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7328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Downloads\actl4001\"/>
    </mc:Choice>
  </mc:AlternateContent>
  <xr:revisionPtr revIDLastSave="0" documentId="13_ncr:1_{0DA0CBC1-59DB-47A2-BFBC-05C293D6DF1C}" xr6:coauthVersionLast="47" xr6:coauthVersionMax="47" xr10:uidLastSave="{00000000-0000-0000-0000-000000000000}"/>
  <bookViews>
    <workbookView xWindow="-120" yWindow="-120" windowWidth="29040" windowHeight="15720" firstSheet="90" activeTab="96" xr2:uid="{00000000-000D-0000-FFFF-FFFF00000000}"/>
  </bookViews>
  <sheets>
    <sheet name="T.26.04.A" sheetId="9" r:id="rId1"/>
    <sheet name="T.35.04.A" sheetId="2" r:id="rId2"/>
    <sheet name="T.45.04.A" sheetId="12" r:id="rId3"/>
    <sheet name="T.55.04.A" sheetId="14" r:id="rId4"/>
    <sheet name="T.26.04.B" sheetId="17" r:id="rId5"/>
    <sheet name="T.35.04.B" sheetId="19" r:id="rId6"/>
    <sheet name="T.45.04.B" sheetId="21" r:id="rId7"/>
    <sheet name="T.55.04.B" sheetId="22" r:id="rId8"/>
    <sheet name="T.26.04.C" sheetId="23" r:id="rId9"/>
    <sheet name="T.35.04.C" sheetId="24" r:id="rId10"/>
    <sheet name="T.45.04.C" sheetId="25" r:id="rId11"/>
    <sheet name="T.55.04.C" sheetId="26" r:id="rId12"/>
    <sheet name="T.26.04.D" sheetId="27" r:id="rId13"/>
    <sheet name="T.35.04.D" sheetId="28" r:id="rId14"/>
    <sheet name="T.45.04.D" sheetId="29" r:id="rId15"/>
    <sheet name="T.55.04.D" sheetId="30" r:id="rId16"/>
    <sheet name="T.26.04.E" sheetId="31" r:id="rId17"/>
    <sheet name="T.35.04.E" sheetId="33" r:id="rId18"/>
    <sheet name="T.45.04.E" sheetId="34" r:id="rId19"/>
    <sheet name="T.55.04.E" sheetId="36" r:id="rId20"/>
    <sheet name="T.26.04.F" sheetId="37" r:id="rId21"/>
    <sheet name="T.35.04.F" sheetId="38" r:id="rId22"/>
    <sheet name="T.45.04.F" sheetId="39" r:id="rId23"/>
    <sheet name="T.55.04.F" sheetId="40" r:id="rId24"/>
    <sheet name="S.26.04.A" sheetId="10" r:id="rId25"/>
    <sheet name="S.35.04.A" sheetId="11" r:id="rId26"/>
    <sheet name="S.45.04.A" sheetId="13" r:id="rId27"/>
    <sheet name="S.55.04.A" sheetId="15" r:id="rId28"/>
    <sheet name="S.26.04.B" sheetId="18" r:id="rId29"/>
    <sheet name="S.35.04.B" sheetId="16" r:id="rId30"/>
    <sheet name="S.45.04.B" sheetId="20" r:id="rId31"/>
    <sheet name="S.55.04.B" sheetId="32" r:id="rId32"/>
    <sheet name="S.26.04.C" sheetId="35" r:id="rId33"/>
    <sheet name="S.35.04.C" sheetId="41" r:id="rId34"/>
    <sheet name="S.45.04.C" sheetId="44" r:id="rId35"/>
    <sheet name="S.55.04.C" sheetId="46" r:id="rId36"/>
    <sheet name="S.26.04.D" sheetId="50" r:id="rId37"/>
    <sheet name="S.35.04.D" sheetId="55" r:id="rId38"/>
    <sheet name="S.45.04.D" sheetId="54" r:id="rId39"/>
    <sheet name="S.55.04.D" sheetId="53" r:id="rId40"/>
    <sheet name="S.26.04.E" sheetId="48" r:id="rId41"/>
    <sheet name="S.35.04.E" sheetId="49" r:id="rId42"/>
    <sheet name="S.45.04.E" sheetId="51" r:id="rId43"/>
    <sheet name="S.55.04.E" sheetId="52" r:id="rId44"/>
    <sheet name="S.26.04.F" sheetId="42" r:id="rId45"/>
    <sheet name="S.35.04.F" sheetId="43" r:id="rId46"/>
    <sheet name="S.45.04.F" sheetId="45" r:id="rId47"/>
    <sheet name="S.55.04.F" sheetId="47" r:id="rId48"/>
    <sheet name="T.26.04.A (2)" sheetId="58" r:id="rId49"/>
    <sheet name="T.35.04.A (2)" sheetId="59" r:id="rId50"/>
    <sheet name="T.45.04.A (2)" sheetId="60" r:id="rId51"/>
    <sheet name="T.55.04.A (2)" sheetId="61" r:id="rId52"/>
    <sheet name="T.26.04.B (2)" sheetId="62" r:id="rId53"/>
    <sheet name="T.35.04.B (2)" sheetId="63" r:id="rId54"/>
    <sheet name="T.45.04.B (2)" sheetId="64" r:id="rId55"/>
    <sheet name="T.55.04.B (2)" sheetId="65" r:id="rId56"/>
    <sheet name="T.26.04.C (2)" sheetId="66" r:id="rId57"/>
    <sheet name="T.35.04.C (2)" sheetId="67" r:id="rId58"/>
    <sheet name="T.45.04.C (2)" sheetId="68" r:id="rId59"/>
    <sheet name="T.55.04.C (2)" sheetId="69" r:id="rId60"/>
    <sheet name="T.26.04.D (2)" sheetId="70" r:id="rId61"/>
    <sheet name="T.35.04.D (2)" sheetId="71" r:id="rId62"/>
    <sheet name="T.45.04.D (2)" sheetId="72" r:id="rId63"/>
    <sheet name="T.55.04.D (2)" sheetId="73" r:id="rId64"/>
    <sheet name="T.26.04.E (2)" sheetId="74" r:id="rId65"/>
    <sheet name="T.35.04.E (2)" sheetId="75" r:id="rId66"/>
    <sheet name="T.45.04.E (2)" sheetId="76" r:id="rId67"/>
    <sheet name="T.55.04.E (2)" sheetId="77" r:id="rId68"/>
    <sheet name="T.26.04.F (2)" sheetId="78" r:id="rId69"/>
    <sheet name="T.35.04.F (2)" sheetId="79" r:id="rId70"/>
    <sheet name="T.45.04.F (2)" sheetId="80" r:id="rId71"/>
    <sheet name="T.55.04.F (2)" sheetId="81" r:id="rId72"/>
    <sheet name="S.26.04.A (2)" sheetId="82" r:id="rId73"/>
    <sheet name="S.35.04.A (2)" sheetId="83" r:id="rId74"/>
    <sheet name="S.45.04.A (2)" sheetId="84" r:id="rId75"/>
    <sheet name="S.55.04.A (2)" sheetId="86" r:id="rId76"/>
    <sheet name="S.26.04.B (2)" sheetId="85" r:id="rId77"/>
    <sheet name="S.35.04.B (2)" sheetId="87" r:id="rId78"/>
    <sheet name="S.45.04.B (2)" sheetId="88" r:id="rId79"/>
    <sheet name="S.55.04.B (2)" sheetId="89" r:id="rId80"/>
    <sheet name="S.26.04.C (2)" sheetId="90" r:id="rId81"/>
    <sheet name="S.35.04.C (2)" sheetId="91" r:id="rId82"/>
    <sheet name="S.45.04.C (2)" sheetId="92" r:id="rId83"/>
    <sheet name="S.55.04.C (2)" sheetId="93" r:id="rId84"/>
    <sheet name="S.26.04.D (2)" sheetId="94" r:id="rId85"/>
    <sheet name="S.35.04.D (2)" sheetId="95" r:id="rId86"/>
    <sheet name="S.45.04.D (2)" sheetId="96" r:id="rId87"/>
    <sheet name="S.55.04.D (2)" sheetId="97" r:id="rId88"/>
    <sheet name="S.26.04.E (2)" sheetId="98" r:id="rId89"/>
    <sheet name="S.35.04.E (2)" sheetId="99" r:id="rId90"/>
    <sheet name="S.45.04.E (2)" sheetId="100" r:id="rId91"/>
    <sheet name="S.55.04.E (2)" sheetId="101" r:id="rId92"/>
    <sheet name="S.26.04.F (2)" sheetId="102" r:id="rId93"/>
    <sheet name="S.35.04.F (2)" sheetId="103" r:id="rId94"/>
    <sheet name="S.45.04.F (2)" sheetId="104" r:id="rId95"/>
    <sheet name="S.55.04.F (2)" sheetId="105" r:id="rId96"/>
    <sheet name="Premiums" sheetId="57" r:id="rId97"/>
    <sheet name="Mortalities" sheetId="7" r:id="rId98"/>
    <sheet name="EconomicRates" sheetId="8" r:id="rId99"/>
  </sheets>
  <definedNames>
    <definedName name="AX">'S.35.04.A'!$A$12:$C$12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8" i="10" l="1"/>
  <c r="B8" i="10"/>
  <c r="F98" i="105"/>
  <c r="F97" i="105"/>
  <c r="F96" i="105"/>
  <c r="F95" i="105"/>
  <c r="F94" i="105"/>
  <c r="F93" i="105"/>
  <c r="F92" i="105"/>
  <c r="F91" i="105"/>
  <c r="F90" i="105"/>
  <c r="F89" i="105"/>
  <c r="F88" i="105"/>
  <c r="F87" i="105"/>
  <c r="F86" i="105"/>
  <c r="F85" i="105"/>
  <c r="F84" i="105"/>
  <c r="F83" i="105"/>
  <c r="F82" i="105"/>
  <c r="F81" i="105"/>
  <c r="F80" i="105"/>
  <c r="F79" i="105"/>
  <c r="F78" i="105"/>
  <c r="F77" i="105"/>
  <c r="F76" i="105"/>
  <c r="F75" i="105"/>
  <c r="F74" i="105"/>
  <c r="F73" i="105"/>
  <c r="F72" i="105"/>
  <c r="F71" i="105"/>
  <c r="F70" i="105"/>
  <c r="F69" i="105"/>
  <c r="F68" i="105"/>
  <c r="F67" i="105"/>
  <c r="F66" i="105"/>
  <c r="F65" i="105"/>
  <c r="F64" i="105"/>
  <c r="F63" i="105"/>
  <c r="F62" i="105"/>
  <c r="F61" i="105"/>
  <c r="F60" i="105"/>
  <c r="F59" i="105"/>
  <c r="F58" i="105"/>
  <c r="F57" i="105"/>
  <c r="F56" i="105"/>
  <c r="F55" i="105"/>
  <c r="F54" i="105"/>
  <c r="F53" i="105"/>
  <c r="F52" i="105"/>
  <c r="F51" i="105"/>
  <c r="F50" i="105"/>
  <c r="F49" i="105"/>
  <c r="F48" i="105"/>
  <c r="F47" i="105"/>
  <c r="F46" i="105"/>
  <c r="F45" i="105"/>
  <c r="F44" i="105"/>
  <c r="F43" i="105"/>
  <c r="F42" i="105"/>
  <c r="F41" i="105"/>
  <c r="F40" i="105"/>
  <c r="F39" i="105"/>
  <c r="F38" i="105"/>
  <c r="F37" i="105"/>
  <c r="F36" i="105"/>
  <c r="F35" i="105"/>
  <c r="F34" i="105"/>
  <c r="F33" i="105"/>
  <c r="F32" i="105"/>
  <c r="F31" i="105"/>
  <c r="F30" i="105"/>
  <c r="F29" i="105"/>
  <c r="F28" i="105"/>
  <c r="F27" i="105"/>
  <c r="F26" i="105"/>
  <c r="F25" i="105"/>
  <c r="F24" i="105"/>
  <c r="F23" i="105"/>
  <c r="F22" i="105"/>
  <c r="F21" i="105"/>
  <c r="F20" i="105"/>
  <c r="F19" i="105"/>
  <c r="F18" i="105"/>
  <c r="F17" i="105"/>
  <c r="F16" i="105"/>
  <c r="F15" i="105"/>
  <c r="F14" i="105"/>
  <c r="G13" i="105"/>
  <c r="F13" i="105"/>
  <c r="G12" i="105"/>
  <c r="F12" i="105"/>
  <c r="G11" i="105"/>
  <c r="F11" i="105"/>
  <c r="G10" i="105"/>
  <c r="F10" i="105"/>
  <c r="G9" i="105"/>
  <c r="F9" i="105"/>
  <c r="G8" i="105"/>
  <c r="F8" i="105"/>
  <c r="G7" i="105"/>
  <c r="F7" i="105"/>
  <c r="G6" i="105"/>
  <c r="F6" i="105"/>
  <c r="G5" i="105"/>
  <c r="F5" i="105"/>
  <c r="G4" i="105"/>
  <c r="F4" i="105"/>
  <c r="F98" i="104"/>
  <c r="F97" i="104"/>
  <c r="F96" i="104"/>
  <c r="F95" i="104"/>
  <c r="F94" i="104"/>
  <c r="F93" i="104"/>
  <c r="F92" i="104"/>
  <c r="F91" i="104"/>
  <c r="F90" i="104"/>
  <c r="F89" i="104"/>
  <c r="F88" i="104"/>
  <c r="F87" i="104"/>
  <c r="F86" i="104"/>
  <c r="F85" i="104"/>
  <c r="F84" i="104"/>
  <c r="F83" i="104"/>
  <c r="F82" i="104"/>
  <c r="F81" i="104"/>
  <c r="F80" i="104"/>
  <c r="F79" i="104"/>
  <c r="F78" i="104"/>
  <c r="F77" i="104"/>
  <c r="F76" i="104"/>
  <c r="F75" i="104"/>
  <c r="F74" i="104"/>
  <c r="F73" i="104"/>
  <c r="F72" i="104"/>
  <c r="F71" i="104"/>
  <c r="F70" i="104"/>
  <c r="F69" i="104"/>
  <c r="F68" i="104"/>
  <c r="F67" i="104"/>
  <c r="F66" i="104"/>
  <c r="F65" i="104"/>
  <c r="F64" i="104"/>
  <c r="F63" i="104"/>
  <c r="F62" i="104"/>
  <c r="F61" i="104"/>
  <c r="F60" i="104"/>
  <c r="F59" i="104"/>
  <c r="F58" i="104"/>
  <c r="F57" i="104"/>
  <c r="F56" i="104"/>
  <c r="F55" i="104"/>
  <c r="F54" i="104"/>
  <c r="F53" i="104"/>
  <c r="F52" i="104"/>
  <c r="F51" i="104"/>
  <c r="F50" i="104"/>
  <c r="F49" i="104"/>
  <c r="F48" i="104"/>
  <c r="F47" i="104"/>
  <c r="F46" i="104"/>
  <c r="F45" i="104"/>
  <c r="F44" i="104"/>
  <c r="F43" i="104"/>
  <c r="F42" i="104"/>
  <c r="F41" i="104"/>
  <c r="F40" i="104"/>
  <c r="F39" i="104"/>
  <c r="F38" i="104"/>
  <c r="F37" i="104"/>
  <c r="F36" i="104"/>
  <c r="F35" i="104"/>
  <c r="F34" i="104"/>
  <c r="F33" i="104"/>
  <c r="F32" i="104"/>
  <c r="F31" i="104"/>
  <c r="F30" i="104"/>
  <c r="F29" i="104"/>
  <c r="F28" i="104"/>
  <c r="F27" i="104"/>
  <c r="F26" i="104"/>
  <c r="F25" i="104"/>
  <c r="F24" i="104"/>
  <c r="F23" i="104"/>
  <c r="F22" i="104"/>
  <c r="F21" i="104"/>
  <c r="F20" i="104"/>
  <c r="F19" i="104"/>
  <c r="F18" i="104"/>
  <c r="F17" i="104"/>
  <c r="F16" i="104"/>
  <c r="F15" i="104"/>
  <c r="F14" i="104"/>
  <c r="G13" i="104"/>
  <c r="F13" i="104"/>
  <c r="G12" i="104"/>
  <c r="F12" i="104"/>
  <c r="G11" i="104"/>
  <c r="F11" i="104"/>
  <c r="G10" i="104"/>
  <c r="F10" i="104"/>
  <c r="G9" i="104"/>
  <c r="F9" i="104"/>
  <c r="G8" i="104"/>
  <c r="F8" i="104"/>
  <c r="G7" i="104"/>
  <c r="F7" i="104"/>
  <c r="G6" i="104"/>
  <c r="F6" i="104"/>
  <c r="G5" i="104"/>
  <c r="F5" i="104"/>
  <c r="G4" i="104"/>
  <c r="F4" i="104"/>
  <c r="F98" i="103"/>
  <c r="F97" i="103"/>
  <c r="F96" i="103"/>
  <c r="F95" i="103"/>
  <c r="F94" i="103"/>
  <c r="F93" i="103"/>
  <c r="F92" i="103"/>
  <c r="F91" i="103"/>
  <c r="F90" i="103"/>
  <c r="F89" i="103"/>
  <c r="F88" i="103"/>
  <c r="F87" i="103"/>
  <c r="F86" i="103"/>
  <c r="F85" i="103"/>
  <c r="F84" i="103"/>
  <c r="F83" i="103"/>
  <c r="F82" i="103"/>
  <c r="F81" i="103"/>
  <c r="F80" i="103"/>
  <c r="F79" i="103"/>
  <c r="F78" i="103"/>
  <c r="F77" i="103"/>
  <c r="F76" i="103"/>
  <c r="F75" i="103"/>
  <c r="F74" i="103"/>
  <c r="F73" i="103"/>
  <c r="F72" i="103"/>
  <c r="F71" i="103"/>
  <c r="F70" i="103"/>
  <c r="F69" i="103"/>
  <c r="F68" i="103"/>
  <c r="F67" i="103"/>
  <c r="F66" i="103"/>
  <c r="F65" i="103"/>
  <c r="F64" i="103"/>
  <c r="F63" i="103"/>
  <c r="F62" i="103"/>
  <c r="F61" i="103"/>
  <c r="F60" i="103"/>
  <c r="F59" i="103"/>
  <c r="F58" i="103"/>
  <c r="F57" i="103"/>
  <c r="F56" i="103"/>
  <c r="F55" i="103"/>
  <c r="F54" i="103"/>
  <c r="F53" i="103"/>
  <c r="F52" i="103"/>
  <c r="F51" i="103"/>
  <c r="F50" i="103"/>
  <c r="F49" i="103"/>
  <c r="F48" i="103"/>
  <c r="F47" i="103"/>
  <c r="F46" i="103"/>
  <c r="F45" i="103"/>
  <c r="F44" i="103"/>
  <c r="F43" i="103"/>
  <c r="F42" i="103"/>
  <c r="F41" i="103"/>
  <c r="F40" i="103"/>
  <c r="F39" i="103"/>
  <c r="F38" i="103"/>
  <c r="F37" i="103"/>
  <c r="F36" i="103"/>
  <c r="F35" i="103"/>
  <c r="F34" i="103"/>
  <c r="F33" i="103"/>
  <c r="F32" i="103"/>
  <c r="F31" i="103"/>
  <c r="F30" i="103"/>
  <c r="F29" i="103"/>
  <c r="F28" i="103"/>
  <c r="F27" i="103"/>
  <c r="F26" i="103"/>
  <c r="F25" i="103"/>
  <c r="F24" i="103"/>
  <c r="F23" i="103"/>
  <c r="F22" i="103"/>
  <c r="F21" i="103"/>
  <c r="F20" i="103"/>
  <c r="F19" i="103"/>
  <c r="F18" i="103"/>
  <c r="F17" i="103"/>
  <c r="F16" i="103"/>
  <c r="F15" i="103"/>
  <c r="F14" i="103"/>
  <c r="G13" i="103"/>
  <c r="F13" i="103"/>
  <c r="G12" i="103"/>
  <c r="F12" i="103"/>
  <c r="G11" i="103"/>
  <c r="F11" i="103"/>
  <c r="G10" i="103"/>
  <c r="F10" i="103"/>
  <c r="G9" i="103"/>
  <c r="F9" i="103"/>
  <c r="G8" i="103"/>
  <c r="F8" i="103"/>
  <c r="G7" i="103"/>
  <c r="F7" i="103"/>
  <c r="G6" i="103"/>
  <c r="F6" i="103"/>
  <c r="G5" i="103"/>
  <c r="F5" i="103"/>
  <c r="G4" i="103"/>
  <c r="F4" i="103"/>
  <c r="F98" i="102"/>
  <c r="F97" i="102"/>
  <c r="F96" i="102"/>
  <c r="F95" i="102"/>
  <c r="F94" i="102"/>
  <c r="F93" i="102"/>
  <c r="F92" i="102"/>
  <c r="F91" i="102"/>
  <c r="F90" i="102"/>
  <c r="F89" i="102"/>
  <c r="F88" i="102"/>
  <c r="F87" i="102"/>
  <c r="F86" i="102"/>
  <c r="F85" i="102"/>
  <c r="F84" i="102"/>
  <c r="F83" i="102"/>
  <c r="F82" i="102"/>
  <c r="F81" i="102"/>
  <c r="F80" i="102"/>
  <c r="F79" i="102"/>
  <c r="F78" i="102"/>
  <c r="F77" i="102"/>
  <c r="F76" i="102"/>
  <c r="F75" i="102"/>
  <c r="F74" i="102"/>
  <c r="F73" i="102"/>
  <c r="F72" i="102"/>
  <c r="F71" i="102"/>
  <c r="F70" i="102"/>
  <c r="F69" i="102"/>
  <c r="F68" i="102"/>
  <c r="F67" i="102"/>
  <c r="F66" i="102"/>
  <c r="F65" i="102"/>
  <c r="F64" i="102"/>
  <c r="F63" i="102"/>
  <c r="F62" i="102"/>
  <c r="F61" i="102"/>
  <c r="F60" i="102"/>
  <c r="F59" i="102"/>
  <c r="F58" i="102"/>
  <c r="F57" i="102"/>
  <c r="F56" i="102"/>
  <c r="F55" i="102"/>
  <c r="F54" i="102"/>
  <c r="F53" i="102"/>
  <c r="F52" i="102"/>
  <c r="F51" i="102"/>
  <c r="F50" i="102"/>
  <c r="F49" i="102"/>
  <c r="F48" i="102"/>
  <c r="F47" i="102"/>
  <c r="F46" i="102"/>
  <c r="F45" i="102"/>
  <c r="F44" i="102"/>
  <c r="F43" i="102"/>
  <c r="F42" i="102"/>
  <c r="F41" i="102"/>
  <c r="F40" i="102"/>
  <c r="F39" i="102"/>
  <c r="F38" i="102"/>
  <c r="F37" i="102"/>
  <c r="F36" i="102"/>
  <c r="F35" i="102"/>
  <c r="F34" i="102"/>
  <c r="F33" i="102"/>
  <c r="F32" i="102"/>
  <c r="F31" i="102"/>
  <c r="F30" i="102"/>
  <c r="F29" i="102"/>
  <c r="F28" i="102"/>
  <c r="F27" i="102"/>
  <c r="F26" i="102"/>
  <c r="F25" i="102"/>
  <c r="F24" i="102"/>
  <c r="F23" i="102"/>
  <c r="F22" i="102"/>
  <c r="F21" i="102"/>
  <c r="F20" i="102"/>
  <c r="F19" i="102"/>
  <c r="F18" i="102"/>
  <c r="F17" i="102"/>
  <c r="F16" i="102"/>
  <c r="F15" i="102"/>
  <c r="F14" i="102"/>
  <c r="G13" i="102"/>
  <c r="F13" i="102"/>
  <c r="G12" i="102"/>
  <c r="F12" i="102"/>
  <c r="G11" i="102"/>
  <c r="F11" i="102"/>
  <c r="G10" i="102"/>
  <c r="F10" i="102"/>
  <c r="G9" i="102"/>
  <c r="F9" i="102"/>
  <c r="G8" i="102"/>
  <c r="F8" i="102"/>
  <c r="G7" i="102"/>
  <c r="F7" i="102"/>
  <c r="G6" i="102"/>
  <c r="F6" i="102"/>
  <c r="G5" i="102"/>
  <c r="F5" i="102"/>
  <c r="G4" i="102"/>
  <c r="F4" i="102"/>
  <c r="F98" i="101"/>
  <c r="F97" i="101"/>
  <c r="F96" i="101"/>
  <c r="F95" i="101"/>
  <c r="F94" i="101"/>
  <c r="F93" i="101"/>
  <c r="F92" i="101"/>
  <c r="F91" i="101"/>
  <c r="F90" i="101"/>
  <c r="F89" i="101"/>
  <c r="F88" i="101"/>
  <c r="F87" i="101"/>
  <c r="F86" i="101"/>
  <c r="F85" i="101"/>
  <c r="F84" i="101"/>
  <c r="F83" i="101"/>
  <c r="F82" i="101"/>
  <c r="F81" i="101"/>
  <c r="F80" i="101"/>
  <c r="F79" i="101"/>
  <c r="F78" i="101"/>
  <c r="F77" i="101"/>
  <c r="F76" i="101"/>
  <c r="F75" i="101"/>
  <c r="F74" i="101"/>
  <c r="F73" i="101"/>
  <c r="F72" i="101"/>
  <c r="F71" i="101"/>
  <c r="F70" i="101"/>
  <c r="F69" i="101"/>
  <c r="F68" i="101"/>
  <c r="F67" i="101"/>
  <c r="F66" i="101"/>
  <c r="F65" i="101"/>
  <c r="F64" i="101"/>
  <c r="F63" i="101"/>
  <c r="F62" i="101"/>
  <c r="F61" i="101"/>
  <c r="F60" i="101"/>
  <c r="F59" i="101"/>
  <c r="F58" i="101"/>
  <c r="F57" i="101"/>
  <c r="F56" i="101"/>
  <c r="F55" i="101"/>
  <c r="F54" i="101"/>
  <c r="F53" i="101"/>
  <c r="F52" i="101"/>
  <c r="F51" i="101"/>
  <c r="F50" i="101"/>
  <c r="F49" i="101"/>
  <c r="F48" i="101"/>
  <c r="F47" i="101"/>
  <c r="F46" i="101"/>
  <c r="F45" i="101"/>
  <c r="F44" i="101"/>
  <c r="F43" i="101"/>
  <c r="F42" i="101"/>
  <c r="F41" i="101"/>
  <c r="F40" i="101"/>
  <c r="F39" i="101"/>
  <c r="F38" i="101"/>
  <c r="F37" i="101"/>
  <c r="F36" i="101"/>
  <c r="F35" i="101"/>
  <c r="F34" i="101"/>
  <c r="F33" i="101"/>
  <c r="F32" i="101"/>
  <c r="F31" i="101"/>
  <c r="F30" i="101"/>
  <c r="F29" i="101"/>
  <c r="F28" i="101"/>
  <c r="F27" i="101"/>
  <c r="F26" i="101"/>
  <c r="F25" i="101"/>
  <c r="F24" i="101"/>
  <c r="F23" i="101"/>
  <c r="F22" i="101"/>
  <c r="F21" i="101"/>
  <c r="F20" i="101"/>
  <c r="F19" i="101"/>
  <c r="F18" i="101"/>
  <c r="F17" i="101"/>
  <c r="F16" i="101"/>
  <c r="F15" i="101"/>
  <c r="F14" i="101"/>
  <c r="G13" i="101"/>
  <c r="F13" i="101"/>
  <c r="G12" i="101"/>
  <c r="F12" i="101"/>
  <c r="G11" i="101"/>
  <c r="F11" i="101"/>
  <c r="G10" i="101"/>
  <c r="F10" i="101"/>
  <c r="G9" i="101"/>
  <c r="F9" i="101"/>
  <c r="G8" i="101"/>
  <c r="F8" i="101"/>
  <c r="G7" i="101"/>
  <c r="F7" i="101"/>
  <c r="G6" i="101"/>
  <c r="F6" i="101"/>
  <c r="G5" i="101"/>
  <c r="F5" i="101"/>
  <c r="G4" i="101"/>
  <c r="F4" i="101"/>
  <c r="F98" i="100"/>
  <c r="F97" i="100"/>
  <c r="F96" i="100"/>
  <c r="F95" i="100"/>
  <c r="F94" i="100"/>
  <c r="F93" i="100"/>
  <c r="F92" i="100"/>
  <c r="F91" i="100"/>
  <c r="F90" i="100"/>
  <c r="F89" i="100"/>
  <c r="F88" i="100"/>
  <c r="F87" i="100"/>
  <c r="F86" i="100"/>
  <c r="F85" i="100"/>
  <c r="F84" i="100"/>
  <c r="F83" i="100"/>
  <c r="F82" i="100"/>
  <c r="F81" i="100"/>
  <c r="F80" i="100"/>
  <c r="F79" i="100"/>
  <c r="F78" i="100"/>
  <c r="F77" i="100"/>
  <c r="F76" i="100"/>
  <c r="F75" i="100"/>
  <c r="F74" i="100"/>
  <c r="F73" i="100"/>
  <c r="F72" i="100"/>
  <c r="F71" i="100"/>
  <c r="F70" i="100"/>
  <c r="F69" i="100"/>
  <c r="F68" i="100"/>
  <c r="F67" i="100"/>
  <c r="F66" i="100"/>
  <c r="F65" i="100"/>
  <c r="F64" i="100"/>
  <c r="F63" i="100"/>
  <c r="F62" i="100"/>
  <c r="F61" i="100"/>
  <c r="F60" i="100"/>
  <c r="F59" i="100"/>
  <c r="F58" i="100"/>
  <c r="F57" i="100"/>
  <c r="F56" i="100"/>
  <c r="F55" i="100"/>
  <c r="F54" i="100"/>
  <c r="F53" i="100"/>
  <c r="F52" i="100"/>
  <c r="F51" i="100"/>
  <c r="F50" i="100"/>
  <c r="F49" i="100"/>
  <c r="F48" i="100"/>
  <c r="F47" i="100"/>
  <c r="F46" i="100"/>
  <c r="F45" i="100"/>
  <c r="F44" i="100"/>
  <c r="F43" i="100"/>
  <c r="F42" i="100"/>
  <c r="F41" i="100"/>
  <c r="F40" i="100"/>
  <c r="F39" i="100"/>
  <c r="F38" i="100"/>
  <c r="F37" i="100"/>
  <c r="F36" i="100"/>
  <c r="F35" i="100"/>
  <c r="F34" i="100"/>
  <c r="F33" i="100"/>
  <c r="F32" i="100"/>
  <c r="F31" i="100"/>
  <c r="F30" i="100"/>
  <c r="F29" i="100"/>
  <c r="F28" i="100"/>
  <c r="F27" i="100"/>
  <c r="F26" i="100"/>
  <c r="F25" i="100"/>
  <c r="F24" i="100"/>
  <c r="F23" i="100"/>
  <c r="F22" i="100"/>
  <c r="F21" i="100"/>
  <c r="F20" i="100"/>
  <c r="F19" i="100"/>
  <c r="F18" i="100"/>
  <c r="F17" i="100"/>
  <c r="F16" i="100"/>
  <c r="F15" i="100"/>
  <c r="F14" i="100"/>
  <c r="G13" i="100"/>
  <c r="F13" i="100"/>
  <c r="G12" i="100"/>
  <c r="F12" i="100"/>
  <c r="G11" i="100"/>
  <c r="F11" i="100"/>
  <c r="G10" i="100"/>
  <c r="F10" i="100"/>
  <c r="G9" i="100"/>
  <c r="F9" i="100"/>
  <c r="G8" i="100"/>
  <c r="F8" i="100"/>
  <c r="G7" i="100"/>
  <c r="F7" i="100"/>
  <c r="G6" i="100"/>
  <c r="F6" i="100"/>
  <c r="G5" i="100"/>
  <c r="F5" i="100"/>
  <c r="G4" i="100"/>
  <c r="F4" i="100"/>
  <c r="F98" i="99"/>
  <c r="F97" i="99"/>
  <c r="F96" i="99"/>
  <c r="F95" i="99"/>
  <c r="F94" i="99"/>
  <c r="F93" i="99"/>
  <c r="F92" i="99"/>
  <c r="F91" i="99"/>
  <c r="F90" i="99"/>
  <c r="F89" i="99"/>
  <c r="F88" i="99"/>
  <c r="F87" i="99"/>
  <c r="F86" i="99"/>
  <c r="F85" i="99"/>
  <c r="F84" i="99"/>
  <c r="F83" i="99"/>
  <c r="F82" i="99"/>
  <c r="F81" i="99"/>
  <c r="F80" i="99"/>
  <c r="F79" i="99"/>
  <c r="F78" i="99"/>
  <c r="F77" i="99"/>
  <c r="F76" i="99"/>
  <c r="F75" i="99"/>
  <c r="F74" i="99"/>
  <c r="F73" i="99"/>
  <c r="F72" i="99"/>
  <c r="F71" i="99"/>
  <c r="F70" i="99"/>
  <c r="F69" i="99"/>
  <c r="F68" i="99"/>
  <c r="F67" i="99"/>
  <c r="F66" i="99"/>
  <c r="F65" i="99"/>
  <c r="F64" i="99"/>
  <c r="F63" i="99"/>
  <c r="F62" i="99"/>
  <c r="F61" i="99"/>
  <c r="F60" i="99"/>
  <c r="F59" i="99"/>
  <c r="F58" i="99"/>
  <c r="F57" i="99"/>
  <c r="F56" i="99"/>
  <c r="F55" i="99"/>
  <c r="F54" i="99"/>
  <c r="F53" i="99"/>
  <c r="F52" i="99"/>
  <c r="F51" i="99"/>
  <c r="F50" i="99"/>
  <c r="F49" i="99"/>
  <c r="F48" i="99"/>
  <c r="F47" i="99"/>
  <c r="F46" i="99"/>
  <c r="F45" i="99"/>
  <c r="F44" i="99"/>
  <c r="F43" i="99"/>
  <c r="F42" i="99"/>
  <c r="F41" i="99"/>
  <c r="F40" i="99"/>
  <c r="F39" i="99"/>
  <c r="F38" i="99"/>
  <c r="F37" i="99"/>
  <c r="F36" i="99"/>
  <c r="F35" i="99"/>
  <c r="F34" i="99"/>
  <c r="F33" i="99"/>
  <c r="F32" i="99"/>
  <c r="F31" i="99"/>
  <c r="F30" i="99"/>
  <c r="F29" i="99"/>
  <c r="F28" i="99"/>
  <c r="F27" i="99"/>
  <c r="F26" i="99"/>
  <c r="F25" i="99"/>
  <c r="F24" i="99"/>
  <c r="F23" i="99"/>
  <c r="F22" i="99"/>
  <c r="F21" i="99"/>
  <c r="F20" i="99"/>
  <c r="F19" i="99"/>
  <c r="F18" i="99"/>
  <c r="F17" i="99"/>
  <c r="F16" i="99"/>
  <c r="F15" i="99"/>
  <c r="F14" i="99"/>
  <c r="G13" i="99"/>
  <c r="F13" i="99"/>
  <c r="G12" i="99"/>
  <c r="F12" i="99"/>
  <c r="G11" i="99"/>
  <c r="F11" i="99"/>
  <c r="G10" i="99"/>
  <c r="F10" i="99"/>
  <c r="G9" i="99"/>
  <c r="F9" i="99"/>
  <c r="G8" i="99"/>
  <c r="F8" i="99"/>
  <c r="G7" i="99"/>
  <c r="F7" i="99"/>
  <c r="G6" i="99"/>
  <c r="F6" i="99"/>
  <c r="G5" i="99"/>
  <c r="F5" i="99"/>
  <c r="G4" i="99"/>
  <c r="F4" i="99"/>
  <c r="F98" i="98"/>
  <c r="F97" i="98"/>
  <c r="F96" i="98"/>
  <c r="F95" i="98"/>
  <c r="F94" i="98"/>
  <c r="F93" i="98"/>
  <c r="F92" i="98"/>
  <c r="F91" i="98"/>
  <c r="F90" i="98"/>
  <c r="F89" i="98"/>
  <c r="F88" i="98"/>
  <c r="F87" i="98"/>
  <c r="F86" i="98"/>
  <c r="F85" i="98"/>
  <c r="F84" i="98"/>
  <c r="F83" i="98"/>
  <c r="F82" i="98"/>
  <c r="F81" i="98"/>
  <c r="F80" i="98"/>
  <c r="F79" i="98"/>
  <c r="F78" i="98"/>
  <c r="F77" i="98"/>
  <c r="F76" i="98"/>
  <c r="F75" i="98"/>
  <c r="F74" i="98"/>
  <c r="F73" i="98"/>
  <c r="F72" i="98"/>
  <c r="F71" i="98"/>
  <c r="F70" i="98"/>
  <c r="F69" i="98"/>
  <c r="F68" i="98"/>
  <c r="F67" i="98"/>
  <c r="F66" i="98"/>
  <c r="F65" i="98"/>
  <c r="F64" i="98"/>
  <c r="F63" i="98"/>
  <c r="F62" i="98"/>
  <c r="F61" i="98"/>
  <c r="F60" i="98"/>
  <c r="F59" i="98"/>
  <c r="F58" i="98"/>
  <c r="F57" i="98"/>
  <c r="F56" i="98"/>
  <c r="F55" i="98"/>
  <c r="F54" i="98"/>
  <c r="F53" i="98"/>
  <c r="F52" i="98"/>
  <c r="F51" i="98"/>
  <c r="F50" i="98"/>
  <c r="F49" i="98"/>
  <c r="F48" i="98"/>
  <c r="F47" i="98"/>
  <c r="F46" i="98"/>
  <c r="F45" i="98"/>
  <c r="F44" i="98"/>
  <c r="F43" i="98"/>
  <c r="F42" i="98"/>
  <c r="F41" i="98"/>
  <c r="F40" i="98"/>
  <c r="F39" i="98"/>
  <c r="F38" i="98"/>
  <c r="F37" i="98"/>
  <c r="F36" i="98"/>
  <c r="F35" i="98"/>
  <c r="F34" i="98"/>
  <c r="F33" i="98"/>
  <c r="F32" i="98"/>
  <c r="F31" i="98"/>
  <c r="F30" i="98"/>
  <c r="F29" i="98"/>
  <c r="F28" i="98"/>
  <c r="F27" i="98"/>
  <c r="F26" i="98"/>
  <c r="F25" i="98"/>
  <c r="F24" i="98"/>
  <c r="F23" i="98"/>
  <c r="F22" i="98"/>
  <c r="F21" i="98"/>
  <c r="F20" i="98"/>
  <c r="F19" i="98"/>
  <c r="F18" i="98"/>
  <c r="F17" i="98"/>
  <c r="F16" i="98"/>
  <c r="F15" i="98"/>
  <c r="F14" i="98"/>
  <c r="G13" i="98"/>
  <c r="F13" i="98"/>
  <c r="G12" i="98"/>
  <c r="F12" i="98"/>
  <c r="G11" i="98"/>
  <c r="F11" i="98"/>
  <c r="G10" i="98"/>
  <c r="F10" i="98"/>
  <c r="G9" i="98"/>
  <c r="F9" i="98"/>
  <c r="G8" i="98"/>
  <c r="F8" i="98"/>
  <c r="G7" i="98"/>
  <c r="F7" i="98"/>
  <c r="G6" i="98"/>
  <c r="F6" i="98"/>
  <c r="G5" i="98"/>
  <c r="F5" i="98"/>
  <c r="G4" i="98"/>
  <c r="F4" i="98"/>
  <c r="F98" i="97"/>
  <c r="F97" i="97"/>
  <c r="F96" i="97"/>
  <c r="F95" i="97"/>
  <c r="F94" i="97"/>
  <c r="F93" i="97"/>
  <c r="F92" i="97"/>
  <c r="F91" i="97"/>
  <c r="F90" i="97"/>
  <c r="F89" i="97"/>
  <c r="F88" i="97"/>
  <c r="F87" i="97"/>
  <c r="F86" i="97"/>
  <c r="F85" i="97"/>
  <c r="F84" i="97"/>
  <c r="F83" i="97"/>
  <c r="F82" i="97"/>
  <c r="F81" i="97"/>
  <c r="F80" i="97"/>
  <c r="F79" i="97"/>
  <c r="F78" i="97"/>
  <c r="F77" i="97"/>
  <c r="F76" i="97"/>
  <c r="F75" i="97"/>
  <c r="F74" i="97"/>
  <c r="F73" i="97"/>
  <c r="F72" i="97"/>
  <c r="F71" i="97"/>
  <c r="F70" i="97"/>
  <c r="F69" i="97"/>
  <c r="F68" i="97"/>
  <c r="F67" i="97"/>
  <c r="F66" i="97"/>
  <c r="F65" i="97"/>
  <c r="F64" i="97"/>
  <c r="F63" i="97"/>
  <c r="F62" i="97"/>
  <c r="F61" i="97"/>
  <c r="F60" i="97"/>
  <c r="F59" i="97"/>
  <c r="F58" i="97"/>
  <c r="F57" i="97"/>
  <c r="F56" i="97"/>
  <c r="F55" i="97"/>
  <c r="F54" i="97"/>
  <c r="F53" i="97"/>
  <c r="F52" i="97"/>
  <c r="F51" i="97"/>
  <c r="F50" i="97"/>
  <c r="F49" i="97"/>
  <c r="F48" i="97"/>
  <c r="F47" i="97"/>
  <c r="F46" i="97"/>
  <c r="F45" i="97"/>
  <c r="F44" i="97"/>
  <c r="F43" i="97"/>
  <c r="F42" i="97"/>
  <c r="F41" i="97"/>
  <c r="F40" i="97"/>
  <c r="F39" i="97"/>
  <c r="F38" i="97"/>
  <c r="F37" i="97"/>
  <c r="F36" i="97"/>
  <c r="F35" i="97"/>
  <c r="F34" i="97"/>
  <c r="F33" i="97"/>
  <c r="F32" i="97"/>
  <c r="F31" i="97"/>
  <c r="F30" i="97"/>
  <c r="F29" i="97"/>
  <c r="F28" i="97"/>
  <c r="F27" i="97"/>
  <c r="F26" i="97"/>
  <c r="F25" i="97"/>
  <c r="F24" i="97"/>
  <c r="F23" i="97"/>
  <c r="F22" i="97"/>
  <c r="F21" i="97"/>
  <c r="F20" i="97"/>
  <c r="F19" i="97"/>
  <c r="F18" i="97"/>
  <c r="F17" i="97"/>
  <c r="F16" i="97"/>
  <c r="F15" i="97"/>
  <c r="F14" i="97"/>
  <c r="G13" i="97"/>
  <c r="F13" i="97"/>
  <c r="G12" i="97"/>
  <c r="F12" i="97"/>
  <c r="G11" i="97"/>
  <c r="F11" i="97"/>
  <c r="G10" i="97"/>
  <c r="F10" i="97"/>
  <c r="G9" i="97"/>
  <c r="F9" i="97"/>
  <c r="G8" i="97"/>
  <c r="F8" i="97"/>
  <c r="G7" i="97"/>
  <c r="F7" i="97"/>
  <c r="G6" i="97"/>
  <c r="F6" i="97"/>
  <c r="G5" i="97"/>
  <c r="F5" i="97"/>
  <c r="G4" i="97"/>
  <c r="F4" i="97"/>
  <c r="F98" i="96"/>
  <c r="F97" i="96"/>
  <c r="F96" i="96"/>
  <c r="F95" i="96"/>
  <c r="F94" i="96"/>
  <c r="F93" i="96"/>
  <c r="F92" i="96"/>
  <c r="F91" i="96"/>
  <c r="F90" i="96"/>
  <c r="F89" i="96"/>
  <c r="F88" i="96"/>
  <c r="F87" i="96"/>
  <c r="F86" i="96"/>
  <c r="F85" i="96"/>
  <c r="F84" i="96"/>
  <c r="F83" i="96"/>
  <c r="F82" i="96"/>
  <c r="F81" i="96"/>
  <c r="F80" i="96"/>
  <c r="F79" i="96"/>
  <c r="F78" i="96"/>
  <c r="F77" i="96"/>
  <c r="F76" i="96"/>
  <c r="F75" i="96"/>
  <c r="F74" i="96"/>
  <c r="F73" i="96"/>
  <c r="F72" i="96"/>
  <c r="F71" i="96"/>
  <c r="F70" i="96"/>
  <c r="F69" i="96"/>
  <c r="F68" i="96"/>
  <c r="F67" i="96"/>
  <c r="F66" i="96"/>
  <c r="F65" i="96"/>
  <c r="F64" i="96"/>
  <c r="F63" i="96"/>
  <c r="F62" i="96"/>
  <c r="F61" i="96"/>
  <c r="F60" i="96"/>
  <c r="F59" i="96"/>
  <c r="F58" i="96"/>
  <c r="F57" i="96"/>
  <c r="F56" i="96"/>
  <c r="F55" i="96"/>
  <c r="F54" i="96"/>
  <c r="F53" i="96"/>
  <c r="F52" i="96"/>
  <c r="F51" i="96"/>
  <c r="F50" i="96"/>
  <c r="F49" i="96"/>
  <c r="F48" i="96"/>
  <c r="F47" i="96"/>
  <c r="F46" i="96"/>
  <c r="F45" i="96"/>
  <c r="F44" i="96"/>
  <c r="F43" i="96"/>
  <c r="F42" i="96"/>
  <c r="F41" i="96"/>
  <c r="F40" i="96"/>
  <c r="F39" i="96"/>
  <c r="F38" i="96"/>
  <c r="F37" i="96"/>
  <c r="F36" i="96"/>
  <c r="F35" i="96"/>
  <c r="F34" i="96"/>
  <c r="F33" i="96"/>
  <c r="F32" i="96"/>
  <c r="F31" i="96"/>
  <c r="F30" i="96"/>
  <c r="F29" i="96"/>
  <c r="F28" i="96"/>
  <c r="F27" i="96"/>
  <c r="F26" i="96"/>
  <c r="F25" i="96"/>
  <c r="F24" i="96"/>
  <c r="F23" i="96"/>
  <c r="F22" i="96"/>
  <c r="F21" i="96"/>
  <c r="F20" i="96"/>
  <c r="F19" i="96"/>
  <c r="F18" i="96"/>
  <c r="F17" i="96"/>
  <c r="F16" i="96"/>
  <c r="F15" i="96"/>
  <c r="F14" i="96"/>
  <c r="G13" i="96"/>
  <c r="F13" i="96"/>
  <c r="G12" i="96"/>
  <c r="F12" i="96"/>
  <c r="G11" i="96"/>
  <c r="F11" i="96"/>
  <c r="G10" i="96"/>
  <c r="F10" i="96"/>
  <c r="G9" i="96"/>
  <c r="F9" i="96"/>
  <c r="G8" i="96"/>
  <c r="F8" i="96"/>
  <c r="G7" i="96"/>
  <c r="F7" i="96"/>
  <c r="G6" i="96"/>
  <c r="F6" i="96"/>
  <c r="G5" i="96"/>
  <c r="F5" i="96"/>
  <c r="G4" i="96"/>
  <c r="F4" i="96"/>
  <c r="F98" i="95"/>
  <c r="F97" i="95"/>
  <c r="F96" i="95"/>
  <c r="F95" i="95"/>
  <c r="F94" i="95"/>
  <c r="F93" i="95"/>
  <c r="F92" i="95"/>
  <c r="F91" i="95"/>
  <c r="F90" i="95"/>
  <c r="F89" i="95"/>
  <c r="F88" i="95"/>
  <c r="F87" i="95"/>
  <c r="F86" i="95"/>
  <c r="F85" i="95"/>
  <c r="F84" i="95"/>
  <c r="F83" i="95"/>
  <c r="F82" i="95"/>
  <c r="F81" i="95"/>
  <c r="F80" i="95"/>
  <c r="F79" i="95"/>
  <c r="F78" i="95"/>
  <c r="F77" i="95"/>
  <c r="F76" i="95"/>
  <c r="F75" i="95"/>
  <c r="F74" i="95"/>
  <c r="F73" i="95"/>
  <c r="F72" i="95"/>
  <c r="F71" i="95"/>
  <c r="F70" i="95"/>
  <c r="F69" i="95"/>
  <c r="F68" i="95"/>
  <c r="F67" i="95"/>
  <c r="F66" i="95"/>
  <c r="F65" i="95"/>
  <c r="F64" i="95"/>
  <c r="F63" i="95"/>
  <c r="F62" i="95"/>
  <c r="F61" i="95"/>
  <c r="F60" i="95"/>
  <c r="F59" i="95"/>
  <c r="F58" i="95"/>
  <c r="F57" i="95"/>
  <c r="F56" i="95"/>
  <c r="F55" i="95"/>
  <c r="F54" i="95"/>
  <c r="F53" i="95"/>
  <c r="F52" i="95"/>
  <c r="F51" i="95"/>
  <c r="F50" i="95"/>
  <c r="F49" i="95"/>
  <c r="F48" i="95"/>
  <c r="F47" i="95"/>
  <c r="F46" i="95"/>
  <c r="F45" i="95"/>
  <c r="F44" i="95"/>
  <c r="F43" i="95"/>
  <c r="F42" i="95"/>
  <c r="F41" i="95"/>
  <c r="F40" i="95"/>
  <c r="F39" i="95"/>
  <c r="F38" i="95"/>
  <c r="F37" i="95"/>
  <c r="F36" i="95"/>
  <c r="F35" i="95"/>
  <c r="F34" i="95"/>
  <c r="F33" i="95"/>
  <c r="F32" i="95"/>
  <c r="F31" i="95"/>
  <c r="F30" i="95"/>
  <c r="F29" i="95"/>
  <c r="F28" i="95"/>
  <c r="F27" i="95"/>
  <c r="F26" i="95"/>
  <c r="F25" i="95"/>
  <c r="F24" i="95"/>
  <c r="F23" i="95"/>
  <c r="F22" i="95"/>
  <c r="F21" i="95"/>
  <c r="F20" i="95"/>
  <c r="F19" i="95"/>
  <c r="F18" i="95"/>
  <c r="F17" i="95"/>
  <c r="F16" i="95"/>
  <c r="F15" i="95"/>
  <c r="F14" i="95"/>
  <c r="G13" i="95"/>
  <c r="F13" i="95"/>
  <c r="G12" i="95"/>
  <c r="F12" i="95"/>
  <c r="G11" i="95"/>
  <c r="F11" i="95"/>
  <c r="G10" i="95"/>
  <c r="F10" i="95"/>
  <c r="G9" i="95"/>
  <c r="F9" i="95"/>
  <c r="G8" i="95"/>
  <c r="F8" i="95"/>
  <c r="G7" i="95"/>
  <c r="F7" i="95"/>
  <c r="G6" i="95"/>
  <c r="F6" i="95"/>
  <c r="G5" i="95"/>
  <c r="F5" i="95"/>
  <c r="G4" i="95"/>
  <c r="F4" i="95"/>
  <c r="F98" i="94"/>
  <c r="F97" i="94"/>
  <c r="F96" i="94"/>
  <c r="F95" i="94"/>
  <c r="F94" i="94"/>
  <c r="F93" i="94"/>
  <c r="F92" i="94"/>
  <c r="F91" i="94"/>
  <c r="F90" i="94"/>
  <c r="F89" i="94"/>
  <c r="F88" i="94"/>
  <c r="F87" i="94"/>
  <c r="F86" i="94"/>
  <c r="F85" i="94"/>
  <c r="F84" i="94"/>
  <c r="F83" i="94"/>
  <c r="F82" i="94"/>
  <c r="F81" i="94"/>
  <c r="F80" i="94"/>
  <c r="F79" i="94"/>
  <c r="F78" i="94"/>
  <c r="F77" i="94"/>
  <c r="F76" i="94"/>
  <c r="F75" i="94"/>
  <c r="F74" i="94"/>
  <c r="F73" i="94"/>
  <c r="F72" i="94"/>
  <c r="F71" i="94"/>
  <c r="F70" i="94"/>
  <c r="F69" i="94"/>
  <c r="F68" i="94"/>
  <c r="F67" i="94"/>
  <c r="F66" i="94"/>
  <c r="F65" i="94"/>
  <c r="F64" i="94"/>
  <c r="F63" i="94"/>
  <c r="F62" i="94"/>
  <c r="F61" i="94"/>
  <c r="F60" i="94"/>
  <c r="F59" i="94"/>
  <c r="F58" i="94"/>
  <c r="F57" i="94"/>
  <c r="F56" i="94"/>
  <c r="F55" i="94"/>
  <c r="F54" i="94"/>
  <c r="F53" i="94"/>
  <c r="F52" i="94"/>
  <c r="F51" i="94"/>
  <c r="F50" i="94"/>
  <c r="F49" i="94"/>
  <c r="F48" i="94"/>
  <c r="F47" i="94"/>
  <c r="F46" i="94"/>
  <c r="F45" i="94"/>
  <c r="F44" i="94"/>
  <c r="F43" i="94"/>
  <c r="F42" i="94"/>
  <c r="F41" i="94"/>
  <c r="F40" i="94"/>
  <c r="F39" i="94"/>
  <c r="F38" i="94"/>
  <c r="F37" i="94"/>
  <c r="F36" i="94"/>
  <c r="F35" i="94"/>
  <c r="F34" i="94"/>
  <c r="F33" i="94"/>
  <c r="F32" i="94"/>
  <c r="F31" i="94"/>
  <c r="F30" i="94"/>
  <c r="F29" i="94"/>
  <c r="F28" i="94"/>
  <c r="F27" i="94"/>
  <c r="F26" i="94"/>
  <c r="F25" i="94"/>
  <c r="F24" i="94"/>
  <c r="F23" i="94"/>
  <c r="F22" i="94"/>
  <c r="F21" i="94"/>
  <c r="F20" i="94"/>
  <c r="F19" i="94"/>
  <c r="F18" i="94"/>
  <c r="F17" i="94"/>
  <c r="F16" i="94"/>
  <c r="F15" i="94"/>
  <c r="F14" i="94"/>
  <c r="G13" i="94"/>
  <c r="F13" i="94"/>
  <c r="G12" i="94"/>
  <c r="F12" i="94"/>
  <c r="G11" i="94"/>
  <c r="F11" i="94"/>
  <c r="G10" i="94"/>
  <c r="F10" i="94"/>
  <c r="G9" i="94"/>
  <c r="F9" i="94"/>
  <c r="G8" i="94"/>
  <c r="F8" i="94"/>
  <c r="G7" i="94"/>
  <c r="F7" i="94"/>
  <c r="G6" i="94"/>
  <c r="F6" i="94"/>
  <c r="G5" i="94"/>
  <c r="F5" i="94"/>
  <c r="G4" i="94"/>
  <c r="F4" i="94"/>
  <c r="F98" i="93"/>
  <c r="F97" i="93"/>
  <c r="F96" i="93"/>
  <c r="F95" i="93"/>
  <c r="F94" i="93"/>
  <c r="F93" i="93"/>
  <c r="F92" i="93"/>
  <c r="F91" i="93"/>
  <c r="F90" i="93"/>
  <c r="F89" i="93"/>
  <c r="F88" i="93"/>
  <c r="F87" i="93"/>
  <c r="F86" i="93"/>
  <c r="F85" i="93"/>
  <c r="F84" i="93"/>
  <c r="F83" i="93"/>
  <c r="F82" i="93"/>
  <c r="F81" i="93"/>
  <c r="F80" i="93"/>
  <c r="F79" i="93"/>
  <c r="F78" i="93"/>
  <c r="F77" i="93"/>
  <c r="F76" i="93"/>
  <c r="F75" i="93"/>
  <c r="F74" i="93"/>
  <c r="F73" i="93"/>
  <c r="F72" i="93"/>
  <c r="F71" i="93"/>
  <c r="F70" i="93"/>
  <c r="F69" i="93"/>
  <c r="F68" i="93"/>
  <c r="F67" i="93"/>
  <c r="F66" i="93"/>
  <c r="F65" i="93"/>
  <c r="F64" i="93"/>
  <c r="F63" i="93"/>
  <c r="F62" i="93"/>
  <c r="F61" i="93"/>
  <c r="F60" i="93"/>
  <c r="F59" i="93"/>
  <c r="F58" i="93"/>
  <c r="F57" i="93"/>
  <c r="F56" i="93"/>
  <c r="F55" i="93"/>
  <c r="F54" i="93"/>
  <c r="F53" i="93"/>
  <c r="F52" i="93"/>
  <c r="F51" i="93"/>
  <c r="F50" i="93"/>
  <c r="F49" i="93"/>
  <c r="F48" i="93"/>
  <c r="F47" i="93"/>
  <c r="F46" i="93"/>
  <c r="F45" i="93"/>
  <c r="F44" i="93"/>
  <c r="F43" i="93"/>
  <c r="F42" i="93"/>
  <c r="F41" i="93"/>
  <c r="F40" i="93"/>
  <c r="F39" i="93"/>
  <c r="F38" i="93"/>
  <c r="F37" i="93"/>
  <c r="F36" i="93"/>
  <c r="F35" i="93"/>
  <c r="F34" i="93"/>
  <c r="F33" i="93"/>
  <c r="F32" i="93"/>
  <c r="F31" i="93"/>
  <c r="F30" i="93"/>
  <c r="F29" i="93"/>
  <c r="F28" i="93"/>
  <c r="F27" i="93"/>
  <c r="F26" i="93"/>
  <c r="F25" i="93"/>
  <c r="F24" i="93"/>
  <c r="F23" i="93"/>
  <c r="F22" i="93"/>
  <c r="F21" i="93"/>
  <c r="F20" i="93"/>
  <c r="F19" i="93"/>
  <c r="F18" i="93"/>
  <c r="F17" i="93"/>
  <c r="F16" i="93"/>
  <c r="F15" i="93"/>
  <c r="F14" i="93"/>
  <c r="G13" i="93"/>
  <c r="F13" i="93"/>
  <c r="G12" i="93"/>
  <c r="F12" i="93"/>
  <c r="G11" i="93"/>
  <c r="F11" i="93"/>
  <c r="G10" i="93"/>
  <c r="F10" i="93"/>
  <c r="G9" i="93"/>
  <c r="F9" i="93"/>
  <c r="G8" i="93"/>
  <c r="F8" i="93"/>
  <c r="G7" i="93"/>
  <c r="F7" i="93"/>
  <c r="G6" i="93"/>
  <c r="F6" i="93"/>
  <c r="G5" i="93"/>
  <c r="F5" i="93"/>
  <c r="G4" i="93"/>
  <c r="F4" i="93"/>
  <c r="F98" i="92"/>
  <c r="F97" i="92"/>
  <c r="F96" i="92"/>
  <c r="F95" i="92"/>
  <c r="F94" i="92"/>
  <c r="F93" i="92"/>
  <c r="F92" i="92"/>
  <c r="F91" i="92"/>
  <c r="F90" i="92"/>
  <c r="F89" i="92"/>
  <c r="F88" i="92"/>
  <c r="F87" i="92"/>
  <c r="F86" i="92"/>
  <c r="F85" i="92"/>
  <c r="F84" i="92"/>
  <c r="F83" i="92"/>
  <c r="F82" i="92"/>
  <c r="F81" i="92"/>
  <c r="F80" i="92"/>
  <c r="F79" i="92"/>
  <c r="F78" i="92"/>
  <c r="F77" i="92"/>
  <c r="F76" i="92"/>
  <c r="F75" i="92"/>
  <c r="F74" i="92"/>
  <c r="F73" i="92"/>
  <c r="F72" i="92"/>
  <c r="F71" i="92"/>
  <c r="F70" i="92"/>
  <c r="F69" i="92"/>
  <c r="F68" i="92"/>
  <c r="F67" i="92"/>
  <c r="F66" i="92"/>
  <c r="F65" i="92"/>
  <c r="F64" i="92"/>
  <c r="F63" i="92"/>
  <c r="F62" i="92"/>
  <c r="F61" i="92"/>
  <c r="F60" i="92"/>
  <c r="F59" i="92"/>
  <c r="F58" i="92"/>
  <c r="F57" i="92"/>
  <c r="F56" i="92"/>
  <c r="F55" i="92"/>
  <c r="F54" i="92"/>
  <c r="F53" i="92"/>
  <c r="F52" i="92"/>
  <c r="F51" i="92"/>
  <c r="F50" i="92"/>
  <c r="F49" i="92"/>
  <c r="F48" i="92"/>
  <c r="F47" i="92"/>
  <c r="F46" i="92"/>
  <c r="F45" i="92"/>
  <c r="F44" i="92"/>
  <c r="F43" i="92"/>
  <c r="F42" i="92"/>
  <c r="F41" i="92"/>
  <c r="F40" i="92"/>
  <c r="F39" i="92"/>
  <c r="F38" i="92"/>
  <c r="F37" i="92"/>
  <c r="F36" i="92"/>
  <c r="F35" i="92"/>
  <c r="F34" i="92"/>
  <c r="F33" i="92"/>
  <c r="F32" i="92"/>
  <c r="F31" i="92"/>
  <c r="F30" i="92"/>
  <c r="F29" i="92"/>
  <c r="F28" i="92"/>
  <c r="F27" i="92"/>
  <c r="F26" i="92"/>
  <c r="F25" i="92"/>
  <c r="F24" i="92"/>
  <c r="F23" i="92"/>
  <c r="F22" i="92"/>
  <c r="F21" i="92"/>
  <c r="F20" i="92"/>
  <c r="F19" i="92"/>
  <c r="F18" i="92"/>
  <c r="F17" i="92"/>
  <c r="F16" i="92"/>
  <c r="F15" i="92"/>
  <c r="F14" i="92"/>
  <c r="G13" i="92"/>
  <c r="F13" i="92"/>
  <c r="G12" i="92"/>
  <c r="F12" i="92"/>
  <c r="G11" i="92"/>
  <c r="F11" i="92"/>
  <c r="G10" i="92"/>
  <c r="F10" i="92"/>
  <c r="G9" i="92"/>
  <c r="F9" i="92"/>
  <c r="G8" i="92"/>
  <c r="F8" i="92"/>
  <c r="G7" i="92"/>
  <c r="F7" i="92"/>
  <c r="G6" i="92"/>
  <c r="F6" i="92"/>
  <c r="G5" i="92"/>
  <c r="F5" i="92"/>
  <c r="G4" i="92"/>
  <c r="F4" i="92"/>
  <c r="F98" i="91"/>
  <c r="F97" i="91"/>
  <c r="F96" i="91"/>
  <c r="F95" i="91"/>
  <c r="F94" i="91"/>
  <c r="F93" i="91"/>
  <c r="F92" i="91"/>
  <c r="F91" i="91"/>
  <c r="F90" i="91"/>
  <c r="F89" i="91"/>
  <c r="F88" i="91"/>
  <c r="F87" i="91"/>
  <c r="F86" i="91"/>
  <c r="F85" i="91"/>
  <c r="F84" i="91"/>
  <c r="F83" i="91"/>
  <c r="F82" i="91"/>
  <c r="F81" i="91"/>
  <c r="F80" i="91"/>
  <c r="F79" i="91"/>
  <c r="F78" i="91"/>
  <c r="F77" i="91"/>
  <c r="F76" i="91"/>
  <c r="F75" i="91"/>
  <c r="F74" i="91"/>
  <c r="F73" i="91"/>
  <c r="F72" i="91"/>
  <c r="F71" i="91"/>
  <c r="F70" i="91"/>
  <c r="F69" i="91"/>
  <c r="F68" i="91"/>
  <c r="F67" i="91"/>
  <c r="F66" i="91"/>
  <c r="F65" i="91"/>
  <c r="F64" i="91"/>
  <c r="F63" i="91"/>
  <c r="F62" i="91"/>
  <c r="F61" i="91"/>
  <c r="F60" i="91"/>
  <c r="F59" i="91"/>
  <c r="F58" i="91"/>
  <c r="F57" i="91"/>
  <c r="F56" i="91"/>
  <c r="F55" i="91"/>
  <c r="F54" i="91"/>
  <c r="F53" i="91"/>
  <c r="F52" i="91"/>
  <c r="F51" i="91"/>
  <c r="F50" i="91"/>
  <c r="F49" i="91"/>
  <c r="F48" i="91"/>
  <c r="F47" i="91"/>
  <c r="F46" i="91"/>
  <c r="F45" i="91"/>
  <c r="F44" i="91"/>
  <c r="F43" i="91"/>
  <c r="F42" i="91"/>
  <c r="F41" i="91"/>
  <c r="F40" i="91"/>
  <c r="F39" i="91"/>
  <c r="F38" i="91"/>
  <c r="F37" i="91"/>
  <c r="F36" i="91"/>
  <c r="F35" i="91"/>
  <c r="F34" i="91"/>
  <c r="F33" i="91"/>
  <c r="F32" i="91"/>
  <c r="F31" i="91"/>
  <c r="F30" i="91"/>
  <c r="F29" i="91"/>
  <c r="F28" i="91"/>
  <c r="F27" i="91"/>
  <c r="F26" i="91"/>
  <c r="F25" i="91"/>
  <c r="F24" i="91"/>
  <c r="F23" i="91"/>
  <c r="F22" i="91"/>
  <c r="F21" i="91"/>
  <c r="F20" i="91"/>
  <c r="F19" i="91"/>
  <c r="F18" i="91"/>
  <c r="F17" i="91"/>
  <c r="F16" i="91"/>
  <c r="F15" i="91"/>
  <c r="F14" i="91"/>
  <c r="G13" i="91"/>
  <c r="F13" i="91"/>
  <c r="G12" i="91"/>
  <c r="F12" i="91"/>
  <c r="G11" i="91"/>
  <c r="F11" i="91"/>
  <c r="G10" i="91"/>
  <c r="F10" i="91"/>
  <c r="G9" i="91"/>
  <c r="F9" i="91"/>
  <c r="G8" i="91"/>
  <c r="F8" i="91"/>
  <c r="G7" i="91"/>
  <c r="F7" i="91"/>
  <c r="G6" i="91"/>
  <c r="F6" i="91"/>
  <c r="G5" i="91"/>
  <c r="F5" i="91"/>
  <c r="G4" i="91"/>
  <c r="F4" i="91"/>
  <c r="F98" i="90"/>
  <c r="F97" i="90"/>
  <c r="F96" i="90"/>
  <c r="F95" i="90"/>
  <c r="F94" i="90"/>
  <c r="F93" i="90"/>
  <c r="F92" i="90"/>
  <c r="F91" i="90"/>
  <c r="F90" i="90"/>
  <c r="F89" i="90"/>
  <c r="F88" i="90"/>
  <c r="F87" i="90"/>
  <c r="F86" i="90"/>
  <c r="F85" i="90"/>
  <c r="F84" i="90"/>
  <c r="F83" i="90"/>
  <c r="F82" i="90"/>
  <c r="F81" i="90"/>
  <c r="F80" i="90"/>
  <c r="F79" i="90"/>
  <c r="F78" i="90"/>
  <c r="F77" i="90"/>
  <c r="F76" i="90"/>
  <c r="F75" i="90"/>
  <c r="F74" i="90"/>
  <c r="F73" i="90"/>
  <c r="F72" i="90"/>
  <c r="F71" i="90"/>
  <c r="F70" i="90"/>
  <c r="F69" i="90"/>
  <c r="F68" i="90"/>
  <c r="F67" i="90"/>
  <c r="F66" i="90"/>
  <c r="F65" i="90"/>
  <c r="F64" i="90"/>
  <c r="F63" i="90"/>
  <c r="F62" i="90"/>
  <c r="F61" i="90"/>
  <c r="F60" i="90"/>
  <c r="F59" i="90"/>
  <c r="F58" i="90"/>
  <c r="F57" i="90"/>
  <c r="F56" i="90"/>
  <c r="F55" i="90"/>
  <c r="F54" i="90"/>
  <c r="F53" i="90"/>
  <c r="F52" i="90"/>
  <c r="F51" i="90"/>
  <c r="F50" i="90"/>
  <c r="F49" i="90"/>
  <c r="F48" i="90"/>
  <c r="F47" i="90"/>
  <c r="F46" i="90"/>
  <c r="F45" i="90"/>
  <c r="F44" i="90"/>
  <c r="F43" i="90"/>
  <c r="F42" i="90"/>
  <c r="F41" i="90"/>
  <c r="F40" i="90"/>
  <c r="F39" i="90"/>
  <c r="F38" i="90"/>
  <c r="F37" i="90"/>
  <c r="F36" i="90"/>
  <c r="F35" i="90"/>
  <c r="F34" i="90"/>
  <c r="F33" i="90"/>
  <c r="F32" i="90"/>
  <c r="F31" i="90"/>
  <c r="F30" i="90"/>
  <c r="F29" i="90"/>
  <c r="F28" i="90"/>
  <c r="F27" i="90"/>
  <c r="F26" i="90"/>
  <c r="F25" i="90"/>
  <c r="F24" i="90"/>
  <c r="F23" i="90"/>
  <c r="F22" i="90"/>
  <c r="F21" i="90"/>
  <c r="F20" i="90"/>
  <c r="F19" i="90"/>
  <c r="F18" i="90"/>
  <c r="F17" i="90"/>
  <c r="F16" i="90"/>
  <c r="F15" i="90"/>
  <c r="F14" i="90"/>
  <c r="G13" i="90"/>
  <c r="F13" i="90"/>
  <c r="G12" i="90"/>
  <c r="F12" i="90"/>
  <c r="G11" i="90"/>
  <c r="F11" i="90"/>
  <c r="G10" i="90"/>
  <c r="F10" i="90"/>
  <c r="G9" i="90"/>
  <c r="F9" i="90"/>
  <c r="G8" i="90"/>
  <c r="F8" i="90"/>
  <c r="G7" i="90"/>
  <c r="F7" i="90"/>
  <c r="G6" i="90"/>
  <c r="F6" i="90"/>
  <c r="G5" i="90"/>
  <c r="F5" i="90"/>
  <c r="G4" i="90"/>
  <c r="F4" i="90"/>
  <c r="F98" i="89"/>
  <c r="F97" i="89"/>
  <c r="F96" i="89"/>
  <c r="F95" i="89"/>
  <c r="F94" i="89"/>
  <c r="F93" i="89"/>
  <c r="F92" i="89"/>
  <c r="F91" i="89"/>
  <c r="F90" i="89"/>
  <c r="F89" i="89"/>
  <c r="F88" i="89"/>
  <c r="F87" i="89"/>
  <c r="F86" i="89"/>
  <c r="F85" i="89"/>
  <c r="F84" i="89"/>
  <c r="F83" i="89"/>
  <c r="F82" i="89"/>
  <c r="F81" i="89"/>
  <c r="F80" i="89"/>
  <c r="F79" i="89"/>
  <c r="F78" i="89"/>
  <c r="F77" i="89"/>
  <c r="F76" i="89"/>
  <c r="F75" i="89"/>
  <c r="F74" i="89"/>
  <c r="F73" i="89"/>
  <c r="F72" i="89"/>
  <c r="F71" i="89"/>
  <c r="F70" i="89"/>
  <c r="F69" i="89"/>
  <c r="F68" i="89"/>
  <c r="F67" i="89"/>
  <c r="F66" i="89"/>
  <c r="F65" i="89"/>
  <c r="F64" i="89"/>
  <c r="F63" i="89"/>
  <c r="F62" i="89"/>
  <c r="F61" i="89"/>
  <c r="F60" i="89"/>
  <c r="F59" i="89"/>
  <c r="F58" i="89"/>
  <c r="F57" i="89"/>
  <c r="F56" i="89"/>
  <c r="F55" i="89"/>
  <c r="F54" i="89"/>
  <c r="F53" i="89"/>
  <c r="F52" i="89"/>
  <c r="F51" i="89"/>
  <c r="F50" i="89"/>
  <c r="F49" i="89"/>
  <c r="F48" i="89"/>
  <c r="F47" i="89"/>
  <c r="F46" i="89"/>
  <c r="F45" i="89"/>
  <c r="F44" i="89"/>
  <c r="F43" i="89"/>
  <c r="F42" i="89"/>
  <c r="F41" i="89"/>
  <c r="F40" i="89"/>
  <c r="F39" i="89"/>
  <c r="F38" i="89"/>
  <c r="F37" i="89"/>
  <c r="F36" i="89"/>
  <c r="F35" i="89"/>
  <c r="F34" i="89"/>
  <c r="F33" i="89"/>
  <c r="F32" i="89"/>
  <c r="F31" i="89"/>
  <c r="F30" i="89"/>
  <c r="F29" i="89"/>
  <c r="F28" i="89"/>
  <c r="F27" i="89"/>
  <c r="F26" i="89"/>
  <c r="F25" i="89"/>
  <c r="F24" i="89"/>
  <c r="F23" i="89"/>
  <c r="F22" i="89"/>
  <c r="F21" i="89"/>
  <c r="F20" i="89"/>
  <c r="F19" i="89"/>
  <c r="F18" i="89"/>
  <c r="F17" i="89"/>
  <c r="F16" i="89"/>
  <c r="F15" i="89"/>
  <c r="F14" i="89"/>
  <c r="G13" i="89"/>
  <c r="F13" i="89"/>
  <c r="G12" i="89"/>
  <c r="F12" i="89"/>
  <c r="G11" i="89"/>
  <c r="F11" i="89"/>
  <c r="G10" i="89"/>
  <c r="F10" i="89"/>
  <c r="G9" i="89"/>
  <c r="F9" i="89"/>
  <c r="G8" i="89"/>
  <c r="F8" i="89"/>
  <c r="G7" i="89"/>
  <c r="F7" i="89"/>
  <c r="G6" i="89"/>
  <c r="F6" i="89"/>
  <c r="G5" i="89"/>
  <c r="F5" i="89"/>
  <c r="G4" i="89"/>
  <c r="F4" i="89"/>
  <c r="F98" i="88"/>
  <c r="F97" i="88"/>
  <c r="F96" i="88"/>
  <c r="F95" i="88"/>
  <c r="F94" i="88"/>
  <c r="F93" i="88"/>
  <c r="F92" i="88"/>
  <c r="F91" i="88"/>
  <c r="F90" i="88"/>
  <c r="F89" i="88"/>
  <c r="F88" i="88"/>
  <c r="F87" i="88"/>
  <c r="F86" i="88"/>
  <c r="F85" i="88"/>
  <c r="F84" i="88"/>
  <c r="F83" i="88"/>
  <c r="F82" i="88"/>
  <c r="F81" i="88"/>
  <c r="F80" i="88"/>
  <c r="F79" i="88"/>
  <c r="F78" i="88"/>
  <c r="F77" i="88"/>
  <c r="F76" i="88"/>
  <c r="F75" i="88"/>
  <c r="F74" i="88"/>
  <c r="F73" i="88"/>
  <c r="F72" i="88"/>
  <c r="F71" i="88"/>
  <c r="F70" i="88"/>
  <c r="F69" i="88"/>
  <c r="F68" i="88"/>
  <c r="F67" i="88"/>
  <c r="F66" i="88"/>
  <c r="F65" i="88"/>
  <c r="F64" i="88"/>
  <c r="F63" i="88"/>
  <c r="F62" i="88"/>
  <c r="F61" i="88"/>
  <c r="F60" i="88"/>
  <c r="F59" i="88"/>
  <c r="F58" i="88"/>
  <c r="F57" i="88"/>
  <c r="F56" i="88"/>
  <c r="F55" i="88"/>
  <c r="F54" i="88"/>
  <c r="F53" i="88"/>
  <c r="F52" i="88"/>
  <c r="F51" i="88"/>
  <c r="F50" i="88"/>
  <c r="F49" i="88"/>
  <c r="F48" i="88"/>
  <c r="F47" i="88"/>
  <c r="F46" i="88"/>
  <c r="F45" i="88"/>
  <c r="F44" i="88"/>
  <c r="F43" i="88"/>
  <c r="F42" i="88"/>
  <c r="F41" i="88"/>
  <c r="F40" i="88"/>
  <c r="F39" i="88"/>
  <c r="F38" i="88"/>
  <c r="F37" i="88"/>
  <c r="F36" i="88"/>
  <c r="F35" i="88"/>
  <c r="F34" i="88"/>
  <c r="F33" i="88"/>
  <c r="F32" i="88"/>
  <c r="F31" i="88"/>
  <c r="F30" i="88"/>
  <c r="F29" i="88"/>
  <c r="F28" i="88"/>
  <c r="F27" i="88"/>
  <c r="F26" i="88"/>
  <c r="F25" i="88"/>
  <c r="F24" i="88"/>
  <c r="F23" i="88"/>
  <c r="F22" i="88"/>
  <c r="F21" i="88"/>
  <c r="F20" i="88"/>
  <c r="F19" i="88"/>
  <c r="F18" i="88"/>
  <c r="F17" i="88"/>
  <c r="F16" i="88"/>
  <c r="F15" i="88"/>
  <c r="F14" i="88"/>
  <c r="G13" i="88"/>
  <c r="F13" i="88"/>
  <c r="G12" i="88"/>
  <c r="F12" i="88"/>
  <c r="G11" i="88"/>
  <c r="F11" i="88"/>
  <c r="G10" i="88"/>
  <c r="F10" i="88"/>
  <c r="G9" i="88"/>
  <c r="F9" i="88"/>
  <c r="G8" i="88"/>
  <c r="F8" i="88"/>
  <c r="G7" i="88"/>
  <c r="F7" i="88"/>
  <c r="G6" i="88"/>
  <c r="F6" i="88"/>
  <c r="G5" i="88"/>
  <c r="F5" i="88"/>
  <c r="G4" i="88"/>
  <c r="F4" i="88"/>
  <c r="F98" i="87"/>
  <c r="F97" i="87"/>
  <c r="F96" i="87"/>
  <c r="F95" i="87"/>
  <c r="F94" i="87"/>
  <c r="F93" i="87"/>
  <c r="F92" i="87"/>
  <c r="F91" i="87"/>
  <c r="F90" i="87"/>
  <c r="F89" i="87"/>
  <c r="F88" i="87"/>
  <c r="F87" i="87"/>
  <c r="F86" i="87"/>
  <c r="F85" i="87"/>
  <c r="F84" i="87"/>
  <c r="F83" i="87"/>
  <c r="F82" i="87"/>
  <c r="F81" i="87"/>
  <c r="F80" i="87"/>
  <c r="F79" i="87"/>
  <c r="F78" i="87"/>
  <c r="F77" i="87"/>
  <c r="F76" i="87"/>
  <c r="F75" i="87"/>
  <c r="F74" i="87"/>
  <c r="F73" i="87"/>
  <c r="F72" i="87"/>
  <c r="F71" i="87"/>
  <c r="F70" i="87"/>
  <c r="F69" i="87"/>
  <c r="F68" i="87"/>
  <c r="F67" i="87"/>
  <c r="F66" i="87"/>
  <c r="F65" i="87"/>
  <c r="F64" i="87"/>
  <c r="F63" i="87"/>
  <c r="F62" i="87"/>
  <c r="F61" i="87"/>
  <c r="F60" i="87"/>
  <c r="F59" i="87"/>
  <c r="F58" i="87"/>
  <c r="F57" i="87"/>
  <c r="F56" i="87"/>
  <c r="F55" i="87"/>
  <c r="F54" i="87"/>
  <c r="F53" i="87"/>
  <c r="F52" i="87"/>
  <c r="F51" i="87"/>
  <c r="F50" i="87"/>
  <c r="F49" i="87"/>
  <c r="F48" i="87"/>
  <c r="F47" i="87"/>
  <c r="F46" i="87"/>
  <c r="F45" i="87"/>
  <c r="F44" i="87"/>
  <c r="F43" i="87"/>
  <c r="F42" i="87"/>
  <c r="F41" i="87"/>
  <c r="F40" i="87"/>
  <c r="F39" i="87"/>
  <c r="F38" i="87"/>
  <c r="F37" i="87"/>
  <c r="F36" i="87"/>
  <c r="F35" i="87"/>
  <c r="F34" i="87"/>
  <c r="F33" i="87"/>
  <c r="F32" i="87"/>
  <c r="F31" i="87"/>
  <c r="F30" i="87"/>
  <c r="F29" i="87"/>
  <c r="F28" i="87"/>
  <c r="F27" i="87"/>
  <c r="F26" i="87"/>
  <c r="F25" i="87"/>
  <c r="F24" i="87"/>
  <c r="F23" i="87"/>
  <c r="F22" i="87"/>
  <c r="F21" i="87"/>
  <c r="F20" i="87"/>
  <c r="F19" i="87"/>
  <c r="F18" i="87"/>
  <c r="F17" i="87"/>
  <c r="F16" i="87"/>
  <c r="F15" i="87"/>
  <c r="F14" i="87"/>
  <c r="G13" i="87"/>
  <c r="F13" i="87"/>
  <c r="G12" i="87"/>
  <c r="F12" i="87"/>
  <c r="G11" i="87"/>
  <c r="F11" i="87"/>
  <c r="G10" i="87"/>
  <c r="F10" i="87"/>
  <c r="G9" i="87"/>
  <c r="F9" i="87"/>
  <c r="G8" i="87"/>
  <c r="F8" i="87"/>
  <c r="G7" i="87"/>
  <c r="F7" i="87"/>
  <c r="G6" i="87"/>
  <c r="F6" i="87"/>
  <c r="G5" i="87"/>
  <c r="F5" i="87"/>
  <c r="G4" i="87"/>
  <c r="F4" i="87"/>
  <c r="F98" i="85"/>
  <c r="F97" i="85"/>
  <c r="F96" i="85"/>
  <c r="F95" i="85"/>
  <c r="F94" i="85"/>
  <c r="F93" i="85"/>
  <c r="F92" i="85"/>
  <c r="F91" i="85"/>
  <c r="F90" i="85"/>
  <c r="F89" i="85"/>
  <c r="F88" i="85"/>
  <c r="F87" i="85"/>
  <c r="F86" i="85"/>
  <c r="F85" i="85"/>
  <c r="F84" i="85"/>
  <c r="F83" i="85"/>
  <c r="F82" i="85"/>
  <c r="F81" i="85"/>
  <c r="F80" i="85"/>
  <c r="F79" i="85"/>
  <c r="F78" i="85"/>
  <c r="F77" i="85"/>
  <c r="F76" i="85"/>
  <c r="F75" i="85"/>
  <c r="F74" i="85"/>
  <c r="F73" i="85"/>
  <c r="F72" i="85"/>
  <c r="F71" i="85"/>
  <c r="F70" i="85"/>
  <c r="F69" i="85"/>
  <c r="F68" i="85"/>
  <c r="F67" i="85"/>
  <c r="F66" i="85"/>
  <c r="F65" i="85"/>
  <c r="F64" i="85"/>
  <c r="F63" i="85"/>
  <c r="F62" i="85"/>
  <c r="F61" i="85"/>
  <c r="F60" i="85"/>
  <c r="F59" i="85"/>
  <c r="F58" i="85"/>
  <c r="F57" i="85"/>
  <c r="F56" i="85"/>
  <c r="F55" i="85"/>
  <c r="F54" i="85"/>
  <c r="F53" i="85"/>
  <c r="F52" i="85"/>
  <c r="F51" i="85"/>
  <c r="F50" i="85"/>
  <c r="F49" i="85"/>
  <c r="F48" i="85"/>
  <c r="F47" i="85"/>
  <c r="F46" i="85"/>
  <c r="F45" i="85"/>
  <c r="F44" i="85"/>
  <c r="F43" i="85"/>
  <c r="F42" i="85"/>
  <c r="F41" i="85"/>
  <c r="F40" i="85"/>
  <c r="F39" i="85"/>
  <c r="F38" i="85"/>
  <c r="F37" i="85"/>
  <c r="F36" i="85"/>
  <c r="F35" i="85"/>
  <c r="F34" i="85"/>
  <c r="F33" i="85"/>
  <c r="F32" i="85"/>
  <c r="F31" i="85"/>
  <c r="F30" i="85"/>
  <c r="F29" i="85"/>
  <c r="F28" i="85"/>
  <c r="F27" i="85"/>
  <c r="F26" i="85"/>
  <c r="F25" i="85"/>
  <c r="F24" i="85"/>
  <c r="F23" i="85"/>
  <c r="F22" i="85"/>
  <c r="F21" i="85"/>
  <c r="F20" i="85"/>
  <c r="F19" i="85"/>
  <c r="F18" i="85"/>
  <c r="F17" i="85"/>
  <c r="F16" i="85"/>
  <c r="F15" i="85"/>
  <c r="F14" i="85"/>
  <c r="G13" i="85"/>
  <c r="F13" i="85"/>
  <c r="G12" i="85"/>
  <c r="F12" i="85"/>
  <c r="G11" i="85"/>
  <c r="F11" i="85"/>
  <c r="G10" i="85"/>
  <c r="F10" i="85"/>
  <c r="G9" i="85"/>
  <c r="F9" i="85"/>
  <c r="G8" i="85"/>
  <c r="F8" i="85"/>
  <c r="G7" i="85"/>
  <c r="F7" i="85"/>
  <c r="G6" i="85"/>
  <c r="F6" i="85"/>
  <c r="G5" i="85"/>
  <c r="F5" i="85"/>
  <c r="G4" i="85"/>
  <c r="F4" i="85"/>
  <c r="F98" i="86"/>
  <c r="F97" i="86"/>
  <c r="F96" i="86"/>
  <c r="F95" i="86"/>
  <c r="F94" i="86"/>
  <c r="F93" i="86"/>
  <c r="F92" i="86"/>
  <c r="F91" i="86"/>
  <c r="F90" i="86"/>
  <c r="F89" i="86"/>
  <c r="F88" i="86"/>
  <c r="F87" i="86"/>
  <c r="F86" i="86"/>
  <c r="F85" i="86"/>
  <c r="F84" i="86"/>
  <c r="F83" i="86"/>
  <c r="F82" i="86"/>
  <c r="F81" i="86"/>
  <c r="F80" i="86"/>
  <c r="F79" i="86"/>
  <c r="F78" i="86"/>
  <c r="F77" i="86"/>
  <c r="F76" i="86"/>
  <c r="F75" i="86"/>
  <c r="F74" i="86"/>
  <c r="F73" i="86"/>
  <c r="F72" i="86"/>
  <c r="F71" i="86"/>
  <c r="F70" i="86"/>
  <c r="F69" i="86"/>
  <c r="F68" i="86"/>
  <c r="F67" i="86"/>
  <c r="F66" i="86"/>
  <c r="F65" i="86"/>
  <c r="F64" i="86"/>
  <c r="F63" i="86"/>
  <c r="F62" i="86"/>
  <c r="F61" i="86"/>
  <c r="F60" i="86"/>
  <c r="F59" i="86"/>
  <c r="F58" i="86"/>
  <c r="F57" i="86"/>
  <c r="F56" i="86"/>
  <c r="F55" i="86"/>
  <c r="F54" i="86"/>
  <c r="F53" i="86"/>
  <c r="F52" i="86"/>
  <c r="F51" i="86"/>
  <c r="F50" i="86"/>
  <c r="F49" i="86"/>
  <c r="F48" i="86"/>
  <c r="F47" i="86"/>
  <c r="F46" i="86"/>
  <c r="F45" i="86"/>
  <c r="F44" i="86"/>
  <c r="F43" i="86"/>
  <c r="F42" i="86"/>
  <c r="F41" i="86"/>
  <c r="F40" i="86"/>
  <c r="F39" i="86"/>
  <c r="F38" i="86"/>
  <c r="F37" i="86"/>
  <c r="F36" i="86"/>
  <c r="F35" i="86"/>
  <c r="F34" i="86"/>
  <c r="F33" i="86"/>
  <c r="F32" i="86"/>
  <c r="F31" i="86"/>
  <c r="F30" i="86"/>
  <c r="F29" i="86"/>
  <c r="F28" i="86"/>
  <c r="F27" i="86"/>
  <c r="F26" i="86"/>
  <c r="F25" i="86"/>
  <c r="F24" i="86"/>
  <c r="F23" i="86"/>
  <c r="F22" i="86"/>
  <c r="F21" i="86"/>
  <c r="F20" i="86"/>
  <c r="F19" i="86"/>
  <c r="F18" i="86"/>
  <c r="F17" i="86"/>
  <c r="F16" i="86"/>
  <c r="F15" i="86"/>
  <c r="F14" i="86"/>
  <c r="G13" i="86"/>
  <c r="F13" i="86"/>
  <c r="G12" i="86"/>
  <c r="F12" i="86"/>
  <c r="G11" i="86"/>
  <c r="F11" i="86"/>
  <c r="G10" i="86"/>
  <c r="F10" i="86"/>
  <c r="G9" i="86"/>
  <c r="F9" i="86"/>
  <c r="G8" i="86"/>
  <c r="F8" i="86"/>
  <c r="G7" i="86"/>
  <c r="F7" i="86"/>
  <c r="G6" i="86"/>
  <c r="F6" i="86"/>
  <c r="G5" i="86"/>
  <c r="F5" i="86"/>
  <c r="G4" i="86"/>
  <c r="F4" i="86"/>
  <c r="F98" i="84"/>
  <c r="F97" i="84"/>
  <c r="F96" i="84"/>
  <c r="F95" i="84"/>
  <c r="F94" i="84"/>
  <c r="F93" i="84"/>
  <c r="F92" i="84"/>
  <c r="F91" i="84"/>
  <c r="F90" i="84"/>
  <c r="F89" i="84"/>
  <c r="F88" i="84"/>
  <c r="F87" i="84"/>
  <c r="F86" i="84"/>
  <c r="F85" i="84"/>
  <c r="F84" i="84"/>
  <c r="F83" i="84"/>
  <c r="F82" i="84"/>
  <c r="F81" i="84"/>
  <c r="F80" i="84"/>
  <c r="F79" i="84"/>
  <c r="F78" i="84"/>
  <c r="F77" i="84"/>
  <c r="F76" i="84"/>
  <c r="F75" i="84"/>
  <c r="F74" i="84"/>
  <c r="F73" i="84"/>
  <c r="F72" i="84"/>
  <c r="F71" i="84"/>
  <c r="F70" i="84"/>
  <c r="F69" i="84"/>
  <c r="F68" i="84"/>
  <c r="F67" i="84"/>
  <c r="F66" i="84"/>
  <c r="F65" i="84"/>
  <c r="F64" i="84"/>
  <c r="F63" i="84"/>
  <c r="F62" i="84"/>
  <c r="F61" i="84"/>
  <c r="F60" i="84"/>
  <c r="F59" i="84"/>
  <c r="F58" i="84"/>
  <c r="F57" i="84"/>
  <c r="F56" i="84"/>
  <c r="F55" i="84"/>
  <c r="F54" i="84"/>
  <c r="F53" i="84"/>
  <c r="F52" i="84"/>
  <c r="F51" i="84"/>
  <c r="F50" i="84"/>
  <c r="F49" i="84"/>
  <c r="F48" i="84"/>
  <c r="F47" i="84"/>
  <c r="F46" i="84"/>
  <c r="F45" i="84"/>
  <c r="F44" i="84"/>
  <c r="F43" i="84"/>
  <c r="F42" i="84"/>
  <c r="F41" i="84"/>
  <c r="F40" i="84"/>
  <c r="F39" i="84"/>
  <c r="F38" i="84"/>
  <c r="F37" i="84"/>
  <c r="F36" i="84"/>
  <c r="F35" i="84"/>
  <c r="F34" i="84"/>
  <c r="F33" i="84"/>
  <c r="F32" i="84"/>
  <c r="F31" i="84"/>
  <c r="F30" i="84"/>
  <c r="F29" i="84"/>
  <c r="F28" i="84"/>
  <c r="F27" i="84"/>
  <c r="F26" i="84"/>
  <c r="F25" i="84"/>
  <c r="F24" i="84"/>
  <c r="F23" i="84"/>
  <c r="F22" i="84"/>
  <c r="F21" i="84"/>
  <c r="F20" i="84"/>
  <c r="F19" i="84"/>
  <c r="F18" i="84"/>
  <c r="F17" i="84"/>
  <c r="F16" i="84"/>
  <c r="F15" i="84"/>
  <c r="F14" i="84"/>
  <c r="G13" i="84"/>
  <c r="F13" i="84"/>
  <c r="G12" i="84"/>
  <c r="F12" i="84"/>
  <c r="G11" i="84"/>
  <c r="F11" i="84"/>
  <c r="G10" i="84"/>
  <c r="F10" i="84"/>
  <c r="G9" i="84"/>
  <c r="F9" i="84"/>
  <c r="G8" i="84"/>
  <c r="F8" i="84"/>
  <c r="G7" i="84"/>
  <c r="F7" i="84"/>
  <c r="G6" i="84"/>
  <c r="F6" i="84"/>
  <c r="G5" i="84"/>
  <c r="F5" i="84"/>
  <c r="G4" i="84"/>
  <c r="F4" i="84"/>
  <c r="F98" i="83"/>
  <c r="F97" i="83"/>
  <c r="F96" i="83"/>
  <c r="F95" i="83"/>
  <c r="F94" i="83"/>
  <c r="F93" i="83"/>
  <c r="F92" i="83"/>
  <c r="F91" i="83"/>
  <c r="F90" i="83"/>
  <c r="F89" i="83"/>
  <c r="F88" i="83"/>
  <c r="F87" i="83"/>
  <c r="F86" i="83"/>
  <c r="F85" i="83"/>
  <c r="F84" i="83"/>
  <c r="F83" i="83"/>
  <c r="F82" i="83"/>
  <c r="F81" i="83"/>
  <c r="F80" i="83"/>
  <c r="F79" i="83"/>
  <c r="F78" i="83"/>
  <c r="F77" i="83"/>
  <c r="F76" i="83"/>
  <c r="F75" i="83"/>
  <c r="F74" i="83"/>
  <c r="F73" i="83"/>
  <c r="F72" i="83"/>
  <c r="F71" i="83"/>
  <c r="F70" i="83"/>
  <c r="F69" i="83"/>
  <c r="F68" i="83"/>
  <c r="F67" i="83"/>
  <c r="F66" i="83"/>
  <c r="F65" i="83"/>
  <c r="F64" i="83"/>
  <c r="F63" i="83"/>
  <c r="F62" i="83"/>
  <c r="F61" i="83"/>
  <c r="F60" i="83"/>
  <c r="F59" i="83"/>
  <c r="F58" i="83"/>
  <c r="F57" i="83"/>
  <c r="F56" i="83"/>
  <c r="F55" i="83"/>
  <c r="F54" i="83"/>
  <c r="F53" i="83"/>
  <c r="F52" i="83"/>
  <c r="F51" i="83"/>
  <c r="F50" i="83"/>
  <c r="F49" i="83"/>
  <c r="F48" i="83"/>
  <c r="F47" i="83"/>
  <c r="F46" i="83"/>
  <c r="F45" i="83"/>
  <c r="F44" i="83"/>
  <c r="F43" i="83"/>
  <c r="F42" i="83"/>
  <c r="F41" i="83"/>
  <c r="F40" i="83"/>
  <c r="F39" i="83"/>
  <c r="F38" i="83"/>
  <c r="F37" i="83"/>
  <c r="F36" i="83"/>
  <c r="F35" i="83"/>
  <c r="F34" i="83"/>
  <c r="F33" i="83"/>
  <c r="F32" i="83"/>
  <c r="F31" i="83"/>
  <c r="F30" i="83"/>
  <c r="F29" i="83"/>
  <c r="F28" i="83"/>
  <c r="F27" i="83"/>
  <c r="F26" i="83"/>
  <c r="F25" i="83"/>
  <c r="F24" i="83"/>
  <c r="F23" i="83"/>
  <c r="F22" i="83"/>
  <c r="F21" i="83"/>
  <c r="F20" i="83"/>
  <c r="F19" i="83"/>
  <c r="F18" i="83"/>
  <c r="F17" i="83"/>
  <c r="F16" i="83"/>
  <c r="F15" i="83"/>
  <c r="F14" i="83"/>
  <c r="G13" i="83"/>
  <c r="F13" i="83"/>
  <c r="G12" i="83"/>
  <c r="F12" i="83"/>
  <c r="G11" i="83"/>
  <c r="F11" i="83"/>
  <c r="G10" i="83"/>
  <c r="F10" i="83"/>
  <c r="G9" i="83"/>
  <c r="F9" i="83"/>
  <c r="G8" i="83"/>
  <c r="F8" i="83"/>
  <c r="G7" i="83"/>
  <c r="F7" i="83"/>
  <c r="G6" i="83"/>
  <c r="F6" i="83"/>
  <c r="G5" i="83"/>
  <c r="F5" i="83"/>
  <c r="G4" i="83"/>
  <c r="F4" i="83"/>
  <c r="F98" i="82"/>
  <c r="F97" i="82"/>
  <c r="F96" i="82"/>
  <c r="F95" i="82"/>
  <c r="F94" i="82"/>
  <c r="F93" i="82"/>
  <c r="F92" i="82"/>
  <c r="F91" i="82"/>
  <c r="F90" i="82"/>
  <c r="F89" i="82"/>
  <c r="F88" i="82"/>
  <c r="F87" i="82"/>
  <c r="F86" i="82"/>
  <c r="F85" i="82"/>
  <c r="F84" i="82"/>
  <c r="F83" i="82"/>
  <c r="F82" i="82"/>
  <c r="F81" i="82"/>
  <c r="F80" i="82"/>
  <c r="F79" i="82"/>
  <c r="F78" i="82"/>
  <c r="F77" i="82"/>
  <c r="F76" i="82"/>
  <c r="F75" i="82"/>
  <c r="F74" i="82"/>
  <c r="F73" i="82"/>
  <c r="F72" i="82"/>
  <c r="F71" i="82"/>
  <c r="F70" i="82"/>
  <c r="F69" i="82"/>
  <c r="F68" i="82"/>
  <c r="F67" i="82"/>
  <c r="F66" i="82"/>
  <c r="F65" i="82"/>
  <c r="F64" i="82"/>
  <c r="F63" i="82"/>
  <c r="F62" i="82"/>
  <c r="F61" i="82"/>
  <c r="F60" i="82"/>
  <c r="F59" i="82"/>
  <c r="F58" i="82"/>
  <c r="F57" i="82"/>
  <c r="F56" i="82"/>
  <c r="F55" i="82"/>
  <c r="F54" i="82"/>
  <c r="F53" i="82"/>
  <c r="F52" i="82"/>
  <c r="F51" i="82"/>
  <c r="F50" i="82"/>
  <c r="F49" i="82"/>
  <c r="F48" i="82"/>
  <c r="F47" i="82"/>
  <c r="F46" i="82"/>
  <c r="F45" i="82"/>
  <c r="F44" i="82"/>
  <c r="F43" i="82"/>
  <c r="F42" i="82"/>
  <c r="F41" i="82"/>
  <c r="F40" i="82"/>
  <c r="F39" i="82"/>
  <c r="F38" i="82"/>
  <c r="F37" i="82"/>
  <c r="F36" i="82"/>
  <c r="F35" i="82"/>
  <c r="F34" i="82"/>
  <c r="F33" i="82"/>
  <c r="F32" i="82"/>
  <c r="F31" i="82"/>
  <c r="F30" i="82"/>
  <c r="F29" i="82"/>
  <c r="F28" i="82"/>
  <c r="F27" i="82"/>
  <c r="F26" i="82"/>
  <c r="F25" i="82"/>
  <c r="F24" i="82"/>
  <c r="F23" i="82"/>
  <c r="F22" i="82"/>
  <c r="F21" i="82"/>
  <c r="F20" i="82"/>
  <c r="F19" i="82"/>
  <c r="F18" i="82"/>
  <c r="F17" i="82"/>
  <c r="F16" i="82"/>
  <c r="F15" i="82"/>
  <c r="F14" i="82"/>
  <c r="G13" i="82"/>
  <c r="F13" i="82"/>
  <c r="G12" i="82"/>
  <c r="F12" i="82"/>
  <c r="G11" i="82"/>
  <c r="F11" i="82"/>
  <c r="G10" i="82"/>
  <c r="F10" i="82"/>
  <c r="G9" i="82"/>
  <c r="F9" i="82"/>
  <c r="G8" i="82"/>
  <c r="F8" i="82"/>
  <c r="G7" i="82"/>
  <c r="F7" i="82"/>
  <c r="G6" i="82"/>
  <c r="F6" i="82"/>
  <c r="G5" i="82"/>
  <c r="F5" i="82"/>
  <c r="G4" i="82"/>
  <c r="F4" i="82"/>
  <c r="F98" i="47"/>
  <c r="F97" i="47"/>
  <c r="F96" i="47"/>
  <c r="F95" i="47"/>
  <c r="F94" i="47"/>
  <c r="F93" i="47"/>
  <c r="F92" i="47"/>
  <c r="F91" i="47"/>
  <c r="F90" i="47"/>
  <c r="F89" i="47"/>
  <c r="F88" i="47"/>
  <c r="F87" i="47"/>
  <c r="F86" i="47"/>
  <c r="F85" i="47"/>
  <c r="F84" i="47"/>
  <c r="F83" i="47"/>
  <c r="F82" i="47"/>
  <c r="F81" i="47"/>
  <c r="F80" i="47"/>
  <c r="F79" i="47"/>
  <c r="F78" i="47"/>
  <c r="F77" i="47"/>
  <c r="F76" i="47"/>
  <c r="F75" i="47"/>
  <c r="F74" i="47"/>
  <c r="F73" i="47"/>
  <c r="F72" i="47"/>
  <c r="F71" i="47"/>
  <c r="F70" i="47"/>
  <c r="F69" i="47"/>
  <c r="F68" i="47"/>
  <c r="F67" i="47"/>
  <c r="F66" i="47"/>
  <c r="F65" i="47"/>
  <c r="F64" i="47"/>
  <c r="F63" i="47"/>
  <c r="F62" i="47"/>
  <c r="F61" i="47"/>
  <c r="F60" i="47"/>
  <c r="F59" i="47"/>
  <c r="F58" i="47"/>
  <c r="F57" i="47"/>
  <c r="F56" i="47"/>
  <c r="F55" i="47"/>
  <c r="F54" i="47"/>
  <c r="F53" i="47"/>
  <c r="F52" i="47"/>
  <c r="F51" i="47"/>
  <c r="F50" i="47"/>
  <c r="F49" i="47"/>
  <c r="F48" i="47"/>
  <c r="F47" i="47"/>
  <c r="F46" i="47"/>
  <c r="F45" i="47"/>
  <c r="F44" i="47"/>
  <c r="F43" i="47"/>
  <c r="F42" i="47"/>
  <c r="F41" i="47"/>
  <c r="F40" i="47"/>
  <c r="F39" i="47"/>
  <c r="F38" i="47"/>
  <c r="F37" i="47"/>
  <c r="F36" i="47"/>
  <c r="F35" i="47"/>
  <c r="F34" i="47"/>
  <c r="F33" i="47"/>
  <c r="F32" i="47"/>
  <c r="F31" i="47"/>
  <c r="F30" i="47"/>
  <c r="F29" i="47"/>
  <c r="F28" i="47"/>
  <c r="F27" i="47"/>
  <c r="F26" i="47"/>
  <c r="F25" i="47"/>
  <c r="F24" i="47"/>
  <c r="F23" i="47"/>
  <c r="F22" i="47"/>
  <c r="F21" i="47"/>
  <c r="F20" i="47"/>
  <c r="F19" i="47"/>
  <c r="F18" i="47"/>
  <c r="F17" i="47"/>
  <c r="F16" i="47"/>
  <c r="F15" i="47"/>
  <c r="F14" i="47"/>
  <c r="G13" i="47"/>
  <c r="F13" i="47"/>
  <c r="G12" i="47"/>
  <c r="F12" i="47"/>
  <c r="G11" i="47"/>
  <c r="F11" i="47"/>
  <c r="G10" i="47"/>
  <c r="F10" i="47"/>
  <c r="G9" i="47"/>
  <c r="F9" i="47"/>
  <c r="G8" i="47"/>
  <c r="F8" i="47"/>
  <c r="G7" i="47"/>
  <c r="F7" i="47"/>
  <c r="G6" i="47"/>
  <c r="F6" i="47"/>
  <c r="G5" i="47"/>
  <c r="F5" i="47"/>
  <c r="G4" i="47"/>
  <c r="F4" i="47"/>
  <c r="F98" i="45"/>
  <c r="F97" i="45"/>
  <c r="F96" i="45"/>
  <c r="F95" i="45"/>
  <c r="F94" i="45"/>
  <c r="F93" i="45"/>
  <c r="F92" i="45"/>
  <c r="F91" i="45"/>
  <c r="F90" i="45"/>
  <c r="F89" i="45"/>
  <c r="F88" i="45"/>
  <c r="F87" i="45"/>
  <c r="F86" i="45"/>
  <c r="F85" i="45"/>
  <c r="F84" i="45"/>
  <c r="F83" i="45"/>
  <c r="F82" i="45"/>
  <c r="F81" i="45"/>
  <c r="F80" i="45"/>
  <c r="F79" i="45"/>
  <c r="F78" i="45"/>
  <c r="F77" i="45"/>
  <c r="F76" i="45"/>
  <c r="F75" i="45"/>
  <c r="F74" i="45"/>
  <c r="F73" i="45"/>
  <c r="F72" i="45"/>
  <c r="F71" i="45"/>
  <c r="F70" i="45"/>
  <c r="F69" i="45"/>
  <c r="F68" i="45"/>
  <c r="F67" i="45"/>
  <c r="F66" i="45"/>
  <c r="F65" i="45"/>
  <c r="F64" i="45"/>
  <c r="F63" i="45"/>
  <c r="F62" i="45"/>
  <c r="F61" i="45"/>
  <c r="F60" i="45"/>
  <c r="F59" i="45"/>
  <c r="F58" i="45"/>
  <c r="F57" i="45"/>
  <c r="F56" i="45"/>
  <c r="F55" i="45"/>
  <c r="F54" i="45"/>
  <c r="F53" i="45"/>
  <c r="F52" i="45"/>
  <c r="F51" i="45"/>
  <c r="F50" i="45"/>
  <c r="F49" i="45"/>
  <c r="F48" i="45"/>
  <c r="F47" i="45"/>
  <c r="F46" i="45"/>
  <c r="F45" i="45"/>
  <c r="F44" i="45"/>
  <c r="F43" i="45"/>
  <c r="F42" i="45"/>
  <c r="F41" i="45"/>
  <c r="F40" i="45"/>
  <c r="F39" i="45"/>
  <c r="F38" i="45"/>
  <c r="F37" i="45"/>
  <c r="F36" i="45"/>
  <c r="F35" i="45"/>
  <c r="F34" i="45"/>
  <c r="F33" i="45"/>
  <c r="F32" i="45"/>
  <c r="F31" i="45"/>
  <c r="F30" i="45"/>
  <c r="F29" i="45"/>
  <c r="F28" i="45"/>
  <c r="F27" i="45"/>
  <c r="F26" i="45"/>
  <c r="F25" i="45"/>
  <c r="F24" i="45"/>
  <c r="F23" i="45"/>
  <c r="F22" i="45"/>
  <c r="F21" i="45"/>
  <c r="F20" i="45"/>
  <c r="F19" i="45"/>
  <c r="F18" i="45"/>
  <c r="F17" i="45"/>
  <c r="F16" i="45"/>
  <c r="F15" i="45"/>
  <c r="F14" i="45"/>
  <c r="G13" i="45"/>
  <c r="F13" i="45"/>
  <c r="G12" i="45"/>
  <c r="F12" i="45"/>
  <c r="G11" i="45"/>
  <c r="F11" i="45"/>
  <c r="G10" i="45"/>
  <c r="F10" i="45"/>
  <c r="G9" i="45"/>
  <c r="F9" i="45"/>
  <c r="G8" i="45"/>
  <c r="F8" i="45"/>
  <c r="G7" i="45"/>
  <c r="F7" i="45"/>
  <c r="G6" i="45"/>
  <c r="F6" i="45"/>
  <c r="G5" i="45"/>
  <c r="F5" i="45"/>
  <c r="G4" i="45"/>
  <c r="F4" i="45"/>
  <c r="F98" i="43"/>
  <c r="F97" i="43"/>
  <c r="F96" i="43"/>
  <c r="F95" i="43"/>
  <c r="F94" i="43"/>
  <c r="F93" i="43"/>
  <c r="F92" i="43"/>
  <c r="F91" i="43"/>
  <c r="F90" i="43"/>
  <c r="F89" i="43"/>
  <c r="F88" i="43"/>
  <c r="F87" i="43"/>
  <c r="F86" i="43"/>
  <c r="F85" i="43"/>
  <c r="F84" i="43"/>
  <c r="F83" i="43"/>
  <c r="F82" i="43"/>
  <c r="F81" i="43"/>
  <c r="F80" i="43"/>
  <c r="F79" i="43"/>
  <c r="F78" i="43"/>
  <c r="F77" i="43"/>
  <c r="F76" i="43"/>
  <c r="F75" i="43"/>
  <c r="F74" i="43"/>
  <c r="F73" i="43"/>
  <c r="F72" i="43"/>
  <c r="F71" i="43"/>
  <c r="F70" i="43"/>
  <c r="F69" i="43"/>
  <c r="F68" i="43"/>
  <c r="F67" i="43"/>
  <c r="F66" i="43"/>
  <c r="F65" i="43"/>
  <c r="F64" i="43"/>
  <c r="F63" i="43"/>
  <c r="F62" i="43"/>
  <c r="F61" i="43"/>
  <c r="F60" i="43"/>
  <c r="F59" i="43"/>
  <c r="F58" i="43"/>
  <c r="F57" i="43"/>
  <c r="F56" i="43"/>
  <c r="F55" i="43"/>
  <c r="F54" i="43"/>
  <c r="F53" i="43"/>
  <c r="F52" i="43"/>
  <c r="F51" i="43"/>
  <c r="F50" i="43"/>
  <c r="F49" i="43"/>
  <c r="F48" i="43"/>
  <c r="F47" i="43"/>
  <c r="F46" i="43"/>
  <c r="F45" i="43"/>
  <c r="F44" i="43"/>
  <c r="F43" i="43"/>
  <c r="F42" i="43"/>
  <c r="F41" i="43"/>
  <c r="F40" i="43"/>
  <c r="F39" i="43"/>
  <c r="F38" i="43"/>
  <c r="F37" i="43"/>
  <c r="F36" i="43"/>
  <c r="F35" i="43"/>
  <c r="F34" i="43"/>
  <c r="F33" i="43"/>
  <c r="F32" i="43"/>
  <c r="F31" i="43"/>
  <c r="F30" i="43"/>
  <c r="F29" i="43"/>
  <c r="F28" i="43"/>
  <c r="F27" i="43"/>
  <c r="F26" i="43"/>
  <c r="F25" i="43"/>
  <c r="F24" i="43"/>
  <c r="F23" i="43"/>
  <c r="F22" i="43"/>
  <c r="F21" i="43"/>
  <c r="F20" i="43"/>
  <c r="F19" i="43"/>
  <c r="F18" i="43"/>
  <c r="F17" i="43"/>
  <c r="F16" i="43"/>
  <c r="F15" i="43"/>
  <c r="F14" i="43"/>
  <c r="G13" i="43"/>
  <c r="F13" i="43"/>
  <c r="G12" i="43"/>
  <c r="F12" i="43"/>
  <c r="G11" i="43"/>
  <c r="F11" i="43"/>
  <c r="G10" i="43"/>
  <c r="F10" i="43"/>
  <c r="G9" i="43"/>
  <c r="F9" i="43"/>
  <c r="G8" i="43"/>
  <c r="F8" i="43"/>
  <c r="G7" i="43"/>
  <c r="F7" i="43"/>
  <c r="G6" i="43"/>
  <c r="F6" i="43"/>
  <c r="G5" i="43"/>
  <c r="F5" i="43"/>
  <c r="G4" i="43"/>
  <c r="F4" i="43"/>
  <c r="F98" i="42"/>
  <c r="F97" i="42"/>
  <c r="F96" i="42"/>
  <c r="F95" i="42"/>
  <c r="F94" i="42"/>
  <c r="F93" i="42"/>
  <c r="F92" i="42"/>
  <c r="F91" i="42"/>
  <c r="F90" i="42"/>
  <c r="F89" i="42"/>
  <c r="F88" i="42"/>
  <c r="F87" i="42"/>
  <c r="F86" i="42"/>
  <c r="F85" i="42"/>
  <c r="F84" i="42"/>
  <c r="F83" i="42"/>
  <c r="F82" i="42"/>
  <c r="F81" i="42"/>
  <c r="F80" i="42"/>
  <c r="F79" i="42"/>
  <c r="F78" i="42"/>
  <c r="F77" i="42"/>
  <c r="F76" i="42"/>
  <c r="F75" i="42"/>
  <c r="F74" i="42"/>
  <c r="F73" i="42"/>
  <c r="F72" i="42"/>
  <c r="F71" i="42"/>
  <c r="F70" i="42"/>
  <c r="F69" i="42"/>
  <c r="F68" i="42"/>
  <c r="F67" i="42"/>
  <c r="F66" i="42"/>
  <c r="F65" i="42"/>
  <c r="F64" i="42"/>
  <c r="F63" i="42"/>
  <c r="F62" i="42"/>
  <c r="F61" i="42"/>
  <c r="F60" i="42"/>
  <c r="F59" i="42"/>
  <c r="F58" i="42"/>
  <c r="F57" i="42"/>
  <c r="F56" i="42"/>
  <c r="F55" i="42"/>
  <c r="F54" i="42"/>
  <c r="F53" i="42"/>
  <c r="F52" i="42"/>
  <c r="F51" i="42"/>
  <c r="F50" i="42"/>
  <c r="F49" i="42"/>
  <c r="F48" i="42"/>
  <c r="F47" i="42"/>
  <c r="F46" i="42"/>
  <c r="F45" i="42"/>
  <c r="F44" i="42"/>
  <c r="F43" i="42"/>
  <c r="F42" i="42"/>
  <c r="F41" i="42"/>
  <c r="F40" i="42"/>
  <c r="F39" i="42"/>
  <c r="F38" i="42"/>
  <c r="F37" i="42"/>
  <c r="F36" i="42"/>
  <c r="F35" i="42"/>
  <c r="F34" i="42"/>
  <c r="F33" i="42"/>
  <c r="F32" i="42"/>
  <c r="F31" i="42"/>
  <c r="F30" i="42"/>
  <c r="F29" i="42"/>
  <c r="F28" i="42"/>
  <c r="F27" i="42"/>
  <c r="F26" i="42"/>
  <c r="F25" i="42"/>
  <c r="F24" i="42"/>
  <c r="F23" i="42"/>
  <c r="F22" i="42"/>
  <c r="F21" i="42"/>
  <c r="F20" i="42"/>
  <c r="F19" i="42"/>
  <c r="F18" i="42"/>
  <c r="F17" i="42"/>
  <c r="F16" i="42"/>
  <c r="F15" i="42"/>
  <c r="F14" i="42"/>
  <c r="G13" i="42"/>
  <c r="F13" i="42"/>
  <c r="G12" i="42"/>
  <c r="F12" i="42"/>
  <c r="G11" i="42"/>
  <c r="F11" i="42"/>
  <c r="G10" i="42"/>
  <c r="F10" i="42"/>
  <c r="G9" i="42"/>
  <c r="F9" i="42"/>
  <c r="G8" i="42"/>
  <c r="F8" i="42"/>
  <c r="G7" i="42"/>
  <c r="F7" i="42"/>
  <c r="G6" i="42"/>
  <c r="F6" i="42"/>
  <c r="G5" i="42"/>
  <c r="F5" i="42"/>
  <c r="G4" i="42"/>
  <c r="F4" i="42"/>
  <c r="F98" i="52"/>
  <c r="F97" i="52"/>
  <c r="F96" i="52"/>
  <c r="F95" i="52"/>
  <c r="F94" i="52"/>
  <c r="F93" i="52"/>
  <c r="F92" i="52"/>
  <c r="F91" i="52"/>
  <c r="F90" i="52"/>
  <c r="F89" i="52"/>
  <c r="F88" i="52"/>
  <c r="F87" i="52"/>
  <c r="F86" i="52"/>
  <c r="F85" i="52"/>
  <c r="F84" i="52"/>
  <c r="F83" i="52"/>
  <c r="F82" i="52"/>
  <c r="F81" i="52"/>
  <c r="F80" i="52"/>
  <c r="F79" i="52"/>
  <c r="F78" i="52"/>
  <c r="F77" i="52"/>
  <c r="F76" i="52"/>
  <c r="F75" i="52"/>
  <c r="F74" i="52"/>
  <c r="F73" i="52"/>
  <c r="F72" i="52"/>
  <c r="F71" i="52"/>
  <c r="F70" i="52"/>
  <c r="F69" i="52"/>
  <c r="F68" i="52"/>
  <c r="F67" i="52"/>
  <c r="F66" i="52"/>
  <c r="F65" i="52"/>
  <c r="F64" i="52"/>
  <c r="F63" i="52"/>
  <c r="F62" i="52"/>
  <c r="F61" i="52"/>
  <c r="F60" i="52"/>
  <c r="F59" i="52"/>
  <c r="F58" i="52"/>
  <c r="F57" i="52"/>
  <c r="F56" i="52"/>
  <c r="F55" i="52"/>
  <c r="F54" i="52"/>
  <c r="F53" i="52"/>
  <c r="F52" i="52"/>
  <c r="F51" i="52"/>
  <c r="F50" i="52"/>
  <c r="F49" i="52"/>
  <c r="F48" i="52"/>
  <c r="F47" i="52"/>
  <c r="F46" i="52"/>
  <c r="F45" i="52"/>
  <c r="F44" i="52"/>
  <c r="F43" i="52"/>
  <c r="F42" i="52"/>
  <c r="F41" i="52"/>
  <c r="F40" i="52"/>
  <c r="F39" i="52"/>
  <c r="F38" i="52"/>
  <c r="F37" i="52"/>
  <c r="F36" i="52"/>
  <c r="F35" i="52"/>
  <c r="F34" i="52"/>
  <c r="F33" i="52"/>
  <c r="F32" i="52"/>
  <c r="F31" i="52"/>
  <c r="F30" i="52"/>
  <c r="F29" i="52"/>
  <c r="F28" i="52"/>
  <c r="F27" i="52"/>
  <c r="F26" i="52"/>
  <c r="F25" i="52"/>
  <c r="F24" i="52"/>
  <c r="F23" i="52"/>
  <c r="F22" i="52"/>
  <c r="F21" i="52"/>
  <c r="F20" i="52"/>
  <c r="F19" i="52"/>
  <c r="F18" i="52"/>
  <c r="F17" i="52"/>
  <c r="F16" i="52"/>
  <c r="F15" i="52"/>
  <c r="F14" i="52"/>
  <c r="G13" i="52"/>
  <c r="F13" i="52"/>
  <c r="G12" i="52"/>
  <c r="F12" i="52"/>
  <c r="G11" i="52"/>
  <c r="F11" i="52"/>
  <c r="G10" i="52"/>
  <c r="F10" i="52"/>
  <c r="G9" i="52"/>
  <c r="F9" i="52"/>
  <c r="G8" i="52"/>
  <c r="F8" i="52"/>
  <c r="G7" i="52"/>
  <c r="F7" i="52"/>
  <c r="G6" i="52"/>
  <c r="F6" i="52"/>
  <c r="G5" i="52"/>
  <c r="F5" i="52"/>
  <c r="G4" i="52"/>
  <c r="F4" i="52"/>
  <c r="F98" i="51"/>
  <c r="F97" i="51"/>
  <c r="F96" i="51"/>
  <c r="F95" i="51"/>
  <c r="F94" i="51"/>
  <c r="F93" i="51"/>
  <c r="F92" i="51"/>
  <c r="F91" i="51"/>
  <c r="F90" i="51"/>
  <c r="F89" i="51"/>
  <c r="F88" i="51"/>
  <c r="F87" i="51"/>
  <c r="F86" i="51"/>
  <c r="F85" i="51"/>
  <c r="F84" i="51"/>
  <c r="F83" i="51"/>
  <c r="F82" i="51"/>
  <c r="F81" i="51"/>
  <c r="F80" i="51"/>
  <c r="F79" i="51"/>
  <c r="F78" i="51"/>
  <c r="F77" i="51"/>
  <c r="F76" i="51"/>
  <c r="F75" i="51"/>
  <c r="F74" i="51"/>
  <c r="F73" i="51"/>
  <c r="F72" i="51"/>
  <c r="F71" i="51"/>
  <c r="F70" i="51"/>
  <c r="F69" i="51"/>
  <c r="F68" i="51"/>
  <c r="F67" i="51"/>
  <c r="F66" i="51"/>
  <c r="F65" i="51"/>
  <c r="F64" i="51"/>
  <c r="F63" i="51"/>
  <c r="F62" i="51"/>
  <c r="F61" i="51"/>
  <c r="F60" i="51"/>
  <c r="F59" i="51"/>
  <c r="F58" i="51"/>
  <c r="F57" i="51"/>
  <c r="F56" i="51"/>
  <c r="F55" i="51"/>
  <c r="F54" i="51"/>
  <c r="F53" i="51"/>
  <c r="F52" i="51"/>
  <c r="F51" i="51"/>
  <c r="F50" i="51"/>
  <c r="F49" i="51"/>
  <c r="F48" i="51"/>
  <c r="F47" i="51"/>
  <c r="F46" i="51"/>
  <c r="F45" i="51"/>
  <c r="F44" i="51"/>
  <c r="F43" i="51"/>
  <c r="F42" i="51"/>
  <c r="F41" i="51"/>
  <c r="F40" i="51"/>
  <c r="F39" i="51"/>
  <c r="F38" i="51"/>
  <c r="F37" i="51"/>
  <c r="F36" i="51"/>
  <c r="F35" i="51"/>
  <c r="F34" i="51"/>
  <c r="F33" i="51"/>
  <c r="F32" i="51"/>
  <c r="F31" i="51"/>
  <c r="F30" i="51"/>
  <c r="F29" i="51"/>
  <c r="F28" i="51"/>
  <c r="F27" i="51"/>
  <c r="F26" i="51"/>
  <c r="F25" i="51"/>
  <c r="F24" i="51"/>
  <c r="F23" i="51"/>
  <c r="F22" i="51"/>
  <c r="F21" i="51"/>
  <c r="F20" i="51"/>
  <c r="F19" i="51"/>
  <c r="F18" i="51"/>
  <c r="F17" i="51"/>
  <c r="F16" i="51"/>
  <c r="F15" i="51"/>
  <c r="F14" i="51"/>
  <c r="G13" i="51"/>
  <c r="F13" i="51"/>
  <c r="G12" i="51"/>
  <c r="F12" i="51"/>
  <c r="G11" i="51"/>
  <c r="F11" i="51"/>
  <c r="G10" i="51"/>
  <c r="F10" i="51"/>
  <c r="G9" i="51"/>
  <c r="F9" i="51"/>
  <c r="G8" i="51"/>
  <c r="F8" i="51"/>
  <c r="G7" i="51"/>
  <c r="F7" i="51"/>
  <c r="G6" i="51"/>
  <c r="F6" i="51"/>
  <c r="G5" i="51"/>
  <c r="F5" i="51"/>
  <c r="G4" i="51"/>
  <c r="F4" i="51"/>
  <c r="F98" i="49"/>
  <c r="F97" i="49"/>
  <c r="F96" i="49"/>
  <c r="F95" i="49"/>
  <c r="F94" i="49"/>
  <c r="F93" i="49"/>
  <c r="F92" i="49"/>
  <c r="F91" i="49"/>
  <c r="F90" i="49"/>
  <c r="F89" i="49"/>
  <c r="F88" i="49"/>
  <c r="F87" i="49"/>
  <c r="F86" i="49"/>
  <c r="F85" i="49"/>
  <c r="F84" i="49"/>
  <c r="F83" i="49"/>
  <c r="F82" i="49"/>
  <c r="F81" i="49"/>
  <c r="F80" i="49"/>
  <c r="F79" i="49"/>
  <c r="F78" i="49"/>
  <c r="F77" i="49"/>
  <c r="F76" i="49"/>
  <c r="F75" i="49"/>
  <c r="F74" i="49"/>
  <c r="F73" i="49"/>
  <c r="F72" i="49"/>
  <c r="F71" i="49"/>
  <c r="F70" i="49"/>
  <c r="F69" i="49"/>
  <c r="F68" i="49"/>
  <c r="F67" i="49"/>
  <c r="F66" i="49"/>
  <c r="F65" i="49"/>
  <c r="F64" i="49"/>
  <c r="F63" i="49"/>
  <c r="F62" i="49"/>
  <c r="F61" i="49"/>
  <c r="F60" i="49"/>
  <c r="F59" i="49"/>
  <c r="F58" i="49"/>
  <c r="F57" i="49"/>
  <c r="F56" i="49"/>
  <c r="F55" i="49"/>
  <c r="F54" i="49"/>
  <c r="F53" i="49"/>
  <c r="F52" i="49"/>
  <c r="F51" i="49"/>
  <c r="F50" i="49"/>
  <c r="F49" i="49"/>
  <c r="F48" i="49"/>
  <c r="F47" i="49"/>
  <c r="F46" i="49"/>
  <c r="F45" i="49"/>
  <c r="F44" i="49"/>
  <c r="F43" i="49"/>
  <c r="F42" i="49"/>
  <c r="F41" i="49"/>
  <c r="F40" i="49"/>
  <c r="F39" i="49"/>
  <c r="F38" i="49"/>
  <c r="F37" i="49"/>
  <c r="F36" i="49"/>
  <c r="F35" i="49"/>
  <c r="F34" i="49"/>
  <c r="F33" i="49"/>
  <c r="F32" i="49"/>
  <c r="F31" i="49"/>
  <c r="F30" i="49"/>
  <c r="F29" i="49"/>
  <c r="F28" i="49"/>
  <c r="F27" i="49"/>
  <c r="F26" i="49"/>
  <c r="F25" i="49"/>
  <c r="F24" i="49"/>
  <c r="F23" i="49"/>
  <c r="F22" i="49"/>
  <c r="F21" i="49"/>
  <c r="F20" i="49"/>
  <c r="F19" i="49"/>
  <c r="F18" i="49"/>
  <c r="F17" i="49"/>
  <c r="F16" i="49"/>
  <c r="F15" i="49"/>
  <c r="F14" i="49"/>
  <c r="G13" i="49"/>
  <c r="F13" i="49"/>
  <c r="G12" i="49"/>
  <c r="F12" i="49"/>
  <c r="G11" i="49"/>
  <c r="F11" i="49"/>
  <c r="G10" i="49"/>
  <c r="F10" i="49"/>
  <c r="G9" i="49"/>
  <c r="F9" i="49"/>
  <c r="G8" i="49"/>
  <c r="F8" i="49"/>
  <c r="G7" i="49"/>
  <c r="F7" i="49"/>
  <c r="G6" i="49"/>
  <c r="F6" i="49"/>
  <c r="G5" i="49"/>
  <c r="F5" i="49"/>
  <c r="G4" i="49"/>
  <c r="F4" i="49"/>
  <c r="F98" i="48"/>
  <c r="F97" i="48"/>
  <c r="F96" i="48"/>
  <c r="F95" i="48"/>
  <c r="F94" i="48"/>
  <c r="F93" i="48"/>
  <c r="F92" i="48"/>
  <c r="F91" i="48"/>
  <c r="F90" i="48"/>
  <c r="F89" i="48"/>
  <c r="F88" i="48"/>
  <c r="F87" i="48"/>
  <c r="F86" i="48"/>
  <c r="F85" i="48"/>
  <c r="F84" i="48"/>
  <c r="F83" i="48"/>
  <c r="F82" i="48"/>
  <c r="F81" i="48"/>
  <c r="F80" i="48"/>
  <c r="F79" i="48"/>
  <c r="F78" i="48"/>
  <c r="F77" i="48"/>
  <c r="F76" i="48"/>
  <c r="F75" i="48"/>
  <c r="F74" i="48"/>
  <c r="F73" i="48"/>
  <c r="F72" i="48"/>
  <c r="F71" i="48"/>
  <c r="F70" i="48"/>
  <c r="F69" i="48"/>
  <c r="F68" i="48"/>
  <c r="F67" i="48"/>
  <c r="F66" i="48"/>
  <c r="F65" i="48"/>
  <c r="F64" i="48"/>
  <c r="F63" i="48"/>
  <c r="F62" i="48"/>
  <c r="F61" i="48"/>
  <c r="F60" i="48"/>
  <c r="F59" i="48"/>
  <c r="F58" i="48"/>
  <c r="F57" i="48"/>
  <c r="F56" i="48"/>
  <c r="F55" i="48"/>
  <c r="F54" i="48"/>
  <c r="F53" i="48"/>
  <c r="F52" i="48"/>
  <c r="F51" i="48"/>
  <c r="F50" i="48"/>
  <c r="F49" i="48"/>
  <c r="F48" i="48"/>
  <c r="F47" i="48"/>
  <c r="F46" i="48"/>
  <c r="F45" i="48"/>
  <c r="F44" i="48"/>
  <c r="F43" i="48"/>
  <c r="F42" i="48"/>
  <c r="F41" i="48"/>
  <c r="F40" i="48"/>
  <c r="F39" i="48"/>
  <c r="F38" i="48"/>
  <c r="F37" i="48"/>
  <c r="F36" i="48"/>
  <c r="F35" i="48"/>
  <c r="F34" i="48"/>
  <c r="F33" i="48"/>
  <c r="F32" i="48"/>
  <c r="F31" i="48"/>
  <c r="F30" i="48"/>
  <c r="F29" i="48"/>
  <c r="F28" i="48"/>
  <c r="F27" i="48"/>
  <c r="F26" i="48"/>
  <c r="F25" i="48"/>
  <c r="F24" i="48"/>
  <c r="F23" i="48"/>
  <c r="F22" i="48"/>
  <c r="F21" i="48"/>
  <c r="F20" i="48"/>
  <c r="F19" i="48"/>
  <c r="F18" i="48"/>
  <c r="F17" i="48"/>
  <c r="F16" i="48"/>
  <c r="F15" i="48"/>
  <c r="F14" i="48"/>
  <c r="G13" i="48"/>
  <c r="F13" i="48"/>
  <c r="G12" i="48"/>
  <c r="F12" i="48"/>
  <c r="G11" i="48"/>
  <c r="F11" i="48"/>
  <c r="G10" i="48"/>
  <c r="F10" i="48"/>
  <c r="G9" i="48"/>
  <c r="F9" i="48"/>
  <c r="G8" i="48"/>
  <c r="F8" i="48"/>
  <c r="G7" i="48"/>
  <c r="F7" i="48"/>
  <c r="G6" i="48"/>
  <c r="F6" i="48"/>
  <c r="G5" i="48"/>
  <c r="F5" i="48"/>
  <c r="G4" i="48"/>
  <c r="F4" i="48"/>
  <c r="F98" i="53"/>
  <c r="F97" i="53"/>
  <c r="F96" i="53"/>
  <c r="F95" i="53"/>
  <c r="F94" i="53"/>
  <c r="F93" i="53"/>
  <c r="F92" i="53"/>
  <c r="F91" i="53"/>
  <c r="F90" i="53"/>
  <c r="F89" i="53"/>
  <c r="F88" i="53"/>
  <c r="F87" i="53"/>
  <c r="F86" i="53"/>
  <c r="F85" i="53"/>
  <c r="F84" i="53"/>
  <c r="F83" i="53"/>
  <c r="F82" i="53"/>
  <c r="F81" i="53"/>
  <c r="F80" i="53"/>
  <c r="F79" i="53"/>
  <c r="F78" i="53"/>
  <c r="F77" i="53"/>
  <c r="F76" i="53"/>
  <c r="F75" i="53"/>
  <c r="F74" i="53"/>
  <c r="F73" i="53"/>
  <c r="F72" i="53"/>
  <c r="F71" i="53"/>
  <c r="F70" i="53"/>
  <c r="F69" i="53"/>
  <c r="F68" i="53"/>
  <c r="F67" i="53"/>
  <c r="F66" i="53"/>
  <c r="F65" i="53"/>
  <c r="F64" i="53"/>
  <c r="F63" i="53"/>
  <c r="F62" i="53"/>
  <c r="F61" i="53"/>
  <c r="F60" i="53"/>
  <c r="F59" i="53"/>
  <c r="F58" i="53"/>
  <c r="F57" i="53"/>
  <c r="F56" i="53"/>
  <c r="F55" i="53"/>
  <c r="F54" i="53"/>
  <c r="F53" i="53"/>
  <c r="F52" i="53"/>
  <c r="F51" i="53"/>
  <c r="F50" i="53"/>
  <c r="F49" i="53"/>
  <c r="F48" i="53"/>
  <c r="F47" i="53"/>
  <c r="F46" i="53"/>
  <c r="F45" i="53"/>
  <c r="F44" i="53"/>
  <c r="F43" i="53"/>
  <c r="F42" i="53"/>
  <c r="F41" i="53"/>
  <c r="F40" i="53"/>
  <c r="F39" i="53"/>
  <c r="F38" i="53"/>
  <c r="F37" i="53"/>
  <c r="F36" i="53"/>
  <c r="F35" i="53"/>
  <c r="F34" i="53"/>
  <c r="F33" i="53"/>
  <c r="F32" i="53"/>
  <c r="F31" i="53"/>
  <c r="F30" i="53"/>
  <c r="F29" i="53"/>
  <c r="F28" i="53"/>
  <c r="F27" i="53"/>
  <c r="F26" i="53"/>
  <c r="F25" i="53"/>
  <c r="F24" i="53"/>
  <c r="F23" i="53"/>
  <c r="F22" i="53"/>
  <c r="F21" i="53"/>
  <c r="F20" i="53"/>
  <c r="F19" i="53"/>
  <c r="F18" i="53"/>
  <c r="F17" i="53"/>
  <c r="F16" i="53"/>
  <c r="F15" i="53"/>
  <c r="F14" i="53"/>
  <c r="G13" i="53"/>
  <c r="F13" i="53"/>
  <c r="G12" i="53"/>
  <c r="F12" i="53"/>
  <c r="G11" i="53"/>
  <c r="F11" i="53"/>
  <c r="G10" i="53"/>
  <c r="F10" i="53"/>
  <c r="G9" i="53"/>
  <c r="F9" i="53"/>
  <c r="G8" i="53"/>
  <c r="F8" i="53"/>
  <c r="G7" i="53"/>
  <c r="F7" i="53"/>
  <c r="G6" i="53"/>
  <c r="F6" i="53"/>
  <c r="G5" i="53"/>
  <c r="F5" i="53"/>
  <c r="G4" i="53"/>
  <c r="F4" i="53"/>
  <c r="F98" i="54"/>
  <c r="F97" i="54"/>
  <c r="F96" i="54"/>
  <c r="F95" i="54"/>
  <c r="F94" i="54"/>
  <c r="F93" i="54"/>
  <c r="F92" i="54"/>
  <c r="F91" i="54"/>
  <c r="F90" i="54"/>
  <c r="F89" i="54"/>
  <c r="F88" i="54"/>
  <c r="F87" i="54"/>
  <c r="F86" i="54"/>
  <c r="F85" i="54"/>
  <c r="F84" i="54"/>
  <c r="F83" i="54"/>
  <c r="F82" i="54"/>
  <c r="F81" i="54"/>
  <c r="F80" i="54"/>
  <c r="F79" i="54"/>
  <c r="F78" i="54"/>
  <c r="F77" i="54"/>
  <c r="F76" i="54"/>
  <c r="F75" i="54"/>
  <c r="F74" i="54"/>
  <c r="F73" i="54"/>
  <c r="F72" i="54"/>
  <c r="F71" i="54"/>
  <c r="F70" i="54"/>
  <c r="F69" i="54"/>
  <c r="F68" i="54"/>
  <c r="F67" i="54"/>
  <c r="F66" i="54"/>
  <c r="F65" i="54"/>
  <c r="F64" i="54"/>
  <c r="F63" i="54"/>
  <c r="F62" i="54"/>
  <c r="F61" i="54"/>
  <c r="F60" i="54"/>
  <c r="F59" i="54"/>
  <c r="F58" i="54"/>
  <c r="F57" i="54"/>
  <c r="F56" i="54"/>
  <c r="F55" i="54"/>
  <c r="F54" i="54"/>
  <c r="F53" i="54"/>
  <c r="F52" i="54"/>
  <c r="F51" i="54"/>
  <c r="F50" i="54"/>
  <c r="F49" i="54"/>
  <c r="F48" i="54"/>
  <c r="F47" i="54"/>
  <c r="F46" i="54"/>
  <c r="F45" i="54"/>
  <c r="F44" i="54"/>
  <c r="F43" i="54"/>
  <c r="F42" i="54"/>
  <c r="F41" i="54"/>
  <c r="F40" i="54"/>
  <c r="F39" i="54"/>
  <c r="F38" i="54"/>
  <c r="F37" i="54"/>
  <c r="F36" i="54"/>
  <c r="F35" i="54"/>
  <c r="F34" i="54"/>
  <c r="F33" i="54"/>
  <c r="F32" i="54"/>
  <c r="F31" i="54"/>
  <c r="F30" i="54"/>
  <c r="F29" i="54"/>
  <c r="F28" i="54"/>
  <c r="F27" i="54"/>
  <c r="F26" i="54"/>
  <c r="F25" i="54"/>
  <c r="F24" i="54"/>
  <c r="F23" i="54"/>
  <c r="F22" i="54"/>
  <c r="F21" i="54"/>
  <c r="F20" i="54"/>
  <c r="F19" i="54"/>
  <c r="F18" i="54"/>
  <c r="F17" i="54"/>
  <c r="F16" i="54"/>
  <c r="F15" i="54"/>
  <c r="F14" i="54"/>
  <c r="G13" i="54"/>
  <c r="F13" i="54"/>
  <c r="G12" i="54"/>
  <c r="F12" i="54"/>
  <c r="G11" i="54"/>
  <c r="F11" i="54"/>
  <c r="G10" i="54"/>
  <c r="F10" i="54"/>
  <c r="G9" i="54"/>
  <c r="F9" i="54"/>
  <c r="G8" i="54"/>
  <c r="F8" i="54"/>
  <c r="G7" i="54"/>
  <c r="F7" i="54"/>
  <c r="G6" i="54"/>
  <c r="F6" i="54"/>
  <c r="G5" i="54"/>
  <c r="F5" i="54"/>
  <c r="G4" i="54"/>
  <c r="F4" i="54"/>
  <c r="F98" i="55"/>
  <c r="F97" i="55"/>
  <c r="F96" i="55"/>
  <c r="F95" i="55"/>
  <c r="F94" i="55"/>
  <c r="F93" i="55"/>
  <c r="F92" i="55"/>
  <c r="F91" i="55"/>
  <c r="F90" i="55"/>
  <c r="F89" i="55"/>
  <c r="F88" i="55"/>
  <c r="F87" i="55"/>
  <c r="F86" i="55"/>
  <c r="F85" i="55"/>
  <c r="F84" i="55"/>
  <c r="F83" i="55"/>
  <c r="F82" i="55"/>
  <c r="F81" i="55"/>
  <c r="F80" i="55"/>
  <c r="F79" i="55"/>
  <c r="F78" i="55"/>
  <c r="F77" i="55"/>
  <c r="F76" i="55"/>
  <c r="F75" i="55"/>
  <c r="F74" i="55"/>
  <c r="F73" i="55"/>
  <c r="F72" i="55"/>
  <c r="F71" i="55"/>
  <c r="F70" i="55"/>
  <c r="F69" i="55"/>
  <c r="F68" i="55"/>
  <c r="F67" i="55"/>
  <c r="F66" i="55"/>
  <c r="F65" i="55"/>
  <c r="F64" i="55"/>
  <c r="F63" i="55"/>
  <c r="F62" i="55"/>
  <c r="F61" i="55"/>
  <c r="F60" i="55"/>
  <c r="F59" i="55"/>
  <c r="F58" i="55"/>
  <c r="F57" i="55"/>
  <c r="F56" i="55"/>
  <c r="F55" i="55"/>
  <c r="F54" i="55"/>
  <c r="F53" i="55"/>
  <c r="F52" i="55"/>
  <c r="F51" i="55"/>
  <c r="F50" i="55"/>
  <c r="F49" i="55"/>
  <c r="F48" i="55"/>
  <c r="F47" i="55"/>
  <c r="F46" i="55"/>
  <c r="F45" i="55"/>
  <c r="F44" i="55"/>
  <c r="F43" i="55"/>
  <c r="F42" i="55"/>
  <c r="F41" i="55"/>
  <c r="F40" i="55"/>
  <c r="F39" i="55"/>
  <c r="F38" i="55"/>
  <c r="F37" i="55"/>
  <c r="F36" i="55"/>
  <c r="F35" i="55"/>
  <c r="F34" i="55"/>
  <c r="F33" i="55"/>
  <c r="F32" i="55"/>
  <c r="F31" i="55"/>
  <c r="F30" i="55"/>
  <c r="F29" i="55"/>
  <c r="F28" i="55"/>
  <c r="F27" i="55"/>
  <c r="F26" i="55"/>
  <c r="F25" i="55"/>
  <c r="F24" i="55"/>
  <c r="F23" i="55"/>
  <c r="F22" i="55"/>
  <c r="F21" i="55"/>
  <c r="F20" i="55"/>
  <c r="F19" i="55"/>
  <c r="F18" i="55"/>
  <c r="F17" i="55"/>
  <c r="F16" i="55"/>
  <c r="F15" i="55"/>
  <c r="F14" i="55"/>
  <c r="G13" i="55"/>
  <c r="F13" i="55"/>
  <c r="G12" i="55"/>
  <c r="F12" i="55"/>
  <c r="G11" i="55"/>
  <c r="F11" i="55"/>
  <c r="G10" i="55"/>
  <c r="F10" i="55"/>
  <c r="G9" i="55"/>
  <c r="F9" i="55"/>
  <c r="G8" i="55"/>
  <c r="F8" i="55"/>
  <c r="G7" i="55"/>
  <c r="F7" i="55"/>
  <c r="G6" i="55"/>
  <c r="F6" i="55"/>
  <c r="G5" i="55"/>
  <c r="F5" i="55"/>
  <c r="G4" i="55"/>
  <c r="F4" i="55"/>
  <c r="F98" i="50"/>
  <c r="F97" i="50"/>
  <c r="F96" i="50"/>
  <c r="F95" i="50"/>
  <c r="F94" i="50"/>
  <c r="F93" i="50"/>
  <c r="F92" i="50"/>
  <c r="F91" i="50"/>
  <c r="F90" i="50"/>
  <c r="F89" i="50"/>
  <c r="F88" i="50"/>
  <c r="F87" i="50"/>
  <c r="F86" i="50"/>
  <c r="F85" i="50"/>
  <c r="F84" i="50"/>
  <c r="F83" i="50"/>
  <c r="F82" i="50"/>
  <c r="F81" i="50"/>
  <c r="F80" i="50"/>
  <c r="F79" i="50"/>
  <c r="F78" i="50"/>
  <c r="F77" i="50"/>
  <c r="F76" i="50"/>
  <c r="F75" i="50"/>
  <c r="F74" i="50"/>
  <c r="F73" i="50"/>
  <c r="F72" i="50"/>
  <c r="F71" i="50"/>
  <c r="F70" i="50"/>
  <c r="F69" i="50"/>
  <c r="F68" i="50"/>
  <c r="F67" i="50"/>
  <c r="F66" i="50"/>
  <c r="F65" i="50"/>
  <c r="F64" i="50"/>
  <c r="F63" i="50"/>
  <c r="F62" i="50"/>
  <c r="F61" i="50"/>
  <c r="F60" i="50"/>
  <c r="F59" i="50"/>
  <c r="F58" i="50"/>
  <c r="F57" i="50"/>
  <c r="F56" i="50"/>
  <c r="F55" i="50"/>
  <c r="F54" i="50"/>
  <c r="F53" i="50"/>
  <c r="F52" i="50"/>
  <c r="F51" i="50"/>
  <c r="F50" i="50"/>
  <c r="F49" i="50"/>
  <c r="F48" i="50"/>
  <c r="F47" i="50"/>
  <c r="F46" i="50"/>
  <c r="F45" i="50"/>
  <c r="F44" i="50"/>
  <c r="F43" i="50"/>
  <c r="F42" i="50"/>
  <c r="F41" i="50"/>
  <c r="F40" i="50"/>
  <c r="F39" i="50"/>
  <c r="F38" i="50"/>
  <c r="F37" i="50"/>
  <c r="F36" i="50"/>
  <c r="F35" i="50"/>
  <c r="F34" i="50"/>
  <c r="F33" i="50"/>
  <c r="F32" i="50"/>
  <c r="F31" i="50"/>
  <c r="F30" i="50"/>
  <c r="F29" i="50"/>
  <c r="F28" i="50"/>
  <c r="F27" i="50"/>
  <c r="F26" i="50"/>
  <c r="F25" i="50"/>
  <c r="F24" i="50"/>
  <c r="F23" i="50"/>
  <c r="F22" i="50"/>
  <c r="F21" i="50"/>
  <c r="F20" i="50"/>
  <c r="F19" i="50"/>
  <c r="F18" i="50"/>
  <c r="F17" i="50"/>
  <c r="F16" i="50"/>
  <c r="F15" i="50"/>
  <c r="F14" i="50"/>
  <c r="G13" i="50"/>
  <c r="F13" i="50"/>
  <c r="G12" i="50"/>
  <c r="F12" i="50"/>
  <c r="G11" i="50"/>
  <c r="F11" i="50"/>
  <c r="G10" i="50"/>
  <c r="F10" i="50"/>
  <c r="G9" i="50"/>
  <c r="F9" i="50"/>
  <c r="G8" i="50"/>
  <c r="F8" i="50"/>
  <c r="G7" i="50"/>
  <c r="F7" i="50"/>
  <c r="G6" i="50"/>
  <c r="F6" i="50"/>
  <c r="G5" i="50"/>
  <c r="F5" i="50"/>
  <c r="G4" i="50"/>
  <c r="F4" i="50"/>
  <c r="F98" i="46"/>
  <c r="F97" i="46"/>
  <c r="F96" i="46"/>
  <c r="F95" i="46"/>
  <c r="F94" i="46"/>
  <c r="F93" i="46"/>
  <c r="F92" i="46"/>
  <c r="F91" i="46"/>
  <c r="F90" i="46"/>
  <c r="F89" i="46"/>
  <c r="F88" i="46"/>
  <c r="F87" i="46"/>
  <c r="F86" i="46"/>
  <c r="F85" i="46"/>
  <c r="F84" i="46"/>
  <c r="F83" i="46"/>
  <c r="F82" i="46"/>
  <c r="F81" i="46"/>
  <c r="F80" i="46"/>
  <c r="F79" i="46"/>
  <c r="F78" i="46"/>
  <c r="F77" i="46"/>
  <c r="F76" i="46"/>
  <c r="F75" i="46"/>
  <c r="F74" i="46"/>
  <c r="F73" i="46"/>
  <c r="F72" i="46"/>
  <c r="F71" i="46"/>
  <c r="F70" i="46"/>
  <c r="F69" i="46"/>
  <c r="F68" i="46"/>
  <c r="F67" i="46"/>
  <c r="F66" i="46"/>
  <c r="F65" i="46"/>
  <c r="F64" i="46"/>
  <c r="F63" i="46"/>
  <c r="F62" i="46"/>
  <c r="F61" i="46"/>
  <c r="F60" i="46"/>
  <c r="F59" i="46"/>
  <c r="F58" i="46"/>
  <c r="F57" i="46"/>
  <c r="F56" i="46"/>
  <c r="F55" i="46"/>
  <c r="F54" i="46"/>
  <c r="F53" i="46"/>
  <c r="F52" i="46"/>
  <c r="F51" i="46"/>
  <c r="F50" i="46"/>
  <c r="F49" i="46"/>
  <c r="F48" i="46"/>
  <c r="F47" i="46"/>
  <c r="F46" i="46"/>
  <c r="F45" i="46"/>
  <c r="F44" i="46"/>
  <c r="F43" i="46"/>
  <c r="F42" i="46"/>
  <c r="F41" i="46"/>
  <c r="F40" i="46"/>
  <c r="F39" i="46"/>
  <c r="F38" i="46"/>
  <c r="F37" i="46"/>
  <c r="F36" i="46"/>
  <c r="F35" i="46"/>
  <c r="F34" i="46"/>
  <c r="F33" i="46"/>
  <c r="F32" i="46"/>
  <c r="F31" i="46"/>
  <c r="F30" i="46"/>
  <c r="F29" i="46"/>
  <c r="F28" i="46"/>
  <c r="F27" i="46"/>
  <c r="F26" i="46"/>
  <c r="F25" i="46"/>
  <c r="F24" i="46"/>
  <c r="F23" i="46"/>
  <c r="F22" i="46"/>
  <c r="F21" i="46"/>
  <c r="F20" i="46"/>
  <c r="F19" i="46"/>
  <c r="F18" i="46"/>
  <c r="F17" i="46"/>
  <c r="F16" i="46"/>
  <c r="F15" i="46"/>
  <c r="F14" i="46"/>
  <c r="G13" i="46"/>
  <c r="F13" i="46"/>
  <c r="G12" i="46"/>
  <c r="F12" i="46"/>
  <c r="G11" i="46"/>
  <c r="F11" i="46"/>
  <c r="G10" i="46"/>
  <c r="F10" i="46"/>
  <c r="G9" i="46"/>
  <c r="F9" i="46"/>
  <c r="G8" i="46"/>
  <c r="F8" i="46"/>
  <c r="G7" i="46"/>
  <c r="F7" i="46"/>
  <c r="G6" i="46"/>
  <c r="F6" i="46"/>
  <c r="G5" i="46"/>
  <c r="F5" i="46"/>
  <c r="G4" i="46"/>
  <c r="F4" i="46"/>
  <c r="F98" i="44"/>
  <c r="F97" i="44"/>
  <c r="F96" i="44"/>
  <c r="F95" i="44"/>
  <c r="F94" i="44"/>
  <c r="F93" i="44"/>
  <c r="F92" i="44"/>
  <c r="F91" i="44"/>
  <c r="F90" i="44"/>
  <c r="F89" i="44"/>
  <c r="F88" i="44"/>
  <c r="F87" i="44"/>
  <c r="F86" i="44"/>
  <c r="F85" i="44"/>
  <c r="F84" i="44"/>
  <c r="F83" i="44"/>
  <c r="F82" i="44"/>
  <c r="F81" i="44"/>
  <c r="F80" i="44"/>
  <c r="F79" i="44"/>
  <c r="F78" i="44"/>
  <c r="F77" i="44"/>
  <c r="F76" i="44"/>
  <c r="F75" i="44"/>
  <c r="F74" i="44"/>
  <c r="F73" i="44"/>
  <c r="F72" i="44"/>
  <c r="F71" i="44"/>
  <c r="F70" i="44"/>
  <c r="F69" i="44"/>
  <c r="F68" i="44"/>
  <c r="F67" i="44"/>
  <c r="F66" i="44"/>
  <c r="F65" i="44"/>
  <c r="F64" i="44"/>
  <c r="F63" i="44"/>
  <c r="F62" i="44"/>
  <c r="F61" i="44"/>
  <c r="F60" i="44"/>
  <c r="F59" i="44"/>
  <c r="F58" i="44"/>
  <c r="F57" i="44"/>
  <c r="F56" i="44"/>
  <c r="F55" i="44"/>
  <c r="F54" i="44"/>
  <c r="F53" i="44"/>
  <c r="F52" i="44"/>
  <c r="F51" i="44"/>
  <c r="F50" i="44"/>
  <c r="F49" i="44"/>
  <c r="F48" i="44"/>
  <c r="F47" i="44"/>
  <c r="F46" i="44"/>
  <c r="F45" i="44"/>
  <c r="F44" i="44"/>
  <c r="F43" i="44"/>
  <c r="F42" i="44"/>
  <c r="F41" i="44"/>
  <c r="F40" i="44"/>
  <c r="F39" i="44"/>
  <c r="F38" i="44"/>
  <c r="F37" i="44"/>
  <c r="F36" i="44"/>
  <c r="F35" i="44"/>
  <c r="F34" i="44"/>
  <c r="F33" i="44"/>
  <c r="F32" i="44"/>
  <c r="F31" i="44"/>
  <c r="F30" i="44"/>
  <c r="F29" i="44"/>
  <c r="F28" i="44"/>
  <c r="F27" i="44"/>
  <c r="F26" i="44"/>
  <c r="F25" i="44"/>
  <c r="F24" i="44"/>
  <c r="F23" i="44"/>
  <c r="F22" i="44"/>
  <c r="F21" i="44"/>
  <c r="F20" i="44"/>
  <c r="F19" i="44"/>
  <c r="F18" i="44"/>
  <c r="F17" i="44"/>
  <c r="F16" i="44"/>
  <c r="F15" i="44"/>
  <c r="F14" i="44"/>
  <c r="G13" i="44"/>
  <c r="F13" i="44"/>
  <c r="G12" i="44"/>
  <c r="F12" i="44"/>
  <c r="G11" i="44"/>
  <c r="F11" i="44"/>
  <c r="G10" i="44"/>
  <c r="F10" i="44"/>
  <c r="G9" i="44"/>
  <c r="F9" i="44"/>
  <c r="G8" i="44"/>
  <c r="F8" i="44"/>
  <c r="G7" i="44"/>
  <c r="F7" i="44"/>
  <c r="G6" i="44"/>
  <c r="F6" i="44"/>
  <c r="G5" i="44"/>
  <c r="F5" i="44"/>
  <c r="G4" i="44"/>
  <c r="F4" i="44"/>
  <c r="F98" i="41"/>
  <c r="F97" i="41"/>
  <c r="F96" i="41"/>
  <c r="F95" i="41"/>
  <c r="F94" i="41"/>
  <c r="F93" i="41"/>
  <c r="F92" i="41"/>
  <c r="F91" i="41"/>
  <c r="F90" i="41"/>
  <c r="F89" i="41"/>
  <c r="F88" i="41"/>
  <c r="F87" i="41"/>
  <c r="F86" i="41"/>
  <c r="F85" i="41"/>
  <c r="F84" i="41"/>
  <c r="F83" i="41"/>
  <c r="F82" i="41"/>
  <c r="F81" i="41"/>
  <c r="F80" i="41"/>
  <c r="F79" i="41"/>
  <c r="F78" i="41"/>
  <c r="F77" i="41"/>
  <c r="F76" i="41"/>
  <c r="F75" i="41"/>
  <c r="F74" i="41"/>
  <c r="F73" i="41"/>
  <c r="F72" i="41"/>
  <c r="F71" i="41"/>
  <c r="F70" i="41"/>
  <c r="F69" i="41"/>
  <c r="F68" i="41"/>
  <c r="F67" i="41"/>
  <c r="F66" i="41"/>
  <c r="F65" i="41"/>
  <c r="F64" i="41"/>
  <c r="F63" i="41"/>
  <c r="F62" i="41"/>
  <c r="F61" i="41"/>
  <c r="F60" i="41"/>
  <c r="F59" i="41"/>
  <c r="F58" i="41"/>
  <c r="F57" i="41"/>
  <c r="F56" i="41"/>
  <c r="F55" i="41"/>
  <c r="F54" i="41"/>
  <c r="F53" i="41"/>
  <c r="F52" i="41"/>
  <c r="F51" i="41"/>
  <c r="F50" i="41"/>
  <c r="F49" i="41"/>
  <c r="F48" i="41"/>
  <c r="F47" i="41"/>
  <c r="F46" i="41"/>
  <c r="F45" i="41"/>
  <c r="F44" i="41"/>
  <c r="F43" i="41"/>
  <c r="F42" i="41"/>
  <c r="F41" i="41"/>
  <c r="F40" i="41"/>
  <c r="F39" i="41"/>
  <c r="F38" i="41"/>
  <c r="F37" i="41"/>
  <c r="F36" i="41"/>
  <c r="F35" i="41"/>
  <c r="F34" i="41"/>
  <c r="F33" i="41"/>
  <c r="F32" i="41"/>
  <c r="F31" i="41"/>
  <c r="F30" i="41"/>
  <c r="F29" i="41"/>
  <c r="F28" i="41"/>
  <c r="F27" i="41"/>
  <c r="F26" i="41"/>
  <c r="F25" i="41"/>
  <c r="F24" i="41"/>
  <c r="F23" i="41"/>
  <c r="F22" i="41"/>
  <c r="F21" i="41"/>
  <c r="F20" i="41"/>
  <c r="F19" i="41"/>
  <c r="F18" i="41"/>
  <c r="F17" i="41"/>
  <c r="F16" i="41"/>
  <c r="F15" i="41"/>
  <c r="F14" i="41"/>
  <c r="G13" i="41"/>
  <c r="F13" i="41"/>
  <c r="G12" i="41"/>
  <c r="F12" i="41"/>
  <c r="G11" i="41"/>
  <c r="F11" i="41"/>
  <c r="G10" i="41"/>
  <c r="F10" i="41"/>
  <c r="G9" i="41"/>
  <c r="F9" i="41"/>
  <c r="G8" i="41"/>
  <c r="F8" i="41"/>
  <c r="G7" i="41"/>
  <c r="F7" i="41"/>
  <c r="G6" i="41"/>
  <c r="F6" i="41"/>
  <c r="G5" i="41"/>
  <c r="F5" i="41"/>
  <c r="G4" i="41"/>
  <c r="F4" i="41"/>
  <c r="F98" i="35"/>
  <c r="F97" i="35"/>
  <c r="F96" i="35"/>
  <c r="F95" i="35"/>
  <c r="F94" i="35"/>
  <c r="F93" i="35"/>
  <c r="F92" i="35"/>
  <c r="F91" i="35"/>
  <c r="F90" i="35"/>
  <c r="F89" i="35"/>
  <c r="F88" i="35"/>
  <c r="F87" i="35"/>
  <c r="F86" i="35"/>
  <c r="F85" i="35"/>
  <c r="F84" i="35"/>
  <c r="F83" i="35"/>
  <c r="F82" i="35"/>
  <c r="F81" i="35"/>
  <c r="F80" i="35"/>
  <c r="F79" i="35"/>
  <c r="F78" i="35"/>
  <c r="F77" i="35"/>
  <c r="F76" i="35"/>
  <c r="F75" i="35"/>
  <c r="F74" i="35"/>
  <c r="F73" i="35"/>
  <c r="F72" i="35"/>
  <c r="F71" i="35"/>
  <c r="F70" i="35"/>
  <c r="F69" i="35"/>
  <c r="F68" i="35"/>
  <c r="F67" i="35"/>
  <c r="F66" i="35"/>
  <c r="F65" i="35"/>
  <c r="F64" i="35"/>
  <c r="F63" i="35"/>
  <c r="F62" i="35"/>
  <c r="F61" i="35"/>
  <c r="F60" i="35"/>
  <c r="F59" i="35"/>
  <c r="F58" i="35"/>
  <c r="F57" i="35"/>
  <c r="F56" i="35"/>
  <c r="F55" i="35"/>
  <c r="F54" i="35"/>
  <c r="F53" i="35"/>
  <c r="F52" i="35"/>
  <c r="F51" i="35"/>
  <c r="F50" i="35"/>
  <c r="F49" i="35"/>
  <c r="F48" i="35"/>
  <c r="F47" i="35"/>
  <c r="F46" i="35"/>
  <c r="F45" i="35"/>
  <c r="F44" i="35"/>
  <c r="F43" i="35"/>
  <c r="F42" i="35"/>
  <c r="F41" i="35"/>
  <c r="F40" i="35"/>
  <c r="F39" i="35"/>
  <c r="F38" i="35"/>
  <c r="F37" i="35"/>
  <c r="F36" i="35"/>
  <c r="F35" i="35"/>
  <c r="F34" i="35"/>
  <c r="F33" i="35"/>
  <c r="F32" i="35"/>
  <c r="F31" i="35"/>
  <c r="F30" i="35"/>
  <c r="F29" i="35"/>
  <c r="F28" i="35"/>
  <c r="F27" i="35"/>
  <c r="F26" i="35"/>
  <c r="F25" i="35"/>
  <c r="F24" i="35"/>
  <c r="F23" i="35"/>
  <c r="F22" i="35"/>
  <c r="F21" i="35"/>
  <c r="F20" i="35"/>
  <c r="F19" i="35"/>
  <c r="F18" i="35"/>
  <c r="F17" i="35"/>
  <c r="F16" i="35"/>
  <c r="F15" i="35"/>
  <c r="F14" i="35"/>
  <c r="G13" i="35"/>
  <c r="F13" i="35"/>
  <c r="G12" i="35"/>
  <c r="F12" i="35"/>
  <c r="G11" i="35"/>
  <c r="F11" i="35"/>
  <c r="G10" i="35"/>
  <c r="F10" i="35"/>
  <c r="G9" i="35"/>
  <c r="F9" i="35"/>
  <c r="G8" i="35"/>
  <c r="F8" i="35"/>
  <c r="G7" i="35"/>
  <c r="F7" i="35"/>
  <c r="G6" i="35"/>
  <c r="F6" i="35"/>
  <c r="G5" i="35"/>
  <c r="F5" i="35"/>
  <c r="G4" i="35"/>
  <c r="F4" i="35"/>
  <c r="F98" i="32"/>
  <c r="F97" i="32"/>
  <c r="F96" i="32"/>
  <c r="F95" i="32"/>
  <c r="F94" i="32"/>
  <c r="F93" i="32"/>
  <c r="F92" i="32"/>
  <c r="F91" i="32"/>
  <c r="F90" i="32"/>
  <c r="F89" i="32"/>
  <c r="F88" i="32"/>
  <c r="F87" i="32"/>
  <c r="F86" i="32"/>
  <c r="F85" i="32"/>
  <c r="F84" i="32"/>
  <c r="F83" i="32"/>
  <c r="F82" i="32"/>
  <c r="F81" i="32"/>
  <c r="F80" i="32"/>
  <c r="F79" i="32"/>
  <c r="F78" i="32"/>
  <c r="F77" i="32"/>
  <c r="F76" i="32"/>
  <c r="F75" i="32"/>
  <c r="F74" i="32"/>
  <c r="F73" i="32"/>
  <c r="F72" i="32"/>
  <c r="F71" i="32"/>
  <c r="F70" i="32"/>
  <c r="F69" i="32"/>
  <c r="F68" i="32"/>
  <c r="F67" i="32"/>
  <c r="F66" i="32"/>
  <c r="F65" i="32"/>
  <c r="F64" i="32"/>
  <c r="F63" i="32"/>
  <c r="F62" i="32"/>
  <c r="F61" i="32"/>
  <c r="F60" i="32"/>
  <c r="F59" i="32"/>
  <c r="F58" i="32"/>
  <c r="F57" i="32"/>
  <c r="F56" i="32"/>
  <c r="F55" i="32"/>
  <c r="F54" i="32"/>
  <c r="F53" i="32"/>
  <c r="F52" i="32"/>
  <c r="F51" i="32"/>
  <c r="F50" i="32"/>
  <c r="F49" i="32"/>
  <c r="F48" i="32"/>
  <c r="F47" i="32"/>
  <c r="F46" i="32"/>
  <c r="F45" i="32"/>
  <c r="F44" i="32"/>
  <c r="F43" i="32"/>
  <c r="F42" i="32"/>
  <c r="F41" i="32"/>
  <c r="F40" i="32"/>
  <c r="F39" i="32"/>
  <c r="F38" i="32"/>
  <c r="F37" i="32"/>
  <c r="F36" i="32"/>
  <c r="F35" i="32"/>
  <c r="F34" i="32"/>
  <c r="F33" i="32"/>
  <c r="F32" i="32"/>
  <c r="F31" i="32"/>
  <c r="F30" i="32"/>
  <c r="F29" i="32"/>
  <c r="F28" i="32"/>
  <c r="F27" i="32"/>
  <c r="F26" i="32"/>
  <c r="F25" i="32"/>
  <c r="F24" i="32"/>
  <c r="F23" i="32"/>
  <c r="F22" i="32"/>
  <c r="F21" i="32"/>
  <c r="F20" i="32"/>
  <c r="F19" i="32"/>
  <c r="F18" i="32"/>
  <c r="F17" i="32"/>
  <c r="F16" i="32"/>
  <c r="F15" i="32"/>
  <c r="F14" i="32"/>
  <c r="G13" i="32"/>
  <c r="F13" i="32"/>
  <c r="G12" i="32"/>
  <c r="F12" i="32"/>
  <c r="G11" i="32"/>
  <c r="F11" i="32"/>
  <c r="G10" i="32"/>
  <c r="F10" i="32"/>
  <c r="G9" i="32"/>
  <c r="F9" i="32"/>
  <c r="G8" i="32"/>
  <c r="F8" i="32"/>
  <c r="G7" i="32"/>
  <c r="F7" i="32"/>
  <c r="G6" i="32"/>
  <c r="F6" i="32"/>
  <c r="G5" i="32"/>
  <c r="F5" i="32"/>
  <c r="G4" i="32"/>
  <c r="F4" i="32"/>
  <c r="F98" i="20"/>
  <c r="F97" i="20"/>
  <c r="F96" i="20"/>
  <c r="F95" i="20"/>
  <c r="F94" i="20"/>
  <c r="F93" i="20"/>
  <c r="F92" i="20"/>
  <c r="F91" i="20"/>
  <c r="F90" i="20"/>
  <c r="F89" i="20"/>
  <c r="F88" i="20"/>
  <c r="F87" i="20"/>
  <c r="F86" i="20"/>
  <c r="F85" i="20"/>
  <c r="F84" i="20"/>
  <c r="F83" i="20"/>
  <c r="F82" i="20"/>
  <c r="F81" i="20"/>
  <c r="F80" i="20"/>
  <c r="F79" i="20"/>
  <c r="F78" i="20"/>
  <c r="F77" i="20"/>
  <c r="F76" i="20"/>
  <c r="F75" i="20"/>
  <c r="F74" i="20"/>
  <c r="F73" i="20"/>
  <c r="F72" i="20"/>
  <c r="F71" i="20"/>
  <c r="F70" i="20"/>
  <c r="F69" i="20"/>
  <c r="F68" i="20"/>
  <c r="F67" i="20"/>
  <c r="F66" i="20"/>
  <c r="F65" i="20"/>
  <c r="F64" i="20"/>
  <c r="F63" i="20"/>
  <c r="F62" i="20"/>
  <c r="F61" i="20"/>
  <c r="F60" i="20"/>
  <c r="F59" i="20"/>
  <c r="F58" i="20"/>
  <c r="F57" i="20"/>
  <c r="F56" i="20"/>
  <c r="F55" i="20"/>
  <c r="F54" i="20"/>
  <c r="F53" i="20"/>
  <c r="F52" i="20"/>
  <c r="F51" i="20"/>
  <c r="F50" i="20"/>
  <c r="F49" i="20"/>
  <c r="F48" i="20"/>
  <c r="F47" i="20"/>
  <c r="F46" i="20"/>
  <c r="F45" i="20"/>
  <c r="F44" i="20"/>
  <c r="F43" i="20"/>
  <c r="F42" i="20"/>
  <c r="F41" i="20"/>
  <c r="F40" i="20"/>
  <c r="F39" i="20"/>
  <c r="F38" i="20"/>
  <c r="F37" i="20"/>
  <c r="F36" i="20"/>
  <c r="F35" i="20"/>
  <c r="F34" i="20"/>
  <c r="F33" i="20"/>
  <c r="F32" i="20"/>
  <c r="F31" i="20"/>
  <c r="F30" i="20"/>
  <c r="F29" i="20"/>
  <c r="F28" i="20"/>
  <c r="F27" i="20"/>
  <c r="F26" i="20"/>
  <c r="F25" i="20"/>
  <c r="F24" i="20"/>
  <c r="F23" i="20"/>
  <c r="F22" i="20"/>
  <c r="F21" i="20"/>
  <c r="F20" i="20"/>
  <c r="F19" i="20"/>
  <c r="F18" i="20"/>
  <c r="F17" i="20"/>
  <c r="F16" i="20"/>
  <c r="F15" i="20"/>
  <c r="F14" i="20"/>
  <c r="G13" i="20"/>
  <c r="F13" i="20"/>
  <c r="G12" i="20"/>
  <c r="F12" i="20"/>
  <c r="G11" i="20"/>
  <c r="F11" i="20"/>
  <c r="G10" i="20"/>
  <c r="F10" i="20"/>
  <c r="G9" i="20"/>
  <c r="F9" i="20"/>
  <c r="G8" i="20"/>
  <c r="F8" i="20"/>
  <c r="G7" i="20"/>
  <c r="F7" i="20"/>
  <c r="G6" i="20"/>
  <c r="F6" i="20"/>
  <c r="G5" i="20"/>
  <c r="F5" i="20"/>
  <c r="G4" i="20"/>
  <c r="F4" i="20"/>
  <c r="F98" i="16"/>
  <c r="F97" i="16"/>
  <c r="F96" i="16"/>
  <c r="F95" i="16"/>
  <c r="F94" i="16"/>
  <c r="F93" i="16"/>
  <c r="F92" i="16"/>
  <c r="F91" i="16"/>
  <c r="F90" i="16"/>
  <c r="F89" i="16"/>
  <c r="F88" i="16"/>
  <c r="F87" i="16"/>
  <c r="F86" i="16"/>
  <c r="F85" i="16"/>
  <c r="F84" i="16"/>
  <c r="F83" i="16"/>
  <c r="F82" i="16"/>
  <c r="F81" i="16"/>
  <c r="F80" i="16"/>
  <c r="F79" i="16"/>
  <c r="F78" i="16"/>
  <c r="F77" i="16"/>
  <c r="F76" i="16"/>
  <c r="F75" i="16"/>
  <c r="F74" i="16"/>
  <c r="F73" i="16"/>
  <c r="F72" i="16"/>
  <c r="F71" i="16"/>
  <c r="F70" i="16"/>
  <c r="F69" i="16"/>
  <c r="F68" i="16"/>
  <c r="F67" i="16"/>
  <c r="F66" i="16"/>
  <c r="F65" i="16"/>
  <c r="F64" i="16"/>
  <c r="F63" i="16"/>
  <c r="F62" i="16"/>
  <c r="F61" i="16"/>
  <c r="F60" i="16"/>
  <c r="F59" i="16"/>
  <c r="F58" i="16"/>
  <c r="F57" i="16"/>
  <c r="F56" i="16"/>
  <c r="F55" i="16"/>
  <c r="F54" i="16"/>
  <c r="F53" i="16"/>
  <c r="F52" i="16"/>
  <c r="F51" i="16"/>
  <c r="F50" i="16"/>
  <c r="F49" i="16"/>
  <c r="F48" i="16"/>
  <c r="F47" i="16"/>
  <c r="F46" i="16"/>
  <c r="F45" i="16"/>
  <c r="F44" i="16"/>
  <c r="F43" i="16"/>
  <c r="F42" i="16"/>
  <c r="F41" i="16"/>
  <c r="F40" i="16"/>
  <c r="F39" i="16"/>
  <c r="F38" i="16"/>
  <c r="F37" i="16"/>
  <c r="F36" i="16"/>
  <c r="F35" i="16"/>
  <c r="F34" i="16"/>
  <c r="F33" i="16"/>
  <c r="F32" i="16"/>
  <c r="F31" i="16"/>
  <c r="F30" i="16"/>
  <c r="F29" i="16"/>
  <c r="F28" i="16"/>
  <c r="F27" i="16"/>
  <c r="F26" i="16"/>
  <c r="F25" i="16"/>
  <c r="F24" i="16"/>
  <c r="F23" i="16"/>
  <c r="F22" i="16"/>
  <c r="F21" i="16"/>
  <c r="F20" i="16"/>
  <c r="F19" i="16"/>
  <c r="F18" i="16"/>
  <c r="F17" i="16"/>
  <c r="F16" i="16"/>
  <c r="F15" i="16"/>
  <c r="F14" i="16"/>
  <c r="G13" i="16"/>
  <c r="F13" i="16"/>
  <c r="G12" i="16"/>
  <c r="F12" i="16"/>
  <c r="G11" i="16"/>
  <c r="F11" i="16"/>
  <c r="G10" i="16"/>
  <c r="F10" i="16"/>
  <c r="G9" i="16"/>
  <c r="F9" i="16"/>
  <c r="G8" i="16"/>
  <c r="F8" i="16"/>
  <c r="G7" i="16"/>
  <c r="F7" i="16"/>
  <c r="G6" i="16"/>
  <c r="F6" i="16"/>
  <c r="G5" i="16"/>
  <c r="F5" i="16"/>
  <c r="G4" i="16"/>
  <c r="F4" i="16"/>
  <c r="F98" i="18"/>
  <c r="F97" i="18"/>
  <c r="F96" i="18"/>
  <c r="F95" i="18"/>
  <c r="F94" i="18"/>
  <c r="F93" i="18"/>
  <c r="F92" i="18"/>
  <c r="F91" i="18"/>
  <c r="F90" i="18"/>
  <c r="F89" i="18"/>
  <c r="F88" i="18"/>
  <c r="F87" i="18"/>
  <c r="F86" i="18"/>
  <c r="F85" i="18"/>
  <c r="F84" i="18"/>
  <c r="F83" i="18"/>
  <c r="F82" i="18"/>
  <c r="F81" i="18"/>
  <c r="F80" i="18"/>
  <c r="F79" i="18"/>
  <c r="F78" i="18"/>
  <c r="F77" i="18"/>
  <c r="F76" i="18"/>
  <c r="F75" i="18"/>
  <c r="F74" i="18"/>
  <c r="F73" i="18"/>
  <c r="F72" i="18"/>
  <c r="F71" i="18"/>
  <c r="F70" i="18"/>
  <c r="F69" i="18"/>
  <c r="F68" i="18"/>
  <c r="F67" i="18"/>
  <c r="F66" i="18"/>
  <c r="F65" i="18"/>
  <c r="F64" i="18"/>
  <c r="F63" i="18"/>
  <c r="F62" i="18"/>
  <c r="F61" i="18"/>
  <c r="F60" i="18"/>
  <c r="F59" i="18"/>
  <c r="F58" i="18"/>
  <c r="F57" i="18"/>
  <c r="F56" i="18"/>
  <c r="F55" i="18"/>
  <c r="F54" i="18"/>
  <c r="F53" i="18"/>
  <c r="F52" i="18"/>
  <c r="F51" i="18"/>
  <c r="F50" i="18"/>
  <c r="F49" i="18"/>
  <c r="F48" i="18"/>
  <c r="F47" i="18"/>
  <c r="F46" i="18"/>
  <c r="F45" i="18"/>
  <c r="F44" i="18"/>
  <c r="F43" i="18"/>
  <c r="F42" i="18"/>
  <c r="F41" i="18"/>
  <c r="F40" i="18"/>
  <c r="F39" i="18"/>
  <c r="F38" i="18"/>
  <c r="F37" i="18"/>
  <c r="F36" i="18"/>
  <c r="F35" i="18"/>
  <c r="F34" i="18"/>
  <c r="F33" i="18"/>
  <c r="F32" i="18"/>
  <c r="F31" i="18"/>
  <c r="F30" i="18"/>
  <c r="F29" i="18"/>
  <c r="F28" i="18"/>
  <c r="F27" i="18"/>
  <c r="F26" i="18"/>
  <c r="F25" i="18"/>
  <c r="F24" i="18"/>
  <c r="F23" i="18"/>
  <c r="F22" i="18"/>
  <c r="F21" i="18"/>
  <c r="F20" i="18"/>
  <c r="F19" i="18"/>
  <c r="F18" i="18"/>
  <c r="F17" i="18"/>
  <c r="F16" i="18"/>
  <c r="F15" i="18"/>
  <c r="F14" i="18"/>
  <c r="G13" i="18"/>
  <c r="F13" i="18"/>
  <c r="G12" i="18"/>
  <c r="F12" i="18"/>
  <c r="G11" i="18"/>
  <c r="F11" i="18"/>
  <c r="G10" i="18"/>
  <c r="F10" i="18"/>
  <c r="G9" i="18"/>
  <c r="F9" i="18"/>
  <c r="G8" i="18"/>
  <c r="F8" i="18"/>
  <c r="G7" i="18"/>
  <c r="F7" i="18"/>
  <c r="G6" i="18"/>
  <c r="F6" i="18"/>
  <c r="G5" i="18"/>
  <c r="F5" i="18"/>
  <c r="G4" i="18"/>
  <c r="F4" i="18"/>
  <c r="F98" i="15"/>
  <c r="F97" i="15"/>
  <c r="F96" i="15"/>
  <c r="F95" i="15"/>
  <c r="F94" i="15"/>
  <c r="F93" i="15"/>
  <c r="F92" i="15"/>
  <c r="F91" i="15"/>
  <c r="F90" i="15"/>
  <c r="F89" i="15"/>
  <c r="F88" i="15"/>
  <c r="F87" i="15"/>
  <c r="F86" i="15"/>
  <c r="F85" i="15"/>
  <c r="F84" i="15"/>
  <c r="F83" i="15"/>
  <c r="F82" i="15"/>
  <c r="F81" i="15"/>
  <c r="F80" i="15"/>
  <c r="F79" i="15"/>
  <c r="F78" i="15"/>
  <c r="F77" i="15"/>
  <c r="F76" i="15"/>
  <c r="F75" i="15"/>
  <c r="F74" i="15"/>
  <c r="F73" i="15"/>
  <c r="F72" i="15"/>
  <c r="F71" i="15"/>
  <c r="F70" i="15"/>
  <c r="F69" i="15"/>
  <c r="F68" i="15"/>
  <c r="F67" i="15"/>
  <c r="F66" i="15"/>
  <c r="F65" i="15"/>
  <c r="F64" i="15"/>
  <c r="F63" i="15"/>
  <c r="F62" i="15"/>
  <c r="F61" i="15"/>
  <c r="F60" i="15"/>
  <c r="F59" i="15"/>
  <c r="F58" i="15"/>
  <c r="F57" i="15"/>
  <c r="F56" i="15"/>
  <c r="F55" i="15"/>
  <c r="F54" i="15"/>
  <c r="F53" i="15"/>
  <c r="F52" i="15"/>
  <c r="F51" i="15"/>
  <c r="F50" i="15"/>
  <c r="F49" i="15"/>
  <c r="F48" i="15"/>
  <c r="F47" i="15"/>
  <c r="F46" i="15"/>
  <c r="F45" i="15"/>
  <c r="F44" i="15"/>
  <c r="F43" i="15"/>
  <c r="F42" i="15"/>
  <c r="F41" i="15"/>
  <c r="F40" i="15"/>
  <c r="F39" i="15"/>
  <c r="F38" i="15"/>
  <c r="F37" i="15"/>
  <c r="F36" i="15"/>
  <c r="F35" i="15"/>
  <c r="F34" i="15"/>
  <c r="F33" i="15"/>
  <c r="F32" i="15"/>
  <c r="F31" i="15"/>
  <c r="F30" i="15"/>
  <c r="F29" i="15"/>
  <c r="F28" i="15"/>
  <c r="F27" i="15"/>
  <c r="F26" i="15"/>
  <c r="F25" i="15"/>
  <c r="F24" i="15"/>
  <c r="F23" i="15"/>
  <c r="F22" i="15"/>
  <c r="F21" i="15"/>
  <c r="F20" i="15"/>
  <c r="F19" i="15"/>
  <c r="F18" i="15"/>
  <c r="F17" i="15"/>
  <c r="F16" i="15"/>
  <c r="F15" i="15"/>
  <c r="F14" i="15"/>
  <c r="G13" i="15"/>
  <c r="F13" i="15"/>
  <c r="G12" i="15"/>
  <c r="F12" i="15"/>
  <c r="G11" i="15"/>
  <c r="F11" i="15"/>
  <c r="G10" i="15"/>
  <c r="F10" i="15"/>
  <c r="G9" i="15"/>
  <c r="F9" i="15"/>
  <c r="G8" i="15"/>
  <c r="F8" i="15"/>
  <c r="G7" i="15"/>
  <c r="F7" i="15"/>
  <c r="G6" i="15"/>
  <c r="F6" i="15"/>
  <c r="G5" i="15"/>
  <c r="F5" i="15"/>
  <c r="G4" i="15"/>
  <c r="F4" i="15"/>
  <c r="F98" i="13"/>
  <c r="F97" i="13"/>
  <c r="F96" i="13"/>
  <c r="F95" i="13"/>
  <c r="F94" i="13"/>
  <c r="F93" i="13"/>
  <c r="F92" i="13"/>
  <c r="F91" i="13"/>
  <c r="F90" i="13"/>
  <c r="F89" i="13"/>
  <c r="F88" i="13"/>
  <c r="F87" i="13"/>
  <c r="F86" i="13"/>
  <c r="F85" i="13"/>
  <c r="F84" i="13"/>
  <c r="F83" i="13"/>
  <c r="F82" i="13"/>
  <c r="F81" i="13"/>
  <c r="F80" i="13"/>
  <c r="F79" i="13"/>
  <c r="F78" i="13"/>
  <c r="F77" i="13"/>
  <c r="F76" i="13"/>
  <c r="F75" i="13"/>
  <c r="F74" i="13"/>
  <c r="F73" i="13"/>
  <c r="F72" i="13"/>
  <c r="F71" i="13"/>
  <c r="F70" i="13"/>
  <c r="F69" i="13"/>
  <c r="F68" i="13"/>
  <c r="F67" i="13"/>
  <c r="F66" i="13"/>
  <c r="F65" i="13"/>
  <c r="F64" i="13"/>
  <c r="F63" i="13"/>
  <c r="F62" i="13"/>
  <c r="F61" i="13"/>
  <c r="F60" i="13"/>
  <c r="F59" i="13"/>
  <c r="F58" i="13"/>
  <c r="F57" i="13"/>
  <c r="F56" i="13"/>
  <c r="F55" i="13"/>
  <c r="F54" i="13"/>
  <c r="F53" i="13"/>
  <c r="F52" i="13"/>
  <c r="F51" i="13"/>
  <c r="F50" i="13"/>
  <c r="F49" i="13"/>
  <c r="F48" i="13"/>
  <c r="F47" i="13"/>
  <c r="F46" i="13"/>
  <c r="F45" i="13"/>
  <c r="F44" i="13"/>
  <c r="F43" i="13"/>
  <c r="F42" i="13"/>
  <c r="F41" i="13"/>
  <c r="F40" i="13"/>
  <c r="F39" i="13"/>
  <c r="F38" i="13"/>
  <c r="F37" i="13"/>
  <c r="F36" i="13"/>
  <c r="F35" i="13"/>
  <c r="F34" i="13"/>
  <c r="F33" i="13"/>
  <c r="F32" i="13"/>
  <c r="F31" i="13"/>
  <c r="F30" i="13"/>
  <c r="F29" i="13"/>
  <c r="F28" i="13"/>
  <c r="F27" i="13"/>
  <c r="F26" i="13"/>
  <c r="F25" i="13"/>
  <c r="F24" i="13"/>
  <c r="F23" i="13"/>
  <c r="F22" i="13"/>
  <c r="F21" i="13"/>
  <c r="F20" i="13"/>
  <c r="F19" i="13"/>
  <c r="F18" i="13"/>
  <c r="F17" i="13"/>
  <c r="F16" i="13"/>
  <c r="F15" i="13"/>
  <c r="F14" i="13"/>
  <c r="G13" i="13"/>
  <c r="F13" i="13"/>
  <c r="G12" i="13"/>
  <c r="F12" i="13"/>
  <c r="G11" i="13"/>
  <c r="F11" i="13"/>
  <c r="G10" i="13"/>
  <c r="F10" i="13"/>
  <c r="G9" i="13"/>
  <c r="F9" i="13"/>
  <c r="G8" i="13"/>
  <c r="F8" i="13"/>
  <c r="G7" i="13"/>
  <c r="F7" i="13"/>
  <c r="G6" i="13"/>
  <c r="F6" i="13"/>
  <c r="G5" i="13"/>
  <c r="F5" i="13"/>
  <c r="G4" i="13"/>
  <c r="F4" i="13"/>
  <c r="F98" i="11"/>
  <c r="F97" i="11"/>
  <c r="F96" i="11"/>
  <c r="F95" i="11"/>
  <c r="F94" i="11"/>
  <c r="F93" i="11"/>
  <c r="F92" i="11"/>
  <c r="F91" i="11"/>
  <c r="F90" i="11"/>
  <c r="F89" i="11"/>
  <c r="F88" i="11"/>
  <c r="F87" i="11"/>
  <c r="F86" i="11"/>
  <c r="F85" i="11"/>
  <c r="F84" i="11"/>
  <c r="F83" i="11"/>
  <c r="F82" i="11"/>
  <c r="F81" i="11"/>
  <c r="F80" i="11"/>
  <c r="F79" i="11"/>
  <c r="F78" i="11"/>
  <c r="F77" i="11"/>
  <c r="F76" i="11"/>
  <c r="F75" i="11"/>
  <c r="F74" i="11"/>
  <c r="F73" i="11"/>
  <c r="F72" i="11"/>
  <c r="F71" i="11"/>
  <c r="F70" i="11"/>
  <c r="F69" i="11"/>
  <c r="F68" i="11"/>
  <c r="F67" i="11"/>
  <c r="F66" i="11"/>
  <c r="F65" i="11"/>
  <c r="F64" i="11"/>
  <c r="F63" i="11"/>
  <c r="F62" i="11"/>
  <c r="F61" i="11"/>
  <c r="F60" i="11"/>
  <c r="F59" i="11"/>
  <c r="F58" i="11"/>
  <c r="F57" i="11"/>
  <c r="F56" i="11"/>
  <c r="F55" i="11"/>
  <c r="F54" i="11"/>
  <c r="F53" i="11"/>
  <c r="F52" i="11"/>
  <c r="F51" i="11"/>
  <c r="F50" i="11"/>
  <c r="F49" i="11"/>
  <c r="F48" i="11"/>
  <c r="F47" i="11"/>
  <c r="F46" i="11"/>
  <c r="F45" i="11"/>
  <c r="F44" i="11"/>
  <c r="F43" i="11"/>
  <c r="F42" i="11"/>
  <c r="F41" i="11"/>
  <c r="F40" i="11"/>
  <c r="F39" i="11"/>
  <c r="F38" i="11"/>
  <c r="F37" i="11"/>
  <c r="F36" i="11"/>
  <c r="F35" i="11"/>
  <c r="F34" i="11"/>
  <c r="F33" i="11"/>
  <c r="F32" i="11"/>
  <c r="F31" i="11"/>
  <c r="F30" i="11"/>
  <c r="F29" i="11"/>
  <c r="F28" i="11"/>
  <c r="F27" i="11"/>
  <c r="F26" i="11"/>
  <c r="F25" i="11"/>
  <c r="F24" i="11"/>
  <c r="F23" i="11"/>
  <c r="F22" i="11"/>
  <c r="F21" i="11"/>
  <c r="F20" i="11"/>
  <c r="F19" i="11"/>
  <c r="F18" i="11"/>
  <c r="F17" i="11"/>
  <c r="F16" i="11"/>
  <c r="F15" i="11"/>
  <c r="F14" i="11"/>
  <c r="G13" i="11"/>
  <c r="F13" i="11"/>
  <c r="G12" i="11"/>
  <c r="F12" i="11"/>
  <c r="G11" i="11"/>
  <c r="F11" i="11"/>
  <c r="G10" i="11"/>
  <c r="F10" i="11"/>
  <c r="G9" i="11"/>
  <c r="F9" i="11"/>
  <c r="G8" i="11"/>
  <c r="F8" i="11"/>
  <c r="G7" i="11"/>
  <c r="F7" i="11"/>
  <c r="G6" i="11"/>
  <c r="F6" i="11"/>
  <c r="G5" i="11"/>
  <c r="F5" i="11"/>
  <c r="G4" i="11"/>
  <c r="F4" i="11"/>
  <c r="F24" i="10"/>
  <c r="F25" i="10"/>
  <c r="F26" i="10"/>
  <c r="F27" i="10"/>
  <c r="F28" i="10"/>
  <c r="F29" i="10"/>
  <c r="F30" i="10"/>
  <c r="F31" i="10"/>
  <c r="F32" i="10"/>
  <c r="F33" i="10"/>
  <c r="F34" i="10"/>
  <c r="F35" i="10"/>
  <c r="F36" i="10"/>
  <c r="F37" i="10"/>
  <c r="F38" i="10"/>
  <c r="F39" i="10"/>
  <c r="F40" i="10"/>
  <c r="F41" i="10"/>
  <c r="F42" i="10"/>
  <c r="F43" i="10"/>
  <c r="F44" i="10"/>
  <c r="F45" i="10"/>
  <c r="F46" i="10"/>
  <c r="F47" i="10"/>
  <c r="F48" i="10"/>
  <c r="F49" i="10"/>
  <c r="F50" i="10"/>
  <c r="F51" i="10"/>
  <c r="F52" i="10"/>
  <c r="F53" i="10"/>
  <c r="F54" i="10"/>
  <c r="F55" i="10"/>
  <c r="F56" i="10"/>
  <c r="F57" i="10"/>
  <c r="F58" i="10"/>
  <c r="F59" i="10"/>
  <c r="F60" i="10"/>
  <c r="F61" i="10"/>
  <c r="F62" i="10"/>
  <c r="F63" i="10"/>
  <c r="F64" i="10"/>
  <c r="F65" i="10"/>
  <c r="F66" i="10"/>
  <c r="F67" i="10"/>
  <c r="F68" i="10"/>
  <c r="F69" i="10"/>
  <c r="F70" i="10"/>
  <c r="F71" i="10"/>
  <c r="F72" i="10"/>
  <c r="F73" i="10"/>
  <c r="F74" i="10"/>
  <c r="F75" i="10"/>
  <c r="F76" i="10"/>
  <c r="F77" i="10"/>
  <c r="F78" i="10"/>
  <c r="F79" i="10"/>
  <c r="F80" i="10"/>
  <c r="F81" i="10"/>
  <c r="F82" i="10"/>
  <c r="F83" i="10"/>
  <c r="F84" i="10"/>
  <c r="F85" i="10"/>
  <c r="F86" i="10"/>
  <c r="F87" i="10"/>
  <c r="F88" i="10"/>
  <c r="F89" i="10"/>
  <c r="F90" i="10"/>
  <c r="F91" i="10"/>
  <c r="F92" i="10"/>
  <c r="F93" i="10"/>
  <c r="F94" i="10"/>
  <c r="F95" i="10"/>
  <c r="F96" i="10"/>
  <c r="F97" i="10"/>
  <c r="F98" i="10"/>
  <c r="F23" i="10"/>
  <c r="F22" i="10"/>
  <c r="F21" i="10"/>
  <c r="F20" i="10"/>
  <c r="F19" i="10"/>
  <c r="F18" i="10"/>
  <c r="F17" i="10"/>
  <c r="F16" i="10"/>
  <c r="F15" i="10"/>
  <c r="F14" i="10"/>
  <c r="G13" i="10"/>
  <c r="F13" i="10"/>
  <c r="G12" i="10"/>
  <c r="F12" i="10"/>
  <c r="G11" i="10"/>
  <c r="F11" i="10"/>
  <c r="G10" i="10"/>
  <c r="F10" i="10"/>
  <c r="G9" i="10"/>
  <c r="F9" i="10"/>
  <c r="G8" i="10"/>
  <c r="F8" i="10"/>
  <c r="G7" i="10"/>
  <c r="F7" i="10"/>
  <c r="G6" i="10"/>
  <c r="F6" i="10"/>
  <c r="G5" i="10"/>
  <c r="F5" i="10"/>
  <c r="G4" i="10"/>
  <c r="F4" i="10"/>
  <c r="F23" i="81"/>
  <c r="F22" i="81"/>
  <c r="F21" i="81"/>
  <c r="F20" i="81"/>
  <c r="F19" i="81"/>
  <c r="F18" i="81"/>
  <c r="F17" i="81"/>
  <c r="F16" i="81"/>
  <c r="F15" i="81"/>
  <c r="F14" i="81"/>
  <c r="G13" i="81"/>
  <c r="F13" i="81"/>
  <c r="G12" i="81"/>
  <c r="F12" i="81"/>
  <c r="G11" i="81"/>
  <c r="F11" i="81"/>
  <c r="G10" i="81"/>
  <c r="F10" i="81"/>
  <c r="G9" i="81"/>
  <c r="F9" i="81"/>
  <c r="G8" i="81"/>
  <c r="F8" i="81"/>
  <c r="G7" i="81"/>
  <c r="F7" i="81"/>
  <c r="G6" i="81"/>
  <c r="F6" i="81"/>
  <c r="G5" i="81"/>
  <c r="F5" i="81"/>
  <c r="G4" i="81"/>
  <c r="F4" i="81"/>
  <c r="F23" i="80"/>
  <c r="F22" i="80"/>
  <c r="F21" i="80"/>
  <c r="F20" i="80"/>
  <c r="F19" i="80"/>
  <c r="F18" i="80"/>
  <c r="F17" i="80"/>
  <c r="F16" i="80"/>
  <c r="F15" i="80"/>
  <c r="F14" i="80"/>
  <c r="G13" i="80"/>
  <c r="F13" i="80"/>
  <c r="G12" i="80"/>
  <c r="F12" i="80"/>
  <c r="G11" i="80"/>
  <c r="F11" i="80"/>
  <c r="G10" i="80"/>
  <c r="F10" i="80"/>
  <c r="G9" i="80"/>
  <c r="F9" i="80"/>
  <c r="G8" i="80"/>
  <c r="F8" i="80"/>
  <c r="G7" i="80"/>
  <c r="F7" i="80"/>
  <c r="G6" i="80"/>
  <c r="F6" i="80"/>
  <c r="G5" i="80"/>
  <c r="F5" i="80"/>
  <c r="G4" i="80"/>
  <c r="F4" i="80"/>
  <c r="F23" i="79"/>
  <c r="F22" i="79"/>
  <c r="F21" i="79"/>
  <c r="F20" i="79"/>
  <c r="F19" i="79"/>
  <c r="F18" i="79"/>
  <c r="F17" i="79"/>
  <c r="F16" i="79"/>
  <c r="F15" i="79"/>
  <c r="F14" i="79"/>
  <c r="G13" i="79"/>
  <c r="F13" i="79"/>
  <c r="G12" i="79"/>
  <c r="F12" i="79"/>
  <c r="G11" i="79"/>
  <c r="F11" i="79"/>
  <c r="G10" i="79"/>
  <c r="F10" i="79"/>
  <c r="G9" i="79"/>
  <c r="F9" i="79"/>
  <c r="G8" i="79"/>
  <c r="F8" i="79"/>
  <c r="G7" i="79"/>
  <c r="F7" i="79"/>
  <c r="G6" i="79"/>
  <c r="F6" i="79"/>
  <c r="G5" i="79"/>
  <c r="F5" i="79"/>
  <c r="G4" i="79"/>
  <c r="F4" i="79"/>
  <c r="F23" i="78"/>
  <c r="F22" i="78"/>
  <c r="F21" i="78"/>
  <c r="F20" i="78"/>
  <c r="F19" i="78"/>
  <c r="F18" i="78"/>
  <c r="F17" i="78"/>
  <c r="F16" i="78"/>
  <c r="F15" i="78"/>
  <c r="F14" i="78"/>
  <c r="G13" i="78"/>
  <c r="F13" i="78"/>
  <c r="G12" i="78"/>
  <c r="F12" i="78"/>
  <c r="G11" i="78"/>
  <c r="F11" i="78"/>
  <c r="G10" i="78"/>
  <c r="F10" i="78"/>
  <c r="G9" i="78"/>
  <c r="F9" i="78"/>
  <c r="G8" i="78"/>
  <c r="F8" i="78"/>
  <c r="G7" i="78"/>
  <c r="F7" i="78"/>
  <c r="G6" i="78"/>
  <c r="F6" i="78"/>
  <c r="G5" i="78"/>
  <c r="F5" i="78"/>
  <c r="G4" i="78"/>
  <c r="F4" i="78"/>
  <c r="F23" i="77"/>
  <c r="F22" i="77"/>
  <c r="F21" i="77"/>
  <c r="F20" i="77"/>
  <c r="F19" i="77"/>
  <c r="F18" i="77"/>
  <c r="F17" i="77"/>
  <c r="F16" i="77"/>
  <c r="F15" i="77"/>
  <c r="F14" i="77"/>
  <c r="G13" i="77"/>
  <c r="F13" i="77"/>
  <c r="G12" i="77"/>
  <c r="F12" i="77"/>
  <c r="G11" i="77"/>
  <c r="F11" i="77"/>
  <c r="G10" i="77"/>
  <c r="F10" i="77"/>
  <c r="G9" i="77"/>
  <c r="F9" i="77"/>
  <c r="G8" i="77"/>
  <c r="F8" i="77"/>
  <c r="G7" i="77"/>
  <c r="F7" i="77"/>
  <c r="G6" i="77"/>
  <c r="F6" i="77"/>
  <c r="G5" i="77"/>
  <c r="F5" i="77"/>
  <c r="G4" i="77"/>
  <c r="F4" i="77"/>
  <c r="F23" i="76"/>
  <c r="F22" i="76"/>
  <c r="F21" i="76"/>
  <c r="F20" i="76"/>
  <c r="F19" i="76"/>
  <c r="F18" i="76"/>
  <c r="F17" i="76"/>
  <c r="F16" i="76"/>
  <c r="F15" i="76"/>
  <c r="F14" i="76"/>
  <c r="G13" i="76"/>
  <c r="F13" i="76"/>
  <c r="G12" i="76"/>
  <c r="F12" i="76"/>
  <c r="G11" i="76"/>
  <c r="F11" i="76"/>
  <c r="G10" i="76"/>
  <c r="F10" i="76"/>
  <c r="G9" i="76"/>
  <c r="F9" i="76"/>
  <c r="G8" i="76"/>
  <c r="F8" i="76"/>
  <c r="G7" i="76"/>
  <c r="F7" i="76"/>
  <c r="G6" i="76"/>
  <c r="F6" i="76"/>
  <c r="G5" i="76"/>
  <c r="F5" i="76"/>
  <c r="G4" i="76"/>
  <c r="F4" i="76"/>
  <c r="F23" i="75"/>
  <c r="F22" i="75"/>
  <c r="F21" i="75"/>
  <c r="F20" i="75"/>
  <c r="F19" i="75"/>
  <c r="F18" i="75"/>
  <c r="F17" i="75"/>
  <c r="F16" i="75"/>
  <c r="F15" i="75"/>
  <c r="F14" i="75"/>
  <c r="G13" i="75"/>
  <c r="F13" i="75"/>
  <c r="G12" i="75"/>
  <c r="F12" i="75"/>
  <c r="G11" i="75"/>
  <c r="F11" i="75"/>
  <c r="G10" i="75"/>
  <c r="F10" i="75"/>
  <c r="G9" i="75"/>
  <c r="F9" i="75"/>
  <c r="G8" i="75"/>
  <c r="F8" i="75"/>
  <c r="G7" i="75"/>
  <c r="F7" i="75"/>
  <c r="G6" i="75"/>
  <c r="F6" i="75"/>
  <c r="G5" i="75"/>
  <c r="F5" i="75"/>
  <c r="G4" i="75"/>
  <c r="F4" i="75"/>
  <c r="F23" i="74"/>
  <c r="F22" i="74"/>
  <c r="F21" i="74"/>
  <c r="F20" i="74"/>
  <c r="F19" i="74"/>
  <c r="F18" i="74"/>
  <c r="F17" i="74"/>
  <c r="F16" i="74"/>
  <c r="F15" i="74"/>
  <c r="F14" i="74"/>
  <c r="G13" i="74"/>
  <c r="F13" i="74"/>
  <c r="G12" i="74"/>
  <c r="F12" i="74"/>
  <c r="G11" i="74"/>
  <c r="F11" i="74"/>
  <c r="G10" i="74"/>
  <c r="F10" i="74"/>
  <c r="G9" i="74"/>
  <c r="F9" i="74"/>
  <c r="G8" i="74"/>
  <c r="F8" i="74"/>
  <c r="G7" i="74"/>
  <c r="F7" i="74"/>
  <c r="G6" i="74"/>
  <c r="F6" i="74"/>
  <c r="G5" i="74"/>
  <c r="F5" i="74"/>
  <c r="G4" i="74"/>
  <c r="F4" i="74"/>
  <c r="F23" i="73"/>
  <c r="F22" i="73"/>
  <c r="F21" i="73"/>
  <c r="F20" i="73"/>
  <c r="F19" i="73"/>
  <c r="F18" i="73"/>
  <c r="F17" i="73"/>
  <c r="F16" i="73"/>
  <c r="F15" i="73"/>
  <c r="F14" i="73"/>
  <c r="G13" i="73"/>
  <c r="F13" i="73"/>
  <c r="G12" i="73"/>
  <c r="F12" i="73"/>
  <c r="G11" i="73"/>
  <c r="F11" i="73"/>
  <c r="G10" i="73"/>
  <c r="F10" i="73"/>
  <c r="G9" i="73"/>
  <c r="F9" i="73"/>
  <c r="G8" i="73"/>
  <c r="F8" i="73"/>
  <c r="G7" i="73"/>
  <c r="F7" i="73"/>
  <c r="G6" i="73"/>
  <c r="F6" i="73"/>
  <c r="G5" i="73"/>
  <c r="F5" i="73"/>
  <c r="G4" i="73"/>
  <c r="F4" i="73"/>
  <c r="F23" i="72"/>
  <c r="F22" i="72"/>
  <c r="F21" i="72"/>
  <c r="F20" i="72"/>
  <c r="F19" i="72"/>
  <c r="F18" i="72"/>
  <c r="F17" i="72"/>
  <c r="F16" i="72"/>
  <c r="F15" i="72"/>
  <c r="F14" i="72"/>
  <c r="G13" i="72"/>
  <c r="F13" i="72"/>
  <c r="G12" i="72"/>
  <c r="F12" i="72"/>
  <c r="G11" i="72"/>
  <c r="F11" i="72"/>
  <c r="G10" i="72"/>
  <c r="F10" i="72"/>
  <c r="G9" i="72"/>
  <c r="F9" i="72"/>
  <c r="G8" i="72"/>
  <c r="F8" i="72"/>
  <c r="G7" i="72"/>
  <c r="F7" i="72"/>
  <c r="G6" i="72"/>
  <c r="F6" i="72"/>
  <c r="G5" i="72"/>
  <c r="F5" i="72"/>
  <c r="G4" i="72"/>
  <c r="F4" i="72"/>
  <c r="F23" i="71"/>
  <c r="F22" i="71"/>
  <c r="F21" i="71"/>
  <c r="F20" i="71"/>
  <c r="F19" i="71"/>
  <c r="F18" i="71"/>
  <c r="F17" i="71"/>
  <c r="F16" i="71"/>
  <c r="F15" i="71"/>
  <c r="F14" i="71"/>
  <c r="G13" i="71"/>
  <c r="F13" i="71"/>
  <c r="G12" i="71"/>
  <c r="F12" i="71"/>
  <c r="G11" i="71"/>
  <c r="F11" i="71"/>
  <c r="G10" i="71"/>
  <c r="F10" i="71"/>
  <c r="G9" i="71"/>
  <c r="F9" i="71"/>
  <c r="G8" i="71"/>
  <c r="F8" i="71"/>
  <c r="G7" i="71"/>
  <c r="F7" i="71"/>
  <c r="G6" i="71"/>
  <c r="F6" i="71"/>
  <c r="G5" i="71"/>
  <c r="F5" i="71"/>
  <c r="G4" i="71"/>
  <c r="F4" i="71"/>
  <c r="F23" i="70"/>
  <c r="F22" i="70"/>
  <c r="F21" i="70"/>
  <c r="F20" i="70"/>
  <c r="F19" i="70"/>
  <c r="F18" i="70"/>
  <c r="F17" i="70"/>
  <c r="F16" i="70"/>
  <c r="F15" i="70"/>
  <c r="F14" i="70"/>
  <c r="G13" i="70"/>
  <c r="F13" i="70"/>
  <c r="G12" i="70"/>
  <c r="F12" i="70"/>
  <c r="G11" i="70"/>
  <c r="F11" i="70"/>
  <c r="G10" i="70"/>
  <c r="F10" i="70"/>
  <c r="G9" i="70"/>
  <c r="F9" i="70"/>
  <c r="G8" i="70"/>
  <c r="F8" i="70"/>
  <c r="G7" i="70"/>
  <c r="F7" i="70"/>
  <c r="G6" i="70"/>
  <c r="F6" i="70"/>
  <c r="G5" i="70"/>
  <c r="F5" i="70"/>
  <c r="G4" i="70"/>
  <c r="F4" i="70"/>
  <c r="F23" i="69"/>
  <c r="F22" i="69"/>
  <c r="F21" i="69"/>
  <c r="F20" i="69"/>
  <c r="F19" i="69"/>
  <c r="F18" i="69"/>
  <c r="F17" i="69"/>
  <c r="F16" i="69"/>
  <c r="F15" i="69"/>
  <c r="F14" i="69"/>
  <c r="G13" i="69"/>
  <c r="F13" i="69"/>
  <c r="G12" i="69"/>
  <c r="F12" i="69"/>
  <c r="G11" i="69"/>
  <c r="F11" i="69"/>
  <c r="G10" i="69"/>
  <c r="F10" i="69"/>
  <c r="G9" i="69"/>
  <c r="F9" i="69"/>
  <c r="G8" i="69"/>
  <c r="F8" i="69"/>
  <c r="G7" i="69"/>
  <c r="F7" i="69"/>
  <c r="G6" i="69"/>
  <c r="F6" i="69"/>
  <c r="G5" i="69"/>
  <c r="F5" i="69"/>
  <c r="G4" i="69"/>
  <c r="F4" i="69"/>
  <c r="F23" i="68"/>
  <c r="F22" i="68"/>
  <c r="F21" i="68"/>
  <c r="F20" i="68"/>
  <c r="F19" i="68"/>
  <c r="F18" i="68"/>
  <c r="F17" i="68"/>
  <c r="F16" i="68"/>
  <c r="F15" i="68"/>
  <c r="F14" i="68"/>
  <c r="G13" i="68"/>
  <c r="F13" i="68"/>
  <c r="G12" i="68"/>
  <c r="F12" i="68"/>
  <c r="G11" i="68"/>
  <c r="F11" i="68"/>
  <c r="G10" i="68"/>
  <c r="F10" i="68"/>
  <c r="G9" i="68"/>
  <c r="F9" i="68"/>
  <c r="G8" i="68"/>
  <c r="F8" i="68"/>
  <c r="G7" i="68"/>
  <c r="F7" i="68"/>
  <c r="G6" i="68"/>
  <c r="F6" i="68"/>
  <c r="G5" i="68"/>
  <c r="F5" i="68"/>
  <c r="G4" i="68"/>
  <c r="F4" i="68"/>
  <c r="F23" i="67"/>
  <c r="F22" i="67"/>
  <c r="F21" i="67"/>
  <c r="F20" i="67"/>
  <c r="F19" i="67"/>
  <c r="F18" i="67"/>
  <c r="F17" i="67"/>
  <c r="F16" i="67"/>
  <c r="F15" i="67"/>
  <c r="F14" i="67"/>
  <c r="G13" i="67"/>
  <c r="F13" i="67"/>
  <c r="G12" i="67"/>
  <c r="F12" i="67"/>
  <c r="G11" i="67"/>
  <c r="F11" i="67"/>
  <c r="G10" i="67"/>
  <c r="F10" i="67"/>
  <c r="G9" i="67"/>
  <c r="F9" i="67"/>
  <c r="G8" i="67"/>
  <c r="F8" i="67"/>
  <c r="G7" i="67"/>
  <c r="F7" i="67"/>
  <c r="G6" i="67"/>
  <c r="F6" i="67"/>
  <c r="G5" i="67"/>
  <c r="F5" i="67"/>
  <c r="G4" i="67"/>
  <c r="F4" i="67"/>
  <c r="F23" i="66"/>
  <c r="F22" i="66"/>
  <c r="F21" i="66"/>
  <c r="F20" i="66"/>
  <c r="F19" i="66"/>
  <c r="F18" i="66"/>
  <c r="F17" i="66"/>
  <c r="F16" i="66"/>
  <c r="F15" i="66"/>
  <c r="F14" i="66"/>
  <c r="G13" i="66"/>
  <c r="F13" i="66"/>
  <c r="G12" i="66"/>
  <c r="F12" i="66"/>
  <c r="G11" i="66"/>
  <c r="F11" i="66"/>
  <c r="G10" i="66"/>
  <c r="F10" i="66"/>
  <c r="G9" i="66"/>
  <c r="F9" i="66"/>
  <c r="G8" i="66"/>
  <c r="F8" i="66"/>
  <c r="G7" i="66"/>
  <c r="F7" i="66"/>
  <c r="G6" i="66"/>
  <c r="F6" i="66"/>
  <c r="G5" i="66"/>
  <c r="F5" i="66"/>
  <c r="G4" i="66"/>
  <c r="F4" i="66"/>
  <c r="F23" i="65"/>
  <c r="F22" i="65"/>
  <c r="F21" i="65"/>
  <c r="F20" i="65"/>
  <c r="F19" i="65"/>
  <c r="F18" i="65"/>
  <c r="F17" i="65"/>
  <c r="F16" i="65"/>
  <c r="F15" i="65"/>
  <c r="F14" i="65"/>
  <c r="G13" i="65"/>
  <c r="F13" i="65"/>
  <c r="G12" i="65"/>
  <c r="F12" i="65"/>
  <c r="G11" i="65"/>
  <c r="F11" i="65"/>
  <c r="G10" i="65"/>
  <c r="F10" i="65"/>
  <c r="G9" i="65"/>
  <c r="F9" i="65"/>
  <c r="G8" i="65"/>
  <c r="F8" i="65"/>
  <c r="G7" i="65"/>
  <c r="F7" i="65"/>
  <c r="G6" i="65"/>
  <c r="F6" i="65"/>
  <c r="G5" i="65"/>
  <c r="F5" i="65"/>
  <c r="G4" i="65"/>
  <c r="F4" i="65"/>
  <c r="F23" i="64"/>
  <c r="F22" i="64"/>
  <c r="F21" i="64"/>
  <c r="F20" i="64"/>
  <c r="F19" i="64"/>
  <c r="F18" i="64"/>
  <c r="F17" i="64"/>
  <c r="F16" i="64"/>
  <c r="F15" i="64"/>
  <c r="F14" i="64"/>
  <c r="G13" i="64"/>
  <c r="F13" i="64"/>
  <c r="G12" i="64"/>
  <c r="F12" i="64"/>
  <c r="G11" i="64"/>
  <c r="F11" i="64"/>
  <c r="G10" i="64"/>
  <c r="F10" i="64"/>
  <c r="G9" i="64"/>
  <c r="F9" i="64"/>
  <c r="G8" i="64"/>
  <c r="F8" i="64"/>
  <c r="G7" i="64"/>
  <c r="F7" i="64"/>
  <c r="G6" i="64"/>
  <c r="F6" i="64"/>
  <c r="G5" i="64"/>
  <c r="F5" i="64"/>
  <c r="G4" i="64"/>
  <c r="F4" i="64"/>
  <c r="F23" i="63"/>
  <c r="F22" i="63"/>
  <c r="F21" i="63"/>
  <c r="F20" i="63"/>
  <c r="F19" i="63"/>
  <c r="F18" i="63"/>
  <c r="F17" i="63"/>
  <c r="F16" i="63"/>
  <c r="F15" i="63"/>
  <c r="F14" i="63"/>
  <c r="G13" i="63"/>
  <c r="F13" i="63"/>
  <c r="G12" i="63"/>
  <c r="F12" i="63"/>
  <c r="G11" i="63"/>
  <c r="F11" i="63"/>
  <c r="G10" i="63"/>
  <c r="F10" i="63"/>
  <c r="G9" i="63"/>
  <c r="F9" i="63"/>
  <c r="G8" i="63"/>
  <c r="F8" i="63"/>
  <c r="G7" i="63"/>
  <c r="F7" i="63"/>
  <c r="G6" i="63"/>
  <c r="F6" i="63"/>
  <c r="G5" i="63"/>
  <c r="F5" i="63"/>
  <c r="G4" i="63"/>
  <c r="F4" i="63"/>
  <c r="F23" i="62"/>
  <c r="F22" i="62"/>
  <c r="F21" i="62"/>
  <c r="F20" i="62"/>
  <c r="F19" i="62"/>
  <c r="F18" i="62"/>
  <c r="F17" i="62"/>
  <c r="F16" i="62"/>
  <c r="F15" i="62"/>
  <c r="F14" i="62"/>
  <c r="G13" i="62"/>
  <c r="F13" i="62"/>
  <c r="G12" i="62"/>
  <c r="F12" i="62"/>
  <c r="G11" i="62"/>
  <c r="F11" i="62"/>
  <c r="G10" i="62"/>
  <c r="F10" i="62"/>
  <c r="G9" i="62"/>
  <c r="F9" i="62"/>
  <c r="G8" i="62"/>
  <c r="F8" i="62"/>
  <c r="G7" i="62"/>
  <c r="F7" i="62"/>
  <c r="G6" i="62"/>
  <c r="F6" i="62"/>
  <c r="G5" i="62"/>
  <c r="F5" i="62"/>
  <c r="G4" i="62"/>
  <c r="F4" i="62"/>
  <c r="F23" i="61"/>
  <c r="F22" i="61"/>
  <c r="F21" i="61"/>
  <c r="F20" i="61"/>
  <c r="F19" i="61"/>
  <c r="F18" i="61"/>
  <c r="F17" i="61"/>
  <c r="F16" i="61"/>
  <c r="F15" i="61"/>
  <c r="F14" i="61"/>
  <c r="G13" i="61"/>
  <c r="F13" i="61"/>
  <c r="G12" i="61"/>
  <c r="F12" i="61"/>
  <c r="G11" i="61"/>
  <c r="F11" i="61"/>
  <c r="G10" i="61"/>
  <c r="F10" i="61"/>
  <c r="G9" i="61"/>
  <c r="F9" i="61"/>
  <c r="G8" i="61"/>
  <c r="F8" i="61"/>
  <c r="G7" i="61"/>
  <c r="F7" i="61"/>
  <c r="G6" i="61"/>
  <c r="F6" i="61"/>
  <c r="G5" i="61"/>
  <c r="F5" i="61"/>
  <c r="G4" i="61"/>
  <c r="F4" i="61"/>
  <c r="F23" i="60"/>
  <c r="F22" i="60"/>
  <c r="F21" i="60"/>
  <c r="F20" i="60"/>
  <c r="F19" i="60"/>
  <c r="F18" i="60"/>
  <c r="F17" i="60"/>
  <c r="F16" i="60"/>
  <c r="F15" i="60"/>
  <c r="F14" i="60"/>
  <c r="G13" i="60"/>
  <c r="F13" i="60"/>
  <c r="G12" i="60"/>
  <c r="F12" i="60"/>
  <c r="G11" i="60"/>
  <c r="F11" i="60"/>
  <c r="G10" i="60"/>
  <c r="F10" i="60"/>
  <c r="G9" i="60"/>
  <c r="F9" i="60"/>
  <c r="G8" i="60"/>
  <c r="F8" i="60"/>
  <c r="G7" i="60"/>
  <c r="F7" i="60"/>
  <c r="G6" i="60"/>
  <c r="F6" i="60"/>
  <c r="G5" i="60"/>
  <c r="F5" i="60"/>
  <c r="G4" i="60"/>
  <c r="F4" i="60"/>
  <c r="F23" i="59"/>
  <c r="F22" i="59"/>
  <c r="F21" i="59"/>
  <c r="F20" i="59"/>
  <c r="F19" i="59"/>
  <c r="F18" i="59"/>
  <c r="F17" i="59"/>
  <c r="F16" i="59"/>
  <c r="F15" i="59"/>
  <c r="F14" i="59"/>
  <c r="G13" i="59"/>
  <c r="F13" i="59"/>
  <c r="G12" i="59"/>
  <c r="F12" i="59"/>
  <c r="G11" i="59"/>
  <c r="F11" i="59"/>
  <c r="G10" i="59"/>
  <c r="F10" i="59"/>
  <c r="G9" i="59"/>
  <c r="F9" i="59"/>
  <c r="G8" i="59"/>
  <c r="F8" i="59"/>
  <c r="G7" i="59"/>
  <c r="F7" i="59"/>
  <c r="G6" i="59"/>
  <c r="F6" i="59"/>
  <c r="G5" i="59"/>
  <c r="F5" i="59"/>
  <c r="G4" i="59"/>
  <c r="F4" i="59"/>
  <c r="F23" i="58"/>
  <c r="F22" i="58"/>
  <c r="F21" i="58"/>
  <c r="F20" i="58"/>
  <c r="F19" i="58"/>
  <c r="F18" i="58"/>
  <c r="F17" i="58"/>
  <c r="F16" i="58"/>
  <c r="F15" i="58"/>
  <c r="F14" i="58"/>
  <c r="G13" i="58"/>
  <c r="F13" i="58"/>
  <c r="G12" i="58"/>
  <c r="F12" i="58"/>
  <c r="G11" i="58"/>
  <c r="F11" i="58"/>
  <c r="G10" i="58"/>
  <c r="F10" i="58"/>
  <c r="G9" i="58"/>
  <c r="F9" i="58"/>
  <c r="G8" i="58"/>
  <c r="F8" i="58"/>
  <c r="G7" i="58"/>
  <c r="F7" i="58"/>
  <c r="G6" i="58"/>
  <c r="F6" i="58"/>
  <c r="G5" i="58"/>
  <c r="F5" i="58"/>
  <c r="G4" i="58"/>
  <c r="F4" i="58"/>
  <c r="F23" i="40"/>
  <c r="F22" i="40"/>
  <c r="F21" i="40"/>
  <c r="F20" i="40"/>
  <c r="F19" i="40"/>
  <c r="F18" i="40"/>
  <c r="F17" i="40"/>
  <c r="F16" i="40"/>
  <c r="F15" i="40"/>
  <c r="F14" i="40"/>
  <c r="G13" i="40"/>
  <c r="F13" i="40"/>
  <c r="G12" i="40"/>
  <c r="F12" i="40"/>
  <c r="G11" i="40"/>
  <c r="F11" i="40"/>
  <c r="G10" i="40"/>
  <c r="F10" i="40"/>
  <c r="G9" i="40"/>
  <c r="F9" i="40"/>
  <c r="G8" i="40"/>
  <c r="F8" i="40"/>
  <c r="G7" i="40"/>
  <c r="F7" i="40"/>
  <c r="G6" i="40"/>
  <c r="F6" i="40"/>
  <c r="G5" i="40"/>
  <c r="F5" i="40"/>
  <c r="G4" i="40"/>
  <c r="F4" i="40"/>
  <c r="F23" i="39"/>
  <c r="F22" i="39"/>
  <c r="F21" i="39"/>
  <c r="F20" i="39"/>
  <c r="F19" i="39"/>
  <c r="F18" i="39"/>
  <c r="F17" i="39"/>
  <c r="F16" i="39"/>
  <c r="F15" i="39"/>
  <c r="F14" i="39"/>
  <c r="G13" i="39"/>
  <c r="F13" i="39"/>
  <c r="G12" i="39"/>
  <c r="F12" i="39"/>
  <c r="G11" i="39"/>
  <c r="F11" i="39"/>
  <c r="G10" i="39"/>
  <c r="F10" i="39"/>
  <c r="G9" i="39"/>
  <c r="F9" i="39"/>
  <c r="G8" i="39"/>
  <c r="F8" i="39"/>
  <c r="G7" i="39"/>
  <c r="F7" i="39"/>
  <c r="G6" i="39"/>
  <c r="F6" i="39"/>
  <c r="G5" i="39"/>
  <c r="F5" i="39"/>
  <c r="G4" i="39"/>
  <c r="F4" i="39"/>
  <c r="F23" i="38"/>
  <c r="F22" i="38"/>
  <c r="F21" i="38"/>
  <c r="F20" i="38"/>
  <c r="F19" i="38"/>
  <c r="F18" i="38"/>
  <c r="F17" i="38"/>
  <c r="F16" i="38"/>
  <c r="F15" i="38"/>
  <c r="F14" i="38"/>
  <c r="G13" i="38"/>
  <c r="F13" i="38"/>
  <c r="G12" i="38"/>
  <c r="F12" i="38"/>
  <c r="G11" i="38"/>
  <c r="F11" i="38"/>
  <c r="G10" i="38"/>
  <c r="F10" i="38"/>
  <c r="G9" i="38"/>
  <c r="F9" i="38"/>
  <c r="G8" i="38"/>
  <c r="F8" i="38"/>
  <c r="G7" i="38"/>
  <c r="F7" i="38"/>
  <c r="G6" i="38"/>
  <c r="F6" i="38"/>
  <c r="G5" i="38"/>
  <c r="F5" i="38"/>
  <c r="G4" i="38"/>
  <c r="F4" i="38"/>
  <c r="F23" i="37"/>
  <c r="F22" i="37"/>
  <c r="F21" i="37"/>
  <c r="F20" i="37"/>
  <c r="F19" i="37"/>
  <c r="F18" i="37"/>
  <c r="F17" i="37"/>
  <c r="F16" i="37"/>
  <c r="F15" i="37"/>
  <c r="F14" i="37"/>
  <c r="G13" i="37"/>
  <c r="F13" i="37"/>
  <c r="G12" i="37"/>
  <c r="F12" i="37"/>
  <c r="G11" i="37"/>
  <c r="F11" i="37"/>
  <c r="G10" i="37"/>
  <c r="F10" i="37"/>
  <c r="G9" i="37"/>
  <c r="F9" i="37"/>
  <c r="G8" i="37"/>
  <c r="F8" i="37"/>
  <c r="G7" i="37"/>
  <c r="F7" i="37"/>
  <c r="G6" i="37"/>
  <c r="F6" i="37"/>
  <c r="G5" i="37"/>
  <c r="F5" i="37"/>
  <c r="G4" i="37"/>
  <c r="F4" i="37"/>
  <c r="F23" i="36"/>
  <c r="F22" i="36"/>
  <c r="F21" i="36"/>
  <c r="F20" i="36"/>
  <c r="F19" i="36"/>
  <c r="F18" i="36"/>
  <c r="F17" i="36"/>
  <c r="F16" i="36"/>
  <c r="F15" i="36"/>
  <c r="F14" i="36"/>
  <c r="G13" i="36"/>
  <c r="F13" i="36"/>
  <c r="G12" i="36"/>
  <c r="F12" i="36"/>
  <c r="G11" i="36"/>
  <c r="F11" i="36"/>
  <c r="G10" i="36"/>
  <c r="F10" i="36"/>
  <c r="G9" i="36"/>
  <c r="F9" i="36"/>
  <c r="G8" i="36"/>
  <c r="F8" i="36"/>
  <c r="G7" i="36"/>
  <c r="F7" i="36"/>
  <c r="G6" i="36"/>
  <c r="F6" i="36"/>
  <c r="G5" i="36"/>
  <c r="F5" i="36"/>
  <c r="G4" i="36"/>
  <c r="F4" i="36"/>
  <c r="F23" i="34"/>
  <c r="F22" i="34"/>
  <c r="F21" i="34"/>
  <c r="F20" i="34"/>
  <c r="F19" i="34"/>
  <c r="F18" i="34"/>
  <c r="F17" i="34"/>
  <c r="F16" i="34"/>
  <c r="F15" i="34"/>
  <c r="F14" i="34"/>
  <c r="G13" i="34"/>
  <c r="F13" i="34"/>
  <c r="G12" i="34"/>
  <c r="F12" i="34"/>
  <c r="G11" i="34"/>
  <c r="F11" i="34"/>
  <c r="G10" i="34"/>
  <c r="F10" i="34"/>
  <c r="G9" i="34"/>
  <c r="F9" i="34"/>
  <c r="G8" i="34"/>
  <c r="F8" i="34"/>
  <c r="G7" i="34"/>
  <c r="F7" i="34"/>
  <c r="G6" i="34"/>
  <c r="F6" i="34"/>
  <c r="G5" i="34"/>
  <c r="F5" i="34"/>
  <c r="G4" i="34"/>
  <c r="F4" i="34"/>
  <c r="F23" i="33"/>
  <c r="F22" i="33"/>
  <c r="F21" i="33"/>
  <c r="F20" i="33"/>
  <c r="F19" i="33"/>
  <c r="F18" i="33"/>
  <c r="F17" i="33"/>
  <c r="F16" i="33"/>
  <c r="F15" i="33"/>
  <c r="F14" i="33"/>
  <c r="G13" i="33"/>
  <c r="F13" i="33"/>
  <c r="G12" i="33"/>
  <c r="F12" i="33"/>
  <c r="G11" i="33"/>
  <c r="F11" i="33"/>
  <c r="G10" i="33"/>
  <c r="F10" i="33"/>
  <c r="G9" i="33"/>
  <c r="F9" i="33"/>
  <c r="G8" i="33"/>
  <c r="F8" i="33"/>
  <c r="G7" i="33"/>
  <c r="F7" i="33"/>
  <c r="G6" i="33"/>
  <c r="F6" i="33"/>
  <c r="G5" i="33"/>
  <c r="F5" i="33"/>
  <c r="G4" i="33"/>
  <c r="F4" i="33"/>
  <c r="F23" i="31"/>
  <c r="F22" i="31"/>
  <c r="F21" i="31"/>
  <c r="F20" i="31"/>
  <c r="F19" i="31"/>
  <c r="F18" i="31"/>
  <c r="F17" i="31"/>
  <c r="F16" i="31"/>
  <c r="F15" i="31"/>
  <c r="F14" i="31"/>
  <c r="G13" i="31"/>
  <c r="F13" i="31"/>
  <c r="G12" i="31"/>
  <c r="F12" i="31"/>
  <c r="G11" i="31"/>
  <c r="F11" i="31"/>
  <c r="G10" i="31"/>
  <c r="F10" i="31"/>
  <c r="G9" i="31"/>
  <c r="F9" i="31"/>
  <c r="G8" i="31"/>
  <c r="F8" i="31"/>
  <c r="G7" i="31"/>
  <c r="F7" i="31"/>
  <c r="G6" i="31"/>
  <c r="F6" i="31"/>
  <c r="G5" i="31"/>
  <c r="F5" i="31"/>
  <c r="G4" i="31"/>
  <c r="F4" i="31"/>
  <c r="F23" i="30"/>
  <c r="F22" i="30"/>
  <c r="F21" i="30"/>
  <c r="F20" i="30"/>
  <c r="F19" i="30"/>
  <c r="F18" i="30"/>
  <c r="F17" i="30"/>
  <c r="F16" i="30"/>
  <c r="F15" i="30"/>
  <c r="F14" i="30"/>
  <c r="G13" i="30"/>
  <c r="F13" i="30"/>
  <c r="G12" i="30"/>
  <c r="F12" i="30"/>
  <c r="G11" i="30"/>
  <c r="F11" i="30"/>
  <c r="G10" i="30"/>
  <c r="F10" i="30"/>
  <c r="G9" i="30"/>
  <c r="F9" i="30"/>
  <c r="G8" i="30"/>
  <c r="F8" i="30"/>
  <c r="G7" i="30"/>
  <c r="F7" i="30"/>
  <c r="G6" i="30"/>
  <c r="F6" i="30"/>
  <c r="G5" i="30"/>
  <c r="F5" i="30"/>
  <c r="G4" i="30"/>
  <c r="F4" i="30"/>
  <c r="F23" i="29"/>
  <c r="F22" i="29"/>
  <c r="F21" i="29"/>
  <c r="F20" i="29"/>
  <c r="F19" i="29"/>
  <c r="F18" i="29"/>
  <c r="F17" i="29"/>
  <c r="F16" i="29"/>
  <c r="F15" i="29"/>
  <c r="F14" i="29"/>
  <c r="G13" i="29"/>
  <c r="F13" i="29"/>
  <c r="G12" i="29"/>
  <c r="F12" i="29"/>
  <c r="G11" i="29"/>
  <c r="F11" i="29"/>
  <c r="G10" i="29"/>
  <c r="F10" i="29"/>
  <c r="G9" i="29"/>
  <c r="F9" i="29"/>
  <c r="G8" i="29"/>
  <c r="F8" i="29"/>
  <c r="G7" i="29"/>
  <c r="F7" i="29"/>
  <c r="G6" i="29"/>
  <c r="F6" i="29"/>
  <c r="G5" i="29"/>
  <c r="F5" i="29"/>
  <c r="G4" i="29"/>
  <c r="F4" i="29"/>
  <c r="F23" i="28"/>
  <c r="F22" i="28"/>
  <c r="F21" i="28"/>
  <c r="F20" i="28"/>
  <c r="F19" i="28"/>
  <c r="F18" i="28"/>
  <c r="F17" i="28"/>
  <c r="F16" i="28"/>
  <c r="F15" i="28"/>
  <c r="F14" i="28"/>
  <c r="G13" i="28"/>
  <c r="F13" i="28"/>
  <c r="G12" i="28"/>
  <c r="F12" i="28"/>
  <c r="G11" i="28"/>
  <c r="F11" i="28"/>
  <c r="G10" i="28"/>
  <c r="F10" i="28"/>
  <c r="G9" i="28"/>
  <c r="F9" i="28"/>
  <c r="G8" i="28"/>
  <c r="F8" i="28"/>
  <c r="G7" i="28"/>
  <c r="F7" i="28"/>
  <c r="G6" i="28"/>
  <c r="F6" i="28"/>
  <c r="G5" i="28"/>
  <c r="F5" i="28"/>
  <c r="G4" i="28"/>
  <c r="F4" i="28"/>
  <c r="F23" i="27"/>
  <c r="F22" i="27"/>
  <c r="F21" i="27"/>
  <c r="F20" i="27"/>
  <c r="F19" i="27"/>
  <c r="F18" i="27"/>
  <c r="F17" i="27"/>
  <c r="F16" i="27"/>
  <c r="F15" i="27"/>
  <c r="F14" i="27"/>
  <c r="G13" i="27"/>
  <c r="F13" i="27"/>
  <c r="G12" i="27"/>
  <c r="F12" i="27"/>
  <c r="G11" i="27"/>
  <c r="F11" i="27"/>
  <c r="G10" i="27"/>
  <c r="F10" i="27"/>
  <c r="G9" i="27"/>
  <c r="F9" i="27"/>
  <c r="G8" i="27"/>
  <c r="F8" i="27"/>
  <c r="G7" i="27"/>
  <c r="F7" i="27"/>
  <c r="G6" i="27"/>
  <c r="F6" i="27"/>
  <c r="G5" i="27"/>
  <c r="F5" i="27"/>
  <c r="G4" i="27"/>
  <c r="F4" i="27"/>
  <c r="F23" i="26"/>
  <c r="F22" i="26"/>
  <c r="F21" i="26"/>
  <c r="F20" i="26"/>
  <c r="F19" i="26"/>
  <c r="F18" i="26"/>
  <c r="F17" i="26"/>
  <c r="F16" i="26"/>
  <c r="F15" i="26"/>
  <c r="F14" i="26"/>
  <c r="G13" i="26"/>
  <c r="F13" i="26"/>
  <c r="G12" i="26"/>
  <c r="F12" i="26"/>
  <c r="G11" i="26"/>
  <c r="F11" i="26"/>
  <c r="G10" i="26"/>
  <c r="F10" i="26"/>
  <c r="G9" i="26"/>
  <c r="F9" i="26"/>
  <c r="G8" i="26"/>
  <c r="F8" i="26"/>
  <c r="G7" i="26"/>
  <c r="F7" i="26"/>
  <c r="G6" i="26"/>
  <c r="F6" i="26"/>
  <c r="G5" i="26"/>
  <c r="F5" i="26"/>
  <c r="G4" i="26"/>
  <c r="F4" i="26"/>
  <c r="F23" i="25"/>
  <c r="F22" i="25"/>
  <c r="F21" i="25"/>
  <c r="F20" i="25"/>
  <c r="F19" i="25"/>
  <c r="F18" i="25"/>
  <c r="F17" i="25"/>
  <c r="F16" i="25"/>
  <c r="F15" i="25"/>
  <c r="F14" i="25"/>
  <c r="G13" i="25"/>
  <c r="F13" i="25"/>
  <c r="G12" i="25"/>
  <c r="F12" i="25"/>
  <c r="G11" i="25"/>
  <c r="F11" i="25"/>
  <c r="G10" i="25"/>
  <c r="F10" i="25"/>
  <c r="G9" i="25"/>
  <c r="F9" i="25"/>
  <c r="G8" i="25"/>
  <c r="F8" i="25"/>
  <c r="G7" i="25"/>
  <c r="F7" i="25"/>
  <c r="G6" i="25"/>
  <c r="F6" i="25"/>
  <c r="G5" i="25"/>
  <c r="F5" i="25"/>
  <c r="G4" i="25"/>
  <c r="F4" i="25"/>
  <c r="F23" i="24"/>
  <c r="F22" i="24"/>
  <c r="F21" i="24"/>
  <c r="F20" i="24"/>
  <c r="F19" i="24"/>
  <c r="F18" i="24"/>
  <c r="F17" i="24"/>
  <c r="F16" i="24"/>
  <c r="F15" i="24"/>
  <c r="F14" i="24"/>
  <c r="G13" i="24"/>
  <c r="F13" i="24"/>
  <c r="G12" i="24"/>
  <c r="F12" i="24"/>
  <c r="G11" i="24"/>
  <c r="F11" i="24"/>
  <c r="G10" i="24"/>
  <c r="F10" i="24"/>
  <c r="G9" i="24"/>
  <c r="F9" i="24"/>
  <c r="G8" i="24"/>
  <c r="F8" i="24"/>
  <c r="G7" i="24"/>
  <c r="F7" i="24"/>
  <c r="G6" i="24"/>
  <c r="F6" i="24"/>
  <c r="G5" i="24"/>
  <c r="F5" i="24"/>
  <c r="G4" i="24"/>
  <c r="F4" i="24"/>
  <c r="F23" i="23"/>
  <c r="F22" i="23"/>
  <c r="F21" i="23"/>
  <c r="F20" i="23"/>
  <c r="F19" i="23"/>
  <c r="F18" i="23"/>
  <c r="F17" i="23"/>
  <c r="F16" i="23"/>
  <c r="F15" i="23"/>
  <c r="F14" i="23"/>
  <c r="G13" i="23"/>
  <c r="F13" i="23"/>
  <c r="G12" i="23"/>
  <c r="F12" i="23"/>
  <c r="G11" i="23"/>
  <c r="F11" i="23"/>
  <c r="G10" i="23"/>
  <c r="F10" i="23"/>
  <c r="G9" i="23"/>
  <c r="F9" i="23"/>
  <c r="G8" i="23"/>
  <c r="F8" i="23"/>
  <c r="G7" i="23"/>
  <c r="F7" i="23"/>
  <c r="G6" i="23"/>
  <c r="F6" i="23"/>
  <c r="G5" i="23"/>
  <c r="F5" i="23"/>
  <c r="G4" i="23"/>
  <c r="F4" i="23"/>
  <c r="F23" i="22"/>
  <c r="F22" i="22"/>
  <c r="F21" i="22"/>
  <c r="F20" i="22"/>
  <c r="F19" i="22"/>
  <c r="F18" i="22"/>
  <c r="F17" i="22"/>
  <c r="F16" i="22"/>
  <c r="F15" i="22"/>
  <c r="F14" i="22"/>
  <c r="G13" i="22"/>
  <c r="F13" i="22"/>
  <c r="G12" i="22"/>
  <c r="F12" i="22"/>
  <c r="G11" i="22"/>
  <c r="F11" i="22"/>
  <c r="G10" i="22"/>
  <c r="F10" i="22"/>
  <c r="G9" i="22"/>
  <c r="F9" i="22"/>
  <c r="G8" i="22"/>
  <c r="F8" i="22"/>
  <c r="G7" i="22"/>
  <c r="F7" i="22"/>
  <c r="G6" i="22"/>
  <c r="F6" i="22"/>
  <c r="G5" i="22"/>
  <c r="F5" i="22"/>
  <c r="G4" i="22"/>
  <c r="F4" i="22"/>
  <c r="F23" i="21"/>
  <c r="F22" i="21"/>
  <c r="F21" i="21"/>
  <c r="F20" i="21"/>
  <c r="F19" i="21"/>
  <c r="F18" i="21"/>
  <c r="F17" i="21"/>
  <c r="F16" i="21"/>
  <c r="F15" i="21"/>
  <c r="F14" i="21"/>
  <c r="G13" i="21"/>
  <c r="F13" i="21"/>
  <c r="G12" i="21"/>
  <c r="F12" i="21"/>
  <c r="G11" i="21"/>
  <c r="F11" i="21"/>
  <c r="G10" i="21"/>
  <c r="F10" i="21"/>
  <c r="G9" i="21"/>
  <c r="F9" i="21"/>
  <c r="G8" i="21"/>
  <c r="F8" i="21"/>
  <c r="G7" i="21"/>
  <c r="F7" i="21"/>
  <c r="G6" i="21"/>
  <c r="F6" i="21"/>
  <c r="G5" i="21"/>
  <c r="F5" i="21"/>
  <c r="G4" i="21"/>
  <c r="F4" i="21"/>
  <c r="F23" i="19"/>
  <c r="F22" i="19"/>
  <c r="F21" i="19"/>
  <c r="F20" i="19"/>
  <c r="F19" i="19"/>
  <c r="F18" i="19"/>
  <c r="F17" i="19"/>
  <c r="F16" i="19"/>
  <c r="F15" i="19"/>
  <c r="F14" i="19"/>
  <c r="G13" i="19"/>
  <c r="F13" i="19"/>
  <c r="G12" i="19"/>
  <c r="F12" i="19"/>
  <c r="G11" i="19"/>
  <c r="F11" i="19"/>
  <c r="G10" i="19"/>
  <c r="F10" i="19"/>
  <c r="G9" i="19"/>
  <c r="F9" i="19"/>
  <c r="G8" i="19"/>
  <c r="F8" i="19"/>
  <c r="G7" i="19"/>
  <c r="F7" i="19"/>
  <c r="G6" i="19"/>
  <c r="F6" i="19"/>
  <c r="G5" i="19"/>
  <c r="F5" i="19"/>
  <c r="G4" i="19"/>
  <c r="F4" i="19"/>
  <c r="F23" i="17"/>
  <c r="F22" i="17"/>
  <c r="F21" i="17"/>
  <c r="F20" i="17"/>
  <c r="F19" i="17"/>
  <c r="F18" i="17"/>
  <c r="F17" i="17"/>
  <c r="F16" i="17"/>
  <c r="F15" i="17"/>
  <c r="F14" i="17"/>
  <c r="G13" i="17"/>
  <c r="F13" i="17"/>
  <c r="G12" i="17"/>
  <c r="F12" i="17"/>
  <c r="G11" i="17"/>
  <c r="F11" i="17"/>
  <c r="G10" i="17"/>
  <c r="F10" i="17"/>
  <c r="G9" i="17"/>
  <c r="F9" i="17"/>
  <c r="G8" i="17"/>
  <c r="F8" i="17"/>
  <c r="G7" i="17"/>
  <c r="F7" i="17"/>
  <c r="G6" i="17"/>
  <c r="F6" i="17"/>
  <c r="G5" i="17"/>
  <c r="F5" i="17"/>
  <c r="G4" i="17"/>
  <c r="F4" i="17"/>
  <c r="F23" i="14"/>
  <c r="F22" i="14"/>
  <c r="F21" i="14"/>
  <c r="F20" i="14"/>
  <c r="F19" i="14"/>
  <c r="F18" i="14"/>
  <c r="F17" i="14"/>
  <c r="F16" i="14"/>
  <c r="F15" i="14"/>
  <c r="F14" i="14"/>
  <c r="G13" i="14"/>
  <c r="F13" i="14"/>
  <c r="G12" i="14"/>
  <c r="F12" i="14"/>
  <c r="G11" i="14"/>
  <c r="F11" i="14"/>
  <c r="G10" i="14"/>
  <c r="F10" i="14"/>
  <c r="G9" i="14"/>
  <c r="F9" i="14"/>
  <c r="G8" i="14"/>
  <c r="F8" i="14"/>
  <c r="G7" i="14"/>
  <c r="F7" i="14"/>
  <c r="G6" i="14"/>
  <c r="F6" i="14"/>
  <c r="G5" i="14"/>
  <c r="F5" i="14"/>
  <c r="G4" i="14"/>
  <c r="F4" i="14"/>
  <c r="F23" i="12"/>
  <c r="F22" i="12"/>
  <c r="F21" i="12"/>
  <c r="F20" i="12"/>
  <c r="F19" i="12"/>
  <c r="F18" i="12"/>
  <c r="F17" i="12"/>
  <c r="F16" i="12"/>
  <c r="F15" i="12"/>
  <c r="F14" i="12"/>
  <c r="G13" i="12"/>
  <c r="F13" i="12"/>
  <c r="G12" i="12"/>
  <c r="F12" i="12"/>
  <c r="G11" i="12"/>
  <c r="F11" i="12"/>
  <c r="G10" i="12"/>
  <c r="F10" i="12"/>
  <c r="G9" i="12"/>
  <c r="F9" i="12"/>
  <c r="G8" i="12"/>
  <c r="F8" i="12"/>
  <c r="G7" i="12"/>
  <c r="F7" i="12"/>
  <c r="G6" i="12"/>
  <c r="F6" i="12"/>
  <c r="G5" i="12"/>
  <c r="F5" i="12"/>
  <c r="G4" i="12"/>
  <c r="F4" i="12"/>
  <c r="F23" i="2"/>
  <c r="F22" i="2"/>
  <c r="F21" i="2"/>
  <c r="F20" i="2"/>
  <c r="F19" i="2"/>
  <c r="F18" i="2"/>
  <c r="F17" i="2"/>
  <c r="F16" i="2"/>
  <c r="F15" i="2"/>
  <c r="F14" i="2"/>
  <c r="G13" i="2"/>
  <c r="F13" i="2"/>
  <c r="G12" i="2"/>
  <c r="F12" i="2"/>
  <c r="G11" i="2"/>
  <c r="F11" i="2"/>
  <c r="G10" i="2"/>
  <c r="F10" i="2"/>
  <c r="G9" i="2"/>
  <c r="F9" i="2"/>
  <c r="G8" i="2"/>
  <c r="F8" i="2"/>
  <c r="G7" i="2"/>
  <c r="F7" i="2"/>
  <c r="G6" i="2"/>
  <c r="F6" i="2"/>
  <c r="G5" i="2"/>
  <c r="F5" i="2"/>
  <c r="G4" i="2"/>
  <c r="F4" i="2"/>
  <c r="G4" i="9"/>
  <c r="G5" i="9"/>
  <c r="G6" i="9"/>
  <c r="G7" i="9"/>
  <c r="G8" i="9"/>
  <c r="G9" i="9"/>
  <c r="G10" i="9"/>
  <c r="G11" i="9"/>
  <c r="G12" i="9"/>
  <c r="G13" i="9"/>
  <c r="F5" i="9"/>
  <c r="F6" i="9"/>
  <c r="F7" i="9"/>
  <c r="F8" i="9"/>
  <c r="F9" i="9"/>
  <c r="F10" i="9"/>
  <c r="F11" i="9"/>
  <c r="F12" i="9"/>
  <c r="F13" i="9"/>
  <c r="F14" i="9"/>
  <c r="F15" i="9"/>
  <c r="F16" i="9"/>
  <c r="F17" i="9"/>
  <c r="F18" i="9"/>
  <c r="F19" i="9"/>
  <c r="F20" i="9"/>
  <c r="F21" i="9"/>
  <c r="F22" i="9"/>
  <c r="F23" i="9"/>
  <c r="F4" i="9"/>
  <c r="AX97" i="105"/>
  <c r="AX96" i="105"/>
  <c r="AX95" i="105"/>
  <c r="AX94" i="105"/>
  <c r="AX93" i="105"/>
  <c r="AX92" i="105"/>
  <c r="AX91" i="105"/>
  <c r="AX90" i="105"/>
  <c r="AX89" i="105"/>
  <c r="AX88" i="105"/>
  <c r="AX87" i="105"/>
  <c r="AX86" i="105"/>
  <c r="AX85" i="105"/>
  <c r="AX84" i="105"/>
  <c r="AX83" i="105"/>
  <c r="AX82" i="105"/>
  <c r="AX81" i="105"/>
  <c r="AX80" i="105"/>
  <c r="AX79" i="105"/>
  <c r="AX78" i="105"/>
  <c r="AX77" i="105"/>
  <c r="AX76" i="105"/>
  <c r="AX75" i="105"/>
  <c r="AX74" i="105"/>
  <c r="AX73" i="105"/>
  <c r="AX72" i="105"/>
  <c r="AX71" i="105"/>
  <c r="AX70" i="105"/>
  <c r="AX97" i="104"/>
  <c r="AX96" i="104"/>
  <c r="AX95" i="104"/>
  <c r="AX94" i="104"/>
  <c r="AX93" i="104"/>
  <c r="AX92" i="104"/>
  <c r="AX91" i="104"/>
  <c r="AX90" i="104"/>
  <c r="AX89" i="104"/>
  <c r="AX88" i="104"/>
  <c r="AX87" i="104"/>
  <c r="AX86" i="104"/>
  <c r="AX85" i="104"/>
  <c r="AX84" i="104"/>
  <c r="AX83" i="104"/>
  <c r="AX82" i="104"/>
  <c r="AX81" i="104"/>
  <c r="AX80" i="104"/>
  <c r="AX97" i="103"/>
  <c r="AX96" i="103"/>
  <c r="AX95" i="103"/>
  <c r="AX94" i="103"/>
  <c r="AX93" i="103"/>
  <c r="AX92" i="103"/>
  <c r="AX91" i="103"/>
  <c r="AX90" i="103"/>
  <c r="AX97" i="101"/>
  <c r="AX96" i="101"/>
  <c r="AX95" i="101"/>
  <c r="AX94" i="101"/>
  <c r="AX93" i="101"/>
  <c r="AX92" i="101"/>
  <c r="AX91" i="101"/>
  <c r="AX90" i="101"/>
  <c r="AX89" i="101"/>
  <c r="AX88" i="101"/>
  <c r="AX87" i="101"/>
  <c r="AX86" i="101"/>
  <c r="AX85" i="101"/>
  <c r="AX84" i="101"/>
  <c r="AX83" i="101"/>
  <c r="AX82" i="101"/>
  <c r="AX81" i="101"/>
  <c r="AX80" i="101"/>
  <c r="AX79" i="101"/>
  <c r="AX78" i="101"/>
  <c r="AX77" i="101"/>
  <c r="AX76" i="101"/>
  <c r="AX75" i="101"/>
  <c r="AX74" i="101"/>
  <c r="AX73" i="101"/>
  <c r="AX72" i="101"/>
  <c r="AX71" i="101"/>
  <c r="AX70" i="101"/>
  <c r="AX97" i="100"/>
  <c r="AX96" i="100"/>
  <c r="AX95" i="100"/>
  <c r="AX94" i="100"/>
  <c r="AX93" i="100"/>
  <c r="AX92" i="100"/>
  <c r="AX91" i="100"/>
  <c r="AX90" i="100"/>
  <c r="AX89" i="100"/>
  <c r="AX88" i="100"/>
  <c r="AX87" i="100"/>
  <c r="AX86" i="100"/>
  <c r="AX85" i="100"/>
  <c r="AX84" i="100"/>
  <c r="AX83" i="100"/>
  <c r="AX82" i="100"/>
  <c r="AX81" i="100"/>
  <c r="AX80" i="100"/>
  <c r="AX97" i="99"/>
  <c r="AX96" i="99"/>
  <c r="AX95" i="99"/>
  <c r="AX94" i="99"/>
  <c r="AX93" i="99"/>
  <c r="AX92" i="99"/>
  <c r="AX91" i="99"/>
  <c r="AX90" i="99"/>
  <c r="AX97" i="97"/>
  <c r="AX96" i="97"/>
  <c r="AX95" i="97"/>
  <c r="AX94" i="97"/>
  <c r="AX93" i="97"/>
  <c r="AX92" i="97"/>
  <c r="AX91" i="97"/>
  <c r="AX90" i="97"/>
  <c r="AX89" i="97"/>
  <c r="AX88" i="97"/>
  <c r="AX87" i="97"/>
  <c r="AX86" i="97"/>
  <c r="AX85" i="97"/>
  <c r="AX84" i="97"/>
  <c r="AX83" i="97"/>
  <c r="AX82" i="97"/>
  <c r="AX81" i="97"/>
  <c r="AX80" i="97"/>
  <c r="AX79" i="97"/>
  <c r="AX78" i="97"/>
  <c r="AX77" i="97"/>
  <c r="AX76" i="97"/>
  <c r="AX75" i="97"/>
  <c r="AX74" i="97"/>
  <c r="AX73" i="97"/>
  <c r="AX72" i="97"/>
  <c r="AX71" i="97"/>
  <c r="AX70" i="97"/>
  <c r="AX97" i="96"/>
  <c r="AX96" i="96"/>
  <c r="AX95" i="96"/>
  <c r="AX94" i="96"/>
  <c r="AX93" i="96"/>
  <c r="AX92" i="96"/>
  <c r="AX91" i="96"/>
  <c r="AX90" i="96"/>
  <c r="AX89" i="96"/>
  <c r="AX88" i="96"/>
  <c r="AX87" i="96"/>
  <c r="AX86" i="96"/>
  <c r="AX85" i="96"/>
  <c r="AX84" i="96"/>
  <c r="AX83" i="96"/>
  <c r="AX82" i="96"/>
  <c r="AX81" i="96"/>
  <c r="AX80" i="96"/>
  <c r="AX97" i="95"/>
  <c r="AX96" i="95"/>
  <c r="AX95" i="95"/>
  <c r="AX94" i="95"/>
  <c r="AX93" i="95"/>
  <c r="AX92" i="95"/>
  <c r="AX91" i="95"/>
  <c r="AX90" i="95"/>
  <c r="AX97" i="93"/>
  <c r="AX96" i="93"/>
  <c r="AX95" i="93"/>
  <c r="AX94" i="93"/>
  <c r="AX93" i="93"/>
  <c r="AX92" i="93"/>
  <c r="AX91" i="93"/>
  <c r="AX90" i="93"/>
  <c r="AX89" i="93"/>
  <c r="AX88" i="93"/>
  <c r="AX87" i="93"/>
  <c r="AX86" i="93"/>
  <c r="AX85" i="93"/>
  <c r="AX84" i="93"/>
  <c r="AX83" i="93"/>
  <c r="AX82" i="93"/>
  <c r="AX81" i="93"/>
  <c r="AX80" i="93"/>
  <c r="AX79" i="93"/>
  <c r="AX78" i="93"/>
  <c r="AX77" i="93"/>
  <c r="AX76" i="93"/>
  <c r="AX75" i="93"/>
  <c r="AX74" i="93"/>
  <c r="AX73" i="93"/>
  <c r="AX72" i="93"/>
  <c r="AX71" i="93"/>
  <c r="AX70" i="93"/>
  <c r="AX97" i="92"/>
  <c r="AX96" i="92"/>
  <c r="AX95" i="92"/>
  <c r="AX94" i="92"/>
  <c r="AX93" i="92"/>
  <c r="AX92" i="92"/>
  <c r="AX91" i="92"/>
  <c r="AX90" i="92"/>
  <c r="AX89" i="92"/>
  <c r="AX88" i="92"/>
  <c r="AX87" i="92"/>
  <c r="AX86" i="92"/>
  <c r="AX85" i="92"/>
  <c r="AX84" i="92"/>
  <c r="AX83" i="92"/>
  <c r="AX82" i="92"/>
  <c r="AX81" i="92"/>
  <c r="AX80" i="92"/>
  <c r="AX97" i="91"/>
  <c r="AX96" i="91"/>
  <c r="AX95" i="91"/>
  <c r="AX94" i="91"/>
  <c r="AX93" i="91"/>
  <c r="AX92" i="91"/>
  <c r="AX91" i="91"/>
  <c r="AX90" i="91"/>
  <c r="AX97" i="89"/>
  <c r="AX96" i="89"/>
  <c r="AX95" i="89"/>
  <c r="AX94" i="89"/>
  <c r="AX93" i="89"/>
  <c r="AX92" i="89"/>
  <c r="AX91" i="89"/>
  <c r="AX90" i="89"/>
  <c r="AX89" i="89"/>
  <c r="AX88" i="89"/>
  <c r="AX87" i="89"/>
  <c r="AX86" i="89"/>
  <c r="AX85" i="89"/>
  <c r="AX84" i="89"/>
  <c r="AX83" i="89"/>
  <c r="AX82" i="89"/>
  <c r="AX81" i="89"/>
  <c r="AX80" i="89"/>
  <c r="AX79" i="89"/>
  <c r="AX78" i="89"/>
  <c r="AX77" i="89"/>
  <c r="AX76" i="89"/>
  <c r="AX75" i="89"/>
  <c r="AX74" i="89"/>
  <c r="AX73" i="89"/>
  <c r="AX72" i="89"/>
  <c r="AX71" i="89"/>
  <c r="AX70" i="89"/>
  <c r="AX97" i="88"/>
  <c r="AX96" i="88"/>
  <c r="AX95" i="88"/>
  <c r="AX94" i="88"/>
  <c r="AX93" i="88"/>
  <c r="AX92" i="88"/>
  <c r="AX91" i="88"/>
  <c r="AX90" i="88"/>
  <c r="AX89" i="88"/>
  <c r="AX88" i="88"/>
  <c r="AX87" i="88"/>
  <c r="AX86" i="88"/>
  <c r="AX85" i="88"/>
  <c r="AX84" i="88"/>
  <c r="AX83" i="88"/>
  <c r="AX82" i="88"/>
  <c r="AX81" i="88"/>
  <c r="AX80" i="88"/>
  <c r="AX97" i="87"/>
  <c r="AX96" i="87"/>
  <c r="AX95" i="87"/>
  <c r="AX94" i="87"/>
  <c r="AX93" i="87"/>
  <c r="AX92" i="87"/>
  <c r="AX91" i="87"/>
  <c r="AX90" i="87"/>
  <c r="AX97" i="86"/>
  <c r="AX96" i="86"/>
  <c r="AX95" i="86"/>
  <c r="AX94" i="86"/>
  <c r="AX93" i="86"/>
  <c r="AX92" i="86"/>
  <c r="AX91" i="86"/>
  <c r="AX90" i="86"/>
  <c r="AX89" i="86"/>
  <c r="AX88" i="86"/>
  <c r="AX87" i="86"/>
  <c r="AX86" i="86"/>
  <c r="AX85" i="86"/>
  <c r="AX84" i="86"/>
  <c r="AX83" i="86"/>
  <c r="AX82" i="86"/>
  <c r="AX81" i="86"/>
  <c r="AX80" i="86"/>
  <c r="AX79" i="86"/>
  <c r="AX78" i="86"/>
  <c r="AX77" i="86"/>
  <c r="AX76" i="86"/>
  <c r="AX75" i="86"/>
  <c r="AX74" i="86"/>
  <c r="AX73" i="86"/>
  <c r="AX72" i="86"/>
  <c r="AX71" i="86"/>
  <c r="AX70" i="86"/>
  <c r="AX97" i="84"/>
  <c r="AX96" i="84"/>
  <c r="AX95" i="84"/>
  <c r="AX94" i="84"/>
  <c r="AX93" i="84"/>
  <c r="AX92" i="84"/>
  <c r="AX91" i="84"/>
  <c r="AX90" i="84"/>
  <c r="AX89" i="84"/>
  <c r="AX88" i="84"/>
  <c r="AX87" i="84"/>
  <c r="AX86" i="84"/>
  <c r="AX85" i="84"/>
  <c r="AX84" i="84"/>
  <c r="AX83" i="84"/>
  <c r="AX82" i="84"/>
  <c r="AX81" i="84"/>
  <c r="AX80" i="84"/>
  <c r="AX97" i="83"/>
  <c r="AX96" i="83"/>
  <c r="AX95" i="83"/>
  <c r="AX94" i="83"/>
  <c r="AX93" i="83"/>
  <c r="AX92" i="83"/>
  <c r="AX91" i="83"/>
  <c r="AX90" i="83"/>
  <c r="AX97" i="47"/>
  <c r="AX96" i="47"/>
  <c r="AX95" i="47"/>
  <c r="AX94" i="47"/>
  <c r="AX93" i="47"/>
  <c r="AX92" i="47"/>
  <c r="AX91" i="47"/>
  <c r="AX90" i="47"/>
  <c r="AX89" i="47"/>
  <c r="AX88" i="47"/>
  <c r="AX87" i="47"/>
  <c r="AX86" i="47"/>
  <c r="AX85" i="47"/>
  <c r="AX84" i="47"/>
  <c r="AX83" i="47"/>
  <c r="AX82" i="47"/>
  <c r="AX81" i="47"/>
  <c r="AX80" i="47"/>
  <c r="AX79" i="47"/>
  <c r="AX78" i="47"/>
  <c r="AX77" i="47"/>
  <c r="AX76" i="47"/>
  <c r="AX75" i="47"/>
  <c r="AX74" i="47"/>
  <c r="AX73" i="47"/>
  <c r="AX72" i="47"/>
  <c r="AX71" i="47"/>
  <c r="AX70" i="47"/>
  <c r="AX97" i="45"/>
  <c r="AX96" i="45"/>
  <c r="AX95" i="45"/>
  <c r="AX94" i="45"/>
  <c r="AX93" i="45"/>
  <c r="AX92" i="45"/>
  <c r="AX91" i="45"/>
  <c r="AX90" i="45"/>
  <c r="AX89" i="45"/>
  <c r="AX88" i="45"/>
  <c r="AX87" i="45"/>
  <c r="AX86" i="45"/>
  <c r="AX85" i="45"/>
  <c r="AX84" i="45"/>
  <c r="AX83" i="45"/>
  <c r="AX82" i="45"/>
  <c r="AX81" i="45"/>
  <c r="AX80" i="45"/>
  <c r="AX97" i="43"/>
  <c r="AX96" i="43"/>
  <c r="AX95" i="43"/>
  <c r="AX94" i="43"/>
  <c r="AX93" i="43"/>
  <c r="AX92" i="43"/>
  <c r="AX91" i="43"/>
  <c r="AX90" i="43"/>
  <c r="AX97" i="52"/>
  <c r="AX96" i="52"/>
  <c r="AX95" i="52"/>
  <c r="AX94" i="52"/>
  <c r="AX93" i="52"/>
  <c r="AX92" i="52"/>
  <c r="AX91" i="52"/>
  <c r="AX90" i="52"/>
  <c r="AX89" i="52"/>
  <c r="AX88" i="52"/>
  <c r="AX87" i="52"/>
  <c r="AX86" i="52"/>
  <c r="AX85" i="52"/>
  <c r="AX84" i="52"/>
  <c r="AX83" i="52"/>
  <c r="AX82" i="52"/>
  <c r="AX81" i="52"/>
  <c r="AX80" i="52"/>
  <c r="AX79" i="52"/>
  <c r="AX78" i="52"/>
  <c r="AX77" i="52"/>
  <c r="AX76" i="52"/>
  <c r="AX75" i="52"/>
  <c r="AX74" i="52"/>
  <c r="AX73" i="52"/>
  <c r="AX72" i="52"/>
  <c r="AX71" i="52"/>
  <c r="AX70" i="52"/>
  <c r="AX97" i="51"/>
  <c r="AX96" i="51"/>
  <c r="AX95" i="51"/>
  <c r="AX94" i="51"/>
  <c r="AX93" i="51"/>
  <c r="AX92" i="51"/>
  <c r="AX91" i="51"/>
  <c r="AX90" i="51"/>
  <c r="AX89" i="51"/>
  <c r="AX88" i="51"/>
  <c r="AX87" i="51"/>
  <c r="AX86" i="51"/>
  <c r="AX85" i="51"/>
  <c r="AX84" i="51"/>
  <c r="AX83" i="51"/>
  <c r="AX82" i="51"/>
  <c r="AX81" i="51"/>
  <c r="AX80" i="51"/>
  <c r="AX97" i="49"/>
  <c r="AX96" i="49"/>
  <c r="AX95" i="49"/>
  <c r="AX94" i="49"/>
  <c r="AX93" i="49"/>
  <c r="AX92" i="49"/>
  <c r="AX91" i="49"/>
  <c r="AX90" i="49"/>
  <c r="AX97" i="53"/>
  <c r="AX96" i="53"/>
  <c r="AX95" i="53"/>
  <c r="AX94" i="53"/>
  <c r="AX93" i="53"/>
  <c r="AX92" i="53"/>
  <c r="AX91" i="53"/>
  <c r="AX90" i="53"/>
  <c r="AX89" i="53"/>
  <c r="AX88" i="53"/>
  <c r="AX87" i="53"/>
  <c r="AX86" i="53"/>
  <c r="AX85" i="53"/>
  <c r="AX84" i="53"/>
  <c r="AX83" i="53"/>
  <c r="AX82" i="53"/>
  <c r="AX81" i="53"/>
  <c r="AX80" i="53"/>
  <c r="AX79" i="53"/>
  <c r="AX78" i="53"/>
  <c r="AX77" i="53"/>
  <c r="AX76" i="53"/>
  <c r="AX75" i="53"/>
  <c r="AX74" i="53"/>
  <c r="AX73" i="53"/>
  <c r="AX72" i="53"/>
  <c r="AX71" i="53"/>
  <c r="AX70" i="53"/>
  <c r="AX97" i="54"/>
  <c r="AX96" i="54"/>
  <c r="AX95" i="54"/>
  <c r="AX94" i="54"/>
  <c r="AX93" i="54"/>
  <c r="AX92" i="54"/>
  <c r="AX91" i="54"/>
  <c r="AX90" i="54"/>
  <c r="AX89" i="54"/>
  <c r="AX88" i="54"/>
  <c r="AX87" i="54"/>
  <c r="AX86" i="54"/>
  <c r="AX85" i="54"/>
  <c r="AX84" i="54"/>
  <c r="AX83" i="54"/>
  <c r="AX82" i="54"/>
  <c r="AX81" i="54"/>
  <c r="AX80" i="54"/>
  <c r="AX97" i="55"/>
  <c r="AX96" i="55"/>
  <c r="AX95" i="55"/>
  <c r="AX94" i="55"/>
  <c r="AX93" i="55"/>
  <c r="AX92" i="55"/>
  <c r="AX91" i="55"/>
  <c r="AX90" i="55"/>
  <c r="AX97" i="46"/>
  <c r="AX96" i="46"/>
  <c r="AX95" i="46"/>
  <c r="AX94" i="46"/>
  <c r="AX93" i="46"/>
  <c r="AX92" i="46"/>
  <c r="AX91" i="46"/>
  <c r="AX90" i="46"/>
  <c r="AX89" i="46"/>
  <c r="AX88" i="46"/>
  <c r="AX87" i="46"/>
  <c r="AX86" i="46"/>
  <c r="AX85" i="46"/>
  <c r="AX84" i="46"/>
  <c r="AX83" i="46"/>
  <c r="AX82" i="46"/>
  <c r="AX81" i="46"/>
  <c r="AX80" i="46"/>
  <c r="AX79" i="46"/>
  <c r="AX78" i="46"/>
  <c r="AX77" i="46"/>
  <c r="AX76" i="46"/>
  <c r="AX75" i="46"/>
  <c r="AX74" i="46"/>
  <c r="AX73" i="46"/>
  <c r="AX72" i="46"/>
  <c r="AX71" i="46"/>
  <c r="AX70" i="46"/>
  <c r="AX97" i="44"/>
  <c r="AX96" i="44"/>
  <c r="AX95" i="44"/>
  <c r="AX94" i="44"/>
  <c r="AX93" i="44"/>
  <c r="AX92" i="44"/>
  <c r="AX91" i="44"/>
  <c r="AX90" i="44"/>
  <c r="AX89" i="44"/>
  <c r="AX88" i="44"/>
  <c r="AX87" i="44"/>
  <c r="AX86" i="44"/>
  <c r="AX85" i="44"/>
  <c r="AX84" i="44"/>
  <c r="AX83" i="44"/>
  <c r="AX82" i="44"/>
  <c r="AX81" i="44"/>
  <c r="AX80" i="44"/>
  <c r="AX97" i="41"/>
  <c r="AX96" i="41"/>
  <c r="AX95" i="41"/>
  <c r="AX94" i="41"/>
  <c r="AX93" i="41"/>
  <c r="AX92" i="41"/>
  <c r="AX91" i="41"/>
  <c r="AX90" i="41"/>
  <c r="AX97" i="32"/>
  <c r="AX96" i="32"/>
  <c r="AX95" i="32"/>
  <c r="AX94" i="32"/>
  <c r="AX93" i="32"/>
  <c r="AX92" i="32"/>
  <c r="AX91" i="32"/>
  <c r="AX90" i="32"/>
  <c r="AX89" i="32"/>
  <c r="AX88" i="32"/>
  <c r="AX87" i="32"/>
  <c r="AX86" i="32"/>
  <c r="AX85" i="32"/>
  <c r="AX84" i="32"/>
  <c r="AX83" i="32"/>
  <c r="AX82" i="32"/>
  <c r="AX81" i="32"/>
  <c r="AX80" i="32"/>
  <c r="AX79" i="32"/>
  <c r="AX78" i="32"/>
  <c r="AX77" i="32"/>
  <c r="AX76" i="32"/>
  <c r="AX75" i="32"/>
  <c r="AX74" i="32"/>
  <c r="AX73" i="32"/>
  <c r="AX72" i="32"/>
  <c r="AX71" i="32"/>
  <c r="AX70" i="32"/>
  <c r="AX97" i="20"/>
  <c r="AX96" i="20"/>
  <c r="AX95" i="20"/>
  <c r="AX94" i="20"/>
  <c r="AX93" i="20"/>
  <c r="AX92" i="20"/>
  <c r="AX91" i="20"/>
  <c r="AX90" i="20"/>
  <c r="AX89" i="20"/>
  <c r="AX88" i="20"/>
  <c r="AX87" i="20"/>
  <c r="AX86" i="20"/>
  <c r="AX85" i="20"/>
  <c r="AX84" i="20"/>
  <c r="AX83" i="20"/>
  <c r="AX82" i="20"/>
  <c r="AX81" i="20"/>
  <c r="AX80" i="20"/>
  <c r="AX97" i="16"/>
  <c r="AX96" i="16"/>
  <c r="AX95" i="16"/>
  <c r="AX94" i="16"/>
  <c r="AX93" i="16"/>
  <c r="AX92" i="16"/>
  <c r="AX91" i="16"/>
  <c r="AX90" i="16"/>
  <c r="AX97" i="15"/>
  <c r="AX96" i="15"/>
  <c r="AX95" i="15"/>
  <c r="AX94" i="15"/>
  <c r="AX93" i="15"/>
  <c r="AX92" i="15"/>
  <c r="AX91" i="15"/>
  <c r="AX90" i="15"/>
  <c r="AX89" i="15"/>
  <c r="AX88" i="15"/>
  <c r="AX87" i="15"/>
  <c r="AX86" i="15"/>
  <c r="AX85" i="15"/>
  <c r="AX84" i="15"/>
  <c r="AX83" i="15"/>
  <c r="AX82" i="15"/>
  <c r="AX81" i="15"/>
  <c r="AX80" i="15"/>
  <c r="AX79" i="15"/>
  <c r="AX78" i="15"/>
  <c r="AX77" i="15"/>
  <c r="AX76" i="15"/>
  <c r="AX75" i="15"/>
  <c r="AX74" i="15"/>
  <c r="AX73" i="15"/>
  <c r="AX72" i="15"/>
  <c r="AX71" i="15"/>
  <c r="AX70" i="15"/>
  <c r="AX97" i="13"/>
  <c r="AX96" i="13"/>
  <c r="AX95" i="13"/>
  <c r="AX94" i="13"/>
  <c r="AX93" i="13"/>
  <c r="AX92" i="13"/>
  <c r="AX91" i="13"/>
  <c r="AX90" i="13"/>
  <c r="AX89" i="13"/>
  <c r="AX88" i="13"/>
  <c r="AX87" i="13"/>
  <c r="AX86" i="13"/>
  <c r="AX85" i="13"/>
  <c r="AX84" i="13"/>
  <c r="AX83" i="13"/>
  <c r="AX82" i="13"/>
  <c r="AX81" i="13"/>
  <c r="AX80" i="13"/>
  <c r="AX97" i="11"/>
  <c r="AX96" i="11"/>
  <c r="AX95" i="11"/>
  <c r="AX94" i="11"/>
  <c r="AX93" i="11"/>
  <c r="AX92" i="11"/>
  <c r="AX91" i="11"/>
  <c r="AX90" i="11"/>
  <c r="C8" i="82"/>
  <c r="B8" i="82"/>
  <c r="C8" i="58"/>
  <c r="Q17" i="58" s="1"/>
  <c r="B8" i="58"/>
  <c r="C12" i="105"/>
  <c r="C3" i="105" s="1"/>
  <c r="O3" i="105" s="1"/>
  <c r="C10" i="105"/>
  <c r="V9" i="105" s="1"/>
  <c r="C8" i="105"/>
  <c r="Q7" i="105" s="1"/>
  <c r="B8" i="105"/>
  <c r="Q3" i="105" s="1"/>
  <c r="AG3" i="105" s="1"/>
  <c r="AP3" i="105" s="1"/>
  <c r="C6" i="105"/>
  <c r="R4" i="105" s="1"/>
  <c r="C5" i="105"/>
  <c r="W4" i="105"/>
  <c r="M4" i="105" a="1"/>
  <c r="AT3" i="105"/>
  <c r="C12" i="104"/>
  <c r="C3" i="104" s="1"/>
  <c r="O3" i="104" s="1"/>
  <c r="C10" i="104"/>
  <c r="V5" i="104" s="1"/>
  <c r="V8" i="104"/>
  <c r="C8" i="104"/>
  <c r="Q6" i="104" s="1"/>
  <c r="B8" i="104"/>
  <c r="V6" i="104"/>
  <c r="C6" i="104"/>
  <c r="R4" i="104" s="1"/>
  <c r="C5" i="104"/>
  <c r="W4" i="104"/>
  <c r="M4" i="104" a="1"/>
  <c r="AT3" i="104"/>
  <c r="R3" i="104"/>
  <c r="Q3" i="104"/>
  <c r="AG3" i="104" s="1"/>
  <c r="AP3" i="104" s="1"/>
  <c r="C12" i="103"/>
  <c r="C3" i="103" s="1"/>
  <c r="O3" i="103" s="1"/>
  <c r="C10" i="103"/>
  <c r="V5" i="103" s="1"/>
  <c r="C8" i="103"/>
  <c r="Q6" i="103" s="1"/>
  <c r="B8" i="103"/>
  <c r="Q3" i="103" s="1"/>
  <c r="AG3" i="103" s="1"/>
  <c r="AP3" i="103" s="1"/>
  <c r="C6" i="103"/>
  <c r="R4" i="103" s="1"/>
  <c r="C5" i="103"/>
  <c r="W4" i="103"/>
  <c r="M4" i="103" a="1"/>
  <c r="AT3" i="103"/>
  <c r="S98" i="102"/>
  <c r="R98" i="102"/>
  <c r="R97" i="102"/>
  <c r="R96" i="102"/>
  <c r="R95" i="102"/>
  <c r="R94" i="102"/>
  <c r="R93" i="102"/>
  <c r="R92" i="102"/>
  <c r="R91" i="102"/>
  <c r="R90" i="102"/>
  <c r="R89" i="102"/>
  <c r="R88" i="102"/>
  <c r="R87" i="102"/>
  <c r="R86" i="102"/>
  <c r="R85" i="102"/>
  <c r="R84" i="102"/>
  <c r="R83" i="102"/>
  <c r="R82" i="102"/>
  <c r="R81" i="102"/>
  <c r="R80" i="102"/>
  <c r="R79" i="102"/>
  <c r="R78" i="102"/>
  <c r="R77" i="102"/>
  <c r="R76" i="102"/>
  <c r="R75" i="102"/>
  <c r="R74" i="102"/>
  <c r="R73" i="102"/>
  <c r="R72" i="102"/>
  <c r="R71" i="102"/>
  <c r="R70" i="102"/>
  <c r="R69" i="102"/>
  <c r="R68" i="102"/>
  <c r="R67" i="102"/>
  <c r="R66" i="102"/>
  <c r="R65" i="102"/>
  <c r="R64" i="102"/>
  <c r="R63" i="102"/>
  <c r="R62" i="102"/>
  <c r="R61" i="102"/>
  <c r="R60" i="102"/>
  <c r="R59" i="102"/>
  <c r="R58" i="102"/>
  <c r="R57" i="102"/>
  <c r="R56" i="102"/>
  <c r="R55" i="102"/>
  <c r="R54" i="102"/>
  <c r="R53" i="102"/>
  <c r="R52" i="102"/>
  <c r="R51" i="102"/>
  <c r="R50" i="102"/>
  <c r="R49" i="102"/>
  <c r="R48" i="102"/>
  <c r="R47" i="102"/>
  <c r="R46" i="102"/>
  <c r="R45" i="102"/>
  <c r="R44" i="102"/>
  <c r="R43" i="102"/>
  <c r="R42" i="102"/>
  <c r="R41" i="102"/>
  <c r="R40" i="102"/>
  <c r="R39" i="102"/>
  <c r="R38" i="102"/>
  <c r="R37" i="102"/>
  <c r="R36" i="102"/>
  <c r="R35" i="102"/>
  <c r="R34" i="102"/>
  <c r="R33" i="102"/>
  <c r="R32" i="102"/>
  <c r="R31" i="102"/>
  <c r="R30" i="102"/>
  <c r="R29" i="102"/>
  <c r="R28" i="102"/>
  <c r="R27" i="102"/>
  <c r="R26" i="102"/>
  <c r="R25" i="102"/>
  <c r="R24" i="102"/>
  <c r="R23" i="102"/>
  <c r="R22" i="102"/>
  <c r="R21" i="102"/>
  <c r="R20" i="102"/>
  <c r="R19" i="102"/>
  <c r="R18" i="102"/>
  <c r="R17" i="102"/>
  <c r="R16" i="102"/>
  <c r="R15" i="102"/>
  <c r="R14" i="102"/>
  <c r="R13" i="102"/>
  <c r="R12" i="102"/>
  <c r="C12" i="102"/>
  <c r="C3" i="102" s="1"/>
  <c r="O3" i="102" s="1"/>
  <c r="R11" i="102"/>
  <c r="R10" i="102"/>
  <c r="C10" i="102"/>
  <c r="V8" i="102" s="1"/>
  <c r="R9" i="102"/>
  <c r="R8" i="102"/>
  <c r="C8" i="102"/>
  <c r="Q7" i="102" s="1"/>
  <c r="B8" i="102"/>
  <c r="Q3" i="102" s="1"/>
  <c r="AG3" i="102" s="1"/>
  <c r="AP3" i="102" s="1"/>
  <c r="R7" i="102"/>
  <c r="R6" i="102"/>
  <c r="R5" i="102"/>
  <c r="C5" i="102"/>
  <c r="W4" i="102"/>
  <c r="R4" i="102"/>
  <c r="M4" i="102" a="1"/>
  <c r="AT3" i="102"/>
  <c r="R3" i="102"/>
  <c r="C12" i="101"/>
  <c r="C3" i="101" s="1"/>
  <c r="O3" i="101" s="1"/>
  <c r="C10" i="101"/>
  <c r="V5" i="101" s="1"/>
  <c r="C8" i="101"/>
  <c r="Q6" i="101" s="1"/>
  <c r="B8" i="101"/>
  <c r="Q3" i="101" s="1"/>
  <c r="AG3" i="101" s="1"/>
  <c r="AP3" i="101" s="1"/>
  <c r="C6" i="101"/>
  <c r="R3" i="101" s="1"/>
  <c r="C5" i="101"/>
  <c r="W4" i="101"/>
  <c r="M4" i="101" a="1"/>
  <c r="AT3" i="101"/>
  <c r="C12" i="100"/>
  <c r="C3" i="100" s="1"/>
  <c r="O3" i="100" s="1"/>
  <c r="C10" i="100"/>
  <c r="V6" i="100" s="1"/>
  <c r="C8" i="100"/>
  <c r="Q6" i="100" s="1"/>
  <c r="B8" i="100"/>
  <c r="Q3" i="100" s="1"/>
  <c r="AG3" i="100" s="1"/>
  <c r="AP3" i="100" s="1"/>
  <c r="V7" i="100"/>
  <c r="C6" i="100"/>
  <c r="R3" i="100" s="1"/>
  <c r="V5" i="100"/>
  <c r="C5" i="100"/>
  <c r="W4" i="100"/>
  <c r="V4" i="100"/>
  <c r="R4" i="100"/>
  <c r="M4" i="100" a="1"/>
  <c r="AT3" i="100"/>
  <c r="C12" i="99"/>
  <c r="C3" i="99" s="1"/>
  <c r="O3" i="99" s="1"/>
  <c r="C10" i="99"/>
  <c r="V4" i="99" s="1"/>
  <c r="V8" i="99"/>
  <c r="C8" i="99"/>
  <c r="Q7" i="99" s="1"/>
  <c r="B8" i="99"/>
  <c r="Q3" i="99" s="1"/>
  <c r="AG3" i="99" s="1"/>
  <c r="AP3" i="99" s="1"/>
  <c r="V6" i="99"/>
  <c r="C6" i="99"/>
  <c r="R5" i="99"/>
  <c r="C5" i="99"/>
  <c r="W4" i="99"/>
  <c r="R4" i="99"/>
  <c r="M4" i="99" a="1"/>
  <c r="AT3" i="99"/>
  <c r="R3" i="99"/>
  <c r="S98" i="98"/>
  <c r="R98" i="98"/>
  <c r="R97" i="98"/>
  <c r="R96" i="98"/>
  <c r="R95" i="98"/>
  <c r="R94" i="98"/>
  <c r="R93" i="98"/>
  <c r="R92" i="98"/>
  <c r="R91" i="98"/>
  <c r="R90" i="98"/>
  <c r="R89" i="98"/>
  <c r="R88" i="98"/>
  <c r="R87" i="98"/>
  <c r="R86" i="98"/>
  <c r="R85" i="98"/>
  <c r="R84" i="98"/>
  <c r="R83" i="98"/>
  <c r="R82" i="98"/>
  <c r="R81" i="98"/>
  <c r="R80" i="98"/>
  <c r="R79" i="98"/>
  <c r="R78" i="98"/>
  <c r="R77" i="98"/>
  <c r="R76" i="98"/>
  <c r="R75" i="98"/>
  <c r="R74" i="98"/>
  <c r="R73" i="98"/>
  <c r="R72" i="98"/>
  <c r="R71" i="98"/>
  <c r="R70" i="98"/>
  <c r="R69" i="98"/>
  <c r="R68" i="98"/>
  <c r="R67" i="98"/>
  <c r="R66" i="98"/>
  <c r="R65" i="98"/>
  <c r="R64" i="98"/>
  <c r="R63" i="98"/>
  <c r="R62" i="98"/>
  <c r="R61" i="98"/>
  <c r="R60" i="98"/>
  <c r="R59" i="98"/>
  <c r="R58" i="98"/>
  <c r="R57" i="98"/>
  <c r="R56" i="98"/>
  <c r="R55" i="98"/>
  <c r="R54" i="98"/>
  <c r="R53" i="98"/>
  <c r="R52" i="98"/>
  <c r="R51" i="98"/>
  <c r="R50" i="98"/>
  <c r="R49" i="98"/>
  <c r="R48" i="98"/>
  <c r="R47" i="98"/>
  <c r="R46" i="98"/>
  <c r="R45" i="98"/>
  <c r="R44" i="98"/>
  <c r="R43" i="98"/>
  <c r="R42" i="98"/>
  <c r="R41" i="98"/>
  <c r="R40" i="98"/>
  <c r="R39" i="98"/>
  <c r="R38" i="98"/>
  <c r="R37" i="98"/>
  <c r="R36" i="98"/>
  <c r="R35" i="98"/>
  <c r="R34" i="98"/>
  <c r="R33" i="98"/>
  <c r="R32" i="98"/>
  <c r="R31" i="98"/>
  <c r="R30" i="98"/>
  <c r="R29" i="98"/>
  <c r="R28" i="98"/>
  <c r="R27" i="98"/>
  <c r="R26" i="98"/>
  <c r="R25" i="98"/>
  <c r="R24" i="98"/>
  <c r="R23" i="98"/>
  <c r="R22" i="98"/>
  <c r="R21" i="98"/>
  <c r="R20" i="98"/>
  <c r="R19" i="98"/>
  <c r="R18" i="98"/>
  <c r="R17" i="98"/>
  <c r="R16" i="98"/>
  <c r="R15" i="98"/>
  <c r="R14" i="98"/>
  <c r="R13" i="98"/>
  <c r="R12" i="98"/>
  <c r="C12" i="98"/>
  <c r="C3" i="98" s="1"/>
  <c r="O3" i="98" s="1"/>
  <c r="R11" i="98"/>
  <c r="R10" i="98"/>
  <c r="C10" i="98"/>
  <c r="R9" i="98"/>
  <c r="R8" i="98"/>
  <c r="C8" i="98"/>
  <c r="Q6" i="98" s="1"/>
  <c r="B8" i="98"/>
  <c r="Q3" i="98" s="1"/>
  <c r="AG3" i="98" s="1"/>
  <c r="AP3" i="98" s="1"/>
  <c r="R7" i="98"/>
  <c r="R6" i="98"/>
  <c r="R5" i="98"/>
  <c r="C5" i="98"/>
  <c r="W4" i="98"/>
  <c r="R4" i="98"/>
  <c r="M4" i="98" a="1"/>
  <c r="AT3" i="98"/>
  <c r="R3" i="98"/>
  <c r="C12" i="97"/>
  <c r="C3" i="97" s="1"/>
  <c r="O3" i="97" s="1"/>
  <c r="C10" i="97"/>
  <c r="C8" i="97"/>
  <c r="Q5" i="97" s="1"/>
  <c r="B8" i="97"/>
  <c r="Q3" i="97" s="1"/>
  <c r="AG3" i="97" s="1"/>
  <c r="AP3" i="97" s="1"/>
  <c r="C6" i="97"/>
  <c r="R5" i="97" s="1"/>
  <c r="C5" i="97"/>
  <c r="W4" i="97"/>
  <c r="M4" i="97" a="1"/>
  <c r="AT3" i="97"/>
  <c r="C12" i="96"/>
  <c r="C3" i="96" s="1"/>
  <c r="O3" i="96" s="1"/>
  <c r="C10" i="96"/>
  <c r="V9" i="96" s="1"/>
  <c r="C8" i="96"/>
  <c r="Q5" i="96" s="1"/>
  <c r="B8" i="96"/>
  <c r="Q3" i="96" s="1"/>
  <c r="AG3" i="96" s="1"/>
  <c r="AP3" i="96" s="1"/>
  <c r="C6" i="96"/>
  <c r="R3" i="96" s="1"/>
  <c r="C5" i="96"/>
  <c r="W4" i="96"/>
  <c r="R4" i="96"/>
  <c r="M4" i="96" a="1"/>
  <c r="AT3" i="96"/>
  <c r="C12" i="95"/>
  <c r="C3" i="95" s="1"/>
  <c r="O3" i="95" s="1"/>
  <c r="C10" i="95"/>
  <c r="V9" i="95" s="1"/>
  <c r="C8" i="95"/>
  <c r="B8" i="95"/>
  <c r="Q3" i="95" s="1"/>
  <c r="AG3" i="95" s="1"/>
  <c r="AP3" i="95" s="1"/>
  <c r="C6" i="95"/>
  <c r="R4" i="95" s="1"/>
  <c r="C5" i="95"/>
  <c r="W4" i="95"/>
  <c r="M4" i="95" a="1"/>
  <c r="AT3" i="95"/>
  <c r="S98" i="94"/>
  <c r="R98" i="94"/>
  <c r="R97" i="94"/>
  <c r="R96" i="94"/>
  <c r="R95" i="94"/>
  <c r="R94" i="94"/>
  <c r="R93" i="94"/>
  <c r="R92" i="94"/>
  <c r="R91" i="94"/>
  <c r="R90" i="94"/>
  <c r="R89" i="94"/>
  <c r="R88" i="94"/>
  <c r="R87" i="94"/>
  <c r="R86" i="94"/>
  <c r="R85" i="94"/>
  <c r="R84" i="94"/>
  <c r="R83" i="94"/>
  <c r="R82" i="94"/>
  <c r="R81" i="94"/>
  <c r="R80" i="94"/>
  <c r="R79" i="94"/>
  <c r="R78" i="94"/>
  <c r="R77" i="94"/>
  <c r="R76" i="94"/>
  <c r="R75" i="94"/>
  <c r="R74" i="94"/>
  <c r="R73" i="94"/>
  <c r="R72" i="94"/>
  <c r="R71" i="94"/>
  <c r="R70" i="94"/>
  <c r="R69" i="94"/>
  <c r="R68" i="94"/>
  <c r="R67" i="94"/>
  <c r="R66" i="94"/>
  <c r="R65" i="94"/>
  <c r="R64" i="94"/>
  <c r="R63" i="94"/>
  <c r="R62" i="94"/>
  <c r="R61" i="94"/>
  <c r="R60" i="94"/>
  <c r="R59" i="94"/>
  <c r="R58" i="94"/>
  <c r="R57" i="94"/>
  <c r="R56" i="94"/>
  <c r="R55" i="94"/>
  <c r="R54" i="94"/>
  <c r="R53" i="94"/>
  <c r="R52" i="94"/>
  <c r="R51" i="94"/>
  <c r="R50" i="94"/>
  <c r="R49" i="94"/>
  <c r="R48" i="94"/>
  <c r="R47" i="94"/>
  <c r="R46" i="94"/>
  <c r="R45" i="94"/>
  <c r="R44" i="94"/>
  <c r="R43" i="94"/>
  <c r="R42" i="94"/>
  <c r="R41" i="94"/>
  <c r="R40" i="94"/>
  <c r="R39" i="94"/>
  <c r="R38" i="94"/>
  <c r="R37" i="94"/>
  <c r="R36" i="94"/>
  <c r="R35" i="94"/>
  <c r="R34" i="94"/>
  <c r="R33" i="94"/>
  <c r="R32" i="94"/>
  <c r="R31" i="94"/>
  <c r="R30" i="94"/>
  <c r="R29" i="94"/>
  <c r="R28" i="94"/>
  <c r="R27" i="94"/>
  <c r="R26" i="94"/>
  <c r="R25" i="94"/>
  <c r="R24" i="94"/>
  <c r="R23" i="94"/>
  <c r="R22" i="94"/>
  <c r="R21" i="94"/>
  <c r="R20" i="94"/>
  <c r="R19" i="94"/>
  <c r="R18" i="94"/>
  <c r="R17" i="94"/>
  <c r="R16" i="94"/>
  <c r="R15" i="94"/>
  <c r="R14" i="94"/>
  <c r="R13" i="94"/>
  <c r="R12" i="94"/>
  <c r="C12" i="94"/>
  <c r="C3" i="94" s="1"/>
  <c r="O3" i="94" s="1"/>
  <c r="R11" i="94"/>
  <c r="R10" i="94"/>
  <c r="C10" i="94"/>
  <c r="V9" i="94" s="1"/>
  <c r="R9" i="94"/>
  <c r="R8" i="94"/>
  <c r="C8" i="94"/>
  <c r="B8" i="94"/>
  <c r="Q3" i="94" s="1"/>
  <c r="AG3" i="94" s="1"/>
  <c r="AP3" i="94" s="1"/>
  <c r="R7" i="94"/>
  <c r="R6" i="94"/>
  <c r="R5" i="94"/>
  <c r="C5" i="94"/>
  <c r="W4" i="94"/>
  <c r="R4" i="94"/>
  <c r="M4" i="94" a="1"/>
  <c r="AT3" i="94"/>
  <c r="R3" i="94"/>
  <c r="C12" i="93"/>
  <c r="C3" i="93" s="1"/>
  <c r="O3" i="93" s="1"/>
  <c r="C10" i="93"/>
  <c r="V9" i="93" s="1"/>
  <c r="C8" i="93"/>
  <c r="Q6" i="93" s="1"/>
  <c r="B8" i="93"/>
  <c r="Q3" i="93" s="1"/>
  <c r="AG3" i="93" s="1"/>
  <c r="AP3" i="93" s="1"/>
  <c r="C6" i="93"/>
  <c r="R3" i="93" s="1"/>
  <c r="R5" i="93"/>
  <c r="C5" i="93"/>
  <c r="W4" i="93"/>
  <c r="R4" i="93"/>
  <c r="M4" i="93" a="1"/>
  <c r="AT3" i="93"/>
  <c r="C12" i="92"/>
  <c r="C3" i="92" s="1"/>
  <c r="O3" i="92" s="1"/>
  <c r="C10" i="92"/>
  <c r="C8" i="92"/>
  <c r="Q7" i="92" s="1"/>
  <c r="B8" i="92"/>
  <c r="Q3" i="92" s="1"/>
  <c r="AG3" i="92" s="1"/>
  <c r="AP3" i="92" s="1"/>
  <c r="C6" i="92"/>
  <c r="R4" i="92" s="1"/>
  <c r="C5" i="92"/>
  <c r="W4" i="92"/>
  <c r="M4" i="92" a="1"/>
  <c r="AT3" i="92"/>
  <c r="C12" i="91"/>
  <c r="C3" i="91" s="1"/>
  <c r="O3" i="91" s="1"/>
  <c r="C10" i="91"/>
  <c r="V9" i="91" s="1"/>
  <c r="C8" i="91"/>
  <c r="Q7" i="91" s="1"/>
  <c r="B8" i="91"/>
  <c r="Q3" i="91" s="1"/>
  <c r="AG3" i="91" s="1"/>
  <c r="AP3" i="91" s="1"/>
  <c r="C6" i="91"/>
  <c r="R4" i="91" s="1"/>
  <c r="C5" i="91"/>
  <c r="W4" i="91"/>
  <c r="V4" i="91"/>
  <c r="M4" i="91" a="1"/>
  <c r="AT3" i="91"/>
  <c r="S98" i="90"/>
  <c r="R98" i="90"/>
  <c r="R97" i="90"/>
  <c r="R96" i="90"/>
  <c r="R95" i="90"/>
  <c r="R94" i="90"/>
  <c r="R93" i="90"/>
  <c r="R92" i="90"/>
  <c r="R91" i="90"/>
  <c r="R90" i="90"/>
  <c r="R89" i="90"/>
  <c r="R88" i="90"/>
  <c r="R87" i="90"/>
  <c r="R86" i="90"/>
  <c r="R85" i="90"/>
  <c r="R84" i="90"/>
  <c r="R83" i="90"/>
  <c r="R82" i="90"/>
  <c r="R81" i="90"/>
  <c r="R80" i="90"/>
  <c r="R79" i="90"/>
  <c r="R78" i="90"/>
  <c r="R77" i="90"/>
  <c r="R76" i="90"/>
  <c r="R75" i="90"/>
  <c r="R74" i="90"/>
  <c r="R73" i="90"/>
  <c r="R72" i="90"/>
  <c r="R71" i="90"/>
  <c r="R70" i="90"/>
  <c r="R69" i="90"/>
  <c r="R68" i="90"/>
  <c r="R67" i="90"/>
  <c r="R66" i="90"/>
  <c r="R65" i="90"/>
  <c r="R64" i="90"/>
  <c r="R63" i="90"/>
  <c r="R62" i="90"/>
  <c r="R61" i="90"/>
  <c r="R60" i="90"/>
  <c r="R59" i="90"/>
  <c r="R58" i="90"/>
  <c r="R57" i="90"/>
  <c r="R56" i="90"/>
  <c r="R55" i="90"/>
  <c r="R54" i="90"/>
  <c r="R53" i="90"/>
  <c r="R52" i="90"/>
  <c r="R51" i="90"/>
  <c r="R50" i="90"/>
  <c r="R49" i="90"/>
  <c r="R48" i="90"/>
  <c r="R47" i="90"/>
  <c r="R46" i="90"/>
  <c r="R45" i="90"/>
  <c r="R44" i="90"/>
  <c r="R43" i="90"/>
  <c r="R42" i="90"/>
  <c r="R41" i="90"/>
  <c r="R40" i="90"/>
  <c r="R39" i="90"/>
  <c r="R38" i="90"/>
  <c r="R37" i="90"/>
  <c r="R36" i="90"/>
  <c r="R35" i="90"/>
  <c r="R34" i="90"/>
  <c r="R33" i="90"/>
  <c r="R32" i="90"/>
  <c r="R31" i="90"/>
  <c r="R30" i="90"/>
  <c r="R29" i="90"/>
  <c r="R28" i="90"/>
  <c r="R27" i="90"/>
  <c r="R26" i="90"/>
  <c r="R25" i="90"/>
  <c r="R24" i="90"/>
  <c r="R23" i="90"/>
  <c r="R22" i="90"/>
  <c r="R21" i="90"/>
  <c r="R20" i="90"/>
  <c r="R19" i="90"/>
  <c r="R18" i="90"/>
  <c r="R17" i="90"/>
  <c r="R16" i="90"/>
  <c r="R15" i="90"/>
  <c r="R14" i="90"/>
  <c r="R13" i="90"/>
  <c r="R12" i="90"/>
  <c r="C12" i="90"/>
  <c r="C3" i="90" s="1"/>
  <c r="O3" i="90" s="1"/>
  <c r="R11" i="90"/>
  <c r="R10" i="90"/>
  <c r="C10" i="90"/>
  <c r="V9" i="90" s="1"/>
  <c r="R9" i="90"/>
  <c r="V8" i="90"/>
  <c r="R8" i="90"/>
  <c r="C8" i="90"/>
  <c r="Q7" i="90" s="1"/>
  <c r="B8" i="90"/>
  <c r="Q3" i="90" s="1"/>
  <c r="AG3" i="90" s="1"/>
  <c r="AP3" i="90" s="1"/>
  <c r="R7" i="90"/>
  <c r="V6" i="90"/>
  <c r="R6" i="90"/>
  <c r="R5" i="90"/>
  <c r="C5" i="90"/>
  <c r="W4" i="90"/>
  <c r="R4" i="90"/>
  <c r="M4" i="90" a="1"/>
  <c r="AT3" i="90"/>
  <c r="R3" i="90"/>
  <c r="C12" i="89"/>
  <c r="C3" i="89" s="1"/>
  <c r="O3" i="89" s="1"/>
  <c r="C10" i="89"/>
  <c r="V5" i="89" s="1"/>
  <c r="C8" i="89"/>
  <c r="Q7" i="89" s="1"/>
  <c r="B8" i="89"/>
  <c r="Q3" i="89" s="1"/>
  <c r="AG3" i="89" s="1"/>
  <c r="AP3" i="89" s="1"/>
  <c r="C6" i="89"/>
  <c r="C5" i="89"/>
  <c r="W4" i="89"/>
  <c r="M4" i="89" a="1"/>
  <c r="AT3" i="89"/>
  <c r="C12" i="88"/>
  <c r="C3" i="88" s="1"/>
  <c r="O3" i="88" s="1"/>
  <c r="C10" i="88"/>
  <c r="V9" i="88" s="1"/>
  <c r="C8" i="88"/>
  <c r="Q7" i="88" s="1"/>
  <c r="B8" i="88"/>
  <c r="Q3" i="88" s="1"/>
  <c r="AG3" i="88" s="1"/>
  <c r="AP3" i="88" s="1"/>
  <c r="C6" i="88"/>
  <c r="R5" i="88" s="1"/>
  <c r="C5" i="88"/>
  <c r="W4" i="88"/>
  <c r="M4" i="88" a="1"/>
  <c r="AT3" i="88"/>
  <c r="C12" i="87"/>
  <c r="C3" i="87" s="1"/>
  <c r="O3" i="87" s="1"/>
  <c r="C10" i="87"/>
  <c r="V9" i="87" s="1"/>
  <c r="C8" i="87"/>
  <c r="Q7" i="87" s="1"/>
  <c r="B8" i="87"/>
  <c r="Q3" i="87" s="1"/>
  <c r="AG3" i="87" s="1"/>
  <c r="AP3" i="87" s="1"/>
  <c r="C6" i="87"/>
  <c r="C5" i="87"/>
  <c r="W4" i="87"/>
  <c r="M4" i="87" a="1"/>
  <c r="AT3" i="87"/>
  <c r="C12" i="86"/>
  <c r="C3" i="86" s="1"/>
  <c r="O3" i="86" s="1"/>
  <c r="C10" i="86"/>
  <c r="C8" i="86"/>
  <c r="B8" i="86"/>
  <c r="Q3" i="86" s="1"/>
  <c r="AG3" i="86" s="1"/>
  <c r="AP3" i="86" s="1"/>
  <c r="C6" i="86"/>
  <c r="C5" i="86"/>
  <c r="W4" i="86"/>
  <c r="M4" i="86" a="1"/>
  <c r="AT3" i="86"/>
  <c r="S98" i="85"/>
  <c r="R98" i="85"/>
  <c r="R97" i="85"/>
  <c r="R96" i="85"/>
  <c r="R95" i="85"/>
  <c r="R94" i="85"/>
  <c r="R93" i="85"/>
  <c r="R92" i="85"/>
  <c r="R91" i="85"/>
  <c r="R90" i="85"/>
  <c r="R89" i="85"/>
  <c r="R88" i="85"/>
  <c r="R87" i="85"/>
  <c r="R86" i="85"/>
  <c r="R85" i="85"/>
  <c r="R84" i="85"/>
  <c r="R83" i="85"/>
  <c r="R82" i="85"/>
  <c r="R81" i="85"/>
  <c r="R80" i="85"/>
  <c r="R79" i="85"/>
  <c r="R78" i="85"/>
  <c r="R77" i="85"/>
  <c r="R76" i="85"/>
  <c r="R75" i="85"/>
  <c r="R74" i="85"/>
  <c r="R73" i="85"/>
  <c r="R72" i="85"/>
  <c r="R71" i="85"/>
  <c r="R70" i="85"/>
  <c r="R69" i="85"/>
  <c r="R68" i="85"/>
  <c r="R67" i="85"/>
  <c r="R66" i="85"/>
  <c r="R65" i="85"/>
  <c r="R64" i="85"/>
  <c r="R63" i="85"/>
  <c r="R62" i="85"/>
  <c r="R61" i="85"/>
  <c r="R60" i="85"/>
  <c r="R59" i="85"/>
  <c r="R58" i="85"/>
  <c r="R57" i="85"/>
  <c r="R56" i="85"/>
  <c r="R55" i="85"/>
  <c r="R54" i="85"/>
  <c r="R53" i="85"/>
  <c r="R52" i="85"/>
  <c r="R51" i="85"/>
  <c r="R50" i="85"/>
  <c r="R49" i="85"/>
  <c r="R48" i="85"/>
  <c r="R47" i="85"/>
  <c r="R46" i="85"/>
  <c r="R45" i="85"/>
  <c r="R44" i="85"/>
  <c r="R43" i="85"/>
  <c r="R42" i="85"/>
  <c r="R41" i="85"/>
  <c r="R40" i="85"/>
  <c r="R39" i="85"/>
  <c r="R38" i="85"/>
  <c r="R37" i="85"/>
  <c r="R36" i="85"/>
  <c r="R35" i="85"/>
  <c r="R34" i="85"/>
  <c r="R33" i="85"/>
  <c r="R32" i="85"/>
  <c r="R31" i="85"/>
  <c r="R30" i="85"/>
  <c r="R29" i="85"/>
  <c r="R28" i="85"/>
  <c r="R27" i="85"/>
  <c r="R26" i="85"/>
  <c r="R25" i="85"/>
  <c r="R24" i="85"/>
  <c r="R23" i="85"/>
  <c r="R22" i="85"/>
  <c r="R21" i="85"/>
  <c r="R20" i="85"/>
  <c r="R19" i="85"/>
  <c r="R18" i="85"/>
  <c r="R17" i="85"/>
  <c r="R16" i="85"/>
  <c r="R15" i="85"/>
  <c r="R14" i="85"/>
  <c r="R13" i="85"/>
  <c r="R12" i="85"/>
  <c r="C12" i="85"/>
  <c r="C3" i="85" s="1"/>
  <c r="O3" i="85" s="1"/>
  <c r="R11" i="85"/>
  <c r="R10" i="85"/>
  <c r="C10" i="85"/>
  <c r="V8" i="85" s="1"/>
  <c r="R9" i="85"/>
  <c r="R8" i="85"/>
  <c r="C8" i="85"/>
  <c r="Q7" i="85" s="1"/>
  <c r="B8" i="85"/>
  <c r="Q3" i="85" s="1"/>
  <c r="AG3" i="85" s="1"/>
  <c r="AP3" i="85" s="1"/>
  <c r="V7" i="85"/>
  <c r="R7" i="85"/>
  <c r="R6" i="85"/>
  <c r="R5" i="85"/>
  <c r="C5" i="85"/>
  <c r="W4" i="85"/>
  <c r="V4" i="85"/>
  <c r="R4" i="85"/>
  <c r="M4" i="85" a="1"/>
  <c r="AT3" i="85"/>
  <c r="R3" i="85"/>
  <c r="C12" i="84"/>
  <c r="C3" i="84" s="1"/>
  <c r="O3" i="84" s="1"/>
  <c r="C10" i="84"/>
  <c r="V5" i="84" s="1"/>
  <c r="C8" i="84"/>
  <c r="Q6" i="84" s="1"/>
  <c r="B8" i="84"/>
  <c r="Q3" i="84" s="1"/>
  <c r="AG3" i="84" s="1"/>
  <c r="AP3" i="84" s="1"/>
  <c r="C6" i="84"/>
  <c r="R3" i="84" s="1"/>
  <c r="C5" i="84"/>
  <c r="W4" i="84"/>
  <c r="V4" i="84"/>
  <c r="Y4" i="84" s="1"/>
  <c r="M4" i="84" a="1"/>
  <c r="AT3" i="84"/>
  <c r="C12" i="83"/>
  <c r="C3" i="83" s="1"/>
  <c r="O3" i="83" s="1"/>
  <c r="C10" i="83"/>
  <c r="V5" i="83" s="1"/>
  <c r="V8" i="83"/>
  <c r="C8" i="83"/>
  <c r="Q6" i="83" s="1"/>
  <c r="B8" i="83"/>
  <c r="Q3" i="83" s="1"/>
  <c r="AG3" i="83" s="1"/>
  <c r="AP3" i="83" s="1"/>
  <c r="C6" i="83"/>
  <c r="R3" i="83" s="1"/>
  <c r="C5" i="83"/>
  <c r="W4" i="83"/>
  <c r="M4" i="83" a="1"/>
  <c r="AT3" i="83"/>
  <c r="V98" i="82"/>
  <c r="S98" i="82"/>
  <c r="R98" i="82"/>
  <c r="Q98" i="82"/>
  <c r="V97" i="82"/>
  <c r="R97" i="82"/>
  <c r="Q97" i="82"/>
  <c r="V96" i="82"/>
  <c r="R96" i="82"/>
  <c r="Q96" i="82"/>
  <c r="V95" i="82"/>
  <c r="R95" i="82"/>
  <c r="Q95" i="82"/>
  <c r="V94" i="82"/>
  <c r="R94" i="82"/>
  <c r="Q94" i="82"/>
  <c r="V93" i="82"/>
  <c r="R93" i="82"/>
  <c r="Q93" i="82"/>
  <c r="V92" i="82"/>
  <c r="R92" i="82"/>
  <c r="Q92" i="82"/>
  <c r="V91" i="82"/>
  <c r="R91" i="82"/>
  <c r="Q91" i="82"/>
  <c r="V90" i="82"/>
  <c r="R90" i="82"/>
  <c r="Q90" i="82"/>
  <c r="V89" i="82"/>
  <c r="R89" i="82"/>
  <c r="Q89" i="82"/>
  <c r="V88" i="82"/>
  <c r="R88" i="82"/>
  <c r="Q88" i="82"/>
  <c r="V87" i="82"/>
  <c r="R87" i="82"/>
  <c r="Q87" i="82"/>
  <c r="V86" i="82"/>
  <c r="R86" i="82"/>
  <c r="Q86" i="82"/>
  <c r="V85" i="82"/>
  <c r="R85" i="82"/>
  <c r="Q85" i="82"/>
  <c r="V84" i="82"/>
  <c r="R84" i="82"/>
  <c r="Q84" i="82"/>
  <c r="V83" i="82"/>
  <c r="R83" i="82"/>
  <c r="Q83" i="82"/>
  <c r="V82" i="82"/>
  <c r="R82" i="82"/>
  <c r="Q82" i="82"/>
  <c r="V81" i="82"/>
  <c r="R81" i="82"/>
  <c r="Q81" i="82"/>
  <c r="V80" i="82"/>
  <c r="R80" i="82"/>
  <c r="Q80" i="82"/>
  <c r="V79" i="82"/>
  <c r="R79" i="82"/>
  <c r="Q79" i="82"/>
  <c r="V78" i="82"/>
  <c r="R78" i="82"/>
  <c r="Q78" i="82"/>
  <c r="V77" i="82"/>
  <c r="R77" i="82"/>
  <c r="Q77" i="82"/>
  <c r="V76" i="82"/>
  <c r="R76" i="82"/>
  <c r="Q76" i="82"/>
  <c r="V75" i="82"/>
  <c r="R75" i="82"/>
  <c r="Q75" i="82"/>
  <c r="V74" i="82"/>
  <c r="R74" i="82"/>
  <c r="Q74" i="82"/>
  <c r="V73" i="82"/>
  <c r="R73" i="82"/>
  <c r="Q73" i="82"/>
  <c r="V72" i="82"/>
  <c r="R72" i="82"/>
  <c r="Q72" i="82"/>
  <c r="V71" i="82"/>
  <c r="R71" i="82"/>
  <c r="Q71" i="82"/>
  <c r="V70" i="82"/>
  <c r="R70" i="82"/>
  <c r="Q70" i="82"/>
  <c r="V69" i="82"/>
  <c r="R69" i="82"/>
  <c r="Q69" i="82"/>
  <c r="V68" i="82"/>
  <c r="R68" i="82"/>
  <c r="Q68" i="82"/>
  <c r="V67" i="82"/>
  <c r="R67" i="82"/>
  <c r="Q67" i="82"/>
  <c r="V66" i="82"/>
  <c r="R66" i="82"/>
  <c r="Q66" i="82"/>
  <c r="V65" i="82"/>
  <c r="R65" i="82"/>
  <c r="Q65" i="82"/>
  <c r="V64" i="82"/>
  <c r="R64" i="82"/>
  <c r="Q64" i="82"/>
  <c r="V63" i="82"/>
  <c r="R63" i="82"/>
  <c r="Q63" i="82"/>
  <c r="V62" i="82"/>
  <c r="R62" i="82"/>
  <c r="Q62" i="82"/>
  <c r="V61" i="82"/>
  <c r="R61" i="82"/>
  <c r="Q61" i="82"/>
  <c r="V60" i="82"/>
  <c r="R60" i="82"/>
  <c r="Q60" i="82"/>
  <c r="V59" i="82"/>
  <c r="R59" i="82"/>
  <c r="Q59" i="82"/>
  <c r="V58" i="82"/>
  <c r="R58" i="82"/>
  <c r="Q58" i="82"/>
  <c r="V57" i="82"/>
  <c r="R57" i="82"/>
  <c r="Q57" i="82"/>
  <c r="V56" i="82"/>
  <c r="R56" i="82"/>
  <c r="Q56" i="82"/>
  <c r="V55" i="82"/>
  <c r="R55" i="82"/>
  <c r="Q55" i="82"/>
  <c r="V54" i="82"/>
  <c r="R54" i="82"/>
  <c r="Q54" i="82"/>
  <c r="V53" i="82"/>
  <c r="R53" i="82"/>
  <c r="Q53" i="82"/>
  <c r="V52" i="82"/>
  <c r="R52" i="82"/>
  <c r="Q52" i="82"/>
  <c r="V51" i="82"/>
  <c r="R51" i="82"/>
  <c r="Q51" i="82"/>
  <c r="V50" i="82"/>
  <c r="R50" i="82"/>
  <c r="Q50" i="82"/>
  <c r="V49" i="82"/>
  <c r="R49" i="82"/>
  <c r="Q49" i="82"/>
  <c r="V48" i="82"/>
  <c r="R48" i="82"/>
  <c r="Q48" i="82"/>
  <c r="V47" i="82"/>
  <c r="R47" i="82"/>
  <c r="Q47" i="82"/>
  <c r="V46" i="82"/>
  <c r="R46" i="82"/>
  <c r="Q46" i="82"/>
  <c r="V45" i="82"/>
  <c r="R45" i="82"/>
  <c r="Q45" i="82"/>
  <c r="V44" i="82"/>
  <c r="R44" i="82"/>
  <c r="Q44" i="82"/>
  <c r="V43" i="82"/>
  <c r="R43" i="82"/>
  <c r="Q43" i="82"/>
  <c r="V42" i="82"/>
  <c r="R42" i="82"/>
  <c r="Q42" i="82"/>
  <c r="V41" i="82"/>
  <c r="R41" i="82"/>
  <c r="Q41" i="82"/>
  <c r="V40" i="82"/>
  <c r="R40" i="82"/>
  <c r="Q40" i="82"/>
  <c r="V39" i="82"/>
  <c r="R39" i="82"/>
  <c r="Q39" i="82"/>
  <c r="V38" i="82"/>
  <c r="R38" i="82"/>
  <c r="Q38" i="82"/>
  <c r="V37" i="82"/>
  <c r="R37" i="82"/>
  <c r="Q37" i="82"/>
  <c r="V36" i="82"/>
  <c r="R36" i="82"/>
  <c r="Q36" i="82"/>
  <c r="V35" i="82"/>
  <c r="R35" i="82"/>
  <c r="Q35" i="82"/>
  <c r="V34" i="82"/>
  <c r="R34" i="82"/>
  <c r="Q34" i="82"/>
  <c r="V33" i="82"/>
  <c r="R33" i="82"/>
  <c r="Q33" i="82"/>
  <c r="V32" i="82"/>
  <c r="R32" i="82"/>
  <c r="Q32" i="82"/>
  <c r="V31" i="82"/>
  <c r="R31" i="82"/>
  <c r="Q31" i="82"/>
  <c r="V30" i="82"/>
  <c r="R30" i="82"/>
  <c r="Q30" i="82"/>
  <c r="V29" i="82"/>
  <c r="R29" i="82"/>
  <c r="Q29" i="82"/>
  <c r="V28" i="82"/>
  <c r="R28" i="82"/>
  <c r="Q28" i="82"/>
  <c r="V27" i="82"/>
  <c r="R27" i="82"/>
  <c r="Q27" i="82"/>
  <c r="V26" i="82"/>
  <c r="R26" i="82"/>
  <c r="Q26" i="82"/>
  <c r="V25" i="82"/>
  <c r="R25" i="82"/>
  <c r="Q25" i="82"/>
  <c r="V24" i="82"/>
  <c r="R24" i="82"/>
  <c r="Q24" i="82"/>
  <c r="V23" i="82"/>
  <c r="R23" i="82"/>
  <c r="Q23" i="82"/>
  <c r="V22" i="82"/>
  <c r="R22" i="82"/>
  <c r="Q22" i="82"/>
  <c r="V21" i="82"/>
  <c r="R21" i="82"/>
  <c r="Q21" i="82"/>
  <c r="V20" i="82"/>
  <c r="R20" i="82"/>
  <c r="Q20" i="82"/>
  <c r="V19" i="82"/>
  <c r="R19" i="82"/>
  <c r="Q19" i="82"/>
  <c r="V18" i="82"/>
  <c r="R18" i="82"/>
  <c r="Q18" i="82"/>
  <c r="V17" i="82"/>
  <c r="R17" i="82"/>
  <c r="Q17" i="82"/>
  <c r="V16" i="82"/>
  <c r="R16" i="82"/>
  <c r="Q16" i="82"/>
  <c r="V15" i="82"/>
  <c r="R15" i="82"/>
  <c r="Q15" i="82"/>
  <c r="V14" i="82"/>
  <c r="R14" i="82"/>
  <c r="Q14" i="82"/>
  <c r="V13" i="82"/>
  <c r="R13" i="82"/>
  <c r="Q13" i="82"/>
  <c r="V12" i="82"/>
  <c r="R12" i="82"/>
  <c r="Q12" i="82"/>
  <c r="C12" i="82"/>
  <c r="C3" i="82" s="1"/>
  <c r="O3" i="82" s="1"/>
  <c r="V11" i="82"/>
  <c r="R11" i="82"/>
  <c r="Q11" i="82"/>
  <c r="V10" i="82"/>
  <c r="R10" i="82"/>
  <c r="Q10" i="82"/>
  <c r="V9" i="82"/>
  <c r="R9" i="82"/>
  <c r="Q9" i="82"/>
  <c r="C9" i="82"/>
  <c r="V8" i="82"/>
  <c r="R8" i="82"/>
  <c r="Q8" i="82"/>
  <c r="V7" i="82"/>
  <c r="R7" i="82"/>
  <c r="Q7" i="82"/>
  <c r="V6" i="82"/>
  <c r="R6" i="82"/>
  <c r="Q6" i="82"/>
  <c r="V5" i="82"/>
  <c r="R5" i="82"/>
  <c r="Q5" i="82"/>
  <c r="W4" i="82"/>
  <c r="V4" i="82"/>
  <c r="R4" i="82"/>
  <c r="M4" i="82" a="1"/>
  <c r="AT3" i="82"/>
  <c r="R3" i="82"/>
  <c r="Q3" i="82"/>
  <c r="AG3" i="82" s="1"/>
  <c r="AP3" i="82" s="1"/>
  <c r="C12" i="81"/>
  <c r="C3" i="81" s="1"/>
  <c r="O20" i="81" s="1"/>
  <c r="C10" i="81"/>
  <c r="C8" i="81"/>
  <c r="Q5" i="81" s="1"/>
  <c r="B8" i="81"/>
  <c r="Q3" i="81" s="1"/>
  <c r="AG3" i="81" s="1"/>
  <c r="AP3" i="81" s="1"/>
  <c r="C6" i="81"/>
  <c r="R3" i="81" s="1"/>
  <c r="C5" i="81"/>
  <c r="B5" i="81"/>
  <c r="W4" i="81"/>
  <c r="M4" i="81" a="1"/>
  <c r="AT3" i="81"/>
  <c r="C12" i="80"/>
  <c r="C3" i="80" s="1"/>
  <c r="O17" i="80" s="1"/>
  <c r="C10" i="80"/>
  <c r="V6" i="80" s="1"/>
  <c r="V8" i="80"/>
  <c r="C8" i="80"/>
  <c r="B8" i="80"/>
  <c r="Q3" i="80" s="1"/>
  <c r="AG3" i="80" s="1"/>
  <c r="AP3" i="80" s="1"/>
  <c r="C6" i="80"/>
  <c r="R5" i="80" s="1"/>
  <c r="C5" i="80"/>
  <c r="B5" i="80"/>
  <c r="W4" i="80"/>
  <c r="M4" i="80" a="1"/>
  <c r="AT3" i="80"/>
  <c r="C12" i="79"/>
  <c r="C3" i="79" s="1"/>
  <c r="O19" i="79" s="1"/>
  <c r="C10" i="79"/>
  <c r="V5" i="79" s="1"/>
  <c r="V9" i="79"/>
  <c r="V8" i="79"/>
  <c r="C8" i="79"/>
  <c r="Q6" i="79" s="1"/>
  <c r="B8" i="79"/>
  <c r="Q3" i="79" s="1"/>
  <c r="AG3" i="79" s="1"/>
  <c r="AP3" i="79" s="1"/>
  <c r="V7" i="79"/>
  <c r="V6" i="79"/>
  <c r="C6" i="79"/>
  <c r="R3" i="79" s="1"/>
  <c r="R5" i="79"/>
  <c r="C5" i="79"/>
  <c r="B5" i="79"/>
  <c r="W4" i="79"/>
  <c r="R4" i="79"/>
  <c r="M4" i="79" a="1"/>
  <c r="AT3" i="79"/>
  <c r="R23" i="78"/>
  <c r="R22" i="78"/>
  <c r="R21" i="78"/>
  <c r="R20" i="78"/>
  <c r="R19" i="78"/>
  <c r="R18" i="78"/>
  <c r="R17" i="78"/>
  <c r="R16" i="78"/>
  <c r="R15" i="78"/>
  <c r="R14" i="78"/>
  <c r="R13" i="78"/>
  <c r="R12" i="78"/>
  <c r="C12" i="78"/>
  <c r="C3" i="78" s="1"/>
  <c r="R11" i="78"/>
  <c r="R10" i="78"/>
  <c r="C10" i="78"/>
  <c r="V8" i="78" s="1"/>
  <c r="V9" i="78"/>
  <c r="R9" i="78"/>
  <c r="R8" i="78"/>
  <c r="C8" i="78"/>
  <c r="Q7" i="78" s="1"/>
  <c r="B8" i="78"/>
  <c r="Q3" i="78" s="1"/>
  <c r="AG3" i="78" s="1"/>
  <c r="AP3" i="78" s="1"/>
  <c r="V7" i="78"/>
  <c r="R7" i="78"/>
  <c r="R6" i="78"/>
  <c r="V5" i="78"/>
  <c r="R5" i="78"/>
  <c r="C5" i="78"/>
  <c r="B5" i="78"/>
  <c r="W4" i="78"/>
  <c r="V4" i="78"/>
  <c r="R4" i="78"/>
  <c r="M4" i="78" a="1"/>
  <c r="AT3" i="78"/>
  <c r="R3" i="78"/>
  <c r="C12" i="77"/>
  <c r="C3" i="77" s="1"/>
  <c r="O21" i="77" s="1"/>
  <c r="C10" i="77"/>
  <c r="V9" i="77" s="1"/>
  <c r="C8" i="77"/>
  <c r="Q7" i="77" s="1"/>
  <c r="B8" i="77"/>
  <c r="Q3" i="77" s="1"/>
  <c r="AG3" i="77" s="1"/>
  <c r="AP3" i="77" s="1"/>
  <c r="C6" i="77"/>
  <c r="C5" i="77"/>
  <c r="B5" i="77"/>
  <c r="W4" i="77"/>
  <c r="M4" i="77" a="1"/>
  <c r="AT3" i="77"/>
  <c r="C12" i="76"/>
  <c r="C3" i="76" s="1"/>
  <c r="O23" i="76" s="1"/>
  <c r="C10" i="76"/>
  <c r="V9" i="76" s="1"/>
  <c r="C8" i="76"/>
  <c r="Q7" i="76" s="1"/>
  <c r="B8" i="76"/>
  <c r="Q3" i="76" s="1"/>
  <c r="AG3" i="76" s="1"/>
  <c r="AP3" i="76" s="1"/>
  <c r="V6" i="76"/>
  <c r="C6" i="76"/>
  <c r="R4" i="76" s="1"/>
  <c r="R5" i="76"/>
  <c r="C5" i="76"/>
  <c r="B5" i="76"/>
  <c r="W4" i="76"/>
  <c r="M4" i="76" a="1"/>
  <c r="AT3" i="76"/>
  <c r="R3" i="76"/>
  <c r="C12" i="75"/>
  <c r="C3" i="75" s="1"/>
  <c r="O20" i="75" s="1"/>
  <c r="C10" i="75"/>
  <c r="C8" i="75"/>
  <c r="Q5" i="75" s="1"/>
  <c r="B8" i="75"/>
  <c r="Q3" i="75" s="1"/>
  <c r="AG3" i="75" s="1"/>
  <c r="AP3" i="75" s="1"/>
  <c r="C6" i="75"/>
  <c r="C5" i="75"/>
  <c r="B5" i="75"/>
  <c r="W4" i="75"/>
  <c r="R4" i="75"/>
  <c r="M4" i="75" a="1"/>
  <c r="AT3" i="75"/>
  <c r="R23" i="74"/>
  <c r="R22" i="74"/>
  <c r="R21" i="74"/>
  <c r="R20" i="74"/>
  <c r="R19" i="74"/>
  <c r="R18" i="74"/>
  <c r="R17" i="74"/>
  <c r="R16" i="74"/>
  <c r="R15" i="74"/>
  <c r="R14" i="74"/>
  <c r="R13" i="74"/>
  <c r="R12" i="74"/>
  <c r="C12" i="74"/>
  <c r="C3" i="74" s="1"/>
  <c r="O6" i="74" s="1"/>
  <c r="R11" i="74"/>
  <c r="R10" i="74"/>
  <c r="C10" i="74"/>
  <c r="V8" i="74" s="1"/>
  <c r="R9" i="74"/>
  <c r="R8" i="74"/>
  <c r="C8" i="74"/>
  <c r="Q7" i="74" s="1"/>
  <c r="B8" i="74"/>
  <c r="Q3" i="74" s="1"/>
  <c r="AG3" i="74" s="1"/>
  <c r="AP3" i="74" s="1"/>
  <c r="V7" i="74"/>
  <c r="R7" i="74"/>
  <c r="R6" i="74"/>
  <c r="R5" i="74"/>
  <c r="C5" i="74"/>
  <c r="B5" i="74"/>
  <c r="W4" i="74"/>
  <c r="R4" i="74"/>
  <c r="M4" i="74" a="1"/>
  <c r="AT3" i="74"/>
  <c r="R3" i="74"/>
  <c r="C12" i="73"/>
  <c r="C3" i="73" s="1"/>
  <c r="O22" i="73" s="1"/>
  <c r="C10" i="73"/>
  <c r="C8" i="73"/>
  <c r="B8" i="73"/>
  <c r="Q3" i="73" s="1"/>
  <c r="AG3" i="73" s="1"/>
  <c r="AP3" i="73" s="1"/>
  <c r="C6" i="73"/>
  <c r="C5" i="73"/>
  <c r="B5" i="73"/>
  <c r="W4" i="73"/>
  <c r="M4" i="73" a="1"/>
  <c r="AT3" i="73"/>
  <c r="C12" i="72"/>
  <c r="C3" i="72" s="1"/>
  <c r="O14" i="72" s="1"/>
  <c r="C10" i="72"/>
  <c r="V4" i="72" s="1"/>
  <c r="C8" i="72"/>
  <c r="B8" i="72"/>
  <c r="Q3" i="72" s="1"/>
  <c r="AG3" i="72" s="1"/>
  <c r="AP3" i="72" s="1"/>
  <c r="C6" i="72"/>
  <c r="V5" i="72"/>
  <c r="C5" i="72"/>
  <c r="B5" i="72"/>
  <c r="W4" i="72"/>
  <c r="M4" i="72" a="1"/>
  <c r="AT3" i="72"/>
  <c r="C12" i="71"/>
  <c r="C3" i="71" s="1"/>
  <c r="O21" i="71" s="1"/>
  <c r="C10" i="71"/>
  <c r="C8" i="71"/>
  <c r="Q6" i="71" s="1"/>
  <c r="B8" i="71"/>
  <c r="Q3" i="71" s="1"/>
  <c r="AG3" i="71" s="1"/>
  <c r="AP3" i="71" s="1"/>
  <c r="C6" i="71"/>
  <c r="R3" i="71" s="1"/>
  <c r="C5" i="71"/>
  <c r="B5" i="71"/>
  <c r="W4" i="71"/>
  <c r="M4" i="71" a="1"/>
  <c r="AT3" i="71"/>
  <c r="R23" i="70"/>
  <c r="R22" i="70"/>
  <c r="R21" i="70"/>
  <c r="R20" i="70"/>
  <c r="R19" i="70"/>
  <c r="R18" i="70"/>
  <c r="R17" i="70"/>
  <c r="R16" i="70"/>
  <c r="R15" i="70"/>
  <c r="R14" i="70"/>
  <c r="R13" i="70"/>
  <c r="R12" i="70"/>
  <c r="C12" i="70"/>
  <c r="C3" i="70" s="1"/>
  <c r="O19" i="70" s="1"/>
  <c r="R11" i="70"/>
  <c r="R10" i="70"/>
  <c r="C10" i="70"/>
  <c r="V9" i="70" s="1"/>
  <c r="R9" i="70"/>
  <c r="R8" i="70"/>
  <c r="C8" i="70"/>
  <c r="B8" i="70"/>
  <c r="Q3" i="70" s="1"/>
  <c r="AG3" i="70" s="1"/>
  <c r="AP3" i="70" s="1"/>
  <c r="R7" i="70"/>
  <c r="V6" i="70"/>
  <c r="R6" i="70"/>
  <c r="R5" i="70"/>
  <c r="C5" i="70"/>
  <c r="B5" i="70"/>
  <c r="W4" i="70"/>
  <c r="R4" i="70"/>
  <c r="M4" i="70" a="1"/>
  <c r="AT3" i="70"/>
  <c r="R3" i="70"/>
  <c r="C12" i="69"/>
  <c r="C3" i="69" s="1"/>
  <c r="C10" i="69"/>
  <c r="V5" i="69" s="1"/>
  <c r="V9" i="69"/>
  <c r="C8" i="69"/>
  <c r="Q7" i="69" s="1"/>
  <c r="B8" i="69"/>
  <c r="Q3" i="69" s="1"/>
  <c r="AG3" i="69" s="1"/>
  <c r="AP3" i="69" s="1"/>
  <c r="V7" i="69"/>
  <c r="C6" i="69"/>
  <c r="R3" i="69" s="1"/>
  <c r="C5" i="69"/>
  <c r="B5" i="69"/>
  <c r="W4" i="69"/>
  <c r="M4" i="69" a="1"/>
  <c r="AT3" i="69"/>
  <c r="C12" i="68"/>
  <c r="C3" i="68" s="1"/>
  <c r="O14" i="68" s="1"/>
  <c r="C10" i="68"/>
  <c r="V9" i="68" s="1"/>
  <c r="C8" i="68"/>
  <c r="Q5" i="68" s="1"/>
  <c r="B8" i="68"/>
  <c r="Q3" i="68" s="1"/>
  <c r="AG3" i="68" s="1"/>
  <c r="AP3" i="68" s="1"/>
  <c r="C6" i="68"/>
  <c r="R3" i="68" s="1"/>
  <c r="C5" i="68"/>
  <c r="B5" i="68"/>
  <c r="W4" i="68"/>
  <c r="M4" i="68" a="1"/>
  <c r="AT3" i="68"/>
  <c r="C12" i="67"/>
  <c r="C3" i="67" s="1"/>
  <c r="O22" i="67" s="1"/>
  <c r="C10" i="67"/>
  <c r="V9" i="67" s="1"/>
  <c r="C8" i="67"/>
  <c r="Q6" i="67" s="1"/>
  <c r="B8" i="67"/>
  <c r="Q3" i="67" s="1"/>
  <c r="AG3" i="67" s="1"/>
  <c r="AP3" i="67" s="1"/>
  <c r="V7" i="67"/>
  <c r="C6" i="67"/>
  <c r="C5" i="67"/>
  <c r="B5" i="67"/>
  <c r="W4" i="67"/>
  <c r="M4" i="67" a="1"/>
  <c r="AT3" i="67"/>
  <c r="R3" i="67"/>
  <c r="R23" i="66"/>
  <c r="R22" i="66"/>
  <c r="R21" i="66"/>
  <c r="R20" i="66"/>
  <c r="R19" i="66"/>
  <c r="R18" i="66"/>
  <c r="R17" i="66"/>
  <c r="R16" i="66"/>
  <c r="R15" i="66"/>
  <c r="R14" i="66"/>
  <c r="R13" i="66"/>
  <c r="R12" i="66"/>
  <c r="C12" i="66"/>
  <c r="C3" i="66" s="1"/>
  <c r="O17" i="66" s="1"/>
  <c r="R11" i="66"/>
  <c r="R10" i="66"/>
  <c r="C10" i="66"/>
  <c r="V6" i="66" s="1"/>
  <c r="R9" i="66"/>
  <c r="R8" i="66"/>
  <c r="C8" i="66"/>
  <c r="Q7" i="66" s="1"/>
  <c r="B8" i="66"/>
  <c r="Q3" i="66" s="1"/>
  <c r="AG3" i="66" s="1"/>
  <c r="AP3" i="66" s="1"/>
  <c r="V7" i="66"/>
  <c r="R7" i="66"/>
  <c r="R6" i="66"/>
  <c r="R5" i="66"/>
  <c r="C5" i="66"/>
  <c r="B5" i="66"/>
  <c r="W4" i="66"/>
  <c r="V4" i="66"/>
  <c r="R4" i="66"/>
  <c r="M4" i="66" a="1"/>
  <c r="AT3" i="66"/>
  <c r="R3" i="66"/>
  <c r="C12" i="65"/>
  <c r="C3" i="65" s="1"/>
  <c r="O20" i="65" s="1"/>
  <c r="C10" i="65"/>
  <c r="V9" i="65" s="1"/>
  <c r="V8" i="65"/>
  <c r="C8" i="65"/>
  <c r="Q5" i="65" s="1"/>
  <c r="B8" i="65"/>
  <c r="Q3" i="65" s="1"/>
  <c r="AG3" i="65" s="1"/>
  <c r="AP3" i="65" s="1"/>
  <c r="V7" i="65"/>
  <c r="C6" i="65"/>
  <c r="R5" i="65" s="1"/>
  <c r="V5" i="65"/>
  <c r="C5" i="65"/>
  <c r="B5" i="65"/>
  <c r="W4" i="65"/>
  <c r="V4" i="65"/>
  <c r="M4" i="65" a="1"/>
  <c r="AT3" i="65"/>
  <c r="C12" i="64"/>
  <c r="C3" i="64" s="1"/>
  <c r="O14" i="64" s="1"/>
  <c r="C10" i="64"/>
  <c r="C8" i="64"/>
  <c r="B8" i="64"/>
  <c r="C6" i="64"/>
  <c r="C5" i="64"/>
  <c r="B5" i="64"/>
  <c r="W4" i="64"/>
  <c r="M4" i="64" a="1"/>
  <c r="AT3" i="64"/>
  <c r="Q3" i="64"/>
  <c r="AG3" i="64" s="1"/>
  <c r="AP3" i="64" s="1"/>
  <c r="C12" i="63"/>
  <c r="C3" i="63" s="1"/>
  <c r="C10" i="63"/>
  <c r="V7" i="63" s="1"/>
  <c r="C8" i="63"/>
  <c r="Q7" i="63" s="1"/>
  <c r="B8" i="63"/>
  <c r="Q3" i="63" s="1"/>
  <c r="AG3" i="63" s="1"/>
  <c r="AP3" i="63" s="1"/>
  <c r="C6" i="63"/>
  <c r="V5" i="63"/>
  <c r="C5" i="63"/>
  <c r="B5" i="63"/>
  <c r="W4" i="63"/>
  <c r="M4" i="63" a="1"/>
  <c r="AT3" i="63"/>
  <c r="E4" i="57"/>
  <c r="E5" i="57"/>
  <c r="E6" i="57"/>
  <c r="E7" i="57"/>
  <c r="E8" i="57"/>
  <c r="E9" i="57"/>
  <c r="E10" i="57"/>
  <c r="E11" i="57"/>
  <c r="E12" i="57"/>
  <c r="E13" i="57"/>
  <c r="E14" i="57"/>
  <c r="E15" i="57"/>
  <c r="E16" i="57"/>
  <c r="E17" i="57"/>
  <c r="E18" i="57"/>
  <c r="E19" i="57"/>
  <c r="E20" i="57"/>
  <c r="E21" i="57"/>
  <c r="E22" i="57"/>
  <c r="E23" i="57"/>
  <c r="E24" i="57"/>
  <c r="E25" i="57"/>
  <c r="E26" i="57"/>
  <c r="E27" i="57"/>
  <c r="E28" i="57"/>
  <c r="E29" i="57"/>
  <c r="E30" i="57"/>
  <c r="E31" i="57"/>
  <c r="E32" i="57"/>
  <c r="E33" i="57"/>
  <c r="E34" i="57"/>
  <c r="E35" i="57"/>
  <c r="E36" i="57"/>
  <c r="E37" i="57"/>
  <c r="E38" i="57"/>
  <c r="E39" i="57"/>
  <c r="E40" i="57"/>
  <c r="E41" i="57"/>
  <c r="E42" i="57"/>
  <c r="E43" i="57"/>
  <c r="E44" i="57"/>
  <c r="E45" i="57"/>
  <c r="E46" i="57"/>
  <c r="E47" i="57"/>
  <c r="E48" i="57"/>
  <c r="E49" i="57"/>
  <c r="E3" i="57"/>
  <c r="G4" i="57"/>
  <c r="G5" i="57"/>
  <c r="G6" i="57"/>
  <c r="G7" i="57"/>
  <c r="G8" i="57"/>
  <c r="G9" i="57"/>
  <c r="G10" i="57"/>
  <c r="G11" i="57"/>
  <c r="G12" i="57"/>
  <c r="G13" i="57"/>
  <c r="G14" i="57"/>
  <c r="G15" i="57"/>
  <c r="G16" i="57"/>
  <c r="G17" i="57"/>
  <c r="G18" i="57"/>
  <c r="G19" i="57"/>
  <c r="G20" i="57"/>
  <c r="G21" i="57"/>
  <c r="G22" i="57"/>
  <c r="G23" i="57"/>
  <c r="G24" i="57"/>
  <c r="G25" i="57"/>
  <c r="G26" i="57"/>
  <c r="G27" i="57"/>
  <c r="G28" i="57"/>
  <c r="G29" i="57"/>
  <c r="G30" i="57"/>
  <c r="G31" i="57"/>
  <c r="G32" i="57"/>
  <c r="G33" i="57"/>
  <c r="G34" i="57"/>
  <c r="G35" i="57"/>
  <c r="G36" i="57"/>
  <c r="G37" i="57"/>
  <c r="G38" i="57"/>
  <c r="G39" i="57"/>
  <c r="G40" i="57"/>
  <c r="G41" i="57"/>
  <c r="G42" i="57"/>
  <c r="G43" i="57"/>
  <c r="G44" i="57"/>
  <c r="G45" i="57"/>
  <c r="G46" i="57"/>
  <c r="G47" i="57"/>
  <c r="G48" i="57"/>
  <c r="G49" i="57"/>
  <c r="G3" i="57"/>
  <c r="H4" i="57"/>
  <c r="H5" i="57"/>
  <c r="H6" i="57"/>
  <c r="H7" i="57"/>
  <c r="H8" i="57"/>
  <c r="H9" i="57"/>
  <c r="H10" i="57"/>
  <c r="H11" i="57"/>
  <c r="H12" i="57"/>
  <c r="H13" i="57"/>
  <c r="H14" i="57"/>
  <c r="H15" i="57"/>
  <c r="H16" i="57"/>
  <c r="H17" i="57"/>
  <c r="H18" i="57"/>
  <c r="H19" i="57"/>
  <c r="H20" i="57"/>
  <c r="H21" i="57"/>
  <c r="H22" i="57"/>
  <c r="H23" i="57"/>
  <c r="H24" i="57"/>
  <c r="H25" i="57"/>
  <c r="H26" i="57"/>
  <c r="H27" i="57"/>
  <c r="H28" i="57"/>
  <c r="H29" i="57"/>
  <c r="H30" i="57"/>
  <c r="H31" i="57"/>
  <c r="H32" i="57"/>
  <c r="H33" i="57"/>
  <c r="H34" i="57"/>
  <c r="H35" i="57"/>
  <c r="H36" i="57"/>
  <c r="H37" i="57"/>
  <c r="H38" i="57"/>
  <c r="H39" i="57"/>
  <c r="H40" i="57"/>
  <c r="H41" i="57"/>
  <c r="H42" i="57"/>
  <c r="H43" i="57"/>
  <c r="H44" i="57"/>
  <c r="H45" i="57"/>
  <c r="H46" i="57"/>
  <c r="H47" i="57"/>
  <c r="H48" i="57"/>
  <c r="H49" i="57"/>
  <c r="H3" i="57"/>
  <c r="I4" i="57"/>
  <c r="I5" i="57"/>
  <c r="I6" i="57"/>
  <c r="I7" i="57"/>
  <c r="I8" i="57"/>
  <c r="I9" i="57"/>
  <c r="I10" i="57"/>
  <c r="I11" i="57"/>
  <c r="I12" i="57"/>
  <c r="I13" i="57"/>
  <c r="I14" i="57"/>
  <c r="I15" i="57"/>
  <c r="I16" i="57"/>
  <c r="I17" i="57"/>
  <c r="I18" i="57"/>
  <c r="I19" i="57"/>
  <c r="I20" i="57"/>
  <c r="I21" i="57"/>
  <c r="I22" i="57"/>
  <c r="I23" i="57"/>
  <c r="I24" i="57"/>
  <c r="I25" i="57"/>
  <c r="I26" i="57"/>
  <c r="I27" i="57"/>
  <c r="I28" i="57"/>
  <c r="I29" i="57"/>
  <c r="I30" i="57"/>
  <c r="I31" i="57"/>
  <c r="I32" i="57"/>
  <c r="I33" i="57"/>
  <c r="I34" i="57"/>
  <c r="I35" i="57"/>
  <c r="I36" i="57"/>
  <c r="I37" i="57"/>
  <c r="I38" i="57"/>
  <c r="I39" i="57"/>
  <c r="I40" i="57"/>
  <c r="I41" i="57"/>
  <c r="I42" i="57"/>
  <c r="I43" i="57"/>
  <c r="I44" i="57"/>
  <c r="I45" i="57"/>
  <c r="I46" i="57"/>
  <c r="I47" i="57"/>
  <c r="I48" i="57"/>
  <c r="I49" i="57"/>
  <c r="I3" i="57"/>
  <c r="J4" i="57"/>
  <c r="J5" i="57"/>
  <c r="J6" i="57"/>
  <c r="J7" i="57"/>
  <c r="J8" i="57"/>
  <c r="J9" i="57"/>
  <c r="J10" i="57"/>
  <c r="J11" i="57"/>
  <c r="J12" i="57"/>
  <c r="J13" i="57"/>
  <c r="J14" i="57"/>
  <c r="J15" i="57"/>
  <c r="J16" i="57"/>
  <c r="J17" i="57"/>
  <c r="J18" i="57"/>
  <c r="J19" i="57"/>
  <c r="J20" i="57"/>
  <c r="J21" i="57"/>
  <c r="J22" i="57"/>
  <c r="J23" i="57"/>
  <c r="J24" i="57"/>
  <c r="J25" i="57"/>
  <c r="J26" i="57"/>
  <c r="J27" i="57"/>
  <c r="J28" i="57"/>
  <c r="J29" i="57"/>
  <c r="J30" i="57"/>
  <c r="J31" i="57"/>
  <c r="J32" i="57"/>
  <c r="J33" i="57"/>
  <c r="J34" i="57"/>
  <c r="J35" i="57"/>
  <c r="J36" i="57"/>
  <c r="J37" i="57"/>
  <c r="J38" i="57"/>
  <c r="J39" i="57"/>
  <c r="J40" i="57"/>
  <c r="J41" i="57"/>
  <c r="J42" i="57"/>
  <c r="J43" i="57"/>
  <c r="J44" i="57"/>
  <c r="J45" i="57"/>
  <c r="J46" i="57"/>
  <c r="J47" i="57"/>
  <c r="J48" i="57"/>
  <c r="J49" i="57"/>
  <c r="J3" i="57"/>
  <c r="R23" i="62"/>
  <c r="R22" i="62"/>
  <c r="R21" i="62"/>
  <c r="R20" i="62"/>
  <c r="R19" i="62"/>
  <c r="R18" i="62"/>
  <c r="R17" i="62"/>
  <c r="R16" i="62"/>
  <c r="R15" i="62"/>
  <c r="R14" i="62"/>
  <c r="R13" i="62"/>
  <c r="R12" i="62"/>
  <c r="C12" i="62"/>
  <c r="C3" i="62" s="1"/>
  <c r="R11" i="62"/>
  <c r="R10" i="62"/>
  <c r="C10" i="62"/>
  <c r="V6" i="62" s="1"/>
  <c r="R9" i="62"/>
  <c r="R8" i="62"/>
  <c r="C8" i="62"/>
  <c r="Q6" i="62" s="1"/>
  <c r="B8" i="62"/>
  <c r="Q3" i="62" s="1"/>
  <c r="AG3" i="62" s="1"/>
  <c r="AP3" i="62" s="1"/>
  <c r="V7" i="62"/>
  <c r="R7" i="62"/>
  <c r="R6" i="62"/>
  <c r="R5" i="62"/>
  <c r="C5" i="62"/>
  <c r="B5" i="62"/>
  <c r="W4" i="62"/>
  <c r="V4" i="62"/>
  <c r="R4" i="62"/>
  <c r="M4" i="62" a="1"/>
  <c r="AT3" i="62"/>
  <c r="R3" i="62"/>
  <c r="C12" i="61"/>
  <c r="C3" i="61" s="1"/>
  <c r="O21" i="61" s="1"/>
  <c r="C10" i="61"/>
  <c r="V7" i="61" s="1"/>
  <c r="V9" i="61"/>
  <c r="V8" i="61"/>
  <c r="C8" i="61"/>
  <c r="B8" i="61"/>
  <c r="Q3" i="61" s="1"/>
  <c r="AG3" i="61" s="1"/>
  <c r="AP3" i="61" s="1"/>
  <c r="C6" i="61"/>
  <c r="V5" i="61"/>
  <c r="C5" i="61"/>
  <c r="B5" i="61"/>
  <c r="W4" i="61"/>
  <c r="V4" i="61"/>
  <c r="M4" i="61" a="1"/>
  <c r="AT3" i="61"/>
  <c r="C12" i="60"/>
  <c r="C3" i="60" s="1"/>
  <c r="C10" i="60"/>
  <c r="C8" i="60"/>
  <c r="B8" i="60"/>
  <c r="Q3" i="60" s="1"/>
  <c r="AG3" i="60" s="1"/>
  <c r="AP3" i="60" s="1"/>
  <c r="C6" i="60"/>
  <c r="C5" i="60"/>
  <c r="B5" i="60"/>
  <c r="W4" i="60"/>
  <c r="M4" i="60" a="1"/>
  <c r="AT3" i="60"/>
  <c r="C12" i="59"/>
  <c r="C3" i="59" s="1"/>
  <c r="O21" i="59" s="1"/>
  <c r="C10" i="59"/>
  <c r="V6" i="59" s="1"/>
  <c r="C8" i="59"/>
  <c r="Q7" i="59" s="1"/>
  <c r="B8" i="59"/>
  <c r="Q3" i="59" s="1"/>
  <c r="AG3" i="59" s="1"/>
  <c r="AP3" i="59" s="1"/>
  <c r="C6" i="59"/>
  <c r="C5" i="59"/>
  <c r="B5" i="59"/>
  <c r="W4" i="59"/>
  <c r="M4" i="59" a="1"/>
  <c r="AT3" i="59"/>
  <c r="C3" i="58"/>
  <c r="O23" i="58" s="1"/>
  <c r="P23" i="58" s="1"/>
  <c r="AC23" i="58"/>
  <c r="V23" i="58"/>
  <c r="R23" i="58"/>
  <c r="Q23" i="58"/>
  <c r="V22" i="58"/>
  <c r="R22" i="58"/>
  <c r="V21" i="58"/>
  <c r="R21" i="58"/>
  <c r="Q21" i="58"/>
  <c r="V20" i="58"/>
  <c r="R20" i="58"/>
  <c r="Q20" i="58"/>
  <c r="V19" i="58"/>
  <c r="R19" i="58"/>
  <c r="V18" i="58"/>
  <c r="R18" i="58"/>
  <c r="Q18" i="58"/>
  <c r="V17" i="58"/>
  <c r="R17" i="58"/>
  <c r="V16" i="58"/>
  <c r="R16" i="58"/>
  <c r="V15" i="58"/>
  <c r="R15" i="58"/>
  <c r="Q15" i="58"/>
  <c r="V14" i="58"/>
  <c r="R14" i="58"/>
  <c r="V13" i="58"/>
  <c r="R13" i="58"/>
  <c r="Q13" i="58"/>
  <c r="V12" i="58"/>
  <c r="R12" i="58"/>
  <c r="Q12" i="58"/>
  <c r="V11" i="58"/>
  <c r="R11" i="58"/>
  <c r="V10" i="58"/>
  <c r="R10" i="58"/>
  <c r="Q10" i="58"/>
  <c r="V9" i="58"/>
  <c r="R9" i="58"/>
  <c r="C9" i="58"/>
  <c r="V8" i="58"/>
  <c r="R8" i="58"/>
  <c r="Q8" i="58"/>
  <c r="V7" i="58"/>
  <c r="R7" i="58"/>
  <c r="Q7" i="58"/>
  <c r="V6" i="58"/>
  <c r="R6" i="58"/>
  <c r="V5" i="58"/>
  <c r="R5" i="58"/>
  <c r="Q5" i="58"/>
  <c r="W4" i="58"/>
  <c r="V4" i="58"/>
  <c r="R4" i="58"/>
  <c r="M4" i="58" a="1"/>
  <c r="AT3" i="58"/>
  <c r="R3" i="58"/>
  <c r="Q3" i="58"/>
  <c r="AG3" i="58" s="1"/>
  <c r="AP3" i="58" s="1"/>
  <c r="C12" i="47"/>
  <c r="C12" i="45"/>
  <c r="C12" i="43"/>
  <c r="C12" i="42"/>
  <c r="C12" i="52"/>
  <c r="C12" i="51"/>
  <c r="C12" i="49"/>
  <c r="C12" i="48"/>
  <c r="C12" i="53"/>
  <c r="C12" i="54"/>
  <c r="C12" i="55"/>
  <c r="C12" i="50"/>
  <c r="C12" i="46"/>
  <c r="C12" i="44"/>
  <c r="C12" i="41"/>
  <c r="C12" i="35"/>
  <c r="C12" i="32"/>
  <c r="C12" i="20"/>
  <c r="C12" i="16"/>
  <c r="C12" i="15"/>
  <c r="C12" i="18"/>
  <c r="C12" i="13"/>
  <c r="C12" i="11"/>
  <c r="C12" i="10"/>
  <c r="C12" i="40"/>
  <c r="C12" i="39"/>
  <c r="C12" i="38"/>
  <c r="C12" i="37"/>
  <c r="C12" i="36"/>
  <c r="C12" i="34"/>
  <c r="C12" i="33"/>
  <c r="C12" i="31"/>
  <c r="C12" i="30"/>
  <c r="C12" i="29"/>
  <c r="C12" i="28"/>
  <c r="C12" i="27"/>
  <c r="C12" i="26"/>
  <c r="C12" i="25"/>
  <c r="C12" i="24"/>
  <c r="C12" i="23"/>
  <c r="C12" i="22"/>
  <c r="C12" i="21"/>
  <c r="C12" i="19"/>
  <c r="C12" i="17"/>
  <c r="C12" i="14"/>
  <c r="C12" i="12"/>
  <c r="C12" i="2"/>
  <c r="D49" i="57"/>
  <c r="D48" i="57"/>
  <c r="D47" i="57"/>
  <c r="D46" i="57"/>
  <c r="D45" i="57"/>
  <c r="D44" i="57"/>
  <c r="D43" i="57"/>
  <c r="D42" i="57"/>
  <c r="D41" i="57"/>
  <c r="D40" i="57"/>
  <c r="D39" i="57"/>
  <c r="D38" i="57"/>
  <c r="D37" i="57"/>
  <c r="D36" i="57"/>
  <c r="D35" i="57"/>
  <c r="D34" i="57"/>
  <c r="D33" i="57"/>
  <c r="D32" i="57"/>
  <c r="D31" i="57"/>
  <c r="D30" i="57"/>
  <c r="D29" i="57"/>
  <c r="D28" i="57"/>
  <c r="D27" i="57"/>
  <c r="D26" i="57"/>
  <c r="D25" i="57"/>
  <c r="D24" i="57"/>
  <c r="D23" i="57"/>
  <c r="D22" i="57"/>
  <c r="D21" i="57"/>
  <c r="D20" i="57"/>
  <c r="D19" i="57"/>
  <c r="D18" i="57"/>
  <c r="D17" i="57"/>
  <c r="D16" i="57"/>
  <c r="D15" i="57"/>
  <c r="D14" i="57"/>
  <c r="D13" i="57"/>
  <c r="D11" i="57"/>
  <c r="D10" i="57"/>
  <c r="D12" i="57"/>
  <c r="D9" i="57"/>
  <c r="D8" i="57"/>
  <c r="D7" i="57"/>
  <c r="D6" i="57"/>
  <c r="D5" i="57"/>
  <c r="D4" i="57"/>
  <c r="D3" i="57"/>
  <c r="D2" i="57"/>
  <c r="C6" i="55"/>
  <c r="R8" i="55" s="1"/>
  <c r="M4" i="55" a="1"/>
  <c r="M4" i="55" s="1"/>
  <c r="U4" i="55" s="1"/>
  <c r="O3" i="55"/>
  <c r="AE3" i="55" s="1"/>
  <c r="AN3" i="55" s="1"/>
  <c r="AT3" i="55"/>
  <c r="W4" i="55"/>
  <c r="C5" i="55"/>
  <c r="R7" i="55"/>
  <c r="B8" i="55"/>
  <c r="Q3" i="55" s="1"/>
  <c r="AG3" i="55" s="1"/>
  <c r="AP3" i="55" s="1"/>
  <c r="C8" i="55"/>
  <c r="Q8" i="55" s="1"/>
  <c r="C10" i="55"/>
  <c r="V27" i="55" s="1"/>
  <c r="V33" i="55"/>
  <c r="V45" i="55"/>
  <c r="C6" i="54"/>
  <c r="R8" i="54" s="1"/>
  <c r="M4" i="54" a="1"/>
  <c r="M4" i="54" s="1"/>
  <c r="U4" i="54" s="1"/>
  <c r="O3" i="54"/>
  <c r="AE3" i="54" s="1"/>
  <c r="AN3" i="54" s="1"/>
  <c r="AT3" i="54"/>
  <c r="W4" i="54"/>
  <c r="C5" i="54"/>
  <c r="B8" i="54"/>
  <c r="Q3" i="54" s="1"/>
  <c r="AG3" i="54" s="1"/>
  <c r="AP3" i="54" s="1"/>
  <c r="C8" i="54"/>
  <c r="Q8" i="54" s="1"/>
  <c r="C10" i="54"/>
  <c r="V14" i="54" s="1"/>
  <c r="V13" i="54"/>
  <c r="V18" i="54"/>
  <c r="V27" i="54"/>
  <c r="V31" i="54"/>
  <c r="V36" i="54"/>
  <c r="V45" i="54"/>
  <c r="V49" i="54"/>
  <c r="V54" i="54"/>
  <c r="V63" i="54"/>
  <c r="V67" i="54"/>
  <c r="V72" i="54"/>
  <c r="C6" i="53"/>
  <c r="R8" i="53" s="1"/>
  <c r="M4" i="53" a="1"/>
  <c r="M4" i="53" s="1"/>
  <c r="U4" i="53" s="1"/>
  <c r="O3" i="53"/>
  <c r="AE3" i="53" s="1"/>
  <c r="AN3" i="53" s="1"/>
  <c r="AT3" i="53"/>
  <c r="W4" i="53"/>
  <c r="C5" i="53"/>
  <c r="R7" i="53"/>
  <c r="B8" i="53"/>
  <c r="Q3" i="53" s="1"/>
  <c r="AG3" i="53" s="1"/>
  <c r="AP3" i="53" s="1"/>
  <c r="C8" i="53"/>
  <c r="Q8" i="53" s="1"/>
  <c r="C10" i="53"/>
  <c r="V28" i="53" s="1"/>
  <c r="R11" i="53"/>
  <c r="V15" i="53"/>
  <c r="V16" i="53"/>
  <c r="V20" i="53"/>
  <c r="V21" i="53"/>
  <c r="R23" i="53"/>
  <c r="V25" i="53"/>
  <c r="V27" i="53"/>
  <c r="Q30" i="53"/>
  <c r="Q31" i="53"/>
  <c r="V32" i="53"/>
  <c r="V33" i="53"/>
  <c r="R35" i="53"/>
  <c r="Q36" i="53"/>
  <c r="Q37" i="53"/>
  <c r="V37" i="53"/>
  <c r="R43" i="53"/>
  <c r="Q45" i="53"/>
  <c r="Q46" i="53"/>
  <c r="Q47" i="53"/>
  <c r="R47" i="53"/>
  <c r="R49" i="53"/>
  <c r="Q51" i="53"/>
  <c r="V51" i="53"/>
  <c r="Q52" i="53"/>
  <c r="V52" i="53"/>
  <c r="V56" i="53"/>
  <c r="Q57" i="53"/>
  <c r="V57" i="53"/>
  <c r="Q58" i="53"/>
  <c r="R59" i="53"/>
  <c r="R61" i="53"/>
  <c r="V61" i="53"/>
  <c r="Q62" i="53"/>
  <c r="Q63" i="53"/>
  <c r="V63" i="53"/>
  <c r="Q67" i="53"/>
  <c r="R67" i="53"/>
  <c r="Q68" i="53"/>
  <c r="V68" i="53"/>
  <c r="C6" i="52"/>
  <c r="R8" i="52" s="1"/>
  <c r="M4" i="52" a="1"/>
  <c r="M4" i="52" s="1"/>
  <c r="U4" i="52" s="1"/>
  <c r="O3" i="52"/>
  <c r="AE3" i="52" s="1"/>
  <c r="AN3" i="52" s="1"/>
  <c r="AT3" i="52"/>
  <c r="W4" i="52"/>
  <c r="C5" i="52"/>
  <c r="R7" i="52"/>
  <c r="B8" i="52"/>
  <c r="Q3" i="52" s="1"/>
  <c r="AG3" i="52" s="1"/>
  <c r="AP3" i="52" s="1"/>
  <c r="C8" i="52"/>
  <c r="Q8" i="52" s="1"/>
  <c r="C10" i="52"/>
  <c r="V17" i="52" s="1"/>
  <c r="V13" i="52"/>
  <c r="V16" i="52"/>
  <c r="V23" i="52"/>
  <c r="V25" i="52"/>
  <c r="V28" i="52"/>
  <c r="V35" i="52"/>
  <c r="V37" i="52"/>
  <c r="V40" i="52"/>
  <c r="V47" i="52"/>
  <c r="V49" i="52"/>
  <c r="V52" i="52"/>
  <c r="V59" i="52"/>
  <c r="V61" i="52"/>
  <c r="V64" i="52"/>
  <c r="C6" i="51"/>
  <c r="R8" i="51" s="1"/>
  <c r="M4" i="51" a="1"/>
  <c r="M4" i="51" s="1"/>
  <c r="U4" i="51" s="1"/>
  <c r="X4" i="51" s="1"/>
  <c r="O3" i="51"/>
  <c r="AE3" i="51" s="1"/>
  <c r="AN3" i="51" s="1"/>
  <c r="AT3" i="51"/>
  <c r="W4" i="51"/>
  <c r="C5" i="51"/>
  <c r="B8" i="51"/>
  <c r="Q3" i="51" s="1"/>
  <c r="AG3" i="51" s="1"/>
  <c r="AP3" i="51" s="1"/>
  <c r="C8" i="51"/>
  <c r="Q8" i="51" s="1"/>
  <c r="C10" i="51"/>
  <c r="V14" i="51" s="1"/>
  <c r="V12" i="51"/>
  <c r="V13" i="51"/>
  <c r="V19" i="51"/>
  <c r="V21" i="51"/>
  <c r="V22" i="51"/>
  <c r="V28" i="51"/>
  <c r="V31" i="51"/>
  <c r="V32" i="51"/>
  <c r="V38" i="51"/>
  <c r="V40" i="51"/>
  <c r="V42" i="51"/>
  <c r="V48" i="51"/>
  <c r="V50" i="51"/>
  <c r="V51" i="51"/>
  <c r="V57" i="51"/>
  <c r="V59" i="51"/>
  <c r="V60" i="51"/>
  <c r="V65" i="51"/>
  <c r="V67" i="51"/>
  <c r="V68" i="51"/>
  <c r="V73" i="51"/>
  <c r="V75" i="51"/>
  <c r="V76" i="51"/>
  <c r="C6" i="49"/>
  <c r="M4" i="50" a="1"/>
  <c r="M4" i="50" s="1"/>
  <c r="U4" i="50" s="1"/>
  <c r="O3" i="50"/>
  <c r="AE3" i="50" s="1"/>
  <c r="AN3" i="50" s="1"/>
  <c r="R3" i="50"/>
  <c r="AH3" i="50" s="1"/>
  <c r="AQ3" i="50" s="1"/>
  <c r="AT3" i="50"/>
  <c r="R4" i="50"/>
  <c r="W4" i="50"/>
  <c r="C5" i="50"/>
  <c r="R5" i="50"/>
  <c r="R6" i="50"/>
  <c r="R7" i="50"/>
  <c r="B8" i="50"/>
  <c r="Q3" i="50" s="1"/>
  <c r="AG3" i="50" s="1"/>
  <c r="AP3" i="50" s="1"/>
  <c r="C8" i="50"/>
  <c r="Q21" i="50" s="1"/>
  <c r="R8" i="50"/>
  <c r="R9" i="50"/>
  <c r="C10" i="50"/>
  <c r="V93" i="50" s="1"/>
  <c r="R10" i="50"/>
  <c r="R11" i="50"/>
  <c r="R12" i="50"/>
  <c r="V12" i="50"/>
  <c r="R13" i="50"/>
  <c r="R14" i="50"/>
  <c r="R15" i="50"/>
  <c r="R16" i="50"/>
  <c r="R17" i="50"/>
  <c r="R18" i="50"/>
  <c r="R19" i="50"/>
  <c r="R20" i="50"/>
  <c r="R21" i="50"/>
  <c r="R22" i="50"/>
  <c r="R23" i="50"/>
  <c r="R24" i="50"/>
  <c r="R25" i="50"/>
  <c r="R26" i="50"/>
  <c r="R27" i="50"/>
  <c r="R28" i="50"/>
  <c r="R29" i="50"/>
  <c r="R30" i="50"/>
  <c r="R31" i="50"/>
  <c r="R32" i="50"/>
  <c r="R33" i="50"/>
  <c r="R34" i="50"/>
  <c r="R35" i="50"/>
  <c r="R36" i="50"/>
  <c r="R37" i="50"/>
  <c r="R38" i="50"/>
  <c r="R39" i="50"/>
  <c r="R40" i="50"/>
  <c r="R41" i="50"/>
  <c r="R42" i="50"/>
  <c r="R43" i="50"/>
  <c r="R44" i="50"/>
  <c r="R45" i="50"/>
  <c r="R46" i="50"/>
  <c r="R47" i="50"/>
  <c r="R48" i="50"/>
  <c r="R49" i="50"/>
  <c r="R50" i="50"/>
  <c r="R51" i="50"/>
  <c r="R52" i="50"/>
  <c r="R53" i="50"/>
  <c r="R54" i="50"/>
  <c r="R55" i="50"/>
  <c r="R56" i="50"/>
  <c r="R57" i="50"/>
  <c r="R58" i="50"/>
  <c r="R59" i="50"/>
  <c r="R60" i="50"/>
  <c r="R61" i="50"/>
  <c r="R62" i="50"/>
  <c r="R63" i="50"/>
  <c r="R64" i="50"/>
  <c r="R65" i="50"/>
  <c r="R66" i="50"/>
  <c r="R67" i="50"/>
  <c r="R68" i="50"/>
  <c r="R69" i="50"/>
  <c r="R70" i="50"/>
  <c r="R71" i="50"/>
  <c r="R72" i="50"/>
  <c r="R73" i="50"/>
  <c r="R74" i="50"/>
  <c r="R75" i="50"/>
  <c r="R76" i="50"/>
  <c r="R77" i="50"/>
  <c r="R78" i="50"/>
  <c r="R79" i="50"/>
  <c r="R80" i="50"/>
  <c r="R81" i="50"/>
  <c r="R82" i="50"/>
  <c r="R83" i="50"/>
  <c r="R84" i="50"/>
  <c r="R85" i="50"/>
  <c r="R86" i="50"/>
  <c r="R87" i="50"/>
  <c r="R88" i="50"/>
  <c r="R89" i="50"/>
  <c r="R90" i="50"/>
  <c r="R91" i="50"/>
  <c r="V91" i="50"/>
  <c r="R92" i="50"/>
  <c r="R93" i="50"/>
  <c r="R94" i="50"/>
  <c r="R95" i="50"/>
  <c r="R96" i="50"/>
  <c r="R97" i="50"/>
  <c r="V97" i="50"/>
  <c r="R98" i="50"/>
  <c r="S98" i="50"/>
  <c r="M4" i="49" a="1"/>
  <c r="M4" i="49" s="1"/>
  <c r="U4" i="49" s="1"/>
  <c r="O3" i="49"/>
  <c r="AE3" i="49" s="1"/>
  <c r="AN3" i="49" s="1"/>
  <c r="AT3" i="49"/>
  <c r="W4" i="49"/>
  <c r="C5" i="49"/>
  <c r="R7" i="49"/>
  <c r="B8" i="49"/>
  <c r="Q3" i="49" s="1"/>
  <c r="AG3" i="49" s="1"/>
  <c r="AP3" i="49" s="1"/>
  <c r="C8" i="49"/>
  <c r="R8" i="49"/>
  <c r="C10" i="49"/>
  <c r="V12" i="49" s="1"/>
  <c r="R10" i="49"/>
  <c r="R11" i="49"/>
  <c r="V11" i="49"/>
  <c r="R12" i="49"/>
  <c r="R14" i="49"/>
  <c r="V14" i="49"/>
  <c r="R15" i="49"/>
  <c r="V15" i="49"/>
  <c r="V17" i="49"/>
  <c r="R18" i="49"/>
  <c r="V18" i="49"/>
  <c r="R19" i="49"/>
  <c r="R21" i="49"/>
  <c r="V21" i="49"/>
  <c r="R22" i="49"/>
  <c r="R23" i="49"/>
  <c r="V24" i="49"/>
  <c r="R25" i="49"/>
  <c r="R26" i="49"/>
  <c r="V27" i="49"/>
  <c r="R28" i="49"/>
  <c r="R29" i="49"/>
  <c r="V29" i="49"/>
  <c r="R30" i="49"/>
  <c r="R32" i="49"/>
  <c r="R33" i="49"/>
  <c r="V33" i="49"/>
  <c r="V35" i="49"/>
  <c r="R36" i="49"/>
  <c r="V36" i="49"/>
  <c r="R37" i="49"/>
  <c r="V38" i="49"/>
  <c r="R39" i="49"/>
  <c r="R40" i="49"/>
  <c r="R41" i="49"/>
  <c r="V42" i="49"/>
  <c r="R43" i="49"/>
  <c r="R44" i="49"/>
  <c r="V44" i="49"/>
  <c r="V45" i="49"/>
  <c r="R46" i="49"/>
  <c r="R47" i="49"/>
  <c r="V47" i="49"/>
  <c r="R48" i="49"/>
  <c r="R50" i="49"/>
  <c r="V50" i="49"/>
  <c r="R51" i="49"/>
  <c r="V51" i="49"/>
  <c r="V53" i="49"/>
  <c r="R54" i="49"/>
  <c r="V54" i="49"/>
  <c r="R55" i="49"/>
  <c r="V56" i="49"/>
  <c r="R57" i="49"/>
  <c r="V57" i="49"/>
  <c r="R58" i="49"/>
  <c r="R59" i="49"/>
  <c r="V60" i="49"/>
  <c r="R61" i="49"/>
  <c r="R62" i="49"/>
  <c r="V62" i="49"/>
  <c r="V63" i="49"/>
  <c r="R64" i="49"/>
  <c r="R65" i="49"/>
  <c r="V65" i="49"/>
  <c r="R66" i="49"/>
  <c r="R68" i="49"/>
  <c r="V68" i="49"/>
  <c r="R69" i="49"/>
  <c r="V69" i="49"/>
  <c r="V71" i="49"/>
  <c r="R72" i="49"/>
  <c r="V72" i="49"/>
  <c r="R73" i="49"/>
  <c r="V74" i="49"/>
  <c r="R75" i="49"/>
  <c r="V75" i="49"/>
  <c r="R76" i="49"/>
  <c r="R77" i="49"/>
  <c r="V78" i="49"/>
  <c r="R79" i="49"/>
  <c r="R80" i="49"/>
  <c r="V80" i="49"/>
  <c r="V81" i="49"/>
  <c r="R82" i="49"/>
  <c r="R83" i="49"/>
  <c r="V83" i="49"/>
  <c r="R84" i="49"/>
  <c r="R86" i="49"/>
  <c r="V86" i="49"/>
  <c r="R87" i="49"/>
  <c r="V87" i="49"/>
  <c r="V89" i="49"/>
  <c r="B8" i="46"/>
  <c r="Q3" i="46" s="1"/>
  <c r="AG3" i="46" s="1"/>
  <c r="AP3" i="46" s="1"/>
  <c r="C8" i="46"/>
  <c r="Q31" i="46" s="1"/>
  <c r="C10" i="46"/>
  <c r="V10" i="46" s="1"/>
  <c r="C5" i="46"/>
  <c r="C6" i="46"/>
  <c r="M4" i="48" a="1"/>
  <c r="M4" i="48" s="1"/>
  <c r="U4" i="48" s="1"/>
  <c r="O3" i="48"/>
  <c r="AE3" i="48" s="1"/>
  <c r="AN3" i="48" s="1"/>
  <c r="R3" i="48"/>
  <c r="AH3" i="48" s="1"/>
  <c r="AQ3" i="48" s="1"/>
  <c r="AT3" i="48"/>
  <c r="R4" i="48"/>
  <c r="W4" i="48"/>
  <c r="C5" i="48"/>
  <c r="R5" i="48"/>
  <c r="R6" i="48"/>
  <c r="R7" i="48"/>
  <c r="B8" i="48"/>
  <c r="Q3" i="48" s="1"/>
  <c r="AG3" i="48" s="1"/>
  <c r="AP3" i="48" s="1"/>
  <c r="C8" i="48"/>
  <c r="Q79" i="48" s="1"/>
  <c r="R8" i="48"/>
  <c r="R9" i="48"/>
  <c r="C10" i="48"/>
  <c r="R10" i="48"/>
  <c r="R11" i="48"/>
  <c r="R12" i="48"/>
  <c r="R13" i="48"/>
  <c r="R14" i="48"/>
  <c r="R15" i="48"/>
  <c r="R16" i="48"/>
  <c r="R17" i="48"/>
  <c r="R18" i="48"/>
  <c r="R19" i="48"/>
  <c r="R20" i="48"/>
  <c r="R21" i="48"/>
  <c r="V21" i="48"/>
  <c r="R22" i="48"/>
  <c r="R23" i="48"/>
  <c r="R24" i="48"/>
  <c r="R25" i="48"/>
  <c r="R26" i="48"/>
  <c r="V26" i="48"/>
  <c r="R27" i="48"/>
  <c r="V27" i="48"/>
  <c r="R28" i="48"/>
  <c r="R29" i="48"/>
  <c r="V29" i="48"/>
  <c r="R30" i="48"/>
  <c r="R31" i="48"/>
  <c r="R32" i="48"/>
  <c r="R33" i="48"/>
  <c r="V33" i="48"/>
  <c r="R34" i="48"/>
  <c r="R35" i="48"/>
  <c r="R36" i="48"/>
  <c r="R37" i="48"/>
  <c r="R38" i="48"/>
  <c r="R39" i="48"/>
  <c r="R40" i="48"/>
  <c r="R41" i="48"/>
  <c r="R42" i="48"/>
  <c r="R43" i="48"/>
  <c r="R44" i="48"/>
  <c r="R45" i="48"/>
  <c r="R46" i="48"/>
  <c r="R47" i="48"/>
  <c r="R48" i="48"/>
  <c r="R49" i="48"/>
  <c r="R50" i="48"/>
  <c r="R51" i="48"/>
  <c r="R52" i="48"/>
  <c r="R53" i="48"/>
  <c r="R54" i="48"/>
  <c r="R55" i="48"/>
  <c r="R56" i="48"/>
  <c r="R57" i="48"/>
  <c r="R58" i="48"/>
  <c r="R59" i="48"/>
  <c r="R60" i="48"/>
  <c r="R61" i="48"/>
  <c r="R62" i="48"/>
  <c r="R63" i="48"/>
  <c r="R64" i="48"/>
  <c r="R65" i="48"/>
  <c r="R66" i="48"/>
  <c r="R67" i="48"/>
  <c r="R68" i="48"/>
  <c r="R69" i="48"/>
  <c r="R70" i="48"/>
  <c r="R71" i="48"/>
  <c r="R72" i="48"/>
  <c r="R73" i="48"/>
  <c r="R74" i="48"/>
  <c r="R75" i="48"/>
  <c r="R76" i="48"/>
  <c r="R77" i="48"/>
  <c r="R78" i="48"/>
  <c r="R79" i="48"/>
  <c r="R80" i="48"/>
  <c r="R81" i="48"/>
  <c r="R82" i="48"/>
  <c r="R83" i="48"/>
  <c r="R84" i="48"/>
  <c r="R85" i="48"/>
  <c r="R86" i="48"/>
  <c r="R87" i="48"/>
  <c r="R88" i="48"/>
  <c r="R89" i="48"/>
  <c r="R90" i="48"/>
  <c r="R91" i="48"/>
  <c r="R92" i="48"/>
  <c r="R93" i="48"/>
  <c r="R94" i="48"/>
  <c r="R95" i="48"/>
  <c r="R96" i="48"/>
  <c r="R97" i="48"/>
  <c r="R98" i="48"/>
  <c r="S98" i="48"/>
  <c r="C6" i="47"/>
  <c r="R20" i="47" s="1"/>
  <c r="M4" i="47" a="1"/>
  <c r="M4" i="47" s="1"/>
  <c r="U4" i="47" s="1"/>
  <c r="O3" i="47"/>
  <c r="AE3" i="47" s="1"/>
  <c r="AN3" i="47" s="1"/>
  <c r="AT3" i="47"/>
  <c r="W4" i="47"/>
  <c r="C5" i="47"/>
  <c r="B8" i="47"/>
  <c r="Q3" i="47" s="1"/>
  <c r="AG3" i="47" s="1"/>
  <c r="AP3" i="47" s="1"/>
  <c r="C8" i="47"/>
  <c r="Q8" i="47" s="1"/>
  <c r="C10" i="47"/>
  <c r="V63" i="47" s="1"/>
  <c r="R16" i="47"/>
  <c r="R38" i="47"/>
  <c r="M4" i="46" a="1"/>
  <c r="M4" i="46" s="1"/>
  <c r="U4" i="46" s="1"/>
  <c r="O3" i="46"/>
  <c r="AE3" i="46" s="1"/>
  <c r="AN3" i="46" s="1"/>
  <c r="AT3" i="46"/>
  <c r="W4" i="46"/>
  <c r="R6" i="46"/>
  <c r="R7" i="46"/>
  <c r="R8" i="46"/>
  <c r="R9" i="46"/>
  <c r="R11" i="46"/>
  <c r="R12" i="46"/>
  <c r="R14" i="46"/>
  <c r="R15" i="46"/>
  <c r="R17" i="46"/>
  <c r="R18" i="46"/>
  <c r="R20" i="46"/>
  <c r="R21" i="46"/>
  <c r="R23" i="46"/>
  <c r="R24" i="46"/>
  <c r="R26" i="46"/>
  <c r="R27" i="46"/>
  <c r="R29" i="46"/>
  <c r="R30" i="46"/>
  <c r="R32" i="46"/>
  <c r="R33" i="46"/>
  <c r="R35" i="46"/>
  <c r="R36" i="46"/>
  <c r="R38" i="46"/>
  <c r="R39" i="46"/>
  <c r="R41" i="46"/>
  <c r="R42" i="46"/>
  <c r="R44" i="46"/>
  <c r="R45" i="46"/>
  <c r="R47" i="46"/>
  <c r="R48" i="46"/>
  <c r="R50" i="46"/>
  <c r="R51" i="46"/>
  <c r="R53" i="46"/>
  <c r="R54" i="46"/>
  <c r="R56" i="46"/>
  <c r="R57" i="46"/>
  <c r="R59" i="46"/>
  <c r="R60" i="46"/>
  <c r="R62" i="46"/>
  <c r="R63" i="46"/>
  <c r="R65" i="46"/>
  <c r="R66" i="46"/>
  <c r="R68" i="46"/>
  <c r="R69" i="46"/>
  <c r="C6" i="45"/>
  <c r="M4" i="45" a="1"/>
  <c r="M4" i="45" s="1"/>
  <c r="U4" i="45" s="1"/>
  <c r="O3" i="45"/>
  <c r="AE3" i="45" s="1"/>
  <c r="AN3" i="45" s="1"/>
  <c r="AT3" i="45"/>
  <c r="W4" i="45"/>
  <c r="C5" i="45"/>
  <c r="B8" i="45"/>
  <c r="Q3" i="45" s="1"/>
  <c r="AG3" i="45" s="1"/>
  <c r="AP3" i="45" s="1"/>
  <c r="C8" i="45"/>
  <c r="Q25" i="45" s="1"/>
  <c r="C10" i="45"/>
  <c r="V16" i="45" s="1"/>
  <c r="V11" i="45"/>
  <c r="V17" i="45"/>
  <c r="V19" i="45"/>
  <c r="V26" i="45"/>
  <c r="V28" i="45"/>
  <c r="V31" i="45"/>
  <c r="V36" i="45"/>
  <c r="V38" i="45"/>
  <c r="V40" i="45"/>
  <c r="V44" i="45"/>
  <c r="V46" i="45"/>
  <c r="V47" i="45"/>
  <c r="V51" i="45"/>
  <c r="V53" i="45"/>
  <c r="V55" i="45"/>
  <c r="V59" i="45"/>
  <c r="V62" i="45"/>
  <c r="V65" i="45"/>
  <c r="V67" i="45"/>
  <c r="V69" i="45"/>
  <c r="V74" i="45"/>
  <c r="V76" i="45"/>
  <c r="B8" i="44"/>
  <c r="Q3" i="44" s="1"/>
  <c r="AG3" i="44" s="1"/>
  <c r="AP3" i="44" s="1"/>
  <c r="C8" i="44"/>
  <c r="Q30" i="44" s="1"/>
  <c r="C10" i="44"/>
  <c r="C5" i="44"/>
  <c r="C6" i="44"/>
  <c r="R18" i="44" s="1"/>
  <c r="C6" i="43"/>
  <c r="R28" i="43" s="1"/>
  <c r="M4" i="44" a="1"/>
  <c r="M4" i="44" s="1"/>
  <c r="U4" i="44" s="1"/>
  <c r="X4" i="44" s="1"/>
  <c r="O3" i="44"/>
  <c r="AE3" i="44" s="1"/>
  <c r="AN3" i="44" s="1"/>
  <c r="AT3" i="44"/>
  <c r="W4" i="44"/>
  <c r="R10" i="44"/>
  <c r="R17" i="44"/>
  <c r="R32" i="44"/>
  <c r="R40" i="44"/>
  <c r="R53" i="44"/>
  <c r="R61" i="44"/>
  <c r="R69" i="44"/>
  <c r="R76" i="44"/>
  <c r="M4" i="43" a="1"/>
  <c r="M4" i="43" s="1"/>
  <c r="U4" i="43" s="1"/>
  <c r="X4" i="43" s="1"/>
  <c r="O3" i="43"/>
  <c r="AE3" i="43" s="1"/>
  <c r="AN3" i="43" s="1"/>
  <c r="AT3" i="43"/>
  <c r="W4" i="43"/>
  <c r="C5" i="43"/>
  <c r="B8" i="43"/>
  <c r="Q3" i="43" s="1"/>
  <c r="AG3" i="43" s="1"/>
  <c r="AP3" i="43" s="1"/>
  <c r="C8" i="43"/>
  <c r="Q10" i="43" s="1"/>
  <c r="C10" i="43"/>
  <c r="V14" i="43" s="1"/>
  <c r="V30" i="43"/>
  <c r="V40" i="43"/>
  <c r="R52" i="43"/>
  <c r="R64" i="43"/>
  <c r="Q69" i="43"/>
  <c r="R71" i="43"/>
  <c r="V73" i="43"/>
  <c r="R77" i="43"/>
  <c r="R81" i="43"/>
  <c r="R83" i="43"/>
  <c r="R86" i="43"/>
  <c r="R87" i="43"/>
  <c r="M4" i="42" a="1"/>
  <c r="M4" i="42" s="1"/>
  <c r="U4" i="42" s="1"/>
  <c r="O3" i="42"/>
  <c r="AE3" i="42" s="1"/>
  <c r="AN3" i="42" s="1"/>
  <c r="R3" i="42"/>
  <c r="AH3" i="42" s="1"/>
  <c r="AQ3" i="42" s="1"/>
  <c r="AT3" i="42"/>
  <c r="R4" i="42"/>
  <c r="W4" i="42"/>
  <c r="C5" i="42"/>
  <c r="R5" i="42"/>
  <c r="R6" i="42"/>
  <c r="R7" i="42"/>
  <c r="B8" i="42"/>
  <c r="Q3" i="42" s="1"/>
  <c r="AG3" i="42" s="1"/>
  <c r="AP3" i="42" s="1"/>
  <c r="C8" i="42"/>
  <c r="Q35" i="42" s="1"/>
  <c r="R8" i="42"/>
  <c r="R9" i="42"/>
  <c r="C10" i="42"/>
  <c r="V10" i="42" s="1"/>
  <c r="R10" i="42"/>
  <c r="R11" i="42"/>
  <c r="R12" i="42"/>
  <c r="R13" i="42"/>
  <c r="R14" i="42"/>
  <c r="V14" i="42"/>
  <c r="R15" i="42"/>
  <c r="V15" i="42"/>
  <c r="R16" i="42"/>
  <c r="R17" i="42"/>
  <c r="R18" i="42"/>
  <c r="V18" i="42"/>
  <c r="R19" i="42"/>
  <c r="R20" i="42"/>
  <c r="R21" i="42"/>
  <c r="V21" i="42"/>
  <c r="R22" i="42"/>
  <c r="R23" i="42"/>
  <c r="R24" i="42"/>
  <c r="V24" i="42"/>
  <c r="R25" i="42"/>
  <c r="R26" i="42"/>
  <c r="V26" i="42"/>
  <c r="R27" i="42"/>
  <c r="V27" i="42"/>
  <c r="R28" i="42"/>
  <c r="R29" i="42"/>
  <c r="V29" i="42"/>
  <c r="R30" i="42"/>
  <c r="V30" i="42"/>
  <c r="R31" i="42"/>
  <c r="R32" i="42"/>
  <c r="V32" i="42"/>
  <c r="R33" i="42"/>
  <c r="V33" i="42"/>
  <c r="R34" i="42"/>
  <c r="R35" i="42"/>
  <c r="V35" i="42"/>
  <c r="R36" i="42"/>
  <c r="V36" i="42"/>
  <c r="R37" i="42"/>
  <c r="R38" i="42"/>
  <c r="V38" i="42"/>
  <c r="R39" i="42"/>
  <c r="V39" i="42"/>
  <c r="R40" i="42"/>
  <c r="R41" i="42"/>
  <c r="V41" i="42"/>
  <c r="R42" i="42"/>
  <c r="R43" i="42"/>
  <c r="R44" i="42"/>
  <c r="V44" i="42"/>
  <c r="R45" i="42"/>
  <c r="V45" i="42"/>
  <c r="R46" i="42"/>
  <c r="R47" i="42"/>
  <c r="R48" i="42"/>
  <c r="V48" i="42"/>
  <c r="R49" i="42"/>
  <c r="R50" i="42"/>
  <c r="V50" i="42"/>
  <c r="R51" i="42"/>
  <c r="V51" i="42"/>
  <c r="R52" i="42"/>
  <c r="R53" i="42"/>
  <c r="V53" i="42"/>
  <c r="R54" i="42"/>
  <c r="V54" i="42"/>
  <c r="R55" i="42"/>
  <c r="R56" i="42"/>
  <c r="V56" i="42"/>
  <c r="R57" i="42"/>
  <c r="V57" i="42"/>
  <c r="R58" i="42"/>
  <c r="R59" i="42"/>
  <c r="V59" i="42"/>
  <c r="R60" i="42"/>
  <c r="V60" i="42"/>
  <c r="R61" i="42"/>
  <c r="R62" i="42"/>
  <c r="V62" i="42"/>
  <c r="R63" i="42"/>
  <c r="V63" i="42"/>
  <c r="R64" i="42"/>
  <c r="R65" i="42"/>
  <c r="V65" i="42"/>
  <c r="R66" i="42"/>
  <c r="R67" i="42"/>
  <c r="R68" i="42"/>
  <c r="V68" i="42"/>
  <c r="R69" i="42"/>
  <c r="V69" i="42"/>
  <c r="R70" i="42"/>
  <c r="R71" i="42"/>
  <c r="R72" i="42"/>
  <c r="V72" i="42"/>
  <c r="R73" i="42"/>
  <c r="R74" i="42"/>
  <c r="V74" i="42"/>
  <c r="R75" i="42"/>
  <c r="V75" i="42"/>
  <c r="R76" i="42"/>
  <c r="R77" i="42"/>
  <c r="V77" i="42"/>
  <c r="R78" i="42"/>
  <c r="V78" i="42"/>
  <c r="R79" i="42"/>
  <c r="R80" i="42"/>
  <c r="V80" i="42"/>
  <c r="R81" i="42"/>
  <c r="V81" i="42"/>
  <c r="R82" i="42"/>
  <c r="R83" i="42"/>
  <c r="V83" i="42"/>
  <c r="R84" i="42"/>
  <c r="V84" i="42"/>
  <c r="R85" i="42"/>
  <c r="R86" i="42"/>
  <c r="V86" i="42"/>
  <c r="R87" i="42"/>
  <c r="V87" i="42"/>
  <c r="R88" i="42"/>
  <c r="R89" i="42"/>
  <c r="V89" i="42"/>
  <c r="R90" i="42"/>
  <c r="V90" i="42"/>
  <c r="R91" i="42"/>
  <c r="R92" i="42"/>
  <c r="V92" i="42"/>
  <c r="R93" i="42"/>
  <c r="V93" i="42"/>
  <c r="R94" i="42"/>
  <c r="R95" i="42"/>
  <c r="V95" i="42"/>
  <c r="R96" i="42"/>
  <c r="V96" i="42"/>
  <c r="R97" i="42"/>
  <c r="R98" i="42"/>
  <c r="S98" i="42"/>
  <c r="V98" i="42"/>
  <c r="C6" i="41"/>
  <c r="M4" i="41" a="1"/>
  <c r="M4" i="41" s="1"/>
  <c r="U4" i="41" s="1"/>
  <c r="X4" i="41" s="1"/>
  <c r="O3" i="41"/>
  <c r="AE3" i="41" s="1"/>
  <c r="AN3" i="41" s="1"/>
  <c r="R3" i="41"/>
  <c r="AH3" i="41" s="1"/>
  <c r="AQ3" i="41" s="1"/>
  <c r="AT3" i="41"/>
  <c r="R4" i="41"/>
  <c r="W4" i="41"/>
  <c r="C5" i="41"/>
  <c r="R5" i="41"/>
  <c r="R6" i="41"/>
  <c r="R7" i="41"/>
  <c r="B8" i="41"/>
  <c r="Q3" i="41" s="1"/>
  <c r="AG3" i="41" s="1"/>
  <c r="AP3" i="41" s="1"/>
  <c r="C8" i="41"/>
  <c r="Q14" i="41" s="1"/>
  <c r="R8" i="41"/>
  <c r="R9" i="41"/>
  <c r="C10" i="41"/>
  <c r="V11" i="41" s="1"/>
  <c r="R10" i="41"/>
  <c r="R11" i="41"/>
  <c r="R12" i="41"/>
  <c r="R13" i="41"/>
  <c r="R14" i="41"/>
  <c r="R15" i="41"/>
  <c r="R16" i="41"/>
  <c r="R17" i="41"/>
  <c r="R18" i="41"/>
  <c r="R19" i="41"/>
  <c r="R20" i="41"/>
  <c r="R21" i="41"/>
  <c r="V21" i="41"/>
  <c r="R22" i="41"/>
  <c r="R23" i="41"/>
  <c r="R24" i="41"/>
  <c r="R25" i="41"/>
  <c r="R26" i="41"/>
  <c r="R27" i="41"/>
  <c r="R28" i="41"/>
  <c r="R29" i="41"/>
  <c r="R30" i="41"/>
  <c r="R31" i="41"/>
  <c r="R32" i="41"/>
  <c r="R33" i="41"/>
  <c r="R34" i="41"/>
  <c r="R35" i="41"/>
  <c r="R36" i="41"/>
  <c r="R37" i="41"/>
  <c r="R38" i="41"/>
  <c r="R39" i="41"/>
  <c r="V39" i="41"/>
  <c r="R40" i="41"/>
  <c r="R41" i="41"/>
  <c r="R42" i="41"/>
  <c r="R43" i="41"/>
  <c r="R44" i="41"/>
  <c r="R45" i="41"/>
  <c r="R46" i="41"/>
  <c r="R47" i="41"/>
  <c r="R48" i="41"/>
  <c r="R49" i="41"/>
  <c r="R50" i="41"/>
  <c r="R51" i="41"/>
  <c r="R52" i="41"/>
  <c r="R53" i="41"/>
  <c r="R54" i="41"/>
  <c r="R55" i="41"/>
  <c r="R56" i="41"/>
  <c r="R57" i="41"/>
  <c r="R58" i="41"/>
  <c r="R59" i="41"/>
  <c r="R60" i="41"/>
  <c r="R61" i="41"/>
  <c r="R62" i="41"/>
  <c r="R63" i="41"/>
  <c r="V63" i="41"/>
  <c r="R64" i="41"/>
  <c r="R65" i="41"/>
  <c r="V65" i="41"/>
  <c r="R66" i="41"/>
  <c r="R67" i="41"/>
  <c r="R68" i="41"/>
  <c r="R69" i="41"/>
  <c r="R70" i="41"/>
  <c r="R71" i="41"/>
  <c r="R72" i="41"/>
  <c r="R73" i="41"/>
  <c r="R74" i="41"/>
  <c r="R75" i="41"/>
  <c r="R76" i="41"/>
  <c r="R77" i="41"/>
  <c r="R78" i="41"/>
  <c r="R79" i="41"/>
  <c r="R80" i="41"/>
  <c r="R81" i="41"/>
  <c r="R82" i="41"/>
  <c r="R83" i="41"/>
  <c r="R84" i="41"/>
  <c r="R85" i="41"/>
  <c r="R86" i="41"/>
  <c r="R87" i="41"/>
  <c r="R88" i="41"/>
  <c r="R89" i="41"/>
  <c r="C6" i="40"/>
  <c r="R3" i="40" s="1"/>
  <c r="AH3" i="40" s="1"/>
  <c r="AQ3" i="40" s="1"/>
  <c r="M4" i="40" a="1"/>
  <c r="M4" i="40" s="1"/>
  <c r="U4" i="40" s="1"/>
  <c r="O3" i="40"/>
  <c r="AE3" i="40" s="1"/>
  <c r="AN3" i="40" s="1"/>
  <c r="AT3" i="40"/>
  <c r="W4" i="40"/>
  <c r="B5" i="40"/>
  <c r="C5" i="40"/>
  <c r="O5" i="40"/>
  <c r="O6" i="40"/>
  <c r="O7" i="40"/>
  <c r="B8" i="40"/>
  <c r="Q3" i="40" s="1"/>
  <c r="AG3" i="40" s="1"/>
  <c r="AP3" i="40" s="1"/>
  <c r="C8" i="40"/>
  <c r="Q8" i="40" s="1"/>
  <c r="O8" i="40"/>
  <c r="O9" i="40"/>
  <c r="R9" i="40"/>
  <c r="C10" i="40"/>
  <c r="V12" i="40" s="1"/>
  <c r="O10" i="40"/>
  <c r="O11" i="40"/>
  <c r="O12" i="40"/>
  <c r="O13" i="40"/>
  <c r="O14" i="40"/>
  <c r="O15" i="40"/>
  <c r="O16" i="40"/>
  <c r="O17" i="40"/>
  <c r="O18" i="40"/>
  <c r="O19" i="40"/>
  <c r="O20" i="40"/>
  <c r="O21" i="40"/>
  <c r="O22" i="40"/>
  <c r="O23" i="40"/>
  <c r="C6" i="39"/>
  <c r="R7" i="39" s="1"/>
  <c r="B8" i="35"/>
  <c r="Q3" i="35" s="1"/>
  <c r="AG3" i="35" s="1"/>
  <c r="AP3" i="35" s="1"/>
  <c r="C8" i="35"/>
  <c r="Q7" i="35" s="1"/>
  <c r="C10" i="35"/>
  <c r="V98" i="35" s="1"/>
  <c r="C5" i="35"/>
  <c r="M4" i="39" a="1"/>
  <c r="M4" i="39" s="1"/>
  <c r="U4" i="39" s="1"/>
  <c r="O3" i="39"/>
  <c r="AE3" i="39" s="1"/>
  <c r="AN3" i="39" s="1"/>
  <c r="AT3" i="39"/>
  <c r="W4" i="39"/>
  <c r="B5" i="39"/>
  <c r="C5" i="39"/>
  <c r="O5" i="39"/>
  <c r="O6" i="39"/>
  <c r="O7" i="39"/>
  <c r="B8" i="39"/>
  <c r="Q3" i="39" s="1"/>
  <c r="AG3" i="39" s="1"/>
  <c r="AP3" i="39" s="1"/>
  <c r="C8" i="39"/>
  <c r="Q17" i="39" s="1"/>
  <c r="O8" i="39"/>
  <c r="O9" i="39"/>
  <c r="C10" i="39"/>
  <c r="V10" i="39" s="1"/>
  <c r="O10" i="39"/>
  <c r="O11" i="39"/>
  <c r="O12" i="39"/>
  <c r="O13" i="39"/>
  <c r="P13" i="39" s="1"/>
  <c r="O14" i="39"/>
  <c r="O15" i="39"/>
  <c r="V15" i="39"/>
  <c r="O16" i="39"/>
  <c r="O17" i="39"/>
  <c r="O18" i="39"/>
  <c r="V18" i="39"/>
  <c r="O19" i="39"/>
  <c r="V19" i="39"/>
  <c r="O20" i="39"/>
  <c r="O21" i="39"/>
  <c r="O22" i="39"/>
  <c r="O23" i="39"/>
  <c r="P23" i="39" s="1"/>
  <c r="C6" i="38"/>
  <c r="R12" i="38" s="1"/>
  <c r="M4" i="38" a="1"/>
  <c r="M4" i="38" s="1"/>
  <c r="U4" i="38" s="1"/>
  <c r="O3" i="38"/>
  <c r="AE3" i="38" s="1"/>
  <c r="AN3" i="38" s="1"/>
  <c r="AT3" i="38"/>
  <c r="W4" i="38"/>
  <c r="B5" i="38"/>
  <c r="C5" i="38"/>
  <c r="O5" i="38"/>
  <c r="O6" i="38"/>
  <c r="R6" i="38"/>
  <c r="O7" i="38"/>
  <c r="B8" i="38"/>
  <c r="Q3" i="38" s="1"/>
  <c r="AG3" i="38" s="1"/>
  <c r="AP3" i="38" s="1"/>
  <c r="C8" i="38"/>
  <c r="Q11" i="38" s="1"/>
  <c r="O8" i="38"/>
  <c r="R8" i="38"/>
  <c r="O9" i="38"/>
  <c r="R9" i="38"/>
  <c r="C10" i="38"/>
  <c r="V10" i="38" s="1"/>
  <c r="O10" i="38"/>
  <c r="P10" i="38" s="1"/>
  <c r="R10" i="38"/>
  <c r="O11" i="38"/>
  <c r="O12" i="38"/>
  <c r="P12" i="38" s="1"/>
  <c r="O13" i="38"/>
  <c r="V13" i="38"/>
  <c r="O14" i="38"/>
  <c r="O15" i="38"/>
  <c r="R15" i="38"/>
  <c r="O16" i="38"/>
  <c r="P16" i="38" s="1"/>
  <c r="V16" i="38"/>
  <c r="O17" i="38"/>
  <c r="O18" i="38"/>
  <c r="V18" i="38"/>
  <c r="O19" i="38"/>
  <c r="P19" i="38" s="1"/>
  <c r="O20" i="38"/>
  <c r="V20" i="38"/>
  <c r="O21" i="38"/>
  <c r="R21" i="38"/>
  <c r="V21" i="38"/>
  <c r="O22" i="38"/>
  <c r="V22" i="38"/>
  <c r="O23" i="38"/>
  <c r="V23" i="38"/>
  <c r="M4" i="37" a="1"/>
  <c r="M4" i="37" s="1"/>
  <c r="U4" i="37" s="1"/>
  <c r="O3" i="37"/>
  <c r="AE3" i="37" s="1"/>
  <c r="AN3" i="37" s="1"/>
  <c r="R3" i="37"/>
  <c r="AH3" i="37" s="1"/>
  <c r="AQ3" i="37" s="1"/>
  <c r="AT3" i="37"/>
  <c r="R4" i="37"/>
  <c r="W4" i="37"/>
  <c r="B5" i="37"/>
  <c r="C5" i="37"/>
  <c r="O5" i="37"/>
  <c r="R5" i="37"/>
  <c r="O6" i="37"/>
  <c r="R6" i="37"/>
  <c r="O7" i="37"/>
  <c r="R7" i="37"/>
  <c r="B8" i="37"/>
  <c r="Q3" i="37" s="1"/>
  <c r="AG3" i="37" s="1"/>
  <c r="AP3" i="37" s="1"/>
  <c r="C8" i="37"/>
  <c r="Q15" i="37" s="1"/>
  <c r="O8" i="37"/>
  <c r="R8" i="37"/>
  <c r="O9" i="37"/>
  <c r="R9" i="37"/>
  <c r="C10" i="37"/>
  <c r="V17" i="37" s="1"/>
  <c r="O10" i="37"/>
  <c r="R10" i="37"/>
  <c r="O11" i="37"/>
  <c r="P11" i="37" s="1"/>
  <c r="R11" i="37"/>
  <c r="O12" i="37"/>
  <c r="P12" i="37" s="1"/>
  <c r="R12" i="37"/>
  <c r="O13" i="37"/>
  <c r="R13" i="37"/>
  <c r="O14" i="37"/>
  <c r="R14" i="37"/>
  <c r="O15" i="37"/>
  <c r="R15" i="37"/>
  <c r="O16" i="37"/>
  <c r="R16" i="37"/>
  <c r="O17" i="37"/>
  <c r="R17" i="37"/>
  <c r="O18" i="37"/>
  <c r="R18" i="37"/>
  <c r="V18" i="37"/>
  <c r="O19" i="37"/>
  <c r="R19" i="37"/>
  <c r="O20" i="37"/>
  <c r="R20" i="37"/>
  <c r="O21" i="37"/>
  <c r="R21" i="37"/>
  <c r="O22" i="37"/>
  <c r="R22" i="37"/>
  <c r="O23" i="37"/>
  <c r="R23" i="37"/>
  <c r="C6" i="36"/>
  <c r="R6" i="36" s="1"/>
  <c r="M4" i="36" a="1"/>
  <c r="M4" i="36" s="1"/>
  <c r="U4" i="36" s="1"/>
  <c r="O3" i="36"/>
  <c r="AE3" i="36" s="1"/>
  <c r="AN3" i="36" s="1"/>
  <c r="AT3" i="36"/>
  <c r="W4" i="36"/>
  <c r="B5" i="36"/>
  <c r="C5" i="36"/>
  <c r="O5" i="36"/>
  <c r="P5" i="36" s="1"/>
  <c r="R5" i="36"/>
  <c r="O6" i="36"/>
  <c r="O7" i="36"/>
  <c r="B8" i="36"/>
  <c r="Q3" i="36" s="1"/>
  <c r="AG3" i="36" s="1"/>
  <c r="AP3" i="36" s="1"/>
  <c r="C8" i="36"/>
  <c r="Q8" i="36" s="1"/>
  <c r="O8" i="36"/>
  <c r="O9" i="36"/>
  <c r="P9" i="36" s="1"/>
  <c r="R9" i="36"/>
  <c r="C10" i="36"/>
  <c r="V17" i="36" s="1"/>
  <c r="O10" i="36"/>
  <c r="R10" i="36"/>
  <c r="O11" i="36"/>
  <c r="P11" i="36" s="1"/>
  <c r="O12" i="36"/>
  <c r="P12" i="36" s="1"/>
  <c r="O13" i="36"/>
  <c r="R13" i="36"/>
  <c r="O14" i="36"/>
  <c r="O15" i="36"/>
  <c r="P15" i="36" s="1"/>
  <c r="O16" i="36"/>
  <c r="R16" i="36"/>
  <c r="O17" i="36"/>
  <c r="P17" i="36" s="1"/>
  <c r="O18" i="36"/>
  <c r="R18" i="36"/>
  <c r="O19" i="36"/>
  <c r="O20" i="36"/>
  <c r="P20" i="36" s="1"/>
  <c r="O21" i="36"/>
  <c r="P21" i="36" s="1"/>
  <c r="O22" i="36"/>
  <c r="R22" i="36"/>
  <c r="O23" i="36"/>
  <c r="P23" i="36" s="1"/>
  <c r="M4" i="35" a="1"/>
  <c r="M4" i="35" s="1"/>
  <c r="U4" i="35" s="1"/>
  <c r="O3" i="35"/>
  <c r="R3" i="35"/>
  <c r="AH3" i="35" s="1"/>
  <c r="AQ3" i="35" s="1"/>
  <c r="AT3" i="35"/>
  <c r="R4" i="35"/>
  <c r="W4" i="35"/>
  <c r="R5" i="35"/>
  <c r="V5" i="35"/>
  <c r="R6" i="35"/>
  <c r="R7" i="35"/>
  <c r="R8" i="35"/>
  <c r="R9" i="35"/>
  <c r="R10" i="35"/>
  <c r="R11" i="35"/>
  <c r="R12" i="35"/>
  <c r="R13" i="35"/>
  <c r="R14" i="35"/>
  <c r="R15" i="35"/>
  <c r="R16" i="35"/>
  <c r="R17" i="35"/>
  <c r="R18" i="35"/>
  <c r="R19" i="35"/>
  <c r="R20" i="35"/>
  <c r="R21" i="35"/>
  <c r="R22" i="35"/>
  <c r="R23" i="35"/>
  <c r="R24" i="35"/>
  <c r="R25" i="35"/>
  <c r="R26" i="35"/>
  <c r="R27" i="35"/>
  <c r="R28" i="35"/>
  <c r="R29" i="35"/>
  <c r="R30" i="35"/>
  <c r="R31" i="35"/>
  <c r="R32" i="35"/>
  <c r="R33" i="35"/>
  <c r="R34" i="35"/>
  <c r="R35" i="35"/>
  <c r="R36" i="35"/>
  <c r="R37" i="35"/>
  <c r="R38" i="35"/>
  <c r="R39" i="35"/>
  <c r="R40" i="35"/>
  <c r="R41" i="35"/>
  <c r="R42" i="35"/>
  <c r="R43" i="35"/>
  <c r="R44" i="35"/>
  <c r="R45" i="35"/>
  <c r="R46" i="35"/>
  <c r="R47" i="35"/>
  <c r="R48" i="35"/>
  <c r="R49" i="35"/>
  <c r="R50" i="35"/>
  <c r="R51" i="35"/>
  <c r="R52" i="35"/>
  <c r="R53" i="35"/>
  <c r="R54" i="35"/>
  <c r="R55" i="35"/>
  <c r="R56" i="35"/>
  <c r="R57" i="35"/>
  <c r="R58" i="35"/>
  <c r="R59" i="35"/>
  <c r="R60" i="35"/>
  <c r="R61" i="35"/>
  <c r="R62" i="35"/>
  <c r="R63" i="35"/>
  <c r="R64" i="35"/>
  <c r="R65" i="35"/>
  <c r="R66" i="35"/>
  <c r="R67" i="35"/>
  <c r="R68" i="35"/>
  <c r="R69" i="35"/>
  <c r="R70" i="35"/>
  <c r="R71" i="35"/>
  <c r="R72" i="35"/>
  <c r="R73" i="35"/>
  <c r="R74" i="35"/>
  <c r="R75" i="35"/>
  <c r="R76" i="35"/>
  <c r="R77" i="35"/>
  <c r="R78" i="35"/>
  <c r="R79" i="35"/>
  <c r="R80" i="35"/>
  <c r="R81" i="35"/>
  <c r="R82" i="35"/>
  <c r="R83" i="35"/>
  <c r="R84" i="35"/>
  <c r="R85" i="35"/>
  <c r="R86" i="35"/>
  <c r="R87" i="35"/>
  <c r="R88" i="35"/>
  <c r="R89" i="35"/>
  <c r="R90" i="35"/>
  <c r="R91" i="35"/>
  <c r="R92" i="35"/>
  <c r="R93" i="35"/>
  <c r="R94" i="35"/>
  <c r="R95" i="35"/>
  <c r="R96" i="35"/>
  <c r="R97" i="35"/>
  <c r="R98" i="35"/>
  <c r="S98" i="35"/>
  <c r="C6" i="34"/>
  <c r="R6" i="34" s="1"/>
  <c r="M4" i="34" a="1"/>
  <c r="M4" i="34" s="1"/>
  <c r="U4" i="34" s="1"/>
  <c r="O3" i="34"/>
  <c r="AE3" i="34" s="1"/>
  <c r="AN3" i="34" s="1"/>
  <c r="AT3" i="34"/>
  <c r="W4" i="34"/>
  <c r="B5" i="34"/>
  <c r="C5" i="34"/>
  <c r="O5" i="34"/>
  <c r="R5" i="34"/>
  <c r="O6" i="34"/>
  <c r="O7" i="34"/>
  <c r="B8" i="34"/>
  <c r="Q3" i="34" s="1"/>
  <c r="AG3" i="34" s="1"/>
  <c r="AP3" i="34" s="1"/>
  <c r="C8" i="34"/>
  <c r="Q8" i="34" s="1"/>
  <c r="O8" i="34"/>
  <c r="O9" i="34"/>
  <c r="C10" i="34"/>
  <c r="V10" i="34" s="1"/>
  <c r="O10" i="34"/>
  <c r="R10" i="34"/>
  <c r="O11" i="34"/>
  <c r="O12" i="34"/>
  <c r="P12" i="34" s="1"/>
  <c r="O13" i="34"/>
  <c r="V13" i="34"/>
  <c r="O14" i="34"/>
  <c r="V14" i="34"/>
  <c r="O15" i="34"/>
  <c r="V15" i="34"/>
  <c r="O16" i="34"/>
  <c r="R16" i="34"/>
  <c r="O17" i="34"/>
  <c r="O18" i="34"/>
  <c r="P18" i="34" s="1"/>
  <c r="O19" i="34"/>
  <c r="R19" i="34"/>
  <c r="O20" i="34"/>
  <c r="O21" i="34"/>
  <c r="P21" i="34" s="1"/>
  <c r="V21" i="34"/>
  <c r="O22" i="34"/>
  <c r="V22" i="34"/>
  <c r="O23" i="34"/>
  <c r="V23" i="34"/>
  <c r="C6" i="33"/>
  <c r="C6" i="32"/>
  <c r="R4" i="32" s="1"/>
  <c r="M4" i="33" a="1"/>
  <c r="M4" i="33" s="1"/>
  <c r="U4" i="33" s="1"/>
  <c r="O3" i="33"/>
  <c r="AE3" i="33" s="1"/>
  <c r="AN3" i="33" s="1"/>
  <c r="AT3" i="33"/>
  <c r="W4" i="33"/>
  <c r="B5" i="33"/>
  <c r="C5" i="33"/>
  <c r="O5" i="33"/>
  <c r="O6" i="33"/>
  <c r="P6" i="33" s="1"/>
  <c r="O7" i="33"/>
  <c r="B8" i="33"/>
  <c r="Q3" i="33" s="1"/>
  <c r="AG3" i="33" s="1"/>
  <c r="AP3" i="33" s="1"/>
  <c r="C8" i="33"/>
  <c r="Q8" i="33" s="1"/>
  <c r="O8" i="33"/>
  <c r="P8" i="33" s="1"/>
  <c r="O9" i="33"/>
  <c r="R9" i="33"/>
  <c r="C10" i="33"/>
  <c r="V16" i="33" s="1"/>
  <c r="O10" i="33"/>
  <c r="O11" i="33"/>
  <c r="P11" i="33" s="1"/>
  <c r="O12" i="33"/>
  <c r="P12" i="33" s="1"/>
  <c r="O13" i="33"/>
  <c r="O14" i="33"/>
  <c r="P14" i="33" s="1"/>
  <c r="O15" i="33"/>
  <c r="O16" i="33"/>
  <c r="P16" i="33" s="1"/>
  <c r="O17" i="33"/>
  <c r="P17" i="33" s="1"/>
  <c r="O18" i="33"/>
  <c r="O19" i="33"/>
  <c r="O20" i="33"/>
  <c r="O21" i="33"/>
  <c r="P21" i="33" s="1"/>
  <c r="O22" i="33"/>
  <c r="P22" i="33" s="1"/>
  <c r="O23" i="33"/>
  <c r="P23" i="33" s="1"/>
  <c r="M4" i="32" a="1"/>
  <c r="M4" i="32" s="1"/>
  <c r="U4" i="32" s="1"/>
  <c r="O3" i="32"/>
  <c r="AE3" i="32" s="1"/>
  <c r="AN3" i="32" s="1"/>
  <c r="AT3" i="32"/>
  <c r="W4" i="32"/>
  <c r="C5" i="32"/>
  <c r="R6" i="32"/>
  <c r="B8" i="32"/>
  <c r="Q3" i="32" s="1"/>
  <c r="AG3" i="32" s="1"/>
  <c r="AP3" i="32" s="1"/>
  <c r="C8" i="32"/>
  <c r="Q8" i="32" s="1"/>
  <c r="C10" i="32"/>
  <c r="V10" i="32" s="1"/>
  <c r="V13" i="32"/>
  <c r="R15" i="32"/>
  <c r="R17" i="32"/>
  <c r="R19" i="32"/>
  <c r="V20" i="32"/>
  <c r="R21" i="32"/>
  <c r="V22" i="32"/>
  <c r="R23" i="32"/>
  <c r="R25" i="32"/>
  <c r="R27" i="32"/>
  <c r="V29" i="32"/>
  <c r="V30" i="32"/>
  <c r="R31" i="32"/>
  <c r="R33" i="32"/>
  <c r="V34" i="32"/>
  <c r="R35" i="32"/>
  <c r="R37" i="32"/>
  <c r="V37" i="32"/>
  <c r="R39" i="32"/>
  <c r="V39" i="32"/>
  <c r="V40" i="32"/>
  <c r="V41" i="32"/>
  <c r="R43" i="32"/>
  <c r="V44" i="32"/>
  <c r="R45" i="32"/>
  <c r="V46" i="32"/>
  <c r="R47" i="32"/>
  <c r="V47" i="32"/>
  <c r="R49" i="32"/>
  <c r="V49" i="32"/>
  <c r="R51" i="32"/>
  <c r="V52" i="32"/>
  <c r="V53" i="32"/>
  <c r="V54" i="32"/>
  <c r="R55" i="32"/>
  <c r="R57" i="32"/>
  <c r="V58" i="32"/>
  <c r="R59" i="32"/>
  <c r="V59" i="32"/>
  <c r="R61" i="32"/>
  <c r="V61" i="32"/>
  <c r="R63" i="32"/>
  <c r="V63" i="32"/>
  <c r="V64" i="32"/>
  <c r="V65" i="32"/>
  <c r="R67" i="32"/>
  <c r="V68" i="32"/>
  <c r="R69" i="32"/>
  <c r="M4" i="31" a="1"/>
  <c r="M4" i="31" s="1"/>
  <c r="U4" i="31" s="1"/>
  <c r="X4" i="31" s="1"/>
  <c r="O3" i="31"/>
  <c r="AE3" i="31" s="1"/>
  <c r="AN3" i="31" s="1"/>
  <c r="R3" i="31"/>
  <c r="AH3" i="31" s="1"/>
  <c r="AQ3" i="31" s="1"/>
  <c r="AT3" i="31"/>
  <c r="R4" i="31"/>
  <c r="W4" i="31"/>
  <c r="B5" i="31"/>
  <c r="C5" i="31"/>
  <c r="O5" i="31"/>
  <c r="R5" i="31"/>
  <c r="O6" i="31"/>
  <c r="R6" i="31"/>
  <c r="O7" i="31"/>
  <c r="R7" i="31"/>
  <c r="B8" i="31"/>
  <c r="Q3" i="31" s="1"/>
  <c r="AG3" i="31" s="1"/>
  <c r="AP3" i="31" s="1"/>
  <c r="C8" i="31"/>
  <c r="Q11" i="31" s="1"/>
  <c r="O8" i="31"/>
  <c r="R8" i="31"/>
  <c r="O9" i="31"/>
  <c r="R9" i="31"/>
  <c r="C10" i="31"/>
  <c r="V13" i="31" s="1"/>
  <c r="O10" i="31"/>
  <c r="R10" i="31"/>
  <c r="O11" i="31"/>
  <c r="R11" i="31"/>
  <c r="O12" i="31"/>
  <c r="R12" i="31"/>
  <c r="O13" i="31"/>
  <c r="R13" i="31"/>
  <c r="O14" i="31"/>
  <c r="R14" i="31"/>
  <c r="O15" i="31"/>
  <c r="R15" i="31"/>
  <c r="O16" i="31"/>
  <c r="R16" i="31"/>
  <c r="O17" i="31"/>
  <c r="R17" i="31"/>
  <c r="O18" i="31"/>
  <c r="R18" i="31"/>
  <c r="O19" i="31"/>
  <c r="R19" i="31"/>
  <c r="O20" i="31"/>
  <c r="R20" i="31"/>
  <c r="O21" i="31"/>
  <c r="R21" i="31"/>
  <c r="O22" i="31"/>
  <c r="R22" i="31"/>
  <c r="O23" i="31"/>
  <c r="R23" i="31"/>
  <c r="C6" i="30"/>
  <c r="R8" i="30" s="1"/>
  <c r="M4" i="20" a="1"/>
  <c r="M4" i="20" s="1"/>
  <c r="U4" i="20" s="1"/>
  <c r="M4" i="30" a="1"/>
  <c r="M4" i="30" s="1"/>
  <c r="U4" i="30" s="1"/>
  <c r="O3" i="30"/>
  <c r="AE3" i="30" s="1"/>
  <c r="AN3" i="30" s="1"/>
  <c r="AT3" i="30"/>
  <c r="W4" i="30"/>
  <c r="B5" i="30"/>
  <c r="C5" i="30"/>
  <c r="O5" i="30"/>
  <c r="O6" i="30"/>
  <c r="O7" i="30"/>
  <c r="B8" i="30"/>
  <c r="Q3" i="30" s="1"/>
  <c r="AG3" i="30" s="1"/>
  <c r="AP3" i="30" s="1"/>
  <c r="C8" i="30"/>
  <c r="Q11" i="30" s="1"/>
  <c r="O8" i="30"/>
  <c r="O9" i="30"/>
  <c r="C10" i="30"/>
  <c r="V13" i="30" s="1"/>
  <c r="O10" i="30"/>
  <c r="O11" i="30"/>
  <c r="O12" i="30"/>
  <c r="V12" i="30"/>
  <c r="O13" i="30"/>
  <c r="O14" i="30"/>
  <c r="O15" i="30"/>
  <c r="P15" i="30" s="1"/>
  <c r="O16" i="30"/>
  <c r="O17" i="30"/>
  <c r="O18" i="30"/>
  <c r="O19" i="30"/>
  <c r="O20" i="30"/>
  <c r="O21" i="30"/>
  <c r="O22" i="30"/>
  <c r="O23" i="30"/>
  <c r="V23" i="30"/>
  <c r="C6" i="29"/>
  <c r="R4" i="29" s="1"/>
  <c r="M4" i="29" a="1"/>
  <c r="M4" i="29" s="1"/>
  <c r="U4" i="29" s="1"/>
  <c r="O3" i="29"/>
  <c r="AE3" i="29" s="1"/>
  <c r="AN3" i="29" s="1"/>
  <c r="AT3" i="29"/>
  <c r="W4" i="29"/>
  <c r="B5" i="29"/>
  <c r="C5" i="29"/>
  <c r="O5" i="29"/>
  <c r="P5" i="29" s="1"/>
  <c r="O6" i="29"/>
  <c r="O7" i="29"/>
  <c r="B8" i="29"/>
  <c r="Q3" i="29" s="1"/>
  <c r="AG3" i="29" s="1"/>
  <c r="AP3" i="29" s="1"/>
  <c r="C8" i="29"/>
  <c r="Q11" i="29" s="1"/>
  <c r="O8" i="29"/>
  <c r="O9" i="29"/>
  <c r="C10" i="29"/>
  <c r="V12" i="29" s="1"/>
  <c r="O10" i="29"/>
  <c r="O11" i="29"/>
  <c r="O12" i="29"/>
  <c r="O13" i="29"/>
  <c r="V13" i="29"/>
  <c r="O14" i="29"/>
  <c r="O15" i="29"/>
  <c r="O16" i="29"/>
  <c r="V16" i="29"/>
  <c r="O17" i="29"/>
  <c r="O18" i="29"/>
  <c r="V18" i="29"/>
  <c r="O19" i="29"/>
  <c r="O20" i="29"/>
  <c r="V20" i="29"/>
  <c r="O21" i="29"/>
  <c r="V21" i="29"/>
  <c r="O22" i="29"/>
  <c r="P22" i="29" s="1"/>
  <c r="V22" i="29"/>
  <c r="O23" i="29"/>
  <c r="V23" i="29"/>
  <c r="M4" i="16" a="1"/>
  <c r="M4" i="16" s="1"/>
  <c r="U4" i="16" s="1"/>
  <c r="M4" i="18" a="1"/>
  <c r="M4" i="18" s="1"/>
  <c r="C6" i="28"/>
  <c r="R6" i="28" s="1"/>
  <c r="M4" i="28" a="1"/>
  <c r="M4" i="28" s="1"/>
  <c r="U4" i="28" s="1"/>
  <c r="O3" i="28"/>
  <c r="AE3" i="28" s="1"/>
  <c r="AN3" i="28" s="1"/>
  <c r="AT3" i="28"/>
  <c r="W4" i="28"/>
  <c r="B5" i="28"/>
  <c r="C5" i="28"/>
  <c r="O5" i="28"/>
  <c r="O6" i="28"/>
  <c r="O7" i="28"/>
  <c r="B8" i="28"/>
  <c r="Q3" i="28" s="1"/>
  <c r="AG3" i="28" s="1"/>
  <c r="AP3" i="28" s="1"/>
  <c r="C8" i="28"/>
  <c r="Q8" i="28" s="1"/>
  <c r="O8" i="28"/>
  <c r="O9" i="28"/>
  <c r="C10" i="28"/>
  <c r="V14" i="28" s="1"/>
  <c r="O10" i="28"/>
  <c r="O11" i="28"/>
  <c r="P11" i="28" s="1"/>
  <c r="O12" i="28"/>
  <c r="O13" i="28"/>
  <c r="V13" i="28"/>
  <c r="O14" i="28"/>
  <c r="O15" i="28"/>
  <c r="R15" i="28"/>
  <c r="V15" i="28"/>
  <c r="O16" i="28"/>
  <c r="R16" i="28"/>
  <c r="O17" i="28"/>
  <c r="O18" i="28"/>
  <c r="O19" i="28"/>
  <c r="O20" i="28"/>
  <c r="V20" i="28"/>
  <c r="O21" i="28"/>
  <c r="O22" i="28"/>
  <c r="R22" i="28"/>
  <c r="V22" i="28"/>
  <c r="O23" i="28"/>
  <c r="M4" i="15" a="1"/>
  <c r="M4" i="15" s="1"/>
  <c r="U4" i="15" s="1"/>
  <c r="M4" i="27" a="1"/>
  <c r="M4" i="27" s="1"/>
  <c r="U4" i="27" s="1"/>
  <c r="O3" i="27"/>
  <c r="AE3" i="27" s="1"/>
  <c r="AN3" i="27" s="1"/>
  <c r="R3" i="27"/>
  <c r="AH3" i="27"/>
  <c r="AQ3" i="27" s="1"/>
  <c r="AT3" i="27"/>
  <c r="R4" i="27"/>
  <c r="W4" i="27"/>
  <c r="B5" i="27"/>
  <c r="C5" i="27"/>
  <c r="O5" i="27"/>
  <c r="R5" i="27"/>
  <c r="O6" i="27"/>
  <c r="R6" i="27"/>
  <c r="O7" i="27"/>
  <c r="R7" i="27"/>
  <c r="B8" i="27"/>
  <c r="Q3" i="27" s="1"/>
  <c r="AG3" i="27" s="1"/>
  <c r="AP3" i="27" s="1"/>
  <c r="C8" i="27"/>
  <c r="Q8" i="27" s="1"/>
  <c r="O8" i="27"/>
  <c r="R8" i="27"/>
  <c r="O9" i="27"/>
  <c r="R9" i="27"/>
  <c r="C10" i="27"/>
  <c r="V13" i="27" s="1"/>
  <c r="O10" i="27"/>
  <c r="R10" i="27"/>
  <c r="V10" i="27"/>
  <c r="O11" i="27"/>
  <c r="R11" i="27"/>
  <c r="V11" i="27"/>
  <c r="O12" i="27"/>
  <c r="R12" i="27"/>
  <c r="V12" i="27"/>
  <c r="O13" i="27"/>
  <c r="R13" i="27"/>
  <c r="O14" i="27"/>
  <c r="R14" i="27"/>
  <c r="V14" i="27"/>
  <c r="O15" i="27"/>
  <c r="R15" i="27"/>
  <c r="O16" i="27"/>
  <c r="R16" i="27"/>
  <c r="O17" i="27"/>
  <c r="R17" i="27"/>
  <c r="O18" i="27"/>
  <c r="R18" i="27"/>
  <c r="V18" i="27"/>
  <c r="O19" i="27"/>
  <c r="R19" i="27"/>
  <c r="V19" i="27"/>
  <c r="O20" i="27"/>
  <c r="R20" i="27"/>
  <c r="V20" i="27"/>
  <c r="O21" i="27"/>
  <c r="R21" i="27"/>
  <c r="V21" i="27"/>
  <c r="O22" i="27"/>
  <c r="R22" i="27"/>
  <c r="O23" i="27"/>
  <c r="R23" i="27"/>
  <c r="V23" i="27"/>
  <c r="M4" i="13" a="1"/>
  <c r="M4" i="13" s="1"/>
  <c r="U4" i="13" s="1"/>
  <c r="M4" i="11" a="1"/>
  <c r="M4" i="11" s="1"/>
  <c r="C6" i="26"/>
  <c r="R5" i="26" s="1"/>
  <c r="M4" i="26" a="1"/>
  <c r="M4" i="26" s="1"/>
  <c r="U4" i="26" s="1"/>
  <c r="O3" i="26"/>
  <c r="AE3" i="26" s="1"/>
  <c r="AN3" i="26" s="1"/>
  <c r="R3" i="26"/>
  <c r="AH3" i="26" s="1"/>
  <c r="AQ3" i="26" s="1"/>
  <c r="AT3" i="26"/>
  <c r="W4" i="26"/>
  <c r="B5" i="26"/>
  <c r="C5" i="26"/>
  <c r="O5" i="26"/>
  <c r="O6" i="26"/>
  <c r="R6" i="26"/>
  <c r="O7" i="26"/>
  <c r="R7" i="26"/>
  <c r="B8" i="26"/>
  <c r="Q3" i="26" s="1"/>
  <c r="AG3" i="26" s="1"/>
  <c r="AP3" i="26" s="1"/>
  <c r="C8" i="26"/>
  <c r="Q9" i="26" s="1"/>
  <c r="O8" i="26"/>
  <c r="O9" i="26"/>
  <c r="R9" i="26"/>
  <c r="C10" i="26"/>
  <c r="V10" i="26" s="1"/>
  <c r="O10" i="26"/>
  <c r="R10" i="26"/>
  <c r="O11" i="26"/>
  <c r="O12" i="26"/>
  <c r="R12" i="26"/>
  <c r="O13" i="26"/>
  <c r="R13" i="26"/>
  <c r="O14" i="26"/>
  <c r="O15" i="26"/>
  <c r="R15" i="26"/>
  <c r="O16" i="26"/>
  <c r="R16" i="26"/>
  <c r="O17" i="26"/>
  <c r="O18" i="26"/>
  <c r="P18" i="26" s="1"/>
  <c r="O19" i="26"/>
  <c r="R19" i="26"/>
  <c r="O20" i="26"/>
  <c r="P20" i="26" s="1"/>
  <c r="R20" i="26"/>
  <c r="O21" i="26"/>
  <c r="O22" i="26"/>
  <c r="R22" i="26"/>
  <c r="O23" i="26"/>
  <c r="R23" i="26"/>
  <c r="C6" i="25"/>
  <c r="R7" i="25" s="1"/>
  <c r="M4" i="25" a="1"/>
  <c r="M4" i="25" s="1"/>
  <c r="U4" i="25" s="1"/>
  <c r="O3" i="25"/>
  <c r="AE3" i="25" s="1"/>
  <c r="AN3" i="25" s="1"/>
  <c r="AT3" i="25"/>
  <c r="W4" i="25"/>
  <c r="B5" i="25"/>
  <c r="C5" i="25"/>
  <c r="O5" i="25"/>
  <c r="P5" i="25" s="1"/>
  <c r="O6" i="25"/>
  <c r="R6" i="25"/>
  <c r="O7" i="25"/>
  <c r="B8" i="25"/>
  <c r="Q3" i="25" s="1"/>
  <c r="AG3" i="25" s="1"/>
  <c r="AP3" i="25" s="1"/>
  <c r="C8" i="25"/>
  <c r="Q16" i="25" s="1"/>
  <c r="O8" i="25"/>
  <c r="O9" i="25"/>
  <c r="P9" i="25" s="1"/>
  <c r="C10" i="25"/>
  <c r="V10" i="25" s="1"/>
  <c r="O10" i="25"/>
  <c r="O11" i="25"/>
  <c r="P11" i="25" s="1"/>
  <c r="O12" i="25"/>
  <c r="O13" i="25"/>
  <c r="O14" i="25"/>
  <c r="P14" i="25" s="1"/>
  <c r="R14" i="25"/>
  <c r="O15" i="25"/>
  <c r="O16" i="25"/>
  <c r="O17" i="25"/>
  <c r="O18" i="25"/>
  <c r="R18" i="25"/>
  <c r="O19" i="25"/>
  <c r="P19" i="25" s="1"/>
  <c r="O20" i="25"/>
  <c r="R20" i="25"/>
  <c r="O21" i="25"/>
  <c r="O22" i="25"/>
  <c r="P22" i="25" s="1"/>
  <c r="O23" i="25"/>
  <c r="C6" i="24"/>
  <c r="R3" i="24" s="1"/>
  <c r="AH3" i="24" s="1"/>
  <c r="AQ3" i="24" s="1"/>
  <c r="M4" i="24" a="1"/>
  <c r="M4" i="24" s="1"/>
  <c r="U4" i="24" s="1"/>
  <c r="X4" i="24" s="1"/>
  <c r="O3" i="24"/>
  <c r="AE3" i="24" s="1"/>
  <c r="AN3" i="24" s="1"/>
  <c r="AT3" i="24"/>
  <c r="W4" i="24"/>
  <c r="B5" i="24"/>
  <c r="C5" i="24"/>
  <c r="O5" i="24"/>
  <c r="O6" i="24"/>
  <c r="O7" i="24"/>
  <c r="B8" i="24"/>
  <c r="Q3" i="24" s="1"/>
  <c r="AG3" i="24" s="1"/>
  <c r="AP3" i="24" s="1"/>
  <c r="C8" i="24"/>
  <c r="Q11" i="24" s="1"/>
  <c r="O8" i="24"/>
  <c r="O9" i="24"/>
  <c r="C10" i="24"/>
  <c r="V11" i="24" s="1"/>
  <c r="O10" i="24"/>
  <c r="O11" i="24"/>
  <c r="O12" i="24"/>
  <c r="O13" i="24"/>
  <c r="O14" i="24"/>
  <c r="O15" i="24"/>
  <c r="V15" i="24"/>
  <c r="O16" i="24"/>
  <c r="O17" i="24"/>
  <c r="O18" i="24"/>
  <c r="V18" i="24"/>
  <c r="O19" i="24"/>
  <c r="O20" i="24"/>
  <c r="O21" i="24"/>
  <c r="R21" i="24"/>
  <c r="O22" i="24"/>
  <c r="V22" i="24"/>
  <c r="O23" i="24"/>
  <c r="M4" i="23" a="1"/>
  <c r="M4" i="23" s="1"/>
  <c r="U4" i="23" s="1"/>
  <c r="O3" i="23"/>
  <c r="AE3" i="23" s="1"/>
  <c r="AN3" i="23" s="1"/>
  <c r="R3" i="23"/>
  <c r="AH3" i="23" s="1"/>
  <c r="AQ3" i="23" s="1"/>
  <c r="AT3" i="23"/>
  <c r="R4" i="23"/>
  <c r="W4" i="23"/>
  <c r="B5" i="23"/>
  <c r="C5" i="23"/>
  <c r="O5" i="23"/>
  <c r="R5" i="23"/>
  <c r="O6" i="23"/>
  <c r="P6" i="23" s="1"/>
  <c r="R6" i="23"/>
  <c r="O7" i="23"/>
  <c r="R7" i="23"/>
  <c r="B8" i="23"/>
  <c r="Q3" i="23" s="1"/>
  <c r="AG3" i="23" s="1"/>
  <c r="AP3" i="23" s="1"/>
  <c r="C8" i="23"/>
  <c r="Q9" i="23" s="1"/>
  <c r="O8" i="23"/>
  <c r="P8" i="23" s="1"/>
  <c r="R8" i="23"/>
  <c r="O9" i="23"/>
  <c r="P9" i="23" s="1"/>
  <c r="R9" i="23"/>
  <c r="C10" i="23"/>
  <c r="O10" i="23"/>
  <c r="P10" i="23" s="1"/>
  <c r="R10" i="23"/>
  <c r="O11" i="23"/>
  <c r="P11" i="23" s="1"/>
  <c r="R11" i="23"/>
  <c r="O12" i="23"/>
  <c r="P12" i="23" s="1"/>
  <c r="R12" i="23"/>
  <c r="O13" i="23"/>
  <c r="P13" i="23" s="1"/>
  <c r="R13" i="23"/>
  <c r="O14" i="23"/>
  <c r="P14" i="23" s="1"/>
  <c r="R14" i="23"/>
  <c r="O15" i="23"/>
  <c r="P15" i="23" s="1"/>
  <c r="R15" i="23"/>
  <c r="O16" i="23"/>
  <c r="P16" i="23" s="1"/>
  <c r="Q16" i="23"/>
  <c r="R16" i="23"/>
  <c r="O17" i="23"/>
  <c r="P17" i="23" s="1"/>
  <c r="R17" i="23"/>
  <c r="O18" i="23"/>
  <c r="P18" i="23" s="1"/>
  <c r="R18" i="23"/>
  <c r="O19" i="23"/>
  <c r="P19" i="23" s="1"/>
  <c r="R19" i="23"/>
  <c r="O20" i="23"/>
  <c r="P20" i="23" s="1"/>
  <c r="R20" i="23"/>
  <c r="O21" i="23"/>
  <c r="P21" i="23" s="1"/>
  <c r="R21" i="23"/>
  <c r="O22" i="23"/>
  <c r="P22" i="23" s="1"/>
  <c r="R22" i="23"/>
  <c r="O23" i="23"/>
  <c r="P23" i="23" s="1"/>
  <c r="R23" i="23"/>
  <c r="C6" i="22"/>
  <c r="M4" i="22" a="1"/>
  <c r="M4" i="22" s="1"/>
  <c r="U4" i="22" s="1"/>
  <c r="O3" i="22"/>
  <c r="AE3" i="22" s="1"/>
  <c r="AN3" i="22" s="1"/>
  <c r="AT3" i="22"/>
  <c r="W4" i="22"/>
  <c r="B5" i="22"/>
  <c r="C5" i="22"/>
  <c r="O5" i="22"/>
  <c r="O6" i="22"/>
  <c r="O7" i="22"/>
  <c r="B8" i="22"/>
  <c r="Q3" i="22" s="1"/>
  <c r="AG3" i="22" s="1"/>
  <c r="AP3" i="22" s="1"/>
  <c r="C8" i="22"/>
  <c r="Q20" i="22" s="1"/>
  <c r="O8" i="22"/>
  <c r="O9" i="22"/>
  <c r="C10" i="22"/>
  <c r="O10" i="22"/>
  <c r="O11" i="22"/>
  <c r="O12" i="22"/>
  <c r="R12" i="22"/>
  <c r="O13" i="22"/>
  <c r="O14" i="22"/>
  <c r="O15" i="22"/>
  <c r="O16" i="22"/>
  <c r="O17" i="22"/>
  <c r="R17" i="22"/>
  <c r="O18" i="22"/>
  <c r="O19" i="22"/>
  <c r="O20" i="22"/>
  <c r="O21" i="22"/>
  <c r="O22" i="22"/>
  <c r="P22" i="22" s="1"/>
  <c r="O23" i="22"/>
  <c r="C6" i="21"/>
  <c r="R4" i="21" s="1"/>
  <c r="B8" i="20"/>
  <c r="Q3" i="20" s="1"/>
  <c r="AG3" i="20" s="1"/>
  <c r="AP3" i="20" s="1"/>
  <c r="C8" i="20"/>
  <c r="Q18" i="20" s="1"/>
  <c r="C10" i="20"/>
  <c r="V4" i="20" s="1"/>
  <c r="C5" i="20"/>
  <c r="C6" i="20"/>
  <c r="R9" i="20" s="1"/>
  <c r="M4" i="21" a="1"/>
  <c r="M4" i="21" s="1"/>
  <c r="U4" i="21" s="1"/>
  <c r="X4" i="21" s="1"/>
  <c r="AH4" i="21" s="1"/>
  <c r="O3" i="21"/>
  <c r="AE3" i="21" s="1"/>
  <c r="AN3" i="21" s="1"/>
  <c r="R3" i="21"/>
  <c r="AH3" i="21" s="1"/>
  <c r="AQ3" i="21" s="1"/>
  <c r="AT3" i="21"/>
  <c r="W4" i="21"/>
  <c r="B5" i="21"/>
  <c r="C5" i="21"/>
  <c r="O5" i="21"/>
  <c r="O6" i="21"/>
  <c r="O7" i="21"/>
  <c r="B8" i="21"/>
  <c r="Q3" i="21" s="1"/>
  <c r="AG3" i="21" s="1"/>
  <c r="AP3" i="21" s="1"/>
  <c r="C8" i="21"/>
  <c r="Q10" i="21" s="1"/>
  <c r="O8" i="21"/>
  <c r="R8" i="21"/>
  <c r="O9" i="21"/>
  <c r="P9" i="21" s="1"/>
  <c r="R9" i="21"/>
  <c r="C10" i="21"/>
  <c r="V11" i="21" s="1"/>
  <c r="O10" i="21"/>
  <c r="P10" i="21" s="1"/>
  <c r="R10" i="21"/>
  <c r="O11" i="21"/>
  <c r="O12" i="21"/>
  <c r="R12" i="21"/>
  <c r="O13" i="21"/>
  <c r="R13" i="21"/>
  <c r="V13" i="21"/>
  <c r="O14" i="21"/>
  <c r="R14" i="21"/>
  <c r="O15" i="21"/>
  <c r="P15" i="21" s="1"/>
  <c r="R15" i="21"/>
  <c r="O16" i="21"/>
  <c r="V16" i="21"/>
  <c r="O17" i="21"/>
  <c r="P17" i="21" s="1"/>
  <c r="O18" i="21"/>
  <c r="O19" i="21"/>
  <c r="P19" i="21" s="1"/>
  <c r="R19" i="21"/>
  <c r="V19" i="21"/>
  <c r="O20" i="21"/>
  <c r="O21" i="21"/>
  <c r="R21" i="21"/>
  <c r="O22" i="21"/>
  <c r="P22" i="21" s="1"/>
  <c r="R22" i="21"/>
  <c r="V22" i="21"/>
  <c r="O23" i="21"/>
  <c r="R23" i="21"/>
  <c r="O3" i="20"/>
  <c r="AE3" i="20" s="1"/>
  <c r="AT3" i="20"/>
  <c r="W4" i="20"/>
  <c r="V10" i="20"/>
  <c r="V12" i="20"/>
  <c r="V17" i="20"/>
  <c r="V18" i="20"/>
  <c r="R21" i="20"/>
  <c r="V22" i="20"/>
  <c r="V24" i="20"/>
  <c r="R28" i="20"/>
  <c r="V28" i="20"/>
  <c r="V34" i="20"/>
  <c r="R36" i="20"/>
  <c r="V36" i="20"/>
  <c r="V40" i="20"/>
  <c r="R42" i="20"/>
  <c r="V42" i="20"/>
  <c r="V48" i="20"/>
  <c r="V52" i="20"/>
  <c r="V58" i="20"/>
  <c r="V59" i="20"/>
  <c r="V64" i="20"/>
  <c r="V66" i="20"/>
  <c r="V72" i="20"/>
  <c r="R75" i="20"/>
  <c r="V76" i="20"/>
  <c r="V78" i="20"/>
  <c r="M4" i="19" a="1"/>
  <c r="M4" i="19" s="1"/>
  <c r="U4" i="19" s="1"/>
  <c r="C6" i="16"/>
  <c r="R8" i="16" s="1"/>
  <c r="C10" i="18"/>
  <c r="V9" i="18" s="1"/>
  <c r="C10" i="16"/>
  <c r="V10" i="16" s="1"/>
  <c r="C6" i="19"/>
  <c r="R11" i="19" s="1"/>
  <c r="O3" i="19"/>
  <c r="AE3" i="19" s="1"/>
  <c r="AN3" i="19" s="1"/>
  <c r="AT3" i="19"/>
  <c r="W4" i="19"/>
  <c r="B5" i="19"/>
  <c r="C5" i="19"/>
  <c r="O5" i="19"/>
  <c r="O6" i="19"/>
  <c r="R6" i="19"/>
  <c r="O7" i="19"/>
  <c r="B8" i="19"/>
  <c r="Q3" i="19" s="1"/>
  <c r="AG3" i="19" s="1"/>
  <c r="AP3" i="19" s="1"/>
  <c r="C8" i="19"/>
  <c r="Q8" i="19" s="1"/>
  <c r="O8" i="19"/>
  <c r="O9" i="19"/>
  <c r="R9" i="19"/>
  <c r="C10" i="19"/>
  <c r="V12" i="19" s="1"/>
  <c r="O10" i="19"/>
  <c r="O11" i="19"/>
  <c r="O12" i="19"/>
  <c r="O13" i="19"/>
  <c r="R13" i="19"/>
  <c r="V13" i="19"/>
  <c r="O14" i="19"/>
  <c r="O15" i="19"/>
  <c r="O16" i="19"/>
  <c r="O17" i="19"/>
  <c r="R17" i="19"/>
  <c r="V17" i="19"/>
  <c r="O18" i="19"/>
  <c r="O19" i="19"/>
  <c r="R19" i="19"/>
  <c r="O20" i="19"/>
  <c r="P20" i="19" s="1"/>
  <c r="V20" i="19"/>
  <c r="O21" i="19"/>
  <c r="R21" i="19"/>
  <c r="V21" i="19"/>
  <c r="O22" i="19"/>
  <c r="O23" i="19"/>
  <c r="P23" i="19" s="1"/>
  <c r="R23" i="19"/>
  <c r="V23" i="19"/>
  <c r="C5" i="18"/>
  <c r="C5" i="16"/>
  <c r="C8" i="18"/>
  <c r="Q16" i="18" s="1"/>
  <c r="B8" i="18"/>
  <c r="Q3" i="18" s="1"/>
  <c r="AG3" i="18" s="1"/>
  <c r="AP3" i="18" s="1"/>
  <c r="C10" i="17"/>
  <c r="C8" i="17"/>
  <c r="Q11" i="17" s="1"/>
  <c r="B8" i="17"/>
  <c r="Q3" i="17" s="1"/>
  <c r="AG3" i="17" s="1"/>
  <c r="AP3" i="17" s="1"/>
  <c r="O3" i="18"/>
  <c r="R3" i="18"/>
  <c r="AH3" i="18" s="1"/>
  <c r="AQ3" i="18" s="1"/>
  <c r="AT3" i="18"/>
  <c r="R4" i="18"/>
  <c r="U4" i="18"/>
  <c r="W4" i="18"/>
  <c r="R5" i="18"/>
  <c r="R6" i="18"/>
  <c r="R7" i="18"/>
  <c r="V7" i="18"/>
  <c r="R8" i="18"/>
  <c r="R9" i="18"/>
  <c r="R10" i="18"/>
  <c r="R11" i="18"/>
  <c r="R12" i="18"/>
  <c r="R13" i="18"/>
  <c r="R14" i="18"/>
  <c r="R15" i="18"/>
  <c r="V15" i="18"/>
  <c r="R16" i="18"/>
  <c r="R17" i="18"/>
  <c r="R18" i="18"/>
  <c r="R19" i="18"/>
  <c r="R20" i="18"/>
  <c r="R21" i="18"/>
  <c r="R22" i="18"/>
  <c r="R23" i="18"/>
  <c r="R24" i="18"/>
  <c r="R25" i="18"/>
  <c r="V25" i="18"/>
  <c r="R26" i="18"/>
  <c r="R27" i="18"/>
  <c r="R28" i="18"/>
  <c r="R29" i="18"/>
  <c r="R30" i="18"/>
  <c r="R31" i="18"/>
  <c r="R32" i="18"/>
  <c r="R33" i="18"/>
  <c r="V33" i="18"/>
  <c r="R34" i="18"/>
  <c r="R35" i="18"/>
  <c r="R36" i="18"/>
  <c r="R37" i="18"/>
  <c r="R38" i="18"/>
  <c r="R39" i="18"/>
  <c r="V39" i="18"/>
  <c r="R40" i="18"/>
  <c r="R41" i="18"/>
  <c r="R42" i="18"/>
  <c r="R43" i="18"/>
  <c r="V43" i="18"/>
  <c r="R44" i="18"/>
  <c r="R45" i="18"/>
  <c r="R46" i="18"/>
  <c r="R47" i="18"/>
  <c r="R48" i="18"/>
  <c r="R49" i="18"/>
  <c r="V49" i="18"/>
  <c r="R50" i="18"/>
  <c r="R51" i="18"/>
  <c r="R52" i="18"/>
  <c r="R53" i="18"/>
  <c r="R54" i="18"/>
  <c r="R55" i="18"/>
  <c r="R56" i="18"/>
  <c r="V56" i="18"/>
  <c r="R57" i="18"/>
  <c r="R58" i="18"/>
  <c r="R59" i="18"/>
  <c r="R60" i="18"/>
  <c r="R61" i="18"/>
  <c r="R62" i="18"/>
  <c r="V62" i="18"/>
  <c r="R63" i="18"/>
  <c r="R64" i="18"/>
  <c r="R65" i="18"/>
  <c r="R66" i="18"/>
  <c r="R67" i="18"/>
  <c r="R68" i="18"/>
  <c r="V68" i="18"/>
  <c r="R69" i="18"/>
  <c r="R70" i="18"/>
  <c r="R71" i="18"/>
  <c r="R72" i="18"/>
  <c r="R73" i="18"/>
  <c r="R74" i="18"/>
  <c r="V74" i="18"/>
  <c r="R75" i="18"/>
  <c r="R76" i="18"/>
  <c r="R77" i="18"/>
  <c r="R78" i="18"/>
  <c r="R79" i="18"/>
  <c r="R80" i="18"/>
  <c r="V80" i="18"/>
  <c r="R81" i="18"/>
  <c r="R82" i="18"/>
  <c r="R83" i="18"/>
  <c r="R84" i="18"/>
  <c r="R85" i="18"/>
  <c r="R86" i="18"/>
  <c r="V86" i="18"/>
  <c r="R87" i="18"/>
  <c r="R88" i="18"/>
  <c r="R89" i="18"/>
  <c r="R90" i="18"/>
  <c r="R91" i="18"/>
  <c r="R92" i="18"/>
  <c r="V92" i="18"/>
  <c r="R93" i="18"/>
  <c r="R94" i="18"/>
  <c r="R95" i="18"/>
  <c r="R96" i="18"/>
  <c r="R97" i="18"/>
  <c r="R98" i="18"/>
  <c r="S98" i="18"/>
  <c r="V98" i="18"/>
  <c r="C5" i="17"/>
  <c r="B5" i="17"/>
  <c r="AC23" i="9"/>
  <c r="M4" i="17" a="1"/>
  <c r="M4" i="17" s="1"/>
  <c r="U4" i="17" s="1"/>
  <c r="O3" i="17"/>
  <c r="P3" i="17" s="1"/>
  <c r="AF3" i="17" s="1"/>
  <c r="R3" i="17"/>
  <c r="AH3" i="17" s="1"/>
  <c r="AQ3" i="17" s="1"/>
  <c r="AT3" i="17"/>
  <c r="R4" i="17"/>
  <c r="W4" i="17"/>
  <c r="O5" i="17"/>
  <c r="R5" i="17"/>
  <c r="O6" i="17"/>
  <c r="P6" i="17" s="1"/>
  <c r="R6" i="17"/>
  <c r="O7" i="17"/>
  <c r="R7" i="17"/>
  <c r="V7" i="17"/>
  <c r="O8" i="17"/>
  <c r="P8" i="17" s="1"/>
  <c r="R8" i="17"/>
  <c r="O9" i="17"/>
  <c r="R9" i="17"/>
  <c r="O10" i="17"/>
  <c r="R10" i="17"/>
  <c r="V10" i="17"/>
  <c r="O11" i="17"/>
  <c r="R11" i="17"/>
  <c r="O12" i="17"/>
  <c r="P12" i="17" s="1"/>
  <c r="R12" i="17"/>
  <c r="O13" i="17"/>
  <c r="R13" i="17"/>
  <c r="O14" i="17"/>
  <c r="P14" i="17" s="1"/>
  <c r="R14" i="17"/>
  <c r="O15" i="17"/>
  <c r="R15" i="17"/>
  <c r="O16" i="17"/>
  <c r="R16" i="17"/>
  <c r="V16" i="17"/>
  <c r="O17" i="17"/>
  <c r="P17" i="17" s="1"/>
  <c r="R17" i="17"/>
  <c r="O18" i="17"/>
  <c r="P18" i="17" s="1"/>
  <c r="R18" i="17"/>
  <c r="O19" i="17"/>
  <c r="R19" i="17"/>
  <c r="V19" i="17"/>
  <c r="O20" i="17"/>
  <c r="P20" i="17" s="1"/>
  <c r="R20" i="17"/>
  <c r="O21" i="17"/>
  <c r="P21" i="17" s="1"/>
  <c r="R21" i="17"/>
  <c r="O22" i="17"/>
  <c r="R22" i="17"/>
  <c r="O23" i="17"/>
  <c r="P23" i="17" s="1"/>
  <c r="R23" i="17"/>
  <c r="O3" i="16"/>
  <c r="P3" i="16" s="1"/>
  <c r="AF3" i="16" s="1"/>
  <c r="AT3" i="16"/>
  <c r="W4" i="16"/>
  <c r="B8" i="16"/>
  <c r="Q3" i="16" s="1"/>
  <c r="AG3" i="16" s="1"/>
  <c r="AP3" i="16" s="1"/>
  <c r="C8" i="16"/>
  <c r="Q33" i="16" s="1"/>
  <c r="R15" i="16"/>
  <c r="R23" i="16"/>
  <c r="R30" i="16"/>
  <c r="R38" i="16"/>
  <c r="R45" i="16"/>
  <c r="R52" i="16"/>
  <c r="R60" i="16"/>
  <c r="R68" i="16"/>
  <c r="R74" i="16"/>
  <c r="R87" i="16"/>
  <c r="M4" i="9" a="1"/>
  <c r="M4" i="9" s="1"/>
  <c r="U4" i="9" s="1"/>
  <c r="R3" i="9"/>
  <c r="V4" i="9"/>
  <c r="S98" i="10"/>
  <c r="W4" i="15"/>
  <c r="O3" i="15"/>
  <c r="C10" i="15"/>
  <c r="V4" i="15" s="1"/>
  <c r="Y4" i="15" s="1"/>
  <c r="C8" i="15"/>
  <c r="Q6" i="15" s="1"/>
  <c r="B8" i="15"/>
  <c r="Q3" i="15" s="1"/>
  <c r="AG3" i="15" s="1"/>
  <c r="AP3" i="15" s="1"/>
  <c r="C6" i="15"/>
  <c r="R5" i="15" s="1"/>
  <c r="C5" i="15"/>
  <c r="AT3" i="15"/>
  <c r="M4" i="14" a="1"/>
  <c r="M4" i="14" s="1"/>
  <c r="U4" i="14" s="1"/>
  <c r="X4" i="14" s="1"/>
  <c r="O3" i="14"/>
  <c r="AE3" i="14" s="1"/>
  <c r="AN3" i="14" s="1"/>
  <c r="AT3" i="14"/>
  <c r="W4" i="14"/>
  <c r="B5" i="14"/>
  <c r="C5" i="14"/>
  <c r="O5" i="14"/>
  <c r="C6" i="14"/>
  <c r="R6" i="14" s="1"/>
  <c r="O6" i="14"/>
  <c r="O7" i="14"/>
  <c r="O8" i="14"/>
  <c r="B8" i="14"/>
  <c r="Q3" i="14" s="1"/>
  <c r="AG3" i="14" s="1"/>
  <c r="AP3" i="14" s="1"/>
  <c r="C8" i="14"/>
  <c r="Q9" i="14" s="1"/>
  <c r="O9" i="14"/>
  <c r="P9" i="14" s="1"/>
  <c r="O10" i="14"/>
  <c r="C10" i="14"/>
  <c r="V11" i="14" s="1"/>
  <c r="O11" i="14"/>
  <c r="P11" i="14" s="1"/>
  <c r="O12" i="14"/>
  <c r="P12" i="14" s="1"/>
  <c r="O13" i="14"/>
  <c r="O14" i="14"/>
  <c r="O15" i="14"/>
  <c r="O16" i="14"/>
  <c r="O17" i="14"/>
  <c r="O18" i="14"/>
  <c r="O19" i="14"/>
  <c r="O20" i="14"/>
  <c r="O21" i="14"/>
  <c r="P21" i="14" s="1"/>
  <c r="O22" i="14"/>
  <c r="O23" i="14"/>
  <c r="V23" i="14"/>
  <c r="M4" i="12" a="1"/>
  <c r="M4" i="12" s="1"/>
  <c r="U4" i="12" s="1"/>
  <c r="X4" i="12" s="1"/>
  <c r="C10" i="13"/>
  <c r="V8" i="13" s="1"/>
  <c r="C8" i="13"/>
  <c r="Q7" i="13" s="1"/>
  <c r="B8" i="13"/>
  <c r="Q3" i="13" s="1"/>
  <c r="AG3" i="13" s="1"/>
  <c r="AP3" i="13" s="1"/>
  <c r="C6" i="13"/>
  <c r="R5" i="13" s="1"/>
  <c r="C5" i="13"/>
  <c r="W4" i="13"/>
  <c r="AT3" i="13"/>
  <c r="O3" i="13"/>
  <c r="O3" i="12"/>
  <c r="AE3" i="12" s="1"/>
  <c r="AN3" i="12" s="1"/>
  <c r="AT3" i="12"/>
  <c r="W4" i="12"/>
  <c r="B5" i="12"/>
  <c r="C5" i="12"/>
  <c r="O5" i="12"/>
  <c r="C6" i="12"/>
  <c r="O6" i="12"/>
  <c r="R6" i="12"/>
  <c r="O7" i="12"/>
  <c r="R7" i="12"/>
  <c r="O8" i="12"/>
  <c r="R8" i="12"/>
  <c r="B8" i="12"/>
  <c r="Q3" i="12" s="1"/>
  <c r="AG3" i="12" s="1"/>
  <c r="AP3" i="12" s="1"/>
  <c r="C8" i="12"/>
  <c r="Q13" i="12" s="1"/>
  <c r="O9" i="12"/>
  <c r="R9" i="12"/>
  <c r="O10" i="12"/>
  <c r="R10" i="12"/>
  <c r="C10" i="12"/>
  <c r="V11" i="12" s="1"/>
  <c r="O11" i="12"/>
  <c r="R11" i="12"/>
  <c r="O12" i="12"/>
  <c r="R12" i="12"/>
  <c r="O13" i="12"/>
  <c r="R13" i="12"/>
  <c r="O14" i="12"/>
  <c r="P14" i="12" s="1"/>
  <c r="R14" i="12"/>
  <c r="O15" i="12"/>
  <c r="R15" i="12"/>
  <c r="O16" i="12"/>
  <c r="R16" i="12"/>
  <c r="O17" i="12"/>
  <c r="R17" i="12"/>
  <c r="O18" i="12"/>
  <c r="R18" i="12"/>
  <c r="O19" i="12"/>
  <c r="R19" i="12"/>
  <c r="O20" i="12"/>
  <c r="R20" i="12"/>
  <c r="O21" i="12"/>
  <c r="R21" i="12"/>
  <c r="O22" i="12"/>
  <c r="R22" i="12"/>
  <c r="O23" i="12"/>
  <c r="R23" i="12"/>
  <c r="C10" i="11"/>
  <c r="V88" i="11" s="1"/>
  <c r="C8" i="11"/>
  <c r="Q88" i="11" s="1"/>
  <c r="B8" i="11"/>
  <c r="Q3" i="11" s="1"/>
  <c r="AG3" i="11" s="1"/>
  <c r="AP3" i="11" s="1"/>
  <c r="C6" i="11"/>
  <c r="R87" i="11" s="1"/>
  <c r="C5" i="11"/>
  <c r="V89" i="11"/>
  <c r="R84" i="11"/>
  <c r="V83" i="11"/>
  <c r="R76" i="11"/>
  <c r="V75" i="11"/>
  <c r="V73" i="11"/>
  <c r="R68" i="11"/>
  <c r="V67" i="11"/>
  <c r="R60" i="11"/>
  <c r="V59" i="11"/>
  <c r="V57" i="11"/>
  <c r="R52" i="11"/>
  <c r="V51" i="11"/>
  <c r="R44" i="11"/>
  <c r="V43" i="11"/>
  <c r="V41" i="11"/>
  <c r="R36" i="11"/>
  <c r="V35" i="11"/>
  <c r="R28" i="11"/>
  <c r="V27" i="11"/>
  <c r="V25" i="11"/>
  <c r="R20" i="11"/>
  <c r="V19" i="11"/>
  <c r="R12" i="11"/>
  <c r="V11" i="11"/>
  <c r="V9" i="11"/>
  <c r="W4" i="11"/>
  <c r="AT3" i="11"/>
  <c r="O3" i="11"/>
  <c r="V90" i="10"/>
  <c r="V91" i="10"/>
  <c r="V92" i="10"/>
  <c r="V93" i="10"/>
  <c r="V94" i="10"/>
  <c r="V95" i="10"/>
  <c r="V96" i="10"/>
  <c r="V97" i="10"/>
  <c r="V98" i="10"/>
  <c r="AT3" i="10"/>
  <c r="Q88" i="10"/>
  <c r="Q89" i="10"/>
  <c r="Q90" i="10"/>
  <c r="Q91" i="10"/>
  <c r="R90" i="10"/>
  <c r="R91" i="10"/>
  <c r="Q92" i="10"/>
  <c r="R92" i="10"/>
  <c r="Q93" i="10"/>
  <c r="R93" i="10"/>
  <c r="Q94" i="10"/>
  <c r="R94" i="10"/>
  <c r="Q95" i="10"/>
  <c r="R95" i="10"/>
  <c r="Q96" i="10"/>
  <c r="R96" i="10"/>
  <c r="Q97" i="10"/>
  <c r="R97" i="10"/>
  <c r="Q98" i="10"/>
  <c r="R98" i="10"/>
  <c r="M4" i="2" a="1"/>
  <c r="M4" i="2" s="1"/>
  <c r="U4" i="2" s="1"/>
  <c r="C10" i="2"/>
  <c r="C8" i="2"/>
  <c r="Q5" i="2" s="1"/>
  <c r="B8" i="2"/>
  <c r="Q3" i="2" s="1"/>
  <c r="AG3" i="2" s="1"/>
  <c r="AP3" i="2" s="1"/>
  <c r="C6" i="2"/>
  <c r="R5" i="2" s="1"/>
  <c r="C5" i="2"/>
  <c r="B5" i="2"/>
  <c r="M4" i="10" a="1"/>
  <c r="M4" i="10" s="1"/>
  <c r="U4" i="10" s="1"/>
  <c r="V89" i="10"/>
  <c r="R89" i="10"/>
  <c r="V88" i="10"/>
  <c r="R88" i="10"/>
  <c r="V87" i="10"/>
  <c r="R87" i="10"/>
  <c r="Q87" i="10"/>
  <c r="V86" i="10"/>
  <c r="R86" i="10"/>
  <c r="Q86" i="10"/>
  <c r="V85" i="10"/>
  <c r="R85" i="10"/>
  <c r="Q85" i="10"/>
  <c r="V84" i="10"/>
  <c r="R84" i="10"/>
  <c r="Q84" i="10"/>
  <c r="V83" i="10"/>
  <c r="R83" i="10"/>
  <c r="Q83" i="10"/>
  <c r="V82" i="10"/>
  <c r="R82" i="10"/>
  <c r="Q82" i="10"/>
  <c r="V81" i="10"/>
  <c r="R81" i="10"/>
  <c r="Q81" i="10"/>
  <c r="V80" i="10"/>
  <c r="R80" i="10"/>
  <c r="Q80" i="10"/>
  <c r="V79" i="10"/>
  <c r="R79" i="10"/>
  <c r="Q79" i="10"/>
  <c r="V78" i="10"/>
  <c r="R78" i="10"/>
  <c r="Q78" i="10"/>
  <c r="V77" i="10"/>
  <c r="R77" i="10"/>
  <c r="Q77" i="10"/>
  <c r="V76" i="10"/>
  <c r="R76" i="10"/>
  <c r="Q76" i="10"/>
  <c r="V75" i="10"/>
  <c r="R75" i="10"/>
  <c r="Q75" i="10"/>
  <c r="V74" i="10"/>
  <c r="R74" i="10"/>
  <c r="Q74" i="10"/>
  <c r="V73" i="10"/>
  <c r="R73" i="10"/>
  <c r="Q73" i="10"/>
  <c r="V72" i="10"/>
  <c r="R72" i="10"/>
  <c r="Q72" i="10"/>
  <c r="V71" i="10"/>
  <c r="R71" i="10"/>
  <c r="Q71" i="10"/>
  <c r="V70" i="10"/>
  <c r="R70" i="10"/>
  <c r="Q70" i="10"/>
  <c r="V69" i="10"/>
  <c r="R69" i="10"/>
  <c r="Q69" i="10"/>
  <c r="V68" i="10"/>
  <c r="R68" i="10"/>
  <c r="Q68" i="10"/>
  <c r="V67" i="10"/>
  <c r="R67" i="10"/>
  <c r="Q67" i="10"/>
  <c r="V66" i="10"/>
  <c r="R66" i="10"/>
  <c r="Q66" i="10"/>
  <c r="V65" i="10"/>
  <c r="R65" i="10"/>
  <c r="Q65" i="10"/>
  <c r="V64" i="10"/>
  <c r="R64" i="10"/>
  <c r="Q64" i="10"/>
  <c r="V63" i="10"/>
  <c r="R63" i="10"/>
  <c r="Q63" i="10"/>
  <c r="V62" i="10"/>
  <c r="R62" i="10"/>
  <c r="Q62" i="10"/>
  <c r="V61" i="10"/>
  <c r="R61" i="10"/>
  <c r="Q61" i="10"/>
  <c r="V60" i="10"/>
  <c r="R60" i="10"/>
  <c r="Q60" i="10"/>
  <c r="V59" i="10"/>
  <c r="R59" i="10"/>
  <c r="Q59" i="10"/>
  <c r="V58" i="10"/>
  <c r="R58" i="10"/>
  <c r="Q58" i="10"/>
  <c r="V57" i="10"/>
  <c r="R57" i="10"/>
  <c r="Q57" i="10"/>
  <c r="V56" i="10"/>
  <c r="R56" i="10"/>
  <c r="Q56" i="10"/>
  <c r="V55" i="10"/>
  <c r="R55" i="10"/>
  <c r="Q55" i="10"/>
  <c r="V54" i="10"/>
  <c r="R54" i="10"/>
  <c r="Q54" i="10"/>
  <c r="V53" i="10"/>
  <c r="R53" i="10"/>
  <c r="Q53" i="10"/>
  <c r="V52" i="10"/>
  <c r="R52" i="10"/>
  <c r="Q52" i="10"/>
  <c r="V51" i="10"/>
  <c r="R51" i="10"/>
  <c r="Q51" i="10"/>
  <c r="V50" i="10"/>
  <c r="R50" i="10"/>
  <c r="Q50" i="10"/>
  <c r="V49" i="10"/>
  <c r="R49" i="10"/>
  <c r="Q49" i="10"/>
  <c r="V48" i="10"/>
  <c r="R48" i="10"/>
  <c r="Q48" i="10"/>
  <c r="V47" i="10"/>
  <c r="R47" i="10"/>
  <c r="Q47" i="10"/>
  <c r="V46" i="10"/>
  <c r="R46" i="10"/>
  <c r="Q46" i="10"/>
  <c r="V45" i="10"/>
  <c r="R45" i="10"/>
  <c r="Q45" i="10"/>
  <c r="V44" i="10"/>
  <c r="R44" i="10"/>
  <c r="Q44" i="10"/>
  <c r="V43" i="10"/>
  <c r="R43" i="10"/>
  <c r="Q43" i="10"/>
  <c r="V42" i="10"/>
  <c r="R42" i="10"/>
  <c r="Q42" i="10"/>
  <c r="V41" i="10"/>
  <c r="R41" i="10"/>
  <c r="Q41" i="10"/>
  <c r="V40" i="10"/>
  <c r="R40" i="10"/>
  <c r="Q40" i="10"/>
  <c r="V39" i="10"/>
  <c r="R39" i="10"/>
  <c r="Q39" i="10"/>
  <c r="V38" i="10"/>
  <c r="R38" i="10"/>
  <c r="Q38" i="10"/>
  <c r="V37" i="10"/>
  <c r="R37" i="10"/>
  <c r="Q37" i="10"/>
  <c r="V36" i="10"/>
  <c r="R36" i="10"/>
  <c r="Q36" i="10"/>
  <c r="V35" i="10"/>
  <c r="R35" i="10"/>
  <c r="Q35" i="10"/>
  <c r="V34" i="10"/>
  <c r="R34" i="10"/>
  <c r="Q34" i="10"/>
  <c r="V33" i="10"/>
  <c r="R33" i="10"/>
  <c r="Q33" i="10"/>
  <c r="V32" i="10"/>
  <c r="R32" i="10"/>
  <c r="Q32" i="10"/>
  <c r="V31" i="10"/>
  <c r="R31" i="10"/>
  <c r="Q31" i="10"/>
  <c r="V30" i="10"/>
  <c r="R30" i="10"/>
  <c r="Q30" i="10"/>
  <c r="V29" i="10"/>
  <c r="R29" i="10"/>
  <c r="Q29" i="10"/>
  <c r="V28" i="10"/>
  <c r="R28" i="10"/>
  <c r="Q28" i="10"/>
  <c r="V27" i="10"/>
  <c r="R27" i="10"/>
  <c r="Q27" i="10"/>
  <c r="V26" i="10"/>
  <c r="R26" i="10"/>
  <c r="Q26" i="10"/>
  <c r="V25" i="10"/>
  <c r="R25" i="10"/>
  <c r="Q25" i="10"/>
  <c r="V24" i="10"/>
  <c r="R24" i="10"/>
  <c r="Q24" i="10"/>
  <c r="V23" i="10"/>
  <c r="R23" i="10"/>
  <c r="Q23" i="10"/>
  <c r="V22" i="10"/>
  <c r="R22" i="10"/>
  <c r="Q22" i="10"/>
  <c r="V21" i="10"/>
  <c r="R21" i="10"/>
  <c r="Q21" i="10"/>
  <c r="V20" i="10"/>
  <c r="R20" i="10"/>
  <c r="Q20" i="10"/>
  <c r="V19" i="10"/>
  <c r="R19" i="10"/>
  <c r="Q19" i="10"/>
  <c r="V18" i="10"/>
  <c r="R18" i="10"/>
  <c r="Q18" i="10"/>
  <c r="V17" i="10"/>
  <c r="R17" i="10"/>
  <c r="Q17" i="10"/>
  <c r="V16" i="10"/>
  <c r="R16" i="10"/>
  <c r="Q16" i="10"/>
  <c r="V15" i="10"/>
  <c r="R15" i="10"/>
  <c r="Q15" i="10"/>
  <c r="V14" i="10"/>
  <c r="R14" i="10"/>
  <c r="Q14" i="10"/>
  <c r="V13" i="10"/>
  <c r="R13" i="10"/>
  <c r="Q13" i="10"/>
  <c r="V12" i="10"/>
  <c r="R12" i="10"/>
  <c r="Q12" i="10"/>
  <c r="V11" i="10"/>
  <c r="R11" i="10"/>
  <c r="Q11" i="10"/>
  <c r="V10" i="10"/>
  <c r="R10" i="10"/>
  <c r="Q10" i="10"/>
  <c r="V9" i="10"/>
  <c r="R9" i="10"/>
  <c r="Q9" i="10"/>
  <c r="V8" i="10"/>
  <c r="R8" i="10"/>
  <c r="Q8" i="10"/>
  <c r="V7" i="10"/>
  <c r="R7" i="10"/>
  <c r="Q7" i="10"/>
  <c r="V6" i="10"/>
  <c r="R6" i="10"/>
  <c r="Q6" i="10"/>
  <c r="V5" i="10"/>
  <c r="R5" i="10"/>
  <c r="Q5" i="10"/>
  <c r="W4" i="10"/>
  <c r="V4" i="10"/>
  <c r="R4" i="10"/>
  <c r="R3" i="10"/>
  <c r="Q3" i="10"/>
  <c r="AG3" i="10" s="1"/>
  <c r="AP3" i="10" s="1"/>
  <c r="O3" i="10"/>
  <c r="AE3" i="10" s="1"/>
  <c r="C9" i="10"/>
  <c r="V23" i="9"/>
  <c r="R23" i="9"/>
  <c r="Q23" i="9"/>
  <c r="O23" i="9"/>
  <c r="P23" i="9" s="1"/>
  <c r="V22" i="9"/>
  <c r="R22" i="9"/>
  <c r="Q22" i="9"/>
  <c r="O22" i="9"/>
  <c r="P22" i="9" s="1"/>
  <c r="V21" i="9"/>
  <c r="R21" i="9"/>
  <c r="Q21" i="9"/>
  <c r="O21" i="9"/>
  <c r="P21" i="9" s="1"/>
  <c r="V20" i="9"/>
  <c r="R20" i="9"/>
  <c r="Q20" i="9"/>
  <c r="O20" i="9"/>
  <c r="P20" i="9" s="1"/>
  <c r="V19" i="9"/>
  <c r="R19" i="9"/>
  <c r="Q19" i="9"/>
  <c r="O19" i="9"/>
  <c r="P19" i="9" s="1"/>
  <c r="V18" i="9"/>
  <c r="R18" i="9"/>
  <c r="Q18" i="9"/>
  <c r="O18" i="9"/>
  <c r="P18" i="9" s="1"/>
  <c r="V17" i="9"/>
  <c r="R17" i="9"/>
  <c r="Q17" i="9"/>
  <c r="O17" i="9"/>
  <c r="P17" i="9" s="1"/>
  <c r="V16" i="9"/>
  <c r="R16" i="9"/>
  <c r="Q16" i="9"/>
  <c r="O16" i="9"/>
  <c r="P16" i="9" s="1"/>
  <c r="V15" i="9"/>
  <c r="R15" i="9"/>
  <c r="Q15" i="9"/>
  <c r="O15" i="9"/>
  <c r="P15" i="9" s="1"/>
  <c r="V14" i="9"/>
  <c r="R14" i="9"/>
  <c r="Q14" i="9"/>
  <c r="O14" i="9"/>
  <c r="P14" i="9" s="1"/>
  <c r="V13" i="9"/>
  <c r="R13" i="9"/>
  <c r="Q13" i="9"/>
  <c r="O13" i="9"/>
  <c r="P13" i="9" s="1"/>
  <c r="V12" i="9"/>
  <c r="R12" i="9"/>
  <c r="Q12" i="9"/>
  <c r="O12" i="9"/>
  <c r="P12" i="9" s="1"/>
  <c r="V11" i="9"/>
  <c r="R11" i="9"/>
  <c r="Q11" i="9"/>
  <c r="O11" i="9"/>
  <c r="P11" i="9" s="1"/>
  <c r="V10" i="9"/>
  <c r="R10" i="9"/>
  <c r="Q10" i="9"/>
  <c r="O10" i="9"/>
  <c r="P10" i="9" s="1"/>
  <c r="V9" i="9"/>
  <c r="R9" i="9"/>
  <c r="Q9" i="9"/>
  <c r="O9" i="9"/>
  <c r="P9" i="9" s="1"/>
  <c r="V8" i="9"/>
  <c r="R8" i="9"/>
  <c r="Q8" i="9"/>
  <c r="O8" i="9"/>
  <c r="P8" i="9" s="1"/>
  <c r="V7" i="9"/>
  <c r="R7" i="9"/>
  <c r="Q7" i="9"/>
  <c r="O7" i="9"/>
  <c r="P7" i="9" s="1"/>
  <c r="V6" i="9"/>
  <c r="R6" i="9"/>
  <c r="Q6" i="9"/>
  <c r="O6" i="9"/>
  <c r="V5" i="9"/>
  <c r="R5" i="9"/>
  <c r="Q5" i="9"/>
  <c r="O5" i="9"/>
  <c r="W4" i="9"/>
  <c r="R4" i="9"/>
  <c r="AT3" i="9"/>
  <c r="Q3" i="9"/>
  <c r="O3" i="9"/>
  <c r="AE3" i="9" s="1"/>
  <c r="C9" i="9"/>
  <c r="V4" i="2"/>
  <c r="V5" i="2"/>
  <c r="AT3" i="2"/>
  <c r="V23" i="2"/>
  <c r="O3" i="2"/>
  <c r="P3" i="2" s="1"/>
  <c r="AF3" i="2" s="1"/>
  <c r="AO3" i="2" s="1"/>
  <c r="W4" i="2"/>
  <c r="O5" i="2"/>
  <c r="P5" i="2" s="1"/>
  <c r="O6" i="2"/>
  <c r="V6" i="2"/>
  <c r="O7" i="2"/>
  <c r="V7" i="2"/>
  <c r="O8" i="2"/>
  <c r="V8" i="2"/>
  <c r="O9" i="2"/>
  <c r="Q9" i="2"/>
  <c r="V9" i="2"/>
  <c r="O10" i="2"/>
  <c r="V10" i="2"/>
  <c r="O11" i="2"/>
  <c r="Q11" i="2"/>
  <c r="V11" i="2"/>
  <c r="O12" i="2"/>
  <c r="V12" i="2"/>
  <c r="O13" i="2"/>
  <c r="V13" i="2"/>
  <c r="O14" i="2"/>
  <c r="V14" i="2"/>
  <c r="O15" i="2"/>
  <c r="Q15" i="2"/>
  <c r="V15" i="2"/>
  <c r="O16" i="2"/>
  <c r="V16" i="2"/>
  <c r="O17" i="2"/>
  <c r="V17" i="2"/>
  <c r="O18" i="2"/>
  <c r="V18" i="2"/>
  <c r="O19" i="2"/>
  <c r="V19" i="2"/>
  <c r="O20" i="2"/>
  <c r="V20" i="2"/>
  <c r="O21" i="2"/>
  <c r="Q21" i="2"/>
  <c r="V21" i="2"/>
  <c r="O22" i="2"/>
  <c r="V22" i="2"/>
  <c r="O23" i="2"/>
  <c r="P23" i="2" s="1"/>
  <c r="Q21" i="34" l="1"/>
  <c r="Q19" i="34"/>
  <c r="Q22" i="34"/>
  <c r="Q27" i="53"/>
  <c r="Q20" i="53"/>
  <c r="Q12" i="53"/>
  <c r="Q10" i="23"/>
  <c r="Q15" i="43"/>
  <c r="Q17" i="29"/>
  <c r="Q49" i="46"/>
  <c r="Q23" i="2"/>
  <c r="Q7" i="2"/>
  <c r="Q81" i="16"/>
  <c r="Q21" i="26"/>
  <c r="Q65" i="53"/>
  <c r="Q60" i="53"/>
  <c r="Q55" i="53"/>
  <c r="Q43" i="53"/>
  <c r="Q33" i="53"/>
  <c r="Q25" i="53"/>
  <c r="Q16" i="53"/>
  <c r="Q6" i="58"/>
  <c r="Q11" i="58"/>
  <c r="Q19" i="58"/>
  <c r="Q18" i="12"/>
  <c r="Q18" i="26"/>
  <c r="Q14" i="12"/>
  <c r="Q87" i="16"/>
  <c r="Q60" i="43"/>
  <c r="Q61" i="53"/>
  <c r="Q50" i="53"/>
  <c r="Q16" i="58"/>
  <c r="Q13" i="2"/>
  <c r="Q20" i="12"/>
  <c r="Q13" i="26"/>
  <c r="Q64" i="53"/>
  <c r="Q54" i="53"/>
  <c r="Q49" i="53"/>
  <c r="Q42" i="53"/>
  <c r="Q24" i="53"/>
  <c r="Q14" i="58"/>
  <c r="Q22" i="58"/>
  <c r="Q15" i="26"/>
  <c r="Q14" i="46"/>
  <c r="Q69" i="46"/>
  <c r="Q19" i="53"/>
  <c r="Q17" i="2"/>
  <c r="Q66" i="53"/>
  <c r="Q56" i="53"/>
  <c r="Q19" i="2"/>
  <c r="Q23" i="12"/>
  <c r="Q72" i="16"/>
  <c r="Q16" i="26"/>
  <c r="Q69" i="53"/>
  <c r="Q59" i="53"/>
  <c r="Q53" i="53"/>
  <c r="Q48" i="53"/>
  <c r="Q38" i="53"/>
  <c r="Q32" i="53"/>
  <c r="Q13" i="53"/>
  <c r="Q9" i="58"/>
  <c r="Q18" i="23"/>
  <c r="Q68" i="46"/>
  <c r="Q34" i="46"/>
  <c r="Q27" i="46"/>
  <c r="Q20" i="46"/>
  <c r="Q69" i="48"/>
  <c r="Q55" i="48"/>
  <c r="Q12" i="30"/>
  <c r="Q16" i="12"/>
  <c r="Q18" i="21"/>
  <c r="Q23" i="23"/>
  <c r="Q15" i="23"/>
  <c r="Q60" i="46"/>
  <c r="Q46" i="46"/>
  <c r="Q39" i="46"/>
  <c r="Q11" i="46"/>
  <c r="Q13" i="23"/>
  <c r="Q41" i="46"/>
  <c r="Q22" i="12"/>
  <c r="Q20" i="23"/>
  <c r="Q66" i="46"/>
  <c r="Q53" i="46"/>
  <c r="Q33" i="46"/>
  <c r="Q26" i="46"/>
  <c r="Q69" i="47"/>
  <c r="Q81" i="48"/>
  <c r="Q55" i="46"/>
  <c r="Q17" i="23"/>
  <c r="Q58" i="46"/>
  <c r="Q38" i="46"/>
  <c r="Q17" i="46"/>
  <c r="Q87" i="48"/>
  <c r="Q21" i="23"/>
  <c r="Q32" i="32"/>
  <c r="Q62" i="46"/>
  <c r="Q22" i="23"/>
  <c r="Q14" i="23"/>
  <c r="Q8" i="23"/>
  <c r="Q19" i="28"/>
  <c r="Q21" i="30"/>
  <c r="Q64" i="46"/>
  <c r="Q51" i="46"/>
  <c r="Q37" i="46"/>
  <c r="Q58" i="48"/>
  <c r="Q52" i="48"/>
  <c r="Q35" i="46"/>
  <c r="Q11" i="12"/>
  <c r="Q19" i="23"/>
  <c r="Q57" i="46"/>
  <c r="Q42" i="46"/>
  <c r="Q30" i="46"/>
  <c r="Q22" i="46"/>
  <c r="Q48" i="44"/>
  <c r="Q63" i="18"/>
  <c r="Q11" i="23"/>
  <c r="Q21" i="36"/>
  <c r="Q47" i="44"/>
  <c r="Q41" i="53"/>
  <c r="Q35" i="53"/>
  <c r="Q29" i="53"/>
  <c r="Q18" i="53"/>
  <c r="Q18" i="33"/>
  <c r="Q89" i="42"/>
  <c r="Q77" i="44"/>
  <c r="Q40" i="53"/>
  <c r="Q34" i="53"/>
  <c r="Q28" i="53"/>
  <c r="Q23" i="53"/>
  <c r="Q17" i="53"/>
  <c r="Q11" i="53"/>
  <c r="Q5" i="90"/>
  <c r="Q87" i="18"/>
  <c r="Q81" i="18"/>
  <c r="Q15" i="36"/>
  <c r="Q33" i="44"/>
  <c r="Q39" i="53"/>
  <c r="Q22" i="53"/>
  <c r="Q16" i="33"/>
  <c r="Q65" i="44"/>
  <c r="Q44" i="53"/>
  <c r="Q26" i="53"/>
  <c r="Q21" i="53"/>
  <c r="Q12" i="23"/>
  <c r="Q21" i="33"/>
  <c r="Q18" i="36"/>
  <c r="Q45" i="47"/>
  <c r="Q15" i="53"/>
  <c r="Q6" i="88"/>
  <c r="Q9" i="33"/>
  <c r="Q44" i="44"/>
  <c r="Q32" i="44"/>
  <c r="Q22" i="45"/>
  <c r="Q5" i="79"/>
  <c r="Q10" i="17"/>
  <c r="Q68" i="32"/>
  <c r="Q61" i="32"/>
  <c r="Q14" i="32"/>
  <c r="Q19" i="33"/>
  <c r="Q48" i="43"/>
  <c r="Q75" i="44"/>
  <c r="Q60" i="44"/>
  <c r="Q42" i="44"/>
  <c r="Q26" i="44"/>
  <c r="Q61" i="45"/>
  <c r="Q6" i="69"/>
  <c r="Q6" i="78"/>
  <c r="Q6" i="90"/>
  <c r="Q65" i="45"/>
  <c r="Q9" i="27"/>
  <c r="Q72" i="44"/>
  <c r="Q57" i="44"/>
  <c r="Q41" i="44"/>
  <c r="Q23" i="44"/>
  <c r="Q62" i="44"/>
  <c r="Q15" i="17"/>
  <c r="Q5" i="17"/>
  <c r="Q32" i="43"/>
  <c r="Q71" i="44"/>
  <c r="Q18" i="44"/>
  <c r="Q73" i="45"/>
  <c r="Q13" i="45"/>
  <c r="Q9" i="53"/>
  <c r="Q53" i="44"/>
  <c r="Q39" i="44"/>
  <c r="Q7" i="81"/>
  <c r="Q47" i="45"/>
  <c r="Q15" i="21"/>
  <c r="Q12" i="21"/>
  <c r="Q19" i="43"/>
  <c r="Q66" i="44"/>
  <c r="Q51" i="44"/>
  <c r="Q36" i="44"/>
  <c r="Q17" i="44"/>
  <c r="Q14" i="53"/>
  <c r="Q6" i="66"/>
  <c r="Q83" i="41"/>
  <c r="Q12" i="12"/>
  <c r="Q15" i="30"/>
  <c r="Q51" i="41"/>
  <c r="Q30" i="41"/>
  <c r="Q18" i="41"/>
  <c r="Q14" i="44"/>
  <c r="Q9" i="12"/>
  <c r="Q24" i="16"/>
  <c r="Q16" i="19"/>
  <c r="Q26" i="20"/>
  <c r="Q18" i="24"/>
  <c r="Q19" i="29"/>
  <c r="Q10" i="29"/>
  <c r="Q13" i="31"/>
  <c r="Q20" i="38"/>
  <c r="Q13" i="38"/>
  <c r="Q82" i="41"/>
  <c r="Q71" i="41"/>
  <c r="Q46" i="41"/>
  <c r="Q41" i="41"/>
  <c r="Q12" i="44"/>
  <c r="Q10" i="38"/>
  <c r="Q69" i="18"/>
  <c r="Q17" i="38"/>
  <c r="Q78" i="41"/>
  <c r="Q47" i="41"/>
  <c r="Q69" i="16"/>
  <c r="Q15" i="29"/>
  <c r="Q14" i="30"/>
  <c r="Q10" i="30"/>
  <c r="Q20" i="32"/>
  <c r="Q22" i="33"/>
  <c r="Q22" i="38"/>
  <c r="Q16" i="38"/>
  <c r="Q61" i="41"/>
  <c r="Q29" i="41"/>
  <c r="Q17" i="41"/>
  <c r="Q23" i="30"/>
  <c r="Q18" i="30"/>
  <c r="Q44" i="32"/>
  <c r="Q37" i="32"/>
  <c r="Q19" i="38"/>
  <c r="Q85" i="41"/>
  <c r="Q70" i="41"/>
  <c r="Q65" i="41"/>
  <c r="Q54" i="41"/>
  <c r="Q49" i="41"/>
  <c r="Q34" i="41"/>
  <c r="Q21" i="38"/>
  <c r="Q68" i="41"/>
  <c r="Q93" i="18"/>
  <c r="Q75" i="18"/>
  <c r="Q72" i="41"/>
  <c r="Q63" i="41"/>
  <c r="Q42" i="41"/>
  <c r="Q53" i="18"/>
  <c r="Q40" i="18"/>
  <c r="Q18" i="29"/>
  <c r="Q13" i="30"/>
  <c r="Q8" i="38"/>
  <c r="Q80" i="41"/>
  <c r="Q44" i="41"/>
  <c r="Q21" i="44"/>
  <c r="Q5" i="59"/>
  <c r="Q6" i="63"/>
  <c r="Q22" i="30"/>
  <c r="Q17" i="30"/>
  <c r="Q56" i="32"/>
  <c r="Q49" i="32"/>
  <c r="Q25" i="32"/>
  <c r="Q15" i="38"/>
  <c r="Q84" i="41"/>
  <c r="Q73" i="41"/>
  <c r="Q59" i="41"/>
  <c r="Q53" i="41"/>
  <c r="Q48" i="41"/>
  <c r="Q39" i="41"/>
  <c r="Q27" i="41"/>
  <c r="Q15" i="41"/>
  <c r="Q7" i="97"/>
  <c r="P18" i="39"/>
  <c r="O7" i="64"/>
  <c r="X4" i="10"/>
  <c r="R83" i="16"/>
  <c r="R77" i="16"/>
  <c r="R70" i="16"/>
  <c r="R63" i="16"/>
  <c r="R55" i="16"/>
  <c r="R48" i="16"/>
  <c r="R41" i="16"/>
  <c r="R33" i="16"/>
  <c r="R25" i="16"/>
  <c r="R18" i="16"/>
  <c r="R11" i="16"/>
  <c r="Q16" i="17"/>
  <c r="P11" i="17"/>
  <c r="Q6" i="17"/>
  <c r="Q21" i="19"/>
  <c r="P10" i="19"/>
  <c r="R77" i="20"/>
  <c r="V70" i="20"/>
  <c r="Q62" i="20"/>
  <c r="V54" i="20"/>
  <c r="V46" i="20"/>
  <c r="R39" i="20"/>
  <c r="V30" i="20"/>
  <c r="V23" i="20"/>
  <c r="V16" i="20"/>
  <c r="R6" i="20"/>
  <c r="P7" i="21"/>
  <c r="P9" i="24"/>
  <c r="V17" i="25"/>
  <c r="R8" i="25"/>
  <c r="Q23" i="26"/>
  <c r="Q20" i="26"/>
  <c r="Q17" i="26"/>
  <c r="R14" i="26"/>
  <c r="Q11" i="26"/>
  <c r="X4" i="26"/>
  <c r="AH4" i="26" s="1"/>
  <c r="V16" i="27"/>
  <c r="P11" i="27"/>
  <c r="Q21" i="28"/>
  <c r="Q18" i="28"/>
  <c r="P19" i="29"/>
  <c r="Q16" i="29"/>
  <c r="Q12" i="29"/>
  <c r="P9" i="29"/>
  <c r="Q20" i="30"/>
  <c r="V17" i="30"/>
  <c r="R14" i="30"/>
  <c r="V11" i="30"/>
  <c r="Q8" i="30"/>
  <c r="P6" i="31"/>
  <c r="V67" i="32"/>
  <c r="V62" i="32"/>
  <c r="V57" i="32"/>
  <c r="R53" i="32"/>
  <c r="V48" i="32"/>
  <c r="V43" i="32"/>
  <c r="V38" i="32"/>
  <c r="V33" i="32"/>
  <c r="R29" i="32"/>
  <c r="V24" i="32"/>
  <c r="V19" i="32"/>
  <c r="R13" i="32"/>
  <c r="R5" i="32"/>
  <c r="P18" i="33"/>
  <c r="V11" i="33"/>
  <c r="R22" i="34"/>
  <c r="V19" i="34"/>
  <c r="V16" i="34"/>
  <c r="R13" i="34"/>
  <c r="X4" i="34"/>
  <c r="V23" i="36"/>
  <c r="R19" i="36"/>
  <c r="R15" i="36"/>
  <c r="Q12" i="36"/>
  <c r="Q19" i="37"/>
  <c r="P9" i="37"/>
  <c r="P22" i="38"/>
  <c r="V19" i="38"/>
  <c r="V14" i="38"/>
  <c r="V21" i="39"/>
  <c r="Q87" i="41"/>
  <c r="Q75" i="41"/>
  <c r="Q66" i="41"/>
  <c r="Q58" i="41"/>
  <c r="V53" i="41"/>
  <c r="V45" i="41"/>
  <c r="Q37" i="41"/>
  <c r="Q24" i="41"/>
  <c r="Q20" i="41"/>
  <c r="Q11" i="41"/>
  <c r="V87" i="43"/>
  <c r="V79" i="43"/>
  <c r="V69" i="43"/>
  <c r="V59" i="43"/>
  <c r="V47" i="43"/>
  <c r="Q36" i="43"/>
  <c r="Q26" i="43"/>
  <c r="V16" i="43"/>
  <c r="R54" i="44"/>
  <c r="R47" i="44"/>
  <c r="R24" i="44"/>
  <c r="R11" i="44"/>
  <c r="V77" i="45"/>
  <c r="V70" i="45"/>
  <c r="V63" i="45"/>
  <c r="V56" i="45"/>
  <c r="V48" i="45"/>
  <c r="V41" i="45"/>
  <c r="V32" i="45"/>
  <c r="V22" i="45"/>
  <c r="V13" i="45"/>
  <c r="Q52" i="47"/>
  <c r="Q36" i="48"/>
  <c r="Q48" i="48"/>
  <c r="Q88" i="48"/>
  <c r="Q43" i="48"/>
  <c r="Q54" i="48"/>
  <c r="Q66" i="48"/>
  <c r="Q37" i="48"/>
  <c r="Q72" i="48"/>
  <c r="Q84" i="48"/>
  <c r="Q45" i="48"/>
  <c r="Q51" i="48"/>
  <c r="Q91" i="48"/>
  <c r="R8" i="11"/>
  <c r="R24" i="11"/>
  <c r="R40" i="11"/>
  <c r="R56" i="11"/>
  <c r="R72" i="11"/>
  <c r="R88" i="11"/>
  <c r="V9" i="13"/>
  <c r="R12" i="14"/>
  <c r="R89" i="16"/>
  <c r="R82" i="16"/>
  <c r="R76" i="16"/>
  <c r="R69" i="16"/>
  <c r="R62" i="16"/>
  <c r="R54" i="16"/>
  <c r="R47" i="16"/>
  <c r="R40" i="16"/>
  <c r="R32" i="16"/>
  <c r="R24" i="16"/>
  <c r="R17" i="16"/>
  <c r="R10" i="16"/>
  <c r="Q23" i="17"/>
  <c r="Q18" i="17"/>
  <c r="Q13" i="17"/>
  <c r="Q8" i="17"/>
  <c r="P21" i="19"/>
  <c r="P14" i="19"/>
  <c r="R69" i="20"/>
  <c r="V60" i="20"/>
  <c r="V53" i="20"/>
  <c r="R46" i="20"/>
  <c r="R37" i="20"/>
  <c r="V29" i="20"/>
  <c r="R23" i="20"/>
  <c r="R14" i="20"/>
  <c r="V5" i="20"/>
  <c r="P13" i="21"/>
  <c r="R6" i="21"/>
  <c r="V19" i="24"/>
  <c r="V16" i="24"/>
  <c r="V12" i="24"/>
  <c r="R12" i="25"/>
  <c r="V22" i="30"/>
  <c r="Q19" i="31"/>
  <c r="V28" i="32"/>
  <c r="V23" i="32"/>
  <c r="V11" i="32"/>
  <c r="P15" i="40"/>
  <c r="V57" i="41"/>
  <c r="V27" i="41"/>
  <c r="V77" i="43"/>
  <c r="V57" i="43"/>
  <c r="V45" i="43"/>
  <c r="V35" i="43"/>
  <c r="V24" i="43"/>
  <c r="P11" i="12"/>
  <c r="R88" i="16"/>
  <c r="R81" i="16"/>
  <c r="R75" i="16"/>
  <c r="R61" i="16"/>
  <c r="R53" i="16"/>
  <c r="R46" i="16"/>
  <c r="R39" i="16"/>
  <c r="R31" i="16"/>
  <c r="R16" i="16"/>
  <c r="Q20" i="17"/>
  <c r="P5" i="19"/>
  <c r="R76" i="20"/>
  <c r="R68" i="20"/>
  <c r="R60" i="20"/>
  <c r="R53" i="20"/>
  <c r="R13" i="20"/>
  <c r="R5" i="20"/>
  <c r="R12" i="24"/>
  <c r="R16" i="25"/>
  <c r="R13" i="28"/>
  <c r="R9" i="28"/>
  <c r="R5" i="28"/>
  <c r="V15" i="29"/>
  <c r="V11" i="29"/>
  <c r="V19" i="30"/>
  <c r="V10" i="30"/>
  <c r="Q22" i="31"/>
  <c r="P15" i="31"/>
  <c r="V66" i="32"/>
  <c r="V56" i="32"/>
  <c r="V51" i="32"/>
  <c r="V42" i="32"/>
  <c r="V32" i="32"/>
  <c r="V27" i="32"/>
  <c r="V17" i="32"/>
  <c r="R11" i="32"/>
  <c r="V12" i="34"/>
  <c r="P9" i="34"/>
  <c r="P5" i="34"/>
  <c r="Q9" i="40"/>
  <c r="V89" i="41"/>
  <c r="V81" i="41"/>
  <c r="V77" i="41"/>
  <c r="V69" i="41"/>
  <c r="Q36" i="41"/>
  <c r="Q32" i="41"/>
  <c r="Q23" i="41"/>
  <c r="Q10" i="41"/>
  <c r="V66" i="43"/>
  <c r="V54" i="43"/>
  <c r="Q43" i="43"/>
  <c r="V33" i="43"/>
  <c r="V23" i="43"/>
  <c r="Q14" i="43"/>
  <c r="R75" i="44"/>
  <c r="R67" i="44"/>
  <c r="R60" i="44"/>
  <c r="R46" i="44"/>
  <c r="R39" i="44"/>
  <c r="R22" i="44"/>
  <c r="R9" i="44"/>
  <c r="V75" i="45"/>
  <c r="V68" i="45"/>
  <c r="V61" i="45"/>
  <c r="V54" i="45"/>
  <c r="V39" i="45"/>
  <c r="V29" i="45"/>
  <c r="V21" i="45"/>
  <c r="V12" i="45"/>
  <c r="Q44" i="47"/>
  <c r="V7" i="86"/>
  <c r="V8" i="86"/>
  <c r="V4" i="86"/>
  <c r="R19" i="30"/>
  <c r="V16" i="30"/>
  <c r="V14" i="36"/>
  <c r="Q19" i="40"/>
  <c r="V85" i="43"/>
  <c r="V75" i="43"/>
  <c r="V65" i="43"/>
  <c r="V53" i="43"/>
  <c r="V42" i="43"/>
  <c r="V21" i="43"/>
  <c r="V12" i="43"/>
  <c r="R51" i="44"/>
  <c r="R45" i="44"/>
  <c r="R31" i="44"/>
  <c r="R21" i="44"/>
  <c r="R15" i="44"/>
  <c r="R6" i="44"/>
  <c r="Q9" i="47"/>
  <c r="Q14" i="47"/>
  <c r="Q35" i="47"/>
  <c r="Q15" i="47"/>
  <c r="Q36" i="47"/>
  <c r="Q61" i="47"/>
  <c r="Q20" i="47"/>
  <c r="V5" i="71"/>
  <c r="V8" i="71"/>
  <c r="V5" i="13"/>
  <c r="R80" i="16"/>
  <c r="R73" i="16"/>
  <c r="R67" i="16"/>
  <c r="R59" i="16"/>
  <c r="R51" i="16"/>
  <c r="R44" i="16"/>
  <c r="R37" i="16"/>
  <c r="R29" i="16"/>
  <c r="R22" i="16"/>
  <c r="Q15" i="16"/>
  <c r="R7" i="16"/>
  <c r="Q22" i="17"/>
  <c r="Q17" i="17"/>
  <c r="P15" i="17"/>
  <c r="Q12" i="17"/>
  <c r="P5" i="17"/>
  <c r="V22" i="19"/>
  <c r="V19" i="19"/>
  <c r="V16" i="19"/>
  <c r="P13" i="19"/>
  <c r="R73" i="20"/>
  <c r="V65" i="20"/>
  <c r="R59" i="20"/>
  <c r="R50" i="20"/>
  <c r="V41" i="20"/>
  <c r="V35" i="20"/>
  <c r="R26" i="20"/>
  <c r="R19" i="20"/>
  <c r="V11" i="20"/>
  <c r="R4" i="20"/>
  <c r="V21" i="24"/>
  <c r="R18" i="24"/>
  <c r="Q15" i="24"/>
  <c r="Q19" i="25"/>
  <c r="V15" i="25"/>
  <c r="R10" i="25"/>
  <c r="R21" i="26"/>
  <c r="R18" i="26"/>
  <c r="R4" i="26"/>
  <c r="Q18" i="27"/>
  <c r="Q15" i="27"/>
  <c r="R19" i="28"/>
  <c r="R12" i="28"/>
  <c r="V17" i="29"/>
  <c r="P15" i="29"/>
  <c r="V10" i="29"/>
  <c r="X4" i="29"/>
  <c r="AH4" i="29" s="1"/>
  <c r="V21" i="30"/>
  <c r="Q19" i="30"/>
  <c r="Q16" i="30"/>
  <c r="X4" i="30"/>
  <c r="P18" i="31"/>
  <c r="V69" i="32"/>
  <c r="R65" i="32"/>
  <c r="V60" i="32"/>
  <c r="V55" i="32"/>
  <c r="V50" i="32"/>
  <c r="V45" i="32"/>
  <c r="R41" i="32"/>
  <c r="V36" i="32"/>
  <c r="V31" i="32"/>
  <c r="V26" i="32"/>
  <c r="V21" i="32"/>
  <c r="V15" i="32"/>
  <c r="R9" i="32"/>
  <c r="R3" i="32"/>
  <c r="AH3" i="32" s="1"/>
  <c r="AQ3" i="32" s="1"/>
  <c r="P20" i="33"/>
  <c r="P15" i="33"/>
  <c r="P5" i="33"/>
  <c r="V18" i="34"/>
  <c r="P15" i="34"/>
  <c r="V11" i="34"/>
  <c r="R21" i="36"/>
  <c r="P18" i="36"/>
  <c r="P14" i="36"/>
  <c r="P21" i="37"/>
  <c r="P18" i="37"/>
  <c r="Q23" i="38"/>
  <c r="Q18" i="38"/>
  <c r="V15" i="38"/>
  <c r="P13" i="38"/>
  <c r="P9" i="38"/>
  <c r="P19" i="39"/>
  <c r="R8" i="39"/>
  <c r="Q12" i="40"/>
  <c r="Q89" i="41"/>
  <c r="Q77" i="41"/>
  <c r="Q60" i="41"/>
  <c r="Q56" i="41"/>
  <c r="V51" i="41"/>
  <c r="Q35" i="41"/>
  <c r="Q22" i="41"/>
  <c r="Q13" i="41"/>
  <c r="V71" i="42"/>
  <c r="V66" i="42"/>
  <c r="V47" i="42"/>
  <c r="V42" i="42"/>
  <c r="V23" i="42"/>
  <c r="V12" i="42"/>
  <c r="V83" i="43"/>
  <c r="R75" i="43"/>
  <c r="V64" i="43"/>
  <c r="V52" i="43"/>
  <c r="V41" i="43"/>
  <c r="Q31" i="43"/>
  <c r="Q20" i="43"/>
  <c r="V11" i="43"/>
  <c r="R74" i="44"/>
  <c r="R65" i="44"/>
  <c r="R58" i="44"/>
  <c r="R44" i="44"/>
  <c r="R37" i="44"/>
  <c r="R28" i="44"/>
  <c r="R14" i="44"/>
  <c r="V73" i="45"/>
  <c r="V66" i="45"/>
  <c r="V60" i="45"/>
  <c r="V52" i="45"/>
  <c r="V45" i="45"/>
  <c r="V37" i="45"/>
  <c r="V27" i="45"/>
  <c r="V18" i="45"/>
  <c r="V10" i="45"/>
  <c r="Q68" i="47"/>
  <c r="R34" i="47"/>
  <c r="Q7" i="60"/>
  <c r="Q6" i="60"/>
  <c r="Q5" i="60"/>
  <c r="R16" i="11"/>
  <c r="R32" i="11"/>
  <c r="R48" i="11"/>
  <c r="R64" i="11"/>
  <c r="R80" i="11"/>
  <c r="P15" i="14"/>
  <c r="R86" i="16"/>
  <c r="R79" i="16"/>
  <c r="R72" i="16"/>
  <c r="R66" i="16"/>
  <c r="R58" i="16"/>
  <c r="Q51" i="16"/>
  <c r="R43" i="16"/>
  <c r="R36" i="16"/>
  <c r="R28" i="16"/>
  <c r="R21" i="16"/>
  <c r="R14" i="16"/>
  <c r="Q7" i="17"/>
  <c r="P12" i="19"/>
  <c r="R49" i="20"/>
  <c r="R41" i="20"/>
  <c r="P21" i="31"/>
  <c r="V35" i="32"/>
  <c r="V25" i="32"/>
  <c r="R73" i="44"/>
  <c r="R57" i="44"/>
  <c r="R50" i="44"/>
  <c r="R36" i="44"/>
  <c r="R27" i="44"/>
  <c r="R20" i="44"/>
  <c r="Q60" i="47"/>
  <c r="Q29" i="47"/>
  <c r="V17" i="11"/>
  <c r="V33" i="11"/>
  <c r="V49" i="11"/>
  <c r="V65" i="11"/>
  <c r="V81" i="11"/>
  <c r="V7" i="13"/>
  <c r="V14" i="14"/>
  <c r="R85" i="16"/>
  <c r="R78" i="16"/>
  <c r="R65" i="16"/>
  <c r="R57" i="16"/>
  <c r="R50" i="16"/>
  <c r="R42" i="16"/>
  <c r="R35" i="16"/>
  <c r="R27" i="16"/>
  <c r="R20" i="16"/>
  <c r="R13" i="16"/>
  <c r="Q19" i="17"/>
  <c r="Q14" i="17"/>
  <c r="Q9" i="17"/>
  <c r="P19" i="19"/>
  <c r="P16" i="19"/>
  <c r="V11" i="19"/>
  <c r="R78" i="20"/>
  <c r="R72" i="20"/>
  <c r="R64" i="20"/>
  <c r="R57" i="20"/>
  <c r="R33" i="20"/>
  <c r="R10" i="20"/>
  <c r="P19" i="33"/>
  <c r="P13" i="33"/>
  <c r="V20" i="34"/>
  <c r="V17" i="34"/>
  <c r="R7" i="34"/>
  <c r="V17" i="38"/>
  <c r="V22" i="39"/>
  <c r="V12" i="39"/>
  <c r="V87" i="41"/>
  <c r="V79" i="41"/>
  <c r="V75" i="41"/>
  <c r="Q25" i="41"/>
  <c r="Q12" i="41"/>
  <c r="Q8" i="41"/>
  <c r="V81" i="43"/>
  <c r="V71" i="43"/>
  <c r="V60" i="43"/>
  <c r="V48" i="43"/>
  <c r="Q38" i="43"/>
  <c r="V29" i="43"/>
  <c r="V18" i="43"/>
  <c r="Q9" i="43"/>
  <c r="R79" i="44"/>
  <c r="R63" i="44"/>
  <c r="R49" i="44"/>
  <c r="R43" i="44"/>
  <c r="R26" i="44"/>
  <c r="R19" i="44"/>
  <c r="R13" i="44"/>
  <c r="V79" i="45"/>
  <c r="V72" i="45"/>
  <c r="V58" i="45"/>
  <c r="V50" i="45"/>
  <c r="V43" i="45"/>
  <c r="V35" i="45"/>
  <c r="V24" i="45"/>
  <c r="V15" i="45"/>
  <c r="R56" i="47"/>
  <c r="Q28" i="47"/>
  <c r="Q97" i="48"/>
  <c r="Q70" i="48"/>
  <c r="R5" i="63"/>
  <c r="R4" i="63"/>
  <c r="R84" i="16"/>
  <c r="Q78" i="16"/>
  <c r="R71" i="16"/>
  <c r="R64" i="16"/>
  <c r="R56" i="16"/>
  <c r="R49" i="16"/>
  <c r="Q42" i="16"/>
  <c r="R34" i="16"/>
  <c r="R26" i="16"/>
  <c r="R19" i="16"/>
  <c r="R12" i="16"/>
  <c r="Q21" i="17"/>
  <c r="P9" i="17"/>
  <c r="V18" i="19"/>
  <c r="V15" i="19"/>
  <c r="V77" i="20"/>
  <c r="V71" i="20"/>
  <c r="R62" i="20"/>
  <c r="R55" i="20"/>
  <c r="V47" i="20"/>
  <c r="R40" i="20"/>
  <c r="R32" i="20"/>
  <c r="R24" i="20"/>
  <c r="R17" i="20"/>
  <c r="V6" i="20"/>
  <c r="R3" i="20"/>
  <c r="AH3" i="20" s="1"/>
  <c r="AQ3" i="20" s="1"/>
  <c r="Q21" i="21"/>
  <c r="Q20" i="24"/>
  <c r="Q17" i="24"/>
  <c r="V13" i="24"/>
  <c r="Q9" i="24"/>
  <c r="R22" i="25"/>
  <c r="R17" i="26"/>
  <c r="R11" i="26"/>
  <c r="R8" i="26"/>
  <c r="V18" i="28"/>
  <c r="R10" i="28"/>
  <c r="R7" i="28"/>
  <c r="R4" i="28"/>
  <c r="R23" i="29"/>
  <c r="V20" i="30"/>
  <c r="R12" i="36"/>
  <c r="Q9" i="36"/>
  <c r="P15" i="38"/>
  <c r="Q22" i="40"/>
  <c r="Q16" i="40"/>
  <c r="R7" i="40"/>
  <c r="V41" i="41"/>
  <c r="V33" i="41"/>
  <c r="V15" i="41"/>
  <c r="V89" i="43"/>
  <c r="V36" i="43"/>
  <c r="V28" i="43"/>
  <c r="V17" i="43"/>
  <c r="R78" i="44"/>
  <c r="R71" i="44"/>
  <c r="R62" i="44"/>
  <c r="R56" i="44"/>
  <c r="R35" i="44"/>
  <c r="V78" i="45"/>
  <c r="V71" i="45"/>
  <c r="V64" i="45"/>
  <c r="V57" i="45"/>
  <c r="V49" i="45"/>
  <c r="V42" i="45"/>
  <c r="V33" i="45"/>
  <c r="V23" i="45"/>
  <c r="V14" i="45"/>
  <c r="R52" i="47"/>
  <c r="Q76" i="48"/>
  <c r="Q63" i="48"/>
  <c r="Q5" i="73"/>
  <c r="Q7" i="73"/>
  <c r="Q6" i="73"/>
  <c r="Q95" i="50"/>
  <c r="Q81" i="50"/>
  <c r="Q42" i="50"/>
  <c r="Q27" i="50"/>
  <c r="V74" i="51"/>
  <c r="V66" i="51"/>
  <c r="V58" i="51"/>
  <c r="V49" i="51"/>
  <c r="V39" i="51"/>
  <c r="V30" i="51"/>
  <c r="V20" i="51"/>
  <c r="V10" i="51"/>
  <c r="V60" i="52"/>
  <c r="V48" i="52"/>
  <c r="V36" i="52"/>
  <c r="V24" i="52"/>
  <c r="V10" i="52"/>
  <c r="V66" i="54"/>
  <c r="V48" i="54"/>
  <c r="V30" i="54"/>
  <c r="V12" i="54"/>
  <c r="X4" i="54"/>
  <c r="V15" i="55"/>
  <c r="Q6" i="59"/>
  <c r="V6" i="72"/>
  <c r="V9" i="80"/>
  <c r="V9" i="85"/>
  <c r="V5" i="88"/>
  <c r="V9" i="99"/>
  <c r="V8" i="100"/>
  <c r="V7" i="103"/>
  <c r="V5" i="105"/>
  <c r="X4" i="53"/>
  <c r="X4" i="55"/>
  <c r="V6" i="63"/>
  <c r="Q6" i="68"/>
  <c r="V8" i="87"/>
  <c r="R5" i="96"/>
  <c r="R5" i="100"/>
  <c r="V9" i="100"/>
  <c r="V72" i="51"/>
  <c r="V64" i="51"/>
  <c r="V56" i="51"/>
  <c r="V46" i="51"/>
  <c r="V37" i="51"/>
  <c r="V27" i="51"/>
  <c r="V18" i="51"/>
  <c r="V69" i="52"/>
  <c r="V58" i="52"/>
  <c r="V46" i="52"/>
  <c r="V34" i="52"/>
  <c r="V22" i="52"/>
  <c r="V45" i="53"/>
  <c r="V40" i="53"/>
  <c r="V62" i="54"/>
  <c r="V44" i="54"/>
  <c r="V26" i="54"/>
  <c r="V87" i="55"/>
  <c r="V6" i="61"/>
  <c r="V4" i="63"/>
  <c r="Y4" i="63" s="1"/>
  <c r="Q7" i="68"/>
  <c r="V5" i="74"/>
  <c r="V9" i="74"/>
  <c r="V5" i="93"/>
  <c r="V7" i="101"/>
  <c r="R3" i="105"/>
  <c r="V7" i="105"/>
  <c r="V39" i="49"/>
  <c r="V26" i="49"/>
  <c r="V20" i="49"/>
  <c r="V79" i="51"/>
  <c r="V71" i="51"/>
  <c r="V63" i="51"/>
  <c r="V55" i="51"/>
  <c r="V45" i="51"/>
  <c r="V36" i="51"/>
  <c r="V26" i="51"/>
  <c r="V16" i="51"/>
  <c r="V67" i="52"/>
  <c r="V55" i="52"/>
  <c r="V43" i="52"/>
  <c r="V31" i="52"/>
  <c r="V19" i="52"/>
  <c r="V69" i="53"/>
  <c r="V64" i="53"/>
  <c r="V49" i="53"/>
  <c r="V13" i="53"/>
  <c r="V75" i="54"/>
  <c r="V57" i="54"/>
  <c r="V39" i="54"/>
  <c r="V21" i="54"/>
  <c r="V69" i="55"/>
  <c r="V9" i="62"/>
  <c r="V5" i="66"/>
  <c r="O9" i="66"/>
  <c r="P9" i="66" s="1"/>
  <c r="V8" i="70"/>
  <c r="V9" i="72"/>
  <c r="Q6" i="75"/>
  <c r="V5" i="80"/>
  <c r="V7" i="96"/>
  <c r="V32" i="49"/>
  <c r="V78" i="51"/>
  <c r="V70" i="51"/>
  <c r="V62" i="51"/>
  <c r="V54" i="51"/>
  <c r="V44" i="51"/>
  <c r="V34" i="51"/>
  <c r="V25" i="51"/>
  <c r="V15" i="51"/>
  <c r="V66" i="52"/>
  <c r="V54" i="52"/>
  <c r="V42" i="52"/>
  <c r="V30" i="52"/>
  <c r="V18" i="52"/>
  <c r="V44" i="53"/>
  <c r="V39" i="53"/>
  <c r="V74" i="54"/>
  <c r="V56" i="54"/>
  <c r="V38" i="54"/>
  <c r="V20" i="54"/>
  <c r="V63" i="55"/>
  <c r="V8" i="63"/>
  <c r="Q7" i="75"/>
  <c r="Q6" i="77"/>
  <c r="V4" i="102"/>
  <c r="Y4" i="102" s="1"/>
  <c r="V77" i="51"/>
  <c r="V69" i="51"/>
  <c r="V61" i="51"/>
  <c r="V52" i="51"/>
  <c r="V43" i="51"/>
  <c r="V33" i="51"/>
  <c r="V24" i="51"/>
  <c r="V65" i="52"/>
  <c r="V53" i="52"/>
  <c r="V41" i="52"/>
  <c r="V29" i="52"/>
  <c r="V73" i="54"/>
  <c r="V55" i="54"/>
  <c r="V37" i="54"/>
  <c r="V19" i="54"/>
  <c r="V51" i="55"/>
  <c r="V9" i="63"/>
  <c r="V9" i="66"/>
  <c r="Y4" i="78"/>
  <c r="V8" i="84"/>
  <c r="Y4" i="85"/>
  <c r="V8" i="88"/>
  <c r="R5" i="95"/>
  <c r="V4" i="105"/>
  <c r="V8" i="105"/>
  <c r="Y4" i="65"/>
  <c r="Y4" i="66"/>
  <c r="Q66" i="32"/>
  <c r="Q59" i="32"/>
  <c r="Q54" i="32"/>
  <c r="Q47" i="32"/>
  <c r="Q42" i="32"/>
  <c r="Q35" i="32"/>
  <c r="Q30" i="32"/>
  <c r="Q23" i="32"/>
  <c r="Q15" i="32"/>
  <c r="Q9" i="32"/>
  <c r="Q96" i="35"/>
  <c r="Q93" i="35"/>
  <c r="Q90" i="35"/>
  <c r="Q87" i="35"/>
  <c r="Q84" i="35"/>
  <c r="Q81" i="35"/>
  <c r="Q78" i="35"/>
  <c r="Q75" i="35"/>
  <c r="Q72" i="35"/>
  <c r="Q69" i="35"/>
  <c r="Q66" i="35"/>
  <c r="Q63" i="35"/>
  <c r="Q60" i="35"/>
  <c r="Q57" i="35"/>
  <c r="Q54" i="35"/>
  <c r="Q51" i="35"/>
  <c r="Q48" i="35"/>
  <c r="Q45" i="35"/>
  <c r="Q42" i="35"/>
  <c r="Q39" i="35"/>
  <c r="Q36" i="35"/>
  <c r="Q33" i="35"/>
  <c r="Q30" i="35"/>
  <c r="Q27" i="35"/>
  <c r="Q24" i="35"/>
  <c r="Q21" i="35"/>
  <c r="Q18" i="35"/>
  <c r="Q15" i="35"/>
  <c r="Q12" i="35"/>
  <c r="Q9" i="35"/>
  <c r="Q6" i="35"/>
  <c r="Q43" i="45"/>
  <c r="Q34" i="45"/>
  <c r="Q67" i="50"/>
  <c r="Q52" i="50"/>
  <c r="Q5" i="99"/>
  <c r="Q72" i="20"/>
  <c r="Q66" i="20"/>
  <c r="Q56" i="20"/>
  <c r="Q36" i="20"/>
  <c r="Q30" i="20"/>
  <c r="Q20" i="20"/>
  <c r="Q63" i="32"/>
  <c r="Q58" i="32"/>
  <c r="Q51" i="32"/>
  <c r="Q46" i="32"/>
  <c r="Q39" i="32"/>
  <c r="Q34" i="32"/>
  <c r="Q27" i="32"/>
  <c r="Q22" i="32"/>
  <c r="Q17" i="32"/>
  <c r="Q11" i="32"/>
  <c r="Q98" i="35"/>
  <c r="Q95" i="35"/>
  <c r="Q92" i="35"/>
  <c r="Q89" i="35"/>
  <c r="Q86" i="35"/>
  <c r="Q83" i="35"/>
  <c r="Q80" i="35"/>
  <c r="Q77" i="35"/>
  <c r="Q74" i="35"/>
  <c r="Q71" i="35"/>
  <c r="Q68" i="35"/>
  <c r="Q65" i="35"/>
  <c r="Q62" i="35"/>
  <c r="Q59" i="35"/>
  <c r="Q56" i="35"/>
  <c r="Q53" i="35"/>
  <c r="Q50" i="35"/>
  <c r="Q47" i="35"/>
  <c r="Q44" i="35"/>
  <c r="Q41" i="35"/>
  <c r="Q38" i="35"/>
  <c r="Q35" i="35"/>
  <c r="Q32" i="35"/>
  <c r="Q29" i="35"/>
  <c r="Q26" i="35"/>
  <c r="Q23" i="35"/>
  <c r="Q20" i="35"/>
  <c r="Q17" i="35"/>
  <c r="Q14" i="35"/>
  <c r="Q11" i="35"/>
  <c r="Q8" i="35"/>
  <c r="Q76" i="45"/>
  <c r="Q68" i="45"/>
  <c r="Q38" i="45"/>
  <c r="Q16" i="45"/>
  <c r="Q98" i="50"/>
  <c r="Q85" i="50"/>
  <c r="Q70" i="50"/>
  <c r="Q31" i="50"/>
  <c r="Q16" i="50"/>
  <c r="Q44" i="20"/>
  <c r="Q8" i="20"/>
  <c r="Q65" i="32"/>
  <c r="Q60" i="32"/>
  <c r="Q53" i="32"/>
  <c r="Q48" i="32"/>
  <c r="Q41" i="32"/>
  <c r="Q36" i="32"/>
  <c r="Q29" i="32"/>
  <c r="Q24" i="32"/>
  <c r="Q16" i="32"/>
  <c r="Q10" i="32"/>
  <c r="Q5" i="35"/>
  <c r="Q55" i="45"/>
  <c r="Q41" i="45"/>
  <c r="Q32" i="45"/>
  <c r="Q26" i="45"/>
  <c r="Q20" i="45"/>
  <c r="Q60" i="50"/>
  <c r="Q45" i="50"/>
  <c r="Q6" i="96"/>
  <c r="Q6" i="99"/>
  <c r="Q67" i="32"/>
  <c r="Q62" i="32"/>
  <c r="Q55" i="32"/>
  <c r="Q50" i="32"/>
  <c r="Q43" i="32"/>
  <c r="Q38" i="32"/>
  <c r="Q31" i="32"/>
  <c r="Q26" i="32"/>
  <c r="Q19" i="32"/>
  <c r="Q13" i="32"/>
  <c r="Q97" i="35"/>
  <c r="Q94" i="35"/>
  <c r="Q91" i="35"/>
  <c r="Q88" i="35"/>
  <c r="Q85" i="35"/>
  <c r="Q82" i="35"/>
  <c r="Q79" i="35"/>
  <c r="Q76" i="35"/>
  <c r="Q73" i="35"/>
  <c r="Q70" i="35"/>
  <c r="Q67" i="35"/>
  <c r="Q64" i="35"/>
  <c r="Q61" i="35"/>
  <c r="Q58" i="35"/>
  <c r="Q55" i="35"/>
  <c r="Q52" i="35"/>
  <c r="Q49" i="35"/>
  <c r="Q46" i="35"/>
  <c r="Q43" i="35"/>
  <c r="Q40" i="35"/>
  <c r="Q37" i="35"/>
  <c r="Q34" i="35"/>
  <c r="Q31" i="35"/>
  <c r="Q28" i="35"/>
  <c r="Q25" i="35"/>
  <c r="Q22" i="35"/>
  <c r="Q19" i="35"/>
  <c r="Q16" i="35"/>
  <c r="Q13" i="35"/>
  <c r="Q10" i="35"/>
  <c r="Q67" i="45"/>
  <c r="Q59" i="45"/>
  <c r="Q49" i="45"/>
  <c r="Q11" i="45"/>
  <c r="Q88" i="50"/>
  <c r="Q49" i="50"/>
  <c r="Q34" i="50"/>
  <c r="Q7" i="96"/>
  <c r="Q54" i="20"/>
  <c r="Q69" i="32"/>
  <c r="Q64" i="32"/>
  <c r="Q57" i="32"/>
  <c r="Q52" i="32"/>
  <c r="Q45" i="32"/>
  <c r="Q40" i="32"/>
  <c r="Q33" i="32"/>
  <c r="Q28" i="32"/>
  <c r="Q21" i="32"/>
  <c r="Q18" i="32"/>
  <c r="Q12" i="32"/>
  <c r="Q74" i="45"/>
  <c r="Q70" i="45"/>
  <c r="Q62" i="45"/>
  <c r="Q40" i="45"/>
  <c r="Q19" i="45"/>
  <c r="Q14" i="45"/>
  <c r="Q78" i="50"/>
  <c r="Q63" i="50"/>
  <c r="Q24" i="50"/>
  <c r="Q10" i="53"/>
  <c r="V12" i="12"/>
  <c r="Q12" i="14"/>
  <c r="V4" i="17"/>
  <c r="V6" i="17"/>
  <c r="V9" i="17"/>
  <c r="V12" i="17"/>
  <c r="V15" i="17"/>
  <c r="V18" i="17"/>
  <c r="V21" i="17"/>
  <c r="V5" i="17"/>
  <c r="V8" i="17"/>
  <c r="V11" i="17"/>
  <c r="V14" i="17"/>
  <c r="V17" i="17"/>
  <c r="V20" i="17"/>
  <c r="V23" i="17"/>
  <c r="R10" i="22"/>
  <c r="R18" i="22"/>
  <c r="R20" i="22"/>
  <c r="R6" i="22"/>
  <c r="R8" i="22"/>
  <c r="R13" i="22"/>
  <c r="R23" i="22"/>
  <c r="R11" i="22"/>
  <c r="R16" i="22"/>
  <c r="R21" i="22"/>
  <c r="R7" i="22"/>
  <c r="R9" i="22"/>
  <c r="R14" i="22"/>
  <c r="R19" i="22"/>
  <c r="R15" i="22"/>
  <c r="R22" i="22"/>
  <c r="Q23" i="14"/>
  <c r="Q19" i="14"/>
  <c r="Q22" i="2"/>
  <c r="Q20" i="2"/>
  <c r="Q18" i="2"/>
  <c r="Q16" i="2"/>
  <c r="Q14" i="2"/>
  <c r="Q12" i="2"/>
  <c r="Q10" i="2"/>
  <c r="Q8" i="2"/>
  <c r="Q6" i="2"/>
  <c r="Q14" i="14"/>
  <c r="V7" i="15"/>
  <c r="R14" i="19"/>
  <c r="Q6" i="20"/>
  <c r="Q32" i="20"/>
  <c r="Q42" i="20"/>
  <c r="Q68" i="20"/>
  <c r="Q78" i="20"/>
  <c r="Q14" i="20"/>
  <c r="Q24" i="20"/>
  <c r="Q50" i="20"/>
  <c r="Q60" i="20"/>
  <c r="Q12" i="20"/>
  <c r="Q38" i="20"/>
  <c r="Q48" i="20"/>
  <c r="Q74" i="20"/>
  <c r="V5" i="11"/>
  <c r="V13" i="11"/>
  <c r="V21" i="11"/>
  <c r="V29" i="11"/>
  <c r="V37" i="11"/>
  <c r="V45" i="11"/>
  <c r="V53" i="11"/>
  <c r="V61" i="11"/>
  <c r="V69" i="11"/>
  <c r="V77" i="11"/>
  <c r="V85" i="11"/>
  <c r="P23" i="12"/>
  <c r="Q21" i="12"/>
  <c r="Q19" i="12"/>
  <c r="Q17" i="12"/>
  <c r="Q15" i="12"/>
  <c r="Q10" i="12"/>
  <c r="P18" i="14"/>
  <c r="Q8" i="15"/>
  <c r="Q84" i="16"/>
  <c r="Q75" i="16"/>
  <c r="Q60" i="16"/>
  <c r="V22" i="17"/>
  <c r="V13" i="17"/>
  <c r="R20" i="19"/>
  <c r="R18" i="19"/>
  <c r="R16" i="19"/>
  <c r="X4" i="19"/>
  <c r="P20" i="22"/>
  <c r="P15" i="22"/>
  <c r="V7" i="11"/>
  <c r="V15" i="11"/>
  <c r="V23" i="11"/>
  <c r="V31" i="11"/>
  <c r="V39" i="11"/>
  <c r="V47" i="11"/>
  <c r="V55" i="11"/>
  <c r="V63" i="11"/>
  <c r="V71" i="11"/>
  <c r="V79" i="11"/>
  <c r="V87" i="11"/>
  <c r="V22" i="12"/>
  <c r="Q21" i="14"/>
  <c r="P13" i="14"/>
  <c r="Q10" i="14"/>
  <c r="R3" i="15"/>
  <c r="V10" i="22"/>
  <c r="V15" i="22"/>
  <c r="V18" i="22"/>
  <c r="V21" i="22"/>
  <c r="V12" i="22"/>
  <c r="Q8" i="16"/>
  <c r="Q12" i="16"/>
  <c r="Q21" i="16"/>
  <c r="Q30" i="16"/>
  <c r="Q39" i="16"/>
  <c r="Q48" i="16"/>
  <c r="Q57" i="16"/>
  <c r="Q66" i="16"/>
  <c r="Q18" i="16"/>
  <c r="Q27" i="16"/>
  <c r="Q36" i="16"/>
  <c r="Q45" i="16"/>
  <c r="Q54" i="16"/>
  <c r="Q63" i="16"/>
  <c r="R3" i="19"/>
  <c r="AH3" i="19" s="1"/>
  <c r="AQ3" i="19" s="1"/>
  <c r="R15" i="19"/>
  <c r="R7" i="19"/>
  <c r="R5" i="19"/>
  <c r="R10" i="19"/>
  <c r="R12" i="19"/>
  <c r="R22" i="19"/>
  <c r="R71" i="20"/>
  <c r="R67" i="20"/>
  <c r="R58" i="20"/>
  <c r="R54" i="20"/>
  <c r="R51" i="20"/>
  <c r="R44" i="20"/>
  <c r="R35" i="20"/>
  <c r="R31" i="20"/>
  <c r="R22" i="20"/>
  <c r="R18" i="20"/>
  <c r="R15" i="20"/>
  <c r="R8" i="20"/>
  <c r="R20" i="21"/>
  <c r="R11" i="21"/>
  <c r="R5" i="21"/>
  <c r="P18" i="22"/>
  <c r="P10" i="22"/>
  <c r="P5" i="22"/>
  <c r="X4" i="22"/>
  <c r="R10" i="24"/>
  <c r="V20" i="25"/>
  <c r="V18" i="25"/>
  <c r="V14" i="25"/>
  <c r="V12" i="25"/>
  <c r="X4" i="25"/>
  <c r="X4" i="27"/>
  <c r="AH4" i="27" s="1"/>
  <c r="P14" i="28"/>
  <c r="V11" i="28"/>
  <c r="P9" i="28"/>
  <c r="Q9" i="29"/>
  <c r="P12" i="30"/>
  <c r="V23" i="31"/>
  <c r="V14" i="31"/>
  <c r="R68" i="32"/>
  <c r="R66" i="32"/>
  <c r="R64" i="32"/>
  <c r="R62" i="32"/>
  <c r="R60" i="32"/>
  <c r="R58" i="32"/>
  <c r="R56" i="32"/>
  <c r="R54" i="32"/>
  <c r="R52" i="32"/>
  <c r="R50" i="32"/>
  <c r="R48" i="32"/>
  <c r="R46" i="32"/>
  <c r="R44" i="32"/>
  <c r="R42" i="32"/>
  <c r="R40" i="32"/>
  <c r="R38" i="32"/>
  <c r="R36" i="32"/>
  <c r="R34" i="32"/>
  <c r="R32" i="32"/>
  <c r="R30" i="32"/>
  <c r="R28" i="32"/>
  <c r="R26" i="32"/>
  <c r="R24" i="32"/>
  <c r="R22" i="32"/>
  <c r="R20" i="32"/>
  <c r="R18" i="32"/>
  <c r="R16" i="32"/>
  <c r="R14" i="32"/>
  <c r="R12" i="32"/>
  <c r="R10" i="32"/>
  <c r="V14" i="33"/>
  <c r="X4" i="35"/>
  <c r="Z4" i="35" s="1"/>
  <c r="V23" i="37"/>
  <c r="V16" i="37"/>
  <c r="X4" i="37"/>
  <c r="R18" i="38"/>
  <c r="R12" i="40"/>
  <c r="X4" i="40"/>
  <c r="AH4" i="40" s="1"/>
  <c r="Q88" i="41"/>
  <c r="V85" i="41"/>
  <c r="Q81" i="41"/>
  <c r="Q76" i="41"/>
  <c r="V73" i="41"/>
  <c r="Q69" i="41"/>
  <c r="Q64" i="41"/>
  <c r="V61" i="41"/>
  <c r="Q57" i="41"/>
  <c r="Q52" i="41"/>
  <c r="V49" i="41"/>
  <c r="Q45" i="41"/>
  <c r="Q40" i="41"/>
  <c r="V37" i="41"/>
  <c r="Q33" i="41"/>
  <c r="Q28" i="41"/>
  <c r="V25" i="41"/>
  <c r="Q21" i="41"/>
  <c r="Q16" i="41"/>
  <c r="V13" i="41"/>
  <c r="Q9" i="41"/>
  <c r="R89" i="43"/>
  <c r="Q55" i="43"/>
  <c r="Q50" i="43"/>
  <c r="Q44" i="43"/>
  <c r="Q39" i="43"/>
  <c r="Q33" i="43"/>
  <c r="Q27" i="43"/>
  <c r="Q21" i="43"/>
  <c r="R16" i="43"/>
  <c r="Q78" i="44"/>
  <c r="Q68" i="44"/>
  <c r="Q35" i="44"/>
  <c r="Q29" i="44"/>
  <c r="Q24" i="44"/>
  <c r="Q15" i="44"/>
  <c r="Q11" i="44"/>
  <c r="V34" i="45"/>
  <c r="V30" i="45"/>
  <c r="V25" i="45"/>
  <c r="V20" i="45"/>
  <c r="Q67" i="46"/>
  <c r="Q63" i="46"/>
  <c r="Q59" i="46"/>
  <c r="Q50" i="46"/>
  <c r="Q45" i="46"/>
  <c r="Q62" i="47"/>
  <c r="Q55" i="47"/>
  <c r="Q46" i="47"/>
  <c r="Q30" i="47"/>
  <c r="Q22" i="47"/>
  <c r="Q94" i="48"/>
  <c r="Q90" i="48"/>
  <c r="Q73" i="48"/>
  <c r="Q61" i="48"/>
  <c r="Q40" i="48"/>
  <c r="Q92" i="50"/>
  <c r="Q82" i="50"/>
  <c r="Q75" i="50"/>
  <c r="Q64" i="50"/>
  <c r="Q57" i="50"/>
  <c r="Q46" i="50"/>
  <c r="Q39" i="50"/>
  <c r="Q28" i="50"/>
  <c r="V9" i="59"/>
  <c r="V8" i="59"/>
  <c r="V5" i="59"/>
  <c r="V4" i="59"/>
  <c r="Y4" i="59" s="1"/>
  <c r="P9" i="30"/>
  <c r="Q18" i="34"/>
  <c r="Q9" i="34"/>
  <c r="R5" i="59"/>
  <c r="R3" i="59"/>
  <c r="V9" i="60"/>
  <c r="V8" i="60"/>
  <c r="V4" i="60"/>
  <c r="R79" i="20"/>
  <c r="R70" i="20"/>
  <c r="R66" i="20"/>
  <c r="R63" i="20"/>
  <c r="R56" i="20"/>
  <c r="R47" i="20"/>
  <c r="R43" i="20"/>
  <c r="R34" i="20"/>
  <c r="R30" i="20"/>
  <c r="R27" i="20"/>
  <c r="R20" i="20"/>
  <c r="R11" i="20"/>
  <c r="R7" i="20"/>
  <c r="R17" i="21"/>
  <c r="V10" i="21"/>
  <c r="Q9" i="21"/>
  <c r="R7" i="21"/>
  <c r="P17" i="22"/>
  <c r="P12" i="22"/>
  <c r="Q23" i="24"/>
  <c r="Q21" i="24"/>
  <c r="Q14" i="24"/>
  <c r="Q12" i="24"/>
  <c r="R7" i="24"/>
  <c r="Q22" i="25"/>
  <c r="Q14" i="25"/>
  <c r="Q12" i="25"/>
  <c r="R4" i="25"/>
  <c r="V23" i="26"/>
  <c r="V21" i="26"/>
  <c r="P21" i="28"/>
  <c r="Q22" i="29"/>
  <c r="Q20" i="29"/>
  <c r="Q13" i="29"/>
  <c r="P18" i="29"/>
  <c r="P22" i="30"/>
  <c r="P18" i="30"/>
  <c r="V20" i="31"/>
  <c r="Q16" i="31"/>
  <c r="V11" i="31"/>
  <c r="V22" i="33"/>
  <c r="V19" i="33"/>
  <c r="V13" i="37"/>
  <c r="P20" i="39"/>
  <c r="V29" i="41"/>
  <c r="V17" i="41"/>
  <c r="Q11" i="47"/>
  <c r="Q21" i="47"/>
  <c r="Q27" i="47"/>
  <c r="Q33" i="47"/>
  <c r="Q38" i="47"/>
  <c r="Q43" i="47"/>
  <c r="Q49" i="47"/>
  <c r="Q54" i="47"/>
  <c r="Q59" i="47"/>
  <c r="Q65" i="47"/>
  <c r="Q10" i="47"/>
  <c r="Q16" i="47"/>
  <c r="Q26" i="47"/>
  <c r="Q32" i="47"/>
  <c r="Q37" i="47"/>
  <c r="Q42" i="47"/>
  <c r="Q48" i="47"/>
  <c r="Q53" i="47"/>
  <c r="Q58" i="47"/>
  <c r="Q64" i="47"/>
  <c r="Q8" i="50"/>
  <c r="Q14" i="50"/>
  <c r="Q17" i="50"/>
  <c r="Q20" i="50"/>
  <c r="Q23" i="50"/>
  <c r="Q26" i="50"/>
  <c r="Q29" i="50"/>
  <c r="Q32" i="50"/>
  <c r="Q35" i="50"/>
  <c r="Q38" i="50"/>
  <c r="Q41" i="50"/>
  <c r="Q44" i="50"/>
  <c r="Q47" i="50"/>
  <c r="Q50" i="50"/>
  <c r="Q53" i="50"/>
  <c r="Q56" i="50"/>
  <c r="Q59" i="50"/>
  <c r="Q62" i="50"/>
  <c r="Q65" i="50"/>
  <c r="Q68" i="50"/>
  <c r="Q71" i="50"/>
  <c r="Q74" i="50"/>
  <c r="Q77" i="50"/>
  <c r="Q80" i="50"/>
  <c r="Q83" i="50"/>
  <c r="Q86" i="50"/>
  <c r="Q89" i="50"/>
  <c r="Q94" i="50"/>
  <c r="Q97" i="50"/>
  <c r="X4" i="50"/>
  <c r="AH4" i="50" s="1"/>
  <c r="Q7" i="61"/>
  <c r="Q5" i="61"/>
  <c r="Q6" i="61"/>
  <c r="R3" i="63"/>
  <c r="V9" i="64"/>
  <c r="V8" i="64"/>
  <c r="V6" i="64"/>
  <c r="P19" i="22"/>
  <c r="P14" i="22"/>
  <c r="P9" i="22"/>
  <c r="P7" i="22"/>
  <c r="R19" i="25"/>
  <c r="R5" i="25"/>
  <c r="Q15" i="34"/>
  <c r="R23" i="40"/>
  <c r="R20" i="40"/>
  <c r="R17" i="40"/>
  <c r="R4" i="40"/>
  <c r="V67" i="41"/>
  <c r="V55" i="41"/>
  <c r="V43" i="41"/>
  <c r="V31" i="41"/>
  <c r="V19" i="41"/>
  <c r="Q24" i="43"/>
  <c r="Q67" i="47"/>
  <c r="Q57" i="47"/>
  <c r="Q51" i="47"/>
  <c r="Q41" i="47"/>
  <c r="Q25" i="47"/>
  <c r="Q19" i="47"/>
  <c r="Q13" i="47"/>
  <c r="Q8" i="46"/>
  <c r="Q13" i="46"/>
  <c r="Q28" i="46"/>
  <c r="Q40" i="46"/>
  <c r="Q52" i="46"/>
  <c r="Q23" i="46"/>
  <c r="Q32" i="46"/>
  <c r="Q44" i="46"/>
  <c r="Q48" i="46"/>
  <c r="Q56" i="46"/>
  <c r="Q91" i="50"/>
  <c r="Q84" i="50"/>
  <c r="Q73" i="50"/>
  <c r="Q66" i="50"/>
  <c r="Q55" i="50"/>
  <c r="Q48" i="50"/>
  <c r="Q37" i="50"/>
  <c r="Q30" i="50"/>
  <c r="Q19" i="50"/>
  <c r="R6" i="49"/>
  <c r="R13" i="49"/>
  <c r="R17" i="49"/>
  <c r="R24" i="49"/>
  <c r="R31" i="49"/>
  <c r="R35" i="49"/>
  <c r="R42" i="49"/>
  <c r="R49" i="49"/>
  <c r="R53" i="49"/>
  <c r="R60" i="49"/>
  <c r="R67" i="49"/>
  <c r="R71" i="49"/>
  <c r="R78" i="49"/>
  <c r="R85" i="49"/>
  <c r="R89" i="49"/>
  <c r="R9" i="49"/>
  <c r="R16" i="49"/>
  <c r="R20" i="49"/>
  <c r="R27" i="49"/>
  <c r="R34" i="49"/>
  <c r="R38" i="49"/>
  <c r="R45" i="49"/>
  <c r="R52" i="49"/>
  <c r="R56" i="49"/>
  <c r="R63" i="49"/>
  <c r="R70" i="49"/>
  <c r="R74" i="49"/>
  <c r="R81" i="49"/>
  <c r="R88" i="49"/>
  <c r="R10" i="53"/>
  <c r="R15" i="53"/>
  <c r="R27" i="53"/>
  <c r="R39" i="53"/>
  <c r="R51" i="53"/>
  <c r="R63" i="53"/>
  <c r="R17" i="53"/>
  <c r="R29" i="53"/>
  <c r="R41" i="53"/>
  <c r="R53" i="53"/>
  <c r="R65" i="53"/>
  <c r="R9" i="53"/>
  <c r="R21" i="53"/>
  <c r="R33" i="53"/>
  <c r="R45" i="53"/>
  <c r="R57" i="53"/>
  <c r="R69" i="53"/>
  <c r="R13" i="53"/>
  <c r="R19" i="53"/>
  <c r="R25" i="53"/>
  <c r="R31" i="53"/>
  <c r="P21" i="22"/>
  <c r="P16" i="22"/>
  <c r="P11" i="22"/>
  <c r="R21" i="25"/>
  <c r="R17" i="25"/>
  <c r="R15" i="25"/>
  <c r="R13" i="25"/>
  <c r="R11" i="25"/>
  <c r="R9" i="25"/>
  <c r="R3" i="25"/>
  <c r="AH3" i="25" s="1"/>
  <c r="AQ3" i="25" s="1"/>
  <c r="V17" i="31"/>
  <c r="V10" i="37"/>
  <c r="R13" i="40"/>
  <c r="R10" i="40"/>
  <c r="R5" i="40"/>
  <c r="Q37" i="42"/>
  <c r="Q68" i="43"/>
  <c r="Q63" i="43"/>
  <c r="Q57" i="43"/>
  <c r="Q12" i="43"/>
  <c r="Q66" i="47"/>
  <c r="Q50" i="47"/>
  <c r="Q40" i="47"/>
  <c r="Q34" i="47"/>
  <c r="Q24" i="47"/>
  <c r="Q18" i="47"/>
  <c r="Q12" i="47"/>
  <c r="Q93" i="50"/>
  <c r="Q87" i="50"/>
  <c r="Q76" i="50"/>
  <c r="Q69" i="50"/>
  <c r="Q58" i="50"/>
  <c r="Q51" i="50"/>
  <c r="Q40" i="50"/>
  <c r="Q33" i="50"/>
  <c r="Q22" i="50"/>
  <c r="Q15" i="50"/>
  <c r="R55" i="53"/>
  <c r="R37" i="53"/>
  <c r="V10" i="53"/>
  <c r="V17" i="53"/>
  <c r="V22" i="53"/>
  <c r="V29" i="53"/>
  <c r="V34" i="53"/>
  <c r="V41" i="53"/>
  <c r="V46" i="53"/>
  <c r="V53" i="53"/>
  <c r="V58" i="53"/>
  <c r="V65" i="53"/>
  <c r="V12" i="53"/>
  <c r="V19" i="53"/>
  <c r="V24" i="53"/>
  <c r="V31" i="53"/>
  <c r="V36" i="53"/>
  <c r="V43" i="53"/>
  <c r="V48" i="53"/>
  <c r="V55" i="53"/>
  <c r="V60" i="53"/>
  <c r="V67" i="53"/>
  <c r="V18" i="53"/>
  <c r="V30" i="53"/>
  <c r="V42" i="53"/>
  <c r="V54" i="53"/>
  <c r="V66" i="53"/>
  <c r="V11" i="53"/>
  <c r="V14" i="53"/>
  <c r="V23" i="53"/>
  <c r="V26" i="53"/>
  <c r="V35" i="53"/>
  <c r="V38" i="53"/>
  <c r="V47" i="53"/>
  <c r="V50" i="53"/>
  <c r="V59" i="53"/>
  <c r="V62" i="53"/>
  <c r="V6" i="60"/>
  <c r="R5" i="61"/>
  <c r="R4" i="61"/>
  <c r="R3" i="61"/>
  <c r="V10" i="19"/>
  <c r="R74" i="20"/>
  <c r="R65" i="20"/>
  <c r="R61" i="20"/>
  <c r="R52" i="20"/>
  <c r="R48" i="20"/>
  <c r="R45" i="20"/>
  <c r="R38" i="20"/>
  <c r="R29" i="20"/>
  <c r="R25" i="20"/>
  <c r="R16" i="20"/>
  <c r="R12" i="20"/>
  <c r="R18" i="21"/>
  <c r="R16" i="21"/>
  <c r="P23" i="22"/>
  <c r="P13" i="22"/>
  <c r="P8" i="22"/>
  <c r="P6" i="22"/>
  <c r="P7" i="23"/>
  <c r="R15" i="24"/>
  <c r="V10" i="24"/>
  <c r="R23" i="25"/>
  <c r="Q17" i="25"/>
  <c r="Q11" i="25"/>
  <c r="Q9" i="25"/>
  <c r="V18" i="26"/>
  <c r="V12" i="26"/>
  <c r="Q22" i="28"/>
  <c r="V19" i="28"/>
  <c r="P18" i="28"/>
  <c r="P12" i="28"/>
  <c r="Q23" i="29"/>
  <c r="Q21" i="29"/>
  <c r="P21" i="30"/>
  <c r="V18" i="32"/>
  <c r="V16" i="32"/>
  <c r="V14" i="32"/>
  <c r="V12" i="32"/>
  <c r="R8" i="32"/>
  <c r="Q12" i="34"/>
  <c r="V21" i="37"/>
  <c r="P15" i="37"/>
  <c r="R22" i="40"/>
  <c r="R19" i="40"/>
  <c r="R16" i="40"/>
  <c r="Q86" i="41"/>
  <c r="V83" i="41"/>
  <c r="Q79" i="41"/>
  <c r="Q74" i="41"/>
  <c r="V71" i="41"/>
  <c r="Q67" i="41"/>
  <c r="Q62" i="41"/>
  <c r="V59" i="41"/>
  <c r="Q55" i="41"/>
  <c r="Q50" i="41"/>
  <c r="V47" i="41"/>
  <c r="Q43" i="41"/>
  <c r="Q38" i="41"/>
  <c r="V35" i="41"/>
  <c r="Q31" i="41"/>
  <c r="Q26" i="41"/>
  <c r="V23" i="41"/>
  <c r="Q19" i="41"/>
  <c r="R85" i="43"/>
  <c r="R79" i="43"/>
  <c r="R73" i="43"/>
  <c r="Q67" i="43"/>
  <c r="Q62" i="43"/>
  <c r="Q56" i="43"/>
  <c r="Q51" i="43"/>
  <c r="Q45" i="43"/>
  <c r="R40" i="43"/>
  <c r="Q69" i="44"/>
  <c r="Q59" i="44"/>
  <c r="Q54" i="44"/>
  <c r="Q50" i="44"/>
  <c r="Q63" i="47"/>
  <c r="Q56" i="47"/>
  <c r="Q47" i="47"/>
  <c r="Q39" i="47"/>
  <c r="Q31" i="47"/>
  <c r="Q23" i="47"/>
  <c r="Q17" i="47"/>
  <c r="Q8" i="48"/>
  <c r="Q39" i="48"/>
  <c r="Q46" i="48"/>
  <c r="Q57" i="48"/>
  <c r="Q64" i="48"/>
  <c r="Q75" i="48"/>
  <c r="Q82" i="48"/>
  <c r="Q93" i="48"/>
  <c r="Q42" i="48"/>
  <c r="Q49" i="48"/>
  <c r="Q60" i="48"/>
  <c r="Q67" i="48"/>
  <c r="Q78" i="48"/>
  <c r="Q85" i="48"/>
  <c r="Q96" i="48"/>
  <c r="X4" i="48"/>
  <c r="AH4" i="48" s="1"/>
  <c r="Q96" i="50"/>
  <c r="Q90" i="50"/>
  <c r="Q79" i="50"/>
  <c r="Q72" i="50"/>
  <c r="Q61" i="50"/>
  <c r="Q54" i="50"/>
  <c r="Q43" i="50"/>
  <c r="Q36" i="50"/>
  <c r="Q25" i="50"/>
  <c r="Q18" i="50"/>
  <c r="R5" i="67"/>
  <c r="R4" i="67"/>
  <c r="V84" i="49"/>
  <c r="V77" i="49"/>
  <c r="V66" i="49"/>
  <c r="V59" i="49"/>
  <c r="V48" i="49"/>
  <c r="V41" i="49"/>
  <c r="V30" i="49"/>
  <c r="V23" i="49"/>
  <c r="V11" i="51"/>
  <c r="V17" i="51"/>
  <c r="V23" i="51"/>
  <c r="V29" i="51"/>
  <c r="V35" i="51"/>
  <c r="V41" i="51"/>
  <c r="V47" i="51"/>
  <c r="V53" i="51"/>
  <c r="V12" i="52"/>
  <c r="V15" i="52"/>
  <c r="V21" i="52"/>
  <c r="V27" i="52"/>
  <c r="V33" i="52"/>
  <c r="V39" i="52"/>
  <c r="V45" i="52"/>
  <c r="V51" i="52"/>
  <c r="V57" i="52"/>
  <c r="V63" i="52"/>
  <c r="V14" i="52"/>
  <c r="V20" i="52"/>
  <c r="V26" i="52"/>
  <c r="V32" i="52"/>
  <c r="V38" i="52"/>
  <c r="V44" i="52"/>
  <c r="V50" i="52"/>
  <c r="V56" i="52"/>
  <c r="V62" i="52"/>
  <c r="V68" i="52"/>
  <c r="V78" i="54"/>
  <c r="V68" i="54"/>
  <c r="V60" i="54"/>
  <c r="V50" i="54"/>
  <c r="V42" i="54"/>
  <c r="V32" i="54"/>
  <c r="V24" i="54"/>
  <c r="V5" i="62"/>
  <c r="R4" i="72"/>
  <c r="R5" i="72"/>
  <c r="R3" i="72"/>
  <c r="V4" i="97"/>
  <c r="V6" i="97"/>
  <c r="V9" i="97"/>
  <c r="V11" i="54"/>
  <c r="V17" i="54"/>
  <c r="V23" i="54"/>
  <c r="V29" i="54"/>
  <c r="V35" i="54"/>
  <c r="V41" i="54"/>
  <c r="V47" i="54"/>
  <c r="V53" i="54"/>
  <c r="V59" i="54"/>
  <c r="V65" i="54"/>
  <c r="V71" i="54"/>
  <c r="V77" i="54"/>
  <c r="V10" i="54"/>
  <c r="V16" i="54"/>
  <c r="V22" i="54"/>
  <c r="V28" i="54"/>
  <c r="V34" i="54"/>
  <c r="V40" i="54"/>
  <c r="V46" i="54"/>
  <c r="V52" i="54"/>
  <c r="V58" i="54"/>
  <c r="V64" i="54"/>
  <c r="V70" i="54"/>
  <c r="V76" i="54"/>
  <c r="Q5" i="72"/>
  <c r="Q7" i="72"/>
  <c r="Q6" i="72"/>
  <c r="Q6" i="94"/>
  <c r="Q7" i="94"/>
  <c r="R3" i="77"/>
  <c r="R4" i="77"/>
  <c r="R4" i="89"/>
  <c r="R5" i="89"/>
  <c r="Q5" i="94"/>
  <c r="V9" i="98"/>
  <c r="V5" i="98"/>
  <c r="V7" i="98"/>
  <c r="V79" i="54"/>
  <c r="V69" i="54"/>
  <c r="V61" i="54"/>
  <c r="V51" i="54"/>
  <c r="V43" i="54"/>
  <c r="V33" i="54"/>
  <c r="V25" i="54"/>
  <c r="V15" i="54"/>
  <c r="R3" i="60"/>
  <c r="R5" i="60"/>
  <c r="R4" i="60"/>
  <c r="Q7" i="65"/>
  <c r="Q6" i="65"/>
  <c r="V6" i="73"/>
  <c r="V4" i="73"/>
  <c r="V8" i="73"/>
  <c r="R5" i="87"/>
  <c r="R4" i="87"/>
  <c r="R3" i="87"/>
  <c r="Q5" i="66"/>
  <c r="V8" i="66"/>
  <c r="Q5" i="67"/>
  <c r="V7" i="72"/>
  <c r="Q7" i="79"/>
  <c r="Q6" i="81"/>
  <c r="V6" i="83"/>
  <c r="V7" i="84"/>
  <c r="Q6" i="85"/>
  <c r="V5" i="87"/>
  <c r="V4" i="90"/>
  <c r="Y4" i="90" s="1"/>
  <c r="V7" i="93"/>
  <c r="Q5" i="100"/>
  <c r="Q7" i="100"/>
  <c r="Q6" i="102"/>
  <c r="R3" i="103"/>
  <c r="V6" i="103"/>
  <c r="V7" i="102"/>
  <c r="V6" i="71"/>
  <c r="Y4" i="72"/>
  <c r="V7" i="99"/>
  <c r="V8" i="103"/>
  <c r="V7" i="104"/>
  <c r="V7" i="71"/>
  <c r="V4" i="80"/>
  <c r="Y4" i="80" s="1"/>
  <c r="V7" i="80"/>
  <c r="V5" i="85"/>
  <c r="V5" i="91"/>
  <c r="Q7" i="93"/>
  <c r="V5" i="99"/>
  <c r="V4" i="104"/>
  <c r="R17" i="11"/>
  <c r="R33" i="11"/>
  <c r="R53" i="11"/>
  <c r="R73" i="11"/>
  <c r="R89" i="11"/>
  <c r="R21" i="2"/>
  <c r="R12" i="2"/>
  <c r="R4" i="11"/>
  <c r="V19" i="12"/>
  <c r="P8" i="12"/>
  <c r="P5" i="12"/>
  <c r="V19" i="14"/>
  <c r="Q17" i="14"/>
  <c r="Q9" i="16"/>
  <c r="AE3" i="16"/>
  <c r="AN3" i="16" s="1"/>
  <c r="AE3" i="17"/>
  <c r="AN3" i="17" s="1"/>
  <c r="X4" i="17"/>
  <c r="AH4" i="17" s="1"/>
  <c r="V50" i="18"/>
  <c r="Q47" i="18"/>
  <c r="V37" i="18"/>
  <c r="Q34" i="18"/>
  <c r="V26" i="18"/>
  <c r="Q23" i="18"/>
  <c r="V19" i="18"/>
  <c r="V4" i="18"/>
  <c r="Y4" i="18" s="1"/>
  <c r="Q69" i="42"/>
  <c r="Q7" i="18"/>
  <c r="Q11" i="18"/>
  <c r="Q5" i="18"/>
  <c r="Q28" i="18"/>
  <c r="V10" i="23"/>
  <c r="V12" i="23"/>
  <c r="V21" i="23"/>
  <c r="V15" i="23"/>
  <c r="R15" i="2"/>
  <c r="R6" i="2"/>
  <c r="R9" i="11"/>
  <c r="R21" i="11"/>
  <c r="R29" i="11"/>
  <c r="R41" i="11"/>
  <c r="R49" i="11"/>
  <c r="R61" i="11"/>
  <c r="R69" i="11"/>
  <c r="R81" i="11"/>
  <c r="V16" i="14"/>
  <c r="Q95" i="18"/>
  <c r="Q89" i="18"/>
  <c r="Q83" i="18"/>
  <c r="Q77" i="18"/>
  <c r="Q71" i="18"/>
  <c r="Q65" i="18"/>
  <c r="Q59" i="18"/>
  <c r="Q22" i="18"/>
  <c r="P9" i="26"/>
  <c r="Q11" i="42"/>
  <c r="Q13" i="42"/>
  <c r="Q20" i="42"/>
  <c r="Q22" i="42"/>
  <c r="Q29" i="42"/>
  <c r="Q31" i="42"/>
  <c r="Q38" i="42"/>
  <c r="Q40" i="42"/>
  <c r="Q47" i="42"/>
  <c r="Q49" i="42"/>
  <c r="Q56" i="42"/>
  <c r="Q58" i="42"/>
  <c r="Q65" i="42"/>
  <c r="Q67" i="42"/>
  <c r="Q74" i="42"/>
  <c r="Q76" i="42"/>
  <c r="Q83" i="42"/>
  <c r="Q85" i="42"/>
  <c r="Q92" i="42"/>
  <c r="Q94" i="42"/>
  <c r="Q14" i="42"/>
  <c r="Q16" i="42"/>
  <c r="Q23" i="42"/>
  <c r="Q25" i="42"/>
  <c r="Q32" i="42"/>
  <c r="Q34" i="42"/>
  <c r="Q41" i="42"/>
  <c r="Q43" i="42"/>
  <c r="Q50" i="42"/>
  <c r="Q52" i="42"/>
  <c r="Q59" i="42"/>
  <c r="Q61" i="42"/>
  <c r="Q68" i="42"/>
  <c r="Q70" i="42"/>
  <c r="Q77" i="42"/>
  <c r="Q79" i="42"/>
  <c r="Q86" i="42"/>
  <c r="Q88" i="42"/>
  <c r="Q95" i="42"/>
  <c r="Q97" i="42"/>
  <c r="Q12" i="42"/>
  <c r="Q21" i="42"/>
  <c r="Q30" i="42"/>
  <c r="Q39" i="42"/>
  <c r="Q48" i="42"/>
  <c r="Q57" i="42"/>
  <c r="Q66" i="42"/>
  <c r="Q75" i="42"/>
  <c r="Q84" i="42"/>
  <c r="Q93" i="42"/>
  <c r="Q15" i="42"/>
  <c r="Q18" i="42"/>
  <c r="Q27" i="42"/>
  <c r="Q33" i="42"/>
  <c r="Q53" i="42"/>
  <c r="Q55" i="42"/>
  <c r="Q81" i="42"/>
  <c r="Q87" i="42"/>
  <c r="Q9" i="42"/>
  <c r="Q36" i="42"/>
  <c r="Q42" i="42"/>
  <c r="Q62" i="42"/>
  <c r="Q64" i="42"/>
  <c r="Q90" i="42"/>
  <c r="Q96" i="42"/>
  <c r="Q45" i="42"/>
  <c r="Q51" i="42"/>
  <c r="Q71" i="42"/>
  <c r="Q73" i="42"/>
  <c r="Q19" i="42"/>
  <c r="Q26" i="42"/>
  <c r="Q28" i="42"/>
  <c r="Q54" i="42"/>
  <c r="Q60" i="42"/>
  <c r="Q80" i="42"/>
  <c r="Q82" i="42"/>
  <c r="Q8" i="42"/>
  <c r="Q24" i="42"/>
  <c r="Q44" i="42"/>
  <c r="Q46" i="42"/>
  <c r="Q72" i="42"/>
  <c r="Q78" i="42"/>
  <c r="Q98" i="42"/>
  <c r="P17" i="12"/>
  <c r="V13" i="12"/>
  <c r="V4" i="13"/>
  <c r="Y4" i="13" s="1"/>
  <c r="V6" i="13"/>
  <c r="V10" i="13"/>
  <c r="V20" i="14"/>
  <c r="Q18" i="14"/>
  <c r="Q16" i="14"/>
  <c r="P5" i="14"/>
  <c r="Q89" i="16"/>
  <c r="Q86" i="16"/>
  <c r="Q83" i="16"/>
  <c r="Q80" i="16"/>
  <c r="Q77" i="16"/>
  <c r="Q74" i="16"/>
  <c r="Q71" i="16"/>
  <c r="Q68" i="16"/>
  <c r="Q65" i="16"/>
  <c r="Q62" i="16"/>
  <c r="Q59" i="16"/>
  <c r="Q56" i="16"/>
  <c r="Q53" i="16"/>
  <c r="Q50" i="16"/>
  <c r="Q47" i="16"/>
  <c r="Q44" i="16"/>
  <c r="Q41" i="16"/>
  <c r="Q38" i="16"/>
  <c r="Q35" i="16"/>
  <c r="Q32" i="16"/>
  <c r="Q29" i="16"/>
  <c r="Q26" i="16"/>
  <c r="Q23" i="16"/>
  <c r="Q20" i="16"/>
  <c r="Q17" i="16"/>
  <c r="Q14" i="16"/>
  <c r="Q11" i="16"/>
  <c r="Y4" i="17"/>
  <c r="V55" i="18"/>
  <c r="Q52" i="18"/>
  <c r="V45" i="18"/>
  <c r="V32" i="18"/>
  <c r="Q29" i="18"/>
  <c r="Q10" i="18"/>
  <c r="V18" i="23"/>
  <c r="R4" i="24"/>
  <c r="AH4" i="24" s="1"/>
  <c r="R11" i="24"/>
  <c r="R14" i="24"/>
  <c r="R17" i="24"/>
  <c r="R20" i="24"/>
  <c r="R23" i="24"/>
  <c r="R6" i="24"/>
  <c r="R8" i="24"/>
  <c r="R13" i="24"/>
  <c r="R16" i="24"/>
  <c r="R19" i="24"/>
  <c r="R22" i="24"/>
  <c r="R5" i="24"/>
  <c r="R9" i="24"/>
  <c r="P13" i="26"/>
  <c r="P11" i="26"/>
  <c r="Q91" i="42"/>
  <c r="V10" i="47"/>
  <c r="V19" i="47"/>
  <c r="V31" i="47"/>
  <c r="V43" i="47"/>
  <c r="V55" i="47"/>
  <c r="V67" i="47"/>
  <c r="V13" i="47"/>
  <c r="V25" i="47"/>
  <c r="V37" i="47"/>
  <c r="V49" i="47"/>
  <c r="V61" i="47"/>
  <c r="V17" i="47"/>
  <c r="V21" i="47"/>
  <c r="V35" i="47"/>
  <c r="V39" i="47"/>
  <c r="V53" i="47"/>
  <c r="V57" i="47"/>
  <c r="V11" i="47"/>
  <c r="V15" i="47"/>
  <c r="V29" i="47"/>
  <c r="V33" i="47"/>
  <c r="V47" i="47"/>
  <c r="V51" i="47"/>
  <c r="V65" i="47"/>
  <c r="V69" i="47"/>
  <c r="V45" i="47"/>
  <c r="V41" i="47"/>
  <c r="V27" i="47"/>
  <c r="V23" i="47"/>
  <c r="V59" i="47"/>
  <c r="R18" i="2"/>
  <c r="R9" i="2"/>
  <c r="R3" i="11"/>
  <c r="AH3" i="11" s="1"/>
  <c r="AQ3" i="11" s="1"/>
  <c r="R6" i="11"/>
  <c r="R10" i="11"/>
  <c r="R14" i="11"/>
  <c r="R18" i="11"/>
  <c r="R22" i="11"/>
  <c r="R26" i="11"/>
  <c r="R30" i="11"/>
  <c r="R34" i="11"/>
  <c r="R38" i="11"/>
  <c r="R42" i="11"/>
  <c r="R46" i="11"/>
  <c r="R50" i="11"/>
  <c r="R54" i="11"/>
  <c r="R58" i="11"/>
  <c r="R62" i="11"/>
  <c r="R66" i="11"/>
  <c r="R70" i="11"/>
  <c r="R74" i="11"/>
  <c r="R78" i="11"/>
  <c r="R82" i="11"/>
  <c r="R86" i="11"/>
  <c r="V16" i="12"/>
  <c r="V22" i="14"/>
  <c r="Q20" i="14"/>
  <c r="V13" i="14"/>
  <c r="R9" i="14"/>
  <c r="R8" i="14"/>
  <c r="P22" i="17"/>
  <c r="P19" i="17"/>
  <c r="P16" i="17"/>
  <c r="P13" i="17"/>
  <c r="P10" i="17"/>
  <c r="P7" i="17"/>
  <c r="V97" i="18"/>
  <c r="Q94" i="18"/>
  <c r="V91" i="18"/>
  <c r="Q88" i="18"/>
  <c r="V85" i="18"/>
  <c r="Q82" i="18"/>
  <c r="V79" i="18"/>
  <c r="Q76" i="18"/>
  <c r="V73" i="18"/>
  <c r="Q70" i="18"/>
  <c r="V67" i="18"/>
  <c r="Q64" i="18"/>
  <c r="V61" i="18"/>
  <c r="Q58" i="18"/>
  <c r="V51" i="18"/>
  <c r="V38" i="18"/>
  <c r="Q35" i="18"/>
  <c r="V20" i="18"/>
  <c r="Q17" i="18"/>
  <c r="V13" i="18"/>
  <c r="Q9" i="22"/>
  <c r="Q23" i="22"/>
  <c r="Q17" i="22"/>
  <c r="P23" i="26"/>
  <c r="P15" i="26"/>
  <c r="R5" i="30"/>
  <c r="R13" i="30"/>
  <c r="R23" i="30"/>
  <c r="R3" i="30"/>
  <c r="AH3" i="30" s="1"/>
  <c r="AQ3" i="30" s="1"/>
  <c r="R20" i="30"/>
  <c r="R10" i="30"/>
  <c r="R17" i="30"/>
  <c r="R22" i="30"/>
  <c r="R7" i="30"/>
  <c r="R16" i="30"/>
  <c r="Q18" i="39"/>
  <c r="Q9" i="39"/>
  <c r="Q13" i="39"/>
  <c r="Q15" i="39"/>
  <c r="Q19" i="39"/>
  <c r="Q23" i="39"/>
  <c r="Q14" i="39"/>
  <c r="Q8" i="39"/>
  <c r="Q10" i="39"/>
  <c r="Q12" i="39"/>
  <c r="Q16" i="39"/>
  <c r="Q20" i="39"/>
  <c r="Q22" i="39"/>
  <c r="Q21" i="39"/>
  <c r="Q11" i="39"/>
  <c r="Q10" i="42"/>
  <c r="R5" i="11"/>
  <c r="R13" i="11"/>
  <c r="R25" i="11"/>
  <c r="R37" i="11"/>
  <c r="R45" i="11"/>
  <c r="R57" i="11"/>
  <c r="R65" i="11"/>
  <c r="R77" i="11"/>
  <c r="R85" i="11"/>
  <c r="Q6" i="13"/>
  <c r="Q46" i="18"/>
  <c r="V5" i="18"/>
  <c r="V14" i="18"/>
  <c r="V27" i="18"/>
  <c r="V8" i="18"/>
  <c r="V21" i="18"/>
  <c r="C9" i="47"/>
  <c r="C9" i="20"/>
  <c r="R7" i="11"/>
  <c r="R11" i="11"/>
  <c r="R15" i="11"/>
  <c r="R19" i="11"/>
  <c r="R23" i="11"/>
  <c r="R27" i="11"/>
  <c r="R31" i="11"/>
  <c r="R35" i="11"/>
  <c r="R39" i="11"/>
  <c r="R43" i="11"/>
  <c r="R47" i="11"/>
  <c r="R51" i="11"/>
  <c r="R55" i="11"/>
  <c r="R59" i="11"/>
  <c r="R63" i="11"/>
  <c r="R67" i="11"/>
  <c r="R71" i="11"/>
  <c r="R75" i="11"/>
  <c r="R79" i="11"/>
  <c r="R83" i="11"/>
  <c r="P20" i="12"/>
  <c r="Q22" i="14"/>
  <c r="V17" i="14"/>
  <c r="Q15" i="14"/>
  <c r="Q13" i="14"/>
  <c r="Q11" i="14"/>
  <c r="P8" i="14"/>
  <c r="V10" i="15"/>
  <c r="Q88" i="16"/>
  <c r="Q85" i="16"/>
  <c r="Q82" i="16"/>
  <c r="Q79" i="16"/>
  <c r="Q76" i="16"/>
  <c r="Q73" i="16"/>
  <c r="Q70" i="16"/>
  <c r="Q67" i="16"/>
  <c r="Q64" i="16"/>
  <c r="Q61" i="16"/>
  <c r="Q58" i="16"/>
  <c r="Q55" i="16"/>
  <c r="Q52" i="16"/>
  <c r="Q49" i="16"/>
  <c r="Q46" i="16"/>
  <c r="Q43" i="16"/>
  <c r="Q40" i="16"/>
  <c r="Q37" i="16"/>
  <c r="Q34" i="16"/>
  <c r="Q31" i="16"/>
  <c r="Q28" i="16"/>
  <c r="Q25" i="16"/>
  <c r="Q22" i="16"/>
  <c r="Q19" i="16"/>
  <c r="Q16" i="16"/>
  <c r="Q13" i="16"/>
  <c r="Q10" i="16"/>
  <c r="V93" i="18"/>
  <c r="V87" i="18"/>
  <c r="V81" i="18"/>
  <c r="V75" i="18"/>
  <c r="V69" i="18"/>
  <c r="V63" i="18"/>
  <c r="V57" i="18"/>
  <c r="V44" i="18"/>
  <c r="Q41" i="18"/>
  <c r="V31" i="18"/>
  <c r="Q10" i="20"/>
  <c r="Q7" i="20"/>
  <c r="Q13" i="20"/>
  <c r="Q19" i="20"/>
  <c r="Q25" i="20"/>
  <c r="Q31" i="20"/>
  <c r="Q37" i="20"/>
  <c r="Q43" i="20"/>
  <c r="Q49" i="20"/>
  <c r="Q55" i="20"/>
  <c r="Q61" i="20"/>
  <c r="Q67" i="20"/>
  <c r="Q73" i="20"/>
  <c r="Q79" i="20"/>
  <c r="P20" i="27"/>
  <c r="Q63" i="42"/>
  <c r="Q17" i="42"/>
  <c r="P21" i="25"/>
  <c r="P16" i="25"/>
  <c r="P17" i="26"/>
  <c r="P5" i="26"/>
  <c r="X4" i="13"/>
  <c r="AH4" i="13" s="1"/>
  <c r="P15" i="27"/>
  <c r="P5" i="27"/>
  <c r="X4" i="16"/>
  <c r="R20" i="29"/>
  <c r="R13" i="29"/>
  <c r="V14" i="30"/>
  <c r="X4" i="20"/>
  <c r="Z4" i="20" s="1"/>
  <c r="V22" i="31"/>
  <c r="Q21" i="31"/>
  <c r="V19" i="31"/>
  <c r="Q18" i="31"/>
  <c r="V16" i="31"/>
  <c r="Q15" i="31"/>
  <c r="P12" i="31"/>
  <c r="Q10" i="31"/>
  <c r="V12" i="33"/>
  <c r="V15" i="33"/>
  <c r="V17" i="33"/>
  <c r="V21" i="33"/>
  <c r="V23" i="33"/>
  <c r="V10" i="33"/>
  <c r="V13" i="33"/>
  <c r="V18" i="33"/>
  <c r="V20" i="33"/>
  <c r="V21" i="36"/>
  <c r="V19" i="36"/>
  <c r="X4" i="36"/>
  <c r="R3" i="38"/>
  <c r="AH3" i="38" s="1"/>
  <c r="AQ3" i="38" s="1"/>
  <c r="R7" i="38"/>
  <c r="R14" i="38"/>
  <c r="R17" i="38"/>
  <c r="R20" i="38"/>
  <c r="R23" i="38"/>
  <c r="R5" i="38"/>
  <c r="R11" i="38"/>
  <c r="R16" i="38"/>
  <c r="R19" i="38"/>
  <c r="R22" i="38"/>
  <c r="R4" i="38"/>
  <c r="R13" i="38"/>
  <c r="V17" i="39"/>
  <c r="V14" i="39"/>
  <c r="P21" i="40"/>
  <c r="P18" i="40"/>
  <c r="V15" i="40"/>
  <c r="V10" i="41"/>
  <c r="V12" i="41"/>
  <c r="V14" i="41"/>
  <c r="V16" i="41"/>
  <c r="V18" i="41"/>
  <c r="V20" i="41"/>
  <c r="V22" i="41"/>
  <c r="V24" i="41"/>
  <c r="V26" i="41"/>
  <c r="V28" i="41"/>
  <c r="V30" i="41"/>
  <c r="V32" i="41"/>
  <c r="V34" i="41"/>
  <c r="V36" i="41"/>
  <c r="V38" i="41"/>
  <c r="V40" i="41"/>
  <c r="V42" i="41"/>
  <c r="V44" i="41"/>
  <c r="V46" i="41"/>
  <c r="V48" i="41"/>
  <c r="V50" i="41"/>
  <c r="V52" i="41"/>
  <c r="V54" i="41"/>
  <c r="V56" i="41"/>
  <c r="V58" i="41"/>
  <c r="V60" i="41"/>
  <c r="V62" i="41"/>
  <c r="V64" i="41"/>
  <c r="V66" i="41"/>
  <c r="V68" i="41"/>
  <c r="V70" i="41"/>
  <c r="V72" i="41"/>
  <c r="V74" i="41"/>
  <c r="V76" i="41"/>
  <c r="V78" i="41"/>
  <c r="V80" i="41"/>
  <c r="V82" i="41"/>
  <c r="V84" i="41"/>
  <c r="V86" i="41"/>
  <c r="V88" i="41"/>
  <c r="R88" i="43"/>
  <c r="R12" i="47"/>
  <c r="R17" i="47"/>
  <c r="R24" i="47"/>
  <c r="R29" i="47"/>
  <c r="R36" i="47"/>
  <c r="R41" i="47"/>
  <c r="R48" i="47"/>
  <c r="R53" i="47"/>
  <c r="R60" i="47"/>
  <c r="R65" i="47"/>
  <c r="R6" i="47"/>
  <c r="R11" i="47"/>
  <c r="R18" i="47"/>
  <c r="R23" i="47"/>
  <c r="R30" i="47"/>
  <c r="R35" i="47"/>
  <c r="R42" i="47"/>
  <c r="R47" i="47"/>
  <c r="R54" i="47"/>
  <c r="R59" i="47"/>
  <c r="R66" i="47"/>
  <c r="R7" i="47"/>
  <c r="R9" i="47"/>
  <c r="R15" i="47"/>
  <c r="R21" i="47"/>
  <c r="R27" i="47"/>
  <c r="R33" i="47"/>
  <c r="R39" i="47"/>
  <c r="R45" i="47"/>
  <c r="R51" i="47"/>
  <c r="R57" i="47"/>
  <c r="R63" i="47"/>
  <c r="R69" i="47"/>
  <c r="R13" i="47"/>
  <c r="R19" i="47"/>
  <c r="R25" i="47"/>
  <c r="R31" i="47"/>
  <c r="R37" i="47"/>
  <c r="R43" i="47"/>
  <c r="R49" i="47"/>
  <c r="R55" i="47"/>
  <c r="R61" i="47"/>
  <c r="R67" i="47"/>
  <c r="R10" i="47"/>
  <c r="R14" i="47"/>
  <c r="R28" i="47"/>
  <c r="R32" i="47"/>
  <c r="R46" i="47"/>
  <c r="R50" i="47"/>
  <c r="R64" i="47"/>
  <c r="R68" i="47"/>
  <c r="R8" i="47"/>
  <c r="R22" i="47"/>
  <c r="R26" i="47"/>
  <c r="R40" i="47"/>
  <c r="R44" i="47"/>
  <c r="R58" i="47"/>
  <c r="R62" i="47"/>
  <c r="P7" i="26"/>
  <c r="P18" i="27"/>
  <c r="P9" i="27"/>
  <c r="X4" i="15"/>
  <c r="Z4" i="15" s="1"/>
  <c r="X4" i="28"/>
  <c r="AH4" i="28" s="1"/>
  <c r="R3" i="33"/>
  <c r="AH3" i="33" s="1"/>
  <c r="AQ3" i="33" s="1"/>
  <c r="R19" i="33"/>
  <c r="R5" i="33"/>
  <c r="R4" i="33"/>
  <c r="R16" i="33"/>
  <c r="R22" i="33"/>
  <c r="V10" i="36"/>
  <c r="V12" i="36"/>
  <c r="V16" i="36"/>
  <c r="V18" i="36"/>
  <c r="V22" i="36"/>
  <c r="V6" i="35"/>
  <c r="V7" i="35"/>
  <c r="V11" i="40"/>
  <c r="V17" i="40"/>
  <c r="V19" i="40"/>
  <c r="V23" i="40"/>
  <c r="V18" i="40"/>
  <c r="V14" i="40"/>
  <c r="V16" i="40"/>
  <c r="V20" i="40"/>
  <c r="V22" i="40"/>
  <c r="P18" i="19"/>
  <c r="P23" i="21"/>
  <c r="P21" i="21"/>
  <c r="P14" i="21"/>
  <c r="P12" i="21"/>
  <c r="P8" i="21"/>
  <c r="P6" i="21"/>
  <c r="X4" i="23"/>
  <c r="AH4" i="23" s="1"/>
  <c r="P21" i="24"/>
  <c r="P18" i="24"/>
  <c r="P15" i="24"/>
  <c r="P12" i="24"/>
  <c r="Q10" i="24"/>
  <c r="V21" i="25"/>
  <c r="Q20" i="25"/>
  <c r="P17" i="25"/>
  <c r="Q15" i="25"/>
  <c r="P12" i="25"/>
  <c r="Q10" i="25"/>
  <c r="P7" i="25"/>
  <c r="P21" i="26"/>
  <c r="Q19" i="26"/>
  <c r="V17" i="26"/>
  <c r="P16" i="26"/>
  <c r="Q14" i="26"/>
  <c r="Q10" i="26"/>
  <c r="Q8" i="26"/>
  <c r="P23" i="27"/>
  <c r="Q21" i="27"/>
  <c r="V17" i="27"/>
  <c r="V15" i="27"/>
  <c r="P14" i="27"/>
  <c r="Q12" i="27"/>
  <c r="V23" i="28"/>
  <c r="V21" i="28"/>
  <c r="V17" i="28"/>
  <c r="V10" i="28"/>
  <c r="V19" i="29"/>
  <c r="R16" i="29"/>
  <c r="V14" i="29"/>
  <c r="V15" i="30"/>
  <c r="V12" i="31"/>
  <c r="P5" i="31"/>
  <c r="X4" i="32"/>
  <c r="Q8" i="37"/>
  <c r="Q12" i="37"/>
  <c r="Q22" i="37"/>
  <c r="Q9" i="37"/>
  <c r="Q16" i="37"/>
  <c r="Q21" i="37"/>
  <c r="Q13" i="37"/>
  <c r="Q18" i="37"/>
  <c r="V13" i="40"/>
  <c r="P12" i="40"/>
  <c r="P16" i="21"/>
  <c r="V23" i="24"/>
  <c r="Q22" i="24"/>
  <c r="V20" i="24"/>
  <c r="Q19" i="24"/>
  <c r="V17" i="24"/>
  <c r="Q16" i="24"/>
  <c r="V14" i="24"/>
  <c r="Q13" i="24"/>
  <c r="Q8" i="24"/>
  <c r="Q23" i="25"/>
  <c r="P20" i="25"/>
  <c r="Q18" i="25"/>
  <c r="P15" i="25"/>
  <c r="Q13" i="25"/>
  <c r="V11" i="25"/>
  <c r="P10" i="25"/>
  <c r="Q8" i="25"/>
  <c r="Q22" i="26"/>
  <c r="V20" i="26"/>
  <c r="P19" i="26"/>
  <c r="V15" i="26"/>
  <c r="P14" i="26"/>
  <c r="P12" i="26"/>
  <c r="P10" i="26"/>
  <c r="P8" i="26"/>
  <c r="P6" i="26"/>
  <c r="V22" i="27"/>
  <c r="P21" i="27"/>
  <c r="P12" i="27"/>
  <c r="P17" i="28"/>
  <c r="P15" i="28"/>
  <c r="V12" i="28"/>
  <c r="V18" i="30"/>
  <c r="Q23" i="31"/>
  <c r="V21" i="31"/>
  <c r="Q20" i="31"/>
  <c r="V18" i="31"/>
  <c r="Q17" i="31"/>
  <c r="V15" i="31"/>
  <c r="V10" i="31"/>
  <c r="Q9" i="31"/>
  <c r="AH4" i="31"/>
  <c r="R10" i="33"/>
  <c r="V20" i="36"/>
  <c r="V15" i="36"/>
  <c r="V13" i="36"/>
  <c r="V11" i="36"/>
  <c r="V12" i="37"/>
  <c r="V15" i="37"/>
  <c r="V20" i="37"/>
  <c r="V14" i="37"/>
  <c r="V22" i="37"/>
  <c r="V19" i="37"/>
  <c r="P11" i="40"/>
  <c r="V14" i="19"/>
  <c r="P9" i="19"/>
  <c r="P20" i="21"/>
  <c r="P18" i="21"/>
  <c r="P11" i="21"/>
  <c r="P5" i="21"/>
  <c r="Y4" i="20"/>
  <c r="P23" i="25"/>
  <c r="Q21" i="25"/>
  <c r="P18" i="25"/>
  <c r="P13" i="25"/>
  <c r="P8" i="25"/>
  <c r="P6" i="25"/>
  <c r="P22" i="26"/>
  <c r="P17" i="27"/>
  <c r="V16" i="28"/>
  <c r="P12" i="29"/>
  <c r="P7" i="29"/>
  <c r="Q12" i="31"/>
  <c r="P9" i="31"/>
  <c r="P7" i="31"/>
  <c r="R13" i="33"/>
  <c r="V11" i="39"/>
  <c r="R4" i="39"/>
  <c r="R11" i="39"/>
  <c r="R17" i="39"/>
  <c r="R21" i="39"/>
  <c r="R6" i="39"/>
  <c r="R14" i="39"/>
  <c r="R18" i="39"/>
  <c r="V21" i="40"/>
  <c r="V10" i="40"/>
  <c r="P9" i="40"/>
  <c r="R7" i="43"/>
  <c r="R9" i="43"/>
  <c r="R11" i="43"/>
  <c r="R13" i="43"/>
  <c r="R15" i="43"/>
  <c r="R17" i="43"/>
  <c r="R19" i="43"/>
  <c r="R21" i="43"/>
  <c r="R23" i="43"/>
  <c r="R25" i="43"/>
  <c r="R27" i="43"/>
  <c r="R29" i="43"/>
  <c r="R31" i="43"/>
  <c r="R33" i="43"/>
  <c r="R35" i="43"/>
  <c r="R37" i="43"/>
  <c r="R39" i="43"/>
  <c r="R41" i="43"/>
  <c r="R43" i="43"/>
  <c r="R45" i="43"/>
  <c r="R47" i="43"/>
  <c r="R49" i="43"/>
  <c r="R51" i="43"/>
  <c r="R53" i="43"/>
  <c r="R55" i="43"/>
  <c r="R57" i="43"/>
  <c r="R59" i="43"/>
  <c r="R61" i="43"/>
  <c r="R63" i="43"/>
  <c r="R65" i="43"/>
  <c r="R67" i="43"/>
  <c r="R69" i="43"/>
  <c r="R12" i="43"/>
  <c r="R24" i="43"/>
  <c r="R36" i="43"/>
  <c r="R48" i="43"/>
  <c r="R60" i="43"/>
  <c r="R10" i="43"/>
  <c r="R22" i="43"/>
  <c r="R34" i="43"/>
  <c r="R46" i="43"/>
  <c r="R58" i="43"/>
  <c r="R70" i="43"/>
  <c r="R72" i="43"/>
  <c r="R74" i="43"/>
  <c r="R76" i="43"/>
  <c r="R78" i="43"/>
  <c r="R80" i="43"/>
  <c r="R82" i="43"/>
  <c r="R84" i="43"/>
  <c r="R20" i="43"/>
  <c r="R32" i="43"/>
  <c r="R44" i="43"/>
  <c r="R56" i="43"/>
  <c r="R68" i="43"/>
  <c r="R8" i="43"/>
  <c r="R18" i="43"/>
  <c r="R30" i="43"/>
  <c r="R42" i="43"/>
  <c r="R54" i="43"/>
  <c r="R66" i="43"/>
  <c r="R6" i="43"/>
  <c r="R14" i="43"/>
  <c r="R26" i="43"/>
  <c r="R38" i="43"/>
  <c r="R50" i="43"/>
  <c r="R62" i="43"/>
  <c r="V10" i="48"/>
  <c r="V13" i="48"/>
  <c r="V16" i="48"/>
  <c r="V19" i="48"/>
  <c r="V22" i="48"/>
  <c r="V25" i="48"/>
  <c r="V28" i="48"/>
  <c r="V31" i="48"/>
  <c r="V34" i="48"/>
  <c r="V36" i="48"/>
  <c r="V38" i="48"/>
  <c r="V40" i="48"/>
  <c r="V42" i="48"/>
  <c r="V44" i="48"/>
  <c r="V46" i="48"/>
  <c r="V48" i="48"/>
  <c r="V50" i="48"/>
  <c r="V52" i="48"/>
  <c r="V54" i="48"/>
  <c r="V56" i="48"/>
  <c r="V58" i="48"/>
  <c r="V60" i="48"/>
  <c r="V62" i="48"/>
  <c r="V64" i="48"/>
  <c r="V66" i="48"/>
  <c r="V68" i="48"/>
  <c r="V70" i="48"/>
  <c r="V72" i="48"/>
  <c r="V74" i="48"/>
  <c r="V76" i="48"/>
  <c r="V78" i="48"/>
  <c r="V80" i="48"/>
  <c r="V82" i="48"/>
  <c r="V84" i="48"/>
  <c r="V86" i="48"/>
  <c r="V88" i="48"/>
  <c r="V90" i="48"/>
  <c r="V92" i="48"/>
  <c r="V94" i="48"/>
  <c r="V96" i="48"/>
  <c r="V35" i="48"/>
  <c r="V37" i="48"/>
  <c r="V39" i="48"/>
  <c r="V41" i="48"/>
  <c r="V43" i="48"/>
  <c r="V45" i="48"/>
  <c r="V47" i="48"/>
  <c r="V49" i="48"/>
  <c r="V51" i="48"/>
  <c r="V53" i="48"/>
  <c r="V55" i="48"/>
  <c r="V57" i="48"/>
  <c r="V59" i="48"/>
  <c r="V61" i="48"/>
  <c r="V63" i="48"/>
  <c r="V65" i="48"/>
  <c r="V67" i="48"/>
  <c r="V69" i="48"/>
  <c r="V71" i="48"/>
  <c r="V73" i="48"/>
  <c r="V75" i="48"/>
  <c r="V77" i="48"/>
  <c r="V79" i="48"/>
  <c r="V81" i="48"/>
  <c r="V83" i="48"/>
  <c r="V85" i="48"/>
  <c r="V87" i="48"/>
  <c r="V89" i="48"/>
  <c r="V91" i="48"/>
  <c r="V93" i="48"/>
  <c r="V95" i="48"/>
  <c r="V97" i="48"/>
  <c r="V12" i="48"/>
  <c r="V23" i="48"/>
  <c r="V30" i="48"/>
  <c r="V17" i="48"/>
  <c r="V24" i="48"/>
  <c r="X4" i="33"/>
  <c r="AH4" i="33" s="1"/>
  <c r="P5" i="37"/>
  <c r="V11" i="38"/>
  <c r="P19" i="40"/>
  <c r="Q89" i="43"/>
  <c r="Q87" i="43"/>
  <c r="Q85" i="43"/>
  <c r="Q83" i="43"/>
  <c r="Q81" i="43"/>
  <c r="Q79" i="43"/>
  <c r="Q77" i="43"/>
  <c r="Q75" i="43"/>
  <c r="Q73" i="43"/>
  <c r="Q71" i="43"/>
  <c r="V68" i="43"/>
  <c r="Q64" i="43"/>
  <c r="V61" i="43"/>
  <c r="Q59" i="43"/>
  <c r="V56" i="43"/>
  <c r="Q52" i="43"/>
  <c r="V49" i="43"/>
  <c r="Q47" i="43"/>
  <c r="V44" i="43"/>
  <c r="Q40" i="43"/>
  <c r="V37" i="43"/>
  <c r="Q35" i="43"/>
  <c r="V32" i="43"/>
  <c r="Q28" i="43"/>
  <c r="V25" i="43"/>
  <c r="Q23" i="43"/>
  <c r="V20" i="43"/>
  <c r="Q16" i="43"/>
  <c r="V13" i="43"/>
  <c r="Q11" i="43"/>
  <c r="R8" i="44"/>
  <c r="R12" i="44"/>
  <c r="R16" i="44"/>
  <c r="R23" i="44"/>
  <c r="R30" i="44"/>
  <c r="R34" i="44"/>
  <c r="R41" i="44"/>
  <c r="R48" i="44"/>
  <c r="R52" i="44"/>
  <c r="R59" i="44"/>
  <c r="R66" i="44"/>
  <c r="R70" i="44"/>
  <c r="R77" i="44"/>
  <c r="Q79" i="45"/>
  <c r="Q56" i="45"/>
  <c r="Q52" i="45"/>
  <c r="Q44" i="45"/>
  <c r="Q37" i="45"/>
  <c r="Q29" i="45"/>
  <c r="V98" i="48"/>
  <c r="V20" i="48"/>
  <c r="Q9" i="46"/>
  <c r="Q12" i="46"/>
  <c r="Q15" i="46"/>
  <c r="Q18" i="46"/>
  <c r="Q21" i="46"/>
  <c r="Q24" i="46"/>
  <c r="Q10" i="46"/>
  <c r="Q19" i="46"/>
  <c r="Q16" i="46"/>
  <c r="Q25" i="46"/>
  <c r="Q29" i="46"/>
  <c r="Q36" i="46"/>
  <c r="Q43" i="46"/>
  <c r="Q47" i="46"/>
  <c r="Q54" i="46"/>
  <c r="Q61" i="46"/>
  <c r="Q65" i="46"/>
  <c r="P9" i="33"/>
  <c r="Q16" i="34"/>
  <c r="P3" i="35"/>
  <c r="AF3" i="35" s="1"/>
  <c r="AO3" i="35" s="1"/>
  <c r="AH4" i="37"/>
  <c r="X4" i="38"/>
  <c r="P16" i="39"/>
  <c r="P14" i="40"/>
  <c r="P5" i="40"/>
  <c r="V20" i="42"/>
  <c r="V11" i="42"/>
  <c r="V88" i="43"/>
  <c r="V86" i="43"/>
  <c r="V84" i="43"/>
  <c r="V82" i="43"/>
  <c r="V80" i="43"/>
  <c r="V78" i="43"/>
  <c r="V76" i="43"/>
  <c r="V74" i="43"/>
  <c r="V72" i="43"/>
  <c r="V70" i="43"/>
  <c r="Q66" i="43"/>
  <c r="V63" i="43"/>
  <c r="Q61" i="43"/>
  <c r="V58" i="43"/>
  <c r="Q54" i="43"/>
  <c r="V51" i="43"/>
  <c r="Q49" i="43"/>
  <c r="V46" i="43"/>
  <c r="Q42" i="43"/>
  <c r="V39" i="43"/>
  <c r="Q37" i="43"/>
  <c r="V34" i="43"/>
  <c r="Q30" i="43"/>
  <c r="V27" i="43"/>
  <c r="Q25" i="43"/>
  <c r="V22" i="43"/>
  <c r="Q18" i="43"/>
  <c r="V15" i="43"/>
  <c r="Q13" i="43"/>
  <c r="V10" i="43"/>
  <c r="Q8" i="43"/>
  <c r="Q9" i="45"/>
  <c r="Q17" i="45"/>
  <c r="Q28" i="45"/>
  <c r="Q35" i="45"/>
  <c r="Q46" i="45"/>
  <c r="Q53" i="45"/>
  <c r="Q64" i="45"/>
  <c r="Q71" i="45"/>
  <c r="X4" i="45"/>
  <c r="V32" i="48"/>
  <c r="V15" i="48"/>
  <c r="V11" i="48"/>
  <c r="V8" i="81"/>
  <c r="V5" i="81"/>
  <c r="V7" i="81"/>
  <c r="V9" i="81"/>
  <c r="V12" i="38"/>
  <c r="X4" i="39"/>
  <c r="P22" i="40"/>
  <c r="P16" i="40"/>
  <c r="V17" i="42"/>
  <c r="X4" i="42"/>
  <c r="AH4" i="42" s="1"/>
  <c r="Q88" i="43"/>
  <c r="Q86" i="43"/>
  <c r="Q84" i="43"/>
  <c r="Q82" i="43"/>
  <c r="Q80" i="43"/>
  <c r="Q78" i="43"/>
  <c r="Q76" i="43"/>
  <c r="Q74" i="43"/>
  <c r="Q72" i="43"/>
  <c r="Q70" i="43"/>
  <c r="V67" i="43"/>
  <c r="Q65" i="43"/>
  <c r="V62" i="43"/>
  <c r="Q58" i="43"/>
  <c r="V55" i="43"/>
  <c r="Q53" i="43"/>
  <c r="V50" i="43"/>
  <c r="Q46" i="43"/>
  <c r="V43" i="43"/>
  <c r="Q41" i="43"/>
  <c r="V38" i="43"/>
  <c r="Q34" i="43"/>
  <c r="V31" i="43"/>
  <c r="Q29" i="43"/>
  <c r="V26" i="43"/>
  <c r="Q22" i="43"/>
  <c r="V19" i="43"/>
  <c r="Q17" i="43"/>
  <c r="R72" i="44"/>
  <c r="R68" i="44"/>
  <c r="R64" i="44"/>
  <c r="R55" i="44"/>
  <c r="R42" i="44"/>
  <c r="R38" i="44"/>
  <c r="R33" i="44"/>
  <c r="R29" i="44"/>
  <c r="R25" i="44"/>
  <c r="R7" i="44"/>
  <c r="Q10" i="44"/>
  <c r="Q20" i="44"/>
  <c r="Q27" i="44"/>
  <c r="Q38" i="44"/>
  <c r="Q45" i="44"/>
  <c r="Q56" i="44"/>
  <c r="Q63" i="44"/>
  <c r="Q74" i="44"/>
  <c r="Q77" i="45"/>
  <c r="Q58" i="45"/>
  <c r="Q50" i="45"/>
  <c r="Q31" i="45"/>
  <c r="Q23" i="45"/>
  <c r="Q98" i="48"/>
  <c r="Q95" i="48"/>
  <c r="Q92" i="48"/>
  <c r="Q89" i="48"/>
  <c r="Q86" i="48"/>
  <c r="Q83" i="48"/>
  <c r="Q80" i="48"/>
  <c r="Q77" i="48"/>
  <c r="Q74" i="48"/>
  <c r="Q71" i="48"/>
  <c r="Q68" i="48"/>
  <c r="Q65" i="48"/>
  <c r="Q62" i="48"/>
  <c r="Q59" i="48"/>
  <c r="Q56" i="48"/>
  <c r="Q53" i="48"/>
  <c r="Q50" i="48"/>
  <c r="Q47" i="48"/>
  <c r="Q44" i="48"/>
  <c r="Q41" i="48"/>
  <c r="Q38" i="48"/>
  <c r="Q35" i="48"/>
  <c r="V18" i="48"/>
  <c r="V14" i="48"/>
  <c r="R4" i="64"/>
  <c r="R5" i="64"/>
  <c r="R3" i="64"/>
  <c r="R5" i="73"/>
  <c r="R3" i="73"/>
  <c r="Q5" i="80"/>
  <c r="Q7" i="80"/>
  <c r="Q6" i="80"/>
  <c r="Q5" i="86"/>
  <c r="Q7" i="86"/>
  <c r="Q6" i="86"/>
  <c r="V9" i="92"/>
  <c r="V4" i="92"/>
  <c r="Y4" i="92" s="1"/>
  <c r="V7" i="92"/>
  <c r="V5" i="92"/>
  <c r="Q7" i="95"/>
  <c r="Q6" i="95"/>
  <c r="Q5" i="95"/>
  <c r="R10" i="46"/>
  <c r="R13" i="46"/>
  <c r="R16" i="46"/>
  <c r="R19" i="46"/>
  <c r="R22" i="46"/>
  <c r="R25" i="46"/>
  <c r="R28" i="46"/>
  <c r="R31" i="46"/>
  <c r="R34" i="46"/>
  <c r="R37" i="46"/>
  <c r="R40" i="46"/>
  <c r="R43" i="46"/>
  <c r="R46" i="46"/>
  <c r="R49" i="46"/>
  <c r="R52" i="46"/>
  <c r="R55" i="46"/>
  <c r="R58" i="46"/>
  <c r="R61" i="46"/>
  <c r="R64" i="46"/>
  <c r="R67" i="46"/>
  <c r="V10" i="49"/>
  <c r="V13" i="49"/>
  <c r="V16" i="49"/>
  <c r="V19" i="49"/>
  <c r="V22" i="49"/>
  <c r="V25" i="49"/>
  <c r="V28" i="49"/>
  <c r="V31" i="49"/>
  <c r="V34" i="49"/>
  <c r="V37" i="49"/>
  <c r="V40" i="49"/>
  <c r="V43" i="49"/>
  <c r="V46" i="49"/>
  <c r="V49" i="49"/>
  <c r="V52" i="49"/>
  <c r="V55" i="49"/>
  <c r="V58" i="49"/>
  <c r="V61" i="49"/>
  <c r="V64" i="49"/>
  <c r="V67" i="49"/>
  <c r="V70" i="49"/>
  <c r="V73" i="49"/>
  <c r="V76" i="49"/>
  <c r="V79" i="49"/>
  <c r="V82" i="49"/>
  <c r="V85" i="49"/>
  <c r="V88" i="49"/>
  <c r="X4" i="49"/>
  <c r="V10" i="50"/>
  <c r="V13" i="50"/>
  <c r="V15" i="50"/>
  <c r="V17" i="50"/>
  <c r="V19" i="50"/>
  <c r="V21" i="50"/>
  <c r="V23" i="50"/>
  <c r="V25" i="50"/>
  <c r="V27" i="50"/>
  <c r="V29" i="50"/>
  <c r="V31" i="50"/>
  <c r="V33" i="50"/>
  <c r="V35" i="50"/>
  <c r="V37" i="50"/>
  <c r="V39" i="50"/>
  <c r="V41" i="50"/>
  <c r="V43" i="50"/>
  <c r="V45" i="50"/>
  <c r="V47" i="50"/>
  <c r="V49" i="50"/>
  <c r="V51" i="50"/>
  <c r="V53" i="50"/>
  <c r="V55" i="50"/>
  <c r="V57" i="50"/>
  <c r="V59" i="50"/>
  <c r="V61" i="50"/>
  <c r="V63" i="50"/>
  <c r="V65" i="50"/>
  <c r="V67" i="50"/>
  <c r="V69" i="50"/>
  <c r="V71" i="50"/>
  <c r="V73" i="50"/>
  <c r="V75" i="50"/>
  <c r="V77" i="50"/>
  <c r="V79" i="50"/>
  <c r="V81" i="50"/>
  <c r="V83" i="50"/>
  <c r="V85" i="50"/>
  <c r="V87" i="50"/>
  <c r="V11" i="50"/>
  <c r="V14" i="50"/>
  <c r="V16" i="50"/>
  <c r="V18" i="50"/>
  <c r="V20" i="50"/>
  <c r="V22" i="50"/>
  <c r="V24" i="50"/>
  <c r="V26" i="50"/>
  <c r="V28" i="50"/>
  <c r="V30" i="50"/>
  <c r="V32" i="50"/>
  <c r="V34" i="50"/>
  <c r="V36" i="50"/>
  <c r="V38" i="50"/>
  <c r="V40" i="50"/>
  <c r="V42" i="50"/>
  <c r="V44" i="50"/>
  <c r="V46" i="50"/>
  <c r="V48" i="50"/>
  <c r="V50" i="50"/>
  <c r="V52" i="50"/>
  <c r="V54" i="50"/>
  <c r="V56" i="50"/>
  <c r="V58" i="50"/>
  <c r="V60" i="50"/>
  <c r="V62" i="50"/>
  <c r="V64" i="50"/>
  <c r="V66" i="50"/>
  <c r="V68" i="50"/>
  <c r="V70" i="50"/>
  <c r="V72" i="50"/>
  <c r="V74" i="50"/>
  <c r="V76" i="50"/>
  <c r="V78" i="50"/>
  <c r="V80" i="50"/>
  <c r="V82" i="50"/>
  <c r="V84" i="50"/>
  <c r="V86" i="50"/>
  <c r="V88" i="50"/>
  <c r="V90" i="50"/>
  <c r="V92" i="50"/>
  <c r="V94" i="50"/>
  <c r="V96" i="50"/>
  <c r="V89" i="50"/>
  <c r="V98" i="50"/>
  <c r="V95" i="50"/>
  <c r="V81" i="55"/>
  <c r="V11" i="55"/>
  <c r="V17" i="55"/>
  <c r="V23" i="55"/>
  <c r="V29" i="55"/>
  <c r="V35" i="55"/>
  <c r="V41" i="55"/>
  <c r="V47" i="55"/>
  <c r="V53" i="55"/>
  <c r="V59" i="55"/>
  <c r="V65" i="55"/>
  <c r="V71" i="55"/>
  <c r="V77" i="55"/>
  <c r="V83" i="55"/>
  <c r="V89" i="55"/>
  <c r="V12" i="55"/>
  <c r="V18" i="55"/>
  <c r="V24" i="55"/>
  <c r="V30" i="55"/>
  <c r="V36" i="55"/>
  <c r="V42" i="55"/>
  <c r="V48" i="55"/>
  <c r="V54" i="55"/>
  <c r="V60" i="55"/>
  <c r="V66" i="55"/>
  <c r="V72" i="55"/>
  <c r="V78" i="55"/>
  <c r="V84" i="55"/>
  <c r="V13" i="55"/>
  <c r="V19" i="55"/>
  <c r="V25" i="55"/>
  <c r="V31" i="55"/>
  <c r="V37" i="55"/>
  <c r="V43" i="55"/>
  <c r="V49" i="55"/>
  <c r="V55" i="55"/>
  <c r="V61" i="55"/>
  <c r="V67" i="55"/>
  <c r="V73" i="55"/>
  <c r="V79" i="55"/>
  <c r="V85" i="55"/>
  <c r="V14" i="55"/>
  <c r="V20" i="55"/>
  <c r="V26" i="55"/>
  <c r="V32" i="55"/>
  <c r="V38" i="55"/>
  <c r="V44" i="55"/>
  <c r="V50" i="55"/>
  <c r="V56" i="55"/>
  <c r="V62" i="55"/>
  <c r="V68" i="55"/>
  <c r="V74" i="55"/>
  <c r="V80" i="55"/>
  <c r="V86" i="55"/>
  <c r="V10" i="55"/>
  <c r="V16" i="55"/>
  <c r="V22" i="55"/>
  <c r="V28" i="55"/>
  <c r="V34" i="55"/>
  <c r="V40" i="55"/>
  <c r="V46" i="55"/>
  <c r="V52" i="55"/>
  <c r="V58" i="55"/>
  <c r="V64" i="55"/>
  <c r="V70" i="55"/>
  <c r="V76" i="55"/>
  <c r="V82" i="55"/>
  <c r="V88" i="55"/>
  <c r="V21" i="55"/>
  <c r="V57" i="55"/>
  <c r="V39" i="55"/>
  <c r="V75" i="55"/>
  <c r="X4" i="47"/>
  <c r="R3" i="75"/>
  <c r="R5" i="75"/>
  <c r="Q7" i="64"/>
  <c r="Q5" i="64"/>
  <c r="Q6" i="64"/>
  <c r="Q6" i="70"/>
  <c r="Q7" i="70"/>
  <c r="Q5" i="70"/>
  <c r="V9" i="75"/>
  <c r="V7" i="75"/>
  <c r="R4" i="86"/>
  <c r="R3" i="86"/>
  <c r="V11" i="52"/>
  <c r="Y4" i="60"/>
  <c r="Q5" i="62"/>
  <c r="Q7" i="62"/>
  <c r="V8" i="62"/>
  <c r="Q5" i="63"/>
  <c r="V4" i="64"/>
  <c r="Y4" i="64" s="1"/>
  <c r="V5" i="64"/>
  <c r="R3" i="65"/>
  <c r="Q7" i="67"/>
  <c r="V8" i="72"/>
  <c r="V5" i="73"/>
  <c r="Q6" i="76"/>
  <c r="R3" i="80"/>
  <c r="V4" i="83"/>
  <c r="Y4" i="83" s="1"/>
  <c r="V6" i="84"/>
  <c r="V5" i="86"/>
  <c r="V4" i="87"/>
  <c r="V7" i="87"/>
  <c r="R3" i="88"/>
  <c r="V6" i="94"/>
  <c r="V8" i="94"/>
  <c r="R3" i="95"/>
  <c r="R4" i="97"/>
  <c r="Q6" i="97"/>
  <c r="V8" i="97"/>
  <c r="Y4" i="99"/>
  <c r="V6" i="101"/>
  <c r="V5" i="102"/>
  <c r="V4" i="103"/>
  <c r="Y4" i="103" s="1"/>
  <c r="Y4" i="105"/>
  <c r="V6" i="105"/>
  <c r="R6" i="53"/>
  <c r="Y4" i="73"/>
  <c r="V9" i="73"/>
  <c r="Y4" i="97"/>
  <c r="V4" i="101"/>
  <c r="Y4" i="101" s="1"/>
  <c r="Y4" i="58"/>
  <c r="R4" i="59"/>
  <c r="V6" i="86"/>
  <c r="V9" i="86"/>
  <c r="R4" i="88"/>
  <c r="V7" i="91"/>
  <c r="Q5" i="93"/>
  <c r="R3" i="97"/>
  <c r="AH3" i="97" s="1"/>
  <c r="AQ3" i="97" s="1"/>
  <c r="V7" i="97"/>
  <c r="V6" i="102"/>
  <c r="Y4" i="104"/>
  <c r="X4" i="52"/>
  <c r="R68" i="53"/>
  <c r="R66" i="53"/>
  <c r="R64" i="53"/>
  <c r="R62" i="53"/>
  <c r="R60" i="53"/>
  <c r="R58" i="53"/>
  <c r="R56" i="53"/>
  <c r="R54" i="53"/>
  <c r="R52" i="53"/>
  <c r="R50" i="53"/>
  <c r="R48" i="53"/>
  <c r="R46" i="53"/>
  <c r="R44" i="53"/>
  <c r="R42" i="53"/>
  <c r="R40" i="53"/>
  <c r="R38" i="53"/>
  <c r="R36" i="53"/>
  <c r="R34" i="53"/>
  <c r="R32" i="53"/>
  <c r="R30" i="53"/>
  <c r="R28" i="53"/>
  <c r="R26" i="53"/>
  <c r="R24" i="53"/>
  <c r="R22" i="53"/>
  <c r="R20" i="53"/>
  <c r="R18" i="53"/>
  <c r="R16" i="53"/>
  <c r="R14" i="53"/>
  <c r="R12" i="53"/>
  <c r="V7" i="73"/>
  <c r="V6" i="78"/>
  <c r="V6" i="85"/>
  <c r="V4" i="88"/>
  <c r="Y4" i="88" s="1"/>
  <c r="V7" i="88"/>
  <c r="V5" i="90"/>
  <c r="V7" i="90"/>
  <c r="Y4" i="91"/>
  <c r="V8" i="101"/>
  <c r="V9" i="102"/>
  <c r="V6" i="65"/>
  <c r="V4" i="74"/>
  <c r="Y4" i="74" s="1"/>
  <c r="Q6" i="74"/>
  <c r="Q5" i="78"/>
  <c r="V7" i="83"/>
  <c r="Q5" i="85"/>
  <c r="Q6" i="87"/>
  <c r="V7" i="89"/>
  <c r="V7" i="95"/>
  <c r="Q6" i="105"/>
  <c r="P20" i="2"/>
  <c r="P8" i="2"/>
  <c r="Q10" i="11"/>
  <c r="Q14" i="11"/>
  <c r="Q20" i="11"/>
  <c r="Q26" i="11"/>
  <c r="Q32" i="11"/>
  <c r="Q36" i="11"/>
  <c r="Q42" i="11"/>
  <c r="Q48" i="11"/>
  <c r="Q54" i="11"/>
  <c r="Q62" i="11"/>
  <c r="Q68" i="11"/>
  <c r="Q72" i="11"/>
  <c r="Q78" i="11"/>
  <c r="Q84" i="11"/>
  <c r="P21" i="12"/>
  <c r="P15" i="12"/>
  <c r="R3" i="13"/>
  <c r="V8" i="15"/>
  <c r="Q51" i="18"/>
  <c r="Q27" i="18"/>
  <c r="Q9" i="18"/>
  <c r="X4" i="18"/>
  <c r="AH4" i="18" s="1"/>
  <c r="Q10" i="19"/>
  <c r="P22" i="2"/>
  <c r="R20" i="2"/>
  <c r="P19" i="2"/>
  <c r="R17" i="2"/>
  <c r="P16" i="2"/>
  <c r="R14" i="2"/>
  <c r="P13" i="2"/>
  <c r="R11" i="2"/>
  <c r="P10" i="2"/>
  <c r="R8" i="2"/>
  <c r="P7" i="2"/>
  <c r="Q5" i="11"/>
  <c r="Q7" i="11"/>
  <c r="Q9" i="11"/>
  <c r="Q11" i="11"/>
  <c r="Q13" i="11"/>
  <c r="Q15" i="11"/>
  <c r="Q17" i="11"/>
  <c r="Q19" i="11"/>
  <c r="Q21" i="11"/>
  <c r="Q23" i="11"/>
  <c r="Q25" i="11"/>
  <c r="Q27" i="11"/>
  <c r="Q29" i="11"/>
  <c r="Q31" i="11"/>
  <c r="Q33" i="11"/>
  <c r="Q35" i="11"/>
  <c r="Q37" i="11"/>
  <c r="Q39" i="11"/>
  <c r="Q41" i="11"/>
  <c r="Q43" i="11"/>
  <c r="Q45" i="11"/>
  <c r="Q47" i="11"/>
  <c r="Q49" i="11"/>
  <c r="Q51" i="11"/>
  <c r="Q53" i="11"/>
  <c r="Q55" i="11"/>
  <c r="Q57" i="11"/>
  <c r="Q59" i="11"/>
  <c r="Q61" i="11"/>
  <c r="Q63" i="11"/>
  <c r="Q65" i="11"/>
  <c r="Q67" i="11"/>
  <c r="Q69" i="11"/>
  <c r="Q71" i="11"/>
  <c r="Q73" i="11"/>
  <c r="Q75" i="11"/>
  <c r="Q77" i="11"/>
  <c r="Q79" i="11"/>
  <c r="Q81" i="11"/>
  <c r="Q83" i="11"/>
  <c r="Q85" i="11"/>
  <c r="Q87" i="11"/>
  <c r="Q89" i="11"/>
  <c r="V21" i="12"/>
  <c r="V18" i="12"/>
  <c r="V15" i="12"/>
  <c r="P13" i="12"/>
  <c r="P10" i="12"/>
  <c r="Q8" i="13"/>
  <c r="P23" i="14"/>
  <c r="R21" i="14"/>
  <c r="P20" i="14"/>
  <c r="R18" i="14"/>
  <c r="P17" i="14"/>
  <c r="R15" i="14"/>
  <c r="P14" i="14"/>
  <c r="V12" i="14"/>
  <c r="R11" i="14"/>
  <c r="P10" i="14"/>
  <c r="P6" i="14"/>
  <c r="Q5" i="15"/>
  <c r="Q7" i="15"/>
  <c r="V9" i="15"/>
  <c r="V89" i="16"/>
  <c r="V88" i="16"/>
  <c r="V87" i="16"/>
  <c r="V86" i="16"/>
  <c r="V85" i="16"/>
  <c r="V84" i="16"/>
  <c r="V83" i="16"/>
  <c r="V82" i="16"/>
  <c r="V81" i="16"/>
  <c r="V80" i="16"/>
  <c r="V79" i="16"/>
  <c r="V78" i="16"/>
  <c r="V77" i="16"/>
  <c r="V76" i="16"/>
  <c r="V75" i="16"/>
  <c r="V74" i="16"/>
  <c r="V73" i="16"/>
  <c r="V72" i="16"/>
  <c r="V71" i="16"/>
  <c r="V70" i="16"/>
  <c r="V69" i="16"/>
  <c r="V68" i="16"/>
  <c r="V67" i="16"/>
  <c r="V66" i="16"/>
  <c r="V65" i="16"/>
  <c r="V64" i="16"/>
  <c r="V63" i="16"/>
  <c r="V62" i="16"/>
  <c r="V61" i="16"/>
  <c r="V60" i="16"/>
  <c r="V59" i="16"/>
  <c r="V58" i="16"/>
  <c r="V57" i="16"/>
  <c r="V56" i="16"/>
  <c r="V55" i="16"/>
  <c r="V54" i="16"/>
  <c r="V53" i="16"/>
  <c r="V52" i="16"/>
  <c r="V51" i="16"/>
  <c r="V50" i="16"/>
  <c r="V49" i="16"/>
  <c r="V48" i="16"/>
  <c r="V47" i="16"/>
  <c r="V46" i="16"/>
  <c r="V45" i="16"/>
  <c r="V44" i="16"/>
  <c r="V43" i="16"/>
  <c r="V42" i="16"/>
  <c r="V41" i="16"/>
  <c r="V40" i="16"/>
  <c r="V39" i="16"/>
  <c r="V38" i="16"/>
  <c r="V37" i="16"/>
  <c r="V36" i="16"/>
  <c r="V35" i="16"/>
  <c r="V34" i="16"/>
  <c r="V33" i="16"/>
  <c r="V32" i="16"/>
  <c r="V31" i="16"/>
  <c r="V30" i="16"/>
  <c r="V29" i="16"/>
  <c r="V28" i="16"/>
  <c r="V27" i="16"/>
  <c r="V26" i="16"/>
  <c r="V25" i="16"/>
  <c r="V24" i="16"/>
  <c r="V23" i="16"/>
  <c r="V22" i="16"/>
  <c r="V21" i="16"/>
  <c r="V20" i="16"/>
  <c r="V19" i="16"/>
  <c r="V18" i="16"/>
  <c r="V17" i="16"/>
  <c r="V16" i="16"/>
  <c r="V15" i="16"/>
  <c r="V14" i="16"/>
  <c r="V13" i="16"/>
  <c r="V12" i="16"/>
  <c r="V11" i="16"/>
  <c r="R9" i="16"/>
  <c r="Q96" i="18"/>
  <c r="V94" i="18"/>
  <c r="Q90" i="18"/>
  <c r="V88" i="18"/>
  <c r="Q84" i="18"/>
  <c r="V82" i="18"/>
  <c r="Q78" i="18"/>
  <c r="V76" i="18"/>
  <c r="Q72" i="18"/>
  <c r="V70" i="18"/>
  <c r="Q66" i="18"/>
  <c r="V64" i="18"/>
  <c r="Q60" i="18"/>
  <c r="V58" i="18"/>
  <c r="Q54" i="18"/>
  <c r="V52" i="18"/>
  <c r="Q48" i="18"/>
  <c r="V46" i="18"/>
  <c r="Q42" i="18"/>
  <c r="V40" i="18"/>
  <c r="Q36" i="18"/>
  <c r="V34" i="18"/>
  <c r="Q30" i="18"/>
  <c r="V28" i="18"/>
  <c r="Q24" i="18"/>
  <c r="V22" i="18"/>
  <c r="Q18" i="18"/>
  <c r="V16" i="18"/>
  <c r="Q12" i="18"/>
  <c r="V10" i="18"/>
  <c r="Q6" i="18"/>
  <c r="Q23" i="19"/>
  <c r="Q20" i="19"/>
  <c r="P15" i="19"/>
  <c r="Q12" i="19"/>
  <c r="P11" i="19"/>
  <c r="P8" i="19"/>
  <c r="P6" i="19"/>
  <c r="R4" i="19"/>
  <c r="AH4" i="19" s="1"/>
  <c r="C9" i="18"/>
  <c r="H4" i="18" s="1"/>
  <c r="I4" i="18" s="1"/>
  <c r="J4" i="18" s="1"/>
  <c r="K4" i="18" s="1"/>
  <c r="V79" i="20"/>
  <c r="Q75" i="20"/>
  <c r="V73" i="20"/>
  <c r="Q69" i="20"/>
  <c r="V67" i="20"/>
  <c r="Q63" i="20"/>
  <c r="V61" i="20"/>
  <c r="Q57" i="20"/>
  <c r="V55" i="20"/>
  <c r="Q51" i="20"/>
  <c r="V49" i="20"/>
  <c r="Q45" i="20"/>
  <c r="V43" i="20"/>
  <c r="Q39" i="20"/>
  <c r="V37" i="20"/>
  <c r="Q33" i="20"/>
  <c r="V31" i="20"/>
  <c r="Q27" i="20"/>
  <c r="V25" i="20"/>
  <c r="Q21" i="20"/>
  <c r="V19" i="20"/>
  <c r="Q15" i="20"/>
  <c r="V13" i="20"/>
  <c r="Q9" i="20"/>
  <c r="V7" i="20"/>
  <c r="Q23" i="21"/>
  <c r="V21" i="21"/>
  <c r="Q20" i="21"/>
  <c r="V18" i="21"/>
  <c r="Q17" i="21"/>
  <c r="V15" i="21"/>
  <c r="Q14" i="21"/>
  <c r="V12" i="21"/>
  <c r="Q11" i="21"/>
  <c r="Q8" i="21"/>
  <c r="V23" i="22"/>
  <c r="Q22" i="22"/>
  <c r="V20" i="22"/>
  <c r="Q19" i="22"/>
  <c r="V17" i="22"/>
  <c r="Q16" i="22"/>
  <c r="V14" i="22"/>
  <c r="Q13" i="22"/>
  <c r="V11" i="22"/>
  <c r="Q10" i="22"/>
  <c r="P23" i="24"/>
  <c r="P20" i="24"/>
  <c r="P17" i="24"/>
  <c r="P14" i="24"/>
  <c r="P11" i="24"/>
  <c r="V23" i="25"/>
  <c r="Q23" i="27"/>
  <c r="Q20" i="27"/>
  <c r="Q17" i="27"/>
  <c r="Q14" i="27"/>
  <c r="Q11" i="27"/>
  <c r="P8" i="27"/>
  <c r="P6" i="27"/>
  <c r="P23" i="28"/>
  <c r="R21" i="28"/>
  <c r="P20" i="28"/>
  <c r="R18" i="28"/>
  <c r="Q17" i="28"/>
  <c r="Q14" i="28"/>
  <c r="Q11" i="28"/>
  <c r="P8" i="28"/>
  <c r="P6" i="28"/>
  <c r="R3" i="28"/>
  <c r="AH3" i="28" s="1"/>
  <c r="AQ3" i="28" s="1"/>
  <c r="R22" i="29"/>
  <c r="P21" i="29"/>
  <c r="R19" i="29"/>
  <c r="P17" i="29"/>
  <c r="R15" i="29"/>
  <c r="P14" i="29"/>
  <c r="R12" i="29"/>
  <c r="P11" i="29"/>
  <c r="R9" i="29"/>
  <c r="R5" i="29"/>
  <c r="Q9" i="30"/>
  <c r="P5" i="30"/>
  <c r="P23" i="31"/>
  <c r="P20" i="31"/>
  <c r="P17" i="31"/>
  <c r="P14" i="31"/>
  <c r="P11" i="31"/>
  <c r="R7" i="32"/>
  <c r="R21" i="33"/>
  <c r="R18" i="33"/>
  <c r="R15" i="33"/>
  <c r="R12" i="33"/>
  <c r="R6" i="33"/>
  <c r="P23" i="34"/>
  <c r="R21" i="34"/>
  <c r="P20" i="34"/>
  <c r="R18" i="34"/>
  <c r="P17" i="34"/>
  <c r="R15" i="34"/>
  <c r="P14" i="34"/>
  <c r="R12" i="34"/>
  <c r="P11" i="34"/>
  <c r="R9" i="34"/>
  <c r="P8" i="34"/>
  <c r="P6" i="34"/>
  <c r="R4" i="34"/>
  <c r="V4" i="35"/>
  <c r="Y4" i="35" s="1"/>
  <c r="Q23" i="36"/>
  <c r="Q20" i="36"/>
  <c r="Q17" i="36"/>
  <c r="Q14" i="36"/>
  <c r="Q11" i="36"/>
  <c r="P8" i="36"/>
  <c r="P6" i="36"/>
  <c r="R4" i="36"/>
  <c r="P23" i="37"/>
  <c r="P20" i="37"/>
  <c r="P17" i="37"/>
  <c r="P14" i="37"/>
  <c r="Q11" i="37"/>
  <c r="P8" i="37"/>
  <c r="P6" i="37"/>
  <c r="P21" i="38"/>
  <c r="P18" i="38"/>
  <c r="Q12" i="38"/>
  <c r="Q9" i="38"/>
  <c r="P5" i="38"/>
  <c r="R23" i="39"/>
  <c r="P22" i="39"/>
  <c r="R20" i="39"/>
  <c r="R16" i="39"/>
  <c r="P15" i="39"/>
  <c r="R13" i="39"/>
  <c r="P12" i="39"/>
  <c r="R10" i="39"/>
  <c r="P9" i="39"/>
  <c r="P5" i="39"/>
  <c r="Q21" i="40"/>
  <c r="Q18" i="40"/>
  <c r="Q15" i="40"/>
  <c r="Q11" i="40"/>
  <c r="P8" i="40"/>
  <c r="P6" i="40"/>
  <c r="V97" i="42"/>
  <c r="V94" i="42"/>
  <c r="V91" i="42"/>
  <c r="V88" i="42"/>
  <c r="V85" i="42"/>
  <c r="V82" i="42"/>
  <c r="V79" i="42"/>
  <c r="V76" i="42"/>
  <c r="V73" i="42"/>
  <c r="V70" i="42"/>
  <c r="V67" i="42"/>
  <c r="V64" i="42"/>
  <c r="V61" i="42"/>
  <c r="V58" i="42"/>
  <c r="V55" i="42"/>
  <c r="V52" i="42"/>
  <c r="V49" i="42"/>
  <c r="V46" i="42"/>
  <c r="V43" i="42"/>
  <c r="V40" i="42"/>
  <c r="V37" i="42"/>
  <c r="V34" i="42"/>
  <c r="V31" i="42"/>
  <c r="V28" i="42"/>
  <c r="V25" i="42"/>
  <c r="V22" i="42"/>
  <c r="V19" i="42"/>
  <c r="V16" i="42"/>
  <c r="V13" i="42"/>
  <c r="Q79" i="44"/>
  <c r="Q76" i="44"/>
  <c r="Q73" i="44"/>
  <c r="Q70" i="44"/>
  <c r="Q67" i="44"/>
  <c r="Q64" i="44"/>
  <c r="Q61" i="44"/>
  <c r="Q58" i="44"/>
  <c r="Q55" i="44"/>
  <c r="Q52" i="44"/>
  <c r="Q49" i="44"/>
  <c r="Q46" i="44"/>
  <c r="Q43" i="44"/>
  <c r="Q40" i="44"/>
  <c r="Q37" i="44"/>
  <c r="Q34" i="44"/>
  <c r="Q31" i="44"/>
  <c r="Q28" i="44"/>
  <c r="Q25" i="44"/>
  <c r="Q22" i="44"/>
  <c r="Q19" i="44"/>
  <c r="Q16" i="44"/>
  <c r="Q13" i="44"/>
  <c r="R8" i="45"/>
  <c r="R9" i="45"/>
  <c r="R10" i="45"/>
  <c r="R11" i="45"/>
  <c r="R12" i="45"/>
  <c r="R13" i="45"/>
  <c r="R14" i="45"/>
  <c r="R15" i="45"/>
  <c r="R16" i="45"/>
  <c r="R17" i="45"/>
  <c r="R18" i="45"/>
  <c r="R19" i="45"/>
  <c r="R20" i="45"/>
  <c r="R21" i="45"/>
  <c r="R22" i="45"/>
  <c r="R23" i="45"/>
  <c r="R24" i="45"/>
  <c r="R25" i="45"/>
  <c r="R26" i="45"/>
  <c r="R27" i="45"/>
  <c r="R28" i="45"/>
  <c r="R29" i="45"/>
  <c r="R30" i="45"/>
  <c r="R31" i="45"/>
  <c r="R32" i="45"/>
  <c r="R33" i="45"/>
  <c r="R34" i="45"/>
  <c r="R35" i="45"/>
  <c r="R36" i="45"/>
  <c r="R37" i="45"/>
  <c r="R38" i="45"/>
  <c r="R39" i="45"/>
  <c r="R40" i="45"/>
  <c r="R41" i="45"/>
  <c r="R42" i="45"/>
  <c r="R43" i="45"/>
  <c r="R44" i="45"/>
  <c r="R45" i="45"/>
  <c r="R46" i="45"/>
  <c r="R47" i="45"/>
  <c r="R48" i="45"/>
  <c r="R49" i="45"/>
  <c r="R50" i="45"/>
  <c r="R51" i="45"/>
  <c r="R52" i="45"/>
  <c r="R53" i="45"/>
  <c r="R54" i="45"/>
  <c r="R55" i="45"/>
  <c r="R56" i="45"/>
  <c r="R57" i="45"/>
  <c r="R58" i="45"/>
  <c r="R59" i="45"/>
  <c r="R60" i="45"/>
  <c r="R61" i="45"/>
  <c r="R62" i="45"/>
  <c r="R63" i="45"/>
  <c r="R64" i="45"/>
  <c r="R65" i="45"/>
  <c r="R66" i="45"/>
  <c r="R67" i="45"/>
  <c r="R68" i="45"/>
  <c r="R69" i="45"/>
  <c r="R70" i="45"/>
  <c r="R71" i="45"/>
  <c r="R72" i="45"/>
  <c r="R73" i="45"/>
  <c r="R74" i="45"/>
  <c r="R75" i="45"/>
  <c r="R76" i="45"/>
  <c r="R77" i="45"/>
  <c r="R78" i="45"/>
  <c r="R79" i="45"/>
  <c r="R6" i="45"/>
  <c r="R7" i="45"/>
  <c r="X4" i="46"/>
  <c r="C9" i="46"/>
  <c r="Q8" i="22"/>
  <c r="V23" i="23"/>
  <c r="V20" i="23"/>
  <c r="V17" i="23"/>
  <c r="V14" i="23"/>
  <c r="V11" i="23"/>
  <c r="P5" i="24"/>
  <c r="V14" i="26"/>
  <c r="V11" i="26"/>
  <c r="C9" i="32"/>
  <c r="Q15" i="33"/>
  <c r="Q12" i="33"/>
  <c r="Q10" i="45"/>
  <c r="Q8" i="49"/>
  <c r="Q9" i="49"/>
  <c r="Q10" i="49"/>
  <c r="Q11" i="49"/>
  <c r="Q12" i="49"/>
  <c r="Q13" i="49"/>
  <c r="Q14" i="49"/>
  <c r="Q15" i="49"/>
  <c r="Q16" i="49"/>
  <c r="Q17" i="49"/>
  <c r="Q18" i="49"/>
  <c r="Q19" i="49"/>
  <c r="Q20" i="49"/>
  <c r="Q21" i="49"/>
  <c r="Q22" i="49"/>
  <c r="Q23" i="49"/>
  <c r="Q24" i="49"/>
  <c r="Q25" i="49"/>
  <c r="Q26" i="49"/>
  <c r="Q27" i="49"/>
  <c r="Q28" i="49"/>
  <c r="Q29" i="49"/>
  <c r="Q30" i="49"/>
  <c r="Q31" i="49"/>
  <c r="Q32" i="49"/>
  <c r="Q33" i="49"/>
  <c r="Q34" i="49"/>
  <c r="Q35" i="49"/>
  <c r="Q36" i="49"/>
  <c r="Q37" i="49"/>
  <c r="Q38" i="49"/>
  <c r="Q39" i="49"/>
  <c r="Q40" i="49"/>
  <c r="Q41" i="49"/>
  <c r="Q42" i="49"/>
  <c r="Q43" i="49"/>
  <c r="Q44" i="49"/>
  <c r="Q45" i="49"/>
  <c r="Q46" i="49"/>
  <c r="Q47" i="49"/>
  <c r="Q48" i="49"/>
  <c r="Q49" i="49"/>
  <c r="Q50" i="49"/>
  <c r="Q51" i="49"/>
  <c r="Q52" i="49"/>
  <c r="Q53" i="49"/>
  <c r="Q54" i="49"/>
  <c r="Q55" i="49"/>
  <c r="Q56" i="49"/>
  <c r="Q57" i="49"/>
  <c r="Q58" i="49"/>
  <c r="Q59" i="49"/>
  <c r="Q60" i="49"/>
  <c r="Q61" i="49"/>
  <c r="Q62" i="49"/>
  <c r="Q63" i="49"/>
  <c r="Q64" i="49"/>
  <c r="Q65" i="49"/>
  <c r="Q66" i="49"/>
  <c r="Q67" i="49"/>
  <c r="Q68" i="49"/>
  <c r="Q69" i="49"/>
  <c r="Q70" i="49"/>
  <c r="Q71" i="49"/>
  <c r="Q72" i="49"/>
  <c r="Q73" i="49"/>
  <c r="Q74" i="49"/>
  <c r="Q75" i="49"/>
  <c r="Q76" i="49"/>
  <c r="Q77" i="49"/>
  <c r="Q78" i="49"/>
  <c r="Q79" i="49"/>
  <c r="Q80" i="49"/>
  <c r="Q81" i="49"/>
  <c r="Q82" i="49"/>
  <c r="Q83" i="49"/>
  <c r="Q84" i="49"/>
  <c r="Q85" i="49"/>
  <c r="Q86" i="49"/>
  <c r="Q87" i="49"/>
  <c r="Q88" i="49"/>
  <c r="Q89" i="49"/>
  <c r="C9" i="80"/>
  <c r="H20" i="80" s="1"/>
  <c r="C9" i="79"/>
  <c r="C9" i="73"/>
  <c r="H23" i="73" s="1"/>
  <c r="C9" i="72"/>
  <c r="H21" i="72" s="1"/>
  <c r="C9" i="65"/>
  <c r="C9" i="63"/>
  <c r="C9" i="81"/>
  <c r="H18" i="81" s="1"/>
  <c r="C9" i="68"/>
  <c r="C9" i="67"/>
  <c r="C9" i="66"/>
  <c r="C9" i="75"/>
  <c r="C9" i="74"/>
  <c r="C9" i="69"/>
  <c r="C9" i="77"/>
  <c r="C9" i="76"/>
  <c r="H21" i="76" s="1"/>
  <c r="C9" i="70"/>
  <c r="C9" i="60"/>
  <c r="C9" i="59"/>
  <c r="C9" i="78"/>
  <c r="C9" i="71"/>
  <c r="C9" i="64"/>
  <c r="H23" i="64" s="1"/>
  <c r="C9" i="62"/>
  <c r="C9" i="61"/>
  <c r="R16" i="14"/>
  <c r="Q13" i="19"/>
  <c r="Q9" i="19"/>
  <c r="Q14" i="22"/>
  <c r="Q11" i="22"/>
  <c r="Q15" i="28"/>
  <c r="Q12" i="28"/>
  <c r="Q9" i="28"/>
  <c r="P5" i="28"/>
  <c r="R10" i="29"/>
  <c r="R7" i="29"/>
  <c r="P7" i="30"/>
  <c r="P7" i="38"/>
  <c r="P10" i="39"/>
  <c r="P7" i="39"/>
  <c r="C9" i="42"/>
  <c r="H4" i="42" s="1"/>
  <c r="I4" i="42" s="1"/>
  <c r="J4" i="42" s="1"/>
  <c r="K4" i="42" s="1"/>
  <c r="C9" i="43"/>
  <c r="V10" i="44"/>
  <c r="V11" i="44"/>
  <c r="V12" i="44"/>
  <c r="V13" i="44"/>
  <c r="V14" i="44"/>
  <c r="V15" i="44"/>
  <c r="V16" i="44"/>
  <c r="V17" i="44"/>
  <c r="V18" i="44"/>
  <c r="V19" i="44"/>
  <c r="V20" i="44"/>
  <c r="V21" i="44"/>
  <c r="V22" i="44"/>
  <c r="V23" i="44"/>
  <c r="V24" i="44"/>
  <c r="V25" i="44"/>
  <c r="V26" i="44"/>
  <c r="V27" i="44"/>
  <c r="V28" i="44"/>
  <c r="V29" i="44"/>
  <c r="V30" i="44"/>
  <c r="V31" i="44"/>
  <c r="V32" i="44"/>
  <c r="V33" i="44"/>
  <c r="V34" i="44"/>
  <c r="V35" i="44"/>
  <c r="V36" i="44"/>
  <c r="V37" i="44"/>
  <c r="V38" i="44"/>
  <c r="V39" i="44"/>
  <c r="V40" i="44"/>
  <c r="V41" i="44"/>
  <c r="V42" i="44"/>
  <c r="V43" i="44"/>
  <c r="V44" i="44"/>
  <c r="V45" i="44"/>
  <c r="V46" i="44"/>
  <c r="V47" i="44"/>
  <c r="V48" i="44"/>
  <c r="V49" i="44"/>
  <c r="V50" i="44"/>
  <c r="V51" i="44"/>
  <c r="V52" i="44"/>
  <c r="V53" i="44"/>
  <c r="V54" i="44"/>
  <c r="V55" i="44"/>
  <c r="V56" i="44"/>
  <c r="V57" i="44"/>
  <c r="V58" i="44"/>
  <c r="V59" i="44"/>
  <c r="V60" i="44"/>
  <c r="V61" i="44"/>
  <c r="V62" i="44"/>
  <c r="V63" i="44"/>
  <c r="V64" i="44"/>
  <c r="V65" i="44"/>
  <c r="V66" i="44"/>
  <c r="V67" i="44"/>
  <c r="V68" i="44"/>
  <c r="V69" i="44"/>
  <c r="V70" i="44"/>
  <c r="V71" i="44"/>
  <c r="V72" i="44"/>
  <c r="V73" i="44"/>
  <c r="V74" i="44"/>
  <c r="V75" i="44"/>
  <c r="V76" i="44"/>
  <c r="V77" i="44"/>
  <c r="V78" i="44"/>
  <c r="V79" i="44"/>
  <c r="Q8" i="45"/>
  <c r="P7" i="24"/>
  <c r="R8" i="29"/>
  <c r="R3" i="29"/>
  <c r="AH3" i="29" s="1"/>
  <c r="AQ3" i="29" s="1"/>
  <c r="P19" i="30"/>
  <c r="P16" i="30"/>
  <c r="P13" i="30"/>
  <c r="R11" i="30"/>
  <c r="P10" i="30"/>
  <c r="R6" i="30"/>
  <c r="Q13" i="33"/>
  <c r="Q13" i="34"/>
  <c r="Q10" i="34"/>
  <c r="R7" i="36"/>
  <c r="P8" i="39"/>
  <c r="C9" i="44"/>
  <c r="P17" i="2"/>
  <c r="P14" i="2"/>
  <c r="P11" i="2"/>
  <c r="R19" i="14"/>
  <c r="Q6" i="11"/>
  <c r="Q12" i="11"/>
  <c r="Q18" i="11"/>
  <c r="Q24" i="11"/>
  <c r="Q28" i="11"/>
  <c r="Q34" i="11"/>
  <c r="Q40" i="11"/>
  <c r="Q44" i="11"/>
  <c r="Q50" i="11"/>
  <c r="Q56" i="11"/>
  <c r="Q60" i="11"/>
  <c r="Q66" i="11"/>
  <c r="Q70" i="11"/>
  <c r="Q76" i="11"/>
  <c r="Q82" i="11"/>
  <c r="Q86" i="11"/>
  <c r="P18" i="12"/>
  <c r="P9" i="12"/>
  <c r="R7" i="14"/>
  <c r="Q57" i="18"/>
  <c r="Q33" i="18"/>
  <c r="Q15" i="18"/>
  <c r="Q17" i="19"/>
  <c r="Q14" i="19"/>
  <c r="R22" i="2"/>
  <c r="P21" i="2"/>
  <c r="R19" i="2"/>
  <c r="P18" i="2"/>
  <c r="R16" i="2"/>
  <c r="P15" i="2"/>
  <c r="R13" i="2"/>
  <c r="P12" i="2"/>
  <c r="R10" i="2"/>
  <c r="P9" i="2"/>
  <c r="R7" i="2"/>
  <c r="P6" i="2"/>
  <c r="R4" i="2"/>
  <c r="R3" i="2"/>
  <c r="V4" i="11"/>
  <c r="Y4" i="11" s="1"/>
  <c r="V23" i="12"/>
  <c r="V20" i="12"/>
  <c r="V17" i="12"/>
  <c r="V14" i="12"/>
  <c r="P12" i="12"/>
  <c r="Q5" i="13"/>
  <c r="R23" i="14"/>
  <c r="P22" i="14"/>
  <c r="R20" i="14"/>
  <c r="P19" i="14"/>
  <c r="R17" i="14"/>
  <c r="P16" i="14"/>
  <c r="R14" i="14"/>
  <c r="R10" i="14"/>
  <c r="P7" i="14"/>
  <c r="R6" i="16"/>
  <c r="Q98" i="18"/>
  <c r="V96" i="18"/>
  <c r="Q92" i="18"/>
  <c r="V90" i="18"/>
  <c r="Q86" i="18"/>
  <c r="V84" i="18"/>
  <c r="Q80" i="18"/>
  <c r="V78" i="18"/>
  <c r="Q74" i="18"/>
  <c r="V72" i="18"/>
  <c r="Q68" i="18"/>
  <c r="V66" i="18"/>
  <c r="Q62" i="18"/>
  <c r="V60" i="18"/>
  <c r="Q56" i="18"/>
  <c r="V54" i="18"/>
  <c r="Q50" i="18"/>
  <c r="V48" i="18"/>
  <c r="Q44" i="18"/>
  <c r="V42" i="18"/>
  <c r="Q38" i="18"/>
  <c r="V36" i="18"/>
  <c r="Q32" i="18"/>
  <c r="V30" i="18"/>
  <c r="Q26" i="18"/>
  <c r="V24" i="18"/>
  <c r="Q20" i="18"/>
  <c r="V18" i="18"/>
  <c r="Q14" i="18"/>
  <c r="V12" i="18"/>
  <c r="Q8" i="18"/>
  <c r="V6" i="18"/>
  <c r="P3" i="18"/>
  <c r="AF3" i="18" s="1"/>
  <c r="AO3" i="18" s="1"/>
  <c r="Q22" i="19"/>
  <c r="Q18" i="19"/>
  <c r="P17" i="19"/>
  <c r="R8" i="19"/>
  <c r="P7" i="19"/>
  <c r="C9" i="16"/>
  <c r="Q77" i="20"/>
  <c r="V75" i="20"/>
  <c r="Q71" i="20"/>
  <c r="V69" i="20"/>
  <c r="Q65" i="20"/>
  <c r="V63" i="20"/>
  <c r="Q59" i="20"/>
  <c r="V57" i="20"/>
  <c r="Q53" i="20"/>
  <c r="V51" i="20"/>
  <c r="Q47" i="20"/>
  <c r="V45" i="20"/>
  <c r="Q41" i="20"/>
  <c r="V39" i="20"/>
  <c r="Q35" i="20"/>
  <c r="V33" i="20"/>
  <c r="Q29" i="20"/>
  <c r="V27" i="20"/>
  <c r="Q23" i="20"/>
  <c r="V21" i="20"/>
  <c r="Q17" i="20"/>
  <c r="V15" i="20"/>
  <c r="Q11" i="20"/>
  <c r="V9" i="20"/>
  <c r="Q5" i="20"/>
  <c r="V23" i="21"/>
  <c r="Q22" i="21"/>
  <c r="V20" i="21"/>
  <c r="Q19" i="21"/>
  <c r="V17" i="21"/>
  <c r="Q16" i="21"/>
  <c r="V14" i="21"/>
  <c r="Q13" i="21"/>
  <c r="V22" i="22"/>
  <c r="Q21" i="22"/>
  <c r="V19" i="22"/>
  <c r="Q18" i="22"/>
  <c r="V16" i="22"/>
  <c r="Q15" i="22"/>
  <c r="V13" i="22"/>
  <c r="Q12" i="22"/>
  <c r="P22" i="24"/>
  <c r="P19" i="24"/>
  <c r="P16" i="24"/>
  <c r="P13" i="24"/>
  <c r="P10" i="24"/>
  <c r="V22" i="25"/>
  <c r="Q22" i="27"/>
  <c r="Q19" i="27"/>
  <c r="Q16" i="27"/>
  <c r="Q13" i="27"/>
  <c r="Q10" i="27"/>
  <c r="P7" i="27"/>
  <c r="R23" i="28"/>
  <c r="P22" i="28"/>
  <c r="R20" i="28"/>
  <c r="P19" i="28"/>
  <c r="Q16" i="28"/>
  <c r="Q13" i="28"/>
  <c r="Q10" i="28"/>
  <c r="R8" i="28"/>
  <c r="P7" i="28"/>
  <c r="P23" i="29"/>
  <c r="R21" i="29"/>
  <c r="P20" i="29"/>
  <c r="R17" i="29"/>
  <c r="P16" i="29"/>
  <c r="R14" i="29"/>
  <c r="P13" i="29"/>
  <c r="R11" i="29"/>
  <c r="P10" i="29"/>
  <c r="Q8" i="29"/>
  <c r="R6" i="29"/>
  <c r="P8" i="30"/>
  <c r="P6" i="30"/>
  <c r="R4" i="30"/>
  <c r="AH4" i="30" s="1"/>
  <c r="P22" i="31"/>
  <c r="P19" i="31"/>
  <c r="P16" i="31"/>
  <c r="P13" i="31"/>
  <c r="P10" i="31"/>
  <c r="Q8" i="31"/>
  <c r="R23" i="33"/>
  <c r="R20" i="33"/>
  <c r="R17" i="33"/>
  <c r="R14" i="33"/>
  <c r="R11" i="33"/>
  <c r="Q10" i="33"/>
  <c r="R8" i="33"/>
  <c r="R7" i="33"/>
  <c r="R23" i="34"/>
  <c r="P22" i="34"/>
  <c r="R20" i="34"/>
  <c r="P19" i="34"/>
  <c r="R17" i="34"/>
  <c r="P16" i="34"/>
  <c r="R14" i="34"/>
  <c r="P13" i="34"/>
  <c r="R11" i="34"/>
  <c r="P10" i="34"/>
  <c r="R8" i="34"/>
  <c r="P7" i="34"/>
  <c r="R3" i="34"/>
  <c r="AH3" i="34" s="1"/>
  <c r="AQ3" i="34" s="1"/>
  <c r="V97" i="35"/>
  <c r="V96" i="35"/>
  <c r="V95" i="35"/>
  <c r="V94" i="35"/>
  <c r="V93" i="35"/>
  <c r="V92" i="35"/>
  <c r="V91" i="35"/>
  <c r="V90" i="35"/>
  <c r="V89" i="35"/>
  <c r="V88" i="35"/>
  <c r="V87" i="35"/>
  <c r="V86" i="35"/>
  <c r="V85" i="35"/>
  <c r="V84" i="35"/>
  <c r="V83" i="35"/>
  <c r="V82" i="35"/>
  <c r="V81" i="35"/>
  <c r="V80" i="35"/>
  <c r="V79" i="35"/>
  <c r="V78" i="35"/>
  <c r="V77" i="35"/>
  <c r="V76" i="35"/>
  <c r="V75" i="35"/>
  <c r="V74" i="35"/>
  <c r="V73" i="35"/>
  <c r="V72" i="35"/>
  <c r="V71" i="35"/>
  <c r="V70" i="35"/>
  <c r="V69" i="35"/>
  <c r="V68" i="35"/>
  <c r="V67" i="35"/>
  <c r="V66" i="35"/>
  <c r="V65" i="35"/>
  <c r="V64" i="35"/>
  <c r="V63" i="35"/>
  <c r="V62" i="35"/>
  <c r="V61" i="35"/>
  <c r="V60" i="35"/>
  <c r="V59" i="35"/>
  <c r="V58" i="35"/>
  <c r="V57" i="35"/>
  <c r="V56" i="35"/>
  <c r="V55" i="35"/>
  <c r="V54" i="35"/>
  <c r="V53" i="35"/>
  <c r="V52" i="35"/>
  <c r="V51" i="35"/>
  <c r="V50" i="35"/>
  <c r="V49" i="35"/>
  <c r="V48" i="35"/>
  <c r="V47" i="35"/>
  <c r="V46" i="35"/>
  <c r="V45" i="35"/>
  <c r="V44" i="35"/>
  <c r="V43" i="35"/>
  <c r="V42" i="35"/>
  <c r="V41" i="35"/>
  <c r="V40" i="35"/>
  <c r="V39" i="35"/>
  <c r="V38" i="35"/>
  <c r="V37" i="35"/>
  <c r="V36" i="35"/>
  <c r="V35" i="35"/>
  <c r="V34" i="35"/>
  <c r="V33" i="35"/>
  <c r="V32" i="35"/>
  <c r="V31" i="35"/>
  <c r="V30" i="35"/>
  <c r="V29" i="35"/>
  <c r="V28" i="35"/>
  <c r="V27" i="35"/>
  <c r="V26" i="35"/>
  <c r="V25" i="35"/>
  <c r="V24" i="35"/>
  <c r="V23" i="35"/>
  <c r="V22" i="35"/>
  <c r="V21" i="35"/>
  <c r="V20" i="35"/>
  <c r="V19" i="35"/>
  <c r="V18" i="35"/>
  <c r="V17" i="35"/>
  <c r="V16" i="35"/>
  <c r="V15" i="35"/>
  <c r="V14" i="35"/>
  <c r="V13" i="35"/>
  <c r="V12" i="35"/>
  <c r="V11" i="35"/>
  <c r="V10" i="35"/>
  <c r="V9" i="35"/>
  <c r="V8" i="35"/>
  <c r="Q22" i="36"/>
  <c r="Q19" i="36"/>
  <c r="Q16" i="36"/>
  <c r="Q13" i="36"/>
  <c r="Q10" i="36"/>
  <c r="R8" i="36"/>
  <c r="P7" i="36"/>
  <c r="R3" i="36"/>
  <c r="AH3" i="36" s="1"/>
  <c r="AQ3" i="36" s="1"/>
  <c r="P22" i="37"/>
  <c r="P19" i="37"/>
  <c r="P16" i="37"/>
  <c r="P13" i="37"/>
  <c r="V11" i="37"/>
  <c r="Q10" i="37"/>
  <c r="P7" i="37"/>
  <c r="P23" i="38"/>
  <c r="P20" i="38"/>
  <c r="P17" i="38"/>
  <c r="Q14" i="38"/>
  <c r="P8" i="38"/>
  <c r="P6" i="38"/>
  <c r="R22" i="39"/>
  <c r="P21" i="39"/>
  <c r="R19" i="39"/>
  <c r="P17" i="39"/>
  <c r="R15" i="39"/>
  <c r="P14" i="39"/>
  <c r="R12" i="39"/>
  <c r="P11" i="39"/>
  <c r="R9" i="39"/>
  <c r="P6" i="39"/>
  <c r="R3" i="39"/>
  <c r="AH3" i="39" s="1"/>
  <c r="AQ3" i="39" s="1"/>
  <c r="C9" i="35"/>
  <c r="Q23" i="40"/>
  <c r="Q20" i="40"/>
  <c r="Q17" i="40"/>
  <c r="R14" i="40"/>
  <c r="Q13" i="40"/>
  <c r="Q10" i="40"/>
  <c r="R8" i="40"/>
  <c r="P7" i="40"/>
  <c r="Q9" i="44"/>
  <c r="Q8" i="44"/>
  <c r="V68" i="47"/>
  <c r="V66" i="47"/>
  <c r="V64" i="47"/>
  <c r="V62" i="47"/>
  <c r="V60" i="47"/>
  <c r="V58" i="47"/>
  <c r="V56" i="47"/>
  <c r="V54" i="47"/>
  <c r="V52" i="47"/>
  <c r="V50" i="47"/>
  <c r="V48" i="47"/>
  <c r="V46" i="47"/>
  <c r="V44" i="47"/>
  <c r="V42" i="47"/>
  <c r="V40" i="47"/>
  <c r="V38" i="47"/>
  <c r="V36" i="47"/>
  <c r="V34" i="47"/>
  <c r="V32" i="47"/>
  <c r="V30" i="47"/>
  <c r="V28" i="47"/>
  <c r="V26" i="47"/>
  <c r="V24" i="47"/>
  <c r="V22" i="47"/>
  <c r="V20" i="47"/>
  <c r="V18" i="47"/>
  <c r="V16" i="47"/>
  <c r="V14" i="47"/>
  <c r="V12" i="47"/>
  <c r="R22" i="14"/>
  <c r="R13" i="14"/>
  <c r="V5" i="15"/>
  <c r="Q8" i="11"/>
  <c r="Q16" i="11"/>
  <c r="Q22" i="11"/>
  <c r="Q30" i="11"/>
  <c r="Q38" i="11"/>
  <c r="Q46" i="11"/>
  <c r="Q52" i="11"/>
  <c r="Q58" i="11"/>
  <c r="Q64" i="11"/>
  <c r="Q74" i="11"/>
  <c r="Q80" i="11"/>
  <c r="P7" i="12"/>
  <c r="Q45" i="18"/>
  <c r="Q39" i="18"/>
  <c r="Q21" i="18"/>
  <c r="R23" i="2"/>
  <c r="C9" i="100"/>
  <c r="C9" i="99"/>
  <c r="C9" i="97"/>
  <c r="C9" i="86"/>
  <c r="C9" i="53"/>
  <c r="C9" i="48"/>
  <c r="H4" i="48" s="1"/>
  <c r="I4" i="48" s="1"/>
  <c r="J4" i="48" s="1"/>
  <c r="K4" i="48" s="1"/>
  <c r="C9" i="102"/>
  <c r="C9" i="96"/>
  <c r="C9" i="95"/>
  <c r="C9" i="85"/>
  <c r="C9" i="98"/>
  <c r="C9" i="93"/>
  <c r="C9" i="54"/>
  <c r="C9" i="51"/>
  <c r="C9" i="49"/>
  <c r="C9" i="92"/>
  <c r="C9" i="91"/>
  <c r="C9" i="89"/>
  <c r="C9" i="50"/>
  <c r="C9" i="45"/>
  <c r="C9" i="94"/>
  <c r="C9" i="88"/>
  <c r="C9" i="87"/>
  <c r="C9" i="55"/>
  <c r="C9" i="52"/>
  <c r="C9" i="105"/>
  <c r="C9" i="104"/>
  <c r="C9" i="103"/>
  <c r="C9" i="101"/>
  <c r="C9" i="90"/>
  <c r="C9" i="84"/>
  <c r="C9" i="83"/>
  <c r="Y4" i="10"/>
  <c r="V6" i="11"/>
  <c r="V8" i="11"/>
  <c r="V10" i="11"/>
  <c r="V12" i="11"/>
  <c r="V14" i="11"/>
  <c r="V16" i="11"/>
  <c r="V18" i="11"/>
  <c r="V20" i="11"/>
  <c r="V22" i="11"/>
  <c r="V24" i="11"/>
  <c r="V26" i="11"/>
  <c r="V28" i="11"/>
  <c r="V30" i="11"/>
  <c r="V32" i="11"/>
  <c r="V34" i="11"/>
  <c r="V36" i="11"/>
  <c r="V38" i="11"/>
  <c r="V40" i="11"/>
  <c r="V42" i="11"/>
  <c r="V44" i="11"/>
  <c r="V46" i="11"/>
  <c r="V48" i="11"/>
  <c r="V50" i="11"/>
  <c r="V52" i="11"/>
  <c r="V54" i="11"/>
  <c r="V56" i="11"/>
  <c r="V58" i="11"/>
  <c r="V60" i="11"/>
  <c r="V62" i="11"/>
  <c r="V64" i="11"/>
  <c r="V66" i="11"/>
  <c r="V68" i="11"/>
  <c r="V70" i="11"/>
  <c r="V72" i="11"/>
  <c r="V74" i="11"/>
  <c r="V76" i="11"/>
  <c r="V78" i="11"/>
  <c r="V80" i="11"/>
  <c r="V82" i="11"/>
  <c r="V84" i="11"/>
  <c r="V86" i="11"/>
  <c r="P22" i="12"/>
  <c r="P19" i="12"/>
  <c r="P16" i="12"/>
  <c r="P6" i="12"/>
  <c r="R4" i="13"/>
  <c r="V21" i="14"/>
  <c r="V18" i="14"/>
  <c r="V15" i="14"/>
  <c r="V6" i="15"/>
  <c r="Q97" i="18"/>
  <c r="V95" i="18"/>
  <c r="Q91" i="18"/>
  <c r="V89" i="18"/>
  <c r="Q85" i="18"/>
  <c r="V83" i="18"/>
  <c r="Q79" i="18"/>
  <c r="V77" i="18"/>
  <c r="Q73" i="18"/>
  <c r="V71" i="18"/>
  <c r="Q67" i="18"/>
  <c r="V65" i="18"/>
  <c r="Q61" i="18"/>
  <c r="V59" i="18"/>
  <c r="Q55" i="18"/>
  <c r="V53" i="18"/>
  <c r="Q49" i="18"/>
  <c r="V47" i="18"/>
  <c r="Q43" i="18"/>
  <c r="V41" i="18"/>
  <c r="Q37" i="18"/>
  <c r="V35" i="18"/>
  <c r="Q31" i="18"/>
  <c r="V29" i="18"/>
  <c r="Q25" i="18"/>
  <c r="V23" i="18"/>
  <c r="Q19" i="18"/>
  <c r="V17" i="18"/>
  <c r="Q13" i="18"/>
  <c r="V11" i="18"/>
  <c r="P22" i="19"/>
  <c r="Q19" i="19"/>
  <c r="Q15" i="19"/>
  <c r="Q11" i="19"/>
  <c r="Q76" i="20"/>
  <c r="V74" i="20"/>
  <c r="Q70" i="20"/>
  <c r="V68" i="20"/>
  <c r="Q64" i="20"/>
  <c r="V62" i="20"/>
  <c r="Q58" i="20"/>
  <c r="V56" i="20"/>
  <c r="Q52" i="20"/>
  <c r="V50" i="20"/>
  <c r="Q46" i="20"/>
  <c r="V44" i="20"/>
  <c r="Q40" i="20"/>
  <c r="V38" i="20"/>
  <c r="Q34" i="20"/>
  <c r="V32" i="20"/>
  <c r="Q28" i="20"/>
  <c r="V26" i="20"/>
  <c r="Q22" i="20"/>
  <c r="V20" i="20"/>
  <c r="Q16" i="20"/>
  <c r="V14" i="20"/>
  <c r="V8" i="20"/>
  <c r="V22" i="23"/>
  <c r="V19" i="23"/>
  <c r="V16" i="23"/>
  <c r="V13" i="23"/>
  <c r="P5" i="23"/>
  <c r="P8" i="24"/>
  <c r="P6" i="24"/>
  <c r="V19" i="25"/>
  <c r="V16" i="25"/>
  <c r="V13" i="25"/>
  <c r="V22" i="26"/>
  <c r="V19" i="26"/>
  <c r="V16" i="26"/>
  <c r="V13" i="26"/>
  <c r="Q12" i="26"/>
  <c r="P22" i="27"/>
  <c r="P19" i="27"/>
  <c r="P16" i="27"/>
  <c r="P13" i="27"/>
  <c r="P10" i="27"/>
  <c r="Q23" i="28"/>
  <c r="Q20" i="28"/>
  <c r="R17" i="28"/>
  <c r="P16" i="28"/>
  <c r="R14" i="28"/>
  <c r="P13" i="28"/>
  <c r="R11" i="28"/>
  <c r="P10" i="28"/>
  <c r="R18" i="29"/>
  <c r="Q14" i="29"/>
  <c r="P8" i="29"/>
  <c r="P6" i="29"/>
  <c r="P23" i="30"/>
  <c r="R21" i="30"/>
  <c r="P20" i="30"/>
  <c r="R18" i="30"/>
  <c r="P17" i="30"/>
  <c r="R15" i="30"/>
  <c r="P14" i="30"/>
  <c r="R12" i="30"/>
  <c r="P11" i="30"/>
  <c r="R9" i="30"/>
  <c r="Q14" i="31"/>
  <c r="P8" i="31"/>
  <c r="Q23" i="33"/>
  <c r="Q20" i="33"/>
  <c r="Q17" i="33"/>
  <c r="Q14" i="33"/>
  <c r="Q11" i="33"/>
  <c r="P10" i="33"/>
  <c r="P7" i="33"/>
  <c r="Q23" i="34"/>
  <c r="Q20" i="34"/>
  <c r="Q17" i="34"/>
  <c r="Q14" i="34"/>
  <c r="Q11" i="34"/>
  <c r="R23" i="36"/>
  <c r="P22" i="36"/>
  <c r="R20" i="36"/>
  <c r="P19" i="36"/>
  <c r="R17" i="36"/>
  <c r="P16" i="36"/>
  <c r="R14" i="36"/>
  <c r="P13" i="36"/>
  <c r="R11" i="36"/>
  <c r="P10" i="36"/>
  <c r="Q23" i="37"/>
  <c r="Q20" i="37"/>
  <c r="Q17" i="37"/>
  <c r="Q14" i="37"/>
  <c r="P10" i="37"/>
  <c r="P14" i="38"/>
  <c r="P11" i="38"/>
  <c r="V23" i="39"/>
  <c r="V20" i="39"/>
  <c r="V16" i="39"/>
  <c r="V13" i="39"/>
  <c r="R5" i="39"/>
  <c r="P23" i="40"/>
  <c r="R21" i="40"/>
  <c r="P20" i="40"/>
  <c r="R18" i="40"/>
  <c r="P17" i="40"/>
  <c r="R15" i="40"/>
  <c r="Q14" i="40"/>
  <c r="P13" i="40"/>
  <c r="R11" i="40"/>
  <c r="P10" i="40"/>
  <c r="R6" i="40"/>
  <c r="C9" i="41"/>
  <c r="Q78" i="45"/>
  <c r="Q75" i="45"/>
  <c r="Q72" i="45"/>
  <c r="Q69" i="45"/>
  <c r="Q66" i="45"/>
  <c r="Q63" i="45"/>
  <c r="Q60" i="45"/>
  <c r="Q57" i="45"/>
  <c r="Q54" i="45"/>
  <c r="Q51" i="45"/>
  <c r="Q48" i="45"/>
  <c r="Q45" i="45"/>
  <c r="Q42" i="45"/>
  <c r="Q39" i="45"/>
  <c r="Q36" i="45"/>
  <c r="Q33" i="45"/>
  <c r="Q30" i="45"/>
  <c r="Q27" i="45"/>
  <c r="Q24" i="45"/>
  <c r="Q21" i="45"/>
  <c r="Q18" i="45"/>
  <c r="Q15" i="45"/>
  <c r="Q12" i="45"/>
  <c r="O15" i="62"/>
  <c r="P15" i="62" s="1"/>
  <c r="O23" i="62"/>
  <c r="P23" i="62" s="1"/>
  <c r="O18" i="62"/>
  <c r="P18" i="62" s="1"/>
  <c r="O8" i="62"/>
  <c r="P8" i="62" s="1"/>
  <c r="O7" i="62"/>
  <c r="P7" i="62" s="1"/>
  <c r="O17" i="62"/>
  <c r="P17" i="62" s="1"/>
  <c r="O12" i="62"/>
  <c r="P12" i="62" s="1"/>
  <c r="O20" i="62"/>
  <c r="P20" i="62" s="1"/>
  <c r="V4" i="75"/>
  <c r="Y4" i="75" s="1"/>
  <c r="V5" i="75"/>
  <c r="Q5" i="76"/>
  <c r="Q5" i="77"/>
  <c r="V6" i="77"/>
  <c r="V4" i="89"/>
  <c r="Y4" i="89" s="1"/>
  <c r="V69" i="46"/>
  <c r="V68" i="46"/>
  <c r="V67" i="46"/>
  <c r="V66" i="46"/>
  <c r="V65" i="46"/>
  <c r="V64" i="46"/>
  <c r="V63" i="46"/>
  <c r="V62" i="46"/>
  <c r="V61" i="46"/>
  <c r="V60" i="46"/>
  <c r="V59" i="46"/>
  <c r="V58" i="46"/>
  <c r="V57" i="46"/>
  <c r="V56" i="46"/>
  <c r="V55" i="46"/>
  <c r="V54" i="46"/>
  <c r="V53" i="46"/>
  <c r="V52" i="46"/>
  <c r="V51" i="46"/>
  <c r="V50" i="46"/>
  <c r="V49" i="46"/>
  <c r="V48" i="46"/>
  <c r="V47" i="46"/>
  <c r="V46" i="46"/>
  <c r="V45" i="46"/>
  <c r="V44" i="46"/>
  <c r="V43" i="46"/>
  <c r="V42" i="46"/>
  <c r="V41" i="46"/>
  <c r="V40" i="46"/>
  <c r="V39" i="46"/>
  <c r="V38" i="46"/>
  <c r="V37" i="46"/>
  <c r="V36" i="46"/>
  <c r="V35" i="46"/>
  <c r="V34" i="46"/>
  <c r="V33" i="46"/>
  <c r="V32" i="46"/>
  <c r="V31" i="46"/>
  <c r="V30" i="46"/>
  <c r="V29" i="46"/>
  <c r="V28" i="46"/>
  <c r="V27" i="46"/>
  <c r="V26" i="46"/>
  <c r="V25" i="46"/>
  <c r="V24" i="46"/>
  <c r="V23" i="46"/>
  <c r="V22" i="46"/>
  <c r="V21" i="46"/>
  <c r="V20" i="46"/>
  <c r="V19" i="46"/>
  <c r="V18" i="46"/>
  <c r="V17" i="46"/>
  <c r="V16" i="46"/>
  <c r="V15" i="46"/>
  <c r="V14" i="46"/>
  <c r="V13" i="46"/>
  <c r="V12" i="46"/>
  <c r="V11" i="46"/>
  <c r="Q34" i="48"/>
  <c r="Q33" i="48"/>
  <c r="Q32" i="48"/>
  <c r="Q31" i="48"/>
  <c r="Q30" i="48"/>
  <c r="Q29" i="48"/>
  <c r="Q28" i="48"/>
  <c r="Q27" i="48"/>
  <c r="Q26" i="48"/>
  <c r="Q25" i="48"/>
  <c r="Q24" i="48"/>
  <c r="Q23" i="48"/>
  <c r="Q22" i="48"/>
  <c r="Q21" i="48"/>
  <c r="Q20" i="48"/>
  <c r="Q19" i="48"/>
  <c r="Q18" i="48"/>
  <c r="Q17" i="48"/>
  <c r="Q16" i="48"/>
  <c r="Q15" i="48"/>
  <c r="Q14" i="48"/>
  <c r="Q13" i="48"/>
  <c r="Q12" i="48"/>
  <c r="Q11" i="48"/>
  <c r="Q10" i="48"/>
  <c r="Q9" i="48"/>
  <c r="R6" i="52"/>
  <c r="R6" i="55"/>
  <c r="V5" i="60"/>
  <c r="V7" i="64"/>
  <c r="V4" i="67"/>
  <c r="Y4" i="67" s="1"/>
  <c r="V5" i="67"/>
  <c r="R4" i="68"/>
  <c r="V6" i="68"/>
  <c r="R4" i="69"/>
  <c r="Q5" i="69"/>
  <c r="V6" i="69"/>
  <c r="Q5" i="71"/>
  <c r="Q7" i="71"/>
  <c r="V9" i="71"/>
  <c r="V6" i="74"/>
  <c r="V4" i="76"/>
  <c r="Y4" i="76" s="1"/>
  <c r="V8" i="76"/>
  <c r="V4" i="77"/>
  <c r="Y4" i="77" s="1"/>
  <c r="R5" i="77"/>
  <c r="V8" i="77"/>
  <c r="Q5" i="83"/>
  <c r="Q7" i="83"/>
  <c r="V9" i="83"/>
  <c r="Q5" i="84"/>
  <c r="Q7" i="84"/>
  <c r="V9" i="84"/>
  <c r="R5" i="86"/>
  <c r="V6" i="87"/>
  <c r="V6" i="88"/>
  <c r="R3" i="89"/>
  <c r="AH3" i="89" s="1"/>
  <c r="AQ3" i="89" s="1"/>
  <c r="Q6" i="89"/>
  <c r="V8" i="89"/>
  <c r="R3" i="91"/>
  <c r="AH3" i="91" s="1"/>
  <c r="AQ3" i="91" s="1"/>
  <c r="Q6" i="91"/>
  <c r="V8" i="91"/>
  <c r="R3" i="92"/>
  <c r="AH3" i="92" s="1"/>
  <c r="AQ3" i="92" s="1"/>
  <c r="Q6" i="92"/>
  <c r="V8" i="92"/>
  <c r="V4" i="93"/>
  <c r="Y4" i="93" s="1"/>
  <c r="V5" i="95"/>
  <c r="V5" i="96"/>
  <c r="V6" i="98"/>
  <c r="Q5" i="101"/>
  <c r="Q7" i="101"/>
  <c r="V9" i="101"/>
  <c r="Q5" i="103"/>
  <c r="Q7" i="103"/>
  <c r="V9" i="103"/>
  <c r="Q5" i="104"/>
  <c r="Q7" i="104"/>
  <c r="V9" i="104"/>
  <c r="Q5" i="105"/>
  <c r="P3" i="41"/>
  <c r="AF3" i="41" s="1"/>
  <c r="AI3" i="41" s="1"/>
  <c r="R7" i="51"/>
  <c r="R69" i="52"/>
  <c r="R68" i="52"/>
  <c r="R67" i="52"/>
  <c r="R66" i="52"/>
  <c r="R65" i="52"/>
  <c r="R64" i="52"/>
  <c r="R63" i="52"/>
  <c r="R62" i="52"/>
  <c r="R61" i="52"/>
  <c r="R60" i="52"/>
  <c r="R59" i="52"/>
  <c r="R58" i="52"/>
  <c r="R57" i="52"/>
  <c r="R56" i="52"/>
  <c r="R55" i="52"/>
  <c r="R54" i="52"/>
  <c r="R53" i="52"/>
  <c r="R52" i="52"/>
  <c r="R51" i="52"/>
  <c r="R50" i="52"/>
  <c r="R49" i="52"/>
  <c r="R48" i="52"/>
  <c r="R47" i="52"/>
  <c r="R46" i="52"/>
  <c r="R45" i="52"/>
  <c r="R44" i="52"/>
  <c r="R43" i="52"/>
  <c r="R42" i="52"/>
  <c r="R41" i="52"/>
  <c r="R40" i="52"/>
  <c r="R39" i="52"/>
  <c r="R38" i="52"/>
  <c r="R37" i="52"/>
  <c r="R36" i="52"/>
  <c r="R35" i="52"/>
  <c r="R34" i="52"/>
  <c r="R33" i="52"/>
  <c r="R32" i="52"/>
  <c r="R31" i="52"/>
  <c r="R30" i="52"/>
  <c r="R29" i="52"/>
  <c r="R28" i="52"/>
  <c r="R27" i="52"/>
  <c r="R26" i="52"/>
  <c r="R25" i="52"/>
  <c r="R24" i="52"/>
  <c r="R23" i="52"/>
  <c r="R22" i="52"/>
  <c r="R21" i="52"/>
  <c r="R20" i="52"/>
  <c r="R19" i="52"/>
  <c r="R18" i="52"/>
  <c r="R17" i="52"/>
  <c r="R16" i="52"/>
  <c r="R15" i="52"/>
  <c r="R14" i="52"/>
  <c r="R13" i="52"/>
  <c r="R12" i="52"/>
  <c r="R11" i="52"/>
  <c r="R10" i="52"/>
  <c r="R9" i="52"/>
  <c r="R7" i="54"/>
  <c r="R89" i="55"/>
  <c r="R88" i="55"/>
  <c r="R87" i="55"/>
  <c r="R86" i="55"/>
  <c r="R85" i="55"/>
  <c r="R84" i="55"/>
  <c r="R83" i="55"/>
  <c r="R82" i="55"/>
  <c r="R81" i="55"/>
  <c r="R80" i="55"/>
  <c r="R79" i="55"/>
  <c r="R78" i="55"/>
  <c r="R77" i="55"/>
  <c r="R76" i="55"/>
  <c r="R75" i="55"/>
  <c r="R74" i="55"/>
  <c r="R73" i="55"/>
  <c r="R72" i="55"/>
  <c r="R71" i="55"/>
  <c r="R70" i="55"/>
  <c r="R69" i="55"/>
  <c r="R68" i="55"/>
  <c r="R67" i="55"/>
  <c r="R66" i="55"/>
  <c r="R65" i="55"/>
  <c r="R64" i="55"/>
  <c r="R63" i="55"/>
  <c r="R62" i="55"/>
  <c r="R61" i="55"/>
  <c r="R60" i="55"/>
  <c r="R59" i="55"/>
  <c r="R58" i="55"/>
  <c r="R57" i="55"/>
  <c r="R56" i="55"/>
  <c r="R55" i="55"/>
  <c r="R54" i="55"/>
  <c r="R53" i="55"/>
  <c r="R52" i="55"/>
  <c r="R51" i="55"/>
  <c r="R50" i="55"/>
  <c r="R49" i="55"/>
  <c r="R48" i="55"/>
  <c r="R47" i="55"/>
  <c r="R46" i="55"/>
  <c r="R45" i="55"/>
  <c r="R44" i="55"/>
  <c r="R43" i="55"/>
  <c r="R42" i="55"/>
  <c r="R41" i="55"/>
  <c r="R40" i="55"/>
  <c r="R39" i="55"/>
  <c r="R38" i="55"/>
  <c r="R37" i="55"/>
  <c r="R36" i="55"/>
  <c r="R35" i="55"/>
  <c r="R34" i="55"/>
  <c r="R33" i="55"/>
  <c r="R32" i="55"/>
  <c r="R31" i="55"/>
  <c r="R30" i="55"/>
  <c r="R29" i="55"/>
  <c r="R28" i="55"/>
  <c r="R27" i="55"/>
  <c r="R26" i="55"/>
  <c r="R25" i="55"/>
  <c r="R24" i="55"/>
  <c r="R23" i="55"/>
  <c r="R22" i="55"/>
  <c r="R21" i="55"/>
  <c r="R20" i="55"/>
  <c r="R19" i="55"/>
  <c r="R18" i="55"/>
  <c r="R17" i="55"/>
  <c r="R16" i="55"/>
  <c r="R15" i="55"/>
  <c r="R14" i="55"/>
  <c r="R13" i="55"/>
  <c r="R12" i="55"/>
  <c r="R11" i="55"/>
  <c r="R10" i="55"/>
  <c r="R9" i="55"/>
  <c r="V7" i="59"/>
  <c r="V7" i="60"/>
  <c r="V4" i="68"/>
  <c r="Y4" i="68" s="1"/>
  <c r="R5" i="68"/>
  <c r="V4" i="69"/>
  <c r="Y4" i="69" s="1"/>
  <c r="R5" i="69"/>
  <c r="V8" i="69"/>
  <c r="V4" i="70"/>
  <c r="Y4" i="70" s="1"/>
  <c r="V5" i="70"/>
  <c r="V7" i="70"/>
  <c r="R4" i="71"/>
  <c r="R5" i="71"/>
  <c r="Q5" i="74"/>
  <c r="V8" i="75"/>
  <c r="V5" i="76"/>
  <c r="V5" i="77"/>
  <c r="V4" i="79"/>
  <c r="Y4" i="79" s="1"/>
  <c r="R4" i="81"/>
  <c r="V6" i="81"/>
  <c r="R5" i="83"/>
  <c r="R5" i="84"/>
  <c r="Q5" i="87"/>
  <c r="Q5" i="88"/>
  <c r="V6" i="89"/>
  <c r="V6" i="91"/>
  <c r="V6" i="92"/>
  <c r="V8" i="93"/>
  <c r="V5" i="94"/>
  <c r="V7" i="94"/>
  <c r="V4" i="95"/>
  <c r="Y4" i="95" s="1"/>
  <c r="V4" i="96"/>
  <c r="Y4" i="96" s="1"/>
  <c r="V5" i="97"/>
  <c r="Q5" i="98"/>
  <c r="Q7" i="98"/>
  <c r="V8" i="98"/>
  <c r="R5" i="101"/>
  <c r="R5" i="103"/>
  <c r="R5" i="104"/>
  <c r="R5" i="105"/>
  <c r="R6" i="51"/>
  <c r="Q69" i="52"/>
  <c r="Q68" i="52"/>
  <c r="Q67" i="52"/>
  <c r="Q66" i="52"/>
  <c r="Q65" i="52"/>
  <c r="Q64" i="52"/>
  <c r="Q63" i="52"/>
  <c r="Q62" i="52"/>
  <c r="Q61" i="52"/>
  <c r="Q60" i="52"/>
  <c r="Q59" i="52"/>
  <c r="Q58" i="52"/>
  <c r="Q57" i="52"/>
  <c r="Q56" i="52"/>
  <c r="Q55" i="52"/>
  <c r="Q54" i="52"/>
  <c r="Q53" i="52"/>
  <c r="Q52" i="52"/>
  <c r="Q51" i="52"/>
  <c r="Q50" i="52"/>
  <c r="Q49" i="52"/>
  <c r="Q48" i="52"/>
  <c r="Q47" i="52"/>
  <c r="Q46" i="52"/>
  <c r="Q45" i="52"/>
  <c r="Q44" i="52"/>
  <c r="Q43" i="52"/>
  <c r="Q42" i="52"/>
  <c r="Q41" i="52"/>
  <c r="Q40" i="52"/>
  <c r="Q39" i="52"/>
  <c r="Q38" i="52"/>
  <c r="Q37" i="52"/>
  <c r="Q36" i="52"/>
  <c r="Q35" i="52"/>
  <c r="Q34" i="52"/>
  <c r="Q33" i="52"/>
  <c r="Q32" i="52"/>
  <c r="Q31" i="52"/>
  <c r="Q30" i="52"/>
  <c r="Q29" i="52"/>
  <c r="Q28" i="52"/>
  <c r="Q27" i="52"/>
  <c r="Q26" i="52"/>
  <c r="Q25" i="52"/>
  <c r="Q24" i="52"/>
  <c r="Q23" i="52"/>
  <c r="Q22" i="52"/>
  <c r="Q21" i="52"/>
  <c r="Q20" i="52"/>
  <c r="Q19" i="52"/>
  <c r="Q18" i="52"/>
  <c r="Q17" i="52"/>
  <c r="Q16" i="52"/>
  <c r="Q15" i="52"/>
  <c r="Q14" i="52"/>
  <c r="Q13" i="52"/>
  <c r="Q12" i="52"/>
  <c r="Q11" i="52"/>
  <c r="Q10" i="52"/>
  <c r="Q9" i="52"/>
  <c r="R6" i="54"/>
  <c r="Q89" i="55"/>
  <c r="Q88" i="55"/>
  <c r="Q87" i="55"/>
  <c r="Q86" i="55"/>
  <c r="Q85" i="55"/>
  <c r="Q84" i="55"/>
  <c r="Q83" i="55"/>
  <c r="Q82" i="55"/>
  <c r="Q81" i="55"/>
  <c r="Q80" i="55"/>
  <c r="Q79" i="55"/>
  <c r="Q78" i="55"/>
  <c r="Q77" i="55"/>
  <c r="Q76" i="55"/>
  <c r="Q75" i="55"/>
  <c r="Q74" i="55"/>
  <c r="Q73" i="55"/>
  <c r="Q72" i="55"/>
  <c r="Q71" i="55"/>
  <c r="Q70" i="55"/>
  <c r="Q69" i="55"/>
  <c r="Q68" i="55"/>
  <c r="Q67" i="55"/>
  <c r="Q66" i="55"/>
  <c r="Q65" i="55"/>
  <c r="Q64" i="55"/>
  <c r="Q63" i="55"/>
  <c r="Q62" i="55"/>
  <c r="Q61" i="55"/>
  <c r="Q60" i="55"/>
  <c r="Q59" i="55"/>
  <c r="Q58" i="55"/>
  <c r="Q57" i="55"/>
  <c r="Q56" i="55"/>
  <c r="Q55" i="55"/>
  <c r="Q54" i="55"/>
  <c r="Q53" i="55"/>
  <c r="Q52" i="55"/>
  <c r="Q51" i="55"/>
  <c r="Q50" i="55"/>
  <c r="Q49" i="55"/>
  <c r="Q48" i="55"/>
  <c r="Q47" i="55"/>
  <c r="Q46" i="55"/>
  <c r="Q45" i="55"/>
  <c r="Q44" i="55"/>
  <c r="Q43" i="55"/>
  <c r="Q42" i="55"/>
  <c r="Q41" i="55"/>
  <c r="Q40" i="55"/>
  <c r="Q39" i="55"/>
  <c r="Q38" i="55"/>
  <c r="Q37" i="55"/>
  <c r="Q36" i="55"/>
  <c r="Q35" i="55"/>
  <c r="Q34" i="55"/>
  <c r="Q33" i="55"/>
  <c r="Q32" i="55"/>
  <c r="Q31" i="55"/>
  <c r="Q30" i="55"/>
  <c r="Q29" i="55"/>
  <c r="Q28" i="55"/>
  <c r="Q27" i="55"/>
  <c r="Q26" i="55"/>
  <c r="Q25" i="55"/>
  <c r="Q24" i="55"/>
  <c r="Q23" i="55"/>
  <c r="Q22" i="55"/>
  <c r="Q21" i="55"/>
  <c r="Q20" i="55"/>
  <c r="Q19" i="55"/>
  <c r="Q18" i="55"/>
  <c r="Q17" i="55"/>
  <c r="Q16" i="55"/>
  <c r="Q15" i="55"/>
  <c r="Q14" i="55"/>
  <c r="Q13" i="55"/>
  <c r="Q12" i="55"/>
  <c r="Q11" i="55"/>
  <c r="Q10" i="55"/>
  <c r="Q9" i="55"/>
  <c r="R4" i="65"/>
  <c r="V8" i="67"/>
  <c r="V5" i="68"/>
  <c r="O7" i="68"/>
  <c r="P7" i="68" s="1"/>
  <c r="V8" i="68"/>
  <c r="V4" i="71"/>
  <c r="Y4" i="71" s="1"/>
  <c r="R4" i="73"/>
  <c r="V6" i="75"/>
  <c r="V7" i="76"/>
  <c r="V7" i="77"/>
  <c r="R4" i="80"/>
  <c r="V4" i="81"/>
  <c r="Y4" i="81" s="1"/>
  <c r="R5" i="81"/>
  <c r="Y4" i="82"/>
  <c r="R4" i="83"/>
  <c r="R4" i="84"/>
  <c r="Y4" i="86"/>
  <c r="Q5" i="89"/>
  <c r="V9" i="89"/>
  <c r="Q5" i="91"/>
  <c r="Q5" i="92"/>
  <c r="V6" i="93"/>
  <c r="V4" i="94"/>
  <c r="Y4" i="94" s="1"/>
  <c r="V8" i="95"/>
  <c r="V8" i="96"/>
  <c r="Y4" i="100"/>
  <c r="R4" i="101"/>
  <c r="Q5" i="102"/>
  <c r="Q13" i="50"/>
  <c r="Q12" i="50"/>
  <c r="Q11" i="50"/>
  <c r="Q10" i="50"/>
  <c r="Q9" i="50"/>
  <c r="R79" i="51"/>
  <c r="R78" i="51"/>
  <c r="R77" i="51"/>
  <c r="R76" i="51"/>
  <c r="R75" i="51"/>
  <c r="R74" i="51"/>
  <c r="R73" i="51"/>
  <c r="R72" i="51"/>
  <c r="R71" i="51"/>
  <c r="R70" i="51"/>
  <c r="R69" i="51"/>
  <c r="R68" i="51"/>
  <c r="R67" i="51"/>
  <c r="R66" i="51"/>
  <c r="R65" i="51"/>
  <c r="R64" i="51"/>
  <c r="R63" i="51"/>
  <c r="R62" i="51"/>
  <c r="R61" i="51"/>
  <c r="R60" i="51"/>
  <c r="R59" i="51"/>
  <c r="R58" i="51"/>
  <c r="R57" i="51"/>
  <c r="R56" i="51"/>
  <c r="R55" i="51"/>
  <c r="R54" i="51"/>
  <c r="R53" i="51"/>
  <c r="R52" i="51"/>
  <c r="R51" i="51"/>
  <c r="R50" i="51"/>
  <c r="R49" i="51"/>
  <c r="R48" i="51"/>
  <c r="R47" i="51"/>
  <c r="R46" i="51"/>
  <c r="R45" i="51"/>
  <c r="R44" i="51"/>
  <c r="R43" i="51"/>
  <c r="R42" i="51"/>
  <c r="R41" i="51"/>
  <c r="R40" i="51"/>
  <c r="R39" i="51"/>
  <c r="R38" i="51"/>
  <c r="R37" i="51"/>
  <c r="R36" i="51"/>
  <c r="R35" i="51"/>
  <c r="R34" i="51"/>
  <c r="R33" i="51"/>
  <c r="R32" i="51"/>
  <c r="R31" i="51"/>
  <c r="R30" i="51"/>
  <c r="R29" i="51"/>
  <c r="R28" i="51"/>
  <c r="R27" i="51"/>
  <c r="R26" i="51"/>
  <c r="R25" i="51"/>
  <c r="R24" i="51"/>
  <c r="R23" i="51"/>
  <c r="R22" i="51"/>
  <c r="R21" i="51"/>
  <c r="R20" i="51"/>
  <c r="R19" i="51"/>
  <c r="R18" i="51"/>
  <c r="R17" i="51"/>
  <c r="R16" i="51"/>
  <c r="R15" i="51"/>
  <c r="R14" i="51"/>
  <c r="R13" i="51"/>
  <c r="R12" i="51"/>
  <c r="R11" i="51"/>
  <c r="R10" i="51"/>
  <c r="R9" i="51"/>
  <c r="R79" i="54"/>
  <c r="R78" i="54"/>
  <c r="R77" i="54"/>
  <c r="R76" i="54"/>
  <c r="R75" i="54"/>
  <c r="R74" i="54"/>
  <c r="R73" i="54"/>
  <c r="R72" i="54"/>
  <c r="R71" i="54"/>
  <c r="R70" i="54"/>
  <c r="R69" i="54"/>
  <c r="R68" i="54"/>
  <c r="R67" i="54"/>
  <c r="R66" i="54"/>
  <c r="R65" i="54"/>
  <c r="R64" i="54"/>
  <c r="R63" i="54"/>
  <c r="R62" i="54"/>
  <c r="R61" i="54"/>
  <c r="R60" i="54"/>
  <c r="R59" i="54"/>
  <c r="R58" i="54"/>
  <c r="R57" i="54"/>
  <c r="R56" i="54"/>
  <c r="R55" i="54"/>
  <c r="R54" i="54"/>
  <c r="R53" i="54"/>
  <c r="R52" i="54"/>
  <c r="R51" i="54"/>
  <c r="R50" i="54"/>
  <c r="R49" i="54"/>
  <c r="R48" i="54"/>
  <c r="R47" i="54"/>
  <c r="R46" i="54"/>
  <c r="R45" i="54"/>
  <c r="R44" i="54"/>
  <c r="R43" i="54"/>
  <c r="R42" i="54"/>
  <c r="R41" i="54"/>
  <c r="R40" i="54"/>
  <c r="R39" i="54"/>
  <c r="R38" i="54"/>
  <c r="R37" i="54"/>
  <c r="R36" i="54"/>
  <c r="R35" i="54"/>
  <c r="R34" i="54"/>
  <c r="R33" i="54"/>
  <c r="R32" i="54"/>
  <c r="R31" i="54"/>
  <c r="R30" i="54"/>
  <c r="R29" i="54"/>
  <c r="R28" i="54"/>
  <c r="R27" i="54"/>
  <c r="R26" i="54"/>
  <c r="R25" i="54"/>
  <c r="R24" i="54"/>
  <c r="R23" i="54"/>
  <c r="R22" i="54"/>
  <c r="R21" i="54"/>
  <c r="R20" i="54"/>
  <c r="R19" i="54"/>
  <c r="R18" i="54"/>
  <c r="R17" i="54"/>
  <c r="R16" i="54"/>
  <c r="R15" i="54"/>
  <c r="R14" i="54"/>
  <c r="R13" i="54"/>
  <c r="R12" i="54"/>
  <c r="R11" i="54"/>
  <c r="R10" i="54"/>
  <c r="R9" i="54"/>
  <c r="V6" i="67"/>
  <c r="R5" i="91"/>
  <c r="R5" i="92"/>
  <c r="V6" i="95"/>
  <c r="V6" i="96"/>
  <c r="H4" i="50"/>
  <c r="I4" i="50" s="1"/>
  <c r="J4" i="50" s="1"/>
  <c r="K4" i="50" s="1"/>
  <c r="Q79" i="51"/>
  <c r="Q78" i="51"/>
  <c r="Q77" i="51"/>
  <c r="Q76" i="51"/>
  <c r="Q75" i="51"/>
  <c r="Q74" i="51"/>
  <c r="Q73" i="51"/>
  <c r="Q72" i="51"/>
  <c r="Q71" i="51"/>
  <c r="Q70" i="51"/>
  <c r="Q69" i="51"/>
  <c r="Q68" i="51"/>
  <c r="Q67" i="51"/>
  <c r="Q66" i="51"/>
  <c r="Q65" i="51"/>
  <c r="Q64" i="51"/>
  <c r="Q63" i="51"/>
  <c r="Q62" i="51"/>
  <c r="Q61" i="51"/>
  <c r="Q60" i="51"/>
  <c r="Q59" i="51"/>
  <c r="Q58" i="51"/>
  <c r="Q57" i="51"/>
  <c r="Q56" i="51"/>
  <c r="Q55" i="51"/>
  <c r="Q54" i="51"/>
  <c r="Q53" i="51"/>
  <c r="Q52" i="51"/>
  <c r="Q51" i="51"/>
  <c r="Q50" i="51"/>
  <c r="Q49" i="51"/>
  <c r="Q48" i="51"/>
  <c r="Q47" i="51"/>
  <c r="Q46" i="51"/>
  <c r="Q45" i="51"/>
  <c r="Q44" i="51"/>
  <c r="Q43" i="51"/>
  <c r="Q42" i="51"/>
  <c r="Q41" i="51"/>
  <c r="Q40" i="51"/>
  <c r="Q39" i="51"/>
  <c r="Q38" i="51"/>
  <c r="Q37" i="51"/>
  <c r="Q36" i="51"/>
  <c r="Q35" i="51"/>
  <c r="Q34" i="51"/>
  <c r="Q33" i="51"/>
  <c r="Q32" i="51"/>
  <c r="Q31" i="51"/>
  <c r="Q30" i="51"/>
  <c r="Q29" i="51"/>
  <c r="Q28" i="51"/>
  <c r="Q27" i="51"/>
  <c r="Q26" i="51"/>
  <c r="Q25" i="51"/>
  <c r="Q24" i="51"/>
  <c r="Q23" i="51"/>
  <c r="Q22" i="51"/>
  <c r="Q21" i="51"/>
  <c r="Q20" i="51"/>
  <c r="Q19" i="51"/>
  <c r="Q18" i="51"/>
  <c r="Q17" i="51"/>
  <c r="Q16" i="51"/>
  <c r="Q15" i="51"/>
  <c r="Q14" i="51"/>
  <c r="Q13" i="51"/>
  <c r="Q12" i="51"/>
  <c r="Q11" i="51"/>
  <c r="Q10" i="51"/>
  <c r="Q9" i="51"/>
  <c r="Q79" i="54"/>
  <c r="Q78" i="54"/>
  <c r="Q77" i="54"/>
  <c r="Q76" i="54"/>
  <c r="Q75" i="54"/>
  <c r="Q74" i="54"/>
  <c r="Q73" i="54"/>
  <c r="Q72" i="54"/>
  <c r="Q71" i="54"/>
  <c r="Q70" i="54"/>
  <c r="Q69" i="54"/>
  <c r="Q68" i="54"/>
  <c r="Q67" i="54"/>
  <c r="Q66" i="54"/>
  <c r="Q65" i="54"/>
  <c r="Q64" i="54"/>
  <c r="Q63" i="54"/>
  <c r="Q62" i="54"/>
  <c r="Q61" i="54"/>
  <c r="Q60" i="54"/>
  <c r="Q59" i="54"/>
  <c r="Q58" i="54"/>
  <c r="Q57" i="54"/>
  <c r="Q56" i="54"/>
  <c r="Q55" i="54"/>
  <c r="Q54" i="54"/>
  <c r="Q53" i="54"/>
  <c r="Q52" i="54"/>
  <c r="Q51" i="54"/>
  <c r="Q50" i="54"/>
  <c r="Q49" i="54"/>
  <c r="Q48" i="54"/>
  <c r="Q47" i="54"/>
  <c r="Q46" i="54"/>
  <c r="Q45" i="54"/>
  <c r="Q44" i="54"/>
  <c r="Q43" i="54"/>
  <c r="Q42" i="54"/>
  <c r="Q41" i="54"/>
  <c r="Q40" i="54"/>
  <c r="Q39" i="54"/>
  <c r="Q38" i="54"/>
  <c r="Q37" i="54"/>
  <c r="Q36" i="54"/>
  <c r="Q35" i="54"/>
  <c r="Q34" i="54"/>
  <c r="Q33" i="54"/>
  <c r="Q32" i="54"/>
  <c r="Q31" i="54"/>
  <c r="Q30" i="54"/>
  <c r="Q29" i="54"/>
  <c r="Q28" i="54"/>
  <c r="Q27" i="54"/>
  <c r="Q26" i="54"/>
  <c r="Q25" i="54"/>
  <c r="Q24" i="54"/>
  <c r="Q23" i="54"/>
  <c r="Q22" i="54"/>
  <c r="Q21" i="54"/>
  <c r="Q20" i="54"/>
  <c r="Q19" i="54"/>
  <c r="Q18" i="54"/>
  <c r="Q17" i="54"/>
  <c r="Q16" i="54"/>
  <c r="Q15" i="54"/>
  <c r="Q14" i="54"/>
  <c r="Q13" i="54"/>
  <c r="Q12" i="54"/>
  <c r="Q11" i="54"/>
  <c r="Q10" i="54"/>
  <c r="Q9" i="54"/>
  <c r="Y4" i="61"/>
  <c r="Y4" i="62"/>
  <c r="V7" i="68"/>
  <c r="Y4" i="87"/>
  <c r="V4" i="98"/>
  <c r="Y4" i="98" s="1"/>
  <c r="P3" i="47"/>
  <c r="AF3" i="47" s="1"/>
  <c r="AO3" i="47" s="1"/>
  <c r="P3" i="45"/>
  <c r="AF3" i="45" s="1"/>
  <c r="AO3" i="45" s="1"/>
  <c r="P3" i="43"/>
  <c r="AF3" i="43" s="1"/>
  <c r="AO3" i="43" s="1"/>
  <c r="P3" i="42"/>
  <c r="AF3" i="42" s="1"/>
  <c r="AI3" i="42" s="1"/>
  <c r="P3" i="52"/>
  <c r="AF3" i="52" s="1"/>
  <c r="AO3" i="52" s="1"/>
  <c r="P3" i="51"/>
  <c r="AF3" i="51" s="1"/>
  <c r="AO3" i="51" s="1"/>
  <c r="P3" i="49"/>
  <c r="AF3" i="49" s="1"/>
  <c r="AO3" i="49" s="1"/>
  <c r="P3" i="48"/>
  <c r="AF3" i="48" s="1"/>
  <c r="AI3" i="48" s="1"/>
  <c r="P3" i="53"/>
  <c r="AF3" i="53" s="1"/>
  <c r="AO3" i="53" s="1"/>
  <c r="P3" i="54"/>
  <c r="AF3" i="54" s="1"/>
  <c r="AO3" i="54" s="1"/>
  <c r="P3" i="55"/>
  <c r="AF3" i="55" s="1"/>
  <c r="AO3" i="55" s="1"/>
  <c r="P3" i="50"/>
  <c r="AF3" i="50" s="1"/>
  <c r="AI3" i="50" s="1"/>
  <c r="P3" i="46"/>
  <c r="AF3" i="46" s="1"/>
  <c r="AO3" i="46" s="1"/>
  <c r="P3" i="44"/>
  <c r="AF3" i="44" s="1"/>
  <c r="AO3" i="44" s="1"/>
  <c r="AE3" i="35"/>
  <c r="P3" i="32"/>
  <c r="AF3" i="32" s="1"/>
  <c r="AO3" i="32" s="1"/>
  <c r="P3" i="20"/>
  <c r="AF3" i="20" s="1"/>
  <c r="AO3" i="20" s="1"/>
  <c r="AN3" i="20"/>
  <c r="AE3" i="18"/>
  <c r="O7" i="81"/>
  <c r="P7" i="81" s="1"/>
  <c r="O8" i="81"/>
  <c r="P8" i="81" s="1"/>
  <c r="P3" i="40"/>
  <c r="AF3" i="40" s="1"/>
  <c r="AI3" i="40" s="1"/>
  <c r="O10" i="81"/>
  <c r="P10" i="81" s="1"/>
  <c r="O15" i="81"/>
  <c r="P15" i="81" s="1"/>
  <c r="O14" i="81"/>
  <c r="P14" i="81" s="1"/>
  <c r="P3" i="39"/>
  <c r="AF3" i="39" s="1"/>
  <c r="AO3" i="39" s="1"/>
  <c r="O11" i="80"/>
  <c r="O22" i="80"/>
  <c r="P22" i="80" s="1"/>
  <c r="O16" i="80"/>
  <c r="P16" i="80" s="1"/>
  <c r="P3" i="38"/>
  <c r="AF3" i="38" s="1"/>
  <c r="AO3" i="38" s="1"/>
  <c r="O12" i="79"/>
  <c r="P12" i="79" s="1"/>
  <c r="P3" i="37"/>
  <c r="AF3" i="37" s="1"/>
  <c r="AI3" i="37" s="1"/>
  <c r="O7" i="77"/>
  <c r="P7" i="77" s="1"/>
  <c r="O8" i="77"/>
  <c r="P8" i="77" s="1"/>
  <c r="P3" i="36"/>
  <c r="AF3" i="36" s="1"/>
  <c r="O11" i="77"/>
  <c r="P11" i="77" s="1"/>
  <c r="O15" i="77"/>
  <c r="P15" i="77" s="1"/>
  <c r="O16" i="77"/>
  <c r="P16" i="77" s="1"/>
  <c r="O3" i="76"/>
  <c r="AE3" i="76" s="1"/>
  <c r="O5" i="76"/>
  <c r="P5" i="76" s="1"/>
  <c r="O6" i="76"/>
  <c r="P6" i="76" s="1"/>
  <c r="P3" i="34"/>
  <c r="AF3" i="34" s="1"/>
  <c r="AO3" i="34" s="1"/>
  <c r="O12" i="76"/>
  <c r="O14" i="75"/>
  <c r="P14" i="75" s="1"/>
  <c r="O3" i="75"/>
  <c r="AE3" i="75" s="1"/>
  <c r="O5" i="75"/>
  <c r="P5" i="75" s="1"/>
  <c r="P3" i="33"/>
  <c r="AF3" i="33" s="1"/>
  <c r="P3" i="31"/>
  <c r="AF3" i="31" s="1"/>
  <c r="AI3" i="31" s="1"/>
  <c r="O12" i="74"/>
  <c r="P12" i="74" s="1"/>
  <c r="O21" i="74"/>
  <c r="P21" i="74" s="1"/>
  <c r="O15" i="74"/>
  <c r="P15" i="74" s="1"/>
  <c r="O10" i="74"/>
  <c r="P10" i="74" s="1"/>
  <c r="O18" i="74"/>
  <c r="P18" i="74" s="1"/>
  <c r="O5" i="73"/>
  <c r="P5" i="73" s="1"/>
  <c r="O3" i="73"/>
  <c r="AE3" i="73" s="1"/>
  <c r="O17" i="73"/>
  <c r="P17" i="73" s="1"/>
  <c r="P3" i="30"/>
  <c r="AF3" i="30" s="1"/>
  <c r="AI3" i="30" s="1"/>
  <c r="O6" i="73"/>
  <c r="P6" i="73" s="1"/>
  <c r="O12" i="72"/>
  <c r="P12" i="72" s="1"/>
  <c r="O18" i="72"/>
  <c r="P18" i="72" s="1"/>
  <c r="P3" i="29"/>
  <c r="AF3" i="29" s="1"/>
  <c r="AI3" i="29" s="1"/>
  <c r="O19" i="72"/>
  <c r="P19" i="72" s="1"/>
  <c r="O20" i="72"/>
  <c r="P20" i="72" s="1"/>
  <c r="O13" i="72"/>
  <c r="P13" i="72" s="1"/>
  <c r="O9" i="72"/>
  <c r="P9" i="72" s="1"/>
  <c r="O3" i="71"/>
  <c r="AE3" i="71" s="1"/>
  <c r="O7" i="71"/>
  <c r="P7" i="71" s="1"/>
  <c r="P3" i="28"/>
  <c r="AF3" i="28" s="1"/>
  <c r="AO3" i="28" s="1"/>
  <c r="O15" i="71"/>
  <c r="P15" i="71" s="1"/>
  <c r="O5" i="71"/>
  <c r="P5" i="71" s="1"/>
  <c r="O3" i="70"/>
  <c r="P3" i="70" s="1"/>
  <c r="AF3" i="70" s="1"/>
  <c r="AO3" i="70" s="1"/>
  <c r="O5" i="70"/>
  <c r="P5" i="70" s="1"/>
  <c r="P3" i="27"/>
  <c r="AF3" i="27" s="1"/>
  <c r="AI3" i="27" s="1"/>
  <c r="O6" i="70"/>
  <c r="P6" i="70" s="1"/>
  <c r="O22" i="70"/>
  <c r="P22" i="70" s="1"/>
  <c r="O13" i="70"/>
  <c r="P13" i="70" s="1"/>
  <c r="O10" i="70"/>
  <c r="P10" i="70" s="1"/>
  <c r="P3" i="26"/>
  <c r="AF3" i="26" s="1"/>
  <c r="AI3" i="26" s="1"/>
  <c r="O8" i="68"/>
  <c r="P8" i="68" s="1"/>
  <c r="O10" i="68"/>
  <c r="P10" i="68" s="1"/>
  <c r="O15" i="68"/>
  <c r="P15" i="68" s="1"/>
  <c r="O19" i="68"/>
  <c r="P19" i="68" s="1"/>
  <c r="O20" i="68"/>
  <c r="P20" i="68" s="1"/>
  <c r="P3" i="25"/>
  <c r="AF3" i="25" s="1"/>
  <c r="AI3" i="25" s="1"/>
  <c r="O13" i="68"/>
  <c r="P13" i="68" s="1"/>
  <c r="P3" i="24"/>
  <c r="AF3" i="24" s="1"/>
  <c r="AI3" i="24" s="1"/>
  <c r="O17" i="67"/>
  <c r="P17" i="67" s="1"/>
  <c r="O7" i="67"/>
  <c r="P7" i="67" s="1"/>
  <c r="P3" i="23"/>
  <c r="AF3" i="23" s="1"/>
  <c r="AI3" i="23" s="1"/>
  <c r="O3" i="66"/>
  <c r="AE3" i="66" s="1"/>
  <c r="O5" i="66"/>
  <c r="P5" i="66" s="1"/>
  <c r="O22" i="66"/>
  <c r="P22" i="66" s="1"/>
  <c r="O23" i="66"/>
  <c r="P23" i="66" s="1"/>
  <c r="O16" i="66"/>
  <c r="P16" i="66" s="1"/>
  <c r="O20" i="66"/>
  <c r="P20" i="66" s="1"/>
  <c r="O13" i="66"/>
  <c r="P13" i="66" s="1"/>
  <c r="O9" i="65"/>
  <c r="P9" i="65" s="1"/>
  <c r="P3" i="22"/>
  <c r="AF3" i="22" s="1"/>
  <c r="O12" i="65"/>
  <c r="P12" i="65" s="1"/>
  <c r="O19" i="65"/>
  <c r="P19" i="65" s="1"/>
  <c r="O8" i="64"/>
  <c r="P8" i="64" s="1"/>
  <c r="O16" i="64"/>
  <c r="P16" i="64" s="1"/>
  <c r="O21" i="64"/>
  <c r="P21" i="64" s="1"/>
  <c r="P3" i="21"/>
  <c r="AF3" i="21" s="1"/>
  <c r="O11" i="64"/>
  <c r="P11" i="64" s="1"/>
  <c r="O15" i="64"/>
  <c r="P15" i="64" s="1"/>
  <c r="P3" i="19"/>
  <c r="AF3" i="19" s="1"/>
  <c r="AO3" i="19" s="1"/>
  <c r="AO3" i="17"/>
  <c r="P3" i="14"/>
  <c r="AF3" i="14" s="1"/>
  <c r="AO3" i="14" s="1"/>
  <c r="O15" i="61"/>
  <c r="P15" i="61" s="1"/>
  <c r="O7" i="61"/>
  <c r="P7" i="61" s="1"/>
  <c r="P3" i="12"/>
  <c r="AF3" i="12" s="1"/>
  <c r="AO3" i="12" s="1"/>
  <c r="O13" i="59"/>
  <c r="P13" i="59" s="1"/>
  <c r="O9" i="59"/>
  <c r="P9" i="59" s="1"/>
  <c r="O14" i="59"/>
  <c r="P14" i="59" s="1"/>
  <c r="O18" i="59"/>
  <c r="O11" i="59"/>
  <c r="P11" i="59" s="1"/>
  <c r="O22" i="59"/>
  <c r="P22" i="59" s="1"/>
  <c r="AE3" i="2"/>
  <c r="AN3" i="2" s="1"/>
  <c r="O12" i="59"/>
  <c r="P12" i="59" s="1"/>
  <c r="O16" i="59"/>
  <c r="P16" i="59" s="1"/>
  <c r="O20" i="60"/>
  <c r="P20" i="60" s="1"/>
  <c r="O14" i="60"/>
  <c r="P14" i="60" s="1"/>
  <c r="O19" i="60"/>
  <c r="P19" i="60" s="1"/>
  <c r="O13" i="60"/>
  <c r="P13" i="60" s="1"/>
  <c r="O21" i="60"/>
  <c r="P21" i="60" s="1"/>
  <c r="O15" i="60"/>
  <c r="P15" i="60" s="1"/>
  <c r="O10" i="60"/>
  <c r="P10" i="60" s="1"/>
  <c r="O8" i="60"/>
  <c r="P8" i="60" s="1"/>
  <c r="O7" i="60"/>
  <c r="P7" i="60" s="1"/>
  <c r="O22" i="60"/>
  <c r="P22" i="60" s="1"/>
  <c r="O11" i="60"/>
  <c r="P11" i="60" s="1"/>
  <c r="O18" i="60"/>
  <c r="P18" i="60" s="1"/>
  <c r="O17" i="60"/>
  <c r="P17" i="60" s="1"/>
  <c r="O6" i="60"/>
  <c r="P6" i="60" s="1"/>
  <c r="O5" i="60"/>
  <c r="P5" i="60" s="1"/>
  <c r="O3" i="60"/>
  <c r="AE3" i="60" s="1"/>
  <c r="O16" i="60"/>
  <c r="P16" i="60" s="1"/>
  <c r="O9" i="60"/>
  <c r="P9" i="60" s="1"/>
  <c r="O12" i="60"/>
  <c r="P12" i="60" s="1"/>
  <c r="O23" i="60"/>
  <c r="P23" i="60" s="1"/>
  <c r="O21" i="63"/>
  <c r="P21" i="63" s="1"/>
  <c r="O15" i="63"/>
  <c r="P15" i="63" s="1"/>
  <c r="O10" i="63"/>
  <c r="P10" i="63" s="1"/>
  <c r="O8" i="63"/>
  <c r="P8" i="63" s="1"/>
  <c r="O20" i="63"/>
  <c r="P20" i="63" s="1"/>
  <c r="O14" i="63"/>
  <c r="P14" i="63" s="1"/>
  <c r="O5" i="63"/>
  <c r="P5" i="63" s="1"/>
  <c r="O3" i="63"/>
  <c r="P3" i="63" s="1"/>
  <c r="AF3" i="63" s="1"/>
  <c r="AO3" i="63" s="1"/>
  <c r="O22" i="63"/>
  <c r="P22" i="63" s="1"/>
  <c r="O16" i="63"/>
  <c r="P16" i="63" s="1"/>
  <c r="O11" i="63"/>
  <c r="P11" i="63" s="1"/>
  <c r="O7" i="63"/>
  <c r="P7" i="63" s="1"/>
  <c r="O17" i="63"/>
  <c r="P17" i="63" s="1"/>
  <c r="O9" i="63"/>
  <c r="P9" i="63" s="1"/>
  <c r="O13" i="63"/>
  <c r="P13" i="63" s="1"/>
  <c r="O12" i="63"/>
  <c r="P12" i="63" s="1"/>
  <c r="O23" i="63"/>
  <c r="P23" i="63" s="1"/>
  <c r="O6" i="63"/>
  <c r="P6" i="63" s="1"/>
  <c r="O19" i="63"/>
  <c r="P19" i="63" s="1"/>
  <c r="O18" i="63"/>
  <c r="P18" i="63" s="1"/>
  <c r="O21" i="69"/>
  <c r="P21" i="69" s="1"/>
  <c r="O15" i="69"/>
  <c r="P15" i="69" s="1"/>
  <c r="O10" i="69"/>
  <c r="P10" i="69" s="1"/>
  <c r="O8" i="69"/>
  <c r="P8" i="69" s="1"/>
  <c r="O7" i="69"/>
  <c r="P7" i="69" s="1"/>
  <c r="O20" i="69"/>
  <c r="P20" i="69" s="1"/>
  <c r="O14" i="69"/>
  <c r="P14" i="69" s="1"/>
  <c r="O22" i="69"/>
  <c r="P22" i="69" s="1"/>
  <c r="O16" i="69"/>
  <c r="P16" i="69" s="1"/>
  <c r="O11" i="69"/>
  <c r="O17" i="69"/>
  <c r="P17" i="69" s="1"/>
  <c r="O9" i="69"/>
  <c r="P9" i="69" s="1"/>
  <c r="O13" i="69"/>
  <c r="P13" i="69" s="1"/>
  <c r="O12" i="69"/>
  <c r="P12" i="69" s="1"/>
  <c r="O23" i="69"/>
  <c r="P23" i="69" s="1"/>
  <c r="O19" i="69"/>
  <c r="P19" i="69" s="1"/>
  <c r="O18" i="69"/>
  <c r="P18" i="69" s="1"/>
  <c r="O6" i="69"/>
  <c r="O5" i="69"/>
  <c r="P5" i="69" s="1"/>
  <c r="O3" i="69"/>
  <c r="P3" i="69" s="1"/>
  <c r="AF3" i="69" s="1"/>
  <c r="AO3" i="69" s="1"/>
  <c r="O11" i="78"/>
  <c r="P11" i="78" s="1"/>
  <c r="O9" i="78"/>
  <c r="P9" i="78" s="1"/>
  <c r="O5" i="78"/>
  <c r="P5" i="78" s="1"/>
  <c r="O3" i="78"/>
  <c r="P3" i="78" s="1"/>
  <c r="AF3" i="78" s="1"/>
  <c r="AO3" i="78" s="1"/>
  <c r="O22" i="78"/>
  <c r="P22" i="78" s="1"/>
  <c r="O19" i="78"/>
  <c r="P19" i="78" s="1"/>
  <c r="O16" i="78"/>
  <c r="P16" i="78" s="1"/>
  <c r="O13" i="78"/>
  <c r="P13" i="78" s="1"/>
  <c r="O10" i="78"/>
  <c r="P10" i="78" s="1"/>
  <c r="O6" i="78"/>
  <c r="P6" i="78" s="1"/>
  <c r="O23" i="78"/>
  <c r="P23" i="78" s="1"/>
  <c r="O20" i="78"/>
  <c r="P20" i="78" s="1"/>
  <c r="O17" i="78"/>
  <c r="P17" i="78" s="1"/>
  <c r="O14" i="78"/>
  <c r="P14" i="78" s="1"/>
  <c r="O18" i="78"/>
  <c r="P18" i="78" s="1"/>
  <c r="O8" i="78"/>
  <c r="P8" i="78" s="1"/>
  <c r="O7" i="78"/>
  <c r="P7" i="78" s="1"/>
  <c r="O21" i="78"/>
  <c r="P21" i="78" s="1"/>
  <c r="O12" i="78"/>
  <c r="P12" i="78" s="1"/>
  <c r="O15" i="78"/>
  <c r="P15" i="78" s="1"/>
  <c r="O3" i="59"/>
  <c r="AE3" i="59" s="1"/>
  <c r="O5" i="59"/>
  <c r="P5" i="59" s="1"/>
  <c r="O6" i="59"/>
  <c r="P6" i="59" s="1"/>
  <c r="O17" i="59"/>
  <c r="P17" i="59" s="1"/>
  <c r="O23" i="59"/>
  <c r="P23" i="59" s="1"/>
  <c r="O16" i="61"/>
  <c r="P16" i="61" s="1"/>
  <c r="O18" i="64"/>
  <c r="P18" i="64" s="1"/>
  <c r="O12" i="64"/>
  <c r="P12" i="64" s="1"/>
  <c r="O9" i="64"/>
  <c r="P9" i="64" s="1"/>
  <c r="O23" i="64"/>
  <c r="P23" i="64" s="1"/>
  <c r="O17" i="64"/>
  <c r="P17" i="64" s="1"/>
  <c r="O6" i="64"/>
  <c r="P6" i="64" s="1"/>
  <c r="O5" i="64"/>
  <c r="P5" i="64" s="1"/>
  <c r="O3" i="64"/>
  <c r="AE3" i="64" s="1"/>
  <c r="O19" i="64"/>
  <c r="P19" i="64" s="1"/>
  <c r="O13" i="64"/>
  <c r="P13" i="64" s="1"/>
  <c r="O22" i="64"/>
  <c r="P22" i="64" s="1"/>
  <c r="O21" i="66"/>
  <c r="P21" i="66" s="1"/>
  <c r="O18" i="66"/>
  <c r="P18" i="66" s="1"/>
  <c r="O15" i="66"/>
  <c r="P15" i="66" s="1"/>
  <c r="O12" i="66"/>
  <c r="P12" i="66" s="1"/>
  <c r="O8" i="66"/>
  <c r="P8" i="66" s="1"/>
  <c r="O7" i="66"/>
  <c r="P7" i="66" s="1"/>
  <c r="O10" i="66"/>
  <c r="P10" i="66" s="1"/>
  <c r="O6" i="66"/>
  <c r="P6" i="66" s="1"/>
  <c r="O19" i="66"/>
  <c r="P19" i="66" s="1"/>
  <c r="O10" i="67"/>
  <c r="P10" i="67" s="1"/>
  <c r="O21" i="67"/>
  <c r="P21" i="67" s="1"/>
  <c r="O16" i="71"/>
  <c r="P16" i="71" s="1"/>
  <c r="O18" i="73"/>
  <c r="P18" i="73" s="1"/>
  <c r="O19" i="75"/>
  <c r="P19" i="75" s="1"/>
  <c r="O17" i="76"/>
  <c r="P17" i="76" s="1"/>
  <c r="O19" i="77"/>
  <c r="P19" i="77" s="1"/>
  <c r="O13" i="77"/>
  <c r="O18" i="77"/>
  <c r="P18" i="77" s="1"/>
  <c r="O12" i="77"/>
  <c r="P12" i="77" s="1"/>
  <c r="O9" i="77"/>
  <c r="P9" i="77" s="1"/>
  <c r="O23" i="77"/>
  <c r="P23" i="77" s="1"/>
  <c r="O17" i="77"/>
  <c r="P17" i="77" s="1"/>
  <c r="O6" i="77"/>
  <c r="P6" i="77" s="1"/>
  <c r="O5" i="77"/>
  <c r="P5" i="77" s="1"/>
  <c r="O3" i="77"/>
  <c r="O20" i="77"/>
  <c r="P20" i="77" s="1"/>
  <c r="O14" i="77"/>
  <c r="P14" i="77" s="1"/>
  <c r="O13" i="79"/>
  <c r="P13" i="79" s="1"/>
  <c r="O20" i="80"/>
  <c r="P20" i="80" s="1"/>
  <c r="O14" i="80"/>
  <c r="P14" i="80" s="1"/>
  <c r="O19" i="80"/>
  <c r="P19" i="80" s="1"/>
  <c r="O13" i="80"/>
  <c r="P13" i="80" s="1"/>
  <c r="O18" i="80"/>
  <c r="P18" i="80" s="1"/>
  <c r="O12" i="80"/>
  <c r="P12" i="80" s="1"/>
  <c r="O9" i="80"/>
  <c r="P9" i="80" s="1"/>
  <c r="O21" i="80"/>
  <c r="P21" i="80" s="1"/>
  <c r="O15" i="80"/>
  <c r="P15" i="80" s="1"/>
  <c r="O10" i="80"/>
  <c r="P10" i="80" s="1"/>
  <c r="O8" i="80"/>
  <c r="P8" i="80" s="1"/>
  <c r="O7" i="80"/>
  <c r="P7" i="80" s="1"/>
  <c r="O18" i="81"/>
  <c r="P18" i="81" s="1"/>
  <c r="O12" i="81"/>
  <c r="P12" i="81" s="1"/>
  <c r="O9" i="81"/>
  <c r="P9" i="81" s="1"/>
  <c r="O23" i="81"/>
  <c r="P23" i="81" s="1"/>
  <c r="O17" i="81"/>
  <c r="P17" i="81" s="1"/>
  <c r="O6" i="81"/>
  <c r="P6" i="81" s="1"/>
  <c r="O5" i="81"/>
  <c r="P5" i="81" s="1"/>
  <c r="O3" i="81"/>
  <c r="AE3" i="81" s="1"/>
  <c r="O22" i="81"/>
  <c r="P22" i="81" s="1"/>
  <c r="O16" i="81"/>
  <c r="P16" i="81" s="1"/>
  <c r="O11" i="81"/>
  <c r="P11" i="81" s="1"/>
  <c r="O19" i="81"/>
  <c r="P19" i="81" s="1"/>
  <c r="O13" i="81"/>
  <c r="P13" i="81" s="1"/>
  <c r="O10" i="61"/>
  <c r="P10" i="61" s="1"/>
  <c r="O20" i="61"/>
  <c r="P20" i="61" s="1"/>
  <c r="O22" i="65"/>
  <c r="P22" i="65" s="1"/>
  <c r="O16" i="65"/>
  <c r="P16" i="65" s="1"/>
  <c r="O11" i="65"/>
  <c r="P11" i="65" s="1"/>
  <c r="O21" i="65"/>
  <c r="P21" i="65" s="1"/>
  <c r="O15" i="65"/>
  <c r="P15" i="65" s="1"/>
  <c r="O10" i="65"/>
  <c r="P10" i="65" s="1"/>
  <c r="O8" i="65"/>
  <c r="P8" i="65" s="1"/>
  <c r="O7" i="65"/>
  <c r="P7" i="65" s="1"/>
  <c r="O23" i="65"/>
  <c r="P23" i="65" s="1"/>
  <c r="O17" i="65"/>
  <c r="P17" i="65" s="1"/>
  <c r="O6" i="65"/>
  <c r="P6" i="65" s="1"/>
  <c r="O5" i="65"/>
  <c r="P5" i="65" s="1"/>
  <c r="O3" i="65"/>
  <c r="AE3" i="65" s="1"/>
  <c r="O8" i="67"/>
  <c r="P8" i="67" s="1"/>
  <c r="O11" i="67"/>
  <c r="P11" i="67" s="1"/>
  <c r="O9" i="70"/>
  <c r="P9" i="70" s="1"/>
  <c r="O11" i="70"/>
  <c r="P11" i="70" s="1"/>
  <c r="O10" i="71"/>
  <c r="P10" i="71" s="1"/>
  <c r="O20" i="71"/>
  <c r="P20" i="71" s="1"/>
  <c r="O11" i="73"/>
  <c r="P11" i="73" s="1"/>
  <c r="O9" i="76"/>
  <c r="P9" i="76" s="1"/>
  <c r="O18" i="76"/>
  <c r="P18" i="76" s="1"/>
  <c r="O9" i="79"/>
  <c r="P9" i="79" s="1"/>
  <c r="O18" i="79"/>
  <c r="P18" i="79" s="1"/>
  <c r="O19" i="59"/>
  <c r="P19" i="59" s="1"/>
  <c r="O8" i="61"/>
  <c r="P8" i="61" s="1"/>
  <c r="O11" i="61"/>
  <c r="P11" i="61" s="1"/>
  <c r="O22" i="62"/>
  <c r="P22" i="62" s="1"/>
  <c r="O19" i="62"/>
  <c r="P19" i="62" s="1"/>
  <c r="O16" i="62"/>
  <c r="P16" i="62" s="1"/>
  <c r="O13" i="62"/>
  <c r="P13" i="62" s="1"/>
  <c r="O10" i="62"/>
  <c r="P10" i="62" s="1"/>
  <c r="O6" i="62"/>
  <c r="P6" i="62" s="1"/>
  <c r="O11" i="62"/>
  <c r="P11" i="62" s="1"/>
  <c r="O9" i="62"/>
  <c r="P9" i="62" s="1"/>
  <c r="O5" i="62"/>
  <c r="P5" i="62" s="1"/>
  <c r="O3" i="62"/>
  <c r="AE3" i="62" s="1"/>
  <c r="O13" i="65"/>
  <c r="P13" i="65" s="1"/>
  <c r="O19" i="67"/>
  <c r="P19" i="67" s="1"/>
  <c r="O13" i="67"/>
  <c r="P13" i="67" s="1"/>
  <c r="O6" i="67"/>
  <c r="P6" i="67" s="1"/>
  <c r="O18" i="67"/>
  <c r="P18" i="67" s="1"/>
  <c r="O12" i="67"/>
  <c r="P12" i="67" s="1"/>
  <c r="O9" i="67"/>
  <c r="P9" i="67" s="1"/>
  <c r="O20" i="67"/>
  <c r="P20" i="67" s="1"/>
  <c r="O14" i="67"/>
  <c r="P14" i="67" s="1"/>
  <c r="O5" i="67"/>
  <c r="P5" i="67" s="1"/>
  <c r="O3" i="67"/>
  <c r="AE3" i="67" s="1"/>
  <c r="O23" i="67"/>
  <c r="P23" i="67" s="1"/>
  <c r="O8" i="71"/>
  <c r="P8" i="71" s="1"/>
  <c r="O11" i="71"/>
  <c r="P11" i="71" s="1"/>
  <c r="O20" i="73"/>
  <c r="P20" i="73" s="1"/>
  <c r="O14" i="73"/>
  <c r="P14" i="73" s="1"/>
  <c r="O19" i="73"/>
  <c r="P19" i="73" s="1"/>
  <c r="O13" i="73"/>
  <c r="P13" i="73" s="1"/>
  <c r="O21" i="73"/>
  <c r="P21" i="73" s="1"/>
  <c r="O15" i="73"/>
  <c r="P15" i="73" s="1"/>
  <c r="O10" i="73"/>
  <c r="P10" i="73" s="1"/>
  <c r="O8" i="73"/>
  <c r="P8" i="73" s="1"/>
  <c r="O7" i="73"/>
  <c r="P7" i="73" s="1"/>
  <c r="O23" i="73"/>
  <c r="P23" i="73" s="1"/>
  <c r="O20" i="59"/>
  <c r="P20" i="59" s="1"/>
  <c r="O18" i="61"/>
  <c r="P18" i="61" s="1"/>
  <c r="O12" i="61"/>
  <c r="P12" i="61" s="1"/>
  <c r="O9" i="61"/>
  <c r="P9" i="61" s="1"/>
  <c r="O23" i="61"/>
  <c r="P23" i="61" s="1"/>
  <c r="O17" i="61"/>
  <c r="P17" i="61" s="1"/>
  <c r="O6" i="61"/>
  <c r="P6" i="61" s="1"/>
  <c r="O5" i="61"/>
  <c r="P5" i="61" s="1"/>
  <c r="O3" i="61"/>
  <c r="P3" i="61" s="1"/>
  <c r="AF3" i="61" s="1"/>
  <c r="AO3" i="61" s="1"/>
  <c r="O19" i="61"/>
  <c r="P19" i="61" s="1"/>
  <c r="O13" i="61"/>
  <c r="P13" i="61" s="1"/>
  <c r="O22" i="61"/>
  <c r="O14" i="65"/>
  <c r="P14" i="65" s="1"/>
  <c r="O15" i="67"/>
  <c r="P15" i="67" s="1"/>
  <c r="O8" i="70"/>
  <c r="P8" i="70" s="1"/>
  <c r="O7" i="70"/>
  <c r="P7" i="70" s="1"/>
  <c r="O23" i="70"/>
  <c r="P23" i="70" s="1"/>
  <c r="O20" i="70"/>
  <c r="P20" i="70" s="1"/>
  <c r="O17" i="70"/>
  <c r="P17" i="70" s="1"/>
  <c r="O14" i="70"/>
  <c r="P14" i="70" s="1"/>
  <c r="O21" i="70"/>
  <c r="P21" i="70" s="1"/>
  <c r="O18" i="70"/>
  <c r="P18" i="70" s="1"/>
  <c r="O15" i="70"/>
  <c r="P15" i="70" s="1"/>
  <c r="O12" i="70"/>
  <c r="P12" i="70" s="1"/>
  <c r="O16" i="70"/>
  <c r="P16" i="70" s="1"/>
  <c r="O18" i="71"/>
  <c r="P18" i="71" s="1"/>
  <c r="O12" i="71"/>
  <c r="P12" i="71" s="1"/>
  <c r="O9" i="71"/>
  <c r="P9" i="71" s="1"/>
  <c r="O23" i="71"/>
  <c r="P23" i="71" s="1"/>
  <c r="O17" i="71"/>
  <c r="P17" i="71" s="1"/>
  <c r="O19" i="71"/>
  <c r="P19" i="71" s="1"/>
  <c r="O13" i="71"/>
  <c r="P13" i="71" s="1"/>
  <c r="O6" i="71"/>
  <c r="P6" i="71" s="1"/>
  <c r="O22" i="71"/>
  <c r="P22" i="71" s="1"/>
  <c r="O12" i="73"/>
  <c r="P12" i="73" s="1"/>
  <c r="O23" i="75"/>
  <c r="P23" i="75" s="1"/>
  <c r="O17" i="75"/>
  <c r="P17" i="75" s="1"/>
  <c r="O22" i="75"/>
  <c r="P22" i="75" s="1"/>
  <c r="O16" i="75"/>
  <c r="P16" i="75" s="1"/>
  <c r="O11" i="75"/>
  <c r="P11" i="75" s="1"/>
  <c r="O7" i="75"/>
  <c r="P7" i="75" s="1"/>
  <c r="O21" i="75"/>
  <c r="P21" i="75" s="1"/>
  <c r="O15" i="75"/>
  <c r="P15" i="75" s="1"/>
  <c r="O10" i="75"/>
  <c r="P10" i="75" s="1"/>
  <c r="O8" i="75"/>
  <c r="P8" i="75" s="1"/>
  <c r="O18" i="75"/>
  <c r="P18" i="75" s="1"/>
  <c r="O12" i="75"/>
  <c r="P12" i="75" s="1"/>
  <c r="O9" i="75"/>
  <c r="P9" i="75" s="1"/>
  <c r="O21" i="76"/>
  <c r="P21" i="76" s="1"/>
  <c r="O15" i="76"/>
  <c r="P15" i="76" s="1"/>
  <c r="O10" i="76"/>
  <c r="P10" i="76" s="1"/>
  <c r="O8" i="76"/>
  <c r="P8" i="76" s="1"/>
  <c r="O7" i="76"/>
  <c r="O20" i="76"/>
  <c r="P20" i="76" s="1"/>
  <c r="O14" i="76"/>
  <c r="P14" i="76" s="1"/>
  <c r="O19" i="76"/>
  <c r="P19" i="76" s="1"/>
  <c r="O13" i="76"/>
  <c r="P13" i="76" s="1"/>
  <c r="O22" i="76"/>
  <c r="P22" i="76" s="1"/>
  <c r="O16" i="76"/>
  <c r="P16" i="76" s="1"/>
  <c r="O11" i="76"/>
  <c r="P11" i="76" s="1"/>
  <c r="O22" i="79"/>
  <c r="P22" i="79" s="1"/>
  <c r="O16" i="79"/>
  <c r="P16" i="79" s="1"/>
  <c r="O11" i="79"/>
  <c r="P11" i="79" s="1"/>
  <c r="O7" i="79"/>
  <c r="P7" i="79" s="1"/>
  <c r="O21" i="79"/>
  <c r="P21" i="79" s="1"/>
  <c r="O15" i="79"/>
  <c r="P15" i="79" s="1"/>
  <c r="O10" i="79"/>
  <c r="P10" i="79" s="1"/>
  <c r="O8" i="79"/>
  <c r="P8" i="79" s="1"/>
  <c r="O20" i="79"/>
  <c r="P20" i="79" s="1"/>
  <c r="O14" i="79"/>
  <c r="P14" i="79" s="1"/>
  <c r="O5" i="79"/>
  <c r="P5" i="79" s="1"/>
  <c r="O3" i="79"/>
  <c r="P3" i="79" s="1"/>
  <c r="AF3" i="79" s="1"/>
  <c r="AO3" i="79" s="1"/>
  <c r="O23" i="79"/>
  <c r="P23" i="79" s="1"/>
  <c r="O17" i="79"/>
  <c r="P17" i="79" s="1"/>
  <c r="O7" i="59"/>
  <c r="P7" i="59" s="1"/>
  <c r="O8" i="59"/>
  <c r="P8" i="59" s="1"/>
  <c r="O10" i="59"/>
  <c r="P10" i="59" s="1"/>
  <c r="O15" i="59"/>
  <c r="P15" i="59" s="1"/>
  <c r="O14" i="61"/>
  <c r="P14" i="61" s="1"/>
  <c r="O14" i="62"/>
  <c r="P14" i="62" s="1"/>
  <c r="O21" i="62"/>
  <c r="P21" i="62" s="1"/>
  <c r="O10" i="64"/>
  <c r="P10" i="64" s="1"/>
  <c r="O20" i="64"/>
  <c r="P20" i="64" s="1"/>
  <c r="O18" i="65"/>
  <c r="P18" i="65" s="1"/>
  <c r="O11" i="66"/>
  <c r="P11" i="66" s="1"/>
  <c r="O14" i="66"/>
  <c r="P14" i="66" s="1"/>
  <c r="O16" i="67"/>
  <c r="P16" i="67" s="1"/>
  <c r="O23" i="68"/>
  <c r="P23" i="68" s="1"/>
  <c r="O17" i="68"/>
  <c r="P17" i="68" s="1"/>
  <c r="O6" i="68"/>
  <c r="P6" i="68" s="1"/>
  <c r="O5" i="68"/>
  <c r="P5" i="68" s="1"/>
  <c r="O3" i="68"/>
  <c r="AE3" i="68" s="1"/>
  <c r="O22" i="68"/>
  <c r="P22" i="68" s="1"/>
  <c r="O16" i="68"/>
  <c r="P16" i="68" s="1"/>
  <c r="O11" i="68"/>
  <c r="P11" i="68" s="1"/>
  <c r="O18" i="68"/>
  <c r="P18" i="68" s="1"/>
  <c r="O12" i="68"/>
  <c r="P12" i="68" s="1"/>
  <c r="O9" i="68"/>
  <c r="P9" i="68" s="1"/>
  <c r="O21" i="68"/>
  <c r="P21" i="68" s="1"/>
  <c r="O14" i="71"/>
  <c r="P14" i="71" s="1"/>
  <c r="O22" i="72"/>
  <c r="P22" i="72" s="1"/>
  <c r="O16" i="72"/>
  <c r="P16" i="72" s="1"/>
  <c r="O11" i="72"/>
  <c r="P11" i="72" s="1"/>
  <c r="O21" i="72"/>
  <c r="P21" i="72" s="1"/>
  <c r="O15" i="72"/>
  <c r="P15" i="72" s="1"/>
  <c r="O10" i="72"/>
  <c r="P10" i="72" s="1"/>
  <c r="O8" i="72"/>
  <c r="P8" i="72" s="1"/>
  <c r="O7" i="72"/>
  <c r="P7" i="72" s="1"/>
  <c r="O23" i="72"/>
  <c r="P23" i="72" s="1"/>
  <c r="O17" i="72"/>
  <c r="P17" i="72" s="1"/>
  <c r="O6" i="72"/>
  <c r="P6" i="72" s="1"/>
  <c r="O5" i="72"/>
  <c r="P5" i="72" s="1"/>
  <c r="O3" i="72"/>
  <c r="AE3" i="72" s="1"/>
  <c r="O9" i="73"/>
  <c r="P9" i="73" s="1"/>
  <c r="O16" i="73"/>
  <c r="P16" i="73" s="1"/>
  <c r="O23" i="74"/>
  <c r="P23" i="74" s="1"/>
  <c r="O20" i="74"/>
  <c r="P20" i="74" s="1"/>
  <c r="O17" i="74"/>
  <c r="P17" i="74" s="1"/>
  <c r="O14" i="74"/>
  <c r="P14" i="74" s="1"/>
  <c r="O11" i="74"/>
  <c r="P11" i="74" s="1"/>
  <c r="O9" i="74"/>
  <c r="P9" i="74" s="1"/>
  <c r="O5" i="74"/>
  <c r="P5" i="74" s="1"/>
  <c r="O3" i="74"/>
  <c r="AE3" i="74" s="1"/>
  <c r="O22" i="74"/>
  <c r="P22" i="74" s="1"/>
  <c r="O19" i="74"/>
  <c r="P19" i="74" s="1"/>
  <c r="O16" i="74"/>
  <c r="P16" i="74" s="1"/>
  <c r="O13" i="74"/>
  <c r="P13" i="74" s="1"/>
  <c r="O8" i="74"/>
  <c r="P8" i="74" s="1"/>
  <c r="O7" i="74"/>
  <c r="P7" i="74" s="1"/>
  <c r="O6" i="75"/>
  <c r="P6" i="75" s="1"/>
  <c r="O13" i="75"/>
  <c r="P13" i="75" s="1"/>
  <c r="O10" i="77"/>
  <c r="P10" i="77" s="1"/>
  <c r="O22" i="77"/>
  <c r="P22" i="77" s="1"/>
  <c r="O6" i="79"/>
  <c r="P6" i="79" s="1"/>
  <c r="O3" i="80"/>
  <c r="AE3" i="80" s="1"/>
  <c r="O5" i="80"/>
  <c r="P5" i="80" s="1"/>
  <c r="O6" i="80"/>
  <c r="P6" i="80" s="1"/>
  <c r="O23" i="80"/>
  <c r="P23" i="80" s="1"/>
  <c r="O21" i="81"/>
  <c r="P21" i="81" s="1"/>
  <c r="O3" i="58"/>
  <c r="AE3" i="58" s="1"/>
  <c r="O8" i="58"/>
  <c r="P8" i="58" s="1"/>
  <c r="O5" i="58"/>
  <c r="P5" i="58" s="1"/>
  <c r="O7" i="58"/>
  <c r="P7" i="58" s="1"/>
  <c r="O10" i="58"/>
  <c r="P10" i="58" s="1"/>
  <c r="O13" i="58"/>
  <c r="P13" i="58" s="1"/>
  <c r="O16" i="58"/>
  <c r="P16" i="58" s="1"/>
  <c r="O19" i="58"/>
  <c r="P19" i="58" s="1"/>
  <c r="O22" i="58"/>
  <c r="P22" i="58" s="1"/>
  <c r="O6" i="58"/>
  <c r="P6" i="58" s="1"/>
  <c r="O9" i="58"/>
  <c r="P9" i="58" s="1"/>
  <c r="O12" i="58"/>
  <c r="P12" i="58" s="1"/>
  <c r="O15" i="58"/>
  <c r="P15" i="58" s="1"/>
  <c r="O18" i="58"/>
  <c r="P18" i="58" s="1"/>
  <c r="O21" i="58"/>
  <c r="P21" i="58" s="1"/>
  <c r="O11" i="58"/>
  <c r="P11" i="58" s="1"/>
  <c r="O14" i="58"/>
  <c r="P14" i="58" s="1"/>
  <c r="O17" i="58"/>
  <c r="P17" i="58" s="1"/>
  <c r="O20" i="58"/>
  <c r="P20" i="58" s="1"/>
  <c r="AH4" i="32"/>
  <c r="AH4" i="41"/>
  <c r="AE3" i="105"/>
  <c r="P3" i="105"/>
  <c r="AF3" i="105" s="1"/>
  <c r="AO3" i="105" s="1"/>
  <c r="AH3" i="105"/>
  <c r="AQ3" i="105" s="1"/>
  <c r="M4" i="105"/>
  <c r="U4" i="105" s="1"/>
  <c r="X4" i="105" s="1"/>
  <c r="R69" i="105"/>
  <c r="R68" i="105"/>
  <c r="R67" i="105"/>
  <c r="R66" i="105"/>
  <c r="R65" i="105"/>
  <c r="R64" i="105"/>
  <c r="R63" i="105"/>
  <c r="R62" i="105"/>
  <c r="R61" i="105"/>
  <c r="R60" i="105"/>
  <c r="R59" i="105"/>
  <c r="R58" i="105"/>
  <c r="R57" i="105"/>
  <c r="R56" i="105"/>
  <c r="R55" i="105"/>
  <c r="R54" i="105"/>
  <c r="R53" i="105"/>
  <c r="R52" i="105"/>
  <c r="R51" i="105"/>
  <c r="R50" i="105"/>
  <c r="R49" i="105"/>
  <c r="R48" i="105"/>
  <c r="R47" i="105"/>
  <c r="R46" i="105"/>
  <c r="R45" i="105"/>
  <c r="R44" i="105"/>
  <c r="R43" i="105"/>
  <c r="R42" i="105"/>
  <c r="R41" i="105"/>
  <c r="R40" i="105"/>
  <c r="R39" i="105"/>
  <c r="R38" i="105"/>
  <c r="R37" i="105"/>
  <c r="R36" i="105"/>
  <c r="R35" i="105"/>
  <c r="R34" i="105"/>
  <c r="R33" i="105"/>
  <c r="R32" i="105"/>
  <c r="R31" i="105"/>
  <c r="R30" i="105"/>
  <c r="R29" i="105"/>
  <c r="R28" i="105"/>
  <c r="R27" i="105"/>
  <c r="R26" i="105"/>
  <c r="R25" i="105"/>
  <c r="R24" i="105"/>
  <c r="R23" i="105"/>
  <c r="R22" i="105"/>
  <c r="R21" i="105"/>
  <c r="R20" i="105"/>
  <c r="R19" i="105"/>
  <c r="R18" i="105"/>
  <c r="R17" i="105"/>
  <c r="R16" i="105"/>
  <c r="R15" i="105"/>
  <c r="R14" i="105"/>
  <c r="R13" i="105"/>
  <c r="R12" i="105"/>
  <c r="R11" i="105"/>
  <c r="R10" i="105"/>
  <c r="R9" i="105"/>
  <c r="R8" i="105"/>
  <c r="R7" i="105"/>
  <c r="R6" i="105"/>
  <c r="Q69" i="105"/>
  <c r="Q68" i="105"/>
  <c r="Q67" i="105"/>
  <c r="Q66" i="105"/>
  <c r="Q65" i="105"/>
  <c r="Q64" i="105"/>
  <c r="Q63" i="105"/>
  <c r="Q62" i="105"/>
  <c r="Q61" i="105"/>
  <c r="Q60" i="105"/>
  <c r="Q59" i="105"/>
  <c r="Q58" i="105"/>
  <c r="Q57" i="105"/>
  <c r="Q56" i="105"/>
  <c r="Q55" i="105"/>
  <c r="Q54" i="105"/>
  <c r="Q53" i="105"/>
  <c r="Q52" i="105"/>
  <c r="Q51" i="105"/>
  <c r="Q50" i="105"/>
  <c r="Q49" i="105"/>
  <c r="Q48" i="105"/>
  <c r="Q47" i="105"/>
  <c r="Q46" i="105"/>
  <c r="Q45" i="105"/>
  <c r="Q44" i="105"/>
  <c r="Q43" i="105"/>
  <c r="Q42" i="105"/>
  <c r="Q41" i="105"/>
  <c r="Q40" i="105"/>
  <c r="Q39" i="105"/>
  <c r="Q38" i="105"/>
  <c r="Q37" i="105"/>
  <c r="Q36" i="105"/>
  <c r="Q35" i="105"/>
  <c r="Q34" i="105"/>
  <c r="Q33" i="105"/>
  <c r="Q32" i="105"/>
  <c r="Q31" i="105"/>
  <c r="Q30" i="105"/>
  <c r="Q29" i="105"/>
  <c r="Q28" i="105"/>
  <c r="Q27" i="105"/>
  <c r="Q26" i="105"/>
  <c r="Q25" i="105"/>
  <c r="Q24" i="105"/>
  <c r="Q23" i="105"/>
  <c r="Q22" i="105"/>
  <c r="Q21" i="105"/>
  <c r="Q20" i="105"/>
  <c r="Q19" i="105"/>
  <c r="Q18" i="105"/>
  <c r="Q17" i="105"/>
  <c r="Q16" i="105"/>
  <c r="Q15" i="105"/>
  <c r="Q14" i="105"/>
  <c r="Q13" i="105"/>
  <c r="Q12" i="105"/>
  <c r="Q11" i="105"/>
  <c r="Q10" i="105"/>
  <c r="Q9" i="105"/>
  <c r="Q8" i="105"/>
  <c r="V69" i="105"/>
  <c r="V68" i="105"/>
  <c r="V67" i="105"/>
  <c r="V66" i="105"/>
  <c r="V65" i="105"/>
  <c r="V64" i="105"/>
  <c r="V63" i="105"/>
  <c r="V62" i="105"/>
  <c r="V61" i="105"/>
  <c r="V60" i="105"/>
  <c r="V59" i="105"/>
  <c r="V58" i="105"/>
  <c r="V57" i="105"/>
  <c r="V56" i="105"/>
  <c r="V55" i="105"/>
  <c r="V54" i="105"/>
  <c r="V53" i="105"/>
  <c r="V52" i="105"/>
  <c r="V51" i="105"/>
  <c r="V50" i="105"/>
  <c r="V49" i="105"/>
  <c r="V48" i="105"/>
  <c r="V47" i="105"/>
  <c r="V46" i="105"/>
  <c r="V45" i="105"/>
  <c r="V44" i="105"/>
  <c r="V43" i="105"/>
  <c r="V42" i="105"/>
  <c r="V41" i="105"/>
  <c r="V40" i="105"/>
  <c r="V39" i="105"/>
  <c r="V38" i="105"/>
  <c r="V37" i="105"/>
  <c r="V36" i="105"/>
  <c r="V35" i="105"/>
  <c r="V34" i="105"/>
  <c r="V33" i="105"/>
  <c r="V32" i="105"/>
  <c r="V31" i="105"/>
  <c r="V30" i="105"/>
  <c r="V29" i="105"/>
  <c r="V28" i="105"/>
  <c r="V27" i="105"/>
  <c r="V26" i="105"/>
  <c r="V25" i="105"/>
  <c r="V24" i="105"/>
  <c r="V23" i="105"/>
  <c r="V22" i="105"/>
  <c r="V21" i="105"/>
  <c r="V20" i="105"/>
  <c r="V19" i="105"/>
  <c r="V18" i="105"/>
  <c r="V17" i="105"/>
  <c r="V16" i="105"/>
  <c r="V15" i="105"/>
  <c r="V14" i="105"/>
  <c r="V13" i="105"/>
  <c r="V12" i="105"/>
  <c r="V11" i="105"/>
  <c r="V10" i="105"/>
  <c r="AE3" i="104"/>
  <c r="P3" i="104"/>
  <c r="AF3" i="104" s="1"/>
  <c r="AO3" i="104" s="1"/>
  <c r="AH3" i="104"/>
  <c r="AQ3" i="104" s="1"/>
  <c r="M4" i="104"/>
  <c r="U4" i="104" s="1"/>
  <c r="X4" i="104" s="1"/>
  <c r="R79" i="104"/>
  <c r="R78" i="104"/>
  <c r="R77" i="104"/>
  <c r="R76" i="104"/>
  <c r="R75" i="104"/>
  <c r="R74" i="104"/>
  <c r="R73" i="104"/>
  <c r="R72" i="104"/>
  <c r="R71" i="104"/>
  <c r="R70" i="104"/>
  <c r="R69" i="104"/>
  <c r="R68" i="104"/>
  <c r="R67" i="104"/>
  <c r="R66" i="104"/>
  <c r="R65" i="104"/>
  <c r="R64" i="104"/>
  <c r="R63" i="104"/>
  <c r="R62" i="104"/>
  <c r="R61" i="104"/>
  <c r="R60" i="104"/>
  <c r="R59" i="104"/>
  <c r="R58" i="104"/>
  <c r="R57" i="104"/>
  <c r="R56" i="104"/>
  <c r="R55" i="104"/>
  <c r="R54" i="104"/>
  <c r="R53" i="104"/>
  <c r="R52" i="104"/>
  <c r="R51" i="104"/>
  <c r="R50" i="104"/>
  <c r="R49" i="104"/>
  <c r="R48" i="104"/>
  <c r="R47" i="104"/>
  <c r="R46" i="104"/>
  <c r="R45" i="104"/>
  <c r="R44" i="104"/>
  <c r="R43" i="104"/>
  <c r="R42" i="104"/>
  <c r="R41" i="104"/>
  <c r="R40" i="104"/>
  <c r="R39" i="104"/>
  <c r="R38" i="104"/>
  <c r="R37" i="104"/>
  <c r="R36" i="104"/>
  <c r="R35" i="104"/>
  <c r="R34" i="104"/>
  <c r="R33" i="104"/>
  <c r="R32" i="104"/>
  <c r="R31" i="104"/>
  <c r="R30" i="104"/>
  <c r="R29" i="104"/>
  <c r="R28" i="104"/>
  <c r="R27" i="104"/>
  <c r="R26" i="104"/>
  <c r="R25" i="104"/>
  <c r="R24" i="104"/>
  <c r="R23" i="104"/>
  <c r="R22" i="104"/>
  <c r="R21" i="104"/>
  <c r="R20" i="104"/>
  <c r="R19" i="104"/>
  <c r="R18" i="104"/>
  <c r="R17" i="104"/>
  <c r="R16" i="104"/>
  <c r="R15" i="104"/>
  <c r="R14" i="104"/>
  <c r="R13" i="104"/>
  <c r="R12" i="104"/>
  <c r="R11" i="104"/>
  <c r="R10" i="104"/>
  <c r="R9" i="104"/>
  <c r="R8" i="104"/>
  <c r="R7" i="104"/>
  <c r="R6" i="104"/>
  <c r="Q79" i="104"/>
  <c r="Q78" i="104"/>
  <c r="Q77" i="104"/>
  <c r="Q76" i="104"/>
  <c r="Q75" i="104"/>
  <c r="Q74" i="104"/>
  <c r="Q73" i="104"/>
  <c r="Q72" i="104"/>
  <c r="Q71" i="104"/>
  <c r="Q70" i="104"/>
  <c r="Q69" i="104"/>
  <c r="Q68" i="104"/>
  <c r="Q67" i="104"/>
  <c r="Q66" i="104"/>
  <c r="Q65" i="104"/>
  <c r="Q64" i="104"/>
  <c r="Q63" i="104"/>
  <c r="Q62" i="104"/>
  <c r="Q61" i="104"/>
  <c r="Q60" i="104"/>
  <c r="Q59" i="104"/>
  <c r="Q58" i="104"/>
  <c r="Q57" i="104"/>
  <c r="Q56" i="104"/>
  <c r="Q55" i="104"/>
  <c r="Q54" i="104"/>
  <c r="Q53" i="104"/>
  <c r="Q52" i="104"/>
  <c r="Q51" i="104"/>
  <c r="Q50" i="104"/>
  <c r="Q49" i="104"/>
  <c r="Q48" i="104"/>
  <c r="Q47" i="104"/>
  <c r="Q46" i="104"/>
  <c r="Q45" i="104"/>
  <c r="Q44" i="104"/>
  <c r="Q43" i="104"/>
  <c r="Q42" i="104"/>
  <c r="Q41" i="104"/>
  <c r="Q40" i="104"/>
  <c r="Q39" i="104"/>
  <c r="Q38" i="104"/>
  <c r="Q37" i="104"/>
  <c r="Q36" i="104"/>
  <c r="Q35" i="104"/>
  <c r="Q34" i="104"/>
  <c r="Q33" i="104"/>
  <c r="Q32" i="104"/>
  <c r="Q31" i="104"/>
  <c r="Q30" i="104"/>
  <c r="Q29" i="104"/>
  <c r="Q28" i="104"/>
  <c r="Q27" i="104"/>
  <c r="Q26" i="104"/>
  <c r="Q25" i="104"/>
  <c r="Q24" i="104"/>
  <c r="Q23" i="104"/>
  <c r="Q22" i="104"/>
  <c r="Q21" i="104"/>
  <c r="Q20" i="104"/>
  <c r="Q19" i="104"/>
  <c r="Q18" i="104"/>
  <c r="Q17" i="104"/>
  <c r="Q16" i="104"/>
  <c r="Q15" i="104"/>
  <c r="Q14" i="104"/>
  <c r="Q13" i="104"/>
  <c r="Q12" i="104"/>
  <c r="Q11" i="104"/>
  <c r="Q10" i="104"/>
  <c r="Q9" i="104"/>
  <c r="Q8" i="104"/>
  <c r="V79" i="104"/>
  <c r="V78" i="104"/>
  <c r="V77" i="104"/>
  <c r="V76" i="104"/>
  <c r="V75" i="104"/>
  <c r="V74" i="104"/>
  <c r="V73" i="104"/>
  <c r="V72" i="104"/>
  <c r="V71" i="104"/>
  <c r="V70" i="104"/>
  <c r="V69" i="104"/>
  <c r="V68" i="104"/>
  <c r="V67" i="104"/>
  <c r="V66" i="104"/>
  <c r="V65" i="104"/>
  <c r="V64" i="104"/>
  <c r="V63" i="104"/>
  <c r="V62" i="104"/>
  <c r="V61" i="104"/>
  <c r="V60" i="104"/>
  <c r="V59" i="104"/>
  <c r="V58" i="104"/>
  <c r="V57" i="104"/>
  <c r="V56" i="104"/>
  <c r="V55" i="104"/>
  <c r="V54" i="104"/>
  <c r="V53" i="104"/>
  <c r="V52" i="104"/>
  <c r="V51" i="104"/>
  <c r="V50" i="104"/>
  <c r="V49" i="104"/>
  <c r="V48" i="104"/>
  <c r="V47" i="104"/>
  <c r="V46" i="104"/>
  <c r="V45" i="104"/>
  <c r="V44" i="104"/>
  <c r="V43" i="104"/>
  <c r="V42" i="104"/>
  <c r="V41" i="104"/>
  <c r="V40" i="104"/>
  <c r="V39" i="104"/>
  <c r="V38" i="104"/>
  <c r="V37" i="104"/>
  <c r="V36" i="104"/>
  <c r="V35" i="104"/>
  <c r="V34" i="104"/>
  <c r="V33" i="104"/>
  <c r="V32" i="104"/>
  <c r="V31" i="104"/>
  <c r="V30" i="104"/>
  <c r="V29" i="104"/>
  <c r="V28" i="104"/>
  <c r="V27" i="104"/>
  <c r="V26" i="104"/>
  <c r="V25" i="104"/>
  <c r="V24" i="104"/>
  <c r="V23" i="104"/>
  <c r="V22" i="104"/>
  <c r="V21" i="104"/>
  <c r="V20" i="104"/>
  <c r="V19" i="104"/>
  <c r="V18" i="104"/>
  <c r="V17" i="104"/>
  <c r="V16" i="104"/>
  <c r="V15" i="104"/>
  <c r="V14" i="104"/>
  <c r="V13" i="104"/>
  <c r="V12" i="104"/>
  <c r="V11" i="104"/>
  <c r="V10" i="104"/>
  <c r="AE3" i="103"/>
  <c r="P3" i="103"/>
  <c r="AF3" i="103" s="1"/>
  <c r="AO3" i="103" s="1"/>
  <c r="AH3" i="103"/>
  <c r="AQ3" i="103" s="1"/>
  <c r="M4" i="103"/>
  <c r="U4" i="103" s="1"/>
  <c r="X4" i="103" s="1"/>
  <c r="Z4" i="103" s="1"/>
  <c r="R89" i="103"/>
  <c r="R88" i="103"/>
  <c r="R87" i="103"/>
  <c r="R86" i="103"/>
  <c r="R85" i="103"/>
  <c r="R84" i="103"/>
  <c r="R83" i="103"/>
  <c r="R82" i="103"/>
  <c r="R81" i="103"/>
  <c r="R80" i="103"/>
  <c r="R79" i="103"/>
  <c r="R78" i="103"/>
  <c r="R77" i="103"/>
  <c r="R76" i="103"/>
  <c r="R75" i="103"/>
  <c r="R74" i="103"/>
  <c r="R73" i="103"/>
  <c r="R72" i="103"/>
  <c r="R71" i="103"/>
  <c r="R70" i="103"/>
  <c r="R69" i="103"/>
  <c r="R68" i="103"/>
  <c r="R67" i="103"/>
  <c r="R66" i="103"/>
  <c r="R65" i="103"/>
  <c r="R64" i="103"/>
  <c r="R63" i="103"/>
  <c r="R62" i="103"/>
  <c r="R61" i="103"/>
  <c r="R60" i="103"/>
  <c r="R59" i="103"/>
  <c r="R58" i="103"/>
  <c r="R57" i="103"/>
  <c r="R56" i="103"/>
  <c r="R55" i="103"/>
  <c r="R54" i="103"/>
  <c r="R53" i="103"/>
  <c r="R52" i="103"/>
  <c r="R51" i="103"/>
  <c r="R50" i="103"/>
  <c r="R49" i="103"/>
  <c r="R48" i="103"/>
  <c r="R47" i="103"/>
  <c r="R46" i="103"/>
  <c r="R45" i="103"/>
  <c r="R44" i="103"/>
  <c r="R43" i="103"/>
  <c r="R42" i="103"/>
  <c r="R41" i="103"/>
  <c r="R40" i="103"/>
  <c r="R39" i="103"/>
  <c r="R38" i="103"/>
  <c r="R37" i="103"/>
  <c r="R36" i="103"/>
  <c r="R35" i="103"/>
  <c r="R34" i="103"/>
  <c r="R33" i="103"/>
  <c r="R32" i="103"/>
  <c r="R31" i="103"/>
  <c r="R30" i="103"/>
  <c r="R29" i="103"/>
  <c r="R28" i="103"/>
  <c r="R27" i="103"/>
  <c r="R26" i="103"/>
  <c r="R25" i="103"/>
  <c r="R24" i="103"/>
  <c r="R23" i="103"/>
  <c r="R22" i="103"/>
  <c r="R21" i="103"/>
  <c r="R20" i="103"/>
  <c r="R19" i="103"/>
  <c r="R18" i="103"/>
  <c r="R17" i="103"/>
  <c r="R16" i="103"/>
  <c r="R15" i="103"/>
  <c r="R14" i="103"/>
  <c r="R13" i="103"/>
  <c r="R12" i="103"/>
  <c r="R11" i="103"/>
  <c r="R10" i="103"/>
  <c r="R9" i="103"/>
  <c r="R8" i="103"/>
  <c r="R7" i="103"/>
  <c r="R6" i="103"/>
  <c r="Q89" i="103"/>
  <c r="Q88" i="103"/>
  <c r="Q87" i="103"/>
  <c r="Q86" i="103"/>
  <c r="Q85" i="103"/>
  <c r="Q84" i="103"/>
  <c r="Q83" i="103"/>
  <c r="Q82" i="103"/>
  <c r="Q81" i="103"/>
  <c r="Q80" i="103"/>
  <c r="Q79" i="103"/>
  <c r="Q78" i="103"/>
  <c r="Q77" i="103"/>
  <c r="Q76" i="103"/>
  <c r="Q75" i="103"/>
  <c r="Q74" i="103"/>
  <c r="Q73" i="103"/>
  <c r="Q72" i="103"/>
  <c r="Q71" i="103"/>
  <c r="Q70" i="103"/>
  <c r="Q69" i="103"/>
  <c r="Q68" i="103"/>
  <c r="Q67" i="103"/>
  <c r="Q66" i="103"/>
  <c r="Q65" i="103"/>
  <c r="Q64" i="103"/>
  <c r="Q63" i="103"/>
  <c r="Q62" i="103"/>
  <c r="Q61" i="103"/>
  <c r="Q60" i="103"/>
  <c r="Q59" i="103"/>
  <c r="Q58" i="103"/>
  <c r="Q57" i="103"/>
  <c r="Q56" i="103"/>
  <c r="Q55" i="103"/>
  <c r="Q54" i="103"/>
  <c r="Q53" i="103"/>
  <c r="Q52" i="103"/>
  <c r="Q51" i="103"/>
  <c r="Q50" i="103"/>
  <c r="Q49" i="103"/>
  <c r="Q48" i="103"/>
  <c r="Q47" i="103"/>
  <c r="Q46" i="103"/>
  <c r="Q45" i="103"/>
  <c r="Q44" i="103"/>
  <c r="Q43" i="103"/>
  <c r="Q42" i="103"/>
  <c r="Q41" i="103"/>
  <c r="Q40" i="103"/>
  <c r="Q39" i="103"/>
  <c r="Q38" i="103"/>
  <c r="Q37" i="103"/>
  <c r="Q36" i="103"/>
  <c r="Q35" i="103"/>
  <c r="Q34" i="103"/>
  <c r="Q33" i="103"/>
  <c r="Q32" i="103"/>
  <c r="Q31" i="103"/>
  <c r="Q30" i="103"/>
  <c r="Q29" i="103"/>
  <c r="Q28" i="103"/>
  <c r="Q27" i="103"/>
  <c r="Q26" i="103"/>
  <c r="Q25" i="103"/>
  <c r="Q24" i="103"/>
  <c r="Q23" i="103"/>
  <c r="Q22" i="103"/>
  <c r="Q21" i="103"/>
  <c r="Q20" i="103"/>
  <c r="Q19" i="103"/>
  <c r="Q18" i="103"/>
  <c r="Q17" i="103"/>
  <c r="Q16" i="103"/>
  <c r="Q15" i="103"/>
  <c r="Q14" i="103"/>
  <c r="Q13" i="103"/>
  <c r="Q12" i="103"/>
  <c r="Q11" i="103"/>
  <c r="Q10" i="103"/>
  <c r="Q9" i="103"/>
  <c r="Q8" i="103"/>
  <c r="V89" i="103"/>
  <c r="V88" i="103"/>
  <c r="V87" i="103"/>
  <c r="V86" i="103"/>
  <c r="V85" i="103"/>
  <c r="V84" i="103"/>
  <c r="V83" i="103"/>
  <c r="V82" i="103"/>
  <c r="V81" i="103"/>
  <c r="V80" i="103"/>
  <c r="V79" i="103"/>
  <c r="V78" i="103"/>
  <c r="V77" i="103"/>
  <c r="V76" i="103"/>
  <c r="V75" i="103"/>
  <c r="V74" i="103"/>
  <c r="V73" i="103"/>
  <c r="V72" i="103"/>
  <c r="V71" i="103"/>
  <c r="V70" i="103"/>
  <c r="V69" i="103"/>
  <c r="V68" i="103"/>
  <c r="V67" i="103"/>
  <c r="V66" i="103"/>
  <c r="V65" i="103"/>
  <c r="V64" i="103"/>
  <c r="V63" i="103"/>
  <c r="V62" i="103"/>
  <c r="V61" i="103"/>
  <c r="V60" i="103"/>
  <c r="V59" i="103"/>
  <c r="V58" i="103"/>
  <c r="V57" i="103"/>
  <c r="V56" i="103"/>
  <c r="V55" i="103"/>
  <c r="V54" i="103"/>
  <c r="V53" i="103"/>
  <c r="V52" i="103"/>
  <c r="V51" i="103"/>
  <c r="V50" i="103"/>
  <c r="V49" i="103"/>
  <c r="V48" i="103"/>
  <c r="V47" i="103"/>
  <c r="V46" i="103"/>
  <c r="V45" i="103"/>
  <c r="V44" i="103"/>
  <c r="V43" i="103"/>
  <c r="V42" i="103"/>
  <c r="V41" i="103"/>
  <c r="V40" i="103"/>
  <c r="V39" i="103"/>
  <c r="V38" i="103"/>
  <c r="V37" i="103"/>
  <c r="V36" i="103"/>
  <c r="V35" i="103"/>
  <c r="V34" i="103"/>
  <c r="V33" i="103"/>
  <c r="V32" i="103"/>
  <c r="V31" i="103"/>
  <c r="V30" i="103"/>
  <c r="V29" i="103"/>
  <c r="V28" i="103"/>
  <c r="V27" i="103"/>
  <c r="V26" i="103"/>
  <c r="V25" i="103"/>
  <c r="V24" i="103"/>
  <c r="V23" i="103"/>
  <c r="V22" i="103"/>
  <c r="V21" i="103"/>
  <c r="V20" i="103"/>
  <c r="V19" i="103"/>
  <c r="V18" i="103"/>
  <c r="V17" i="103"/>
  <c r="V16" i="103"/>
  <c r="V15" i="103"/>
  <c r="V14" i="103"/>
  <c r="V13" i="103"/>
  <c r="V12" i="103"/>
  <c r="V11" i="103"/>
  <c r="V10" i="103"/>
  <c r="AE3" i="102"/>
  <c r="P3" i="102"/>
  <c r="AF3" i="102" s="1"/>
  <c r="AO3" i="102" s="1"/>
  <c r="AH3" i="102"/>
  <c r="AQ3" i="102" s="1"/>
  <c r="M4" i="102"/>
  <c r="U4" i="102" s="1"/>
  <c r="X4" i="102" s="1"/>
  <c r="Q98" i="102"/>
  <c r="Q97" i="102"/>
  <c r="Q96" i="102"/>
  <c r="Q95" i="102"/>
  <c r="Q94" i="102"/>
  <c r="Q93" i="102"/>
  <c r="Q92" i="102"/>
  <c r="Q91" i="102"/>
  <c r="Q90" i="102"/>
  <c r="Q89" i="102"/>
  <c r="Q88" i="102"/>
  <c r="Q87" i="102"/>
  <c r="Q86" i="102"/>
  <c r="Q85" i="102"/>
  <c r="Q84" i="102"/>
  <c r="Q83" i="102"/>
  <c r="Q82" i="102"/>
  <c r="Q81" i="102"/>
  <c r="Q80" i="102"/>
  <c r="Q79" i="102"/>
  <c r="Q78" i="102"/>
  <c r="Q77" i="102"/>
  <c r="Q76" i="102"/>
  <c r="Q75" i="102"/>
  <c r="Q74" i="102"/>
  <c r="Q73" i="102"/>
  <c r="Q72" i="102"/>
  <c r="Q71" i="102"/>
  <c r="Q70" i="102"/>
  <c r="Q69" i="102"/>
  <c r="Q68" i="102"/>
  <c r="Q67" i="102"/>
  <c r="Q66" i="102"/>
  <c r="Q65" i="102"/>
  <c r="Q64" i="102"/>
  <c r="Q63" i="102"/>
  <c r="Q62" i="102"/>
  <c r="Q61" i="102"/>
  <c r="Q60" i="102"/>
  <c r="Q59" i="102"/>
  <c r="Q58" i="102"/>
  <c r="Q57" i="102"/>
  <c r="Q56" i="102"/>
  <c r="Q55" i="102"/>
  <c r="Q54" i="102"/>
  <c r="Q53" i="102"/>
  <c r="Q52" i="102"/>
  <c r="Q51" i="102"/>
  <c r="Q50" i="102"/>
  <c r="Q49" i="102"/>
  <c r="Q48" i="102"/>
  <c r="Q47" i="102"/>
  <c r="Q46" i="102"/>
  <c r="Q45" i="102"/>
  <c r="Q44" i="102"/>
  <c r="Q43" i="102"/>
  <c r="Q42" i="102"/>
  <c r="Q41" i="102"/>
  <c r="Q40" i="102"/>
  <c r="Q39" i="102"/>
  <c r="Q38" i="102"/>
  <c r="Q37" i="102"/>
  <c r="Q36" i="102"/>
  <c r="Q35" i="102"/>
  <c r="Q34" i="102"/>
  <c r="Q33" i="102"/>
  <c r="Q32" i="102"/>
  <c r="Q31" i="102"/>
  <c r="Q30" i="102"/>
  <c r="Q29" i="102"/>
  <c r="Q28" i="102"/>
  <c r="Q27" i="102"/>
  <c r="Q26" i="102"/>
  <c r="Q25" i="102"/>
  <c r="Q24" i="102"/>
  <c r="Q23" i="102"/>
  <c r="Q22" i="102"/>
  <c r="Q21" i="102"/>
  <c r="Q20" i="102"/>
  <c r="Q19" i="102"/>
  <c r="Q18" i="102"/>
  <c r="Q17" i="102"/>
  <c r="Q16" i="102"/>
  <c r="Q15" i="102"/>
  <c r="Q14" i="102"/>
  <c r="Q13" i="102"/>
  <c r="Q12" i="102"/>
  <c r="Q11" i="102"/>
  <c r="Q10" i="102"/>
  <c r="Q9" i="102"/>
  <c r="Q8" i="102"/>
  <c r="V98" i="102"/>
  <c r="V97" i="102"/>
  <c r="V96" i="102"/>
  <c r="V95" i="102"/>
  <c r="V94" i="102"/>
  <c r="V93" i="102"/>
  <c r="V92" i="102"/>
  <c r="V91" i="102"/>
  <c r="V90" i="102"/>
  <c r="V89" i="102"/>
  <c r="V88" i="102"/>
  <c r="V87" i="102"/>
  <c r="V86" i="102"/>
  <c r="V85" i="102"/>
  <c r="V84" i="102"/>
  <c r="V83" i="102"/>
  <c r="V82" i="102"/>
  <c r="V81" i="102"/>
  <c r="V80" i="102"/>
  <c r="V79" i="102"/>
  <c r="V78" i="102"/>
  <c r="V77" i="102"/>
  <c r="V76" i="102"/>
  <c r="V75" i="102"/>
  <c r="V74" i="102"/>
  <c r="V73" i="102"/>
  <c r="V72" i="102"/>
  <c r="V71" i="102"/>
  <c r="V70" i="102"/>
  <c r="V69" i="102"/>
  <c r="V68" i="102"/>
  <c r="V67" i="102"/>
  <c r="V66" i="102"/>
  <c r="V65" i="102"/>
  <c r="V64" i="102"/>
  <c r="V63" i="102"/>
  <c r="V62" i="102"/>
  <c r="V61" i="102"/>
  <c r="V60" i="102"/>
  <c r="V59" i="102"/>
  <c r="V58" i="102"/>
  <c r="V57" i="102"/>
  <c r="V56" i="102"/>
  <c r="V55" i="102"/>
  <c r="V54" i="102"/>
  <c r="V53" i="102"/>
  <c r="V52" i="102"/>
  <c r="V51" i="102"/>
  <c r="V50" i="102"/>
  <c r="V49" i="102"/>
  <c r="V48" i="102"/>
  <c r="V47" i="102"/>
  <c r="V46" i="102"/>
  <c r="V45" i="102"/>
  <c r="V44" i="102"/>
  <c r="V43" i="102"/>
  <c r="V42" i="102"/>
  <c r="V41" i="102"/>
  <c r="V40" i="102"/>
  <c r="V39" i="102"/>
  <c r="V38" i="102"/>
  <c r="V37" i="102"/>
  <c r="V36" i="102"/>
  <c r="V35" i="102"/>
  <c r="V34" i="102"/>
  <c r="V33" i="102"/>
  <c r="V32" i="102"/>
  <c r="V31" i="102"/>
  <c r="V30" i="102"/>
  <c r="V29" i="102"/>
  <c r="V28" i="102"/>
  <c r="V27" i="102"/>
  <c r="V26" i="102"/>
  <c r="V25" i="102"/>
  <c r="V24" i="102"/>
  <c r="V23" i="102"/>
  <c r="V22" i="102"/>
  <c r="V21" i="102"/>
  <c r="V20" i="102"/>
  <c r="V19" i="102"/>
  <c r="V18" i="102"/>
  <c r="V17" i="102"/>
  <c r="V16" i="102"/>
  <c r="V15" i="102"/>
  <c r="V14" i="102"/>
  <c r="V13" i="102"/>
  <c r="V12" i="102"/>
  <c r="V11" i="102"/>
  <c r="V10" i="102"/>
  <c r="AE3" i="101"/>
  <c r="P3" i="101"/>
  <c r="AF3" i="101" s="1"/>
  <c r="AO3" i="101" s="1"/>
  <c r="AH3" i="101"/>
  <c r="AQ3" i="101" s="1"/>
  <c r="M4" i="101"/>
  <c r="U4" i="101" s="1"/>
  <c r="X4" i="101" s="1"/>
  <c r="R69" i="101"/>
  <c r="R68" i="101"/>
  <c r="R67" i="101"/>
  <c r="R66" i="101"/>
  <c r="R65" i="101"/>
  <c r="R64" i="101"/>
  <c r="R63" i="101"/>
  <c r="R62" i="101"/>
  <c r="R61" i="101"/>
  <c r="R60" i="101"/>
  <c r="R59" i="101"/>
  <c r="R58" i="101"/>
  <c r="R57" i="101"/>
  <c r="R56" i="101"/>
  <c r="R55" i="101"/>
  <c r="R54" i="101"/>
  <c r="R53" i="101"/>
  <c r="R52" i="101"/>
  <c r="R51" i="101"/>
  <c r="R50" i="101"/>
  <c r="R49" i="101"/>
  <c r="R48" i="101"/>
  <c r="R47" i="101"/>
  <c r="R46" i="101"/>
  <c r="R45" i="101"/>
  <c r="R44" i="101"/>
  <c r="R43" i="101"/>
  <c r="R42" i="101"/>
  <c r="R41" i="101"/>
  <c r="R40" i="101"/>
  <c r="R39" i="101"/>
  <c r="R38" i="101"/>
  <c r="R37" i="101"/>
  <c r="R36" i="101"/>
  <c r="R35" i="101"/>
  <c r="R34" i="101"/>
  <c r="R33" i="101"/>
  <c r="R32" i="101"/>
  <c r="R31" i="101"/>
  <c r="R30" i="101"/>
  <c r="R29" i="101"/>
  <c r="R28" i="101"/>
  <c r="R27" i="101"/>
  <c r="R26" i="101"/>
  <c r="R25" i="101"/>
  <c r="R24" i="101"/>
  <c r="R23" i="101"/>
  <c r="R22" i="101"/>
  <c r="R21" i="101"/>
  <c r="R20" i="101"/>
  <c r="R19" i="101"/>
  <c r="R18" i="101"/>
  <c r="R17" i="101"/>
  <c r="R16" i="101"/>
  <c r="R15" i="101"/>
  <c r="R14" i="101"/>
  <c r="R13" i="101"/>
  <c r="R12" i="101"/>
  <c r="R11" i="101"/>
  <c r="R10" i="101"/>
  <c r="R9" i="101"/>
  <c r="R8" i="101"/>
  <c r="R7" i="101"/>
  <c r="R6" i="101"/>
  <c r="Q69" i="101"/>
  <c r="Q68" i="101"/>
  <c r="Q67" i="101"/>
  <c r="Q66" i="101"/>
  <c r="Q65" i="101"/>
  <c r="Q64" i="101"/>
  <c r="Q63" i="101"/>
  <c r="Q62" i="101"/>
  <c r="Q61" i="101"/>
  <c r="Q60" i="101"/>
  <c r="Q59" i="101"/>
  <c r="Q58" i="101"/>
  <c r="Q57" i="101"/>
  <c r="Q56" i="101"/>
  <c r="Q55" i="101"/>
  <c r="Q54" i="101"/>
  <c r="Q53" i="101"/>
  <c r="Q52" i="101"/>
  <c r="Q51" i="101"/>
  <c r="Q50" i="101"/>
  <c r="Q49" i="101"/>
  <c r="Q48" i="101"/>
  <c r="Q47" i="101"/>
  <c r="Q46" i="101"/>
  <c r="Q45" i="101"/>
  <c r="Q44" i="101"/>
  <c r="Q43" i="101"/>
  <c r="Q42" i="101"/>
  <c r="Q41" i="101"/>
  <c r="Q40" i="101"/>
  <c r="Q39" i="101"/>
  <c r="Q38" i="101"/>
  <c r="Q37" i="101"/>
  <c r="Q36" i="101"/>
  <c r="Q35" i="101"/>
  <c r="Q34" i="101"/>
  <c r="Q33" i="101"/>
  <c r="Q32" i="101"/>
  <c r="Q31" i="101"/>
  <c r="Q30" i="101"/>
  <c r="Q29" i="101"/>
  <c r="Q28" i="101"/>
  <c r="Q27" i="101"/>
  <c r="Q26" i="101"/>
  <c r="Q25" i="101"/>
  <c r="Q24" i="101"/>
  <c r="Q23" i="101"/>
  <c r="Q22" i="101"/>
  <c r="Q21" i="101"/>
  <c r="Q20" i="101"/>
  <c r="Q19" i="101"/>
  <c r="Q18" i="101"/>
  <c r="Q17" i="101"/>
  <c r="Q16" i="101"/>
  <c r="Q15" i="101"/>
  <c r="Q14" i="101"/>
  <c r="Q13" i="101"/>
  <c r="Q12" i="101"/>
  <c r="Q11" i="101"/>
  <c r="Q10" i="101"/>
  <c r="Q9" i="101"/>
  <c r="Q8" i="101"/>
  <c r="V69" i="101"/>
  <c r="V68" i="101"/>
  <c r="V67" i="101"/>
  <c r="V66" i="101"/>
  <c r="V65" i="101"/>
  <c r="V64" i="101"/>
  <c r="V63" i="101"/>
  <c r="V62" i="101"/>
  <c r="V61" i="101"/>
  <c r="V60" i="101"/>
  <c r="V59" i="101"/>
  <c r="V58" i="101"/>
  <c r="V57" i="101"/>
  <c r="V56" i="101"/>
  <c r="V55" i="101"/>
  <c r="V54" i="101"/>
  <c r="V53" i="101"/>
  <c r="V52" i="101"/>
  <c r="V51" i="101"/>
  <c r="V50" i="101"/>
  <c r="V49" i="101"/>
  <c r="V48" i="101"/>
  <c r="V47" i="101"/>
  <c r="V46" i="101"/>
  <c r="V45" i="101"/>
  <c r="V44" i="101"/>
  <c r="V43" i="101"/>
  <c r="V42" i="101"/>
  <c r="V41" i="101"/>
  <c r="V40" i="101"/>
  <c r="V39" i="101"/>
  <c r="V38" i="101"/>
  <c r="V37" i="101"/>
  <c r="V36" i="101"/>
  <c r="V35" i="101"/>
  <c r="V34" i="101"/>
  <c r="V33" i="101"/>
  <c r="V32" i="101"/>
  <c r="V31" i="101"/>
  <c r="V30" i="101"/>
  <c r="V29" i="101"/>
  <c r="V28" i="101"/>
  <c r="V27" i="101"/>
  <c r="V26" i="101"/>
  <c r="V25" i="101"/>
  <c r="V24" i="101"/>
  <c r="V23" i="101"/>
  <c r="V22" i="101"/>
  <c r="V21" i="101"/>
  <c r="V20" i="101"/>
  <c r="V19" i="101"/>
  <c r="V18" i="101"/>
  <c r="V17" i="101"/>
  <c r="V16" i="101"/>
  <c r="V15" i="101"/>
  <c r="V14" i="101"/>
  <c r="V13" i="101"/>
  <c r="V12" i="101"/>
  <c r="V11" i="101"/>
  <c r="V10" i="101"/>
  <c r="AE3" i="100"/>
  <c r="P3" i="100"/>
  <c r="AF3" i="100" s="1"/>
  <c r="AO3" i="100" s="1"/>
  <c r="AH3" i="100"/>
  <c r="AQ3" i="100" s="1"/>
  <c r="M4" i="100"/>
  <c r="U4" i="100" s="1"/>
  <c r="X4" i="100" s="1"/>
  <c r="R79" i="100"/>
  <c r="R78" i="100"/>
  <c r="R77" i="100"/>
  <c r="R76" i="100"/>
  <c r="R75" i="100"/>
  <c r="R74" i="100"/>
  <c r="R73" i="100"/>
  <c r="R72" i="100"/>
  <c r="R71" i="100"/>
  <c r="R70" i="100"/>
  <c r="R69" i="100"/>
  <c r="R68" i="100"/>
  <c r="R67" i="100"/>
  <c r="R66" i="100"/>
  <c r="R65" i="100"/>
  <c r="R64" i="100"/>
  <c r="R63" i="100"/>
  <c r="R62" i="100"/>
  <c r="R61" i="100"/>
  <c r="R60" i="100"/>
  <c r="R59" i="100"/>
  <c r="R58" i="100"/>
  <c r="R57" i="100"/>
  <c r="R56" i="100"/>
  <c r="R55" i="100"/>
  <c r="R54" i="100"/>
  <c r="R53" i="100"/>
  <c r="R52" i="100"/>
  <c r="R51" i="100"/>
  <c r="R50" i="100"/>
  <c r="R49" i="100"/>
  <c r="R48" i="100"/>
  <c r="R47" i="100"/>
  <c r="R46" i="100"/>
  <c r="R45" i="100"/>
  <c r="R44" i="100"/>
  <c r="R43" i="100"/>
  <c r="R42" i="100"/>
  <c r="R41" i="100"/>
  <c r="R40" i="100"/>
  <c r="R39" i="100"/>
  <c r="R38" i="100"/>
  <c r="R37" i="100"/>
  <c r="R36" i="100"/>
  <c r="R35" i="100"/>
  <c r="R34" i="100"/>
  <c r="R33" i="100"/>
  <c r="R32" i="100"/>
  <c r="R31" i="100"/>
  <c r="R30" i="100"/>
  <c r="R29" i="100"/>
  <c r="R28" i="100"/>
  <c r="R27" i="100"/>
  <c r="R26" i="100"/>
  <c r="R25" i="100"/>
  <c r="R24" i="100"/>
  <c r="R23" i="100"/>
  <c r="R22" i="100"/>
  <c r="R21" i="100"/>
  <c r="R20" i="100"/>
  <c r="R19" i="100"/>
  <c r="R18" i="100"/>
  <c r="R17" i="100"/>
  <c r="R16" i="100"/>
  <c r="R15" i="100"/>
  <c r="R14" i="100"/>
  <c r="R13" i="100"/>
  <c r="R12" i="100"/>
  <c r="R11" i="100"/>
  <c r="R10" i="100"/>
  <c r="R9" i="100"/>
  <c r="R8" i="100"/>
  <c r="R7" i="100"/>
  <c r="R6" i="100"/>
  <c r="Q79" i="100"/>
  <c r="Q78" i="100"/>
  <c r="Q77" i="100"/>
  <c r="Q76" i="100"/>
  <c r="Q75" i="100"/>
  <c r="Q74" i="100"/>
  <c r="Q73" i="100"/>
  <c r="Q72" i="100"/>
  <c r="Q71" i="100"/>
  <c r="Q70" i="100"/>
  <c r="Q69" i="100"/>
  <c r="Q68" i="100"/>
  <c r="Q67" i="100"/>
  <c r="Q66" i="100"/>
  <c r="Q65" i="100"/>
  <c r="Q64" i="100"/>
  <c r="Q63" i="100"/>
  <c r="Q62" i="100"/>
  <c r="Q61" i="100"/>
  <c r="Q60" i="100"/>
  <c r="Q59" i="100"/>
  <c r="Q58" i="100"/>
  <c r="Q57" i="100"/>
  <c r="Q56" i="100"/>
  <c r="Q55" i="100"/>
  <c r="Q54" i="100"/>
  <c r="Q53" i="100"/>
  <c r="Q52" i="100"/>
  <c r="Q51" i="100"/>
  <c r="Q50" i="100"/>
  <c r="Q49" i="100"/>
  <c r="Q48" i="100"/>
  <c r="Q47" i="100"/>
  <c r="Q46" i="100"/>
  <c r="Q45" i="100"/>
  <c r="Q44" i="100"/>
  <c r="Q43" i="100"/>
  <c r="Q42" i="100"/>
  <c r="Q41" i="100"/>
  <c r="Q40" i="100"/>
  <c r="Q39" i="100"/>
  <c r="Q38" i="100"/>
  <c r="Q37" i="100"/>
  <c r="Q36" i="100"/>
  <c r="Q35" i="100"/>
  <c r="Q34" i="100"/>
  <c r="Q33" i="100"/>
  <c r="Q32" i="100"/>
  <c r="Q31" i="100"/>
  <c r="Q30" i="100"/>
  <c r="Q29" i="100"/>
  <c r="Q28" i="100"/>
  <c r="Q27" i="100"/>
  <c r="Q26" i="100"/>
  <c r="Q25" i="100"/>
  <c r="Q24" i="100"/>
  <c r="Q23" i="100"/>
  <c r="Q22" i="100"/>
  <c r="Q21" i="100"/>
  <c r="Q20" i="100"/>
  <c r="Q19" i="100"/>
  <c r="Q18" i="100"/>
  <c r="Q17" i="100"/>
  <c r="Q16" i="100"/>
  <c r="Q15" i="100"/>
  <c r="Q14" i="100"/>
  <c r="Q13" i="100"/>
  <c r="Q12" i="100"/>
  <c r="Q11" i="100"/>
  <c r="Q10" i="100"/>
  <c r="Q9" i="100"/>
  <c r="Q8" i="100"/>
  <c r="V79" i="100"/>
  <c r="V78" i="100"/>
  <c r="V77" i="100"/>
  <c r="V76" i="100"/>
  <c r="V75" i="100"/>
  <c r="V74" i="100"/>
  <c r="V73" i="100"/>
  <c r="V72" i="100"/>
  <c r="V71" i="100"/>
  <c r="V70" i="100"/>
  <c r="V69" i="100"/>
  <c r="V68" i="100"/>
  <c r="V67" i="100"/>
  <c r="V66" i="100"/>
  <c r="V65" i="100"/>
  <c r="V64" i="100"/>
  <c r="V63" i="100"/>
  <c r="V62" i="100"/>
  <c r="V61" i="100"/>
  <c r="V60" i="100"/>
  <c r="V59" i="100"/>
  <c r="V58" i="100"/>
  <c r="V57" i="100"/>
  <c r="V56" i="100"/>
  <c r="V55" i="100"/>
  <c r="V54" i="100"/>
  <c r="V53" i="100"/>
  <c r="V52" i="100"/>
  <c r="V51" i="100"/>
  <c r="V50" i="100"/>
  <c r="V49" i="100"/>
  <c r="V48" i="100"/>
  <c r="V47" i="100"/>
  <c r="V46" i="100"/>
  <c r="V45" i="100"/>
  <c r="V44" i="100"/>
  <c r="V43" i="100"/>
  <c r="V42" i="100"/>
  <c r="V41" i="100"/>
  <c r="V40" i="100"/>
  <c r="V39" i="100"/>
  <c r="V38" i="100"/>
  <c r="V37" i="100"/>
  <c r="V36" i="100"/>
  <c r="V35" i="100"/>
  <c r="V34" i="100"/>
  <c r="V33" i="100"/>
  <c r="V32" i="100"/>
  <c r="V31" i="100"/>
  <c r="V30" i="100"/>
  <c r="V29" i="100"/>
  <c r="V28" i="100"/>
  <c r="V27" i="100"/>
  <c r="V26" i="100"/>
  <c r="V25" i="100"/>
  <c r="V24" i="100"/>
  <c r="V23" i="100"/>
  <c r="V22" i="100"/>
  <c r="V21" i="100"/>
  <c r="V20" i="100"/>
  <c r="V19" i="100"/>
  <c r="V18" i="100"/>
  <c r="V17" i="100"/>
  <c r="V16" i="100"/>
  <c r="V15" i="100"/>
  <c r="V14" i="100"/>
  <c r="V13" i="100"/>
  <c r="V12" i="100"/>
  <c r="V11" i="100"/>
  <c r="V10" i="100"/>
  <c r="AE3" i="99"/>
  <c r="P3" i="99"/>
  <c r="AF3" i="99" s="1"/>
  <c r="AO3" i="99" s="1"/>
  <c r="AH3" i="99"/>
  <c r="AQ3" i="99" s="1"/>
  <c r="M4" i="99"/>
  <c r="U4" i="99" s="1"/>
  <c r="X4" i="99" s="1"/>
  <c r="Z4" i="99" s="1"/>
  <c r="R89" i="99"/>
  <c r="R88" i="99"/>
  <c r="R87" i="99"/>
  <c r="R86" i="99"/>
  <c r="R85" i="99"/>
  <c r="R84" i="99"/>
  <c r="R83" i="99"/>
  <c r="R82" i="99"/>
  <c r="R81" i="99"/>
  <c r="R80" i="99"/>
  <c r="R79" i="99"/>
  <c r="R78" i="99"/>
  <c r="R77" i="99"/>
  <c r="R76" i="99"/>
  <c r="R75" i="99"/>
  <c r="R74" i="99"/>
  <c r="R73" i="99"/>
  <c r="R72" i="99"/>
  <c r="R71" i="99"/>
  <c r="R70" i="99"/>
  <c r="R69" i="99"/>
  <c r="R68" i="99"/>
  <c r="R67" i="99"/>
  <c r="R66" i="99"/>
  <c r="R65" i="99"/>
  <c r="R64" i="99"/>
  <c r="R63" i="99"/>
  <c r="R62" i="99"/>
  <c r="R61" i="99"/>
  <c r="R60" i="99"/>
  <c r="R59" i="99"/>
  <c r="R58" i="99"/>
  <c r="R57" i="99"/>
  <c r="R56" i="99"/>
  <c r="R55" i="99"/>
  <c r="R54" i="99"/>
  <c r="R53" i="99"/>
  <c r="R52" i="99"/>
  <c r="R51" i="99"/>
  <c r="R50" i="99"/>
  <c r="R49" i="99"/>
  <c r="R48" i="99"/>
  <c r="R47" i="99"/>
  <c r="R46" i="99"/>
  <c r="R45" i="99"/>
  <c r="R44" i="99"/>
  <c r="R43" i="99"/>
  <c r="R42" i="99"/>
  <c r="R41" i="99"/>
  <c r="R40" i="99"/>
  <c r="R39" i="99"/>
  <c r="R38" i="99"/>
  <c r="R37" i="99"/>
  <c r="R36" i="99"/>
  <c r="R35" i="99"/>
  <c r="R34" i="99"/>
  <c r="R33" i="99"/>
  <c r="R32" i="99"/>
  <c r="R31" i="99"/>
  <c r="R30" i="99"/>
  <c r="R29" i="99"/>
  <c r="R28" i="99"/>
  <c r="R27" i="99"/>
  <c r="R26" i="99"/>
  <c r="R25" i="99"/>
  <c r="R24" i="99"/>
  <c r="R23" i="99"/>
  <c r="R22" i="99"/>
  <c r="R21" i="99"/>
  <c r="R20" i="99"/>
  <c r="R19" i="99"/>
  <c r="R18" i="99"/>
  <c r="R17" i="99"/>
  <c r="R16" i="99"/>
  <c r="R15" i="99"/>
  <c r="R14" i="99"/>
  <c r="R13" i="99"/>
  <c r="R12" i="99"/>
  <c r="R11" i="99"/>
  <c r="R10" i="99"/>
  <c r="R9" i="99"/>
  <c r="R8" i="99"/>
  <c r="R7" i="99"/>
  <c r="R6" i="99"/>
  <c r="Q89" i="99"/>
  <c r="Q88" i="99"/>
  <c r="Q87" i="99"/>
  <c r="Q86" i="99"/>
  <c r="Q85" i="99"/>
  <c r="Q84" i="99"/>
  <c r="Q83" i="99"/>
  <c r="Q82" i="99"/>
  <c r="Q81" i="99"/>
  <c r="Q80" i="99"/>
  <c r="Q79" i="99"/>
  <c r="Q78" i="99"/>
  <c r="Q77" i="99"/>
  <c r="Q76" i="99"/>
  <c r="Q75" i="99"/>
  <c r="Q74" i="99"/>
  <c r="Q73" i="99"/>
  <c r="Q72" i="99"/>
  <c r="Q71" i="99"/>
  <c r="Q70" i="99"/>
  <c r="Q69" i="99"/>
  <c r="Q68" i="99"/>
  <c r="Q67" i="99"/>
  <c r="Q66" i="99"/>
  <c r="Q65" i="99"/>
  <c r="Q64" i="99"/>
  <c r="Q63" i="99"/>
  <c r="Q62" i="99"/>
  <c r="Q61" i="99"/>
  <c r="Q60" i="99"/>
  <c r="Q59" i="99"/>
  <c r="Q58" i="99"/>
  <c r="Q57" i="99"/>
  <c r="Q56" i="99"/>
  <c r="Q55" i="99"/>
  <c r="Q54" i="99"/>
  <c r="Q53" i="99"/>
  <c r="Q52" i="99"/>
  <c r="Q51" i="99"/>
  <c r="Q50" i="99"/>
  <c r="Q49" i="99"/>
  <c r="Q48" i="99"/>
  <c r="Q47" i="99"/>
  <c r="Q46" i="99"/>
  <c r="Q45" i="99"/>
  <c r="Q44" i="99"/>
  <c r="Q43" i="99"/>
  <c r="Q42" i="99"/>
  <c r="Q41" i="99"/>
  <c r="Q40" i="99"/>
  <c r="Q39" i="99"/>
  <c r="Q38" i="99"/>
  <c r="Q37" i="99"/>
  <c r="Q36" i="99"/>
  <c r="Q35" i="99"/>
  <c r="Q34" i="99"/>
  <c r="Q33" i="99"/>
  <c r="Q32" i="99"/>
  <c r="Q31" i="99"/>
  <c r="Q30" i="99"/>
  <c r="Q29" i="99"/>
  <c r="Q28" i="99"/>
  <c r="Q27" i="99"/>
  <c r="Q26" i="99"/>
  <c r="Q25" i="99"/>
  <c r="Q24" i="99"/>
  <c r="Q23" i="99"/>
  <c r="Q22" i="99"/>
  <c r="Q21" i="99"/>
  <c r="Q20" i="99"/>
  <c r="Q19" i="99"/>
  <c r="Q18" i="99"/>
  <c r="Q17" i="99"/>
  <c r="Q16" i="99"/>
  <c r="Q15" i="99"/>
  <c r="Q14" i="99"/>
  <c r="Q13" i="99"/>
  <c r="Q12" i="99"/>
  <c r="Q11" i="99"/>
  <c r="Q10" i="99"/>
  <c r="Q9" i="99"/>
  <c r="Q8" i="99"/>
  <c r="V89" i="99"/>
  <c r="V88" i="99"/>
  <c r="V87" i="99"/>
  <c r="V86" i="99"/>
  <c r="V85" i="99"/>
  <c r="V84" i="99"/>
  <c r="V83" i="99"/>
  <c r="V82" i="99"/>
  <c r="V81" i="99"/>
  <c r="V80" i="99"/>
  <c r="V79" i="99"/>
  <c r="V78" i="99"/>
  <c r="V77" i="99"/>
  <c r="V76" i="99"/>
  <c r="V75" i="99"/>
  <c r="V74" i="99"/>
  <c r="V73" i="99"/>
  <c r="V72" i="99"/>
  <c r="V71" i="99"/>
  <c r="V70" i="99"/>
  <c r="V69" i="99"/>
  <c r="V68" i="99"/>
  <c r="V67" i="99"/>
  <c r="V66" i="99"/>
  <c r="V65" i="99"/>
  <c r="V64" i="99"/>
  <c r="V63" i="99"/>
  <c r="V62" i="99"/>
  <c r="V61" i="99"/>
  <c r="V60" i="99"/>
  <c r="V59" i="99"/>
  <c r="V58" i="99"/>
  <c r="V57" i="99"/>
  <c r="V56" i="99"/>
  <c r="V55" i="99"/>
  <c r="V54" i="99"/>
  <c r="V53" i="99"/>
  <c r="V52" i="99"/>
  <c r="V51" i="99"/>
  <c r="V50" i="99"/>
  <c r="V49" i="99"/>
  <c r="V48" i="99"/>
  <c r="V47" i="99"/>
  <c r="V46" i="99"/>
  <c r="V45" i="99"/>
  <c r="V44" i="99"/>
  <c r="V43" i="99"/>
  <c r="V42" i="99"/>
  <c r="V41" i="99"/>
  <c r="V40" i="99"/>
  <c r="V39" i="99"/>
  <c r="V38" i="99"/>
  <c r="V37" i="99"/>
  <c r="V36" i="99"/>
  <c r="V35" i="99"/>
  <c r="V34" i="99"/>
  <c r="V33" i="99"/>
  <c r="V32" i="99"/>
  <c r="V31" i="99"/>
  <c r="V30" i="99"/>
  <c r="V29" i="99"/>
  <c r="V28" i="99"/>
  <c r="V27" i="99"/>
  <c r="V26" i="99"/>
  <c r="V25" i="99"/>
  <c r="V24" i="99"/>
  <c r="V23" i="99"/>
  <c r="V22" i="99"/>
  <c r="V21" i="99"/>
  <c r="V20" i="99"/>
  <c r="V19" i="99"/>
  <c r="V18" i="99"/>
  <c r="V17" i="99"/>
  <c r="V16" i="99"/>
  <c r="V15" i="99"/>
  <c r="V14" i="99"/>
  <c r="V13" i="99"/>
  <c r="V12" i="99"/>
  <c r="V11" i="99"/>
  <c r="V10" i="99"/>
  <c r="AE3" i="98"/>
  <c r="P3" i="98"/>
  <c r="AF3" i="98" s="1"/>
  <c r="AO3" i="98" s="1"/>
  <c r="AH3" i="98"/>
  <c r="AQ3" i="98" s="1"/>
  <c r="M4" i="98"/>
  <c r="U4" i="98" s="1"/>
  <c r="X4" i="98" s="1"/>
  <c r="Q98" i="98"/>
  <c r="Q97" i="98"/>
  <c r="Q96" i="98"/>
  <c r="Q95" i="98"/>
  <c r="Q94" i="98"/>
  <c r="Q93" i="98"/>
  <c r="Q92" i="98"/>
  <c r="Q91" i="98"/>
  <c r="Q90" i="98"/>
  <c r="Q89" i="98"/>
  <c r="Q88" i="98"/>
  <c r="Q87" i="98"/>
  <c r="Q86" i="98"/>
  <c r="Q85" i="98"/>
  <c r="Q84" i="98"/>
  <c r="Q83" i="98"/>
  <c r="Q82" i="98"/>
  <c r="Q81" i="98"/>
  <c r="Q80" i="98"/>
  <c r="Q79" i="98"/>
  <c r="Q78" i="98"/>
  <c r="Q77" i="98"/>
  <c r="Q76" i="98"/>
  <c r="Q75" i="98"/>
  <c r="Q74" i="98"/>
  <c r="Q73" i="98"/>
  <c r="Q72" i="98"/>
  <c r="Q71" i="98"/>
  <c r="Q70" i="98"/>
  <c r="Q69" i="98"/>
  <c r="Q68" i="98"/>
  <c r="Q67" i="98"/>
  <c r="Q66" i="98"/>
  <c r="Q65" i="98"/>
  <c r="Q64" i="98"/>
  <c r="Q63" i="98"/>
  <c r="Q62" i="98"/>
  <c r="Q61" i="98"/>
  <c r="Q60" i="98"/>
  <c r="Q59" i="98"/>
  <c r="Q58" i="98"/>
  <c r="Q57" i="98"/>
  <c r="Q56" i="98"/>
  <c r="Q55" i="98"/>
  <c r="Q54" i="98"/>
  <c r="Q53" i="98"/>
  <c r="Q52" i="98"/>
  <c r="Q51" i="98"/>
  <c r="Q50" i="98"/>
  <c r="Q49" i="98"/>
  <c r="Q48" i="98"/>
  <c r="Q47" i="98"/>
  <c r="Q46" i="98"/>
  <c r="Q45" i="98"/>
  <c r="Q44" i="98"/>
  <c r="Q43" i="98"/>
  <c r="Q42" i="98"/>
  <c r="Q41" i="98"/>
  <c r="Q40" i="98"/>
  <c r="Q39" i="98"/>
  <c r="Q38" i="98"/>
  <c r="Q37" i="98"/>
  <c r="Q36" i="98"/>
  <c r="Q35" i="98"/>
  <c r="Q34" i="98"/>
  <c r="Q33" i="98"/>
  <c r="Q32" i="98"/>
  <c r="Q31" i="98"/>
  <c r="Q30" i="98"/>
  <c r="Q29" i="98"/>
  <c r="Q28" i="98"/>
  <c r="Q27" i="98"/>
  <c r="Q26" i="98"/>
  <c r="Q25" i="98"/>
  <c r="Q24" i="98"/>
  <c r="Q23" i="98"/>
  <c r="Q22" i="98"/>
  <c r="Q21" i="98"/>
  <c r="Q20" i="98"/>
  <c r="Q19" i="98"/>
  <c r="Q18" i="98"/>
  <c r="Q17" i="98"/>
  <c r="Q16" i="98"/>
  <c r="Q15" i="98"/>
  <c r="Q14" i="98"/>
  <c r="Q13" i="98"/>
  <c r="Q12" i="98"/>
  <c r="Q11" i="98"/>
  <c r="Q10" i="98"/>
  <c r="Q9" i="98"/>
  <c r="Q8" i="98"/>
  <c r="V98" i="98"/>
  <c r="V97" i="98"/>
  <c r="V96" i="98"/>
  <c r="V95" i="98"/>
  <c r="V94" i="98"/>
  <c r="V93" i="98"/>
  <c r="V92" i="98"/>
  <c r="V91" i="98"/>
  <c r="V90" i="98"/>
  <c r="V89" i="98"/>
  <c r="V88" i="98"/>
  <c r="V87" i="98"/>
  <c r="V86" i="98"/>
  <c r="V85" i="98"/>
  <c r="V84" i="98"/>
  <c r="V83" i="98"/>
  <c r="V82" i="98"/>
  <c r="V81" i="98"/>
  <c r="V80" i="98"/>
  <c r="V79" i="98"/>
  <c r="V78" i="98"/>
  <c r="V77" i="98"/>
  <c r="V76" i="98"/>
  <c r="V75" i="98"/>
  <c r="V74" i="98"/>
  <c r="V73" i="98"/>
  <c r="V72" i="98"/>
  <c r="V71" i="98"/>
  <c r="V70" i="98"/>
  <c r="V69" i="98"/>
  <c r="V68" i="98"/>
  <c r="V67" i="98"/>
  <c r="V66" i="98"/>
  <c r="V65" i="98"/>
  <c r="V64" i="98"/>
  <c r="V63" i="98"/>
  <c r="V62" i="98"/>
  <c r="V61" i="98"/>
  <c r="V60" i="98"/>
  <c r="V59" i="98"/>
  <c r="V58" i="98"/>
  <c r="V57" i="98"/>
  <c r="V56" i="98"/>
  <c r="V55" i="98"/>
  <c r="V54" i="98"/>
  <c r="V53" i="98"/>
  <c r="V52" i="98"/>
  <c r="V51" i="98"/>
  <c r="V50" i="98"/>
  <c r="V49" i="98"/>
  <c r="V48" i="98"/>
  <c r="V47" i="98"/>
  <c r="V46" i="98"/>
  <c r="V45" i="98"/>
  <c r="V44" i="98"/>
  <c r="V43" i="98"/>
  <c r="V42" i="98"/>
  <c r="V41" i="98"/>
  <c r="V40" i="98"/>
  <c r="V39" i="98"/>
  <c r="V38" i="98"/>
  <c r="V37" i="98"/>
  <c r="V36" i="98"/>
  <c r="V35" i="98"/>
  <c r="V34" i="98"/>
  <c r="V33" i="98"/>
  <c r="V32" i="98"/>
  <c r="V31" i="98"/>
  <c r="V30" i="98"/>
  <c r="V29" i="98"/>
  <c r="V28" i="98"/>
  <c r="V27" i="98"/>
  <c r="V26" i="98"/>
  <c r="V25" i="98"/>
  <c r="V24" i="98"/>
  <c r="V23" i="98"/>
  <c r="V22" i="98"/>
  <c r="V21" i="98"/>
  <c r="V20" i="98"/>
  <c r="V19" i="98"/>
  <c r="V18" i="98"/>
  <c r="V17" i="98"/>
  <c r="V16" i="98"/>
  <c r="V15" i="98"/>
  <c r="V14" i="98"/>
  <c r="V13" i="98"/>
  <c r="V12" i="98"/>
  <c r="V11" i="98"/>
  <c r="V10" i="98"/>
  <c r="AE3" i="97"/>
  <c r="P3" i="97"/>
  <c r="AF3" i="97" s="1"/>
  <c r="AO3" i="97" s="1"/>
  <c r="M4" i="97"/>
  <c r="U4" i="97" s="1"/>
  <c r="X4" i="97" s="1"/>
  <c r="Z4" i="97" s="1"/>
  <c r="R69" i="97"/>
  <c r="R68" i="97"/>
  <c r="R67" i="97"/>
  <c r="R66" i="97"/>
  <c r="R65" i="97"/>
  <c r="R64" i="97"/>
  <c r="R63" i="97"/>
  <c r="R62" i="97"/>
  <c r="R61" i="97"/>
  <c r="R60" i="97"/>
  <c r="R59" i="97"/>
  <c r="R58" i="97"/>
  <c r="R57" i="97"/>
  <c r="R56" i="97"/>
  <c r="R55" i="97"/>
  <c r="R54" i="97"/>
  <c r="R53" i="97"/>
  <c r="R52" i="97"/>
  <c r="R51" i="97"/>
  <c r="R50" i="97"/>
  <c r="R49" i="97"/>
  <c r="R48" i="97"/>
  <c r="R47" i="97"/>
  <c r="R46" i="97"/>
  <c r="R45" i="97"/>
  <c r="R44" i="97"/>
  <c r="R43" i="97"/>
  <c r="R42" i="97"/>
  <c r="R41" i="97"/>
  <c r="R40" i="97"/>
  <c r="R39" i="97"/>
  <c r="R38" i="97"/>
  <c r="R37" i="97"/>
  <c r="R36" i="97"/>
  <c r="R35" i="97"/>
  <c r="R34" i="97"/>
  <c r="R33" i="97"/>
  <c r="R32" i="97"/>
  <c r="R31" i="97"/>
  <c r="R30" i="97"/>
  <c r="R29" i="97"/>
  <c r="R28" i="97"/>
  <c r="R27" i="97"/>
  <c r="R26" i="97"/>
  <c r="R25" i="97"/>
  <c r="R24" i="97"/>
  <c r="R23" i="97"/>
  <c r="R22" i="97"/>
  <c r="R21" i="97"/>
  <c r="R20" i="97"/>
  <c r="R19" i="97"/>
  <c r="R18" i="97"/>
  <c r="R17" i="97"/>
  <c r="R16" i="97"/>
  <c r="R15" i="97"/>
  <c r="R14" i="97"/>
  <c r="R13" i="97"/>
  <c r="R12" i="97"/>
  <c r="R11" i="97"/>
  <c r="R10" i="97"/>
  <c r="R9" i="97"/>
  <c r="R8" i="97"/>
  <c r="R7" i="97"/>
  <c r="R6" i="97"/>
  <c r="Q69" i="97"/>
  <c r="Q68" i="97"/>
  <c r="Q67" i="97"/>
  <c r="Q66" i="97"/>
  <c r="Q65" i="97"/>
  <c r="Q64" i="97"/>
  <c r="Q63" i="97"/>
  <c r="Q62" i="97"/>
  <c r="Q61" i="97"/>
  <c r="Q60" i="97"/>
  <c r="Q59" i="97"/>
  <c r="Q58" i="97"/>
  <c r="Q57" i="97"/>
  <c r="Q56" i="97"/>
  <c r="Q55" i="97"/>
  <c r="Q54" i="97"/>
  <c r="Q53" i="97"/>
  <c r="Q52" i="97"/>
  <c r="Q51" i="97"/>
  <c r="Q50" i="97"/>
  <c r="Q49" i="97"/>
  <c r="Q48" i="97"/>
  <c r="Q47" i="97"/>
  <c r="Q46" i="97"/>
  <c r="Q45" i="97"/>
  <c r="Q44" i="97"/>
  <c r="Q43" i="97"/>
  <c r="Q42" i="97"/>
  <c r="Q41" i="97"/>
  <c r="Q40" i="97"/>
  <c r="Q39" i="97"/>
  <c r="Q38" i="97"/>
  <c r="Q37" i="97"/>
  <c r="Q36" i="97"/>
  <c r="Q35" i="97"/>
  <c r="Q34" i="97"/>
  <c r="Q33" i="97"/>
  <c r="Q32" i="97"/>
  <c r="Q31" i="97"/>
  <c r="Q30" i="97"/>
  <c r="Q29" i="97"/>
  <c r="Q28" i="97"/>
  <c r="Q27" i="97"/>
  <c r="Q26" i="97"/>
  <c r="Q25" i="97"/>
  <c r="Q24" i="97"/>
  <c r="Q23" i="97"/>
  <c r="Q22" i="97"/>
  <c r="Q21" i="97"/>
  <c r="Q20" i="97"/>
  <c r="Q19" i="97"/>
  <c r="Q18" i="97"/>
  <c r="Q17" i="97"/>
  <c r="Q16" i="97"/>
  <c r="Q15" i="97"/>
  <c r="Q14" i="97"/>
  <c r="Q13" i="97"/>
  <c r="Q12" i="97"/>
  <c r="Q11" i="97"/>
  <c r="Q10" i="97"/>
  <c r="Q9" i="97"/>
  <c r="Q8" i="97"/>
  <c r="V69" i="97"/>
  <c r="V68" i="97"/>
  <c r="V67" i="97"/>
  <c r="V66" i="97"/>
  <c r="V65" i="97"/>
  <c r="V64" i="97"/>
  <c r="V63" i="97"/>
  <c r="V62" i="97"/>
  <c r="V61" i="97"/>
  <c r="V60" i="97"/>
  <c r="V59" i="97"/>
  <c r="V58" i="97"/>
  <c r="V57" i="97"/>
  <c r="V56" i="97"/>
  <c r="V55" i="97"/>
  <c r="V54" i="97"/>
  <c r="V53" i="97"/>
  <c r="V52" i="97"/>
  <c r="V51" i="97"/>
  <c r="V50" i="97"/>
  <c r="V49" i="97"/>
  <c r="V48" i="97"/>
  <c r="V47" i="97"/>
  <c r="V46" i="97"/>
  <c r="V45" i="97"/>
  <c r="V44" i="97"/>
  <c r="V43" i="97"/>
  <c r="V42" i="97"/>
  <c r="V41" i="97"/>
  <c r="V40" i="97"/>
  <c r="V39" i="97"/>
  <c r="V38" i="97"/>
  <c r="V37" i="97"/>
  <c r="V36" i="97"/>
  <c r="V35" i="97"/>
  <c r="V34" i="97"/>
  <c r="V33" i="97"/>
  <c r="V32" i="97"/>
  <c r="V31" i="97"/>
  <c r="V30" i="97"/>
  <c r="V29" i="97"/>
  <c r="V28" i="97"/>
  <c r="V27" i="97"/>
  <c r="V26" i="97"/>
  <c r="V25" i="97"/>
  <c r="V24" i="97"/>
  <c r="V23" i="97"/>
  <c r="V22" i="97"/>
  <c r="V21" i="97"/>
  <c r="V20" i="97"/>
  <c r="V19" i="97"/>
  <c r="V18" i="97"/>
  <c r="V17" i="97"/>
  <c r="V16" i="97"/>
  <c r="V15" i="97"/>
  <c r="V14" i="97"/>
  <c r="V13" i="97"/>
  <c r="V12" i="97"/>
  <c r="V11" i="97"/>
  <c r="V10" i="97"/>
  <c r="AE3" i="96"/>
  <c r="P3" i="96"/>
  <c r="AF3" i="96" s="1"/>
  <c r="AO3" i="96" s="1"/>
  <c r="AH3" i="96"/>
  <c r="AQ3" i="96" s="1"/>
  <c r="M4" i="96"/>
  <c r="U4" i="96" s="1"/>
  <c r="X4" i="96" s="1"/>
  <c r="R79" i="96"/>
  <c r="R78" i="96"/>
  <c r="R77" i="96"/>
  <c r="R76" i="96"/>
  <c r="R75" i="96"/>
  <c r="R74" i="96"/>
  <c r="R73" i="96"/>
  <c r="R72" i="96"/>
  <c r="R71" i="96"/>
  <c r="R70" i="96"/>
  <c r="R69" i="96"/>
  <c r="R68" i="96"/>
  <c r="R67" i="96"/>
  <c r="R66" i="96"/>
  <c r="R65" i="96"/>
  <c r="R64" i="96"/>
  <c r="R63" i="96"/>
  <c r="R62" i="96"/>
  <c r="R61" i="96"/>
  <c r="R60" i="96"/>
  <c r="R59" i="96"/>
  <c r="R58" i="96"/>
  <c r="R57" i="96"/>
  <c r="R56" i="96"/>
  <c r="R55" i="96"/>
  <c r="R54" i="96"/>
  <c r="R53" i="96"/>
  <c r="R52" i="96"/>
  <c r="R51" i="96"/>
  <c r="R50" i="96"/>
  <c r="R49" i="96"/>
  <c r="R48" i="96"/>
  <c r="R47" i="96"/>
  <c r="R46" i="96"/>
  <c r="R45" i="96"/>
  <c r="R44" i="96"/>
  <c r="R43" i="96"/>
  <c r="R42" i="96"/>
  <c r="R41" i="96"/>
  <c r="R40" i="96"/>
  <c r="R39" i="96"/>
  <c r="R38" i="96"/>
  <c r="R37" i="96"/>
  <c r="R36" i="96"/>
  <c r="R35" i="96"/>
  <c r="R34" i="96"/>
  <c r="R33" i="96"/>
  <c r="R32" i="96"/>
  <c r="R31" i="96"/>
  <c r="R30" i="96"/>
  <c r="R29" i="96"/>
  <c r="R28" i="96"/>
  <c r="R27" i="96"/>
  <c r="R26" i="96"/>
  <c r="R25" i="96"/>
  <c r="R24" i="96"/>
  <c r="R23" i="96"/>
  <c r="R22" i="96"/>
  <c r="R21" i="96"/>
  <c r="R20" i="96"/>
  <c r="R19" i="96"/>
  <c r="R18" i="96"/>
  <c r="R17" i="96"/>
  <c r="R16" i="96"/>
  <c r="R15" i="96"/>
  <c r="R14" i="96"/>
  <c r="R13" i="96"/>
  <c r="R12" i="96"/>
  <c r="R11" i="96"/>
  <c r="R10" i="96"/>
  <c r="R9" i="96"/>
  <c r="R8" i="96"/>
  <c r="R7" i="96"/>
  <c r="R6" i="96"/>
  <c r="Q79" i="96"/>
  <c r="Q78" i="96"/>
  <c r="Q77" i="96"/>
  <c r="Q76" i="96"/>
  <c r="Q75" i="96"/>
  <c r="Q74" i="96"/>
  <c r="Q73" i="96"/>
  <c r="Q72" i="96"/>
  <c r="Q71" i="96"/>
  <c r="Q70" i="96"/>
  <c r="Q69" i="96"/>
  <c r="Q68" i="96"/>
  <c r="Q67" i="96"/>
  <c r="Q66" i="96"/>
  <c r="Q65" i="96"/>
  <c r="Q64" i="96"/>
  <c r="Q63" i="96"/>
  <c r="Q62" i="96"/>
  <c r="Q61" i="96"/>
  <c r="Q60" i="96"/>
  <c r="Q59" i="96"/>
  <c r="Q58" i="96"/>
  <c r="Q57" i="96"/>
  <c r="Q56" i="96"/>
  <c r="Q55" i="96"/>
  <c r="Q54" i="96"/>
  <c r="Q53" i="96"/>
  <c r="Q52" i="96"/>
  <c r="Q51" i="96"/>
  <c r="Q50" i="96"/>
  <c r="Q49" i="96"/>
  <c r="Q48" i="96"/>
  <c r="Q47" i="96"/>
  <c r="Q46" i="96"/>
  <c r="Q45" i="96"/>
  <c r="Q44" i="96"/>
  <c r="Q43" i="96"/>
  <c r="Q42" i="96"/>
  <c r="Q41" i="96"/>
  <c r="Q40" i="96"/>
  <c r="Q39" i="96"/>
  <c r="Q38" i="96"/>
  <c r="Q37" i="96"/>
  <c r="Q36" i="96"/>
  <c r="Q35" i="96"/>
  <c r="Q34" i="96"/>
  <c r="Q33" i="96"/>
  <c r="Q32" i="96"/>
  <c r="Q31" i="96"/>
  <c r="Q30" i="96"/>
  <c r="Q29" i="96"/>
  <c r="Q28" i="96"/>
  <c r="Q27" i="96"/>
  <c r="Q26" i="96"/>
  <c r="Q25" i="96"/>
  <c r="Q24" i="96"/>
  <c r="Q23" i="96"/>
  <c r="Q22" i="96"/>
  <c r="Q21" i="96"/>
  <c r="Q20" i="96"/>
  <c r="Q19" i="96"/>
  <c r="Q18" i="96"/>
  <c r="Q17" i="96"/>
  <c r="Q16" i="96"/>
  <c r="Q15" i="96"/>
  <c r="Q14" i="96"/>
  <c r="Q13" i="96"/>
  <c r="Q12" i="96"/>
  <c r="Q11" i="96"/>
  <c r="Q10" i="96"/>
  <c r="Q9" i="96"/>
  <c r="Q8" i="96"/>
  <c r="V79" i="96"/>
  <c r="V78" i="96"/>
  <c r="V77" i="96"/>
  <c r="V76" i="96"/>
  <c r="V75" i="96"/>
  <c r="V74" i="96"/>
  <c r="V73" i="96"/>
  <c r="V72" i="96"/>
  <c r="V71" i="96"/>
  <c r="V70" i="96"/>
  <c r="V69" i="96"/>
  <c r="V68" i="96"/>
  <c r="V67" i="96"/>
  <c r="V66" i="96"/>
  <c r="V65" i="96"/>
  <c r="V64" i="96"/>
  <c r="V63" i="96"/>
  <c r="V62" i="96"/>
  <c r="V61" i="96"/>
  <c r="V60" i="96"/>
  <c r="V59" i="96"/>
  <c r="V58" i="96"/>
  <c r="V57" i="96"/>
  <c r="V56" i="96"/>
  <c r="V55" i="96"/>
  <c r="V54" i="96"/>
  <c r="V53" i="96"/>
  <c r="V52" i="96"/>
  <c r="V51" i="96"/>
  <c r="V50" i="96"/>
  <c r="V49" i="96"/>
  <c r="V48" i="96"/>
  <c r="V47" i="96"/>
  <c r="V46" i="96"/>
  <c r="V45" i="96"/>
  <c r="V44" i="96"/>
  <c r="V43" i="96"/>
  <c r="V42" i="96"/>
  <c r="V41" i="96"/>
  <c r="V40" i="96"/>
  <c r="V39" i="96"/>
  <c r="V38" i="96"/>
  <c r="V37" i="96"/>
  <c r="V36" i="96"/>
  <c r="V35" i="96"/>
  <c r="V34" i="96"/>
  <c r="V33" i="96"/>
  <c r="V32" i="96"/>
  <c r="V31" i="96"/>
  <c r="V30" i="96"/>
  <c r="V29" i="96"/>
  <c r="V28" i="96"/>
  <c r="V27" i="96"/>
  <c r="V26" i="96"/>
  <c r="V25" i="96"/>
  <c r="V24" i="96"/>
  <c r="V23" i="96"/>
  <c r="V22" i="96"/>
  <c r="V21" i="96"/>
  <c r="V20" i="96"/>
  <c r="V19" i="96"/>
  <c r="V18" i="96"/>
  <c r="V17" i="96"/>
  <c r="V16" i="96"/>
  <c r="V15" i="96"/>
  <c r="V14" i="96"/>
  <c r="V13" i="96"/>
  <c r="V12" i="96"/>
  <c r="V11" i="96"/>
  <c r="V10" i="96"/>
  <c r="AE3" i="95"/>
  <c r="P3" i="95"/>
  <c r="AF3" i="95" s="1"/>
  <c r="AO3" i="95" s="1"/>
  <c r="AH3" i="95"/>
  <c r="AQ3" i="95" s="1"/>
  <c r="M4" i="95"/>
  <c r="U4" i="95" s="1"/>
  <c r="X4" i="95" s="1"/>
  <c r="R89" i="95"/>
  <c r="R88" i="95"/>
  <c r="R87" i="95"/>
  <c r="R86" i="95"/>
  <c r="R85" i="95"/>
  <c r="R84" i="95"/>
  <c r="R83" i="95"/>
  <c r="R82" i="95"/>
  <c r="R81" i="95"/>
  <c r="R80" i="95"/>
  <c r="R79" i="95"/>
  <c r="R78" i="95"/>
  <c r="R77" i="95"/>
  <c r="R76" i="95"/>
  <c r="R75" i="95"/>
  <c r="R74" i="95"/>
  <c r="R73" i="95"/>
  <c r="R72" i="95"/>
  <c r="R71" i="95"/>
  <c r="R70" i="95"/>
  <c r="R69" i="95"/>
  <c r="R68" i="95"/>
  <c r="R67" i="95"/>
  <c r="R66" i="95"/>
  <c r="R65" i="95"/>
  <c r="R64" i="95"/>
  <c r="R63" i="95"/>
  <c r="R62" i="95"/>
  <c r="R61" i="95"/>
  <c r="R60" i="95"/>
  <c r="R59" i="95"/>
  <c r="R58" i="95"/>
  <c r="R57" i="95"/>
  <c r="R56" i="95"/>
  <c r="R55" i="95"/>
  <c r="R54" i="95"/>
  <c r="R53" i="95"/>
  <c r="R52" i="95"/>
  <c r="R51" i="95"/>
  <c r="R50" i="95"/>
  <c r="R49" i="95"/>
  <c r="R48" i="95"/>
  <c r="R47" i="95"/>
  <c r="R46" i="95"/>
  <c r="R45" i="95"/>
  <c r="R44" i="95"/>
  <c r="R43" i="95"/>
  <c r="R42" i="95"/>
  <c r="R41" i="95"/>
  <c r="R40" i="95"/>
  <c r="R39" i="95"/>
  <c r="R38" i="95"/>
  <c r="R37" i="95"/>
  <c r="R36" i="95"/>
  <c r="R35" i="95"/>
  <c r="R34" i="95"/>
  <c r="R33" i="95"/>
  <c r="R32" i="95"/>
  <c r="R31" i="95"/>
  <c r="R30" i="95"/>
  <c r="R29" i="95"/>
  <c r="R28" i="95"/>
  <c r="R27" i="95"/>
  <c r="R26" i="95"/>
  <c r="R25" i="95"/>
  <c r="R24" i="95"/>
  <c r="R23" i="95"/>
  <c r="R22" i="95"/>
  <c r="R21" i="95"/>
  <c r="R20" i="95"/>
  <c r="R19" i="95"/>
  <c r="R18" i="95"/>
  <c r="R17" i="95"/>
  <c r="R16" i="95"/>
  <c r="R15" i="95"/>
  <c r="R14" i="95"/>
  <c r="R13" i="95"/>
  <c r="R12" i="95"/>
  <c r="R11" i="95"/>
  <c r="R10" i="95"/>
  <c r="R9" i="95"/>
  <c r="R8" i="95"/>
  <c r="R7" i="95"/>
  <c r="R6" i="95"/>
  <c r="Q89" i="95"/>
  <c r="Q88" i="95"/>
  <c r="Q87" i="95"/>
  <c r="Q86" i="95"/>
  <c r="Q85" i="95"/>
  <c r="Q84" i="95"/>
  <c r="Q83" i="95"/>
  <c r="Q82" i="95"/>
  <c r="Q81" i="95"/>
  <c r="Q80" i="95"/>
  <c r="Q79" i="95"/>
  <c r="Q78" i="95"/>
  <c r="Q77" i="95"/>
  <c r="Q76" i="95"/>
  <c r="Q75" i="95"/>
  <c r="Q74" i="95"/>
  <c r="Q73" i="95"/>
  <c r="Q72" i="95"/>
  <c r="Q71" i="95"/>
  <c r="Q70" i="95"/>
  <c r="Q69" i="95"/>
  <c r="Q68" i="95"/>
  <c r="Q67" i="95"/>
  <c r="Q66" i="95"/>
  <c r="Q65" i="95"/>
  <c r="Q64" i="95"/>
  <c r="Q63" i="95"/>
  <c r="Q62" i="95"/>
  <c r="Q61" i="95"/>
  <c r="Q60" i="95"/>
  <c r="Q59" i="95"/>
  <c r="Q58" i="95"/>
  <c r="Q57" i="95"/>
  <c r="Q56" i="95"/>
  <c r="Q55" i="95"/>
  <c r="Q54" i="95"/>
  <c r="Q53" i="95"/>
  <c r="Q52" i="95"/>
  <c r="Q51" i="95"/>
  <c r="Q50" i="95"/>
  <c r="Q49" i="95"/>
  <c r="Q48" i="95"/>
  <c r="Q47" i="95"/>
  <c r="Q46" i="95"/>
  <c r="Q45" i="95"/>
  <c r="Q44" i="95"/>
  <c r="Q43" i="95"/>
  <c r="Q42" i="95"/>
  <c r="Q41" i="95"/>
  <c r="Q40" i="95"/>
  <c r="Q39" i="95"/>
  <c r="Q38" i="95"/>
  <c r="Q37" i="95"/>
  <c r="Q36" i="95"/>
  <c r="Q35" i="95"/>
  <c r="Q34" i="95"/>
  <c r="Q33" i="95"/>
  <c r="Q32" i="95"/>
  <c r="Q31" i="95"/>
  <c r="Q30" i="95"/>
  <c r="Q29" i="95"/>
  <c r="Q28" i="95"/>
  <c r="Q27" i="95"/>
  <c r="Q26" i="95"/>
  <c r="Q25" i="95"/>
  <c r="Q24" i="95"/>
  <c r="Q23" i="95"/>
  <c r="Q22" i="95"/>
  <c r="Q21" i="95"/>
  <c r="Q20" i="95"/>
  <c r="Q19" i="95"/>
  <c r="Q18" i="95"/>
  <c r="Q17" i="95"/>
  <c r="Q16" i="95"/>
  <c r="Q15" i="95"/>
  <c r="Q14" i="95"/>
  <c r="Q13" i="95"/>
  <c r="Q12" i="95"/>
  <c r="Q11" i="95"/>
  <c r="Q10" i="95"/>
  <c r="Q9" i="95"/>
  <c r="Q8" i="95"/>
  <c r="V89" i="95"/>
  <c r="V88" i="95"/>
  <c r="V87" i="95"/>
  <c r="V86" i="95"/>
  <c r="V85" i="95"/>
  <c r="V84" i="95"/>
  <c r="V83" i="95"/>
  <c r="V82" i="95"/>
  <c r="V81" i="95"/>
  <c r="V80" i="95"/>
  <c r="V79" i="95"/>
  <c r="V78" i="95"/>
  <c r="V77" i="95"/>
  <c r="V76" i="95"/>
  <c r="V75" i="95"/>
  <c r="V74" i="95"/>
  <c r="V73" i="95"/>
  <c r="V72" i="95"/>
  <c r="V71" i="95"/>
  <c r="V70" i="95"/>
  <c r="V69" i="95"/>
  <c r="V68" i="95"/>
  <c r="V67" i="95"/>
  <c r="V66" i="95"/>
  <c r="V65" i="95"/>
  <c r="V64" i="95"/>
  <c r="V63" i="95"/>
  <c r="V62" i="95"/>
  <c r="V61" i="95"/>
  <c r="V60" i="95"/>
  <c r="V59" i="95"/>
  <c r="V58" i="95"/>
  <c r="V57" i="95"/>
  <c r="V56" i="95"/>
  <c r="V55" i="95"/>
  <c r="V54" i="95"/>
  <c r="V53" i="95"/>
  <c r="V52" i="95"/>
  <c r="V51" i="95"/>
  <c r="V50" i="95"/>
  <c r="V49" i="95"/>
  <c r="V48" i="95"/>
  <c r="V47" i="95"/>
  <c r="V46" i="95"/>
  <c r="V45" i="95"/>
  <c r="V44" i="95"/>
  <c r="V43" i="95"/>
  <c r="V42" i="95"/>
  <c r="V41" i="95"/>
  <c r="V40" i="95"/>
  <c r="V39" i="95"/>
  <c r="V38" i="95"/>
  <c r="V37" i="95"/>
  <c r="V36" i="95"/>
  <c r="V35" i="95"/>
  <c r="V34" i="95"/>
  <c r="V33" i="95"/>
  <c r="V32" i="95"/>
  <c r="V31" i="95"/>
  <c r="V30" i="95"/>
  <c r="V29" i="95"/>
  <c r="V28" i="95"/>
  <c r="V27" i="95"/>
  <c r="V26" i="95"/>
  <c r="V25" i="95"/>
  <c r="V24" i="95"/>
  <c r="V23" i="95"/>
  <c r="V22" i="95"/>
  <c r="V21" i="95"/>
  <c r="V20" i="95"/>
  <c r="V19" i="95"/>
  <c r="V18" i="95"/>
  <c r="V17" i="95"/>
  <c r="V16" i="95"/>
  <c r="V15" i="95"/>
  <c r="V14" i="95"/>
  <c r="V13" i="95"/>
  <c r="V12" i="95"/>
  <c r="V11" i="95"/>
  <c r="V10" i="95"/>
  <c r="AE3" i="94"/>
  <c r="P3" i="94"/>
  <c r="AF3" i="94" s="1"/>
  <c r="AO3" i="94" s="1"/>
  <c r="AH3" i="94"/>
  <c r="AQ3" i="94" s="1"/>
  <c r="M4" i="94"/>
  <c r="U4" i="94" s="1"/>
  <c r="X4" i="94" s="1"/>
  <c r="Z4" i="94" s="1"/>
  <c r="Q98" i="94"/>
  <c r="Q97" i="94"/>
  <c r="Q96" i="94"/>
  <c r="Q95" i="94"/>
  <c r="Q94" i="94"/>
  <c r="Q93" i="94"/>
  <c r="Q92" i="94"/>
  <c r="Q91" i="94"/>
  <c r="Q90" i="94"/>
  <c r="Q89" i="94"/>
  <c r="Q88" i="94"/>
  <c r="Q87" i="94"/>
  <c r="Q86" i="94"/>
  <c r="Q85" i="94"/>
  <c r="Q84" i="94"/>
  <c r="Q83" i="94"/>
  <c r="Q82" i="94"/>
  <c r="Q81" i="94"/>
  <c r="Q80" i="94"/>
  <c r="Q79" i="94"/>
  <c r="Q78" i="94"/>
  <c r="Q77" i="94"/>
  <c r="Q76" i="94"/>
  <c r="Q75" i="94"/>
  <c r="Q74" i="94"/>
  <c r="Q73" i="94"/>
  <c r="Q72" i="94"/>
  <c r="Q71" i="94"/>
  <c r="Q70" i="94"/>
  <c r="Q69" i="94"/>
  <c r="Q68" i="94"/>
  <c r="Q67" i="94"/>
  <c r="Q66" i="94"/>
  <c r="Q65" i="94"/>
  <c r="Q64" i="94"/>
  <c r="Q63" i="94"/>
  <c r="Q62" i="94"/>
  <c r="Q61" i="94"/>
  <c r="Q60" i="94"/>
  <c r="Q59" i="94"/>
  <c r="Q58" i="94"/>
  <c r="Q57" i="94"/>
  <c r="Q56" i="94"/>
  <c r="Q55" i="94"/>
  <c r="Q54" i="94"/>
  <c r="Q53" i="94"/>
  <c r="Q52" i="94"/>
  <c r="Q51" i="94"/>
  <c r="Q50" i="94"/>
  <c r="Q49" i="94"/>
  <c r="Q48" i="94"/>
  <c r="Q47" i="94"/>
  <c r="Q46" i="94"/>
  <c r="Q45" i="94"/>
  <c r="Q44" i="94"/>
  <c r="Q43" i="94"/>
  <c r="Q42" i="94"/>
  <c r="Q41" i="94"/>
  <c r="Q40" i="94"/>
  <c r="Q39" i="94"/>
  <c r="Q38" i="94"/>
  <c r="Q37" i="94"/>
  <c r="Q36" i="94"/>
  <c r="Q35" i="94"/>
  <c r="Q34" i="94"/>
  <c r="Q33" i="94"/>
  <c r="Q32" i="94"/>
  <c r="Q31" i="94"/>
  <c r="Q30" i="94"/>
  <c r="Q29" i="94"/>
  <c r="Q28" i="94"/>
  <c r="Q27" i="94"/>
  <c r="Q26" i="94"/>
  <c r="Q25" i="94"/>
  <c r="Q24" i="94"/>
  <c r="Q23" i="94"/>
  <c r="Q22" i="94"/>
  <c r="Q21" i="94"/>
  <c r="Q20" i="94"/>
  <c r="Q19" i="94"/>
  <c r="Q18" i="94"/>
  <c r="Q17" i="94"/>
  <c r="Q16" i="94"/>
  <c r="Q15" i="94"/>
  <c r="Q14" i="94"/>
  <c r="Q13" i="94"/>
  <c r="Q12" i="94"/>
  <c r="Q11" i="94"/>
  <c r="Q10" i="94"/>
  <c r="Q9" i="94"/>
  <c r="Q8" i="94"/>
  <c r="V98" i="94"/>
  <c r="V97" i="94"/>
  <c r="V96" i="94"/>
  <c r="V95" i="94"/>
  <c r="V94" i="94"/>
  <c r="V93" i="94"/>
  <c r="V92" i="94"/>
  <c r="V91" i="94"/>
  <c r="V90" i="94"/>
  <c r="V89" i="94"/>
  <c r="V88" i="94"/>
  <c r="V87" i="94"/>
  <c r="V86" i="94"/>
  <c r="V85" i="94"/>
  <c r="V84" i="94"/>
  <c r="V83" i="94"/>
  <c r="V82" i="94"/>
  <c r="V81" i="94"/>
  <c r="V80" i="94"/>
  <c r="V79" i="94"/>
  <c r="V78" i="94"/>
  <c r="V77" i="94"/>
  <c r="V76" i="94"/>
  <c r="V75" i="94"/>
  <c r="V74" i="94"/>
  <c r="V73" i="94"/>
  <c r="V72" i="94"/>
  <c r="V71" i="94"/>
  <c r="V70" i="94"/>
  <c r="V69" i="94"/>
  <c r="V68" i="94"/>
  <c r="V67" i="94"/>
  <c r="V66" i="94"/>
  <c r="V65" i="94"/>
  <c r="V64" i="94"/>
  <c r="V63" i="94"/>
  <c r="V62" i="94"/>
  <c r="V61" i="94"/>
  <c r="V60" i="94"/>
  <c r="V59" i="94"/>
  <c r="V58" i="94"/>
  <c r="V57" i="94"/>
  <c r="V56" i="94"/>
  <c r="V55" i="94"/>
  <c r="V54" i="94"/>
  <c r="V53" i="94"/>
  <c r="V52" i="94"/>
  <c r="V51" i="94"/>
  <c r="V50" i="94"/>
  <c r="V49" i="94"/>
  <c r="V48" i="94"/>
  <c r="V47" i="94"/>
  <c r="V46" i="94"/>
  <c r="V45" i="94"/>
  <c r="V44" i="94"/>
  <c r="V43" i="94"/>
  <c r="V42" i="94"/>
  <c r="V41" i="94"/>
  <c r="V40" i="94"/>
  <c r="V39" i="94"/>
  <c r="V38" i="94"/>
  <c r="V37" i="94"/>
  <c r="V36" i="94"/>
  <c r="V35" i="94"/>
  <c r="V34" i="94"/>
  <c r="V33" i="94"/>
  <c r="V32" i="94"/>
  <c r="V31" i="94"/>
  <c r="V30" i="94"/>
  <c r="V29" i="94"/>
  <c r="V28" i="94"/>
  <c r="V27" i="94"/>
  <c r="V26" i="94"/>
  <c r="V25" i="94"/>
  <c r="V24" i="94"/>
  <c r="V23" i="94"/>
  <c r="V22" i="94"/>
  <c r="V21" i="94"/>
  <c r="V20" i="94"/>
  <c r="V19" i="94"/>
  <c r="V18" i="94"/>
  <c r="V17" i="94"/>
  <c r="V16" i="94"/>
  <c r="V15" i="94"/>
  <c r="V14" i="94"/>
  <c r="V13" i="94"/>
  <c r="V12" i="94"/>
  <c r="V11" i="94"/>
  <c r="V10" i="94"/>
  <c r="AE3" i="93"/>
  <c r="P3" i="93"/>
  <c r="AF3" i="93" s="1"/>
  <c r="AO3" i="93" s="1"/>
  <c r="AH3" i="93"/>
  <c r="AQ3" i="93" s="1"/>
  <c r="M4" i="93"/>
  <c r="U4" i="93" s="1"/>
  <c r="X4" i="93" s="1"/>
  <c r="R69" i="93"/>
  <c r="R68" i="93"/>
  <c r="R67" i="93"/>
  <c r="R66" i="93"/>
  <c r="R65" i="93"/>
  <c r="R64" i="93"/>
  <c r="R63" i="93"/>
  <c r="R62" i="93"/>
  <c r="R61" i="93"/>
  <c r="R60" i="93"/>
  <c r="R59" i="93"/>
  <c r="R58" i="93"/>
  <c r="R57" i="93"/>
  <c r="R56" i="93"/>
  <c r="R55" i="93"/>
  <c r="R54" i="93"/>
  <c r="R53" i="93"/>
  <c r="R52" i="93"/>
  <c r="R51" i="93"/>
  <c r="R50" i="93"/>
  <c r="R49" i="93"/>
  <c r="R48" i="93"/>
  <c r="R47" i="93"/>
  <c r="R46" i="93"/>
  <c r="R45" i="93"/>
  <c r="R44" i="93"/>
  <c r="R43" i="93"/>
  <c r="R42" i="93"/>
  <c r="R41" i="93"/>
  <c r="R40" i="93"/>
  <c r="R39" i="93"/>
  <c r="R38" i="93"/>
  <c r="R37" i="93"/>
  <c r="R36" i="93"/>
  <c r="R35" i="93"/>
  <c r="R34" i="93"/>
  <c r="R33" i="93"/>
  <c r="R32" i="93"/>
  <c r="R31" i="93"/>
  <c r="R30" i="93"/>
  <c r="R29" i="93"/>
  <c r="R28" i="93"/>
  <c r="R27" i="93"/>
  <c r="R26" i="93"/>
  <c r="R25" i="93"/>
  <c r="R24" i="93"/>
  <c r="R23" i="93"/>
  <c r="R22" i="93"/>
  <c r="R21" i="93"/>
  <c r="R20" i="93"/>
  <c r="R19" i="93"/>
  <c r="R18" i="93"/>
  <c r="R17" i="93"/>
  <c r="R16" i="93"/>
  <c r="R15" i="93"/>
  <c r="R14" i="93"/>
  <c r="R13" i="93"/>
  <c r="R12" i="93"/>
  <c r="R11" i="93"/>
  <c r="R10" i="93"/>
  <c r="R9" i="93"/>
  <c r="R8" i="93"/>
  <c r="R7" i="93"/>
  <c r="R6" i="93"/>
  <c r="Q69" i="93"/>
  <c r="Q68" i="93"/>
  <c r="Q67" i="93"/>
  <c r="Q66" i="93"/>
  <c r="Q65" i="93"/>
  <c r="Q64" i="93"/>
  <c r="Q63" i="93"/>
  <c r="Q62" i="93"/>
  <c r="Q61" i="93"/>
  <c r="Q60" i="93"/>
  <c r="Q59" i="93"/>
  <c r="Q58" i="93"/>
  <c r="Q57" i="93"/>
  <c r="Q56" i="93"/>
  <c r="Q55" i="93"/>
  <c r="Q54" i="93"/>
  <c r="Q53" i="93"/>
  <c r="Q52" i="93"/>
  <c r="Q51" i="93"/>
  <c r="Q50" i="93"/>
  <c r="Q49" i="93"/>
  <c r="Q48" i="93"/>
  <c r="Q47" i="93"/>
  <c r="Q46" i="93"/>
  <c r="Q45" i="93"/>
  <c r="Q44" i="93"/>
  <c r="Q43" i="93"/>
  <c r="Q42" i="93"/>
  <c r="Q41" i="93"/>
  <c r="Q40" i="93"/>
  <c r="Q39" i="93"/>
  <c r="Q38" i="93"/>
  <c r="Q37" i="93"/>
  <c r="Q36" i="93"/>
  <c r="Q35" i="93"/>
  <c r="Q34" i="93"/>
  <c r="Q33" i="93"/>
  <c r="Q32" i="93"/>
  <c r="Q31" i="93"/>
  <c r="Q30" i="93"/>
  <c r="Q29" i="93"/>
  <c r="Q28" i="93"/>
  <c r="Q27" i="93"/>
  <c r="Q26" i="93"/>
  <c r="Q25" i="93"/>
  <c r="Q24" i="93"/>
  <c r="Q23" i="93"/>
  <c r="Q22" i="93"/>
  <c r="Q21" i="93"/>
  <c r="Q20" i="93"/>
  <c r="Q19" i="93"/>
  <c r="Q18" i="93"/>
  <c r="Q17" i="93"/>
  <c r="Q16" i="93"/>
  <c r="Q15" i="93"/>
  <c r="Q14" i="93"/>
  <c r="Q13" i="93"/>
  <c r="Q12" i="93"/>
  <c r="Q11" i="93"/>
  <c r="Q10" i="93"/>
  <c r="Q9" i="93"/>
  <c r="Q8" i="93"/>
  <c r="V69" i="93"/>
  <c r="V68" i="93"/>
  <c r="V67" i="93"/>
  <c r="V66" i="93"/>
  <c r="V65" i="93"/>
  <c r="V64" i="93"/>
  <c r="V63" i="93"/>
  <c r="V62" i="93"/>
  <c r="V61" i="93"/>
  <c r="V60" i="93"/>
  <c r="V59" i="93"/>
  <c r="V58" i="93"/>
  <c r="V57" i="93"/>
  <c r="V56" i="93"/>
  <c r="V55" i="93"/>
  <c r="V54" i="93"/>
  <c r="V53" i="93"/>
  <c r="V52" i="93"/>
  <c r="V51" i="93"/>
  <c r="V50" i="93"/>
  <c r="V49" i="93"/>
  <c r="V48" i="93"/>
  <c r="V47" i="93"/>
  <c r="V46" i="93"/>
  <c r="V45" i="93"/>
  <c r="V44" i="93"/>
  <c r="V43" i="93"/>
  <c r="V42" i="93"/>
  <c r="V41" i="93"/>
  <c r="V40" i="93"/>
  <c r="V39" i="93"/>
  <c r="V38" i="93"/>
  <c r="V37" i="93"/>
  <c r="V36" i="93"/>
  <c r="V35" i="93"/>
  <c r="V34" i="93"/>
  <c r="V33" i="93"/>
  <c r="V32" i="93"/>
  <c r="V31" i="93"/>
  <c r="V30" i="93"/>
  <c r="V29" i="93"/>
  <c r="V28" i="93"/>
  <c r="V27" i="93"/>
  <c r="V26" i="93"/>
  <c r="V25" i="93"/>
  <c r="V24" i="93"/>
  <c r="V23" i="93"/>
  <c r="V22" i="93"/>
  <c r="V21" i="93"/>
  <c r="V20" i="93"/>
  <c r="V19" i="93"/>
  <c r="V18" i="93"/>
  <c r="V17" i="93"/>
  <c r="V16" i="93"/>
  <c r="V15" i="93"/>
  <c r="V14" i="93"/>
  <c r="V13" i="93"/>
  <c r="V12" i="93"/>
  <c r="V11" i="93"/>
  <c r="V10" i="93"/>
  <c r="AE3" i="92"/>
  <c r="P3" i="92"/>
  <c r="AF3" i="92" s="1"/>
  <c r="AO3" i="92" s="1"/>
  <c r="M4" i="92"/>
  <c r="U4" i="92" s="1"/>
  <c r="X4" i="92" s="1"/>
  <c r="R79" i="92"/>
  <c r="R78" i="92"/>
  <c r="R77" i="92"/>
  <c r="R76" i="92"/>
  <c r="R75" i="92"/>
  <c r="R74" i="92"/>
  <c r="R73" i="92"/>
  <c r="R72" i="92"/>
  <c r="R71" i="92"/>
  <c r="R70" i="92"/>
  <c r="R69" i="92"/>
  <c r="R68" i="92"/>
  <c r="R67" i="92"/>
  <c r="R66" i="92"/>
  <c r="R65" i="92"/>
  <c r="R64" i="92"/>
  <c r="R63" i="92"/>
  <c r="R62" i="92"/>
  <c r="R61" i="92"/>
  <c r="R60" i="92"/>
  <c r="R59" i="92"/>
  <c r="R58" i="92"/>
  <c r="R57" i="92"/>
  <c r="R56" i="92"/>
  <c r="R55" i="92"/>
  <c r="R54" i="92"/>
  <c r="R53" i="92"/>
  <c r="R52" i="92"/>
  <c r="R51" i="92"/>
  <c r="R50" i="92"/>
  <c r="R49" i="92"/>
  <c r="R48" i="92"/>
  <c r="R47" i="92"/>
  <c r="R46" i="92"/>
  <c r="R45" i="92"/>
  <c r="R44" i="92"/>
  <c r="R43" i="92"/>
  <c r="R42" i="92"/>
  <c r="R41" i="92"/>
  <c r="R40" i="92"/>
  <c r="R39" i="92"/>
  <c r="R38" i="92"/>
  <c r="R37" i="92"/>
  <c r="R36" i="92"/>
  <c r="R35" i="92"/>
  <c r="R34" i="92"/>
  <c r="R33" i="92"/>
  <c r="R32" i="92"/>
  <c r="R31" i="92"/>
  <c r="R30" i="92"/>
  <c r="R29" i="92"/>
  <c r="R28" i="92"/>
  <c r="R27" i="92"/>
  <c r="R26" i="92"/>
  <c r="R25" i="92"/>
  <c r="R24" i="92"/>
  <c r="R23" i="92"/>
  <c r="R22" i="92"/>
  <c r="R21" i="92"/>
  <c r="R20" i="92"/>
  <c r="R19" i="92"/>
  <c r="R18" i="92"/>
  <c r="R17" i="92"/>
  <c r="R16" i="92"/>
  <c r="R15" i="92"/>
  <c r="R14" i="92"/>
  <c r="R13" i="92"/>
  <c r="R12" i="92"/>
  <c r="R11" i="92"/>
  <c r="R10" i="92"/>
  <c r="R9" i="92"/>
  <c r="R8" i="92"/>
  <c r="R7" i="92"/>
  <c r="R6" i="92"/>
  <c r="Q79" i="92"/>
  <c r="Q78" i="92"/>
  <c r="Q77" i="92"/>
  <c r="Q76" i="92"/>
  <c r="Q75" i="92"/>
  <c r="Q74" i="92"/>
  <c r="Q73" i="92"/>
  <c r="Q72" i="92"/>
  <c r="Q71" i="92"/>
  <c r="Q70" i="92"/>
  <c r="Q69" i="92"/>
  <c r="Q68" i="92"/>
  <c r="Q67" i="92"/>
  <c r="Q66" i="92"/>
  <c r="Q65" i="92"/>
  <c r="Q64" i="92"/>
  <c r="Q63" i="92"/>
  <c r="Q62" i="92"/>
  <c r="Q61" i="92"/>
  <c r="Q60" i="92"/>
  <c r="Q59" i="92"/>
  <c r="Q58" i="92"/>
  <c r="Q57" i="92"/>
  <c r="Q56" i="92"/>
  <c r="Q55" i="92"/>
  <c r="Q54" i="92"/>
  <c r="Q53" i="92"/>
  <c r="Q52" i="92"/>
  <c r="Q51" i="92"/>
  <c r="Q50" i="92"/>
  <c r="Q49" i="92"/>
  <c r="Q48" i="92"/>
  <c r="Q47" i="92"/>
  <c r="Q46" i="92"/>
  <c r="Q45" i="92"/>
  <c r="Q44" i="92"/>
  <c r="Q43" i="92"/>
  <c r="Q42" i="92"/>
  <c r="Q41" i="92"/>
  <c r="Q40" i="92"/>
  <c r="Q39" i="92"/>
  <c r="Q38" i="92"/>
  <c r="Q37" i="92"/>
  <c r="Q36" i="92"/>
  <c r="Q35" i="92"/>
  <c r="Q34" i="92"/>
  <c r="Q33" i="92"/>
  <c r="Q32" i="92"/>
  <c r="Q31" i="92"/>
  <c r="Q30" i="92"/>
  <c r="Q29" i="92"/>
  <c r="Q28" i="92"/>
  <c r="Q27" i="92"/>
  <c r="Q26" i="92"/>
  <c r="Q25" i="92"/>
  <c r="Q24" i="92"/>
  <c r="Q23" i="92"/>
  <c r="Q22" i="92"/>
  <c r="Q21" i="92"/>
  <c r="Q20" i="92"/>
  <c r="Q19" i="92"/>
  <c r="Q18" i="92"/>
  <c r="Q17" i="92"/>
  <c r="Q16" i="92"/>
  <c r="Q15" i="92"/>
  <c r="Q14" i="92"/>
  <c r="Q13" i="92"/>
  <c r="Q12" i="92"/>
  <c r="Q11" i="92"/>
  <c r="Q10" i="92"/>
  <c r="Q9" i="92"/>
  <c r="Q8" i="92"/>
  <c r="V79" i="92"/>
  <c r="V78" i="92"/>
  <c r="V77" i="92"/>
  <c r="V76" i="92"/>
  <c r="V75" i="92"/>
  <c r="V74" i="92"/>
  <c r="V73" i="92"/>
  <c r="V72" i="92"/>
  <c r="V71" i="92"/>
  <c r="V70" i="92"/>
  <c r="V69" i="92"/>
  <c r="V68" i="92"/>
  <c r="V67" i="92"/>
  <c r="V66" i="92"/>
  <c r="V65" i="92"/>
  <c r="V64" i="92"/>
  <c r="V63" i="92"/>
  <c r="V62" i="92"/>
  <c r="V61" i="92"/>
  <c r="V60" i="92"/>
  <c r="V59" i="92"/>
  <c r="V58" i="92"/>
  <c r="V57" i="92"/>
  <c r="V56" i="92"/>
  <c r="V55" i="92"/>
  <c r="V54" i="92"/>
  <c r="V53" i="92"/>
  <c r="V52" i="92"/>
  <c r="V51" i="92"/>
  <c r="V50" i="92"/>
  <c r="V49" i="92"/>
  <c r="V48" i="92"/>
  <c r="V47" i="92"/>
  <c r="V46" i="92"/>
  <c r="V45" i="92"/>
  <c r="V44" i="92"/>
  <c r="V43" i="92"/>
  <c r="V42" i="92"/>
  <c r="V41" i="92"/>
  <c r="V40" i="92"/>
  <c r="V39" i="92"/>
  <c r="V38" i="92"/>
  <c r="V37" i="92"/>
  <c r="V36" i="92"/>
  <c r="V35" i="92"/>
  <c r="V34" i="92"/>
  <c r="V33" i="92"/>
  <c r="V32" i="92"/>
  <c r="V31" i="92"/>
  <c r="V30" i="92"/>
  <c r="V29" i="92"/>
  <c r="V28" i="92"/>
  <c r="V27" i="92"/>
  <c r="V26" i="92"/>
  <c r="V25" i="92"/>
  <c r="V24" i="92"/>
  <c r="V23" i="92"/>
  <c r="V22" i="92"/>
  <c r="V21" i="92"/>
  <c r="V20" i="92"/>
  <c r="V19" i="92"/>
  <c r="V18" i="92"/>
  <c r="V17" i="92"/>
  <c r="V16" i="92"/>
  <c r="V15" i="92"/>
  <c r="V14" i="92"/>
  <c r="V13" i="92"/>
  <c r="V12" i="92"/>
  <c r="V11" i="92"/>
  <c r="V10" i="92"/>
  <c r="AE3" i="91"/>
  <c r="P3" i="91"/>
  <c r="AF3" i="91" s="1"/>
  <c r="AO3" i="91" s="1"/>
  <c r="M4" i="91"/>
  <c r="U4" i="91" s="1"/>
  <c r="X4" i="91" s="1"/>
  <c r="R89" i="91"/>
  <c r="R88" i="91"/>
  <c r="R87" i="91"/>
  <c r="R86" i="91"/>
  <c r="R85" i="91"/>
  <c r="R84" i="91"/>
  <c r="R83" i="91"/>
  <c r="R82" i="91"/>
  <c r="R81" i="91"/>
  <c r="R80" i="91"/>
  <c r="R79" i="91"/>
  <c r="R78" i="91"/>
  <c r="R77" i="91"/>
  <c r="R76" i="91"/>
  <c r="R75" i="91"/>
  <c r="R74" i="91"/>
  <c r="R73" i="91"/>
  <c r="R72" i="91"/>
  <c r="R71" i="91"/>
  <c r="R70" i="91"/>
  <c r="R69" i="91"/>
  <c r="R68" i="91"/>
  <c r="R67" i="91"/>
  <c r="R66" i="91"/>
  <c r="R65" i="91"/>
  <c r="R64" i="91"/>
  <c r="R63" i="91"/>
  <c r="R62" i="91"/>
  <c r="R61" i="91"/>
  <c r="R60" i="91"/>
  <c r="R59" i="91"/>
  <c r="R58" i="91"/>
  <c r="R57" i="91"/>
  <c r="R56" i="91"/>
  <c r="R55" i="91"/>
  <c r="R54" i="91"/>
  <c r="R53" i="91"/>
  <c r="R52" i="91"/>
  <c r="R51" i="91"/>
  <c r="R50" i="91"/>
  <c r="R49" i="91"/>
  <c r="R48" i="91"/>
  <c r="R47" i="91"/>
  <c r="R46" i="91"/>
  <c r="R45" i="91"/>
  <c r="R44" i="91"/>
  <c r="R43" i="91"/>
  <c r="R42" i="91"/>
  <c r="R41" i="91"/>
  <c r="R40" i="91"/>
  <c r="R39" i="91"/>
  <c r="R38" i="91"/>
  <c r="R37" i="91"/>
  <c r="R36" i="91"/>
  <c r="R35" i="91"/>
  <c r="R34" i="91"/>
  <c r="R33" i="91"/>
  <c r="R32" i="91"/>
  <c r="R31" i="91"/>
  <c r="R30" i="91"/>
  <c r="R29" i="91"/>
  <c r="R28" i="91"/>
  <c r="R27" i="91"/>
  <c r="R26" i="91"/>
  <c r="R25" i="91"/>
  <c r="R24" i="91"/>
  <c r="R23" i="91"/>
  <c r="R22" i="91"/>
  <c r="R21" i="91"/>
  <c r="R20" i="91"/>
  <c r="R19" i="91"/>
  <c r="R18" i="91"/>
  <c r="R17" i="91"/>
  <c r="R16" i="91"/>
  <c r="R15" i="91"/>
  <c r="R14" i="91"/>
  <c r="R13" i="91"/>
  <c r="R12" i="91"/>
  <c r="R11" i="91"/>
  <c r="R10" i="91"/>
  <c r="R9" i="91"/>
  <c r="R8" i="91"/>
  <c r="R7" i="91"/>
  <c r="R6" i="91"/>
  <c r="Q89" i="91"/>
  <c r="Q88" i="91"/>
  <c r="Q87" i="91"/>
  <c r="Q86" i="91"/>
  <c r="Q85" i="91"/>
  <c r="Q84" i="91"/>
  <c r="Q83" i="91"/>
  <c r="Q82" i="91"/>
  <c r="Q81" i="91"/>
  <c r="Q80" i="91"/>
  <c r="Q79" i="91"/>
  <c r="Q78" i="91"/>
  <c r="Q77" i="91"/>
  <c r="Q76" i="91"/>
  <c r="Q75" i="91"/>
  <c r="Q74" i="91"/>
  <c r="Q73" i="91"/>
  <c r="Q72" i="91"/>
  <c r="Q71" i="91"/>
  <c r="Q70" i="91"/>
  <c r="Q69" i="91"/>
  <c r="Q68" i="91"/>
  <c r="Q67" i="91"/>
  <c r="Q66" i="91"/>
  <c r="Q65" i="91"/>
  <c r="Q64" i="91"/>
  <c r="Q63" i="91"/>
  <c r="Q62" i="91"/>
  <c r="Q61" i="91"/>
  <c r="Q60" i="91"/>
  <c r="Q59" i="91"/>
  <c r="Q58" i="91"/>
  <c r="Q57" i="91"/>
  <c r="Q56" i="91"/>
  <c r="Q55" i="91"/>
  <c r="Q54" i="91"/>
  <c r="Q53" i="91"/>
  <c r="Q52" i="91"/>
  <c r="Q51" i="91"/>
  <c r="Q50" i="91"/>
  <c r="Q49" i="91"/>
  <c r="Q48" i="91"/>
  <c r="Q47" i="91"/>
  <c r="Q46" i="91"/>
  <c r="Q45" i="91"/>
  <c r="Q44" i="91"/>
  <c r="Q43" i="91"/>
  <c r="Q42" i="91"/>
  <c r="Q41" i="91"/>
  <c r="Q40" i="91"/>
  <c r="Q39" i="91"/>
  <c r="Q38" i="91"/>
  <c r="Q37" i="91"/>
  <c r="Q36" i="91"/>
  <c r="Q35" i="91"/>
  <c r="Q34" i="91"/>
  <c r="Q33" i="91"/>
  <c r="Q32" i="91"/>
  <c r="Q31" i="91"/>
  <c r="Q30" i="91"/>
  <c r="Q29" i="91"/>
  <c r="Q28" i="91"/>
  <c r="Q27" i="91"/>
  <c r="Q26" i="91"/>
  <c r="Q25" i="91"/>
  <c r="Q24" i="91"/>
  <c r="Q23" i="91"/>
  <c r="Q22" i="91"/>
  <c r="Q21" i="91"/>
  <c r="Q20" i="91"/>
  <c r="Q19" i="91"/>
  <c r="Q18" i="91"/>
  <c r="Q17" i="91"/>
  <c r="Q16" i="91"/>
  <c r="Q15" i="91"/>
  <c r="Q14" i="91"/>
  <c r="Q13" i="91"/>
  <c r="Q12" i="91"/>
  <c r="Q11" i="91"/>
  <c r="Q10" i="91"/>
  <c r="Q9" i="91"/>
  <c r="Q8" i="91"/>
  <c r="V89" i="91"/>
  <c r="V88" i="91"/>
  <c r="V87" i="91"/>
  <c r="V86" i="91"/>
  <c r="V85" i="91"/>
  <c r="V84" i="91"/>
  <c r="V83" i="91"/>
  <c r="V82" i="91"/>
  <c r="V81" i="91"/>
  <c r="V80" i="91"/>
  <c r="V79" i="91"/>
  <c r="V78" i="91"/>
  <c r="V77" i="91"/>
  <c r="V76" i="91"/>
  <c r="V75" i="91"/>
  <c r="V74" i="91"/>
  <c r="V73" i="91"/>
  <c r="V72" i="91"/>
  <c r="V71" i="91"/>
  <c r="V70" i="91"/>
  <c r="V69" i="91"/>
  <c r="V68" i="91"/>
  <c r="V67" i="91"/>
  <c r="V66" i="91"/>
  <c r="V65" i="91"/>
  <c r="V64" i="91"/>
  <c r="V63" i="91"/>
  <c r="V62" i="91"/>
  <c r="V61" i="91"/>
  <c r="V60" i="91"/>
  <c r="V59" i="91"/>
  <c r="V58" i="91"/>
  <c r="V57" i="91"/>
  <c r="V56" i="91"/>
  <c r="V55" i="91"/>
  <c r="V54" i="91"/>
  <c r="V53" i="91"/>
  <c r="V52" i="91"/>
  <c r="V51" i="91"/>
  <c r="V50" i="91"/>
  <c r="V49" i="91"/>
  <c r="V48" i="91"/>
  <c r="V47" i="91"/>
  <c r="V46" i="91"/>
  <c r="V45" i="91"/>
  <c r="V44" i="91"/>
  <c r="V43" i="91"/>
  <c r="V42" i="91"/>
  <c r="V41" i="91"/>
  <c r="V40" i="91"/>
  <c r="V39" i="91"/>
  <c r="V38" i="91"/>
  <c r="V37" i="91"/>
  <c r="V36" i="91"/>
  <c r="V35" i="91"/>
  <c r="V34" i="91"/>
  <c r="V33" i="91"/>
  <c r="V32" i="91"/>
  <c r="V31" i="91"/>
  <c r="V30" i="91"/>
  <c r="V29" i="91"/>
  <c r="V28" i="91"/>
  <c r="V27" i="91"/>
  <c r="V26" i="91"/>
  <c r="V25" i="91"/>
  <c r="V24" i="91"/>
  <c r="V23" i="91"/>
  <c r="V22" i="91"/>
  <c r="V21" i="91"/>
  <c r="V20" i="91"/>
  <c r="V19" i="91"/>
  <c r="V18" i="91"/>
  <c r="V17" i="91"/>
  <c r="V16" i="91"/>
  <c r="V15" i="91"/>
  <c r="V14" i="91"/>
  <c r="V13" i="91"/>
  <c r="V12" i="91"/>
  <c r="V11" i="91"/>
  <c r="V10" i="91"/>
  <c r="AE3" i="90"/>
  <c r="P3" i="90"/>
  <c r="AF3" i="90" s="1"/>
  <c r="AO3" i="90" s="1"/>
  <c r="AH3" i="90"/>
  <c r="AQ3" i="90" s="1"/>
  <c r="M4" i="90"/>
  <c r="U4" i="90" s="1"/>
  <c r="X4" i="90" s="1"/>
  <c r="Q98" i="90"/>
  <c r="Q97" i="90"/>
  <c r="Q96" i="90"/>
  <c r="Q95" i="90"/>
  <c r="Q94" i="90"/>
  <c r="Q93" i="90"/>
  <c r="Q92" i="90"/>
  <c r="Q91" i="90"/>
  <c r="Q90" i="90"/>
  <c r="Q89" i="90"/>
  <c r="Q88" i="90"/>
  <c r="Q87" i="90"/>
  <c r="Q86" i="90"/>
  <c r="Q85" i="90"/>
  <c r="Q84" i="90"/>
  <c r="Q83" i="90"/>
  <c r="Q82" i="90"/>
  <c r="Q81" i="90"/>
  <c r="Q80" i="90"/>
  <c r="Q79" i="90"/>
  <c r="Q78" i="90"/>
  <c r="Q77" i="90"/>
  <c r="Q76" i="90"/>
  <c r="Q75" i="90"/>
  <c r="Q74" i="90"/>
  <c r="Q73" i="90"/>
  <c r="Q72" i="90"/>
  <c r="Q71" i="90"/>
  <c r="Q70" i="90"/>
  <c r="Q69" i="90"/>
  <c r="Q68" i="90"/>
  <c r="Q67" i="90"/>
  <c r="Q66" i="90"/>
  <c r="Q65" i="90"/>
  <c r="Q64" i="90"/>
  <c r="Q63" i="90"/>
  <c r="Q62" i="90"/>
  <c r="Q61" i="90"/>
  <c r="Q60" i="90"/>
  <c r="Q59" i="90"/>
  <c r="Q58" i="90"/>
  <c r="Q57" i="90"/>
  <c r="Q56" i="90"/>
  <c r="Q55" i="90"/>
  <c r="Q54" i="90"/>
  <c r="Q53" i="90"/>
  <c r="Q52" i="90"/>
  <c r="Q51" i="90"/>
  <c r="Q50" i="90"/>
  <c r="Q49" i="90"/>
  <c r="Q48" i="90"/>
  <c r="Q47" i="90"/>
  <c r="Q46" i="90"/>
  <c r="Q45" i="90"/>
  <c r="Q44" i="90"/>
  <c r="Q43" i="90"/>
  <c r="Q42" i="90"/>
  <c r="Q41" i="90"/>
  <c r="Q40" i="90"/>
  <c r="Q39" i="90"/>
  <c r="Q38" i="90"/>
  <c r="Q37" i="90"/>
  <c r="Q36" i="90"/>
  <c r="Q35" i="90"/>
  <c r="Q34" i="90"/>
  <c r="Q33" i="90"/>
  <c r="Q32" i="90"/>
  <c r="Q31" i="90"/>
  <c r="Q30" i="90"/>
  <c r="Q29" i="90"/>
  <c r="Q28" i="90"/>
  <c r="Q27" i="90"/>
  <c r="Q26" i="90"/>
  <c r="Q25" i="90"/>
  <c r="Q24" i="90"/>
  <c r="Q23" i="90"/>
  <c r="Q22" i="90"/>
  <c r="Q21" i="90"/>
  <c r="Q20" i="90"/>
  <c r="Q19" i="90"/>
  <c r="Q18" i="90"/>
  <c r="Q17" i="90"/>
  <c r="Q16" i="90"/>
  <c r="Q15" i="90"/>
  <c r="Q14" i="90"/>
  <c r="Q13" i="90"/>
  <c r="Q12" i="90"/>
  <c r="Q11" i="90"/>
  <c r="Q10" i="90"/>
  <c r="Q9" i="90"/>
  <c r="Q8" i="90"/>
  <c r="V98" i="90"/>
  <c r="V97" i="90"/>
  <c r="V96" i="90"/>
  <c r="V95" i="90"/>
  <c r="V94" i="90"/>
  <c r="V93" i="90"/>
  <c r="V92" i="90"/>
  <c r="V91" i="90"/>
  <c r="V90" i="90"/>
  <c r="V89" i="90"/>
  <c r="V88" i="90"/>
  <c r="V87" i="90"/>
  <c r="V86" i="90"/>
  <c r="V85" i="90"/>
  <c r="V84" i="90"/>
  <c r="V83" i="90"/>
  <c r="V82" i="90"/>
  <c r="V81" i="90"/>
  <c r="V80" i="90"/>
  <c r="V79" i="90"/>
  <c r="V78" i="90"/>
  <c r="V77" i="90"/>
  <c r="V76" i="90"/>
  <c r="V75" i="90"/>
  <c r="V74" i="90"/>
  <c r="V73" i="90"/>
  <c r="V72" i="90"/>
  <c r="V71" i="90"/>
  <c r="V70" i="90"/>
  <c r="V69" i="90"/>
  <c r="V68" i="90"/>
  <c r="V67" i="90"/>
  <c r="V66" i="90"/>
  <c r="V65" i="90"/>
  <c r="V64" i="90"/>
  <c r="V63" i="90"/>
  <c r="V62" i="90"/>
  <c r="V61" i="90"/>
  <c r="V60" i="90"/>
  <c r="V59" i="90"/>
  <c r="V58" i="90"/>
  <c r="V57" i="90"/>
  <c r="V56" i="90"/>
  <c r="V55" i="90"/>
  <c r="V54" i="90"/>
  <c r="V53" i="90"/>
  <c r="V52" i="90"/>
  <c r="V51" i="90"/>
  <c r="V50" i="90"/>
  <c r="V49" i="90"/>
  <c r="V48" i="90"/>
  <c r="V47" i="90"/>
  <c r="V46" i="90"/>
  <c r="V45" i="90"/>
  <c r="V44" i="90"/>
  <c r="V43" i="90"/>
  <c r="V42" i="90"/>
  <c r="V41" i="90"/>
  <c r="V40" i="90"/>
  <c r="V39" i="90"/>
  <c r="V38" i="90"/>
  <c r="V37" i="90"/>
  <c r="V36" i="90"/>
  <c r="V35" i="90"/>
  <c r="V34" i="90"/>
  <c r="V33" i="90"/>
  <c r="V32" i="90"/>
  <c r="V31" i="90"/>
  <c r="V30" i="90"/>
  <c r="V29" i="90"/>
  <c r="V28" i="90"/>
  <c r="V27" i="90"/>
  <c r="V26" i="90"/>
  <c r="V25" i="90"/>
  <c r="V24" i="90"/>
  <c r="V23" i="90"/>
  <c r="V22" i="90"/>
  <c r="V21" i="90"/>
  <c r="V20" i="90"/>
  <c r="V19" i="90"/>
  <c r="V18" i="90"/>
  <c r="V17" i="90"/>
  <c r="V16" i="90"/>
  <c r="V15" i="90"/>
  <c r="V14" i="90"/>
  <c r="V13" i="90"/>
  <c r="V12" i="90"/>
  <c r="V11" i="90"/>
  <c r="V10" i="90"/>
  <c r="AE3" i="89"/>
  <c r="P3" i="89"/>
  <c r="AF3" i="89" s="1"/>
  <c r="AO3" i="89" s="1"/>
  <c r="M4" i="89"/>
  <c r="U4" i="89" s="1"/>
  <c r="X4" i="89" s="1"/>
  <c r="R69" i="89"/>
  <c r="R68" i="89"/>
  <c r="R67" i="89"/>
  <c r="R66" i="89"/>
  <c r="R65" i="89"/>
  <c r="R64" i="89"/>
  <c r="R63" i="89"/>
  <c r="R62" i="89"/>
  <c r="R61" i="89"/>
  <c r="R60" i="89"/>
  <c r="R59" i="89"/>
  <c r="R58" i="89"/>
  <c r="R57" i="89"/>
  <c r="R56" i="89"/>
  <c r="R55" i="89"/>
  <c r="R54" i="89"/>
  <c r="R53" i="89"/>
  <c r="R52" i="89"/>
  <c r="R51" i="89"/>
  <c r="R50" i="89"/>
  <c r="R49" i="89"/>
  <c r="R48" i="89"/>
  <c r="R47" i="89"/>
  <c r="R46" i="89"/>
  <c r="R45" i="89"/>
  <c r="R44" i="89"/>
  <c r="R43" i="89"/>
  <c r="R42" i="89"/>
  <c r="R41" i="89"/>
  <c r="R40" i="89"/>
  <c r="R39" i="89"/>
  <c r="R38" i="89"/>
  <c r="R37" i="89"/>
  <c r="R36" i="89"/>
  <c r="R35" i="89"/>
  <c r="R34" i="89"/>
  <c r="R33" i="89"/>
  <c r="R32" i="89"/>
  <c r="R31" i="89"/>
  <c r="R30" i="89"/>
  <c r="R29" i="89"/>
  <c r="R28" i="89"/>
  <c r="R27" i="89"/>
  <c r="R26" i="89"/>
  <c r="R25" i="89"/>
  <c r="R24" i="89"/>
  <c r="R23" i="89"/>
  <c r="R22" i="89"/>
  <c r="R21" i="89"/>
  <c r="R20" i="89"/>
  <c r="R19" i="89"/>
  <c r="R18" i="89"/>
  <c r="R17" i="89"/>
  <c r="R16" i="89"/>
  <c r="R15" i="89"/>
  <c r="R14" i="89"/>
  <c r="R13" i="89"/>
  <c r="R12" i="89"/>
  <c r="R11" i="89"/>
  <c r="R10" i="89"/>
  <c r="R9" i="89"/>
  <c r="R8" i="89"/>
  <c r="R7" i="89"/>
  <c r="R6" i="89"/>
  <c r="Q69" i="89"/>
  <c r="Q68" i="89"/>
  <c r="Q67" i="89"/>
  <c r="Q66" i="89"/>
  <c r="Q65" i="89"/>
  <c r="Q64" i="89"/>
  <c r="Q63" i="89"/>
  <c r="Q62" i="89"/>
  <c r="Q61" i="89"/>
  <c r="Q60" i="89"/>
  <c r="Q59" i="89"/>
  <c r="Q58" i="89"/>
  <c r="Q57" i="89"/>
  <c r="Q56" i="89"/>
  <c r="Q55" i="89"/>
  <c r="Q54" i="89"/>
  <c r="Q53" i="89"/>
  <c r="Q52" i="89"/>
  <c r="Q51" i="89"/>
  <c r="Q50" i="89"/>
  <c r="Q49" i="89"/>
  <c r="Q48" i="89"/>
  <c r="Q47" i="89"/>
  <c r="Q46" i="89"/>
  <c r="Q45" i="89"/>
  <c r="Q44" i="89"/>
  <c r="Q43" i="89"/>
  <c r="Q42" i="89"/>
  <c r="Q41" i="89"/>
  <c r="Q40" i="89"/>
  <c r="Q39" i="89"/>
  <c r="Q38" i="89"/>
  <c r="Q37" i="89"/>
  <c r="Q36" i="89"/>
  <c r="Q35" i="89"/>
  <c r="Q34" i="89"/>
  <c r="Q33" i="89"/>
  <c r="Q32" i="89"/>
  <c r="Q31" i="89"/>
  <c r="Q30" i="89"/>
  <c r="Q29" i="89"/>
  <c r="Q28" i="89"/>
  <c r="Q27" i="89"/>
  <c r="Q26" i="89"/>
  <c r="Q25" i="89"/>
  <c r="Q24" i="89"/>
  <c r="Q23" i="89"/>
  <c r="Q22" i="89"/>
  <c r="Q21" i="89"/>
  <c r="Q20" i="89"/>
  <c r="Q19" i="89"/>
  <c r="Q18" i="89"/>
  <c r="Q17" i="89"/>
  <c r="Q16" i="89"/>
  <c r="Q15" i="89"/>
  <c r="Q14" i="89"/>
  <c r="Q13" i="89"/>
  <c r="Q12" i="89"/>
  <c r="Q11" i="89"/>
  <c r="Q10" i="89"/>
  <c r="Q9" i="89"/>
  <c r="Q8" i="89"/>
  <c r="V69" i="89"/>
  <c r="V68" i="89"/>
  <c r="V67" i="89"/>
  <c r="V66" i="89"/>
  <c r="V65" i="89"/>
  <c r="V64" i="89"/>
  <c r="V63" i="89"/>
  <c r="V62" i="89"/>
  <c r="V61" i="89"/>
  <c r="V60" i="89"/>
  <c r="V59" i="89"/>
  <c r="V58" i="89"/>
  <c r="V57" i="89"/>
  <c r="V56" i="89"/>
  <c r="V55" i="89"/>
  <c r="V54" i="89"/>
  <c r="V53" i="89"/>
  <c r="V52" i="89"/>
  <c r="V51" i="89"/>
  <c r="V50" i="89"/>
  <c r="V49" i="89"/>
  <c r="V48" i="89"/>
  <c r="V47" i="89"/>
  <c r="V46" i="89"/>
  <c r="V45" i="89"/>
  <c r="V44" i="89"/>
  <c r="V43" i="89"/>
  <c r="V42" i="89"/>
  <c r="V41" i="89"/>
  <c r="V40" i="89"/>
  <c r="V39" i="89"/>
  <c r="V38" i="89"/>
  <c r="V37" i="89"/>
  <c r="V36" i="89"/>
  <c r="V35" i="89"/>
  <c r="V34" i="89"/>
  <c r="V33" i="89"/>
  <c r="V32" i="89"/>
  <c r="V31" i="89"/>
  <c r="V30" i="89"/>
  <c r="V29" i="89"/>
  <c r="V28" i="89"/>
  <c r="V27" i="89"/>
  <c r="V26" i="89"/>
  <c r="V25" i="89"/>
  <c r="V24" i="89"/>
  <c r="V23" i="89"/>
  <c r="V22" i="89"/>
  <c r="V21" i="89"/>
  <c r="V20" i="89"/>
  <c r="V19" i="89"/>
  <c r="V18" i="89"/>
  <c r="V17" i="89"/>
  <c r="V16" i="89"/>
  <c r="V15" i="89"/>
  <c r="V14" i="89"/>
  <c r="V13" i="89"/>
  <c r="V12" i="89"/>
  <c r="V11" i="89"/>
  <c r="V10" i="89"/>
  <c r="AE3" i="88"/>
  <c r="P3" i="88"/>
  <c r="AF3" i="88" s="1"/>
  <c r="AO3" i="88" s="1"/>
  <c r="AH3" i="88"/>
  <c r="AQ3" i="88" s="1"/>
  <c r="M4" i="88"/>
  <c r="U4" i="88" s="1"/>
  <c r="X4" i="88" s="1"/>
  <c r="R79" i="88"/>
  <c r="R78" i="88"/>
  <c r="R77" i="88"/>
  <c r="R76" i="88"/>
  <c r="R75" i="88"/>
  <c r="R74" i="88"/>
  <c r="R73" i="88"/>
  <c r="R72" i="88"/>
  <c r="R71" i="88"/>
  <c r="R70" i="88"/>
  <c r="R69" i="88"/>
  <c r="R68" i="88"/>
  <c r="R67" i="88"/>
  <c r="R66" i="88"/>
  <c r="R65" i="88"/>
  <c r="R64" i="88"/>
  <c r="R63" i="88"/>
  <c r="R62" i="88"/>
  <c r="R61" i="88"/>
  <c r="R60" i="88"/>
  <c r="R59" i="88"/>
  <c r="R58" i="88"/>
  <c r="R57" i="88"/>
  <c r="R56" i="88"/>
  <c r="R55" i="88"/>
  <c r="R54" i="88"/>
  <c r="R53" i="88"/>
  <c r="R52" i="88"/>
  <c r="R51" i="88"/>
  <c r="R50" i="88"/>
  <c r="R49" i="88"/>
  <c r="R48" i="88"/>
  <c r="R47" i="88"/>
  <c r="R46" i="88"/>
  <c r="R45" i="88"/>
  <c r="R44" i="88"/>
  <c r="R43" i="88"/>
  <c r="R42" i="88"/>
  <c r="R41" i="88"/>
  <c r="R40" i="88"/>
  <c r="R39" i="88"/>
  <c r="R38" i="88"/>
  <c r="R37" i="88"/>
  <c r="R36" i="88"/>
  <c r="R35" i="88"/>
  <c r="R34" i="88"/>
  <c r="R33" i="88"/>
  <c r="R32" i="88"/>
  <c r="R31" i="88"/>
  <c r="R30" i="88"/>
  <c r="R29" i="88"/>
  <c r="R28" i="88"/>
  <c r="R27" i="88"/>
  <c r="R26" i="88"/>
  <c r="R25" i="88"/>
  <c r="R24" i="88"/>
  <c r="R23" i="88"/>
  <c r="R22" i="88"/>
  <c r="R21" i="88"/>
  <c r="R20" i="88"/>
  <c r="R19" i="88"/>
  <c r="R18" i="88"/>
  <c r="R17" i="88"/>
  <c r="R16" i="88"/>
  <c r="R15" i="88"/>
  <c r="R14" i="88"/>
  <c r="R13" i="88"/>
  <c r="R12" i="88"/>
  <c r="R11" i="88"/>
  <c r="R10" i="88"/>
  <c r="R9" i="88"/>
  <c r="R8" i="88"/>
  <c r="R7" i="88"/>
  <c r="R6" i="88"/>
  <c r="Q79" i="88"/>
  <c r="Q78" i="88"/>
  <c r="Q77" i="88"/>
  <c r="Q76" i="88"/>
  <c r="Q75" i="88"/>
  <c r="Q74" i="88"/>
  <c r="Q73" i="88"/>
  <c r="Q72" i="88"/>
  <c r="Q71" i="88"/>
  <c r="Q70" i="88"/>
  <c r="Q69" i="88"/>
  <c r="Q68" i="88"/>
  <c r="Q67" i="88"/>
  <c r="Q66" i="88"/>
  <c r="Q65" i="88"/>
  <c r="Q64" i="88"/>
  <c r="Q63" i="88"/>
  <c r="Q62" i="88"/>
  <c r="Q61" i="88"/>
  <c r="Q60" i="88"/>
  <c r="Q59" i="88"/>
  <c r="Q58" i="88"/>
  <c r="Q57" i="88"/>
  <c r="Q56" i="88"/>
  <c r="Q55" i="88"/>
  <c r="Q54" i="88"/>
  <c r="Q53" i="88"/>
  <c r="Q52" i="88"/>
  <c r="Q51" i="88"/>
  <c r="Q50" i="88"/>
  <c r="Q49" i="88"/>
  <c r="Q48" i="88"/>
  <c r="Q47" i="88"/>
  <c r="Q46" i="88"/>
  <c r="Q45" i="88"/>
  <c r="Q44" i="88"/>
  <c r="Q43" i="88"/>
  <c r="Q42" i="88"/>
  <c r="Q41" i="88"/>
  <c r="Q40" i="88"/>
  <c r="Q39" i="88"/>
  <c r="Q38" i="88"/>
  <c r="Q37" i="88"/>
  <c r="Q36" i="88"/>
  <c r="Q35" i="88"/>
  <c r="Q34" i="88"/>
  <c r="Q33" i="88"/>
  <c r="Q32" i="88"/>
  <c r="Q31" i="88"/>
  <c r="Q30" i="88"/>
  <c r="Q29" i="88"/>
  <c r="Q28" i="88"/>
  <c r="Q27" i="88"/>
  <c r="Q26" i="88"/>
  <c r="Q25" i="88"/>
  <c r="Q24" i="88"/>
  <c r="Q23" i="88"/>
  <c r="Q22" i="88"/>
  <c r="Q21" i="88"/>
  <c r="Q20" i="88"/>
  <c r="Q19" i="88"/>
  <c r="Q18" i="88"/>
  <c r="Q17" i="88"/>
  <c r="Q16" i="88"/>
  <c r="Q15" i="88"/>
  <c r="Q14" i="88"/>
  <c r="Q13" i="88"/>
  <c r="Q12" i="88"/>
  <c r="Q11" i="88"/>
  <c r="Q10" i="88"/>
  <c r="Q9" i="88"/>
  <c r="Q8" i="88"/>
  <c r="V79" i="88"/>
  <c r="V78" i="88"/>
  <c r="V77" i="88"/>
  <c r="V76" i="88"/>
  <c r="V75" i="88"/>
  <c r="V74" i="88"/>
  <c r="V73" i="88"/>
  <c r="V72" i="88"/>
  <c r="V71" i="88"/>
  <c r="V70" i="88"/>
  <c r="V69" i="88"/>
  <c r="V68" i="88"/>
  <c r="V67" i="88"/>
  <c r="V66" i="88"/>
  <c r="V65" i="88"/>
  <c r="V64" i="88"/>
  <c r="V63" i="88"/>
  <c r="V62" i="88"/>
  <c r="V61" i="88"/>
  <c r="V60" i="88"/>
  <c r="V59" i="88"/>
  <c r="V58" i="88"/>
  <c r="V57" i="88"/>
  <c r="V56" i="88"/>
  <c r="V55" i="88"/>
  <c r="V54" i="88"/>
  <c r="V53" i="88"/>
  <c r="V52" i="88"/>
  <c r="V51" i="88"/>
  <c r="V50" i="88"/>
  <c r="V49" i="88"/>
  <c r="V48" i="88"/>
  <c r="V47" i="88"/>
  <c r="V46" i="88"/>
  <c r="V45" i="88"/>
  <c r="V44" i="88"/>
  <c r="V43" i="88"/>
  <c r="V42" i="88"/>
  <c r="V41" i="88"/>
  <c r="V40" i="88"/>
  <c r="V39" i="88"/>
  <c r="V38" i="88"/>
  <c r="V37" i="88"/>
  <c r="V36" i="88"/>
  <c r="V35" i="88"/>
  <c r="V34" i="88"/>
  <c r="V33" i="88"/>
  <c r="V32" i="88"/>
  <c r="V31" i="88"/>
  <c r="V30" i="88"/>
  <c r="V29" i="88"/>
  <c r="V28" i="88"/>
  <c r="V27" i="88"/>
  <c r="V26" i="88"/>
  <c r="V25" i="88"/>
  <c r="V24" i="88"/>
  <c r="V23" i="88"/>
  <c r="V22" i="88"/>
  <c r="V21" i="88"/>
  <c r="V20" i="88"/>
  <c r="V19" i="88"/>
  <c r="V18" i="88"/>
  <c r="V17" i="88"/>
  <c r="V16" i="88"/>
  <c r="V15" i="88"/>
  <c r="V14" i="88"/>
  <c r="V13" i="88"/>
  <c r="V12" i="88"/>
  <c r="V11" i="88"/>
  <c r="V10" i="88"/>
  <c r="AE3" i="87"/>
  <c r="P3" i="87"/>
  <c r="AF3" i="87" s="1"/>
  <c r="AO3" i="87" s="1"/>
  <c r="AH3" i="87"/>
  <c r="AQ3" i="87" s="1"/>
  <c r="M4" i="87"/>
  <c r="U4" i="87" s="1"/>
  <c r="X4" i="87" s="1"/>
  <c r="R89" i="87"/>
  <c r="R88" i="87"/>
  <c r="R87" i="87"/>
  <c r="R86" i="87"/>
  <c r="R85" i="87"/>
  <c r="R84" i="87"/>
  <c r="R83" i="87"/>
  <c r="R82" i="87"/>
  <c r="R81" i="87"/>
  <c r="R80" i="87"/>
  <c r="R79" i="87"/>
  <c r="R78" i="87"/>
  <c r="R77" i="87"/>
  <c r="R76" i="87"/>
  <c r="R75" i="87"/>
  <c r="R74" i="87"/>
  <c r="R73" i="87"/>
  <c r="R72" i="87"/>
  <c r="R71" i="87"/>
  <c r="R70" i="87"/>
  <c r="R69" i="87"/>
  <c r="R68" i="87"/>
  <c r="R67" i="87"/>
  <c r="R66" i="87"/>
  <c r="R65" i="87"/>
  <c r="R64" i="87"/>
  <c r="R63" i="87"/>
  <c r="R62" i="87"/>
  <c r="R61" i="87"/>
  <c r="R60" i="87"/>
  <c r="R59" i="87"/>
  <c r="R58" i="87"/>
  <c r="R57" i="87"/>
  <c r="R56" i="87"/>
  <c r="R55" i="87"/>
  <c r="R54" i="87"/>
  <c r="R53" i="87"/>
  <c r="R52" i="87"/>
  <c r="R51" i="87"/>
  <c r="R50" i="87"/>
  <c r="R49" i="87"/>
  <c r="R48" i="87"/>
  <c r="R47" i="87"/>
  <c r="R46" i="87"/>
  <c r="R45" i="87"/>
  <c r="R44" i="87"/>
  <c r="R43" i="87"/>
  <c r="R42" i="87"/>
  <c r="R41" i="87"/>
  <c r="R40" i="87"/>
  <c r="R39" i="87"/>
  <c r="R38" i="87"/>
  <c r="R37" i="87"/>
  <c r="R36" i="87"/>
  <c r="R35" i="87"/>
  <c r="R34" i="87"/>
  <c r="R33" i="87"/>
  <c r="R32" i="87"/>
  <c r="R31" i="87"/>
  <c r="R30" i="87"/>
  <c r="R29" i="87"/>
  <c r="R28" i="87"/>
  <c r="R27" i="87"/>
  <c r="R26" i="87"/>
  <c r="R25" i="87"/>
  <c r="R24" i="87"/>
  <c r="R23" i="87"/>
  <c r="R22" i="87"/>
  <c r="R21" i="87"/>
  <c r="R20" i="87"/>
  <c r="R19" i="87"/>
  <c r="R18" i="87"/>
  <c r="R17" i="87"/>
  <c r="R16" i="87"/>
  <c r="R15" i="87"/>
  <c r="R14" i="87"/>
  <c r="R13" i="87"/>
  <c r="R12" i="87"/>
  <c r="R11" i="87"/>
  <c r="R10" i="87"/>
  <c r="R9" i="87"/>
  <c r="R8" i="87"/>
  <c r="R7" i="87"/>
  <c r="R6" i="87"/>
  <c r="Q89" i="87"/>
  <c r="Q88" i="87"/>
  <c r="Q87" i="87"/>
  <c r="Q86" i="87"/>
  <c r="Q85" i="87"/>
  <c r="Q84" i="87"/>
  <c r="Q83" i="87"/>
  <c r="Q82" i="87"/>
  <c r="Q81" i="87"/>
  <c r="Q80" i="87"/>
  <c r="Q79" i="87"/>
  <c r="Q78" i="87"/>
  <c r="Q77" i="87"/>
  <c r="Q76" i="87"/>
  <c r="Q75" i="87"/>
  <c r="Q74" i="87"/>
  <c r="Q73" i="87"/>
  <c r="Q72" i="87"/>
  <c r="Q71" i="87"/>
  <c r="Q70" i="87"/>
  <c r="Q69" i="87"/>
  <c r="Q68" i="87"/>
  <c r="Q67" i="87"/>
  <c r="Q66" i="87"/>
  <c r="Q65" i="87"/>
  <c r="Q64" i="87"/>
  <c r="Q63" i="87"/>
  <c r="Q62" i="87"/>
  <c r="Q61" i="87"/>
  <c r="Q60" i="87"/>
  <c r="Q59" i="87"/>
  <c r="Q58" i="87"/>
  <c r="Q57" i="87"/>
  <c r="Q56" i="87"/>
  <c r="Q55" i="87"/>
  <c r="Q54" i="87"/>
  <c r="Q53" i="87"/>
  <c r="Q52" i="87"/>
  <c r="Q51" i="87"/>
  <c r="Q50" i="87"/>
  <c r="Q49" i="87"/>
  <c r="Q48" i="87"/>
  <c r="Q47" i="87"/>
  <c r="Q46" i="87"/>
  <c r="Q45" i="87"/>
  <c r="Q44" i="87"/>
  <c r="Q43" i="87"/>
  <c r="Q42" i="87"/>
  <c r="Q41" i="87"/>
  <c r="Q40" i="87"/>
  <c r="Q39" i="87"/>
  <c r="Q38" i="87"/>
  <c r="Q37" i="87"/>
  <c r="Q36" i="87"/>
  <c r="Q35" i="87"/>
  <c r="Q34" i="87"/>
  <c r="Q33" i="87"/>
  <c r="Q32" i="87"/>
  <c r="Q31" i="87"/>
  <c r="Q30" i="87"/>
  <c r="Q29" i="87"/>
  <c r="Q28" i="87"/>
  <c r="Q27" i="87"/>
  <c r="Q26" i="87"/>
  <c r="Q25" i="87"/>
  <c r="Q24" i="87"/>
  <c r="Q23" i="87"/>
  <c r="Q22" i="87"/>
  <c r="Q21" i="87"/>
  <c r="Q20" i="87"/>
  <c r="Q19" i="87"/>
  <c r="Q18" i="87"/>
  <c r="Q17" i="87"/>
  <c r="Q16" i="87"/>
  <c r="Q15" i="87"/>
  <c r="Q14" i="87"/>
  <c r="Q13" i="87"/>
  <c r="Q12" i="87"/>
  <c r="Q11" i="87"/>
  <c r="Q10" i="87"/>
  <c r="Q9" i="87"/>
  <c r="Q8" i="87"/>
  <c r="V89" i="87"/>
  <c r="V88" i="87"/>
  <c r="V87" i="87"/>
  <c r="V86" i="87"/>
  <c r="V85" i="87"/>
  <c r="V84" i="87"/>
  <c r="V83" i="87"/>
  <c r="V82" i="87"/>
  <c r="V81" i="87"/>
  <c r="V80" i="87"/>
  <c r="V79" i="87"/>
  <c r="V78" i="87"/>
  <c r="V77" i="87"/>
  <c r="V76" i="87"/>
  <c r="V75" i="87"/>
  <c r="V74" i="87"/>
  <c r="V73" i="87"/>
  <c r="V72" i="87"/>
  <c r="V71" i="87"/>
  <c r="V70" i="87"/>
  <c r="V69" i="87"/>
  <c r="V68" i="87"/>
  <c r="V67" i="87"/>
  <c r="V66" i="87"/>
  <c r="V65" i="87"/>
  <c r="V64" i="87"/>
  <c r="V63" i="87"/>
  <c r="V62" i="87"/>
  <c r="V61" i="87"/>
  <c r="V60" i="87"/>
  <c r="V59" i="87"/>
  <c r="V58" i="87"/>
  <c r="V57" i="87"/>
  <c r="V56" i="87"/>
  <c r="V55" i="87"/>
  <c r="V54" i="87"/>
  <c r="V53" i="87"/>
  <c r="V52" i="87"/>
  <c r="V51" i="87"/>
  <c r="V50" i="87"/>
  <c r="V49" i="87"/>
  <c r="V48" i="87"/>
  <c r="V47" i="87"/>
  <c r="V46" i="87"/>
  <c r="V45" i="87"/>
  <c r="V44" i="87"/>
  <c r="V43" i="87"/>
  <c r="V42" i="87"/>
  <c r="V41" i="87"/>
  <c r="V40" i="87"/>
  <c r="V39" i="87"/>
  <c r="V38" i="87"/>
  <c r="V37" i="87"/>
  <c r="V36" i="87"/>
  <c r="V35" i="87"/>
  <c r="V34" i="87"/>
  <c r="V33" i="87"/>
  <c r="V32" i="87"/>
  <c r="V31" i="87"/>
  <c r="V30" i="87"/>
  <c r="V29" i="87"/>
  <c r="V28" i="87"/>
  <c r="V27" i="87"/>
  <c r="V26" i="87"/>
  <c r="V25" i="87"/>
  <c r="V24" i="87"/>
  <c r="V23" i="87"/>
  <c r="V22" i="87"/>
  <c r="V21" i="87"/>
  <c r="V20" i="87"/>
  <c r="V19" i="87"/>
  <c r="V18" i="87"/>
  <c r="V17" i="87"/>
  <c r="V16" i="87"/>
  <c r="V15" i="87"/>
  <c r="V14" i="87"/>
  <c r="V13" i="87"/>
  <c r="V12" i="87"/>
  <c r="V11" i="87"/>
  <c r="V10" i="87"/>
  <c r="AE3" i="86"/>
  <c r="P3" i="86"/>
  <c r="AF3" i="86" s="1"/>
  <c r="AO3" i="86" s="1"/>
  <c r="AH3" i="86"/>
  <c r="AQ3" i="86" s="1"/>
  <c r="M4" i="86"/>
  <c r="U4" i="86" s="1"/>
  <c r="X4" i="86" s="1"/>
  <c r="Z4" i="86" s="1"/>
  <c r="R69" i="86"/>
  <c r="R68" i="86"/>
  <c r="R67" i="86"/>
  <c r="R66" i="86"/>
  <c r="R65" i="86"/>
  <c r="R64" i="86"/>
  <c r="R63" i="86"/>
  <c r="R62" i="86"/>
  <c r="R61" i="86"/>
  <c r="R60" i="86"/>
  <c r="R59" i="86"/>
  <c r="R58" i="86"/>
  <c r="R57" i="86"/>
  <c r="R56" i="86"/>
  <c r="R55" i="86"/>
  <c r="R54" i="86"/>
  <c r="R53" i="86"/>
  <c r="R52" i="86"/>
  <c r="R51" i="86"/>
  <c r="R50" i="86"/>
  <c r="R49" i="86"/>
  <c r="R48" i="86"/>
  <c r="R47" i="86"/>
  <c r="R46" i="86"/>
  <c r="R45" i="86"/>
  <c r="R44" i="86"/>
  <c r="R43" i="86"/>
  <c r="R42" i="86"/>
  <c r="R41" i="86"/>
  <c r="R40" i="86"/>
  <c r="R39" i="86"/>
  <c r="R38" i="86"/>
  <c r="R37" i="86"/>
  <c r="R36" i="86"/>
  <c r="R35" i="86"/>
  <c r="R34" i="86"/>
  <c r="R33" i="86"/>
  <c r="R32" i="86"/>
  <c r="R31" i="86"/>
  <c r="R30" i="86"/>
  <c r="R29" i="86"/>
  <c r="R28" i="86"/>
  <c r="R27" i="86"/>
  <c r="R26" i="86"/>
  <c r="R25" i="86"/>
  <c r="R24" i="86"/>
  <c r="R23" i="86"/>
  <c r="R22" i="86"/>
  <c r="R21" i="86"/>
  <c r="R20" i="86"/>
  <c r="R19" i="86"/>
  <c r="R18" i="86"/>
  <c r="R17" i="86"/>
  <c r="R16" i="86"/>
  <c r="R15" i="86"/>
  <c r="R14" i="86"/>
  <c r="R13" i="86"/>
  <c r="R12" i="86"/>
  <c r="R11" i="86"/>
  <c r="R10" i="86"/>
  <c r="R9" i="86"/>
  <c r="R8" i="86"/>
  <c r="R7" i="86"/>
  <c r="R6" i="86"/>
  <c r="Q69" i="86"/>
  <c r="Q68" i="86"/>
  <c r="Q67" i="86"/>
  <c r="Q66" i="86"/>
  <c r="Q65" i="86"/>
  <c r="Q64" i="86"/>
  <c r="Q63" i="86"/>
  <c r="Q62" i="86"/>
  <c r="Q61" i="86"/>
  <c r="Q60" i="86"/>
  <c r="Q59" i="86"/>
  <c r="Q58" i="86"/>
  <c r="Q57" i="86"/>
  <c r="Q56" i="86"/>
  <c r="Q55" i="86"/>
  <c r="Q54" i="86"/>
  <c r="Q53" i="86"/>
  <c r="Q52" i="86"/>
  <c r="Q51" i="86"/>
  <c r="Q50" i="86"/>
  <c r="Q49" i="86"/>
  <c r="Q48" i="86"/>
  <c r="Q47" i="86"/>
  <c r="Q46" i="86"/>
  <c r="Q45" i="86"/>
  <c r="Q44" i="86"/>
  <c r="Q43" i="86"/>
  <c r="Q42" i="86"/>
  <c r="Q41" i="86"/>
  <c r="Q40" i="86"/>
  <c r="Q39" i="86"/>
  <c r="Q38" i="86"/>
  <c r="Q37" i="86"/>
  <c r="Q36" i="86"/>
  <c r="Q35" i="86"/>
  <c r="Q34" i="86"/>
  <c r="Q33" i="86"/>
  <c r="Q32" i="86"/>
  <c r="Q31" i="86"/>
  <c r="Q30" i="86"/>
  <c r="Q29" i="86"/>
  <c r="Q28" i="86"/>
  <c r="Q27" i="86"/>
  <c r="Q26" i="86"/>
  <c r="Q25" i="86"/>
  <c r="Q24" i="86"/>
  <c r="Q23" i="86"/>
  <c r="Q22" i="86"/>
  <c r="Q21" i="86"/>
  <c r="Q20" i="86"/>
  <c r="Q19" i="86"/>
  <c r="Q18" i="86"/>
  <c r="Q17" i="86"/>
  <c r="Q16" i="86"/>
  <c r="Q15" i="86"/>
  <c r="Q14" i="86"/>
  <c r="Q13" i="86"/>
  <c r="Q12" i="86"/>
  <c r="Q11" i="86"/>
  <c r="Q10" i="86"/>
  <c r="Q9" i="86"/>
  <c r="Q8" i="86"/>
  <c r="V69" i="86"/>
  <c r="V68" i="86"/>
  <c r="V67" i="86"/>
  <c r="V66" i="86"/>
  <c r="V65" i="86"/>
  <c r="V64" i="86"/>
  <c r="V63" i="86"/>
  <c r="V62" i="86"/>
  <c r="V61" i="86"/>
  <c r="V60" i="86"/>
  <c r="V59" i="86"/>
  <c r="V58" i="86"/>
  <c r="V57" i="86"/>
  <c r="V56" i="86"/>
  <c r="V55" i="86"/>
  <c r="V54" i="86"/>
  <c r="V53" i="86"/>
  <c r="V52" i="86"/>
  <c r="V51" i="86"/>
  <c r="V50" i="86"/>
  <c r="V49" i="86"/>
  <c r="V48" i="86"/>
  <c r="V47" i="86"/>
  <c r="V46" i="86"/>
  <c r="V45" i="86"/>
  <c r="V44" i="86"/>
  <c r="V43" i="86"/>
  <c r="V42" i="86"/>
  <c r="V41" i="86"/>
  <c r="V40" i="86"/>
  <c r="V39" i="86"/>
  <c r="V38" i="86"/>
  <c r="V37" i="86"/>
  <c r="V36" i="86"/>
  <c r="V35" i="86"/>
  <c r="V34" i="86"/>
  <c r="V33" i="86"/>
  <c r="V32" i="86"/>
  <c r="V31" i="86"/>
  <c r="V30" i="86"/>
  <c r="V29" i="86"/>
  <c r="V28" i="86"/>
  <c r="V27" i="86"/>
  <c r="V26" i="86"/>
  <c r="V25" i="86"/>
  <c r="V24" i="86"/>
  <c r="V23" i="86"/>
  <c r="V22" i="86"/>
  <c r="V21" i="86"/>
  <c r="V20" i="86"/>
  <c r="V19" i="86"/>
  <c r="V18" i="86"/>
  <c r="V17" i="86"/>
  <c r="V16" i="86"/>
  <c r="V15" i="86"/>
  <c r="V14" i="86"/>
  <c r="V13" i="86"/>
  <c r="V12" i="86"/>
  <c r="V11" i="86"/>
  <c r="V10" i="86"/>
  <c r="AE3" i="85"/>
  <c r="P3" i="85"/>
  <c r="AF3" i="85" s="1"/>
  <c r="AO3" i="85" s="1"/>
  <c r="AH3" i="85"/>
  <c r="AQ3" i="85" s="1"/>
  <c r="M4" i="85"/>
  <c r="U4" i="85" s="1"/>
  <c r="X4" i="85" s="1"/>
  <c r="Q98" i="85"/>
  <c r="Q97" i="85"/>
  <c r="Q96" i="85"/>
  <c r="Q95" i="85"/>
  <c r="Q94" i="85"/>
  <c r="Q93" i="85"/>
  <c r="Q92" i="85"/>
  <c r="Q91" i="85"/>
  <c r="Q90" i="85"/>
  <c r="Q89" i="85"/>
  <c r="Q88" i="85"/>
  <c r="Q87" i="85"/>
  <c r="Q86" i="85"/>
  <c r="Q85" i="85"/>
  <c r="Q84" i="85"/>
  <c r="Q83" i="85"/>
  <c r="Q82" i="85"/>
  <c r="Q81" i="85"/>
  <c r="Q80" i="85"/>
  <c r="Q79" i="85"/>
  <c r="Q78" i="85"/>
  <c r="Q77" i="85"/>
  <c r="Q76" i="85"/>
  <c r="Q75" i="85"/>
  <c r="Q74" i="85"/>
  <c r="Q73" i="85"/>
  <c r="Q72" i="85"/>
  <c r="Q71" i="85"/>
  <c r="Q70" i="85"/>
  <c r="Q69" i="85"/>
  <c r="Q68" i="85"/>
  <c r="Q67" i="85"/>
  <c r="Q66" i="85"/>
  <c r="Q65" i="85"/>
  <c r="Q64" i="85"/>
  <c r="Q63" i="85"/>
  <c r="Q62" i="85"/>
  <c r="Q61" i="85"/>
  <c r="Q60" i="85"/>
  <c r="Q59" i="85"/>
  <c r="Q58" i="85"/>
  <c r="Q57" i="85"/>
  <c r="Q56" i="85"/>
  <c r="Q55" i="85"/>
  <c r="Q54" i="85"/>
  <c r="Q53" i="85"/>
  <c r="Q52" i="85"/>
  <c r="Q51" i="85"/>
  <c r="Q50" i="85"/>
  <c r="Q49" i="85"/>
  <c r="Q48" i="85"/>
  <c r="Q47" i="85"/>
  <c r="Q46" i="85"/>
  <c r="Q45" i="85"/>
  <c r="Q44" i="85"/>
  <c r="Q43" i="85"/>
  <c r="Q42" i="85"/>
  <c r="Q41" i="85"/>
  <c r="Q40" i="85"/>
  <c r="Q39" i="85"/>
  <c r="Q38" i="85"/>
  <c r="Q37" i="85"/>
  <c r="Q36" i="85"/>
  <c r="Q35" i="85"/>
  <c r="Q34" i="85"/>
  <c r="Q33" i="85"/>
  <c r="Q32" i="85"/>
  <c r="Q31" i="85"/>
  <c r="Q30" i="85"/>
  <c r="Q29" i="85"/>
  <c r="Q28" i="85"/>
  <c r="Q27" i="85"/>
  <c r="Q26" i="85"/>
  <c r="Q25" i="85"/>
  <c r="Q24" i="85"/>
  <c r="Q23" i="85"/>
  <c r="Q22" i="85"/>
  <c r="Q21" i="85"/>
  <c r="Q20" i="85"/>
  <c r="Q19" i="85"/>
  <c r="Q18" i="85"/>
  <c r="Q17" i="85"/>
  <c r="Q16" i="85"/>
  <c r="Q15" i="85"/>
  <c r="Q14" i="85"/>
  <c r="Q13" i="85"/>
  <c r="Q12" i="85"/>
  <c r="Q11" i="85"/>
  <c r="Q10" i="85"/>
  <c r="Q9" i="85"/>
  <c r="Q8" i="85"/>
  <c r="V98" i="85"/>
  <c r="V97" i="85"/>
  <c r="V96" i="85"/>
  <c r="V95" i="85"/>
  <c r="V94" i="85"/>
  <c r="V93" i="85"/>
  <c r="V92" i="85"/>
  <c r="V91" i="85"/>
  <c r="V90" i="85"/>
  <c r="V89" i="85"/>
  <c r="V88" i="85"/>
  <c r="V87" i="85"/>
  <c r="V86" i="85"/>
  <c r="V85" i="85"/>
  <c r="V84" i="85"/>
  <c r="V83" i="85"/>
  <c r="V82" i="85"/>
  <c r="V81" i="85"/>
  <c r="V80" i="85"/>
  <c r="V79" i="85"/>
  <c r="V78" i="85"/>
  <c r="V77" i="85"/>
  <c r="V76" i="85"/>
  <c r="V75" i="85"/>
  <c r="V74" i="85"/>
  <c r="V73" i="85"/>
  <c r="V72" i="85"/>
  <c r="V71" i="85"/>
  <c r="V70" i="85"/>
  <c r="V69" i="85"/>
  <c r="V68" i="85"/>
  <c r="V67" i="85"/>
  <c r="V66" i="85"/>
  <c r="V65" i="85"/>
  <c r="V64" i="85"/>
  <c r="V63" i="85"/>
  <c r="V62" i="85"/>
  <c r="V61" i="85"/>
  <c r="V60" i="85"/>
  <c r="V59" i="85"/>
  <c r="V58" i="85"/>
  <c r="V57" i="85"/>
  <c r="V56" i="85"/>
  <c r="V55" i="85"/>
  <c r="V54" i="85"/>
  <c r="V53" i="85"/>
  <c r="V52" i="85"/>
  <c r="V51" i="85"/>
  <c r="V50" i="85"/>
  <c r="V49" i="85"/>
  <c r="V48" i="85"/>
  <c r="V47" i="85"/>
  <c r="V46" i="85"/>
  <c r="V45" i="85"/>
  <c r="V44" i="85"/>
  <c r="V43" i="85"/>
  <c r="V42" i="85"/>
  <c r="V41" i="85"/>
  <c r="V40" i="85"/>
  <c r="V39" i="85"/>
  <c r="V38" i="85"/>
  <c r="V37" i="85"/>
  <c r="V36" i="85"/>
  <c r="V35" i="85"/>
  <c r="V34" i="85"/>
  <c r="V33" i="85"/>
  <c r="V32" i="85"/>
  <c r="V31" i="85"/>
  <c r="V30" i="85"/>
  <c r="V29" i="85"/>
  <c r="V28" i="85"/>
  <c r="V27" i="85"/>
  <c r="V26" i="85"/>
  <c r="V25" i="85"/>
  <c r="V24" i="85"/>
  <c r="V23" i="85"/>
  <c r="V22" i="85"/>
  <c r="V21" i="85"/>
  <c r="V20" i="85"/>
  <c r="V19" i="85"/>
  <c r="V18" i="85"/>
  <c r="V17" i="85"/>
  <c r="V16" i="85"/>
  <c r="V15" i="85"/>
  <c r="V14" i="85"/>
  <c r="V13" i="85"/>
  <c r="V12" i="85"/>
  <c r="V11" i="85"/>
  <c r="V10" i="85"/>
  <c r="AE3" i="84"/>
  <c r="P3" i="84"/>
  <c r="AF3" i="84" s="1"/>
  <c r="AO3" i="84" s="1"/>
  <c r="AH3" i="84"/>
  <c r="AQ3" i="84" s="1"/>
  <c r="M4" i="84"/>
  <c r="U4" i="84" s="1"/>
  <c r="X4" i="84" s="1"/>
  <c r="R79" i="84"/>
  <c r="R78" i="84"/>
  <c r="R77" i="84"/>
  <c r="R76" i="84"/>
  <c r="R75" i="84"/>
  <c r="R74" i="84"/>
  <c r="R73" i="84"/>
  <c r="R72" i="84"/>
  <c r="R71" i="84"/>
  <c r="R70" i="84"/>
  <c r="R69" i="84"/>
  <c r="R68" i="84"/>
  <c r="R67" i="84"/>
  <c r="R66" i="84"/>
  <c r="R65" i="84"/>
  <c r="R64" i="84"/>
  <c r="R63" i="84"/>
  <c r="R62" i="84"/>
  <c r="R61" i="84"/>
  <c r="R60" i="84"/>
  <c r="R59" i="84"/>
  <c r="R58" i="84"/>
  <c r="R57" i="84"/>
  <c r="R56" i="84"/>
  <c r="R55" i="84"/>
  <c r="R54" i="84"/>
  <c r="R53" i="84"/>
  <c r="R52" i="84"/>
  <c r="R51" i="84"/>
  <c r="R50" i="84"/>
  <c r="R49" i="84"/>
  <c r="R48" i="84"/>
  <c r="R47" i="84"/>
  <c r="R46" i="84"/>
  <c r="R45" i="84"/>
  <c r="R44" i="84"/>
  <c r="R43" i="84"/>
  <c r="R42" i="84"/>
  <c r="R41" i="84"/>
  <c r="R40" i="84"/>
  <c r="R39" i="84"/>
  <c r="R38" i="84"/>
  <c r="R37" i="84"/>
  <c r="R36" i="84"/>
  <c r="R35" i="84"/>
  <c r="R34" i="84"/>
  <c r="R33" i="84"/>
  <c r="R32" i="84"/>
  <c r="R31" i="84"/>
  <c r="R30" i="84"/>
  <c r="R29" i="84"/>
  <c r="R28" i="84"/>
  <c r="R27" i="84"/>
  <c r="R26" i="84"/>
  <c r="R25" i="84"/>
  <c r="R24" i="84"/>
  <c r="R23" i="84"/>
  <c r="R22" i="84"/>
  <c r="R21" i="84"/>
  <c r="R20" i="84"/>
  <c r="R19" i="84"/>
  <c r="R18" i="84"/>
  <c r="R17" i="84"/>
  <c r="R16" i="84"/>
  <c r="R15" i="84"/>
  <c r="R14" i="84"/>
  <c r="R13" i="84"/>
  <c r="R12" i="84"/>
  <c r="R11" i="84"/>
  <c r="R10" i="84"/>
  <c r="R9" i="84"/>
  <c r="R8" i="84"/>
  <c r="R7" i="84"/>
  <c r="R6" i="84"/>
  <c r="Q79" i="84"/>
  <c r="Q78" i="84"/>
  <c r="Q77" i="84"/>
  <c r="Q76" i="84"/>
  <c r="Q75" i="84"/>
  <c r="Q74" i="84"/>
  <c r="Q73" i="84"/>
  <c r="Q72" i="84"/>
  <c r="Q71" i="84"/>
  <c r="Q70" i="84"/>
  <c r="Q69" i="84"/>
  <c r="Q68" i="84"/>
  <c r="Q67" i="84"/>
  <c r="Q66" i="84"/>
  <c r="Q65" i="84"/>
  <c r="Q64" i="84"/>
  <c r="Q63" i="84"/>
  <c r="Q62" i="84"/>
  <c r="Q61" i="84"/>
  <c r="Q60" i="84"/>
  <c r="Q59" i="84"/>
  <c r="Q58" i="84"/>
  <c r="Q57" i="84"/>
  <c r="Q56" i="84"/>
  <c r="Q55" i="84"/>
  <c r="Q54" i="84"/>
  <c r="Q53" i="84"/>
  <c r="Q52" i="84"/>
  <c r="Q51" i="84"/>
  <c r="Q50" i="84"/>
  <c r="Q49" i="84"/>
  <c r="Q48" i="84"/>
  <c r="Q47" i="84"/>
  <c r="Q46" i="84"/>
  <c r="Q45" i="84"/>
  <c r="Q44" i="84"/>
  <c r="Q43" i="84"/>
  <c r="Q42" i="84"/>
  <c r="Q41" i="84"/>
  <c r="Q40" i="84"/>
  <c r="Q39" i="84"/>
  <c r="Q38" i="84"/>
  <c r="Q37" i="84"/>
  <c r="Q36" i="84"/>
  <c r="Q35" i="84"/>
  <c r="Q34" i="84"/>
  <c r="Q33" i="84"/>
  <c r="Q32" i="84"/>
  <c r="Q31" i="84"/>
  <c r="Q30" i="84"/>
  <c r="Q29" i="84"/>
  <c r="Q28" i="84"/>
  <c r="Q27" i="84"/>
  <c r="Q26" i="84"/>
  <c r="Q25" i="84"/>
  <c r="Q24" i="84"/>
  <c r="Q23" i="84"/>
  <c r="Q22" i="84"/>
  <c r="Q21" i="84"/>
  <c r="Q20" i="84"/>
  <c r="Q19" i="84"/>
  <c r="Q18" i="84"/>
  <c r="Q17" i="84"/>
  <c r="Q16" i="84"/>
  <c r="Q15" i="84"/>
  <c r="Q14" i="84"/>
  <c r="Q13" i="84"/>
  <c r="Q12" i="84"/>
  <c r="Q11" i="84"/>
  <c r="Q10" i="84"/>
  <c r="Q9" i="84"/>
  <c r="Q8" i="84"/>
  <c r="V79" i="84"/>
  <c r="V78" i="84"/>
  <c r="V77" i="84"/>
  <c r="V76" i="84"/>
  <c r="V75" i="84"/>
  <c r="V74" i="84"/>
  <c r="V73" i="84"/>
  <c r="V72" i="84"/>
  <c r="V71" i="84"/>
  <c r="V70" i="84"/>
  <c r="V69" i="84"/>
  <c r="V68" i="84"/>
  <c r="V67" i="84"/>
  <c r="V66" i="84"/>
  <c r="V65" i="84"/>
  <c r="V64" i="84"/>
  <c r="V63" i="84"/>
  <c r="V62" i="84"/>
  <c r="V61" i="84"/>
  <c r="V60" i="84"/>
  <c r="V59" i="84"/>
  <c r="V58" i="84"/>
  <c r="V57" i="84"/>
  <c r="V56" i="84"/>
  <c r="V55" i="84"/>
  <c r="V54" i="84"/>
  <c r="V53" i="84"/>
  <c r="V52" i="84"/>
  <c r="V51" i="84"/>
  <c r="V50" i="84"/>
  <c r="V49" i="84"/>
  <c r="V48" i="84"/>
  <c r="V47" i="84"/>
  <c r="V46" i="84"/>
  <c r="V45" i="84"/>
  <c r="V44" i="84"/>
  <c r="V43" i="84"/>
  <c r="V42" i="84"/>
  <c r="V41" i="84"/>
  <c r="V40" i="84"/>
  <c r="V39" i="84"/>
  <c r="V38" i="84"/>
  <c r="V37" i="84"/>
  <c r="V36" i="84"/>
  <c r="V35" i="84"/>
  <c r="V34" i="84"/>
  <c r="V33" i="84"/>
  <c r="V32" i="84"/>
  <c r="V31" i="84"/>
  <c r="V30" i="84"/>
  <c r="V29" i="84"/>
  <c r="V28" i="84"/>
  <c r="V27" i="84"/>
  <c r="V26" i="84"/>
  <c r="V25" i="84"/>
  <c r="V24" i="84"/>
  <c r="V23" i="84"/>
  <c r="V22" i="84"/>
  <c r="V21" i="84"/>
  <c r="V20" i="84"/>
  <c r="V19" i="84"/>
  <c r="V18" i="84"/>
  <c r="V17" i="84"/>
  <c r="V16" i="84"/>
  <c r="V15" i="84"/>
  <c r="V14" i="84"/>
  <c r="V13" i="84"/>
  <c r="V12" i="84"/>
  <c r="V11" i="84"/>
  <c r="V10" i="84"/>
  <c r="AE3" i="83"/>
  <c r="P3" i="83"/>
  <c r="AF3" i="83" s="1"/>
  <c r="AO3" i="83" s="1"/>
  <c r="AH3" i="83"/>
  <c r="AQ3" i="83" s="1"/>
  <c r="M4" i="83"/>
  <c r="U4" i="83" s="1"/>
  <c r="X4" i="83" s="1"/>
  <c r="R89" i="83"/>
  <c r="R88" i="83"/>
  <c r="R87" i="83"/>
  <c r="R86" i="83"/>
  <c r="R85" i="83"/>
  <c r="R84" i="83"/>
  <c r="R83" i="83"/>
  <c r="R82" i="83"/>
  <c r="R81" i="83"/>
  <c r="R80" i="83"/>
  <c r="R79" i="83"/>
  <c r="R78" i="83"/>
  <c r="R77" i="83"/>
  <c r="R76" i="83"/>
  <c r="R75" i="83"/>
  <c r="R74" i="83"/>
  <c r="R73" i="83"/>
  <c r="R72" i="83"/>
  <c r="R71" i="83"/>
  <c r="R70" i="83"/>
  <c r="R69" i="83"/>
  <c r="R68" i="83"/>
  <c r="R67" i="83"/>
  <c r="R66" i="83"/>
  <c r="R65" i="83"/>
  <c r="R64" i="83"/>
  <c r="R63" i="83"/>
  <c r="R62" i="83"/>
  <c r="R61" i="83"/>
  <c r="R60" i="83"/>
  <c r="R59" i="83"/>
  <c r="R58" i="83"/>
  <c r="R57" i="83"/>
  <c r="R56" i="83"/>
  <c r="R55" i="83"/>
  <c r="R54" i="83"/>
  <c r="R53" i="83"/>
  <c r="R52" i="83"/>
  <c r="R51" i="83"/>
  <c r="R50" i="83"/>
  <c r="R49" i="83"/>
  <c r="R48" i="83"/>
  <c r="R47" i="83"/>
  <c r="R46" i="83"/>
  <c r="R45" i="83"/>
  <c r="R44" i="83"/>
  <c r="R43" i="83"/>
  <c r="R42" i="83"/>
  <c r="R41" i="83"/>
  <c r="R40" i="83"/>
  <c r="R39" i="83"/>
  <c r="R38" i="83"/>
  <c r="R37" i="83"/>
  <c r="R36" i="83"/>
  <c r="R35" i="83"/>
  <c r="R34" i="83"/>
  <c r="R33" i="83"/>
  <c r="R32" i="83"/>
  <c r="R31" i="83"/>
  <c r="R30" i="83"/>
  <c r="R29" i="83"/>
  <c r="R28" i="83"/>
  <c r="R27" i="83"/>
  <c r="R26" i="83"/>
  <c r="R25" i="83"/>
  <c r="R24" i="83"/>
  <c r="R23" i="83"/>
  <c r="R22" i="83"/>
  <c r="R21" i="83"/>
  <c r="R20" i="83"/>
  <c r="R19" i="83"/>
  <c r="R18" i="83"/>
  <c r="R17" i="83"/>
  <c r="R16" i="83"/>
  <c r="R15" i="83"/>
  <c r="R14" i="83"/>
  <c r="R13" i="83"/>
  <c r="R12" i="83"/>
  <c r="R11" i="83"/>
  <c r="R10" i="83"/>
  <c r="R9" i="83"/>
  <c r="R8" i="83"/>
  <c r="R7" i="83"/>
  <c r="R6" i="83"/>
  <c r="Q89" i="83"/>
  <c r="Q88" i="83"/>
  <c r="Q87" i="83"/>
  <c r="Q86" i="83"/>
  <c r="Q85" i="83"/>
  <c r="Q84" i="83"/>
  <c r="Q83" i="83"/>
  <c r="Q82" i="83"/>
  <c r="Q81" i="83"/>
  <c r="Q80" i="83"/>
  <c r="Q79" i="83"/>
  <c r="Q78" i="83"/>
  <c r="Q77" i="83"/>
  <c r="Q76" i="83"/>
  <c r="Q75" i="83"/>
  <c r="Q74" i="83"/>
  <c r="Q73" i="83"/>
  <c r="Q72" i="83"/>
  <c r="Q71" i="83"/>
  <c r="Q70" i="83"/>
  <c r="Q69" i="83"/>
  <c r="Q68" i="83"/>
  <c r="Q67" i="83"/>
  <c r="Q66" i="83"/>
  <c r="Q65" i="83"/>
  <c r="Q64" i="83"/>
  <c r="Q63" i="83"/>
  <c r="Q62" i="83"/>
  <c r="Q61" i="83"/>
  <c r="Q60" i="83"/>
  <c r="Q59" i="83"/>
  <c r="Q58" i="83"/>
  <c r="Q57" i="83"/>
  <c r="Q56" i="83"/>
  <c r="Q55" i="83"/>
  <c r="Q54" i="83"/>
  <c r="Q53" i="83"/>
  <c r="Q52" i="83"/>
  <c r="Q51" i="83"/>
  <c r="Q50" i="83"/>
  <c r="Q49" i="83"/>
  <c r="Q48" i="83"/>
  <c r="Q47" i="83"/>
  <c r="Q46" i="83"/>
  <c r="Q45" i="83"/>
  <c r="Q44" i="83"/>
  <c r="Q43" i="83"/>
  <c r="Q42" i="83"/>
  <c r="Q41" i="83"/>
  <c r="Q40" i="83"/>
  <c r="Q39" i="83"/>
  <c r="Q38" i="83"/>
  <c r="Q37" i="83"/>
  <c r="Q36" i="83"/>
  <c r="Q35" i="83"/>
  <c r="Q34" i="83"/>
  <c r="Q33" i="83"/>
  <c r="Q32" i="83"/>
  <c r="Q31" i="83"/>
  <c r="Q30" i="83"/>
  <c r="Q29" i="83"/>
  <c r="Q28" i="83"/>
  <c r="Q27" i="83"/>
  <c r="Q26" i="83"/>
  <c r="Q25" i="83"/>
  <c r="Q24" i="83"/>
  <c r="Q23" i="83"/>
  <c r="Q22" i="83"/>
  <c r="Q21" i="83"/>
  <c r="Q20" i="83"/>
  <c r="Q19" i="83"/>
  <c r="Q18" i="83"/>
  <c r="Q17" i="83"/>
  <c r="Q16" i="83"/>
  <c r="Q15" i="83"/>
  <c r="Q14" i="83"/>
  <c r="Q13" i="83"/>
  <c r="Q12" i="83"/>
  <c r="Q11" i="83"/>
  <c r="Q10" i="83"/>
  <c r="Q9" i="83"/>
  <c r="Q8" i="83"/>
  <c r="V89" i="83"/>
  <c r="V88" i="83"/>
  <c r="V87" i="83"/>
  <c r="V86" i="83"/>
  <c r="V85" i="83"/>
  <c r="V84" i="83"/>
  <c r="V83" i="83"/>
  <c r="V82" i="83"/>
  <c r="V81" i="83"/>
  <c r="V80" i="83"/>
  <c r="V79" i="83"/>
  <c r="V78" i="83"/>
  <c r="V77" i="83"/>
  <c r="V76" i="83"/>
  <c r="V75" i="83"/>
  <c r="V74" i="83"/>
  <c r="V73" i="83"/>
  <c r="V72" i="83"/>
  <c r="V71" i="83"/>
  <c r="V70" i="83"/>
  <c r="V69" i="83"/>
  <c r="V68" i="83"/>
  <c r="V67" i="83"/>
  <c r="V66" i="83"/>
  <c r="V65" i="83"/>
  <c r="V64" i="83"/>
  <c r="V63" i="83"/>
  <c r="V62" i="83"/>
  <c r="V61" i="83"/>
  <c r="V60" i="83"/>
  <c r="V59" i="83"/>
  <c r="V58" i="83"/>
  <c r="V57" i="83"/>
  <c r="V56" i="83"/>
  <c r="V55" i="83"/>
  <c r="V54" i="83"/>
  <c r="V53" i="83"/>
  <c r="V52" i="83"/>
  <c r="V51" i="83"/>
  <c r="V50" i="83"/>
  <c r="V49" i="83"/>
  <c r="V48" i="83"/>
  <c r="V47" i="83"/>
  <c r="V46" i="83"/>
  <c r="V45" i="83"/>
  <c r="V44" i="83"/>
  <c r="V43" i="83"/>
  <c r="V42" i="83"/>
  <c r="V41" i="83"/>
  <c r="V40" i="83"/>
  <c r="V39" i="83"/>
  <c r="V38" i="83"/>
  <c r="V37" i="83"/>
  <c r="V36" i="83"/>
  <c r="V35" i="83"/>
  <c r="V34" i="83"/>
  <c r="V33" i="83"/>
  <c r="V32" i="83"/>
  <c r="V31" i="83"/>
  <c r="V30" i="83"/>
  <c r="V29" i="83"/>
  <c r="V28" i="83"/>
  <c r="V27" i="83"/>
  <c r="V26" i="83"/>
  <c r="V25" i="83"/>
  <c r="V24" i="83"/>
  <c r="V23" i="83"/>
  <c r="V22" i="83"/>
  <c r="V21" i="83"/>
  <c r="V20" i="83"/>
  <c r="V19" i="83"/>
  <c r="V18" i="83"/>
  <c r="V17" i="83"/>
  <c r="V16" i="83"/>
  <c r="V15" i="83"/>
  <c r="V14" i="83"/>
  <c r="V13" i="83"/>
  <c r="V12" i="83"/>
  <c r="V11" i="83"/>
  <c r="V10" i="83"/>
  <c r="AE3" i="82"/>
  <c r="P3" i="82"/>
  <c r="AF3" i="82" s="1"/>
  <c r="AO3" i="82" s="1"/>
  <c r="AH3" i="82"/>
  <c r="AQ3" i="82" s="1"/>
  <c r="M4" i="82"/>
  <c r="U4" i="82" s="1"/>
  <c r="X4" i="82" s="1"/>
  <c r="AH3" i="81"/>
  <c r="AQ3" i="81" s="1"/>
  <c r="M4" i="81"/>
  <c r="U4" i="81" s="1"/>
  <c r="X4" i="81" s="1"/>
  <c r="AH4" i="81" s="1"/>
  <c r="R23" i="81"/>
  <c r="R22" i="81"/>
  <c r="R21" i="81"/>
  <c r="R20" i="81"/>
  <c r="R19" i="81"/>
  <c r="R18" i="81"/>
  <c r="R17" i="81"/>
  <c r="R16" i="81"/>
  <c r="R15" i="81"/>
  <c r="R14" i="81"/>
  <c r="R13" i="81"/>
  <c r="R12" i="81"/>
  <c r="R11" i="81"/>
  <c r="R10" i="81"/>
  <c r="R9" i="81"/>
  <c r="R8" i="81"/>
  <c r="R7" i="81"/>
  <c r="R6" i="81"/>
  <c r="Q23" i="81"/>
  <c r="Q22" i="81"/>
  <c r="Q21" i="81"/>
  <c r="Q20" i="81"/>
  <c r="Q19" i="81"/>
  <c r="Q18" i="81"/>
  <c r="Q17" i="81"/>
  <c r="Q16" i="81"/>
  <c r="Q15" i="81"/>
  <c r="Q14" i="81"/>
  <c r="Q13" i="81"/>
  <c r="Q12" i="81"/>
  <c r="Q11" i="81"/>
  <c r="Q10" i="81"/>
  <c r="Q9" i="81"/>
  <c r="Q8" i="81"/>
  <c r="H22" i="81"/>
  <c r="H21" i="81"/>
  <c r="H20" i="81"/>
  <c r="H19" i="81"/>
  <c r="H17" i="81"/>
  <c r="H16" i="81"/>
  <c r="H14" i="81"/>
  <c r="H13" i="81"/>
  <c r="H12" i="81"/>
  <c r="H11" i="81"/>
  <c r="H9" i="81"/>
  <c r="V23" i="81"/>
  <c r="V22" i="81"/>
  <c r="V21" i="81"/>
  <c r="V20" i="81"/>
  <c r="V19" i="81"/>
  <c r="V18" i="81"/>
  <c r="V17" i="81"/>
  <c r="V16" i="81"/>
  <c r="V15" i="81"/>
  <c r="V14" i="81"/>
  <c r="V13" i="81"/>
  <c r="V12" i="81"/>
  <c r="V11" i="81"/>
  <c r="V10" i="81"/>
  <c r="P20" i="81"/>
  <c r="AH3" i="80"/>
  <c r="AQ3" i="80" s="1"/>
  <c r="M4" i="80"/>
  <c r="U4" i="80" s="1"/>
  <c r="X4" i="80" s="1"/>
  <c r="R23" i="80"/>
  <c r="R22" i="80"/>
  <c r="R21" i="80"/>
  <c r="R20" i="80"/>
  <c r="R19" i="80"/>
  <c r="R18" i="80"/>
  <c r="R17" i="80"/>
  <c r="R16" i="80"/>
  <c r="R15" i="80"/>
  <c r="R14" i="80"/>
  <c r="R13" i="80"/>
  <c r="R12" i="80"/>
  <c r="R11" i="80"/>
  <c r="R10" i="80"/>
  <c r="R9" i="80"/>
  <c r="R8" i="80"/>
  <c r="R7" i="80"/>
  <c r="R6" i="80"/>
  <c r="Q23" i="80"/>
  <c r="Q22" i="80"/>
  <c r="Q21" i="80"/>
  <c r="Q20" i="80"/>
  <c r="Q19" i="80"/>
  <c r="Q18" i="80"/>
  <c r="Q17" i="80"/>
  <c r="Q16" i="80"/>
  <c r="Q15" i="80"/>
  <c r="Q14" i="80"/>
  <c r="Q13" i="80"/>
  <c r="Q12" i="80"/>
  <c r="Q11" i="80"/>
  <c r="Q10" i="80"/>
  <c r="Q9" i="80"/>
  <c r="Q8" i="80"/>
  <c r="H23" i="80"/>
  <c r="H22" i="80"/>
  <c r="H21" i="80"/>
  <c r="H19" i="80"/>
  <c r="H18" i="80"/>
  <c r="H16" i="80"/>
  <c r="H15" i="80"/>
  <c r="H14" i="80"/>
  <c r="H13" i="80"/>
  <c r="H11" i="80"/>
  <c r="H10" i="80"/>
  <c r="V23" i="80"/>
  <c r="V22" i="80"/>
  <c r="V21" i="80"/>
  <c r="V20" i="80"/>
  <c r="V19" i="80"/>
  <c r="V18" i="80"/>
  <c r="V17" i="80"/>
  <c r="V16" i="80"/>
  <c r="V15" i="80"/>
  <c r="V14" i="80"/>
  <c r="V13" i="80"/>
  <c r="V12" i="80"/>
  <c r="V11" i="80"/>
  <c r="V10" i="80"/>
  <c r="P11" i="80"/>
  <c r="P17" i="80"/>
  <c r="AH3" i="79"/>
  <c r="AQ3" i="79" s="1"/>
  <c r="H4" i="79"/>
  <c r="I4" i="79" s="1"/>
  <c r="J4" i="79" s="1"/>
  <c r="K4" i="79" s="1"/>
  <c r="M4" i="79"/>
  <c r="U4" i="79" s="1"/>
  <c r="X4" i="79" s="1"/>
  <c r="AH4" i="79" s="1"/>
  <c r="R23" i="79"/>
  <c r="R22" i="79"/>
  <c r="R21" i="79"/>
  <c r="R20" i="79"/>
  <c r="R19" i="79"/>
  <c r="R18" i="79"/>
  <c r="R17" i="79"/>
  <c r="R16" i="79"/>
  <c r="R15" i="79"/>
  <c r="R14" i="79"/>
  <c r="R13" i="79"/>
  <c r="R12" i="79"/>
  <c r="R11" i="79"/>
  <c r="R10" i="79"/>
  <c r="R9" i="79"/>
  <c r="R8" i="79"/>
  <c r="R7" i="79"/>
  <c r="R6" i="79"/>
  <c r="Q23" i="79"/>
  <c r="Q22" i="79"/>
  <c r="Q21" i="79"/>
  <c r="Q20" i="79"/>
  <c r="Q19" i="79"/>
  <c r="Q18" i="79"/>
  <c r="Q17" i="79"/>
  <c r="Q16" i="79"/>
  <c r="Q15" i="79"/>
  <c r="Q14" i="79"/>
  <c r="Q13" i="79"/>
  <c r="Q12" i="79"/>
  <c r="Q11" i="79"/>
  <c r="Q10" i="79"/>
  <c r="Q9" i="79"/>
  <c r="Q8" i="79"/>
  <c r="V23" i="79"/>
  <c r="V22" i="79"/>
  <c r="V21" i="79"/>
  <c r="V20" i="79"/>
  <c r="V19" i="79"/>
  <c r="V18" i="79"/>
  <c r="V17" i="79"/>
  <c r="V16" i="79"/>
  <c r="V15" i="79"/>
  <c r="V14" i="79"/>
  <c r="V13" i="79"/>
  <c r="V12" i="79"/>
  <c r="V11" i="79"/>
  <c r="V10" i="79"/>
  <c r="P19" i="79"/>
  <c r="AH3" i="78"/>
  <c r="AQ3" i="78" s="1"/>
  <c r="H4" i="78"/>
  <c r="I4" i="78" s="1"/>
  <c r="J4" i="78" s="1"/>
  <c r="K4" i="78" s="1"/>
  <c r="M4" i="78"/>
  <c r="U4" i="78" s="1"/>
  <c r="X4" i="78" s="1"/>
  <c r="AH4" i="78" s="1"/>
  <c r="Q23" i="78"/>
  <c r="Q22" i="78"/>
  <c r="Q21" i="78"/>
  <c r="Q20" i="78"/>
  <c r="Q19" i="78"/>
  <c r="Q18" i="78"/>
  <c r="Q17" i="78"/>
  <c r="Q16" i="78"/>
  <c r="Q15" i="78"/>
  <c r="Q14" i="78"/>
  <c r="Q13" i="78"/>
  <c r="Q12" i="78"/>
  <c r="Q11" i="78"/>
  <c r="Q10" i="78"/>
  <c r="Q9" i="78"/>
  <c r="Q8" i="78"/>
  <c r="V23" i="78"/>
  <c r="V22" i="78"/>
  <c r="V21" i="78"/>
  <c r="V20" i="78"/>
  <c r="V19" i="78"/>
  <c r="V18" i="78"/>
  <c r="V17" i="78"/>
  <c r="V16" i="78"/>
  <c r="V15" i="78"/>
  <c r="V14" i="78"/>
  <c r="V13" i="78"/>
  <c r="V12" i="78"/>
  <c r="V11" i="78"/>
  <c r="V10" i="78"/>
  <c r="AE3" i="77"/>
  <c r="P3" i="77"/>
  <c r="AF3" i="77" s="1"/>
  <c r="AO3" i="77" s="1"/>
  <c r="AH3" i="77"/>
  <c r="AQ3" i="77" s="1"/>
  <c r="M4" i="77"/>
  <c r="U4" i="77" s="1"/>
  <c r="X4" i="77" s="1"/>
  <c r="AH4" i="77" s="1"/>
  <c r="R23" i="77"/>
  <c r="R22" i="77"/>
  <c r="R21" i="77"/>
  <c r="R20" i="77"/>
  <c r="R19" i="77"/>
  <c r="R18" i="77"/>
  <c r="R17" i="77"/>
  <c r="R16" i="77"/>
  <c r="R15" i="77"/>
  <c r="R14" i="77"/>
  <c r="R13" i="77"/>
  <c r="R12" i="77"/>
  <c r="R11" i="77"/>
  <c r="R10" i="77"/>
  <c r="R9" i="77"/>
  <c r="R8" i="77"/>
  <c r="R7" i="77"/>
  <c r="R6" i="77"/>
  <c r="Q23" i="77"/>
  <c r="Q22" i="77"/>
  <c r="Q21" i="77"/>
  <c r="Q20" i="77"/>
  <c r="Q19" i="77"/>
  <c r="Q18" i="77"/>
  <c r="Q17" i="77"/>
  <c r="Q16" i="77"/>
  <c r="Q15" i="77"/>
  <c r="Q14" i="77"/>
  <c r="Q13" i="77"/>
  <c r="Q12" i="77"/>
  <c r="Q11" i="77"/>
  <c r="Q10" i="77"/>
  <c r="Q9" i="77"/>
  <c r="Q8" i="77"/>
  <c r="H23" i="77"/>
  <c r="H22" i="77"/>
  <c r="H21" i="77"/>
  <c r="H20" i="77"/>
  <c r="H19" i="77"/>
  <c r="H18" i="77"/>
  <c r="H17" i="77"/>
  <c r="H16" i="77"/>
  <c r="H15" i="77"/>
  <c r="H14" i="77"/>
  <c r="H13" i="77"/>
  <c r="H12" i="77"/>
  <c r="H11" i="77"/>
  <c r="H10" i="77"/>
  <c r="H9" i="77"/>
  <c r="V23" i="77"/>
  <c r="V22" i="77"/>
  <c r="V21" i="77"/>
  <c r="V20" i="77"/>
  <c r="V19" i="77"/>
  <c r="V18" i="77"/>
  <c r="V17" i="77"/>
  <c r="V16" i="77"/>
  <c r="V15" i="77"/>
  <c r="V14" i="77"/>
  <c r="V13" i="77"/>
  <c r="V12" i="77"/>
  <c r="V11" i="77"/>
  <c r="V10" i="77"/>
  <c r="P13" i="77"/>
  <c r="P21" i="77"/>
  <c r="AH3" i="76"/>
  <c r="AQ3" i="76" s="1"/>
  <c r="M4" i="76"/>
  <c r="U4" i="76" s="1"/>
  <c r="X4" i="76" s="1"/>
  <c r="AH4" i="76" s="1"/>
  <c r="R23" i="76"/>
  <c r="R22" i="76"/>
  <c r="R21" i="76"/>
  <c r="R20" i="76"/>
  <c r="R19" i="76"/>
  <c r="R18" i="76"/>
  <c r="R17" i="76"/>
  <c r="R16" i="76"/>
  <c r="R15" i="76"/>
  <c r="R14" i="76"/>
  <c r="R13" i="76"/>
  <c r="R12" i="76"/>
  <c r="R11" i="76"/>
  <c r="R10" i="76"/>
  <c r="R9" i="76"/>
  <c r="R8" i="76"/>
  <c r="R7" i="76"/>
  <c r="R6" i="76"/>
  <c r="P7" i="76"/>
  <c r="Q23" i="76"/>
  <c r="Q22" i="76"/>
  <c r="Q21" i="76"/>
  <c r="Q20" i="76"/>
  <c r="Q19" i="76"/>
  <c r="Q18" i="76"/>
  <c r="Q17" i="76"/>
  <c r="Q16" i="76"/>
  <c r="Q15" i="76"/>
  <c r="Q14" i="76"/>
  <c r="Q13" i="76"/>
  <c r="Q12" i="76"/>
  <c r="Q11" i="76"/>
  <c r="Q10" i="76"/>
  <c r="Q9" i="76"/>
  <c r="Q8" i="76"/>
  <c r="H23" i="76"/>
  <c r="H18" i="76"/>
  <c r="H12" i="76"/>
  <c r="H11" i="76"/>
  <c r="V23" i="76"/>
  <c r="V22" i="76"/>
  <c r="V21" i="76"/>
  <c r="V20" i="76"/>
  <c r="V19" i="76"/>
  <c r="V18" i="76"/>
  <c r="V17" i="76"/>
  <c r="V16" i="76"/>
  <c r="V15" i="76"/>
  <c r="V14" i="76"/>
  <c r="V13" i="76"/>
  <c r="V12" i="76"/>
  <c r="V11" i="76"/>
  <c r="V10" i="76"/>
  <c r="P12" i="76"/>
  <c r="P23" i="76"/>
  <c r="AH3" i="75"/>
  <c r="AQ3" i="75" s="1"/>
  <c r="H4" i="75"/>
  <c r="I4" i="75" s="1"/>
  <c r="J4" i="75" s="1"/>
  <c r="K4" i="75" s="1"/>
  <c r="M4" i="75"/>
  <c r="U4" i="75" s="1"/>
  <c r="X4" i="75" s="1"/>
  <c r="AH4" i="75" s="1"/>
  <c r="R23" i="75"/>
  <c r="R22" i="75"/>
  <c r="R21" i="75"/>
  <c r="R20" i="75"/>
  <c r="R19" i="75"/>
  <c r="R18" i="75"/>
  <c r="R17" i="75"/>
  <c r="R16" i="75"/>
  <c r="R15" i="75"/>
  <c r="R14" i="75"/>
  <c r="R13" i="75"/>
  <c r="R12" i="75"/>
  <c r="R11" i="75"/>
  <c r="R10" i="75"/>
  <c r="R9" i="75"/>
  <c r="R8" i="75"/>
  <c r="R7" i="75"/>
  <c r="R6" i="75"/>
  <c r="Q23" i="75"/>
  <c r="Q22" i="75"/>
  <c r="Q21" i="75"/>
  <c r="Q20" i="75"/>
  <c r="Q19" i="75"/>
  <c r="Q18" i="75"/>
  <c r="Q17" i="75"/>
  <c r="Q16" i="75"/>
  <c r="Q15" i="75"/>
  <c r="Q14" i="75"/>
  <c r="Q13" i="75"/>
  <c r="Q12" i="75"/>
  <c r="Q11" i="75"/>
  <c r="Q10" i="75"/>
  <c r="Q9" i="75"/>
  <c r="Q8" i="75"/>
  <c r="V23" i="75"/>
  <c r="V22" i="75"/>
  <c r="V21" i="75"/>
  <c r="V20" i="75"/>
  <c r="V19" i="75"/>
  <c r="V18" i="75"/>
  <c r="V17" i="75"/>
  <c r="V16" i="75"/>
  <c r="V15" i="75"/>
  <c r="V14" i="75"/>
  <c r="V13" i="75"/>
  <c r="V12" i="75"/>
  <c r="V11" i="75"/>
  <c r="V10" i="75"/>
  <c r="P20" i="75"/>
  <c r="AH3" i="74"/>
  <c r="AQ3" i="74" s="1"/>
  <c r="H4" i="74"/>
  <c r="I4" i="74" s="1"/>
  <c r="J4" i="74" s="1"/>
  <c r="K4" i="74" s="1"/>
  <c r="M4" i="74"/>
  <c r="U4" i="74" s="1"/>
  <c r="X4" i="74" s="1"/>
  <c r="AH4" i="74" s="1"/>
  <c r="P6" i="74"/>
  <c r="Q23" i="74"/>
  <c r="Q22" i="74"/>
  <c r="Q21" i="74"/>
  <c r="Q20" i="74"/>
  <c r="Q19" i="74"/>
  <c r="Q18" i="74"/>
  <c r="Q17" i="74"/>
  <c r="Q16" i="74"/>
  <c r="Q15" i="74"/>
  <c r="Q14" i="74"/>
  <c r="Q13" i="74"/>
  <c r="Q12" i="74"/>
  <c r="Q11" i="74"/>
  <c r="Q10" i="74"/>
  <c r="Q9" i="74"/>
  <c r="Q8" i="74"/>
  <c r="V23" i="74"/>
  <c r="V22" i="74"/>
  <c r="V21" i="74"/>
  <c r="V20" i="74"/>
  <c r="V19" i="74"/>
  <c r="V18" i="74"/>
  <c r="V17" i="74"/>
  <c r="V16" i="74"/>
  <c r="V15" i="74"/>
  <c r="V14" i="74"/>
  <c r="V13" i="74"/>
  <c r="V12" i="74"/>
  <c r="V11" i="74"/>
  <c r="V10" i="74"/>
  <c r="AH3" i="73"/>
  <c r="AQ3" i="73" s="1"/>
  <c r="M4" i="73"/>
  <c r="U4" i="73" s="1"/>
  <c r="X4" i="73" s="1"/>
  <c r="AH4" i="73" s="1"/>
  <c r="R23" i="73"/>
  <c r="R22" i="73"/>
  <c r="R21" i="73"/>
  <c r="R20" i="73"/>
  <c r="R19" i="73"/>
  <c r="R18" i="73"/>
  <c r="R17" i="73"/>
  <c r="R16" i="73"/>
  <c r="R15" i="73"/>
  <c r="R14" i="73"/>
  <c r="R13" i="73"/>
  <c r="R12" i="73"/>
  <c r="R11" i="73"/>
  <c r="R10" i="73"/>
  <c r="R9" i="73"/>
  <c r="R8" i="73"/>
  <c r="R7" i="73"/>
  <c r="R6" i="73"/>
  <c r="Q23" i="73"/>
  <c r="Q22" i="73"/>
  <c r="Q21" i="73"/>
  <c r="Q20" i="73"/>
  <c r="Q19" i="73"/>
  <c r="Q18" i="73"/>
  <c r="Q17" i="73"/>
  <c r="Q16" i="73"/>
  <c r="Q15" i="73"/>
  <c r="Q14" i="73"/>
  <c r="Q13" i="73"/>
  <c r="Q12" i="73"/>
  <c r="Q11" i="73"/>
  <c r="Q10" i="73"/>
  <c r="Q9" i="73"/>
  <c r="Q8" i="73"/>
  <c r="H20" i="73"/>
  <c r="H19" i="73"/>
  <c r="H14" i="73"/>
  <c r="H13" i="73"/>
  <c r="V23" i="73"/>
  <c r="V22" i="73"/>
  <c r="V21" i="73"/>
  <c r="V20" i="73"/>
  <c r="V19" i="73"/>
  <c r="V18" i="73"/>
  <c r="V17" i="73"/>
  <c r="V16" i="73"/>
  <c r="V15" i="73"/>
  <c r="V14" i="73"/>
  <c r="V13" i="73"/>
  <c r="V12" i="73"/>
  <c r="V11" i="73"/>
  <c r="V10" i="73"/>
  <c r="P22" i="73"/>
  <c r="AH3" i="72"/>
  <c r="AQ3" i="72" s="1"/>
  <c r="M4" i="72"/>
  <c r="U4" i="72" s="1"/>
  <c r="X4" i="72" s="1"/>
  <c r="AH4" i="72" s="1"/>
  <c r="R23" i="72"/>
  <c r="R22" i="72"/>
  <c r="R21" i="72"/>
  <c r="R20" i="72"/>
  <c r="R19" i="72"/>
  <c r="R18" i="72"/>
  <c r="R17" i="72"/>
  <c r="R16" i="72"/>
  <c r="R15" i="72"/>
  <c r="R14" i="72"/>
  <c r="R13" i="72"/>
  <c r="R12" i="72"/>
  <c r="R11" i="72"/>
  <c r="R10" i="72"/>
  <c r="R9" i="72"/>
  <c r="R8" i="72"/>
  <c r="R7" i="72"/>
  <c r="R6" i="72"/>
  <c r="Q23" i="72"/>
  <c r="Q22" i="72"/>
  <c r="Q21" i="72"/>
  <c r="Q20" i="72"/>
  <c r="Q19" i="72"/>
  <c r="Q18" i="72"/>
  <c r="Q17" i="72"/>
  <c r="Q16" i="72"/>
  <c r="Q15" i="72"/>
  <c r="Q14" i="72"/>
  <c r="Q13" i="72"/>
  <c r="Q12" i="72"/>
  <c r="Q11" i="72"/>
  <c r="Q10" i="72"/>
  <c r="Q9" i="72"/>
  <c r="Q8" i="72"/>
  <c r="H23" i="72"/>
  <c r="H17" i="72"/>
  <c r="H11" i="72"/>
  <c r="V23" i="72"/>
  <c r="V22" i="72"/>
  <c r="V21" i="72"/>
  <c r="V20" i="72"/>
  <c r="V19" i="72"/>
  <c r="V18" i="72"/>
  <c r="V17" i="72"/>
  <c r="V16" i="72"/>
  <c r="V15" i="72"/>
  <c r="V14" i="72"/>
  <c r="V13" i="72"/>
  <c r="V12" i="72"/>
  <c r="V11" i="72"/>
  <c r="V10" i="72"/>
  <c r="P14" i="72"/>
  <c r="AH3" i="71"/>
  <c r="AQ3" i="71" s="1"/>
  <c r="H4" i="71"/>
  <c r="I4" i="71" s="1"/>
  <c r="J4" i="71" s="1"/>
  <c r="K4" i="71" s="1"/>
  <c r="M4" i="71"/>
  <c r="U4" i="71" s="1"/>
  <c r="X4" i="71" s="1"/>
  <c r="R23" i="71"/>
  <c r="R22" i="71"/>
  <c r="R21" i="71"/>
  <c r="R20" i="71"/>
  <c r="R19" i="71"/>
  <c r="R18" i="71"/>
  <c r="R17" i="71"/>
  <c r="R16" i="71"/>
  <c r="R15" i="71"/>
  <c r="R14" i="71"/>
  <c r="R13" i="71"/>
  <c r="R12" i="71"/>
  <c r="R11" i="71"/>
  <c r="R10" i="71"/>
  <c r="R9" i="71"/>
  <c r="R8" i="71"/>
  <c r="R7" i="71"/>
  <c r="R6" i="71"/>
  <c r="Q23" i="71"/>
  <c r="Q22" i="71"/>
  <c r="Q21" i="71"/>
  <c r="Q20" i="71"/>
  <c r="Q19" i="71"/>
  <c r="Q18" i="71"/>
  <c r="Q17" i="71"/>
  <c r="Q16" i="71"/>
  <c r="Q15" i="71"/>
  <c r="Q14" i="71"/>
  <c r="Q13" i="71"/>
  <c r="Q12" i="71"/>
  <c r="Q11" i="71"/>
  <c r="Q10" i="71"/>
  <c r="Q9" i="71"/>
  <c r="Q8" i="71"/>
  <c r="V23" i="71"/>
  <c r="V22" i="71"/>
  <c r="V21" i="71"/>
  <c r="V20" i="71"/>
  <c r="V19" i="71"/>
  <c r="V18" i="71"/>
  <c r="V17" i="71"/>
  <c r="V16" i="71"/>
  <c r="V15" i="71"/>
  <c r="V14" i="71"/>
  <c r="V13" i="71"/>
  <c r="V12" i="71"/>
  <c r="V11" i="71"/>
  <c r="V10" i="71"/>
  <c r="P21" i="71"/>
  <c r="AH3" i="70"/>
  <c r="AQ3" i="70" s="1"/>
  <c r="M4" i="70"/>
  <c r="U4" i="70" s="1"/>
  <c r="X4" i="70" s="1"/>
  <c r="AH4" i="70" s="1"/>
  <c r="Q23" i="70"/>
  <c r="Q22" i="70"/>
  <c r="Q21" i="70"/>
  <c r="Q20" i="70"/>
  <c r="Q19" i="70"/>
  <c r="Q18" i="70"/>
  <c r="Q17" i="70"/>
  <c r="Q16" i="70"/>
  <c r="Q15" i="70"/>
  <c r="Q14" i="70"/>
  <c r="Q13" i="70"/>
  <c r="Q12" i="70"/>
  <c r="Q11" i="70"/>
  <c r="Q10" i="70"/>
  <c r="Q9" i="70"/>
  <c r="Q8" i="70"/>
  <c r="V23" i="70"/>
  <c r="V22" i="70"/>
  <c r="V21" i="70"/>
  <c r="V20" i="70"/>
  <c r="V19" i="70"/>
  <c r="V18" i="70"/>
  <c r="V17" i="70"/>
  <c r="V16" i="70"/>
  <c r="V15" i="70"/>
  <c r="V14" i="70"/>
  <c r="V13" i="70"/>
  <c r="V12" i="70"/>
  <c r="V11" i="70"/>
  <c r="V10" i="70"/>
  <c r="P19" i="70"/>
  <c r="AH3" i="69"/>
  <c r="AQ3" i="69" s="1"/>
  <c r="M4" i="69"/>
  <c r="U4" i="69" s="1"/>
  <c r="X4" i="69" s="1"/>
  <c r="AH4" i="69" s="1"/>
  <c r="R23" i="69"/>
  <c r="R22" i="69"/>
  <c r="R21" i="69"/>
  <c r="R20" i="69"/>
  <c r="R19" i="69"/>
  <c r="R18" i="69"/>
  <c r="R17" i="69"/>
  <c r="R16" i="69"/>
  <c r="R15" i="69"/>
  <c r="R14" i="69"/>
  <c r="R13" i="69"/>
  <c r="R12" i="69"/>
  <c r="R11" i="69"/>
  <c r="R10" i="69"/>
  <c r="R9" i="69"/>
  <c r="R8" i="69"/>
  <c r="R7" i="69"/>
  <c r="R6" i="69"/>
  <c r="P6" i="69"/>
  <c r="Q23" i="69"/>
  <c r="Q22" i="69"/>
  <c r="Q21" i="69"/>
  <c r="Q20" i="69"/>
  <c r="Q19" i="69"/>
  <c r="Q18" i="69"/>
  <c r="Q17" i="69"/>
  <c r="Q16" i="69"/>
  <c r="Q15" i="69"/>
  <c r="Q14" i="69"/>
  <c r="Q13" i="69"/>
  <c r="Q12" i="69"/>
  <c r="Q11" i="69"/>
  <c r="Q10" i="69"/>
  <c r="Q9" i="69"/>
  <c r="Q8" i="69"/>
  <c r="H23" i="69"/>
  <c r="H22" i="69"/>
  <c r="H21" i="69"/>
  <c r="H20" i="69"/>
  <c r="H19" i="69"/>
  <c r="H18" i="69"/>
  <c r="H17" i="69"/>
  <c r="H16" i="69"/>
  <c r="H15" i="69"/>
  <c r="H14" i="69"/>
  <c r="H13" i="69"/>
  <c r="H12" i="69"/>
  <c r="H11" i="69"/>
  <c r="H10" i="69"/>
  <c r="H9" i="69"/>
  <c r="V23" i="69"/>
  <c r="V22" i="69"/>
  <c r="V21" i="69"/>
  <c r="V20" i="69"/>
  <c r="V19" i="69"/>
  <c r="V18" i="69"/>
  <c r="V17" i="69"/>
  <c r="V16" i="69"/>
  <c r="V15" i="69"/>
  <c r="V14" i="69"/>
  <c r="V13" i="69"/>
  <c r="V12" i="69"/>
  <c r="V11" i="69"/>
  <c r="V10" i="69"/>
  <c r="P11" i="69"/>
  <c r="AH3" i="68"/>
  <c r="AQ3" i="68" s="1"/>
  <c r="M4" i="68"/>
  <c r="U4" i="68" s="1"/>
  <c r="X4" i="68" s="1"/>
  <c r="R23" i="68"/>
  <c r="R22" i="68"/>
  <c r="R21" i="68"/>
  <c r="R20" i="68"/>
  <c r="R19" i="68"/>
  <c r="R18" i="68"/>
  <c r="R17" i="68"/>
  <c r="R16" i="68"/>
  <c r="R15" i="68"/>
  <c r="R14" i="68"/>
  <c r="R13" i="68"/>
  <c r="R12" i="68"/>
  <c r="R11" i="68"/>
  <c r="R10" i="68"/>
  <c r="R9" i="68"/>
  <c r="R8" i="68"/>
  <c r="R7" i="68"/>
  <c r="R6" i="68"/>
  <c r="Q23" i="68"/>
  <c r="Q22" i="68"/>
  <c r="Q21" i="68"/>
  <c r="Q20" i="68"/>
  <c r="Q19" i="68"/>
  <c r="Q18" i="68"/>
  <c r="Q17" i="68"/>
  <c r="Q16" i="68"/>
  <c r="Q15" i="68"/>
  <c r="Q14" i="68"/>
  <c r="Q13" i="68"/>
  <c r="Q12" i="68"/>
  <c r="Q11" i="68"/>
  <c r="Q10" i="68"/>
  <c r="Q9" i="68"/>
  <c r="Q8" i="68"/>
  <c r="H23" i="68"/>
  <c r="H22" i="68"/>
  <c r="H21" i="68"/>
  <c r="H20" i="68"/>
  <c r="H19" i="68"/>
  <c r="H18" i="68"/>
  <c r="H17" i="68"/>
  <c r="H16" i="68"/>
  <c r="H15" i="68"/>
  <c r="H14" i="68"/>
  <c r="H13" i="68"/>
  <c r="H12" i="68"/>
  <c r="H11" i="68"/>
  <c r="H10" i="68"/>
  <c r="H9" i="68"/>
  <c r="V23" i="68"/>
  <c r="V22" i="68"/>
  <c r="V21" i="68"/>
  <c r="V20" i="68"/>
  <c r="V19" i="68"/>
  <c r="V18" i="68"/>
  <c r="V17" i="68"/>
  <c r="V16" i="68"/>
  <c r="V15" i="68"/>
  <c r="V14" i="68"/>
  <c r="V13" i="68"/>
  <c r="V12" i="68"/>
  <c r="V11" i="68"/>
  <c r="V10" i="68"/>
  <c r="P14" i="68"/>
  <c r="AH3" i="67"/>
  <c r="AQ3" i="67" s="1"/>
  <c r="H4" i="67"/>
  <c r="I4" i="67" s="1"/>
  <c r="J4" i="67" s="1"/>
  <c r="K4" i="67" s="1"/>
  <c r="M4" i="67"/>
  <c r="U4" i="67" s="1"/>
  <c r="X4" i="67" s="1"/>
  <c r="AH4" i="67" s="1"/>
  <c r="R23" i="67"/>
  <c r="R22" i="67"/>
  <c r="R21" i="67"/>
  <c r="R20" i="67"/>
  <c r="R19" i="67"/>
  <c r="R18" i="67"/>
  <c r="R17" i="67"/>
  <c r="R16" i="67"/>
  <c r="R15" i="67"/>
  <c r="R14" i="67"/>
  <c r="R13" i="67"/>
  <c r="R12" i="67"/>
  <c r="R11" i="67"/>
  <c r="R10" i="67"/>
  <c r="R9" i="67"/>
  <c r="R8" i="67"/>
  <c r="R7" i="67"/>
  <c r="R6" i="67"/>
  <c r="Q23" i="67"/>
  <c r="Q22" i="67"/>
  <c r="Q21" i="67"/>
  <c r="Q20" i="67"/>
  <c r="Q19" i="67"/>
  <c r="Q18" i="67"/>
  <c r="Q17" i="67"/>
  <c r="Q16" i="67"/>
  <c r="Q15" i="67"/>
  <c r="Q14" i="67"/>
  <c r="Q13" i="67"/>
  <c r="Q12" i="67"/>
  <c r="Q11" i="67"/>
  <c r="Q10" i="67"/>
  <c r="Q9" i="67"/>
  <c r="Q8" i="67"/>
  <c r="V23" i="67"/>
  <c r="V22" i="67"/>
  <c r="V21" i="67"/>
  <c r="V20" i="67"/>
  <c r="V19" i="67"/>
  <c r="V18" i="67"/>
  <c r="V17" i="67"/>
  <c r="V16" i="67"/>
  <c r="V15" i="67"/>
  <c r="V14" i="67"/>
  <c r="V13" i="67"/>
  <c r="V12" i="67"/>
  <c r="V11" i="67"/>
  <c r="V10" i="67"/>
  <c r="P22" i="67"/>
  <c r="AH3" i="66"/>
  <c r="AQ3" i="66" s="1"/>
  <c r="M4" i="66"/>
  <c r="U4" i="66" s="1"/>
  <c r="X4" i="66" s="1"/>
  <c r="AH4" i="66" s="1"/>
  <c r="Q23" i="66"/>
  <c r="Q22" i="66"/>
  <c r="Q21" i="66"/>
  <c r="Q20" i="66"/>
  <c r="Q19" i="66"/>
  <c r="Q18" i="66"/>
  <c r="Q17" i="66"/>
  <c r="Q16" i="66"/>
  <c r="Q15" i="66"/>
  <c r="Q14" i="66"/>
  <c r="Q13" i="66"/>
  <c r="Q12" i="66"/>
  <c r="Q11" i="66"/>
  <c r="Q10" i="66"/>
  <c r="Q9" i="66"/>
  <c r="Q8" i="66"/>
  <c r="V23" i="66"/>
  <c r="V22" i="66"/>
  <c r="V21" i="66"/>
  <c r="V20" i="66"/>
  <c r="V19" i="66"/>
  <c r="V18" i="66"/>
  <c r="V17" i="66"/>
  <c r="V16" i="66"/>
  <c r="V15" i="66"/>
  <c r="V14" i="66"/>
  <c r="V13" i="66"/>
  <c r="V12" i="66"/>
  <c r="V11" i="66"/>
  <c r="V10" i="66"/>
  <c r="P17" i="66"/>
  <c r="AH3" i="65"/>
  <c r="AQ3" i="65" s="1"/>
  <c r="M4" i="65"/>
  <c r="U4" i="65" s="1"/>
  <c r="X4" i="65" s="1"/>
  <c r="R23" i="65"/>
  <c r="R22" i="65"/>
  <c r="R21" i="65"/>
  <c r="R20" i="65"/>
  <c r="R19" i="65"/>
  <c r="R18" i="65"/>
  <c r="R17" i="65"/>
  <c r="R16" i="65"/>
  <c r="R15" i="65"/>
  <c r="R14" i="65"/>
  <c r="R13" i="65"/>
  <c r="R12" i="65"/>
  <c r="R11" i="65"/>
  <c r="R10" i="65"/>
  <c r="R9" i="65"/>
  <c r="R8" i="65"/>
  <c r="R7" i="65"/>
  <c r="R6" i="65"/>
  <c r="Q23" i="65"/>
  <c r="Q22" i="65"/>
  <c r="Q21" i="65"/>
  <c r="Q20" i="65"/>
  <c r="Q19" i="65"/>
  <c r="Q18" i="65"/>
  <c r="Q17" i="65"/>
  <c r="Q16" i="65"/>
  <c r="Q15" i="65"/>
  <c r="Q14" i="65"/>
  <c r="Q13" i="65"/>
  <c r="Q12" i="65"/>
  <c r="Q11" i="65"/>
  <c r="Q10" i="65"/>
  <c r="Q9" i="65"/>
  <c r="Q8" i="65"/>
  <c r="H23" i="65"/>
  <c r="H22" i="65"/>
  <c r="H21" i="65"/>
  <c r="H20" i="65"/>
  <c r="H19" i="65"/>
  <c r="H18" i="65"/>
  <c r="H17" i="65"/>
  <c r="H16" i="65"/>
  <c r="H15" i="65"/>
  <c r="H14" i="65"/>
  <c r="H13" i="65"/>
  <c r="H12" i="65"/>
  <c r="H11" i="65"/>
  <c r="H10" i="65"/>
  <c r="H9" i="65"/>
  <c r="V23" i="65"/>
  <c r="V22" i="65"/>
  <c r="V21" i="65"/>
  <c r="V20" i="65"/>
  <c r="V19" i="65"/>
  <c r="V18" i="65"/>
  <c r="V17" i="65"/>
  <c r="V16" i="65"/>
  <c r="V15" i="65"/>
  <c r="V14" i="65"/>
  <c r="V13" i="65"/>
  <c r="V12" i="65"/>
  <c r="V11" i="65"/>
  <c r="V10" i="65"/>
  <c r="P20" i="65"/>
  <c r="AH3" i="64"/>
  <c r="AQ3" i="64" s="1"/>
  <c r="M4" i="64"/>
  <c r="U4" i="64" s="1"/>
  <c r="X4" i="64" s="1"/>
  <c r="AH4" i="64" s="1"/>
  <c r="R23" i="64"/>
  <c r="R22" i="64"/>
  <c r="R21" i="64"/>
  <c r="R20" i="64"/>
  <c r="R19" i="64"/>
  <c r="R18" i="64"/>
  <c r="R17" i="64"/>
  <c r="R16" i="64"/>
  <c r="R15" i="64"/>
  <c r="R14" i="64"/>
  <c r="R13" i="64"/>
  <c r="R12" i="64"/>
  <c r="R11" i="64"/>
  <c r="R10" i="64"/>
  <c r="R9" i="64"/>
  <c r="R8" i="64"/>
  <c r="R7" i="64"/>
  <c r="R6" i="64"/>
  <c r="P7" i="64"/>
  <c r="Q23" i="64"/>
  <c r="Q22" i="64"/>
  <c r="Q21" i="64"/>
  <c r="Q20" i="64"/>
  <c r="Q19" i="64"/>
  <c r="Q18" i="64"/>
  <c r="Q17" i="64"/>
  <c r="Q16" i="64"/>
  <c r="Q15" i="64"/>
  <c r="Q14" i="64"/>
  <c r="Q13" i="64"/>
  <c r="Q12" i="64"/>
  <c r="Q11" i="64"/>
  <c r="Q10" i="64"/>
  <c r="Q9" i="64"/>
  <c r="Q8" i="64"/>
  <c r="H20" i="64"/>
  <c r="H19" i="64"/>
  <c r="H14" i="64"/>
  <c r="H13" i="64"/>
  <c r="V23" i="64"/>
  <c r="V22" i="64"/>
  <c r="V21" i="64"/>
  <c r="V20" i="64"/>
  <c r="V19" i="64"/>
  <c r="V18" i="64"/>
  <c r="V17" i="64"/>
  <c r="V16" i="64"/>
  <c r="V15" i="64"/>
  <c r="V14" i="64"/>
  <c r="V13" i="64"/>
  <c r="V12" i="64"/>
  <c r="V11" i="64"/>
  <c r="V10" i="64"/>
  <c r="P14" i="64"/>
  <c r="AH3" i="63"/>
  <c r="AQ3" i="63" s="1"/>
  <c r="H4" i="63"/>
  <c r="I4" i="63" s="1"/>
  <c r="J4" i="63" s="1"/>
  <c r="K4" i="63" s="1"/>
  <c r="M4" i="63"/>
  <c r="U4" i="63" s="1"/>
  <c r="X4" i="63" s="1"/>
  <c r="AH4" i="63" s="1"/>
  <c r="R23" i="63"/>
  <c r="R22" i="63"/>
  <c r="R21" i="63"/>
  <c r="R20" i="63"/>
  <c r="R19" i="63"/>
  <c r="R18" i="63"/>
  <c r="R17" i="63"/>
  <c r="R16" i="63"/>
  <c r="R15" i="63"/>
  <c r="R14" i="63"/>
  <c r="R13" i="63"/>
  <c r="R12" i="63"/>
  <c r="R11" i="63"/>
  <c r="R10" i="63"/>
  <c r="R9" i="63"/>
  <c r="R8" i="63"/>
  <c r="R7" i="63"/>
  <c r="R6" i="63"/>
  <c r="Q23" i="63"/>
  <c r="Q22" i="63"/>
  <c r="Q21" i="63"/>
  <c r="Q20" i="63"/>
  <c r="Q19" i="63"/>
  <c r="Q18" i="63"/>
  <c r="Q17" i="63"/>
  <c r="Q16" i="63"/>
  <c r="Q15" i="63"/>
  <c r="Q14" i="63"/>
  <c r="Q13" i="63"/>
  <c r="Q12" i="63"/>
  <c r="Q11" i="63"/>
  <c r="Q10" i="63"/>
  <c r="Q9" i="63"/>
  <c r="Q8" i="63"/>
  <c r="V23" i="63"/>
  <c r="V22" i="63"/>
  <c r="V21" i="63"/>
  <c r="V20" i="63"/>
  <c r="V19" i="63"/>
  <c r="V18" i="63"/>
  <c r="V17" i="63"/>
  <c r="V16" i="63"/>
  <c r="V15" i="63"/>
  <c r="V14" i="63"/>
  <c r="V13" i="63"/>
  <c r="V12" i="63"/>
  <c r="V11" i="63"/>
  <c r="V10" i="63"/>
  <c r="AH3" i="62"/>
  <c r="AQ3" i="62" s="1"/>
  <c r="M4" i="62"/>
  <c r="U4" i="62" s="1"/>
  <c r="X4" i="62" s="1"/>
  <c r="AH4" i="62" s="1"/>
  <c r="Q23" i="62"/>
  <c r="Q22" i="62"/>
  <c r="Q21" i="62"/>
  <c r="Q20" i="62"/>
  <c r="Q19" i="62"/>
  <c r="Q18" i="62"/>
  <c r="Q17" i="62"/>
  <c r="Q16" i="62"/>
  <c r="Q15" i="62"/>
  <c r="Q14" i="62"/>
  <c r="Q13" i="62"/>
  <c r="Q12" i="62"/>
  <c r="Q11" i="62"/>
  <c r="Q10" i="62"/>
  <c r="Q9" i="62"/>
  <c r="Q8" i="62"/>
  <c r="V23" i="62"/>
  <c r="V22" i="62"/>
  <c r="V21" i="62"/>
  <c r="V20" i="62"/>
  <c r="V19" i="62"/>
  <c r="V18" i="62"/>
  <c r="V17" i="62"/>
  <c r="V16" i="62"/>
  <c r="V15" i="62"/>
  <c r="V14" i="62"/>
  <c r="V13" i="62"/>
  <c r="V12" i="62"/>
  <c r="V11" i="62"/>
  <c r="V10" i="62"/>
  <c r="AH3" i="61"/>
  <c r="AQ3" i="61" s="1"/>
  <c r="M4" i="61"/>
  <c r="U4" i="61" s="1"/>
  <c r="X4" i="61" s="1"/>
  <c r="AH4" i="61" s="1"/>
  <c r="R23" i="61"/>
  <c r="R22" i="61"/>
  <c r="R21" i="61"/>
  <c r="R20" i="61"/>
  <c r="R19" i="61"/>
  <c r="R18" i="61"/>
  <c r="R17" i="61"/>
  <c r="R16" i="61"/>
  <c r="R15" i="61"/>
  <c r="R14" i="61"/>
  <c r="R13" i="61"/>
  <c r="R12" i="61"/>
  <c r="R11" i="61"/>
  <c r="R10" i="61"/>
  <c r="R9" i="61"/>
  <c r="R8" i="61"/>
  <c r="R7" i="61"/>
  <c r="R6" i="61"/>
  <c r="Q23" i="61"/>
  <c r="Q22" i="61"/>
  <c r="Q21" i="61"/>
  <c r="Q20" i="61"/>
  <c r="Q19" i="61"/>
  <c r="Q18" i="61"/>
  <c r="Q17" i="61"/>
  <c r="Q16" i="61"/>
  <c r="Q15" i="61"/>
  <c r="Q14" i="61"/>
  <c r="Q13" i="61"/>
  <c r="Q12" i="61"/>
  <c r="Q11" i="61"/>
  <c r="Q10" i="61"/>
  <c r="Q9" i="61"/>
  <c r="Q8" i="61"/>
  <c r="H23" i="61"/>
  <c r="H22" i="61"/>
  <c r="H21" i="61"/>
  <c r="H20" i="61"/>
  <c r="H19" i="61"/>
  <c r="H18" i="61"/>
  <c r="H17" i="61"/>
  <c r="H16" i="61"/>
  <c r="H15" i="61"/>
  <c r="H14" i="61"/>
  <c r="H13" i="61"/>
  <c r="H12" i="61"/>
  <c r="H11" i="61"/>
  <c r="H10" i="61"/>
  <c r="H9" i="61"/>
  <c r="V23" i="61"/>
  <c r="V22" i="61"/>
  <c r="V21" i="61"/>
  <c r="V20" i="61"/>
  <c r="V19" i="61"/>
  <c r="V18" i="61"/>
  <c r="V17" i="61"/>
  <c r="V16" i="61"/>
  <c r="V15" i="61"/>
  <c r="V14" i="61"/>
  <c r="V13" i="61"/>
  <c r="V12" i="61"/>
  <c r="V11" i="61"/>
  <c r="V10" i="61"/>
  <c r="P21" i="61"/>
  <c r="P22" i="61"/>
  <c r="AH3" i="60"/>
  <c r="AQ3" i="60" s="1"/>
  <c r="M4" i="60"/>
  <c r="U4" i="60" s="1"/>
  <c r="X4" i="60" s="1"/>
  <c r="AH4" i="60" s="1"/>
  <c r="R23" i="60"/>
  <c r="R22" i="60"/>
  <c r="R21" i="60"/>
  <c r="R20" i="60"/>
  <c r="R19" i="60"/>
  <c r="R18" i="60"/>
  <c r="R17" i="60"/>
  <c r="R16" i="60"/>
  <c r="R15" i="60"/>
  <c r="R14" i="60"/>
  <c r="R13" i="60"/>
  <c r="R12" i="60"/>
  <c r="R11" i="60"/>
  <c r="R10" i="60"/>
  <c r="R9" i="60"/>
  <c r="R8" i="60"/>
  <c r="R7" i="60"/>
  <c r="R6" i="60"/>
  <c r="Q23" i="60"/>
  <c r="Q22" i="60"/>
  <c r="Q21" i="60"/>
  <c r="Q20" i="60"/>
  <c r="Q19" i="60"/>
  <c r="Q18" i="60"/>
  <c r="Q17" i="60"/>
  <c r="Q16" i="60"/>
  <c r="Q15" i="60"/>
  <c r="Q14" i="60"/>
  <c r="Q13" i="60"/>
  <c r="Q12" i="60"/>
  <c r="Q11" i="60"/>
  <c r="Q10" i="60"/>
  <c r="Q9" i="60"/>
  <c r="Q8" i="60"/>
  <c r="H23" i="60"/>
  <c r="H22" i="60"/>
  <c r="H21" i="60"/>
  <c r="H20" i="60"/>
  <c r="H19" i="60"/>
  <c r="H18" i="60"/>
  <c r="H17" i="60"/>
  <c r="H16" i="60"/>
  <c r="H15" i="60"/>
  <c r="H14" i="60"/>
  <c r="H13" i="60"/>
  <c r="H12" i="60"/>
  <c r="H11" i="60"/>
  <c r="H10" i="60"/>
  <c r="H9" i="60"/>
  <c r="V23" i="60"/>
  <c r="V22" i="60"/>
  <c r="V21" i="60"/>
  <c r="V20" i="60"/>
  <c r="V19" i="60"/>
  <c r="V18" i="60"/>
  <c r="V17" i="60"/>
  <c r="V16" i="60"/>
  <c r="V15" i="60"/>
  <c r="V14" i="60"/>
  <c r="V13" i="60"/>
  <c r="V12" i="60"/>
  <c r="V11" i="60"/>
  <c r="V10" i="60"/>
  <c r="AH3" i="59"/>
  <c r="AQ3" i="59" s="1"/>
  <c r="M4" i="59"/>
  <c r="U4" i="59" s="1"/>
  <c r="X4" i="59" s="1"/>
  <c r="R23" i="59"/>
  <c r="R22" i="59"/>
  <c r="R21" i="59"/>
  <c r="R20" i="59"/>
  <c r="R19" i="59"/>
  <c r="R18" i="59"/>
  <c r="R17" i="59"/>
  <c r="R16" i="59"/>
  <c r="R15" i="59"/>
  <c r="R14" i="59"/>
  <c r="R13" i="59"/>
  <c r="R12" i="59"/>
  <c r="R11" i="59"/>
  <c r="R10" i="59"/>
  <c r="R9" i="59"/>
  <c r="R8" i="59"/>
  <c r="R7" i="59"/>
  <c r="R6" i="59"/>
  <c r="Q23" i="59"/>
  <c r="Q22" i="59"/>
  <c r="Q21" i="59"/>
  <c r="Q20" i="59"/>
  <c r="Q19" i="59"/>
  <c r="Q18" i="59"/>
  <c r="Q17" i="59"/>
  <c r="Q16" i="59"/>
  <c r="Q15" i="59"/>
  <c r="Q14" i="59"/>
  <c r="Q13" i="59"/>
  <c r="Q12" i="59"/>
  <c r="Q11" i="59"/>
  <c r="Q10" i="59"/>
  <c r="Q9" i="59"/>
  <c r="Q8" i="59"/>
  <c r="H23" i="59"/>
  <c r="H22" i="59"/>
  <c r="H21" i="59"/>
  <c r="H20" i="59"/>
  <c r="H19" i="59"/>
  <c r="H18" i="59"/>
  <c r="H17" i="59"/>
  <c r="H16" i="59"/>
  <c r="H15" i="59"/>
  <c r="H14" i="59"/>
  <c r="H13" i="59"/>
  <c r="H12" i="59"/>
  <c r="H11" i="59"/>
  <c r="H10" i="59"/>
  <c r="H9" i="59"/>
  <c r="V23" i="59"/>
  <c r="V22" i="59"/>
  <c r="V21" i="59"/>
  <c r="V20" i="59"/>
  <c r="V19" i="59"/>
  <c r="V18" i="59"/>
  <c r="V17" i="59"/>
  <c r="V16" i="59"/>
  <c r="V15" i="59"/>
  <c r="V14" i="59"/>
  <c r="V13" i="59"/>
  <c r="V12" i="59"/>
  <c r="V11" i="59"/>
  <c r="V10" i="59"/>
  <c r="P18" i="59"/>
  <c r="P21" i="59"/>
  <c r="AH3" i="58"/>
  <c r="AQ3" i="58" s="1"/>
  <c r="H4" i="58"/>
  <c r="I4" i="58" s="1"/>
  <c r="J4" i="58" s="1"/>
  <c r="K4" i="58" s="1"/>
  <c r="M4" i="58"/>
  <c r="U4" i="58" s="1"/>
  <c r="X4" i="58" s="1"/>
  <c r="AH4" i="58" s="1"/>
  <c r="C9" i="40"/>
  <c r="H7" i="40" s="1"/>
  <c r="C9" i="39"/>
  <c r="H7" i="39" s="1"/>
  <c r="C9" i="38"/>
  <c r="H4" i="38" s="1"/>
  <c r="I4" i="38" s="1"/>
  <c r="J4" i="38" s="1"/>
  <c r="K4" i="38" s="1"/>
  <c r="C9" i="37"/>
  <c r="H4" i="37" s="1"/>
  <c r="I4" i="37" s="1"/>
  <c r="J4" i="37" s="1"/>
  <c r="K4" i="37" s="1"/>
  <c r="C9" i="36"/>
  <c r="H4" i="36" s="1"/>
  <c r="C9" i="34"/>
  <c r="H7" i="34" s="1"/>
  <c r="C9" i="33"/>
  <c r="H4" i="33" s="1"/>
  <c r="I4" i="33" s="1"/>
  <c r="J4" i="33" s="1"/>
  <c r="K4" i="33" s="1"/>
  <c r="C9" i="31"/>
  <c r="H4" i="31" s="1"/>
  <c r="I4" i="31" s="1"/>
  <c r="J4" i="31" s="1"/>
  <c r="K4" i="31" s="1"/>
  <c r="C9" i="30"/>
  <c r="H6" i="30" s="1"/>
  <c r="C9" i="29"/>
  <c r="H6" i="29" s="1"/>
  <c r="C9" i="28"/>
  <c r="H4" i="28" s="1"/>
  <c r="I4" i="28" s="1"/>
  <c r="J4" i="28" s="1"/>
  <c r="K4" i="28" s="1"/>
  <c r="C9" i="27"/>
  <c r="C9" i="26"/>
  <c r="H5" i="26" s="1"/>
  <c r="C9" i="25"/>
  <c r="H6" i="25" s="1"/>
  <c r="C9" i="24"/>
  <c r="C9" i="23"/>
  <c r="H4" i="23" s="1"/>
  <c r="I4" i="23" s="1"/>
  <c r="J4" i="23" s="1"/>
  <c r="K4" i="23" s="1"/>
  <c r="C9" i="22"/>
  <c r="H5" i="22" s="1"/>
  <c r="C9" i="21"/>
  <c r="H4" i="21" s="1"/>
  <c r="C9" i="19"/>
  <c r="H4" i="19" s="1"/>
  <c r="I4" i="19" s="1"/>
  <c r="J4" i="19" s="1"/>
  <c r="K4" i="19" s="1"/>
  <c r="C9" i="17"/>
  <c r="H4" i="9"/>
  <c r="I4" i="9" s="1"/>
  <c r="J4" i="9" s="1"/>
  <c r="K4" i="9" s="1"/>
  <c r="V4" i="55"/>
  <c r="Y4" i="55" s="1"/>
  <c r="V5" i="55"/>
  <c r="V6" i="55"/>
  <c r="V7" i="55"/>
  <c r="V8" i="55"/>
  <c r="V9" i="55"/>
  <c r="Q5" i="55"/>
  <c r="Q6" i="55"/>
  <c r="Q7" i="55"/>
  <c r="R3" i="55"/>
  <c r="R4" i="55"/>
  <c r="R5" i="55"/>
  <c r="V4" i="54"/>
  <c r="Y4" i="54" s="1"/>
  <c r="V5" i="54"/>
  <c r="V6" i="54"/>
  <c r="V7" i="54"/>
  <c r="V8" i="54"/>
  <c r="V9" i="54"/>
  <c r="Q5" i="54"/>
  <c r="Q6" i="54"/>
  <c r="Q7" i="54"/>
  <c r="R3" i="54"/>
  <c r="R4" i="54"/>
  <c r="R5" i="54"/>
  <c r="V4" i="53"/>
  <c r="Y4" i="53" s="1"/>
  <c r="Z4" i="53" s="1"/>
  <c r="V5" i="53"/>
  <c r="V6" i="53"/>
  <c r="V7" i="53"/>
  <c r="V8" i="53"/>
  <c r="V9" i="53"/>
  <c r="Q5" i="53"/>
  <c r="Q6" i="53"/>
  <c r="Q7" i="53"/>
  <c r="R3" i="53"/>
  <c r="R4" i="53"/>
  <c r="R5" i="53"/>
  <c r="V4" i="52"/>
  <c r="Y4" i="52" s="1"/>
  <c r="V5" i="52"/>
  <c r="V6" i="52"/>
  <c r="V7" i="52"/>
  <c r="V8" i="52"/>
  <c r="V9" i="52"/>
  <c r="Q5" i="52"/>
  <c r="Q6" i="52"/>
  <c r="Q7" i="52"/>
  <c r="R3" i="52"/>
  <c r="R4" i="52"/>
  <c r="R5" i="52"/>
  <c r="V4" i="51"/>
  <c r="Y4" i="51" s="1"/>
  <c r="Z4" i="51" s="1"/>
  <c r="V5" i="51"/>
  <c r="V6" i="51"/>
  <c r="V7" i="51"/>
  <c r="V8" i="51"/>
  <c r="V9" i="51"/>
  <c r="Q5" i="51"/>
  <c r="Q6" i="51"/>
  <c r="Q7" i="51"/>
  <c r="R3" i="51"/>
  <c r="R4" i="51"/>
  <c r="R5" i="51"/>
  <c r="V4" i="50"/>
  <c r="Y4" i="50" s="1"/>
  <c r="Z4" i="50" s="1"/>
  <c r="V5" i="50"/>
  <c r="V6" i="50"/>
  <c r="V7" i="50"/>
  <c r="V8" i="50"/>
  <c r="V9" i="50"/>
  <c r="Q5" i="50"/>
  <c r="Q6" i="50"/>
  <c r="Q7" i="50"/>
  <c r="V4" i="49"/>
  <c r="Y4" i="49" s="1"/>
  <c r="Z4" i="49" s="1"/>
  <c r="V5" i="49"/>
  <c r="V6" i="49"/>
  <c r="V7" i="49"/>
  <c r="V8" i="49"/>
  <c r="V9" i="49"/>
  <c r="Q5" i="49"/>
  <c r="Q6" i="49"/>
  <c r="Q7" i="49"/>
  <c r="R3" i="49"/>
  <c r="R4" i="49"/>
  <c r="R5" i="49"/>
  <c r="V4" i="48"/>
  <c r="Y4" i="48" s="1"/>
  <c r="Z4" i="48" s="1"/>
  <c r="V5" i="48"/>
  <c r="V6" i="48"/>
  <c r="V7" i="48"/>
  <c r="V8" i="48"/>
  <c r="V9" i="48"/>
  <c r="Q5" i="48"/>
  <c r="Q6" i="48"/>
  <c r="Q7" i="48"/>
  <c r="V4" i="47"/>
  <c r="Y4" i="47" s="1"/>
  <c r="Z4" i="47" s="1"/>
  <c r="V5" i="47"/>
  <c r="V6" i="47"/>
  <c r="V7" i="47"/>
  <c r="V8" i="47"/>
  <c r="V9" i="47"/>
  <c r="Q5" i="47"/>
  <c r="Q6" i="47"/>
  <c r="Q7" i="47"/>
  <c r="R3" i="47"/>
  <c r="R4" i="47"/>
  <c r="R5" i="47"/>
  <c r="V4" i="46"/>
  <c r="Y4" i="46" s="1"/>
  <c r="V5" i="46"/>
  <c r="V6" i="46"/>
  <c r="V7" i="46"/>
  <c r="V8" i="46"/>
  <c r="V9" i="46"/>
  <c r="Q5" i="46"/>
  <c r="Q6" i="46"/>
  <c r="Q7" i="46"/>
  <c r="R3" i="46"/>
  <c r="R4" i="46"/>
  <c r="R5" i="46"/>
  <c r="V4" i="45"/>
  <c r="Y4" i="45" s="1"/>
  <c r="V5" i="45"/>
  <c r="V6" i="45"/>
  <c r="V7" i="45"/>
  <c r="V8" i="45"/>
  <c r="V9" i="45"/>
  <c r="Q5" i="45"/>
  <c r="Q6" i="45"/>
  <c r="Q7" i="45"/>
  <c r="R3" i="45"/>
  <c r="R4" i="45"/>
  <c r="R5" i="45"/>
  <c r="V4" i="44"/>
  <c r="Y4" i="44" s="1"/>
  <c r="Z4" i="44" s="1"/>
  <c r="V5" i="44"/>
  <c r="V6" i="44"/>
  <c r="V7" i="44"/>
  <c r="V8" i="44"/>
  <c r="V9" i="44"/>
  <c r="Q5" i="44"/>
  <c r="Q6" i="44"/>
  <c r="Q7" i="44"/>
  <c r="R3" i="44"/>
  <c r="R4" i="44"/>
  <c r="R5" i="44"/>
  <c r="V4" i="43"/>
  <c r="Y4" i="43" s="1"/>
  <c r="Z4" i="43" s="1"/>
  <c r="V5" i="43"/>
  <c r="V6" i="43"/>
  <c r="V7" i="43"/>
  <c r="V8" i="43"/>
  <c r="V9" i="43"/>
  <c r="Q5" i="43"/>
  <c r="Q6" i="43"/>
  <c r="Q7" i="43"/>
  <c r="R3" i="43"/>
  <c r="R4" i="43"/>
  <c r="R5" i="43"/>
  <c r="V4" i="42"/>
  <c r="Y4" i="42" s="1"/>
  <c r="V5" i="42"/>
  <c r="V6" i="42"/>
  <c r="V7" i="42"/>
  <c r="V8" i="42"/>
  <c r="V9" i="42"/>
  <c r="Q5" i="42"/>
  <c r="Q6" i="42"/>
  <c r="Q7" i="42"/>
  <c r="V4" i="37"/>
  <c r="Y4" i="37" s="1"/>
  <c r="Z4" i="37" s="1"/>
  <c r="V5" i="37"/>
  <c r="V6" i="37"/>
  <c r="V7" i="37"/>
  <c r="V8" i="37"/>
  <c r="V9" i="37"/>
  <c r="Q5" i="37"/>
  <c r="Q6" i="37"/>
  <c r="Q7" i="37"/>
  <c r="V4" i="38"/>
  <c r="Y4" i="38" s="1"/>
  <c r="Z4" i="38" s="1"/>
  <c r="V5" i="38"/>
  <c r="V6" i="38"/>
  <c r="V7" i="38"/>
  <c r="V8" i="38"/>
  <c r="V9" i="38"/>
  <c r="Q5" i="38"/>
  <c r="Q6" i="38"/>
  <c r="Q7" i="38"/>
  <c r="V4" i="39"/>
  <c r="Y4" i="39" s="1"/>
  <c r="Z4" i="39" s="1"/>
  <c r="V5" i="39"/>
  <c r="V6" i="39"/>
  <c r="V7" i="39"/>
  <c r="V8" i="39"/>
  <c r="V9" i="39"/>
  <c r="H4" i="39"/>
  <c r="H8" i="39"/>
  <c r="Q5" i="39"/>
  <c r="Q6" i="39"/>
  <c r="Q7" i="39"/>
  <c r="AI3" i="39"/>
  <c r="V4" i="40"/>
  <c r="Y4" i="40" s="1"/>
  <c r="Z4" i="40" s="1"/>
  <c r="V5" i="40"/>
  <c r="V6" i="40"/>
  <c r="V7" i="40"/>
  <c r="V8" i="40"/>
  <c r="V9" i="40"/>
  <c r="H5" i="40"/>
  <c r="Q5" i="40"/>
  <c r="Q6" i="40"/>
  <c r="Q7" i="40"/>
  <c r="V4" i="41"/>
  <c r="Y4" i="41" s="1"/>
  <c r="Z4" i="41" s="1"/>
  <c r="V5" i="41"/>
  <c r="V6" i="41"/>
  <c r="V7" i="41"/>
  <c r="V8" i="41"/>
  <c r="V9" i="41"/>
  <c r="Q5" i="41"/>
  <c r="Q6" i="41"/>
  <c r="Q7" i="41"/>
  <c r="V4" i="30"/>
  <c r="Y4" i="30" s="1"/>
  <c r="Z4" i="30" s="1"/>
  <c r="V5" i="30"/>
  <c r="V6" i="30"/>
  <c r="V7" i="30"/>
  <c r="V8" i="30"/>
  <c r="V9" i="30"/>
  <c r="Q5" i="30"/>
  <c r="Q6" i="30"/>
  <c r="Q7" i="30"/>
  <c r="V4" i="31"/>
  <c r="Y4" i="31" s="1"/>
  <c r="Z4" i="31" s="1"/>
  <c r="V5" i="31"/>
  <c r="V6" i="31"/>
  <c r="V7" i="31"/>
  <c r="V8" i="31"/>
  <c r="V9" i="31"/>
  <c r="Q5" i="31"/>
  <c r="Q6" i="31"/>
  <c r="Q7" i="31"/>
  <c r="V4" i="32"/>
  <c r="Y4" i="32" s="1"/>
  <c r="Z4" i="32" s="1"/>
  <c r="V5" i="32"/>
  <c r="V6" i="32"/>
  <c r="V7" i="32"/>
  <c r="V8" i="32"/>
  <c r="V9" i="32"/>
  <c r="Q5" i="32"/>
  <c r="Q6" i="32"/>
  <c r="Q7" i="32"/>
  <c r="V4" i="33"/>
  <c r="Y4" i="33" s="1"/>
  <c r="V5" i="33"/>
  <c r="V6" i="33"/>
  <c r="V7" i="33"/>
  <c r="V8" i="33"/>
  <c r="V9" i="33"/>
  <c r="Q5" i="33"/>
  <c r="Q6" i="33"/>
  <c r="Q7" i="33"/>
  <c r="V4" i="34"/>
  <c r="Y4" i="34" s="1"/>
  <c r="V5" i="34"/>
  <c r="V6" i="34"/>
  <c r="V7" i="34"/>
  <c r="V8" i="34"/>
  <c r="V9" i="34"/>
  <c r="Q5" i="34"/>
  <c r="Q6" i="34"/>
  <c r="Q7" i="34"/>
  <c r="H4" i="35"/>
  <c r="I4" i="35" s="1"/>
  <c r="J4" i="35" s="1"/>
  <c r="K4" i="35" s="1"/>
  <c r="V4" i="36"/>
  <c r="Y4" i="36" s="1"/>
  <c r="Z4" i="36" s="1"/>
  <c r="V5" i="36"/>
  <c r="V6" i="36"/>
  <c r="V7" i="36"/>
  <c r="V8" i="36"/>
  <c r="V9" i="36"/>
  <c r="Q5" i="36"/>
  <c r="Q6" i="36"/>
  <c r="Q7" i="36"/>
  <c r="AI3" i="36"/>
  <c r="AO3" i="36"/>
  <c r="V4" i="27"/>
  <c r="Y4" i="27" s="1"/>
  <c r="V5" i="27"/>
  <c r="V6" i="27"/>
  <c r="V7" i="27"/>
  <c r="V8" i="27"/>
  <c r="V9" i="27"/>
  <c r="H4" i="27"/>
  <c r="I4" i="27" s="1"/>
  <c r="J4" i="27" s="1"/>
  <c r="K4" i="27" s="1"/>
  <c r="Q5" i="27"/>
  <c r="Q6" i="27"/>
  <c r="Q7" i="27"/>
  <c r="AO3" i="27"/>
  <c r="V4" i="28"/>
  <c r="Y4" i="28" s="1"/>
  <c r="Z4" i="28" s="1"/>
  <c r="V5" i="28"/>
  <c r="V6" i="28"/>
  <c r="V7" i="28"/>
  <c r="V8" i="28"/>
  <c r="V9" i="28"/>
  <c r="Q5" i="28"/>
  <c r="Q6" i="28"/>
  <c r="Q7" i="28"/>
  <c r="V4" i="29"/>
  <c r="Y4" i="29" s="1"/>
  <c r="V5" i="29"/>
  <c r="V6" i="29"/>
  <c r="V7" i="29"/>
  <c r="V8" i="29"/>
  <c r="V9" i="29"/>
  <c r="Q5" i="29"/>
  <c r="Q6" i="29"/>
  <c r="Q7" i="29"/>
  <c r="V4" i="24"/>
  <c r="Y4" i="24" s="1"/>
  <c r="Z4" i="24" s="1"/>
  <c r="V5" i="24"/>
  <c r="V6" i="24"/>
  <c r="V7" i="24"/>
  <c r="V8" i="24"/>
  <c r="V9" i="24"/>
  <c r="H4" i="24"/>
  <c r="I4" i="24" s="1"/>
  <c r="J4" i="24" s="1"/>
  <c r="K4" i="24" s="1"/>
  <c r="Q5" i="24"/>
  <c r="Q6" i="24"/>
  <c r="Q7" i="24"/>
  <c r="V4" i="25"/>
  <c r="Y4" i="25" s="1"/>
  <c r="V5" i="25"/>
  <c r="V6" i="25"/>
  <c r="V7" i="25"/>
  <c r="V8" i="25"/>
  <c r="V9" i="25"/>
  <c r="Q5" i="25"/>
  <c r="Q6" i="25"/>
  <c r="Q7" i="25"/>
  <c r="V4" i="26"/>
  <c r="Y4" i="26" s="1"/>
  <c r="Z4" i="26" s="1"/>
  <c r="V5" i="26"/>
  <c r="V6" i="26"/>
  <c r="V7" i="26"/>
  <c r="V8" i="26"/>
  <c r="V9" i="26"/>
  <c r="Q5" i="26"/>
  <c r="Q6" i="26"/>
  <c r="Q7" i="26"/>
  <c r="V4" i="23"/>
  <c r="Y4" i="23" s="1"/>
  <c r="Z4" i="23" s="1"/>
  <c r="V5" i="23"/>
  <c r="V6" i="23"/>
  <c r="V7" i="23"/>
  <c r="V8" i="23"/>
  <c r="V9" i="23"/>
  <c r="Q5" i="23"/>
  <c r="Q6" i="23"/>
  <c r="Q7" i="23"/>
  <c r="V4" i="21"/>
  <c r="Y4" i="21" s="1"/>
  <c r="Z4" i="21" s="1"/>
  <c r="V5" i="21"/>
  <c r="V6" i="21"/>
  <c r="V7" i="21"/>
  <c r="V8" i="21"/>
  <c r="V9" i="21"/>
  <c r="H6" i="21"/>
  <c r="H7" i="21"/>
  <c r="Q5" i="21"/>
  <c r="Q6" i="21"/>
  <c r="Q7" i="21"/>
  <c r="AI3" i="21"/>
  <c r="AO3" i="21"/>
  <c r="V4" i="22"/>
  <c r="Y4" i="22" s="1"/>
  <c r="Z4" i="22" s="1"/>
  <c r="V5" i="22"/>
  <c r="V6" i="22"/>
  <c r="V7" i="22"/>
  <c r="V8" i="22"/>
  <c r="V9" i="22"/>
  <c r="Q5" i="22"/>
  <c r="Q6" i="22"/>
  <c r="Q7" i="22"/>
  <c r="R3" i="22"/>
  <c r="R4" i="22"/>
  <c r="R5" i="22"/>
  <c r="AO3" i="22"/>
  <c r="V4" i="19"/>
  <c r="Y4" i="19" s="1"/>
  <c r="Z4" i="19" s="1"/>
  <c r="V5" i="19"/>
  <c r="V6" i="19"/>
  <c r="V7" i="19"/>
  <c r="V8" i="19"/>
  <c r="V9" i="19"/>
  <c r="Q5" i="19"/>
  <c r="Q6" i="19"/>
  <c r="Q7" i="19"/>
  <c r="H4" i="17"/>
  <c r="I4" i="17" s="1"/>
  <c r="J4" i="17" s="1"/>
  <c r="K4" i="17" s="1"/>
  <c r="V4" i="16"/>
  <c r="Y4" i="16" s="1"/>
  <c r="Z4" i="16" s="1"/>
  <c r="V5" i="16"/>
  <c r="V6" i="16"/>
  <c r="V7" i="16"/>
  <c r="V8" i="16"/>
  <c r="V9" i="16"/>
  <c r="Q5" i="16"/>
  <c r="Q6" i="16"/>
  <c r="Q7" i="16"/>
  <c r="R3" i="16"/>
  <c r="R4" i="16"/>
  <c r="R5" i="16"/>
  <c r="AO3" i="16"/>
  <c r="AG3" i="9"/>
  <c r="AP3" i="9" s="1"/>
  <c r="Y4" i="9"/>
  <c r="AN3" i="9"/>
  <c r="P5" i="9"/>
  <c r="P6" i="9"/>
  <c r="AH3" i="15"/>
  <c r="AQ3" i="15" s="1"/>
  <c r="R4" i="15"/>
  <c r="AH4" i="15" s="1"/>
  <c r="P3" i="15"/>
  <c r="AF3" i="15" s="1"/>
  <c r="AO3" i="15" s="1"/>
  <c r="AE3" i="15"/>
  <c r="C9" i="15"/>
  <c r="C9" i="13"/>
  <c r="C9" i="11"/>
  <c r="C9" i="2"/>
  <c r="H5" i="2" s="1"/>
  <c r="C9" i="14"/>
  <c r="H4" i="14" s="1"/>
  <c r="C9" i="12"/>
  <c r="H6" i="12" s="1"/>
  <c r="R69" i="15"/>
  <c r="R68" i="15"/>
  <c r="R67" i="15"/>
  <c r="R66" i="15"/>
  <c r="R65" i="15"/>
  <c r="R64" i="15"/>
  <c r="R63" i="15"/>
  <c r="R62" i="15"/>
  <c r="R61" i="15"/>
  <c r="R60" i="15"/>
  <c r="R59" i="15"/>
  <c r="R58" i="15"/>
  <c r="R57" i="15"/>
  <c r="R56" i="15"/>
  <c r="R55" i="15"/>
  <c r="R54" i="15"/>
  <c r="R53" i="15"/>
  <c r="R52" i="15"/>
  <c r="R51" i="15"/>
  <c r="R50" i="15"/>
  <c r="R49" i="15"/>
  <c r="R48" i="15"/>
  <c r="R47" i="15"/>
  <c r="R46" i="15"/>
  <c r="R45" i="15"/>
  <c r="R44" i="15"/>
  <c r="R43" i="15"/>
  <c r="R42" i="15"/>
  <c r="R41" i="15"/>
  <c r="R40" i="15"/>
  <c r="R39" i="15"/>
  <c r="R38" i="15"/>
  <c r="R37" i="15"/>
  <c r="R36" i="15"/>
  <c r="R35" i="15"/>
  <c r="R34" i="15"/>
  <c r="R33" i="15"/>
  <c r="R32" i="15"/>
  <c r="R31" i="15"/>
  <c r="R30" i="15"/>
  <c r="R29" i="15"/>
  <c r="R28" i="15"/>
  <c r="R27" i="15"/>
  <c r="R26" i="15"/>
  <c r="R25" i="15"/>
  <c r="R24" i="15"/>
  <c r="R23" i="15"/>
  <c r="R22" i="15"/>
  <c r="R21" i="15"/>
  <c r="R20" i="15"/>
  <c r="R19" i="15"/>
  <c r="R18" i="15"/>
  <c r="R17" i="15"/>
  <c r="R16" i="15"/>
  <c r="R15" i="15"/>
  <c r="R14" i="15"/>
  <c r="R13" i="15"/>
  <c r="R12" i="15"/>
  <c r="R11" i="15"/>
  <c r="R10" i="15"/>
  <c r="R9" i="15"/>
  <c r="R8" i="15"/>
  <c r="R7" i="15"/>
  <c r="R6" i="15"/>
  <c r="Q69" i="15"/>
  <c r="Q68" i="15"/>
  <c r="Q67" i="15"/>
  <c r="Q66" i="15"/>
  <c r="Q65" i="15"/>
  <c r="Q64" i="15"/>
  <c r="Q63" i="15"/>
  <c r="Q62" i="15"/>
  <c r="Q61" i="15"/>
  <c r="Q60" i="15"/>
  <c r="Q59" i="15"/>
  <c r="Q58" i="15"/>
  <c r="Q57" i="15"/>
  <c r="Q56" i="15"/>
  <c r="Q55" i="15"/>
  <c r="Q54" i="15"/>
  <c r="Q53" i="15"/>
  <c r="Q52" i="15"/>
  <c r="Q51" i="15"/>
  <c r="Q50" i="15"/>
  <c r="Q49" i="15"/>
  <c r="Q48" i="15"/>
  <c r="Q47" i="15"/>
  <c r="Q46" i="15"/>
  <c r="Q45" i="15"/>
  <c r="Q44" i="15"/>
  <c r="Q43" i="15"/>
  <c r="Q42" i="15"/>
  <c r="Q41" i="15"/>
  <c r="Q40" i="15"/>
  <c r="Q39" i="15"/>
  <c r="Q38" i="15"/>
  <c r="Q37" i="15"/>
  <c r="Q36" i="15"/>
  <c r="Q35" i="15"/>
  <c r="Q34" i="15"/>
  <c r="Q33" i="15"/>
  <c r="Q32" i="15"/>
  <c r="Q31" i="15"/>
  <c r="Q30" i="15"/>
  <c r="Q29" i="15"/>
  <c r="Q28" i="15"/>
  <c r="Q27" i="15"/>
  <c r="Q26" i="15"/>
  <c r="Q25" i="15"/>
  <c r="Q24" i="15"/>
  <c r="Q23" i="15"/>
  <c r="Q22" i="15"/>
  <c r="Q21" i="15"/>
  <c r="Q20" i="15"/>
  <c r="Q19" i="15"/>
  <c r="Q18" i="15"/>
  <c r="Q17" i="15"/>
  <c r="Q16" i="15"/>
  <c r="Q15" i="15"/>
  <c r="Q14" i="15"/>
  <c r="Q13" i="15"/>
  <c r="Q12" i="15"/>
  <c r="Q11" i="15"/>
  <c r="Q10" i="15"/>
  <c r="Q9" i="15"/>
  <c r="V69" i="15"/>
  <c r="V68" i="15"/>
  <c r="V67" i="15"/>
  <c r="V66" i="15"/>
  <c r="V65" i="15"/>
  <c r="V64" i="15"/>
  <c r="V63" i="15"/>
  <c r="V62" i="15"/>
  <c r="V61" i="15"/>
  <c r="V60" i="15"/>
  <c r="V59" i="15"/>
  <c r="V58" i="15"/>
  <c r="V57" i="15"/>
  <c r="V56" i="15"/>
  <c r="V55" i="15"/>
  <c r="V54" i="15"/>
  <c r="V53" i="15"/>
  <c r="V52" i="15"/>
  <c r="V51" i="15"/>
  <c r="V50" i="15"/>
  <c r="V49" i="15"/>
  <c r="V48" i="15"/>
  <c r="V47" i="15"/>
  <c r="V46" i="15"/>
  <c r="V45" i="15"/>
  <c r="V44" i="15"/>
  <c r="V43" i="15"/>
  <c r="V42" i="15"/>
  <c r="V41" i="15"/>
  <c r="V40" i="15"/>
  <c r="V39" i="15"/>
  <c r="V38" i="15"/>
  <c r="V37" i="15"/>
  <c r="V36" i="15"/>
  <c r="V35" i="15"/>
  <c r="V34" i="15"/>
  <c r="V33" i="15"/>
  <c r="V32" i="15"/>
  <c r="V31" i="15"/>
  <c r="V30" i="15"/>
  <c r="V29" i="15"/>
  <c r="V28" i="15"/>
  <c r="V27" i="15"/>
  <c r="V26" i="15"/>
  <c r="V25" i="15"/>
  <c r="V24" i="15"/>
  <c r="V23" i="15"/>
  <c r="V22" i="15"/>
  <c r="V21" i="15"/>
  <c r="V20" i="15"/>
  <c r="V19" i="15"/>
  <c r="V18" i="15"/>
  <c r="V17" i="15"/>
  <c r="V16" i="15"/>
  <c r="V15" i="15"/>
  <c r="V14" i="15"/>
  <c r="V13" i="15"/>
  <c r="V12" i="15"/>
  <c r="V11" i="15"/>
  <c r="V4" i="14"/>
  <c r="Y4" i="14" s="1"/>
  <c r="Z4" i="14" s="1"/>
  <c r="V5" i="14"/>
  <c r="V6" i="14"/>
  <c r="V7" i="14"/>
  <c r="V8" i="14"/>
  <c r="V9" i="14"/>
  <c r="V10" i="14"/>
  <c r="Q5" i="14"/>
  <c r="Q6" i="14"/>
  <c r="Q7" i="14"/>
  <c r="Q8" i="14"/>
  <c r="R3" i="14"/>
  <c r="R4" i="14"/>
  <c r="R5" i="14"/>
  <c r="AE3" i="13"/>
  <c r="P3" i="13"/>
  <c r="AF3" i="13" s="1"/>
  <c r="AO3" i="13" s="1"/>
  <c r="AH3" i="13"/>
  <c r="AQ3" i="13" s="1"/>
  <c r="R79" i="13"/>
  <c r="R78" i="13"/>
  <c r="R77" i="13"/>
  <c r="R76" i="13"/>
  <c r="R75" i="13"/>
  <c r="R74" i="13"/>
  <c r="R73" i="13"/>
  <c r="R72" i="13"/>
  <c r="R71" i="13"/>
  <c r="R70" i="13"/>
  <c r="R69" i="13"/>
  <c r="R68" i="13"/>
  <c r="R67" i="13"/>
  <c r="R66" i="13"/>
  <c r="R65" i="13"/>
  <c r="R64" i="13"/>
  <c r="R63" i="13"/>
  <c r="R62" i="13"/>
  <c r="R61" i="13"/>
  <c r="R60" i="13"/>
  <c r="R59" i="13"/>
  <c r="R58" i="13"/>
  <c r="R57" i="13"/>
  <c r="R56" i="13"/>
  <c r="R55" i="13"/>
  <c r="R54" i="13"/>
  <c r="R53" i="13"/>
  <c r="R52" i="13"/>
  <c r="R51" i="13"/>
  <c r="R50" i="13"/>
  <c r="R49" i="13"/>
  <c r="R48" i="13"/>
  <c r="R47" i="13"/>
  <c r="R46" i="13"/>
  <c r="R45" i="13"/>
  <c r="R44" i="13"/>
  <c r="R43" i="13"/>
  <c r="R42" i="13"/>
  <c r="R41" i="13"/>
  <c r="R40" i="13"/>
  <c r="R39" i="13"/>
  <c r="R38" i="13"/>
  <c r="R37" i="13"/>
  <c r="R36" i="13"/>
  <c r="R35" i="13"/>
  <c r="R34" i="13"/>
  <c r="R33" i="13"/>
  <c r="R32" i="13"/>
  <c r="R31" i="13"/>
  <c r="R30" i="13"/>
  <c r="R29" i="13"/>
  <c r="R28" i="13"/>
  <c r="R27" i="13"/>
  <c r="R26" i="13"/>
  <c r="R25" i="13"/>
  <c r="R24" i="13"/>
  <c r="R23" i="13"/>
  <c r="R22" i="13"/>
  <c r="R21" i="13"/>
  <c r="R20" i="13"/>
  <c r="R19" i="13"/>
  <c r="R18" i="13"/>
  <c r="R17" i="13"/>
  <c r="R16" i="13"/>
  <c r="R15" i="13"/>
  <c r="R14" i="13"/>
  <c r="R13" i="13"/>
  <c r="R12" i="13"/>
  <c r="R11" i="13"/>
  <c r="R10" i="13"/>
  <c r="R9" i="13"/>
  <c r="R8" i="13"/>
  <c r="R7" i="13"/>
  <c r="R6" i="13"/>
  <c r="Q79" i="13"/>
  <c r="Q78" i="13"/>
  <c r="Q77" i="13"/>
  <c r="Q76" i="13"/>
  <c r="Q75" i="13"/>
  <c r="Q74" i="13"/>
  <c r="Q73" i="13"/>
  <c r="Q72" i="13"/>
  <c r="Q71" i="13"/>
  <c r="Q70" i="13"/>
  <c r="Q69" i="13"/>
  <c r="Q68" i="13"/>
  <c r="Q67" i="13"/>
  <c r="Q66" i="13"/>
  <c r="Q65" i="13"/>
  <c r="Q64" i="13"/>
  <c r="Q63" i="13"/>
  <c r="Q62" i="13"/>
  <c r="Q61" i="13"/>
  <c r="Q60" i="13"/>
  <c r="Q59" i="13"/>
  <c r="Q58" i="13"/>
  <c r="Q57" i="13"/>
  <c r="Q56" i="13"/>
  <c r="Q55" i="13"/>
  <c r="Q54" i="13"/>
  <c r="Q53" i="13"/>
  <c r="Q52" i="13"/>
  <c r="Q51" i="13"/>
  <c r="Q50" i="13"/>
  <c r="Q49" i="13"/>
  <c r="Q48" i="13"/>
  <c r="Q47" i="13"/>
  <c r="Q46" i="13"/>
  <c r="Q45" i="13"/>
  <c r="Q44" i="13"/>
  <c r="Q43" i="13"/>
  <c r="Q42" i="13"/>
  <c r="Q41" i="13"/>
  <c r="Q40" i="13"/>
  <c r="Q39" i="13"/>
  <c r="Q38" i="13"/>
  <c r="Q37" i="13"/>
  <c r="Q36" i="13"/>
  <c r="Q35" i="13"/>
  <c r="Q34" i="13"/>
  <c r="Q33" i="13"/>
  <c r="Q32" i="13"/>
  <c r="Q31" i="13"/>
  <c r="Q30" i="13"/>
  <c r="Q29" i="13"/>
  <c r="Q28" i="13"/>
  <c r="Q27" i="13"/>
  <c r="Q26" i="13"/>
  <c r="Q25" i="13"/>
  <c r="Q24" i="13"/>
  <c r="Q23" i="13"/>
  <c r="Q22" i="13"/>
  <c r="Q21" i="13"/>
  <c r="Q20" i="13"/>
  <c r="Q19" i="13"/>
  <c r="Q18" i="13"/>
  <c r="Q17" i="13"/>
  <c r="Q16" i="13"/>
  <c r="Q15" i="13"/>
  <c r="Q14" i="13"/>
  <c r="Q13" i="13"/>
  <c r="Q12" i="13"/>
  <c r="Q11" i="13"/>
  <c r="Q10" i="13"/>
  <c r="Q9" i="13"/>
  <c r="V79" i="13"/>
  <c r="V78" i="13"/>
  <c r="V77" i="13"/>
  <c r="V76" i="13"/>
  <c r="V75" i="13"/>
  <c r="V74" i="13"/>
  <c r="V73" i="13"/>
  <c r="V72" i="13"/>
  <c r="V71" i="13"/>
  <c r="V70" i="13"/>
  <c r="V69" i="13"/>
  <c r="V68" i="13"/>
  <c r="V67" i="13"/>
  <c r="V66" i="13"/>
  <c r="V65" i="13"/>
  <c r="V64" i="13"/>
  <c r="V63" i="13"/>
  <c r="V62" i="13"/>
  <c r="V61" i="13"/>
  <c r="V60" i="13"/>
  <c r="V59" i="13"/>
  <c r="V58" i="13"/>
  <c r="V57" i="13"/>
  <c r="V56" i="13"/>
  <c r="V55" i="13"/>
  <c r="V54" i="13"/>
  <c r="V53" i="13"/>
  <c r="V52" i="13"/>
  <c r="V51" i="13"/>
  <c r="V50" i="13"/>
  <c r="V49" i="13"/>
  <c r="V48" i="13"/>
  <c r="V47" i="13"/>
  <c r="V46" i="13"/>
  <c r="V45" i="13"/>
  <c r="V44" i="13"/>
  <c r="V43" i="13"/>
  <c r="V42" i="13"/>
  <c r="V41" i="13"/>
  <c r="V40" i="13"/>
  <c r="V39" i="13"/>
  <c r="V38" i="13"/>
  <c r="V37" i="13"/>
  <c r="V36" i="13"/>
  <c r="V35" i="13"/>
  <c r="V34" i="13"/>
  <c r="V33" i="13"/>
  <c r="V32" i="13"/>
  <c r="V31" i="13"/>
  <c r="V30" i="13"/>
  <c r="V29" i="13"/>
  <c r="V28" i="13"/>
  <c r="V27" i="13"/>
  <c r="V26" i="13"/>
  <c r="V25" i="13"/>
  <c r="V24" i="13"/>
  <c r="V23" i="13"/>
  <c r="V22" i="13"/>
  <c r="V21" i="13"/>
  <c r="V20" i="13"/>
  <c r="V19" i="13"/>
  <c r="V18" i="13"/>
  <c r="V17" i="13"/>
  <c r="V16" i="13"/>
  <c r="V15" i="13"/>
  <c r="V14" i="13"/>
  <c r="V13" i="13"/>
  <c r="V12" i="13"/>
  <c r="V11" i="13"/>
  <c r="V4" i="12"/>
  <c r="Y4" i="12" s="1"/>
  <c r="Z4" i="12" s="1"/>
  <c r="V5" i="12"/>
  <c r="V6" i="12"/>
  <c r="V7" i="12"/>
  <c r="V8" i="12"/>
  <c r="V9" i="12"/>
  <c r="V10" i="12"/>
  <c r="H4" i="12"/>
  <c r="H7" i="12"/>
  <c r="Q5" i="12"/>
  <c r="Q6" i="12"/>
  <c r="Q7" i="12"/>
  <c r="Q8" i="12"/>
  <c r="R3" i="12"/>
  <c r="R4" i="12"/>
  <c r="R5" i="12"/>
  <c r="AE3" i="11"/>
  <c r="P3" i="11"/>
  <c r="AF3" i="11" s="1"/>
  <c r="AO3" i="11" s="1"/>
  <c r="H8" i="2"/>
  <c r="X4" i="2"/>
  <c r="Y4" i="2"/>
  <c r="AH3" i="2"/>
  <c r="H4" i="10"/>
  <c r="I4" i="10" s="1"/>
  <c r="J4" i="10" s="1"/>
  <c r="K4" i="10" s="1"/>
  <c r="P3" i="10"/>
  <c r="AF3" i="10" s="1"/>
  <c r="AO3" i="10" s="1"/>
  <c r="AH3" i="10"/>
  <c r="AQ3" i="10" s="1"/>
  <c r="AH4" i="10"/>
  <c r="Z4" i="10"/>
  <c r="P3" i="9"/>
  <c r="AH3" i="9"/>
  <c r="AQ3" i="9" s="1"/>
  <c r="AO3" i="26" l="1"/>
  <c r="Z4" i="52"/>
  <c r="Z4" i="54"/>
  <c r="AF4" i="54" s="1"/>
  <c r="AO3" i="48"/>
  <c r="AI3" i="32"/>
  <c r="AR3" i="32" s="1"/>
  <c r="AO3" i="37"/>
  <c r="P3" i="68"/>
  <c r="AF3" i="68" s="1"/>
  <c r="AO3" i="68" s="1"/>
  <c r="P3" i="58"/>
  <c r="AF3" i="58" s="1"/>
  <c r="AO3" i="58" s="1"/>
  <c r="P3" i="81"/>
  <c r="AF3" i="81" s="1"/>
  <c r="AO3" i="81" s="1"/>
  <c r="AO3" i="41"/>
  <c r="AO3" i="30"/>
  <c r="P3" i="67"/>
  <c r="AF3" i="67" s="1"/>
  <c r="AO3" i="67" s="1"/>
  <c r="AO3" i="23"/>
  <c r="AO3" i="24"/>
  <c r="P3" i="80"/>
  <c r="AF3" i="80" s="1"/>
  <c r="AO3" i="80" s="1"/>
  <c r="P3" i="75"/>
  <c r="AF3" i="75" s="1"/>
  <c r="AO3" i="75" s="1"/>
  <c r="AO3" i="29"/>
  <c r="AO3" i="42"/>
  <c r="AO3" i="40"/>
  <c r="P3" i="76"/>
  <c r="AF3" i="76" s="1"/>
  <c r="AO3" i="76" s="1"/>
  <c r="P3" i="73"/>
  <c r="AF3" i="73" s="1"/>
  <c r="AO3" i="73" s="1"/>
  <c r="AE3" i="70"/>
  <c r="AI3" i="70" s="1"/>
  <c r="Z4" i="18"/>
  <c r="AF4" i="18" s="1"/>
  <c r="AO4" i="18" s="1"/>
  <c r="Z4" i="29"/>
  <c r="AG4" i="29" s="1"/>
  <c r="AH4" i="25"/>
  <c r="Z4" i="27"/>
  <c r="Z4" i="46"/>
  <c r="AF4" i="46" s="1"/>
  <c r="Z4" i="13"/>
  <c r="AH4" i="35"/>
  <c r="Z4" i="25"/>
  <c r="AF4" i="25" s="1"/>
  <c r="AH4" i="34"/>
  <c r="Z4" i="34"/>
  <c r="AE4" i="34" s="1"/>
  <c r="Z4" i="42"/>
  <c r="AH4" i="20"/>
  <c r="Z4" i="55"/>
  <c r="AE4" i="55" s="1"/>
  <c r="H4" i="25"/>
  <c r="I4" i="25" s="1"/>
  <c r="J4" i="25" s="1"/>
  <c r="K4" i="25" s="1"/>
  <c r="P3" i="65"/>
  <c r="AF3" i="65" s="1"/>
  <c r="AO3" i="65" s="1"/>
  <c r="H9" i="12"/>
  <c r="AH4" i="68"/>
  <c r="H17" i="76"/>
  <c r="I17" i="76" s="1"/>
  <c r="J17" i="76" s="1"/>
  <c r="H9" i="80"/>
  <c r="I9" i="80" s="1"/>
  <c r="J9" i="80" s="1"/>
  <c r="H17" i="80"/>
  <c r="H15" i="81"/>
  <c r="I15" i="81" s="1"/>
  <c r="J15" i="81" s="1"/>
  <c r="H23" i="81"/>
  <c r="I23" i="81" s="1"/>
  <c r="J23" i="81" s="1"/>
  <c r="H8" i="25"/>
  <c r="H8" i="12"/>
  <c r="I8" i="12" s="1"/>
  <c r="J8" i="12" s="1"/>
  <c r="H5" i="34"/>
  <c r="I5" i="34" s="1"/>
  <c r="J5" i="34" s="1"/>
  <c r="H5" i="12"/>
  <c r="I5" i="12" s="1"/>
  <c r="J5" i="12" s="1"/>
  <c r="H4" i="34"/>
  <c r="H12" i="80"/>
  <c r="I12" i="80" s="1"/>
  <c r="J12" i="80" s="1"/>
  <c r="AH4" i="80"/>
  <c r="H10" i="81"/>
  <c r="I10" i="81" s="1"/>
  <c r="J10" i="81" s="1"/>
  <c r="AI3" i="33"/>
  <c r="AR3" i="33" s="1"/>
  <c r="AQ4" i="79"/>
  <c r="AQ4" i="78"/>
  <c r="AQ4" i="10"/>
  <c r="H9" i="2"/>
  <c r="I9" i="2" s="1"/>
  <c r="J9" i="2" s="1"/>
  <c r="H8" i="29"/>
  <c r="I8" i="29" s="1"/>
  <c r="J8" i="29" s="1"/>
  <c r="H21" i="2"/>
  <c r="I21" i="2" s="1"/>
  <c r="J21" i="2" s="1"/>
  <c r="H20" i="2"/>
  <c r="I20" i="2" s="1"/>
  <c r="J20" i="2" s="1"/>
  <c r="H15" i="2"/>
  <c r="I15" i="2" s="1"/>
  <c r="J15" i="2" s="1"/>
  <c r="H7" i="25"/>
  <c r="I7" i="25" s="1"/>
  <c r="J7" i="25" s="1"/>
  <c r="H7" i="36"/>
  <c r="I7" i="36" s="1"/>
  <c r="J7" i="36" s="1"/>
  <c r="H8" i="30"/>
  <c r="I8" i="30" s="1"/>
  <c r="J8" i="30" s="1"/>
  <c r="H6" i="39"/>
  <c r="H14" i="2"/>
  <c r="I14" i="2" s="1"/>
  <c r="J14" i="2" s="1"/>
  <c r="H8" i="14"/>
  <c r="I8" i="14" s="1"/>
  <c r="J8" i="14" s="1"/>
  <c r="H5" i="25"/>
  <c r="I5" i="25" s="1"/>
  <c r="J5" i="25" s="1"/>
  <c r="H7" i="30"/>
  <c r="H5" i="39"/>
  <c r="I5" i="39" s="1"/>
  <c r="J5" i="39" s="1"/>
  <c r="AQ4" i="74"/>
  <c r="AI3" i="19"/>
  <c r="AR3" i="19" s="1"/>
  <c r="H7" i="22"/>
  <c r="I7" i="22" s="1"/>
  <c r="J7" i="22" s="1"/>
  <c r="H5" i="29"/>
  <c r="I5" i="29" s="1"/>
  <c r="J5" i="29" s="1"/>
  <c r="AI3" i="34"/>
  <c r="AR3" i="34" s="1"/>
  <c r="AO3" i="33"/>
  <c r="H5" i="30"/>
  <c r="I5" i="30" s="1"/>
  <c r="J5" i="30" s="1"/>
  <c r="AI3" i="38"/>
  <c r="AR3" i="38" s="1"/>
  <c r="AO3" i="25"/>
  <c r="H4" i="29"/>
  <c r="I4" i="29" s="1"/>
  <c r="J4" i="29" s="1"/>
  <c r="K4" i="29" s="1"/>
  <c r="H8" i="36"/>
  <c r="H4" i="30"/>
  <c r="I4" i="30" s="1"/>
  <c r="J4" i="30" s="1"/>
  <c r="K4" i="30" s="1"/>
  <c r="Z4" i="45"/>
  <c r="W5" i="45" s="1"/>
  <c r="AQ4" i="58"/>
  <c r="H12" i="64"/>
  <c r="I12" i="64" s="1"/>
  <c r="J12" i="64" s="1"/>
  <c r="H18" i="64"/>
  <c r="I18" i="64" s="1"/>
  <c r="J18" i="64" s="1"/>
  <c r="AH4" i="65"/>
  <c r="H10" i="72"/>
  <c r="I10" i="72" s="1"/>
  <c r="J10" i="72" s="1"/>
  <c r="H16" i="72"/>
  <c r="I16" i="72" s="1"/>
  <c r="J16" i="72" s="1"/>
  <c r="H22" i="72"/>
  <c r="I22" i="72" s="1"/>
  <c r="J22" i="72" s="1"/>
  <c r="H12" i="73"/>
  <c r="I12" i="73" s="1"/>
  <c r="J12" i="73" s="1"/>
  <c r="H18" i="73"/>
  <c r="I18" i="73" s="1"/>
  <c r="J18" i="73" s="1"/>
  <c r="AQ4" i="75"/>
  <c r="H10" i="76"/>
  <c r="I10" i="76" s="1"/>
  <c r="J10" i="76" s="1"/>
  <c r="H16" i="76"/>
  <c r="I16" i="76" s="1"/>
  <c r="J16" i="76" s="1"/>
  <c r="H22" i="76"/>
  <c r="I22" i="76" s="1"/>
  <c r="J22" i="76" s="1"/>
  <c r="AE3" i="78"/>
  <c r="AN3" i="78" s="1"/>
  <c r="Z4" i="17"/>
  <c r="AF4" i="17" s="1"/>
  <c r="AO4" i="17" s="1"/>
  <c r="AI3" i="17"/>
  <c r="AR3" i="17" s="1"/>
  <c r="H6" i="36"/>
  <c r="I6" i="36" s="1"/>
  <c r="J6" i="36" s="1"/>
  <c r="P3" i="71"/>
  <c r="AF3" i="71" s="1"/>
  <c r="AO3" i="71" s="1"/>
  <c r="H18" i="72"/>
  <c r="I18" i="72" s="1"/>
  <c r="J18" i="72" s="1"/>
  <c r="H7" i="29"/>
  <c r="I7" i="29" s="1"/>
  <c r="J7" i="29" s="1"/>
  <c r="Z4" i="33"/>
  <c r="W5" i="33" s="1"/>
  <c r="AO3" i="31"/>
  <c r="AE3" i="63"/>
  <c r="AN3" i="63" s="1"/>
  <c r="H9" i="64"/>
  <c r="I9" i="64" s="1"/>
  <c r="J9" i="64" s="1"/>
  <c r="H15" i="64"/>
  <c r="I15" i="64" s="1"/>
  <c r="J15" i="64" s="1"/>
  <c r="H21" i="64"/>
  <c r="I21" i="64" s="1"/>
  <c r="J21" i="64" s="1"/>
  <c r="H13" i="72"/>
  <c r="I13" i="72" s="1"/>
  <c r="J13" i="72" s="1"/>
  <c r="H19" i="72"/>
  <c r="I19" i="72" s="1"/>
  <c r="J19" i="72" s="1"/>
  <c r="H9" i="73"/>
  <c r="I9" i="73" s="1"/>
  <c r="J9" i="73" s="1"/>
  <c r="H15" i="73"/>
  <c r="I15" i="73" s="1"/>
  <c r="J15" i="73" s="1"/>
  <c r="H21" i="73"/>
  <c r="I21" i="73" s="1"/>
  <c r="J21" i="73" s="1"/>
  <c r="H13" i="76"/>
  <c r="I13" i="76" s="1"/>
  <c r="J13" i="76" s="1"/>
  <c r="H19" i="76"/>
  <c r="I19" i="76" s="1"/>
  <c r="J19" i="76" s="1"/>
  <c r="Z4" i="91"/>
  <c r="AG4" i="91" s="1"/>
  <c r="AI3" i="28"/>
  <c r="AR3" i="28" s="1"/>
  <c r="AH4" i="59"/>
  <c r="H4" i="62"/>
  <c r="I4" i="62" s="1"/>
  <c r="J4" i="62" s="1"/>
  <c r="K4" i="62" s="1"/>
  <c r="AQ4" i="62" s="1"/>
  <c r="H4" i="66"/>
  <c r="I4" i="66" s="1"/>
  <c r="J4" i="66" s="1"/>
  <c r="K4" i="66" s="1"/>
  <c r="AQ4" i="66" s="1"/>
  <c r="H12" i="72"/>
  <c r="I12" i="72" s="1"/>
  <c r="J12" i="72" s="1"/>
  <c r="H8" i="22"/>
  <c r="I8" i="22" s="1"/>
  <c r="J8" i="22" s="1"/>
  <c r="AO3" i="50"/>
  <c r="P3" i="59"/>
  <c r="AF3" i="59" s="1"/>
  <c r="AO3" i="59" s="1"/>
  <c r="P3" i="60"/>
  <c r="AF3" i="60" s="1"/>
  <c r="AO3" i="60" s="1"/>
  <c r="P3" i="62"/>
  <c r="AF3" i="62" s="1"/>
  <c r="AO3" i="62" s="1"/>
  <c r="H10" i="64"/>
  <c r="I10" i="64" s="1"/>
  <c r="J10" i="64" s="1"/>
  <c r="H16" i="64"/>
  <c r="I16" i="64" s="1"/>
  <c r="J16" i="64" s="1"/>
  <c r="H22" i="64"/>
  <c r="I22" i="64" s="1"/>
  <c r="J22" i="64" s="1"/>
  <c r="P3" i="64"/>
  <c r="AF3" i="64" s="1"/>
  <c r="AO3" i="64" s="1"/>
  <c r="P3" i="66"/>
  <c r="AF3" i="66" s="1"/>
  <c r="AO3" i="66" s="1"/>
  <c r="H4" i="70"/>
  <c r="I4" i="70" s="1"/>
  <c r="J4" i="70" s="1"/>
  <c r="K4" i="70" s="1"/>
  <c r="AQ4" i="70" s="1"/>
  <c r="AH4" i="71"/>
  <c r="AQ4" i="71" s="1"/>
  <c r="H14" i="72"/>
  <c r="I14" i="72" s="1"/>
  <c r="J14" i="72" s="1"/>
  <c r="H20" i="72"/>
  <c r="I20" i="72" s="1"/>
  <c r="J20" i="72" s="1"/>
  <c r="H10" i="73"/>
  <c r="I10" i="73" s="1"/>
  <c r="J10" i="73" s="1"/>
  <c r="H16" i="73"/>
  <c r="I16" i="73" s="1"/>
  <c r="J16" i="73" s="1"/>
  <c r="H22" i="73"/>
  <c r="I22" i="73" s="1"/>
  <c r="J22" i="73" s="1"/>
  <c r="H14" i="76"/>
  <c r="I14" i="76" s="1"/>
  <c r="J14" i="76" s="1"/>
  <c r="H20" i="76"/>
  <c r="I20" i="76" s="1"/>
  <c r="J20" i="76" s="1"/>
  <c r="Z4" i="83"/>
  <c r="W5" i="83" s="1"/>
  <c r="AH4" i="36"/>
  <c r="AH4" i="39"/>
  <c r="AH4" i="38"/>
  <c r="AQ4" i="38" s="1"/>
  <c r="H11" i="64"/>
  <c r="I11" i="64" s="1"/>
  <c r="J11" i="64" s="1"/>
  <c r="H17" i="64"/>
  <c r="I17" i="64" s="1"/>
  <c r="J17" i="64" s="1"/>
  <c r="H9" i="72"/>
  <c r="I9" i="72" s="1"/>
  <c r="J9" i="72" s="1"/>
  <c r="H15" i="72"/>
  <c r="I15" i="72" s="1"/>
  <c r="J15" i="72" s="1"/>
  <c r="H11" i="73"/>
  <c r="I11" i="73" s="1"/>
  <c r="J11" i="73" s="1"/>
  <c r="H17" i="73"/>
  <c r="I17" i="73" s="1"/>
  <c r="J17" i="73" s="1"/>
  <c r="H9" i="76"/>
  <c r="I9" i="76" s="1"/>
  <c r="J9" i="76" s="1"/>
  <c r="H15" i="76"/>
  <c r="I15" i="76" s="1"/>
  <c r="J15" i="76" s="1"/>
  <c r="AE3" i="79"/>
  <c r="AN3" i="79" s="1"/>
  <c r="Z4" i="82"/>
  <c r="H19" i="2"/>
  <c r="I19" i="2" s="1"/>
  <c r="J19" i="2" s="1"/>
  <c r="H5" i="21"/>
  <c r="H7" i="26"/>
  <c r="H22" i="2"/>
  <c r="I22" i="2" s="1"/>
  <c r="J22" i="2" s="1"/>
  <c r="H16" i="2"/>
  <c r="I16" i="2" s="1"/>
  <c r="J16" i="2" s="1"/>
  <c r="H10" i="2"/>
  <c r="H9" i="14"/>
  <c r="I9" i="14" s="1"/>
  <c r="J9" i="14" s="1"/>
  <c r="H4" i="22"/>
  <c r="I4" i="22" s="1"/>
  <c r="J4" i="22" s="1"/>
  <c r="K4" i="22" s="1"/>
  <c r="H8" i="21"/>
  <c r="I8" i="21" s="1"/>
  <c r="J8" i="21" s="1"/>
  <c r="H4" i="26"/>
  <c r="I4" i="26" s="1"/>
  <c r="J4" i="26" s="1"/>
  <c r="K4" i="26" s="1"/>
  <c r="H6" i="34"/>
  <c r="I6" i="34" s="1"/>
  <c r="J6" i="34" s="1"/>
  <c r="H6" i="40"/>
  <c r="I6" i="40" s="1"/>
  <c r="J6" i="40" s="1"/>
  <c r="AQ4" i="67"/>
  <c r="AQ4" i="18"/>
  <c r="H7" i="72"/>
  <c r="I7" i="72" s="1"/>
  <c r="J7" i="72" s="1"/>
  <c r="H8" i="72"/>
  <c r="I8" i="72" s="1"/>
  <c r="J8" i="72" s="1"/>
  <c r="H5" i="72"/>
  <c r="I5" i="72" s="1"/>
  <c r="J5" i="72" s="1"/>
  <c r="H6" i="72"/>
  <c r="I6" i="72" s="1"/>
  <c r="J6" i="72" s="1"/>
  <c r="H4" i="72"/>
  <c r="I4" i="72" s="1"/>
  <c r="J4" i="72" s="1"/>
  <c r="K4" i="72" s="1"/>
  <c r="AQ4" i="72" s="1"/>
  <c r="H8" i="64"/>
  <c r="I8" i="64" s="1"/>
  <c r="J8" i="64" s="1"/>
  <c r="H7" i="64"/>
  <c r="I7" i="64" s="1"/>
  <c r="J7" i="64" s="1"/>
  <c r="H5" i="64"/>
  <c r="I5" i="64" s="1"/>
  <c r="J5" i="64" s="1"/>
  <c r="H6" i="64"/>
  <c r="I6" i="64" s="1"/>
  <c r="J6" i="64" s="1"/>
  <c r="H4" i="64"/>
  <c r="I4" i="64" s="1"/>
  <c r="J4" i="64" s="1"/>
  <c r="K4" i="64" s="1"/>
  <c r="AQ4" i="64" s="1"/>
  <c r="H5" i="76"/>
  <c r="I5" i="76" s="1"/>
  <c r="J5" i="76" s="1"/>
  <c r="H6" i="76"/>
  <c r="I6" i="76" s="1"/>
  <c r="J6" i="76" s="1"/>
  <c r="H4" i="76"/>
  <c r="I4" i="76" s="1"/>
  <c r="J4" i="76" s="1"/>
  <c r="K4" i="76" s="1"/>
  <c r="AQ4" i="76" s="1"/>
  <c r="H7" i="76"/>
  <c r="I7" i="76" s="1"/>
  <c r="J7" i="76" s="1"/>
  <c r="H8" i="76"/>
  <c r="I8" i="76" s="1"/>
  <c r="J8" i="76" s="1"/>
  <c r="H7" i="73"/>
  <c r="I7" i="73" s="1"/>
  <c r="J7" i="73" s="1"/>
  <c r="H8" i="73"/>
  <c r="I8" i="73" s="1"/>
  <c r="J8" i="73" s="1"/>
  <c r="H5" i="73"/>
  <c r="I5" i="73" s="1"/>
  <c r="J5" i="73" s="1"/>
  <c r="H6" i="73"/>
  <c r="I6" i="73" s="1"/>
  <c r="J6" i="73" s="1"/>
  <c r="H4" i="73"/>
  <c r="I4" i="73" s="1"/>
  <c r="J4" i="73" s="1"/>
  <c r="K4" i="73" s="1"/>
  <c r="AQ4" i="73" s="1"/>
  <c r="H5" i="77"/>
  <c r="I5" i="77" s="1"/>
  <c r="J5" i="77" s="1"/>
  <c r="H6" i="77"/>
  <c r="I6" i="77" s="1"/>
  <c r="J6" i="77" s="1"/>
  <c r="H4" i="77"/>
  <c r="I4" i="77" s="1"/>
  <c r="J4" i="77" s="1"/>
  <c r="K4" i="77" s="1"/>
  <c r="AQ4" i="77" s="1"/>
  <c r="H7" i="77"/>
  <c r="I7" i="77" s="1"/>
  <c r="J7" i="77" s="1"/>
  <c r="H8" i="77"/>
  <c r="I8" i="77" s="1"/>
  <c r="J8" i="77" s="1"/>
  <c r="H6" i="68"/>
  <c r="I6" i="68" s="1"/>
  <c r="J6" i="68" s="1"/>
  <c r="H4" i="68"/>
  <c r="I4" i="68" s="1"/>
  <c r="J4" i="68" s="1"/>
  <c r="K4" i="68" s="1"/>
  <c r="H8" i="68"/>
  <c r="I8" i="68" s="1"/>
  <c r="J8" i="68" s="1"/>
  <c r="H7" i="68"/>
  <c r="I7" i="68" s="1"/>
  <c r="J7" i="68" s="1"/>
  <c r="H5" i="68"/>
  <c r="I5" i="68" s="1"/>
  <c r="J5" i="68" s="1"/>
  <c r="H6" i="69"/>
  <c r="I6" i="69" s="1"/>
  <c r="J6" i="69" s="1"/>
  <c r="H4" i="69"/>
  <c r="I4" i="69" s="1"/>
  <c r="J4" i="69" s="1"/>
  <c r="K4" i="69" s="1"/>
  <c r="AQ4" i="69" s="1"/>
  <c r="H7" i="69"/>
  <c r="I7" i="69" s="1"/>
  <c r="J7" i="69" s="1"/>
  <c r="H8" i="69"/>
  <c r="I8" i="69" s="1"/>
  <c r="J8" i="69" s="1"/>
  <c r="H5" i="69"/>
  <c r="I5" i="69" s="1"/>
  <c r="J5" i="69" s="1"/>
  <c r="H7" i="81"/>
  <c r="I7" i="81" s="1"/>
  <c r="J7" i="81" s="1"/>
  <c r="H8" i="81"/>
  <c r="I8" i="81" s="1"/>
  <c r="J8" i="81" s="1"/>
  <c r="H5" i="81"/>
  <c r="I5" i="81" s="1"/>
  <c r="J5" i="81" s="1"/>
  <c r="H6" i="81"/>
  <c r="I6" i="81" s="1"/>
  <c r="J6" i="81" s="1"/>
  <c r="H4" i="81"/>
  <c r="I4" i="81" s="1"/>
  <c r="J4" i="81" s="1"/>
  <c r="K4" i="81" s="1"/>
  <c r="AQ4" i="81" s="1"/>
  <c r="H7" i="80"/>
  <c r="I7" i="80" s="1"/>
  <c r="J7" i="80" s="1"/>
  <c r="H8" i="80"/>
  <c r="I8" i="80" s="1"/>
  <c r="J8" i="80" s="1"/>
  <c r="H5" i="80"/>
  <c r="I5" i="80" s="1"/>
  <c r="J5" i="80" s="1"/>
  <c r="H6" i="80"/>
  <c r="I6" i="80" s="1"/>
  <c r="J6" i="80" s="1"/>
  <c r="H4" i="80"/>
  <c r="I4" i="80" s="1"/>
  <c r="J4" i="80" s="1"/>
  <c r="K4" i="80" s="1"/>
  <c r="H7" i="14"/>
  <c r="I7" i="14" s="1"/>
  <c r="J7" i="14" s="1"/>
  <c r="H13" i="2"/>
  <c r="I13" i="2" s="1"/>
  <c r="J13" i="2" s="1"/>
  <c r="H6" i="14"/>
  <c r="I6" i="14" s="1"/>
  <c r="J6" i="14" s="1"/>
  <c r="H4" i="2"/>
  <c r="I4" i="2" s="1"/>
  <c r="J4" i="2" s="1"/>
  <c r="K4" i="2" s="1"/>
  <c r="H18" i="2"/>
  <c r="I18" i="2" s="1"/>
  <c r="J18" i="2" s="1"/>
  <c r="H12" i="2"/>
  <c r="I12" i="2" s="1"/>
  <c r="J12" i="2" s="1"/>
  <c r="H6" i="2"/>
  <c r="I6" i="2" s="1"/>
  <c r="J6" i="2" s="1"/>
  <c r="H5" i="14"/>
  <c r="I5" i="14" s="1"/>
  <c r="J5" i="14" s="1"/>
  <c r="H6" i="22"/>
  <c r="I6" i="22" s="1"/>
  <c r="J6" i="22" s="1"/>
  <c r="H6" i="26"/>
  <c r="I6" i="26" s="1"/>
  <c r="J6" i="26" s="1"/>
  <c r="H5" i="36"/>
  <c r="I5" i="36" s="1"/>
  <c r="J5" i="36" s="1"/>
  <c r="H8" i="34"/>
  <c r="I8" i="34" s="1"/>
  <c r="J8" i="34" s="1"/>
  <c r="H8" i="40"/>
  <c r="I8" i="40" s="1"/>
  <c r="J8" i="40" s="1"/>
  <c r="H8" i="59"/>
  <c r="I8" i="59" s="1"/>
  <c r="J8" i="59" s="1"/>
  <c r="H5" i="59"/>
  <c r="I5" i="59" s="1"/>
  <c r="J5" i="59" s="1"/>
  <c r="H6" i="59"/>
  <c r="I6" i="59" s="1"/>
  <c r="J6" i="59" s="1"/>
  <c r="H4" i="59"/>
  <c r="I4" i="59" s="1"/>
  <c r="J4" i="59" s="1"/>
  <c r="K4" i="59" s="1"/>
  <c r="H7" i="59"/>
  <c r="I7" i="59" s="1"/>
  <c r="J7" i="59" s="1"/>
  <c r="H8" i="26"/>
  <c r="I8" i="26" s="1"/>
  <c r="J8" i="26" s="1"/>
  <c r="H4" i="40"/>
  <c r="I4" i="40" s="1"/>
  <c r="J4" i="40" s="1"/>
  <c r="K4" i="40" s="1"/>
  <c r="H7" i="2"/>
  <c r="I7" i="2" s="1"/>
  <c r="J7" i="2" s="1"/>
  <c r="H23" i="2"/>
  <c r="H17" i="2"/>
  <c r="I17" i="2" s="1"/>
  <c r="J17" i="2" s="1"/>
  <c r="H11" i="2"/>
  <c r="I11" i="2" s="1"/>
  <c r="J11" i="2" s="1"/>
  <c r="AQ4" i="63"/>
  <c r="AI3" i="20"/>
  <c r="AR3" i="20" s="1"/>
  <c r="H7" i="61"/>
  <c r="I7" i="61" s="1"/>
  <c r="J7" i="61" s="1"/>
  <c r="H8" i="61"/>
  <c r="I8" i="61" s="1"/>
  <c r="J8" i="61" s="1"/>
  <c r="H5" i="61"/>
  <c r="I5" i="61" s="1"/>
  <c r="J5" i="61" s="1"/>
  <c r="H6" i="61"/>
  <c r="I6" i="61" s="1"/>
  <c r="J6" i="61" s="1"/>
  <c r="H4" i="61"/>
  <c r="I4" i="61" s="1"/>
  <c r="J4" i="61" s="1"/>
  <c r="K4" i="61" s="1"/>
  <c r="AQ4" i="61" s="1"/>
  <c r="H8" i="60"/>
  <c r="I8" i="60" s="1"/>
  <c r="J8" i="60" s="1"/>
  <c r="H5" i="60"/>
  <c r="I5" i="60" s="1"/>
  <c r="J5" i="60" s="1"/>
  <c r="H6" i="60"/>
  <c r="I6" i="60" s="1"/>
  <c r="J6" i="60" s="1"/>
  <c r="H4" i="60"/>
  <c r="I4" i="60" s="1"/>
  <c r="J4" i="60" s="1"/>
  <c r="K4" i="60" s="1"/>
  <c r="AQ4" i="60" s="1"/>
  <c r="H7" i="60"/>
  <c r="I7" i="60" s="1"/>
  <c r="J7" i="60" s="1"/>
  <c r="H7" i="65"/>
  <c r="I7" i="65" s="1"/>
  <c r="J7" i="65" s="1"/>
  <c r="H8" i="65"/>
  <c r="I8" i="65" s="1"/>
  <c r="J8" i="65" s="1"/>
  <c r="H5" i="65"/>
  <c r="I5" i="65" s="1"/>
  <c r="J5" i="65" s="1"/>
  <c r="H6" i="65"/>
  <c r="I6" i="65" s="1"/>
  <c r="J6" i="65" s="1"/>
  <c r="H4" i="65"/>
  <c r="I4" i="65" s="1"/>
  <c r="J4" i="65" s="1"/>
  <c r="K4" i="65" s="1"/>
  <c r="AI3" i="35"/>
  <c r="AR3" i="35" s="1"/>
  <c r="AN3" i="35"/>
  <c r="AI3" i="18"/>
  <c r="AR3" i="18" s="1"/>
  <c r="AN3" i="18"/>
  <c r="AI3" i="15"/>
  <c r="P3" i="72"/>
  <c r="AF3" i="72" s="1"/>
  <c r="AO3" i="72" s="1"/>
  <c r="AE3" i="61"/>
  <c r="AI3" i="61" s="1"/>
  <c r="AE3" i="69"/>
  <c r="AI3" i="69" s="1"/>
  <c r="P3" i="74"/>
  <c r="AF3" i="74" s="1"/>
  <c r="AO3" i="74" s="1"/>
  <c r="AH4" i="85"/>
  <c r="AH4" i="90"/>
  <c r="AH4" i="105"/>
  <c r="AE4" i="10"/>
  <c r="Z4" i="73"/>
  <c r="W5" i="73" s="1"/>
  <c r="AH4" i="89"/>
  <c r="AH4" i="99"/>
  <c r="Z4" i="60"/>
  <c r="AF4" i="60" s="1"/>
  <c r="Z4" i="76"/>
  <c r="AE4" i="76" s="1"/>
  <c r="AH4" i="83"/>
  <c r="AH4" i="93"/>
  <c r="AH4" i="94"/>
  <c r="AH4" i="100"/>
  <c r="AH4" i="103"/>
  <c r="Z4" i="64"/>
  <c r="AE4" i="64" s="1"/>
  <c r="AH4" i="84"/>
  <c r="AH4" i="104"/>
  <c r="Z4" i="75"/>
  <c r="AE4" i="75" s="1"/>
  <c r="AH4" i="82"/>
  <c r="AH4" i="86"/>
  <c r="AH4" i="88"/>
  <c r="AH4" i="91"/>
  <c r="AH4" i="97"/>
  <c r="AH4" i="102"/>
  <c r="Z4" i="70"/>
  <c r="AE4" i="70" s="1"/>
  <c r="Z4" i="72"/>
  <c r="W5" i="72" s="1"/>
  <c r="AH4" i="92"/>
  <c r="AH4" i="95"/>
  <c r="AG4" i="18"/>
  <c r="AP4" i="18" s="1"/>
  <c r="AE4" i="20"/>
  <c r="AF4" i="20"/>
  <c r="W5" i="20"/>
  <c r="AG4" i="20"/>
  <c r="Z4" i="59"/>
  <c r="W5" i="59" s="1"/>
  <c r="Z4" i="61"/>
  <c r="W5" i="61" s="1"/>
  <c r="Z4" i="63"/>
  <c r="W5" i="63" s="1"/>
  <c r="Z4" i="58"/>
  <c r="W5" i="58" s="1"/>
  <c r="Z4" i="68"/>
  <c r="AE4" i="68" s="1"/>
  <c r="Z4" i="80"/>
  <c r="AF4" i="80" s="1"/>
  <c r="Z4" i="62"/>
  <c r="AF4" i="62" s="1"/>
  <c r="Z4" i="65"/>
  <c r="W5" i="65" s="1"/>
  <c r="Z4" i="67"/>
  <c r="AG4" i="67" s="1"/>
  <c r="AP4" i="67" s="1"/>
  <c r="Z4" i="74"/>
  <c r="AE4" i="74" s="1"/>
  <c r="Z4" i="77"/>
  <c r="AG4" i="77" s="1"/>
  <c r="Z4" i="79"/>
  <c r="AG4" i="79" s="1"/>
  <c r="AP4" i="79" s="1"/>
  <c r="AH4" i="87"/>
  <c r="Z4" i="87"/>
  <c r="W5" i="87" s="1"/>
  <c r="Z4" i="66"/>
  <c r="AG4" i="66" s="1"/>
  <c r="Z4" i="69"/>
  <c r="W5" i="69" s="1"/>
  <c r="Z4" i="71"/>
  <c r="W5" i="71" s="1"/>
  <c r="Z4" i="78"/>
  <c r="AG4" i="78" s="1"/>
  <c r="AP4" i="78" s="1"/>
  <c r="Z4" i="81"/>
  <c r="AG4" i="81" s="1"/>
  <c r="Z4" i="92"/>
  <c r="AH4" i="96"/>
  <c r="Z4" i="96"/>
  <c r="W5" i="96" s="1"/>
  <c r="Z4" i="88"/>
  <c r="AF4" i="88" s="1"/>
  <c r="Z4" i="90"/>
  <c r="W5" i="90" s="1"/>
  <c r="Z4" i="93"/>
  <c r="W5" i="93" s="1"/>
  <c r="Z4" i="84"/>
  <c r="W5" i="84" s="1"/>
  <c r="Z4" i="89"/>
  <c r="AF4" i="89" s="1"/>
  <c r="AH4" i="98"/>
  <c r="Z4" i="98"/>
  <c r="W5" i="98" s="1"/>
  <c r="Z4" i="85"/>
  <c r="W5" i="85" s="1"/>
  <c r="AH4" i="101"/>
  <c r="Z4" i="101"/>
  <c r="Z4" i="95"/>
  <c r="AG4" i="95" s="1"/>
  <c r="Z4" i="104"/>
  <c r="W5" i="104" s="1"/>
  <c r="Z4" i="100"/>
  <c r="AF4" i="100" s="1"/>
  <c r="Z4" i="102"/>
  <c r="AF4" i="102" s="1"/>
  <c r="Z4" i="105"/>
  <c r="W5" i="105" s="1"/>
  <c r="W5" i="35"/>
  <c r="AE4" i="35"/>
  <c r="AN4" i="35" s="1"/>
  <c r="AF4" i="35"/>
  <c r="AO4" i="35" s="1"/>
  <c r="AG4" i="35"/>
  <c r="AP4" i="35" s="1"/>
  <c r="AN3" i="105"/>
  <c r="AI3" i="105"/>
  <c r="AN3" i="104"/>
  <c r="AI3" i="104"/>
  <c r="W5" i="103"/>
  <c r="AG4" i="103"/>
  <c r="AF4" i="103"/>
  <c r="AE4" i="103"/>
  <c r="AN3" i="103"/>
  <c r="AI3" i="103"/>
  <c r="H4" i="102"/>
  <c r="I4" i="102" s="1"/>
  <c r="J4" i="102" s="1"/>
  <c r="K4" i="102" s="1"/>
  <c r="AN3" i="102"/>
  <c r="AI3" i="102"/>
  <c r="AN3" i="101"/>
  <c r="AI3" i="101"/>
  <c r="AN3" i="100"/>
  <c r="AI3" i="100"/>
  <c r="W5" i="99"/>
  <c r="AG4" i="99"/>
  <c r="AF4" i="99"/>
  <c r="AE4" i="99"/>
  <c r="AN3" i="99"/>
  <c r="AI3" i="99"/>
  <c r="H4" i="98"/>
  <c r="I4" i="98" s="1"/>
  <c r="J4" i="98" s="1"/>
  <c r="K4" i="98" s="1"/>
  <c r="AN3" i="98"/>
  <c r="AI3" i="98"/>
  <c r="W5" i="97"/>
  <c r="AG4" i="97"/>
  <c r="AF4" i="97"/>
  <c r="AE4" i="97"/>
  <c r="AN3" i="97"/>
  <c r="AI3" i="97"/>
  <c r="AN3" i="96"/>
  <c r="AI3" i="96"/>
  <c r="AN3" i="95"/>
  <c r="AI3" i="95"/>
  <c r="W5" i="94"/>
  <c r="AG4" i="94"/>
  <c r="AF4" i="94"/>
  <c r="AE4" i="94"/>
  <c r="H4" i="94"/>
  <c r="I4" i="94" s="1"/>
  <c r="J4" i="94" s="1"/>
  <c r="K4" i="94" s="1"/>
  <c r="AN3" i="94"/>
  <c r="AI3" i="94"/>
  <c r="AG4" i="93"/>
  <c r="AN3" i="93"/>
  <c r="AI3" i="93"/>
  <c r="AN3" i="92"/>
  <c r="AI3" i="92"/>
  <c r="AN3" i="91"/>
  <c r="AI3" i="91"/>
  <c r="H4" i="90"/>
  <c r="I4" i="90" s="1"/>
  <c r="J4" i="90" s="1"/>
  <c r="K4" i="90" s="1"/>
  <c r="AN3" i="90"/>
  <c r="AI3" i="90"/>
  <c r="AN3" i="89"/>
  <c r="AI3" i="89"/>
  <c r="AN3" i="88"/>
  <c r="AI3" i="88"/>
  <c r="AN3" i="87"/>
  <c r="AI3" i="87"/>
  <c r="W5" i="86"/>
  <c r="AG4" i="86"/>
  <c r="AF4" i="86"/>
  <c r="AE4" i="86"/>
  <c r="AN3" i="86"/>
  <c r="AI3" i="86"/>
  <c r="AE4" i="85"/>
  <c r="H4" i="85"/>
  <c r="I4" i="85" s="1"/>
  <c r="J4" i="85" s="1"/>
  <c r="K4" i="85" s="1"/>
  <c r="AN3" i="85"/>
  <c r="AI3" i="85"/>
  <c r="AN3" i="84"/>
  <c r="AI3" i="84"/>
  <c r="AN3" i="83"/>
  <c r="AI3" i="83"/>
  <c r="W5" i="82"/>
  <c r="AG4" i="82"/>
  <c r="AF4" i="82"/>
  <c r="AE4" i="82"/>
  <c r="H4" i="82"/>
  <c r="I4" i="82" s="1"/>
  <c r="J4" i="82" s="1"/>
  <c r="K4" i="82" s="1"/>
  <c r="AN3" i="82"/>
  <c r="AI3" i="82"/>
  <c r="I9" i="81"/>
  <c r="J9" i="81" s="1"/>
  <c r="I11" i="81"/>
  <c r="J11" i="81" s="1"/>
  <c r="I12" i="81"/>
  <c r="J12" i="81" s="1"/>
  <c r="I13" i="81"/>
  <c r="J13" i="81" s="1"/>
  <c r="I14" i="81"/>
  <c r="J14" i="81" s="1"/>
  <c r="I16" i="81"/>
  <c r="J16" i="81" s="1"/>
  <c r="I17" i="81"/>
  <c r="J17" i="81" s="1"/>
  <c r="I18" i="81"/>
  <c r="J18" i="81" s="1"/>
  <c r="I19" i="81"/>
  <c r="J19" i="81" s="1"/>
  <c r="I20" i="81"/>
  <c r="J20" i="81" s="1"/>
  <c r="I21" i="81"/>
  <c r="J21" i="81" s="1"/>
  <c r="I22" i="81"/>
  <c r="J22" i="81" s="1"/>
  <c r="AN3" i="81"/>
  <c r="I10" i="80"/>
  <c r="J10" i="80" s="1"/>
  <c r="I11" i="80"/>
  <c r="J11" i="80" s="1"/>
  <c r="I13" i="80"/>
  <c r="J13" i="80" s="1"/>
  <c r="I14" i="80"/>
  <c r="J14" i="80" s="1"/>
  <c r="I15" i="80"/>
  <c r="J15" i="80" s="1"/>
  <c r="I16" i="80"/>
  <c r="J16" i="80" s="1"/>
  <c r="I17" i="80"/>
  <c r="J17" i="80" s="1"/>
  <c r="I18" i="80"/>
  <c r="J18" i="80" s="1"/>
  <c r="I19" i="80"/>
  <c r="J19" i="80" s="1"/>
  <c r="I20" i="80"/>
  <c r="J20" i="80" s="1"/>
  <c r="I21" i="80"/>
  <c r="J21" i="80" s="1"/>
  <c r="I22" i="80"/>
  <c r="J22" i="80" s="1"/>
  <c r="I23" i="80"/>
  <c r="J23" i="80" s="1"/>
  <c r="W5" i="80"/>
  <c r="AN3" i="80"/>
  <c r="AE4" i="78"/>
  <c r="I9" i="77"/>
  <c r="J9" i="77" s="1"/>
  <c r="I10" i="77"/>
  <c r="J10" i="77" s="1"/>
  <c r="I11" i="77"/>
  <c r="J11" i="77" s="1"/>
  <c r="I12" i="77"/>
  <c r="J12" i="77" s="1"/>
  <c r="I13" i="77"/>
  <c r="J13" i="77" s="1"/>
  <c r="I14" i="77"/>
  <c r="J14" i="77" s="1"/>
  <c r="I15" i="77"/>
  <c r="J15" i="77" s="1"/>
  <c r="I16" i="77"/>
  <c r="J16" i="77" s="1"/>
  <c r="I17" i="77"/>
  <c r="J17" i="77" s="1"/>
  <c r="I18" i="77"/>
  <c r="J18" i="77" s="1"/>
  <c r="I19" i="77"/>
  <c r="J19" i="77" s="1"/>
  <c r="I20" i="77"/>
  <c r="J20" i="77" s="1"/>
  <c r="I21" i="77"/>
  <c r="J21" i="77" s="1"/>
  <c r="I22" i="77"/>
  <c r="J22" i="77" s="1"/>
  <c r="I23" i="77"/>
  <c r="J23" i="77" s="1"/>
  <c r="AN3" i="77"/>
  <c r="AI3" i="77"/>
  <c r="I11" i="76"/>
  <c r="J11" i="76" s="1"/>
  <c r="I12" i="76"/>
  <c r="J12" i="76" s="1"/>
  <c r="I18" i="76"/>
  <c r="J18" i="76" s="1"/>
  <c r="I21" i="76"/>
  <c r="J21" i="76" s="1"/>
  <c r="I23" i="76"/>
  <c r="J23" i="76" s="1"/>
  <c r="W5" i="76"/>
  <c r="AN3" i="76"/>
  <c r="AG4" i="75"/>
  <c r="AP4" i="75" s="1"/>
  <c r="AN3" i="75"/>
  <c r="AF4" i="74"/>
  <c r="AO4" i="74" s="1"/>
  <c r="AN3" i="74"/>
  <c r="I13" i="73"/>
  <c r="J13" i="73" s="1"/>
  <c r="I14" i="73"/>
  <c r="J14" i="73" s="1"/>
  <c r="I19" i="73"/>
  <c r="J19" i="73" s="1"/>
  <c r="I20" i="73"/>
  <c r="J20" i="73" s="1"/>
  <c r="I23" i="73"/>
  <c r="J23" i="73" s="1"/>
  <c r="AN3" i="73"/>
  <c r="I11" i="72"/>
  <c r="J11" i="72" s="1"/>
  <c r="I17" i="72"/>
  <c r="J17" i="72" s="1"/>
  <c r="I21" i="72"/>
  <c r="J21" i="72" s="1"/>
  <c r="I23" i="72"/>
  <c r="J23" i="72" s="1"/>
  <c r="AN3" i="72"/>
  <c r="AN3" i="71"/>
  <c r="I9" i="69"/>
  <c r="J9" i="69" s="1"/>
  <c r="I10" i="69"/>
  <c r="J10" i="69" s="1"/>
  <c r="I11" i="69"/>
  <c r="J11" i="69" s="1"/>
  <c r="I12" i="69"/>
  <c r="J12" i="69" s="1"/>
  <c r="I13" i="69"/>
  <c r="J13" i="69" s="1"/>
  <c r="I14" i="69"/>
  <c r="J14" i="69" s="1"/>
  <c r="I15" i="69"/>
  <c r="J15" i="69" s="1"/>
  <c r="I16" i="69"/>
  <c r="J16" i="69" s="1"/>
  <c r="I17" i="69"/>
  <c r="J17" i="69" s="1"/>
  <c r="I18" i="69"/>
  <c r="J18" i="69" s="1"/>
  <c r="I19" i="69"/>
  <c r="J19" i="69" s="1"/>
  <c r="I20" i="69"/>
  <c r="J20" i="69" s="1"/>
  <c r="I21" i="69"/>
  <c r="J21" i="69" s="1"/>
  <c r="I22" i="69"/>
  <c r="J22" i="69" s="1"/>
  <c r="I23" i="69"/>
  <c r="J23" i="69" s="1"/>
  <c r="AE4" i="69"/>
  <c r="I9" i="68"/>
  <c r="J9" i="68" s="1"/>
  <c r="I10" i="68"/>
  <c r="J10" i="68" s="1"/>
  <c r="I11" i="68"/>
  <c r="J11" i="68" s="1"/>
  <c r="I12" i="68"/>
  <c r="J12" i="68" s="1"/>
  <c r="I13" i="68"/>
  <c r="J13" i="68" s="1"/>
  <c r="I14" i="68"/>
  <c r="J14" i="68" s="1"/>
  <c r="I15" i="68"/>
  <c r="J15" i="68" s="1"/>
  <c r="I16" i="68"/>
  <c r="J16" i="68" s="1"/>
  <c r="I17" i="68"/>
  <c r="J17" i="68" s="1"/>
  <c r="I18" i="68"/>
  <c r="J18" i="68" s="1"/>
  <c r="I19" i="68"/>
  <c r="J19" i="68" s="1"/>
  <c r="I20" i="68"/>
  <c r="J20" i="68" s="1"/>
  <c r="I21" i="68"/>
  <c r="J21" i="68" s="1"/>
  <c r="I22" i="68"/>
  <c r="J22" i="68" s="1"/>
  <c r="I23" i="68"/>
  <c r="J23" i="68" s="1"/>
  <c r="AN3" i="68"/>
  <c r="AN3" i="67"/>
  <c r="AN3" i="66"/>
  <c r="I9" i="65"/>
  <c r="J9" i="65" s="1"/>
  <c r="I10" i="65"/>
  <c r="J10" i="65" s="1"/>
  <c r="I11" i="65"/>
  <c r="J11" i="65" s="1"/>
  <c r="I12" i="65"/>
  <c r="J12" i="65" s="1"/>
  <c r="I13" i="65"/>
  <c r="J13" i="65" s="1"/>
  <c r="I14" i="65"/>
  <c r="J14" i="65" s="1"/>
  <c r="I15" i="65"/>
  <c r="J15" i="65" s="1"/>
  <c r="I16" i="65"/>
  <c r="J16" i="65" s="1"/>
  <c r="I17" i="65"/>
  <c r="J17" i="65" s="1"/>
  <c r="I18" i="65"/>
  <c r="J18" i="65" s="1"/>
  <c r="I19" i="65"/>
  <c r="J19" i="65" s="1"/>
  <c r="I20" i="65"/>
  <c r="J20" i="65" s="1"/>
  <c r="I21" i="65"/>
  <c r="J21" i="65" s="1"/>
  <c r="I22" i="65"/>
  <c r="J22" i="65" s="1"/>
  <c r="I23" i="65"/>
  <c r="J23" i="65" s="1"/>
  <c r="AN3" i="65"/>
  <c r="I13" i="64"/>
  <c r="J13" i="64" s="1"/>
  <c r="I14" i="64"/>
  <c r="J14" i="64" s="1"/>
  <c r="I19" i="64"/>
  <c r="J19" i="64" s="1"/>
  <c r="I20" i="64"/>
  <c r="J20" i="64" s="1"/>
  <c r="I23" i="64"/>
  <c r="J23" i="64" s="1"/>
  <c r="AN3" i="64"/>
  <c r="AN3" i="62"/>
  <c r="I9" i="61"/>
  <c r="J9" i="61" s="1"/>
  <c r="I10" i="61"/>
  <c r="J10" i="61" s="1"/>
  <c r="I11" i="61"/>
  <c r="J11" i="61" s="1"/>
  <c r="I12" i="61"/>
  <c r="J12" i="61" s="1"/>
  <c r="I13" i="61"/>
  <c r="J13" i="61" s="1"/>
  <c r="I14" i="61"/>
  <c r="J14" i="61" s="1"/>
  <c r="I15" i="61"/>
  <c r="J15" i="61" s="1"/>
  <c r="I16" i="61"/>
  <c r="J16" i="61" s="1"/>
  <c r="I17" i="61"/>
  <c r="J17" i="61" s="1"/>
  <c r="I18" i="61"/>
  <c r="J18" i="61" s="1"/>
  <c r="I19" i="61"/>
  <c r="J19" i="61" s="1"/>
  <c r="I20" i="61"/>
  <c r="J20" i="61" s="1"/>
  <c r="I21" i="61"/>
  <c r="J21" i="61" s="1"/>
  <c r="I22" i="61"/>
  <c r="J22" i="61" s="1"/>
  <c r="I23" i="61"/>
  <c r="J23" i="61" s="1"/>
  <c r="I9" i="60"/>
  <c r="J9" i="60" s="1"/>
  <c r="I10" i="60"/>
  <c r="J10" i="60" s="1"/>
  <c r="I11" i="60"/>
  <c r="J11" i="60" s="1"/>
  <c r="I12" i="60"/>
  <c r="J12" i="60" s="1"/>
  <c r="I13" i="60"/>
  <c r="J13" i="60" s="1"/>
  <c r="I14" i="60"/>
  <c r="J14" i="60" s="1"/>
  <c r="I15" i="60"/>
  <c r="J15" i="60" s="1"/>
  <c r="I16" i="60"/>
  <c r="J16" i="60" s="1"/>
  <c r="I17" i="60"/>
  <c r="J17" i="60" s="1"/>
  <c r="I18" i="60"/>
  <c r="J18" i="60" s="1"/>
  <c r="I19" i="60"/>
  <c r="J19" i="60" s="1"/>
  <c r="I20" i="60"/>
  <c r="J20" i="60" s="1"/>
  <c r="I21" i="60"/>
  <c r="J21" i="60" s="1"/>
  <c r="I22" i="60"/>
  <c r="J22" i="60" s="1"/>
  <c r="I23" i="60"/>
  <c r="J23" i="60" s="1"/>
  <c r="AN3" i="60"/>
  <c r="I9" i="59"/>
  <c r="J9" i="59" s="1"/>
  <c r="I10" i="59"/>
  <c r="J10" i="59" s="1"/>
  <c r="I11" i="59"/>
  <c r="J11" i="59" s="1"/>
  <c r="I12" i="59"/>
  <c r="J12" i="59" s="1"/>
  <c r="I13" i="59"/>
  <c r="J13" i="59" s="1"/>
  <c r="I14" i="59"/>
  <c r="J14" i="59" s="1"/>
  <c r="I15" i="59"/>
  <c r="J15" i="59" s="1"/>
  <c r="I16" i="59"/>
  <c r="J16" i="59" s="1"/>
  <c r="I17" i="59"/>
  <c r="J17" i="59" s="1"/>
  <c r="I18" i="59"/>
  <c r="J18" i="59" s="1"/>
  <c r="I19" i="59"/>
  <c r="J19" i="59" s="1"/>
  <c r="I20" i="59"/>
  <c r="J20" i="59" s="1"/>
  <c r="I21" i="59"/>
  <c r="J21" i="59" s="1"/>
  <c r="I22" i="59"/>
  <c r="J22" i="59" s="1"/>
  <c r="I23" i="59"/>
  <c r="J23" i="59" s="1"/>
  <c r="AN3" i="59"/>
  <c r="AN3" i="58"/>
  <c r="H9" i="21"/>
  <c r="I9" i="21" s="1"/>
  <c r="J9" i="21" s="1"/>
  <c r="H10" i="21"/>
  <c r="I10" i="21" s="1"/>
  <c r="J10" i="21" s="1"/>
  <c r="H11" i="21"/>
  <c r="I11" i="21" s="1"/>
  <c r="J11" i="21" s="1"/>
  <c r="H12" i="21"/>
  <c r="I12" i="21" s="1"/>
  <c r="J12" i="21" s="1"/>
  <c r="H13" i="21"/>
  <c r="I13" i="21" s="1"/>
  <c r="J13" i="21" s="1"/>
  <c r="H14" i="21"/>
  <c r="I14" i="21" s="1"/>
  <c r="J14" i="21" s="1"/>
  <c r="H15" i="21"/>
  <c r="I15" i="21" s="1"/>
  <c r="J15" i="21" s="1"/>
  <c r="H16" i="21"/>
  <c r="I16" i="21" s="1"/>
  <c r="J16" i="21" s="1"/>
  <c r="H17" i="21"/>
  <c r="I17" i="21" s="1"/>
  <c r="J17" i="21" s="1"/>
  <c r="H18" i="21"/>
  <c r="I18" i="21" s="1"/>
  <c r="J18" i="21" s="1"/>
  <c r="H19" i="21"/>
  <c r="I19" i="21" s="1"/>
  <c r="J19" i="21" s="1"/>
  <c r="H20" i="21"/>
  <c r="I20" i="21" s="1"/>
  <c r="J20" i="21" s="1"/>
  <c r="H21" i="21"/>
  <c r="I21" i="21" s="1"/>
  <c r="J21" i="21" s="1"/>
  <c r="H22" i="21"/>
  <c r="I22" i="21" s="1"/>
  <c r="J22" i="21" s="1"/>
  <c r="H23" i="21"/>
  <c r="I23" i="21" s="1"/>
  <c r="J23" i="21" s="1"/>
  <c r="H9" i="22"/>
  <c r="I9" i="22" s="1"/>
  <c r="J9" i="22" s="1"/>
  <c r="H10" i="22"/>
  <c r="I10" i="22" s="1"/>
  <c r="J10" i="22" s="1"/>
  <c r="H11" i="22"/>
  <c r="I11" i="22" s="1"/>
  <c r="J11" i="22" s="1"/>
  <c r="H12" i="22"/>
  <c r="I12" i="22" s="1"/>
  <c r="J12" i="22" s="1"/>
  <c r="H13" i="22"/>
  <c r="I13" i="22" s="1"/>
  <c r="J13" i="22" s="1"/>
  <c r="H14" i="22"/>
  <c r="I14" i="22" s="1"/>
  <c r="J14" i="22" s="1"/>
  <c r="H15" i="22"/>
  <c r="I15" i="22" s="1"/>
  <c r="J15" i="22" s="1"/>
  <c r="H16" i="22"/>
  <c r="I16" i="22" s="1"/>
  <c r="J16" i="22" s="1"/>
  <c r="H17" i="22"/>
  <c r="I17" i="22" s="1"/>
  <c r="J17" i="22" s="1"/>
  <c r="H18" i="22"/>
  <c r="I18" i="22" s="1"/>
  <c r="J18" i="22" s="1"/>
  <c r="H19" i="22"/>
  <c r="I19" i="22" s="1"/>
  <c r="J19" i="22" s="1"/>
  <c r="H20" i="22"/>
  <c r="I20" i="22" s="1"/>
  <c r="J20" i="22" s="1"/>
  <c r="H21" i="22"/>
  <c r="I21" i="22" s="1"/>
  <c r="J21" i="22" s="1"/>
  <c r="H22" i="22"/>
  <c r="I22" i="22" s="1"/>
  <c r="J22" i="22" s="1"/>
  <c r="H23" i="22"/>
  <c r="I23" i="22" s="1"/>
  <c r="J23" i="22" s="1"/>
  <c r="H9" i="25"/>
  <c r="I9" i="25" s="1"/>
  <c r="J9" i="25" s="1"/>
  <c r="H10" i="25"/>
  <c r="I10" i="25" s="1"/>
  <c r="J10" i="25" s="1"/>
  <c r="H11" i="25"/>
  <c r="I11" i="25" s="1"/>
  <c r="J11" i="25" s="1"/>
  <c r="H12" i="25"/>
  <c r="I12" i="25" s="1"/>
  <c r="J12" i="25" s="1"/>
  <c r="H13" i="25"/>
  <c r="I13" i="25" s="1"/>
  <c r="J13" i="25" s="1"/>
  <c r="H14" i="25"/>
  <c r="I14" i="25" s="1"/>
  <c r="J14" i="25" s="1"/>
  <c r="H15" i="25"/>
  <c r="I15" i="25" s="1"/>
  <c r="J15" i="25" s="1"/>
  <c r="H16" i="25"/>
  <c r="I16" i="25" s="1"/>
  <c r="J16" i="25" s="1"/>
  <c r="H17" i="25"/>
  <c r="I17" i="25" s="1"/>
  <c r="J17" i="25" s="1"/>
  <c r="H18" i="25"/>
  <c r="I18" i="25" s="1"/>
  <c r="J18" i="25" s="1"/>
  <c r="H19" i="25"/>
  <c r="I19" i="25" s="1"/>
  <c r="J19" i="25" s="1"/>
  <c r="H20" i="25"/>
  <c r="I20" i="25" s="1"/>
  <c r="J20" i="25" s="1"/>
  <c r="H21" i="25"/>
  <c r="I21" i="25" s="1"/>
  <c r="J21" i="25" s="1"/>
  <c r="H22" i="25"/>
  <c r="I22" i="25" s="1"/>
  <c r="J22" i="25" s="1"/>
  <c r="H23" i="25"/>
  <c r="I23" i="25" s="1"/>
  <c r="J23" i="25" s="1"/>
  <c r="H9" i="26"/>
  <c r="I9" i="26" s="1"/>
  <c r="J9" i="26" s="1"/>
  <c r="H10" i="26"/>
  <c r="I10" i="26" s="1"/>
  <c r="J10" i="26" s="1"/>
  <c r="H11" i="26"/>
  <c r="I11" i="26" s="1"/>
  <c r="J11" i="26" s="1"/>
  <c r="H12" i="26"/>
  <c r="I12" i="26" s="1"/>
  <c r="J12" i="26" s="1"/>
  <c r="H13" i="26"/>
  <c r="I13" i="26" s="1"/>
  <c r="J13" i="26" s="1"/>
  <c r="H14" i="26"/>
  <c r="I14" i="26" s="1"/>
  <c r="J14" i="26" s="1"/>
  <c r="H15" i="26"/>
  <c r="I15" i="26" s="1"/>
  <c r="J15" i="26" s="1"/>
  <c r="H16" i="26"/>
  <c r="I16" i="26" s="1"/>
  <c r="J16" i="26" s="1"/>
  <c r="H17" i="26"/>
  <c r="I17" i="26" s="1"/>
  <c r="J17" i="26" s="1"/>
  <c r="H18" i="26"/>
  <c r="I18" i="26" s="1"/>
  <c r="J18" i="26" s="1"/>
  <c r="H19" i="26"/>
  <c r="I19" i="26" s="1"/>
  <c r="J19" i="26" s="1"/>
  <c r="H20" i="26"/>
  <c r="I20" i="26" s="1"/>
  <c r="J20" i="26" s="1"/>
  <c r="H21" i="26"/>
  <c r="I21" i="26" s="1"/>
  <c r="J21" i="26" s="1"/>
  <c r="H22" i="26"/>
  <c r="I22" i="26" s="1"/>
  <c r="J22" i="26" s="1"/>
  <c r="H23" i="26"/>
  <c r="I23" i="26" s="1"/>
  <c r="J23" i="26" s="1"/>
  <c r="H9" i="29"/>
  <c r="I9" i="29" s="1"/>
  <c r="J9" i="29" s="1"/>
  <c r="H10" i="29"/>
  <c r="I10" i="29" s="1"/>
  <c r="J10" i="29" s="1"/>
  <c r="H11" i="29"/>
  <c r="I11" i="29" s="1"/>
  <c r="J11" i="29" s="1"/>
  <c r="H12" i="29"/>
  <c r="I12" i="29" s="1"/>
  <c r="J12" i="29" s="1"/>
  <c r="H13" i="29"/>
  <c r="I13" i="29" s="1"/>
  <c r="J13" i="29" s="1"/>
  <c r="H14" i="29"/>
  <c r="I14" i="29" s="1"/>
  <c r="J14" i="29" s="1"/>
  <c r="H15" i="29"/>
  <c r="I15" i="29" s="1"/>
  <c r="J15" i="29" s="1"/>
  <c r="H16" i="29"/>
  <c r="I16" i="29" s="1"/>
  <c r="J16" i="29" s="1"/>
  <c r="H17" i="29"/>
  <c r="I17" i="29" s="1"/>
  <c r="J17" i="29" s="1"/>
  <c r="H18" i="29"/>
  <c r="I18" i="29" s="1"/>
  <c r="J18" i="29" s="1"/>
  <c r="H19" i="29"/>
  <c r="I19" i="29" s="1"/>
  <c r="J19" i="29" s="1"/>
  <c r="H20" i="29"/>
  <c r="I20" i="29" s="1"/>
  <c r="J20" i="29" s="1"/>
  <c r="H21" i="29"/>
  <c r="I21" i="29" s="1"/>
  <c r="J21" i="29" s="1"/>
  <c r="H22" i="29"/>
  <c r="I22" i="29" s="1"/>
  <c r="J22" i="29" s="1"/>
  <c r="H23" i="29"/>
  <c r="I23" i="29" s="1"/>
  <c r="J23" i="29" s="1"/>
  <c r="H9" i="30"/>
  <c r="I9" i="30" s="1"/>
  <c r="J9" i="30" s="1"/>
  <c r="H10" i="30"/>
  <c r="I10" i="30" s="1"/>
  <c r="J10" i="30" s="1"/>
  <c r="H11" i="30"/>
  <c r="I11" i="30" s="1"/>
  <c r="J11" i="30" s="1"/>
  <c r="H12" i="30"/>
  <c r="I12" i="30" s="1"/>
  <c r="J12" i="30" s="1"/>
  <c r="H13" i="30"/>
  <c r="I13" i="30" s="1"/>
  <c r="J13" i="30" s="1"/>
  <c r="H14" i="30"/>
  <c r="I14" i="30" s="1"/>
  <c r="J14" i="30" s="1"/>
  <c r="H15" i="30"/>
  <c r="I15" i="30" s="1"/>
  <c r="J15" i="30" s="1"/>
  <c r="H16" i="30"/>
  <c r="I16" i="30" s="1"/>
  <c r="J16" i="30" s="1"/>
  <c r="H17" i="30"/>
  <c r="I17" i="30" s="1"/>
  <c r="J17" i="30" s="1"/>
  <c r="H18" i="30"/>
  <c r="I18" i="30" s="1"/>
  <c r="J18" i="30" s="1"/>
  <c r="H19" i="30"/>
  <c r="I19" i="30" s="1"/>
  <c r="J19" i="30" s="1"/>
  <c r="H20" i="30"/>
  <c r="I20" i="30" s="1"/>
  <c r="J20" i="30" s="1"/>
  <c r="H21" i="30"/>
  <c r="I21" i="30" s="1"/>
  <c r="J21" i="30" s="1"/>
  <c r="H22" i="30"/>
  <c r="I22" i="30" s="1"/>
  <c r="J22" i="30" s="1"/>
  <c r="H23" i="30"/>
  <c r="I23" i="30" s="1"/>
  <c r="J23" i="30" s="1"/>
  <c r="H9" i="34"/>
  <c r="I9" i="34" s="1"/>
  <c r="J9" i="34" s="1"/>
  <c r="H10" i="34"/>
  <c r="I10" i="34" s="1"/>
  <c r="J10" i="34" s="1"/>
  <c r="H11" i="34"/>
  <c r="I11" i="34" s="1"/>
  <c r="J11" i="34" s="1"/>
  <c r="H12" i="34"/>
  <c r="I12" i="34" s="1"/>
  <c r="J12" i="34" s="1"/>
  <c r="H13" i="34"/>
  <c r="I13" i="34" s="1"/>
  <c r="J13" i="34" s="1"/>
  <c r="H14" i="34"/>
  <c r="I14" i="34" s="1"/>
  <c r="J14" i="34" s="1"/>
  <c r="H15" i="34"/>
  <c r="I15" i="34" s="1"/>
  <c r="J15" i="34" s="1"/>
  <c r="H16" i="34"/>
  <c r="I16" i="34" s="1"/>
  <c r="J16" i="34" s="1"/>
  <c r="H17" i="34"/>
  <c r="I17" i="34" s="1"/>
  <c r="J17" i="34" s="1"/>
  <c r="H18" i="34"/>
  <c r="I18" i="34" s="1"/>
  <c r="J18" i="34" s="1"/>
  <c r="H19" i="34"/>
  <c r="I19" i="34" s="1"/>
  <c r="J19" i="34" s="1"/>
  <c r="H20" i="34"/>
  <c r="I20" i="34" s="1"/>
  <c r="J20" i="34" s="1"/>
  <c r="H21" i="34"/>
  <c r="I21" i="34" s="1"/>
  <c r="J21" i="34" s="1"/>
  <c r="H22" i="34"/>
  <c r="I22" i="34" s="1"/>
  <c r="J22" i="34" s="1"/>
  <c r="H23" i="34"/>
  <c r="I23" i="34" s="1"/>
  <c r="J23" i="34" s="1"/>
  <c r="H9" i="36"/>
  <c r="I9" i="36" s="1"/>
  <c r="J9" i="36" s="1"/>
  <c r="H10" i="36"/>
  <c r="I10" i="36" s="1"/>
  <c r="J10" i="36" s="1"/>
  <c r="H11" i="36"/>
  <c r="I11" i="36" s="1"/>
  <c r="J11" i="36" s="1"/>
  <c r="H12" i="36"/>
  <c r="I12" i="36" s="1"/>
  <c r="J12" i="36" s="1"/>
  <c r="H13" i="36"/>
  <c r="I13" i="36" s="1"/>
  <c r="J13" i="36" s="1"/>
  <c r="H14" i="36"/>
  <c r="I14" i="36" s="1"/>
  <c r="J14" i="36" s="1"/>
  <c r="H15" i="36"/>
  <c r="I15" i="36" s="1"/>
  <c r="J15" i="36" s="1"/>
  <c r="H16" i="36"/>
  <c r="I16" i="36" s="1"/>
  <c r="J16" i="36" s="1"/>
  <c r="H17" i="36"/>
  <c r="I17" i="36" s="1"/>
  <c r="J17" i="36" s="1"/>
  <c r="H18" i="36"/>
  <c r="I18" i="36" s="1"/>
  <c r="J18" i="36" s="1"/>
  <c r="H19" i="36"/>
  <c r="I19" i="36" s="1"/>
  <c r="J19" i="36" s="1"/>
  <c r="H20" i="36"/>
  <c r="I20" i="36" s="1"/>
  <c r="J20" i="36" s="1"/>
  <c r="H21" i="36"/>
  <c r="I21" i="36" s="1"/>
  <c r="J21" i="36" s="1"/>
  <c r="H22" i="36"/>
  <c r="I22" i="36" s="1"/>
  <c r="J22" i="36" s="1"/>
  <c r="H23" i="36"/>
  <c r="I23" i="36" s="1"/>
  <c r="J23" i="36" s="1"/>
  <c r="H9" i="39"/>
  <c r="I9" i="39" s="1"/>
  <c r="J9" i="39" s="1"/>
  <c r="H10" i="39"/>
  <c r="I10" i="39" s="1"/>
  <c r="J10" i="39" s="1"/>
  <c r="H11" i="39"/>
  <c r="I11" i="39" s="1"/>
  <c r="J11" i="39" s="1"/>
  <c r="H12" i="39"/>
  <c r="I12" i="39" s="1"/>
  <c r="J12" i="39" s="1"/>
  <c r="H13" i="39"/>
  <c r="I13" i="39" s="1"/>
  <c r="J13" i="39" s="1"/>
  <c r="H14" i="39"/>
  <c r="I14" i="39" s="1"/>
  <c r="J14" i="39" s="1"/>
  <c r="H15" i="39"/>
  <c r="I15" i="39" s="1"/>
  <c r="J15" i="39" s="1"/>
  <c r="H16" i="39"/>
  <c r="I16" i="39" s="1"/>
  <c r="J16" i="39" s="1"/>
  <c r="H17" i="39"/>
  <c r="I17" i="39" s="1"/>
  <c r="J17" i="39" s="1"/>
  <c r="H18" i="39"/>
  <c r="I18" i="39" s="1"/>
  <c r="J18" i="39" s="1"/>
  <c r="H19" i="39"/>
  <c r="I19" i="39" s="1"/>
  <c r="J19" i="39" s="1"/>
  <c r="H20" i="39"/>
  <c r="I20" i="39" s="1"/>
  <c r="J20" i="39" s="1"/>
  <c r="H21" i="39"/>
  <c r="I21" i="39" s="1"/>
  <c r="J21" i="39" s="1"/>
  <c r="H22" i="39"/>
  <c r="I22" i="39" s="1"/>
  <c r="J22" i="39" s="1"/>
  <c r="H23" i="39"/>
  <c r="I23" i="39" s="1"/>
  <c r="J23" i="39" s="1"/>
  <c r="H9" i="40"/>
  <c r="I9" i="40" s="1"/>
  <c r="J9" i="40" s="1"/>
  <c r="H10" i="40"/>
  <c r="I10" i="40" s="1"/>
  <c r="J10" i="40" s="1"/>
  <c r="H11" i="40"/>
  <c r="I11" i="40" s="1"/>
  <c r="J11" i="40" s="1"/>
  <c r="H12" i="40"/>
  <c r="I12" i="40" s="1"/>
  <c r="J12" i="40" s="1"/>
  <c r="H13" i="40"/>
  <c r="I13" i="40" s="1"/>
  <c r="J13" i="40" s="1"/>
  <c r="H14" i="40"/>
  <c r="I14" i="40" s="1"/>
  <c r="J14" i="40" s="1"/>
  <c r="H15" i="40"/>
  <c r="I15" i="40" s="1"/>
  <c r="J15" i="40" s="1"/>
  <c r="H16" i="40"/>
  <c r="I16" i="40" s="1"/>
  <c r="J16" i="40" s="1"/>
  <c r="H17" i="40"/>
  <c r="I17" i="40" s="1"/>
  <c r="J17" i="40" s="1"/>
  <c r="H18" i="40"/>
  <c r="I18" i="40" s="1"/>
  <c r="J18" i="40" s="1"/>
  <c r="H19" i="40"/>
  <c r="I19" i="40" s="1"/>
  <c r="J19" i="40" s="1"/>
  <c r="H20" i="40"/>
  <c r="I20" i="40" s="1"/>
  <c r="J20" i="40" s="1"/>
  <c r="H21" i="40"/>
  <c r="I21" i="40" s="1"/>
  <c r="J21" i="40" s="1"/>
  <c r="H22" i="40"/>
  <c r="I22" i="40" s="1"/>
  <c r="J22" i="40" s="1"/>
  <c r="H23" i="40"/>
  <c r="I23" i="40" s="1"/>
  <c r="J23" i="40" s="1"/>
  <c r="AH4" i="55"/>
  <c r="AH3" i="55"/>
  <c r="AF4" i="55"/>
  <c r="AG4" i="55"/>
  <c r="W5" i="55"/>
  <c r="AH4" i="54"/>
  <c r="AH3" i="54"/>
  <c r="AE4" i="54"/>
  <c r="W5" i="54"/>
  <c r="AH4" i="53"/>
  <c r="AH3" i="53"/>
  <c r="AE4" i="53"/>
  <c r="AF4" i="53"/>
  <c r="AG4" i="53"/>
  <c r="W5" i="53"/>
  <c r="AH4" i="52"/>
  <c r="AH3" i="52"/>
  <c r="AE4" i="52"/>
  <c r="AF4" i="52"/>
  <c r="AG4" i="52"/>
  <c r="W5" i="52"/>
  <c r="AH4" i="51"/>
  <c r="AH3" i="51"/>
  <c r="AE4" i="51"/>
  <c r="AF4" i="51"/>
  <c r="AG4" i="51"/>
  <c r="W5" i="51"/>
  <c r="AR3" i="50"/>
  <c r="AQ4" i="50"/>
  <c r="AE4" i="50"/>
  <c r="AF4" i="50"/>
  <c r="AO4" i="50" s="1"/>
  <c r="AG4" i="50"/>
  <c r="AP4" i="50" s="1"/>
  <c r="W5" i="50"/>
  <c r="AH4" i="49"/>
  <c r="AH3" i="49"/>
  <c r="AE4" i="49"/>
  <c r="AF4" i="49"/>
  <c r="AG4" i="49"/>
  <c r="W5" i="49"/>
  <c r="AR3" i="48"/>
  <c r="AQ4" i="48"/>
  <c r="AE4" i="48"/>
  <c r="AF4" i="48"/>
  <c r="AO4" i="48" s="1"/>
  <c r="AG4" i="48"/>
  <c r="AP4" i="48" s="1"/>
  <c r="W5" i="48"/>
  <c r="AH4" i="47"/>
  <c r="AH3" i="47"/>
  <c r="AE4" i="47"/>
  <c r="AF4" i="47"/>
  <c r="AG4" i="47"/>
  <c r="W5" i="47"/>
  <c r="AH4" i="46"/>
  <c r="AH3" i="46"/>
  <c r="AE4" i="46"/>
  <c r="W5" i="46"/>
  <c r="AH4" i="45"/>
  <c r="AH3" i="45"/>
  <c r="AG4" i="45"/>
  <c r="AH4" i="44"/>
  <c r="AH3" i="44"/>
  <c r="AE4" i="44"/>
  <c r="AF4" i="44"/>
  <c r="AG4" i="44"/>
  <c r="W5" i="44"/>
  <c r="AH4" i="43"/>
  <c r="AH3" i="43"/>
  <c r="AE4" i="43"/>
  <c r="AF4" i="43"/>
  <c r="AG4" i="43"/>
  <c r="W5" i="43"/>
  <c r="AR3" i="42"/>
  <c r="AQ4" i="42"/>
  <c r="AE4" i="42"/>
  <c r="AF4" i="42"/>
  <c r="AO4" i="42" s="1"/>
  <c r="AG4" i="42"/>
  <c r="AP4" i="42" s="1"/>
  <c r="W5" i="42"/>
  <c r="AR3" i="41"/>
  <c r="AE4" i="41"/>
  <c r="AF4" i="41"/>
  <c r="AG4" i="41"/>
  <c r="W5" i="41"/>
  <c r="AR3" i="40"/>
  <c r="I7" i="40"/>
  <c r="J7" i="40" s="1"/>
  <c r="I5" i="40"/>
  <c r="J5" i="40" s="1"/>
  <c r="AE4" i="40"/>
  <c r="AF4" i="40"/>
  <c r="AG4" i="40"/>
  <c r="W5" i="40"/>
  <c r="AR3" i="39"/>
  <c r="I8" i="39"/>
  <c r="J8" i="39" s="1"/>
  <c r="I7" i="39"/>
  <c r="J7" i="39" s="1"/>
  <c r="I6" i="39"/>
  <c r="J6" i="39" s="1"/>
  <c r="I4" i="39"/>
  <c r="J4" i="39" s="1"/>
  <c r="K4" i="39" s="1"/>
  <c r="AE4" i="39"/>
  <c r="AF4" i="39"/>
  <c r="AG4" i="39"/>
  <c r="W5" i="39"/>
  <c r="AE4" i="38"/>
  <c r="AF4" i="38"/>
  <c r="AO4" i="38" s="1"/>
  <c r="AG4" i="38"/>
  <c r="AP4" i="38" s="1"/>
  <c r="W5" i="38"/>
  <c r="AR3" i="37"/>
  <c r="AQ4" i="37"/>
  <c r="AE4" i="37"/>
  <c r="AF4" i="37"/>
  <c r="AO4" i="37" s="1"/>
  <c r="AG4" i="37"/>
  <c r="AP4" i="37" s="1"/>
  <c r="W5" i="37"/>
  <c r="AR3" i="36"/>
  <c r="I8" i="36"/>
  <c r="J8" i="36" s="1"/>
  <c r="I4" i="36"/>
  <c r="J4" i="36" s="1"/>
  <c r="K4" i="36" s="1"/>
  <c r="AE4" i="36"/>
  <c r="AF4" i="36"/>
  <c r="AG4" i="36"/>
  <c r="W5" i="36"/>
  <c r="AQ4" i="35"/>
  <c r="I7" i="34"/>
  <c r="J7" i="34" s="1"/>
  <c r="I4" i="34"/>
  <c r="J4" i="34" s="1"/>
  <c r="K4" i="34" s="1"/>
  <c r="AQ4" i="33"/>
  <c r="AE4" i="32"/>
  <c r="AF4" i="32"/>
  <c r="AG4" i="32"/>
  <c r="W5" i="32"/>
  <c r="AR3" i="31"/>
  <c r="AQ4" i="31"/>
  <c r="AE4" i="31"/>
  <c r="AF4" i="31"/>
  <c r="AO4" i="31" s="1"/>
  <c r="AG4" i="31"/>
  <c r="AP4" i="31" s="1"/>
  <c r="W5" i="31"/>
  <c r="AR3" i="30"/>
  <c r="I7" i="30"/>
  <c r="J7" i="30" s="1"/>
  <c r="I6" i="30"/>
  <c r="J6" i="30" s="1"/>
  <c r="AE4" i="30"/>
  <c r="AF4" i="30"/>
  <c r="AG4" i="30"/>
  <c r="W5" i="30"/>
  <c r="AR3" i="29"/>
  <c r="I6" i="29"/>
  <c r="J6" i="29" s="1"/>
  <c r="AF4" i="29"/>
  <c r="AQ4" i="28"/>
  <c r="AE4" i="28"/>
  <c r="AF4" i="28"/>
  <c r="AO4" i="28" s="1"/>
  <c r="AG4" i="28"/>
  <c r="AP4" i="28" s="1"/>
  <c r="W5" i="28"/>
  <c r="AR3" i="27"/>
  <c r="AQ4" i="27"/>
  <c r="AE4" i="27"/>
  <c r="AF4" i="27"/>
  <c r="AO4" i="27" s="1"/>
  <c r="AG4" i="27"/>
  <c r="AP4" i="27" s="1"/>
  <c r="W5" i="27"/>
  <c r="AR3" i="26"/>
  <c r="I7" i="26"/>
  <c r="J7" i="26" s="1"/>
  <c r="I5" i="26"/>
  <c r="J5" i="26" s="1"/>
  <c r="AE4" i="26"/>
  <c r="AF4" i="26"/>
  <c r="AG4" i="26"/>
  <c r="W5" i="26"/>
  <c r="AR3" i="25"/>
  <c r="I8" i="25"/>
  <c r="J8" i="25" s="1"/>
  <c r="I6" i="25"/>
  <c r="J6" i="25" s="1"/>
  <c r="AE4" i="25"/>
  <c r="AR3" i="24"/>
  <c r="AQ4" i="24"/>
  <c r="AE4" i="24"/>
  <c r="AF4" i="24"/>
  <c r="AO4" i="24" s="1"/>
  <c r="AG4" i="24"/>
  <c r="AP4" i="24" s="1"/>
  <c r="W5" i="24"/>
  <c r="AR3" i="23"/>
  <c r="AQ4" i="23"/>
  <c r="AE4" i="23"/>
  <c r="AF4" i="23"/>
  <c r="AO4" i="23" s="1"/>
  <c r="AG4" i="23"/>
  <c r="AP4" i="23" s="1"/>
  <c r="W5" i="23"/>
  <c r="AH4" i="22"/>
  <c r="AH3" i="22"/>
  <c r="I5" i="22"/>
  <c r="J5" i="22" s="1"/>
  <c r="AE4" i="22"/>
  <c r="AF4" i="22"/>
  <c r="AG4" i="22"/>
  <c r="W5" i="22"/>
  <c r="AR3" i="21"/>
  <c r="I7" i="21"/>
  <c r="J7" i="21" s="1"/>
  <c r="I6" i="21"/>
  <c r="J6" i="21" s="1"/>
  <c r="I5" i="21"/>
  <c r="J5" i="21" s="1"/>
  <c r="I4" i="21"/>
  <c r="J4" i="21" s="1"/>
  <c r="K4" i="21" s="1"/>
  <c r="AE4" i="21"/>
  <c r="AF4" i="21"/>
  <c r="AG4" i="21"/>
  <c r="W5" i="21"/>
  <c r="AQ4" i="19"/>
  <c r="AE4" i="19"/>
  <c r="AF4" i="19"/>
  <c r="AO4" i="19" s="1"/>
  <c r="AG4" i="19"/>
  <c r="AP4" i="19" s="1"/>
  <c r="W5" i="19"/>
  <c r="AQ4" i="17"/>
  <c r="AH4" i="16"/>
  <c r="AH3" i="16"/>
  <c r="AE4" i="16"/>
  <c r="AF4" i="16"/>
  <c r="AG4" i="16"/>
  <c r="W5" i="16"/>
  <c r="AF3" i="9"/>
  <c r="H10" i="12"/>
  <c r="I10" i="12" s="1"/>
  <c r="J10" i="12" s="1"/>
  <c r="H11" i="12"/>
  <c r="I11" i="12" s="1"/>
  <c r="J11" i="12" s="1"/>
  <c r="H12" i="12"/>
  <c r="I12" i="12" s="1"/>
  <c r="J12" i="12" s="1"/>
  <c r="H13" i="12"/>
  <c r="I13" i="12" s="1"/>
  <c r="J13" i="12" s="1"/>
  <c r="H14" i="12"/>
  <c r="I14" i="12" s="1"/>
  <c r="J14" i="12" s="1"/>
  <c r="H15" i="12"/>
  <c r="I15" i="12" s="1"/>
  <c r="J15" i="12" s="1"/>
  <c r="H16" i="12"/>
  <c r="I16" i="12" s="1"/>
  <c r="J16" i="12" s="1"/>
  <c r="H17" i="12"/>
  <c r="I17" i="12" s="1"/>
  <c r="J17" i="12" s="1"/>
  <c r="H18" i="12"/>
  <c r="I18" i="12" s="1"/>
  <c r="J18" i="12" s="1"/>
  <c r="H19" i="12"/>
  <c r="I19" i="12" s="1"/>
  <c r="J19" i="12" s="1"/>
  <c r="H20" i="12"/>
  <c r="I20" i="12" s="1"/>
  <c r="J20" i="12" s="1"/>
  <c r="H21" i="12"/>
  <c r="I21" i="12" s="1"/>
  <c r="J21" i="12" s="1"/>
  <c r="H22" i="12"/>
  <c r="I22" i="12" s="1"/>
  <c r="J22" i="12" s="1"/>
  <c r="H23" i="12"/>
  <c r="I23" i="12" s="1"/>
  <c r="J23" i="12" s="1"/>
  <c r="H10" i="14"/>
  <c r="I10" i="14" s="1"/>
  <c r="J10" i="14" s="1"/>
  <c r="H11" i="14"/>
  <c r="I11" i="14" s="1"/>
  <c r="J11" i="14" s="1"/>
  <c r="H12" i="14"/>
  <c r="I12" i="14" s="1"/>
  <c r="J12" i="14" s="1"/>
  <c r="H13" i="14"/>
  <c r="I13" i="14" s="1"/>
  <c r="J13" i="14" s="1"/>
  <c r="H14" i="14"/>
  <c r="I14" i="14" s="1"/>
  <c r="J14" i="14" s="1"/>
  <c r="H15" i="14"/>
  <c r="I15" i="14" s="1"/>
  <c r="J15" i="14" s="1"/>
  <c r="H16" i="14"/>
  <c r="I16" i="14" s="1"/>
  <c r="J16" i="14" s="1"/>
  <c r="H17" i="14"/>
  <c r="I17" i="14" s="1"/>
  <c r="J17" i="14" s="1"/>
  <c r="H18" i="14"/>
  <c r="I18" i="14" s="1"/>
  <c r="J18" i="14" s="1"/>
  <c r="H19" i="14"/>
  <c r="I19" i="14" s="1"/>
  <c r="J19" i="14" s="1"/>
  <c r="H20" i="14"/>
  <c r="I20" i="14" s="1"/>
  <c r="J20" i="14" s="1"/>
  <c r="H21" i="14"/>
  <c r="I21" i="14" s="1"/>
  <c r="J21" i="14" s="1"/>
  <c r="H22" i="14"/>
  <c r="I22" i="14" s="1"/>
  <c r="J22" i="14" s="1"/>
  <c r="H23" i="14"/>
  <c r="I23" i="14" s="1"/>
  <c r="J23" i="14" s="1"/>
  <c r="W5" i="15"/>
  <c r="AG4" i="15"/>
  <c r="AF4" i="15"/>
  <c r="AE4" i="15"/>
  <c r="AN3" i="15"/>
  <c r="AH4" i="14"/>
  <c r="AH3" i="14"/>
  <c r="I4" i="14"/>
  <c r="J4" i="14" s="1"/>
  <c r="K4" i="14" s="1"/>
  <c r="AE4" i="14"/>
  <c r="AF4" i="14"/>
  <c r="AG4" i="14"/>
  <c r="W5" i="14"/>
  <c r="W5" i="13"/>
  <c r="AG4" i="13"/>
  <c r="AF4" i="13"/>
  <c r="AE4" i="13"/>
  <c r="AN3" i="13"/>
  <c r="AI3" i="13"/>
  <c r="AH4" i="12"/>
  <c r="AH3" i="12"/>
  <c r="I9" i="12"/>
  <c r="J9" i="12" s="1"/>
  <c r="I7" i="12"/>
  <c r="J7" i="12" s="1"/>
  <c r="I6" i="12"/>
  <c r="J6" i="12" s="1"/>
  <c r="I4" i="12"/>
  <c r="J4" i="12" s="1"/>
  <c r="K4" i="12" s="1"/>
  <c r="AE4" i="12"/>
  <c r="AF4" i="12"/>
  <c r="AG4" i="12"/>
  <c r="W5" i="12"/>
  <c r="U4" i="11"/>
  <c r="X4" i="11" s="1"/>
  <c r="AN3" i="11"/>
  <c r="AI3" i="11"/>
  <c r="I23" i="2"/>
  <c r="J23" i="2" s="1"/>
  <c r="I10" i="2"/>
  <c r="J10" i="2" s="1"/>
  <c r="I8" i="2"/>
  <c r="J8" i="2" s="1"/>
  <c r="I5" i="2"/>
  <c r="J5" i="2" s="1"/>
  <c r="AH4" i="2"/>
  <c r="Z4" i="2"/>
  <c r="AQ3" i="2"/>
  <c r="AI3" i="2"/>
  <c r="W5" i="10"/>
  <c r="AG4" i="10"/>
  <c r="AP4" i="10" s="1"/>
  <c r="AF4" i="10"/>
  <c r="AO4" i="10" s="1"/>
  <c r="AN3" i="10"/>
  <c r="AI3" i="10"/>
  <c r="X4" i="9"/>
  <c r="Z4" i="9" s="1"/>
  <c r="AF4" i="90" l="1"/>
  <c r="AF4" i="76"/>
  <c r="AO4" i="76" s="1"/>
  <c r="AE4" i="91"/>
  <c r="AG4" i="76"/>
  <c r="AG4" i="89"/>
  <c r="AG4" i="34"/>
  <c r="AP4" i="34" s="1"/>
  <c r="AG4" i="64"/>
  <c r="AE4" i="29"/>
  <c r="W5" i="64"/>
  <c r="W5" i="34"/>
  <c r="AF4" i="34"/>
  <c r="AG4" i="33"/>
  <c r="AP4" i="33" s="1"/>
  <c r="W5" i="29"/>
  <c r="AF4" i="33"/>
  <c r="AO4" i="33" s="1"/>
  <c r="AE4" i="33"/>
  <c r="AG4" i="80"/>
  <c r="AI3" i="68"/>
  <c r="AR3" i="68" s="1"/>
  <c r="AI3" i="81"/>
  <c r="AR3" i="81" s="1"/>
  <c r="AQ4" i="68"/>
  <c r="AG4" i="46"/>
  <c r="AG4" i="54"/>
  <c r="AI4" i="54" s="1"/>
  <c r="AF4" i="78"/>
  <c r="AO4" i="78" s="1"/>
  <c r="AG4" i="85"/>
  <c r="AE4" i="18"/>
  <c r="AN4" i="18" s="1"/>
  <c r="W5" i="78"/>
  <c r="Y5" i="78" s="1"/>
  <c r="AE4" i="83"/>
  <c r="W5" i="88"/>
  <c r="AQ4" i="65"/>
  <c r="W5" i="18"/>
  <c r="Y5" i="18" s="1"/>
  <c r="AI3" i="58"/>
  <c r="AR3" i="58" s="1"/>
  <c r="AI3" i="67"/>
  <c r="AR3" i="67" s="1"/>
  <c r="AN3" i="70"/>
  <c r="K5" i="80"/>
  <c r="K6" i="80" s="1"/>
  <c r="K7" i="80" s="1"/>
  <c r="K8" i="80" s="1"/>
  <c r="K9" i="80" s="1"/>
  <c r="K10" i="80" s="1"/>
  <c r="K11" i="80" s="1"/>
  <c r="K12" i="80" s="1"/>
  <c r="K13" i="80" s="1"/>
  <c r="K14" i="80" s="1"/>
  <c r="K15" i="80" s="1"/>
  <c r="K16" i="80" s="1"/>
  <c r="K17" i="80" s="1"/>
  <c r="K18" i="80" s="1"/>
  <c r="K19" i="80" s="1"/>
  <c r="K20" i="80" s="1"/>
  <c r="K21" i="80" s="1"/>
  <c r="K22" i="80" s="1"/>
  <c r="K23" i="80" s="1"/>
  <c r="AP4" i="76"/>
  <c r="K5" i="64"/>
  <c r="K6" i="64" s="1"/>
  <c r="K7" i="64" s="1"/>
  <c r="K8" i="64" s="1"/>
  <c r="K9" i="64" s="1"/>
  <c r="K10" i="64" s="1"/>
  <c r="K11" i="64" s="1"/>
  <c r="K12" i="64" s="1"/>
  <c r="K13" i="64" s="1"/>
  <c r="K14" i="64" s="1"/>
  <c r="K15" i="64" s="1"/>
  <c r="K16" i="64" s="1"/>
  <c r="K17" i="64" s="1"/>
  <c r="K18" i="64" s="1"/>
  <c r="K19" i="64" s="1"/>
  <c r="K20" i="64" s="1"/>
  <c r="K21" i="64" s="1"/>
  <c r="K22" i="64" s="1"/>
  <c r="K23" i="64" s="1"/>
  <c r="AP4" i="64"/>
  <c r="K5" i="59"/>
  <c r="K6" i="59" s="1"/>
  <c r="K7" i="59" s="1"/>
  <c r="K8" i="59" s="1"/>
  <c r="K9" i="59" s="1"/>
  <c r="K10" i="59" s="1"/>
  <c r="K11" i="59" s="1"/>
  <c r="K12" i="59" s="1"/>
  <c r="K13" i="59" s="1"/>
  <c r="K14" i="59" s="1"/>
  <c r="K15" i="59" s="1"/>
  <c r="K16" i="59" s="1"/>
  <c r="K17" i="59" s="1"/>
  <c r="K18" i="59" s="1"/>
  <c r="K19" i="59" s="1"/>
  <c r="K20" i="59" s="1"/>
  <c r="K21" i="59" s="1"/>
  <c r="K22" i="59" s="1"/>
  <c r="K23" i="59" s="1"/>
  <c r="K5" i="81"/>
  <c r="K6" i="81" s="1"/>
  <c r="K7" i="81" s="1"/>
  <c r="K8" i="81" s="1"/>
  <c r="K9" i="81" s="1"/>
  <c r="K10" i="81" s="1"/>
  <c r="K11" i="81" s="1"/>
  <c r="K12" i="81" s="1"/>
  <c r="K13" i="81" s="1"/>
  <c r="K14" i="81" s="1"/>
  <c r="K15" i="81" s="1"/>
  <c r="K16" i="81" s="1"/>
  <c r="K17" i="81" s="1"/>
  <c r="K18" i="81" s="1"/>
  <c r="K19" i="81" s="1"/>
  <c r="K20" i="81" s="1"/>
  <c r="K21" i="81" s="1"/>
  <c r="K22" i="81" s="1"/>
  <c r="K23" i="81" s="1"/>
  <c r="AP4" i="81"/>
  <c r="K5" i="61"/>
  <c r="K6" i="61" s="1"/>
  <c r="K7" i="61" s="1"/>
  <c r="K8" i="61" s="1"/>
  <c r="K9" i="61" s="1"/>
  <c r="K10" i="61" s="1"/>
  <c r="K11" i="61" s="1"/>
  <c r="K12" i="61" s="1"/>
  <c r="K13" i="61" s="1"/>
  <c r="K14" i="61" s="1"/>
  <c r="K15" i="61" s="1"/>
  <c r="K16" i="61" s="1"/>
  <c r="K17" i="61" s="1"/>
  <c r="K18" i="61" s="1"/>
  <c r="K19" i="61" s="1"/>
  <c r="K20" i="61" s="1"/>
  <c r="K21" i="61" s="1"/>
  <c r="K22" i="61" s="1"/>
  <c r="K23" i="61" s="1"/>
  <c r="AO4" i="60"/>
  <c r="AI3" i="80"/>
  <c r="AR3" i="80" s="1"/>
  <c r="AI3" i="72"/>
  <c r="AR3" i="72" s="1"/>
  <c r="AI3" i="64"/>
  <c r="AR3" i="64" s="1"/>
  <c r="AI3" i="75"/>
  <c r="AR3" i="75" s="1"/>
  <c r="AN3" i="61"/>
  <c r="AI3" i="59"/>
  <c r="AR3" i="59" s="1"/>
  <c r="AI3" i="76"/>
  <c r="AR3" i="76" s="1"/>
  <c r="AI3" i="73"/>
  <c r="AR3" i="73" s="1"/>
  <c r="AI3" i="66"/>
  <c r="AR3" i="66" s="1"/>
  <c r="AI3" i="65"/>
  <c r="AR3" i="65" s="1"/>
  <c r="AI3" i="60"/>
  <c r="AR3" i="60" s="1"/>
  <c r="AE4" i="59"/>
  <c r="AN4" i="59" s="1"/>
  <c r="W5" i="67"/>
  <c r="W5" i="60"/>
  <c r="AF4" i="91"/>
  <c r="AI4" i="91" s="1"/>
  <c r="W5" i="25"/>
  <c r="W5" i="62"/>
  <c r="W5" i="91"/>
  <c r="AQ4" i="80"/>
  <c r="AG4" i="25"/>
  <c r="AI4" i="25" s="1"/>
  <c r="W5" i="66"/>
  <c r="AE4" i="71"/>
  <c r="AF4" i="75"/>
  <c r="AO4" i="75" s="1"/>
  <c r="AE4" i="17"/>
  <c r="AN4" i="17" s="1"/>
  <c r="W5" i="17"/>
  <c r="AI3" i="63"/>
  <c r="AR3" i="63" s="1"/>
  <c r="K5" i="72"/>
  <c r="K6" i="72" s="1"/>
  <c r="K7" i="72" s="1"/>
  <c r="K8" i="72" s="1"/>
  <c r="K9" i="72" s="1"/>
  <c r="K10" i="72" s="1"/>
  <c r="K11" i="72" s="1"/>
  <c r="K12" i="72" s="1"/>
  <c r="K13" i="72" s="1"/>
  <c r="K14" i="72" s="1"/>
  <c r="K15" i="72" s="1"/>
  <c r="K16" i="72" s="1"/>
  <c r="K17" i="72" s="1"/>
  <c r="K18" i="72" s="1"/>
  <c r="K19" i="72" s="1"/>
  <c r="K20" i="72" s="1"/>
  <c r="K21" i="72" s="1"/>
  <c r="K22" i="72" s="1"/>
  <c r="K23" i="72" s="1"/>
  <c r="AF4" i="79"/>
  <c r="AO4" i="79" s="1"/>
  <c r="W5" i="79"/>
  <c r="AG4" i="68"/>
  <c r="AP4" i="68" s="1"/>
  <c r="AF4" i="98"/>
  <c r="AO4" i="98" s="1"/>
  <c r="AG4" i="17"/>
  <c r="AP4" i="17" s="1"/>
  <c r="AO4" i="62"/>
  <c r="K5" i="60"/>
  <c r="K6" i="60" s="1"/>
  <c r="K7" i="60" s="1"/>
  <c r="K8" i="60" s="1"/>
  <c r="K9" i="60" s="1"/>
  <c r="K10" i="60" s="1"/>
  <c r="K11" i="60" s="1"/>
  <c r="K12" i="60" s="1"/>
  <c r="K13" i="60" s="1"/>
  <c r="K14" i="60" s="1"/>
  <c r="K15" i="60" s="1"/>
  <c r="K16" i="60" s="1"/>
  <c r="K17" i="60" s="1"/>
  <c r="K18" i="60" s="1"/>
  <c r="K19" i="60" s="1"/>
  <c r="K20" i="60" s="1"/>
  <c r="K21" i="60" s="1"/>
  <c r="K22" i="60" s="1"/>
  <c r="K23" i="60" s="1"/>
  <c r="AO4" i="39"/>
  <c r="AP4" i="21"/>
  <c r="K5" i="73"/>
  <c r="K6" i="73" s="1"/>
  <c r="K7" i="73" s="1"/>
  <c r="K8" i="73" s="1"/>
  <c r="K9" i="73" s="1"/>
  <c r="K10" i="73" s="1"/>
  <c r="K11" i="73" s="1"/>
  <c r="K12" i="73" s="1"/>
  <c r="K13" i="73" s="1"/>
  <c r="K14" i="73" s="1"/>
  <c r="K15" i="73" s="1"/>
  <c r="K16" i="73" s="1"/>
  <c r="K17" i="73" s="1"/>
  <c r="K18" i="73" s="1"/>
  <c r="K19" i="73" s="1"/>
  <c r="K20" i="73" s="1"/>
  <c r="K21" i="73" s="1"/>
  <c r="K22" i="73" s="1"/>
  <c r="K23" i="73" s="1"/>
  <c r="K5" i="65"/>
  <c r="K6" i="65" s="1"/>
  <c r="K7" i="65" s="1"/>
  <c r="K8" i="65" s="1"/>
  <c r="K9" i="65" s="1"/>
  <c r="K10" i="65" s="1"/>
  <c r="K11" i="65" s="1"/>
  <c r="K12" i="65" s="1"/>
  <c r="K13" i="65" s="1"/>
  <c r="K14" i="65" s="1"/>
  <c r="K15" i="65" s="1"/>
  <c r="K16" i="65" s="1"/>
  <c r="K17" i="65" s="1"/>
  <c r="K18" i="65" s="1"/>
  <c r="K19" i="65" s="1"/>
  <c r="K20" i="65" s="1"/>
  <c r="K21" i="65" s="1"/>
  <c r="K22" i="65" s="1"/>
  <c r="K23" i="65" s="1"/>
  <c r="AO4" i="29"/>
  <c r="AG4" i="60"/>
  <c r="AP4" i="60" s="1"/>
  <c r="AF4" i="68"/>
  <c r="AO4" i="68" s="1"/>
  <c r="W5" i="77"/>
  <c r="Y5" i="77" s="1"/>
  <c r="AG4" i="88"/>
  <c r="W5" i="95"/>
  <c r="Y5" i="95" s="1"/>
  <c r="AE4" i="98"/>
  <c r="AN4" i="98" s="1"/>
  <c r="AO4" i="80"/>
  <c r="AO4" i="22"/>
  <c r="W5" i="68"/>
  <c r="Y5" i="68" s="1"/>
  <c r="AF4" i="71"/>
  <c r="AO4" i="71" s="1"/>
  <c r="AE4" i="72"/>
  <c r="AN4" i="72" s="1"/>
  <c r="AP4" i="80"/>
  <c r="AG4" i="98"/>
  <c r="AP4" i="98" s="1"/>
  <c r="AE4" i="104"/>
  <c r="AG4" i="71"/>
  <c r="AP4" i="71" s="1"/>
  <c r="AF4" i="72"/>
  <c r="AO4" i="72" s="1"/>
  <c r="AE4" i="77"/>
  <c r="AN4" i="77" s="1"/>
  <c r="AF4" i="104"/>
  <c r="AP4" i="66"/>
  <c r="AQ4" i="59"/>
  <c r="AE4" i="60"/>
  <c r="AG4" i="72"/>
  <c r="AP4" i="72" s="1"/>
  <c r="AF4" i="77"/>
  <c r="AO4" i="77" s="1"/>
  <c r="AI3" i="78"/>
  <c r="AR3" i="78" s="1"/>
  <c r="AE4" i="88"/>
  <c r="AG4" i="104"/>
  <c r="K5" i="68"/>
  <c r="K6" i="68" s="1"/>
  <c r="K7" i="68" s="1"/>
  <c r="K8" i="68" s="1"/>
  <c r="K9" i="68" s="1"/>
  <c r="K10" i="68" s="1"/>
  <c r="K11" i="68" s="1"/>
  <c r="K12" i="68" s="1"/>
  <c r="K13" i="68" s="1"/>
  <c r="K14" i="68" s="1"/>
  <c r="K15" i="68" s="1"/>
  <c r="K16" i="68" s="1"/>
  <c r="K17" i="68" s="1"/>
  <c r="K18" i="68" s="1"/>
  <c r="K19" i="68" s="1"/>
  <c r="K20" i="68" s="1"/>
  <c r="K21" i="68" s="1"/>
  <c r="K22" i="68" s="1"/>
  <c r="K23" i="68" s="1"/>
  <c r="AP4" i="36"/>
  <c r="AI3" i="62"/>
  <c r="AR3" i="62" s="1"/>
  <c r="W5" i="89"/>
  <c r="Y5" i="89" s="1"/>
  <c r="AE4" i="102"/>
  <c r="K5" i="69"/>
  <c r="K6" i="69" s="1"/>
  <c r="K7" i="69" s="1"/>
  <c r="K8" i="69" s="1"/>
  <c r="K9" i="69" s="1"/>
  <c r="K10" i="69" s="1"/>
  <c r="K11" i="69" s="1"/>
  <c r="K12" i="69" s="1"/>
  <c r="K13" i="69" s="1"/>
  <c r="K14" i="69" s="1"/>
  <c r="K15" i="69" s="1"/>
  <c r="K16" i="69" s="1"/>
  <c r="K17" i="69" s="1"/>
  <c r="K18" i="69" s="1"/>
  <c r="K19" i="69" s="1"/>
  <c r="K20" i="69" s="1"/>
  <c r="K21" i="69" s="1"/>
  <c r="K22" i="69" s="1"/>
  <c r="K23" i="69" s="1"/>
  <c r="K5" i="76"/>
  <c r="K6" i="76" s="1"/>
  <c r="K7" i="76" s="1"/>
  <c r="K8" i="76" s="1"/>
  <c r="K9" i="76" s="1"/>
  <c r="K10" i="76" s="1"/>
  <c r="K11" i="76" s="1"/>
  <c r="K12" i="76" s="1"/>
  <c r="K13" i="76" s="1"/>
  <c r="K14" i="76" s="1"/>
  <c r="K15" i="76" s="1"/>
  <c r="K16" i="76" s="1"/>
  <c r="K17" i="76" s="1"/>
  <c r="K18" i="76" s="1"/>
  <c r="K19" i="76" s="1"/>
  <c r="K20" i="76" s="1"/>
  <c r="K21" i="76" s="1"/>
  <c r="K22" i="76" s="1"/>
  <c r="K23" i="76" s="1"/>
  <c r="AF4" i="69"/>
  <c r="AO4" i="69" s="1"/>
  <c r="AG4" i="74"/>
  <c r="AP4" i="74" s="1"/>
  <c r="AF4" i="83"/>
  <c r="AO4" i="21"/>
  <c r="K5" i="22"/>
  <c r="K6" i="22" s="1"/>
  <c r="K7" i="22" s="1"/>
  <c r="K8" i="22" s="1"/>
  <c r="K9" i="22" s="1"/>
  <c r="K10" i="22" s="1"/>
  <c r="K11" i="22" s="1"/>
  <c r="K12" i="22" s="1"/>
  <c r="K13" i="22" s="1"/>
  <c r="K14" i="22" s="1"/>
  <c r="K15" i="22" s="1"/>
  <c r="K16" i="22" s="1"/>
  <c r="K17" i="22" s="1"/>
  <c r="K18" i="22" s="1"/>
  <c r="K19" i="22" s="1"/>
  <c r="K20" i="22" s="1"/>
  <c r="K21" i="22" s="1"/>
  <c r="K22" i="22" s="1"/>
  <c r="K23" i="22" s="1"/>
  <c r="AO4" i="36"/>
  <c r="AE4" i="45"/>
  <c r="AF4" i="58"/>
  <c r="AO4" i="58" s="1"/>
  <c r="AE4" i="63"/>
  <c r="AG4" i="69"/>
  <c r="AP4" i="69" s="1"/>
  <c r="AF4" i="70"/>
  <c r="AO4" i="70" s="1"/>
  <c r="W5" i="74"/>
  <c r="Y5" i="74" s="1"/>
  <c r="W5" i="75"/>
  <c r="Y5" i="75" s="1"/>
  <c r="K5" i="77"/>
  <c r="K6" i="77" s="1"/>
  <c r="K7" i="77" s="1"/>
  <c r="K8" i="77" s="1"/>
  <c r="K9" i="77" s="1"/>
  <c r="K10" i="77" s="1"/>
  <c r="K11" i="77" s="1"/>
  <c r="K12" i="77" s="1"/>
  <c r="K13" i="77" s="1"/>
  <c r="K14" i="77" s="1"/>
  <c r="K15" i="77" s="1"/>
  <c r="K16" i="77" s="1"/>
  <c r="K17" i="77" s="1"/>
  <c r="K18" i="77" s="1"/>
  <c r="K19" i="77" s="1"/>
  <c r="K20" i="77" s="1"/>
  <c r="K21" i="77" s="1"/>
  <c r="K22" i="77" s="1"/>
  <c r="K23" i="77" s="1"/>
  <c r="AG4" i="83"/>
  <c r="AO4" i="26"/>
  <c r="AG4" i="58"/>
  <c r="AP4" i="58" s="1"/>
  <c r="AF4" i="63"/>
  <c r="AO4" i="63" s="1"/>
  <c r="AE4" i="66"/>
  <c r="AN4" i="66" s="1"/>
  <c r="AE4" i="67"/>
  <c r="AN4" i="67" s="1"/>
  <c r="AG4" i="70"/>
  <c r="AP4" i="70" s="1"/>
  <c r="AI3" i="74"/>
  <c r="AR3" i="74" s="1"/>
  <c r="AI3" i="79"/>
  <c r="AR3" i="79" s="1"/>
  <c r="AE4" i="96"/>
  <c r="AE4" i="105"/>
  <c r="AF4" i="45"/>
  <c r="AE4" i="58"/>
  <c r="AN4" i="58" s="1"/>
  <c r="AG4" i="63"/>
  <c r="AP4" i="63" s="1"/>
  <c r="AF4" i="66"/>
  <c r="AO4" i="66" s="1"/>
  <c r="AF4" i="67"/>
  <c r="AO4" i="67" s="1"/>
  <c r="W5" i="70"/>
  <c r="Y5" i="70" s="1"/>
  <c r="AE4" i="89"/>
  <c r="AE4" i="95"/>
  <c r="AG4" i="96"/>
  <c r="AF4" i="105"/>
  <c r="AQ4" i="2"/>
  <c r="AP4" i="22"/>
  <c r="AO4" i="25"/>
  <c r="AP4" i="39"/>
  <c r="AI3" i="71"/>
  <c r="AR3" i="71" s="1"/>
  <c r="AP4" i="77"/>
  <c r="AE4" i="90"/>
  <c r="AN4" i="90" s="1"/>
  <c r="AF4" i="93"/>
  <c r="AF4" i="95"/>
  <c r="AF4" i="59"/>
  <c r="AO4" i="59" s="1"/>
  <c r="AE4" i="81"/>
  <c r="AN4" i="81" s="1"/>
  <c r="W5" i="102"/>
  <c r="Y5" i="102" s="1"/>
  <c r="AO4" i="12"/>
  <c r="AO4" i="14"/>
  <c r="AP4" i="26"/>
  <c r="AP4" i="29"/>
  <c r="AO4" i="34"/>
  <c r="AO4" i="40"/>
  <c r="AG4" i="62"/>
  <c r="AP4" i="62" s="1"/>
  <c r="AF4" i="64"/>
  <c r="AO4" i="64" s="1"/>
  <c r="AN3" i="69"/>
  <c r="AE4" i="79"/>
  <c r="AE4" i="80"/>
  <c r="AN4" i="80" s="1"/>
  <c r="W5" i="81"/>
  <c r="Y5" i="81" s="1"/>
  <c r="AE4" i="93"/>
  <c r="AI4" i="93" s="1"/>
  <c r="AG4" i="100"/>
  <c r="AE4" i="73"/>
  <c r="AN4" i="73" s="1"/>
  <c r="AP4" i="30"/>
  <c r="AG4" i="59"/>
  <c r="AP4" i="59" s="1"/>
  <c r="AE4" i="61"/>
  <c r="AE4" i="62"/>
  <c r="AG4" i="73"/>
  <c r="AP4" i="73" s="1"/>
  <c r="AF4" i="81"/>
  <c r="AO4" i="81" s="1"/>
  <c r="AG4" i="90"/>
  <c r="AP4" i="90" s="1"/>
  <c r="AE4" i="100"/>
  <c r="AG4" i="102"/>
  <c r="AP4" i="102" s="1"/>
  <c r="AE4" i="65"/>
  <c r="AN4" i="65" s="1"/>
  <c r="AF4" i="73"/>
  <c r="AO4" i="73" s="1"/>
  <c r="AP4" i="12"/>
  <c r="AP4" i="14"/>
  <c r="AO4" i="30"/>
  <c r="AP4" i="40"/>
  <c r="W5" i="101"/>
  <c r="Y5" i="101" s="1"/>
  <c r="AG4" i="84"/>
  <c r="W5" i="92"/>
  <c r="Y5" i="92" s="1"/>
  <c r="AG4" i="87"/>
  <c r="AF4" i="96"/>
  <c r="W5" i="100"/>
  <c r="Y5" i="100" s="1"/>
  <c r="AI4" i="18"/>
  <c r="AR4" i="18" s="1"/>
  <c r="AF4" i="85"/>
  <c r="AO4" i="85" s="1"/>
  <c r="AG4" i="105"/>
  <c r="AF4" i="61"/>
  <c r="AO4" i="61" s="1"/>
  <c r="AF4" i="65"/>
  <c r="AO4" i="65" s="1"/>
  <c r="AE4" i="92"/>
  <c r="AE4" i="101"/>
  <c r="AI4" i="35"/>
  <c r="AR4" i="35" s="1"/>
  <c r="AG4" i="61"/>
  <c r="AP4" i="61" s="1"/>
  <c r="AG4" i="65"/>
  <c r="AP4" i="65" s="1"/>
  <c r="AF4" i="92"/>
  <c r="AF4" i="101"/>
  <c r="Y5" i="35"/>
  <c r="AE4" i="84"/>
  <c r="AE4" i="87"/>
  <c r="AG4" i="92"/>
  <c r="AG4" i="101"/>
  <c r="Y5" i="20"/>
  <c r="AF4" i="84"/>
  <c r="AF4" i="87"/>
  <c r="Y5" i="17"/>
  <c r="AI4" i="20"/>
  <c r="AR3" i="105"/>
  <c r="Y5" i="105"/>
  <c r="AR3" i="104"/>
  <c r="Y5" i="104"/>
  <c r="AR3" i="103"/>
  <c r="AI4" i="103"/>
  <c r="Y5" i="103"/>
  <c r="AR3" i="102"/>
  <c r="AQ4" i="102"/>
  <c r="AN4" i="102"/>
  <c r="AO4" i="102"/>
  <c r="AR3" i="101"/>
  <c r="AR3" i="100"/>
  <c r="AR3" i="99"/>
  <c r="AI4" i="99"/>
  <c r="Y5" i="99"/>
  <c r="AR3" i="98"/>
  <c r="AQ4" i="98"/>
  <c r="Y5" i="98"/>
  <c r="AR3" i="97"/>
  <c r="AI4" i="97"/>
  <c r="Y5" i="97"/>
  <c r="AR3" i="96"/>
  <c r="Y5" i="96"/>
  <c r="AR3" i="95"/>
  <c r="AR3" i="94"/>
  <c r="AQ4" i="94"/>
  <c r="AN4" i="94"/>
  <c r="AI4" i="94"/>
  <c r="AO4" i="94"/>
  <c r="AP4" i="94"/>
  <c r="Y5" i="94"/>
  <c r="AR3" i="93"/>
  <c r="Y5" i="93"/>
  <c r="AR3" i="92"/>
  <c r="AR3" i="91"/>
  <c r="Y5" i="91"/>
  <c r="AR3" i="90"/>
  <c r="AQ4" i="90"/>
  <c r="AO4" i="90"/>
  <c r="Y5" i="90"/>
  <c r="AR3" i="89"/>
  <c r="AR3" i="88"/>
  <c r="Y5" i="88"/>
  <c r="AR3" i="87"/>
  <c r="Y5" i="87"/>
  <c r="AR3" i="86"/>
  <c r="AI4" i="86"/>
  <c r="Y5" i="86"/>
  <c r="AR3" i="85"/>
  <c r="AQ4" i="85"/>
  <c r="AN4" i="85"/>
  <c r="AP4" i="85"/>
  <c r="Y5" i="85"/>
  <c r="AR3" i="84"/>
  <c r="Y5" i="84"/>
  <c r="AR3" i="83"/>
  <c r="Y5" i="83"/>
  <c r="AR3" i="82"/>
  <c r="AQ4" i="82"/>
  <c r="AN4" i="82"/>
  <c r="AI4" i="82"/>
  <c r="AO4" i="82"/>
  <c r="AP4" i="82"/>
  <c r="Y5" i="82"/>
  <c r="Y5" i="80"/>
  <c r="AN4" i="79"/>
  <c r="Y5" i="79"/>
  <c r="AN4" i="78"/>
  <c r="AR3" i="77"/>
  <c r="AN4" i="76"/>
  <c r="AI4" i="76"/>
  <c r="Y5" i="76"/>
  <c r="AN4" i="75"/>
  <c r="AI4" i="75"/>
  <c r="AN4" i="74"/>
  <c r="Y5" i="73"/>
  <c r="Y5" i="72"/>
  <c r="AN4" i="71"/>
  <c r="AI4" i="71"/>
  <c r="Y5" i="71"/>
  <c r="AR3" i="70"/>
  <c r="AN4" i="70"/>
  <c r="AR3" i="69"/>
  <c r="AN4" i="69"/>
  <c r="AI4" i="69"/>
  <c r="Y5" i="69"/>
  <c r="AN4" i="68"/>
  <c r="Y5" i="67"/>
  <c r="Y5" i="66"/>
  <c r="Y5" i="65"/>
  <c r="AN4" i="64"/>
  <c r="Y5" i="64"/>
  <c r="Y5" i="63"/>
  <c r="Y5" i="62"/>
  <c r="AR3" i="61"/>
  <c r="Y5" i="61"/>
  <c r="AN4" i="60"/>
  <c r="Y5" i="60"/>
  <c r="Y5" i="59"/>
  <c r="Y5" i="58"/>
  <c r="Y5" i="55"/>
  <c r="AI4" i="55"/>
  <c r="AQ3" i="55"/>
  <c r="AI3" i="55"/>
  <c r="Y5" i="54"/>
  <c r="AQ3" i="54"/>
  <c r="AI3" i="54"/>
  <c r="Y5" i="53"/>
  <c r="AI4" i="53"/>
  <c r="AQ3" i="53"/>
  <c r="AI3" i="53"/>
  <c r="Y5" i="52"/>
  <c r="AI4" i="52"/>
  <c r="AQ3" i="52"/>
  <c r="AI3" i="52"/>
  <c r="Y5" i="51"/>
  <c r="AI4" i="51"/>
  <c r="AQ3" i="51"/>
  <c r="AI3" i="51"/>
  <c r="Y5" i="50"/>
  <c r="AI4" i="50"/>
  <c r="AN4" i="50"/>
  <c r="Y5" i="49"/>
  <c r="AI4" i="49"/>
  <c r="AQ3" i="49"/>
  <c r="AI3" i="49"/>
  <c r="Y5" i="48"/>
  <c r="AI4" i="48"/>
  <c r="AN4" i="48"/>
  <c r="Y5" i="47"/>
  <c r="AI4" i="47"/>
  <c r="AQ3" i="47"/>
  <c r="AI3" i="47"/>
  <c r="Y5" i="46"/>
  <c r="AI4" i="46"/>
  <c r="AQ3" i="46"/>
  <c r="AI3" i="46"/>
  <c r="Y5" i="45"/>
  <c r="AQ3" i="45"/>
  <c r="AI3" i="45"/>
  <c r="Y5" i="44"/>
  <c r="AI4" i="44"/>
  <c r="AQ3" i="44"/>
  <c r="AI3" i="44"/>
  <c r="Y5" i="43"/>
  <c r="AI4" i="43"/>
  <c r="AQ3" i="43"/>
  <c r="AI3" i="43"/>
  <c r="Y5" i="42"/>
  <c r="AI4" i="42"/>
  <c r="AN4" i="42"/>
  <c r="Y5" i="37"/>
  <c r="AI4" i="37"/>
  <c r="AN4" i="37"/>
  <c r="Y5" i="38"/>
  <c r="AI4" i="38"/>
  <c r="AN4" i="38"/>
  <c r="Y5" i="39"/>
  <c r="AI4" i="39"/>
  <c r="AN4" i="39"/>
  <c r="AQ4" i="39"/>
  <c r="K5" i="39"/>
  <c r="K6" i="39" s="1"/>
  <c r="K7" i="39" s="1"/>
  <c r="K8" i="39" s="1"/>
  <c r="K9" i="39" s="1"/>
  <c r="K10" i="39" s="1"/>
  <c r="K11" i="39" s="1"/>
  <c r="K12" i="39" s="1"/>
  <c r="K13" i="39" s="1"/>
  <c r="K14" i="39" s="1"/>
  <c r="K15" i="39" s="1"/>
  <c r="K16" i="39" s="1"/>
  <c r="K17" i="39" s="1"/>
  <c r="K18" i="39" s="1"/>
  <c r="K19" i="39" s="1"/>
  <c r="K20" i="39" s="1"/>
  <c r="K21" i="39" s="1"/>
  <c r="K22" i="39" s="1"/>
  <c r="K23" i="39" s="1"/>
  <c r="Y5" i="40"/>
  <c r="AI4" i="40"/>
  <c r="AN4" i="40"/>
  <c r="AQ4" i="40"/>
  <c r="K5" i="40"/>
  <c r="K6" i="40" s="1"/>
  <c r="K7" i="40" s="1"/>
  <c r="K8" i="40" s="1"/>
  <c r="K9" i="40" s="1"/>
  <c r="K10" i="40" s="1"/>
  <c r="K11" i="40" s="1"/>
  <c r="K12" i="40" s="1"/>
  <c r="K13" i="40" s="1"/>
  <c r="K14" i="40" s="1"/>
  <c r="K15" i="40" s="1"/>
  <c r="K16" i="40" s="1"/>
  <c r="K17" i="40" s="1"/>
  <c r="K18" i="40" s="1"/>
  <c r="K19" i="40" s="1"/>
  <c r="K20" i="40" s="1"/>
  <c r="K21" i="40" s="1"/>
  <c r="K22" i="40" s="1"/>
  <c r="K23" i="40" s="1"/>
  <c r="Y5" i="41"/>
  <c r="AI4" i="41"/>
  <c r="Y5" i="30"/>
  <c r="AI4" i="30"/>
  <c r="AN4" i="30"/>
  <c r="AQ4" i="30"/>
  <c r="K5" i="30"/>
  <c r="K6" i="30" s="1"/>
  <c r="K7" i="30" s="1"/>
  <c r="K8" i="30" s="1"/>
  <c r="K9" i="30" s="1"/>
  <c r="K10" i="30" s="1"/>
  <c r="K11" i="30" s="1"/>
  <c r="K12" i="30" s="1"/>
  <c r="K13" i="30" s="1"/>
  <c r="K14" i="30" s="1"/>
  <c r="K15" i="30" s="1"/>
  <c r="K16" i="30" s="1"/>
  <c r="K17" i="30" s="1"/>
  <c r="K18" i="30" s="1"/>
  <c r="K19" i="30" s="1"/>
  <c r="K20" i="30" s="1"/>
  <c r="K21" i="30" s="1"/>
  <c r="K22" i="30" s="1"/>
  <c r="K23" i="30" s="1"/>
  <c r="Y5" i="31"/>
  <c r="AI4" i="31"/>
  <c r="AN4" i="31"/>
  <c r="Y5" i="32"/>
  <c r="AI4" i="32"/>
  <c r="Y5" i="33"/>
  <c r="AN4" i="33"/>
  <c r="Y5" i="34"/>
  <c r="AN4" i="34"/>
  <c r="AQ4" i="34"/>
  <c r="K5" i="34"/>
  <c r="K6" i="34" s="1"/>
  <c r="K7" i="34" s="1"/>
  <c r="K8" i="34" s="1"/>
  <c r="K9" i="34" s="1"/>
  <c r="K10" i="34" s="1"/>
  <c r="K11" i="34" s="1"/>
  <c r="K12" i="34" s="1"/>
  <c r="K13" i="34" s="1"/>
  <c r="K14" i="34" s="1"/>
  <c r="K15" i="34" s="1"/>
  <c r="K16" i="34" s="1"/>
  <c r="K17" i="34" s="1"/>
  <c r="K18" i="34" s="1"/>
  <c r="K19" i="34" s="1"/>
  <c r="K20" i="34" s="1"/>
  <c r="K21" i="34" s="1"/>
  <c r="K22" i="34" s="1"/>
  <c r="K23" i="34" s="1"/>
  <c r="Y5" i="36"/>
  <c r="AI4" i="36"/>
  <c r="AN4" i="36"/>
  <c r="AQ4" i="36"/>
  <c r="K5" i="36"/>
  <c r="K6" i="36" s="1"/>
  <c r="K7" i="36" s="1"/>
  <c r="K8" i="36" s="1"/>
  <c r="K9" i="36" s="1"/>
  <c r="K10" i="36" s="1"/>
  <c r="K11" i="36" s="1"/>
  <c r="K12" i="36" s="1"/>
  <c r="K13" i="36" s="1"/>
  <c r="K14" i="36" s="1"/>
  <c r="K15" i="36" s="1"/>
  <c r="K16" i="36" s="1"/>
  <c r="K17" i="36" s="1"/>
  <c r="K18" i="36" s="1"/>
  <c r="K19" i="36" s="1"/>
  <c r="K20" i="36" s="1"/>
  <c r="K21" i="36" s="1"/>
  <c r="K22" i="36" s="1"/>
  <c r="K23" i="36" s="1"/>
  <c r="Y5" i="27"/>
  <c r="AI4" i="27"/>
  <c r="AN4" i="27"/>
  <c r="Y5" i="28"/>
  <c r="AI4" i="28"/>
  <c r="AN4" i="28"/>
  <c r="Y5" i="29"/>
  <c r="AI4" i="29"/>
  <c r="AN4" i="29"/>
  <c r="AQ4" i="29"/>
  <c r="K5" i="29"/>
  <c r="K6" i="29" s="1"/>
  <c r="K7" i="29" s="1"/>
  <c r="K8" i="29" s="1"/>
  <c r="K9" i="29" s="1"/>
  <c r="K10" i="29" s="1"/>
  <c r="K11" i="29" s="1"/>
  <c r="K12" i="29" s="1"/>
  <c r="K13" i="29" s="1"/>
  <c r="K14" i="29" s="1"/>
  <c r="K15" i="29" s="1"/>
  <c r="K16" i="29" s="1"/>
  <c r="K17" i="29" s="1"/>
  <c r="K18" i="29" s="1"/>
  <c r="K19" i="29" s="1"/>
  <c r="K20" i="29" s="1"/>
  <c r="K21" i="29" s="1"/>
  <c r="K22" i="29" s="1"/>
  <c r="K23" i="29" s="1"/>
  <c r="Y5" i="24"/>
  <c r="AI4" i="24"/>
  <c r="AN4" i="24"/>
  <c r="Y5" i="25"/>
  <c r="AN4" i="25"/>
  <c r="AQ4" i="25"/>
  <c r="K5" i="25"/>
  <c r="K6" i="25" s="1"/>
  <c r="K7" i="25" s="1"/>
  <c r="K8" i="25" s="1"/>
  <c r="K9" i="25" s="1"/>
  <c r="K10" i="25" s="1"/>
  <c r="K11" i="25" s="1"/>
  <c r="K12" i="25" s="1"/>
  <c r="K13" i="25" s="1"/>
  <c r="K14" i="25" s="1"/>
  <c r="K15" i="25" s="1"/>
  <c r="K16" i="25" s="1"/>
  <c r="K17" i="25" s="1"/>
  <c r="K18" i="25" s="1"/>
  <c r="K19" i="25" s="1"/>
  <c r="K20" i="25" s="1"/>
  <c r="K21" i="25" s="1"/>
  <c r="K22" i="25" s="1"/>
  <c r="K23" i="25" s="1"/>
  <c r="Y5" i="26"/>
  <c r="AI4" i="26"/>
  <c r="AN4" i="26"/>
  <c r="AQ4" i="26"/>
  <c r="K5" i="26"/>
  <c r="K6" i="26" s="1"/>
  <c r="K7" i="26" s="1"/>
  <c r="K8" i="26" s="1"/>
  <c r="K9" i="26" s="1"/>
  <c r="K10" i="26" s="1"/>
  <c r="K11" i="26" s="1"/>
  <c r="K12" i="26" s="1"/>
  <c r="K13" i="26" s="1"/>
  <c r="K14" i="26" s="1"/>
  <c r="K15" i="26" s="1"/>
  <c r="K16" i="26" s="1"/>
  <c r="K17" i="26" s="1"/>
  <c r="K18" i="26" s="1"/>
  <c r="K19" i="26" s="1"/>
  <c r="K20" i="26" s="1"/>
  <c r="K21" i="26" s="1"/>
  <c r="K22" i="26" s="1"/>
  <c r="K23" i="26" s="1"/>
  <c r="Y5" i="23"/>
  <c r="AI4" i="23"/>
  <c r="AN4" i="23"/>
  <c r="Y5" i="21"/>
  <c r="AI4" i="21"/>
  <c r="AN4" i="21"/>
  <c r="AQ4" i="21"/>
  <c r="K5" i="21"/>
  <c r="K6" i="21" s="1"/>
  <c r="K7" i="21" s="1"/>
  <c r="K8" i="21" s="1"/>
  <c r="K9" i="21" s="1"/>
  <c r="K10" i="21" s="1"/>
  <c r="K11" i="21" s="1"/>
  <c r="K12" i="21" s="1"/>
  <c r="K13" i="21" s="1"/>
  <c r="K14" i="21" s="1"/>
  <c r="K15" i="21" s="1"/>
  <c r="K16" i="21" s="1"/>
  <c r="K17" i="21" s="1"/>
  <c r="K18" i="21" s="1"/>
  <c r="K19" i="21" s="1"/>
  <c r="K20" i="21" s="1"/>
  <c r="K21" i="21" s="1"/>
  <c r="K22" i="21" s="1"/>
  <c r="K23" i="21" s="1"/>
  <c r="Y5" i="22"/>
  <c r="AI4" i="22"/>
  <c r="AN4" i="22"/>
  <c r="AQ3" i="22"/>
  <c r="AI3" i="22"/>
  <c r="AQ4" i="22"/>
  <c r="Y5" i="19"/>
  <c r="AI4" i="19"/>
  <c r="AN4" i="19"/>
  <c r="Y5" i="16"/>
  <c r="AI4" i="16"/>
  <c r="AQ3" i="16"/>
  <c r="AI3" i="16"/>
  <c r="K5" i="12"/>
  <c r="K6" i="12" s="1"/>
  <c r="K7" i="12" s="1"/>
  <c r="K8" i="12" s="1"/>
  <c r="K9" i="12" s="1"/>
  <c r="K10" i="12" s="1"/>
  <c r="K11" i="12" s="1"/>
  <c r="K12" i="12" s="1"/>
  <c r="K13" i="12" s="1"/>
  <c r="K14" i="12" s="1"/>
  <c r="K15" i="12" s="1"/>
  <c r="K16" i="12" s="1"/>
  <c r="K17" i="12" s="1"/>
  <c r="K18" i="12" s="1"/>
  <c r="K19" i="12" s="1"/>
  <c r="K20" i="12" s="1"/>
  <c r="K21" i="12" s="1"/>
  <c r="K22" i="12" s="1"/>
  <c r="K23" i="12" s="1"/>
  <c r="K5" i="14"/>
  <c r="K6" i="14" s="1"/>
  <c r="K7" i="14" s="1"/>
  <c r="K8" i="14" s="1"/>
  <c r="K9" i="14" s="1"/>
  <c r="K10" i="14" s="1"/>
  <c r="K11" i="14" s="1"/>
  <c r="K12" i="14" s="1"/>
  <c r="K13" i="14" s="1"/>
  <c r="K14" i="14" s="1"/>
  <c r="K15" i="14" s="1"/>
  <c r="K16" i="14" s="1"/>
  <c r="K17" i="14" s="1"/>
  <c r="K18" i="14" s="1"/>
  <c r="K19" i="14" s="1"/>
  <c r="K20" i="14" s="1"/>
  <c r="K21" i="14" s="1"/>
  <c r="K22" i="14" s="1"/>
  <c r="K23" i="14" s="1"/>
  <c r="W5" i="9"/>
  <c r="AI3" i="9"/>
  <c r="AR3" i="9" s="1"/>
  <c r="AO3" i="9"/>
  <c r="Y5" i="15"/>
  <c r="AR3" i="15"/>
  <c r="AI4" i="15"/>
  <c r="Y5" i="14"/>
  <c r="AI4" i="14"/>
  <c r="AN4" i="14"/>
  <c r="AQ3" i="14"/>
  <c r="AI3" i="14"/>
  <c r="AQ4" i="14"/>
  <c r="AR3" i="13"/>
  <c r="AI4" i="13"/>
  <c r="Y5" i="13"/>
  <c r="Y5" i="12"/>
  <c r="AI4" i="12"/>
  <c r="AN4" i="12"/>
  <c r="AQ3" i="12"/>
  <c r="AI3" i="12"/>
  <c r="AQ4" i="12"/>
  <c r="AR3" i="11"/>
  <c r="AH4" i="11"/>
  <c r="Z4" i="11"/>
  <c r="K5" i="2"/>
  <c r="AE4" i="2"/>
  <c r="AF4" i="2"/>
  <c r="AO4" i="2" s="1"/>
  <c r="AG4" i="2"/>
  <c r="AP4" i="2" s="1"/>
  <c r="W5" i="2"/>
  <c r="AR3" i="2"/>
  <c r="AR3" i="10"/>
  <c r="AN4" i="10"/>
  <c r="AI4" i="10"/>
  <c r="Y5" i="10"/>
  <c r="AH4" i="9"/>
  <c r="AQ4" i="9" s="1"/>
  <c r="AI4" i="104" l="1"/>
  <c r="AP4" i="25"/>
  <c r="AI4" i="78"/>
  <c r="AR4" i="78" s="1"/>
  <c r="AI4" i="34"/>
  <c r="AI4" i="33"/>
  <c r="AI4" i="89"/>
  <c r="AI4" i="88"/>
  <c r="AI4" i="96"/>
  <c r="AI4" i="90"/>
  <c r="AR4" i="90" s="1"/>
  <c r="AI4" i="60"/>
  <c r="AI4" i="98"/>
  <c r="AR4" i="98" s="1"/>
  <c r="AI4" i="45"/>
  <c r="AI4" i="83"/>
  <c r="AI4" i="58"/>
  <c r="AR4" i="58" s="1"/>
  <c r="AI4" i="102"/>
  <c r="AR4" i="102" s="1"/>
  <c r="AI4" i="68"/>
  <c r="AR4" i="68" s="1"/>
  <c r="AI4" i="17"/>
  <c r="AR4" i="17" s="1"/>
  <c r="AI4" i="81"/>
  <c r="AI4" i="92"/>
  <c r="AI4" i="95"/>
  <c r="AI4" i="64"/>
  <c r="AI4" i="62"/>
  <c r="AR4" i="62" s="1"/>
  <c r="AI4" i="77"/>
  <c r="AR4" i="77" s="1"/>
  <c r="AI4" i="61"/>
  <c r="AR4" i="61" s="1"/>
  <c r="AI4" i="67"/>
  <c r="AR4" i="67" s="1"/>
  <c r="AI4" i="72"/>
  <c r="AI4" i="100"/>
  <c r="AI4" i="79"/>
  <c r="AR4" i="79" s="1"/>
  <c r="AN4" i="61"/>
  <c r="AI4" i="73"/>
  <c r="AR4" i="73" s="1"/>
  <c r="AI4" i="84"/>
  <c r="AI4" i="87"/>
  <c r="AI4" i="70"/>
  <c r="AR4" i="70" s="1"/>
  <c r="AI4" i="63"/>
  <c r="AR4" i="63" s="1"/>
  <c r="AI4" i="66"/>
  <c r="AR4" i="66" s="1"/>
  <c r="AN4" i="62"/>
  <c r="AI4" i="85"/>
  <c r="AR4" i="85" s="1"/>
  <c r="AN4" i="63"/>
  <c r="AI4" i="74"/>
  <c r="AR4" i="74" s="1"/>
  <c r="AI4" i="80"/>
  <c r="AR4" i="80" s="1"/>
  <c r="AI4" i="59"/>
  <c r="AR4" i="59" s="1"/>
  <c r="AI4" i="65"/>
  <c r="AR4" i="65" s="1"/>
  <c r="AI4" i="105"/>
  <c r="AI4" i="101"/>
  <c r="AR4" i="94"/>
  <c r="AR4" i="82"/>
  <c r="AR4" i="81"/>
  <c r="AR4" i="76"/>
  <c r="AR4" i="75"/>
  <c r="AR4" i="72"/>
  <c r="AR4" i="71"/>
  <c r="AR4" i="69"/>
  <c r="AR4" i="64"/>
  <c r="AR4" i="60"/>
  <c r="AR3" i="55"/>
  <c r="AR3" i="54"/>
  <c r="AR3" i="53"/>
  <c r="AR3" i="52"/>
  <c r="AR3" i="51"/>
  <c r="AR4" i="50"/>
  <c r="AR3" i="49"/>
  <c r="AR4" i="48"/>
  <c r="AR3" i="47"/>
  <c r="AR3" i="46"/>
  <c r="AR3" i="45"/>
  <c r="AR3" i="44"/>
  <c r="AR3" i="43"/>
  <c r="AR4" i="42"/>
  <c r="AR4" i="40"/>
  <c r="AR4" i="39"/>
  <c r="AR4" i="38"/>
  <c r="AR4" i="37"/>
  <c r="AR4" i="36"/>
  <c r="AR4" i="34"/>
  <c r="AR4" i="33"/>
  <c r="AR4" i="31"/>
  <c r="AR4" i="30"/>
  <c r="AR4" i="29"/>
  <c r="AR4" i="28"/>
  <c r="AR4" i="27"/>
  <c r="AR4" i="26"/>
  <c r="AR4" i="25"/>
  <c r="AR4" i="24"/>
  <c r="AR4" i="23"/>
  <c r="AR3" i="22"/>
  <c r="AR4" i="22"/>
  <c r="AR4" i="21"/>
  <c r="AR4" i="19"/>
  <c r="AR3" i="16"/>
  <c r="K6" i="2"/>
  <c r="K7" i="2" s="1"/>
  <c r="K8" i="2" s="1"/>
  <c r="Y5" i="9"/>
  <c r="AR3" i="14"/>
  <c r="AR4" i="14"/>
  <c r="AR3" i="12"/>
  <c r="AR4" i="12"/>
  <c r="W5" i="11"/>
  <c r="AG4" i="11"/>
  <c r="AF4" i="11"/>
  <c r="AE4" i="11"/>
  <c r="Y5" i="2"/>
  <c r="AN4" i="2"/>
  <c r="AI4" i="2"/>
  <c r="AR4" i="2" s="1"/>
  <c r="AR4" i="10"/>
  <c r="AG4" i="9"/>
  <c r="AP4" i="9" s="1"/>
  <c r="AF4" i="9"/>
  <c r="AO4" i="9" s="1"/>
  <c r="AE4" i="9"/>
  <c r="AI4" i="11" l="1"/>
  <c r="Y5" i="11"/>
  <c r="K9" i="2"/>
  <c r="AN4" i="9"/>
  <c r="AI4" i="9"/>
  <c r="K10" i="2" l="1"/>
  <c r="AR4" i="9"/>
  <c r="K11" i="2" l="1"/>
  <c r="K12" i="2" l="1"/>
  <c r="K13" i="2" l="1"/>
  <c r="K14" i="2" l="1"/>
  <c r="K15" i="2" l="1"/>
  <c r="K16" i="2" l="1"/>
  <c r="K17" i="2" l="1"/>
  <c r="K18" i="2" l="1"/>
  <c r="K19" i="2" l="1"/>
  <c r="K20" i="2" l="1"/>
  <c r="K21" i="2" l="1"/>
  <c r="K22" i="2" l="1"/>
  <c r="K23" i="2" l="1"/>
  <c r="H13" i="105"/>
  <c r="I13" i="105" s="1"/>
  <c r="J13" i="105" s="1"/>
  <c r="H12" i="105"/>
  <c r="I12" i="105" s="1"/>
  <c r="J12" i="105" s="1"/>
  <c r="H11" i="105"/>
  <c r="I11" i="105" s="1"/>
  <c r="J11" i="105" s="1"/>
  <c r="H10" i="105"/>
  <c r="I10" i="105" s="1"/>
  <c r="J10" i="105" s="1"/>
  <c r="H9" i="105"/>
  <c r="I9" i="105" s="1"/>
  <c r="J9" i="105" s="1"/>
  <c r="H8" i="105"/>
  <c r="I8" i="105" s="1"/>
  <c r="J8" i="105" s="1"/>
  <c r="H7" i="105"/>
  <c r="I7" i="105" s="1"/>
  <c r="J7" i="105" s="1"/>
  <c r="H6" i="105"/>
  <c r="I6" i="105" s="1"/>
  <c r="J6" i="105" s="1"/>
  <c r="H5" i="105"/>
  <c r="I5" i="105" s="1"/>
  <c r="J5" i="105" s="1"/>
  <c r="H4" i="105"/>
  <c r="I4" i="105" s="1"/>
  <c r="J4" i="105" s="1"/>
  <c r="K4" i="105" s="1"/>
  <c r="H13" i="104"/>
  <c r="I13" i="104" s="1"/>
  <c r="J13" i="104" s="1"/>
  <c r="H12" i="104"/>
  <c r="I12" i="104" s="1"/>
  <c r="J12" i="104" s="1"/>
  <c r="H11" i="104"/>
  <c r="I11" i="104" s="1"/>
  <c r="J11" i="104" s="1"/>
  <c r="H10" i="104"/>
  <c r="I10" i="104" s="1"/>
  <c r="J10" i="104" s="1"/>
  <c r="H9" i="104"/>
  <c r="I9" i="104" s="1"/>
  <c r="J9" i="104" s="1"/>
  <c r="H8" i="104"/>
  <c r="I8" i="104" s="1"/>
  <c r="J8" i="104" s="1"/>
  <c r="H7" i="104"/>
  <c r="I7" i="104" s="1"/>
  <c r="J7" i="104" s="1"/>
  <c r="H6" i="104"/>
  <c r="I6" i="104" s="1"/>
  <c r="J6" i="104" s="1"/>
  <c r="H5" i="104"/>
  <c r="I5" i="104" s="1"/>
  <c r="J5" i="104" s="1"/>
  <c r="H4" i="104"/>
  <c r="I4" i="104" s="1"/>
  <c r="J4" i="104" s="1"/>
  <c r="K4" i="104" s="1"/>
  <c r="H13" i="103"/>
  <c r="I13" i="103" s="1"/>
  <c r="J13" i="103" s="1"/>
  <c r="H12" i="103"/>
  <c r="I12" i="103" s="1"/>
  <c r="J12" i="103" s="1"/>
  <c r="H11" i="103"/>
  <c r="I11" i="103" s="1"/>
  <c r="J11" i="103" s="1"/>
  <c r="H10" i="103"/>
  <c r="I10" i="103" s="1"/>
  <c r="J10" i="103" s="1"/>
  <c r="H9" i="103"/>
  <c r="I9" i="103" s="1"/>
  <c r="J9" i="103" s="1"/>
  <c r="H8" i="103"/>
  <c r="I8" i="103" s="1"/>
  <c r="J8" i="103" s="1"/>
  <c r="H7" i="103"/>
  <c r="I7" i="103" s="1"/>
  <c r="J7" i="103" s="1"/>
  <c r="H6" i="103"/>
  <c r="I6" i="103" s="1"/>
  <c r="J6" i="103" s="1"/>
  <c r="H5" i="103"/>
  <c r="I5" i="103" s="1"/>
  <c r="J5" i="103" s="1"/>
  <c r="H4" i="103"/>
  <c r="I4" i="103" s="1"/>
  <c r="J4" i="103" s="1"/>
  <c r="K4" i="103" s="1"/>
  <c r="H13" i="102"/>
  <c r="I13" i="102" s="1"/>
  <c r="J13" i="102" s="1"/>
  <c r="H12" i="102"/>
  <c r="I12" i="102" s="1"/>
  <c r="J12" i="102" s="1"/>
  <c r="H11" i="102"/>
  <c r="I11" i="102" s="1"/>
  <c r="J11" i="102" s="1"/>
  <c r="H10" i="102"/>
  <c r="I10" i="102" s="1"/>
  <c r="J10" i="102" s="1"/>
  <c r="H9" i="102"/>
  <c r="I9" i="102" s="1"/>
  <c r="J9" i="102" s="1"/>
  <c r="H8" i="102"/>
  <c r="I8" i="102" s="1"/>
  <c r="J8" i="102" s="1"/>
  <c r="H7" i="102"/>
  <c r="I7" i="102" s="1"/>
  <c r="J7" i="102" s="1"/>
  <c r="H6" i="102"/>
  <c r="I6" i="102" s="1"/>
  <c r="J6" i="102" s="1"/>
  <c r="H5" i="102"/>
  <c r="I5" i="102" s="1"/>
  <c r="J5" i="102" s="1"/>
  <c r="K5" i="102" s="1"/>
  <c r="H13" i="101"/>
  <c r="I13" i="101" s="1"/>
  <c r="J13" i="101" s="1"/>
  <c r="H12" i="101"/>
  <c r="I12" i="101" s="1"/>
  <c r="J12" i="101" s="1"/>
  <c r="H11" i="101"/>
  <c r="I11" i="101" s="1"/>
  <c r="J11" i="101" s="1"/>
  <c r="H10" i="101"/>
  <c r="I10" i="101" s="1"/>
  <c r="J10" i="101" s="1"/>
  <c r="H9" i="101"/>
  <c r="I9" i="101" s="1"/>
  <c r="J9" i="101" s="1"/>
  <c r="H8" i="101"/>
  <c r="I8" i="101" s="1"/>
  <c r="J8" i="101" s="1"/>
  <c r="H7" i="101"/>
  <c r="I7" i="101" s="1"/>
  <c r="J7" i="101" s="1"/>
  <c r="H6" i="101"/>
  <c r="I6" i="101" s="1"/>
  <c r="J6" i="101" s="1"/>
  <c r="H5" i="101"/>
  <c r="I5" i="101" s="1"/>
  <c r="J5" i="101" s="1"/>
  <c r="H4" i="101"/>
  <c r="I4" i="101" s="1"/>
  <c r="J4" i="101" s="1"/>
  <c r="K4" i="101" s="1"/>
  <c r="H13" i="100"/>
  <c r="I13" i="100" s="1"/>
  <c r="J13" i="100" s="1"/>
  <c r="H12" i="100"/>
  <c r="I12" i="100" s="1"/>
  <c r="J12" i="100" s="1"/>
  <c r="H11" i="100"/>
  <c r="I11" i="100" s="1"/>
  <c r="J11" i="100" s="1"/>
  <c r="H10" i="100"/>
  <c r="I10" i="100" s="1"/>
  <c r="J10" i="100" s="1"/>
  <c r="H9" i="100"/>
  <c r="I9" i="100" s="1"/>
  <c r="J9" i="100" s="1"/>
  <c r="H8" i="100"/>
  <c r="I8" i="100" s="1"/>
  <c r="J8" i="100" s="1"/>
  <c r="H7" i="100"/>
  <c r="I7" i="100" s="1"/>
  <c r="J7" i="100" s="1"/>
  <c r="H6" i="100"/>
  <c r="I6" i="100" s="1"/>
  <c r="J6" i="100" s="1"/>
  <c r="H5" i="100"/>
  <c r="I5" i="100" s="1"/>
  <c r="J5" i="100" s="1"/>
  <c r="H4" i="100"/>
  <c r="I4" i="100" s="1"/>
  <c r="J4" i="100" s="1"/>
  <c r="K4" i="100" s="1"/>
  <c r="H13" i="99"/>
  <c r="I13" i="99" s="1"/>
  <c r="J13" i="99" s="1"/>
  <c r="H12" i="99"/>
  <c r="I12" i="99" s="1"/>
  <c r="J12" i="99" s="1"/>
  <c r="H11" i="99"/>
  <c r="I11" i="99" s="1"/>
  <c r="J11" i="99" s="1"/>
  <c r="H10" i="99"/>
  <c r="I10" i="99" s="1"/>
  <c r="J10" i="99" s="1"/>
  <c r="H9" i="99"/>
  <c r="I9" i="99" s="1"/>
  <c r="J9" i="99" s="1"/>
  <c r="H8" i="99"/>
  <c r="I8" i="99" s="1"/>
  <c r="J8" i="99" s="1"/>
  <c r="H7" i="99"/>
  <c r="I7" i="99" s="1"/>
  <c r="J7" i="99" s="1"/>
  <c r="H6" i="99"/>
  <c r="I6" i="99" s="1"/>
  <c r="J6" i="99" s="1"/>
  <c r="H5" i="99"/>
  <c r="I5" i="99" s="1"/>
  <c r="J5" i="99" s="1"/>
  <c r="H4" i="99"/>
  <c r="I4" i="99" s="1"/>
  <c r="J4" i="99" s="1"/>
  <c r="K4" i="99" s="1"/>
  <c r="H13" i="98"/>
  <c r="I13" i="98" s="1"/>
  <c r="J13" i="98" s="1"/>
  <c r="H12" i="98"/>
  <c r="I12" i="98" s="1"/>
  <c r="J12" i="98" s="1"/>
  <c r="H11" i="98"/>
  <c r="I11" i="98" s="1"/>
  <c r="J11" i="98" s="1"/>
  <c r="H10" i="98"/>
  <c r="I10" i="98" s="1"/>
  <c r="J10" i="98" s="1"/>
  <c r="H9" i="98"/>
  <c r="I9" i="98" s="1"/>
  <c r="J9" i="98" s="1"/>
  <c r="H8" i="98"/>
  <c r="I8" i="98" s="1"/>
  <c r="J8" i="98" s="1"/>
  <c r="H7" i="98"/>
  <c r="I7" i="98" s="1"/>
  <c r="J7" i="98" s="1"/>
  <c r="H6" i="98"/>
  <c r="I6" i="98" s="1"/>
  <c r="J6" i="98" s="1"/>
  <c r="H5" i="98"/>
  <c r="I5" i="98" s="1"/>
  <c r="J5" i="98" s="1"/>
  <c r="K5" i="98" s="1"/>
  <c r="H13" i="97"/>
  <c r="I13" i="97" s="1"/>
  <c r="J13" i="97" s="1"/>
  <c r="H12" i="97"/>
  <c r="I12" i="97" s="1"/>
  <c r="J12" i="97" s="1"/>
  <c r="H11" i="97"/>
  <c r="I11" i="97" s="1"/>
  <c r="J11" i="97" s="1"/>
  <c r="H10" i="97"/>
  <c r="I10" i="97" s="1"/>
  <c r="J10" i="97" s="1"/>
  <c r="H9" i="97"/>
  <c r="I9" i="97" s="1"/>
  <c r="J9" i="97" s="1"/>
  <c r="H8" i="97"/>
  <c r="I8" i="97" s="1"/>
  <c r="J8" i="97" s="1"/>
  <c r="H7" i="97"/>
  <c r="I7" i="97" s="1"/>
  <c r="J7" i="97" s="1"/>
  <c r="H6" i="97"/>
  <c r="I6" i="97" s="1"/>
  <c r="J6" i="97" s="1"/>
  <c r="H5" i="97"/>
  <c r="I5" i="97" s="1"/>
  <c r="J5" i="97" s="1"/>
  <c r="H4" i="97"/>
  <c r="I4" i="97" s="1"/>
  <c r="J4" i="97" s="1"/>
  <c r="K4" i="97" s="1"/>
  <c r="H13" i="96"/>
  <c r="I13" i="96" s="1"/>
  <c r="J13" i="96" s="1"/>
  <c r="H12" i="96"/>
  <c r="I12" i="96" s="1"/>
  <c r="J12" i="96" s="1"/>
  <c r="H11" i="96"/>
  <c r="I11" i="96" s="1"/>
  <c r="J11" i="96" s="1"/>
  <c r="H10" i="96"/>
  <c r="I10" i="96" s="1"/>
  <c r="J10" i="96" s="1"/>
  <c r="H9" i="96"/>
  <c r="I9" i="96" s="1"/>
  <c r="J9" i="96" s="1"/>
  <c r="H8" i="96"/>
  <c r="I8" i="96" s="1"/>
  <c r="J8" i="96" s="1"/>
  <c r="H7" i="96"/>
  <c r="I7" i="96" s="1"/>
  <c r="J7" i="96" s="1"/>
  <c r="H6" i="96"/>
  <c r="I6" i="96" s="1"/>
  <c r="J6" i="96" s="1"/>
  <c r="H5" i="96"/>
  <c r="I5" i="96" s="1"/>
  <c r="J5" i="96" s="1"/>
  <c r="H4" i="96"/>
  <c r="I4" i="96" s="1"/>
  <c r="J4" i="96" s="1"/>
  <c r="K4" i="96" s="1"/>
  <c r="H13" i="95"/>
  <c r="I13" i="95" s="1"/>
  <c r="J13" i="95" s="1"/>
  <c r="H12" i="95"/>
  <c r="I12" i="95" s="1"/>
  <c r="J12" i="95" s="1"/>
  <c r="H11" i="95"/>
  <c r="I11" i="95" s="1"/>
  <c r="J11" i="95" s="1"/>
  <c r="H10" i="95"/>
  <c r="I10" i="95" s="1"/>
  <c r="J10" i="95" s="1"/>
  <c r="H9" i="95"/>
  <c r="I9" i="95" s="1"/>
  <c r="J9" i="95" s="1"/>
  <c r="H8" i="95"/>
  <c r="I8" i="95" s="1"/>
  <c r="J8" i="95" s="1"/>
  <c r="H7" i="95"/>
  <c r="I7" i="95" s="1"/>
  <c r="J7" i="95" s="1"/>
  <c r="H6" i="95"/>
  <c r="I6" i="95" s="1"/>
  <c r="J6" i="95" s="1"/>
  <c r="H5" i="95"/>
  <c r="I5" i="95" s="1"/>
  <c r="J5" i="95" s="1"/>
  <c r="H4" i="95"/>
  <c r="I4" i="95" s="1"/>
  <c r="J4" i="95" s="1"/>
  <c r="K4" i="95" s="1"/>
  <c r="H13" i="94"/>
  <c r="I13" i="94" s="1"/>
  <c r="J13" i="94" s="1"/>
  <c r="H12" i="94"/>
  <c r="I12" i="94" s="1"/>
  <c r="J12" i="94" s="1"/>
  <c r="H11" i="94"/>
  <c r="I11" i="94" s="1"/>
  <c r="J11" i="94" s="1"/>
  <c r="H10" i="94"/>
  <c r="I10" i="94" s="1"/>
  <c r="J10" i="94" s="1"/>
  <c r="H9" i="94"/>
  <c r="I9" i="94" s="1"/>
  <c r="J9" i="94" s="1"/>
  <c r="H8" i="94"/>
  <c r="I8" i="94" s="1"/>
  <c r="J8" i="94" s="1"/>
  <c r="H7" i="94"/>
  <c r="I7" i="94" s="1"/>
  <c r="J7" i="94" s="1"/>
  <c r="H6" i="94"/>
  <c r="I6" i="94" s="1"/>
  <c r="J6" i="94" s="1"/>
  <c r="H5" i="94"/>
  <c r="I5" i="94" s="1"/>
  <c r="J5" i="94" s="1"/>
  <c r="K5" i="94" s="1"/>
  <c r="H13" i="93"/>
  <c r="I13" i="93" s="1"/>
  <c r="J13" i="93" s="1"/>
  <c r="H12" i="93"/>
  <c r="I12" i="93" s="1"/>
  <c r="J12" i="93" s="1"/>
  <c r="H11" i="93"/>
  <c r="I11" i="93" s="1"/>
  <c r="J11" i="93" s="1"/>
  <c r="H10" i="93"/>
  <c r="I10" i="93" s="1"/>
  <c r="J10" i="93" s="1"/>
  <c r="H9" i="93"/>
  <c r="I9" i="93" s="1"/>
  <c r="J9" i="93" s="1"/>
  <c r="H8" i="93"/>
  <c r="I8" i="93" s="1"/>
  <c r="J8" i="93" s="1"/>
  <c r="H7" i="93"/>
  <c r="I7" i="93" s="1"/>
  <c r="J7" i="93" s="1"/>
  <c r="H6" i="93"/>
  <c r="I6" i="93" s="1"/>
  <c r="J6" i="93" s="1"/>
  <c r="H5" i="93"/>
  <c r="I5" i="93" s="1"/>
  <c r="J5" i="93" s="1"/>
  <c r="H4" i="93"/>
  <c r="I4" i="93" s="1"/>
  <c r="J4" i="93" s="1"/>
  <c r="K4" i="93" s="1"/>
  <c r="H13" i="92"/>
  <c r="I13" i="92" s="1"/>
  <c r="J13" i="92" s="1"/>
  <c r="H12" i="92"/>
  <c r="I12" i="92" s="1"/>
  <c r="J12" i="92" s="1"/>
  <c r="H11" i="92"/>
  <c r="I11" i="92" s="1"/>
  <c r="J11" i="92" s="1"/>
  <c r="H10" i="92"/>
  <c r="I10" i="92" s="1"/>
  <c r="J10" i="92" s="1"/>
  <c r="H9" i="92"/>
  <c r="I9" i="92" s="1"/>
  <c r="J9" i="92" s="1"/>
  <c r="H8" i="92"/>
  <c r="I8" i="92" s="1"/>
  <c r="J8" i="92" s="1"/>
  <c r="H7" i="92"/>
  <c r="I7" i="92" s="1"/>
  <c r="J7" i="92" s="1"/>
  <c r="H6" i="92"/>
  <c r="I6" i="92" s="1"/>
  <c r="J6" i="92" s="1"/>
  <c r="H5" i="92"/>
  <c r="I5" i="92" s="1"/>
  <c r="J5" i="92" s="1"/>
  <c r="H4" i="92"/>
  <c r="I4" i="92" s="1"/>
  <c r="J4" i="92" s="1"/>
  <c r="K4" i="92" s="1"/>
  <c r="H13" i="91"/>
  <c r="I13" i="91" s="1"/>
  <c r="J13" i="91" s="1"/>
  <c r="H12" i="91"/>
  <c r="I12" i="91" s="1"/>
  <c r="J12" i="91" s="1"/>
  <c r="H11" i="91"/>
  <c r="I11" i="91" s="1"/>
  <c r="J11" i="91" s="1"/>
  <c r="H10" i="91"/>
  <c r="I10" i="91" s="1"/>
  <c r="J10" i="91" s="1"/>
  <c r="H9" i="91"/>
  <c r="I9" i="91" s="1"/>
  <c r="J9" i="91" s="1"/>
  <c r="H8" i="91"/>
  <c r="I8" i="91" s="1"/>
  <c r="J8" i="91" s="1"/>
  <c r="H7" i="91"/>
  <c r="I7" i="91" s="1"/>
  <c r="J7" i="91" s="1"/>
  <c r="H6" i="91"/>
  <c r="I6" i="91" s="1"/>
  <c r="J6" i="91" s="1"/>
  <c r="H5" i="91"/>
  <c r="I5" i="91" s="1"/>
  <c r="J5" i="91" s="1"/>
  <c r="H4" i="91"/>
  <c r="I4" i="91" s="1"/>
  <c r="J4" i="91" s="1"/>
  <c r="K4" i="91" s="1"/>
  <c r="H13" i="90"/>
  <c r="I13" i="90" s="1"/>
  <c r="J13" i="90" s="1"/>
  <c r="H12" i="90"/>
  <c r="I12" i="90" s="1"/>
  <c r="J12" i="90" s="1"/>
  <c r="H11" i="90"/>
  <c r="I11" i="90" s="1"/>
  <c r="J11" i="90" s="1"/>
  <c r="H10" i="90"/>
  <c r="I10" i="90" s="1"/>
  <c r="J10" i="90" s="1"/>
  <c r="H9" i="90"/>
  <c r="I9" i="90" s="1"/>
  <c r="J9" i="90" s="1"/>
  <c r="H8" i="90"/>
  <c r="I8" i="90" s="1"/>
  <c r="J8" i="90" s="1"/>
  <c r="H7" i="90"/>
  <c r="I7" i="90" s="1"/>
  <c r="J7" i="90" s="1"/>
  <c r="H6" i="90"/>
  <c r="I6" i="90" s="1"/>
  <c r="J6" i="90" s="1"/>
  <c r="H5" i="90"/>
  <c r="I5" i="90" s="1"/>
  <c r="J5" i="90" s="1"/>
  <c r="K5" i="90" s="1"/>
  <c r="H13" i="89"/>
  <c r="I13" i="89" s="1"/>
  <c r="J13" i="89" s="1"/>
  <c r="H12" i="89"/>
  <c r="I12" i="89" s="1"/>
  <c r="J12" i="89" s="1"/>
  <c r="H11" i="89"/>
  <c r="I11" i="89" s="1"/>
  <c r="J11" i="89" s="1"/>
  <c r="H10" i="89"/>
  <c r="I10" i="89" s="1"/>
  <c r="J10" i="89" s="1"/>
  <c r="H9" i="89"/>
  <c r="I9" i="89" s="1"/>
  <c r="J9" i="89" s="1"/>
  <c r="H8" i="89"/>
  <c r="I8" i="89" s="1"/>
  <c r="J8" i="89" s="1"/>
  <c r="H7" i="89"/>
  <c r="I7" i="89" s="1"/>
  <c r="J7" i="89" s="1"/>
  <c r="H6" i="89"/>
  <c r="I6" i="89" s="1"/>
  <c r="J6" i="89" s="1"/>
  <c r="H5" i="89"/>
  <c r="I5" i="89" s="1"/>
  <c r="J5" i="89" s="1"/>
  <c r="H4" i="89"/>
  <c r="I4" i="89" s="1"/>
  <c r="J4" i="89" s="1"/>
  <c r="K4" i="89" s="1"/>
  <c r="H13" i="88"/>
  <c r="I13" i="88" s="1"/>
  <c r="J13" i="88" s="1"/>
  <c r="H12" i="88"/>
  <c r="I12" i="88" s="1"/>
  <c r="J12" i="88" s="1"/>
  <c r="H11" i="88"/>
  <c r="I11" i="88" s="1"/>
  <c r="J11" i="88" s="1"/>
  <c r="H10" i="88"/>
  <c r="I10" i="88" s="1"/>
  <c r="J10" i="88" s="1"/>
  <c r="H9" i="88"/>
  <c r="I9" i="88" s="1"/>
  <c r="J9" i="88" s="1"/>
  <c r="H8" i="88"/>
  <c r="I8" i="88" s="1"/>
  <c r="J8" i="88" s="1"/>
  <c r="H7" i="88"/>
  <c r="I7" i="88" s="1"/>
  <c r="J7" i="88" s="1"/>
  <c r="H6" i="88"/>
  <c r="I6" i="88" s="1"/>
  <c r="J6" i="88" s="1"/>
  <c r="H5" i="88"/>
  <c r="I5" i="88" s="1"/>
  <c r="J5" i="88" s="1"/>
  <c r="H4" i="88"/>
  <c r="I4" i="88" s="1"/>
  <c r="J4" i="88" s="1"/>
  <c r="K4" i="88" s="1"/>
  <c r="H13" i="87"/>
  <c r="I13" i="87" s="1"/>
  <c r="J13" i="87" s="1"/>
  <c r="H12" i="87"/>
  <c r="I12" i="87" s="1"/>
  <c r="J12" i="87" s="1"/>
  <c r="H11" i="87"/>
  <c r="I11" i="87" s="1"/>
  <c r="J11" i="87" s="1"/>
  <c r="H10" i="87"/>
  <c r="I10" i="87" s="1"/>
  <c r="J10" i="87" s="1"/>
  <c r="H9" i="87"/>
  <c r="I9" i="87" s="1"/>
  <c r="J9" i="87" s="1"/>
  <c r="H8" i="87"/>
  <c r="I8" i="87" s="1"/>
  <c r="J8" i="87" s="1"/>
  <c r="H7" i="87"/>
  <c r="I7" i="87" s="1"/>
  <c r="J7" i="87" s="1"/>
  <c r="H6" i="87"/>
  <c r="I6" i="87" s="1"/>
  <c r="J6" i="87" s="1"/>
  <c r="H5" i="87"/>
  <c r="I5" i="87" s="1"/>
  <c r="J5" i="87" s="1"/>
  <c r="H4" i="87"/>
  <c r="I4" i="87" s="1"/>
  <c r="J4" i="87" s="1"/>
  <c r="K4" i="87" s="1"/>
  <c r="H13" i="85"/>
  <c r="I13" i="85" s="1"/>
  <c r="J13" i="85" s="1"/>
  <c r="H12" i="85"/>
  <c r="I12" i="85" s="1"/>
  <c r="J12" i="85" s="1"/>
  <c r="H11" i="85"/>
  <c r="I11" i="85" s="1"/>
  <c r="J11" i="85" s="1"/>
  <c r="H10" i="85"/>
  <c r="I10" i="85" s="1"/>
  <c r="J10" i="85" s="1"/>
  <c r="H9" i="85"/>
  <c r="I9" i="85" s="1"/>
  <c r="J9" i="85" s="1"/>
  <c r="H8" i="85"/>
  <c r="I8" i="85" s="1"/>
  <c r="J8" i="85" s="1"/>
  <c r="H7" i="85"/>
  <c r="I7" i="85" s="1"/>
  <c r="J7" i="85" s="1"/>
  <c r="H6" i="85"/>
  <c r="I6" i="85" s="1"/>
  <c r="J6" i="85" s="1"/>
  <c r="H5" i="85"/>
  <c r="I5" i="85" s="1"/>
  <c r="J5" i="85" s="1"/>
  <c r="K5" i="85" s="1"/>
  <c r="H13" i="86"/>
  <c r="I13" i="86" s="1"/>
  <c r="J13" i="86" s="1"/>
  <c r="H12" i="86"/>
  <c r="I12" i="86" s="1"/>
  <c r="J12" i="86" s="1"/>
  <c r="H11" i="86"/>
  <c r="I11" i="86" s="1"/>
  <c r="J11" i="86" s="1"/>
  <c r="H10" i="86"/>
  <c r="I10" i="86" s="1"/>
  <c r="J10" i="86" s="1"/>
  <c r="H9" i="86"/>
  <c r="I9" i="86" s="1"/>
  <c r="J9" i="86" s="1"/>
  <c r="H8" i="86"/>
  <c r="I8" i="86" s="1"/>
  <c r="J8" i="86" s="1"/>
  <c r="H7" i="86"/>
  <c r="I7" i="86" s="1"/>
  <c r="J7" i="86" s="1"/>
  <c r="H6" i="86"/>
  <c r="I6" i="86" s="1"/>
  <c r="J6" i="86" s="1"/>
  <c r="H5" i="86"/>
  <c r="I5" i="86" s="1"/>
  <c r="J5" i="86" s="1"/>
  <c r="H4" i="86"/>
  <c r="I4" i="86" s="1"/>
  <c r="J4" i="86" s="1"/>
  <c r="K4" i="86" s="1"/>
  <c r="H13" i="84"/>
  <c r="I13" i="84" s="1"/>
  <c r="J13" i="84" s="1"/>
  <c r="H12" i="84"/>
  <c r="I12" i="84" s="1"/>
  <c r="J12" i="84" s="1"/>
  <c r="H11" i="84"/>
  <c r="I11" i="84" s="1"/>
  <c r="J11" i="84" s="1"/>
  <c r="H10" i="84"/>
  <c r="I10" i="84" s="1"/>
  <c r="J10" i="84" s="1"/>
  <c r="H9" i="84"/>
  <c r="I9" i="84" s="1"/>
  <c r="J9" i="84" s="1"/>
  <c r="H8" i="84"/>
  <c r="I8" i="84" s="1"/>
  <c r="J8" i="84" s="1"/>
  <c r="H7" i="84"/>
  <c r="I7" i="84" s="1"/>
  <c r="J7" i="84" s="1"/>
  <c r="H6" i="84"/>
  <c r="I6" i="84" s="1"/>
  <c r="J6" i="84" s="1"/>
  <c r="H5" i="84"/>
  <c r="I5" i="84" s="1"/>
  <c r="J5" i="84" s="1"/>
  <c r="H4" i="84"/>
  <c r="I4" i="84" s="1"/>
  <c r="J4" i="84" s="1"/>
  <c r="K4" i="84" s="1"/>
  <c r="H13" i="83"/>
  <c r="I13" i="83" s="1"/>
  <c r="J13" i="83" s="1"/>
  <c r="H12" i="83"/>
  <c r="I12" i="83" s="1"/>
  <c r="J12" i="83" s="1"/>
  <c r="H11" i="83"/>
  <c r="I11" i="83" s="1"/>
  <c r="J11" i="83" s="1"/>
  <c r="H10" i="83"/>
  <c r="I10" i="83" s="1"/>
  <c r="J10" i="83" s="1"/>
  <c r="H9" i="83"/>
  <c r="I9" i="83" s="1"/>
  <c r="J9" i="83" s="1"/>
  <c r="H8" i="83"/>
  <c r="I8" i="83" s="1"/>
  <c r="J8" i="83" s="1"/>
  <c r="H7" i="83"/>
  <c r="I7" i="83" s="1"/>
  <c r="J7" i="83" s="1"/>
  <c r="H6" i="83"/>
  <c r="I6" i="83" s="1"/>
  <c r="J6" i="83" s="1"/>
  <c r="H5" i="83"/>
  <c r="I5" i="83" s="1"/>
  <c r="J5" i="83" s="1"/>
  <c r="H4" i="83"/>
  <c r="I4" i="83" s="1"/>
  <c r="J4" i="83" s="1"/>
  <c r="K4" i="83" s="1"/>
  <c r="H13" i="82"/>
  <c r="I13" i="82" s="1"/>
  <c r="J13" i="82" s="1"/>
  <c r="H12" i="82"/>
  <c r="I12" i="82" s="1"/>
  <c r="J12" i="82" s="1"/>
  <c r="H11" i="82"/>
  <c r="I11" i="82" s="1"/>
  <c r="J11" i="82" s="1"/>
  <c r="H10" i="82"/>
  <c r="I10" i="82" s="1"/>
  <c r="J10" i="82" s="1"/>
  <c r="H9" i="82"/>
  <c r="I9" i="82" s="1"/>
  <c r="J9" i="82" s="1"/>
  <c r="H8" i="82"/>
  <c r="I8" i="82" s="1"/>
  <c r="J8" i="82" s="1"/>
  <c r="H7" i="82"/>
  <c r="I7" i="82" s="1"/>
  <c r="J7" i="82" s="1"/>
  <c r="H6" i="82"/>
  <c r="I6" i="82" s="1"/>
  <c r="J6" i="82" s="1"/>
  <c r="H5" i="82"/>
  <c r="I5" i="82" s="1"/>
  <c r="J5" i="82" s="1"/>
  <c r="K5" i="82" s="1"/>
  <c r="H23" i="79"/>
  <c r="I23" i="79" s="1"/>
  <c r="J23" i="79" s="1"/>
  <c r="H22" i="79"/>
  <c r="I22" i="79" s="1"/>
  <c r="J22" i="79" s="1"/>
  <c r="H21" i="79"/>
  <c r="I21" i="79" s="1"/>
  <c r="J21" i="79" s="1"/>
  <c r="H20" i="79"/>
  <c r="I20" i="79" s="1"/>
  <c r="J20" i="79" s="1"/>
  <c r="H19" i="79"/>
  <c r="I19" i="79" s="1"/>
  <c r="J19" i="79" s="1"/>
  <c r="H18" i="79"/>
  <c r="I18" i="79" s="1"/>
  <c r="J18" i="79" s="1"/>
  <c r="H17" i="79"/>
  <c r="I17" i="79" s="1"/>
  <c r="J17" i="79" s="1"/>
  <c r="H16" i="79"/>
  <c r="I16" i="79" s="1"/>
  <c r="J16" i="79" s="1"/>
  <c r="H15" i="79"/>
  <c r="I15" i="79" s="1"/>
  <c r="J15" i="79" s="1"/>
  <c r="H14" i="79"/>
  <c r="I14" i="79" s="1"/>
  <c r="J14" i="79" s="1"/>
  <c r="H13" i="79"/>
  <c r="I13" i="79" s="1"/>
  <c r="J13" i="79" s="1"/>
  <c r="H12" i="79"/>
  <c r="I12" i="79" s="1"/>
  <c r="J12" i="79" s="1"/>
  <c r="H11" i="79"/>
  <c r="I11" i="79" s="1"/>
  <c r="J11" i="79" s="1"/>
  <c r="H10" i="79"/>
  <c r="I10" i="79" s="1"/>
  <c r="J10" i="79" s="1"/>
  <c r="H9" i="79"/>
  <c r="I9" i="79" s="1"/>
  <c r="J9" i="79" s="1"/>
  <c r="H8" i="79"/>
  <c r="I8" i="79" s="1"/>
  <c r="J8" i="79" s="1"/>
  <c r="H7" i="79"/>
  <c r="I7" i="79" s="1"/>
  <c r="J7" i="79" s="1"/>
  <c r="H6" i="79"/>
  <c r="I6" i="79" s="1"/>
  <c r="J6" i="79" s="1"/>
  <c r="H5" i="79"/>
  <c r="I5" i="79" s="1"/>
  <c r="J5" i="79" s="1"/>
  <c r="K5" i="79" s="1"/>
  <c r="H23" i="78"/>
  <c r="I23" i="78" s="1"/>
  <c r="J23" i="78" s="1"/>
  <c r="H22" i="78"/>
  <c r="I22" i="78" s="1"/>
  <c r="J22" i="78" s="1"/>
  <c r="H21" i="78"/>
  <c r="I21" i="78" s="1"/>
  <c r="J21" i="78" s="1"/>
  <c r="H20" i="78"/>
  <c r="I20" i="78" s="1"/>
  <c r="J20" i="78" s="1"/>
  <c r="H19" i="78"/>
  <c r="I19" i="78" s="1"/>
  <c r="J19" i="78" s="1"/>
  <c r="H18" i="78"/>
  <c r="I18" i="78" s="1"/>
  <c r="J18" i="78" s="1"/>
  <c r="H17" i="78"/>
  <c r="I17" i="78" s="1"/>
  <c r="J17" i="78" s="1"/>
  <c r="H16" i="78"/>
  <c r="I16" i="78" s="1"/>
  <c r="J16" i="78" s="1"/>
  <c r="H15" i="78"/>
  <c r="I15" i="78" s="1"/>
  <c r="J15" i="78" s="1"/>
  <c r="H14" i="78"/>
  <c r="I14" i="78" s="1"/>
  <c r="J14" i="78" s="1"/>
  <c r="H13" i="78"/>
  <c r="I13" i="78" s="1"/>
  <c r="J13" i="78" s="1"/>
  <c r="H12" i="78"/>
  <c r="I12" i="78" s="1"/>
  <c r="J12" i="78" s="1"/>
  <c r="H11" i="78"/>
  <c r="I11" i="78" s="1"/>
  <c r="J11" i="78" s="1"/>
  <c r="H10" i="78"/>
  <c r="I10" i="78" s="1"/>
  <c r="J10" i="78" s="1"/>
  <c r="H9" i="78"/>
  <c r="I9" i="78" s="1"/>
  <c r="J9" i="78" s="1"/>
  <c r="H8" i="78"/>
  <c r="I8" i="78" s="1"/>
  <c r="J8" i="78" s="1"/>
  <c r="H7" i="78"/>
  <c r="I7" i="78" s="1"/>
  <c r="J7" i="78" s="1"/>
  <c r="H6" i="78"/>
  <c r="I6" i="78" s="1"/>
  <c r="J6" i="78" s="1"/>
  <c r="H5" i="78"/>
  <c r="I5" i="78" s="1"/>
  <c r="J5" i="78" s="1"/>
  <c r="K5" i="78" s="1"/>
  <c r="H23" i="75"/>
  <c r="I23" i="75" s="1"/>
  <c r="J23" i="75" s="1"/>
  <c r="H22" i="75"/>
  <c r="I22" i="75" s="1"/>
  <c r="J22" i="75" s="1"/>
  <c r="H21" i="75"/>
  <c r="I21" i="75" s="1"/>
  <c r="J21" i="75" s="1"/>
  <c r="H20" i="75"/>
  <c r="I20" i="75" s="1"/>
  <c r="J20" i="75" s="1"/>
  <c r="H19" i="75"/>
  <c r="I19" i="75" s="1"/>
  <c r="J19" i="75" s="1"/>
  <c r="H18" i="75"/>
  <c r="I18" i="75" s="1"/>
  <c r="J18" i="75" s="1"/>
  <c r="H17" i="75"/>
  <c r="I17" i="75" s="1"/>
  <c r="J17" i="75" s="1"/>
  <c r="H16" i="75"/>
  <c r="I16" i="75" s="1"/>
  <c r="J16" i="75" s="1"/>
  <c r="H15" i="75"/>
  <c r="I15" i="75" s="1"/>
  <c r="J15" i="75" s="1"/>
  <c r="H14" i="75"/>
  <c r="I14" i="75" s="1"/>
  <c r="J14" i="75" s="1"/>
  <c r="H13" i="75"/>
  <c r="I13" i="75" s="1"/>
  <c r="J13" i="75" s="1"/>
  <c r="H12" i="75"/>
  <c r="I12" i="75" s="1"/>
  <c r="J12" i="75" s="1"/>
  <c r="H11" i="75"/>
  <c r="I11" i="75" s="1"/>
  <c r="J11" i="75" s="1"/>
  <c r="H10" i="75"/>
  <c r="I10" i="75" s="1"/>
  <c r="J10" i="75" s="1"/>
  <c r="H9" i="75"/>
  <c r="I9" i="75" s="1"/>
  <c r="J9" i="75" s="1"/>
  <c r="H8" i="75"/>
  <c r="I8" i="75" s="1"/>
  <c r="J8" i="75" s="1"/>
  <c r="H7" i="75"/>
  <c r="I7" i="75" s="1"/>
  <c r="J7" i="75" s="1"/>
  <c r="H6" i="75"/>
  <c r="I6" i="75" s="1"/>
  <c r="J6" i="75" s="1"/>
  <c r="H5" i="75"/>
  <c r="I5" i="75" s="1"/>
  <c r="J5" i="75" s="1"/>
  <c r="K5" i="75" s="1"/>
  <c r="H23" i="74"/>
  <c r="I23" i="74" s="1"/>
  <c r="J23" i="74" s="1"/>
  <c r="H22" i="74"/>
  <c r="I22" i="74" s="1"/>
  <c r="J22" i="74" s="1"/>
  <c r="H21" i="74"/>
  <c r="I21" i="74" s="1"/>
  <c r="J21" i="74" s="1"/>
  <c r="H20" i="74"/>
  <c r="I20" i="74" s="1"/>
  <c r="J20" i="74" s="1"/>
  <c r="H19" i="74"/>
  <c r="I19" i="74" s="1"/>
  <c r="J19" i="74" s="1"/>
  <c r="H18" i="74"/>
  <c r="I18" i="74" s="1"/>
  <c r="J18" i="74" s="1"/>
  <c r="H17" i="74"/>
  <c r="I17" i="74" s="1"/>
  <c r="J17" i="74" s="1"/>
  <c r="H16" i="74"/>
  <c r="I16" i="74" s="1"/>
  <c r="J16" i="74" s="1"/>
  <c r="H15" i="74"/>
  <c r="I15" i="74" s="1"/>
  <c r="J15" i="74" s="1"/>
  <c r="H14" i="74"/>
  <c r="I14" i="74" s="1"/>
  <c r="J14" i="74" s="1"/>
  <c r="H13" i="74"/>
  <c r="I13" i="74" s="1"/>
  <c r="J13" i="74" s="1"/>
  <c r="H12" i="74"/>
  <c r="I12" i="74" s="1"/>
  <c r="J12" i="74" s="1"/>
  <c r="H11" i="74"/>
  <c r="I11" i="74" s="1"/>
  <c r="J11" i="74" s="1"/>
  <c r="H10" i="74"/>
  <c r="I10" i="74" s="1"/>
  <c r="J10" i="74" s="1"/>
  <c r="H9" i="74"/>
  <c r="I9" i="74" s="1"/>
  <c r="J9" i="74" s="1"/>
  <c r="H8" i="74"/>
  <c r="I8" i="74" s="1"/>
  <c r="J8" i="74" s="1"/>
  <c r="H7" i="74"/>
  <c r="I7" i="74" s="1"/>
  <c r="J7" i="74" s="1"/>
  <c r="H6" i="74"/>
  <c r="I6" i="74" s="1"/>
  <c r="J6" i="74" s="1"/>
  <c r="H5" i="74"/>
  <c r="I5" i="74" s="1"/>
  <c r="J5" i="74" s="1"/>
  <c r="K5" i="74" s="1"/>
  <c r="H23" i="71"/>
  <c r="I23" i="71" s="1"/>
  <c r="J23" i="71" s="1"/>
  <c r="H22" i="71"/>
  <c r="I22" i="71" s="1"/>
  <c r="J22" i="71" s="1"/>
  <c r="H21" i="71"/>
  <c r="I21" i="71" s="1"/>
  <c r="J21" i="71" s="1"/>
  <c r="H20" i="71"/>
  <c r="I20" i="71" s="1"/>
  <c r="J20" i="71" s="1"/>
  <c r="H19" i="71"/>
  <c r="I19" i="71" s="1"/>
  <c r="J19" i="71" s="1"/>
  <c r="H18" i="71"/>
  <c r="I18" i="71" s="1"/>
  <c r="J18" i="71" s="1"/>
  <c r="H17" i="71"/>
  <c r="I17" i="71" s="1"/>
  <c r="J17" i="71" s="1"/>
  <c r="H16" i="71"/>
  <c r="I16" i="71" s="1"/>
  <c r="J16" i="71" s="1"/>
  <c r="H15" i="71"/>
  <c r="I15" i="71" s="1"/>
  <c r="J15" i="71" s="1"/>
  <c r="H14" i="71"/>
  <c r="I14" i="71" s="1"/>
  <c r="J14" i="71" s="1"/>
  <c r="H13" i="71"/>
  <c r="I13" i="71" s="1"/>
  <c r="J13" i="71" s="1"/>
  <c r="H12" i="71"/>
  <c r="I12" i="71" s="1"/>
  <c r="J12" i="71" s="1"/>
  <c r="H11" i="71"/>
  <c r="I11" i="71" s="1"/>
  <c r="J11" i="71" s="1"/>
  <c r="H10" i="71"/>
  <c r="I10" i="71" s="1"/>
  <c r="J10" i="71" s="1"/>
  <c r="H9" i="71"/>
  <c r="I9" i="71" s="1"/>
  <c r="J9" i="71" s="1"/>
  <c r="H8" i="71"/>
  <c r="I8" i="71" s="1"/>
  <c r="J8" i="71" s="1"/>
  <c r="H7" i="71"/>
  <c r="I7" i="71" s="1"/>
  <c r="J7" i="71" s="1"/>
  <c r="H6" i="71"/>
  <c r="I6" i="71" s="1"/>
  <c r="J6" i="71" s="1"/>
  <c r="H5" i="71"/>
  <c r="I5" i="71" s="1"/>
  <c r="J5" i="71" s="1"/>
  <c r="K5" i="71" s="1"/>
  <c r="H23" i="70"/>
  <c r="I23" i="70" s="1"/>
  <c r="J23" i="70" s="1"/>
  <c r="H22" i="70"/>
  <c r="I22" i="70" s="1"/>
  <c r="J22" i="70" s="1"/>
  <c r="H21" i="70"/>
  <c r="I21" i="70" s="1"/>
  <c r="J21" i="70" s="1"/>
  <c r="H20" i="70"/>
  <c r="I20" i="70" s="1"/>
  <c r="J20" i="70" s="1"/>
  <c r="H19" i="70"/>
  <c r="I19" i="70" s="1"/>
  <c r="J19" i="70" s="1"/>
  <c r="H18" i="70"/>
  <c r="I18" i="70" s="1"/>
  <c r="J18" i="70" s="1"/>
  <c r="H17" i="70"/>
  <c r="I17" i="70" s="1"/>
  <c r="J17" i="70" s="1"/>
  <c r="H16" i="70"/>
  <c r="I16" i="70" s="1"/>
  <c r="J16" i="70" s="1"/>
  <c r="H15" i="70"/>
  <c r="I15" i="70" s="1"/>
  <c r="J15" i="70" s="1"/>
  <c r="H14" i="70"/>
  <c r="I14" i="70" s="1"/>
  <c r="J14" i="70" s="1"/>
  <c r="H13" i="70"/>
  <c r="I13" i="70" s="1"/>
  <c r="J13" i="70" s="1"/>
  <c r="H12" i="70"/>
  <c r="I12" i="70" s="1"/>
  <c r="J12" i="70" s="1"/>
  <c r="H11" i="70"/>
  <c r="I11" i="70" s="1"/>
  <c r="J11" i="70" s="1"/>
  <c r="H10" i="70"/>
  <c r="I10" i="70" s="1"/>
  <c r="J10" i="70" s="1"/>
  <c r="H9" i="70"/>
  <c r="I9" i="70" s="1"/>
  <c r="J9" i="70" s="1"/>
  <c r="H8" i="70"/>
  <c r="I8" i="70" s="1"/>
  <c r="J8" i="70" s="1"/>
  <c r="H7" i="70"/>
  <c r="I7" i="70" s="1"/>
  <c r="J7" i="70" s="1"/>
  <c r="H6" i="70"/>
  <c r="I6" i="70" s="1"/>
  <c r="J6" i="70" s="1"/>
  <c r="H5" i="70"/>
  <c r="I5" i="70" s="1"/>
  <c r="J5" i="70" s="1"/>
  <c r="K5" i="70" s="1"/>
  <c r="H23" i="67"/>
  <c r="I23" i="67" s="1"/>
  <c r="J23" i="67" s="1"/>
  <c r="H22" i="67"/>
  <c r="I22" i="67" s="1"/>
  <c r="J22" i="67" s="1"/>
  <c r="H21" i="67"/>
  <c r="I21" i="67" s="1"/>
  <c r="J21" i="67" s="1"/>
  <c r="H20" i="67"/>
  <c r="I20" i="67" s="1"/>
  <c r="J20" i="67" s="1"/>
  <c r="H19" i="67"/>
  <c r="I19" i="67" s="1"/>
  <c r="J19" i="67" s="1"/>
  <c r="H18" i="67"/>
  <c r="I18" i="67" s="1"/>
  <c r="J18" i="67" s="1"/>
  <c r="H17" i="67"/>
  <c r="I17" i="67" s="1"/>
  <c r="J17" i="67" s="1"/>
  <c r="H16" i="67"/>
  <c r="I16" i="67" s="1"/>
  <c r="J16" i="67" s="1"/>
  <c r="H15" i="67"/>
  <c r="I15" i="67" s="1"/>
  <c r="J15" i="67" s="1"/>
  <c r="H14" i="67"/>
  <c r="I14" i="67" s="1"/>
  <c r="J14" i="67" s="1"/>
  <c r="H13" i="67"/>
  <c r="I13" i="67" s="1"/>
  <c r="J13" i="67" s="1"/>
  <c r="H12" i="67"/>
  <c r="I12" i="67" s="1"/>
  <c r="J12" i="67" s="1"/>
  <c r="H11" i="67"/>
  <c r="I11" i="67" s="1"/>
  <c r="J11" i="67" s="1"/>
  <c r="H10" i="67"/>
  <c r="I10" i="67" s="1"/>
  <c r="J10" i="67" s="1"/>
  <c r="H9" i="67"/>
  <c r="I9" i="67" s="1"/>
  <c r="J9" i="67" s="1"/>
  <c r="H8" i="67"/>
  <c r="I8" i="67" s="1"/>
  <c r="J8" i="67" s="1"/>
  <c r="H7" i="67"/>
  <c r="I7" i="67" s="1"/>
  <c r="J7" i="67" s="1"/>
  <c r="H6" i="67"/>
  <c r="I6" i="67" s="1"/>
  <c r="J6" i="67" s="1"/>
  <c r="H5" i="67"/>
  <c r="I5" i="67" s="1"/>
  <c r="J5" i="67" s="1"/>
  <c r="K5" i="67" s="1"/>
  <c r="H23" i="66"/>
  <c r="I23" i="66" s="1"/>
  <c r="J23" i="66" s="1"/>
  <c r="H22" i="66"/>
  <c r="I22" i="66" s="1"/>
  <c r="J22" i="66" s="1"/>
  <c r="H21" i="66"/>
  <c r="I21" i="66" s="1"/>
  <c r="J21" i="66" s="1"/>
  <c r="H20" i="66"/>
  <c r="I20" i="66" s="1"/>
  <c r="J20" i="66" s="1"/>
  <c r="H19" i="66"/>
  <c r="I19" i="66" s="1"/>
  <c r="J19" i="66" s="1"/>
  <c r="H18" i="66"/>
  <c r="I18" i="66" s="1"/>
  <c r="J18" i="66" s="1"/>
  <c r="H17" i="66"/>
  <c r="I17" i="66" s="1"/>
  <c r="J17" i="66" s="1"/>
  <c r="H16" i="66"/>
  <c r="I16" i="66" s="1"/>
  <c r="J16" i="66" s="1"/>
  <c r="H15" i="66"/>
  <c r="I15" i="66" s="1"/>
  <c r="J15" i="66" s="1"/>
  <c r="H14" i="66"/>
  <c r="I14" i="66" s="1"/>
  <c r="J14" i="66" s="1"/>
  <c r="H13" i="66"/>
  <c r="I13" i="66" s="1"/>
  <c r="J13" i="66" s="1"/>
  <c r="H12" i="66"/>
  <c r="I12" i="66" s="1"/>
  <c r="J12" i="66" s="1"/>
  <c r="H11" i="66"/>
  <c r="I11" i="66" s="1"/>
  <c r="J11" i="66" s="1"/>
  <c r="H10" i="66"/>
  <c r="I10" i="66" s="1"/>
  <c r="J10" i="66" s="1"/>
  <c r="H9" i="66"/>
  <c r="I9" i="66" s="1"/>
  <c r="J9" i="66" s="1"/>
  <c r="H8" i="66"/>
  <c r="I8" i="66" s="1"/>
  <c r="J8" i="66" s="1"/>
  <c r="H7" i="66"/>
  <c r="I7" i="66" s="1"/>
  <c r="J7" i="66" s="1"/>
  <c r="H6" i="66"/>
  <c r="I6" i="66" s="1"/>
  <c r="J6" i="66" s="1"/>
  <c r="H5" i="66"/>
  <c r="I5" i="66" s="1"/>
  <c r="J5" i="66" s="1"/>
  <c r="K5" i="66" s="1"/>
  <c r="H23" i="63"/>
  <c r="I23" i="63" s="1"/>
  <c r="J23" i="63" s="1"/>
  <c r="H22" i="63"/>
  <c r="I22" i="63" s="1"/>
  <c r="J22" i="63" s="1"/>
  <c r="H21" i="63"/>
  <c r="I21" i="63" s="1"/>
  <c r="J21" i="63" s="1"/>
  <c r="H20" i="63"/>
  <c r="I20" i="63" s="1"/>
  <c r="J20" i="63" s="1"/>
  <c r="H19" i="63"/>
  <c r="I19" i="63" s="1"/>
  <c r="J19" i="63" s="1"/>
  <c r="H18" i="63"/>
  <c r="I18" i="63" s="1"/>
  <c r="J18" i="63" s="1"/>
  <c r="H17" i="63"/>
  <c r="I17" i="63" s="1"/>
  <c r="J17" i="63" s="1"/>
  <c r="H16" i="63"/>
  <c r="I16" i="63" s="1"/>
  <c r="J16" i="63" s="1"/>
  <c r="H15" i="63"/>
  <c r="I15" i="63" s="1"/>
  <c r="J15" i="63" s="1"/>
  <c r="H14" i="63"/>
  <c r="I14" i="63" s="1"/>
  <c r="J14" i="63" s="1"/>
  <c r="H13" i="63"/>
  <c r="I13" i="63" s="1"/>
  <c r="J13" i="63" s="1"/>
  <c r="H12" i="63"/>
  <c r="I12" i="63" s="1"/>
  <c r="J12" i="63" s="1"/>
  <c r="H11" i="63"/>
  <c r="I11" i="63" s="1"/>
  <c r="J11" i="63" s="1"/>
  <c r="H10" i="63"/>
  <c r="I10" i="63" s="1"/>
  <c r="J10" i="63" s="1"/>
  <c r="H9" i="63"/>
  <c r="I9" i="63" s="1"/>
  <c r="J9" i="63" s="1"/>
  <c r="H8" i="63"/>
  <c r="I8" i="63" s="1"/>
  <c r="J8" i="63" s="1"/>
  <c r="H7" i="63"/>
  <c r="I7" i="63" s="1"/>
  <c r="J7" i="63" s="1"/>
  <c r="H6" i="63"/>
  <c r="I6" i="63" s="1"/>
  <c r="J6" i="63" s="1"/>
  <c r="H5" i="63"/>
  <c r="I5" i="63" s="1"/>
  <c r="J5" i="63" s="1"/>
  <c r="K5" i="63" s="1"/>
  <c r="H23" i="62"/>
  <c r="I23" i="62" s="1"/>
  <c r="J23" i="62" s="1"/>
  <c r="H22" i="62"/>
  <c r="I22" i="62" s="1"/>
  <c r="J22" i="62" s="1"/>
  <c r="H21" i="62"/>
  <c r="I21" i="62" s="1"/>
  <c r="J21" i="62" s="1"/>
  <c r="H20" i="62"/>
  <c r="I20" i="62" s="1"/>
  <c r="J20" i="62" s="1"/>
  <c r="H19" i="62"/>
  <c r="I19" i="62" s="1"/>
  <c r="J19" i="62" s="1"/>
  <c r="H18" i="62"/>
  <c r="I18" i="62" s="1"/>
  <c r="J18" i="62" s="1"/>
  <c r="H17" i="62"/>
  <c r="I17" i="62" s="1"/>
  <c r="J17" i="62" s="1"/>
  <c r="H16" i="62"/>
  <c r="I16" i="62" s="1"/>
  <c r="J16" i="62" s="1"/>
  <c r="H15" i="62"/>
  <c r="I15" i="62" s="1"/>
  <c r="J15" i="62" s="1"/>
  <c r="H14" i="62"/>
  <c r="I14" i="62" s="1"/>
  <c r="J14" i="62" s="1"/>
  <c r="H13" i="62"/>
  <c r="I13" i="62" s="1"/>
  <c r="J13" i="62" s="1"/>
  <c r="H12" i="62"/>
  <c r="I12" i="62" s="1"/>
  <c r="J12" i="62" s="1"/>
  <c r="H11" i="62"/>
  <c r="I11" i="62" s="1"/>
  <c r="J11" i="62" s="1"/>
  <c r="H10" i="62"/>
  <c r="I10" i="62" s="1"/>
  <c r="J10" i="62" s="1"/>
  <c r="H9" i="62"/>
  <c r="I9" i="62" s="1"/>
  <c r="J9" i="62" s="1"/>
  <c r="H8" i="62"/>
  <c r="I8" i="62" s="1"/>
  <c r="J8" i="62" s="1"/>
  <c r="H7" i="62"/>
  <c r="I7" i="62" s="1"/>
  <c r="J7" i="62" s="1"/>
  <c r="H6" i="62"/>
  <c r="I6" i="62" s="1"/>
  <c r="J6" i="62" s="1"/>
  <c r="H5" i="62"/>
  <c r="I5" i="62" s="1"/>
  <c r="J5" i="62" s="1"/>
  <c r="K5" i="62" s="1"/>
  <c r="H23" i="58"/>
  <c r="I23" i="58" s="1"/>
  <c r="J23" i="58" s="1"/>
  <c r="H22" i="58"/>
  <c r="I22" i="58" s="1"/>
  <c r="J22" i="58" s="1"/>
  <c r="H21" i="58"/>
  <c r="I21" i="58" s="1"/>
  <c r="J21" i="58" s="1"/>
  <c r="H20" i="58"/>
  <c r="I20" i="58" s="1"/>
  <c r="J20" i="58" s="1"/>
  <c r="H19" i="58"/>
  <c r="I19" i="58" s="1"/>
  <c r="J19" i="58" s="1"/>
  <c r="H18" i="58"/>
  <c r="I18" i="58" s="1"/>
  <c r="J18" i="58" s="1"/>
  <c r="H17" i="58"/>
  <c r="I17" i="58" s="1"/>
  <c r="J17" i="58" s="1"/>
  <c r="H16" i="58"/>
  <c r="I16" i="58" s="1"/>
  <c r="J16" i="58" s="1"/>
  <c r="H15" i="58"/>
  <c r="I15" i="58" s="1"/>
  <c r="J15" i="58" s="1"/>
  <c r="H14" i="58"/>
  <c r="I14" i="58" s="1"/>
  <c r="J14" i="58" s="1"/>
  <c r="H13" i="58"/>
  <c r="I13" i="58" s="1"/>
  <c r="J13" i="58" s="1"/>
  <c r="H12" i="58"/>
  <c r="I12" i="58" s="1"/>
  <c r="J12" i="58" s="1"/>
  <c r="H11" i="58"/>
  <c r="I11" i="58" s="1"/>
  <c r="J11" i="58" s="1"/>
  <c r="H10" i="58"/>
  <c r="I10" i="58" s="1"/>
  <c r="J10" i="58" s="1"/>
  <c r="H9" i="58"/>
  <c r="I9" i="58" s="1"/>
  <c r="J9" i="58" s="1"/>
  <c r="H8" i="58"/>
  <c r="I8" i="58" s="1"/>
  <c r="J8" i="58" s="1"/>
  <c r="H7" i="58"/>
  <c r="I7" i="58" s="1"/>
  <c r="J7" i="58" s="1"/>
  <c r="H6" i="58"/>
  <c r="I6" i="58" s="1"/>
  <c r="J6" i="58" s="1"/>
  <c r="H5" i="58"/>
  <c r="I5" i="58" s="1"/>
  <c r="J5" i="58" s="1"/>
  <c r="K5" i="58" s="1"/>
  <c r="H13" i="47"/>
  <c r="I13" i="47" s="1"/>
  <c r="J13" i="47" s="1"/>
  <c r="H12" i="47"/>
  <c r="I12" i="47" s="1"/>
  <c r="J12" i="47" s="1"/>
  <c r="H11" i="47"/>
  <c r="I11" i="47" s="1"/>
  <c r="J11" i="47" s="1"/>
  <c r="H10" i="47"/>
  <c r="I10" i="47" s="1"/>
  <c r="J10" i="47" s="1"/>
  <c r="H9" i="47"/>
  <c r="I9" i="47" s="1"/>
  <c r="J9" i="47" s="1"/>
  <c r="H8" i="47"/>
  <c r="I8" i="47" s="1"/>
  <c r="J8" i="47" s="1"/>
  <c r="H7" i="47"/>
  <c r="I7" i="47" s="1"/>
  <c r="J7" i="47" s="1"/>
  <c r="H6" i="47"/>
  <c r="I6" i="47" s="1"/>
  <c r="J6" i="47" s="1"/>
  <c r="H5" i="47"/>
  <c r="I5" i="47" s="1"/>
  <c r="J5" i="47" s="1"/>
  <c r="H4" i="47"/>
  <c r="I4" i="47" s="1"/>
  <c r="J4" i="47" s="1"/>
  <c r="K4" i="47" s="1"/>
  <c r="H13" i="45"/>
  <c r="I13" i="45" s="1"/>
  <c r="J13" i="45" s="1"/>
  <c r="H12" i="45"/>
  <c r="I12" i="45" s="1"/>
  <c r="J12" i="45" s="1"/>
  <c r="H11" i="45"/>
  <c r="I11" i="45" s="1"/>
  <c r="J11" i="45" s="1"/>
  <c r="H10" i="45"/>
  <c r="I10" i="45" s="1"/>
  <c r="J10" i="45" s="1"/>
  <c r="H9" i="45"/>
  <c r="I9" i="45" s="1"/>
  <c r="J9" i="45" s="1"/>
  <c r="H8" i="45"/>
  <c r="I8" i="45" s="1"/>
  <c r="J8" i="45" s="1"/>
  <c r="H7" i="45"/>
  <c r="I7" i="45" s="1"/>
  <c r="J7" i="45" s="1"/>
  <c r="H6" i="45"/>
  <c r="I6" i="45" s="1"/>
  <c r="J6" i="45" s="1"/>
  <c r="H5" i="45"/>
  <c r="I5" i="45" s="1"/>
  <c r="J5" i="45" s="1"/>
  <c r="H4" i="45"/>
  <c r="I4" i="45" s="1"/>
  <c r="J4" i="45" s="1"/>
  <c r="K4" i="45" s="1"/>
  <c r="H13" i="43"/>
  <c r="I13" i="43" s="1"/>
  <c r="J13" i="43" s="1"/>
  <c r="H12" i="43"/>
  <c r="I12" i="43" s="1"/>
  <c r="J12" i="43" s="1"/>
  <c r="H11" i="43"/>
  <c r="I11" i="43" s="1"/>
  <c r="J11" i="43" s="1"/>
  <c r="H10" i="43"/>
  <c r="I10" i="43" s="1"/>
  <c r="J10" i="43" s="1"/>
  <c r="H9" i="43"/>
  <c r="I9" i="43" s="1"/>
  <c r="J9" i="43" s="1"/>
  <c r="H8" i="43"/>
  <c r="I8" i="43" s="1"/>
  <c r="J8" i="43" s="1"/>
  <c r="H7" i="43"/>
  <c r="I7" i="43" s="1"/>
  <c r="J7" i="43" s="1"/>
  <c r="H6" i="43"/>
  <c r="I6" i="43" s="1"/>
  <c r="J6" i="43" s="1"/>
  <c r="H5" i="43"/>
  <c r="I5" i="43" s="1"/>
  <c r="J5" i="43" s="1"/>
  <c r="H4" i="43"/>
  <c r="I4" i="43" s="1"/>
  <c r="J4" i="43" s="1"/>
  <c r="K4" i="43" s="1"/>
  <c r="H13" i="42"/>
  <c r="I13" i="42" s="1"/>
  <c r="J13" i="42" s="1"/>
  <c r="H12" i="42"/>
  <c r="I12" i="42" s="1"/>
  <c r="J12" i="42" s="1"/>
  <c r="H11" i="42"/>
  <c r="I11" i="42" s="1"/>
  <c r="J11" i="42" s="1"/>
  <c r="H10" i="42"/>
  <c r="I10" i="42" s="1"/>
  <c r="J10" i="42" s="1"/>
  <c r="H9" i="42"/>
  <c r="I9" i="42" s="1"/>
  <c r="J9" i="42" s="1"/>
  <c r="H8" i="42"/>
  <c r="I8" i="42" s="1"/>
  <c r="J8" i="42" s="1"/>
  <c r="H7" i="42"/>
  <c r="I7" i="42" s="1"/>
  <c r="J7" i="42" s="1"/>
  <c r="H6" i="42"/>
  <c r="I6" i="42" s="1"/>
  <c r="J6" i="42" s="1"/>
  <c r="H5" i="42"/>
  <c r="I5" i="42" s="1"/>
  <c r="J5" i="42" s="1"/>
  <c r="K5" i="42" s="1"/>
  <c r="H13" i="52"/>
  <c r="I13" i="52" s="1"/>
  <c r="J13" i="52" s="1"/>
  <c r="H12" i="52"/>
  <c r="I12" i="52" s="1"/>
  <c r="J12" i="52" s="1"/>
  <c r="H11" i="52"/>
  <c r="I11" i="52" s="1"/>
  <c r="J11" i="52" s="1"/>
  <c r="H10" i="52"/>
  <c r="I10" i="52" s="1"/>
  <c r="J10" i="52" s="1"/>
  <c r="H9" i="52"/>
  <c r="I9" i="52" s="1"/>
  <c r="J9" i="52" s="1"/>
  <c r="H8" i="52"/>
  <c r="I8" i="52" s="1"/>
  <c r="J8" i="52" s="1"/>
  <c r="H7" i="52"/>
  <c r="I7" i="52" s="1"/>
  <c r="J7" i="52" s="1"/>
  <c r="H6" i="52"/>
  <c r="I6" i="52" s="1"/>
  <c r="J6" i="52" s="1"/>
  <c r="H5" i="52"/>
  <c r="I5" i="52" s="1"/>
  <c r="J5" i="52" s="1"/>
  <c r="H4" i="52"/>
  <c r="I4" i="52" s="1"/>
  <c r="J4" i="52" s="1"/>
  <c r="K4" i="52" s="1"/>
  <c r="H13" i="51"/>
  <c r="I13" i="51" s="1"/>
  <c r="J13" i="51" s="1"/>
  <c r="H12" i="51"/>
  <c r="I12" i="51" s="1"/>
  <c r="J12" i="51" s="1"/>
  <c r="H11" i="51"/>
  <c r="I11" i="51" s="1"/>
  <c r="J11" i="51" s="1"/>
  <c r="H10" i="51"/>
  <c r="I10" i="51" s="1"/>
  <c r="J10" i="51" s="1"/>
  <c r="H9" i="51"/>
  <c r="I9" i="51" s="1"/>
  <c r="J9" i="51" s="1"/>
  <c r="H8" i="51"/>
  <c r="I8" i="51" s="1"/>
  <c r="J8" i="51" s="1"/>
  <c r="H7" i="51"/>
  <c r="I7" i="51" s="1"/>
  <c r="J7" i="51" s="1"/>
  <c r="H6" i="51"/>
  <c r="I6" i="51" s="1"/>
  <c r="J6" i="51" s="1"/>
  <c r="H5" i="51"/>
  <c r="I5" i="51" s="1"/>
  <c r="J5" i="51" s="1"/>
  <c r="H4" i="51"/>
  <c r="I4" i="51" s="1"/>
  <c r="J4" i="51" s="1"/>
  <c r="K4" i="51" s="1"/>
  <c r="H13" i="49"/>
  <c r="I13" i="49" s="1"/>
  <c r="J13" i="49" s="1"/>
  <c r="H12" i="49"/>
  <c r="I12" i="49" s="1"/>
  <c r="J12" i="49" s="1"/>
  <c r="H11" i="49"/>
  <c r="I11" i="49" s="1"/>
  <c r="J11" i="49" s="1"/>
  <c r="H10" i="49"/>
  <c r="I10" i="49" s="1"/>
  <c r="J10" i="49" s="1"/>
  <c r="H9" i="49"/>
  <c r="I9" i="49" s="1"/>
  <c r="J9" i="49" s="1"/>
  <c r="H8" i="49"/>
  <c r="I8" i="49" s="1"/>
  <c r="J8" i="49" s="1"/>
  <c r="H7" i="49"/>
  <c r="I7" i="49" s="1"/>
  <c r="J7" i="49" s="1"/>
  <c r="H6" i="49"/>
  <c r="I6" i="49" s="1"/>
  <c r="J6" i="49" s="1"/>
  <c r="H5" i="49"/>
  <c r="I5" i="49" s="1"/>
  <c r="J5" i="49" s="1"/>
  <c r="H4" i="49"/>
  <c r="I4" i="49" s="1"/>
  <c r="J4" i="49" s="1"/>
  <c r="K4" i="49" s="1"/>
  <c r="H13" i="48"/>
  <c r="I13" i="48" s="1"/>
  <c r="J13" i="48" s="1"/>
  <c r="H12" i="48"/>
  <c r="I12" i="48" s="1"/>
  <c r="J12" i="48" s="1"/>
  <c r="H11" i="48"/>
  <c r="I11" i="48" s="1"/>
  <c r="J11" i="48" s="1"/>
  <c r="H10" i="48"/>
  <c r="I10" i="48" s="1"/>
  <c r="J10" i="48" s="1"/>
  <c r="H9" i="48"/>
  <c r="I9" i="48" s="1"/>
  <c r="J9" i="48" s="1"/>
  <c r="H8" i="48"/>
  <c r="I8" i="48" s="1"/>
  <c r="J8" i="48" s="1"/>
  <c r="H7" i="48"/>
  <c r="I7" i="48" s="1"/>
  <c r="J7" i="48" s="1"/>
  <c r="H6" i="48"/>
  <c r="I6" i="48" s="1"/>
  <c r="J6" i="48" s="1"/>
  <c r="H5" i="48"/>
  <c r="I5" i="48" s="1"/>
  <c r="J5" i="48" s="1"/>
  <c r="K5" i="48" s="1"/>
  <c r="H13" i="53"/>
  <c r="I13" i="53" s="1"/>
  <c r="J13" i="53" s="1"/>
  <c r="H12" i="53"/>
  <c r="I12" i="53" s="1"/>
  <c r="J12" i="53" s="1"/>
  <c r="H11" i="53"/>
  <c r="I11" i="53" s="1"/>
  <c r="J11" i="53" s="1"/>
  <c r="H10" i="53"/>
  <c r="I10" i="53" s="1"/>
  <c r="J10" i="53" s="1"/>
  <c r="H9" i="53"/>
  <c r="I9" i="53" s="1"/>
  <c r="J9" i="53" s="1"/>
  <c r="H8" i="53"/>
  <c r="I8" i="53" s="1"/>
  <c r="J8" i="53" s="1"/>
  <c r="H7" i="53"/>
  <c r="I7" i="53" s="1"/>
  <c r="J7" i="53" s="1"/>
  <c r="H6" i="53"/>
  <c r="I6" i="53" s="1"/>
  <c r="J6" i="53" s="1"/>
  <c r="H5" i="53"/>
  <c r="I5" i="53" s="1"/>
  <c r="J5" i="53" s="1"/>
  <c r="H4" i="53"/>
  <c r="I4" i="53" s="1"/>
  <c r="J4" i="53" s="1"/>
  <c r="K4" i="53" s="1"/>
  <c r="H13" i="54"/>
  <c r="I13" i="54" s="1"/>
  <c r="J13" i="54" s="1"/>
  <c r="H12" i="54"/>
  <c r="I12" i="54" s="1"/>
  <c r="J12" i="54" s="1"/>
  <c r="H11" i="54"/>
  <c r="I11" i="54" s="1"/>
  <c r="J11" i="54" s="1"/>
  <c r="H10" i="54"/>
  <c r="I10" i="54" s="1"/>
  <c r="J10" i="54" s="1"/>
  <c r="H9" i="54"/>
  <c r="I9" i="54" s="1"/>
  <c r="J9" i="54" s="1"/>
  <c r="H8" i="54"/>
  <c r="I8" i="54" s="1"/>
  <c r="J8" i="54" s="1"/>
  <c r="H7" i="54"/>
  <c r="I7" i="54" s="1"/>
  <c r="J7" i="54" s="1"/>
  <c r="H6" i="54"/>
  <c r="I6" i="54" s="1"/>
  <c r="J6" i="54" s="1"/>
  <c r="H5" i="54"/>
  <c r="I5" i="54" s="1"/>
  <c r="J5" i="54" s="1"/>
  <c r="H4" i="54"/>
  <c r="I4" i="54" s="1"/>
  <c r="J4" i="54" s="1"/>
  <c r="K4" i="54" s="1"/>
  <c r="H13" i="55"/>
  <c r="I13" i="55" s="1"/>
  <c r="J13" i="55" s="1"/>
  <c r="H12" i="55"/>
  <c r="I12" i="55" s="1"/>
  <c r="J12" i="55" s="1"/>
  <c r="H11" i="55"/>
  <c r="I11" i="55" s="1"/>
  <c r="J11" i="55" s="1"/>
  <c r="H10" i="55"/>
  <c r="I10" i="55" s="1"/>
  <c r="J10" i="55" s="1"/>
  <c r="H9" i="55"/>
  <c r="I9" i="55" s="1"/>
  <c r="J9" i="55" s="1"/>
  <c r="H8" i="55"/>
  <c r="I8" i="55" s="1"/>
  <c r="J8" i="55" s="1"/>
  <c r="H7" i="55"/>
  <c r="I7" i="55" s="1"/>
  <c r="J7" i="55" s="1"/>
  <c r="H6" i="55"/>
  <c r="I6" i="55" s="1"/>
  <c r="J6" i="55" s="1"/>
  <c r="H5" i="55"/>
  <c r="I5" i="55" s="1"/>
  <c r="J5" i="55" s="1"/>
  <c r="H4" i="55"/>
  <c r="I4" i="55" s="1"/>
  <c r="J4" i="55" s="1"/>
  <c r="K4" i="55" s="1"/>
  <c r="H13" i="50"/>
  <c r="I13" i="50" s="1"/>
  <c r="J13" i="50" s="1"/>
  <c r="H12" i="50"/>
  <c r="I12" i="50" s="1"/>
  <c r="J12" i="50" s="1"/>
  <c r="H11" i="50"/>
  <c r="I11" i="50" s="1"/>
  <c r="J11" i="50" s="1"/>
  <c r="H10" i="50"/>
  <c r="I10" i="50" s="1"/>
  <c r="J10" i="50" s="1"/>
  <c r="H9" i="50"/>
  <c r="I9" i="50" s="1"/>
  <c r="J9" i="50" s="1"/>
  <c r="H8" i="50"/>
  <c r="I8" i="50" s="1"/>
  <c r="J8" i="50" s="1"/>
  <c r="H7" i="50"/>
  <c r="I7" i="50" s="1"/>
  <c r="J7" i="50" s="1"/>
  <c r="H6" i="50"/>
  <c r="I6" i="50" s="1"/>
  <c r="J6" i="50" s="1"/>
  <c r="H5" i="50"/>
  <c r="I5" i="50" s="1"/>
  <c r="J5" i="50" s="1"/>
  <c r="K5" i="50" s="1"/>
  <c r="H13" i="46"/>
  <c r="I13" i="46" s="1"/>
  <c r="J13" i="46" s="1"/>
  <c r="H12" i="46"/>
  <c r="I12" i="46" s="1"/>
  <c r="J12" i="46" s="1"/>
  <c r="H11" i="46"/>
  <c r="I11" i="46" s="1"/>
  <c r="J11" i="46" s="1"/>
  <c r="H10" i="46"/>
  <c r="I10" i="46" s="1"/>
  <c r="J10" i="46" s="1"/>
  <c r="H9" i="46"/>
  <c r="I9" i="46" s="1"/>
  <c r="J9" i="46" s="1"/>
  <c r="H8" i="46"/>
  <c r="I8" i="46" s="1"/>
  <c r="J8" i="46" s="1"/>
  <c r="H7" i="46"/>
  <c r="I7" i="46" s="1"/>
  <c r="J7" i="46" s="1"/>
  <c r="H6" i="46"/>
  <c r="I6" i="46" s="1"/>
  <c r="J6" i="46" s="1"/>
  <c r="H5" i="46"/>
  <c r="I5" i="46" s="1"/>
  <c r="J5" i="46" s="1"/>
  <c r="H4" i="46"/>
  <c r="I4" i="46" s="1"/>
  <c r="J4" i="46" s="1"/>
  <c r="K4" i="46" s="1"/>
  <c r="H13" i="44"/>
  <c r="I13" i="44" s="1"/>
  <c r="J13" i="44" s="1"/>
  <c r="H12" i="44"/>
  <c r="I12" i="44" s="1"/>
  <c r="J12" i="44" s="1"/>
  <c r="H11" i="44"/>
  <c r="I11" i="44" s="1"/>
  <c r="J11" i="44" s="1"/>
  <c r="H10" i="44"/>
  <c r="I10" i="44" s="1"/>
  <c r="J10" i="44" s="1"/>
  <c r="H9" i="44"/>
  <c r="I9" i="44" s="1"/>
  <c r="J9" i="44" s="1"/>
  <c r="H8" i="44"/>
  <c r="I8" i="44" s="1"/>
  <c r="J8" i="44" s="1"/>
  <c r="H7" i="44"/>
  <c r="I7" i="44" s="1"/>
  <c r="J7" i="44" s="1"/>
  <c r="H6" i="44"/>
  <c r="I6" i="44" s="1"/>
  <c r="J6" i="44" s="1"/>
  <c r="H5" i="44"/>
  <c r="I5" i="44" s="1"/>
  <c r="J5" i="44" s="1"/>
  <c r="H4" i="44"/>
  <c r="I4" i="44" s="1"/>
  <c r="J4" i="44" s="1"/>
  <c r="K4" i="44" s="1"/>
  <c r="H13" i="41"/>
  <c r="I13" i="41" s="1"/>
  <c r="J13" i="41" s="1"/>
  <c r="H12" i="41"/>
  <c r="I12" i="41" s="1"/>
  <c r="J12" i="41" s="1"/>
  <c r="H11" i="41"/>
  <c r="I11" i="41" s="1"/>
  <c r="J11" i="41" s="1"/>
  <c r="H10" i="41"/>
  <c r="I10" i="41" s="1"/>
  <c r="J10" i="41" s="1"/>
  <c r="H9" i="41"/>
  <c r="I9" i="41" s="1"/>
  <c r="J9" i="41" s="1"/>
  <c r="H8" i="41"/>
  <c r="I8" i="41" s="1"/>
  <c r="J8" i="41" s="1"/>
  <c r="H7" i="41"/>
  <c r="I7" i="41" s="1"/>
  <c r="J7" i="41" s="1"/>
  <c r="H6" i="41"/>
  <c r="I6" i="41" s="1"/>
  <c r="J6" i="41" s="1"/>
  <c r="H5" i="41"/>
  <c r="I5" i="41" s="1"/>
  <c r="J5" i="41" s="1"/>
  <c r="H4" i="41"/>
  <c r="I4" i="41" s="1"/>
  <c r="J4" i="41" s="1"/>
  <c r="K4" i="41" s="1"/>
  <c r="H13" i="35"/>
  <c r="I13" i="35" s="1"/>
  <c r="J13" i="35" s="1"/>
  <c r="H12" i="35"/>
  <c r="I12" i="35" s="1"/>
  <c r="J12" i="35" s="1"/>
  <c r="H11" i="35"/>
  <c r="I11" i="35" s="1"/>
  <c r="J11" i="35" s="1"/>
  <c r="H10" i="35"/>
  <c r="I10" i="35" s="1"/>
  <c r="J10" i="35" s="1"/>
  <c r="H9" i="35"/>
  <c r="I9" i="35" s="1"/>
  <c r="J9" i="35" s="1"/>
  <c r="H8" i="35"/>
  <c r="I8" i="35" s="1"/>
  <c r="J8" i="35" s="1"/>
  <c r="H7" i="35"/>
  <c r="I7" i="35" s="1"/>
  <c r="J7" i="35" s="1"/>
  <c r="H6" i="35"/>
  <c r="I6" i="35" s="1"/>
  <c r="J6" i="35" s="1"/>
  <c r="H5" i="35"/>
  <c r="I5" i="35" s="1"/>
  <c r="J5" i="35" s="1"/>
  <c r="K5" i="35" s="1"/>
  <c r="H13" i="32"/>
  <c r="I13" i="32" s="1"/>
  <c r="J13" i="32" s="1"/>
  <c r="H12" i="32"/>
  <c r="I12" i="32" s="1"/>
  <c r="J12" i="32" s="1"/>
  <c r="H11" i="32"/>
  <c r="I11" i="32" s="1"/>
  <c r="J11" i="32" s="1"/>
  <c r="H10" i="32"/>
  <c r="I10" i="32" s="1"/>
  <c r="J10" i="32" s="1"/>
  <c r="H9" i="32"/>
  <c r="I9" i="32" s="1"/>
  <c r="J9" i="32" s="1"/>
  <c r="H8" i="32"/>
  <c r="I8" i="32" s="1"/>
  <c r="J8" i="32" s="1"/>
  <c r="H7" i="32"/>
  <c r="I7" i="32" s="1"/>
  <c r="J7" i="32" s="1"/>
  <c r="H6" i="32"/>
  <c r="I6" i="32" s="1"/>
  <c r="J6" i="32" s="1"/>
  <c r="H5" i="32"/>
  <c r="I5" i="32" s="1"/>
  <c r="J5" i="32" s="1"/>
  <c r="H4" i="32"/>
  <c r="I4" i="32" s="1"/>
  <c r="J4" i="32" s="1"/>
  <c r="K4" i="32" s="1"/>
  <c r="H13" i="20"/>
  <c r="I13" i="20" s="1"/>
  <c r="J13" i="20" s="1"/>
  <c r="H12" i="20"/>
  <c r="I12" i="20" s="1"/>
  <c r="J12" i="20" s="1"/>
  <c r="H11" i="20"/>
  <c r="I11" i="20" s="1"/>
  <c r="J11" i="20" s="1"/>
  <c r="H10" i="20"/>
  <c r="I10" i="20" s="1"/>
  <c r="J10" i="20" s="1"/>
  <c r="H9" i="20"/>
  <c r="I9" i="20" s="1"/>
  <c r="J9" i="20" s="1"/>
  <c r="H8" i="20"/>
  <c r="I8" i="20" s="1"/>
  <c r="J8" i="20" s="1"/>
  <c r="H7" i="20"/>
  <c r="I7" i="20" s="1"/>
  <c r="J7" i="20" s="1"/>
  <c r="H6" i="20"/>
  <c r="I6" i="20" s="1"/>
  <c r="J6" i="20" s="1"/>
  <c r="H5" i="20"/>
  <c r="I5" i="20" s="1"/>
  <c r="J5" i="20" s="1"/>
  <c r="H4" i="20"/>
  <c r="I4" i="20" s="1"/>
  <c r="J4" i="20" s="1"/>
  <c r="K4" i="20" s="1"/>
  <c r="H13" i="16"/>
  <c r="I13" i="16" s="1"/>
  <c r="J13" i="16" s="1"/>
  <c r="H12" i="16"/>
  <c r="I12" i="16" s="1"/>
  <c r="J12" i="16" s="1"/>
  <c r="H11" i="16"/>
  <c r="I11" i="16" s="1"/>
  <c r="J11" i="16" s="1"/>
  <c r="H10" i="16"/>
  <c r="I10" i="16" s="1"/>
  <c r="J10" i="16" s="1"/>
  <c r="H9" i="16"/>
  <c r="I9" i="16" s="1"/>
  <c r="J9" i="16" s="1"/>
  <c r="H8" i="16"/>
  <c r="I8" i="16" s="1"/>
  <c r="J8" i="16" s="1"/>
  <c r="H7" i="16"/>
  <c r="I7" i="16" s="1"/>
  <c r="J7" i="16" s="1"/>
  <c r="H6" i="16"/>
  <c r="I6" i="16" s="1"/>
  <c r="J6" i="16" s="1"/>
  <c r="H5" i="16"/>
  <c r="I5" i="16" s="1"/>
  <c r="J5" i="16" s="1"/>
  <c r="H4" i="16"/>
  <c r="I4" i="16" s="1"/>
  <c r="J4" i="16" s="1"/>
  <c r="K4" i="16" s="1"/>
  <c r="H13" i="18"/>
  <c r="I13" i="18" s="1"/>
  <c r="J13" i="18" s="1"/>
  <c r="H12" i="18"/>
  <c r="I12" i="18" s="1"/>
  <c r="J12" i="18" s="1"/>
  <c r="H11" i="18"/>
  <c r="I11" i="18" s="1"/>
  <c r="J11" i="18" s="1"/>
  <c r="H10" i="18"/>
  <c r="I10" i="18" s="1"/>
  <c r="J10" i="18" s="1"/>
  <c r="H9" i="18"/>
  <c r="I9" i="18" s="1"/>
  <c r="J9" i="18" s="1"/>
  <c r="H8" i="18"/>
  <c r="I8" i="18" s="1"/>
  <c r="J8" i="18" s="1"/>
  <c r="H7" i="18"/>
  <c r="I7" i="18" s="1"/>
  <c r="J7" i="18" s="1"/>
  <c r="H6" i="18"/>
  <c r="I6" i="18" s="1"/>
  <c r="J6" i="18" s="1"/>
  <c r="H5" i="18"/>
  <c r="I5" i="18" s="1"/>
  <c r="J5" i="18" s="1"/>
  <c r="K5" i="18" s="1"/>
  <c r="H13" i="15"/>
  <c r="I13" i="15" s="1"/>
  <c r="J13" i="15" s="1"/>
  <c r="H12" i="15"/>
  <c r="I12" i="15" s="1"/>
  <c r="J12" i="15" s="1"/>
  <c r="H11" i="15"/>
  <c r="I11" i="15" s="1"/>
  <c r="J11" i="15" s="1"/>
  <c r="H10" i="15"/>
  <c r="I10" i="15" s="1"/>
  <c r="J10" i="15" s="1"/>
  <c r="H9" i="15"/>
  <c r="I9" i="15" s="1"/>
  <c r="J9" i="15" s="1"/>
  <c r="H8" i="15"/>
  <c r="I8" i="15" s="1"/>
  <c r="J8" i="15" s="1"/>
  <c r="H7" i="15"/>
  <c r="I7" i="15" s="1"/>
  <c r="J7" i="15" s="1"/>
  <c r="H6" i="15"/>
  <c r="I6" i="15" s="1"/>
  <c r="J6" i="15" s="1"/>
  <c r="H5" i="15"/>
  <c r="I5" i="15" s="1"/>
  <c r="J5" i="15" s="1"/>
  <c r="H4" i="15"/>
  <c r="I4" i="15" s="1"/>
  <c r="J4" i="15" s="1"/>
  <c r="K4" i="15" s="1"/>
  <c r="H13" i="13"/>
  <c r="I13" i="13" s="1"/>
  <c r="J13" i="13" s="1"/>
  <c r="H12" i="13"/>
  <c r="I12" i="13" s="1"/>
  <c r="J12" i="13" s="1"/>
  <c r="H11" i="13"/>
  <c r="I11" i="13" s="1"/>
  <c r="J11" i="13" s="1"/>
  <c r="H10" i="13"/>
  <c r="I10" i="13" s="1"/>
  <c r="J10" i="13" s="1"/>
  <c r="H9" i="13"/>
  <c r="I9" i="13" s="1"/>
  <c r="J9" i="13" s="1"/>
  <c r="H8" i="13"/>
  <c r="I8" i="13" s="1"/>
  <c r="J8" i="13" s="1"/>
  <c r="H7" i="13"/>
  <c r="I7" i="13" s="1"/>
  <c r="J7" i="13" s="1"/>
  <c r="H6" i="13"/>
  <c r="I6" i="13" s="1"/>
  <c r="J6" i="13" s="1"/>
  <c r="H5" i="13"/>
  <c r="I5" i="13" s="1"/>
  <c r="J5" i="13" s="1"/>
  <c r="H4" i="13"/>
  <c r="I4" i="13" s="1"/>
  <c r="J4" i="13" s="1"/>
  <c r="K4" i="13" s="1"/>
  <c r="H13" i="11"/>
  <c r="I13" i="11" s="1"/>
  <c r="J13" i="11" s="1"/>
  <c r="H12" i="11"/>
  <c r="I12" i="11" s="1"/>
  <c r="J12" i="11" s="1"/>
  <c r="H11" i="11"/>
  <c r="I11" i="11" s="1"/>
  <c r="J11" i="11" s="1"/>
  <c r="H10" i="11"/>
  <c r="I10" i="11" s="1"/>
  <c r="J10" i="11" s="1"/>
  <c r="H9" i="11"/>
  <c r="I9" i="11" s="1"/>
  <c r="J9" i="11" s="1"/>
  <c r="H8" i="11"/>
  <c r="I8" i="11" s="1"/>
  <c r="J8" i="11" s="1"/>
  <c r="H7" i="11"/>
  <c r="I7" i="11" s="1"/>
  <c r="J7" i="11" s="1"/>
  <c r="H6" i="11"/>
  <c r="I6" i="11" s="1"/>
  <c r="J6" i="11" s="1"/>
  <c r="H5" i="11"/>
  <c r="I5" i="11" s="1"/>
  <c r="J5" i="11" s="1"/>
  <c r="H4" i="11"/>
  <c r="I4" i="11" s="1"/>
  <c r="J4" i="11" s="1"/>
  <c r="K4" i="11" s="1"/>
  <c r="H13" i="10"/>
  <c r="I13" i="10" s="1"/>
  <c r="J13" i="10" s="1"/>
  <c r="H12" i="10"/>
  <c r="I12" i="10" s="1"/>
  <c r="J12" i="10" s="1"/>
  <c r="H11" i="10"/>
  <c r="I11" i="10" s="1"/>
  <c r="J11" i="10" s="1"/>
  <c r="H10" i="10"/>
  <c r="I10" i="10" s="1"/>
  <c r="J10" i="10" s="1"/>
  <c r="H9" i="10"/>
  <c r="I9" i="10" s="1"/>
  <c r="J9" i="10" s="1"/>
  <c r="H8" i="10"/>
  <c r="I8" i="10" s="1"/>
  <c r="J8" i="10" s="1"/>
  <c r="H7" i="10"/>
  <c r="I7" i="10" s="1"/>
  <c r="J7" i="10" s="1"/>
  <c r="H6" i="10"/>
  <c r="I6" i="10" s="1"/>
  <c r="J6" i="10" s="1"/>
  <c r="H5" i="10"/>
  <c r="I5" i="10" s="1"/>
  <c r="J5" i="10" s="1"/>
  <c r="K5" i="10" s="1"/>
  <c r="H23" i="38"/>
  <c r="I23" i="38" s="1"/>
  <c r="J23" i="38" s="1"/>
  <c r="H22" i="38"/>
  <c r="I22" i="38" s="1"/>
  <c r="J22" i="38" s="1"/>
  <c r="H21" i="38"/>
  <c r="I21" i="38" s="1"/>
  <c r="J21" i="38" s="1"/>
  <c r="H20" i="38"/>
  <c r="I20" i="38" s="1"/>
  <c r="J20" i="38" s="1"/>
  <c r="H19" i="38"/>
  <c r="I19" i="38" s="1"/>
  <c r="J19" i="38" s="1"/>
  <c r="H18" i="38"/>
  <c r="I18" i="38" s="1"/>
  <c r="J18" i="38" s="1"/>
  <c r="H17" i="38"/>
  <c r="I17" i="38" s="1"/>
  <c r="J17" i="38" s="1"/>
  <c r="H16" i="38"/>
  <c r="I16" i="38" s="1"/>
  <c r="J16" i="38" s="1"/>
  <c r="H15" i="38"/>
  <c r="I15" i="38" s="1"/>
  <c r="J15" i="38" s="1"/>
  <c r="H14" i="38"/>
  <c r="I14" i="38" s="1"/>
  <c r="J14" i="38" s="1"/>
  <c r="H13" i="38"/>
  <c r="I13" i="38" s="1"/>
  <c r="J13" i="38" s="1"/>
  <c r="H12" i="38"/>
  <c r="I12" i="38" s="1"/>
  <c r="J12" i="38" s="1"/>
  <c r="H11" i="38"/>
  <c r="I11" i="38" s="1"/>
  <c r="J11" i="38" s="1"/>
  <c r="H10" i="38"/>
  <c r="I10" i="38" s="1"/>
  <c r="J10" i="38" s="1"/>
  <c r="H9" i="38"/>
  <c r="I9" i="38" s="1"/>
  <c r="J9" i="38" s="1"/>
  <c r="H8" i="38"/>
  <c r="I8" i="38" s="1"/>
  <c r="J8" i="38" s="1"/>
  <c r="H7" i="38"/>
  <c r="I7" i="38" s="1"/>
  <c r="J7" i="38" s="1"/>
  <c r="H6" i="38"/>
  <c r="I6" i="38" s="1"/>
  <c r="J6" i="38" s="1"/>
  <c r="H5" i="38"/>
  <c r="I5" i="38" s="1"/>
  <c r="J5" i="38" s="1"/>
  <c r="K5" i="38" s="1"/>
  <c r="H23" i="37"/>
  <c r="I23" i="37" s="1"/>
  <c r="J23" i="37" s="1"/>
  <c r="H22" i="37"/>
  <c r="I22" i="37" s="1"/>
  <c r="J22" i="37" s="1"/>
  <c r="H21" i="37"/>
  <c r="I21" i="37" s="1"/>
  <c r="J21" i="37" s="1"/>
  <c r="H20" i="37"/>
  <c r="I20" i="37" s="1"/>
  <c r="J20" i="37" s="1"/>
  <c r="H19" i="37"/>
  <c r="I19" i="37" s="1"/>
  <c r="J19" i="37" s="1"/>
  <c r="H18" i="37"/>
  <c r="I18" i="37" s="1"/>
  <c r="J18" i="37" s="1"/>
  <c r="H17" i="37"/>
  <c r="I17" i="37" s="1"/>
  <c r="J17" i="37" s="1"/>
  <c r="H16" i="37"/>
  <c r="I16" i="37" s="1"/>
  <c r="J16" i="37" s="1"/>
  <c r="H15" i="37"/>
  <c r="I15" i="37" s="1"/>
  <c r="J15" i="37" s="1"/>
  <c r="H14" i="37"/>
  <c r="I14" i="37" s="1"/>
  <c r="J14" i="37" s="1"/>
  <c r="H13" i="37"/>
  <c r="I13" i="37" s="1"/>
  <c r="J13" i="37" s="1"/>
  <c r="H12" i="37"/>
  <c r="I12" i="37" s="1"/>
  <c r="J12" i="37" s="1"/>
  <c r="H11" i="37"/>
  <c r="I11" i="37" s="1"/>
  <c r="J11" i="37" s="1"/>
  <c r="H10" i="37"/>
  <c r="I10" i="37" s="1"/>
  <c r="J10" i="37" s="1"/>
  <c r="H9" i="37"/>
  <c r="I9" i="37" s="1"/>
  <c r="J9" i="37" s="1"/>
  <c r="H8" i="37"/>
  <c r="I8" i="37" s="1"/>
  <c r="J8" i="37" s="1"/>
  <c r="H7" i="37"/>
  <c r="I7" i="37" s="1"/>
  <c r="J7" i="37" s="1"/>
  <c r="H6" i="37"/>
  <c r="I6" i="37" s="1"/>
  <c r="J6" i="37" s="1"/>
  <c r="H5" i="37"/>
  <c r="I5" i="37" s="1"/>
  <c r="J5" i="37" s="1"/>
  <c r="K5" i="37" s="1"/>
  <c r="H23" i="33"/>
  <c r="I23" i="33" s="1"/>
  <c r="J23" i="33" s="1"/>
  <c r="H22" i="33"/>
  <c r="I22" i="33" s="1"/>
  <c r="J22" i="33" s="1"/>
  <c r="H21" i="33"/>
  <c r="I21" i="33" s="1"/>
  <c r="J21" i="33" s="1"/>
  <c r="H20" i="33"/>
  <c r="I20" i="33" s="1"/>
  <c r="J20" i="33" s="1"/>
  <c r="H19" i="33"/>
  <c r="I19" i="33" s="1"/>
  <c r="J19" i="33" s="1"/>
  <c r="H18" i="33"/>
  <c r="I18" i="33" s="1"/>
  <c r="J18" i="33" s="1"/>
  <c r="H17" i="33"/>
  <c r="I17" i="33" s="1"/>
  <c r="J17" i="33" s="1"/>
  <c r="H16" i="33"/>
  <c r="I16" i="33" s="1"/>
  <c r="J16" i="33" s="1"/>
  <c r="H15" i="33"/>
  <c r="I15" i="33" s="1"/>
  <c r="J15" i="33" s="1"/>
  <c r="H14" i="33"/>
  <c r="I14" i="33" s="1"/>
  <c r="J14" i="33" s="1"/>
  <c r="H13" i="33"/>
  <c r="I13" i="33" s="1"/>
  <c r="J13" i="33" s="1"/>
  <c r="H12" i="33"/>
  <c r="I12" i="33" s="1"/>
  <c r="J12" i="33" s="1"/>
  <c r="H11" i="33"/>
  <c r="I11" i="33" s="1"/>
  <c r="J11" i="33" s="1"/>
  <c r="H10" i="33"/>
  <c r="I10" i="33" s="1"/>
  <c r="J10" i="33" s="1"/>
  <c r="H9" i="33"/>
  <c r="I9" i="33" s="1"/>
  <c r="J9" i="33" s="1"/>
  <c r="H8" i="33"/>
  <c r="I8" i="33" s="1"/>
  <c r="J8" i="33" s="1"/>
  <c r="H7" i="33"/>
  <c r="I7" i="33" s="1"/>
  <c r="J7" i="33" s="1"/>
  <c r="H6" i="33"/>
  <c r="I6" i="33" s="1"/>
  <c r="J6" i="33" s="1"/>
  <c r="H5" i="33"/>
  <c r="I5" i="33" s="1"/>
  <c r="J5" i="33" s="1"/>
  <c r="K5" i="33" s="1"/>
  <c r="H23" i="31"/>
  <c r="I23" i="31" s="1"/>
  <c r="J23" i="31" s="1"/>
  <c r="H22" i="31"/>
  <c r="I22" i="31" s="1"/>
  <c r="J22" i="31" s="1"/>
  <c r="H21" i="31"/>
  <c r="I21" i="31" s="1"/>
  <c r="J21" i="31" s="1"/>
  <c r="H20" i="31"/>
  <c r="I20" i="31" s="1"/>
  <c r="J20" i="31" s="1"/>
  <c r="H19" i="31"/>
  <c r="I19" i="31" s="1"/>
  <c r="J19" i="31" s="1"/>
  <c r="H18" i="31"/>
  <c r="I18" i="31" s="1"/>
  <c r="J18" i="31" s="1"/>
  <c r="H17" i="31"/>
  <c r="I17" i="31" s="1"/>
  <c r="J17" i="31" s="1"/>
  <c r="H16" i="31"/>
  <c r="I16" i="31" s="1"/>
  <c r="J16" i="31" s="1"/>
  <c r="H15" i="31"/>
  <c r="I15" i="31" s="1"/>
  <c r="J15" i="31" s="1"/>
  <c r="H14" i="31"/>
  <c r="I14" i="31" s="1"/>
  <c r="J14" i="31" s="1"/>
  <c r="H13" i="31"/>
  <c r="I13" i="31" s="1"/>
  <c r="J13" i="31" s="1"/>
  <c r="H12" i="31"/>
  <c r="I12" i="31" s="1"/>
  <c r="J12" i="31" s="1"/>
  <c r="H11" i="31"/>
  <c r="I11" i="31" s="1"/>
  <c r="J11" i="31" s="1"/>
  <c r="H10" i="31"/>
  <c r="I10" i="31" s="1"/>
  <c r="J10" i="31" s="1"/>
  <c r="H9" i="31"/>
  <c r="I9" i="31" s="1"/>
  <c r="J9" i="31" s="1"/>
  <c r="H8" i="31"/>
  <c r="I8" i="31" s="1"/>
  <c r="J8" i="31" s="1"/>
  <c r="H7" i="31"/>
  <c r="I7" i="31" s="1"/>
  <c r="J7" i="31" s="1"/>
  <c r="H6" i="31"/>
  <c r="I6" i="31" s="1"/>
  <c r="J6" i="31" s="1"/>
  <c r="H5" i="31"/>
  <c r="I5" i="31" s="1"/>
  <c r="J5" i="31" s="1"/>
  <c r="K5" i="31" s="1"/>
  <c r="H23" i="28"/>
  <c r="I23" i="28" s="1"/>
  <c r="J23" i="28" s="1"/>
  <c r="H22" i="28"/>
  <c r="I22" i="28" s="1"/>
  <c r="J22" i="28" s="1"/>
  <c r="H21" i="28"/>
  <c r="I21" i="28" s="1"/>
  <c r="J21" i="28" s="1"/>
  <c r="H20" i="28"/>
  <c r="I20" i="28" s="1"/>
  <c r="J20" i="28" s="1"/>
  <c r="H19" i="28"/>
  <c r="I19" i="28" s="1"/>
  <c r="J19" i="28" s="1"/>
  <c r="H18" i="28"/>
  <c r="I18" i="28" s="1"/>
  <c r="J18" i="28" s="1"/>
  <c r="H17" i="28"/>
  <c r="I17" i="28" s="1"/>
  <c r="J17" i="28" s="1"/>
  <c r="H16" i="28"/>
  <c r="I16" i="28" s="1"/>
  <c r="J16" i="28" s="1"/>
  <c r="H15" i="28"/>
  <c r="I15" i="28" s="1"/>
  <c r="J15" i="28" s="1"/>
  <c r="H14" i="28"/>
  <c r="I14" i="28" s="1"/>
  <c r="J14" i="28" s="1"/>
  <c r="H13" i="28"/>
  <c r="I13" i="28" s="1"/>
  <c r="J13" i="28" s="1"/>
  <c r="H12" i="28"/>
  <c r="I12" i="28" s="1"/>
  <c r="J12" i="28" s="1"/>
  <c r="H11" i="28"/>
  <c r="I11" i="28" s="1"/>
  <c r="J11" i="28" s="1"/>
  <c r="H10" i="28"/>
  <c r="I10" i="28" s="1"/>
  <c r="J10" i="28" s="1"/>
  <c r="H9" i="28"/>
  <c r="I9" i="28" s="1"/>
  <c r="J9" i="28" s="1"/>
  <c r="H8" i="28"/>
  <c r="I8" i="28" s="1"/>
  <c r="J8" i="28" s="1"/>
  <c r="H7" i="28"/>
  <c r="I7" i="28" s="1"/>
  <c r="J7" i="28" s="1"/>
  <c r="H6" i="28"/>
  <c r="I6" i="28" s="1"/>
  <c r="J6" i="28" s="1"/>
  <c r="H5" i="28"/>
  <c r="I5" i="28" s="1"/>
  <c r="J5" i="28" s="1"/>
  <c r="K5" i="28" s="1"/>
  <c r="H23" i="27"/>
  <c r="I23" i="27" s="1"/>
  <c r="J23" i="27" s="1"/>
  <c r="H22" i="27"/>
  <c r="I22" i="27" s="1"/>
  <c r="J22" i="27" s="1"/>
  <c r="H21" i="27"/>
  <c r="I21" i="27" s="1"/>
  <c r="J21" i="27" s="1"/>
  <c r="H20" i="27"/>
  <c r="I20" i="27" s="1"/>
  <c r="J20" i="27" s="1"/>
  <c r="H19" i="27"/>
  <c r="I19" i="27" s="1"/>
  <c r="J19" i="27" s="1"/>
  <c r="H18" i="27"/>
  <c r="I18" i="27" s="1"/>
  <c r="J18" i="27" s="1"/>
  <c r="H17" i="27"/>
  <c r="I17" i="27" s="1"/>
  <c r="J17" i="27" s="1"/>
  <c r="H16" i="27"/>
  <c r="I16" i="27" s="1"/>
  <c r="J16" i="27" s="1"/>
  <c r="H15" i="27"/>
  <c r="I15" i="27" s="1"/>
  <c r="J15" i="27" s="1"/>
  <c r="H14" i="27"/>
  <c r="I14" i="27" s="1"/>
  <c r="J14" i="27" s="1"/>
  <c r="H13" i="27"/>
  <c r="I13" i="27" s="1"/>
  <c r="J13" i="27" s="1"/>
  <c r="H12" i="27"/>
  <c r="I12" i="27" s="1"/>
  <c r="J12" i="27" s="1"/>
  <c r="H11" i="27"/>
  <c r="I11" i="27" s="1"/>
  <c r="J11" i="27" s="1"/>
  <c r="H10" i="27"/>
  <c r="I10" i="27" s="1"/>
  <c r="J10" i="27" s="1"/>
  <c r="H9" i="27"/>
  <c r="I9" i="27" s="1"/>
  <c r="J9" i="27" s="1"/>
  <c r="H8" i="27"/>
  <c r="I8" i="27" s="1"/>
  <c r="J8" i="27" s="1"/>
  <c r="H7" i="27"/>
  <c r="I7" i="27" s="1"/>
  <c r="J7" i="27" s="1"/>
  <c r="H6" i="27"/>
  <c r="I6" i="27" s="1"/>
  <c r="J6" i="27" s="1"/>
  <c r="H5" i="27"/>
  <c r="I5" i="27" s="1"/>
  <c r="J5" i="27" s="1"/>
  <c r="K5" i="27" s="1"/>
  <c r="H23" i="24"/>
  <c r="I23" i="24" s="1"/>
  <c r="J23" i="24" s="1"/>
  <c r="H22" i="24"/>
  <c r="I22" i="24" s="1"/>
  <c r="J22" i="24" s="1"/>
  <c r="H21" i="24"/>
  <c r="I21" i="24" s="1"/>
  <c r="J21" i="24" s="1"/>
  <c r="H20" i="24"/>
  <c r="I20" i="24" s="1"/>
  <c r="J20" i="24" s="1"/>
  <c r="H19" i="24"/>
  <c r="I19" i="24" s="1"/>
  <c r="J19" i="24" s="1"/>
  <c r="H18" i="24"/>
  <c r="I18" i="24" s="1"/>
  <c r="J18" i="24" s="1"/>
  <c r="H17" i="24"/>
  <c r="I17" i="24" s="1"/>
  <c r="J17" i="24" s="1"/>
  <c r="H16" i="24"/>
  <c r="I16" i="24" s="1"/>
  <c r="J16" i="24" s="1"/>
  <c r="H15" i="24"/>
  <c r="I15" i="24" s="1"/>
  <c r="J15" i="24" s="1"/>
  <c r="H14" i="24"/>
  <c r="I14" i="24" s="1"/>
  <c r="J14" i="24" s="1"/>
  <c r="H13" i="24"/>
  <c r="I13" i="24" s="1"/>
  <c r="J13" i="24" s="1"/>
  <c r="H12" i="24"/>
  <c r="I12" i="24" s="1"/>
  <c r="J12" i="24" s="1"/>
  <c r="H11" i="24"/>
  <c r="I11" i="24" s="1"/>
  <c r="J11" i="24" s="1"/>
  <c r="H10" i="24"/>
  <c r="I10" i="24" s="1"/>
  <c r="J10" i="24" s="1"/>
  <c r="H9" i="24"/>
  <c r="I9" i="24" s="1"/>
  <c r="J9" i="24" s="1"/>
  <c r="H8" i="24"/>
  <c r="I8" i="24" s="1"/>
  <c r="J8" i="24" s="1"/>
  <c r="H7" i="24"/>
  <c r="I7" i="24" s="1"/>
  <c r="J7" i="24" s="1"/>
  <c r="H6" i="24"/>
  <c r="I6" i="24" s="1"/>
  <c r="J6" i="24" s="1"/>
  <c r="H5" i="24"/>
  <c r="I5" i="24" s="1"/>
  <c r="J5" i="24" s="1"/>
  <c r="K5" i="24" s="1"/>
  <c r="H23" i="23"/>
  <c r="I23" i="23" s="1"/>
  <c r="J23" i="23" s="1"/>
  <c r="H22" i="23"/>
  <c r="I22" i="23" s="1"/>
  <c r="J22" i="23" s="1"/>
  <c r="H21" i="23"/>
  <c r="I21" i="23" s="1"/>
  <c r="J21" i="23" s="1"/>
  <c r="H20" i="23"/>
  <c r="I20" i="23" s="1"/>
  <c r="J20" i="23" s="1"/>
  <c r="H19" i="23"/>
  <c r="I19" i="23" s="1"/>
  <c r="J19" i="23" s="1"/>
  <c r="H18" i="23"/>
  <c r="I18" i="23" s="1"/>
  <c r="J18" i="23" s="1"/>
  <c r="H17" i="23"/>
  <c r="I17" i="23" s="1"/>
  <c r="J17" i="23" s="1"/>
  <c r="H16" i="23"/>
  <c r="I16" i="23" s="1"/>
  <c r="J16" i="23" s="1"/>
  <c r="H15" i="23"/>
  <c r="I15" i="23" s="1"/>
  <c r="J15" i="23" s="1"/>
  <c r="H14" i="23"/>
  <c r="I14" i="23" s="1"/>
  <c r="J14" i="23" s="1"/>
  <c r="H13" i="23"/>
  <c r="I13" i="23" s="1"/>
  <c r="J13" i="23" s="1"/>
  <c r="H12" i="23"/>
  <c r="I12" i="23" s="1"/>
  <c r="J12" i="23" s="1"/>
  <c r="H11" i="23"/>
  <c r="I11" i="23" s="1"/>
  <c r="J11" i="23" s="1"/>
  <c r="H10" i="23"/>
  <c r="I10" i="23" s="1"/>
  <c r="J10" i="23" s="1"/>
  <c r="H9" i="23"/>
  <c r="I9" i="23" s="1"/>
  <c r="J9" i="23" s="1"/>
  <c r="H8" i="23"/>
  <c r="I8" i="23" s="1"/>
  <c r="J8" i="23" s="1"/>
  <c r="H7" i="23"/>
  <c r="I7" i="23" s="1"/>
  <c r="J7" i="23" s="1"/>
  <c r="H6" i="23"/>
  <c r="I6" i="23" s="1"/>
  <c r="J6" i="23" s="1"/>
  <c r="H5" i="23"/>
  <c r="I5" i="23" s="1"/>
  <c r="J5" i="23" s="1"/>
  <c r="K5" i="23" s="1"/>
  <c r="H23" i="19"/>
  <c r="I23" i="19" s="1"/>
  <c r="J23" i="19" s="1"/>
  <c r="H22" i="19"/>
  <c r="I22" i="19" s="1"/>
  <c r="J22" i="19" s="1"/>
  <c r="H21" i="19"/>
  <c r="I21" i="19" s="1"/>
  <c r="J21" i="19" s="1"/>
  <c r="H20" i="19"/>
  <c r="I20" i="19" s="1"/>
  <c r="J20" i="19" s="1"/>
  <c r="H19" i="19"/>
  <c r="I19" i="19" s="1"/>
  <c r="J19" i="19" s="1"/>
  <c r="H18" i="19"/>
  <c r="I18" i="19" s="1"/>
  <c r="J18" i="19" s="1"/>
  <c r="H17" i="19"/>
  <c r="I17" i="19" s="1"/>
  <c r="J17" i="19" s="1"/>
  <c r="H16" i="19"/>
  <c r="I16" i="19" s="1"/>
  <c r="J16" i="19" s="1"/>
  <c r="H15" i="19"/>
  <c r="I15" i="19" s="1"/>
  <c r="J15" i="19" s="1"/>
  <c r="H14" i="19"/>
  <c r="I14" i="19" s="1"/>
  <c r="J14" i="19" s="1"/>
  <c r="H13" i="19"/>
  <c r="I13" i="19" s="1"/>
  <c r="J13" i="19" s="1"/>
  <c r="H12" i="19"/>
  <c r="I12" i="19" s="1"/>
  <c r="J12" i="19" s="1"/>
  <c r="H11" i="19"/>
  <c r="I11" i="19" s="1"/>
  <c r="J11" i="19" s="1"/>
  <c r="H10" i="19"/>
  <c r="I10" i="19" s="1"/>
  <c r="J10" i="19" s="1"/>
  <c r="H9" i="19"/>
  <c r="I9" i="19" s="1"/>
  <c r="J9" i="19" s="1"/>
  <c r="H8" i="19"/>
  <c r="I8" i="19" s="1"/>
  <c r="J8" i="19" s="1"/>
  <c r="H7" i="19"/>
  <c r="I7" i="19" s="1"/>
  <c r="J7" i="19" s="1"/>
  <c r="H6" i="19"/>
  <c r="I6" i="19" s="1"/>
  <c r="J6" i="19" s="1"/>
  <c r="H5" i="19"/>
  <c r="I5" i="19" s="1"/>
  <c r="J5" i="19" s="1"/>
  <c r="K5" i="19" s="1"/>
  <c r="H23" i="17"/>
  <c r="I23" i="17" s="1"/>
  <c r="J23" i="17" s="1"/>
  <c r="H22" i="17"/>
  <c r="I22" i="17" s="1"/>
  <c r="J22" i="17" s="1"/>
  <c r="H21" i="17"/>
  <c r="I21" i="17" s="1"/>
  <c r="J21" i="17" s="1"/>
  <c r="H20" i="17"/>
  <c r="I20" i="17" s="1"/>
  <c r="J20" i="17" s="1"/>
  <c r="H19" i="17"/>
  <c r="I19" i="17" s="1"/>
  <c r="J19" i="17" s="1"/>
  <c r="H18" i="17"/>
  <c r="I18" i="17" s="1"/>
  <c r="J18" i="17" s="1"/>
  <c r="H17" i="17"/>
  <c r="I17" i="17" s="1"/>
  <c r="J17" i="17" s="1"/>
  <c r="H16" i="17"/>
  <c r="I16" i="17" s="1"/>
  <c r="J16" i="17" s="1"/>
  <c r="H15" i="17"/>
  <c r="I15" i="17" s="1"/>
  <c r="J15" i="17" s="1"/>
  <c r="H14" i="17"/>
  <c r="I14" i="17" s="1"/>
  <c r="J14" i="17" s="1"/>
  <c r="H13" i="17"/>
  <c r="I13" i="17" s="1"/>
  <c r="J13" i="17" s="1"/>
  <c r="H12" i="17"/>
  <c r="I12" i="17" s="1"/>
  <c r="J12" i="17" s="1"/>
  <c r="H11" i="17"/>
  <c r="I11" i="17" s="1"/>
  <c r="J11" i="17" s="1"/>
  <c r="H10" i="17"/>
  <c r="I10" i="17" s="1"/>
  <c r="J10" i="17" s="1"/>
  <c r="H9" i="17"/>
  <c r="I9" i="17" s="1"/>
  <c r="J9" i="17" s="1"/>
  <c r="H8" i="17"/>
  <c r="I8" i="17" s="1"/>
  <c r="J8" i="17" s="1"/>
  <c r="H7" i="17"/>
  <c r="I7" i="17" s="1"/>
  <c r="J7" i="17" s="1"/>
  <c r="H6" i="17"/>
  <c r="I6" i="17" s="1"/>
  <c r="J6" i="17" s="1"/>
  <c r="H5" i="17"/>
  <c r="I5" i="17" s="1"/>
  <c r="J5" i="17" s="1"/>
  <c r="K5" i="17" s="1"/>
  <c r="H23" i="9"/>
  <c r="I23" i="9" s="1"/>
  <c r="J23" i="9" s="1"/>
  <c r="H22" i="9"/>
  <c r="I22" i="9" s="1"/>
  <c r="J22" i="9" s="1"/>
  <c r="H21" i="9"/>
  <c r="I21" i="9" s="1"/>
  <c r="J21" i="9" s="1"/>
  <c r="H20" i="9"/>
  <c r="I20" i="9" s="1"/>
  <c r="J20" i="9" s="1"/>
  <c r="H19" i="9"/>
  <c r="I19" i="9" s="1"/>
  <c r="J19" i="9" s="1"/>
  <c r="H18" i="9"/>
  <c r="I18" i="9" s="1"/>
  <c r="J18" i="9" s="1"/>
  <c r="H17" i="9"/>
  <c r="I17" i="9" s="1"/>
  <c r="J17" i="9" s="1"/>
  <c r="H16" i="9"/>
  <c r="I16" i="9" s="1"/>
  <c r="J16" i="9" s="1"/>
  <c r="H15" i="9"/>
  <c r="I15" i="9" s="1"/>
  <c r="J15" i="9" s="1"/>
  <c r="H14" i="9"/>
  <c r="I14" i="9" s="1"/>
  <c r="J14" i="9" s="1"/>
  <c r="H13" i="9"/>
  <c r="I13" i="9" s="1"/>
  <c r="J13" i="9" s="1"/>
  <c r="H12" i="9"/>
  <c r="I12" i="9" s="1"/>
  <c r="J12" i="9" s="1"/>
  <c r="H11" i="9"/>
  <c r="I11" i="9" s="1"/>
  <c r="J11" i="9" s="1"/>
  <c r="H10" i="9"/>
  <c r="I10" i="9" s="1"/>
  <c r="J10" i="9" s="1"/>
  <c r="H9" i="9"/>
  <c r="I9" i="9" s="1"/>
  <c r="J9" i="9" s="1"/>
  <c r="H8" i="9"/>
  <c r="I8" i="9" s="1"/>
  <c r="J8" i="9" s="1"/>
  <c r="H7" i="9"/>
  <c r="I7" i="9" s="1"/>
  <c r="J7" i="9" s="1"/>
  <c r="H6" i="9"/>
  <c r="I6" i="9" s="1"/>
  <c r="J6" i="9" s="1"/>
  <c r="H5" i="9"/>
  <c r="I5" i="9" s="1"/>
  <c r="J5" i="9" s="1"/>
  <c r="K5" i="9" s="1"/>
  <c r="K6" i="10" l="1"/>
  <c r="K6" i="35"/>
  <c r="K6" i="48"/>
  <c r="K6" i="98"/>
  <c r="K6" i="42"/>
  <c r="K6" i="85"/>
  <c r="K6" i="90"/>
  <c r="K6" i="94"/>
  <c r="K6" i="102"/>
  <c r="K6" i="82"/>
  <c r="K7" i="82" s="1"/>
  <c r="K8" i="82" s="1"/>
  <c r="K9" i="82" s="1"/>
  <c r="K10" i="82" s="1"/>
  <c r="K11" i="82" s="1"/>
  <c r="K12" i="82" s="1"/>
  <c r="K13" i="82" s="1"/>
  <c r="K6" i="18"/>
  <c r="K7" i="18" s="1"/>
  <c r="K8" i="18" s="1"/>
  <c r="K9" i="18" s="1"/>
  <c r="K10" i="18" s="1"/>
  <c r="K11" i="18" s="1"/>
  <c r="K12" i="18" s="1"/>
  <c r="K13" i="18" s="1"/>
  <c r="K6" i="78"/>
  <c r="K7" i="78" s="1"/>
  <c r="K8" i="78" s="1"/>
  <c r="K9" i="78" s="1"/>
  <c r="K10" i="78" s="1"/>
  <c r="K11" i="78" s="1"/>
  <c r="K12" i="78" s="1"/>
  <c r="K13" i="78" s="1"/>
  <c r="K14" i="78" s="1"/>
  <c r="K15" i="78" s="1"/>
  <c r="K16" i="78" s="1"/>
  <c r="K17" i="78" s="1"/>
  <c r="K18" i="78" s="1"/>
  <c r="K19" i="78" s="1"/>
  <c r="K20" i="78" s="1"/>
  <c r="K21" i="78" s="1"/>
  <c r="K22" i="78" s="1"/>
  <c r="K23" i="78" s="1"/>
  <c r="K6" i="74"/>
  <c r="K7" i="74" s="1"/>
  <c r="K8" i="74" s="1"/>
  <c r="K9" i="74" s="1"/>
  <c r="K10" i="74" s="1"/>
  <c r="K11" i="74" s="1"/>
  <c r="K12" i="74" s="1"/>
  <c r="K13" i="74" s="1"/>
  <c r="K14" i="74" s="1"/>
  <c r="K15" i="74" s="1"/>
  <c r="K16" i="74" s="1"/>
  <c r="K17" i="74" s="1"/>
  <c r="K18" i="74" s="1"/>
  <c r="K19" i="74" s="1"/>
  <c r="K20" i="74" s="1"/>
  <c r="K21" i="74" s="1"/>
  <c r="K22" i="74" s="1"/>
  <c r="K23" i="74" s="1"/>
  <c r="K6" i="70"/>
  <c r="K7" i="70" s="1"/>
  <c r="K8" i="70" s="1"/>
  <c r="K9" i="70" s="1"/>
  <c r="K10" i="70" s="1"/>
  <c r="K11" i="70" s="1"/>
  <c r="K12" i="70" s="1"/>
  <c r="K13" i="70" s="1"/>
  <c r="K14" i="70" s="1"/>
  <c r="K15" i="70" s="1"/>
  <c r="K16" i="70" s="1"/>
  <c r="K17" i="70" s="1"/>
  <c r="K18" i="70" s="1"/>
  <c r="K19" i="70" s="1"/>
  <c r="K20" i="70" s="1"/>
  <c r="K21" i="70" s="1"/>
  <c r="K22" i="70" s="1"/>
  <c r="K23" i="70" s="1"/>
  <c r="K6" i="66"/>
  <c r="K7" i="66" s="1"/>
  <c r="K8" i="66" s="1"/>
  <c r="K9" i="66" s="1"/>
  <c r="K10" i="66" s="1"/>
  <c r="K11" i="66" s="1"/>
  <c r="K12" i="66" s="1"/>
  <c r="K13" i="66" s="1"/>
  <c r="K14" i="66" s="1"/>
  <c r="K15" i="66" s="1"/>
  <c r="K16" i="66" s="1"/>
  <c r="K17" i="66" s="1"/>
  <c r="K18" i="66" s="1"/>
  <c r="K19" i="66" s="1"/>
  <c r="K20" i="66" s="1"/>
  <c r="K21" i="66" s="1"/>
  <c r="K22" i="66" s="1"/>
  <c r="K23" i="66" s="1"/>
  <c r="K6" i="62"/>
  <c r="K7" i="62" s="1"/>
  <c r="K8" i="62" s="1"/>
  <c r="K9" i="62" s="1"/>
  <c r="K10" i="62" s="1"/>
  <c r="K11" i="62" s="1"/>
  <c r="K12" i="62" s="1"/>
  <c r="K13" i="62" s="1"/>
  <c r="K14" i="62" s="1"/>
  <c r="K15" i="62" s="1"/>
  <c r="K16" i="62" s="1"/>
  <c r="K17" i="62" s="1"/>
  <c r="K18" i="62" s="1"/>
  <c r="K19" i="62" s="1"/>
  <c r="K20" i="62" s="1"/>
  <c r="K21" i="62" s="1"/>
  <c r="K22" i="62" s="1"/>
  <c r="K23" i="62" s="1"/>
  <c r="K6" i="58"/>
  <c r="K7" i="58" s="1"/>
  <c r="K8" i="58" s="1"/>
  <c r="K9" i="58" s="1"/>
  <c r="K10" i="58" s="1"/>
  <c r="K11" i="58" s="1"/>
  <c r="K12" i="58" s="1"/>
  <c r="K13" i="58" s="1"/>
  <c r="K14" i="58" s="1"/>
  <c r="K15" i="58" s="1"/>
  <c r="K16" i="58" s="1"/>
  <c r="K17" i="58" s="1"/>
  <c r="K18" i="58" s="1"/>
  <c r="K19" i="58" s="1"/>
  <c r="K20" i="58" s="1"/>
  <c r="K21" i="58" s="1"/>
  <c r="K22" i="58" s="1"/>
  <c r="K23" i="58" s="1"/>
  <c r="K6" i="50"/>
  <c r="K7" i="50" s="1"/>
  <c r="K8" i="50" s="1"/>
  <c r="K9" i="50" s="1"/>
  <c r="K10" i="50" s="1"/>
  <c r="K11" i="50" s="1"/>
  <c r="K12" i="50" s="1"/>
  <c r="K13" i="50" s="1"/>
  <c r="K6" i="37"/>
  <c r="K7" i="37" s="1"/>
  <c r="K8" i="37" s="1"/>
  <c r="K9" i="37" s="1"/>
  <c r="K10" i="37" s="1"/>
  <c r="K11" i="37" s="1"/>
  <c r="K12" i="37" s="1"/>
  <c r="K13" i="37" s="1"/>
  <c r="K14" i="37" s="1"/>
  <c r="K15" i="37" s="1"/>
  <c r="K16" i="37" s="1"/>
  <c r="K17" i="37" s="1"/>
  <c r="K18" i="37" s="1"/>
  <c r="K19" i="37" s="1"/>
  <c r="K20" i="37" s="1"/>
  <c r="K21" i="37" s="1"/>
  <c r="K22" i="37" s="1"/>
  <c r="K23" i="37" s="1"/>
  <c r="K6" i="31"/>
  <c r="K7" i="31" s="1"/>
  <c r="K8" i="31" s="1"/>
  <c r="K9" i="31" s="1"/>
  <c r="K10" i="31" s="1"/>
  <c r="K11" i="31" s="1"/>
  <c r="K12" i="31" s="1"/>
  <c r="K13" i="31" s="1"/>
  <c r="K14" i="31" s="1"/>
  <c r="K15" i="31" s="1"/>
  <c r="K16" i="31" s="1"/>
  <c r="K17" i="31" s="1"/>
  <c r="K18" i="31" s="1"/>
  <c r="K19" i="31" s="1"/>
  <c r="K20" i="31" s="1"/>
  <c r="K21" i="31" s="1"/>
  <c r="K22" i="31" s="1"/>
  <c r="K23" i="31" s="1"/>
  <c r="K6" i="27"/>
  <c r="K7" i="27" s="1"/>
  <c r="K8" i="27" s="1"/>
  <c r="K9" i="27" s="1"/>
  <c r="K10" i="27" s="1"/>
  <c r="K11" i="27" s="1"/>
  <c r="K12" i="27" s="1"/>
  <c r="K13" i="27" s="1"/>
  <c r="K14" i="27" s="1"/>
  <c r="K15" i="27" s="1"/>
  <c r="K16" i="27" s="1"/>
  <c r="K17" i="27" s="1"/>
  <c r="K18" i="27" s="1"/>
  <c r="K19" i="27" s="1"/>
  <c r="K20" i="27" s="1"/>
  <c r="K21" i="27" s="1"/>
  <c r="K22" i="27" s="1"/>
  <c r="K23" i="27" s="1"/>
  <c r="K6" i="23"/>
  <c r="K7" i="23" s="1"/>
  <c r="K8" i="23" s="1"/>
  <c r="K9" i="23" s="1"/>
  <c r="K10" i="23" s="1"/>
  <c r="K11" i="23" s="1"/>
  <c r="K12" i="23" s="1"/>
  <c r="K13" i="23" s="1"/>
  <c r="K14" i="23" s="1"/>
  <c r="K15" i="23" s="1"/>
  <c r="K16" i="23" s="1"/>
  <c r="K17" i="23" s="1"/>
  <c r="K18" i="23" s="1"/>
  <c r="K19" i="23" s="1"/>
  <c r="K20" i="23" s="1"/>
  <c r="K21" i="23" s="1"/>
  <c r="K22" i="23" s="1"/>
  <c r="K23" i="23" s="1"/>
  <c r="K6" i="17"/>
  <c r="K7" i="17" s="1"/>
  <c r="K8" i="17" s="1"/>
  <c r="K9" i="17" s="1"/>
  <c r="K10" i="17" s="1"/>
  <c r="K11" i="17" s="1"/>
  <c r="K12" i="17" s="1"/>
  <c r="K13" i="17" s="1"/>
  <c r="K14" i="17" s="1"/>
  <c r="K15" i="17" s="1"/>
  <c r="K16" i="17" s="1"/>
  <c r="K17" i="17" s="1"/>
  <c r="K18" i="17" s="1"/>
  <c r="K19" i="17" s="1"/>
  <c r="K20" i="17" s="1"/>
  <c r="K21" i="17" s="1"/>
  <c r="K22" i="17" s="1"/>
  <c r="K23" i="17" s="1"/>
  <c r="K6" i="9"/>
  <c r="K7" i="9" s="1"/>
  <c r="K8" i="9" s="1"/>
  <c r="K9" i="9" s="1"/>
  <c r="K10" i="9" s="1"/>
  <c r="K11" i="9" s="1"/>
  <c r="K12" i="9" s="1"/>
  <c r="K13" i="9" s="1"/>
  <c r="K14" i="9" s="1"/>
  <c r="K15" i="9" s="1"/>
  <c r="K16" i="9" s="1"/>
  <c r="K17" i="9" s="1"/>
  <c r="K18" i="9" s="1"/>
  <c r="K19" i="9" s="1"/>
  <c r="K20" i="9" s="1"/>
  <c r="K21" i="9" s="1"/>
  <c r="K22" i="9" s="1"/>
  <c r="K23" i="9" s="1"/>
  <c r="K7" i="10"/>
  <c r="K8" i="10" s="1"/>
  <c r="K9" i="10" s="1"/>
  <c r="K10" i="10" s="1"/>
  <c r="K11" i="10" s="1"/>
  <c r="K12" i="10" s="1"/>
  <c r="K13" i="10" s="1"/>
  <c r="K7" i="35"/>
  <c r="K8" i="35" s="1"/>
  <c r="K9" i="35" s="1"/>
  <c r="K10" i="35" s="1"/>
  <c r="K11" i="35" s="1"/>
  <c r="K12" i="35" s="1"/>
  <c r="K13" i="35" s="1"/>
  <c r="K7" i="48"/>
  <c r="K8" i="48" s="1"/>
  <c r="K9" i="48" s="1"/>
  <c r="K10" i="48" s="1"/>
  <c r="K11" i="48" s="1"/>
  <c r="K12" i="48" s="1"/>
  <c r="K13" i="48" s="1"/>
  <c r="K5" i="11"/>
  <c r="K6" i="11" s="1"/>
  <c r="K7" i="11" s="1"/>
  <c r="K8" i="11" s="1"/>
  <c r="K9" i="11" s="1"/>
  <c r="K10" i="11" s="1"/>
  <c r="K11" i="11" s="1"/>
  <c r="K12" i="11" s="1"/>
  <c r="K13" i="11" s="1"/>
  <c r="AQ4" i="11"/>
  <c r="AP4" i="11"/>
  <c r="AN4" i="11"/>
  <c r="AO4" i="11"/>
  <c r="AR4" i="11"/>
  <c r="K6" i="24"/>
  <c r="K7" i="24" s="1"/>
  <c r="K8" i="24" s="1"/>
  <c r="K9" i="24" s="1"/>
  <c r="K10" i="24" s="1"/>
  <c r="K11" i="24" s="1"/>
  <c r="K12" i="24" s="1"/>
  <c r="K13" i="24" s="1"/>
  <c r="K14" i="24" s="1"/>
  <c r="K15" i="24" s="1"/>
  <c r="K16" i="24" s="1"/>
  <c r="K17" i="24" s="1"/>
  <c r="K18" i="24" s="1"/>
  <c r="K19" i="24" s="1"/>
  <c r="K20" i="24" s="1"/>
  <c r="K21" i="24" s="1"/>
  <c r="K22" i="24" s="1"/>
  <c r="K23" i="24" s="1"/>
  <c r="K6" i="38"/>
  <c r="K7" i="38" s="1"/>
  <c r="K8" i="38" s="1"/>
  <c r="K9" i="38" s="1"/>
  <c r="K10" i="38" s="1"/>
  <c r="K11" i="38" s="1"/>
  <c r="K12" i="38" s="1"/>
  <c r="K13" i="38" s="1"/>
  <c r="K14" i="38" s="1"/>
  <c r="K15" i="38" s="1"/>
  <c r="K16" i="38" s="1"/>
  <c r="K17" i="38" s="1"/>
  <c r="K18" i="38" s="1"/>
  <c r="K19" i="38" s="1"/>
  <c r="K20" i="38" s="1"/>
  <c r="K21" i="38" s="1"/>
  <c r="K22" i="38" s="1"/>
  <c r="K23" i="38" s="1"/>
  <c r="K6" i="71"/>
  <c r="K7" i="71" s="1"/>
  <c r="K8" i="71" s="1"/>
  <c r="K9" i="71" s="1"/>
  <c r="K10" i="71" s="1"/>
  <c r="K11" i="71" s="1"/>
  <c r="K12" i="71" s="1"/>
  <c r="K13" i="71" s="1"/>
  <c r="K14" i="71" s="1"/>
  <c r="K15" i="71" s="1"/>
  <c r="K16" i="71" s="1"/>
  <c r="K17" i="71" s="1"/>
  <c r="K18" i="71" s="1"/>
  <c r="K19" i="71" s="1"/>
  <c r="K20" i="71" s="1"/>
  <c r="K21" i="71" s="1"/>
  <c r="K22" i="71" s="1"/>
  <c r="K23" i="71" s="1"/>
  <c r="K5" i="46"/>
  <c r="K6" i="46" s="1"/>
  <c r="K7" i="46" s="1"/>
  <c r="K8" i="46" s="1"/>
  <c r="K9" i="46" s="1"/>
  <c r="K10" i="46" s="1"/>
  <c r="K11" i="46" s="1"/>
  <c r="K12" i="46" s="1"/>
  <c r="K13" i="46" s="1"/>
  <c r="AO4" i="46"/>
  <c r="AP4" i="46"/>
  <c r="AN4" i="46"/>
  <c r="AQ4" i="46"/>
  <c r="AR4" i="46"/>
  <c r="K5" i="52"/>
  <c r="K6" i="52" s="1"/>
  <c r="K7" i="52" s="1"/>
  <c r="K8" i="52" s="1"/>
  <c r="K9" i="52" s="1"/>
  <c r="K10" i="52" s="1"/>
  <c r="K11" i="52" s="1"/>
  <c r="K12" i="52" s="1"/>
  <c r="K13" i="52" s="1"/>
  <c r="AO4" i="52"/>
  <c r="AQ4" i="52"/>
  <c r="AN4" i="52"/>
  <c r="AP4" i="52"/>
  <c r="AR4" i="52"/>
  <c r="K5" i="47"/>
  <c r="K6" i="47" s="1"/>
  <c r="K7" i="47" s="1"/>
  <c r="K8" i="47" s="1"/>
  <c r="K9" i="47" s="1"/>
  <c r="K10" i="47" s="1"/>
  <c r="K11" i="47" s="1"/>
  <c r="K12" i="47" s="1"/>
  <c r="K13" i="47" s="1"/>
  <c r="AQ4" i="47"/>
  <c r="AO4" i="47"/>
  <c r="AP4" i="47"/>
  <c r="AN4" i="47"/>
  <c r="AR4" i="47"/>
  <c r="K5" i="84"/>
  <c r="K6" i="84" s="1"/>
  <c r="K7" i="84" s="1"/>
  <c r="K8" i="84" s="1"/>
  <c r="K9" i="84" s="1"/>
  <c r="K10" i="84" s="1"/>
  <c r="K11" i="84" s="1"/>
  <c r="K12" i="84" s="1"/>
  <c r="K13" i="84" s="1"/>
  <c r="AQ4" i="84"/>
  <c r="AP4" i="84"/>
  <c r="AO4" i="84"/>
  <c r="AR4" i="84"/>
  <c r="AN4" i="84"/>
  <c r="K5" i="88"/>
  <c r="K6" i="88" s="1"/>
  <c r="K7" i="88" s="1"/>
  <c r="K8" i="88" s="1"/>
  <c r="K9" i="88" s="1"/>
  <c r="K10" i="88" s="1"/>
  <c r="K11" i="88" s="1"/>
  <c r="K12" i="88" s="1"/>
  <c r="K13" i="88" s="1"/>
  <c r="AP4" i="88"/>
  <c r="AN4" i="88"/>
  <c r="AO4" i="88"/>
  <c r="AQ4" i="88"/>
  <c r="AR4" i="88"/>
  <c r="K5" i="92"/>
  <c r="K6" i="92" s="1"/>
  <c r="K7" i="92" s="1"/>
  <c r="K8" i="92" s="1"/>
  <c r="K9" i="92" s="1"/>
  <c r="K10" i="92" s="1"/>
  <c r="K11" i="92" s="1"/>
  <c r="K12" i="92" s="1"/>
  <c r="K13" i="92" s="1"/>
  <c r="AQ4" i="92"/>
  <c r="AO4" i="92"/>
  <c r="AR4" i="92"/>
  <c r="AN4" i="92"/>
  <c r="AP4" i="92"/>
  <c r="K5" i="96"/>
  <c r="K6" i="96" s="1"/>
  <c r="K7" i="96" s="1"/>
  <c r="K8" i="96" s="1"/>
  <c r="K9" i="96" s="1"/>
  <c r="K10" i="96" s="1"/>
  <c r="K11" i="96" s="1"/>
  <c r="K12" i="96" s="1"/>
  <c r="K13" i="96" s="1"/>
  <c r="AP4" i="96"/>
  <c r="AQ4" i="96"/>
  <c r="AN4" i="96"/>
  <c r="AO4" i="96"/>
  <c r="AR4" i="96"/>
  <c r="K5" i="100"/>
  <c r="K6" i="100" s="1"/>
  <c r="K7" i="100" s="1"/>
  <c r="K8" i="100" s="1"/>
  <c r="K9" i="100" s="1"/>
  <c r="K10" i="100" s="1"/>
  <c r="K11" i="100" s="1"/>
  <c r="K12" i="100" s="1"/>
  <c r="K13" i="100" s="1"/>
  <c r="AO4" i="100"/>
  <c r="AN4" i="100"/>
  <c r="AQ4" i="100"/>
  <c r="AP4" i="100"/>
  <c r="AR4" i="100"/>
  <c r="K5" i="104"/>
  <c r="K6" i="104" s="1"/>
  <c r="K7" i="104" s="1"/>
  <c r="K8" i="104" s="1"/>
  <c r="K9" i="104" s="1"/>
  <c r="K10" i="104" s="1"/>
  <c r="K11" i="104" s="1"/>
  <c r="K12" i="104" s="1"/>
  <c r="K13" i="104" s="1"/>
  <c r="AQ4" i="104"/>
  <c r="AN4" i="104"/>
  <c r="AO4" i="104"/>
  <c r="AP4" i="104"/>
  <c r="AR4" i="104"/>
  <c r="K6" i="28"/>
  <c r="K7" i="28" s="1"/>
  <c r="K8" i="28" s="1"/>
  <c r="K9" i="28" s="1"/>
  <c r="K10" i="28" s="1"/>
  <c r="K11" i="28" s="1"/>
  <c r="K12" i="28" s="1"/>
  <c r="K13" i="28" s="1"/>
  <c r="K14" i="28" s="1"/>
  <c r="K15" i="28" s="1"/>
  <c r="K16" i="28" s="1"/>
  <c r="K17" i="28" s="1"/>
  <c r="K18" i="28" s="1"/>
  <c r="K19" i="28" s="1"/>
  <c r="K20" i="28" s="1"/>
  <c r="K21" i="28" s="1"/>
  <c r="K22" i="28" s="1"/>
  <c r="K23" i="28" s="1"/>
  <c r="K6" i="63"/>
  <c r="K7" i="63" s="1"/>
  <c r="K8" i="63" s="1"/>
  <c r="K9" i="63" s="1"/>
  <c r="K10" i="63" s="1"/>
  <c r="K11" i="63" s="1"/>
  <c r="K12" i="63" s="1"/>
  <c r="K13" i="63" s="1"/>
  <c r="K14" i="63" s="1"/>
  <c r="K15" i="63" s="1"/>
  <c r="K16" i="63" s="1"/>
  <c r="K17" i="63" s="1"/>
  <c r="K18" i="63" s="1"/>
  <c r="K19" i="63" s="1"/>
  <c r="K20" i="63" s="1"/>
  <c r="K21" i="63" s="1"/>
  <c r="K22" i="63" s="1"/>
  <c r="K23" i="63" s="1"/>
  <c r="K6" i="75"/>
  <c r="K7" i="75" s="1"/>
  <c r="K8" i="75" s="1"/>
  <c r="K9" i="75" s="1"/>
  <c r="K10" i="75" s="1"/>
  <c r="K11" i="75" s="1"/>
  <c r="K12" i="75" s="1"/>
  <c r="K13" i="75" s="1"/>
  <c r="K14" i="75" s="1"/>
  <c r="K15" i="75" s="1"/>
  <c r="K16" i="75" s="1"/>
  <c r="K17" i="75" s="1"/>
  <c r="K18" i="75" s="1"/>
  <c r="K19" i="75" s="1"/>
  <c r="K20" i="75" s="1"/>
  <c r="K21" i="75" s="1"/>
  <c r="K22" i="75" s="1"/>
  <c r="K23" i="75" s="1"/>
  <c r="AQ4" i="15"/>
  <c r="AP4" i="15"/>
  <c r="AO4" i="15"/>
  <c r="AN4" i="15"/>
  <c r="AR4" i="15"/>
  <c r="K5" i="20"/>
  <c r="K6" i="20" s="1"/>
  <c r="K7" i="20" s="1"/>
  <c r="K8" i="20" s="1"/>
  <c r="K9" i="20" s="1"/>
  <c r="K10" i="20" s="1"/>
  <c r="K11" i="20" s="1"/>
  <c r="K12" i="20" s="1"/>
  <c r="K13" i="20" s="1"/>
  <c r="AQ4" i="20"/>
  <c r="AO4" i="20"/>
  <c r="AN4" i="20"/>
  <c r="AP4" i="20"/>
  <c r="AR4" i="20"/>
  <c r="K5" i="51"/>
  <c r="K6" i="51" s="1"/>
  <c r="K7" i="51" s="1"/>
  <c r="K8" i="51" s="1"/>
  <c r="K9" i="51" s="1"/>
  <c r="K10" i="51" s="1"/>
  <c r="K11" i="51" s="1"/>
  <c r="K12" i="51" s="1"/>
  <c r="K13" i="51" s="1"/>
  <c r="AP4" i="51"/>
  <c r="AN4" i="51"/>
  <c r="AQ4" i="51"/>
  <c r="AO4" i="51"/>
  <c r="AR4" i="51"/>
  <c r="K5" i="45"/>
  <c r="K6" i="45" s="1"/>
  <c r="K7" i="45" s="1"/>
  <c r="K8" i="45" s="1"/>
  <c r="K9" i="45" s="1"/>
  <c r="K10" i="45" s="1"/>
  <c r="K11" i="45" s="1"/>
  <c r="K12" i="45" s="1"/>
  <c r="K13" i="45" s="1"/>
  <c r="AP4" i="45"/>
  <c r="AQ4" i="45"/>
  <c r="AO4" i="45"/>
  <c r="AN4" i="45"/>
  <c r="AR4" i="45"/>
  <c r="K5" i="83"/>
  <c r="K6" i="83" s="1"/>
  <c r="K7" i="83" s="1"/>
  <c r="K8" i="83" s="1"/>
  <c r="K9" i="83" s="1"/>
  <c r="K10" i="83" s="1"/>
  <c r="K11" i="83" s="1"/>
  <c r="K12" i="83" s="1"/>
  <c r="K13" i="83" s="1"/>
  <c r="AP4" i="83"/>
  <c r="AQ4" i="83"/>
  <c r="AN4" i="83"/>
  <c r="AO4" i="83"/>
  <c r="AR4" i="83"/>
  <c r="K5" i="87"/>
  <c r="K6" i="87" s="1"/>
  <c r="K7" i="87" s="1"/>
  <c r="K8" i="87" s="1"/>
  <c r="K9" i="87" s="1"/>
  <c r="K10" i="87" s="1"/>
  <c r="K11" i="87" s="1"/>
  <c r="K12" i="87" s="1"/>
  <c r="K13" i="87" s="1"/>
  <c r="AQ4" i="87"/>
  <c r="AP4" i="87"/>
  <c r="AN4" i="87"/>
  <c r="AO4" i="87"/>
  <c r="AR4" i="87"/>
  <c r="K5" i="91"/>
  <c r="K6" i="91" s="1"/>
  <c r="K7" i="91" s="1"/>
  <c r="K8" i="91" s="1"/>
  <c r="K9" i="91" s="1"/>
  <c r="K10" i="91" s="1"/>
  <c r="K11" i="91" s="1"/>
  <c r="K12" i="91" s="1"/>
  <c r="K13" i="91" s="1"/>
  <c r="AO4" i="91"/>
  <c r="AQ4" i="91"/>
  <c r="AP4" i="91"/>
  <c r="AN4" i="91"/>
  <c r="AR4" i="91"/>
  <c r="K5" i="95"/>
  <c r="K6" i="95" s="1"/>
  <c r="K7" i="95" s="1"/>
  <c r="K8" i="95" s="1"/>
  <c r="K9" i="95" s="1"/>
  <c r="K10" i="95" s="1"/>
  <c r="K11" i="95" s="1"/>
  <c r="K12" i="95" s="1"/>
  <c r="K13" i="95" s="1"/>
  <c r="AO4" i="95"/>
  <c r="AN4" i="95"/>
  <c r="AP4" i="95"/>
  <c r="AQ4" i="95"/>
  <c r="AR4" i="95"/>
  <c r="K5" i="99"/>
  <c r="K6" i="99" s="1"/>
  <c r="K7" i="99" s="1"/>
  <c r="K8" i="99" s="1"/>
  <c r="K9" i="99" s="1"/>
  <c r="K10" i="99" s="1"/>
  <c r="K11" i="99" s="1"/>
  <c r="K12" i="99" s="1"/>
  <c r="K13" i="99" s="1"/>
  <c r="AN4" i="99"/>
  <c r="AP4" i="99"/>
  <c r="AO4" i="99"/>
  <c r="AQ4" i="99"/>
  <c r="AR4" i="99"/>
  <c r="K5" i="103"/>
  <c r="K6" i="103" s="1"/>
  <c r="K7" i="103" s="1"/>
  <c r="K8" i="103" s="1"/>
  <c r="K9" i="103" s="1"/>
  <c r="K10" i="103" s="1"/>
  <c r="K11" i="103" s="1"/>
  <c r="K12" i="103" s="1"/>
  <c r="K13" i="103" s="1"/>
  <c r="AQ4" i="103"/>
  <c r="AP4" i="103"/>
  <c r="AO4" i="103"/>
  <c r="AN4" i="103"/>
  <c r="AR4" i="103"/>
  <c r="K5" i="13"/>
  <c r="K6" i="13" s="1"/>
  <c r="K7" i="13" s="1"/>
  <c r="K8" i="13" s="1"/>
  <c r="K9" i="13" s="1"/>
  <c r="K10" i="13" s="1"/>
  <c r="K11" i="13" s="1"/>
  <c r="K12" i="13" s="1"/>
  <c r="K13" i="13" s="1"/>
  <c r="AQ4" i="13"/>
  <c r="AP4" i="13"/>
  <c r="AN4" i="13"/>
  <c r="AO4" i="13"/>
  <c r="AR4" i="13"/>
  <c r="K5" i="15"/>
  <c r="K6" i="15" s="1"/>
  <c r="K7" i="15" s="1"/>
  <c r="K8" i="15" s="1"/>
  <c r="K9" i="15" s="1"/>
  <c r="K10" i="15" s="1"/>
  <c r="K11" i="15" s="1"/>
  <c r="K12" i="15" s="1"/>
  <c r="K13" i="15" s="1"/>
  <c r="K5" i="44"/>
  <c r="K6" i="44" s="1"/>
  <c r="K7" i="44" s="1"/>
  <c r="K8" i="44" s="1"/>
  <c r="K9" i="44" s="1"/>
  <c r="K10" i="44" s="1"/>
  <c r="K11" i="44" s="1"/>
  <c r="K12" i="44" s="1"/>
  <c r="K13" i="44" s="1"/>
  <c r="AO4" i="44"/>
  <c r="AQ4" i="44"/>
  <c r="AP4" i="44"/>
  <c r="AN4" i="44"/>
  <c r="AR4" i="44"/>
  <c r="K5" i="54"/>
  <c r="K6" i="54" s="1"/>
  <c r="K7" i="54" s="1"/>
  <c r="K8" i="54" s="1"/>
  <c r="K9" i="54" s="1"/>
  <c r="K10" i="54" s="1"/>
  <c r="K11" i="54" s="1"/>
  <c r="K12" i="54" s="1"/>
  <c r="K13" i="54" s="1"/>
  <c r="AN4" i="54"/>
  <c r="AO4" i="54"/>
  <c r="AQ4" i="54"/>
  <c r="AP4" i="54"/>
  <c r="AR4" i="54"/>
  <c r="K6" i="19"/>
  <c r="K7" i="19" s="1"/>
  <c r="K8" i="19" s="1"/>
  <c r="K9" i="19" s="1"/>
  <c r="K10" i="19" s="1"/>
  <c r="K11" i="19" s="1"/>
  <c r="K12" i="19" s="1"/>
  <c r="K13" i="19" s="1"/>
  <c r="K14" i="19" s="1"/>
  <c r="K15" i="19" s="1"/>
  <c r="K16" i="19" s="1"/>
  <c r="K17" i="19" s="1"/>
  <c r="K18" i="19" s="1"/>
  <c r="K19" i="19" s="1"/>
  <c r="K20" i="19" s="1"/>
  <c r="K21" i="19" s="1"/>
  <c r="K22" i="19" s="1"/>
  <c r="K23" i="19" s="1"/>
  <c r="K6" i="33"/>
  <c r="K7" i="33" s="1"/>
  <c r="K8" i="33" s="1"/>
  <c r="K9" i="33" s="1"/>
  <c r="K10" i="33" s="1"/>
  <c r="K11" i="33" s="1"/>
  <c r="K12" i="33" s="1"/>
  <c r="K13" i="33" s="1"/>
  <c r="K14" i="33" s="1"/>
  <c r="K15" i="33" s="1"/>
  <c r="K16" i="33" s="1"/>
  <c r="K17" i="33" s="1"/>
  <c r="K18" i="33" s="1"/>
  <c r="K19" i="33" s="1"/>
  <c r="K20" i="33" s="1"/>
  <c r="K21" i="33" s="1"/>
  <c r="K22" i="33" s="1"/>
  <c r="K23" i="33" s="1"/>
  <c r="K6" i="67"/>
  <c r="K7" i="67" s="1"/>
  <c r="K8" i="67" s="1"/>
  <c r="K9" i="67" s="1"/>
  <c r="K10" i="67" s="1"/>
  <c r="K11" i="67" s="1"/>
  <c r="K12" i="67" s="1"/>
  <c r="K13" i="67" s="1"/>
  <c r="K14" i="67" s="1"/>
  <c r="K15" i="67" s="1"/>
  <c r="K16" i="67" s="1"/>
  <c r="K17" i="67" s="1"/>
  <c r="K18" i="67" s="1"/>
  <c r="K19" i="67" s="1"/>
  <c r="K20" i="67" s="1"/>
  <c r="K21" i="67" s="1"/>
  <c r="K22" i="67" s="1"/>
  <c r="K23" i="67" s="1"/>
  <c r="K6" i="79"/>
  <c r="K7" i="79" s="1"/>
  <c r="K8" i="79" s="1"/>
  <c r="K9" i="79" s="1"/>
  <c r="K10" i="79" s="1"/>
  <c r="K11" i="79" s="1"/>
  <c r="K12" i="79" s="1"/>
  <c r="K13" i="79" s="1"/>
  <c r="K14" i="79" s="1"/>
  <c r="K15" i="79" s="1"/>
  <c r="K16" i="79" s="1"/>
  <c r="K17" i="79" s="1"/>
  <c r="K18" i="79" s="1"/>
  <c r="K19" i="79" s="1"/>
  <c r="K20" i="79" s="1"/>
  <c r="K21" i="79" s="1"/>
  <c r="K22" i="79" s="1"/>
  <c r="K23" i="79" s="1"/>
  <c r="AQ4" i="32"/>
  <c r="K5" i="32"/>
  <c r="K6" i="32" s="1"/>
  <c r="K7" i="32" s="1"/>
  <c r="K8" i="32" s="1"/>
  <c r="K9" i="32" s="1"/>
  <c r="K10" i="32" s="1"/>
  <c r="K11" i="32" s="1"/>
  <c r="K12" i="32" s="1"/>
  <c r="K13" i="32" s="1"/>
  <c r="AN4" i="32"/>
  <c r="AP4" i="32"/>
  <c r="AO4" i="32"/>
  <c r="AR4" i="32"/>
  <c r="K5" i="53"/>
  <c r="K6" i="53" s="1"/>
  <c r="K7" i="53" s="1"/>
  <c r="K8" i="53" s="1"/>
  <c r="K9" i="53" s="1"/>
  <c r="K10" i="53" s="1"/>
  <c r="K11" i="53" s="1"/>
  <c r="K12" i="53" s="1"/>
  <c r="K13" i="53" s="1"/>
  <c r="AQ4" i="53"/>
  <c r="AP4" i="53"/>
  <c r="AN4" i="53"/>
  <c r="AO4" i="53"/>
  <c r="AR4" i="53"/>
  <c r="K5" i="16"/>
  <c r="K6" i="16" s="1"/>
  <c r="K7" i="16" s="1"/>
  <c r="K8" i="16" s="1"/>
  <c r="K9" i="16" s="1"/>
  <c r="K10" i="16" s="1"/>
  <c r="K11" i="16" s="1"/>
  <c r="K12" i="16" s="1"/>
  <c r="K13" i="16" s="1"/>
  <c r="AP4" i="16"/>
  <c r="AO4" i="16"/>
  <c r="AN4" i="16"/>
  <c r="AQ4" i="16"/>
  <c r="AR4" i="16"/>
  <c r="AQ4" i="41"/>
  <c r="K5" i="41"/>
  <c r="K6" i="41" s="1"/>
  <c r="K7" i="41" s="1"/>
  <c r="K8" i="41" s="1"/>
  <c r="K9" i="41" s="1"/>
  <c r="K10" i="41" s="1"/>
  <c r="K11" i="41" s="1"/>
  <c r="K12" i="41" s="1"/>
  <c r="K13" i="41" s="1"/>
  <c r="AN4" i="41"/>
  <c r="AP4" i="41"/>
  <c r="AO4" i="41"/>
  <c r="AR4" i="41"/>
  <c r="K5" i="55"/>
  <c r="K6" i="55" s="1"/>
  <c r="K7" i="55" s="1"/>
  <c r="K8" i="55" s="1"/>
  <c r="K9" i="55" s="1"/>
  <c r="K10" i="55" s="1"/>
  <c r="K11" i="55" s="1"/>
  <c r="K12" i="55" s="1"/>
  <c r="K13" i="55" s="1"/>
  <c r="AO4" i="55"/>
  <c r="AN4" i="55"/>
  <c r="AP4" i="55"/>
  <c r="AQ4" i="55"/>
  <c r="AR4" i="55"/>
  <c r="K5" i="49"/>
  <c r="K6" i="49" s="1"/>
  <c r="K7" i="49" s="1"/>
  <c r="K8" i="49" s="1"/>
  <c r="K9" i="49" s="1"/>
  <c r="K10" i="49" s="1"/>
  <c r="K11" i="49" s="1"/>
  <c r="K12" i="49" s="1"/>
  <c r="K13" i="49" s="1"/>
  <c r="AN4" i="49"/>
  <c r="AQ4" i="49"/>
  <c r="AP4" i="49"/>
  <c r="AO4" i="49"/>
  <c r="AR4" i="49"/>
  <c r="K5" i="43"/>
  <c r="K6" i="43" s="1"/>
  <c r="K7" i="43" s="1"/>
  <c r="K8" i="43" s="1"/>
  <c r="K9" i="43" s="1"/>
  <c r="K10" i="43" s="1"/>
  <c r="K11" i="43" s="1"/>
  <c r="K12" i="43" s="1"/>
  <c r="K13" i="43" s="1"/>
  <c r="AQ4" i="43"/>
  <c r="AP4" i="43"/>
  <c r="AO4" i="43"/>
  <c r="AN4" i="43"/>
  <c r="AR4" i="43"/>
  <c r="K5" i="86"/>
  <c r="K6" i="86" s="1"/>
  <c r="K7" i="86" s="1"/>
  <c r="K8" i="86" s="1"/>
  <c r="K9" i="86" s="1"/>
  <c r="K10" i="86" s="1"/>
  <c r="K11" i="86" s="1"/>
  <c r="K12" i="86" s="1"/>
  <c r="K13" i="86" s="1"/>
  <c r="AP4" i="86"/>
  <c r="AQ4" i="86"/>
  <c r="AN4" i="86"/>
  <c r="AO4" i="86"/>
  <c r="AR4" i="86"/>
  <c r="K5" i="89"/>
  <c r="K6" i="89" s="1"/>
  <c r="K7" i="89" s="1"/>
  <c r="K8" i="89" s="1"/>
  <c r="K9" i="89" s="1"/>
  <c r="K10" i="89" s="1"/>
  <c r="K11" i="89" s="1"/>
  <c r="K12" i="89" s="1"/>
  <c r="K13" i="89" s="1"/>
  <c r="AP4" i="89"/>
  <c r="AO4" i="89"/>
  <c r="AN4" i="89"/>
  <c r="AQ4" i="89"/>
  <c r="AR4" i="89"/>
  <c r="K5" i="93"/>
  <c r="K6" i="93" s="1"/>
  <c r="K7" i="93" s="1"/>
  <c r="K8" i="93" s="1"/>
  <c r="K9" i="93" s="1"/>
  <c r="K10" i="93" s="1"/>
  <c r="K11" i="93" s="1"/>
  <c r="K12" i="93" s="1"/>
  <c r="K13" i="93" s="1"/>
  <c r="AQ4" i="93"/>
  <c r="AN4" i="93"/>
  <c r="AP4" i="93"/>
  <c r="AO4" i="93"/>
  <c r="AR4" i="93"/>
  <c r="K5" i="97"/>
  <c r="K6" i="97" s="1"/>
  <c r="K7" i="97" s="1"/>
  <c r="K8" i="97" s="1"/>
  <c r="K9" i="97" s="1"/>
  <c r="K10" i="97" s="1"/>
  <c r="K11" i="97" s="1"/>
  <c r="K12" i="97" s="1"/>
  <c r="K13" i="97" s="1"/>
  <c r="AN4" i="97"/>
  <c r="AO4" i="97"/>
  <c r="AP4" i="97"/>
  <c r="AQ4" i="97"/>
  <c r="AR4" i="97"/>
  <c r="K5" i="101"/>
  <c r="K6" i="101" s="1"/>
  <c r="K7" i="101" s="1"/>
  <c r="K8" i="101" s="1"/>
  <c r="K9" i="101" s="1"/>
  <c r="K10" i="101" s="1"/>
  <c r="K11" i="101" s="1"/>
  <c r="K12" i="101" s="1"/>
  <c r="K13" i="101" s="1"/>
  <c r="AQ4" i="101"/>
  <c r="AN4" i="101"/>
  <c r="AP4" i="101"/>
  <c r="AO4" i="101"/>
  <c r="AR4" i="101"/>
  <c r="K5" i="105"/>
  <c r="K6" i="105" s="1"/>
  <c r="K7" i="105" s="1"/>
  <c r="K8" i="105" s="1"/>
  <c r="K9" i="105" s="1"/>
  <c r="K10" i="105" s="1"/>
  <c r="K11" i="105" s="1"/>
  <c r="K12" i="105" s="1"/>
  <c r="K13" i="105" s="1"/>
  <c r="AQ4" i="105"/>
  <c r="AO4" i="105"/>
  <c r="AN4" i="105"/>
  <c r="AP4" i="105"/>
  <c r="AR4" i="105"/>
  <c r="K7" i="102" l="1"/>
  <c r="K8" i="102" s="1"/>
  <c r="K9" i="102" s="1"/>
  <c r="K10" i="102" s="1"/>
  <c r="K11" i="102" s="1"/>
  <c r="K12" i="102" s="1"/>
  <c r="K13" i="102" s="1"/>
  <c r="K7" i="98"/>
  <c r="K8" i="98" s="1"/>
  <c r="K9" i="98" s="1"/>
  <c r="K10" i="98" s="1"/>
  <c r="K11" i="98" s="1"/>
  <c r="K12" i="98" s="1"/>
  <c r="K13" i="98" s="1"/>
  <c r="K7" i="94"/>
  <c r="K8" i="94" s="1"/>
  <c r="K9" i="94" s="1"/>
  <c r="K10" i="94" s="1"/>
  <c r="K11" i="94" s="1"/>
  <c r="K12" i="94" s="1"/>
  <c r="K13" i="94" s="1"/>
  <c r="K7" i="42"/>
  <c r="K8" i="42" s="1"/>
  <c r="K9" i="42" s="1"/>
  <c r="K10" i="42" s="1"/>
  <c r="K11" i="42" s="1"/>
  <c r="K12" i="42" s="1"/>
  <c r="K13" i="42" s="1"/>
  <c r="K7" i="85"/>
  <c r="K8" i="85" s="1"/>
  <c r="K9" i="85" s="1"/>
  <c r="K10" i="85" s="1"/>
  <c r="K11" i="85" s="1"/>
  <c r="K12" i="85" s="1"/>
  <c r="K13" i="85" s="1"/>
  <c r="K7" i="90"/>
  <c r="K8" i="90" s="1"/>
  <c r="K9" i="90" s="1"/>
  <c r="K10" i="90" s="1"/>
  <c r="K11" i="90" s="1"/>
  <c r="K12" i="90" s="1"/>
  <c r="K13" i="90" s="1"/>
  <c r="G14" i="75" l="1"/>
  <c r="G14" i="24"/>
  <c r="G19" i="75"/>
  <c r="G22" i="75"/>
  <c r="G14" i="23"/>
  <c r="G14" i="17"/>
  <c r="G17" i="75"/>
  <c r="G20" i="75"/>
  <c r="G23" i="24"/>
  <c r="G21" i="24"/>
  <c r="G16" i="75"/>
  <c r="G20" i="24"/>
  <c r="G14" i="63"/>
  <c r="G15" i="75"/>
  <c r="G16" i="24"/>
  <c r="G21" i="75"/>
  <c r="G17" i="24"/>
  <c r="G19" i="24"/>
  <c r="G18" i="75"/>
  <c r="G15" i="24"/>
  <c r="G22" i="24"/>
  <c r="G18" i="24"/>
  <c r="G23" i="75"/>
  <c r="G14" i="27"/>
  <c r="G14" i="66"/>
  <c r="G22" i="17"/>
  <c r="G20" i="27"/>
  <c r="G17" i="66"/>
  <c r="G19" i="27"/>
  <c r="G15" i="17"/>
  <c r="G19" i="63"/>
  <c r="G22" i="63"/>
  <c r="G15" i="63"/>
  <c r="G17" i="17"/>
  <c r="G22" i="23"/>
  <c r="G21" i="66"/>
  <c r="G18" i="23"/>
  <c r="G20" i="63"/>
  <c r="G18" i="27"/>
  <c r="G18" i="66"/>
  <c r="G21" i="23"/>
  <c r="G20" i="66"/>
  <c r="G14" i="58"/>
  <c r="G21" i="27"/>
  <c r="G22" i="66"/>
  <c r="G17" i="63"/>
  <c r="G16" i="17"/>
  <c r="G22" i="27"/>
  <c r="G23" i="66"/>
  <c r="G19" i="17"/>
  <c r="G20" i="17"/>
  <c r="G23" i="17"/>
  <c r="G16" i="27"/>
  <c r="G17" i="23"/>
  <c r="G21" i="17"/>
  <c r="G16" i="63"/>
  <c r="G18" i="17"/>
  <c r="G16" i="66"/>
  <c r="G18" i="63"/>
  <c r="G14" i="70"/>
  <c r="G15" i="27"/>
  <c r="G23" i="63"/>
  <c r="G19" i="66"/>
  <c r="G19" i="23"/>
  <c r="G16" i="23"/>
  <c r="G21" i="63"/>
  <c r="G20" i="23"/>
  <c r="G15" i="66"/>
  <c r="G17" i="27"/>
  <c r="G15" i="23"/>
  <c r="G23" i="27"/>
  <c r="G23" i="23"/>
  <c r="G16" i="70"/>
  <c r="G14" i="28"/>
  <c r="G19" i="70"/>
  <c r="G18" i="58"/>
  <c r="G23" i="58"/>
  <c r="G20" i="70"/>
  <c r="G16" i="58"/>
  <c r="G23" i="70"/>
  <c r="G21" i="70"/>
  <c r="G15" i="58"/>
  <c r="G17" i="70"/>
  <c r="G15" i="70"/>
  <c r="G22" i="70"/>
  <c r="G17" i="58"/>
  <c r="G21" i="58"/>
  <c r="G20" i="58"/>
  <c r="G19" i="58"/>
  <c r="G18" i="70"/>
  <c r="G14" i="78"/>
  <c r="G17" i="28"/>
  <c r="G19" i="28"/>
  <c r="G14" i="37"/>
  <c r="G22" i="58"/>
  <c r="G23" i="28"/>
  <c r="G21" i="28"/>
  <c r="G20" i="28"/>
  <c r="G14" i="19"/>
  <c r="G22" i="28"/>
  <c r="G15" i="28"/>
  <c r="G16" i="28"/>
  <c r="G18" i="28"/>
  <c r="G23" i="37"/>
  <c r="G18" i="37"/>
  <c r="G19" i="37"/>
  <c r="G17" i="19"/>
  <c r="G16" i="37"/>
  <c r="G18" i="78"/>
  <c r="G20" i="78"/>
  <c r="G18" i="19"/>
  <c r="G16" i="78"/>
  <c r="G23" i="78"/>
  <c r="G16" i="19"/>
  <c r="G21" i="78"/>
  <c r="G14" i="9"/>
  <c r="G17" i="78"/>
  <c r="G19" i="78"/>
  <c r="G23" i="9"/>
  <c r="G19" i="19"/>
  <c r="G21" i="19"/>
  <c r="G20" i="19"/>
  <c r="G15" i="19"/>
  <c r="G15" i="37"/>
  <c r="G14" i="62"/>
  <c r="G14" i="67"/>
  <c r="G22" i="78"/>
  <c r="G14" i="74"/>
  <c r="G21" i="37"/>
  <c r="G22" i="19"/>
  <c r="G22" i="37"/>
  <c r="G23" i="19"/>
  <c r="G15" i="78"/>
  <c r="G20" i="37"/>
  <c r="G17" i="37"/>
  <c r="G14" i="33"/>
  <c r="G16" i="33"/>
  <c r="G19" i="33"/>
  <c r="G15" i="67"/>
  <c r="G16" i="74"/>
  <c r="G19" i="74"/>
  <c r="G19" i="62"/>
  <c r="G17" i="62"/>
  <c r="G23" i="33"/>
  <c r="G22" i="67"/>
  <c r="G19" i="67"/>
  <c r="G20" i="33"/>
  <c r="G20" i="9"/>
  <c r="G15" i="74"/>
  <c r="G21" i="33"/>
  <c r="G18" i="62"/>
  <c r="G21" i="9"/>
  <c r="G15" i="62"/>
  <c r="G23" i="62"/>
  <c r="G18" i="33"/>
  <c r="G17" i="33"/>
  <c r="G22" i="9"/>
  <c r="G17" i="9"/>
  <c r="G23" i="74"/>
  <c r="G16" i="67"/>
  <c r="G18" i="9"/>
  <c r="G21" i="62"/>
  <c r="G14" i="38"/>
  <c r="G20" i="67"/>
  <c r="G20" i="62"/>
  <c r="G22" i="74"/>
  <c r="G22" i="62"/>
  <c r="G14" i="79"/>
  <c r="G18" i="74"/>
  <c r="G15" i="33"/>
  <c r="G16" i="9"/>
  <c r="G21" i="74"/>
  <c r="G23" i="67"/>
  <c r="G14" i="31"/>
  <c r="G17" i="74"/>
  <c r="G22" i="33"/>
  <c r="G16" i="62"/>
  <c r="G21" i="67"/>
  <c r="G18" i="67"/>
  <c r="G17" i="67"/>
  <c r="G15" i="9"/>
  <c r="G19" i="9"/>
  <c r="G20" i="74"/>
  <c r="G14" i="71"/>
  <c r="G17" i="31"/>
  <c r="G23" i="31"/>
  <c r="G16" i="31"/>
  <c r="G17" i="38"/>
  <c r="G22" i="38"/>
  <c r="G18" i="71"/>
  <c r="G20" i="31"/>
  <c r="G23" i="79"/>
  <c r="G19" i="31"/>
  <c r="G15" i="71"/>
  <c r="G18" i="31"/>
  <c r="G21" i="79"/>
  <c r="G17" i="71"/>
  <c r="G16" i="71"/>
  <c r="G20" i="38"/>
  <c r="G16" i="38"/>
  <c r="G20" i="79"/>
  <c r="G22" i="31"/>
  <c r="G15" i="79"/>
  <c r="G21" i="31"/>
  <c r="G19" i="79"/>
  <c r="G21" i="71"/>
  <c r="G19" i="71"/>
  <c r="G16" i="79"/>
  <c r="G18" i="79"/>
  <c r="G22" i="71"/>
  <c r="G20" i="71"/>
  <c r="G15" i="31"/>
  <c r="G18" i="38"/>
  <c r="G21" i="38"/>
  <c r="G23" i="38"/>
  <c r="G19" i="38"/>
  <c r="G17" i="79"/>
  <c r="G22" i="79"/>
  <c r="G15" i="38"/>
  <c r="G23" i="71"/>
  <c r="G14" i="93"/>
  <c r="H14" i="93" s="1"/>
  <c r="I14" i="93" s="1"/>
  <c r="J14" i="93" s="1"/>
  <c r="K14" i="93" s="1"/>
  <c r="G14" i="86"/>
  <c r="G14" i="105"/>
  <c r="G14" i="97"/>
  <c r="H14" i="97" s="1"/>
  <c r="I14" i="97" s="1"/>
  <c r="J14" i="97" s="1"/>
  <c r="K14" i="97" s="1"/>
  <c r="G14" i="89"/>
  <c r="H14" i="89" s="1"/>
  <c r="I14" i="89" s="1"/>
  <c r="J14" i="89" s="1"/>
  <c r="K14" i="89" s="1"/>
  <c r="G18" i="10"/>
  <c r="H18" i="10" s="1"/>
  <c r="I18" i="10" s="1"/>
  <c r="J18" i="10" s="1"/>
  <c r="G42" i="10"/>
  <c r="H42" i="10" s="1"/>
  <c r="I42" i="10" s="1"/>
  <c r="J42" i="10" s="1"/>
  <c r="G27" i="11"/>
  <c r="H27" i="11" s="1"/>
  <c r="I27" i="11" s="1"/>
  <c r="J27" i="11" s="1"/>
  <c r="G59" i="11"/>
  <c r="H59" i="11" s="1"/>
  <c r="I59" i="11" s="1"/>
  <c r="J59" i="11" s="1"/>
  <c r="G45" i="13"/>
  <c r="H45" i="13" s="1"/>
  <c r="I45" i="13" s="1"/>
  <c r="J45" i="13" s="1"/>
  <c r="G41" i="15"/>
  <c r="H41" i="15" s="1"/>
  <c r="I41" i="15" s="1"/>
  <c r="J41" i="15" s="1"/>
  <c r="G64" i="18"/>
  <c r="H64" i="18" s="1"/>
  <c r="I64" i="18" s="1"/>
  <c r="J64" i="18" s="1"/>
  <c r="G17" i="16"/>
  <c r="H17" i="16" s="1"/>
  <c r="I17" i="16" s="1"/>
  <c r="J17" i="16" s="1"/>
  <c r="G75" i="16"/>
  <c r="G15" i="32"/>
  <c r="H15" i="32" s="1"/>
  <c r="I15" i="32" s="1"/>
  <c r="J15" i="32" s="1"/>
  <c r="G52" i="35"/>
  <c r="H52" i="35" s="1"/>
  <c r="I52" i="35" s="1"/>
  <c r="J52" i="35" s="1"/>
  <c r="G55" i="41"/>
  <c r="H55" i="41" s="1"/>
  <c r="I55" i="41" s="1"/>
  <c r="J55" i="41" s="1"/>
  <c r="G67" i="55"/>
  <c r="G72" i="48"/>
  <c r="H72" i="48" s="1"/>
  <c r="I72" i="48" s="1"/>
  <c r="J72" i="48" s="1"/>
  <c r="G46" i="42"/>
  <c r="H46" i="42" s="1"/>
  <c r="I46" i="42" s="1"/>
  <c r="J46" i="42" s="1"/>
  <c r="G41" i="45"/>
  <c r="H41" i="45" s="1"/>
  <c r="I41" i="45" s="1"/>
  <c r="J41" i="45" s="1"/>
  <c r="G35" i="10"/>
  <c r="G51" i="10"/>
  <c r="H51" i="10" s="1"/>
  <c r="I51" i="10" s="1"/>
  <c r="J51" i="10" s="1"/>
  <c r="G75" i="10"/>
  <c r="H75" i="10" s="1"/>
  <c r="I75" i="10" s="1"/>
  <c r="J75" i="10" s="1"/>
  <c r="G36" i="11"/>
  <c r="H36" i="11" s="1"/>
  <c r="I36" i="11" s="1"/>
  <c r="J36" i="11" s="1"/>
  <c r="G68" i="11"/>
  <c r="G46" i="13"/>
  <c r="H46" i="13" s="1"/>
  <c r="I46" i="13" s="1"/>
  <c r="J46" i="13" s="1"/>
  <c r="G42" i="15"/>
  <c r="H42" i="15" s="1"/>
  <c r="I42" i="15" s="1"/>
  <c r="J42" i="15" s="1"/>
  <c r="G65" i="18"/>
  <c r="H65" i="18" s="1"/>
  <c r="I65" i="18" s="1"/>
  <c r="J65" i="18" s="1"/>
  <c r="G76" i="16"/>
  <c r="G27" i="20"/>
  <c r="H27" i="20" s="1"/>
  <c r="I27" i="20" s="1"/>
  <c r="J27" i="20" s="1"/>
  <c r="G53" i="32"/>
  <c r="H53" i="32" s="1"/>
  <c r="I53" i="32" s="1"/>
  <c r="J53" i="32" s="1"/>
  <c r="G29" i="46"/>
  <c r="H29" i="46" s="1"/>
  <c r="I29" i="46" s="1"/>
  <c r="J29" i="46" s="1"/>
  <c r="G66" i="50"/>
  <c r="G37" i="55"/>
  <c r="H37" i="55" s="1"/>
  <c r="I37" i="55" s="1"/>
  <c r="J37" i="55" s="1"/>
  <c r="G54" i="42"/>
  <c r="H54" i="42" s="1"/>
  <c r="I54" i="42" s="1"/>
  <c r="J54" i="42" s="1"/>
  <c r="G46" i="47"/>
  <c r="H46" i="47" s="1"/>
  <c r="I46" i="47" s="1"/>
  <c r="J46" i="47" s="1"/>
  <c r="G34" i="98"/>
  <c r="G20" i="10"/>
  <c r="H20" i="10" s="1"/>
  <c r="I20" i="10" s="1"/>
  <c r="J20" i="10" s="1"/>
  <c r="G28" i="10"/>
  <c r="H28" i="10" s="1"/>
  <c r="I28" i="10" s="1"/>
  <c r="J28" i="10" s="1"/>
  <c r="G36" i="10"/>
  <c r="H36" i="10" s="1"/>
  <c r="I36" i="10" s="1"/>
  <c r="J36" i="10" s="1"/>
  <c r="G44" i="10"/>
  <c r="G52" i="10"/>
  <c r="H52" i="10" s="1"/>
  <c r="I52" i="10" s="1"/>
  <c r="J52" i="10" s="1"/>
  <c r="G60" i="10"/>
  <c r="H60" i="10" s="1"/>
  <c r="I60" i="10" s="1"/>
  <c r="J60" i="10" s="1"/>
  <c r="G68" i="10"/>
  <c r="H68" i="10" s="1"/>
  <c r="I68" i="10" s="1"/>
  <c r="J68" i="10" s="1"/>
  <c r="G76" i="10"/>
  <c r="G84" i="10"/>
  <c r="H84" i="10" s="1"/>
  <c r="I84" i="10" s="1"/>
  <c r="J84" i="10" s="1"/>
  <c r="G21" i="11"/>
  <c r="H21" i="11" s="1"/>
  <c r="I21" i="11" s="1"/>
  <c r="J21" i="11" s="1"/>
  <c r="G29" i="11"/>
  <c r="G37" i="11"/>
  <c r="H37" i="11" s="1"/>
  <c r="I37" i="11" s="1"/>
  <c r="J37" i="11" s="1"/>
  <c r="G45" i="11"/>
  <c r="H45" i="11" s="1"/>
  <c r="I45" i="11" s="1"/>
  <c r="J45" i="11" s="1"/>
  <c r="G53" i="11"/>
  <c r="H53" i="11" s="1"/>
  <c r="I53" i="11" s="1"/>
  <c r="J53" i="11" s="1"/>
  <c r="G61" i="11"/>
  <c r="G69" i="11"/>
  <c r="H69" i="11" s="1"/>
  <c r="I69" i="11" s="1"/>
  <c r="J69" i="11" s="1"/>
  <c r="G77" i="11"/>
  <c r="H77" i="11" s="1"/>
  <c r="I77" i="11" s="1"/>
  <c r="J77" i="11" s="1"/>
  <c r="G85" i="11"/>
  <c r="H85" i="11" s="1"/>
  <c r="I85" i="11" s="1"/>
  <c r="J85" i="11" s="1"/>
  <c r="G15" i="13"/>
  <c r="G23" i="13"/>
  <c r="H23" i="13" s="1"/>
  <c r="I23" i="13" s="1"/>
  <c r="J23" i="13" s="1"/>
  <c r="G31" i="13"/>
  <c r="H31" i="13" s="1"/>
  <c r="I31" i="13" s="1"/>
  <c r="J31" i="13" s="1"/>
  <c r="G39" i="13"/>
  <c r="H39" i="13" s="1"/>
  <c r="I39" i="13" s="1"/>
  <c r="J39" i="13" s="1"/>
  <c r="G47" i="13"/>
  <c r="G55" i="13"/>
  <c r="H55" i="13" s="1"/>
  <c r="I55" i="13" s="1"/>
  <c r="J55" i="13" s="1"/>
  <c r="G63" i="13"/>
  <c r="H63" i="13" s="1"/>
  <c r="I63" i="13" s="1"/>
  <c r="J63" i="13" s="1"/>
  <c r="G71" i="13"/>
  <c r="H71" i="13" s="1"/>
  <c r="I71" i="13" s="1"/>
  <c r="J71" i="13" s="1"/>
  <c r="G79" i="13"/>
  <c r="G19" i="15"/>
  <c r="H19" i="15" s="1"/>
  <c r="I19" i="15" s="1"/>
  <c r="J19" i="15" s="1"/>
  <c r="G27" i="15"/>
  <c r="H27" i="15" s="1"/>
  <c r="I27" i="15" s="1"/>
  <c r="J27" i="15" s="1"/>
  <c r="G35" i="15"/>
  <c r="H35" i="15" s="1"/>
  <c r="I35" i="15" s="1"/>
  <c r="J35" i="15" s="1"/>
  <c r="G43" i="15"/>
  <c r="H43" i="15" s="1"/>
  <c r="I43" i="15" s="1"/>
  <c r="J43" i="15" s="1"/>
  <c r="G51" i="15"/>
  <c r="H51" i="15" s="1"/>
  <c r="I51" i="15" s="1"/>
  <c r="J51" i="15" s="1"/>
  <c r="G59" i="15"/>
  <c r="H59" i="15" s="1"/>
  <c r="I59" i="15" s="1"/>
  <c r="J59" i="15" s="1"/>
  <c r="G67" i="15"/>
  <c r="H67" i="15" s="1"/>
  <c r="I67" i="15" s="1"/>
  <c r="J67" i="15" s="1"/>
  <c r="G18" i="18"/>
  <c r="G26" i="18"/>
  <c r="H26" i="18" s="1"/>
  <c r="I26" i="18" s="1"/>
  <c r="J26" i="18" s="1"/>
  <c r="G34" i="18"/>
  <c r="H34" i="18" s="1"/>
  <c r="I34" i="18" s="1"/>
  <c r="J34" i="18" s="1"/>
  <c r="G42" i="18"/>
  <c r="H42" i="18" s="1"/>
  <c r="I42" i="18" s="1"/>
  <c r="J42" i="18" s="1"/>
  <c r="G50" i="18"/>
  <c r="G58" i="18"/>
  <c r="H58" i="18" s="1"/>
  <c r="I58" i="18" s="1"/>
  <c r="J58" i="18" s="1"/>
  <c r="G66" i="18"/>
  <c r="H66" i="18" s="1"/>
  <c r="I66" i="18" s="1"/>
  <c r="J66" i="18" s="1"/>
  <c r="G74" i="18"/>
  <c r="H74" i="18" s="1"/>
  <c r="I74" i="18" s="1"/>
  <c r="J74" i="18" s="1"/>
  <c r="G82" i="18"/>
  <c r="G19" i="16"/>
  <c r="H19" i="16" s="1"/>
  <c r="I19" i="16" s="1"/>
  <c r="J19" i="16" s="1"/>
  <c r="G27" i="16"/>
  <c r="G35" i="16"/>
  <c r="H35" i="16" s="1"/>
  <c r="I35" i="16" s="1"/>
  <c r="J35" i="16" s="1"/>
  <c r="G43" i="16"/>
  <c r="H43" i="16" s="1"/>
  <c r="I43" i="16" s="1"/>
  <c r="J43" i="16" s="1"/>
  <c r="G51" i="16"/>
  <c r="H51" i="16" s="1"/>
  <c r="I51" i="16" s="1"/>
  <c r="J51" i="16" s="1"/>
  <c r="G59" i="16"/>
  <c r="G67" i="16"/>
  <c r="H67" i="16" s="1"/>
  <c r="I67" i="16" s="1"/>
  <c r="J67" i="16" s="1"/>
  <c r="G77" i="16"/>
  <c r="H77" i="16" s="1"/>
  <c r="I77" i="16" s="1"/>
  <c r="J77" i="16" s="1"/>
  <c r="G33" i="20"/>
  <c r="G65" i="20"/>
  <c r="H65" i="20" s="1"/>
  <c r="I65" i="20" s="1"/>
  <c r="J65" i="20" s="1"/>
  <c r="G23" i="32"/>
  <c r="H23" i="32" s="1"/>
  <c r="I23" i="32" s="1"/>
  <c r="J23" i="32" s="1"/>
  <c r="G55" i="32"/>
  <c r="H55" i="32" s="1"/>
  <c r="I55" i="32" s="1"/>
  <c r="J55" i="32" s="1"/>
  <c r="G28" i="35"/>
  <c r="G60" i="35"/>
  <c r="H60" i="35" s="1"/>
  <c r="I60" i="35" s="1"/>
  <c r="J60" i="35" s="1"/>
  <c r="G31" i="41"/>
  <c r="H31" i="41" s="1"/>
  <c r="I31" i="41" s="1"/>
  <c r="J31" i="41" s="1"/>
  <c r="G63" i="41"/>
  <c r="G41" i="44"/>
  <c r="H41" i="44" s="1"/>
  <c r="I41" i="44" s="1"/>
  <c r="J41" i="44" s="1"/>
  <c r="G73" i="44"/>
  <c r="H73" i="44" s="1"/>
  <c r="I73" i="44" s="1"/>
  <c r="J73" i="44" s="1"/>
  <c r="G35" i="46"/>
  <c r="H35" i="46" s="1"/>
  <c r="I35" i="46" s="1"/>
  <c r="J35" i="46" s="1"/>
  <c r="G67" i="46"/>
  <c r="G36" i="50"/>
  <c r="H36" i="50" s="1"/>
  <c r="I36" i="50" s="1"/>
  <c r="J36" i="50" s="1"/>
  <c r="G68" i="50"/>
  <c r="H68" i="50" s="1"/>
  <c r="I68" i="50" s="1"/>
  <c r="J68" i="50" s="1"/>
  <c r="G43" i="55"/>
  <c r="H43" i="55" s="1"/>
  <c r="I43" i="55" s="1"/>
  <c r="J43" i="55" s="1"/>
  <c r="G75" i="55"/>
  <c r="G45" i="54"/>
  <c r="H45" i="54" s="1"/>
  <c r="I45" i="54" s="1"/>
  <c r="J45" i="54" s="1"/>
  <c r="G25" i="53"/>
  <c r="H25" i="53" s="1"/>
  <c r="I25" i="53" s="1"/>
  <c r="J25" i="53" s="1"/>
  <c r="G24" i="48"/>
  <c r="H24" i="48" s="1"/>
  <c r="I24" i="48" s="1"/>
  <c r="J24" i="48" s="1"/>
  <c r="G88" i="48"/>
  <c r="G49" i="49"/>
  <c r="H49" i="49" s="1"/>
  <c r="I49" i="49" s="1"/>
  <c r="J49" i="49" s="1"/>
  <c r="G19" i="51"/>
  <c r="H19" i="51" s="1"/>
  <c r="I19" i="51" s="1"/>
  <c r="J19" i="51" s="1"/>
  <c r="G63" i="52"/>
  <c r="H63" i="52" s="1"/>
  <c r="I63" i="52" s="1"/>
  <c r="J63" i="52" s="1"/>
  <c r="G62" i="42"/>
  <c r="G23" i="43"/>
  <c r="H23" i="43" s="1"/>
  <c r="I23" i="43" s="1"/>
  <c r="J23" i="43" s="1"/>
  <c r="G87" i="43"/>
  <c r="H87" i="43" s="1"/>
  <c r="I87" i="43" s="1"/>
  <c r="J87" i="43" s="1"/>
  <c r="G57" i="45"/>
  <c r="H57" i="45" s="1"/>
  <c r="I57" i="45" s="1"/>
  <c r="J57" i="45" s="1"/>
  <c r="G63" i="47"/>
  <c r="G26" i="10"/>
  <c r="H26" i="10" s="1"/>
  <c r="I26" i="10" s="1"/>
  <c r="J26" i="10" s="1"/>
  <c r="G67" i="11"/>
  <c r="H67" i="11" s="1"/>
  <c r="I67" i="11" s="1"/>
  <c r="J67" i="11" s="1"/>
  <c r="G29" i="13"/>
  <c r="G69" i="13"/>
  <c r="H69" i="13" s="1"/>
  <c r="I69" i="13" s="1"/>
  <c r="J69" i="13" s="1"/>
  <c r="G17" i="15"/>
  <c r="H17" i="15" s="1"/>
  <c r="I17" i="15" s="1"/>
  <c r="J17" i="15" s="1"/>
  <c r="G33" i="15"/>
  <c r="H33" i="15" s="1"/>
  <c r="I33" i="15" s="1"/>
  <c r="J33" i="15" s="1"/>
  <c r="G57" i="15"/>
  <c r="H57" i="15" s="1"/>
  <c r="I57" i="15" s="1"/>
  <c r="J57" i="15" s="1"/>
  <c r="G24" i="18"/>
  <c r="H24" i="18" s="1"/>
  <c r="I24" i="18" s="1"/>
  <c r="J24" i="18" s="1"/>
  <c r="G80" i="18"/>
  <c r="G57" i="16"/>
  <c r="H57" i="16" s="1"/>
  <c r="I57" i="16" s="1"/>
  <c r="J57" i="16" s="1"/>
  <c r="G57" i="20"/>
  <c r="H57" i="20" s="1"/>
  <c r="I57" i="20" s="1"/>
  <c r="J57" i="20" s="1"/>
  <c r="G23" i="41"/>
  <c r="H23" i="41" s="1"/>
  <c r="I23" i="41" s="1"/>
  <c r="J23" i="41" s="1"/>
  <c r="G59" i="46"/>
  <c r="G29" i="54"/>
  <c r="H29" i="54" s="1"/>
  <c r="I29" i="54" s="1"/>
  <c r="J29" i="54" s="1"/>
  <c r="G83" i="10"/>
  <c r="H83" i="10" s="1"/>
  <c r="I83" i="10" s="1"/>
  <c r="J83" i="10" s="1"/>
  <c r="G54" i="13"/>
  <c r="H54" i="13" s="1"/>
  <c r="I54" i="13" s="1"/>
  <c r="J54" i="13" s="1"/>
  <c r="G58" i="15"/>
  <c r="G33" i="18"/>
  <c r="H33" i="18" s="1"/>
  <c r="I33" i="18" s="1"/>
  <c r="J33" i="18" s="1"/>
  <c r="G34" i="16"/>
  <c r="G66" i="16"/>
  <c r="G54" i="35"/>
  <c r="H54" i="35" s="1"/>
  <c r="I54" i="35" s="1"/>
  <c r="J54" i="35" s="1"/>
  <c r="G61" i="41"/>
  <c r="H61" i="41" s="1"/>
  <c r="I61" i="41" s="1"/>
  <c r="J61" i="41" s="1"/>
  <c r="G61" i="46"/>
  <c r="G37" i="54"/>
  <c r="G16" i="48"/>
  <c r="H16" i="48" s="1"/>
  <c r="I16" i="48" s="1"/>
  <c r="J16" i="48" s="1"/>
  <c r="G55" i="52"/>
  <c r="H55" i="52" s="1"/>
  <c r="I55" i="52" s="1"/>
  <c r="J55" i="52" s="1"/>
  <c r="G49" i="45"/>
  <c r="G70" i="83"/>
  <c r="G22" i="94"/>
  <c r="H22" i="94" s="1"/>
  <c r="I22" i="94" s="1"/>
  <c r="J22" i="94" s="1"/>
  <c r="G21" i="10"/>
  <c r="H21" i="10" s="1"/>
  <c r="I21" i="10" s="1"/>
  <c r="J21" i="10" s="1"/>
  <c r="G29" i="10"/>
  <c r="G37" i="10"/>
  <c r="G45" i="10"/>
  <c r="H45" i="10" s="1"/>
  <c r="I45" i="10" s="1"/>
  <c r="J45" i="10" s="1"/>
  <c r="G53" i="10"/>
  <c r="H53" i="10" s="1"/>
  <c r="I53" i="10" s="1"/>
  <c r="J53" i="10" s="1"/>
  <c r="G61" i="10"/>
  <c r="G69" i="10"/>
  <c r="G77" i="10"/>
  <c r="H77" i="10" s="1"/>
  <c r="I77" i="10" s="1"/>
  <c r="J77" i="10" s="1"/>
  <c r="G85" i="10"/>
  <c r="H85" i="10" s="1"/>
  <c r="I85" i="10" s="1"/>
  <c r="J85" i="10" s="1"/>
  <c r="G14" i="11"/>
  <c r="H14" i="11" s="1"/>
  <c r="I14" i="11" s="1"/>
  <c r="J14" i="11" s="1"/>
  <c r="K14" i="11" s="1"/>
  <c r="G22" i="11"/>
  <c r="H22" i="11" s="1"/>
  <c r="I22" i="11" s="1"/>
  <c r="J22" i="11" s="1"/>
  <c r="G30" i="11"/>
  <c r="H30" i="11" s="1"/>
  <c r="I30" i="11" s="1"/>
  <c r="J30" i="11" s="1"/>
  <c r="G38" i="11"/>
  <c r="H38" i="11" s="1"/>
  <c r="I38" i="11" s="1"/>
  <c r="J38" i="11" s="1"/>
  <c r="G46" i="11"/>
  <c r="H46" i="11" s="1"/>
  <c r="I46" i="11" s="1"/>
  <c r="J46" i="11" s="1"/>
  <c r="G54" i="11"/>
  <c r="H54" i="11" s="1"/>
  <c r="I54" i="11" s="1"/>
  <c r="J54" i="11" s="1"/>
  <c r="G62" i="11"/>
  <c r="H62" i="11" s="1"/>
  <c r="I62" i="11" s="1"/>
  <c r="J62" i="11" s="1"/>
  <c r="G70" i="11"/>
  <c r="H70" i="11" s="1"/>
  <c r="I70" i="11" s="1"/>
  <c r="J70" i="11" s="1"/>
  <c r="G78" i="11"/>
  <c r="H78" i="11" s="1"/>
  <c r="I78" i="11" s="1"/>
  <c r="J78" i="11" s="1"/>
  <c r="G86" i="11"/>
  <c r="H86" i="11" s="1"/>
  <c r="I86" i="11" s="1"/>
  <c r="J86" i="11" s="1"/>
  <c r="G16" i="13"/>
  <c r="H16" i="13" s="1"/>
  <c r="I16" i="13" s="1"/>
  <c r="J16" i="13" s="1"/>
  <c r="G24" i="13"/>
  <c r="H24" i="13" s="1"/>
  <c r="I24" i="13" s="1"/>
  <c r="J24" i="13" s="1"/>
  <c r="G32" i="13"/>
  <c r="H32" i="13" s="1"/>
  <c r="I32" i="13" s="1"/>
  <c r="J32" i="13" s="1"/>
  <c r="G40" i="13"/>
  <c r="H40" i="13" s="1"/>
  <c r="I40" i="13" s="1"/>
  <c r="J40" i="13" s="1"/>
  <c r="G48" i="13"/>
  <c r="H48" i="13" s="1"/>
  <c r="I48" i="13" s="1"/>
  <c r="J48" i="13" s="1"/>
  <c r="G56" i="13"/>
  <c r="H56" i="13" s="1"/>
  <c r="I56" i="13" s="1"/>
  <c r="J56" i="13" s="1"/>
  <c r="G64" i="13"/>
  <c r="H64" i="13" s="1"/>
  <c r="I64" i="13" s="1"/>
  <c r="J64" i="13" s="1"/>
  <c r="G72" i="13"/>
  <c r="H72" i="13" s="1"/>
  <c r="I72" i="13" s="1"/>
  <c r="J72" i="13" s="1"/>
  <c r="G20" i="15"/>
  <c r="H20" i="15" s="1"/>
  <c r="I20" i="15" s="1"/>
  <c r="J20" i="15" s="1"/>
  <c r="G28" i="15"/>
  <c r="H28" i="15" s="1"/>
  <c r="I28" i="15" s="1"/>
  <c r="J28" i="15" s="1"/>
  <c r="G36" i="15"/>
  <c r="H36" i="15" s="1"/>
  <c r="I36" i="15" s="1"/>
  <c r="J36" i="15" s="1"/>
  <c r="G44" i="15"/>
  <c r="H44" i="15" s="1"/>
  <c r="I44" i="15" s="1"/>
  <c r="J44" i="15" s="1"/>
  <c r="G52" i="15"/>
  <c r="H52" i="15" s="1"/>
  <c r="I52" i="15" s="1"/>
  <c r="J52" i="15" s="1"/>
  <c r="G60" i="15"/>
  <c r="H60" i="15" s="1"/>
  <c r="I60" i="15" s="1"/>
  <c r="J60" i="15" s="1"/>
  <c r="G68" i="15"/>
  <c r="H68" i="15" s="1"/>
  <c r="I68" i="15" s="1"/>
  <c r="J68" i="15" s="1"/>
  <c r="G19" i="18"/>
  <c r="H19" i="18" s="1"/>
  <c r="I19" i="18" s="1"/>
  <c r="J19" i="18" s="1"/>
  <c r="G27" i="18"/>
  <c r="H27" i="18" s="1"/>
  <c r="I27" i="18" s="1"/>
  <c r="J27" i="18" s="1"/>
  <c r="G35" i="18"/>
  <c r="H35" i="18" s="1"/>
  <c r="I35" i="18" s="1"/>
  <c r="J35" i="18" s="1"/>
  <c r="G43" i="18"/>
  <c r="H43" i="18" s="1"/>
  <c r="I43" i="18" s="1"/>
  <c r="J43" i="18" s="1"/>
  <c r="G51" i="18"/>
  <c r="H51" i="18" s="1"/>
  <c r="I51" i="18" s="1"/>
  <c r="J51" i="18" s="1"/>
  <c r="G59" i="18"/>
  <c r="H59" i="18" s="1"/>
  <c r="I59" i="18" s="1"/>
  <c r="J59" i="18" s="1"/>
  <c r="G67" i="18"/>
  <c r="H67" i="18" s="1"/>
  <c r="I67" i="18" s="1"/>
  <c r="J67" i="18" s="1"/>
  <c r="G75" i="18"/>
  <c r="H75" i="18" s="1"/>
  <c r="I75" i="18" s="1"/>
  <c r="J75" i="18" s="1"/>
  <c r="G83" i="18"/>
  <c r="H83" i="18" s="1"/>
  <c r="I83" i="18" s="1"/>
  <c r="J83" i="18" s="1"/>
  <c r="G20" i="16"/>
  <c r="H20" i="16" s="1"/>
  <c r="I20" i="16" s="1"/>
  <c r="J20" i="16" s="1"/>
  <c r="G28" i="16"/>
  <c r="H28" i="16" s="1"/>
  <c r="I28" i="16" s="1"/>
  <c r="J28" i="16" s="1"/>
  <c r="G36" i="16"/>
  <c r="H36" i="16" s="1"/>
  <c r="I36" i="16" s="1"/>
  <c r="J36" i="16" s="1"/>
  <c r="G44" i="16"/>
  <c r="H44" i="16" s="1"/>
  <c r="I44" i="16" s="1"/>
  <c r="J44" i="16" s="1"/>
  <c r="G52" i="16"/>
  <c r="H52" i="16" s="1"/>
  <c r="I52" i="16" s="1"/>
  <c r="J52" i="16" s="1"/>
  <c r="G60" i="16"/>
  <c r="H60" i="16" s="1"/>
  <c r="I60" i="16" s="1"/>
  <c r="J60" i="16" s="1"/>
  <c r="G68" i="16"/>
  <c r="H68" i="16" s="1"/>
  <c r="I68" i="16" s="1"/>
  <c r="J68" i="16" s="1"/>
  <c r="G79" i="16"/>
  <c r="H79" i="16" s="1"/>
  <c r="I79" i="16" s="1"/>
  <c r="J79" i="16" s="1"/>
  <c r="G35" i="20"/>
  <c r="H35" i="20" s="1"/>
  <c r="I35" i="20" s="1"/>
  <c r="J35" i="20" s="1"/>
  <c r="G67" i="20"/>
  <c r="H67" i="20" s="1"/>
  <c r="I67" i="20" s="1"/>
  <c r="J67" i="20" s="1"/>
  <c r="G29" i="32"/>
  <c r="H29" i="32" s="1"/>
  <c r="I29" i="32" s="1"/>
  <c r="J29" i="32" s="1"/>
  <c r="G61" i="32"/>
  <c r="H61" i="32" s="1"/>
  <c r="I61" i="32" s="1"/>
  <c r="J61" i="32" s="1"/>
  <c r="G30" i="35"/>
  <c r="H30" i="35" s="1"/>
  <c r="I30" i="35" s="1"/>
  <c r="J30" i="35" s="1"/>
  <c r="G62" i="35"/>
  <c r="H62" i="35" s="1"/>
  <c r="I62" i="35" s="1"/>
  <c r="J62" i="35" s="1"/>
  <c r="G37" i="41"/>
  <c r="H37" i="41" s="1"/>
  <c r="I37" i="41" s="1"/>
  <c r="J37" i="41" s="1"/>
  <c r="G69" i="41"/>
  <c r="H69" i="41" s="1"/>
  <c r="I69" i="41" s="1"/>
  <c r="J69" i="41" s="1"/>
  <c r="G15" i="44"/>
  <c r="H15" i="44" s="1"/>
  <c r="I15" i="44" s="1"/>
  <c r="J15" i="44" s="1"/>
  <c r="G47" i="44"/>
  <c r="H47" i="44" s="1"/>
  <c r="I47" i="44" s="1"/>
  <c r="J47" i="44" s="1"/>
  <c r="G79" i="44"/>
  <c r="H79" i="44" s="1"/>
  <c r="I79" i="44" s="1"/>
  <c r="J79" i="44" s="1"/>
  <c r="G37" i="46"/>
  <c r="G69" i="46"/>
  <c r="H69" i="46" s="1"/>
  <c r="I69" i="46" s="1"/>
  <c r="J69" i="46" s="1"/>
  <c r="G42" i="50"/>
  <c r="H42" i="50" s="1"/>
  <c r="I42" i="50" s="1"/>
  <c r="J42" i="50" s="1"/>
  <c r="G74" i="50"/>
  <c r="H74" i="50" s="1"/>
  <c r="I74" i="50" s="1"/>
  <c r="J74" i="50" s="1"/>
  <c r="G45" i="55"/>
  <c r="H45" i="55" s="1"/>
  <c r="I45" i="55" s="1"/>
  <c r="J45" i="55" s="1"/>
  <c r="G77" i="55"/>
  <c r="H77" i="55" s="1"/>
  <c r="I77" i="55" s="1"/>
  <c r="J77" i="55" s="1"/>
  <c r="G53" i="54"/>
  <c r="H53" i="54" s="1"/>
  <c r="I53" i="54" s="1"/>
  <c r="J53" i="54" s="1"/>
  <c r="G33" i="53"/>
  <c r="H33" i="53" s="1"/>
  <c r="I33" i="53" s="1"/>
  <c r="J33" i="53" s="1"/>
  <c r="G32" i="48"/>
  <c r="H32" i="48" s="1"/>
  <c r="I32" i="48" s="1"/>
  <c r="J32" i="48" s="1"/>
  <c r="G57" i="49"/>
  <c r="H57" i="49" s="1"/>
  <c r="I57" i="49" s="1"/>
  <c r="J57" i="49" s="1"/>
  <c r="G27" i="51"/>
  <c r="H27" i="51" s="1"/>
  <c r="I27" i="51" s="1"/>
  <c r="J27" i="51" s="1"/>
  <c r="G70" i="42"/>
  <c r="H70" i="42" s="1"/>
  <c r="I70" i="42" s="1"/>
  <c r="J70" i="42" s="1"/>
  <c r="G31" i="43"/>
  <c r="H31" i="43" s="1"/>
  <c r="I31" i="43" s="1"/>
  <c r="J31" i="43" s="1"/>
  <c r="G65" i="45"/>
  <c r="H65" i="45" s="1"/>
  <c r="I65" i="45" s="1"/>
  <c r="J65" i="45" s="1"/>
  <c r="G34" i="10"/>
  <c r="H34" i="10" s="1"/>
  <c r="I34" i="10" s="1"/>
  <c r="J34" i="10" s="1"/>
  <c r="G50" i="10"/>
  <c r="H50" i="10" s="1"/>
  <c r="I50" i="10" s="1"/>
  <c r="J50" i="10" s="1"/>
  <c r="G74" i="10"/>
  <c r="H74" i="10" s="1"/>
  <c r="I74" i="10" s="1"/>
  <c r="J74" i="10" s="1"/>
  <c r="G19" i="11"/>
  <c r="H19" i="11" s="1"/>
  <c r="I19" i="11" s="1"/>
  <c r="J19" i="11" s="1"/>
  <c r="G35" i="11"/>
  <c r="H35" i="11" s="1"/>
  <c r="I35" i="11" s="1"/>
  <c r="J35" i="11" s="1"/>
  <c r="G43" i="11"/>
  <c r="H43" i="11" s="1"/>
  <c r="I43" i="11" s="1"/>
  <c r="J43" i="11" s="1"/>
  <c r="G51" i="11"/>
  <c r="H51" i="11" s="1"/>
  <c r="I51" i="11" s="1"/>
  <c r="J51" i="11" s="1"/>
  <c r="G83" i="11"/>
  <c r="H83" i="11" s="1"/>
  <c r="I83" i="11" s="1"/>
  <c r="J83" i="11" s="1"/>
  <c r="G21" i="13"/>
  <c r="H21" i="13" s="1"/>
  <c r="I21" i="13" s="1"/>
  <c r="J21" i="13" s="1"/>
  <c r="G61" i="13"/>
  <c r="H61" i="13" s="1"/>
  <c r="I61" i="13" s="1"/>
  <c r="J61" i="13" s="1"/>
  <c r="G25" i="15"/>
  <c r="H25" i="15" s="1"/>
  <c r="I25" i="15" s="1"/>
  <c r="J25" i="15" s="1"/>
  <c r="G49" i="15"/>
  <c r="H49" i="15" s="1"/>
  <c r="I49" i="15" s="1"/>
  <c r="J49" i="15" s="1"/>
  <c r="G16" i="18"/>
  <c r="H16" i="18" s="1"/>
  <c r="I16" i="18" s="1"/>
  <c r="J16" i="18" s="1"/>
  <c r="G32" i="18"/>
  <c r="H32" i="18" s="1"/>
  <c r="I32" i="18" s="1"/>
  <c r="J32" i="18" s="1"/>
  <c r="G40" i="18"/>
  <c r="H40" i="18" s="1"/>
  <c r="I40" i="18" s="1"/>
  <c r="J40" i="18" s="1"/>
  <c r="G48" i="18"/>
  <c r="H48" i="18" s="1"/>
  <c r="I48" i="18" s="1"/>
  <c r="J48" i="18" s="1"/>
  <c r="G56" i="18"/>
  <c r="H56" i="18" s="1"/>
  <c r="I56" i="18" s="1"/>
  <c r="J56" i="18" s="1"/>
  <c r="G25" i="16"/>
  <c r="H25" i="16" s="1"/>
  <c r="I25" i="16" s="1"/>
  <c r="J25" i="16" s="1"/>
  <c r="G41" i="16"/>
  <c r="H41" i="16" s="1"/>
  <c r="I41" i="16" s="1"/>
  <c r="J41" i="16" s="1"/>
  <c r="G85" i="16"/>
  <c r="H85" i="16" s="1"/>
  <c r="I85" i="16" s="1"/>
  <c r="J85" i="16" s="1"/>
  <c r="G47" i="32"/>
  <c r="H47" i="32" s="1"/>
  <c r="I47" i="32" s="1"/>
  <c r="J47" i="32" s="1"/>
  <c r="G33" i="44"/>
  <c r="H33" i="44" s="1"/>
  <c r="I33" i="44" s="1"/>
  <c r="J33" i="44" s="1"/>
  <c r="G28" i="50"/>
  <c r="H28" i="50" s="1"/>
  <c r="I28" i="50" s="1"/>
  <c r="J28" i="50" s="1"/>
  <c r="G20" i="11"/>
  <c r="H20" i="11" s="1"/>
  <c r="I20" i="11" s="1"/>
  <c r="J20" i="11" s="1"/>
  <c r="G39" i="44"/>
  <c r="H39" i="44" s="1"/>
  <c r="I39" i="44" s="1"/>
  <c r="J39" i="44" s="1"/>
  <c r="G17" i="53"/>
  <c r="H17" i="53" s="1"/>
  <c r="I17" i="53" s="1"/>
  <c r="J17" i="53" s="1"/>
  <c r="G75" i="51"/>
  <c r="H75" i="51" s="1"/>
  <c r="I75" i="51" s="1"/>
  <c r="J75" i="51" s="1"/>
  <c r="G79" i="43"/>
  <c r="H79" i="43" s="1"/>
  <c r="I79" i="43" s="1"/>
  <c r="J79" i="43" s="1"/>
  <c r="G14" i="10"/>
  <c r="H14" i="10" s="1"/>
  <c r="I14" i="10" s="1"/>
  <c r="J14" i="10" s="1"/>
  <c r="K14" i="10" s="1"/>
  <c r="G22" i="10"/>
  <c r="H22" i="10" s="1"/>
  <c r="I22" i="10" s="1"/>
  <c r="J22" i="10" s="1"/>
  <c r="G30" i="10"/>
  <c r="H30" i="10" s="1"/>
  <c r="I30" i="10" s="1"/>
  <c r="J30" i="10" s="1"/>
  <c r="G38" i="10"/>
  <c r="G46" i="10"/>
  <c r="G54" i="10"/>
  <c r="H54" i="10" s="1"/>
  <c r="I54" i="10" s="1"/>
  <c r="J54" i="10" s="1"/>
  <c r="G62" i="10"/>
  <c r="H62" i="10" s="1"/>
  <c r="I62" i="10" s="1"/>
  <c r="J62" i="10" s="1"/>
  <c r="G70" i="10"/>
  <c r="G78" i="10"/>
  <c r="G86" i="10"/>
  <c r="H86" i="10" s="1"/>
  <c r="I86" i="10" s="1"/>
  <c r="J86" i="10" s="1"/>
  <c r="G15" i="11"/>
  <c r="G23" i="11"/>
  <c r="G31" i="11"/>
  <c r="H31" i="11" s="1"/>
  <c r="I31" i="11" s="1"/>
  <c r="J31" i="11" s="1"/>
  <c r="G39" i="11"/>
  <c r="H39" i="11" s="1"/>
  <c r="I39" i="11" s="1"/>
  <c r="J39" i="11" s="1"/>
  <c r="G47" i="11"/>
  <c r="G55" i="11"/>
  <c r="G63" i="11"/>
  <c r="H63" i="11" s="1"/>
  <c r="I63" i="11" s="1"/>
  <c r="J63" i="11" s="1"/>
  <c r="G71" i="11"/>
  <c r="H71" i="11" s="1"/>
  <c r="I71" i="11" s="1"/>
  <c r="J71" i="11" s="1"/>
  <c r="G79" i="11"/>
  <c r="G87" i="11"/>
  <c r="G17" i="13"/>
  <c r="H17" i="13" s="1"/>
  <c r="I17" i="13" s="1"/>
  <c r="J17" i="13" s="1"/>
  <c r="G25" i="13"/>
  <c r="H25" i="13" s="1"/>
  <c r="I25" i="13" s="1"/>
  <c r="J25" i="13" s="1"/>
  <c r="G33" i="13"/>
  <c r="G41" i="13"/>
  <c r="G49" i="13"/>
  <c r="H49" i="13" s="1"/>
  <c r="I49" i="13" s="1"/>
  <c r="J49" i="13" s="1"/>
  <c r="G57" i="13"/>
  <c r="H57" i="13" s="1"/>
  <c r="I57" i="13" s="1"/>
  <c r="J57" i="13" s="1"/>
  <c r="G65" i="13"/>
  <c r="G73" i="13"/>
  <c r="G21" i="15"/>
  <c r="H21" i="15" s="1"/>
  <c r="I21" i="15" s="1"/>
  <c r="J21" i="15" s="1"/>
  <c r="G29" i="15"/>
  <c r="H29" i="15" s="1"/>
  <c r="I29" i="15" s="1"/>
  <c r="J29" i="15" s="1"/>
  <c r="G37" i="15"/>
  <c r="G45" i="15"/>
  <c r="G53" i="15"/>
  <c r="H53" i="15" s="1"/>
  <c r="I53" i="15" s="1"/>
  <c r="J53" i="15" s="1"/>
  <c r="G61" i="15"/>
  <c r="H61" i="15" s="1"/>
  <c r="I61" i="15" s="1"/>
  <c r="J61" i="15" s="1"/>
  <c r="G69" i="15"/>
  <c r="G20" i="18"/>
  <c r="G28" i="18"/>
  <c r="H28" i="18" s="1"/>
  <c r="I28" i="18" s="1"/>
  <c r="J28" i="18" s="1"/>
  <c r="G36" i="18"/>
  <c r="H36" i="18" s="1"/>
  <c r="I36" i="18" s="1"/>
  <c r="J36" i="18" s="1"/>
  <c r="G44" i="18"/>
  <c r="G52" i="18"/>
  <c r="G60" i="18"/>
  <c r="H60" i="18" s="1"/>
  <c r="I60" i="18" s="1"/>
  <c r="J60" i="18" s="1"/>
  <c r="G68" i="18"/>
  <c r="H68" i="18" s="1"/>
  <c r="I68" i="18" s="1"/>
  <c r="J68" i="18" s="1"/>
  <c r="G76" i="18"/>
  <c r="G84" i="18"/>
  <c r="G21" i="16"/>
  <c r="H21" i="16" s="1"/>
  <c r="I21" i="16" s="1"/>
  <c r="J21" i="16" s="1"/>
  <c r="G29" i="16"/>
  <c r="G37" i="16"/>
  <c r="G45" i="16"/>
  <c r="H45" i="16" s="1"/>
  <c r="I45" i="16" s="1"/>
  <c r="J45" i="16" s="1"/>
  <c r="G53" i="16"/>
  <c r="H53" i="16" s="1"/>
  <c r="I53" i="16" s="1"/>
  <c r="J53" i="16" s="1"/>
  <c r="G61" i="16"/>
  <c r="G69" i="16"/>
  <c r="G81" i="16"/>
  <c r="H81" i="16" s="1"/>
  <c r="I81" i="16" s="1"/>
  <c r="J81" i="16" s="1"/>
  <c r="G41" i="20"/>
  <c r="H41" i="20" s="1"/>
  <c r="I41" i="20" s="1"/>
  <c r="J41" i="20" s="1"/>
  <c r="G73" i="20"/>
  <c r="G31" i="32"/>
  <c r="G63" i="32"/>
  <c r="H63" i="32" s="1"/>
  <c r="I63" i="32" s="1"/>
  <c r="J63" i="32" s="1"/>
  <c r="G36" i="35"/>
  <c r="G68" i="35"/>
  <c r="G39" i="41"/>
  <c r="G71" i="41"/>
  <c r="H71" i="41" s="1"/>
  <c r="I71" i="41" s="1"/>
  <c r="J71" i="41" s="1"/>
  <c r="G17" i="44"/>
  <c r="H17" i="44" s="1"/>
  <c r="I17" i="44" s="1"/>
  <c r="J17" i="44" s="1"/>
  <c r="G49" i="44"/>
  <c r="G43" i="46"/>
  <c r="G44" i="50"/>
  <c r="H44" i="50" s="1"/>
  <c r="I44" i="50" s="1"/>
  <c r="J44" i="50" s="1"/>
  <c r="G76" i="50"/>
  <c r="H76" i="50" s="1"/>
  <c r="I76" i="50" s="1"/>
  <c r="J76" i="50" s="1"/>
  <c r="G19" i="55"/>
  <c r="G51" i="55"/>
  <c r="G83" i="55"/>
  <c r="H83" i="55" s="1"/>
  <c r="I83" i="55" s="1"/>
  <c r="J83" i="55" s="1"/>
  <c r="G61" i="54"/>
  <c r="H61" i="54" s="1"/>
  <c r="I61" i="54" s="1"/>
  <c r="J61" i="54" s="1"/>
  <c r="G41" i="53"/>
  <c r="G40" i="48"/>
  <c r="G65" i="49"/>
  <c r="H65" i="49" s="1"/>
  <c r="I65" i="49" s="1"/>
  <c r="J65" i="49" s="1"/>
  <c r="G35" i="51"/>
  <c r="H35" i="51" s="1"/>
  <c r="I35" i="51" s="1"/>
  <c r="J35" i="51" s="1"/>
  <c r="G15" i="52"/>
  <c r="G14" i="42"/>
  <c r="G78" i="42"/>
  <c r="H78" i="42" s="1"/>
  <c r="I78" i="42" s="1"/>
  <c r="J78" i="42" s="1"/>
  <c r="G39" i="43"/>
  <c r="H39" i="43" s="1"/>
  <c r="I39" i="43" s="1"/>
  <c r="J39" i="43" s="1"/>
  <c r="G73" i="45"/>
  <c r="H73" i="45" s="1"/>
  <c r="I73" i="45" s="1"/>
  <c r="J73" i="45" s="1"/>
  <c r="G40" i="84"/>
  <c r="H40" i="84" s="1"/>
  <c r="I40" i="84" s="1"/>
  <c r="J40" i="84" s="1"/>
  <c r="G66" i="10"/>
  <c r="H66" i="10" s="1"/>
  <c r="I66" i="10" s="1"/>
  <c r="J66" i="10" s="1"/>
  <c r="G37" i="13"/>
  <c r="H37" i="13" s="1"/>
  <c r="I37" i="13" s="1"/>
  <c r="J37" i="13" s="1"/>
  <c r="G35" i="55"/>
  <c r="H35" i="55" s="1"/>
  <c r="I35" i="55" s="1"/>
  <c r="J35" i="55" s="1"/>
  <c r="G27" i="10"/>
  <c r="H27" i="10" s="1"/>
  <c r="I27" i="10" s="1"/>
  <c r="J27" i="10" s="1"/>
  <c r="G43" i="10"/>
  <c r="H43" i="10" s="1"/>
  <c r="I43" i="10" s="1"/>
  <c r="J43" i="10" s="1"/>
  <c r="G59" i="10"/>
  <c r="H59" i="10" s="1"/>
  <c r="I59" i="10" s="1"/>
  <c r="J59" i="10" s="1"/>
  <c r="G67" i="10"/>
  <c r="H67" i="10" s="1"/>
  <c r="I67" i="10" s="1"/>
  <c r="J67" i="10" s="1"/>
  <c r="G28" i="11"/>
  <c r="H28" i="11" s="1"/>
  <c r="I28" i="11" s="1"/>
  <c r="J28" i="11" s="1"/>
  <c r="G44" i="11"/>
  <c r="H44" i="11" s="1"/>
  <c r="I44" i="11" s="1"/>
  <c r="J44" i="11" s="1"/>
  <c r="G52" i="11"/>
  <c r="H52" i="11" s="1"/>
  <c r="I52" i="11" s="1"/>
  <c r="J52" i="11" s="1"/>
  <c r="G84" i="11"/>
  <c r="H84" i="11" s="1"/>
  <c r="I84" i="11" s="1"/>
  <c r="J84" i="11" s="1"/>
  <c r="G22" i="13"/>
  <c r="H22" i="13" s="1"/>
  <c r="I22" i="13" s="1"/>
  <c r="J22" i="13" s="1"/>
  <c r="G38" i="13"/>
  <c r="H38" i="13" s="1"/>
  <c r="I38" i="13" s="1"/>
  <c r="J38" i="13" s="1"/>
  <c r="G78" i="13"/>
  <c r="H78" i="13" s="1"/>
  <c r="I78" i="13" s="1"/>
  <c r="J78" i="13" s="1"/>
  <c r="G26" i="15"/>
  <c r="H26" i="15" s="1"/>
  <c r="I26" i="15" s="1"/>
  <c r="J26" i="15" s="1"/>
  <c r="G50" i="15"/>
  <c r="G17" i="18"/>
  <c r="H17" i="18" s="1"/>
  <c r="I17" i="18" s="1"/>
  <c r="J17" i="18" s="1"/>
  <c r="G49" i="18"/>
  <c r="H49" i="18" s="1"/>
  <c r="I49" i="18" s="1"/>
  <c r="J49" i="18" s="1"/>
  <c r="G81" i="18"/>
  <c r="H81" i="18" s="1"/>
  <c r="I81" i="18" s="1"/>
  <c r="J81" i="18" s="1"/>
  <c r="G18" i="16"/>
  <c r="H18" i="16" s="1"/>
  <c r="I18" i="16" s="1"/>
  <c r="J18" i="16" s="1"/>
  <c r="G58" i="16"/>
  <c r="H58" i="16" s="1"/>
  <c r="I58" i="16" s="1"/>
  <c r="J58" i="16" s="1"/>
  <c r="G21" i="32"/>
  <c r="H21" i="32" s="1"/>
  <c r="I21" i="32" s="1"/>
  <c r="J21" i="32" s="1"/>
  <c r="G22" i="35"/>
  <c r="H22" i="35" s="1"/>
  <c r="I22" i="35" s="1"/>
  <c r="J22" i="35" s="1"/>
  <c r="G29" i="41"/>
  <c r="H29" i="41" s="1"/>
  <c r="I29" i="41" s="1"/>
  <c r="J29" i="41" s="1"/>
  <c r="G71" i="44"/>
  <c r="H71" i="44" s="1"/>
  <c r="I71" i="44" s="1"/>
  <c r="J71" i="44" s="1"/>
  <c r="G34" i="50"/>
  <c r="H34" i="50" s="1"/>
  <c r="I34" i="50" s="1"/>
  <c r="J34" i="50" s="1"/>
  <c r="G69" i="55"/>
  <c r="H69" i="55" s="1"/>
  <c r="I69" i="55" s="1"/>
  <c r="J69" i="55" s="1"/>
  <c r="G41" i="49"/>
  <c r="H41" i="49" s="1"/>
  <c r="I41" i="49" s="1"/>
  <c r="J41" i="49" s="1"/>
  <c r="G15" i="43"/>
  <c r="H15" i="43" s="1"/>
  <c r="I15" i="43" s="1"/>
  <c r="J15" i="43" s="1"/>
  <c r="G27" i="85"/>
  <c r="H27" i="85" s="1"/>
  <c r="I27" i="85" s="1"/>
  <c r="J27" i="85" s="1"/>
  <c r="G15" i="10"/>
  <c r="H15" i="10" s="1"/>
  <c r="I15" i="10" s="1"/>
  <c r="J15" i="10" s="1"/>
  <c r="G23" i="10"/>
  <c r="H23" i="10" s="1"/>
  <c r="I23" i="10" s="1"/>
  <c r="J23" i="10" s="1"/>
  <c r="G31" i="10"/>
  <c r="H31" i="10" s="1"/>
  <c r="I31" i="10" s="1"/>
  <c r="J31" i="10" s="1"/>
  <c r="G39" i="10"/>
  <c r="H39" i="10" s="1"/>
  <c r="I39" i="10" s="1"/>
  <c r="J39" i="10" s="1"/>
  <c r="G47" i="10"/>
  <c r="H47" i="10" s="1"/>
  <c r="I47" i="10" s="1"/>
  <c r="J47" i="10" s="1"/>
  <c r="G55" i="10"/>
  <c r="H55" i="10" s="1"/>
  <c r="I55" i="10" s="1"/>
  <c r="J55" i="10" s="1"/>
  <c r="G63" i="10"/>
  <c r="H63" i="10" s="1"/>
  <c r="I63" i="10" s="1"/>
  <c r="J63" i="10" s="1"/>
  <c r="G71" i="10"/>
  <c r="H71" i="10" s="1"/>
  <c r="I71" i="10" s="1"/>
  <c r="J71" i="10" s="1"/>
  <c r="G79" i="10"/>
  <c r="H79" i="10" s="1"/>
  <c r="I79" i="10" s="1"/>
  <c r="J79" i="10" s="1"/>
  <c r="G87" i="10"/>
  <c r="H87" i="10" s="1"/>
  <c r="I87" i="10" s="1"/>
  <c r="J87" i="10" s="1"/>
  <c r="G16" i="11"/>
  <c r="H16" i="11" s="1"/>
  <c r="I16" i="11" s="1"/>
  <c r="J16" i="11" s="1"/>
  <c r="G24" i="11"/>
  <c r="H24" i="11" s="1"/>
  <c r="I24" i="11" s="1"/>
  <c r="J24" i="11" s="1"/>
  <c r="G32" i="11"/>
  <c r="H32" i="11" s="1"/>
  <c r="I32" i="11" s="1"/>
  <c r="J32" i="11" s="1"/>
  <c r="G40" i="11"/>
  <c r="H40" i="11" s="1"/>
  <c r="I40" i="11" s="1"/>
  <c r="J40" i="11" s="1"/>
  <c r="G48" i="11"/>
  <c r="H48" i="11" s="1"/>
  <c r="I48" i="11" s="1"/>
  <c r="J48" i="11" s="1"/>
  <c r="G56" i="11"/>
  <c r="H56" i="11" s="1"/>
  <c r="I56" i="11" s="1"/>
  <c r="J56" i="11" s="1"/>
  <c r="G64" i="11"/>
  <c r="H64" i="11" s="1"/>
  <c r="I64" i="11" s="1"/>
  <c r="J64" i="11" s="1"/>
  <c r="G72" i="11"/>
  <c r="H72" i="11" s="1"/>
  <c r="I72" i="11" s="1"/>
  <c r="J72" i="11" s="1"/>
  <c r="G80" i="11"/>
  <c r="H80" i="11" s="1"/>
  <c r="I80" i="11" s="1"/>
  <c r="J80" i="11" s="1"/>
  <c r="G88" i="11"/>
  <c r="H88" i="11" s="1"/>
  <c r="I88" i="11" s="1"/>
  <c r="J88" i="11" s="1"/>
  <c r="G18" i="13"/>
  <c r="H18" i="13" s="1"/>
  <c r="I18" i="13" s="1"/>
  <c r="J18" i="13" s="1"/>
  <c r="G26" i="13"/>
  <c r="H26" i="13" s="1"/>
  <c r="I26" i="13" s="1"/>
  <c r="J26" i="13" s="1"/>
  <c r="G34" i="13"/>
  <c r="H34" i="13" s="1"/>
  <c r="I34" i="13" s="1"/>
  <c r="J34" i="13" s="1"/>
  <c r="G42" i="13"/>
  <c r="H42" i="13" s="1"/>
  <c r="I42" i="13" s="1"/>
  <c r="J42" i="13" s="1"/>
  <c r="G50" i="13"/>
  <c r="H50" i="13" s="1"/>
  <c r="I50" i="13" s="1"/>
  <c r="J50" i="13" s="1"/>
  <c r="G58" i="13"/>
  <c r="H58" i="13" s="1"/>
  <c r="I58" i="13" s="1"/>
  <c r="J58" i="13" s="1"/>
  <c r="G66" i="13"/>
  <c r="H66" i="13" s="1"/>
  <c r="I66" i="13" s="1"/>
  <c r="J66" i="13" s="1"/>
  <c r="G74" i="13"/>
  <c r="H74" i="13" s="1"/>
  <c r="I74" i="13" s="1"/>
  <c r="J74" i="13" s="1"/>
  <c r="G14" i="15"/>
  <c r="H14" i="15" s="1"/>
  <c r="I14" i="15" s="1"/>
  <c r="J14" i="15" s="1"/>
  <c r="K14" i="15" s="1"/>
  <c r="G22" i="15"/>
  <c r="G30" i="15"/>
  <c r="H30" i="15" s="1"/>
  <c r="I30" i="15" s="1"/>
  <c r="J30" i="15" s="1"/>
  <c r="G38" i="15"/>
  <c r="H38" i="15" s="1"/>
  <c r="I38" i="15" s="1"/>
  <c r="J38" i="15" s="1"/>
  <c r="G46" i="15"/>
  <c r="H46" i="15" s="1"/>
  <c r="I46" i="15" s="1"/>
  <c r="J46" i="15" s="1"/>
  <c r="G54" i="15"/>
  <c r="G62" i="15"/>
  <c r="G21" i="18"/>
  <c r="G29" i="18"/>
  <c r="H29" i="18" s="1"/>
  <c r="I29" i="18" s="1"/>
  <c r="J29" i="18" s="1"/>
  <c r="G37" i="18"/>
  <c r="G45" i="18"/>
  <c r="G53" i="18"/>
  <c r="G61" i="18"/>
  <c r="H61" i="18" s="1"/>
  <c r="I61" i="18" s="1"/>
  <c r="J61" i="18" s="1"/>
  <c r="G69" i="18"/>
  <c r="G77" i="18"/>
  <c r="G85" i="18"/>
  <c r="G14" i="16"/>
  <c r="H14" i="16" s="1"/>
  <c r="I14" i="16" s="1"/>
  <c r="J14" i="16" s="1"/>
  <c r="K14" i="16" s="1"/>
  <c r="G22" i="16"/>
  <c r="H22" i="16" s="1"/>
  <c r="I22" i="16" s="1"/>
  <c r="J22" i="16" s="1"/>
  <c r="G30" i="16"/>
  <c r="H30" i="16" s="1"/>
  <c r="I30" i="16" s="1"/>
  <c r="J30" i="16" s="1"/>
  <c r="G38" i="16"/>
  <c r="H38" i="16" s="1"/>
  <c r="I38" i="16" s="1"/>
  <c r="J38" i="16" s="1"/>
  <c r="G46" i="16"/>
  <c r="H46" i="16" s="1"/>
  <c r="I46" i="16" s="1"/>
  <c r="J46" i="16" s="1"/>
  <c r="G54" i="16"/>
  <c r="H54" i="16" s="1"/>
  <c r="I54" i="16" s="1"/>
  <c r="J54" i="16" s="1"/>
  <c r="G62" i="16"/>
  <c r="H62" i="16" s="1"/>
  <c r="I62" i="16" s="1"/>
  <c r="J62" i="16" s="1"/>
  <c r="G71" i="16"/>
  <c r="H71" i="16" s="1"/>
  <c r="I71" i="16" s="1"/>
  <c r="J71" i="16" s="1"/>
  <c r="G82" i="16"/>
  <c r="H82" i="16" s="1"/>
  <c r="I82" i="16" s="1"/>
  <c r="J82" i="16" s="1"/>
  <c r="G17" i="20"/>
  <c r="H17" i="20" s="1"/>
  <c r="I17" i="20" s="1"/>
  <c r="J17" i="20" s="1"/>
  <c r="G43" i="20"/>
  <c r="H43" i="20" s="1"/>
  <c r="I43" i="20" s="1"/>
  <c r="J43" i="20" s="1"/>
  <c r="G75" i="20"/>
  <c r="H75" i="20" s="1"/>
  <c r="I75" i="20" s="1"/>
  <c r="J75" i="20" s="1"/>
  <c r="G37" i="32"/>
  <c r="H37" i="32" s="1"/>
  <c r="I37" i="32" s="1"/>
  <c r="J37" i="32" s="1"/>
  <c r="G69" i="32"/>
  <c r="H69" i="32" s="1"/>
  <c r="I69" i="32" s="1"/>
  <c r="J69" i="32" s="1"/>
  <c r="G38" i="35"/>
  <c r="H38" i="35" s="1"/>
  <c r="I38" i="35" s="1"/>
  <c r="J38" i="35" s="1"/>
  <c r="G70" i="35"/>
  <c r="H70" i="35" s="1"/>
  <c r="I70" i="35" s="1"/>
  <c r="J70" i="35" s="1"/>
  <c r="G45" i="41"/>
  <c r="H45" i="41" s="1"/>
  <c r="I45" i="41" s="1"/>
  <c r="J45" i="41" s="1"/>
  <c r="G77" i="41"/>
  <c r="H77" i="41" s="1"/>
  <c r="I77" i="41" s="1"/>
  <c r="J77" i="41" s="1"/>
  <c r="G23" i="44"/>
  <c r="H23" i="44" s="1"/>
  <c r="I23" i="44" s="1"/>
  <c r="J23" i="44" s="1"/>
  <c r="G55" i="44"/>
  <c r="H55" i="44" s="1"/>
  <c r="I55" i="44" s="1"/>
  <c r="J55" i="44" s="1"/>
  <c r="G45" i="46"/>
  <c r="H45" i="46" s="1"/>
  <c r="I45" i="46" s="1"/>
  <c r="J45" i="46" s="1"/>
  <c r="G18" i="50"/>
  <c r="H18" i="50" s="1"/>
  <c r="I18" i="50" s="1"/>
  <c r="J18" i="50" s="1"/>
  <c r="G50" i="50"/>
  <c r="H50" i="50" s="1"/>
  <c r="I50" i="50" s="1"/>
  <c r="J50" i="50" s="1"/>
  <c r="G82" i="50"/>
  <c r="H82" i="50" s="1"/>
  <c r="I82" i="50" s="1"/>
  <c r="J82" i="50" s="1"/>
  <c r="G21" i="55"/>
  <c r="H21" i="55" s="1"/>
  <c r="I21" i="55" s="1"/>
  <c r="J21" i="55" s="1"/>
  <c r="G53" i="55"/>
  <c r="H53" i="55" s="1"/>
  <c r="I53" i="55" s="1"/>
  <c r="J53" i="55" s="1"/>
  <c r="G69" i="54"/>
  <c r="H69" i="54" s="1"/>
  <c r="I69" i="54" s="1"/>
  <c r="J69" i="54" s="1"/>
  <c r="G49" i="53"/>
  <c r="H49" i="53" s="1"/>
  <c r="I49" i="53" s="1"/>
  <c r="J49" i="53" s="1"/>
  <c r="G48" i="48"/>
  <c r="H48" i="48" s="1"/>
  <c r="I48" i="48" s="1"/>
  <c r="J48" i="48" s="1"/>
  <c r="G73" i="49"/>
  <c r="H73" i="49" s="1"/>
  <c r="I73" i="49" s="1"/>
  <c r="J73" i="49" s="1"/>
  <c r="G43" i="51"/>
  <c r="H43" i="51" s="1"/>
  <c r="I43" i="51" s="1"/>
  <c r="J43" i="51" s="1"/>
  <c r="G23" i="52"/>
  <c r="H23" i="52" s="1"/>
  <c r="I23" i="52" s="1"/>
  <c r="J23" i="52" s="1"/>
  <c r="G22" i="42"/>
  <c r="H22" i="42" s="1"/>
  <c r="I22" i="42" s="1"/>
  <c r="J22" i="42" s="1"/>
  <c r="G86" i="42"/>
  <c r="H86" i="42" s="1"/>
  <c r="I86" i="42" s="1"/>
  <c r="J86" i="42" s="1"/>
  <c r="G47" i="43"/>
  <c r="H47" i="43" s="1"/>
  <c r="I47" i="43" s="1"/>
  <c r="J47" i="43" s="1"/>
  <c r="G17" i="45"/>
  <c r="H17" i="45" s="1"/>
  <c r="I17" i="45" s="1"/>
  <c r="J17" i="45" s="1"/>
  <c r="G29" i="82"/>
  <c r="H29" i="82" s="1"/>
  <c r="I29" i="82" s="1"/>
  <c r="J29" i="82" s="1"/>
  <c r="G82" i="10"/>
  <c r="H82" i="10" s="1"/>
  <c r="I82" i="10" s="1"/>
  <c r="J82" i="10" s="1"/>
  <c r="G77" i="13"/>
  <c r="H77" i="13" s="1"/>
  <c r="I77" i="13" s="1"/>
  <c r="J77" i="13" s="1"/>
  <c r="G65" i="15"/>
  <c r="H65" i="15" s="1"/>
  <c r="I65" i="15" s="1"/>
  <c r="J65" i="15" s="1"/>
  <c r="G88" i="18"/>
  <c r="H88" i="18" s="1"/>
  <c r="I88" i="18" s="1"/>
  <c r="J88" i="18" s="1"/>
  <c r="G49" i="16"/>
  <c r="H49" i="16" s="1"/>
  <c r="I49" i="16" s="1"/>
  <c r="J49" i="16" s="1"/>
  <c r="G84" i="35"/>
  <c r="H84" i="35" s="1"/>
  <c r="I84" i="35" s="1"/>
  <c r="J84" i="35" s="1"/>
  <c r="G87" i="41"/>
  <c r="H87" i="41" s="1"/>
  <c r="I87" i="41" s="1"/>
  <c r="J87" i="41" s="1"/>
  <c r="G27" i="46"/>
  <c r="H27" i="46" s="1"/>
  <c r="I27" i="46" s="1"/>
  <c r="J27" i="46" s="1"/>
  <c r="G33" i="49"/>
  <c r="H33" i="49" s="1"/>
  <c r="I33" i="49" s="1"/>
  <c r="J33" i="49" s="1"/>
  <c r="G47" i="52"/>
  <c r="H47" i="52" s="1"/>
  <c r="I47" i="52" s="1"/>
  <c r="J47" i="52" s="1"/>
  <c r="G71" i="43"/>
  <c r="H71" i="43" s="1"/>
  <c r="I71" i="43" s="1"/>
  <c r="J71" i="43" s="1"/>
  <c r="G19" i="10"/>
  <c r="H19" i="10" s="1"/>
  <c r="I19" i="10" s="1"/>
  <c r="J19" i="10" s="1"/>
  <c r="G60" i="11"/>
  <c r="H60" i="11" s="1"/>
  <c r="I60" i="11" s="1"/>
  <c r="J60" i="11" s="1"/>
  <c r="G62" i="13"/>
  <c r="H62" i="13" s="1"/>
  <c r="I62" i="13" s="1"/>
  <c r="J62" i="13" s="1"/>
  <c r="G66" i="15"/>
  <c r="H66" i="15" s="1"/>
  <c r="I66" i="15" s="1"/>
  <c r="J66" i="15" s="1"/>
  <c r="G73" i="18"/>
  <c r="H73" i="18" s="1"/>
  <c r="I73" i="18" s="1"/>
  <c r="J73" i="18" s="1"/>
  <c r="G50" i="16"/>
  <c r="H50" i="16" s="1"/>
  <c r="I50" i="16" s="1"/>
  <c r="J50" i="16" s="1"/>
  <c r="G86" i="35"/>
  <c r="H86" i="35" s="1"/>
  <c r="I86" i="35" s="1"/>
  <c r="J86" i="35" s="1"/>
  <c r="G80" i="48"/>
  <c r="H80" i="48" s="1"/>
  <c r="I80" i="48" s="1"/>
  <c r="J80" i="48" s="1"/>
  <c r="G16" i="10"/>
  <c r="H16" i="10" s="1"/>
  <c r="I16" i="10" s="1"/>
  <c r="J16" i="10" s="1"/>
  <c r="G24" i="10"/>
  <c r="H24" i="10" s="1"/>
  <c r="I24" i="10" s="1"/>
  <c r="J24" i="10" s="1"/>
  <c r="G32" i="10"/>
  <c r="H32" i="10" s="1"/>
  <c r="I32" i="10" s="1"/>
  <c r="J32" i="10" s="1"/>
  <c r="G40" i="10"/>
  <c r="H40" i="10" s="1"/>
  <c r="I40" i="10" s="1"/>
  <c r="J40" i="10" s="1"/>
  <c r="G48" i="10"/>
  <c r="H48" i="10" s="1"/>
  <c r="I48" i="10" s="1"/>
  <c r="J48" i="10" s="1"/>
  <c r="G56" i="10"/>
  <c r="H56" i="10" s="1"/>
  <c r="I56" i="10" s="1"/>
  <c r="J56" i="10" s="1"/>
  <c r="G64" i="10"/>
  <c r="H64" i="10" s="1"/>
  <c r="I64" i="10" s="1"/>
  <c r="J64" i="10" s="1"/>
  <c r="G72" i="10"/>
  <c r="H72" i="10" s="1"/>
  <c r="I72" i="10" s="1"/>
  <c r="J72" i="10" s="1"/>
  <c r="G80" i="10"/>
  <c r="H80" i="10" s="1"/>
  <c r="I80" i="10" s="1"/>
  <c r="J80" i="10" s="1"/>
  <c r="G88" i="10"/>
  <c r="H88" i="10" s="1"/>
  <c r="I88" i="10" s="1"/>
  <c r="J88" i="10" s="1"/>
  <c r="G17" i="11"/>
  <c r="H17" i="11" s="1"/>
  <c r="I17" i="11" s="1"/>
  <c r="J17" i="11" s="1"/>
  <c r="G25" i="11"/>
  <c r="H25" i="11" s="1"/>
  <c r="I25" i="11" s="1"/>
  <c r="J25" i="11" s="1"/>
  <c r="G33" i="11"/>
  <c r="H33" i="11" s="1"/>
  <c r="I33" i="11" s="1"/>
  <c r="J33" i="11" s="1"/>
  <c r="G41" i="11"/>
  <c r="H41" i="11" s="1"/>
  <c r="I41" i="11" s="1"/>
  <c r="J41" i="11" s="1"/>
  <c r="G49" i="11"/>
  <c r="H49" i="11" s="1"/>
  <c r="I49" i="11" s="1"/>
  <c r="J49" i="11" s="1"/>
  <c r="G57" i="11"/>
  <c r="H57" i="11" s="1"/>
  <c r="I57" i="11" s="1"/>
  <c r="J57" i="11" s="1"/>
  <c r="G65" i="11"/>
  <c r="H65" i="11" s="1"/>
  <c r="I65" i="11" s="1"/>
  <c r="J65" i="11" s="1"/>
  <c r="G73" i="11"/>
  <c r="H73" i="11" s="1"/>
  <c r="I73" i="11" s="1"/>
  <c r="J73" i="11" s="1"/>
  <c r="G81" i="11"/>
  <c r="H81" i="11" s="1"/>
  <c r="I81" i="11" s="1"/>
  <c r="J81" i="11" s="1"/>
  <c r="G19" i="13"/>
  <c r="H19" i="13" s="1"/>
  <c r="I19" i="13" s="1"/>
  <c r="J19" i="13" s="1"/>
  <c r="G27" i="13"/>
  <c r="H27" i="13" s="1"/>
  <c r="I27" i="13" s="1"/>
  <c r="J27" i="13" s="1"/>
  <c r="G35" i="13"/>
  <c r="H35" i="13" s="1"/>
  <c r="I35" i="13" s="1"/>
  <c r="J35" i="13" s="1"/>
  <c r="G43" i="13"/>
  <c r="H43" i="13" s="1"/>
  <c r="I43" i="13" s="1"/>
  <c r="J43" i="13" s="1"/>
  <c r="G51" i="13"/>
  <c r="H51" i="13" s="1"/>
  <c r="I51" i="13" s="1"/>
  <c r="J51" i="13" s="1"/>
  <c r="G59" i="13"/>
  <c r="H59" i="13" s="1"/>
  <c r="I59" i="13" s="1"/>
  <c r="J59" i="13" s="1"/>
  <c r="G67" i="13"/>
  <c r="H67" i="13" s="1"/>
  <c r="I67" i="13" s="1"/>
  <c r="J67" i="13" s="1"/>
  <c r="G75" i="13"/>
  <c r="H75" i="13" s="1"/>
  <c r="I75" i="13" s="1"/>
  <c r="J75" i="13" s="1"/>
  <c r="G15" i="15"/>
  <c r="H15" i="15" s="1"/>
  <c r="I15" i="15" s="1"/>
  <c r="J15" i="15" s="1"/>
  <c r="G23" i="15"/>
  <c r="H23" i="15" s="1"/>
  <c r="I23" i="15" s="1"/>
  <c r="J23" i="15" s="1"/>
  <c r="G31" i="15"/>
  <c r="H31" i="15" s="1"/>
  <c r="I31" i="15" s="1"/>
  <c r="J31" i="15" s="1"/>
  <c r="G39" i="15"/>
  <c r="H39" i="15" s="1"/>
  <c r="I39" i="15" s="1"/>
  <c r="J39" i="15" s="1"/>
  <c r="G47" i="15"/>
  <c r="H47" i="15" s="1"/>
  <c r="I47" i="15" s="1"/>
  <c r="J47" i="15" s="1"/>
  <c r="G55" i="15"/>
  <c r="H55" i="15" s="1"/>
  <c r="I55" i="15" s="1"/>
  <c r="J55" i="15" s="1"/>
  <c r="G63" i="15"/>
  <c r="H63" i="15" s="1"/>
  <c r="I63" i="15" s="1"/>
  <c r="J63" i="15" s="1"/>
  <c r="G14" i="18"/>
  <c r="H14" i="18" s="1"/>
  <c r="I14" i="18" s="1"/>
  <c r="J14" i="18" s="1"/>
  <c r="K14" i="18" s="1"/>
  <c r="G22" i="18"/>
  <c r="G30" i="18"/>
  <c r="H30" i="18" s="1"/>
  <c r="I30" i="18" s="1"/>
  <c r="J30" i="18" s="1"/>
  <c r="G38" i="18"/>
  <c r="G46" i="18"/>
  <c r="G54" i="18"/>
  <c r="G62" i="18"/>
  <c r="H62" i="18" s="1"/>
  <c r="I62" i="18" s="1"/>
  <c r="J62" i="18" s="1"/>
  <c r="G70" i="18"/>
  <c r="G78" i="18"/>
  <c r="G86" i="18"/>
  <c r="G15" i="16"/>
  <c r="G23" i="16"/>
  <c r="G31" i="16"/>
  <c r="G39" i="16"/>
  <c r="H39" i="16" s="1"/>
  <c r="I39" i="16" s="1"/>
  <c r="J39" i="16" s="1"/>
  <c r="G47" i="16"/>
  <c r="G55" i="16"/>
  <c r="G63" i="16"/>
  <c r="G73" i="16"/>
  <c r="H73" i="16" s="1"/>
  <c r="I73" i="16" s="1"/>
  <c r="J73" i="16" s="1"/>
  <c r="G83" i="16"/>
  <c r="G19" i="20"/>
  <c r="G49" i="20"/>
  <c r="G39" i="32"/>
  <c r="H39" i="32" s="1"/>
  <c r="I39" i="32" s="1"/>
  <c r="J39" i="32" s="1"/>
  <c r="G44" i="35"/>
  <c r="G76" i="35"/>
  <c r="G15" i="41"/>
  <c r="G47" i="41"/>
  <c r="H47" i="41" s="1"/>
  <c r="I47" i="41" s="1"/>
  <c r="J47" i="41" s="1"/>
  <c r="G79" i="41"/>
  <c r="G25" i="44"/>
  <c r="G57" i="44"/>
  <c r="G19" i="46"/>
  <c r="H19" i="46" s="1"/>
  <c r="I19" i="46" s="1"/>
  <c r="J19" i="46" s="1"/>
  <c r="G51" i="46"/>
  <c r="H51" i="46" s="1"/>
  <c r="I51" i="46" s="1"/>
  <c r="J51" i="46" s="1"/>
  <c r="G20" i="50"/>
  <c r="G52" i="50"/>
  <c r="H52" i="50" s="1"/>
  <c r="I52" i="50" s="1"/>
  <c r="J52" i="50" s="1"/>
  <c r="G84" i="50"/>
  <c r="G27" i="55"/>
  <c r="G59" i="55"/>
  <c r="G77" i="54"/>
  <c r="H77" i="54" s="1"/>
  <c r="I77" i="54" s="1"/>
  <c r="J77" i="54" s="1"/>
  <c r="G57" i="53"/>
  <c r="G56" i="48"/>
  <c r="H56" i="48" s="1"/>
  <c r="I56" i="48" s="1"/>
  <c r="J56" i="48" s="1"/>
  <c r="G17" i="49"/>
  <c r="G81" i="49"/>
  <c r="H81" i="49" s="1"/>
  <c r="I81" i="49" s="1"/>
  <c r="J81" i="49" s="1"/>
  <c r="G51" i="51"/>
  <c r="G31" i="52"/>
  <c r="H31" i="52" s="1"/>
  <c r="I31" i="52" s="1"/>
  <c r="J31" i="52" s="1"/>
  <c r="G30" i="42"/>
  <c r="G55" i="43"/>
  <c r="G25" i="45"/>
  <c r="H25" i="45" s="1"/>
  <c r="I25" i="45" s="1"/>
  <c r="J25" i="45" s="1"/>
  <c r="G61" i="82"/>
  <c r="G58" i="10"/>
  <c r="H58" i="10" s="1"/>
  <c r="I58" i="10" s="1"/>
  <c r="J58" i="10" s="1"/>
  <c r="G75" i="11"/>
  <c r="G53" i="13"/>
  <c r="H53" i="13" s="1"/>
  <c r="I53" i="13" s="1"/>
  <c r="J53" i="13" s="1"/>
  <c r="G72" i="18"/>
  <c r="G33" i="16"/>
  <c r="H33" i="16" s="1"/>
  <c r="I33" i="16" s="1"/>
  <c r="J33" i="16" s="1"/>
  <c r="G65" i="16"/>
  <c r="G25" i="20"/>
  <c r="H25" i="20" s="1"/>
  <c r="I25" i="20" s="1"/>
  <c r="J25" i="20" s="1"/>
  <c r="G20" i="35"/>
  <c r="G65" i="44"/>
  <c r="H65" i="44" s="1"/>
  <c r="I65" i="44" s="1"/>
  <c r="J65" i="44" s="1"/>
  <c r="G60" i="50"/>
  <c r="G67" i="51"/>
  <c r="G30" i="47"/>
  <c r="G76" i="11"/>
  <c r="H76" i="11" s="1"/>
  <c r="I76" i="11" s="1"/>
  <c r="J76" i="11" s="1"/>
  <c r="G14" i="13"/>
  <c r="H14" i="13" s="1"/>
  <c r="I14" i="13" s="1"/>
  <c r="J14" i="13" s="1"/>
  <c r="K14" i="13" s="1"/>
  <c r="G30" i="13"/>
  <c r="H30" i="13" s="1"/>
  <c r="I30" i="13" s="1"/>
  <c r="J30" i="13" s="1"/>
  <c r="G70" i="13"/>
  <c r="H70" i="13" s="1"/>
  <c r="I70" i="13" s="1"/>
  <c r="J70" i="13" s="1"/>
  <c r="G18" i="15"/>
  <c r="H18" i="15" s="1"/>
  <c r="I18" i="15" s="1"/>
  <c r="J18" i="15" s="1"/>
  <c r="G34" i="15"/>
  <c r="H34" i="15" s="1"/>
  <c r="I34" i="15" s="1"/>
  <c r="J34" i="15" s="1"/>
  <c r="G25" i="18"/>
  <c r="H25" i="18" s="1"/>
  <c r="I25" i="18" s="1"/>
  <c r="J25" i="18" s="1"/>
  <c r="G41" i="18"/>
  <c r="H41" i="18" s="1"/>
  <c r="I41" i="18" s="1"/>
  <c r="J41" i="18" s="1"/>
  <c r="G57" i="18"/>
  <c r="H57" i="18" s="1"/>
  <c r="I57" i="18" s="1"/>
  <c r="J57" i="18" s="1"/>
  <c r="G26" i="16"/>
  <c r="H26" i="16" s="1"/>
  <c r="I26" i="16" s="1"/>
  <c r="J26" i="16" s="1"/>
  <c r="G42" i="16"/>
  <c r="H42" i="16" s="1"/>
  <c r="I42" i="16" s="1"/>
  <c r="J42" i="16" s="1"/>
  <c r="G87" i="16"/>
  <c r="H87" i="16" s="1"/>
  <c r="I87" i="16" s="1"/>
  <c r="J87" i="16" s="1"/>
  <c r="G59" i="20"/>
  <c r="H59" i="20" s="1"/>
  <c r="I59" i="20" s="1"/>
  <c r="J59" i="20" s="1"/>
  <c r="G17" i="10"/>
  <c r="H17" i="10" s="1"/>
  <c r="I17" i="10" s="1"/>
  <c r="J17" i="10" s="1"/>
  <c r="G25" i="10"/>
  <c r="H25" i="10" s="1"/>
  <c r="I25" i="10" s="1"/>
  <c r="J25" i="10" s="1"/>
  <c r="G33" i="10"/>
  <c r="H33" i="10" s="1"/>
  <c r="I33" i="10" s="1"/>
  <c r="J33" i="10" s="1"/>
  <c r="G41" i="10"/>
  <c r="H41" i="10" s="1"/>
  <c r="I41" i="10" s="1"/>
  <c r="J41" i="10" s="1"/>
  <c r="G49" i="10"/>
  <c r="H49" i="10" s="1"/>
  <c r="I49" i="10" s="1"/>
  <c r="J49" i="10" s="1"/>
  <c r="G57" i="10"/>
  <c r="H57" i="10" s="1"/>
  <c r="I57" i="10" s="1"/>
  <c r="J57" i="10" s="1"/>
  <c r="G65" i="10"/>
  <c r="H65" i="10" s="1"/>
  <c r="I65" i="10" s="1"/>
  <c r="J65" i="10" s="1"/>
  <c r="G73" i="10"/>
  <c r="H73" i="10" s="1"/>
  <c r="I73" i="10" s="1"/>
  <c r="J73" i="10" s="1"/>
  <c r="G81" i="10"/>
  <c r="H81" i="10" s="1"/>
  <c r="I81" i="10" s="1"/>
  <c r="J81" i="10" s="1"/>
  <c r="G18" i="11"/>
  <c r="H18" i="11" s="1"/>
  <c r="I18" i="11" s="1"/>
  <c r="J18" i="11" s="1"/>
  <c r="G26" i="11"/>
  <c r="H26" i="11" s="1"/>
  <c r="I26" i="11" s="1"/>
  <c r="J26" i="11" s="1"/>
  <c r="G34" i="11"/>
  <c r="H34" i="11" s="1"/>
  <c r="I34" i="11" s="1"/>
  <c r="J34" i="11" s="1"/>
  <c r="G42" i="11"/>
  <c r="H42" i="11" s="1"/>
  <c r="I42" i="11" s="1"/>
  <c r="J42" i="11" s="1"/>
  <c r="G50" i="11"/>
  <c r="H50" i="11" s="1"/>
  <c r="I50" i="11" s="1"/>
  <c r="J50" i="11" s="1"/>
  <c r="G58" i="11"/>
  <c r="H58" i="11" s="1"/>
  <c r="I58" i="11" s="1"/>
  <c r="J58" i="11" s="1"/>
  <c r="G66" i="11"/>
  <c r="H66" i="11" s="1"/>
  <c r="I66" i="11" s="1"/>
  <c r="J66" i="11" s="1"/>
  <c r="G74" i="11"/>
  <c r="H74" i="11" s="1"/>
  <c r="I74" i="11" s="1"/>
  <c r="J74" i="11" s="1"/>
  <c r="G82" i="11"/>
  <c r="H82" i="11" s="1"/>
  <c r="I82" i="11" s="1"/>
  <c r="J82" i="11" s="1"/>
  <c r="G20" i="13"/>
  <c r="H20" i="13" s="1"/>
  <c r="I20" i="13" s="1"/>
  <c r="J20" i="13" s="1"/>
  <c r="G28" i="13"/>
  <c r="H28" i="13" s="1"/>
  <c r="I28" i="13" s="1"/>
  <c r="J28" i="13" s="1"/>
  <c r="G36" i="13"/>
  <c r="H36" i="13" s="1"/>
  <c r="I36" i="13" s="1"/>
  <c r="J36" i="13" s="1"/>
  <c r="G44" i="13"/>
  <c r="H44" i="13" s="1"/>
  <c r="I44" i="13" s="1"/>
  <c r="J44" i="13" s="1"/>
  <c r="G52" i="13"/>
  <c r="H52" i="13" s="1"/>
  <c r="I52" i="13" s="1"/>
  <c r="J52" i="13" s="1"/>
  <c r="G60" i="13"/>
  <c r="H60" i="13" s="1"/>
  <c r="I60" i="13" s="1"/>
  <c r="J60" i="13" s="1"/>
  <c r="G68" i="13"/>
  <c r="H68" i="13" s="1"/>
  <c r="I68" i="13" s="1"/>
  <c r="J68" i="13" s="1"/>
  <c r="G76" i="13"/>
  <c r="H76" i="13" s="1"/>
  <c r="I76" i="13" s="1"/>
  <c r="J76" i="13" s="1"/>
  <c r="G16" i="15"/>
  <c r="H16" i="15" s="1"/>
  <c r="I16" i="15" s="1"/>
  <c r="J16" i="15" s="1"/>
  <c r="G24" i="15"/>
  <c r="H24" i="15" s="1"/>
  <c r="I24" i="15" s="1"/>
  <c r="J24" i="15" s="1"/>
  <c r="G32" i="15"/>
  <c r="H32" i="15" s="1"/>
  <c r="I32" i="15" s="1"/>
  <c r="J32" i="15" s="1"/>
  <c r="G40" i="15"/>
  <c r="H40" i="15" s="1"/>
  <c r="I40" i="15" s="1"/>
  <c r="J40" i="15" s="1"/>
  <c r="G48" i="15"/>
  <c r="G56" i="15"/>
  <c r="H56" i="15" s="1"/>
  <c r="I56" i="15" s="1"/>
  <c r="J56" i="15" s="1"/>
  <c r="G64" i="15"/>
  <c r="H64" i="15" s="1"/>
  <c r="I64" i="15" s="1"/>
  <c r="J64" i="15" s="1"/>
  <c r="G15" i="18"/>
  <c r="H15" i="18" s="1"/>
  <c r="I15" i="18" s="1"/>
  <c r="J15" i="18" s="1"/>
  <c r="G23" i="18"/>
  <c r="H23" i="18" s="1"/>
  <c r="I23" i="18" s="1"/>
  <c r="J23" i="18" s="1"/>
  <c r="G31" i="18"/>
  <c r="H31" i="18" s="1"/>
  <c r="I31" i="18" s="1"/>
  <c r="J31" i="18" s="1"/>
  <c r="G39" i="18"/>
  <c r="H39" i="18" s="1"/>
  <c r="I39" i="18" s="1"/>
  <c r="J39" i="18" s="1"/>
  <c r="G47" i="18"/>
  <c r="H47" i="18" s="1"/>
  <c r="I47" i="18" s="1"/>
  <c r="J47" i="18" s="1"/>
  <c r="G55" i="18"/>
  <c r="H55" i="18" s="1"/>
  <c r="I55" i="18" s="1"/>
  <c r="J55" i="18" s="1"/>
  <c r="G63" i="18"/>
  <c r="H63" i="18" s="1"/>
  <c r="I63" i="18" s="1"/>
  <c r="J63" i="18" s="1"/>
  <c r="G71" i="18"/>
  <c r="H71" i="18" s="1"/>
  <c r="I71" i="18" s="1"/>
  <c r="J71" i="18" s="1"/>
  <c r="G79" i="18"/>
  <c r="H79" i="18" s="1"/>
  <c r="I79" i="18" s="1"/>
  <c r="J79" i="18" s="1"/>
  <c r="G87" i="18"/>
  <c r="H87" i="18" s="1"/>
  <c r="I87" i="18" s="1"/>
  <c r="J87" i="18" s="1"/>
  <c r="G16" i="16"/>
  <c r="H16" i="16" s="1"/>
  <c r="I16" i="16" s="1"/>
  <c r="J16" i="16" s="1"/>
  <c r="G24" i="16"/>
  <c r="H24" i="16" s="1"/>
  <c r="I24" i="16" s="1"/>
  <c r="J24" i="16" s="1"/>
  <c r="G32" i="16"/>
  <c r="H32" i="16" s="1"/>
  <c r="I32" i="16" s="1"/>
  <c r="J32" i="16" s="1"/>
  <c r="G40" i="16"/>
  <c r="H40" i="16" s="1"/>
  <c r="I40" i="16" s="1"/>
  <c r="J40" i="16" s="1"/>
  <c r="G48" i="16"/>
  <c r="H48" i="16" s="1"/>
  <c r="I48" i="16" s="1"/>
  <c r="J48" i="16" s="1"/>
  <c r="G56" i="16"/>
  <c r="H56" i="16" s="1"/>
  <c r="I56" i="16" s="1"/>
  <c r="J56" i="16" s="1"/>
  <c r="G64" i="16"/>
  <c r="H64" i="16" s="1"/>
  <c r="I64" i="16" s="1"/>
  <c r="J64" i="16" s="1"/>
  <c r="G74" i="16"/>
  <c r="H74" i="16" s="1"/>
  <c r="I74" i="16" s="1"/>
  <c r="J74" i="16" s="1"/>
  <c r="G84" i="16"/>
  <c r="H84" i="16" s="1"/>
  <c r="I84" i="16" s="1"/>
  <c r="J84" i="16" s="1"/>
  <c r="G21" i="20"/>
  <c r="H21" i="20" s="1"/>
  <c r="I21" i="20" s="1"/>
  <c r="J21" i="20" s="1"/>
  <c r="G51" i="20"/>
  <c r="H51" i="20" s="1"/>
  <c r="I51" i="20" s="1"/>
  <c r="J51" i="20" s="1"/>
  <c r="G45" i="32"/>
  <c r="H45" i="32" s="1"/>
  <c r="I45" i="32" s="1"/>
  <c r="J45" i="32" s="1"/>
  <c r="G14" i="35"/>
  <c r="H14" i="35" s="1"/>
  <c r="I14" i="35" s="1"/>
  <c r="J14" i="35" s="1"/>
  <c r="K14" i="35" s="1"/>
  <c r="G46" i="35"/>
  <c r="G78" i="35"/>
  <c r="G21" i="41"/>
  <c r="H21" i="41" s="1"/>
  <c r="I21" i="41" s="1"/>
  <c r="J21" i="41" s="1"/>
  <c r="G53" i="41"/>
  <c r="G85" i="41"/>
  <c r="G31" i="44"/>
  <c r="G63" i="44"/>
  <c r="H63" i="44" s="1"/>
  <c r="I63" i="44" s="1"/>
  <c r="J63" i="44" s="1"/>
  <c r="G21" i="46"/>
  <c r="G53" i="46"/>
  <c r="G26" i="50"/>
  <c r="G58" i="50"/>
  <c r="H58" i="50" s="1"/>
  <c r="I58" i="50" s="1"/>
  <c r="J58" i="50" s="1"/>
  <c r="G29" i="55"/>
  <c r="G61" i="55"/>
  <c r="G21" i="54"/>
  <c r="H21" i="54" s="1"/>
  <c r="I21" i="54" s="1"/>
  <c r="J21" i="54" s="1"/>
  <c r="G65" i="53"/>
  <c r="G64" i="48"/>
  <c r="H64" i="48" s="1"/>
  <c r="I64" i="48" s="1"/>
  <c r="J64" i="48" s="1"/>
  <c r="G25" i="49"/>
  <c r="G59" i="51"/>
  <c r="G39" i="52"/>
  <c r="H39" i="52" s="1"/>
  <c r="I39" i="52" s="1"/>
  <c r="J39" i="52" s="1"/>
  <c r="G38" i="42"/>
  <c r="G63" i="43"/>
  <c r="H63" i="43" s="1"/>
  <c r="I63" i="43" s="1"/>
  <c r="J63" i="43" s="1"/>
  <c r="G33" i="45"/>
  <c r="G21" i="47"/>
  <c r="H21" i="47" s="1"/>
  <c r="I21" i="47" s="1"/>
  <c r="J21" i="47" s="1"/>
  <c r="G28" i="86"/>
  <c r="G72" i="16"/>
  <c r="H72" i="16" s="1"/>
  <c r="I72" i="16" s="1"/>
  <c r="J72" i="16" s="1"/>
  <c r="G80" i="16"/>
  <c r="G88" i="16"/>
  <c r="H88" i="16" s="1"/>
  <c r="I88" i="16" s="1"/>
  <c r="J88" i="16" s="1"/>
  <c r="G18" i="20"/>
  <c r="G26" i="20"/>
  <c r="H26" i="20" s="1"/>
  <c r="I26" i="20" s="1"/>
  <c r="J26" i="20" s="1"/>
  <c r="G34" i="20"/>
  <c r="G42" i="20"/>
  <c r="H42" i="20" s="1"/>
  <c r="I42" i="20" s="1"/>
  <c r="J42" i="20" s="1"/>
  <c r="G50" i="20"/>
  <c r="G58" i="20"/>
  <c r="H58" i="20" s="1"/>
  <c r="I58" i="20" s="1"/>
  <c r="J58" i="20" s="1"/>
  <c r="G66" i="20"/>
  <c r="G74" i="20"/>
  <c r="H74" i="20" s="1"/>
  <c r="I74" i="20" s="1"/>
  <c r="J74" i="20" s="1"/>
  <c r="G14" i="32"/>
  <c r="H14" i="32" s="1"/>
  <c r="I14" i="32" s="1"/>
  <c r="J14" i="32" s="1"/>
  <c r="K14" i="32" s="1"/>
  <c r="G22" i="32"/>
  <c r="H22" i="32" s="1"/>
  <c r="I22" i="32" s="1"/>
  <c r="J22" i="32" s="1"/>
  <c r="G30" i="32"/>
  <c r="H30" i="32" s="1"/>
  <c r="I30" i="32" s="1"/>
  <c r="J30" i="32" s="1"/>
  <c r="G38" i="32"/>
  <c r="H38" i="32" s="1"/>
  <c r="I38" i="32" s="1"/>
  <c r="J38" i="32" s="1"/>
  <c r="G46" i="32"/>
  <c r="H46" i="32" s="1"/>
  <c r="I46" i="32" s="1"/>
  <c r="J46" i="32" s="1"/>
  <c r="G54" i="32"/>
  <c r="H54" i="32" s="1"/>
  <c r="I54" i="32" s="1"/>
  <c r="J54" i="32" s="1"/>
  <c r="G62" i="32"/>
  <c r="H62" i="32" s="1"/>
  <c r="I62" i="32" s="1"/>
  <c r="J62" i="32" s="1"/>
  <c r="G21" i="35"/>
  <c r="H21" i="35" s="1"/>
  <c r="I21" i="35" s="1"/>
  <c r="J21" i="35" s="1"/>
  <c r="G29" i="35"/>
  <c r="H29" i="35" s="1"/>
  <c r="I29" i="35" s="1"/>
  <c r="J29" i="35" s="1"/>
  <c r="G37" i="35"/>
  <c r="H37" i="35" s="1"/>
  <c r="I37" i="35" s="1"/>
  <c r="J37" i="35" s="1"/>
  <c r="G45" i="35"/>
  <c r="H45" i="35" s="1"/>
  <c r="I45" i="35" s="1"/>
  <c r="J45" i="35" s="1"/>
  <c r="G53" i="35"/>
  <c r="H53" i="35" s="1"/>
  <c r="I53" i="35" s="1"/>
  <c r="J53" i="35" s="1"/>
  <c r="G61" i="35"/>
  <c r="H61" i="35" s="1"/>
  <c r="I61" i="35" s="1"/>
  <c r="J61" i="35" s="1"/>
  <c r="G69" i="35"/>
  <c r="H69" i="35" s="1"/>
  <c r="I69" i="35" s="1"/>
  <c r="J69" i="35" s="1"/>
  <c r="G77" i="35"/>
  <c r="H77" i="35" s="1"/>
  <c r="I77" i="35" s="1"/>
  <c r="J77" i="35" s="1"/>
  <c r="G85" i="35"/>
  <c r="H85" i="35" s="1"/>
  <c r="I85" i="35" s="1"/>
  <c r="J85" i="35" s="1"/>
  <c r="G14" i="41"/>
  <c r="H14" i="41" s="1"/>
  <c r="I14" i="41" s="1"/>
  <c r="J14" i="41" s="1"/>
  <c r="K14" i="41" s="1"/>
  <c r="G22" i="41"/>
  <c r="H22" i="41" s="1"/>
  <c r="I22" i="41" s="1"/>
  <c r="J22" i="41" s="1"/>
  <c r="G30" i="41"/>
  <c r="G38" i="41"/>
  <c r="H38" i="41" s="1"/>
  <c r="I38" i="41" s="1"/>
  <c r="J38" i="41" s="1"/>
  <c r="G46" i="41"/>
  <c r="G54" i="41"/>
  <c r="H54" i="41" s="1"/>
  <c r="I54" i="41" s="1"/>
  <c r="J54" i="41" s="1"/>
  <c r="G62" i="41"/>
  <c r="G70" i="41"/>
  <c r="H70" i="41" s="1"/>
  <c r="I70" i="41" s="1"/>
  <c r="J70" i="41" s="1"/>
  <c r="G78" i="41"/>
  <c r="G86" i="41"/>
  <c r="H86" i="41" s="1"/>
  <c r="I86" i="41" s="1"/>
  <c r="J86" i="41" s="1"/>
  <c r="G16" i="44"/>
  <c r="G24" i="44"/>
  <c r="H24" i="44" s="1"/>
  <c r="I24" i="44" s="1"/>
  <c r="J24" i="44" s="1"/>
  <c r="G32" i="44"/>
  <c r="G40" i="44"/>
  <c r="H40" i="44" s="1"/>
  <c r="I40" i="44" s="1"/>
  <c r="J40" i="44" s="1"/>
  <c r="G48" i="44"/>
  <c r="G56" i="44"/>
  <c r="H56" i="44" s="1"/>
  <c r="I56" i="44" s="1"/>
  <c r="J56" i="44" s="1"/>
  <c r="G64" i="44"/>
  <c r="G72" i="44"/>
  <c r="H72" i="44" s="1"/>
  <c r="I72" i="44" s="1"/>
  <c r="J72" i="44" s="1"/>
  <c r="G20" i="46"/>
  <c r="G28" i="46"/>
  <c r="H28" i="46" s="1"/>
  <c r="I28" i="46" s="1"/>
  <c r="J28" i="46" s="1"/>
  <c r="G36" i="46"/>
  <c r="G44" i="46"/>
  <c r="H44" i="46" s="1"/>
  <c r="I44" i="46" s="1"/>
  <c r="J44" i="46" s="1"/>
  <c r="G52" i="46"/>
  <c r="G60" i="46"/>
  <c r="G68" i="46"/>
  <c r="H68" i="46" s="1"/>
  <c r="I68" i="46" s="1"/>
  <c r="J68" i="46" s="1"/>
  <c r="G19" i="50"/>
  <c r="G27" i="50"/>
  <c r="H27" i="50" s="1"/>
  <c r="I27" i="50" s="1"/>
  <c r="J27" i="50" s="1"/>
  <c r="G35" i="50"/>
  <c r="G43" i="50"/>
  <c r="H43" i="50" s="1"/>
  <c r="I43" i="50" s="1"/>
  <c r="J43" i="50" s="1"/>
  <c r="G51" i="50"/>
  <c r="G59" i="50"/>
  <c r="H59" i="50" s="1"/>
  <c r="I59" i="50" s="1"/>
  <c r="J59" i="50" s="1"/>
  <c r="G67" i="50"/>
  <c r="G75" i="50"/>
  <c r="H75" i="50" s="1"/>
  <c r="I75" i="50" s="1"/>
  <c r="J75" i="50" s="1"/>
  <c r="G83" i="50"/>
  <c r="G20" i="55"/>
  <c r="G28" i="55"/>
  <c r="H28" i="55" s="1"/>
  <c r="I28" i="55" s="1"/>
  <c r="J28" i="55" s="1"/>
  <c r="G36" i="55"/>
  <c r="G44" i="55"/>
  <c r="H44" i="55" s="1"/>
  <c r="I44" i="55" s="1"/>
  <c r="J44" i="55" s="1"/>
  <c r="G52" i="55"/>
  <c r="G60" i="55"/>
  <c r="H60" i="55" s="1"/>
  <c r="I60" i="55" s="1"/>
  <c r="J60" i="55" s="1"/>
  <c r="G68" i="55"/>
  <c r="G76" i="55"/>
  <c r="H76" i="55" s="1"/>
  <c r="I76" i="55" s="1"/>
  <c r="J76" i="55" s="1"/>
  <c r="G84" i="55"/>
  <c r="G14" i="54"/>
  <c r="G22" i="54"/>
  <c r="H22" i="54" s="1"/>
  <c r="I22" i="54" s="1"/>
  <c r="J22" i="54" s="1"/>
  <c r="G30" i="54"/>
  <c r="H30" i="54" s="1"/>
  <c r="I30" i="54" s="1"/>
  <c r="J30" i="54" s="1"/>
  <c r="G38" i="54"/>
  <c r="H38" i="54" s="1"/>
  <c r="I38" i="54" s="1"/>
  <c r="J38" i="54" s="1"/>
  <c r="G46" i="54"/>
  <c r="H46" i="54" s="1"/>
  <c r="I46" i="54" s="1"/>
  <c r="J46" i="54" s="1"/>
  <c r="G54" i="54"/>
  <c r="H54" i="54" s="1"/>
  <c r="I54" i="54" s="1"/>
  <c r="J54" i="54" s="1"/>
  <c r="G62" i="54"/>
  <c r="H62" i="54" s="1"/>
  <c r="I62" i="54" s="1"/>
  <c r="J62" i="54" s="1"/>
  <c r="G70" i="54"/>
  <c r="H70" i="54" s="1"/>
  <c r="I70" i="54" s="1"/>
  <c r="J70" i="54" s="1"/>
  <c r="G78" i="54"/>
  <c r="H78" i="54" s="1"/>
  <c r="I78" i="54" s="1"/>
  <c r="J78" i="54" s="1"/>
  <c r="G18" i="53"/>
  <c r="H18" i="53" s="1"/>
  <c r="I18" i="53" s="1"/>
  <c r="J18" i="53" s="1"/>
  <c r="G26" i="53"/>
  <c r="H26" i="53" s="1"/>
  <c r="I26" i="53" s="1"/>
  <c r="J26" i="53" s="1"/>
  <c r="G34" i="53"/>
  <c r="H34" i="53" s="1"/>
  <c r="I34" i="53" s="1"/>
  <c r="J34" i="53" s="1"/>
  <c r="G42" i="53"/>
  <c r="H42" i="53" s="1"/>
  <c r="I42" i="53" s="1"/>
  <c r="J42" i="53" s="1"/>
  <c r="G50" i="53"/>
  <c r="H50" i="53" s="1"/>
  <c r="I50" i="53" s="1"/>
  <c r="J50" i="53" s="1"/>
  <c r="G58" i="53"/>
  <c r="H58" i="53" s="1"/>
  <c r="I58" i="53" s="1"/>
  <c r="J58" i="53" s="1"/>
  <c r="G66" i="53"/>
  <c r="H66" i="53" s="1"/>
  <c r="I66" i="53" s="1"/>
  <c r="J66" i="53" s="1"/>
  <c r="G17" i="48"/>
  <c r="H17" i="48" s="1"/>
  <c r="I17" i="48" s="1"/>
  <c r="J17" i="48" s="1"/>
  <c r="G25" i="48"/>
  <c r="H25" i="48" s="1"/>
  <c r="I25" i="48" s="1"/>
  <c r="J25" i="48" s="1"/>
  <c r="G33" i="48"/>
  <c r="H33" i="48" s="1"/>
  <c r="I33" i="48" s="1"/>
  <c r="J33" i="48" s="1"/>
  <c r="G41" i="48"/>
  <c r="H41" i="48" s="1"/>
  <c r="I41" i="48" s="1"/>
  <c r="J41" i="48" s="1"/>
  <c r="G49" i="48"/>
  <c r="H49" i="48" s="1"/>
  <c r="I49" i="48" s="1"/>
  <c r="J49" i="48" s="1"/>
  <c r="G57" i="48"/>
  <c r="H57" i="48" s="1"/>
  <c r="I57" i="48" s="1"/>
  <c r="J57" i="48" s="1"/>
  <c r="G65" i="48"/>
  <c r="H65" i="48" s="1"/>
  <c r="I65" i="48" s="1"/>
  <c r="J65" i="48" s="1"/>
  <c r="G73" i="48"/>
  <c r="H73" i="48" s="1"/>
  <c r="I73" i="48" s="1"/>
  <c r="J73" i="48" s="1"/>
  <c r="G81" i="48"/>
  <c r="H81" i="48" s="1"/>
  <c r="I81" i="48" s="1"/>
  <c r="J81" i="48" s="1"/>
  <c r="G18" i="49"/>
  <c r="H18" i="49" s="1"/>
  <c r="I18" i="49" s="1"/>
  <c r="J18" i="49" s="1"/>
  <c r="G26" i="49"/>
  <c r="H26" i="49" s="1"/>
  <c r="I26" i="49" s="1"/>
  <c r="J26" i="49" s="1"/>
  <c r="G34" i="49"/>
  <c r="H34" i="49" s="1"/>
  <c r="I34" i="49" s="1"/>
  <c r="J34" i="49" s="1"/>
  <c r="G42" i="49"/>
  <c r="H42" i="49" s="1"/>
  <c r="I42" i="49" s="1"/>
  <c r="J42" i="49" s="1"/>
  <c r="G50" i="49"/>
  <c r="H50" i="49" s="1"/>
  <c r="I50" i="49" s="1"/>
  <c r="J50" i="49" s="1"/>
  <c r="G58" i="49"/>
  <c r="H58" i="49" s="1"/>
  <c r="I58" i="49" s="1"/>
  <c r="J58" i="49" s="1"/>
  <c r="G66" i="49"/>
  <c r="H66" i="49" s="1"/>
  <c r="I66" i="49" s="1"/>
  <c r="J66" i="49" s="1"/>
  <c r="G74" i="49"/>
  <c r="H74" i="49" s="1"/>
  <c r="I74" i="49" s="1"/>
  <c r="J74" i="49" s="1"/>
  <c r="G82" i="49"/>
  <c r="H82" i="49" s="1"/>
  <c r="I82" i="49" s="1"/>
  <c r="J82" i="49" s="1"/>
  <c r="G20" i="51"/>
  <c r="H20" i="51" s="1"/>
  <c r="I20" i="51" s="1"/>
  <c r="J20" i="51" s="1"/>
  <c r="G28" i="51"/>
  <c r="H28" i="51" s="1"/>
  <c r="I28" i="51" s="1"/>
  <c r="J28" i="51" s="1"/>
  <c r="G36" i="51"/>
  <c r="H36" i="51" s="1"/>
  <c r="I36" i="51" s="1"/>
  <c r="J36" i="51" s="1"/>
  <c r="G44" i="51"/>
  <c r="H44" i="51" s="1"/>
  <c r="I44" i="51" s="1"/>
  <c r="J44" i="51" s="1"/>
  <c r="G52" i="51"/>
  <c r="H52" i="51" s="1"/>
  <c r="I52" i="51" s="1"/>
  <c r="J52" i="51" s="1"/>
  <c r="G60" i="51"/>
  <c r="H60" i="51" s="1"/>
  <c r="I60" i="51" s="1"/>
  <c r="J60" i="51" s="1"/>
  <c r="G68" i="51"/>
  <c r="H68" i="51" s="1"/>
  <c r="I68" i="51" s="1"/>
  <c r="J68" i="51" s="1"/>
  <c r="G76" i="51"/>
  <c r="H76" i="51" s="1"/>
  <c r="I76" i="51" s="1"/>
  <c r="J76" i="51" s="1"/>
  <c r="G16" i="52"/>
  <c r="H16" i="52" s="1"/>
  <c r="I16" i="52" s="1"/>
  <c r="J16" i="52" s="1"/>
  <c r="G24" i="52"/>
  <c r="H24" i="52" s="1"/>
  <c r="I24" i="52" s="1"/>
  <c r="J24" i="52" s="1"/>
  <c r="G32" i="52"/>
  <c r="H32" i="52" s="1"/>
  <c r="I32" i="52" s="1"/>
  <c r="J32" i="52" s="1"/>
  <c r="G40" i="52"/>
  <c r="H40" i="52" s="1"/>
  <c r="I40" i="52" s="1"/>
  <c r="J40" i="52" s="1"/>
  <c r="G48" i="52"/>
  <c r="H48" i="52" s="1"/>
  <c r="I48" i="52" s="1"/>
  <c r="J48" i="52" s="1"/>
  <c r="G56" i="52"/>
  <c r="H56" i="52" s="1"/>
  <c r="I56" i="52" s="1"/>
  <c r="J56" i="52" s="1"/>
  <c r="G64" i="52"/>
  <c r="H64" i="52" s="1"/>
  <c r="I64" i="52" s="1"/>
  <c r="J64" i="52" s="1"/>
  <c r="G15" i="42"/>
  <c r="H15" i="42" s="1"/>
  <c r="I15" i="42" s="1"/>
  <c r="J15" i="42" s="1"/>
  <c r="G23" i="42"/>
  <c r="H23" i="42" s="1"/>
  <c r="I23" i="42" s="1"/>
  <c r="J23" i="42" s="1"/>
  <c r="G31" i="42"/>
  <c r="H31" i="42" s="1"/>
  <c r="I31" i="42" s="1"/>
  <c r="J31" i="42" s="1"/>
  <c r="G39" i="42"/>
  <c r="H39" i="42" s="1"/>
  <c r="I39" i="42" s="1"/>
  <c r="J39" i="42" s="1"/>
  <c r="G47" i="42"/>
  <c r="H47" i="42" s="1"/>
  <c r="I47" i="42" s="1"/>
  <c r="J47" i="42" s="1"/>
  <c r="G55" i="42"/>
  <c r="H55" i="42" s="1"/>
  <c r="I55" i="42" s="1"/>
  <c r="J55" i="42" s="1"/>
  <c r="G63" i="42"/>
  <c r="H63" i="42" s="1"/>
  <c r="I63" i="42" s="1"/>
  <c r="J63" i="42" s="1"/>
  <c r="G71" i="42"/>
  <c r="H71" i="42" s="1"/>
  <c r="I71" i="42" s="1"/>
  <c r="J71" i="42" s="1"/>
  <c r="G79" i="42"/>
  <c r="H79" i="42" s="1"/>
  <c r="I79" i="42" s="1"/>
  <c r="J79" i="42" s="1"/>
  <c r="G87" i="42"/>
  <c r="H87" i="42" s="1"/>
  <c r="I87" i="42" s="1"/>
  <c r="J87" i="42" s="1"/>
  <c r="G16" i="43"/>
  <c r="H16" i="43" s="1"/>
  <c r="I16" i="43" s="1"/>
  <c r="J16" i="43" s="1"/>
  <c r="G24" i="43"/>
  <c r="H24" i="43" s="1"/>
  <c r="I24" i="43" s="1"/>
  <c r="J24" i="43" s="1"/>
  <c r="G32" i="43"/>
  <c r="H32" i="43" s="1"/>
  <c r="I32" i="43" s="1"/>
  <c r="J32" i="43" s="1"/>
  <c r="G40" i="43"/>
  <c r="H40" i="43" s="1"/>
  <c r="I40" i="43" s="1"/>
  <c r="J40" i="43" s="1"/>
  <c r="G48" i="43"/>
  <c r="H48" i="43" s="1"/>
  <c r="I48" i="43" s="1"/>
  <c r="J48" i="43" s="1"/>
  <c r="G56" i="43"/>
  <c r="H56" i="43" s="1"/>
  <c r="I56" i="43" s="1"/>
  <c r="J56" i="43" s="1"/>
  <c r="G64" i="43"/>
  <c r="H64" i="43" s="1"/>
  <c r="I64" i="43" s="1"/>
  <c r="J64" i="43" s="1"/>
  <c r="G72" i="43"/>
  <c r="H72" i="43" s="1"/>
  <c r="I72" i="43" s="1"/>
  <c r="J72" i="43" s="1"/>
  <c r="G80" i="43"/>
  <c r="H80" i="43" s="1"/>
  <c r="I80" i="43" s="1"/>
  <c r="J80" i="43" s="1"/>
  <c r="G88" i="43"/>
  <c r="H88" i="43" s="1"/>
  <c r="I88" i="43" s="1"/>
  <c r="J88" i="43" s="1"/>
  <c r="G18" i="45"/>
  <c r="H18" i="45" s="1"/>
  <c r="I18" i="45" s="1"/>
  <c r="J18" i="45" s="1"/>
  <c r="G26" i="45"/>
  <c r="H26" i="45" s="1"/>
  <c r="I26" i="45" s="1"/>
  <c r="J26" i="45" s="1"/>
  <c r="G34" i="45"/>
  <c r="H34" i="45" s="1"/>
  <c r="I34" i="45" s="1"/>
  <c r="J34" i="45" s="1"/>
  <c r="G42" i="45"/>
  <c r="H42" i="45" s="1"/>
  <c r="I42" i="45" s="1"/>
  <c r="J42" i="45" s="1"/>
  <c r="G50" i="45"/>
  <c r="H50" i="45" s="1"/>
  <c r="I50" i="45" s="1"/>
  <c r="J50" i="45" s="1"/>
  <c r="G58" i="45"/>
  <c r="H58" i="45" s="1"/>
  <c r="I58" i="45" s="1"/>
  <c r="J58" i="45" s="1"/>
  <c r="G66" i="45"/>
  <c r="H66" i="45" s="1"/>
  <c r="I66" i="45" s="1"/>
  <c r="J66" i="45" s="1"/>
  <c r="G74" i="45"/>
  <c r="H74" i="45" s="1"/>
  <c r="I74" i="45" s="1"/>
  <c r="J74" i="45" s="1"/>
  <c r="G14" i="47"/>
  <c r="H14" i="47" s="1"/>
  <c r="I14" i="47" s="1"/>
  <c r="J14" i="47" s="1"/>
  <c r="K14" i="47" s="1"/>
  <c r="G22" i="47"/>
  <c r="H22" i="47" s="1"/>
  <c r="I22" i="47" s="1"/>
  <c r="J22" i="47" s="1"/>
  <c r="G31" i="47"/>
  <c r="G47" i="47"/>
  <c r="G67" i="47"/>
  <c r="H67" i="47" s="1"/>
  <c r="I67" i="47" s="1"/>
  <c r="J67" i="47" s="1"/>
  <c r="G35" i="82"/>
  <c r="H35" i="82" s="1"/>
  <c r="I35" i="82" s="1"/>
  <c r="J35" i="82" s="1"/>
  <c r="G67" i="82"/>
  <c r="H67" i="82" s="1"/>
  <c r="I67" i="82" s="1"/>
  <c r="J67" i="82" s="1"/>
  <c r="G14" i="83"/>
  <c r="H14" i="83" s="1"/>
  <c r="I14" i="83" s="1"/>
  <c r="J14" i="83" s="1"/>
  <c r="K14" i="83" s="1"/>
  <c r="G78" i="83"/>
  <c r="H78" i="83" s="1"/>
  <c r="I78" i="83" s="1"/>
  <c r="J78" i="83" s="1"/>
  <c r="G48" i="84"/>
  <c r="H48" i="84" s="1"/>
  <c r="I48" i="84" s="1"/>
  <c r="J48" i="84" s="1"/>
  <c r="G36" i="86"/>
  <c r="H36" i="86" s="1"/>
  <c r="I36" i="86" s="1"/>
  <c r="J36" i="86" s="1"/>
  <c r="G35" i="85"/>
  <c r="H35" i="85" s="1"/>
  <c r="I35" i="85" s="1"/>
  <c r="J35" i="85" s="1"/>
  <c r="G25" i="89"/>
  <c r="H25" i="89" s="1"/>
  <c r="I25" i="89" s="1"/>
  <c r="J25" i="89" s="1"/>
  <c r="G27" i="92"/>
  <c r="H27" i="92" s="1"/>
  <c r="I27" i="92" s="1"/>
  <c r="J27" i="92" s="1"/>
  <c r="G54" i="94"/>
  <c r="H54" i="94" s="1"/>
  <c r="I54" i="94" s="1"/>
  <c r="J54" i="94" s="1"/>
  <c r="G39" i="96"/>
  <c r="H39" i="96" s="1"/>
  <c r="I39" i="96" s="1"/>
  <c r="J39" i="96" s="1"/>
  <c r="G66" i="98"/>
  <c r="H66" i="98" s="1"/>
  <c r="I66" i="98" s="1"/>
  <c r="J66" i="98" s="1"/>
  <c r="G85" i="55"/>
  <c r="H85" i="55" s="1"/>
  <c r="I85" i="55" s="1"/>
  <c r="J85" i="55" s="1"/>
  <c r="G15" i="54"/>
  <c r="H15" i="54" s="1"/>
  <c r="I15" i="54" s="1"/>
  <c r="J15" i="54" s="1"/>
  <c r="G23" i="54"/>
  <c r="H23" i="54" s="1"/>
  <c r="I23" i="54" s="1"/>
  <c r="J23" i="54" s="1"/>
  <c r="G31" i="54"/>
  <c r="H31" i="54" s="1"/>
  <c r="I31" i="54" s="1"/>
  <c r="J31" i="54" s="1"/>
  <c r="G39" i="54"/>
  <c r="H39" i="54" s="1"/>
  <c r="I39" i="54" s="1"/>
  <c r="J39" i="54" s="1"/>
  <c r="G47" i="54"/>
  <c r="H47" i="54" s="1"/>
  <c r="I47" i="54" s="1"/>
  <c r="J47" i="54" s="1"/>
  <c r="G55" i="54"/>
  <c r="H55" i="54" s="1"/>
  <c r="I55" i="54" s="1"/>
  <c r="J55" i="54" s="1"/>
  <c r="G63" i="54"/>
  <c r="H63" i="54" s="1"/>
  <c r="I63" i="54" s="1"/>
  <c r="J63" i="54" s="1"/>
  <c r="G71" i="54"/>
  <c r="H71" i="54" s="1"/>
  <c r="I71" i="54" s="1"/>
  <c r="J71" i="54" s="1"/>
  <c r="G79" i="54"/>
  <c r="H79" i="54" s="1"/>
  <c r="I79" i="54" s="1"/>
  <c r="J79" i="54" s="1"/>
  <c r="G19" i="53"/>
  <c r="H19" i="53" s="1"/>
  <c r="I19" i="53" s="1"/>
  <c r="J19" i="53" s="1"/>
  <c r="G27" i="53"/>
  <c r="H27" i="53" s="1"/>
  <c r="I27" i="53" s="1"/>
  <c r="J27" i="53" s="1"/>
  <c r="G35" i="53"/>
  <c r="H35" i="53" s="1"/>
  <c r="I35" i="53" s="1"/>
  <c r="J35" i="53" s="1"/>
  <c r="G43" i="53"/>
  <c r="H43" i="53" s="1"/>
  <c r="I43" i="53" s="1"/>
  <c r="J43" i="53" s="1"/>
  <c r="G51" i="53"/>
  <c r="H51" i="53" s="1"/>
  <c r="I51" i="53" s="1"/>
  <c r="J51" i="53" s="1"/>
  <c r="G59" i="53"/>
  <c r="H59" i="53" s="1"/>
  <c r="I59" i="53" s="1"/>
  <c r="J59" i="53" s="1"/>
  <c r="G67" i="53"/>
  <c r="H67" i="53" s="1"/>
  <c r="I67" i="53" s="1"/>
  <c r="J67" i="53" s="1"/>
  <c r="G18" i="48"/>
  <c r="H18" i="48" s="1"/>
  <c r="I18" i="48" s="1"/>
  <c r="J18" i="48" s="1"/>
  <c r="G26" i="48"/>
  <c r="H26" i="48" s="1"/>
  <c r="I26" i="48" s="1"/>
  <c r="J26" i="48" s="1"/>
  <c r="G34" i="48"/>
  <c r="H34" i="48" s="1"/>
  <c r="I34" i="48" s="1"/>
  <c r="J34" i="48" s="1"/>
  <c r="G42" i="48"/>
  <c r="H42" i="48" s="1"/>
  <c r="I42" i="48" s="1"/>
  <c r="J42" i="48" s="1"/>
  <c r="G50" i="48"/>
  <c r="H50" i="48" s="1"/>
  <c r="I50" i="48" s="1"/>
  <c r="J50" i="48" s="1"/>
  <c r="G58" i="48"/>
  <c r="H58" i="48" s="1"/>
  <c r="I58" i="48" s="1"/>
  <c r="J58" i="48" s="1"/>
  <c r="G66" i="48"/>
  <c r="H66" i="48" s="1"/>
  <c r="I66" i="48" s="1"/>
  <c r="J66" i="48" s="1"/>
  <c r="G74" i="48"/>
  <c r="H74" i="48" s="1"/>
  <c r="I74" i="48" s="1"/>
  <c r="J74" i="48" s="1"/>
  <c r="G82" i="48"/>
  <c r="G19" i="49"/>
  <c r="H19" i="49" s="1"/>
  <c r="I19" i="49" s="1"/>
  <c r="J19" i="49" s="1"/>
  <c r="G27" i="49"/>
  <c r="H27" i="49" s="1"/>
  <c r="I27" i="49" s="1"/>
  <c r="J27" i="49" s="1"/>
  <c r="G35" i="49"/>
  <c r="H35" i="49" s="1"/>
  <c r="I35" i="49" s="1"/>
  <c r="J35" i="49" s="1"/>
  <c r="G43" i="49"/>
  <c r="H43" i="49" s="1"/>
  <c r="I43" i="49" s="1"/>
  <c r="J43" i="49" s="1"/>
  <c r="G51" i="49"/>
  <c r="H51" i="49" s="1"/>
  <c r="I51" i="49" s="1"/>
  <c r="J51" i="49" s="1"/>
  <c r="G59" i="49"/>
  <c r="H59" i="49" s="1"/>
  <c r="I59" i="49" s="1"/>
  <c r="J59" i="49" s="1"/>
  <c r="G67" i="49"/>
  <c r="H67" i="49" s="1"/>
  <c r="I67" i="49" s="1"/>
  <c r="J67" i="49" s="1"/>
  <c r="G75" i="49"/>
  <c r="H75" i="49" s="1"/>
  <c r="I75" i="49" s="1"/>
  <c r="J75" i="49" s="1"/>
  <c r="G83" i="49"/>
  <c r="H83" i="49" s="1"/>
  <c r="I83" i="49" s="1"/>
  <c r="J83" i="49" s="1"/>
  <c r="G21" i="51"/>
  <c r="H21" i="51" s="1"/>
  <c r="I21" i="51" s="1"/>
  <c r="J21" i="51" s="1"/>
  <c r="G29" i="51"/>
  <c r="H29" i="51" s="1"/>
  <c r="I29" i="51" s="1"/>
  <c r="J29" i="51" s="1"/>
  <c r="G37" i="51"/>
  <c r="H37" i="51" s="1"/>
  <c r="I37" i="51" s="1"/>
  <c r="J37" i="51" s="1"/>
  <c r="G45" i="51"/>
  <c r="H45" i="51" s="1"/>
  <c r="I45" i="51" s="1"/>
  <c r="J45" i="51" s="1"/>
  <c r="G53" i="51"/>
  <c r="G61" i="51"/>
  <c r="H61" i="51" s="1"/>
  <c r="I61" i="51" s="1"/>
  <c r="J61" i="51" s="1"/>
  <c r="G69" i="51"/>
  <c r="H69" i="51" s="1"/>
  <c r="I69" i="51" s="1"/>
  <c r="J69" i="51" s="1"/>
  <c r="G77" i="51"/>
  <c r="H77" i="51" s="1"/>
  <c r="I77" i="51" s="1"/>
  <c r="J77" i="51" s="1"/>
  <c r="G17" i="52"/>
  <c r="H17" i="52" s="1"/>
  <c r="I17" i="52" s="1"/>
  <c r="J17" i="52" s="1"/>
  <c r="G25" i="52"/>
  <c r="H25" i="52" s="1"/>
  <c r="I25" i="52" s="1"/>
  <c r="J25" i="52" s="1"/>
  <c r="G33" i="52"/>
  <c r="H33" i="52" s="1"/>
  <c r="I33" i="52" s="1"/>
  <c r="J33" i="52" s="1"/>
  <c r="G41" i="52"/>
  <c r="G49" i="52"/>
  <c r="H49" i="52" s="1"/>
  <c r="I49" i="52" s="1"/>
  <c r="J49" i="52" s="1"/>
  <c r="G57" i="52"/>
  <c r="H57" i="52" s="1"/>
  <c r="I57" i="52" s="1"/>
  <c r="J57" i="52" s="1"/>
  <c r="G65" i="52"/>
  <c r="H65" i="52" s="1"/>
  <c r="I65" i="52" s="1"/>
  <c r="J65" i="52" s="1"/>
  <c r="G16" i="42"/>
  <c r="H16" i="42" s="1"/>
  <c r="I16" i="42" s="1"/>
  <c r="J16" i="42" s="1"/>
  <c r="G24" i="42"/>
  <c r="H24" i="42" s="1"/>
  <c r="I24" i="42" s="1"/>
  <c r="J24" i="42" s="1"/>
  <c r="G32" i="42"/>
  <c r="H32" i="42" s="1"/>
  <c r="I32" i="42" s="1"/>
  <c r="J32" i="42" s="1"/>
  <c r="G40" i="42"/>
  <c r="H40" i="42" s="1"/>
  <c r="I40" i="42" s="1"/>
  <c r="J40" i="42" s="1"/>
  <c r="G48" i="42"/>
  <c r="H48" i="42" s="1"/>
  <c r="I48" i="42" s="1"/>
  <c r="J48" i="42" s="1"/>
  <c r="G56" i="42"/>
  <c r="H56" i="42" s="1"/>
  <c r="I56" i="42" s="1"/>
  <c r="J56" i="42" s="1"/>
  <c r="G64" i="42"/>
  <c r="H64" i="42" s="1"/>
  <c r="I64" i="42" s="1"/>
  <c r="J64" i="42" s="1"/>
  <c r="G72" i="42"/>
  <c r="H72" i="42" s="1"/>
  <c r="I72" i="42" s="1"/>
  <c r="J72" i="42" s="1"/>
  <c r="G80" i="42"/>
  <c r="H80" i="42" s="1"/>
  <c r="I80" i="42" s="1"/>
  <c r="J80" i="42" s="1"/>
  <c r="G88" i="42"/>
  <c r="H88" i="42" s="1"/>
  <c r="I88" i="42" s="1"/>
  <c r="J88" i="42" s="1"/>
  <c r="G17" i="43"/>
  <c r="H17" i="43" s="1"/>
  <c r="I17" i="43" s="1"/>
  <c r="J17" i="43" s="1"/>
  <c r="G25" i="43"/>
  <c r="H25" i="43" s="1"/>
  <c r="I25" i="43" s="1"/>
  <c r="J25" i="43" s="1"/>
  <c r="G33" i="43"/>
  <c r="H33" i="43" s="1"/>
  <c r="I33" i="43" s="1"/>
  <c r="J33" i="43" s="1"/>
  <c r="G41" i="43"/>
  <c r="H41" i="43" s="1"/>
  <c r="I41" i="43" s="1"/>
  <c r="J41" i="43" s="1"/>
  <c r="G49" i="43"/>
  <c r="H49" i="43" s="1"/>
  <c r="I49" i="43" s="1"/>
  <c r="J49" i="43" s="1"/>
  <c r="G57" i="43"/>
  <c r="H57" i="43" s="1"/>
  <c r="I57" i="43" s="1"/>
  <c r="J57" i="43" s="1"/>
  <c r="G65" i="43"/>
  <c r="H65" i="43" s="1"/>
  <c r="I65" i="43" s="1"/>
  <c r="J65" i="43" s="1"/>
  <c r="G73" i="43"/>
  <c r="G81" i="43"/>
  <c r="H81" i="43" s="1"/>
  <c r="I81" i="43" s="1"/>
  <c r="J81" i="43" s="1"/>
  <c r="G19" i="45"/>
  <c r="G27" i="45"/>
  <c r="H27" i="45" s="1"/>
  <c r="I27" i="45" s="1"/>
  <c r="J27" i="45" s="1"/>
  <c r="G35" i="45"/>
  <c r="H35" i="45" s="1"/>
  <c r="I35" i="45" s="1"/>
  <c r="J35" i="45" s="1"/>
  <c r="G43" i="45"/>
  <c r="H43" i="45" s="1"/>
  <c r="I43" i="45" s="1"/>
  <c r="J43" i="45" s="1"/>
  <c r="G51" i="45"/>
  <c r="H51" i="45" s="1"/>
  <c r="I51" i="45" s="1"/>
  <c r="J51" i="45" s="1"/>
  <c r="G59" i="45"/>
  <c r="G67" i="45"/>
  <c r="H67" i="45" s="1"/>
  <c r="I67" i="45" s="1"/>
  <c r="J67" i="45" s="1"/>
  <c r="G75" i="45"/>
  <c r="H75" i="45" s="1"/>
  <c r="I75" i="45" s="1"/>
  <c r="J75" i="45" s="1"/>
  <c r="G15" i="47"/>
  <c r="G23" i="47"/>
  <c r="H23" i="47" s="1"/>
  <c r="I23" i="47" s="1"/>
  <c r="J23" i="47" s="1"/>
  <c r="G35" i="47"/>
  <c r="G51" i="47"/>
  <c r="H51" i="47" s="1"/>
  <c r="I51" i="47" s="1"/>
  <c r="J51" i="47" s="1"/>
  <c r="G69" i="47"/>
  <c r="H69" i="47" s="1"/>
  <c r="I69" i="47" s="1"/>
  <c r="J69" i="47" s="1"/>
  <c r="G37" i="82"/>
  <c r="G69" i="82"/>
  <c r="H69" i="82" s="1"/>
  <c r="I69" i="82" s="1"/>
  <c r="J69" i="82" s="1"/>
  <c r="G22" i="83"/>
  <c r="G86" i="83"/>
  <c r="G56" i="84"/>
  <c r="G44" i="86"/>
  <c r="H44" i="86" s="1"/>
  <c r="I44" i="86" s="1"/>
  <c r="J44" i="86" s="1"/>
  <c r="G43" i="85"/>
  <c r="G18" i="87"/>
  <c r="G16" i="88"/>
  <c r="G47" i="89"/>
  <c r="H47" i="89" s="1"/>
  <c r="I47" i="89" s="1"/>
  <c r="J47" i="89" s="1"/>
  <c r="G59" i="92"/>
  <c r="G86" i="94"/>
  <c r="G71" i="96"/>
  <c r="G20" i="20"/>
  <c r="H20" i="20" s="1"/>
  <c r="I20" i="20" s="1"/>
  <c r="J20" i="20" s="1"/>
  <c r="G28" i="20"/>
  <c r="G36" i="20"/>
  <c r="G44" i="20"/>
  <c r="G52" i="20"/>
  <c r="H52" i="20" s="1"/>
  <c r="I52" i="20" s="1"/>
  <c r="J52" i="20" s="1"/>
  <c r="G60" i="20"/>
  <c r="G68" i="20"/>
  <c r="G76" i="20"/>
  <c r="G16" i="32"/>
  <c r="H16" i="32" s="1"/>
  <c r="I16" i="32" s="1"/>
  <c r="J16" i="32" s="1"/>
  <c r="G24" i="32"/>
  <c r="G32" i="32"/>
  <c r="G40" i="32"/>
  <c r="G48" i="32"/>
  <c r="H48" i="32" s="1"/>
  <c r="I48" i="32" s="1"/>
  <c r="J48" i="32" s="1"/>
  <c r="G56" i="32"/>
  <c r="G64" i="32"/>
  <c r="G15" i="35"/>
  <c r="G23" i="35"/>
  <c r="H23" i="35" s="1"/>
  <c r="I23" i="35" s="1"/>
  <c r="J23" i="35" s="1"/>
  <c r="G31" i="35"/>
  <c r="G39" i="35"/>
  <c r="G47" i="35"/>
  <c r="G55" i="35"/>
  <c r="H55" i="35" s="1"/>
  <c r="I55" i="35" s="1"/>
  <c r="J55" i="35" s="1"/>
  <c r="G63" i="35"/>
  <c r="G71" i="35"/>
  <c r="G79" i="35"/>
  <c r="G87" i="35"/>
  <c r="H87" i="35" s="1"/>
  <c r="I87" i="35" s="1"/>
  <c r="J87" i="35" s="1"/>
  <c r="G16" i="41"/>
  <c r="G24" i="41"/>
  <c r="G32" i="41"/>
  <c r="H32" i="41" s="1"/>
  <c r="I32" i="41" s="1"/>
  <c r="J32" i="41" s="1"/>
  <c r="G40" i="41"/>
  <c r="G48" i="41"/>
  <c r="G56" i="41"/>
  <c r="G64" i="41"/>
  <c r="H64" i="41" s="1"/>
  <c r="I64" i="41" s="1"/>
  <c r="J64" i="41" s="1"/>
  <c r="G72" i="41"/>
  <c r="G80" i="41"/>
  <c r="G88" i="41"/>
  <c r="G18" i="44"/>
  <c r="H18" i="44" s="1"/>
  <c r="I18" i="44" s="1"/>
  <c r="J18" i="44" s="1"/>
  <c r="G26" i="44"/>
  <c r="G34" i="44"/>
  <c r="G42" i="44"/>
  <c r="G50" i="44"/>
  <c r="H50" i="44" s="1"/>
  <c r="I50" i="44" s="1"/>
  <c r="J50" i="44" s="1"/>
  <c r="G58" i="44"/>
  <c r="G66" i="44"/>
  <c r="G74" i="44"/>
  <c r="G14" i="46"/>
  <c r="H14" i="46" s="1"/>
  <c r="I14" i="46" s="1"/>
  <c r="J14" i="46" s="1"/>
  <c r="K14" i="46" s="1"/>
  <c r="G22" i="46"/>
  <c r="H22" i="46" s="1"/>
  <c r="I22" i="46" s="1"/>
  <c r="J22" i="46" s="1"/>
  <c r="G30" i="46"/>
  <c r="H30" i="46" s="1"/>
  <c r="I30" i="46" s="1"/>
  <c r="J30" i="46" s="1"/>
  <c r="G38" i="46"/>
  <c r="H38" i="46" s="1"/>
  <c r="I38" i="46" s="1"/>
  <c r="J38" i="46" s="1"/>
  <c r="G46" i="46"/>
  <c r="H46" i="46" s="1"/>
  <c r="I46" i="46" s="1"/>
  <c r="J46" i="46" s="1"/>
  <c r="G54" i="46"/>
  <c r="H54" i="46" s="1"/>
  <c r="I54" i="46" s="1"/>
  <c r="J54" i="46" s="1"/>
  <c r="G62" i="46"/>
  <c r="H62" i="46" s="1"/>
  <c r="I62" i="46" s="1"/>
  <c r="J62" i="46" s="1"/>
  <c r="G21" i="50"/>
  <c r="H21" i="50" s="1"/>
  <c r="I21" i="50" s="1"/>
  <c r="J21" i="50" s="1"/>
  <c r="G29" i="50"/>
  <c r="H29" i="50" s="1"/>
  <c r="I29" i="50" s="1"/>
  <c r="J29" i="50" s="1"/>
  <c r="G37" i="50"/>
  <c r="H37" i="50" s="1"/>
  <c r="I37" i="50" s="1"/>
  <c r="J37" i="50" s="1"/>
  <c r="G45" i="50"/>
  <c r="H45" i="50" s="1"/>
  <c r="I45" i="50" s="1"/>
  <c r="J45" i="50" s="1"/>
  <c r="G53" i="50"/>
  <c r="H53" i="50" s="1"/>
  <c r="I53" i="50" s="1"/>
  <c r="J53" i="50" s="1"/>
  <c r="G61" i="50"/>
  <c r="H61" i="50" s="1"/>
  <c r="I61" i="50" s="1"/>
  <c r="J61" i="50" s="1"/>
  <c r="G69" i="50"/>
  <c r="H69" i="50" s="1"/>
  <c r="I69" i="50" s="1"/>
  <c r="J69" i="50" s="1"/>
  <c r="G77" i="50"/>
  <c r="H77" i="50" s="1"/>
  <c r="I77" i="50" s="1"/>
  <c r="J77" i="50" s="1"/>
  <c r="G85" i="50"/>
  <c r="H85" i="50" s="1"/>
  <c r="I85" i="50" s="1"/>
  <c r="J85" i="50" s="1"/>
  <c r="G14" i="55"/>
  <c r="H14" i="55" s="1"/>
  <c r="I14" i="55" s="1"/>
  <c r="J14" i="55" s="1"/>
  <c r="K14" i="55" s="1"/>
  <c r="G22" i="55"/>
  <c r="G30" i="55"/>
  <c r="G38" i="55"/>
  <c r="H38" i="55" s="1"/>
  <c r="I38" i="55" s="1"/>
  <c r="J38" i="55" s="1"/>
  <c r="G46" i="55"/>
  <c r="G54" i="55"/>
  <c r="G62" i="55"/>
  <c r="G70" i="55"/>
  <c r="H70" i="55" s="1"/>
  <c r="I70" i="55" s="1"/>
  <c r="J70" i="55" s="1"/>
  <c r="G78" i="55"/>
  <c r="G86" i="55"/>
  <c r="G16" i="54"/>
  <c r="G24" i="54"/>
  <c r="H24" i="54" s="1"/>
  <c r="I24" i="54" s="1"/>
  <c r="J24" i="54" s="1"/>
  <c r="G32" i="54"/>
  <c r="G40" i="54"/>
  <c r="G48" i="54"/>
  <c r="G56" i="54"/>
  <c r="H56" i="54" s="1"/>
  <c r="I56" i="54" s="1"/>
  <c r="J56" i="54" s="1"/>
  <c r="G64" i="54"/>
  <c r="G72" i="54"/>
  <c r="G20" i="53"/>
  <c r="G28" i="53"/>
  <c r="H28" i="53" s="1"/>
  <c r="I28" i="53" s="1"/>
  <c r="J28" i="53" s="1"/>
  <c r="G36" i="53"/>
  <c r="G44" i="53"/>
  <c r="G52" i="53"/>
  <c r="H52" i="53" s="1"/>
  <c r="I52" i="53" s="1"/>
  <c r="J52" i="53" s="1"/>
  <c r="G60" i="53"/>
  <c r="G68" i="53"/>
  <c r="G19" i="48"/>
  <c r="G27" i="48"/>
  <c r="H27" i="48" s="1"/>
  <c r="I27" i="48" s="1"/>
  <c r="J27" i="48" s="1"/>
  <c r="G35" i="48"/>
  <c r="G43" i="48"/>
  <c r="G51" i="48"/>
  <c r="G59" i="48"/>
  <c r="H59" i="48" s="1"/>
  <c r="I59" i="48" s="1"/>
  <c r="J59" i="48" s="1"/>
  <c r="G67" i="48"/>
  <c r="G75" i="48"/>
  <c r="G83" i="48"/>
  <c r="G20" i="49"/>
  <c r="G28" i="49"/>
  <c r="G36" i="49"/>
  <c r="G44" i="49"/>
  <c r="H44" i="49" s="1"/>
  <c r="I44" i="49" s="1"/>
  <c r="J44" i="49" s="1"/>
  <c r="G52" i="49"/>
  <c r="G60" i="49"/>
  <c r="G68" i="49"/>
  <c r="G76" i="49"/>
  <c r="H76" i="49" s="1"/>
  <c r="I76" i="49" s="1"/>
  <c r="J76" i="49" s="1"/>
  <c r="G84" i="49"/>
  <c r="G14" i="51"/>
  <c r="H14" i="51" s="1"/>
  <c r="I14" i="51" s="1"/>
  <c r="J14" i="51" s="1"/>
  <c r="K14" i="51" s="1"/>
  <c r="G22" i="51"/>
  <c r="H22" i="51" s="1"/>
  <c r="I22" i="51" s="1"/>
  <c r="J22" i="51" s="1"/>
  <c r="G30" i="51"/>
  <c r="H30" i="51" s="1"/>
  <c r="I30" i="51" s="1"/>
  <c r="J30" i="51" s="1"/>
  <c r="G38" i="51"/>
  <c r="H38" i="51" s="1"/>
  <c r="I38" i="51" s="1"/>
  <c r="J38" i="51" s="1"/>
  <c r="G46" i="51"/>
  <c r="H46" i="51" s="1"/>
  <c r="I46" i="51" s="1"/>
  <c r="J46" i="51" s="1"/>
  <c r="G54" i="51"/>
  <c r="H54" i="51" s="1"/>
  <c r="I54" i="51" s="1"/>
  <c r="J54" i="51" s="1"/>
  <c r="G62" i="51"/>
  <c r="H62" i="51" s="1"/>
  <c r="I62" i="51" s="1"/>
  <c r="J62" i="51" s="1"/>
  <c r="G70" i="51"/>
  <c r="H70" i="51" s="1"/>
  <c r="I70" i="51" s="1"/>
  <c r="J70" i="51" s="1"/>
  <c r="G78" i="51"/>
  <c r="H78" i="51" s="1"/>
  <c r="I78" i="51" s="1"/>
  <c r="J78" i="51" s="1"/>
  <c r="G18" i="52"/>
  <c r="H18" i="52" s="1"/>
  <c r="I18" i="52" s="1"/>
  <c r="J18" i="52" s="1"/>
  <c r="G26" i="52"/>
  <c r="H26" i="52" s="1"/>
  <c r="I26" i="52" s="1"/>
  <c r="J26" i="52" s="1"/>
  <c r="G34" i="52"/>
  <c r="H34" i="52" s="1"/>
  <c r="I34" i="52" s="1"/>
  <c r="J34" i="52" s="1"/>
  <c r="G42" i="52"/>
  <c r="H42" i="52" s="1"/>
  <c r="I42" i="52" s="1"/>
  <c r="J42" i="52" s="1"/>
  <c r="G50" i="52"/>
  <c r="H50" i="52" s="1"/>
  <c r="I50" i="52" s="1"/>
  <c r="J50" i="52" s="1"/>
  <c r="G58" i="52"/>
  <c r="H58" i="52" s="1"/>
  <c r="I58" i="52" s="1"/>
  <c r="J58" i="52" s="1"/>
  <c r="G66" i="52"/>
  <c r="H66" i="52" s="1"/>
  <c r="I66" i="52" s="1"/>
  <c r="J66" i="52" s="1"/>
  <c r="G17" i="42"/>
  <c r="H17" i="42" s="1"/>
  <c r="I17" i="42" s="1"/>
  <c r="J17" i="42" s="1"/>
  <c r="G25" i="42"/>
  <c r="H25" i="42" s="1"/>
  <c r="I25" i="42" s="1"/>
  <c r="J25" i="42" s="1"/>
  <c r="G33" i="42"/>
  <c r="H33" i="42" s="1"/>
  <c r="I33" i="42" s="1"/>
  <c r="J33" i="42" s="1"/>
  <c r="G41" i="42"/>
  <c r="H41" i="42" s="1"/>
  <c r="I41" i="42" s="1"/>
  <c r="J41" i="42" s="1"/>
  <c r="G49" i="42"/>
  <c r="H49" i="42" s="1"/>
  <c r="I49" i="42" s="1"/>
  <c r="J49" i="42" s="1"/>
  <c r="G57" i="42"/>
  <c r="H57" i="42" s="1"/>
  <c r="I57" i="42" s="1"/>
  <c r="J57" i="42" s="1"/>
  <c r="G65" i="42"/>
  <c r="H65" i="42" s="1"/>
  <c r="I65" i="42" s="1"/>
  <c r="J65" i="42" s="1"/>
  <c r="G73" i="42"/>
  <c r="H73" i="42" s="1"/>
  <c r="I73" i="42" s="1"/>
  <c r="J73" i="42" s="1"/>
  <c r="G81" i="42"/>
  <c r="H81" i="42" s="1"/>
  <c r="I81" i="42" s="1"/>
  <c r="J81" i="42" s="1"/>
  <c r="G18" i="43"/>
  <c r="H18" i="43" s="1"/>
  <c r="I18" i="43" s="1"/>
  <c r="J18" i="43" s="1"/>
  <c r="G26" i="43"/>
  <c r="H26" i="43" s="1"/>
  <c r="I26" i="43" s="1"/>
  <c r="J26" i="43" s="1"/>
  <c r="G34" i="43"/>
  <c r="H34" i="43" s="1"/>
  <c r="I34" i="43" s="1"/>
  <c r="J34" i="43" s="1"/>
  <c r="G42" i="43"/>
  <c r="H42" i="43" s="1"/>
  <c r="I42" i="43" s="1"/>
  <c r="J42" i="43" s="1"/>
  <c r="G50" i="43"/>
  <c r="H50" i="43" s="1"/>
  <c r="I50" i="43" s="1"/>
  <c r="J50" i="43" s="1"/>
  <c r="G58" i="43"/>
  <c r="H58" i="43" s="1"/>
  <c r="I58" i="43" s="1"/>
  <c r="J58" i="43" s="1"/>
  <c r="G66" i="43"/>
  <c r="H66" i="43" s="1"/>
  <c r="I66" i="43" s="1"/>
  <c r="J66" i="43" s="1"/>
  <c r="G74" i="43"/>
  <c r="H74" i="43" s="1"/>
  <c r="I74" i="43" s="1"/>
  <c r="J74" i="43" s="1"/>
  <c r="G82" i="43"/>
  <c r="H82" i="43" s="1"/>
  <c r="I82" i="43" s="1"/>
  <c r="J82" i="43" s="1"/>
  <c r="G20" i="45"/>
  <c r="H20" i="45" s="1"/>
  <c r="I20" i="45" s="1"/>
  <c r="J20" i="45" s="1"/>
  <c r="G28" i="45"/>
  <c r="H28" i="45" s="1"/>
  <c r="I28" i="45" s="1"/>
  <c r="J28" i="45" s="1"/>
  <c r="G36" i="45"/>
  <c r="H36" i="45" s="1"/>
  <c r="I36" i="45" s="1"/>
  <c r="J36" i="45" s="1"/>
  <c r="G44" i="45"/>
  <c r="H44" i="45" s="1"/>
  <c r="I44" i="45" s="1"/>
  <c r="J44" i="45" s="1"/>
  <c r="G52" i="45"/>
  <c r="H52" i="45" s="1"/>
  <c r="I52" i="45" s="1"/>
  <c r="J52" i="45" s="1"/>
  <c r="G60" i="45"/>
  <c r="H60" i="45" s="1"/>
  <c r="I60" i="45" s="1"/>
  <c r="J60" i="45" s="1"/>
  <c r="G68" i="45"/>
  <c r="H68" i="45" s="1"/>
  <c r="I68" i="45" s="1"/>
  <c r="J68" i="45" s="1"/>
  <c r="G76" i="45"/>
  <c r="H76" i="45" s="1"/>
  <c r="I76" i="45" s="1"/>
  <c r="J76" i="45" s="1"/>
  <c r="G16" i="47"/>
  <c r="H16" i="47" s="1"/>
  <c r="I16" i="47" s="1"/>
  <c r="J16" i="47" s="1"/>
  <c r="G24" i="47"/>
  <c r="H24" i="47" s="1"/>
  <c r="I24" i="47" s="1"/>
  <c r="J24" i="47" s="1"/>
  <c r="G37" i="47"/>
  <c r="H37" i="47" s="1"/>
  <c r="I37" i="47" s="1"/>
  <c r="J37" i="47" s="1"/>
  <c r="G53" i="47"/>
  <c r="H53" i="47" s="1"/>
  <c r="I53" i="47" s="1"/>
  <c r="J53" i="47" s="1"/>
  <c r="G43" i="82"/>
  <c r="H43" i="82" s="1"/>
  <c r="I43" i="82" s="1"/>
  <c r="J43" i="82" s="1"/>
  <c r="G75" i="82"/>
  <c r="H75" i="82" s="1"/>
  <c r="I75" i="82" s="1"/>
  <c r="J75" i="82" s="1"/>
  <c r="G30" i="83"/>
  <c r="H30" i="83" s="1"/>
  <c r="I30" i="83" s="1"/>
  <c r="J30" i="83" s="1"/>
  <c r="G64" i="84"/>
  <c r="H64" i="84" s="1"/>
  <c r="I64" i="84" s="1"/>
  <c r="J64" i="84" s="1"/>
  <c r="G52" i="86"/>
  <c r="H52" i="86" s="1"/>
  <c r="I52" i="86" s="1"/>
  <c r="J52" i="86" s="1"/>
  <c r="G51" i="85"/>
  <c r="H51" i="85" s="1"/>
  <c r="I51" i="85" s="1"/>
  <c r="J51" i="85" s="1"/>
  <c r="G30" i="87"/>
  <c r="H30" i="87" s="1"/>
  <c r="I30" i="87" s="1"/>
  <c r="J30" i="87" s="1"/>
  <c r="G29" i="88"/>
  <c r="H29" i="88" s="1"/>
  <c r="I29" i="88" s="1"/>
  <c r="J29" i="88" s="1"/>
  <c r="G65" i="89"/>
  <c r="H65" i="89" s="1"/>
  <c r="I65" i="89" s="1"/>
  <c r="J65" i="89" s="1"/>
  <c r="G23" i="91"/>
  <c r="H23" i="91" s="1"/>
  <c r="I23" i="91" s="1"/>
  <c r="J23" i="91" s="1"/>
  <c r="G29" i="20"/>
  <c r="H29" i="20" s="1"/>
  <c r="I29" i="20" s="1"/>
  <c r="J29" i="20" s="1"/>
  <c r="G37" i="20"/>
  <c r="H37" i="20" s="1"/>
  <c r="I37" i="20" s="1"/>
  <c r="J37" i="20" s="1"/>
  <c r="G45" i="20"/>
  <c r="H45" i="20" s="1"/>
  <c r="I45" i="20" s="1"/>
  <c r="J45" i="20" s="1"/>
  <c r="G53" i="20"/>
  <c r="H53" i="20" s="1"/>
  <c r="I53" i="20" s="1"/>
  <c r="J53" i="20" s="1"/>
  <c r="G61" i="20"/>
  <c r="H61" i="20" s="1"/>
  <c r="I61" i="20" s="1"/>
  <c r="J61" i="20" s="1"/>
  <c r="G69" i="20"/>
  <c r="H69" i="20" s="1"/>
  <c r="I69" i="20" s="1"/>
  <c r="J69" i="20" s="1"/>
  <c r="G77" i="20"/>
  <c r="H77" i="20" s="1"/>
  <c r="I77" i="20" s="1"/>
  <c r="J77" i="20" s="1"/>
  <c r="G17" i="32"/>
  <c r="H17" i="32" s="1"/>
  <c r="I17" i="32" s="1"/>
  <c r="J17" i="32" s="1"/>
  <c r="G25" i="32"/>
  <c r="H25" i="32" s="1"/>
  <c r="I25" i="32" s="1"/>
  <c r="J25" i="32" s="1"/>
  <c r="G33" i="32"/>
  <c r="H33" i="32" s="1"/>
  <c r="I33" i="32" s="1"/>
  <c r="J33" i="32" s="1"/>
  <c r="G41" i="32"/>
  <c r="H41" i="32" s="1"/>
  <c r="I41" i="32" s="1"/>
  <c r="J41" i="32" s="1"/>
  <c r="G49" i="32"/>
  <c r="H49" i="32" s="1"/>
  <c r="I49" i="32" s="1"/>
  <c r="J49" i="32" s="1"/>
  <c r="G57" i="32"/>
  <c r="H57" i="32" s="1"/>
  <c r="I57" i="32" s="1"/>
  <c r="J57" i="32" s="1"/>
  <c r="G65" i="32"/>
  <c r="H65" i="32" s="1"/>
  <c r="I65" i="32" s="1"/>
  <c r="J65" i="32" s="1"/>
  <c r="G16" i="35"/>
  <c r="H16" i="35" s="1"/>
  <c r="I16" i="35" s="1"/>
  <c r="J16" i="35" s="1"/>
  <c r="G24" i="35"/>
  <c r="H24" i="35" s="1"/>
  <c r="I24" i="35" s="1"/>
  <c r="J24" i="35" s="1"/>
  <c r="G32" i="35"/>
  <c r="H32" i="35" s="1"/>
  <c r="I32" i="35" s="1"/>
  <c r="J32" i="35" s="1"/>
  <c r="G40" i="35"/>
  <c r="H40" i="35" s="1"/>
  <c r="I40" i="35" s="1"/>
  <c r="J40" i="35" s="1"/>
  <c r="G48" i="35"/>
  <c r="H48" i="35" s="1"/>
  <c r="I48" i="35" s="1"/>
  <c r="J48" i="35" s="1"/>
  <c r="G56" i="35"/>
  <c r="H56" i="35" s="1"/>
  <c r="I56" i="35" s="1"/>
  <c r="J56" i="35" s="1"/>
  <c r="G64" i="35"/>
  <c r="H64" i="35" s="1"/>
  <c r="I64" i="35" s="1"/>
  <c r="J64" i="35" s="1"/>
  <c r="G72" i="35"/>
  <c r="H72" i="35" s="1"/>
  <c r="I72" i="35" s="1"/>
  <c r="J72" i="35" s="1"/>
  <c r="G80" i="35"/>
  <c r="H80" i="35" s="1"/>
  <c r="I80" i="35" s="1"/>
  <c r="J80" i="35" s="1"/>
  <c r="G88" i="35"/>
  <c r="H88" i="35" s="1"/>
  <c r="I88" i="35" s="1"/>
  <c r="J88" i="35" s="1"/>
  <c r="G17" i="41"/>
  <c r="H17" i="41" s="1"/>
  <c r="I17" i="41" s="1"/>
  <c r="J17" i="41" s="1"/>
  <c r="G25" i="41"/>
  <c r="H25" i="41" s="1"/>
  <c r="I25" i="41" s="1"/>
  <c r="J25" i="41" s="1"/>
  <c r="G33" i="41"/>
  <c r="H33" i="41" s="1"/>
  <c r="I33" i="41" s="1"/>
  <c r="J33" i="41" s="1"/>
  <c r="G41" i="41"/>
  <c r="H41" i="41" s="1"/>
  <c r="I41" i="41" s="1"/>
  <c r="J41" i="41" s="1"/>
  <c r="G49" i="41"/>
  <c r="H49" i="41" s="1"/>
  <c r="I49" i="41" s="1"/>
  <c r="J49" i="41" s="1"/>
  <c r="G57" i="41"/>
  <c r="H57" i="41" s="1"/>
  <c r="I57" i="41" s="1"/>
  <c r="J57" i="41" s="1"/>
  <c r="G65" i="41"/>
  <c r="H65" i="41" s="1"/>
  <c r="I65" i="41" s="1"/>
  <c r="J65" i="41" s="1"/>
  <c r="G73" i="41"/>
  <c r="H73" i="41" s="1"/>
  <c r="I73" i="41" s="1"/>
  <c r="J73" i="41" s="1"/>
  <c r="G81" i="41"/>
  <c r="H81" i="41" s="1"/>
  <c r="I81" i="41" s="1"/>
  <c r="J81" i="41" s="1"/>
  <c r="G19" i="44"/>
  <c r="H19" i="44" s="1"/>
  <c r="I19" i="44" s="1"/>
  <c r="J19" i="44" s="1"/>
  <c r="G27" i="44"/>
  <c r="H27" i="44" s="1"/>
  <c r="I27" i="44" s="1"/>
  <c r="J27" i="44" s="1"/>
  <c r="G35" i="44"/>
  <c r="H35" i="44" s="1"/>
  <c r="I35" i="44" s="1"/>
  <c r="J35" i="44" s="1"/>
  <c r="G43" i="44"/>
  <c r="H43" i="44" s="1"/>
  <c r="I43" i="44" s="1"/>
  <c r="J43" i="44" s="1"/>
  <c r="G51" i="44"/>
  <c r="H51" i="44" s="1"/>
  <c r="I51" i="44" s="1"/>
  <c r="J51" i="44" s="1"/>
  <c r="G59" i="44"/>
  <c r="H59" i="44" s="1"/>
  <c r="I59" i="44" s="1"/>
  <c r="J59" i="44" s="1"/>
  <c r="G67" i="44"/>
  <c r="H67" i="44" s="1"/>
  <c r="I67" i="44" s="1"/>
  <c r="J67" i="44" s="1"/>
  <c r="G75" i="44"/>
  <c r="H75" i="44" s="1"/>
  <c r="I75" i="44" s="1"/>
  <c r="J75" i="44" s="1"/>
  <c r="G15" i="46"/>
  <c r="H15" i="46" s="1"/>
  <c r="I15" i="46" s="1"/>
  <c r="J15" i="46" s="1"/>
  <c r="G23" i="46"/>
  <c r="H23" i="46" s="1"/>
  <c r="I23" i="46" s="1"/>
  <c r="J23" i="46" s="1"/>
  <c r="G31" i="46"/>
  <c r="H31" i="46" s="1"/>
  <c r="I31" i="46" s="1"/>
  <c r="J31" i="46" s="1"/>
  <c r="G39" i="46"/>
  <c r="H39" i="46" s="1"/>
  <c r="I39" i="46" s="1"/>
  <c r="J39" i="46" s="1"/>
  <c r="G47" i="46"/>
  <c r="H47" i="46" s="1"/>
  <c r="I47" i="46" s="1"/>
  <c r="J47" i="46" s="1"/>
  <c r="G55" i="46"/>
  <c r="H55" i="46" s="1"/>
  <c r="I55" i="46" s="1"/>
  <c r="J55" i="46" s="1"/>
  <c r="G63" i="46"/>
  <c r="H63" i="46" s="1"/>
  <c r="I63" i="46" s="1"/>
  <c r="J63" i="46" s="1"/>
  <c r="G14" i="50"/>
  <c r="G22" i="50"/>
  <c r="G30" i="50"/>
  <c r="H30" i="50" s="1"/>
  <c r="I30" i="50" s="1"/>
  <c r="J30" i="50" s="1"/>
  <c r="G38" i="50"/>
  <c r="G46" i="50"/>
  <c r="G54" i="50"/>
  <c r="G62" i="50"/>
  <c r="H62" i="50" s="1"/>
  <c r="I62" i="50" s="1"/>
  <c r="J62" i="50" s="1"/>
  <c r="G70" i="50"/>
  <c r="G78" i="50"/>
  <c r="G86" i="50"/>
  <c r="G15" i="55"/>
  <c r="G23" i="55"/>
  <c r="G31" i="55"/>
  <c r="G39" i="55"/>
  <c r="H39" i="55" s="1"/>
  <c r="I39" i="55" s="1"/>
  <c r="J39" i="55" s="1"/>
  <c r="G47" i="55"/>
  <c r="G55" i="55"/>
  <c r="G63" i="55"/>
  <c r="G71" i="55"/>
  <c r="H71" i="55" s="1"/>
  <c r="I71" i="55" s="1"/>
  <c r="J71" i="55" s="1"/>
  <c r="G79" i="55"/>
  <c r="G87" i="55"/>
  <c r="G17" i="54"/>
  <c r="G25" i="54"/>
  <c r="H25" i="54" s="1"/>
  <c r="I25" i="54" s="1"/>
  <c r="J25" i="54" s="1"/>
  <c r="G33" i="54"/>
  <c r="G41" i="54"/>
  <c r="G49" i="54"/>
  <c r="G57" i="54"/>
  <c r="H57" i="54" s="1"/>
  <c r="I57" i="54" s="1"/>
  <c r="J57" i="54" s="1"/>
  <c r="G65" i="54"/>
  <c r="G73" i="54"/>
  <c r="G21" i="53"/>
  <c r="H21" i="53" s="1"/>
  <c r="I21" i="53" s="1"/>
  <c r="J21" i="53" s="1"/>
  <c r="G29" i="53"/>
  <c r="H29" i="53" s="1"/>
  <c r="I29" i="53" s="1"/>
  <c r="J29" i="53" s="1"/>
  <c r="G37" i="53"/>
  <c r="G45" i="53"/>
  <c r="H45" i="53" s="1"/>
  <c r="I45" i="53" s="1"/>
  <c r="J45" i="53" s="1"/>
  <c r="G53" i="53"/>
  <c r="G61" i="53"/>
  <c r="G69" i="53"/>
  <c r="G20" i="48"/>
  <c r="H20" i="48" s="1"/>
  <c r="I20" i="48" s="1"/>
  <c r="J20" i="48" s="1"/>
  <c r="G28" i="48"/>
  <c r="G36" i="48"/>
  <c r="G44" i="48"/>
  <c r="G52" i="48"/>
  <c r="H52" i="48" s="1"/>
  <c r="I52" i="48" s="1"/>
  <c r="J52" i="48" s="1"/>
  <c r="G60" i="48"/>
  <c r="G68" i="48"/>
  <c r="G76" i="48"/>
  <c r="G84" i="48"/>
  <c r="H84" i="48" s="1"/>
  <c r="I84" i="48" s="1"/>
  <c r="J84" i="48" s="1"/>
  <c r="G21" i="49"/>
  <c r="G29" i="49"/>
  <c r="G37" i="49"/>
  <c r="H37" i="49" s="1"/>
  <c r="I37" i="49" s="1"/>
  <c r="J37" i="49" s="1"/>
  <c r="G45" i="49"/>
  <c r="G53" i="49"/>
  <c r="G61" i="49"/>
  <c r="G69" i="49"/>
  <c r="H69" i="49" s="1"/>
  <c r="I69" i="49" s="1"/>
  <c r="J69" i="49" s="1"/>
  <c r="G77" i="49"/>
  <c r="G85" i="49"/>
  <c r="G15" i="51"/>
  <c r="G23" i="51"/>
  <c r="H23" i="51" s="1"/>
  <c r="I23" i="51" s="1"/>
  <c r="J23" i="51" s="1"/>
  <c r="G31" i="51"/>
  <c r="G39" i="51"/>
  <c r="G47" i="51"/>
  <c r="G55" i="51"/>
  <c r="H55" i="51" s="1"/>
  <c r="I55" i="51" s="1"/>
  <c r="J55" i="51" s="1"/>
  <c r="G63" i="51"/>
  <c r="G71" i="51"/>
  <c r="G79" i="51"/>
  <c r="G19" i="52"/>
  <c r="G27" i="52"/>
  <c r="G35" i="52"/>
  <c r="G43" i="52"/>
  <c r="G51" i="52"/>
  <c r="H51" i="52" s="1"/>
  <c r="I51" i="52" s="1"/>
  <c r="J51" i="52" s="1"/>
  <c r="G59" i="52"/>
  <c r="G67" i="52"/>
  <c r="G18" i="42"/>
  <c r="H18" i="42" s="1"/>
  <c r="I18" i="42" s="1"/>
  <c r="J18" i="42" s="1"/>
  <c r="G26" i="42"/>
  <c r="G34" i="42"/>
  <c r="G42" i="42"/>
  <c r="G50" i="42"/>
  <c r="H50" i="42" s="1"/>
  <c r="I50" i="42" s="1"/>
  <c r="J50" i="42" s="1"/>
  <c r="G58" i="42"/>
  <c r="G66" i="42"/>
  <c r="G74" i="42"/>
  <c r="G82" i="42"/>
  <c r="H82" i="42" s="1"/>
  <c r="I82" i="42" s="1"/>
  <c r="J82" i="42" s="1"/>
  <c r="G19" i="43"/>
  <c r="G27" i="43"/>
  <c r="H27" i="43" s="1"/>
  <c r="I27" i="43" s="1"/>
  <c r="J27" i="43" s="1"/>
  <c r="G35" i="43"/>
  <c r="G43" i="43"/>
  <c r="G51" i="43"/>
  <c r="G59" i="43"/>
  <c r="H59" i="43" s="1"/>
  <c r="I59" i="43" s="1"/>
  <c r="J59" i="43" s="1"/>
  <c r="G67" i="43"/>
  <c r="G75" i="43"/>
  <c r="G83" i="43"/>
  <c r="G21" i="45"/>
  <c r="H21" i="45" s="1"/>
  <c r="I21" i="45" s="1"/>
  <c r="J21" i="45" s="1"/>
  <c r="G29" i="45"/>
  <c r="G37" i="45"/>
  <c r="G45" i="45"/>
  <c r="G53" i="45"/>
  <c r="H53" i="45" s="1"/>
  <c r="I53" i="45" s="1"/>
  <c r="J53" i="45" s="1"/>
  <c r="G61" i="45"/>
  <c r="G69" i="45"/>
  <c r="G77" i="45"/>
  <c r="G17" i="47"/>
  <c r="H17" i="47" s="1"/>
  <c r="I17" i="47" s="1"/>
  <c r="J17" i="47" s="1"/>
  <c r="G25" i="47"/>
  <c r="G38" i="47"/>
  <c r="G54" i="47"/>
  <c r="H54" i="47" s="1"/>
  <c r="I54" i="47" s="1"/>
  <c r="J54" i="47" s="1"/>
  <c r="G45" i="82"/>
  <c r="G77" i="82"/>
  <c r="G38" i="83"/>
  <c r="G72" i="84"/>
  <c r="H72" i="84" s="1"/>
  <c r="I72" i="84" s="1"/>
  <c r="J72" i="84" s="1"/>
  <c r="G60" i="86"/>
  <c r="H60" i="86" s="1"/>
  <c r="I60" i="86" s="1"/>
  <c r="J60" i="86" s="1"/>
  <c r="G59" i="85"/>
  <c r="G43" i="87"/>
  <c r="H43" i="87" s="1"/>
  <c r="I43" i="87" s="1"/>
  <c r="J43" i="87" s="1"/>
  <c r="G43" i="88"/>
  <c r="G41" i="91"/>
  <c r="G14" i="20"/>
  <c r="H14" i="20" s="1"/>
  <c r="I14" i="20" s="1"/>
  <c r="J14" i="20" s="1"/>
  <c r="K14" i="20" s="1"/>
  <c r="G22" i="20"/>
  <c r="H22" i="20" s="1"/>
  <c r="I22" i="20" s="1"/>
  <c r="J22" i="20" s="1"/>
  <c r="G30" i="20"/>
  <c r="H30" i="20" s="1"/>
  <c r="I30" i="20" s="1"/>
  <c r="J30" i="20" s="1"/>
  <c r="G38" i="20"/>
  <c r="H38" i="20" s="1"/>
  <c r="I38" i="20" s="1"/>
  <c r="J38" i="20" s="1"/>
  <c r="G46" i="20"/>
  <c r="H46" i="20" s="1"/>
  <c r="I46" i="20" s="1"/>
  <c r="J46" i="20" s="1"/>
  <c r="G54" i="20"/>
  <c r="H54" i="20" s="1"/>
  <c r="I54" i="20" s="1"/>
  <c r="J54" i="20" s="1"/>
  <c r="G62" i="20"/>
  <c r="H62" i="20" s="1"/>
  <c r="I62" i="20" s="1"/>
  <c r="J62" i="20" s="1"/>
  <c r="G70" i="20"/>
  <c r="H70" i="20" s="1"/>
  <c r="I70" i="20" s="1"/>
  <c r="J70" i="20" s="1"/>
  <c r="G78" i="20"/>
  <c r="H78" i="20" s="1"/>
  <c r="I78" i="20" s="1"/>
  <c r="J78" i="20" s="1"/>
  <c r="G18" i="32"/>
  <c r="H18" i="32" s="1"/>
  <c r="I18" i="32" s="1"/>
  <c r="J18" i="32" s="1"/>
  <c r="G26" i="32"/>
  <c r="H26" i="32" s="1"/>
  <c r="I26" i="32" s="1"/>
  <c r="J26" i="32" s="1"/>
  <c r="G34" i="32"/>
  <c r="H34" i="32" s="1"/>
  <c r="I34" i="32" s="1"/>
  <c r="J34" i="32" s="1"/>
  <c r="G42" i="32"/>
  <c r="H42" i="32" s="1"/>
  <c r="I42" i="32" s="1"/>
  <c r="J42" i="32" s="1"/>
  <c r="G50" i="32"/>
  <c r="H50" i="32" s="1"/>
  <c r="I50" i="32" s="1"/>
  <c r="J50" i="32" s="1"/>
  <c r="G58" i="32"/>
  <c r="H58" i="32" s="1"/>
  <c r="I58" i="32" s="1"/>
  <c r="J58" i="32" s="1"/>
  <c r="G66" i="32"/>
  <c r="H66" i="32" s="1"/>
  <c r="I66" i="32" s="1"/>
  <c r="J66" i="32" s="1"/>
  <c r="G17" i="35"/>
  <c r="H17" i="35" s="1"/>
  <c r="I17" i="35" s="1"/>
  <c r="J17" i="35" s="1"/>
  <c r="G25" i="35"/>
  <c r="H25" i="35" s="1"/>
  <c r="I25" i="35" s="1"/>
  <c r="J25" i="35" s="1"/>
  <c r="G33" i="35"/>
  <c r="H33" i="35" s="1"/>
  <c r="I33" i="35" s="1"/>
  <c r="J33" i="35" s="1"/>
  <c r="G41" i="35"/>
  <c r="H41" i="35" s="1"/>
  <c r="I41" i="35" s="1"/>
  <c r="J41" i="35" s="1"/>
  <c r="G49" i="35"/>
  <c r="H49" i="35" s="1"/>
  <c r="I49" i="35" s="1"/>
  <c r="J49" i="35" s="1"/>
  <c r="G57" i="35"/>
  <c r="H57" i="35" s="1"/>
  <c r="I57" i="35" s="1"/>
  <c r="J57" i="35" s="1"/>
  <c r="G65" i="35"/>
  <c r="H65" i="35" s="1"/>
  <c r="I65" i="35" s="1"/>
  <c r="J65" i="35" s="1"/>
  <c r="G73" i="35"/>
  <c r="H73" i="35" s="1"/>
  <c r="I73" i="35" s="1"/>
  <c r="J73" i="35" s="1"/>
  <c r="G81" i="35"/>
  <c r="H81" i="35" s="1"/>
  <c r="I81" i="35" s="1"/>
  <c r="J81" i="35" s="1"/>
  <c r="G18" i="41"/>
  <c r="H18" i="41" s="1"/>
  <c r="I18" i="41" s="1"/>
  <c r="J18" i="41" s="1"/>
  <c r="G26" i="41"/>
  <c r="H26" i="41" s="1"/>
  <c r="I26" i="41" s="1"/>
  <c r="J26" i="41" s="1"/>
  <c r="G34" i="41"/>
  <c r="H34" i="41" s="1"/>
  <c r="I34" i="41" s="1"/>
  <c r="J34" i="41" s="1"/>
  <c r="G42" i="41"/>
  <c r="H42" i="41" s="1"/>
  <c r="I42" i="41" s="1"/>
  <c r="J42" i="41" s="1"/>
  <c r="G50" i="41"/>
  <c r="H50" i="41" s="1"/>
  <c r="I50" i="41" s="1"/>
  <c r="J50" i="41" s="1"/>
  <c r="G58" i="41"/>
  <c r="H58" i="41" s="1"/>
  <c r="I58" i="41" s="1"/>
  <c r="J58" i="41" s="1"/>
  <c r="G66" i="41"/>
  <c r="H66" i="41" s="1"/>
  <c r="I66" i="41" s="1"/>
  <c r="J66" i="41" s="1"/>
  <c r="G74" i="41"/>
  <c r="H74" i="41" s="1"/>
  <c r="I74" i="41" s="1"/>
  <c r="J74" i="41" s="1"/>
  <c r="G82" i="41"/>
  <c r="H82" i="41" s="1"/>
  <c r="I82" i="41" s="1"/>
  <c r="J82" i="41" s="1"/>
  <c r="G20" i="44"/>
  <c r="H20" i="44" s="1"/>
  <c r="I20" i="44" s="1"/>
  <c r="J20" i="44" s="1"/>
  <c r="G28" i="44"/>
  <c r="H28" i="44" s="1"/>
  <c r="I28" i="44" s="1"/>
  <c r="J28" i="44" s="1"/>
  <c r="G36" i="44"/>
  <c r="H36" i="44" s="1"/>
  <c r="I36" i="44" s="1"/>
  <c r="J36" i="44" s="1"/>
  <c r="G44" i="44"/>
  <c r="H44" i="44" s="1"/>
  <c r="I44" i="44" s="1"/>
  <c r="J44" i="44" s="1"/>
  <c r="G52" i="44"/>
  <c r="H52" i="44" s="1"/>
  <c r="I52" i="44" s="1"/>
  <c r="J52" i="44" s="1"/>
  <c r="G60" i="44"/>
  <c r="H60" i="44" s="1"/>
  <c r="I60" i="44" s="1"/>
  <c r="J60" i="44" s="1"/>
  <c r="G68" i="44"/>
  <c r="H68" i="44" s="1"/>
  <c r="I68" i="44" s="1"/>
  <c r="J68" i="44" s="1"/>
  <c r="G76" i="44"/>
  <c r="H76" i="44" s="1"/>
  <c r="I76" i="44" s="1"/>
  <c r="J76" i="44" s="1"/>
  <c r="G16" i="46"/>
  <c r="H16" i="46" s="1"/>
  <c r="I16" i="46" s="1"/>
  <c r="J16" i="46" s="1"/>
  <c r="G24" i="46"/>
  <c r="H24" i="46" s="1"/>
  <c r="I24" i="46" s="1"/>
  <c r="J24" i="46" s="1"/>
  <c r="G32" i="46"/>
  <c r="H32" i="46" s="1"/>
  <c r="I32" i="46" s="1"/>
  <c r="J32" i="46" s="1"/>
  <c r="G40" i="46"/>
  <c r="H40" i="46" s="1"/>
  <c r="I40" i="46" s="1"/>
  <c r="J40" i="46" s="1"/>
  <c r="G48" i="46"/>
  <c r="H48" i="46" s="1"/>
  <c r="I48" i="46" s="1"/>
  <c r="J48" i="46" s="1"/>
  <c r="G56" i="46"/>
  <c r="H56" i="46" s="1"/>
  <c r="I56" i="46" s="1"/>
  <c r="J56" i="46" s="1"/>
  <c r="G64" i="46"/>
  <c r="H64" i="46" s="1"/>
  <c r="I64" i="46" s="1"/>
  <c r="J64" i="46" s="1"/>
  <c r="G15" i="50"/>
  <c r="H15" i="50" s="1"/>
  <c r="I15" i="50" s="1"/>
  <c r="J15" i="50" s="1"/>
  <c r="G23" i="50"/>
  <c r="H23" i="50" s="1"/>
  <c r="I23" i="50" s="1"/>
  <c r="J23" i="50" s="1"/>
  <c r="G31" i="50"/>
  <c r="H31" i="50" s="1"/>
  <c r="I31" i="50" s="1"/>
  <c r="J31" i="50" s="1"/>
  <c r="G39" i="50"/>
  <c r="H39" i="50" s="1"/>
  <c r="I39" i="50" s="1"/>
  <c r="J39" i="50" s="1"/>
  <c r="G47" i="50"/>
  <c r="H47" i="50" s="1"/>
  <c r="I47" i="50" s="1"/>
  <c r="J47" i="50" s="1"/>
  <c r="G55" i="50"/>
  <c r="H55" i="50" s="1"/>
  <c r="I55" i="50" s="1"/>
  <c r="J55" i="50" s="1"/>
  <c r="G63" i="50"/>
  <c r="H63" i="50" s="1"/>
  <c r="I63" i="50" s="1"/>
  <c r="J63" i="50" s="1"/>
  <c r="G71" i="50"/>
  <c r="H71" i="50" s="1"/>
  <c r="I71" i="50" s="1"/>
  <c r="J71" i="50" s="1"/>
  <c r="G79" i="50"/>
  <c r="H79" i="50" s="1"/>
  <c r="I79" i="50" s="1"/>
  <c r="J79" i="50" s="1"/>
  <c r="G87" i="50"/>
  <c r="H87" i="50" s="1"/>
  <c r="I87" i="50" s="1"/>
  <c r="J87" i="50" s="1"/>
  <c r="G16" i="55"/>
  <c r="H16" i="55" s="1"/>
  <c r="I16" i="55" s="1"/>
  <c r="J16" i="55" s="1"/>
  <c r="G24" i="55"/>
  <c r="H24" i="55" s="1"/>
  <c r="I24" i="55" s="1"/>
  <c r="J24" i="55" s="1"/>
  <c r="G32" i="55"/>
  <c r="H32" i="55" s="1"/>
  <c r="I32" i="55" s="1"/>
  <c r="J32" i="55" s="1"/>
  <c r="G40" i="55"/>
  <c r="H40" i="55" s="1"/>
  <c r="I40" i="55" s="1"/>
  <c r="J40" i="55" s="1"/>
  <c r="G48" i="55"/>
  <c r="H48" i="55" s="1"/>
  <c r="I48" i="55" s="1"/>
  <c r="J48" i="55" s="1"/>
  <c r="G56" i="55"/>
  <c r="H56" i="55" s="1"/>
  <c r="I56" i="55" s="1"/>
  <c r="J56" i="55" s="1"/>
  <c r="G64" i="55"/>
  <c r="H64" i="55" s="1"/>
  <c r="I64" i="55" s="1"/>
  <c r="J64" i="55" s="1"/>
  <c r="G72" i="55"/>
  <c r="H72" i="55" s="1"/>
  <c r="I72" i="55" s="1"/>
  <c r="J72" i="55" s="1"/>
  <c r="G80" i="55"/>
  <c r="H80" i="55" s="1"/>
  <c r="I80" i="55" s="1"/>
  <c r="J80" i="55" s="1"/>
  <c r="G88" i="55"/>
  <c r="H88" i="55" s="1"/>
  <c r="I88" i="55" s="1"/>
  <c r="J88" i="55" s="1"/>
  <c r="G18" i="54"/>
  <c r="H18" i="54" s="1"/>
  <c r="I18" i="54" s="1"/>
  <c r="J18" i="54" s="1"/>
  <c r="G26" i="54"/>
  <c r="H26" i="54" s="1"/>
  <c r="I26" i="54" s="1"/>
  <c r="J26" i="54" s="1"/>
  <c r="G34" i="54"/>
  <c r="H34" i="54" s="1"/>
  <c r="I34" i="54" s="1"/>
  <c r="J34" i="54" s="1"/>
  <c r="G42" i="54"/>
  <c r="H42" i="54" s="1"/>
  <c r="I42" i="54" s="1"/>
  <c r="J42" i="54" s="1"/>
  <c r="G50" i="54"/>
  <c r="H50" i="54" s="1"/>
  <c r="I50" i="54" s="1"/>
  <c r="J50" i="54" s="1"/>
  <c r="G58" i="54"/>
  <c r="H58" i="54" s="1"/>
  <c r="I58" i="54" s="1"/>
  <c r="J58" i="54" s="1"/>
  <c r="G66" i="54"/>
  <c r="H66" i="54" s="1"/>
  <c r="I66" i="54" s="1"/>
  <c r="J66" i="54" s="1"/>
  <c r="G74" i="54"/>
  <c r="H74" i="54" s="1"/>
  <c r="I74" i="54" s="1"/>
  <c r="J74" i="54" s="1"/>
  <c r="G14" i="53"/>
  <c r="G22" i="53"/>
  <c r="G30" i="53"/>
  <c r="G38" i="53"/>
  <c r="G46" i="53"/>
  <c r="G54" i="53"/>
  <c r="G62" i="53"/>
  <c r="H62" i="53" s="1"/>
  <c r="I62" i="53" s="1"/>
  <c r="J62" i="53" s="1"/>
  <c r="G21" i="48"/>
  <c r="G29" i="48"/>
  <c r="G37" i="48"/>
  <c r="G45" i="48"/>
  <c r="H45" i="48" s="1"/>
  <c r="I45" i="48" s="1"/>
  <c r="J45" i="48" s="1"/>
  <c r="G53" i="48"/>
  <c r="G61" i="48"/>
  <c r="G69" i="48"/>
  <c r="G77" i="48"/>
  <c r="H77" i="48" s="1"/>
  <c r="I77" i="48" s="1"/>
  <c r="J77" i="48" s="1"/>
  <c r="G85" i="48"/>
  <c r="G14" i="49"/>
  <c r="H14" i="49" s="1"/>
  <c r="I14" i="49" s="1"/>
  <c r="J14" i="49" s="1"/>
  <c r="K14" i="49" s="1"/>
  <c r="G22" i="49"/>
  <c r="H22" i="49" s="1"/>
  <c r="I22" i="49" s="1"/>
  <c r="J22" i="49" s="1"/>
  <c r="G30" i="49"/>
  <c r="H30" i="49" s="1"/>
  <c r="I30" i="49" s="1"/>
  <c r="J30" i="49" s="1"/>
  <c r="G38" i="49"/>
  <c r="H38" i="49" s="1"/>
  <c r="I38" i="49" s="1"/>
  <c r="J38" i="49" s="1"/>
  <c r="G46" i="49"/>
  <c r="H46" i="49" s="1"/>
  <c r="I46" i="49" s="1"/>
  <c r="J46" i="49" s="1"/>
  <c r="G54" i="49"/>
  <c r="H54" i="49" s="1"/>
  <c r="I54" i="49" s="1"/>
  <c r="J54" i="49" s="1"/>
  <c r="G62" i="49"/>
  <c r="H62" i="49" s="1"/>
  <c r="I62" i="49" s="1"/>
  <c r="J62" i="49" s="1"/>
  <c r="G70" i="49"/>
  <c r="H70" i="49" s="1"/>
  <c r="I70" i="49" s="1"/>
  <c r="J70" i="49" s="1"/>
  <c r="G78" i="49"/>
  <c r="H78" i="49" s="1"/>
  <c r="I78" i="49" s="1"/>
  <c r="J78" i="49" s="1"/>
  <c r="G86" i="49"/>
  <c r="H86" i="49" s="1"/>
  <c r="I86" i="49" s="1"/>
  <c r="J86" i="49" s="1"/>
  <c r="G16" i="51"/>
  <c r="H16" i="51" s="1"/>
  <c r="I16" i="51" s="1"/>
  <c r="J16" i="51" s="1"/>
  <c r="G24" i="51"/>
  <c r="H24" i="51" s="1"/>
  <c r="I24" i="51" s="1"/>
  <c r="J24" i="51" s="1"/>
  <c r="G32" i="51"/>
  <c r="H32" i="51" s="1"/>
  <c r="I32" i="51" s="1"/>
  <c r="J32" i="51" s="1"/>
  <c r="G40" i="51"/>
  <c r="H40" i="51" s="1"/>
  <c r="I40" i="51" s="1"/>
  <c r="J40" i="51" s="1"/>
  <c r="G48" i="51"/>
  <c r="H48" i="51" s="1"/>
  <c r="I48" i="51" s="1"/>
  <c r="J48" i="51" s="1"/>
  <c r="G56" i="51"/>
  <c r="H56" i="51" s="1"/>
  <c r="I56" i="51" s="1"/>
  <c r="J56" i="51" s="1"/>
  <c r="G64" i="51"/>
  <c r="H64" i="51" s="1"/>
  <c r="I64" i="51" s="1"/>
  <c r="J64" i="51" s="1"/>
  <c r="G72" i="51"/>
  <c r="H72" i="51" s="1"/>
  <c r="I72" i="51" s="1"/>
  <c r="J72" i="51" s="1"/>
  <c r="G20" i="52"/>
  <c r="H20" i="52" s="1"/>
  <c r="I20" i="52" s="1"/>
  <c r="J20" i="52" s="1"/>
  <c r="G28" i="52"/>
  <c r="H28" i="52" s="1"/>
  <c r="I28" i="52" s="1"/>
  <c r="J28" i="52" s="1"/>
  <c r="G36" i="52"/>
  <c r="H36" i="52" s="1"/>
  <c r="I36" i="52" s="1"/>
  <c r="J36" i="52" s="1"/>
  <c r="G44" i="52"/>
  <c r="H44" i="52" s="1"/>
  <c r="I44" i="52" s="1"/>
  <c r="J44" i="52" s="1"/>
  <c r="G52" i="52"/>
  <c r="H52" i="52" s="1"/>
  <c r="I52" i="52" s="1"/>
  <c r="J52" i="52" s="1"/>
  <c r="G60" i="52"/>
  <c r="H60" i="52" s="1"/>
  <c r="I60" i="52" s="1"/>
  <c r="J60" i="52" s="1"/>
  <c r="G68" i="52"/>
  <c r="H68" i="52" s="1"/>
  <c r="I68" i="52" s="1"/>
  <c r="J68" i="52" s="1"/>
  <c r="G19" i="42"/>
  <c r="H19" i="42" s="1"/>
  <c r="I19" i="42" s="1"/>
  <c r="J19" i="42" s="1"/>
  <c r="G27" i="42"/>
  <c r="H27" i="42" s="1"/>
  <c r="I27" i="42" s="1"/>
  <c r="J27" i="42" s="1"/>
  <c r="G35" i="42"/>
  <c r="H35" i="42" s="1"/>
  <c r="I35" i="42" s="1"/>
  <c r="J35" i="42" s="1"/>
  <c r="G43" i="42"/>
  <c r="H43" i="42" s="1"/>
  <c r="I43" i="42" s="1"/>
  <c r="J43" i="42" s="1"/>
  <c r="G51" i="42"/>
  <c r="H51" i="42" s="1"/>
  <c r="I51" i="42" s="1"/>
  <c r="J51" i="42" s="1"/>
  <c r="G59" i="42"/>
  <c r="H59" i="42" s="1"/>
  <c r="I59" i="42" s="1"/>
  <c r="J59" i="42" s="1"/>
  <c r="G67" i="42"/>
  <c r="H67" i="42" s="1"/>
  <c r="I67" i="42" s="1"/>
  <c r="J67" i="42" s="1"/>
  <c r="G75" i="42"/>
  <c r="H75" i="42" s="1"/>
  <c r="I75" i="42" s="1"/>
  <c r="J75" i="42" s="1"/>
  <c r="G83" i="42"/>
  <c r="H83" i="42" s="1"/>
  <c r="I83" i="42" s="1"/>
  <c r="J83" i="42" s="1"/>
  <c r="G20" i="43"/>
  <c r="H20" i="43" s="1"/>
  <c r="I20" i="43" s="1"/>
  <c r="J20" i="43" s="1"/>
  <c r="G28" i="43"/>
  <c r="H28" i="43" s="1"/>
  <c r="I28" i="43" s="1"/>
  <c r="J28" i="43" s="1"/>
  <c r="G36" i="43"/>
  <c r="H36" i="43" s="1"/>
  <c r="I36" i="43" s="1"/>
  <c r="J36" i="43" s="1"/>
  <c r="G44" i="43"/>
  <c r="H44" i="43" s="1"/>
  <c r="I44" i="43" s="1"/>
  <c r="J44" i="43" s="1"/>
  <c r="G52" i="43"/>
  <c r="H52" i="43" s="1"/>
  <c r="I52" i="43" s="1"/>
  <c r="J52" i="43" s="1"/>
  <c r="G60" i="43"/>
  <c r="H60" i="43" s="1"/>
  <c r="I60" i="43" s="1"/>
  <c r="J60" i="43" s="1"/>
  <c r="G68" i="43"/>
  <c r="H68" i="43" s="1"/>
  <c r="I68" i="43" s="1"/>
  <c r="J68" i="43" s="1"/>
  <c r="G76" i="43"/>
  <c r="H76" i="43" s="1"/>
  <c r="I76" i="43" s="1"/>
  <c r="J76" i="43" s="1"/>
  <c r="G84" i="43"/>
  <c r="H84" i="43" s="1"/>
  <c r="I84" i="43" s="1"/>
  <c r="J84" i="43" s="1"/>
  <c r="G14" i="45"/>
  <c r="G22" i="45"/>
  <c r="G30" i="45"/>
  <c r="H30" i="45" s="1"/>
  <c r="I30" i="45" s="1"/>
  <c r="J30" i="45" s="1"/>
  <c r="G38" i="45"/>
  <c r="G46" i="45"/>
  <c r="G54" i="45"/>
  <c r="G62" i="45"/>
  <c r="H62" i="45" s="1"/>
  <c r="I62" i="45" s="1"/>
  <c r="J62" i="45" s="1"/>
  <c r="G70" i="45"/>
  <c r="G78" i="45"/>
  <c r="G18" i="47"/>
  <c r="G26" i="47"/>
  <c r="G39" i="47"/>
  <c r="G55" i="47"/>
  <c r="G19" i="82"/>
  <c r="H19" i="82" s="1"/>
  <c r="I19" i="82" s="1"/>
  <c r="J19" i="82" s="1"/>
  <c r="G51" i="82"/>
  <c r="G85" i="82"/>
  <c r="G46" i="83"/>
  <c r="G16" i="84"/>
  <c r="H16" i="84" s="1"/>
  <c r="I16" i="84" s="1"/>
  <c r="J16" i="84" s="1"/>
  <c r="G68" i="86"/>
  <c r="H68" i="86" s="1"/>
  <c r="I68" i="86" s="1"/>
  <c r="J68" i="86" s="1"/>
  <c r="G69" i="85"/>
  <c r="G57" i="87"/>
  <c r="H57" i="87" s="1"/>
  <c r="I57" i="87" s="1"/>
  <c r="J57" i="87" s="1"/>
  <c r="G54" i="88"/>
  <c r="G30" i="90"/>
  <c r="G64" i="91"/>
  <c r="G21" i="93"/>
  <c r="G29" i="95"/>
  <c r="G29" i="97"/>
  <c r="H29" i="97" s="1"/>
  <c r="I29" i="97" s="1"/>
  <c r="J29" i="97" s="1"/>
  <c r="G15" i="20"/>
  <c r="G23" i="20"/>
  <c r="G31" i="20"/>
  <c r="G39" i="20"/>
  <c r="H39" i="20" s="1"/>
  <c r="I39" i="20" s="1"/>
  <c r="J39" i="20" s="1"/>
  <c r="G47" i="20"/>
  <c r="G55" i="20"/>
  <c r="G63" i="20"/>
  <c r="G71" i="20"/>
  <c r="H71" i="20" s="1"/>
  <c r="I71" i="20" s="1"/>
  <c r="J71" i="20" s="1"/>
  <c r="G79" i="20"/>
  <c r="G19" i="32"/>
  <c r="G27" i="32"/>
  <c r="G35" i="32"/>
  <c r="H35" i="32" s="1"/>
  <c r="I35" i="32" s="1"/>
  <c r="J35" i="32" s="1"/>
  <c r="G43" i="32"/>
  <c r="G51" i="32"/>
  <c r="G59" i="32"/>
  <c r="G67" i="32"/>
  <c r="H67" i="32" s="1"/>
  <c r="I67" i="32" s="1"/>
  <c r="J67" i="32" s="1"/>
  <c r="G18" i="35"/>
  <c r="G26" i="35"/>
  <c r="G34" i="35"/>
  <c r="G42" i="35"/>
  <c r="H42" i="35" s="1"/>
  <c r="I42" i="35" s="1"/>
  <c r="J42" i="35" s="1"/>
  <c r="G50" i="35"/>
  <c r="G58" i="35"/>
  <c r="G66" i="35"/>
  <c r="G74" i="35"/>
  <c r="H74" i="35" s="1"/>
  <c r="I74" i="35" s="1"/>
  <c r="J74" i="35" s="1"/>
  <c r="G82" i="35"/>
  <c r="G19" i="41"/>
  <c r="H19" i="41" s="1"/>
  <c r="I19" i="41" s="1"/>
  <c r="J19" i="41" s="1"/>
  <c r="G27" i="41"/>
  <c r="G35" i="41"/>
  <c r="G43" i="41"/>
  <c r="G51" i="41"/>
  <c r="H51" i="41" s="1"/>
  <c r="I51" i="41" s="1"/>
  <c r="J51" i="41" s="1"/>
  <c r="G59" i="41"/>
  <c r="G67" i="41"/>
  <c r="G75" i="41"/>
  <c r="G83" i="41"/>
  <c r="H83" i="41" s="1"/>
  <c r="I83" i="41" s="1"/>
  <c r="J83" i="41" s="1"/>
  <c r="G21" i="44"/>
  <c r="G29" i="44"/>
  <c r="G37" i="44"/>
  <c r="G45" i="44"/>
  <c r="H45" i="44" s="1"/>
  <c r="I45" i="44" s="1"/>
  <c r="J45" i="44" s="1"/>
  <c r="G53" i="44"/>
  <c r="G61" i="44"/>
  <c r="G69" i="44"/>
  <c r="G77" i="44"/>
  <c r="H77" i="44" s="1"/>
  <c r="I77" i="44" s="1"/>
  <c r="J77" i="44" s="1"/>
  <c r="G17" i="46"/>
  <c r="G25" i="46"/>
  <c r="G33" i="46"/>
  <c r="G41" i="46"/>
  <c r="H41" i="46" s="1"/>
  <c r="I41" i="46" s="1"/>
  <c r="J41" i="46" s="1"/>
  <c r="G49" i="46"/>
  <c r="G57" i="46"/>
  <c r="G65" i="46"/>
  <c r="G16" i="50"/>
  <c r="H16" i="50" s="1"/>
  <c r="I16" i="50" s="1"/>
  <c r="J16" i="50" s="1"/>
  <c r="G24" i="50"/>
  <c r="G32" i="50"/>
  <c r="G40" i="50"/>
  <c r="G48" i="50"/>
  <c r="H48" i="50" s="1"/>
  <c r="I48" i="50" s="1"/>
  <c r="J48" i="50" s="1"/>
  <c r="G56" i="50"/>
  <c r="G64" i="50"/>
  <c r="G72" i="50"/>
  <c r="G80" i="50"/>
  <c r="H80" i="50" s="1"/>
  <c r="I80" i="50" s="1"/>
  <c r="J80" i="50" s="1"/>
  <c r="G88" i="50"/>
  <c r="G17" i="55"/>
  <c r="G25" i="55"/>
  <c r="H25" i="55" s="1"/>
  <c r="I25" i="55" s="1"/>
  <c r="J25" i="55" s="1"/>
  <c r="G33" i="55"/>
  <c r="G41" i="55"/>
  <c r="G49" i="55"/>
  <c r="G57" i="55"/>
  <c r="H57" i="55" s="1"/>
  <c r="I57" i="55" s="1"/>
  <c r="J57" i="55" s="1"/>
  <c r="G65" i="55"/>
  <c r="G73" i="55"/>
  <c r="G81" i="55"/>
  <c r="G19" i="54"/>
  <c r="G27" i="54"/>
  <c r="G35" i="54"/>
  <c r="G43" i="54"/>
  <c r="H43" i="54" s="1"/>
  <c r="I43" i="54" s="1"/>
  <c r="J43" i="54" s="1"/>
  <c r="G51" i="54"/>
  <c r="G59" i="54"/>
  <c r="G67" i="54"/>
  <c r="G75" i="54"/>
  <c r="H75" i="54" s="1"/>
  <c r="I75" i="54" s="1"/>
  <c r="J75" i="54" s="1"/>
  <c r="G15" i="53"/>
  <c r="G23" i="53"/>
  <c r="G31" i="53"/>
  <c r="H31" i="53" s="1"/>
  <c r="I31" i="53" s="1"/>
  <c r="J31" i="53" s="1"/>
  <c r="G39" i="53"/>
  <c r="G47" i="53"/>
  <c r="G55" i="53"/>
  <c r="H55" i="53" s="1"/>
  <c r="I55" i="53" s="1"/>
  <c r="J55" i="53" s="1"/>
  <c r="G63" i="53"/>
  <c r="G14" i="48"/>
  <c r="H14" i="48" s="1"/>
  <c r="I14" i="48" s="1"/>
  <c r="J14" i="48" s="1"/>
  <c r="K14" i="48" s="1"/>
  <c r="G22" i="48"/>
  <c r="H22" i="48" s="1"/>
  <c r="I22" i="48" s="1"/>
  <c r="J22" i="48" s="1"/>
  <c r="G30" i="48"/>
  <c r="H30" i="48" s="1"/>
  <c r="I30" i="48" s="1"/>
  <c r="J30" i="48" s="1"/>
  <c r="G38" i="48"/>
  <c r="H38" i="48" s="1"/>
  <c r="I38" i="48" s="1"/>
  <c r="J38" i="48" s="1"/>
  <c r="G46" i="48"/>
  <c r="H46" i="48" s="1"/>
  <c r="I46" i="48" s="1"/>
  <c r="J46" i="48" s="1"/>
  <c r="G54" i="48"/>
  <c r="H54" i="48" s="1"/>
  <c r="I54" i="48" s="1"/>
  <c r="J54" i="48" s="1"/>
  <c r="G62" i="48"/>
  <c r="H62" i="48" s="1"/>
  <c r="I62" i="48" s="1"/>
  <c r="J62" i="48" s="1"/>
  <c r="G70" i="48"/>
  <c r="H70" i="48" s="1"/>
  <c r="I70" i="48" s="1"/>
  <c r="J70" i="48" s="1"/>
  <c r="G78" i="48"/>
  <c r="H78" i="48" s="1"/>
  <c r="I78" i="48" s="1"/>
  <c r="J78" i="48" s="1"/>
  <c r="G86" i="48"/>
  <c r="H86" i="48" s="1"/>
  <c r="I86" i="48" s="1"/>
  <c r="J86" i="48" s="1"/>
  <c r="G15" i="49"/>
  <c r="H15" i="49" s="1"/>
  <c r="I15" i="49" s="1"/>
  <c r="J15" i="49" s="1"/>
  <c r="G23" i="49"/>
  <c r="H23" i="49" s="1"/>
  <c r="I23" i="49" s="1"/>
  <c r="J23" i="49" s="1"/>
  <c r="G31" i="49"/>
  <c r="H31" i="49" s="1"/>
  <c r="I31" i="49" s="1"/>
  <c r="J31" i="49" s="1"/>
  <c r="G39" i="49"/>
  <c r="H39" i="49" s="1"/>
  <c r="I39" i="49" s="1"/>
  <c r="J39" i="49" s="1"/>
  <c r="G47" i="49"/>
  <c r="H47" i="49" s="1"/>
  <c r="I47" i="49" s="1"/>
  <c r="J47" i="49" s="1"/>
  <c r="G55" i="49"/>
  <c r="H55" i="49" s="1"/>
  <c r="I55" i="49" s="1"/>
  <c r="J55" i="49" s="1"/>
  <c r="G63" i="49"/>
  <c r="H63" i="49" s="1"/>
  <c r="I63" i="49" s="1"/>
  <c r="J63" i="49" s="1"/>
  <c r="G71" i="49"/>
  <c r="H71" i="49" s="1"/>
  <c r="I71" i="49" s="1"/>
  <c r="J71" i="49" s="1"/>
  <c r="G79" i="49"/>
  <c r="H79" i="49" s="1"/>
  <c r="I79" i="49" s="1"/>
  <c r="J79" i="49" s="1"/>
  <c r="G87" i="49"/>
  <c r="H87" i="49" s="1"/>
  <c r="I87" i="49" s="1"/>
  <c r="J87" i="49" s="1"/>
  <c r="G17" i="51"/>
  <c r="H17" i="51" s="1"/>
  <c r="I17" i="51" s="1"/>
  <c r="J17" i="51" s="1"/>
  <c r="G25" i="51"/>
  <c r="H25" i="51" s="1"/>
  <c r="I25" i="51" s="1"/>
  <c r="J25" i="51" s="1"/>
  <c r="G33" i="51"/>
  <c r="H33" i="51" s="1"/>
  <c r="I33" i="51" s="1"/>
  <c r="J33" i="51" s="1"/>
  <c r="G41" i="51"/>
  <c r="H41" i="51" s="1"/>
  <c r="I41" i="51" s="1"/>
  <c r="J41" i="51" s="1"/>
  <c r="G49" i="51"/>
  <c r="H49" i="51" s="1"/>
  <c r="I49" i="51" s="1"/>
  <c r="J49" i="51" s="1"/>
  <c r="G57" i="51"/>
  <c r="H57" i="51" s="1"/>
  <c r="I57" i="51" s="1"/>
  <c r="J57" i="51" s="1"/>
  <c r="G65" i="51"/>
  <c r="H65" i="51" s="1"/>
  <c r="I65" i="51" s="1"/>
  <c r="J65" i="51" s="1"/>
  <c r="G73" i="51"/>
  <c r="H73" i="51" s="1"/>
  <c r="I73" i="51" s="1"/>
  <c r="J73" i="51" s="1"/>
  <c r="G21" i="52"/>
  <c r="H21" i="52" s="1"/>
  <c r="I21" i="52" s="1"/>
  <c r="J21" i="52" s="1"/>
  <c r="G29" i="52"/>
  <c r="H29" i="52" s="1"/>
  <c r="I29" i="52" s="1"/>
  <c r="J29" i="52" s="1"/>
  <c r="G37" i="52"/>
  <c r="H37" i="52" s="1"/>
  <c r="I37" i="52" s="1"/>
  <c r="J37" i="52" s="1"/>
  <c r="G45" i="52"/>
  <c r="H45" i="52" s="1"/>
  <c r="I45" i="52" s="1"/>
  <c r="J45" i="52" s="1"/>
  <c r="G53" i="52"/>
  <c r="H53" i="52" s="1"/>
  <c r="I53" i="52" s="1"/>
  <c r="J53" i="52" s="1"/>
  <c r="G61" i="52"/>
  <c r="H61" i="52" s="1"/>
  <c r="I61" i="52" s="1"/>
  <c r="J61" i="52" s="1"/>
  <c r="G69" i="52"/>
  <c r="H69" i="52" s="1"/>
  <c r="I69" i="52" s="1"/>
  <c r="J69" i="52" s="1"/>
  <c r="G20" i="42"/>
  <c r="H20" i="42" s="1"/>
  <c r="I20" i="42" s="1"/>
  <c r="J20" i="42" s="1"/>
  <c r="G28" i="42"/>
  <c r="H28" i="42" s="1"/>
  <c r="I28" i="42" s="1"/>
  <c r="J28" i="42" s="1"/>
  <c r="G36" i="42"/>
  <c r="H36" i="42" s="1"/>
  <c r="I36" i="42" s="1"/>
  <c r="J36" i="42" s="1"/>
  <c r="G44" i="42"/>
  <c r="H44" i="42" s="1"/>
  <c r="I44" i="42" s="1"/>
  <c r="J44" i="42" s="1"/>
  <c r="G52" i="42"/>
  <c r="H52" i="42" s="1"/>
  <c r="I52" i="42" s="1"/>
  <c r="J52" i="42" s="1"/>
  <c r="G60" i="42"/>
  <c r="H60" i="42" s="1"/>
  <c r="I60" i="42" s="1"/>
  <c r="J60" i="42" s="1"/>
  <c r="G68" i="42"/>
  <c r="H68" i="42" s="1"/>
  <c r="I68" i="42" s="1"/>
  <c r="J68" i="42" s="1"/>
  <c r="G76" i="42"/>
  <c r="H76" i="42" s="1"/>
  <c r="I76" i="42" s="1"/>
  <c r="J76" i="42" s="1"/>
  <c r="G84" i="42"/>
  <c r="H84" i="42" s="1"/>
  <c r="I84" i="42" s="1"/>
  <c r="J84" i="42" s="1"/>
  <c r="G21" i="43"/>
  <c r="H21" i="43" s="1"/>
  <c r="I21" i="43" s="1"/>
  <c r="J21" i="43" s="1"/>
  <c r="G29" i="43"/>
  <c r="H29" i="43" s="1"/>
  <c r="I29" i="43" s="1"/>
  <c r="J29" i="43" s="1"/>
  <c r="G37" i="43"/>
  <c r="H37" i="43" s="1"/>
  <c r="I37" i="43" s="1"/>
  <c r="J37" i="43" s="1"/>
  <c r="G45" i="43"/>
  <c r="H45" i="43" s="1"/>
  <c r="I45" i="43" s="1"/>
  <c r="J45" i="43" s="1"/>
  <c r="G53" i="43"/>
  <c r="H53" i="43" s="1"/>
  <c r="I53" i="43" s="1"/>
  <c r="J53" i="43" s="1"/>
  <c r="G61" i="43"/>
  <c r="H61" i="43" s="1"/>
  <c r="I61" i="43" s="1"/>
  <c r="J61" i="43" s="1"/>
  <c r="G69" i="43"/>
  <c r="H69" i="43" s="1"/>
  <c r="I69" i="43" s="1"/>
  <c r="J69" i="43" s="1"/>
  <c r="G77" i="43"/>
  <c r="H77" i="43" s="1"/>
  <c r="I77" i="43" s="1"/>
  <c r="J77" i="43" s="1"/>
  <c r="G85" i="43"/>
  <c r="H85" i="43" s="1"/>
  <c r="I85" i="43" s="1"/>
  <c r="J85" i="43" s="1"/>
  <c r="G15" i="45"/>
  <c r="H15" i="45" s="1"/>
  <c r="I15" i="45" s="1"/>
  <c r="J15" i="45" s="1"/>
  <c r="G23" i="45"/>
  <c r="H23" i="45" s="1"/>
  <c r="I23" i="45" s="1"/>
  <c r="J23" i="45" s="1"/>
  <c r="G31" i="45"/>
  <c r="H31" i="45" s="1"/>
  <c r="I31" i="45" s="1"/>
  <c r="J31" i="45" s="1"/>
  <c r="G39" i="45"/>
  <c r="H39" i="45" s="1"/>
  <c r="I39" i="45" s="1"/>
  <c r="J39" i="45" s="1"/>
  <c r="G47" i="45"/>
  <c r="H47" i="45" s="1"/>
  <c r="I47" i="45" s="1"/>
  <c r="J47" i="45" s="1"/>
  <c r="G55" i="45"/>
  <c r="H55" i="45" s="1"/>
  <c r="I55" i="45" s="1"/>
  <c r="J55" i="45" s="1"/>
  <c r="G63" i="45"/>
  <c r="H63" i="45" s="1"/>
  <c r="I63" i="45" s="1"/>
  <c r="J63" i="45" s="1"/>
  <c r="G71" i="45"/>
  <c r="H71" i="45" s="1"/>
  <c r="I71" i="45" s="1"/>
  <c r="J71" i="45" s="1"/>
  <c r="G79" i="45"/>
  <c r="H79" i="45" s="1"/>
  <c r="I79" i="45" s="1"/>
  <c r="J79" i="45" s="1"/>
  <c r="G19" i="47"/>
  <c r="H19" i="47" s="1"/>
  <c r="I19" i="47" s="1"/>
  <c r="J19" i="47" s="1"/>
  <c r="G27" i="47"/>
  <c r="G43" i="47"/>
  <c r="H43" i="47" s="1"/>
  <c r="I43" i="47" s="1"/>
  <c r="J43" i="47" s="1"/>
  <c r="G59" i="47"/>
  <c r="H59" i="47" s="1"/>
  <c r="I59" i="47" s="1"/>
  <c r="J59" i="47" s="1"/>
  <c r="G21" i="82"/>
  <c r="H21" i="82" s="1"/>
  <c r="I21" i="82" s="1"/>
  <c r="J21" i="82" s="1"/>
  <c r="G53" i="82"/>
  <c r="H53" i="82" s="1"/>
  <c r="I53" i="82" s="1"/>
  <c r="J53" i="82" s="1"/>
  <c r="G54" i="83"/>
  <c r="H54" i="83" s="1"/>
  <c r="I54" i="83" s="1"/>
  <c r="J54" i="83" s="1"/>
  <c r="G24" i="84"/>
  <c r="H24" i="84" s="1"/>
  <c r="I24" i="84" s="1"/>
  <c r="J24" i="84" s="1"/>
  <c r="G81" i="85"/>
  <c r="H81" i="85" s="1"/>
  <c r="I81" i="85" s="1"/>
  <c r="J81" i="85" s="1"/>
  <c r="G68" i="87"/>
  <c r="H68" i="87" s="1"/>
  <c r="I68" i="87" s="1"/>
  <c r="J68" i="87" s="1"/>
  <c r="G68" i="88"/>
  <c r="H68" i="88" s="1"/>
  <c r="I68" i="88" s="1"/>
  <c r="J68" i="88" s="1"/>
  <c r="G48" i="90"/>
  <c r="H48" i="90" s="1"/>
  <c r="I48" i="90" s="1"/>
  <c r="J48" i="90" s="1"/>
  <c r="G87" i="91"/>
  <c r="H87" i="91" s="1"/>
  <c r="I87" i="91" s="1"/>
  <c r="J87" i="91" s="1"/>
  <c r="G53" i="93"/>
  <c r="H53" i="93" s="1"/>
  <c r="I53" i="93" s="1"/>
  <c r="J53" i="93" s="1"/>
  <c r="G61" i="95"/>
  <c r="H61" i="95" s="1"/>
  <c r="I61" i="95" s="1"/>
  <c r="J61" i="95" s="1"/>
  <c r="G61" i="97"/>
  <c r="H61" i="97" s="1"/>
  <c r="I61" i="97" s="1"/>
  <c r="J61" i="97" s="1"/>
  <c r="G70" i="16"/>
  <c r="H70" i="16" s="1"/>
  <c r="I70" i="16" s="1"/>
  <c r="J70" i="16" s="1"/>
  <c r="G78" i="16"/>
  <c r="H78" i="16" s="1"/>
  <c r="I78" i="16" s="1"/>
  <c r="J78" i="16" s="1"/>
  <c r="G86" i="16"/>
  <c r="H86" i="16" s="1"/>
  <c r="I86" i="16" s="1"/>
  <c r="J86" i="16" s="1"/>
  <c r="G16" i="20"/>
  <c r="H16" i="20" s="1"/>
  <c r="I16" i="20" s="1"/>
  <c r="J16" i="20" s="1"/>
  <c r="G24" i="20"/>
  <c r="H24" i="20" s="1"/>
  <c r="I24" i="20" s="1"/>
  <c r="J24" i="20" s="1"/>
  <c r="G32" i="20"/>
  <c r="H32" i="20" s="1"/>
  <c r="I32" i="20" s="1"/>
  <c r="J32" i="20" s="1"/>
  <c r="G40" i="20"/>
  <c r="H40" i="20" s="1"/>
  <c r="I40" i="20" s="1"/>
  <c r="J40" i="20" s="1"/>
  <c r="G48" i="20"/>
  <c r="H48" i="20" s="1"/>
  <c r="I48" i="20" s="1"/>
  <c r="J48" i="20" s="1"/>
  <c r="G56" i="20"/>
  <c r="H56" i="20" s="1"/>
  <c r="I56" i="20" s="1"/>
  <c r="J56" i="20" s="1"/>
  <c r="G64" i="20"/>
  <c r="H64" i="20" s="1"/>
  <c r="I64" i="20" s="1"/>
  <c r="J64" i="20" s="1"/>
  <c r="G72" i="20"/>
  <c r="H72" i="20" s="1"/>
  <c r="I72" i="20" s="1"/>
  <c r="J72" i="20" s="1"/>
  <c r="G20" i="32"/>
  <c r="H20" i="32" s="1"/>
  <c r="I20" i="32" s="1"/>
  <c r="J20" i="32" s="1"/>
  <c r="G28" i="32"/>
  <c r="H28" i="32" s="1"/>
  <c r="I28" i="32" s="1"/>
  <c r="J28" i="32" s="1"/>
  <c r="G36" i="32"/>
  <c r="H36" i="32" s="1"/>
  <c r="I36" i="32" s="1"/>
  <c r="J36" i="32" s="1"/>
  <c r="G44" i="32"/>
  <c r="H44" i="32" s="1"/>
  <c r="I44" i="32" s="1"/>
  <c r="J44" i="32" s="1"/>
  <c r="G52" i="32"/>
  <c r="H52" i="32" s="1"/>
  <c r="I52" i="32" s="1"/>
  <c r="J52" i="32" s="1"/>
  <c r="G60" i="32"/>
  <c r="H60" i="32" s="1"/>
  <c r="I60" i="32" s="1"/>
  <c r="J60" i="32" s="1"/>
  <c r="G68" i="32"/>
  <c r="H68" i="32" s="1"/>
  <c r="I68" i="32" s="1"/>
  <c r="J68" i="32" s="1"/>
  <c r="G19" i="35"/>
  <c r="H19" i="35" s="1"/>
  <c r="I19" i="35" s="1"/>
  <c r="J19" i="35" s="1"/>
  <c r="G27" i="35"/>
  <c r="H27" i="35" s="1"/>
  <c r="I27" i="35" s="1"/>
  <c r="J27" i="35" s="1"/>
  <c r="G35" i="35"/>
  <c r="H35" i="35" s="1"/>
  <c r="I35" i="35" s="1"/>
  <c r="J35" i="35" s="1"/>
  <c r="G43" i="35"/>
  <c r="H43" i="35" s="1"/>
  <c r="I43" i="35" s="1"/>
  <c r="J43" i="35" s="1"/>
  <c r="G51" i="35"/>
  <c r="H51" i="35" s="1"/>
  <c r="I51" i="35" s="1"/>
  <c r="J51" i="35" s="1"/>
  <c r="G59" i="35"/>
  <c r="H59" i="35" s="1"/>
  <c r="I59" i="35" s="1"/>
  <c r="J59" i="35" s="1"/>
  <c r="G67" i="35"/>
  <c r="H67" i="35" s="1"/>
  <c r="I67" i="35" s="1"/>
  <c r="J67" i="35" s="1"/>
  <c r="G75" i="35"/>
  <c r="H75" i="35" s="1"/>
  <c r="I75" i="35" s="1"/>
  <c r="J75" i="35" s="1"/>
  <c r="G83" i="35"/>
  <c r="H83" i="35" s="1"/>
  <c r="I83" i="35" s="1"/>
  <c r="J83" i="35" s="1"/>
  <c r="G20" i="41"/>
  <c r="H20" i="41" s="1"/>
  <c r="I20" i="41" s="1"/>
  <c r="J20" i="41" s="1"/>
  <c r="G28" i="41"/>
  <c r="H28" i="41" s="1"/>
  <c r="I28" i="41" s="1"/>
  <c r="J28" i="41" s="1"/>
  <c r="G36" i="41"/>
  <c r="H36" i="41" s="1"/>
  <c r="I36" i="41" s="1"/>
  <c r="J36" i="41" s="1"/>
  <c r="G44" i="41"/>
  <c r="H44" i="41" s="1"/>
  <c r="I44" i="41" s="1"/>
  <c r="J44" i="41" s="1"/>
  <c r="G52" i="41"/>
  <c r="H52" i="41" s="1"/>
  <c r="I52" i="41" s="1"/>
  <c r="J52" i="41" s="1"/>
  <c r="G60" i="41"/>
  <c r="H60" i="41" s="1"/>
  <c r="I60" i="41" s="1"/>
  <c r="J60" i="41" s="1"/>
  <c r="G68" i="41"/>
  <c r="H68" i="41" s="1"/>
  <c r="I68" i="41" s="1"/>
  <c r="J68" i="41" s="1"/>
  <c r="G76" i="41"/>
  <c r="H76" i="41" s="1"/>
  <c r="I76" i="41" s="1"/>
  <c r="J76" i="41" s="1"/>
  <c r="G84" i="41"/>
  <c r="H84" i="41" s="1"/>
  <c r="I84" i="41" s="1"/>
  <c r="J84" i="41" s="1"/>
  <c r="G14" i="44"/>
  <c r="H14" i="44" s="1"/>
  <c r="I14" i="44" s="1"/>
  <c r="J14" i="44" s="1"/>
  <c r="K14" i="44" s="1"/>
  <c r="G22" i="44"/>
  <c r="G30" i="44"/>
  <c r="H30" i="44" s="1"/>
  <c r="I30" i="44" s="1"/>
  <c r="J30" i="44" s="1"/>
  <c r="G38" i="44"/>
  <c r="H38" i="44" s="1"/>
  <c r="I38" i="44" s="1"/>
  <c r="J38" i="44" s="1"/>
  <c r="G46" i="44"/>
  <c r="G54" i="44"/>
  <c r="G62" i="44"/>
  <c r="H62" i="44" s="1"/>
  <c r="I62" i="44" s="1"/>
  <c r="J62" i="44" s="1"/>
  <c r="G70" i="44"/>
  <c r="H70" i="44" s="1"/>
  <c r="I70" i="44" s="1"/>
  <c r="J70" i="44" s="1"/>
  <c r="G78" i="44"/>
  <c r="G18" i="46"/>
  <c r="G26" i="46"/>
  <c r="H26" i="46" s="1"/>
  <c r="I26" i="46" s="1"/>
  <c r="J26" i="46" s="1"/>
  <c r="G34" i="46"/>
  <c r="G42" i="46"/>
  <c r="G50" i="46"/>
  <c r="H50" i="46" s="1"/>
  <c r="I50" i="46" s="1"/>
  <c r="J50" i="46" s="1"/>
  <c r="G58" i="46"/>
  <c r="H58" i="46" s="1"/>
  <c r="I58" i="46" s="1"/>
  <c r="J58" i="46" s="1"/>
  <c r="G66" i="46"/>
  <c r="G17" i="50"/>
  <c r="G25" i="50"/>
  <c r="H25" i="50" s="1"/>
  <c r="I25" i="50" s="1"/>
  <c r="J25" i="50" s="1"/>
  <c r="G33" i="50"/>
  <c r="H33" i="50" s="1"/>
  <c r="I33" i="50" s="1"/>
  <c r="J33" i="50" s="1"/>
  <c r="G41" i="50"/>
  <c r="G49" i="50"/>
  <c r="G57" i="50"/>
  <c r="H57" i="50" s="1"/>
  <c r="I57" i="50" s="1"/>
  <c r="J57" i="50" s="1"/>
  <c r="G65" i="50"/>
  <c r="H65" i="50" s="1"/>
  <c r="I65" i="50" s="1"/>
  <c r="J65" i="50" s="1"/>
  <c r="G73" i="50"/>
  <c r="G81" i="50"/>
  <c r="G18" i="55"/>
  <c r="G26" i="55"/>
  <c r="G34" i="55"/>
  <c r="H34" i="55" s="1"/>
  <c r="I34" i="55" s="1"/>
  <c r="J34" i="55" s="1"/>
  <c r="G42" i="55"/>
  <c r="H42" i="55" s="1"/>
  <c r="I42" i="55" s="1"/>
  <c r="J42" i="55" s="1"/>
  <c r="G50" i="55"/>
  <c r="G58" i="55"/>
  <c r="G66" i="55"/>
  <c r="H66" i="55" s="1"/>
  <c r="I66" i="55" s="1"/>
  <c r="J66" i="55" s="1"/>
  <c r="G74" i="55"/>
  <c r="H74" i="55" s="1"/>
  <c r="I74" i="55" s="1"/>
  <c r="J74" i="55" s="1"/>
  <c r="G82" i="55"/>
  <c r="G20" i="54"/>
  <c r="G28" i="54"/>
  <c r="H28" i="54" s="1"/>
  <c r="I28" i="54" s="1"/>
  <c r="J28" i="54" s="1"/>
  <c r="G36" i="54"/>
  <c r="H36" i="54" s="1"/>
  <c r="I36" i="54" s="1"/>
  <c r="J36" i="54" s="1"/>
  <c r="G44" i="54"/>
  <c r="G52" i="54"/>
  <c r="G60" i="54"/>
  <c r="H60" i="54" s="1"/>
  <c r="I60" i="54" s="1"/>
  <c r="J60" i="54" s="1"/>
  <c r="G68" i="54"/>
  <c r="H68" i="54" s="1"/>
  <c r="I68" i="54" s="1"/>
  <c r="J68" i="54" s="1"/>
  <c r="G76" i="54"/>
  <c r="G16" i="53"/>
  <c r="G24" i="53"/>
  <c r="H24" i="53" s="1"/>
  <c r="I24" i="53" s="1"/>
  <c r="J24" i="53" s="1"/>
  <c r="G32" i="53"/>
  <c r="G40" i="53"/>
  <c r="G48" i="53"/>
  <c r="H48" i="53" s="1"/>
  <c r="I48" i="53" s="1"/>
  <c r="J48" i="53" s="1"/>
  <c r="G56" i="53"/>
  <c r="H56" i="53" s="1"/>
  <c r="I56" i="53" s="1"/>
  <c r="J56" i="53" s="1"/>
  <c r="G64" i="53"/>
  <c r="H64" i="53" s="1"/>
  <c r="I64" i="53" s="1"/>
  <c r="J64" i="53" s="1"/>
  <c r="G15" i="48"/>
  <c r="H15" i="48" s="1"/>
  <c r="I15" i="48" s="1"/>
  <c r="J15" i="48" s="1"/>
  <c r="G23" i="48"/>
  <c r="H23" i="48" s="1"/>
  <c r="I23" i="48" s="1"/>
  <c r="J23" i="48" s="1"/>
  <c r="G31" i="48"/>
  <c r="G39" i="48"/>
  <c r="G47" i="48"/>
  <c r="H47" i="48" s="1"/>
  <c r="I47" i="48" s="1"/>
  <c r="J47" i="48" s="1"/>
  <c r="G55" i="48"/>
  <c r="H55" i="48" s="1"/>
  <c r="I55" i="48" s="1"/>
  <c r="J55" i="48" s="1"/>
  <c r="G63" i="48"/>
  <c r="G71" i="48"/>
  <c r="G79" i="48"/>
  <c r="H79" i="48" s="1"/>
  <c r="I79" i="48" s="1"/>
  <c r="J79" i="48" s="1"/>
  <c r="G87" i="48"/>
  <c r="H87" i="48" s="1"/>
  <c r="I87" i="48" s="1"/>
  <c r="J87" i="48" s="1"/>
  <c r="G16" i="49"/>
  <c r="G24" i="49"/>
  <c r="H24" i="49" s="1"/>
  <c r="I24" i="49" s="1"/>
  <c r="J24" i="49" s="1"/>
  <c r="G32" i="49"/>
  <c r="H32" i="49" s="1"/>
  <c r="I32" i="49" s="1"/>
  <c r="J32" i="49" s="1"/>
  <c r="G40" i="49"/>
  <c r="G48" i="49"/>
  <c r="G56" i="49"/>
  <c r="H56" i="49" s="1"/>
  <c r="I56" i="49" s="1"/>
  <c r="J56" i="49" s="1"/>
  <c r="G64" i="49"/>
  <c r="H64" i="49" s="1"/>
  <c r="I64" i="49" s="1"/>
  <c r="J64" i="49" s="1"/>
  <c r="G72" i="49"/>
  <c r="G80" i="49"/>
  <c r="G88" i="49"/>
  <c r="H88" i="49" s="1"/>
  <c r="I88" i="49" s="1"/>
  <c r="J88" i="49" s="1"/>
  <c r="G18" i="51"/>
  <c r="H18" i="51" s="1"/>
  <c r="I18" i="51" s="1"/>
  <c r="J18" i="51" s="1"/>
  <c r="G26" i="51"/>
  <c r="G34" i="51"/>
  <c r="G42" i="51"/>
  <c r="H42" i="51" s="1"/>
  <c r="I42" i="51" s="1"/>
  <c r="J42" i="51" s="1"/>
  <c r="G50" i="51"/>
  <c r="H50" i="51" s="1"/>
  <c r="I50" i="51" s="1"/>
  <c r="J50" i="51" s="1"/>
  <c r="G58" i="51"/>
  <c r="G66" i="51"/>
  <c r="G74" i="51"/>
  <c r="H74" i="51" s="1"/>
  <c r="I74" i="51" s="1"/>
  <c r="J74" i="51" s="1"/>
  <c r="G14" i="52"/>
  <c r="H14" i="52" s="1"/>
  <c r="I14" i="52" s="1"/>
  <c r="J14" i="52" s="1"/>
  <c r="K14" i="52" s="1"/>
  <c r="G22" i="52"/>
  <c r="H22" i="52" s="1"/>
  <c r="I22" i="52" s="1"/>
  <c r="J22" i="52" s="1"/>
  <c r="G30" i="52"/>
  <c r="G38" i="52"/>
  <c r="H38" i="52" s="1"/>
  <c r="I38" i="52" s="1"/>
  <c r="J38" i="52" s="1"/>
  <c r="G46" i="52"/>
  <c r="H46" i="52" s="1"/>
  <c r="I46" i="52" s="1"/>
  <c r="J46" i="52" s="1"/>
  <c r="G54" i="52"/>
  <c r="H54" i="52" s="1"/>
  <c r="I54" i="52" s="1"/>
  <c r="J54" i="52" s="1"/>
  <c r="G62" i="52"/>
  <c r="H62" i="52" s="1"/>
  <c r="I62" i="52" s="1"/>
  <c r="J62" i="52" s="1"/>
  <c r="G21" i="42"/>
  <c r="H21" i="42" s="1"/>
  <c r="I21" i="42" s="1"/>
  <c r="J21" i="42" s="1"/>
  <c r="G29" i="42"/>
  <c r="H29" i="42" s="1"/>
  <c r="I29" i="42" s="1"/>
  <c r="J29" i="42" s="1"/>
  <c r="G37" i="42"/>
  <c r="H37" i="42" s="1"/>
  <c r="I37" i="42" s="1"/>
  <c r="J37" i="42" s="1"/>
  <c r="G45" i="42"/>
  <c r="H45" i="42" s="1"/>
  <c r="I45" i="42" s="1"/>
  <c r="J45" i="42" s="1"/>
  <c r="G53" i="42"/>
  <c r="H53" i="42" s="1"/>
  <c r="I53" i="42" s="1"/>
  <c r="J53" i="42" s="1"/>
  <c r="G61" i="42"/>
  <c r="G69" i="42"/>
  <c r="H69" i="42" s="1"/>
  <c r="I69" i="42" s="1"/>
  <c r="J69" i="42" s="1"/>
  <c r="G77" i="42"/>
  <c r="H77" i="42" s="1"/>
  <c r="I77" i="42" s="1"/>
  <c r="J77" i="42" s="1"/>
  <c r="G85" i="42"/>
  <c r="H85" i="42" s="1"/>
  <c r="I85" i="42" s="1"/>
  <c r="J85" i="42" s="1"/>
  <c r="G14" i="43"/>
  <c r="G22" i="43"/>
  <c r="H22" i="43" s="1"/>
  <c r="I22" i="43" s="1"/>
  <c r="J22" i="43" s="1"/>
  <c r="G30" i="43"/>
  <c r="H30" i="43" s="1"/>
  <c r="I30" i="43" s="1"/>
  <c r="J30" i="43" s="1"/>
  <c r="G38" i="43"/>
  <c r="G46" i="43"/>
  <c r="G54" i="43"/>
  <c r="H54" i="43" s="1"/>
  <c r="I54" i="43" s="1"/>
  <c r="J54" i="43" s="1"/>
  <c r="G62" i="43"/>
  <c r="H62" i="43" s="1"/>
  <c r="I62" i="43" s="1"/>
  <c r="J62" i="43" s="1"/>
  <c r="G70" i="43"/>
  <c r="G78" i="43"/>
  <c r="G86" i="43"/>
  <c r="H86" i="43" s="1"/>
  <c r="I86" i="43" s="1"/>
  <c r="J86" i="43" s="1"/>
  <c r="G16" i="45"/>
  <c r="H16" i="45" s="1"/>
  <c r="I16" i="45" s="1"/>
  <c r="J16" i="45" s="1"/>
  <c r="G24" i="45"/>
  <c r="G32" i="45"/>
  <c r="G40" i="45"/>
  <c r="H40" i="45" s="1"/>
  <c r="I40" i="45" s="1"/>
  <c r="J40" i="45" s="1"/>
  <c r="G48" i="45"/>
  <c r="H48" i="45" s="1"/>
  <c r="I48" i="45" s="1"/>
  <c r="J48" i="45" s="1"/>
  <c r="G56" i="45"/>
  <c r="G64" i="45"/>
  <c r="G72" i="45"/>
  <c r="H72" i="45" s="1"/>
  <c r="I72" i="45" s="1"/>
  <c r="J72" i="45" s="1"/>
  <c r="G20" i="47"/>
  <c r="H20" i="47" s="1"/>
  <c r="I20" i="47" s="1"/>
  <c r="J20" i="47" s="1"/>
  <c r="G29" i="47"/>
  <c r="G45" i="47"/>
  <c r="G61" i="47"/>
  <c r="H61" i="47" s="1"/>
  <c r="I61" i="47" s="1"/>
  <c r="J61" i="47" s="1"/>
  <c r="G27" i="82"/>
  <c r="G59" i="82"/>
  <c r="G62" i="83"/>
  <c r="H62" i="83" s="1"/>
  <c r="I62" i="83" s="1"/>
  <c r="J62" i="83" s="1"/>
  <c r="G32" i="84"/>
  <c r="H32" i="84" s="1"/>
  <c r="I32" i="84" s="1"/>
  <c r="J32" i="84" s="1"/>
  <c r="G20" i="86"/>
  <c r="G19" i="85"/>
  <c r="H19" i="85" s="1"/>
  <c r="I19" i="85" s="1"/>
  <c r="J19" i="85" s="1"/>
  <c r="G82" i="87"/>
  <c r="H82" i="87" s="1"/>
  <c r="I82" i="87" s="1"/>
  <c r="J82" i="87" s="1"/>
  <c r="G71" i="90"/>
  <c r="H71" i="90" s="1"/>
  <c r="I71" i="90" s="1"/>
  <c r="J71" i="90" s="1"/>
  <c r="G83" i="82"/>
  <c r="H83" i="82" s="1"/>
  <c r="I83" i="82" s="1"/>
  <c r="J83" i="82" s="1"/>
  <c r="G20" i="83"/>
  <c r="H20" i="83" s="1"/>
  <c r="I20" i="83" s="1"/>
  <c r="J20" i="83" s="1"/>
  <c r="G28" i="83"/>
  <c r="H28" i="83" s="1"/>
  <c r="I28" i="83" s="1"/>
  <c r="J28" i="83" s="1"/>
  <c r="G36" i="83"/>
  <c r="H36" i="83" s="1"/>
  <c r="I36" i="83" s="1"/>
  <c r="J36" i="83" s="1"/>
  <c r="G44" i="83"/>
  <c r="H44" i="83" s="1"/>
  <c r="I44" i="83" s="1"/>
  <c r="J44" i="83" s="1"/>
  <c r="G52" i="83"/>
  <c r="H52" i="83" s="1"/>
  <c r="I52" i="83" s="1"/>
  <c r="J52" i="83" s="1"/>
  <c r="G60" i="83"/>
  <c r="H60" i="83" s="1"/>
  <c r="I60" i="83" s="1"/>
  <c r="J60" i="83" s="1"/>
  <c r="G68" i="83"/>
  <c r="H68" i="83" s="1"/>
  <c r="I68" i="83" s="1"/>
  <c r="J68" i="83" s="1"/>
  <c r="G76" i="83"/>
  <c r="H76" i="83" s="1"/>
  <c r="I76" i="83" s="1"/>
  <c r="J76" i="83" s="1"/>
  <c r="G84" i="83"/>
  <c r="H84" i="83" s="1"/>
  <c r="I84" i="83" s="1"/>
  <c r="J84" i="83" s="1"/>
  <c r="G14" i="84"/>
  <c r="H14" i="84" s="1"/>
  <c r="I14" i="84" s="1"/>
  <c r="J14" i="84" s="1"/>
  <c r="K14" i="84" s="1"/>
  <c r="G22" i="84"/>
  <c r="H22" i="84" s="1"/>
  <c r="I22" i="84" s="1"/>
  <c r="J22" i="84" s="1"/>
  <c r="G30" i="84"/>
  <c r="G38" i="84"/>
  <c r="G46" i="84"/>
  <c r="H46" i="84" s="1"/>
  <c r="I46" i="84" s="1"/>
  <c r="J46" i="84" s="1"/>
  <c r="G54" i="84"/>
  <c r="H54" i="84" s="1"/>
  <c r="I54" i="84" s="1"/>
  <c r="J54" i="84" s="1"/>
  <c r="G62" i="84"/>
  <c r="G70" i="84"/>
  <c r="G78" i="84"/>
  <c r="H78" i="84" s="1"/>
  <c r="I78" i="84" s="1"/>
  <c r="J78" i="84" s="1"/>
  <c r="G18" i="86"/>
  <c r="H18" i="86" s="1"/>
  <c r="I18" i="86" s="1"/>
  <c r="J18" i="86" s="1"/>
  <c r="G26" i="86"/>
  <c r="G34" i="86"/>
  <c r="G42" i="86"/>
  <c r="H42" i="86" s="1"/>
  <c r="I42" i="86" s="1"/>
  <c r="J42" i="86" s="1"/>
  <c r="G50" i="86"/>
  <c r="H50" i="86" s="1"/>
  <c r="I50" i="86" s="1"/>
  <c r="J50" i="86" s="1"/>
  <c r="G58" i="86"/>
  <c r="H58" i="86" s="1"/>
  <c r="I58" i="86" s="1"/>
  <c r="J58" i="86" s="1"/>
  <c r="G66" i="86"/>
  <c r="H66" i="86" s="1"/>
  <c r="I66" i="86" s="1"/>
  <c r="J66" i="86" s="1"/>
  <c r="G17" i="85"/>
  <c r="G25" i="85"/>
  <c r="G33" i="85"/>
  <c r="H33" i="85" s="1"/>
  <c r="I33" i="85" s="1"/>
  <c r="J33" i="85" s="1"/>
  <c r="G41" i="85"/>
  <c r="H41" i="85" s="1"/>
  <c r="I41" i="85" s="1"/>
  <c r="J41" i="85" s="1"/>
  <c r="G49" i="85"/>
  <c r="G57" i="85"/>
  <c r="G66" i="85"/>
  <c r="H66" i="85" s="1"/>
  <c r="I66" i="85" s="1"/>
  <c r="J66" i="85" s="1"/>
  <c r="G77" i="85"/>
  <c r="H77" i="85" s="1"/>
  <c r="I77" i="85" s="1"/>
  <c r="J77" i="85" s="1"/>
  <c r="G14" i="87"/>
  <c r="H14" i="87" s="1"/>
  <c r="I14" i="87" s="1"/>
  <c r="J14" i="87" s="1"/>
  <c r="K14" i="87" s="1"/>
  <c r="G27" i="87"/>
  <c r="H27" i="87" s="1"/>
  <c r="I27" i="87" s="1"/>
  <c r="J27" i="87" s="1"/>
  <c r="G41" i="87"/>
  <c r="H41" i="87" s="1"/>
  <c r="I41" i="87" s="1"/>
  <c r="J41" i="87" s="1"/>
  <c r="G52" i="87"/>
  <c r="H52" i="87" s="1"/>
  <c r="I52" i="87" s="1"/>
  <c r="J52" i="87" s="1"/>
  <c r="G66" i="87"/>
  <c r="H66" i="87" s="1"/>
  <c r="I66" i="87" s="1"/>
  <c r="J66" i="87" s="1"/>
  <c r="G78" i="87"/>
  <c r="H78" i="87" s="1"/>
  <c r="I78" i="87" s="1"/>
  <c r="J78" i="87" s="1"/>
  <c r="G27" i="88"/>
  <c r="H27" i="88" s="1"/>
  <c r="I27" i="88" s="1"/>
  <c r="J27" i="88" s="1"/>
  <c r="G38" i="88"/>
  <c r="H38" i="88" s="1"/>
  <c r="I38" i="88" s="1"/>
  <c r="J38" i="88" s="1"/>
  <c r="G52" i="88"/>
  <c r="H52" i="88" s="1"/>
  <c r="I52" i="88" s="1"/>
  <c r="J52" i="88" s="1"/>
  <c r="G64" i="88"/>
  <c r="H64" i="88" s="1"/>
  <c r="I64" i="88" s="1"/>
  <c r="J64" i="88" s="1"/>
  <c r="G77" i="88"/>
  <c r="H77" i="88" s="1"/>
  <c r="I77" i="88" s="1"/>
  <c r="J77" i="88" s="1"/>
  <c r="G23" i="89"/>
  <c r="H23" i="89" s="1"/>
  <c r="I23" i="89" s="1"/>
  <c r="J23" i="89" s="1"/>
  <c r="G40" i="89"/>
  <c r="H40" i="89" s="1"/>
  <c r="I40" i="89" s="1"/>
  <c r="J40" i="89" s="1"/>
  <c r="G63" i="89"/>
  <c r="H63" i="89" s="1"/>
  <c r="I63" i="89" s="1"/>
  <c r="J63" i="89" s="1"/>
  <c r="G23" i="90"/>
  <c r="H23" i="90" s="1"/>
  <c r="I23" i="90" s="1"/>
  <c r="J23" i="90" s="1"/>
  <c r="G46" i="90"/>
  <c r="H46" i="90" s="1"/>
  <c r="I46" i="90" s="1"/>
  <c r="J46" i="90" s="1"/>
  <c r="G64" i="90"/>
  <c r="H64" i="90" s="1"/>
  <c r="I64" i="90" s="1"/>
  <c r="J64" i="90" s="1"/>
  <c r="G87" i="90"/>
  <c r="H87" i="90" s="1"/>
  <c r="I87" i="90" s="1"/>
  <c r="J87" i="90" s="1"/>
  <c r="G16" i="91"/>
  <c r="H16" i="91" s="1"/>
  <c r="I16" i="91" s="1"/>
  <c r="J16" i="91" s="1"/>
  <c r="G39" i="91"/>
  <c r="H39" i="91" s="1"/>
  <c r="I39" i="91" s="1"/>
  <c r="J39" i="91" s="1"/>
  <c r="G57" i="91"/>
  <c r="H57" i="91" s="1"/>
  <c r="I57" i="91" s="1"/>
  <c r="J57" i="91" s="1"/>
  <c r="G80" i="91"/>
  <c r="H80" i="91" s="1"/>
  <c r="I80" i="91" s="1"/>
  <c r="J80" i="91" s="1"/>
  <c r="G19" i="92"/>
  <c r="H19" i="92" s="1"/>
  <c r="I19" i="92" s="1"/>
  <c r="J19" i="92" s="1"/>
  <c r="G51" i="92"/>
  <c r="H51" i="92" s="1"/>
  <c r="I51" i="92" s="1"/>
  <c r="J51" i="92" s="1"/>
  <c r="G45" i="93"/>
  <c r="H45" i="93" s="1"/>
  <c r="I45" i="93" s="1"/>
  <c r="J45" i="93" s="1"/>
  <c r="G14" i="94"/>
  <c r="H14" i="94" s="1"/>
  <c r="I14" i="94" s="1"/>
  <c r="J14" i="94" s="1"/>
  <c r="K14" i="94" s="1"/>
  <c r="G46" i="94"/>
  <c r="G78" i="94"/>
  <c r="H78" i="94" s="1"/>
  <c r="I78" i="94" s="1"/>
  <c r="J78" i="94" s="1"/>
  <c r="G21" i="95"/>
  <c r="H21" i="95" s="1"/>
  <c r="I21" i="95" s="1"/>
  <c r="J21" i="95" s="1"/>
  <c r="G53" i="95"/>
  <c r="G85" i="95"/>
  <c r="G31" i="96"/>
  <c r="H31" i="96" s="1"/>
  <c r="I31" i="96" s="1"/>
  <c r="J31" i="96" s="1"/>
  <c r="G63" i="96"/>
  <c r="H63" i="96" s="1"/>
  <c r="I63" i="96" s="1"/>
  <c r="J63" i="96" s="1"/>
  <c r="G21" i="97"/>
  <c r="G53" i="97"/>
  <c r="G26" i="98"/>
  <c r="H26" i="98" s="1"/>
  <c r="I26" i="98" s="1"/>
  <c r="J26" i="98" s="1"/>
  <c r="G58" i="98"/>
  <c r="G29" i="99"/>
  <c r="H29" i="99" s="1"/>
  <c r="I29" i="99" s="1"/>
  <c r="J29" i="99" s="1"/>
  <c r="G61" i="99"/>
  <c r="H61" i="99" s="1"/>
  <c r="I61" i="99" s="1"/>
  <c r="J61" i="99" s="1"/>
  <c r="G45" i="100"/>
  <c r="G77" i="100"/>
  <c r="G33" i="101"/>
  <c r="H33" i="101" s="1"/>
  <c r="I33" i="101" s="1"/>
  <c r="J33" i="101" s="1"/>
  <c r="G65" i="101"/>
  <c r="H65" i="101" s="1"/>
  <c r="I65" i="101" s="1"/>
  <c r="J65" i="101" s="1"/>
  <c r="G34" i="102"/>
  <c r="G66" i="102"/>
  <c r="G65" i="103"/>
  <c r="H65" i="103" s="1"/>
  <c r="I65" i="103" s="1"/>
  <c r="J65" i="103" s="1"/>
  <c r="G35" i="104"/>
  <c r="H35" i="104" s="1"/>
  <c r="I35" i="104" s="1"/>
  <c r="J35" i="104" s="1"/>
  <c r="G15" i="105"/>
  <c r="H15" i="105" s="1"/>
  <c r="I15" i="105" s="1"/>
  <c r="J15" i="105" s="1"/>
  <c r="G62" i="47"/>
  <c r="H62" i="47" s="1"/>
  <c r="I62" i="47" s="1"/>
  <c r="J62" i="47" s="1"/>
  <c r="G20" i="82"/>
  <c r="H20" i="82" s="1"/>
  <c r="I20" i="82" s="1"/>
  <c r="J20" i="82" s="1"/>
  <c r="G28" i="82"/>
  <c r="G36" i="82"/>
  <c r="H36" i="82" s="1"/>
  <c r="I36" i="82" s="1"/>
  <c r="J36" i="82" s="1"/>
  <c r="G44" i="82"/>
  <c r="H44" i="82" s="1"/>
  <c r="I44" i="82" s="1"/>
  <c r="J44" i="82" s="1"/>
  <c r="G52" i="82"/>
  <c r="H52" i="82" s="1"/>
  <c r="I52" i="82" s="1"/>
  <c r="J52" i="82" s="1"/>
  <c r="G60" i="82"/>
  <c r="G68" i="82"/>
  <c r="H68" i="82" s="1"/>
  <c r="I68" i="82" s="1"/>
  <c r="J68" i="82" s="1"/>
  <c r="G76" i="82"/>
  <c r="H76" i="82" s="1"/>
  <c r="I76" i="82" s="1"/>
  <c r="J76" i="82" s="1"/>
  <c r="G84" i="82"/>
  <c r="H84" i="82" s="1"/>
  <c r="I84" i="82" s="1"/>
  <c r="J84" i="82" s="1"/>
  <c r="G21" i="83"/>
  <c r="H21" i="83" s="1"/>
  <c r="I21" i="83" s="1"/>
  <c r="J21" i="83" s="1"/>
  <c r="G29" i="83"/>
  <c r="H29" i="83" s="1"/>
  <c r="I29" i="83" s="1"/>
  <c r="J29" i="83" s="1"/>
  <c r="G37" i="83"/>
  <c r="H37" i="83" s="1"/>
  <c r="I37" i="83" s="1"/>
  <c r="J37" i="83" s="1"/>
  <c r="G45" i="83"/>
  <c r="G53" i="83"/>
  <c r="H53" i="83" s="1"/>
  <c r="I53" i="83" s="1"/>
  <c r="J53" i="83" s="1"/>
  <c r="G61" i="83"/>
  <c r="H61" i="83" s="1"/>
  <c r="I61" i="83" s="1"/>
  <c r="J61" i="83" s="1"/>
  <c r="G69" i="83"/>
  <c r="H69" i="83" s="1"/>
  <c r="I69" i="83" s="1"/>
  <c r="J69" i="83" s="1"/>
  <c r="G77" i="83"/>
  <c r="G85" i="83"/>
  <c r="H85" i="83" s="1"/>
  <c r="I85" i="83" s="1"/>
  <c r="J85" i="83" s="1"/>
  <c r="G15" i="84"/>
  <c r="H15" i="84" s="1"/>
  <c r="I15" i="84" s="1"/>
  <c r="J15" i="84" s="1"/>
  <c r="G23" i="84"/>
  <c r="H23" i="84" s="1"/>
  <c r="I23" i="84" s="1"/>
  <c r="J23" i="84" s="1"/>
  <c r="G31" i="84"/>
  <c r="G39" i="84"/>
  <c r="H39" i="84" s="1"/>
  <c r="I39" i="84" s="1"/>
  <c r="J39" i="84" s="1"/>
  <c r="G47" i="84"/>
  <c r="H47" i="84" s="1"/>
  <c r="I47" i="84" s="1"/>
  <c r="J47" i="84" s="1"/>
  <c r="G55" i="84"/>
  <c r="H55" i="84" s="1"/>
  <c r="I55" i="84" s="1"/>
  <c r="J55" i="84" s="1"/>
  <c r="G63" i="84"/>
  <c r="G71" i="84"/>
  <c r="H71" i="84" s="1"/>
  <c r="I71" i="84" s="1"/>
  <c r="J71" i="84" s="1"/>
  <c r="G79" i="84"/>
  <c r="H79" i="84" s="1"/>
  <c r="I79" i="84" s="1"/>
  <c r="J79" i="84" s="1"/>
  <c r="G19" i="86"/>
  <c r="H19" i="86" s="1"/>
  <c r="I19" i="86" s="1"/>
  <c r="J19" i="86" s="1"/>
  <c r="G27" i="86"/>
  <c r="H27" i="86" s="1"/>
  <c r="I27" i="86" s="1"/>
  <c r="J27" i="86" s="1"/>
  <c r="G35" i="86"/>
  <c r="H35" i="86" s="1"/>
  <c r="I35" i="86" s="1"/>
  <c r="J35" i="86" s="1"/>
  <c r="G43" i="86"/>
  <c r="H43" i="86" s="1"/>
  <c r="I43" i="86" s="1"/>
  <c r="J43" i="86" s="1"/>
  <c r="G51" i="86"/>
  <c r="H51" i="86" s="1"/>
  <c r="I51" i="86" s="1"/>
  <c r="J51" i="86" s="1"/>
  <c r="G59" i="86"/>
  <c r="H59" i="86" s="1"/>
  <c r="I59" i="86" s="1"/>
  <c r="J59" i="86" s="1"/>
  <c r="G67" i="86"/>
  <c r="H67" i="86" s="1"/>
  <c r="I67" i="86" s="1"/>
  <c r="J67" i="86" s="1"/>
  <c r="G18" i="85"/>
  <c r="G26" i="85"/>
  <c r="H26" i="85" s="1"/>
  <c r="I26" i="85" s="1"/>
  <c r="J26" i="85" s="1"/>
  <c r="G34" i="85"/>
  <c r="H34" i="85" s="1"/>
  <c r="I34" i="85" s="1"/>
  <c r="J34" i="85" s="1"/>
  <c r="G42" i="85"/>
  <c r="H42" i="85" s="1"/>
  <c r="I42" i="85" s="1"/>
  <c r="J42" i="85" s="1"/>
  <c r="G50" i="85"/>
  <c r="G58" i="85"/>
  <c r="H58" i="85" s="1"/>
  <c r="I58" i="85" s="1"/>
  <c r="J58" i="85" s="1"/>
  <c r="G67" i="85"/>
  <c r="H67" i="85" s="1"/>
  <c r="I67" i="85" s="1"/>
  <c r="J67" i="85" s="1"/>
  <c r="G80" i="85"/>
  <c r="H80" i="85" s="1"/>
  <c r="I80" i="85" s="1"/>
  <c r="J80" i="85" s="1"/>
  <c r="G17" i="87"/>
  <c r="H17" i="87" s="1"/>
  <c r="I17" i="87" s="1"/>
  <c r="J17" i="87" s="1"/>
  <c r="G28" i="87"/>
  <c r="H28" i="87" s="1"/>
  <c r="I28" i="87" s="1"/>
  <c r="J28" i="87" s="1"/>
  <c r="G42" i="87"/>
  <c r="H42" i="87" s="1"/>
  <c r="I42" i="87" s="1"/>
  <c r="J42" i="87" s="1"/>
  <c r="G54" i="87"/>
  <c r="G67" i="87"/>
  <c r="H67" i="87" s="1"/>
  <c r="I67" i="87" s="1"/>
  <c r="J67" i="87" s="1"/>
  <c r="G81" i="87"/>
  <c r="H81" i="87" s="1"/>
  <c r="I81" i="87" s="1"/>
  <c r="J81" i="87" s="1"/>
  <c r="G14" i="88"/>
  <c r="H14" i="88" s="1"/>
  <c r="I14" i="88" s="1"/>
  <c r="J14" i="88" s="1"/>
  <c r="K14" i="88" s="1"/>
  <c r="G28" i="88"/>
  <c r="H28" i="88" s="1"/>
  <c r="I28" i="88" s="1"/>
  <c r="J28" i="88" s="1"/>
  <c r="G40" i="88"/>
  <c r="H40" i="88" s="1"/>
  <c r="I40" i="88" s="1"/>
  <c r="J40" i="88" s="1"/>
  <c r="G53" i="88"/>
  <c r="H53" i="88" s="1"/>
  <c r="I53" i="88" s="1"/>
  <c r="J53" i="88" s="1"/>
  <c r="G67" i="88"/>
  <c r="H67" i="88" s="1"/>
  <c r="I67" i="88" s="1"/>
  <c r="J67" i="88" s="1"/>
  <c r="G78" i="88"/>
  <c r="H78" i="88" s="1"/>
  <c r="I78" i="88" s="1"/>
  <c r="J78" i="88" s="1"/>
  <c r="G24" i="89"/>
  <c r="H24" i="89" s="1"/>
  <c r="I24" i="89" s="1"/>
  <c r="J24" i="89" s="1"/>
  <c r="G41" i="89"/>
  <c r="H41" i="89" s="1"/>
  <c r="I41" i="89" s="1"/>
  <c r="J41" i="89" s="1"/>
  <c r="G64" i="89"/>
  <c r="H64" i="89" s="1"/>
  <c r="I64" i="89" s="1"/>
  <c r="J64" i="89" s="1"/>
  <c r="G24" i="90"/>
  <c r="H24" i="90" s="1"/>
  <c r="I24" i="90" s="1"/>
  <c r="J24" i="90" s="1"/>
  <c r="G47" i="90"/>
  <c r="H47" i="90" s="1"/>
  <c r="I47" i="90" s="1"/>
  <c r="J47" i="90" s="1"/>
  <c r="G70" i="90"/>
  <c r="H70" i="90" s="1"/>
  <c r="I70" i="90" s="1"/>
  <c r="J70" i="90" s="1"/>
  <c r="G88" i="90"/>
  <c r="H88" i="90" s="1"/>
  <c r="I88" i="90" s="1"/>
  <c r="J88" i="90" s="1"/>
  <c r="G17" i="91"/>
  <c r="H17" i="91" s="1"/>
  <c r="I17" i="91" s="1"/>
  <c r="J17" i="91" s="1"/>
  <c r="G40" i="91"/>
  <c r="H40" i="91" s="1"/>
  <c r="I40" i="91" s="1"/>
  <c r="J40" i="91" s="1"/>
  <c r="G63" i="91"/>
  <c r="H63" i="91" s="1"/>
  <c r="I63" i="91" s="1"/>
  <c r="J63" i="91" s="1"/>
  <c r="G81" i="91"/>
  <c r="H81" i="91" s="1"/>
  <c r="I81" i="91" s="1"/>
  <c r="J81" i="91" s="1"/>
  <c r="G25" i="92"/>
  <c r="H25" i="92" s="1"/>
  <c r="I25" i="92" s="1"/>
  <c r="J25" i="92" s="1"/>
  <c r="G57" i="92"/>
  <c r="H57" i="92" s="1"/>
  <c r="I57" i="92" s="1"/>
  <c r="J57" i="92" s="1"/>
  <c r="G15" i="93"/>
  <c r="H15" i="93" s="1"/>
  <c r="I15" i="93" s="1"/>
  <c r="J15" i="93" s="1"/>
  <c r="G47" i="93"/>
  <c r="H47" i="93" s="1"/>
  <c r="I47" i="93" s="1"/>
  <c r="J47" i="93" s="1"/>
  <c r="G20" i="94"/>
  <c r="H20" i="94" s="1"/>
  <c r="I20" i="94" s="1"/>
  <c r="J20" i="94" s="1"/>
  <c r="G52" i="94"/>
  <c r="H52" i="94" s="1"/>
  <c r="I52" i="94" s="1"/>
  <c r="J52" i="94" s="1"/>
  <c r="G84" i="94"/>
  <c r="H84" i="94" s="1"/>
  <c r="I84" i="94" s="1"/>
  <c r="J84" i="94" s="1"/>
  <c r="G23" i="95"/>
  <c r="H23" i="95" s="1"/>
  <c r="I23" i="95" s="1"/>
  <c r="J23" i="95" s="1"/>
  <c r="G55" i="95"/>
  <c r="H55" i="95" s="1"/>
  <c r="I55" i="95" s="1"/>
  <c r="J55" i="95" s="1"/>
  <c r="G87" i="95"/>
  <c r="H87" i="95" s="1"/>
  <c r="I87" i="95" s="1"/>
  <c r="J87" i="95" s="1"/>
  <c r="G33" i="96"/>
  <c r="H33" i="96" s="1"/>
  <c r="I33" i="96" s="1"/>
  <c r="J33" i="96" s="1"/>
  <c r="G65" i="96"/>
  <c r="H65" i="96" s="1"/>
  <c r="I65" i="96" s="1"/>
  <c r="J65" i="96" s="1"/>
  <c r="G27" i="97"/>
  <c r="H27" i="97" s="1"/>
  <c r="I27" i="97" s="1"/>
  <c r="J27" i="97" s="1"/>
  <c r="G59" i="97"/>
  <c r="H59" i="97" s="1"/>
  <c r="I59" i="97" s="1"/>
  <c r="J59" i="97" s="1"/>
  <c r="G28" i="98"/>
  <c r="H28" i="98" s="1"/>
  <c r="I28" i="98" s="1"/>
  <c r="J28" i="98" s="1"/>
  <c r="G60" i="98"/>
  <c r="H60" i="98" s="1"/>
  <c r="I60" i="98" s="1"/>
  <c r="J60" i="98" s="1"/>
  <c r="G35" i="99"/>
  <c r="H35" i="99" s="1"/>
  <c r="I35" i="99" s="1"/>
  <c r="J35" i="99" s="1"/>
  <c r="G67" i="99"/>
  <c r="H67" i="99" s="1"/>
  <c r="I67" i="99" s="1"/>
  <c r="J67" i="99" s="1"/>
  <c r="G15" i="100"/>
  <c r="H15" i="100" s="1"/>
  <c r="I15" i="100" s="1"/>
  <c r="J15" i="100" s="1"/>
  <c r="G47" i="100"/>
  <c r="H47" i="100" s="1"/>
  <c r="I47" i="100" s="1"/>
  <c r="J47" i="100" s="1"/>
  <c r="G79" i="100"/>
  <c r="H79" i="100" s="1"/>
  <c r="I79" i="100" s="1"/>
  <c r="J79" i="100" s="1"/>
  <c r="G35" i="101"/>
  <c r="H35" i="101" s="1"/>
  <c r="I35" i="101" s="1"/>
  <c r="J35" i="101" s="1"/>
  <c r="G67" i="101"/>
  <c r="H67" i="101" s="1"/>
  <c r="I67" i="101" s="1"/>
  <c r="J67" i="101" s="1"/>
  <c r="G40" i="102"/>
  <c r="H40" i="102" s="1"/>
  <c r="I40" i="102" s="1"/>
  <c r="J40" i="102" s="1"/>
  <c r="G72" i="102"/>
  <c r="H72" i="102" s="1"/>
  <c r="I72" i="102" s="1"/>
  <c r="J72" i="102" s="1"/>
  <c r="G73" i="103"/>
  <c r="H73" i="103" s="1"/>
  <c r="I73" i="103" s="1"/>
  <c r="J73" i="103" s="1"/>
  <c r="G43" i="104"/>
  <c r="H43" i="104" s="1"/>
  <c r="I43" i="104" s="1"/>
  <c r="J43" i="104" s="1"/>
  <c r="G23" i="105"/>
  <c r="H23" i="105" s="1"/>
  <c r="I23" i="105" s="1"/>
  <c r="J23" i="105" s="1"/>
  <c r="G37" i="99"/>
  <c r="H37" i="99" s="1"/>
  <c r="I37" i="99" s="1"/>
  <c r="J37" i="99" s="1"/>
  <c r="G69" i="99"/>
  <c r="H69" i="99" s="1"/>
  <c r="I69" i="99" s="1"/>
  <c r="J69" i="99" s="1"/>
  <c r="G21" i="100"/>
  <c r="H21" i="100" s="1"/>
  <c r="I21" i="100" s="1"/>
  <c r="J21" i="100" s="1"/>
  <c r="G53" i="100"/>
  <c r="H53" i="100" s="1"/>
  <c r="I53" i="100" s="1"/>
  <c r="J53" i="100" s="1"/>
  <c r="G41" i="101"/>
  <c r="H41" i="101" s="1"/>
  <c r="I41" i="101" s="1"/>
  <c r="J41" i="101" s="1"/>
  <c r="G42" i="102"/>
  <c r="H42" i="102" s="1"/>
  <c r="I42" i="102" s="1"/>
  <c r="J42" i="102" s="1"/>
  <c r="G74" i="102"/>
  <c r="H74" i="102" s="1"/>
  <c r="I74" i="102" s="1"/>
  <c r="J74" i="102" s="1"/>
  <c r="G17" i="103"/>
  <c r="H17" i="103" s="1"/>
  <c r="I17" i="103" s="1"/>
  <c r="J17" i="103" s="1"/>
  <c r="G81" i="103"/>
  <c r="H81" i="103" s="1"/>
  <c r="I81" i="103" s="1"/>
  <c r="J81" i="103" s="1"/>
  <c r="G51" i="104"/>
  <c r="H51" i="104" s="1"/>
  <c r="I51" i="104" s="1"/>
  <c r="J51" i="104" s="1"/>
  <c r="G31" i="105"/>
  <c r="H31" i="105" s="1"/>
  <c r="I31" i="105" s="1"/>
  <c r="J31" i="105" s="1"/>
  <c r="G32" i="47"/>
  <c r="H32" i="47" s="1"/>
  <c r="I32" i="47" s="1"/>
  <c r="J32" i="47" s="1"/>
  <c r="G40" i="47"/>
  <c r="H40" i="47" s="1"/>
  <c r="I40" i="47" s="1"/>
  <c r="J40" i="47" s="1"/>
  <c r="G48" i="47"/>
  <c r="H48" i="47" s="1"/>
  <c r="I48" i="47" s="1"/>
  <c r="J48" i="47" s="1"/>
  <c r="G56" i="47"/>
  <c r="H56" i="47" s="1"/>
  <c r="I56" i="47" s="1"/>
  <c r="J56" i="47" s="1"/>
  <c r="G64" i="47"/>
  <c r="H64" i="47" s="1"/>
  <c r="I64" i="47" s="1"/>
  <c r="J64" i="47" s="1"/>
  <c r="G14" i="82"/>
  <c r="H14" i="82" s="1"/>
  <c r="I14" i="82" s="1"/>
  <c r="J14" i="82" s="1"/>
  <c r="K14" i="82" s="1"/>
  <c r="G22" i="82"/>
  <c r="H22" i="82" s="1"/>
  <c r="I22" i="82" s="1"/>
  <c r="J22" i="82" s="1"/>
  <c r="G30" i="82"/>
  <c r="G38" i="82"/>
  <c r="G46" i="82"/>
  <c r="H46" i="82" s="1"/>
  <c r="I46" i="82" s="1"/>
  <c r="J46" i="82" s="1"/>
  <c r="G54" i="82"/>
  <c r="H54" i="82" s="1"/>
  <c r="I54" i="82" s="1"/>
  <c r="J54" i="82" s="1"/>
  <c r="G62" i="82"/>
  <c r="G70" i="82"/>
  <c r="G78" i="82"/>
  <c r="H78" i="82" s="1"/>
  <c r="I78" i="82" s="1"/>
  <c r="J78" i="82" s="1"/>
  <c r="G86" i="82"/>
  <c r="H86" i="82" s="1"/>
  <c r="I86" i="82" s="1"/>
  <c r="J86" i="82" s="1"/>
  <c r="G15" i="83"/>
  <c r="G23" i="83"/>
  <c r="H23" i="83" s="1"/>
  <c r="I23" i="83" s="1"/>
  <c r="J23" i="83" s="1"/>
  <c r="G31" i="83"/>
  <c r="H31" i="83" s="1"/>
  <c r="I31" i="83" s="1"/>
  <c r="J31" i="83" s="1"/>
  <c r="G39" i="83"/>
  <c r="G47" i="83"/>
  <c r="G55" i="83"/>
  <c r="H55" i="83" s="1"/>
  <c r="I55" i="83" s="1"/>
  <c r="J55" i="83" s="1"/>
  <c r="G63" i="83"/>
  <c r="H63" i="83" s="1"/>
  <c r="I63" i="83" s="1"/>
  <c r="J63" i="83" s="1"/>
  <c r="G71" i="83"/>
  <c r="G79" i="83"/>
  <c r="G87" i="83"/>
  <c r="H87" i="83" s="1"/>
  <c r="I87" i="83" s="1"/>
  <c r="J87" i="83" s="1"/>
  <c r="G17" i="84"/>
  <c r="H17" i="84" s="1"/>
  <c r="I17" i="84" s="1"/>
  <c r="J17" i="84" s="1"/>
  <c r="G25" i="84"/>
  <c r="G33" i="84"/>
  <c r="G41" i="84"/>
  <c r="H41" i="84" s="1"/>
  <c r="I41" i="84" s="1"/>
  <c r="J41" i="84" s="1"/>
  <c r="G49" i="84"/>
  <c r="H49" i="84" s="1"/>
  <c r="I49" i="84" s="1"/>
  <c r="J49" i="84" s="1"/>
  <c r="G57" i="84"/>
  <c r="G65" i="84"/>
  <c r="G73" i="84"/>
  <c r="H73" i="84" s="1"/>
  <c r="I73" i="84" s="1"/>
  <c r="J73" i="84" s="1"/>
  <c r="G21" i="86"/>
  <c r="H21" i="86" s="1"/>
  <c r="I21" i="86" s="1"/>
  <c r="J21" i="86" s="1"/>
  <c r="G29" i="86"/>
  <c r="H29" i="86" s="1"/>
  <c r="I29" i="86" s="1"/>
  <c r="J29" i="86" s="1"/>
  <c r="G37" i="86"/>
  <c r="H37" i="86" s="1"/>
  <c r="I37" i="86" s="1"/>
  <c r="J37" i="86" s="1"/>
  <c r="G45" i="86"/>
  <c r="H45" i="86" s="1"/>
  <c r="I45" i="86" s="1"/>
  <c r="J45" i="86" s="1"/>
  <c r="G53" i="86"/>
  <c r="H53" i="86" s="1"/>
  <c r="I53" i="86" s="1"/>
  <c r="J53" i="86" s="1"/>
  <c r="G61" i="86"/>
  <c r="G69" i="86"/>
  <c r="G20" i="85"/>
  <c r="H20" i="85" s="1"/>
  <c r="I20" i="85" s="1"/>
  <c r="J20" i="85" s="1"/>
  <c r="G28" i="85"/>
  <c r="H28" i="85" s="1"/>
  <c r="I28" i="85" s="1"/>
  <c r="J28" i="85" s="1"/>
  <c r="G36" i="85"/>
  <c r="G44" i="85"/>
  <c r="G52" i="85"/>
  <c r="H52" i="85" s="1"/>
  <c r="I52" i="85" s="1"/>
  <c r="J52" i="85" s="1"/>
  <c r="G61" i="85"/>
  <c r="H61" i="85" s="1"/>
  <c r="I61" i="85" s="1"/>
  <c r="J61" i="85" s="1"/>
  <c r="G70" i="85"/>
  <c r="G82" i="85"/>
  <c r="G19" i="87"/>
  <c r="H19" i="87" s="1"/>
  <c r="I19" i="87" s="1"/>
  <c r="J19" i="87" s="1"/>
  <c r="G33" i="87"/>
  <c r="G44" i="87"/>
  <c r="G58" i="87"/>
  <c r="H58" i="87" s="1"/>
  <c r="I58" i="87" s="1"/>
  <c r="J58" i="87" s="1"/>
  <c r="G70" i="87"/>
  <c r="H70" i="87" s="1"/>
  <c r="I70" i="87" s="1"/>
  <c r="J70" i="87" s="1"/>
  <c r="G83" i="87"/>
  <c r="G19" i="88"/>
  <c r="G30" i="88"/>
  <c r="H30" i="88" s="1"/>
  <c r="I30" i="88" s="1"/>
  <c r="J30" i="88" s="1"/>
  <c r="G44" i="88"/>
  <c r="H44" i="88" s="1"/>
  <c r="I44" i="88" s="1"/>
  <c r="J44" i="88" s="1"/>
  <c r="G56" i="88"/>
  <c r="G69" i="88"/>
  <c r="G26" i="89"/>
  <c r="H26" i="89" s="1"/>
  <c r="I26" i="89" s="1"/>
  <c r="J26" i="89" s="1"/>
  <c r="G48" i="89"/>
  <c r="H48" i="89" s="1"/>
  <c r="I48" i="89" s="1"/>
  <c r="J48" i="89" s="1"/>
  <c r="G31" i="90"/>
  <c r="G54" i="90"/>
  <c r="G72" i="90"/>
  <c r="H72" i="90" s="1"/>
  <c r="I72" i="90" s="1"/>
  <c r="J72" i="90" s="1"/>
  <c r="G24" i="91"/>
  <c r="G47" i="91"/>
  <c r="G65" i="91"/>
  <c r="H65" i="91" s="1"/>
  <c r="I65" i="91" s="1"/>
  <c r="J65" i="91" s="1"/>
  <c r="G88" i="91"/>
  <c r="H88" i="91" s="1"/>
  <c r="I88" i="91" s="1"/>
  <c r="J88" i="91" s="1"/>
  <c r="G33" i="92"/>
  <c r="G65" i="92"/>
  <c r="G23" i="93"/>
  <c r="H23" i="93" s="1"/>
  <c r="I23" i="93" s="1"/>
  <c r="J23" i="93" s="1"/>
  <c r="G55" i="93"/>
  <c r="H55" i="93" s="1"/>
  <c r="I55" i="93" s="1"/>
  <c r="J55" i="93" s="1"/>
  <c r="G28" i="94"/>
  <c r="H28" i="94" s="1"/>
  <c r="I28" i="94" s="1"/>
  <c r="J28" i="94" s="1"/>
  <c r="G60" i="94"/>
  <c r="H60" i="94" s="1"/>
  <c r="I60" i="94" s="1"/>
  <c r="J60" i="94" s="1"/>
  <c r="G31" i="95"/>
  <c r="G63" i="95"/>
  <c r="H63" i="95" s="1"/>
  <c r="I63" i="95" s="1"/>
  <c r="J63" i="95" s="1"/>
  <c r="G41" i="96"/>
  <c r="H41" i="96" s="1"/>
  <c r="I41" i="96" s="1"/>
  <c r="J41" i="96" s="1"/>
  <c r="G73" i="96"/>
  <c r="G35" i="97"/>
  <c r="G67" i="97"/>
  <c r="H67" i="97" s="1"/>
  <c r="I67" i="97" s="1"/>
  <c r="J67" i="97" s="1"/>
  <c r="G36" i="98"/>
  <c r="H36" i="98" s="1"/>
  <c r="I36" i="98" s="1"/>
  <c r="J36" i="98" s="1"/>
  <c r="G68" i="98"/>
  <c r="G43" i="99"/>
  <c r="G75" i="99"/>
  <c r="H75" i="99" s="1"/>
  <c r="I75" i="99" s="1"/>
  <c r="J75" i="99" s="1"/>
  <c r="G23" i="100"/>
  <c r="H23" i="100" s="1"/>
  <c r="I23" i="100" s="1"/>
  <c r="J23" i="100" s="1"/>
  <c r="G55" i="100"/>
  <c r="G43" i="101"/>
  <c r="G16" i="102"/>
  <c r="H16" i="102" s="1"/>
  <c r="I16" i="102" s="1"/>
  <c r="J16" i="102" s="1"/>
  <c r="G48" i="102"/>
  <c r="H48" i="102" s="1"/>
  <c r="I48" i="102" s="1"/>
  <c r="J48" i="102" s="1"/>
  <c r="G80" i="102"/>
  <c r="G25" i="103"/>
  <c r="G59" i="104"/>
  <c r="H59" i="104" s="1"/>
  <c r="I59" i="104" s="1"/>
  <c r="J59" i="104" s="1"/>
  <c r="G39" i="105"/>
  <c r="H39" i="105" s="1"/>
  <c r="I39" i="105" s="1"/>
  <c r="J39" i="105" s="1"/>
  <c r="G33" i="47"/>
  <c r="H33" i="47" s="1"/>
  <c r="I33" i="47" s="1"/>
  <c r="J33" i="47" s="1"/>
  <c r="G41" i="47"/>
  <c r="H41" i="47" s="1"/>
  <c r="I41" i="47" s="1"/>
  <c r="J41" i="47" s="1"/>
  <c r="G49" i="47"/>
  <c r="H49" i="47" s="1"/>
  <c r="I49" i="47" s="1"/>
  <c r="J49" i="47" s="1"/>
  <c r="G57" i="47"/>
  <c r="H57" i="47" s="1"/>
  <c r="I57" i="47" s="1"/>
  <c r="J57" i="47" s="1"/>
  <c r="G65" i="47"/>
  <c r="H65" i="47" s="1"/>
  <c r="I65" i="47" s="1"/>
  <c r="J65" i="47" s="1"/>
  <c r="G15" i="82"/>
  <c r="H15" i="82" s="1"/>
  <c r="I15" i="82" s="1"/>
  <c r="J15" i="82" s="1"/>
  <c r="G23" i="82"/>
  <c r="G31" i="82"/>
  <c r="G39" i="82"/>
  <c r="H39" i="82" s="1"/>
  <c r="I39" i="82" s="1"/>
  <c r="J39" i="82" s="1"/>
  <c r="G47" i="82"/>
  <c r="H47" i="82" s="1"/>
  <c r="I47" i="82" s="1"/>
  <c r="J47" i="82" s="1"/>
  <c r="G55" i="82"/>
  <c r="G63" i="82"/>
  <c r="G71" i="82"/>
  <c r="H71" i="82" s="1"/>
  <c r="I71" i="82" s="1"/>
  <c r="J71" i="82" s="1"/>
  <c r="G79" i="82"/>
  <c r="H79" i="82" s="1"/>
  <c r="I79" i="82" s="1"/>
  <c r="J79" i="82" s="1"/>
  <c r="G87" i="82"/>
  <c r="G16" i="83"/>
  <c r="H16" i="83" s="1"/>
  <c r="I16" i="83" s="1"/>
  <c r="J16" i="83" s="1"/>
  <c r="G24" i="83"/>
  <c r="H24" i="83" s="1"/>
  <c r="I24" i="83" s="1"/>
  <c r="J24" i="83" s="1"/>
  <c r="G32" i="83"/>
  <c r="G40" i="83"/>
  <c r="G48" i="83"/>
  <c r="H48" i="83" s="1"/>
  <c r="I48" i="83" s="1"/>
  <c r="J48" i="83" s="1"/>
  <c r="G56" i="83"/>
  <c r="H56" i="83" s="1"/>
  <c r="I56" i="83" s="1"/>
  <c r="J56" i="83" s="1"/>
  <c r="G64" i="83"/>
  <c r="G72" i="83"/>
  <c r="G80" i="83"/>
  <c r="H80" i="83" s="1"/>
  <c r="I80" i="83" s="1"/>
  <c r="J80" i="83" s="1"/>
  <c r="G88" i="83"/>
  <c r="H88" i="83" s="1"/>
  <c r="I88" i="83" s="1"/>
  <c r="J88" i="83" s="1"/>
  <c r="G18" i="84"/>
  <c r="G26" i="84"/>
  <c r="G34" i="84"/>
  <c r="H34" i="84" s="1"/>
  <c r="I34" i="84" s="1"/>
  <c r="J34" i="84" s="1"/>
  <c r="G42" i="84"/>
  <c r="H42" i="84" s="1"/>
  <c r="I42" i="84" s="1"/>
  <c r="J42" i="84" s="1"/>
  <c r="G50" i="84"/>
  <c r="G58" i="84"/>
  <c r="G66" i="84"/>
  <c r="H66" i="84" s="1"/>
  <c r="I66" i="84" s="1"/>
  <c r="J66" i="84" s="1"/>
  <c r="G74" i="84"/>
  <c r="H74" i="84" s="1"/>
  <c r="I74" i="84" s="1"/>
  <c r="J74" i="84" s="1"/>
  <c r="G22" i="86"/>
  <c r="G30" i="86"/>
  <c r="G38" i="86"/>
  <c r="H38" i="86" s="1"/>
  <c r="I38" i="86" s="1"/>
  <c r="J38" i="86" s="1"/>
  <c r="G46" i="86"/>
  <c r="H46" i="86" s="1"/>
  <c r="I46" i="86" s="1"/>
  <c r="J46" i="86" s="1"/>
  <c r="G54" i="86"/>
  <c r="H54" i="86" s="1"/>
  <c r="I54" i="86" s="1"/>
  <c r="J54" i="86" s="1"/>
  <c r="G62" i="86"/>
  <c r="H62" i="86" s="1"/>
  <c r="I62" i="86" s="1"/>
  <c r="J62" i="86" s="1"/>
  <c r="G21" i="85"/>
  <c r="H21" i="85" s="1"/>
  <c r="I21" i="85" s="1"/>
  <c r="J21" i="85" s="1"/>
  <c r="G29" i="85"/>
  <c r="G37" i="85"/>
  <c r="G45" i="85"/>
  <c r="H45" i="85" s="1"/>
  <c r="I45" i="85" s="1"/>
  <c r="J45" i="85" s="1"/>
  <c r="G53" i="85"/>
  <c r="H53" i="85" s="1"/>
  <c r="I53" i="85" s="1"/>
  <c r="J53" i="85" s="1"/>
  <c r="G62" i="85"/>
  <c r="G72" i="85"/>
  <c r="G83" i="85"/>
  <c r="H83" i="85" s="1"/>
  <c r="I83" i="85" s="1"/>
  <c r="J83" i="85" s="1"/>
  <c r="G20" i="87"/>
  <c r="G34" i="87"/>
  <c r="G46" i="87"/>
  <c r="H46" i="87" s="1"/>
  <c r="I46" i="87" s="1"/>
  <c r="J46" i="87" s="1"/>
  <c r="G59" i="87"/>
  <c r="H59" i="87" s="1"/>
  <c r="I59" i="87" s="1"/>
  <c r="J59" i="87" s="1"/>
  <c r="G73" i="87"/>
  <c r="G84" i="87"/>
  <c r="G20" i="88"/>
  <c r="H20" i="88" s="1"/>
  <c r="I20" i="88" s="1"/>
  <c r="J20" i="88" s="1"/>
  <c r="G32" i="88"/>
  <c r="H32" i="88" s="1"/>
  <c r="I32" i="88" s="1"/>
  <c r="J32" i="88" s="1"/>
  <c r="G45" i="88"/>
  <c r="G59" i="88"/>
  <c r="G70" i="88"/>
  <c r="H70" i="88" s="1"/>
  <c r="I70" i="88" s="1"/>
  <c r="J70" i="88" s="1"/>
  <c r="G15" i="89"/>
  <c r="H15" i="89" s="1"/>
  <c r="I15" i="89" s="1"/>
  <c r="J15" i="89" s="1"/>
  <c r="G31" i="89"/>
  <c r="G49" i="89"/>
  <c r="G14" i="90"/>
  <c r="H14" i="90" s="1"/>
  <c r="I14" i="90" s="1"/>
  <c r="J14" i="90" s="1"/>
  <c r="K14" i="90" s="1"/>
  <c r="G32" i="90"/>
  <c r="H32" i="90" s="1"/>
  <c r="I32" i="90" s="1"/>
  <c r="J32" i="90" s="1"/>
  <c r="G55" i="90"/>
  <c r="H55" i="90" s="1"/>
  <c r="I55" i="90" s="1"/>
  <c r="J55" i="90" s="1"/>
  <c r="G78" i="90"/>
  <c r="H78" i="90" s="1"/>
  <c r="I78" i="90" s="1"/>
  <c r="J78" i="90" s="1"/>
  <c r="G25" i="91"/>
  <c r="H25" i="91" s="1"/>
  <c r="I25" i="91" s="1"/>
  <c r="J25" i="91" s="1"/>
  <c r="G48" i="91"/>
  <c r="H48" i="91" s="1"/>
  <c r="I48" i="91" s="1"/>
  <c r="J48" i="91" s="1"/>
  <c r="G71" i="91"/>
  <c r="H71" i="91" s="1"/>
  <c r="I71" i="91" s="1"/>
  <c r="J71" i="91" s="1"/>
  <c r="G35" i="92"/>
  <c r="H35" i="92" s="1"/>
  <c r="I35" i="92" s="1"/>
  <c r="J35" i="92" s="1"/>
  <c r="G67" i="92"/>
  <c r="H67" i="92" s="1"/>
  <c r="I67" i="92" s="1"/>
  <c r="J67" i="92" s="1"/>
  <c r="G29" i="93"/>
  <c r="H29" i="93" s="1"/>
  <c r="I29" i="93" s="1"/>
  <c r="J29" i="93" s="1"/>
  <c r="G61" i="93"/>
  <c r="H61" i="93" s="1"/>
  <c r="I61" i="93" s="1"/>
  <c r="J61" i="93" s="1"/>
  <c r="G30" i="94"/>
  <c r="H30" i="94" s="1"/>
  <c r="I30" i="94" s="1"/>
  <c r="J30" i="94" s="1"/>
  <c r="G62" i="94"/>
  <c r="H62" i="94" s="1"/>
  <c r="I62" i="94" s="1"/>
  <c r="J62" i="94" s="1"/>
  <c r="G37" i="95"/>
  <c r="H37" i="95" s="1"/>
  <c r="I37" i="95" s="1"/>
  <c r="J37" i="95" s="1"/>
  <c r="G69" i="95"/>
  <c r="H69" i="95" s="1"/>
  <c r="I69" i="95" s="1"/>
  <c r="J69" i="95" s="1"/>
  <c r="G15" i="96"/>
  <c r="H15" i="96" s="1"/>
  <c r="I15" i="96" s="1"/>
  <c r="J15" i="96" s="1"/>
  <c r="G47" i="96"/>
  <c r="H47" i="96" s="1"/>
  <c r="I47" i="96" s="1"/>
  <c r="J47" i="96" s="1"/>
  <c r="G79" i="96"/>
  <c r="H79" i="96" s="1"/>
  <c r="I79" i="96" s="1"/>
  <c r="J79" i="96" s="1"/>
  <c r="G37" i="97"/>
  <c r="H37" i="97" s="1"/>
  <c r="I37" i="97" s="1"/>
  <c r="J37" i="97" s="1"/>
  <c r="G69" i="97"/>
  <c r="H69" i="97" s="1"/>
  <c r="I69" i="97" s="1"/>
  <c r="J69" i="97" s="1"/>
  <c r="G42" i="98"/>
  <c r="H42" i="98" s="1"/>
  <c r="I42" i="98" s="1"/>
  <c r="J42" i="98" s="1"/>
  <c r="G74" i="98"/>
  <c r="H74" i="98" s="1"/>
  <c r="I74" i="98" s="1"/>
  <c r="J74" i="98" s="1"/>
  <c r="G45" i="99"/>
  <c r="H45" i="99" s="1"/>
  <c r="I45" i="99" s="1"/>
  <c r="J45" i="99" s="1"/>
  <c r="G77" i="99"/>
  <c r="H77" i="99" s="1"/>
  <c r="I77" i="99" s="1"/>
  <c r="J77" i="99" s="1"/>
  <c r="G29" i="100"/>
  <c r="H29" i="100" s="1"/>
  <c r="I29" i="100" s="1"/>
  <c r="J29" i="100" s="1"/>
  <c r="G61" i="100"/>
  <c r="H61" i="100" s="1"/>
  <c r="I61" i="100" s="1"/>
  <c r="J61" i="100" s="1"/>
  <c r="G17" i="101"/>
  <c r="H17" i="101" s="1"/>
  <c r="I17" i="101" s="1"/>
  <c r="J17" i="101" s="1"/>
  <c r="G49" i="101"/>
  <c r="H49" i="101" s="1"/>
  <c r="I49" i="101" s="1"/>
  <c r="J49" i="101" s="1"/>
  <c r="G18" i="102"/>
  <c r="H18" i="102" s="1"/>
  <c r="I18" i="102" s="1"/>
  <c r="J18" i="102" s="1"/>
  <c r="G50" i="102"/>
  <c r="H50" i="102" s="1"/>
  <c r="I50" i="102" s="1"/>
  <c r="J50" i="102" s="1"/>
  <c r="G82" i="102"/>
  <c r="H82" i="102" s="1"/>
  <c r="I82" i="102" s="1"/>
  <c r="J82" i="102" s="1"/>
  <c r="G33" i="103"/>
  <c r="H33" i="103" s="1"/>
  <c r="I33" i="103" s="1"/>
  <c r="J33" i="103" s="1"/>
  <c r="G67" i="104"/>
  <c r="H67" i="104" s="1"/>
  <c r="I67" i="104" s="1"/>
  <c r="J67" i="104" s="1"/>
  <c r="G47" i="105"/>
  <c r="H47" i="105" s="1"/>
  <c r="I47" i="105" s="1"/>
  <c r="J47" i="105" s="1"/>
  <c r="G34" i="47"/>
  <c r="H34" i="47" s="1"/>
  <c r="I34" i="47" s="1"/>
  <c r="J34" i="47" s="1"/>
  <c r="G42" i="47"/>
  <c r="H42" i="47" s="1"/>
  <c r="I42" i="47" s="1"/>
  <c r="J42" i="47" s="1"/>
  <c r="G50" i="47"/>
  <c r="H50" i="47" s="1"/>
  <c r="I50" i="47" s="1"/>
  <c r="J50" i="47" s="1"/>
  <c r="G58" i="47"/>
  <c r="H58" i="47" s="1"/>
  <c r="I58" i="47" s="1"/>
  <c r="J58" i="47" s="1"/>
  <c r="G66" i="47"/>
  <c r="H66" i="47" s="1"/>
  <c r="I66" i="47" s="1"/>
  <c r="J66" i="47" s="1"/>
  <c r="G16" i="82"/>
  <c r="H16" i="82" s="1"/>
  <c r="I16" i="82" s="1"/>
  <c r="J16" i="82" s="1"/>
  <c r="G24" i="82"/>
  <c r="H24" i="82" s="1"/>
  <c r="I24" i="82" s="1"/>
  <c r="J24" i="82" s="1"/>
  <c r="G32" i="82"/>
  <c r="H32" i="82" s="1"/>
  <c r="I32" i="82" s="1"/>
  <c r="J32" i="82" s="1"/>
  <c r="G40" i="82"/>
  <c r="H40" i="82" s="1"/>
  <c r="I40" i="82" s="1"/>
  <c r="J40" i="82" s="1"/>
  <c r="G48" i="82"/>
  <c r="H48" i="82" s="1"/>
  <c r="I48" i="82" s="1"/>
  <c r="J48" i="82" s="1"/>
  <c r="G56" i="82"/>
  <c r="H56" i="82" s="1"/>
  <c r="I56" i="82" s="1"/>
  <c r="J56" i="82" s="1"/>
  <c r="G64" i="82"/>
  <c r="H64" i="82" s="1"/>
  <c r="I64" i="82" s="1"/>
  <c r="J64" i="82" s="1"/>
  <c r="G72" i="82"/>
  <c r="H72" i="82" s="1"/>
  <c r="I72" i="82" s="1"/>
  <c r="J72" i="82" s="1"/>
  <c r="G80" i="82"/>
  <c r="H80" i="82" s="1"/>
  <c r="I80" i="82" s="1"/>
  <c r="J80" i="82" s="1"/>
  <c r="G88" i="82"/>
  <c r="H88" i="82" s="1"/>
  <c r="I88" i="82" s="1"/>
  <c r="J88" i="82" s="1"/>
  <c r="G17" i="83"/>
  <c r="H17" i="83" s="1"/>
  <c r="I17" i="83" s="1"/>
  <c r="J17" i="83" s="1"/>
  <c r="G25" i="83"/>
  <c r="H25" i="83" s="1"/>
  <c r="I25" i="83" s="1"/>
  <c r="J25" i="83" s="1"/>
  <c r="G33" i="83"/>
  <c r="H33" i="83" s="1"/>
  <c r="I33" i="83" s="1"/>
  <c r="J33" i="83" s="1"/>
  <c r="G41" i="83"/>
  <c r="H41" i="83" s="1"/>
  <c r="I41" i="83" s="1"/>
  <c r="J41" i="83" s="1"/>
  <c r="G49" i="83"/>
  <c r="H49" i="83" s="1"/>
  <c r="I49" i="83" s="1"/>
  <c r="J49" i="83" s="1"/>
  <c r="G57" i="83"/>
  <c r="H57" i="83" s="1"/>
  <c r="I57" i="83" s="1"/>
  <c r="J57" i="83" s="1"/>
  <c r="G65" i="83"/>
  <c r="H65" i="83" s="1"/>
  <c r="I65" i="83" s="1"/>
  <c r="J65" i="83" s="1"/>
  <c r="G73" i="83"/>
  <c r="H73" i="83" s="1"/>
  <c r="I73" i="83" s="1"/>
  <c r="J73" i="83" s="1"/>
  <c r="G81" i="83"/>
  <c r="H81" i="83" s="1"/>
  <c r="I81" i="83" s="1"/>
  <c r="J81" i="83" s="1"/>
  <c r="G19" i="84"/>
  <c r="H19" i="84" s="1"/>
  <c r="I19" i="84" s="1"/>
  <c r="J19" i="84" s="1"/>
  <c r="G27" i="84"/>
  <c r="H27" i="84" s="1"/>
  <c r="I27" i="84" s="1"/>
  <c r="J27" i="84" s="1"/>
  <c r="G35" i="84"/>
  <c r="H35" i="84" s="1"/>
  <c r="I35" i="84" s="1"/>
  <c r="J35" i="84" s="1"/>
  <c r="G43" i="84"/>
  <c r="H43" i="84" s="1"/>
  <c r="I43" i="84" s="1"/>
  <c r="J43" i="84" s="1"/>
  <c r="G51" i="84"/>
  <c r="H51" i="84" s="1"/>
  <c r="I51" i="84" s="1"/>
  <c r="J51" i="84" s="1"/>
  <c r="G59" i="84"/>
  <c r="H59" i="84" s="1"/>
  <c r="I59" i="84" s="1"/>
  <c r="J59" i="84" s="1"/>
  <c r="G67" i="84"/>
  <c r="H67" i="84" s="1"/>
  <c r="I67" i="84" s="1"/>
  <c r="J67" i="84" s="1"/>
  <c r="G75" i="84"/>
  <c r="H75" i="84" s="1"/>
  <c r="I75" i="84" s="1"/>
  <c r="J75" i="84" s="1"/>
  <c r="G15" i="86"/>
  <c r="H15" i="86" s="1"/>
  <c r="I15" i="86" s="1"/>
  <c r="J15" i="86" s="1"/>
  <c r="G23" i="86"/>
  <c r="H23" i="86" s="1"/>
  <c r="I23" i="86" s="1"/>
  <c r="J23" i="86" s="1"/>
  <c r="G31" i="86"/>
  <c r="H31" i="86" s="1"/>
  <c r="I31" i="86" s="1"/>
  <c r="J31" i="86" s="1"/>
  <c r="G39" i="86"/>
  <c r="H39" i="86" s="1"/>
  <c r="I39" i="86" s="1"/>
  <c r="J39" i="86" s="1"/>
  <c r="G47" i="86"/>
  <c r="H47" i="86" s="1"/>
  <c r="I47" i="86" s="1"/>
  <c r="J47" i="86" s="1"/>
  <c r="G55" i="86"/>
  <c r="H55" i="86" s="1"/>
  <c r="I55" i="86" s="1"/>
  <c r="J55" i="86" s="1"/>
  <c r="G63" i="86"/>
  <c r="H63" i="86" s="1"/>
  <c r="I63" i="86" s="1"/>
  <c r="J63" i="86" s="1"/>
  <c r="G14" i="85"/>
  <c r="H14" i="85" s="1"/>
  <c r="I14" i="85" s="1"/>
  <c r="J14" i="85" s="1"/>
  <c r="K14" i="85" s="1"/>
  <c r="G22" i="85"/>
  <c r="H22" i="85" s="1"/>
  <c r="I22" i="85" s="1"/>
  <c r="J22" i="85" s="1"/>
  <c r="G30" i="85"/>
  <c r="G38" i="85"/>
  <c r="G46" i="85"/>
  <c r="H46" i="85" s="1"/>
  <c r="I46" i="85" s="1"/>
  <c r="J46" i="85" s="1"/>
  <c r="G54" i="85"/>
  <c r="H54" i="85" s="1"/>
  <c r="I54" i="85" s="1"/>
  <c r="J54" i="85" s="1"/>
  <c r="G63" i="85"/>
  <c r="G73" i="85"/>
  <c r="G85" i="85"/>
  <c r="H85" i="85" s="1"/>
  <c r="I85" i="85" s="1"/>
  <c r="J85" i="85" s="1"/>
  <c r="G22" i="87"/>
  <c r="G35" i="87"/>
  <c r="G49" i="87"/>
  <c r="H49" i="87" s="1"/>
  <c r="I49" i="87" s="1"/>
  <c r="J49" i="87" s="1"/>
  <c r="G60" i="87"/>
  <c r="H60" i="87" s="1"/>
  <c r="I60" i="87" s="1"/>
  <c r="J60" i="87" s="1"/>
  <c r="G74" i="87"/>
  <c r="G86" i="87"/>
  <c r="G21" i="88"/>
  <c r="H21" i="88" s="1"/>
  <c r="I21" i="88" s="1"/>
  <c r="J21" i="88" s="1"/>
  <c r="G35" i="88"/>
  <c r="H35" i="88" s="1"/>
  <c r="I35" i="88" s="1"/>
  <c r="J35" i="88" s="1"/>
  <c r="G46" i="88"/>
  <c r="G60" i="88"/>
  <c r="G72" i="88"/>
  <c r="H72" i="88" s="1"/>
  <c r="I72" i="88" s="1"/>
  <c r="J72" i="88" s="1"/>
  <c r="G16" i="89"/>
  <c r="H16" i="89" s="1"/>
  <c r="I16" i="89" s="1"/>
  <c r="J16" i="89" s="1"/>
  <c r="G32" i="89"/>
  <c r="G55" i="89"/>
  <c r="G15" i="90"/>
  <c r="H15" i="90" s="1"/>
  <c r="I15" i="90" s="1"/>
  <c r="J15" i="90" s="1"/>
  <c r="G38" i="90"/>
  <c r="G56" i="90"/>
  <c r="G79" i="90"/>
  <c r="H79" i="90" s="1"/>
  <c r="I79" i="90" s="1"/>
  <c r="J79" i="90" s="1"/>
  <c r="G31" i="91"/>
  <c r="H31" i="91" s="1"/>
  <c r="I31" i="91" s="1"/>
  <c r="J31" i="91" s="1"/>
  <c r="G49" i="91"/>
  <c r="G72" i="91"/>
  <c r="G41" i="92"/>
  <c r="H41" i="92" s="1"/>
  <c r="I41" i="92" s="1"/>
  <c r="J41" i="92" s="1"/>
  <c r="G73" i="92"/>
  <c r="H73" i="92" s="1"/>
  <c r="I73" i="92" s="1"/>
  <c r="J73" i="92" s="1"/>
  <c r="G31" i="93"/>
  <c r="H31" i="93" s="1"/>
  <c r="I31" i="93" s="1"/>
  <c r="J31" i="93" s="1"/>
  <c r="G63" i="93"/>
  <c r="H63" i="93" s="1"/>
  <c r="I63" i="93" s="1"/>
  <c r="J63" i="93" s="1"/>
  <c r="G36" i="94"/>
  <c r="G68" i="94"/>
  <c r="G39" i="95"/>
  <c r="H39" i="95" s="1"/>
  <c r="I39" i="95" s="1"/>
  <c r="J39" i="95" s="1"/>
  <c r="G71" i="95"/>
  <c r="H71" i="95" s="1"/>
  <c r="I71" i="95" s="1"/>
  <c r="J71" i="95" s="1"/>
  <c r="G17" i="96"/>
  <c r="G49" i="96"/>
  <c r="G43" i="97"/>
  <c r="H43" i="97" s="1"/>
  <c r="I43" i="97" s="1"/>
  <c r="J43" i="97" s="1"/>
  <c r="G44" i="98"/>
  <c r="G76" i="98"/>
  <c r="G19" i="99"/>
  <c r="H19" i="99" s="1"/>
  <c r="I19" i="99" s="1"/>
  <c r="J19" i="99" s="1"/>
  <c r="G51" i="99"/>
  <c r="H51" i="99" s="1"/>
  <c r="I51" i="99" s="1"/>
  <c r="J51" i="99" s="1"/>
  <c r="G83" i="99"/>
  <c r="G31" i="100"/>
  <c r="G63" i="100"/>
  <c r="H63" i="100" s="1"/>
  <c r="I63" i="100" s="1"/>
  <c r="J63" i="100" s="1"/>
  <c r="G19" i="101"/>
  <c r="H19" i="101" s="1"/>
  <c r="I19" i="101" s="1"/>
  <c r="J19" i="101" s="1"/>
  <c r="G51" i="101"/>
  <c r="H51" i="101" s="1"/>
  <c r="I51" i="101" s="1"/>
  <c r="J51" i="101" s="1"/>
  <c r="G24" i="102"/>
  <c r="H24" i="102" s="1"/>
  <c r="I24" i="102" s="1"/>
  <c r="J24" i="102" s="1"/>
  <c r="G56" i="102"/>
  <c r="H56" i="102" s="1"/>
  <c r="I56" i="102" s="1"/>
  <c r="J56" i="102" s="1"/>
  <c r="G88" i="102"/>
  <c r="G41" i="103"/>
  <c r="G75" i="104"/>
  <c r="H75" i="104" s="1"/>
  <c r="I75" i="104" s="1"/>
  <c r="J75" i="104" s="1"/>
  <c r="G55" i="105"/>
  <c r="H55" i="105" s="1"/>
  <c r="I55" i="105" s="1"/>
  <c r="J55" i="105" s="1"/>
  <c r="G17" i="82"/>
  <c r="G25" i="82"/>
  <c r="H25" i="82" s="1"/>
  <c r="I25" i="82" s="1"/>
  <c r="J25" i="82" s="1"/>
  <c r="G33" i="82"/>
  <c r="H33" i="82" s="1"/>
  <c r="I33" i="82" s="1"/>
  <c r="J33" i="82" s="1"/>
  <c r="G41" i="82"/>
  <c r="G49" i="82"/>
  <c r="G57" i="82"/>
  <c r="H57" i="82" s="1"/>
  <c r="I57" i="82" s="1"/>
  <c r="J57" i="82" s="1"/>
  <c r="G65" i="82"/>
  <c r="H65" i="82" s="1"/>
  <c r="I65" i="82" s="1"/>
  <c r="J65" i="82" s="1"/>
  <c r="G73" i="82"/>
  <c r="G81" i="82"/>
  <c r="G18" i="83"/>
  <c r="G26" i="83"/>
  <c r="G34" i="83"/>
  <c r="H34" i="83" s="1"/>
  <c r="I34" i="83" s="1"/>
  <c r="J34" i="83" s="1"/>
  <c r="G42" i="83"/>
  <c r="H42" i="83" s="1"/>
  <c r="I42" i="83" s="1"/>
  <c r="J42" i="83" s="1"/>
  <c r="G50" i="83"/>
  <c r="G58" i="83"/>
  <c r="G66" i="83"/>
  <c r="H66" i="83" s="1"/>
  <c r="I66" i="83" s="1"/>
  <c r="J66" i="83" s="1"/>
  <c r="G74" i="83"/>
  <c r="H74" i="83" s="1"/>
  <c r="I74" i="83" s="1"/>
  <c r="J74" i="83" s="1"/>
  <c r="G82" i="83"/>
  <c r="G20" i="84"/>
  <c r="G28" i="84"/>
  <c r="H28" i="84" s="1"/>
  <c r="I28" i="84" s="1"/>
  <c r="J28" i="84" s="1"/>
  <c r="G36" i="84"/>
  <c r="H36" i="84" s="1"/>
  <c r="I36" i="84" s="1"/>
  <c r="J36" i="84" s="1"/>
  <c r="G44" i="84"/>
  <c r="G52" i="84"/>
  <c r="G60" i="84"/>
  <c r="H60" i="84" s="1"/>
  <c r="I60" i="84" s="1"/>
  <c r="J60" i="84" s="1"/>
  <c r="G68" i="84"/>
  <c r="H68" i="84" s="1"/>
  <c r="I68" i="84" s="1"/>
  <c r="J68" i="84" s="1"/>
  <c r="G76" i="84"/>
  <c r="G16" i="86"/>
  <c r="G24" i="86"/>
  <c r="H24" i="86" s="1"/>
  <c r="I24" i="86" s="1"/>
  <c r="J24" i="86" s="1"/>
  <c r="G32" i="86"/>
  <c r="H32" i="86" s="1"/>
  <c r="I32" i="86" s="1"/>
  <c r="J32" i="86" s="1"/>
  <c r="G40" i="86"/>
  <c r="G48" i="86"/>
  <c r="G56" i="86"/>
  <c r="H56" i="86" s="1"/>
  <c r="I56" i="86" s="1"/>
  <c r="J56" i="86" s="1"/>
  <c r="G64" i="86"/>
  <c r="H64" i="86" s="1"/>
  <c r="I64" i="86" s="1"/>
  <c r="J64" i="86" s="1"/>
  <c r="G15" i="85"/>
  <c r="G23" i="85"/>
  <c r="H23" i="85" s="1"/>
  <c r="I23" i="85" s="1"/>
  <c r="J23" i="85" s="1"/>
  <c r="G31" i="85"/>
  <c r="H31" i="85" s="1"/>
  <c r="I31" i="85" s="1"/>
  <c r="J31" i="85" s="1"/>
  <c r="G39" i="85"/>
  <c r="G47" i="85"/>
  <c r="G55" i="85"/>
  <c r="H55" i="85" s="1"/>
  <c r="I55" i="85" s="1"/>
  <c r="J55" i="85" s="1"/>
  <c r="G64" i="85"/>
  <c r="H64" i="85" s="1"/>
  <c r="I64" i="85" s="1"/>
  <c r="J64" i="85" s="1"/>
  <c r="G74" i="85"/>
  <c r="G88" i="85"/>
  <c r="G25" i="87"/>
  <c r="H25" i="87" s="1"/>
  <c r="I25" i="87" s="1"/>
  <c r="J25" i="87" s="1"/>
  <c r="G36" i="87"/>
  <c r="H36" i="87" s="1"/>
  <c r="I36" i="87" s="1"/>
  <c r="J36" i="87" s="1"/>
  <c r="G50" i="87"/>
  <c r="G62" i="87"/>
  <c r="G75" i="87"/>
  <c r="H75" i="87" s="1"/>
  <c r="I75" i="87" s="1"/>
  <c r="J75" i="87" s="1"/>
  <c r="G22" i="88"/>
  <c r="G36" i="88"/>
  <c r="G48" i="88"/>
  <c r="H48" i="88" s="1"/>
  <c r="I48" i="88" s="1"/>
  <c r="J48" i="88" s="1"/>
  <c r="G61" i="88"/>
  <c r="H61" i="88" s="1"/>
  <c r="I61" i="88" s="1"/>
  <c r="J61" i="88" s="1"/>
  <c r="G75" i="88"/>
  <c r="G17" i="89"/>
  <c r="G33" i="89"/>
  <c r="H33" i="89" s="1"/>
  <c r="I33" i="89" s="1"/>
  <c r="J33" i="89" s="1"/>
  <c r="G56" i="89"/>
  <c r="H56" i="89" s="1"/>
  <c r="I56" i="89" s="1"/>
  <c r="J56" i="89" s="1"/>
  <c r="G16" i="90"/>
  <c r="G39" i="90"/>
  <c r="G62" i="90"/>
  <c r="H62" i="90" s="1"/>
  <c r="I62" i="90" s="1"/>
  <c r="J62" i="90" s="1"/>
  <c r="G80" i="90"/>
  <c r="H80" i="90" s="1"/>
  <c r="I80" i="90" s="1"/>
  <c r="J80" i="90" s="1"/>
  <c r="G32" i="91"/>
  <c r="G55" i="91"/>
  <c r="G73" i="91"/>
  <c r="H73" i="91" s="1"/>
  <c r="I73" i="91" s="1"/>
  <c r="J73" i="91" s="1"/>
  <c r="G43" i="92"/>
  <c r="H43" i="92" s="1"/>
  <c r="I43" i="92" s="1"/>
  <c r="J43" i="92" s="1"/>
  <c r="G75" i="92"/>
  <c r="G37" i="93"/>
  <c r="G69" i="93"/>
  <c r="H69" i="93" s="1"/>
  <c r="I69" i="93" s="1"/>
  <c r="J69" i="93" s="1"/>
  <c r="G38" i="94"/>
  <c r="H38" i="94" s="1"/>
  <c r="I38" i="94" s="1"/>
  <c r="J38" i="94" s="1"/>
  <c r="G70" i="94"/>
  <c r="G45" i="95"/>
  <c r="G77" i="95"/>
  <c r="H77" i="95" s="1"/>
  <c r="I77" i="95" s="1"/>
  <c r="J77" i="95" s="1"/>
  <c r="G23" i="96"/>
  <c r="H23" i="96" s="1"/>
  <c r="I23" i="96" s="1"/>
  <c r="J23" i="96" s="1"/>
  <c r="G55" i="96"/>
  <c r="G45" i="97"/>
  <c r="G18" i="98"/>
  <c r="H18" i="98" s="1"/>
  <c r="I18" i="98" s="1"/>
  <c r="J18" i="98" s="1"/>
  <c r="G50" i="98"/>
  <c r="G82" i="98"/>
  <c r="G21" i="99"/>
  <c r="H21" i="99" s="1"/>
  <c r="I21" i="99" s="1"/>
  <c r="J21" i="99" s="1"/>
  <c r="G53" i="99"/>
  <c r="H53" i="99" s="1"/>
  <c r="I53" i="99" s="1"/>
  <c r="J53" i="99" s="1"/>
  <c r="G85" i="99"/>
  <c r="G37" i="100"/>
  <c r="G69" i="100"/>
  <c r="H69" i="100" s="1"/>
  <c r="I69" i="100" s="1"/>
  <c r="J69" i="100" s="1"/>
  <c r="G25" i="101"/>
  <c r="H25" i="101" s="1"/>
  <c r="I25" i="101" s="1"/>
  <c r="J25" i="101" s="1"/>
  <c r="G57" i="101"/>
  <c r="H57" i="101" s="1"/>
  <c r="I57" i="101" s="1"/>
  <c r="J57" i="101" s="1"/>
  <c r="G26" i="102"/>
  <c r="H26" i="102" s="1"/>
  <c r="I26" i="102" s="1"/>
  <c r="J26" i="102" s="1"/>
  <c r="G58" i="102"/>
  <c r="H58" i="102" s="1"/>
  <c r="I58" i="102" s="1"/>
  <c r="J58" i="102" s="1"/>
  <c r="G49" i="103"/>
  <c r="G19" i="104"/>
  <c r="H19" i="104" s="1"/>
  <c r="I19" i="104" s="1"/>
  <c r="J19" i="104" s="1"/>
  <c r="G63" i="105"/>
  <c r="H63" i="105" s="1"/>
  <c r="I63" i="105" s="1"/>
  <c r="J63" i="105" s="1"/>
  <c r="G28" i="47"/>
  <c r="G36" i="47"/>
  <c r="H36" i="47" s="1"/>
  <c r="I36" i="47" s="1"/>
  <c r="J36" i="47" s="1"/>
  <c r="G44" i="47"/>
  <c r="G52" i="47"/>
  <c r="G60" i="47"/>
  <c r="H60" i="47" s="1"/>
  <c r="I60" i="47" s="1"/>
  <c r="J60" i="47" s="1"/>
  <c r="G68" i="47"/>
  <c r="G18" i="82"/>
  <c r="G26" i="82"/>
  <c r="H26" i="82" s="1"/>
  <c r="I26" i="82" s="1"/>
  <c r="J26" i="82" s="1"/>
  <c r="G34" i="82"/>
  <c r="H34" i="82" s="1"/>
  <c r="I34" i="82" s="1"/>
  <c r="J34" i="82" s="1"/>
  <c r="G42" i="82"/>
  <c r="G50" i="82"/>
  <c r="G58" i="82"/>
  <c r="H58" i="82" s="1"/>
  <c r="I58" i="82" s="1"/>
  <c r="J58" i="82" s="1"/>
  <c r="G66" i="82"/>
  <c r="H66" i="82" s="1"/>
  <c r="I66" i="82" s="1"/>
  <c r="J66" i="82" s="1"/>
  <c r="G74" i="82"/>
  <c r="G82" i="82"/>
  <c r="G19" i="83"/>
  <c r="G27" i="83"/>
  <c r="G35" i="83"/>
  <c r="H35" i="83" s="1"/>
  <c r="I35" i="83" s="1"/>
  <c r="J35" i="83" s="1"/>
  <c r="G43" i="83"/>
  <c r="H43" i="83" s="1"/>
  <c r="I43" i="83" s="1"/>
  <c r="J43" i="83" s="1"/>
  <c r="G51" i="83"/>
  <c r="G59" i="83"/>
  <c r="G67" i="83"/>
  <c r="H67" i="83" s="1"/>
  <c r="I67" i="83" s="1"/>
  <c r="J67" i="83" s="1"/>
  <c r="G75" i="83"/>
  <c r="H75" i="83" s="1"/>
  <c r="I75" i="83" s="1"/>
  <c r="J75" i="83" s="1"/>
  <c r="G83" i="83"/>
  <c r="G21" i="84"/>
  <c r="G29" i="84"/>
  <c r="H29" i="84" s="1"/>
  <c r="I29" i="84" s="1"/>
  <c r="J29" i="84" s="1"/>
  <c r="G37" i="84"/>
  <c r="H37" i="84" s="1"/>
  <c r="I37" i="84" s="1"/>
  <c r="J37" i="84" s="1"/>
  <c r="G45" i="84"/>
  <c r="G53" i="84"/>
  <c r="G61" i="84"/>
  <c r="H61" i="84" s="1"/>
  <c r="I61" i="84" s="1"/>
  <c r="J61" i="84" s="1"/>
  <c r="G69" i="84"/>
  <c r="H69" i="84" s="1"/>
  <c r="I69" i="84" s="1"/>
  <c r="J69" i="84" s="1"/>
  <c r="G77" i="84"/>
  <c r="G17" i="86"/>
  <c r="G25" i="86"/>
  <c r="H25" i="86" s="1"/>
  <c r="I25" i="86" s="1"/>
  <c r="J25" i="86" s="1"/>
  <c r="G33" i="86"/>
  <c r="H33" i="86" s="1"/>
  <c r="I33" i="86" s="1"/>
  <c r="J33" i="86" s="1"/>
  <c r="G41" i="86"/>
  <c r="G49" i="86"/>
  <c r="G57" i="86"/>
  <c r="H57" i="86" s="1"/>
  <c r="I57" i="86" s="1"/>
  <c r="J57" i="86" s="1"/>
  <c r="G65" i="86"/>
  <c r="H65" i="86" s="1"/>
  <c r="I65" i="86" s="1"/>
  <c r="J65" i="86" s="1"/>
  <c r="G16" i="85"/>
  <c r="G24" i="85"/>
  <c r="H24" i="85" s="1"/>
  <c r="I24" i="85" s="1"/>
  <c r="J24" i="85" s="1"/>
  <c r="G32" i="85"/>
  <c r="H32" i="85" s="1"/>
  <c r="I32" i="85" s="1"/>
  <c r="J32" i="85" s="1"/>
  <c r="G40" i="85"/>
  <c r="G48" i="85"/>
  <c r="G56" i="85"/>
  <c r="H56" i="85" s="1"/>
  <c r="I56" i="85" s="1"/>
  <c r="J56" i="85" s="1"/>
  <c r="G65" i="85"/>
  <c r="H65" i="85" s="1"/>
  <c r="I65" i="85" s="1"/>
  <c r="J65" i="85" s="1"/>
  <c r="G75" i="85"/>
  <c r="G26" i="87"/>
  <c r="H26" i="87" s="1"/>
  <c r="I26" i="87" s="1"/>
  <c r="J26" i="87" s="1"/>
  <c r="G38" i="87"/>
  <c r="H38" i="87" s="1"/>
  <c r="I38" i="87" s="1"/>
  <c r="J38" i="87" s="1"/>
  <c r="G51" i="87"/>
  <c r="G65" i="87"/>
  <c r="G76" i="87"/>
  <c r="H76" i="87" s="1"/>
  <c r="I76" i="87" s="1"/>
  <c r="J76" i="87" s="1"/>
  <c r="G24" i="88"/>
  <c r="H24" i="88" s="1"/>
  <c r="I24" i="88" s="1"/>
  <c r="J24" i="88" s="1"/>
  <c r="G37" i="88"/>
  <c r="G51" i="88"/>
  <c r="G62" i="88"/>
  <c r="H62" i="88" s="1"/>
  <c r="I62" i="88" s="1"/>
  <c r="J62" i="88" s="1"/>
  <c r="G76" i="88"/>
  <c r="H76" i="88" s="1"/>
  <c r="I76" i="88" s="1"/>
  <c r="J76" i="88" s="1"/>
  <c r="G18" i="89"/>
  <c r="G39" i="89"/>
  <c r="G57" i="89"/>
  <c r="H57" i="89" s="1"/>
  <c r="I57" i="89" s="1"/>
  <c r="J57" i="89" s="1"/>
  <c r="G22" i="90"/>
  <c r="H22" i="90" s="1"/>
  <c r="I22" i="90" s="1"/>
  <c r="J22" i="90" s="1"/>
  <c r="G40" i="90"/>
  <c r="G63" i="90"/>
  <c r="G86" i="90"/>
  <c r="H86" i="90" s="1"/>
  <c r="I86" i="90" s="1"/>
  <c r="J86" i="90" s="1"/>
  <c r="G15" i="91"/>
  <c r="H15" i="91" s="1"/>
  <c r="I15" i="91" s="1"/>
  <c r="J15" i="91" s="1"/>
  <c r="G33" i="91"/>
  <c r="G56" i="91"/>
  <c r="G79" i="91"/>
  <c r="H79" i="91" s="1"/>
  <c r="I79" i="91" s="1"/>
  <c r="J79" i="91" s="1"/>
  <c r="G17" i="92"/>
  <c r="H17" i="92" s="1"/>
  <c r="I17" i="92" s="1"/>
  <c r="J17" i="92" s="1"/>
  <c r="G49" i="92"/>
  <c r="G39" i="93"/>
  <c r="G44" i="94"/>
  <c r="H44" i="94" s="1"/>
  <c r="I44" i="94" s="1"/>
  <c r="J44" i="94" s="1"/>
  <c r="G76" i="94"/>
  <c r="G15" i="95"/>
  <c r="G47" i="95"/>
  <c r="H47" i="95" s="1"/>
  <c r="I47" i="95" s="1"/>
  <c r="J47" i="95" s="1"/>
  <c r="G79" i="95"/>
  <c r="H79" i="95" s="1"/>
  <c r="I79" i="95" s="1"/>
  <c r="J79" i="95" s="1"/>
  <c r="G25" i="96"/>
  <c r="G57" i="96"/>
  <c r="G19" i="97"/>
  <c r="H19" i="97" s="1"/>
  <c r="I19" i="97" s="1"/>
  <c r="J19" i="97" s="1"/>
  <c r="G51" i="97"/>
  <c r="G20" i="98"/>
  <c r="G52" i="98"/>
  <c r="H52" i="98" s="1"/>
  <c r="I52" i="98" s="1"/>
  <c r="J52" i="98" s="1"/>
  <c r="G84" i="98"/>
  <c r="H84" i="98" s="1"/>
  <c r="I84" i="98" s="1"/>
  <c r="J84" i="98" s="1"/>
  <c r="G27" i="99"/>
  <c r="G59" i="99"/>
  <c r="G39" i="100"/>
  <c r="H39" i="100" s="1"/>
  <c r="I39" i="100" s="1"/>
  <c r="J39" i="100" s="1"/>
  <c r="G71" i="100"/>
  <c r="H71" i="100" s="1"/>
  <c r="I71" i="100" s="1"/>
  <c r="J71" i="100" s="1"/>
  <c r="G27" i="101"/>
  <c r="G59" i="101"/>
  <c r="G32" i="102"/>
  <c r="H32" i="102" s="1"/>
  <c r="I32" i="102" s="1"/>
  <c r="J32" i="102" s="1"/>
  <c r="G64" i="102"/>
  <c r="H64" i="102" s="1"/>
  <c r="I64" i="102" s="1"/>
  <c r="J64" i="102" s="1"/>
  <c r="G57" i="103"/>
  <c r="G27" i="104"/>
  <c r="H27" i="104" s="1"/>
  <c r="I27" i="104" s="1"/>
  <c r="J27" i="104" s="1"/>
  <c r="G18" i="92"/>
  <c r="H18" i="92" s="1"/>
  <c r="I18" i="92" s="1"/>
  <c r="J18" i="92" s="1"/>
  <c r="G26" i="92"/>
  <c r="G34" i="92"/>
  <c r="G42" i="92"/>
  <c r="H42" i="92" s="1"/>
  <c r="I42" i="92" s="1"/>
  <c r="J42" i="92" s="1"/>
  <c r="G50" i="92"/>
  <c r="H50" i="92" s="1"/>
  <c r="I50" i="92" s="1"/>
  <c r="J50" i="92" s="1"/>
  <c r="G58" i="92"/>
  <c r="G66" i="92"/>
  <c r="G74" i="92"/>
  <c r="H74" i="92" s="1"/>
  <c r="I74" i="92" s="1"/>
  <c r="J74" i="92" s="1"/>
  <c r="G22" i="93"/>
  <c r="H22" i="93" s="1"/>
  <c r="I22" i="93" s="1"/>
  <c r="J22" i="93" s="1"/>
  <c r="G30" i="93"/>
  <c r="G38" i="93"/>
  <c r="H38" i="93" s="1"/>
  <c r="I38" i="93" s="1"/>
  <c r="J38" i="93" s="1"/>
  <c r="G46" i="93"/>
  <c r="G54" i="93"/>
  <c r="G62" i="93"/>
  <c r="H62" i="93" s="1"/>
  <c r="I62" i="93" s="1"/>
  <c r="J62" i="93" s="1"/>
  <c r="G21" i="94"/>
  <c r="G29" i="94"/>
  <c r="G37" i="94"/>
  <c r="H37" i="94" s="1"/>
  <c r="I37" i="94" s="1"/>
  <c r="J37" i="94" s="1"/>
  <c r="G45" i="94"/>
  <c r="H45" i="94" s="1"/>
  <c r="I45" i="94" s="1"/>
  <c r="J45" i="94" s="1"/>
  <c r="G53" i="94"/>
  <c r="G61" i="94"/>
  <c r="G69" i="94"/>
  <c r="H69" i="94" s="1"/>
  <c r="I69" i="94" s="1"/>
  <c r="J69" i="94" s="1"/>
  <c r="G77" i="94"/>
  <c r="H77" i="94" s="1"/>
  <c r="I77" i="94" s="1"/>
  <c r="J77" i="94" s="1"/>
  <c r="G85" i="94"/>
  <c r="G14" i="95"/>
  <c r="H14" i="95" s="1"/>
  <c r="I14" i="95" s="1"/>
  <c r="J14" i="95" s="1"/>
  <c r="K14" i="95" s="1"/>
  <c r="G22" i="95"/>
  <c r="H22" i="95" s="1"/>
  <c r="I22" i="95" s="1"/>
  <c r="J22" i="95" s="1"/>
  <c r="G30" i="95"/>
  <c r="H30" i="95" s="1"/>
  <c r="I30" i="95" s="1"/>
  <c r="J30" i="95" s="1"/>
  <c r="G38" i="95"/>
  <c r="H38" i="95" s="1"/>
  <c r="I38" i="95" s="1"/>
  <c r="J38" i="95" s="1"/>
  <c r="G46" i="95"/>
  <c r="H46" i="95" s="1"/>
  <c r="I46" i="95" s="1"/>
  <c r="J46" i="95" s="1"/>
  <c r="G54" i="95"/>
  <c r="H54" i="95" s="1"/>
  <c r="I54" i="95" s="1"/>
  <c r="J54" i="95" s="1"/>
  <c r="G62" i="95"/>
  <c r="H62" i="95" s="1"/>
  <c r="I62" i="95" s="1"/>
  <c r="J62" i="95" s="1"/>
  <c r="G70" i="95"/>
  <c r="H70" i="95" s="1"/>
  <c r="I70" i="95" s="1"/>
  <c r="J70" i="95" s="1"/>
  <c r="G78" i="95"/>
  <c r="H78" i="95" s="1"/>
  <c r="I78" i="95" s="1"/>
  <c r="J78" i="95" s="1"/>
  <c r="G86" i="95"/>
  <c r="H86" i="95" s="1"/>
  <c r="I86" i="95" s="1"/>
  <c r="J86" i="95" s="1"/>
  <c r="G16" i="96"/>
  <c r="H16" i="96" s="1"/>
  <c r="I16" i="96" s="1"/>
  <c r="J16" i="96" s="1"/>
  <c r="G24" i="96"/>
  <c r="H24" i="96" s="1"/>
  <c r="I24" i="96" s="1"/>
  <c r="J24" i="96" s="1"/>
  <c r="G32" i="96"/>
  <c r="H32" i="96" s="1"/>
  <c r="I32" i="96" s="1"/>
  <c r="J32" i="96" s="1"/>
  <c r="G40" i="96"/>
  <c r="H40" i="96" s="1"/>
  <c r="I40" i="96" s="1"/>
  <c r="J40" i="96" s="1"/>
  <c r="G48" i="96"/>
  <c r="H48" i="96" s="1"/>
  <c r="I48" i="96" s="1"/>
  <c r="J48" i="96" s="1"/>
  <c r="G56" i="96"/>
  <c r="H56" i="96" s="1"/>
  <c r="I56" i="96" s="1"/>
  <c r="J56" i="96" s="1"/>
  <c r="G64" i="96"/>
  <c r="H64" i="96" s="1"/>
  <c r="I64" i="96" s="1"/>
  <c r="J64" i="96" s="1"/>
  <c r="G72" i="96"/>
  <c r="H72" i="96" s="1"/>
  <c r="I72" i="96" s="1"/>
  <c r="J72" i="96" s="1"/>
  <c r="G20" i="97"/>
  <c r="H20" i="97" s="1"/>
  <c r="I20" i="97" s="1"/>
  <c r="J20" i="97" s="1"/>
  <c r="G28" i="97"/>
  <c r="H28" i="97" s="1"/>
  <c r="I28" i="97" s="1"/>
  <c r="J28" i="97" s="1"/>
  <c r="G36" i="97"/>
  <c r="H36" i="97" s="1"/>
  <c r="I36" i="97" s="1"/>
  <c r="J36" i="97" s="1"/>
  <c r="G44" i="97"/>
  <c r="H44" i="97" s="1"/>
  <c r="I44" i="97" s="1"/>
  <c r="J44" i="97" s="1"/>
  <c r="G52" i="97"/>
  <c r="H52" i="97" s="1"/>
  <c r="I52" i="97" s="1"/>
  <c r="J52" i="97" s="1"/>
  <c r="G60" i="97"/>
  <c r="H60" i="97" s="1"/>
  <c r="I60" i="97" s="1"/>
  <c r="J60" i="97" s="1"/>
  <c r="G68" i="97"/>
  <c r="H68" i="97" s="1"/>
  <c r="I68" i="97" s="1"/>
  <c r="J68" i="97" s="1"/>
  <c r="G19" i="98"/>
  <c r="H19" i="98" s="1"/>
  <c r="I19" i="98" s="1"/>
  <c r="J19" i="98" s="1"/>
  <c r="G27" i="98"/>
  <c r="H27" i="98" s="1"/>
  <c r="I27" i="98" s="1"/>
  <c r="J27" i="98" s="1"/>
  <c r="G35" i="98"/>
  <c r="H35" i="98" s="1"/>
  <c r="I35" i="98" s="1"/>
  <c r="J35" i="98" s="1"/>
  <c r="G43" i="98"/>
  <c r="H43" i="98" s="1"/>
  <c r="I43" i="98" s="1"/>
  <c r="J43" i="98" s="1"/>
  <c r="G51" i="98"/>
  <c r="H51" i="98" s="1"/>
  <c r="I51" i="98" s="1"/>
  <c r="J51" i="98" s="1"/>
  <c r="G59" i="98"/>
  <c r="H59" i="98" s="1"/>
  <c r="I59" i="98" s="1"/>
  <c r="J59" i="98" s="1"/>
  <c r="G67" i="98"/>
  <c r="H67" i="98" s="1"/>
  <c r="I67" i="98" s="1"/>
  <c r="J67" i="98" s="1"/>
  <c r="G75" i="98"/>
  <c r="H75" i="98" s="1"/>
  <c r="I75" i="98" s="1"/>
  <c r="J75" i="98" s="1"/>
  <c r="G83" i="98"/>
  <c r="H83" i="98" s="1"/>
  <c r="I83" i="98" s="1"/>
  <c r="J83" i="98" s="1"/>
  <c r="G20" i="99"/>
  <c r="H20" i="99" s="1"/>
  <c r="I20" i="99" s="1"/>
  <c r="J20" i="99" s="1"/>
  <c r="G28" i="99"/>
  <c r="H28" i="99" s="1"/>
  <c r="I28" i="99" s="1"/>
  <c r="J28" i="99" s="1"/>
  <c r="G36" i="99"/>
  <c r="H36" i="99" s="1"/>
  <c r="I36" i="99" s="1"/>
  <c r="J36" i="99" s="1"/>
  <c r="G44" i="99"/>
  <c r="H44" i="99" s="1"/>
  <c r="I44" i="99" s="1"/>
  <c r="J44" i="99" s="1"/>
  <c r="G52" i="99"/>
  <c r="H52" i="99" s="1"/>
  <c r="I52" i="99" s="1"/>
  <c r="J52" i="99" s="1"/>
  <c r="G60" i="99"/>
  <c r="H60" i="99" s="1"/>
  <c r="I60" i="99" s="1"/>
  <c r="J60" i="99" s="1"/>
  <c r="G68" i="99"/>
  <c r="H68" i="99" s="1"/>
  <c r="I68" i="99" s="1"/>
  <c r="J68" i="99" s="1"/>
  <c r="G76" i="99"/>
  <c r="H76" i="99" s="1"/>
  <c r="I76" i="99" s="1"/>
  <c r="J76" i="99" s="1"/>
  <c r="G84" i="99"/>
  <c r="H84" i="99" s="1"/>
  <c r="I84" i="99" s="1"/>
  <c r="J84" i="99" s="1"/>
  <c r="G14" i="100"/>
  <c r="H14" i="100" s="1"/>
  <c r="I14" i="100" s="1"/>
  <c r="J14" i="100" s="1"/>
  <c r="K14" i="100" s="1"/>
  <c r="G22" i="100"/>
  <c r="G30" i="100"/>
  <c r="H30" i="100" s="1"/>
  <c r="I30" i="100" s="1"/>
  <c r="J30" i="100" s="1"/>
  <c r="G38" i="100"/>
  <c r="H38" i="100" s="1"/>
  <c r="I38" i="100" s="1"/>
  <c r="J38" i="100" s="1"/>
  <c r="G46" i="100"/>
  <c r="G54" i="100"/>
  <c r="G62" i="100"/>
  <c r="H62" i="100" s="1"/>
  <c r="I62" i="100" s="1"/>
  <c r="J62" i="100" s="1"/>
  <c r="G70" i="100"/>
  <c r="H70" i="100" s="1"/>
  <c r="I70" i="100" s="1"/>
  <c r="J70" i="100" s="1"/>
  <c r="G78" i="100"/>
  <c r="G18" i="101"/>
  <c r="G26" i="101"/>
  <c r="H26" i="101" s="1"/>
  <c r="I26" i="101" s="1"/>
  <c r="J26" i="101" s="1"/>
  <c r="G34" i="101"/>
  <c r="G42" i="101"/>
  <c r="G50" i="101"/>
  <c r="H50" i="101" s="1"/>
  <c r="I50" i="101" s="1"/>
  <c r="J50" i="101" s="1"/>
  <c r="G58" i="101"/>
  <c r="H58" i="101" s="1"/>
  <c r="I58" i="101" s="1"/>
  <c r="J58" i="101" s="1"/>
  <c r="G66" i="101"/>
  <c r="G17" i="102"/>
  <c r="G25" i="102"/>
  <c r="H25" i="102" s="1"/>
  <c r="I25" i="102" s="1"/>
  <c r="J25" i="102" s="1"/>
  <c r="G33" i="102"/>
  <c r="H33" i="102" s="1"/>
  <c r="I33" i="102" s="1"/>
  <c r="J33" i="102" s="1"/>
  <c r="G41" i="102"/>
  <c r="G49" i="102"/>
  <c r="G57" i="102"/>
  <c r="H57" i="102" s="1"/>
  <c r="I57" i="102" s="1"/>
  <c r="J57" i="102" s="1"/>
  <c r="G65" i="102"/>
  <c r="H65" i="102" s="1"/>
  <c r="I65" i="102" s="1"/>
  <c r="J65" i="102" s="1"/>
  <c r="G73" i="102"/>
  <c r="G81" i="102"/>
  <c r="G18" i="103"/>
  <c r="G26" i="103"/>
  <c r="G34" i="103"/>
  <c r="H34" i="103" s="1"/>
  <c r="I34" i="103" s="1"/>
  <c r="J34" i="103" s="1"/>
  <c r="G42" i="103"/>
  <c r="H42" i="103" s="1"/>
  <c r="I42" i="103" s="1"/>
  <c r="J42" i="103" s="1"/>
  <c r="G50" i="103"/>
  <c r="G58" i="103"/>
  <c r="G66" i="103"/>
  <c r="H66" i="103" s="1"/>
  <c r="I66" i="103" s="1"/>
  <c r="J66" i="103" s="1"/>
  <c r="G74" i="103"/>
  <c r="H74" i="103" s="1"/>
  <c r="I74" i="103" s="1"/>
  <c r="J74" i="103" s="1"/>
  <c r="G82" i="103"/>
  <c r="G20" i="104"/>
  <c r="G28" i="104"/>
  <c r="H28" i="104" s="1"/>
  <c r="I28" i="104" s="1"/>
  <c r="J28" i="104" s="1"/>
  <c r="G36" i="104"/>
  <c r="H36" i="104" s="1"/>
  <c r="I36" i="104" s="1"/>
  <c r="J36" i="104" s="1"/>
  <c r="G44" i="104"/>
  <c r="G52" i="104"/>
  <c r="G60" i="104"/>
  <c r="H60" i="104" s="1"/>
  <c r="I60" i="104" s="1"/>
  <c r="J60" i="104" s="1"/>
  <c r="G68" i="104"/>
  <c r="H68" i="104" s="1"/>
  <c r="I68" i="104" s="1"/>
  <c r="J68" i="104" s="1"/>
  <c r="G76" i="104"/>
  <c r="G16" i="105"/>
  <c r="G24" i="105"/>
  <c r="H24" i="105" s="1"/>
  <c r="I24" i="105" s="1"/>
  <c r="J24" i="105" s="1"/>
  <c r="G32" i="105"/>
  <c r="G40" i="105"/>
  <c r="G48" i="105"/>
  <c r="H48" i="105" s="1"/>
  <c r="I48" i="105" s="1"/>
  <c r="J48" i="105" s="1"/>
  <c r="G56" i="105"/>
  <c r="G64" i="105"/>
  <c r="H64" i="105" s="1"/>
  <c r="I64" i="105" s="1"/>
  <c r="J64" i="105" s="1"/>
  <c r="G19" i="103"/>
  <c r="G27" i="103"/>
  <c r="H27" i="103" s="1"/>
  <c r="I27" i="103" s="1"/>
  <c r="J27" i="103" s="1"/>
  <c r="G35" i="103"/>
  <c r="H35" i="103" s="1"/>
  <c r="I35" i="103" s="1"/>
  <c r="J35" i="103" s="1"/>
  <c r="G43" i="103"/>
  <c r="G51" i="103"/>
  <c r="G59" i="103"/>
  <c r="H59" i="103" s="1"/>
  <c r="I59" i="103" s="1"/>
  <c r="J59" i="103" s="1"/>
  <c r="G67" i="103"/>
  <c r="H67" i="103" s="1"/>
  <c r="I67" i="103" s="1"/>
  <c r="J67" i="103" s="1"/>
  <c r="G75" i="103"/>
  <c r="G83" i="103"/>
  <c r="G21" i="104"/>
  <c r="H21" i="104" s="1"/>
  <c r="I21" i="104" s="1"/>
  <c r="J21" i="104" s="1"/>
  <c r="G29" i="104"/>
  <c r="H29" i="104" s="1"/>
  <c r="I29" i="104" s="1"/>
  <c r="J29" i="104" s="1"/>
  <c r="G37" i="104"/>
  <c r="G45" i="104"/>
  <c r="G53" i="104"/>
  <c r="H53" i="104" s="1"/>
  <c r="I53" i="104" s="1"/>
  <c r="J53" i="104" s="1"/>
  <c r="G61" i="104"/>
  <c r="H61" i="104" s="1"/>
  <c r="I61" i="104" s="1"/>
  <c r="J61" i="104" s="1"/>
  <c r="G69" i="104"/>
  <c r="G77" i="104"/>
  <c r="G17" i="105"/>
  <c r="H17" i="105" s="1"/>
  <c r="I17" i="105" s="1"/>
  <c r="J17" i="105" s="1"/>
  <c r="G25" i="105"/>
  <c r="H25" i="105" s="1"/>
  <c r="I25" i="105" s="1"/>
  <c r="J25" i="105" s="1"/>
  <c r="G33" i="105"/>
  <c r="G41" i="105"/>
  <c r="H41" i="105" s="1"/>
  <c r="I41" i="105" s="1"/>
  <c r="J41" i="105" s="1"/>
  <c r="G49" i="105"/>
  <c r="H49" i="105" s="1"/>
  <c r="I49" i="105" s="1"/>
  <c r="J49" i="105" s="1"/>
  <c r="G57" i="105"/>
  <c r="H57" i="105" s="1"/>
  <c r="I57" i="105" s="1"/>
  <c r="J57" i="105" s="1"/>
  <c r="G65" i="105"/>
  <c r="G34" i="89"/>
  <c r="G42" i="89"/>
  <c r="H42" i="89" s="1"/>
  <c r="I42" i="89" s="1"/>
  <c r="J42" i="89" s="1"/>
  <c r="G50" i="89"/>
  <c r="H50" i="89" s="1"/>
  <c r="I50" i="89" s="1"/>
  <c r="J50" i="89" s="1"/>
  <c r="G58" i="89"/>
  <c r="G66" i="89"/>
  <c r="H66" i="89" s="1"/>
  <c r="I66" i="89" s="1"/>
  <c r="J66" i="89" s="1"/>
  <c r="G17" i="90"/>
  <c r="G25" i="90"/>
  <c r="G33" i="90"/>
  <c r="H33" i="90" s="1"/>
  <c r="I33" i="90" s="1"/>
  <c r="J33" i="90" s="1"/>
  <c r="G41" i="90"/>
  <c r="H41" i="90" s="1"/>
  <c r="I41" i="90" s="1"/>
  <c r="J41" i="90" s="1"/>
  <c r="G49" i="90"/>
  <c r="G57" i="90"/>
  <c r="G65" i="90"/>
  <c r="H65" i="90" s="1"/>
  <c r="I65" i="90" s="1"/>
  <c r="J65" i="90" s="1"/>
  <c r="G73" i="90"/>
  <c r="H73" i="90" s="1"/>
  <c r="I73" i="90" s="1"/>
  <c r="J73" i="90" s="1"/>
  <c r="G81" i="90"/>
  <c r="G18" i="91"/>
  <c r="H18" i="91" s="1"/>
  <c r="I18" i="91" s="1"/>
  <c r="J18" i="91" s="1"/>
  <c r="G26" i="91"/>
  <c r="G34" i="91"/>
  <c r="G42" i="91"/>
  <c r="H42" i="91" s="1"/>
  <c r="I42" i="91" s="1"/>
  <c r="J42" i="91" s="1"/>
  <c r="G50" i="91"/>
  <c r="H50" i="91" s="1"/>
  <c r="I50" i="91" s="1"/>
  <c r="J50" i="91" s="1"/>
  <c r="G58" i="91"/>
  <c r="G66" i="91"/>
  <c r="G74" i="91"/>
  <c r="H74" i="91" s="1"/>
  <c r="I74" i="91" s="1"/>
  <c r="J74" i="91" s="1"/>
  <c r="G82" i="91"/>
  <c r="H82" i="91" s="1"/>
  <c r="I82" i="91" s="1"/>
  <c r="J82" i="91" s="1"/>
  <c r="G20" i="92"/>
  <c r="G28" i="92"/>
  <c r="G36" i="92"/>
  <c r="H36" i="92" s="1"/>
  <c r="I36" i="92" s="1"/>
  <c r="J36" i="92" s="1"/>
  <c r="G44" i="92"/>
  <c r="H44" i="92" s="1"/>
  <c r="I44" i="92" s="1"/>
  <c r="J44" i="92" s="1"/>
  <c r="G52" i="92"/>
  <c r="G60" i="92"/>
  <c r="G68" i="92"/>
  <c r="H68" i="92" s="1"/>
  <c r="I68" i="92" s="1"/>
  <c r="J68" i="92" s="1"/>
  <c r="G76" i="92"/>
  <c r="H76" i="92" s="1"/>
  <c r="I76" i="92" s="1"/>
  <c r="J76" i="92" s="1"/>
  <c r="G16" i="93"/>
  <c r="H16" i="93" s="1"/>
  <c r="I16" i="93" s="1"/>
  <c r="J16" i="93" s="1"/>
  <c r="G24" i="93"/>
  <c r="H24" i="93" s="1"/>
  <c r="I24" i="93" s="1"/>
  <c r="J24" i="93" s="1"/>
  <c r="G32" i="93"/>
  <c r="G40" i="93"/>
  <c r="G48" i="93"/>
  <c r="H48" i="93" s="1"/>
  <c r="I48" i="93" s="1"/>
  <c r="J48" i="93" s="1"/>
  <c r="G56" i="93"/>
  <c r="H56" i="93" s="1"/>
  <c r="I56" i="93" s="1"/>
  <c r="J56" i="93" s="1"/>
  <c r="G64" i="93"/>
  <c r="G15" i="94"/>
  <c r="H15" i="94" s="1"/>
  <c r="I15" i="94" s="1"/>
  <c r="J15" i="94" s="1"/>
  <c r="G23" i="94"/>
  <c r="G31" i="94"/>
  <c r="G39" i="94"/>
  <c r="H39" i="94" s="1"/>
  <c r="I39" i="94" s="1"/>
  <c r="J39" i="94" s="1"/>
  <c r="G47" i="94"/>
  <c r="H47" i="94" s="1"/>
  <c r="I47" i="94" s="1"/>
  <c r="J47" i="94" s="1"/>
  <c r="G55" i="94"/>
  <c r="G63" i="94"/>
  <c r="G71" i="94"/>
  <c r="H71" i="94" s="1"/>
  <c r="I71" i="94" s="1"/>
  <c r="J71" i="94" s="1"/>
  <c r="G79" i="94"/>
  <c r="H79" i="94" s="1"/>
  <c r="I79" i="94" s="1"/>
  <c r="J79" i="94" s="1"/>
  <c r="G87" i="94"/>
  <c r="G16" i="95"/>
  <c r="H16" i="95" s="1"/>
  <c r="I16" i="95" s="1"/>
  <c r="J16" i="95" s="1"/>
  <c r="G24" i="95"/>
  <c r="H24" i="95" s="1"/>
  <c r="I24" i="95" s="1"/>
  <c r="J24" i="95" s="1"/>
  <c r="G32" i="95"/>
  <c r="G40" i="95"/>
  <c r="G48" i="95"/>
  <c r="H48" i="95" s="1"/>
  <c r="I48" i="95" s="1"/>
  <c r="J48" i="95" s="1"/>
  <c r="G56" i="95"/>
  <c r="H56" i="95" s="1"/>
  <c r="I56" i="95" s="1"/>
  <c r="J56" i="95" s="1"/>
  <c r="G64" i="95"/>
  <c r="G72" i="95"/>
  <c r="G80" i="95"/>
  <c r="H80" i="95" s="1"/>
  <c r="I80" i="95" s="1"/>
  <c r="J80" i="95" s="1"/>
  <c r="G88" i="95"/>
  <c r="H88" i="95" s="1"/>
  <c r="I88" i="95" s="1"/>
  <c r="J88" i="95" s="1"/>
  <c r="G18" i="96"/>
  <c r="G26" i="96"/>
  <c r="G34" i="96"/>
  <c r="H34" i="96" s="1"/>
  <c r="I34" i="96" s="1"/>
  <c r="J34" i="96" s="1"/>
  <c r="G42" i="96"/>
  <c r="H42" i="96" s="1"/>
  <c r="I42" i="96" s="1"/>
  <c r="J42" i="96" s="1"/>
  <c r="G50" i="96"/>
  <c r="G58" i="96"/>
  <c r="G66" i="96"/>
  <c r="H66" i="96" s="1"/>
  <c r="I66" i="96" s="1"/>
  <c r="J66" i="96" s="1"/>
  <c r="G74" i="96"/>
  <c r="H74" i="96" s="1"/>
  <c r="I74" i="96" s="1"/>
  <c r="J74" i="96" s="1"/>
  <c r="G22" i="97"/>
  <c r="G30" i="97"/>
  <c r="G38" i="97"/>
  <c r="H38" i="97" s="1"/>
  <c r="I38" i="97" s="1"/>
  <c r="J38" i="97" s="1"/>
  <c r="G46" i="97"/>
  <c r="H46" i="97" s="1"/>
  <c r="I46" i="97" s="1"/>
  <c r="J46" i="97" s="1"/>
  <c r="G54" i="97"/>
  <c r="H54" i="97" s="1"/>
  <c r="I54" i="97" s="1"/>
  <c r="J54" i="97" s="1"/>
  <c r="G62" i="97"/>
  <c r="H62" i="97" s="1"/>
  <c r="I62" i="97" s="1"/>
  <c r="J62" i="97" s="1"/>
  <c r="G21" i="98"/>
  <c r="H21" i="98" s="1"/>
  <c r="I21" i="98" s="1"/>
  <c r="J21" i="98" s="1"/>
  <c r="G29" i="98"/>
  <c r="H29" i="98" s="1"/>
  <c r="I29" i="98" s="1"/>
  <c r="J29" i="98" s="1"/>
  <c r="G37" i="98"/>
  <c r="G45" i="98"/>
  <c r="G53" i="98"/>
  <c r="H53" i="98" s="1"/>
  <c r="I53" i="98" s="1"/>
  <c r="J53" i="98" s="1"/>
  <c r="G61" i="98"/>
  <c r="H61" i="98" s="1"/>
  <c r="I61" i="98" s="1"/>
  <c r="J61" i="98" s="1"/>
  <c r="G69" i="98"/>
  <c r="G77" i="98"/>
  <c r="G85" i="98"/>
  <c r="H85" i="98" s="1"/>
  <c r="I85" i="98" s="1"/>
  <c r="J85" i="98" s="1"/>
  <c r="G14" i="99"/>
  <c r="H14" i="99" s="1"/>
  <c r="I14" i="99" s="1"/>
  <c r="J14" i="99" s="1"/>
  <c r="K14" i="99" s="1"/>
  <c r="G22" i="99"/>
  <c r="H22" i="99" s="1"/>
  <c r="I22" i="99" s="1"/>
  <c r="J22" i="99" s="1"/>
  <c r="G30" i="99"/>
  <c r="H30" i="99" s="1"/>
  <c r="I30" i="99" s="1"/>
  <c r="J30" i="99" s="1"/>
  <c r="G38" i="99"/>
  <c r="H38" i="99" s="1"/>
  <c r="I38" i="99" s="1"/>
  <c r="J38" i="99" s="1"/>
  <c r="G46" i="99"/>
  <c r="H46" i="99" s="1"/>
  <c r="I46" i="99" s="1"/>
  <c r="J46" i="99" s="1"/>
  <c r="G54" i="99"/>
  <c r="H54" i="99" s="1"/>
  <c r="I54" i="99" s="1"/>
  <c r="J54" i="99" s="1"/>
  <c r="G62" i="99"/>
  <c r="H62" i="99" s="1"/>
  <c r="I62" i="99" s="1"/>
  <c r="J62" i="99" s="1"/>
  <c r="G70" i="99"/>
  <c r="H70" i="99" s="1"/>
  <c r="I70" i="99" s="1"/>
  <c r="J70" i="99" s="1"/>
  <c r="G78" i="99"/>
  <c r="H78" i="99" s="1"/>
  <c r="I78" i="99" s="1"/>
  <c r="J78" i="99" s="1"/>
  <c r="G86" i="99"/>
  <c r="H86" i="99" s="1"/>
  <c r="I86" i="99" s="1"/>
  <c r="J86" i="99" s="1"/>
  <c r="G16" i="100"/>
  <c r="H16" i="100" s="1"/>
  <c r="I16" i="100" s="1"/>
  <c r="J16" i="100" s="1"/>
  <c r="G24" i="100"/>
  <c r="H24" i="100" s="1"/>
  <c r="I24" i="100" s="1"/>
  <c r="J24" i="100" s="1"/>
  <c r="G32" i="100"/>
  <c r="H32" i="100" s="1"/>
  <c r="I32" i="100" s="1"/>
  <c r="J32" i="100" s="1"/>
  <c r="G40" i="100"/>
  <c r="H40" i="100" s="1"/>
  <c r="I40" i="100" s="1"/>
  <c r="J40" i="100" s="1"/>
  <c r="G48" i="100"/>
  <c r="H48" i="100" s="1"/>
  <c r="I48" i="100" s="1"/>
  <c r="J48" i="100" s="1"/>
  <c r="G56" i="100"/>
  <c r="H56" i="100" s="1"/>
  <c r="I56" i="100" s="1"/>
  <c r="J56" i="100" s="1"/>
  <c r="G64" i="100"/>
  <c r="H64" i="100" s="1"/>
  <c r="I64" i="100" s="1"/>
  <c r="J64" i="100" s="1"/>
  <c r="G72" i="100"/>
  <c r="H72" i="100" s="1"/>
  <c r="I72" i="100" s="1"/>
  <c r="J72" i="100" s="1"/>
  <c r="G20" i="101"/>
  <c r="H20" i="101" s="1"/>
  <c r="I20" i="101" s="1"/>
  <c r="J20" i="101" s="1"/>
  <c r="G28" i="101"/>
  <c r="H28" i="101" s="1"/>
  <c r="I28" i="101" s="1"/>
  <c r="J28" i="101" s="1"/>
  <c r="G36" i="101"/>
  <c r="H36" i="101" s="1"/>
  <c r="I36" i="101" s="1"/>
  <c r="J36" i="101" s="1"/>
  <c r="G44" i="101"/>
  <c r="H44" i="101" s="1"/>
  <c r="I44" i="101" s="1"/>
  <c r="J44" i="101" s="1"/>
  <c r="G52" i="101"/>
  <c r="H52" i="101" s="1"/>
  <c r="I52" i="101" s="1"/>
  <c r="J52" i="101" s="1"/>
  <c r="G60" i="101"/>
  <c r="H60" i="101" s="1"/>
  <c r="I60" i="101" s="1"/>
  <c r="J60" i="101" s="1"/>
  <c r="G68" i="101"/>
  <c r="H68" i="101" s="1"/>
  <c r="I68" i="101" s="1"/>
  <c r="J68" i="101" s="1"/>
  <c r="G19" i="102"/>
  <c r="H19" i="102" s="1"/>
  <c r="I19" i="102" s="1"/>
  <c r="J19" i="102" s="1"/>
  <c r="G27" i="102"/>
  <c r="H27" i="102" s="1"/>
  <c r="I27" i="102" s="1"/>
  <c r="J27" i="102" s="1"/>
  <c r="G35" i="102"/>
  <c r="H35" i="102" s="1"/>
  <c r="I35" i="102" s="1"/>
  <c r="J35" i="102" s="1"/>
  <c r="G43" i="102"/>
  <c r="H43" i="102" s="1"/>
  <c r="I43" i="102" s="1"/>
  <c r="J43" i="102" s="1"/>
  <c r="G51" i="102"/>
  <c r="H51" i="102" s="1"/>
  <c r="I51" i="102" s="1"/>
  <c r="J51" i="102" s="1"/>
  <c r="G59" i="102"/>
  <c r="H59" i="102" s="1"/>
  <c r="I59" i="102" s="1"/>
  <c r="J59" i="102" s="1"/>
  <c r="G67" i="102"/>
  <c r="H67" i="102" s="1"/>
  <c r="I67" i="102" s="1"/>
  <c r="J67" i="102" s="1"/>
  <c r="G75" i="102"/>
  <c r="H75" i="102" s="1"/>
  <c r="I75" i="102" s="1"/>
  <c r="J75" i="102" s="1"/>
  <c r="G83" i="102"/>
  <c r="H83" i="102" s="1"/>
  <c r="I83" i="102" s="1"/>
  <c r="J83" i="102" s="1"/>
  <c r="G20" i="103"/>
  <c r="H20" i="103" s="1"/>
  <c r="I20" i="103" s="1"/>
  <c r="J20" i="103" s="1"/>
  <c r="G28" i="103"/>
  <c r="H28" i="103" s="1"/>
  <c r="I28" i="103" s="1"/>
  <c r="J28" i="103" s="1"/>
  <c r="G36" i="103"/>
  <c r="H36" i="103" s="1"/>
  <c r="I36" i="103" s="1"/>
  <c r="J36" i="103" s="1"/>
  <c r="G44" i="103"/>
  <c r="H44" i="103" s="1"/>
  <c r="I44" i="103" s="1"/>
  <c r="J44" i="103" s="1"/>
  <c r="G52" i="103"/>
  <c r="H52" i="103" s="1"/>
  <c r="I52" i="103" s="1"/>
  <c r="J52" i="103" s="1"/>
  <c r="G60" i="103"/>
  <c r="H60" i="103" s="1"/>
  <c r="I60" i="103" s="1"/>
  <c r="J60" i="103" s="1"/>
  <c r="G68" i="103"/>
  <c r="H68" i="103" s="1"/>
  <c r="I68" i="103" s="1"/>
  <c r="J68" i="103" s="1"/>
  <c r="G76" i="103"/>
  <c r="H76" i="103" s="1"/>
  <c r="I76" i="103" s="1"/>
  <c r="J76" i="103" s="1"/>
  <c r="G84" i="103"/>
  <c r="H84" i="103" s="1"/>
  <c r="I84" i="103" s="1"/>
  <c r="J84" i="103" s="1"/>
  <c r="G14" i="104"/>
  <c r="H14" i="104" s="1"/>
  <c r="I14" i="104" s="1"/>
  <c r="J14" i="104" s="1"/>
  <c r="K14" i="104" s="1"/>
  <c r="G22" i="104"/>
  <c r="H22" i="104" s="1"/>
  <c r="I22" i="104" s="1"/>
  <c r="J22" i="104" s="1"/>
  <c r="G30" i="104"/>
  <c r="H30" i="104" s="1"/>
  <c r="I30" i="104" s="1"/>
  <c r="J30" i="104" s="1"/>
  <c r="G38" i="104"/>
  <c r="G46" i="104"/>
  <c r="G54" i="104"/>
  <c r="H54" i="104" s="1"/>
  <c r="I54" i="104" s="1"/>
  <c r="J54" i="104" s="1"/>
  <c r="G62" i="104"/>
  <c r="H62" i="104" s="1"/>
  <c r="I62" i="104" s="1"/>
  <c r="J62" i="104" s="1"/>
  <c r="G70" i="104"/>
  <c r="G78" i="104"/>
  <c r="G18" i="105"/>
  <c r="H18" i="105" s="1"/>
  <c r="I18" i="105" s="1"/>
  <c r="J18" i="105" s="1"/>
  <c r="G26" i="105"/>
  <c r="G34" i="105"/>
  <c r="G42" i="105"/>
  <c r="H42" i="105" s="1"/>
  <c r="I42" i="105" s="1"/>
  <c r="J42" i="105" s="1"/>
  <c r="G50" i="105"/>
  <c r="G58" i="105"/>
  <c r="G66" i="105"/>
  <c r="H66" i="105" s="1"/>
  <c r="I66" i="105" s="1"/>
  <c r="J66" i="105" s="1"/>
  <c r="G60" i="85"/>
  <c r="G68" i="85"/>
  <c r="G76" i="85"/>
  <c r="H76" i="85" s="1"/>
  <c r="I76" i="85" s="1"/>
  <c r="J76" i="85" s="1"/>
  <c r="G84" i="85"/>
  <c r="H84" i="85" s="1"/>
  <c r="I84" i="85" s="1"/>
  <c r="J84" i="85" s="1"/>
  <c r="G21" i="87"/>
  <c r="G29" i="87"/>
  <c r="H29" i="87" s="1"/>
  <c r="I29" i="87" s="1"/>
  <c r="J29" i="87" s="1"/>
  <c r="G37" i="87"/>
  <c r="H37" i="87" s="1"/>
  <c r="I37" i="87" s="1"/>
  <c r="J37" i="87" s="1"/>
  <c r="G45" i="87"/>
  <c r="G53" i="87"/>
  <c r="G61" i="87"/>
  <c r="H61" i="87" s="1"/>
  <c r="I61" i="87" s="1"/>
  <c r="J61" i="87" s="1"/>
  <c r="G69" i="87"/>
  <c r="H69" i="87" s="1"/>
  <c r="I69" i="87" s="1"/>
  <c r="J69" i="87" s="1"/>
  <c r="G77" i="87"/>
  <c r="G85" i="87"/>
  <c r="G15" i="88"/>
  <c r="H15" i="88" s="1"/>
  <c r="I15" i="88" s="1"/>
  <c r="J15" i="88" s="1"/>
  <c r="G23" i="88"/>
  <c r="H23" i="88" s="1"/>
  <c r="I23" i="88" s="1"/>
  <c r="J23" i="88" s="1"/>
  <c r="G31" i="88"/>
  <c r="G39" i="88"/>
  <c r="G47" i="88"/>
  <c r="H47" i="88" s="1"/>
  <c r="I47" i="88" s="1"/>
  <c r="J47" i="88" s="1"/>
  <c r="G55" i="88"/>
  <c r="H55" i="88" s="1"/>
  <c r="I55" i="88" s="1"/>
  <c r="J55" i="88" s="1"/>
  <c r="G63" i="88"/>
  <c r="G71" i="88"/>
  <c r="G79" i="88"/>
  <c r="H79" i="88" s="1"/>
  <c r="I79" i="88" s="1"/>
  <c r="J79" i="88" s="1"/>
  <c r="G19" i="89"/>
  <c r="H19" i="89" s="1"/>
  <c r="I19" i="89" s="1"/>
  <c r="J19" i="89" s="1"/>
  <c r="G27" i="89"/>
  <c r="G35" i="89"/>
  <c r="H35" i="89" s="1"/>
  <c r="I35" i="89" s="1"/>
  <c r="J35" i="89" s="1"/>
  <c r="G43" i="89"/>
  <c r="H43" i="89" s="1"/>
  <c r="I43" i="89" s="1"/>
  <c r="J43" i="89" s="1"/>
  <c r="G51" i="89"/>
  <c r="H51" i="89" s="1"/>
  <c r="I51" i="89" s="1"/>
  <c r="J51" i="89" s="1"/>
  <c r="G59" i="89"/>
  <c r="H59" i="89" s="1"/>
  <c r="I59" i="89" s="1"/>
  <c r="J59" i="89" s="1"/>
  <c r="G67" i="89"/>
  <c r="H67" i="89" s="1"/>
  <c r="I67" i="89" s="1"/>
  <c r="J67" i="89" s="1"/>
  <c r="G18" i="90"/>
  <c r="H18" i="90" s="1"/>
  <c r="I18" i="90" s="1"/>
  <c r="J18" i="90" s="1"/>
  <c r="G26" i="90"/>
  <c r="H26" i="90" s="1"/>
  <c r="I26" i="90" s="1"/>
  <c r="J26" i="90" s="1"/>
  <c r="G34" i="90"/>
  <c r="G42" i="90"/>
  <c r="H42" i="90" s="1"/>
  <c r="I42" i="90" s="1"/>
  <c r="J42" i="90" s="1"/>
  <c r="G50" i="90"/>
  <c r="H50" i="90" s="1"/>
  <c r="I50" i="90" s="1"/>
  <c r="J50" i="90" s="1"/>
  <c r="G58" i="90"/>
  <c r="H58" i="90" s="1"/>
  <c r="I58" i="90" s="1"/>
  <c r="J58" i="90" s="1"/>
  <c r="G66" i="90"/>
  <c r="G74" i="90"/>
  <c r="G82" i="90"/>
  <c r="H82" i="90" s="1"/>
  <c r="I82" i="90" s="1"/>
  <c r="J82" i="90" s="1"/>
  <c r="G19" i="91"/>
  <c r="H19" i="91" s="1"/>
  <c r="I19" i="91" s="1"/>
  <c r="J19" i="91" s="1"/>
  <c r="G27" i="91"/>
  <c r="H27" i="91" s="1"/>
  <c r="I27" i="91" s="1"/>
  <c r="J27" i="91" s="1"/>
  <c r="G35" i="91"/>
  <c r="H35" i="91" s="1"/>
  <c r="I35" i="91" s="1"/>
  <c r="J35" i="91" s="1"/>
  <c r="G43" i="91"/>
  <c r="G51" i="91"/>
  <c r="H51" i="91" s="1"/>
  <c r="I51" i="91" s="1"/>
  <c r="J51" i="91" s="1"/>
  <c r="G59" i="91"/>
  <c r="H59" i="91" s="1"/>
  <c r="I59" i="91" s="1"/>
  <c r="J59" i="91" s="1"/>
  <c r="G67" i="91"/>
  <c r="H67" i="91" s="1"/>
  <c r="I67" i="91" s="1"/>
  <c r="J67" i="91" s="1"/>
  <c r="G75" i="91"/>
  <c r="G83" i="91"/>
  <c r="G21" i="92"/>
  <c r="H21" i="92" s="1"/>
  <c r="I21" i="92" s="1"/>
  <c r="J21" i="92" s="1"/>
  <c r="G29" i="92"/>
  <c r="H29" i="92" s="1"/>
  <c r="I29" i="92" s="1"/>
  <c r="J29" i="92" s="1"/>
  <c r="G37" i="92"/>
  <c r="G45" i="92"/>
  <c r="H45" i="92" s="1"/>
  <c r="I45" i="92" s="1"/>
  <c r="J45" i="92" s="1"/>
  <c r="G53" i="92"/>
  <c r="H53" i="92" s="1"/>
  <c r="I53" i="92" s="1"/>
  <c r="J53" i="92" s="1"/>
  <c r="G61" i="92"/>
  <c r="H61" i="92" s="1"/>
  <c r="I61" i="92" s="1"/>
  <c r="J61" i="92" s="1"/>
  <c r="G69" i="92"/>
  <c r="G77" i="92"/>
  <c r="G17" i="93"/>
  <c r="H17" i="93" s="1"/>
  <c r="I17" i="93" s="1"/>
  <c r="J17" i="93" s="1"/>
  <c r="G25" i="93"/>
  <c r="H25" i="93" s="1"/>
  <c r="I25" i="93" s="1"/>
  <c r="J25" i="93" s="1"/>
  <c r="G33" i="93"/>
  <c r="G41" i="93"/>
  <c r="H41" i="93" s="1"/>
  <c r="I41" i="93" s="1"/>
  <c r="J41" i="93" s="1"/>
  <c r="G49" i="93"/>
  <c r="H49" i="93" s="1"/>
  <c r="I49" i="93" s="1"/>
  <c r="J49" i="93" s="1"/>
  <c r="G57" i="93"/>
  <c r="G65" i="93"/>
  <c r="H65" i="93" s="1"/>
  <c r="I65" i="93" s="1"/>
  <c r="J65" i="93" s="1"/>
  <c r="G16" i="94"/>
  <c r="G24" i="94"/>
  <c r="G32" i="94"/>
  <c r="H32" i="94" s="1"/>
  <c r="I32" i="94" s="1"/>
  <c r="J32" i="94" s="1"/>
  <c r="G40" i="94"/>
  <c r="H40" i="94" s="1"/>
  <c r="I40" i="94" s="1"/>
  <c r="J40" i="94" s="1"/>
  <c r="G48" i="94"/>
  <c r="G56" i="94"/>
  <c r="G64" i="94"/>
  <c r="H64" i="94" s="1"/>
  <c r="I64" i="94" s="1"/>
  <c r="J64" i="94" s="1"/>
  <c r="G72" i="94"/>
  <c r="H72" i="94" s="1"/>
  <c r="I72" i="94" s="1"/>
  <c r="J72" i="94" s="1"/>
  <c r="G80" i="94"/>
  <c r="G88" i="94"/>
  <c r="H88" i="94" s="1"/>
  <c r="I88" i="94" s="1"/>
  <c r="J88" i="94" s="1"/>
  <c r="G17" i="95"/>
  <c r="H17" i="95" s="1"/>
  <c r="I17" i="95" s="1"/>
  <c r="J17" i="95" s="1"/>
  <c r="G25" i="95"/>
  <c r="G33" i="95"/>
  <c r="H33" i="95" s="1"/>
  <c r="I33" i="95" s="1"/>
  <c r="J33" i="95" s="1"/>
  <c r="G41" i="95"/>
  <c r="H41" i="95" s="1"/>
  <c r="I41" i="95" s="1"/>
  <c r="J41" i="95" s="1"/>
  <c r="G49" i="95"/>
  <c r="H49" i="95" s="1"/>
  <c r="I49" i="95" s="1"/>
  <c r="J49" i="95" s="1"/>
  <c r="G57" i="95"/>
  <c r="G65" i="95"/>
  <c r="H65" i="95" s="1"/>
  <c r="I65" i="95" s="1"/>
  <c r="J65" i="95" s="1"/>
  <c r="G73" i="95"/>
  <c r="H73" i="95" s="1"/>
  <c r="I73" i="95" s="1"/>
  <c r="J73" i="95" s="1"/>
  <c r="G81" i="95"/>
  <c r="H81" i="95" s="1"/>
  <c r="I81" i="95" s="1"/>
  <c r="J81" i="95" s="1"/>
  <c r="G19" i="96"/>
  <c r="H19" i="96" s="1"/>
  <c r="I19" i="96" s="1"/>
  <c r="J19" i="96" s="1"/>
  <c r="G27" i="96"/>
  <c r="H27" i="96" s="1"/>
  <c r="I27" i="96" s="1"/>
  <c r="J27" i="96" s="1"/>
  <c r="G35" i="96"/>
  <c r="H35" i="96" s="1"/>
  <c r="I35" i="96" s="1"/>
  <c r="J35" i="96" s="1"/>
  <c r="G43" i="96"/>
  <c r="G51" i="96"/>
  <c r="H51" i="96" s="1"/>
  <c r="I51" i="96" s="1"/>
  <c r="J51" i="96" s="1"/>
  <c r="G59" i="96"/>
  <c r="H59" i="96" s="1"/>
  <c r="I59" i="96" s="1"/>
  <c r="J59" i="96" s="1"/>
  <c r="G67" i="96"/>
  <c r="H67" i="96" s="1"/>
  <c r="I67" i="96" s="1"/>
  <c r="J67" i="96" s="1"/>
  <c r="G75" i="96"/>
  <c r="G15" i="97"/>
  <c r="H15" i="97" s="1"/>
  <c r="I15" i="97" s="1"/>
  <c r="J15" i="97" s="1"/>
  <c r="G23" i="97"/>
  <c r="H23" i="97" s="1"/>
  <c r="I23" i="97" s="1"/>
  <c r="J23" i="97" s="1"/>
  <c r="G31" i="97"/>
  <c r="G39" i="97"/>
  <c r="G47" i="97"/>
  <c r="H47" i="97" s="1"/>
  <c r="I47" i="97" s="1"/>
  <c r="J47" i="97" s="1"/>
  <c r="G55" i="97"/>
  <c r="G63" i="97"/>
  <c r="H63" i="97" s="1"/>
  <c r="I63" i="97" s="1"/>
  <c r="J63" i="97" s="1"/>
  <c r="G14" i="98"/>
  <c r="H14" i="98" s="1"/>
  <c r="I14" i="98" s="1"/>
  <c r="J14" i="98" s="1"/>
  <c r="K14" i="98" s="1"/>
  <c r="G22" i="98"/>
  <c r="H22" i="98" s="1"/>
  <c r="I22" i="98" s="1"/>
  <c r="J22" i="98" s="1"/>
  <c r="G30" i="98"/>
  <c r="H30" i="98" s="1"/>
  <c r="I30" i="98" s="1"/>
  <c r="J30" i="98" s="1"/>
  <c r="G38" i="98"/>
  <c r="H38" i="98" s="1"/>
  <c r="I38" i="98" s="1"/>
  <c r="J38" i="98" s="1"/>
  <c r="G46" i="98"/>
  <c r="H46" i="98" s="1"/>
  <c r="I46" i="98" s="1"/>
  <c r="J46" i="98" s="1"/>
  <c r="G54" i="98"/>
  <c r="H54" i="98" s="1"/>
  <c r="I54" i="98" s="1"/>
  <c r="J54" i="98" s="1"/>
  <c r="G62" i="98"/>
  <c r="H62" i="98" s="1"/>
  <c r="I62" i="98" s="1"/>
  <c r="J62" i="98" s="1"/>
  <c r="G70" i="98"/>
  <c r="H70" i="98" s="1"/>
  <c r="I70" i="98" s="1"/>
  <c r="J70" i="98" s="1"/>
  <c r="G78" i="98"/>
  <c r="H78" i="98" s="1"/>
  <c r="I78" i="98" s="1"/>
  <c r="J78" i="98" s="1"/>
  <c r="G86" i="98"/>
  <c r="H86" i="98" s="1"/>
  <c r="I86" i="98" s="1"/>
  <c r="J86" i="98" s="1"/>
  <c r="G15" i="99"/>
  <c r="H15" i="99" s="1"/>
  <c r="I15" i="99" s="1"/>
  <c r="J15" i="99" s="1"/>
  <c r="G23" i="99"/>
  <c r="H23" i="99" s="1"/>
  <c r="I23" i="99" s="1"/>
  <c r="J23" i="99" s="1"/>
  <c r="G31" i="99"/>
  <c r="H31" i="99" s="1"/>
  <c r="I31" i="99" s="1"/>
  <c r="J31" i="99" s="1"/>
  <c r="G39" i="99"/>
  <c r="H39" i="99" s="1"/>
  <c r="I39" i="99" s="1"/>
  <c r="J39" i="99" s="1"/>
  <c r="G47" i="99"/>
  <c r="H47" i="99" s="1"/>
  <c r="I47" i="99" s="1"/>
  <c r="J47" i="99" s="1"/>
  <c r="G55" i="99"/>
  <c r="H55" i="99" s="1"/>
  <c r="I55" i="99" s="1"/>
  <c r="J55" i="99" s="1"/>
  <c r="G63" i="99"/>
  <c r="H63" i="99" s="1"/>
  <c r="I63" i="99" s="1"/>
  <c r="J63" i="99" s="1"/>
  <c r="G71" i="99"/>
  <c r="H71" i="99" s="1"/>
  <c r="I71" i="99" s="1"/>
  <c r="J71" i="99" s="1"/>
  <c r="G79" i="99"/>
  <c r="H79" i="99" s="1"/>
  <c r="I79" i="99" s="1"/>
  <c r="J79" i="99" s="1"/>
  <c r="G87" i="99"/>
  <c r="H87" i="99" s="1"/>
  <c r="I87" i="99" s="1"/>
  <c r="J87" i="99" s="1"/>
  <c r="G17" i="100"/>
  <c r="H17" i="100" s="1"/>
  <c r="I17" i="100" s="1"/>
  <c r="J17" i="100" s="1"/>
  <c r="G25" i="100"/>
  <c r="H25" i="100" s="1"/>
  <c r="I25" i="100" s="1"/>
  <c r="J25" i="100" s="1"/>
  <c r="G33" i="100"/>
  <c r="H33" i="100" s="1"/>
  <c r="I33" i="100" s="1"/>
  <c r="J33" i="100" s="1"/>
  <c r="G41" i="100"/>
  <c r="H41" i="100" s="1"/>
  <c r="I41" i="100" s="1"/>
  <c r="J41" i="100" s="1"/>
  <c r="G49" i="100"/>
  <c r="H49" i="100" s="1"/>
  <c r="I49" i="100" s="1"/>
  <c r="J49" i="100" s="1"/>
  <c r="G57" i="100"/>
  <c r="H57" i="100" s="1"/>
  <c r="I57" i="100" s="1"/>
  <c r="J57" i="100" s="1"/>
  <c r="G65" i="100"/>
  <c r="H65" i="100" s="1"/>
  <c r="I65" i="100" s="1"/>
  <c r="J65" i="100" s="1"/>
  <c r="G73" i="100"/>
  <c r="H73" i="100" s="1"/>
  <c r="I73" i="100" s="1"/>
  <c r="J73" i="100" s="1"/>
  <c r="G21" i="101"/>
  <c r="H21" i="101" s="1"/>
  <c r="I21" i="101" s="1"/>
  <c r="J21" i="101" s="1"/>
  <c r="G29" i="101"/>
  <c r="H29" i="101" s="1"/>
  <c r="I29" i="101" s="1"/>
  <c r="J29" i="101" s="1"/>
  <c r="G37" i="101"/>
  <c r="H37" i="101" s="1"/>
  <c r="I37" i="101" s="1"/>
  <c r="J37" i="101" s="1"/>
  <c r="G45" i="101"/>
  <c r="H45" i="101" s="1"/>
  <c r="I45" i="101" s="1"/>
  <c r="J45" i="101" s="1"/>
  <c r="G53" i="101"/>
  <c r="H53" i="101" s="1"/>
  <c r="I53" i="101" s="1"/>
  <c r="J53" i="101" s="1"/>
  <c r="G61" i="101"/>
  <c r="H61" i="101" s="1"/>
  <c r="I61" i="101" s="1"/>
  <c r="J61" i="101" s="1"/>
  <c r="G69" i="101"/>
  <c r="H69" i="101" s="1"/>
  <c r="I69" i="101" s="1"/>
  <c r="J69" i="101" s="1"/>
  <c r="G20" i="102"/>
  <c r="H20" i="102" s="1"/>
  <c r="I20" i="102" s="1"/>
  <c r="J20" i="102" s="1"/>
  <c r="G28" i="102"/>
  <c r="H28" i="102" s="1"/>
  <c r="I28" i="102" s="1"/>
  <c r="J28" i="102" s="1"/>
  <c r="G36" i="102"/>
  <c r="H36" i="102" s="1"/>
  <c r="I36" i="102" s="1"/>
  <c r="J36" i="102" s="1"/>
  <c r="G44" i="102"/>
  <c r="H44" i="102" s="1"/>
  <c r="I44" i="102" s="1"/>
  <c r="J44" i="102" s="1"/>
  <c r="G52" i="102"/>
  <c r="H52" i="102" s="1"/>
  <c r="I52" i="102" s="1"/>
  <c r="J52" i="102" s="1"/>
  <c r="G60" i="102"/>
  <c r="H60" i="102" s="1"/>
  <c r="I60" i="102" s="1"/>
  <c r="J60" i="102" s="1"/>
  <c r="G68" i="102"/>
  <c r="H68" i="102" s="1"/>
  <c r="I68" i="102" s="1"/>
  <c r="J68" i="102" s="1"/>
  <c r="G76" i="102"/>
  <c r="H76" i="102" s="1"/>
  <c r="I76" i="102" s="1"/>
  <c r="J76" i="102" s="1"/>
  <c r="G84" i="102"/>
  <c r="H84" i="102" s="1"/>
  <c r="I84" i="102" s="1"/>
  <c r="J84" i="102" s="1"/>
  <c r="G21" i="103"/>
  <c r="H21" i="103" s="1"/>
  <c r="I21" i="103" s="1"/>
  <c r="J21" i="103" s="1"/>
  <c r="G29" i="103"/>
  <c r="H29" i="103" s="1"/>
  <c r="I29" i="103" s="1"/>
  <c r="J29" i="103" s="1"/>
  <c r="G37" i="103"/>
  <c r="H37" i="103" s="1"/>
  <c r="I37" i="103" s="1"/>
  <c r="J37" i="103" s="1"/>
  <c r="G45" i="103"/>
  <c r="H45" i="103" s="1"/>
  <c r="I45" i="103" s="1"/>
  <c r="J45" i="103" s="1"/>
  <c r="G53" i="103"/>
  <c r="H53" i="103" s="1"/>
  <c r="I53" i="103" s="1"/>
  <c r="J53" i="103" s="1"/>
  <c r="G61" i="103"/>
  <c r="H61" i="103" s="1"/>
  <c r="I61" i="103" s="1"/>
  <c r="J61" i="103" s="1"/>
  <c r="G69" i="103"/>
  <c r="H69" i="103" s="1"/>
  <c r="I69" i="103" s="1"/>
  <c r="J69" i="103" s="1"/>
  <c r="G77" i="103"/>
  <c r="H77" i="103" s="1"/>
  <c r="I77" i="103" s="1"/>
  <c r="J77" i="103" s="1"/>
  <c r="G85" i="103"/>
  <c r="H85" i="103" s="1"/>
  <c r="I85" i="103" s="1"/>
  <c r="J85" i="103" s="1"/>
  <c r="G15" i="104"/>
  <c r="H15" i="104" s="1"/>
  <c r="I15" i="104" s="1"/>
  <c r="J15" i="104" s="1"/>
  <c r="G23" i="104"/>
  <c r="H23" i="104" s="1"/>
  <c r="I23" i="104" s="1"/>
  <c r="J23" i="104" s="1"/>
  <c r="G31" i="104"/>
  <c r="H31" i="104" s="1"/>
  <c r="I31" i="104" s="1"/>
  <c r="J31" i="104" s="1"/>
  <c r="G39" i="104"/>
  <c r="H39" i="104" s="1"/>
  <c r="I39" i="104" s="1"/>
  <c r="J39" i="104" s="1"/>
  <c r="G47" i="104"/>
  <c r="H47" i="104" s="1"/>
  <c r="I47" i="104" s="1"/>
  <c r="J47" i="104" s="1"/>
  <c r="G55" i="104"/>
  <c r="H55" i="104" s="1"/>
  <c r="I55" i="104" s="1"/>
  <c r="J55" i="104" s="1"/>
  <c r="G63" i="104"/>
  <c r="H63" i="104" s="1"/>
  <c r="I63" i="104" s="1"/>
  <c r="J63" i="104" s="1"/>
  <c r="G71" i="104"/>
  <c r="H71" i="104" s="1"/>
  <c r="I71" i="104" s="1"/>
  <c r="J71" i="104" s="1"/>
  <c r="G79" i="104"/>
  <c r="H79" i="104" s="1"/>
  <c r="I79" i="104" s="1"/>
  <c r="J79" i="104" s="1"/>
  <c r="G19" i="105"/>
  <c r="H19" i="105" s="1"/>
  <c r="I19" i="105" s="1"/>
  <c r="J19" i="105" s="1"/>
  <c r="G27" i="105"/>
  <c r="H27" i="105" s="1"/>
  <c r="I27" i="105" s="1"/>
  <c r="J27" i="105" s="1"/>
  <c r="G35" i="105"/>
  <c r="H35" i="105" s="1"/>
  <c r="I35" i="105" s="1"/>
  <c r="J35" i="105" s="1"/>
  <c r="G43" i="105"/>
  <c r="H43" i="105" s="1"/>
  <c r="I43" i="105" s="1"/>
  <c r="J43" i="105" s="1"/>
  <c r="G51" i="105"/>
  <c r="H51" i="105" s="1"/>
  <c r="I51" i="105" s="1"/>
  <c r="J51" i="105" s="1"/>
  <c r="G59" i="105"/>
  <c r="H59" i="105" s="1"/>
  <c r="I59" i="105" s="1"/>
  <c r="J59" i="105" s="1"/>
  <c r="G67" i="105"/>
  <c r="H67" i="105" s="1"/>
  <c r="I67" i="105" s="1"/>
  <c r="J67" i="105" s="1"/>
  <c r="G20" i="89"/>
  <c r="H20" i="89" s="1"/>
  <c r="I20" i="89" s="1"/>
  <c r="J20" i="89" s="1"/>
  <c r="G28" i="89"/>
  <c r="H28" i="89" s="1"/>
  <c r="I28" i="89" s="1"/>
  <c r="J28" i="89" s="1"/>
  <c r="G36" i="89"/>
  <c r="H36" i="89" s="1"/>
  <c r="I36" i="89" s="1"/>
  <c r="J36" i="89" s="1"/>
  <c r="G44" i="89"/>
  <c r="H44" i="89" s="1"/>
  <c r="I44" i="89" s="1"/>
  <c r="J44" i="89" s="1"/>
  <c r="G52" i="89"/>
  <c r="H52" i="89" s="1"/>
  <c r="I52" i="89" s="1"/>
  <c r="J52" i="89" s="1"/>
  <c r="G60" i="89"/>
  <c r="H60" i="89" s="1"/>
  <c r="I60" i="89" s="1"/>
  <c r="J60" i="89" s="1"/>
  <c r="G68" i="89"/>
  <c r="H68" i="89" s="1"/>
  <c r="I68" i="89" s="1"/>
  <c r="J68" i="89" s="1"/>
  <c r="G19" i="90"/>
  <c r="H19" i="90" s="1"/>
  <c r="I19" i="90" s="1"/>
  <c r="J19" i="90" s="1"/>
  <c r="G27" i="90"/>
  <c r="H27" i="90" s="1"/>
  <c r="I27" i="90" s="1"/>
  <c r="J27" i="90" s="1"/>
  <c r="G35" i="90"/>
  <c r="H35" i="90" s="1"/>
  <c r="I35" i="90" s="1"/>
  <c r="J35" i="90" s="1"/>
  <c r="G43" i="90"/>
  <c r="H43" i="90" s="1"/>
  <c r="I43" i="90" s="1"/>
  <c r="J43" i="90" s="1"/>
  <c r="G51" i="90"/>
  <c r="H51" i="90" s="1"/>
  <c r="I51" i="90" s="1"/>
  <c r="J51" i="90" s="1"/>
  <c r="G59" i="90"/>
  <c r="H59" i="90" s="1"/>
  <c r="I59" i="90" s="1"/>
  <c r="J59" i="90" s="1"/>
  <c r="G67" i="90"/>
  <c r="H67" i="90" s="1"/>
  <c r="I67" i="90" s="1"/>
  <c r="J67" i="90" s="1"/>
  <c r="G75" i="90"/>
  <c r="H75" i="90" s="1"/>
  <c r="I75" i="90" s="1"/>
  <c r="J75" i="90" s="1"/>
  <c r="G83" i="90"/>
  <c r="H83" i="90" s="1"/>
  <c r="I83" i="90" s="1"/>
  <c r="J83" i="90" s="1"/>
  <c r="G20" i="91"/>
  <c r="H20" i="91" s="1"/>
  <c r="I20" i="91" s="1"/>
  <c r="J20" i="91" s="1"/>
  <c r="G28" i="91"/>
  <c r="H28" i="91" s="1"/>
  <c r="I28" i="91" s="1"/>
  <c r="J28" i="91" s="1"/>
  <c r="G36" i="91"/>
  <c r="H36" i="91" s="1"/>
  <c r="I36" i="91" s="1"/>
  <c r="J36" i="91" s="1"/>
  <c r="G44" i="91"/>
  <c r="H44" i="91" s="1"/>
  <c r="I44" i="91" s="1"/>
  <c r="J44" i="91" s="1"/>
  <c r="G52" i="91"/>
  <c r="H52" i="91" s="1"/>
  <c r="I52" i="91" s="1"/>
  <c r="J52" i="91" s="1"/>
  <c r="G60" i="91"/>
  <c r="H60" i="91" s="1"/>
  <c r="I60" i="91" s="1"/>
  <c r="J60" i="91" s="1"/>
  <c r="G68" i="91"/>
  <c r="H68" i="91" s="1"/>
  <c r="I68" i="91" s="1"/>
  <c r="J68" i="91" s="1"/>
  <c r="G76" i="91"/>
  <c r="H76" i="91" s="1"/>
  <c r="I76" i="91" s="1"/>
  <c r="J76" i="91" s="1"/>
  <c r="G84" i="91"/>
  <c r="H84" i="91" s="1"/>
  <c r="I84" i="91" s="1"/>
  <c r="J84" i="91" s="1"/>
  <c r="G14" i="92"/>
  <c r="H14" i="92" s="1"/>
  <c r="I14" i="92" s="1"/>
  <c r="J14" i="92" s="1"/>
  <c r="K14" i="92" s="1"/>
  <c r="G22" i="92"/>
  <c r="H22" i="92" s="1"/>
  <c r="I22" i="92" s="1"/>
  <c r="J22" i="92" s="1"/>
  <c r="G30" i="92"/>
  <c r="G38" i="92"/>
  <c r="H38" i="92" s="1"/>
  <c r="I38" i="92" s="1"/>
  <c r="J38" i="92" s="1"/>
  <c r="G46" i="92"/>
  <c r="H46" i="92" s="1"/>
  <c r="I46" i="92" s="1"/>
  <c r="J46" i="92" s="1"/>
  <c r="G54" i="92"/>
  <c r="H54" i="92" s="1"/>
  <c r="I54" i="92" s="1"/>
  <c r="J54" i="92" s="1"/>
  <c r="G62" i="92"/>
  <c r="G70" i="92"/>
  <c r="H70" i="92" s="1"/>
  <c r="I70" i="92" s="1"/>
  <c r="J70" i="92" s="1"/>
  <c r="G78" i="92"/>
  <c r="H78" i="92" s="1"/>
  <c r="I78" i="92" s="1"/>
  <c r="J78" i="92" s="1"/>
  <c r="G18" i="93"/>
  <c r="H18" i="93" s="1"/>
  <c r="I18" i="93" s="1"/>
  <c r="J18" i="93" s="1"/>
  <c r="G26" i="93"/>
  <c r="G34" i="93"/>
  <c r="H34" i="93" s="1"/>
  <c r="I34" i="93" s="1"/>
  <c r="J34" i="93" s="1"/>
  <c r="G42" i="93"/>
  <c r="G50" i="93"/>
  <c r="G58" i="93"/>
  <c r="H58" i="93" s="1"/>
  <c r="I58" i="93" s="1"/>
  <c r="J58" i="93" s="1"/>
  <c r="G66" i="93"/>
  <c r="G17" i="94"/>
  <c r="H17" i="94" s="1"/>
  <c r="I17" i="94" s="1"/>
  <c r="J17" i="94" s="1"/>
  <c r="G25" i="94"/>
  <c r="G33" i="94"/>
  <c r="H33" i="94" s="1"/>
  <c r="I33" i="94" s="1"/>
  <c r="J33" i="94" s="1"/>
  <c r="G41" i="94"/>
  <c r="H41" i="94" s="1"/>
  <c r="I41" i="94" s="1"/>
  <c r="J41" i="94" s="1"/>
  <c r="G49" i="94"/>
  <c r="H49" i="94" s="1"/>
  <c r="I49" i="94" s="1"/>
  <c r="J49" i="94" s="1"/>
  <c r="G57" i="94"/>
  <c r="G65" i="94"/>
  <c r="H65" i="94" s="1"/>
  <c r="I65" i="94" s="1"/>
  <c r="J65" i="94" s="1"/>
  <c r="G73" i="94"/>
  <c r="H73" i="94" s="1"/>
  <c r="I73" i="94" s="1"/>
  <c r="J73" i="94" s="1"/>
  <c r="G81" i="94"/>
  <c r="H81" i="94" s="1"/>
  <c r="I81" i="94" s="1"/>
  <c r="J81" i="94" s="1"/>
  <c r="G18" i="95"/>
  <c r="H18" i="95" s="1"/>
  <c r="I18" i="95" s="1"/>
  <c r="J18" i="95" s="1"/>
  <c r="G26" i="95"/>
  <c r="H26" i="95" s="1"/>
  <c r="I26" i="95" s="1"/>
  <c r="J26" i="95" s="1"/>
  <c r="G34" i="95"/>
  <c r="G42" i="95"/>
  <c r="G50" i="95"/>
  <c r="H50" i="95" s="1"/>
  <c r="I50" i="95" s="1"/>
  <c r="J50" i="95" s="1"/>
  <c r="G58" i="95"/>
  <c r="H58" i="95" s="1"/>
  <c r="I58" i="95" s="1"/>
  <c r="J58" i="95" s="1"/>
  <c r="G66" i="95"/>
  <c r="G74" i="95"/>
  <c r="G82" i="95"/>
  <c r="H82" i="95" s="1"/>
  <c r="I82" i="95" s="1"/>
  <c r="J82" i="95" s="1"/>
  <c r="G20" i="96"/>
  <c r="H20" i="96" s="1"/>
  <c r="I20" i="96" s="1"/>
  <c r="J20" i="96" s="1"/>
  <c r="G28" i="96"/>
  <c r="G36" i="96"/>
  <c r="H36" i="96" s="1"/>
  <c r="I36" i="96" s="1"/>
  <c r="J36" i="96" s="1"/>
  <c r="G44" i="96"/>
  <c r="H44" i="96" s="1"/>
  <c r="I44" i="96" s="1"/>
  <c r="J44" i="96" s="1"/>
  <c r="G52" i="96"/>
  <c r="H52" i="96" s="1"/>
  <c r="I52" i="96" s="1"/>
  <c r="J52" i="96" s="1"/>
  <c r="G60" i="96"/>
  <c r="G68" i="96"/>
  <c r="G76" i="96"/>
  <c r="H76" i="96" s="1"/>
  <c r="I76" i="96" s="1"/>
  <c r="J76" i="96" s="1"/>
  <c r="G16" i="97"/>
  <c r="H16" i="97" s="1"/>
  <c r="I16" i="97" s="1"/>
  <c r="J16" i="97" s="1"/>
  <c r="G24" i="97"/>
  <c r="H24" i="97" s="1"/>
  <c r="I24" i="97" s="1"/>
  <c r="J24" i="97" s="1"/>
  <c r="G32" i="97"/>
  <c r="H32" i="97" s="1"/>
  <c r="I32" i="97" s="1"/>
  <c r="J32" i="97" s="1"/>
  <c r="G40" i="97"/>
  <c r="G48" i="97"/>
  <c r="H48" i="97" s="1"/>
  <c r="I48" i="97" s="1"/>
  <c r="J48" i="97" s="1"/>
  <c r="G56" i="97"/>
  <c r="H56" i="97" s="1"/>
  <c r="I56" i="97" s="1"/>
  <c r="J56" i="97" s="1"/>
  <c r="G64" i="97"/>
  <c r="G15" i="98"/>
  <c r="G23" i="98"/>
  <c r="H23" i="98" s="1"/>
  <c r="I23" i="98" s="1"/>
  <c r="J23" i="98" s="1"/>
  <c r="G31" i="98"/>
  <c r="H31" i="98" s="1"/>
  <c r="I31" i="98" s="1"/>
  <c r="J31" i="98" s="1"/>
  <c r="G39" i="98"/>
  <c r="G47" i="98"/>
  <c r="G55" i="98"/>
  <c r="H55" i="98" s="1"/>
  <c r="I55" i="98" s="1"/>
  <c r="J55" i="98" s="1"/>
  <c r="G63" i="98"/>
  <c r="H63" i="98" s="1"/>
  <c r="I63" i="98" s="1"/>
  <c r="J63" i="98" s="1"/>
  <c r="G71" i="98"/>
  <c r="G79" i="98"/>
  <c r="G87" i="98"/>
  <c r="H87" i="98" s="1"/>
  <c r="I87" i="98" s="1"/>
  <c r="J87" i="98" s="1"/>
  <c r="G16" i="99"/>
  <c r="G24" i="99"/>
  <c r="H24" i="99" s="1"/>
  <c r="I24" i="99" s="1"/>
  <c r="J24" i="99" s="1"/>
  <c r="G32" i="99"/>
  <c r="H32" i="99" s="1"/>
  <c r="I32" i="99" s="1"/>
  <c r="J32" i="99" s="1"/>
  <c r="G40" i="99"/>
  <c r="H40" i="99" s="1"/>
  <c r="I40" i="99" s="1"/>
  <c r="J40" i="99" s="1"/>
  <c r="G48" i="99"/>
  <c r="G56" i="99"/>
  <c r="H56" i="99" s="1"/>
  <c r="I56" i="99" s="1"/>
  <c r="J56" i="99" s="1"/>
  <c r="G64" i="99"/>
  <c r="H64" i="99" s="1"/>
  <c r="I64" i="99" s="1"/>
  <c r="J64" i="99" s="1"/>
  <c r="G72" i="99"/>
  <c r="H72" i="99" s="1"/>
  <c r="I72" i="99" s="1"/>
  <c r="J72" i="99" s="1"/>
  <c r="G80" i="99"/>
  <c r="G88" i="99"/>
  <c r="G18" i="100"/>
  <c r="H18" i="100" s="1"/>
  <c r="I18" i="100" s="1"/>
  <c r="J18" i="100" s="1"/>
  <c r="G26" i="100"/>
  <c r="H26" i="100" s="1"/>
  <c r="I26" i="100" s="1"/>
  <c r="J26" i="100" s="1"/>
  <c r="G34" i="100"/>
  <c r="G42" i="100"/>
  <c r="G50" i="100"/>
  <c r="H50" i="100" s="1"/>
  <c r="I50" i="100" s="1"/>
  <c r="J50" i="100" s="1"/>
  <c r="G58" i="100"/>
  <c r="H58" i="100" s="1"/>
  <c r="I58" i="100" s="1"/>
  <c r="J58" i="100" s="1"/>
  <c r="G66" i="100"/>
  <c r="G74" i="100"/>
  <c r="G14" i="101"/>
  <c r="H14" i="101" s="1"/>
  <c r="I14" i="101" s="1"/>
  <c r="J14" i="101" s="1"/>
  <c r="K14" i="101" s="1"/>
  <c r="G22" i="101"/>
  <c r="H22" i="101" s="1"/>
  <c r="I22" i="101" s="1"/>
  <c r="J22" i="101" s="1"/>
  <c r="G30" i="101"/>
  <c r="H30" i="101" s="1"/>
  <c r="I30" i="101" s="1"/>
  <c r="J30" i="101" s="1"/>
  <c r="G38" i="101"/>
  <c r="H38" i="101" s="1"/>
  <c r="I38" i="101" s="1"/>
  <c r="J38" i="101" s="1"/>
  <c r="G46" i="101"/>
  <c r="H46" i="101" s="1"/>
  <c r="I46" i="101" s="1"/>
  <c r="J46" i="101" s="1"/>
  <c r="G54" i="101"/>
  <c r="H54" i="101" s="1"/>
  <c r="I54" i="101" s="1"/>
  <c r="J54" i="101" s="1"/>
  <c r="G62" i="101"/>
  <c r="H62" i="101" s="1"/>
  <c r="I62" i="101" s="1"/>
  <c r="J62" i="101" s="1"/>
  <c r="G21" i="102"/>
  <c r="H21" i="102" s="1"/>
  <c r="I21" i="102" s="1"/>
  <c r="J21" i="102" s="1"/>
  <c r="G29" i="102"/>
  <c r="H29" i="102" s="1"/>
  <c r="I29" i="102" s="1"/>
  <c r="J29" i="102" s="1"/>
  <c r="G37" i="102"/>
  <c r="H37" i="102" s="1"/>
  <c r="I37" i="102" s="1"/>
  <c r="J37" i="102" s="1"/>
  <c r="G45" i="102"/>
  <c r="H45" i="102" s="1"/>
  <c r="I45" i="102" s="1"/>
  <c r="J45" i="102" s="1"/>
  <c r="G53" i="102"/>
  <c r="H53" i="102" s="1"/>
  <c r="I53" i="102" s="1"/>
  <c r="J53" i="102" s="1"/>
  <c r="G61" i="102"/>
  <c r="H61" i="102" s="1"/>
  <c r="I61" i="102" s="1"/>
  <c r="J61" i="102" s="1"/>
  <c r="G69" i="102"/>
  <c r="H69" i="102" s="1"/>
  <c r="I69" i="102" s="1"/>
  <c r="J69" i="102" s="1"/>
  <c r="G77" i="102"/>
  <c r="H77" i="102" s="1"/>
  <c r="I77" i="102" s="1"/>
  <c r="J77" i="102" s="1"/>
  <c r="G85" i="102"/>
  <c r="H85" i="102" s="1"/>
  <c r="I85" i="102" s="1"/>
  <c r="J85" i="102" s="1"/>
  <c r="G14" i="103"/>
  <c r="H14" i="103" s="1"/>
  <c r="I14" i="103" s="1"/>
  <c r="J14" i="103" s="1"/>
  <c r="K14" i="103" s="1"/>
  <c r="G22" i="103"/>
  <c r="G30" i="103"/>
  <c r="H30" i="103" s="1"/>
  <c r="I30" i="103" s="1"/>
  <c r="J30" i="103" s="1"/>
  <c r="G38" i="103"/>
  <c r="H38" i="103" s="1"/>
  <c r="I38" i="103" s="1"/>
  <c r="J38" i="103" s="1"/>
  <c r="G46" i="103"/>
  <c r="G54" i="103"/>
  <c r="G62" i="103"/>
  <c r="H62" i="103" s="1"/>
  <c r="I62" i="103" s="1"/>
  <c r="J62" i="103" s="1"/>
  <c r="G70" i="103"/>
  <c r="H70" i="103" s="1"/>
  <c r="I70" i="103" s="1"/>
  <c r="J70" i="103" s="1"/>
  <c r="G78" i="103"/>
  <c r="G86" i="103"/>
  <c r="G16" i="104"/>
  <c r="H16" i="104" s="1"/>
  <c r="I16" i="104" s="1"/>
  <c r="J16" i="104" s="1"/>
  <c r="G24" i="104"/>
  <c r="H24" i="104" s="1"/>
  <c r="I24" i="104" s="1"/>
  <c r="J24" i="104" s="1"/>
  <c r="G32" i="104"/>
  <c r="G40" i="104"/>
  <c r="G48" i="104"/>
  <c r="H48" i="104" s="1"/>
  <c r="I48" i="104" s="1"/>
  <c r="J48" i="104" s="1"/>
  <c r="G56" i="104"/>
  <c r="H56" i="104" s="1"/>
  <c r="I56" i="104" s="1"/>
  <c r="J56" i="104" s="1"/>
  <c r="G64" i="104"/>
  <c r="G72" i="104"/>
  <c r="G20" i="105"/>
  <c r="H20" i="105" s="1"/>
  <c r="I20" i="105" s="1"/>
  <c r="J20" i="105" s="1"/>
  <c r="G28" i="105"/>
  <c r="H28" i="105" s="1"/>
  <c r="I28" i="105" s="1"/>
  <c r="J28" i="105" s="1"/>
  <c r="G36" i="105"/>
  <c r="G44" i="105"/>
  <c r="H44" i="105" s="1"/>
  <c r="I44" i="105" s="1"/>
  <c r="J44" i="105" s="1"/>
  <c r="G52" i="105"/>
  <c r="G60" i="105"/>
  <c r="H60" i="105" s="1"/>
  <c r="I60" i="105" s="1"/>
  <c r="J60" i="105" s="1"/>
  <c r="G68" i="105"/>
  <c r="H68" i="105" s="1"/>
  <c r="I68" i="105" s="1"/>
  <c r="J68" i="105" s="1"/>
  <c r="G78" i="85"/>
  <c r="G86" i="85"/>
  <c r="G15" i="87"/>
  <c r="H15" i="87" s="1"/>
  <c r="I15" i="87" s="1"/>
  <c r="J15" i="87" s="1"/>
  <c r="G23" i="87"/>
  <c r="G31" i="87"/>
  <c r="G39" i="87"/>
  <c r="H39" i="87" s="1"/>
  <c r="I39" i="87" s="1"/>
  <c r="J39" i="87" s="1"/>
  <c r="G47" i="87"/>
  <c r="H47" i="87" s="1"/>
  <c r="I47" i="87" s="1"/>
  <c r="J47" i="87" s="1"/>
  <c r="G55" i="87"/>
  <c r="G63" i="87"/>
  <c r="G71" i="87"/>
  <c r="H71" i="87" s="1"/>
  <c r="I71" i="87" s="1"/>
  <c r="J71" i="87" s="1"/>
  <c r="G79" i="87"/>
  <c r="H79" i="87" s="1"/>
  <c r="I79" i="87" s="1"/>
  <c r="J79" i="87" s="1"/>
  <c r="G87" i="87"/>
  <c r="G17" i="88"/>
  <c r="H17" i="88" s="1"/>
  <c r="I17" i="88" s="1"/>
  <c r="J17" i="88" s="1"/>
  <c r="G25" i="88"/>
  <c r="H25" i="88" s="1"/>
  <c r="I25" i="88" s="1"/>
  <c r="J25" i="88" s="1"/>
  <c r="G33" i="88"/>
  <c r="H33" i="88" s="1"/>
  <c r="I33" i="88" s="1"/>
  <c r="J33" i="88" s="1"/>
  <c r="G41" i="88"/>
  <c r="G49" i="88"/>
  <c r="G57" i="88"/>
  <c r="H57" i="88" s="1"/>
  <c r="I57" i="88" s="1"/>
  <c r="J57" i="88" s="1"/>
  <c r="G65" i="88"/>
  <c r="H65" i="88" s="1"/>
  <c r="I65" i="88" s="1"/>
  <c r="J65" i="88" s="1"/>
  <c r="G73" i="88"/>
  <c r="G21" i="89"/>
  <c r="H21" i="89" s="1"/>
  <c r="I21" i="89" s="1"/>
  <c r="J21" i="89" s="1"/>
  <c r="G29" i="89"/>
  <c r="H29" i="89" s="1"/>
  <c r="I29" i="89" s="1"/>
  <c r="J29" i="89" s="1"/>
  <c r="G37" i="89"/>
  <c r="H37" i="89" s="1"/>
  <c r="I37" i="89" s="1"/>
  <c r="J37" i="89" s="1"/>
  <c r="G45" i="89"/>
  <c r="H45" i="89" s="1"/>
  <c r="I45" i="89" s="1"/>
  <c r="J45" i="89" s="1"/>
  <c r="G53" i="89"/>
  <c r="H53" i="89" s="1"/>
  <c r="I53" i="89" s="1"/>
  <c r="J53" i="89" s="1"/>
  <c r="G61" i="89"/>
  <c r="H61" i="89" s="1"/>
  <c r="I61" i="89" s="1"/>
  <c r="J61" i="89" s="1"/>
  <c r="G69" i="89"/>
  <c r="G20" i="90"/>
  <c r="H20" i="90" s="1"/>
  <c r="I20" i="90" s="1"/>
  <c r="J20" i="90" s="1"/>
  <c r="G28" i="90"/>
  <c r="H28" i="90" s="1"/>
  <c r="I28" i="90" s="1"/>
  <c r="J28" i="90" s="1"/>
  <c r="G36" i="90"/>
  <c r="H36" i="90" s="1"/>
  <c r="I36" i="90" s="1"/>
  <c r="J36" i="90" s="1"/>
  <c r="G44" i="90"/>
  <c r="G52" i="90"/>
  <c r="H52" i="90" s="1"/>
  <c r="I52" i="90" s="1"/>
  <c r="J52" i="90" s="1"/>
  <c r="G60" i="90"/>
  <c r="H60" i="90" s="1"/>
  <c r="I60" i="90" s="1"/>
  <c r="J60" i="90" s="1"/>
  <c r="G68" i="90"/>
  <c r="H68" i="90" s="1"/>
  <c r="I68" i="90" s="1"/>
  <c r="J68" i="90" s="1"/>
  <c r="G76" i="90"/>
  <c r="G84" i="90"/>
  <c r="H84" i="90" s="1"/>
  <c r="I84" i="90" s="1"/>
  <c r="J84" i="90" s="1"/>
  <c r="G21" i="91"/>
  <c r="H21" i="91" s="1"/>
  <c r="I21" i="91" s="1"/>
  <c r="J21" i="91" s="1"/>
  <c r="G29" i="91"/>
  <c r="G37" i="91"/>
  <c r="H37" i="91" s="1"/>
  <c r="I37" i="91" s="1"/>
  <c r="J37" i="91" s="1"/>
  <c r="G45" i="91"/>
  <c r="H45" i="91" s="1"/>
  <c r="I45" i="91" s="1"/>
  <c r="J45" i="91" s="1"/>
  <c r="G53" i="91"/>
  <c r="H53" i="91" s="1"/>
  <c r="I53" i="91" s="1"/>
  <c r="J53" i="91" s="1"/>
  <c r="G61" i="91"/>
  <c r="G69" i="91"/>
  <c r="H69" i="91" s="1"/>
  <c r="I69" i="91" s="1"/>
  <c r="J69" i="91" s="1"/>
  <c r="G77" i="91"/>
  <c r="H77" i="91" s="1"/>
  <c r="I77" i="91" s="1"/>
  <c r="J77" i="91" s="1"/>
  <c r="G85" i="91"/>
  <c r="H85" i="91" s="1"/>
  <c r="I85" i="91" s="1"/>
  <c r="J85" i="91" s="1"/>
  <c r="G15" i="92"/>
  <c r="G23" i="92"/>
  <c r="H23" i="92" s="1"/>
  <c r="I23" i="92" s="1"/>
  <c r="J23" i="92" s="1"/>
  <c r="G31" i="92"/>
  <c r="H31" i="92" s="1"/>
  <c r="I31" i="92" s="1"/>
  <c r="J31" i="92" s="1"/>
  <c r="G39" i="92"/>
  <c r="H39" i="92" s="1"/>
  <c r="I39" i="92" s="1"/>
  <c r="J39" i="92" s="1"/>
  <c r="G47" i="92"/>
  <c r="G55" i="92"/>
  <c r="H55" i="92" s="1"/>
  <c r="I55" i="92" s="1"/>
  <c r="J55" i="92" s="1"/>
  <c r="G63" i="92"/>
  <c r="H63" i="92" s="1"/>
  <c r="I63" i="92" s="1"/>
  <c r="J63" i="92" s="1"/>
  <c r="G71" i="92"/>
  <c r="H71" i="92" s="1"/>
  <c r="I71" i="92" s="1"/>
  <c r="J71" i="92" s="1"/>
  <c r="G79" i="92"/>
  <c r="G19" i="93"/>
  <c r="G27" i="93"/>
  <c r="H27" i="93" s="1"/>
  <c r="I27" i="93" s="1"/>
  <c r="J27" i="93" s="1"/>
  <c r="G35" i="93"/>
  <c r="H35" i="93" s="1"/>
  <c r="I35" i="93" s="1"/>
  <c r="J35" i="93" s="1"/>
  <c r="G43" i="93"/>
  <c r="G51" i="93"/>
  <c r="G59" i="93"/>
  <c r="H59" i="93" s="1"/>
  <c r="I59" i="93" s="1"/>
  <c r="J59" i="93" s="1"/>
  <c r="G67" i="93"/>
  <c r="G18" i="94"/>
  <c r="H18" i="94" s="1"/>
  <c r="I18" i="94" s="1"/>
  <c r="J18" i="94" s="1"/>
  <c r="G26" i="94"/>
  <c r="H26" i="94" s="1"/>
  <c r="I26" i="94" s="1"/>
  <c r="J26" i="94" s="1"/>
  <c r="G34" i="94"/>
  <c r="H34" i="94" s="1"/>
  <c r="I34" i="94" s="1"/>
  <c r="J34" i="94" s="1"/>
  <c r="G42" i="94"/>
  <c r="G50" i="94"/>
  <c r="H50" i="94" s="1"/>
  <c r="I50" i="94" s="1"/>
  <c r="J50" i="94" s="1"/>
  <c r="G58" i="94"/>
  <c r="H58" i="94" s="1"/>
  <c r="I58" i="94" s="1"/>
  <c r="J58" i="94" s="1"/>
  <c r="G66" i="94"/>
  <c r="H66" i="94" s="1"/>
  <c r="I66" i="94" s="1"/>
  <c r="J66" i="94" s="1"/>
  <c r="G74" i="94"/>
  <c r="G82" i="94"/>
  <c r="H82" i="94" s="1"/>
  <c r="I82" i="94" s="1"/>
  <c r="J82" i="94" s="1"/>
  <c r="G19" i="95"/>
  <c r="G27" i="95"/>
  <c r="H27" i="95" s="1"/>
  <c r="I27" i="95" s="1"/>
  <c r="J27" i="95" s="1"/>
  <c r="G35" i="95"/>
  <c r="H35" i="95" s="1"/>
  <c r="I35" i="95" s="1"/>
  <c r="J35" i="95" s="1"/>
  <c r="G43" i="95"/>
  <c r="H43" i="95" s="1"/>
  <c r="I43" i="95" s="1"/>
  <c r="J43" i="95" s="1"/>
  <c r="G51" i="95"/>
  <c r="G59" i="95"/>
  <c r="H59" i="95" s="1"/>
  <c r="I59" i="95" s="1"/>
  <c r="J59" i="95" s="1"/>
  <c r="G67" i="95"/>
  <c r="H67" i="95" s="1"/>
  <c r="I67" i="95" s="1"/>
  <c r="J67" i="95" s="1"/>
  <c r="G75" i="95"/>
  <c r="H75" i="95" s="1"/>
  <c r="I75" i="95" s="1"/>
  <c r="J75" i="95" s="1"/>
  <c r="G83" i="95"/>
  <c r="G21" i="96"/>
  <c r="H21" i="96" s="1"/>
  <c r="I21" i="96" s="1"/>
  <c r="J21" i="96" s="1"/>
  <c r="G29" i="96"/>
  <c r="H29" i="96" s="1"/>
  <c r="I29" i="96" s="1"/>
  <c r="J29" i="96" s="1"/>
  <c r="G37" i="96"/>
  <c r="H37" i="96" s="1"/>
  <c r="I37" i="96" s="1"/>
  <c r="J37" i="96" s="1"/>
  <c r="G45" i="96"/>
  <c r="G53" i="96"/>
  <c r="H53" i="96" s="1"/>
  <c r="I53" i="96" s="1"/>
  <c r="J53" i="96" s="1"/>
  <c r="G61" i="96"/>
  <c r="H61" i="96" s="1"/>
  <c r="I61" i="96" s="1"/>
  <c r="J61" i="96" s="1"/>
  <c r="G69" i="96"/>
  <c r="H69" i="96" s="1"/>
  <c r="I69" i="96" s="1"/>
  <c r="J69" i="96" s="1"/>
  <c r="G77" i="96"/>
  <c r="G17" i="97"/>
  <c r="G25" i="97"/>
  <c r="H25" i="97" s="1"/>
  <c r="I25" i="97" s="1"/>
  <c r="J25" i="97" s="1"/>
  <c r="G33" i="97"/>
  <c r="G41" i="97"/>
  <c r="H41" i="97" s="1"/>
  <c r="I41" i="97" s="1"/>
  <c r="J41" i="97" s="1"/>
  <c r="G49" i="97"/>
  <c r="H49" i="97" s="1"/>
  <c r="I49" i="97" s="1"/>
  <c r="J49" i="97" s="1"/>
  <c r="G57" i="97"/>
  <c r="H57" i="97" s="1"/>
  <c r="I57" i="97" s="1"/>
  <c r="J57" i="97" s="1"/>
  <c r="G65" i="97"/>
  <c r="H65" i="97" s="1"/>
  <c r="I65" i="97" s="1"/>
  <c r="J65" i="97" s="1"/>
  <c r="G16" i="98"/>
  <c r="G24" i="98"/>
  <c r="H24" i="98" s="1"/>
  <c r="I24" i="98" s="1"/>
  <c r="J24" i="98" s="1"/>
  <c r="G32" i="98"/>
  <c r="H32" i="98" s="1"/>
  <c r="I32" i="98" s="1"/>
  <c r="J32" i="98" s="1"/>
  <c r="G40" i="98"/>
  <c r="H40" i="98" s="1"/>
  <c r="I40" i="98" s="1"/>
  <c r="J40" i="98" s="1"/>
  <c r="G48" i="98"/>
  <c r="G56" i="98"/>
  <c r="H56" i="98" s="1"/>
  <c r="I56" i="98" s="1"/>
  <c r="J56" i="98" s="1"/>
  <c r="G64" i="98"/>
  <c r="H64" i="98" s="1"/>
  <c r="I64" i="98" s="1"/>
  <c r="J64" i="98" s="1"/>
  <c r="G72" i="98"/>
  <c r="H72" i="98" s="1"/>
  <c r="I72" i="98" s="1"/>
  <c r="J72" i="98" s="1"/>
  <c r="G80" i="98"/>
  <c r="G88" i="98"/>
  <c r="H88" i="98" s="1"/>
  <c r="I88" i="98" s="1"/>
  <c r="J88" i="98" s="1"/>
  <c r="G17" i="99"/>
  <c r="H17" i="99" s="1"/>
  <c r="I17" i="99" s="1"/>
  <c r="J17" i="99" s="1"/>
  <c r="G25" i="99"/>
  <c r="G33" i="99"/>
  <c r="H33" i="99" s="1"/>
  <c r="I33" i="99" s="1"/>
  <c r="J33" i="99" s="1"/>
  <c r="G41" i="99"/>
  <c r="H41" i="99" s="1"/>
  <c r="I41" i="99" s="1"/>
  <c r="J41" i="99" s="1"/>
  <c r="G49" i="99"/>
  <c r="H49" i="99" s="1"/>
  <c r="I49" i="99" s="1"/>
  <c r="J49" i="99" s="1"/>
  <c r="G57" i="99"/>
  <c r="G65" i="99"/>
  <c r="H65" i="99" s="1"/>
  <c r="I65" i="99" s="1"/>
  <c r="J65" i="99" s="1"/>
  <c r="G73" i="99"/>
  <c r="H73" i="99" s="1"/>
  <c r="I73" i="99" s="1"/>
  <c r="J73" i="99" s="1"/>
  <c r="G81" i="99"/>
  <c r="H81" i="99" s="1"/>
  <c r="I81" i="99" s="1"/>
  <c r="J81" i="99" s="1"/>
  <c r="G19" i="100"/>
  <c r="H19" i="100" s="1"/>
  <c r="I19" i="100" s="1"/>
  <c r="J19" i="100" s="1"/>
  <c r="G27" i="100"/>
  <c r="H27" i="100" s="1"/>
  <c r="I27" i="100" s="1"/>
  <c r="J27" i="100" s="1"/>
  <c r="G35" i="100"/>
  <c r="H35" i="100" s="1"/>
  <c r="I35" i="100" s="1"/>
  <c r="J35" i="100" s="1"/>
  <c r="G43" i="100"/>
  <c r="G51" i="100"/>
  <c r="H51" i="100" s="1"/>
  <c r="I51" i="100" s="1"/>
  <c r="J51" i="100" s="1"/>
  <c r="G59" i="100"/>
  <c r="H59" i="100" s="1"/>
  <c r="I59" i="100" s="1"/>
  <c r="J59" i="100" s="1"/>
  <c r="G67" i="100"/>
  <c r="H67" i="100" s="1"/>
  <c r="I67" i="100" s="1"/>
  <c r="J67" i="100" s="1"/>
  <c r="G75" i="100"/>
  <c r="G15" i="101"/>
  <c r="H15" i="101" s="1"/>
  <c r="I15" i="101" s="1"/>
  <c r="J15" i="101" s="1"/>
  <c r="G23" i="101"/>
  <c r="H23" i="101" s="1"/>
  <c r="I23" i="101" s="1"/>
  <c r="J23" i="101" s="1"/>
  <c r="G31" i="101"/>
  <c r="G39" i="101"/>
  <c r="H39" i="101" s="1"/>
  <c r="I39" i="101" s="1"/>
  <c r="J39" i="101" s="1"/>
  <c r="G47" i="101"/>
  <c r="H47" i="101" s="1"/>
  <c r="I47" i="101" s="1"/>
  <c r="J47" i="101" s="1"/>
  <c r="G55" i="101"/>
  <c r="H55" i="101" s="1"/>
  <c r="I55" i="101" s="1"/>
  <c r="J55" i="101" s="1"/>
  <c r="G63" i="101"/>
  <c r="H63" i="101" s="1"/>
  <c r="I63" i="101" s="1"/>
  <c r="J63" i="101" s="1"/>
  <c r="G14" i="102"/>
  <c r="H14" i="102" s="1"/>
  <c r="I14" i="102" s="1"/>
  <c r="J14" i="102" s="1"/>
  <c r="K14" i="102" s="1"/>
  <c r="G22" i="102"/>
  <c r="H22" i="102" s="1"/>
  <c r="I22" i="102" s="1"/>
  <c r="J22" i="102" s="1"/>
  <c r="G30" i="102"/>
  <c r="H30" i="102" s="1"/>
  <c r="I30" i="102" s="1"/>
  <c r="J30" i="102" s="1"/>
  <c r="G38" i="102"/>
  <c r="H38" i="102" s="1"/>
  <c r="I38" i="102" s="1"/>
  <c r="J38" i="102" s="1"/>
  <c r="G46" i="102"/>
  <c r="H46" i="102" s="1"/>
  <c r="I46" i="102" s="1"/>
  <c r="J46" i="102" s="1"/>
  <c r="G54" i="102"/>
  <c r="H54" i="102" s="1"/>
  <c r="I54" i="102" s="1"/>
  <c r="J54" i="102" s="1"/>
  <c r="G62" i="102"/>
  <c r="H62" i="102" s="1"/>
  <c r="I62" i="102" s="1"/>
  <c r="J62" i="102" s="1"/>
  <c r="G70" i="102"/>
  <c r="H70" i="102" s="1"/>
  <c r="I70" i="102" s="1"/>
  <c r="J70" i="102" s="1"/>
  <c r="G78" i="102"/>
  <c r="H78" i="102" s="1"/>
  <c r="I78" i="102" s="1"/>
  <c r="J78" i="102" s="1"/>
  <c r="G86" i="102"/>
  <c r="H86" i="102" s="1"/>
  <c r="I86" i="102" s="1"/>
  <c r="J86" i="102" s="1"/>
  <c r="G15" i="103"/>
  <c r="H15" i="103" s="1"/>
  <c r="I15" i="103" s="1"/>
  <c r="J15" i="103" s="1"/>
  <c r="G23" i="103"/>
  <c r="H23" i="103" s="1"/>
  <c r="I23" i="103" s="1"/>
  <c r="J23" i="103" s="1"/>
  <c r="G31" i="103"/>
  <c r="H31" i="103" s="1"/>
  <c r="I31" i="103" s="1"/>
  <c r="J31" i="103" s="1"/>
  <c r="G39" i="103"/>
  <c r="H39" i="103" s="1"/>
  <c r="I39" i="103" s="1"/>
  <c r="J39" i="103" s="1"/>
  <c r="G47" i="103"/>
  <c r="H47" i="103" s="1"/>
  <c r="I47" i="103" s="1"/>
  <c r="J47" i="103" s="1"/>
  <c r="G55" i="103"/>
  <c r="H55" i="103" s="1"/>
  <c r="I55" i="103" s="1"/>
  <c r="J55" i="103" s="1"/>
  <c r="G63" i="103"/>
  <c r="H63" i="103" s="1"/>
  <c r="I63" i="103" s="1"/>
  <c r="J63" i="103" s="1"/>
  <c r="G71" i="103"/>
  <c r="H71" i="103" s="1"/>
  <c r="I71" i="103" s="1"/>
  <c r="J71" i="103" s="1"/>
  <c r="G79" i="103"/>
  <c r="H79" i="103" s="1"/>
  <c r="I79" i="103" s="1"/>
  <c r="J79" i="103" s="1"/>
  <c r="G87" i="103"/>
  <c r="H87" i="103" s="1"/>
  <c r="I87" i="103" s="1"/>
  <c r="J87" i="103" s="1"/>
  <c r="G17" i="104"/>
  <c r="H17" i="104" s="1"/>
  <c r="I17" i="104" s="1"/>
  <c r="J17" i="104" s="1"/>
  <c r="G25" i="104"/>
  <c r="H25" i="104" s="1"/>
  <c r="I25" i="104" s="1"/>
  <c r="J25" i="104" s="1"/>
  <c r="G33" i="104"/>
  <c r="H33" i="104" s="1"/>
  <c r="I33" i="104" s="1"/>
  <c r="J33" i="104" s="1"/>
  <c r="G41" i="104"/>
  <c r="H41" i="104" s="1"/>
  <c r="I41" i="104" s="1"/>
  <c r="J41" i="104" s="1"/>
  <c r="G49" i="104"/>
  <c r="H49" i="104" s="1"/>
  <c r="I49" i="104" s="1"/>
  <c r="J49" i="104" s="1"/>
  <c r="G57" i="104"/>
  <c r="H57" i="104" s="1"/>
  <c r="I57" i="104" s="1"/>
  <c r="J57" i="104" s="1"/>
  <c r="G65" i="104"/>
  <c r="H65" i="104" s="1"/>
  <c r="I65" i="104" s="1"/>
  <c r="J65" i="104" s="1"/>
  <c r="G73" i="104"/>
  <c r="H73" i="104" s="1"/>
  <c r="I73" i="104" s="1"/>
  <c r="J73" i="104" s="1"/>
  <c r="G21" i="105"/>
  <c r="H21" i="105" s="1"/>
  <c r="I21" i="105" s="1"/>
  <c r="J21" i="105" s="1"/>
  <c r="G29" i="105"/>
  <c r="H29" i="105" s="1"/>
  <c r="I29" i="105" s="1"/>
  <c r="J29" i="105" s="1"/>
  <c r="G37" i="105"/>
  <c r="H37" i="105" s="1"/>
  <c r="I37" i="105" s="1"/>
  <c r="J37" i="105" s="1"/>
  <c r="G45" i="105"/>
  <c r="H45" i="105" s="1"/>
  <c r="I45" i="105" s="1"/>
  <c r="J45" i="105" s="1"/>
  <c r="G53" i="105"/>
  <c r="H53" i="105" s="1"/>
  <c r="I53" i="105" s="1"/>
  <c r="J53" i="105" s="1"/>
  <c r="G61" i="105"/>
  <c r="H61" i="105" s="1"/>
  <c r="I61" i="105" s="1"/>
  <c r="J61" i="105" s="1"/>
  <c r="G69" i="105"/>
  <c r="H69" i="105" s="1"/>
  <c r="I69" i="105" s="1"/>
  <c r="J69" i="105" s="1"/>
  <c r="G71" i="85"/>
  <c r="H71" i="85" s="1"/>
  <c r="I71" i="85" s="1"/>
  <c r="J71" i="85" s="1"/>
  <c r="G79" i="85"/>
  <c r="H79" i="85" s="1"/>
  <c r="I79" i="85" s="1"/>
  <c r="J79" i="85" s="1"/>
  <c r="G87" i="85"/>
  <c r="H87" i="85" s="1"/>
  <c r="I87" i="85" s="1"/>
  <c r="J87" i="85" s="1"/>
  <c r="G16" i="87"/>
  <c r="H16" i="87" s="1"/>
  <c r="I16" i="87" s="1"/>
  <c r="J16" i="87" s="1"/>
  <c r="G24" i="87"/>
  <c r="H24" i="87" s="1"/>
  <c r="I24" i="87" s="1"/>
  <c r="J24" i="87" s="1"/>
  <c r="G32" i="87"/>
  <c r="H32" i="87" s="1"/>
  <c r="I32" i="87" s="1"/>
  <c r="J32" i="87" s="1"/>
  <c r="G40" i="87"/>
  <c r="H40" i="87" s="1"/>
  <c r="I40" i="87" s="1"/>
  <c r="J40" i="87" s="1"/>
  <c r="G48" i="87"/>
  <c r="H48" i="87" s="1"/>
  <c r="I48" i="87" s="1"/>
  <c r="J48" i="87" s="1"/>
  <c r="G56" i="87"/>
  <c r="H56" i="87" s="1"/>
  <c r="I56" i="87" s="1"/>
  <c r="J56" i="87" s="1"/>
  <c r="G64" i="87"/>
  <c r="H64" i="87" s="1"/>
  <c r="I64" i="87" s="1"/>
  <c r="J64" i="87" s="1"/>
  <c r="G72" i="87"/>
  <c r="H72" i="87" s="1"/>
  <c r="I72" i="87" s="1"/>
  <c r="J72" i="87" s="1"/>
  <c r="G80" i="87"/>
  <c r="H80" i="87" s="1"/>
  <c r="I80" i="87" s="1"/>
  <c r="J80" i="87" s="1"/>
  <c r="G88" i="87"/>
  <c r="H88" i="87" s="1"/>
  <c r="I88" i="87" s="1"/>
  <c r="J88" i="87" s="1"/>
  <c r="G18" i="88"/>
  <c r="H18" i="88" s="1"/>
  <c r="I18" i="88" s="1"/>
  <c r="J18" i="88" s="1"/>
  <c r="G26" i="88"/>
  <c r="H26" i="88" s="1"/>
  <c r="I26" i="88" s="1"/>
  <c r="J26" i="88" s="1"/>
  <c r="G34" i="88"/>
  <c r="H34" i="88" s="1"/>
  <c r="I34" i="88" s="1"/>
  <c r="J34" i="88" s="1"/>
  <c r="G42" i="88"/>
  <c r="H42" i="88" s="1"/>
  <c r="I42" i="88" s="1"/>
  <c r="J42" i="88" s="1"/>
  <c r="G50" i="88"/>
  <c r="H50" i="88" s="1"/>
  <c r="I50" i="88" s="1"/>
  <c r="J50" i="88" s="1"/>
  <c r="G58" i="88"/>
  <c r="H58" i="88" s="1"/>
  <c r="I58" i="88" s="1"/>
  <c r="J58" i="88" s="1"/>
  <c r="G66" i="88"/>
  <c r="H66" i="88" s="1"/>
  <c r="I66" i="88" s="1"/>
  <c r="J66" i="88" s="1"/>
  <c r="G74" i="88"/>
  <c r="H74" i="88" s="1"/>
  <c r="I74" i="88" s="1"/>
  <c r="J74" i="88" s="1"/>
  <c r="G22" i="89"/>
  <c r="H22" i="89" s="1"/>
  <c r="I22" i="89" s="1"/>
  <c r="J22" i="89" s="1"/>
  <c r="G30" i="89"/>
  <c r="H30" i="89" s="1"/>
  <c r="I30" i="89" s="1"/>
  <c r="J30" i="89" s="1"/>
  <c r="G38" i="89"/>
  <c r="H38" i="89" s="1"/>
  <c r="I38" i="89" s="1"/>
  <c r="J38" i="89" s="1"/>
  <c r="G46" i="89"/>
  <c r="H46" i="89" s="1"/>
  <c r="I46" i="89" s="1"/>
  <c r="J46" i="89" s="1"/>
  <c r="G54" i="89"/>
  <c r="H54" i="89" s="1"/>
  <c r="I54" i="89" s="1"/>
  <c r="J54" i="89" s="1"/>
  <c r="G62" i="89"/>
  <c r="H62" i="89" s="1"/>
  <c r="I62" i="89" s="1"/>
  <c r="J62" i="89" s="1"/>
  <c r="G21" i="90"/>
  <c r="H21" i="90" s="1"/>
  <c r="I21" i="90" s="1"/>
  <c r="J21" i="90" s="1"/>
  <c r="G29" i="90"/>
  <c r="H29" i="90" s="1"/>
  <c r="I29" i="90" s="1"/>
  <c r="J29" i="90" s="1"/>
  <c r="G37" i="90"/>
  <c r="H37" i="90" s="1"/>
  <c r="I37" i="90" s="1"/>
  <c r="J37" i="90" s="1"/>
  <c r="G45" i="90"/>
  <c r="H45" i="90" s="1"/>
  <c r="I45" i="90" s="1"/>
  <c r="J45" i="90" s="1"/>
  <c r="G53" i="90"/>
  <c r="H53" i="90" s="1"/>
  <c r="I53" i="90" s="1"/>
  <c r="J53" i="90" s="1"/>
  <c r="G61" i="90"/>
  <c r="H61" i="90" s="1"/>
  <c r="I61" i="90" s="1"/>
  <c r="J61" i="90" s="1"/>
  <c r="G69" i="90"/>
  <c r="H69" i="90" s="1"/>
  <c r="I69" i="90" s="1"/>
  <c r="J69" i="90" s="1"/>
  <c r="G77" i="90"/>
  <c r="H77" i="90" s="1"/>
  <c r="I77" i="90" s="1"/>
  <c r="J77" i="90" s="1"/>
  <c r="G85" i="90"/>
  <c r="H85" i="90" s="1"/>
  <c r="I85" i="90" s="1"/>
  <c r="J85" i="90" s="1"/>
  <c r="G14" i="91"/>
  <c r="H14" i="91" s="1"/>
  <c r="I14" i="91" s="1"/>
  <c r="J14" i="91" s="1"/>
  <c r="K14" i="91" s="1"/>
  <c r="G22" i="91"/>
  <c r="G30" i="91"/>
  <c r="H30" i="91" s="1"/>
  <c r="I30" i="91" s="1"/>
  <c r="J30" i="91" s="1"/>
  <c r="G38" i="91"/>
  <c r="H38" i="91" s="1"/>
  <c r="I38" i="91" s="1"/>
  <c r="J38" i="91" s="1"/>
  <c r="G46" i="91"/>
  <c r="H46" i="91" s="1"/>
  <c r="I46" i="91" s="1"/>
  <c r="J46" i="91" s="1"/>
  <c r="G54" i="91"/>
  <c r="G62" i="91"/>
  <c r="H62" i="91" s="1"/>
  <c r="I62" i="91" s="1"/>
  <c r="J62" i="91" s="1"/>
  <c r="G70" i="91"/>
  <c r="H70" i="91" s="1"/>
  <c r="I70" i="91" s="1"/>
  <c r="J70" i="91" s="1"/>
  <c r="G78" i="91"/>
  <c r="H78" i="91" s="1"/>
  <c r="I78" i="91" s="1"/>
  <c r="J78" i="91" s="1"/>
  <c r="G86" i="91"/>
  <c r="G16" i="92"/>
  <c r="G24" i="92"/>
  <c r="H24" i="92" s="1"/>
  <c r="I24" i="92" s="1"/>
  <c r="J24" i="92" s="1"/>
  <c r="G32" i="92"/>
  <c r="H32" i="92" s="1"/>
  <c r="I32" i="92" s="1"/>
  <c r="J32" i="92" s="1"/>
  <c r="G40" i="92"/>
  <c r="G48" i="92"/>
  <c r="G56" i="92"/>
  <c r="H56" i="92" s="1"/>
  <c r="I56" i="92" s="1"/>
  <c r="J56" i="92" s="1"/>
  <c r="G64" i="92"/>
  <c r="H64" i="92" s="1"/>
  <c r="I64" i="92" s="1"/>
  <c r="J64" i="92" s="1"/>
  <c r="G72" i="92"/>
  <c r="G20" i="93"/>
  <c r="H20" i="93" s="1"/>
  <c r="I20" i="93" s="1"/>
  <c r="J20" i="93" s="1"/>
  <c r="G28" i="93"/>
  <c r="H28" i="93" s="1"/>
  <c r="I28" i="93" s="1"/>
  <c r="J28" i="93" s="1"/>
  <c r="G36" i="93"/>
  <c r="H36" i="93" s="1"/>
  <c r="I36" i="93" s="1"/>
  <c r="J36" i="93" s="1"/>
  <c r="G44" i="93"/>
  <c r="G52" i="93"/>
  <c r="H52" i="93" s="1"/>
  <c r="I52" i="93" s="1"/>
  <c r="J52" i="93" s="1"/>
  <c r="G60" i="93"/>
  <c r="G68" i="93"/>
  <c r="H68" i="93" s="1"/>
  <c r="I68" i="93" s="1"/>
  <c r="J68" i="93" s="1"/>
  <c r="G19" i="94"/>
  <c r="G27" i="94"/>
  <c r="G35" i="94"/>
  <c r="H35" i="94" s="1"/>
  <c r="I35" i="94" s="1"/>
  <c r="J35" i="94" s="1"/>
  <c r="G43" i="94"/>
  <c r="H43" i="94" s="1"/>
  <c r="I43" i="94" s="1"/>
  <c r="J43" i="94" s="1"/>
  <c r="G51" i="94"/>
  <c r="G59" i="94"/>
  <c r="G67" i="94"/>
  <c r="H67" i="94" s="1"/>
  <c r="I67" i="94" s="1"/>
  <c r="J67" i="94" s="1"/>
  <c r="G75" i="94"/>
  <c r="H75" i="94" s="1"/>
  <c r="I75" i="94" s="1"/>
  <c r="J75" i="94" s="1"/>
  <c r="G83" i="94"/>
  <c r="G20" i="95"/>
  <c r="H20" i="95" s="1"/>
  <c r="I20" i="95" s="1"/>
  <c r="J20" i="95" s="1"/>
  <c r="G28" i="95"/>
  <c r="H28" i="95" s="1"/>
  <c r="I28" i="95" s="1"/>
  <c r="J28" i="95" s="1"/>
  <c r="G36" i="95"/>
  <c r="G44" i="95"/>
  <c r="G52" i="95"/>
  <c r="H52" i="95" s="1"/>
  <c r="I52" i="95" s="1"/>
  <c r="J52" i="95" s="1"/>
  <c r="G60" i="95"/>
  <c r="H60" i="95" s="1"/>
  <c r="I60" i="95" s="1"/>
  <c r="J60" i="95" s="1"/>
  <c r="G68" i="95"/>
  <c r="G76" i="95"/>
  <c r="G84" i="95"/>
  <c r="H84" i="95" s="1"/>
  <c r="I84" i="95" s="1"/>
  <c r="J84" i="95" s="1"/>
  <c r="G14" i="96"/>
  <c r="H14" i="96" s="1"/>
  <c r="I14" i="96" s="1"/>
  <c r="J14" i="96" s="1"/>
  <c r="K14" i="96" s="1"/>
  <c r="G22" i="96"/>
  <c r="H22" i="96" s="1"/>
  <c r="I22" i="96" s="1"/>
  <c r="J22" i="96" s="1"/>
  <c r="G30" i="96"/>
  <c r="H30" i="96" s="1"/>
  <c r="I30" i="96" s="1"/>
  <c r="J30" i="96" s="1"/>
  <c r="G38" i="96"/>
  <c r="H38" i="96" s="1"/>
  <c r="I38" i="96" s="1"/>
  <c r="J38" i="96" s="1"/>
  <c r="G46" i="96"/>
  <c r="H46" i="96" s="1"/>
  <c r="I46" i="96" s="1"/>
  <c r="J46" i="96" s="1"/>
  <c r="G54" i="96"/>
  <c r="H54" i="96" s="1"/>
  <c r="I54" i="96" s="1"/>
  <c r="J54" i="96" s="1"/>
  <c r="G62" i="96"/>
  <c r="H62" i="96" s="1"/>
  <c r="I62" i="96" s="1"/>
  <c r="J62" i="96" s="1"/>
  <c r="G70" i="96"/>
  <c r="H70" i="96" s="1"/>
  <c r="I70" i="96" s="1"/>
  <c r="J70" i="96" s="1"/>
  <c r="G78" i="96"/>
  <c r="H78" i="96" s="1"/>
  <c r="I78" i="96" s="1"/>
  <c r="J78" i="96" s="1"/>
  <c r="G18" i="97"/>
  <c r="H18" i="97" s="1"/>
  <c r="I18" i="97" s="1"/>
  <c r="J18" i="97" s="1"/>
  <c r="G26" i="97"/>
  <c r="H26" i="97" s="1"/>
  <c r="I26" i="97" s="1"/>
  <c r="J26" i="97" s="1"/>
  <c r="G34" i="97"/>
  <c r="H34" i="97" s="1"/>
  <c r="I34" i="97" s="1"/>
  <c r="J34" i="97" s="1"/>
  <c r="G42" i="97"/>
  <c r="H42" i="97" s="1"/>
  <c r="I42" i="97" s="1"/>
  <c r="J42" i="97" s="1"/>
  <c r="G50" i="97"/>
  <c r="H50" i="97" s="1"/>
  <c r="I50" i="97" s="1"/>
  <c r="J50" i="97" s="1"/>
  <c r="G58" i="97"/>
  <c r="H58" i="97" s="1"/>
  <c r="I58" i="97" s="1"/>
  <c r="J58" i="97" s="1"/>
  <c r="G66" i="97"/>
  <c r="H66" i="97" s="1"/>
  <c r="I66" i="97" s="1"/>
  <c r="J66" i="97" s="1"/>
  <c r="G17" i="98"/>
  <c r="H17" i="98" s="1"/>
  <c r="I17" i="98" s="1"/>
  <c r="J17" i="98" s="1"/>
  <c r="G25" i="98"/>
  <c r="H25" i="98" s="1"/>
  <c r="I25" i="98" s="1"/>
  <c r="J25" i="98" s="1"/>
  <c r="G33" i="98"/>
  <c r="H33" i="98" s="1"/>
  <c r="I33" i="98" s="1"/>
  <c r="J33" i="98" s="1"/>
  <c r="G41" i="98"/>
  <c r="H41" i="98" s="1"/>
  <c r="I41" i="98" s="1"/>
  <c r="J41" i="98" s="1"/>
  <c r="G49" i="98"/>
  <c r="H49" i="98" s="1"/>
  <c r="I49" i="98" s="1"/>
  <c r="J49" i="98" s="1"/>
  <c r="G57" i="98"/>
  <c r="H57" i="98" s="1"/>
  <c r="I57" i="98" s="1"/>
  <c r="J57" i="98" s="1"/>
  <c r="G65" i="98"/>
  <c r="H65" i="98" s="1"/>
  <c r="I65" i="98" s="1"/>
  <c r="J65" i="98" s="1"/>
  <c r="G73" i="98"/>
  <c r="H73" i="98" s="1"/>
  <c r="I73" i="98" s="1"/>
  <c r="J73" i="98" s="1"/>
  <c r="G81" i="98"/>
  <c r="H81" i="98" s="1"/>
  <c r="I81" i="98" s="1"/>
  <c r="J81" i="98" s="1"/>
  <c r="G18" i="99"/>
  <c r="H18" i="99" s="1"/>
  <c r="I18" i="99" s="1"/>
  <c r="J18" i="99" s="1"/>
  <c r="G26" i="99"/>
  <c r="H26" i="99" s="1"/>
  <c r="I26" i="99" s="1"/>
  <c r="J26" i="99" s="1"/>
  <c r="G34" i="99"/>
  <c r="H34" i="99" s="1"/>
  <c r="I34" i="99" s="1"/>
  <c r="J34" i="99" s="1"/>
  <c r="G42" i="99"/>
  <c r="H42" i="99" s="1"/>
  <c r="I42" i="99" s="1"/>
  <c r="J42" i="99" s="1"/>
  <c r="G50" i="99"/>
  <c r="H50" i="99" s="1"/>
  <c r="I50" i="99" s="1"/>
  <c r="J50" i="99" s="1"/>
  <c r="G58" i="99"/>
  <c r="H58" i="99" s="1"/>
  <c r="I58" i="99" s="1"/>
  <c r="J58" i="99" s="1"/>
  <c r="G66" i="99"/>
  <c r="H66" i="99" s="1"/>
  <c r="I66" i="99" s="1"/>
  <c r="J66" i="99" s="1"/>
  <c r="G74" i="99"/>
  <c r="H74" i="99" s="1"/>
  <c r="I74" i="99" s="1"/>
  <c r="J74" i="99" s="1"/>
  <c r="G82" i="99"/>
  <c r="H82" i="99" s="1"/>
  <c r="I82" i="99" s="1"/>
  <c r="J82" i="99" s="1"/>
  <c r="G20" i="100"/>
  <c r="H20" i="100" s="1"/>
  <c r="I20" i="100" s="1"/>
  <c r="J20" i="100" s="1"/>
  <c r="G28" i="100"/>
  <c r="H28" i="100" s="1"/>
  <c r="I28" i="100" s="1"/>
  <c r="J28" i="100" s="1"/>
  <c r="G36" i="100"/>
  <c r="H36" i="100" s="1"/>
  <c r="I36" i="100" s="1"/>
  <c r="J36" i="100" s="1"/>
  <c r="G44" i="100"/>
  <c r="H44" i="100" s="1"/>
  <c r="I44" i="100" s="1"/>
  <c r="J44" i="100" s="1"/>
  <c r="G52" i="100"/>
  <c r="H52" i="100" s="1"/>
  <c r="I52" i="100" s="1"/>
  <c r="J52" i="100" s="1"/>
  <c r="G60" i="100"/>
  <c r="H60" i="100" s="1"/>
  <c r="I60" i="100" s="1"/>
  <c r="J60" i="100" s="1"/>
  <c r="G68" i="100"/>
  <c r="H68" i="100" s="1"/>
  <c r="I68" i="100" s="1"/>
  <c r="J68" i="100" s="1"/>
  <c r="G76" i="100"/>
  <c r="H76" i="100" s="1"/>
  <c r="I76" i="100" s="1"/>
  <c r="J76" i="100" s="1"/>
  <c r="G16" i="101"/>
  <c r="H16" i="101" s="1"/>
  <c r="I16" i="101" s="1"/>
  <c r="J16" i="101" s="1"/>
  <c r="G24" i="101"/>
  <c r="H24" i="101" s="1"/>
  <c r="I24" i="101" s="1"/>
  <c r="J24" i="101" s="1"/>
  <c r="G32" i="101"/>
  <c r="H32" i="101" s="1"/>
  <c r="I32" i="101" s="1"/>
  <c r="J32" i="101" s="1"/>
  <c r="G40" i="101"/>
  <c r="H40" i="101" s="1"/>
  <c r="I40" i="101" s="1"/>
  <c r="J40" i="101" s="1"/>
  <c r="G48" i="101"/>
  <c r="H48" i="101" s="1"/>
  <c r="I48" i="101" s="1"/>
  <c r="J48" i="101" s="1"/>
  <c r="G56" i="101"/>
  <c r="H56" i="101" s="1"/>
  <c r="I56" i="101" s="1"/>
  <c r="J56" i="101" s="1"/>
  <c r="G64" i="101"/>
  <c r="H64" i="101" s="1"/>
  <c r="I64" i="101" s="1"/>
  <c r="J64" i="101" s="1"/>
  <c r="G15" i="102"/>
  <c r="H15" i="102" s="1"/>
  <c r="I15" i="102" s="1"/>
  <c r="J15" i="102" s="1"/>
  <c r="G23" i="102"/>
  <c r="H23" i="102" s="1"/>
  <c r="I23" i="102" s="1"/>
  <c r="J23" i="102" s="1"/>
  <c r="G31" i="102"/>
  <c r="H31" i="102" s="1"/>
  <c r="I31" i="102" s="1"/>
  <c r="J31" i="102" s="1"/>
  <c r="G39" i="102"/>
  <c r="H39" i="102" s="1"/>
  <c r="I39" i="102" s="1"/>
  <c r="J39" i="102" s="1"/>
  <c r="G47" i="102"/>
  <c r="H47" i="102" s="1"/>
  <c r="I47" i="102" s="1"/>
  <c r="J47" i="102" s="1"/>
  <c r="G55" i="102"/>
  <c r="H55" i="102" s="1"/>
  <c r="I55" i="102" s="1"/>
  <c r="J55" i="102" s="1"/>
  <c r="G63" i="102"/>
  <c r="H63" i="102" s="1"/>
  <c r="I63" i="102" s="1"/>
  <c r="J63" i="102" s="1"/>
  <c r="G71" i="102"/>
  <c r="H71" i="102" s="1"/>
  <c r="I71" i="102" s="1"/>
  <c r="J71" i="102" s="1"/>
  <c r="G79" i="102"/>
  <c r="H79" i="102" s="1"/>
  <c r="I79" i="102" s="1"/>
  <c r="J79" i="102" s="1"/>
  <c r="G87" i="102"/>
  <c r="H87" i="102" s="1"/>
  <c r="I87" i="102" s="1"/>
  <c r="J87" i="102" s="1"/>
  <c r="G16" i="103"/>
  <c r="H16" i="103" s="1"/>
  <c r="I16" i="103" s="1"/>
  <c r="J16" i="103" s="1"/>
  <c r="G24" i="103"/>
  <c r="H24" i="103" s="1"/>
  <c r="I24" i="103" s="1"/>
  <c r="J24" i="103" s="1"/>
  <c r="G32" i="103"/>
  <c r="H32" i="103" s="1"/>
  <c r="I32" i="103" s="1"/>
  <c r="J32" i="103" s="1"/>
  <c r="G40" i="103"/>
  <c r="H40" i="103" s="1"/>
  <c r="I40" i="103" s="1"/>
  <c r="J40" i="103" s="1"/>
  <c r="G48" i="103"/>
  <c r="H48" i="103" s="1"/>
  <c r="I48" i="103" s="1"/>
  <c r="J48" i="103" s="1"/>
  <c r="G56" i="103"/>
  <c r="H56" i="103" s="1"/>
  <c r="I56" i="103" s="1"/>
  <c r="J56" i="103" s="1"/>
  <c r="G64" i="103"/>
  <c r="H64" i="103" s="1"/>
  <c r="I64" i="103" s="1"/>
  <c r="J64" i="103" s="1"/>
  <c r="G72" i="103"/>
  <c r="H72" i="103" s="1"/>
  <c r="I72" i="103" s="1"/>
  <c r="J72" i="103" s="1"/>
  <c r="G80" i="103"/>
  <c r="H80" i="103" s="1"/>
  <c r="I80" i="103" s="1"/>
  <c r="J80" i="103" s="1"/>
  <c r="G88" i="103"/>
  <c r="H88" i="103" s="1"/>
  <c r="I88" i="103" s="1"/>
  <c r="J88" i="103" s="1"/>
  <c r="G18" i="104"/>
  <c r="H18" i="104" s="1"/>
  <c r="I18" i="104" s="1"/>
  <c r="J18" i="104" s="1"/>
  <c r="G26" i="104"/>
  <c r="H26" i="104" s="1"/>
  <c r="I26" i="104" s="1"/>
  <c r="J26" i="104" s="1"/>
  <c r="G34" i="104"/>
  <c r="H34" i="104" s="1"/>
  <c r="I34" i="104" s="1"/>
  <c r="J34" i="104" s="1"/>
  <c r="G42" i="104"/>
  <c r="H42" i="104" s="1"/>
  <c r="I42" i="104" s="1"/>
  <c r="J42" i="104" s="1"/>
  <c r="G50" i="104"/>
  <c r="H50" i="104" s="1"/>
  <c r="I50" i="104" s="1"/>
  <c r="J50" i="104" s="1"/>
  <c r="G58" i="104"/>
  <c r="H58" i="104" s="1"/>
  <c r="I58" i="104" s="1"/>
  <c r="J58" i="104" s="1"/>
  <c r="G66" i="104"/>
  <c r="H66" i="104" s="1"/>
  <c r="I66" i="104" s="1"/>
  <c r="J66" i="104" s="1"/>
  <c r="G74" i="104"/>
  <c r="H74" i="104" s="1"/>
  <c r="I74" i="104" s="1"/>
  <c r="J74" i="104" s="1"/>
  <c r="G22" i="105"/>
  <c r="H22" i="105" s="1"/>
  <c r="I22" i="105" s="1"/>
  <c r="J22" i="105" s="1"/>
  <c r="G30" i="105"/>
  <c r="H30" i="105" s="1"/>
  <c r="I30" i="105" s="1"/>
  <c r="J30" i="105" s="1"/>
  <c r="G38" i="105"/>
  <c r="H38" i="105" s="1"/>
  <c r="I38" i="105" s="1"/>
  <c r="J38" i="105" s="1"/>
  <c r="G46" i="105"/>
  <c r="H46" i="105" s="1"/>
  <c r="I46" i="105" s="1"/>
  <c r="J46" i="105" s="1"/>
  <c r="G54" i="105"/>
  <c r="H54" i="105" s="1"/>
  <c r="I54" i="105" s="1"/>
  <c r="J54" i="105" s="1"/>
  <c r="G62" i="105"/>
  <c r="H62" i="105" s="1"/>
  <c r="I62" i="105" s="1"/>
  <c r="J62" i="105" s="1"/>
  <c r="G92" i="103"/>
  <c r="G91" i="32"/>
  <c r="G90" i="82"/>
  <c r="H90" i="82" s="1"/>
  <c r="I90" i="82" s="1"/>
  <c r="J90" i="82" s="1"/>
  <c r="G98" i="103"/>
  <c r="G96" i="85"/>
  <c r="G89" i="47"/>
  <c r="G70" i="53"/>
  <c r="G70" i="46"/>
  <c r="G70" i="32"/>
  <c r="G70" i="15"/>
  <c r="G70" i="52"/>
  <c r="G70" i="47"/>
  <c r="G70" i="93"/>
  <c r="G70" i="97"/>
  <c r="G70" i="105"/>
  <c r="G70" i="86"/>
  <c r="G70" i="89"/>
  <c r="G70" i="101"/>
  <c r="G78" i="46"/>
  <c r="G78" i="32"/>
  <c r="G78" i="53"/>
  <c r="G78" i="15"/>
  <c r="G78" i="47"/>
  <c r="G78" i="97"/>
  <c r="G78" i="101"/>
  <c r="G78" i="52"/>
  <c r="G78" i="89"/>
  <c r="G78" i="105"/>
  <c r="G78" i="86"/>
  <c r="G78" i="93"/>
  <c r="G93" i="13"/>
  <c r="G86" i="44"/>
  <c r="G86" i="32"/>
  <c r="G86" i="20"/>
  <c r="G86" i="15"/>
  <c r="G86" i="13"/>
  <c r="G86" i="54"/>
  <c r="G86" i="53"/>
  <c r="G86" i="46"/>
  <c r="G86" i="52"/>
  <c r="G86" i="51"/>
  <c r="G86" i="96"/>
  <c r="G86" i="45"/>
  <c r="G86" i="101"/>
  <c r="G86" i="92"/>
  <c r="G86" i="47"/>
  <c r="G86" i="89"/>
  <c r="G86" i="100"/>
  <c r="G86" i="105"/>
  <c r="G86" i="88"/>
  <c r="G86" i="104"/>
  <c r="G86" i="86"/>
  <c r="G86" i="93"/>
  <c r="G86" i="84"/>
  <c r="G86" i="97"/>
  <c r="G94" i="82"/>
  <c r="G97" i="86"/>
  <c r="G71" i="86"/>
  <c r="G71" i="93"/>
  <c r="G71" i="97"/>
  <c r="G71" i="15"/>
  <c r="G71" i="101"/>
  <c r="G71" i="32"/>
  <c r="G71" i="89"/>
  <c r="G71" i="105"/>
  <c r="G71" i="46"/>
  <c r="G71" i="53"/>
  <c r="G71" i="52"/>
  <c r="G71" i="47"/>
  <c r="G79" i="86"/>
  <c r="G79" i="93"/>
  <c r="G79" i="15"/>
  <c r="G79" i="97"/>
  <c r="G79" i="32"/>
  <c r="G79" i="101"/>
  <c r="G79" i="46"/>
  <c r="G79" i="89"/>
  <c r="G79" i="105"/>
  <c r="G79" i="53"/>
  <c r="G79" i="52"/>
  <c r="G79" i="47"/>
  <c r="G87" i="54"/>
  <c r="G87" i="104"/>
  <c r="G87" i="15"/>
  <c r="G87" i="86"/>
  <c r="G87" i="93"/>
  <c r="G87" i="32"/>
  <c r="G87" i="84"/>
  <c r="G87" i="97"/>
  <c r="G87" i="46"/>
  <c r="G87" i="92"/>
  <c r="G87" i="101"/>
  <c r="G87" i="53"/>
  <c r="G87" i="89"/>
  <c r="G87" i="96"/>
  <c r="G87" i="105"/>
  <c r="G87" i="13"/>
  <c r="G87" i="51"/>
  <c r="G87" i="88"/>
  <c r="G87" i="100"/>
  <c r="G87" i="20"/>
  <c r="G87" i="45"/>
  <c r="G87" i="52"/>
  <c r="G87" i="44"/>
  <c r="G87" i="47"/>
  <c r="G95" i="48"/>
  <c r="G85" i="32"/>
  <c r="G85" i="54"/>
  <c r="G85" i="20"/>
  <c r="G85" i="44"/>
  <c r="G85" i="97"/>
  <c r="G85" i="105"/>
  <c r="G85" i="13"/>
  <c r="G85" i="15"/>
  <c r="G85" i="52"/>
  <c r="G85" i="92"/>
  <c r="G85" i="51"/>
  <c r="G85" i="46"/>
  <c r="G85" i="53"/>
  <c r="G85" i="84"/>
  <c r="G85" i="93"/>
  <c r="G85" i="86"/>
  <c r="G85" i="89"/>
  <c r="G85" i="96"/>
  <c r="G85" i="47"/>
  <c r="G85" i="100"/>
  <c r="G85" i="101"/>
  <c r="G85" i="45"/>
  <c r="G85" i="88"/>
  <c r="G85" i="104"/>
  <c r="G75" i="32"/>
  <c r="G75" i="89"/>
  <c r="G75" i="15"/>
  <c r="G75" i="53"/>
  <c r="G75" i="46"/>
  <c r="G75" i="52"/>
  <c r="G75" i="47"/>
  <c r="G75" i="93"/>
  <c r="G75" i="105"/>
  <c r="G75" i="97"/>
  <c r="G75" i="86"/>
  <c r="G75" i="101"/>
  <c r="G84" i="54"/>
  <c r="G84" i="44"/>
  <c r="G84" i="88"/>
  <c r="G84" i="101"/>
  <c r="G84" i="20"/>
  <c r="G84" i="105"/>
  <c r="G84" i="46"/>
  <c r="G84" i="84"/>
  <c r="G84" i="52"/>
  <c r="G84" i="13"/>
  <c r="G84" i="47"/>
  <c r="G84" i="93"/>
  <c r="G84" i="51"/>
  <c r="G84" i="92"/>
  <c r="G84" i="53"/>
  <c r="G84" i="45"/>
  <c r="G84" i="96"/>
  <c r="G84" i="32"/>
  <c r="G84" i="89"/>
  <c r="G84" i="100"/>
  <c r="G84" i="86"/>
  <c r="G84" i="104"/>
  <c r="G84" i="15"/>
  <c r="G84" i="97"/>
  <c r="G74" i="86"/>
  <c r="G74" i="46"/>
  <c r="G74" i="93"/>
  <c r="G74" i="32"/>
  <c r="G74" i="53"/>
  <c r="G74" i="101"/>
  <c r="G74" i="105"/>
  <c r="G74" i="15"/>
  <c r="G74" i="52"/>
  <c r="G74" i="89"/>
  <c r="G74" i="47"/>
  <c r="G74" i="97"/>
  <c r="G83" i="32"/>
  <c r="G83" i="104"/>
  <c r="G83" i="15"/>
  <c r="G83" i="53"/>
  <c r="G83" i="46"/>
  <c r="G83" i="89"/>
  <c r="G83" i="47"/>
  <c r="G83" i="93"/>
  <c r="G83" i="101"/>
  <c r="G83" i="97"/>
  <c r="G83" i="105"/>
  <c r="G83" i="86"/>
  <c r="G83" i="92"/>
  <c r="G83" i="45"/>
  <c r="G83" i="84"/>
  <c r="G83" i="96"/>
  <c r="G83" i="52"/>
  <c r="G83" i="88"/>
  <c r="G83" i="100"/>
  <c r="G83" i="13"/>
  <c r="G83" i="51"/>
  <c r="G83" i="20"/>
  <c r="G83" i="54"/>
  <c r="G83" i="44"/>
  <c r="G73" i="47"/>
  <c r="G73" i="46"/>
  <c r="G73" i="101"/>
  <c r="G73" i="105"/>
  <c r="G73" i="52"/>
  <c r="G73" i="32"/>
  <c r="G73" i="86"/>
  <c r="G73" i="89"/>
  <c r="G73" i="93"/>
  <c r="G73" i="97"/>
  <c r="G73" i="53"/>
  <c r="G73" i="15"/>
  <c r="G82" i="54"/>
  <c r="G82" i="46"/>
  <c r="G82" i="47"/>
  <c r="G82" i="44"/>
  <c r="G82" i="51"/>
  <c r="G82" i="32"/>
  <c r="G82" i="86"/>
  <c r="G82" i="20"/>
  <c r="G82" i="53"/>
  <c r="G82" i="15"/>
  <c r="G82" i="13"/>
  <c r="G82" i="97"/>
  <c r="G82" i="45"/>
  <c r="G82" i="93"/>
  <c r="G82" i="84"/>
  <c r="G82" i="92"/>
  <c r="G82" i="105"/>
  <c r="G82" i="100"/>
  <c r="G82" i="104"/>
  <c r="G82" i="89"/>
  <c r="G82" i="52"/>
  <c r="G82" i="88"/>
  <c r="G82" i="96"/>
  <c r="G82" i="101"/>
  <c r="G72" i="93"/>
  <c r="G72" i="97"/>
  <c r="G72" i="89"/>
  <c r="G72" i="52"/>
  <c r="G72" i="47"/>
  <c r="G72" i="101"/>
  <c r="G72" i="105"/>
  <c r="G72" i="86"/>
  <c r="G72" i="32"/>
  <c r="G72" i="46"/>
  <c r="G72" i="53"/>
  <c r="G72" i="15"/>
  <c r="G76" i="101"/>
  <c r="G76" i="105"/>
  <c r="G76" i="46"/>
  <c r="G76" i="52"/>
  <c r="G76" i="93"/>
  <c r="G76" i="47"/>
  <c r="G76" i="53"/>
  <c r="G76" i="89"/>
  <c r="G76" i="86"/>
  <c r="G76" i="32"/>
  <c r="G76" i="97"/>
  <c r="G76" i="15"/>
  <c r="G81" i="93"/>
  <c r="G81" i="47"/>
  <c r="G81" i="44"/>
  <c r="G81" i="51"/>
  <c r="G81" i="101"/>
  <c r="G81" i="32"/>
  <c r="G81" i="45"/>
  <c r="G81" i="89"/>
  <c r="G81" i="105"/>
  <c r="G81" i="20"/>
  <c r="G81" i="100"/>
  <c r="G81" i="104"/>
  <c r="G81" i="52"/>
  <c r="G81" i="88"/>
  <c r="G81" i="84"/>
  <c r="G81" i="92"/>
  <c r="G81" i="97"/>
  <c r="G81" i="53"/>
  <c r="G81" i="86"/>
  <c r="G81" i="96"/>
  <c r="G81" i="13"/>
  <c r="G81" i="15"/>
  <c r="G81" i="46"/>
  <c r="G81" i="54"/>
  <c r="G80" i="89"/>
  <c r="G80" i="97"/>
  <c r="G80" i="92"/>
  <c r="G80" i="52"/>
  <c r="G80" i="88"/>
  <c r="G80" i="96"/>
  <c r="G80" i="47"/>
  <c r="G80" i="100"/>
  <c r="G80" i="54"/>
  <c r="G80" i="84"/>
  <c r="G80" i="101"/>
  <c r="G80" i="51"/>
  <c r="G80" i="105"/>
  <c r="G80" i="45"/>
  <c r="G80" i="86"/>
  <c r="G80" i="104"/>
  <c r="G80" i="93"/>
  <c r="G80" i="44"/>
  <c r="G80" i="20"/>
  <c r="G80" i="15"/>
  <c r="G80" i="13"/>
  <c r="G80" i="32"/>
  <c r="G80" i="53"/>
  <c r="G80" i="46"/>
  <c r="G88" i="52"/>
  <c r="G88" i="89"/>
  <c r="G88" i="97"/>
  <c r="G88" i="92"/>
  <c r="G88" i="47"/>
  <c r="G88" i="88"/>
  <c r="G88" i="96"/>
  <c r="G88" i="44"/>
  <c r="G88" i="51"/>
  <c r="G88" i="100"/>
  <c r="G88" i="45"/>
  <c r="G88" i="101"/>
  <c r="G88" i="84"/>
  <c r="G88" i="105"/>
  <c r="G88" i="86"/>
  <c r="G88" i="104"/>
  <c r="G88" i="93"/>
  <c r="G88" i="20"/>
  <c r="G88" i="54"/>
  <c r="G88" i="13"/>
  <c r="G88" i="15"/>
  <c r="G88" i="53"/>
  <c r="G88" i="46"/>
  <c r="G88" i="32"/>
  <c r="G77" i="32"/>
  <c r="G77" i="53"/>
  <c r="G77" i="89"/>
  <c r="G77" i="46"/>
  <c r="G77" i="47"/>
  <c r="G77" i="15"/>
  <c r="G77" i="93"/>
  <c r="G77" i="101"/>
  <c r="G77" i="97"/>
  <c r="G77" i="52"/>
  <c r="G77" i="86"/>
  <c r="G77" i="105"/>
  <c r="G16" i="2"/>
  <c r="G16" i="12"/>
  <c r="G16" i="14"/>
  <c r="G16" i="21"/>
  <c r="G16" i="22"/>
  <c r="G16" i="25"/>
  <c r="G16" i="26"/>
  <c r="G16" i="29"/>
  <c r="G16" i="30"/>
  <c r="G16" i="34"/>
  <c r="G16" i="36"/>
  <c r="G16" i="39"/>
  <c r="G16" i="40"/>
  <c r="G16" i="59"/>
  <c r="G16" i="60"/>
  <c r="G16" i="61"/>
  <c r="G16" i="64"/>
  <c r="G16" i="65"/>
  <c r="G16" i="68"/>
  <c r="G16" i="69"/>
  <c r="G16" i="72"/>
  <c r="G16" i="73"/>
  <c r="G16" i="76"/>
  <c r="G16" i="77"/>
  <c r="G16" i="80"/>
  <c r="G16" i="81"/>
  <c r="G20" i="2"/>
  <c r="G20" i="12"/>
  <c r="G20" i="14"/>
  <c r="G20" i="21"/>
  <c r="G20" i="22"/>
  <c r="G20" i="25"/>
  <c r="G20" i="26"/>
  <c r="G20" i="29"/>
  <c r="G20" i="30"/>
  <c r="G20" i="34"/>
  <c r="G20" i="36"/>
  <c r="G20" i="39"/>
  <c r="G20" i="40"/>
  <c r="G20" i="59"/>
  <c r="G20" i="60"/>
  <c r="G20" i="61"/>
  <c r="G20" i="64"/>
  <c r="G20" i="65"/>
  <c r="G20" i="68"/>
  <c r="G20" i="69"/>
  <c r="G20" i="72"/>
  <c r="G20" i="73"/>
  <c r="G20" i="76"/>
  <c r="G20" i="77"/>
  <c r="G20" i="80"/>
  <c r="G20" i="81"/>
  <c r="G17" i="2"/>
  <c r="G17" i="12"/>
  <c r="G17" i="14"/>
  <c r="G17" i="21"/>
  <c r="G17" i="22"/>
  <c r="G17" i="76"/>
  <c r="G17" i="77"/>
  <c r="G17" i="80"/>
  <c r="G17" i="81"/>
  <c r="G17" i="25"/>
  <c r="G17" i="26"/>
  <c r="G17" i="29"/>
  <c r="G17" i="30"/>
  <c r="G17" i="34"/>
  <c r="G17" i="36"/>
  <c r="G17" i="39"/>
  <c r="G17" i="40"/>
  <c r="G17" i="59"/>
  <c r="G17" i="60"/>
  <c r="G17" i="61"/>
  <c r="G17" i="64"/>
  <c r="G17" i="65"/>
  <c r="G17" i="68"/>
  <c r="G17" i="69"/>
  <c r="G17" i="72"/>
  <c r="G17" i="73"/>
  <c r="G21" i="22"/>
  <c r="G21" i="2"/>
  <c r="G21" i="12"/>
  <c r="G21" i="14"/>
  <c r="G21" i="21"/>
  <c r="G21" i="25"/>
  <c r="G21" i="26"/>
  <c r="G21" i="29"/>
  <c r="G21" i="30"/>
  <c r="G21" i="34"/>
  <c r="G21" i="36"/>
  <c r="G21" i="39"/>
  <c r="G21" i="40"/>
  <c r="G21" i="59"/>
  <c r="G21" i="60"/>
  <c r="G21" i="61"/>
  <c r="G21" i="64"/>
  <c r="G21" i="65"/>
  <c r="G21" i="68"/>
  <c r="G21" i="69"/>
  <c r="G21" i="72"/>
  <c r="G21" i="73"/>
  <c r="G21" i="76"/>
  <c r="G21" i="77"/>
  <c r="G21" i="80"/>
  <c r="G21" i="81"/>
  <c r="G14" i="22"/>
  <c r="G14" i="25"/>
  <c r="G14" i="2"/>
  <c r="G14" i="21"/>
  <c r="G14" i="26"/>
  <c r="G14" i="12"/>
  <c r="G14" i="14"/>
  <c r="G14" i="29"/>
  <c r="G14" i="30"/>
  <c r="G14" i="34"/>
  <c r="G14" i="36"/>
  <c r="G14" i="39"/>
  <c r="G14" i="40"/>
  <c r="G14" i="59"/>
  <c r="G14" i="60"/>
  <c r="G14" i="61"/>
  <c r="G14" i="64"/>
  <c r="G14" i="65"/>
  <c r="G14" i="68"/>
  <c r="G14" i="69"/>
  <c r="G14" i="72"/>
  <c r="G14" i="73"/>
  <c r="G14" i="76"/>
  <c r="G14" i="77"/>
  <c r="G14" i="80"/>
  <c r="G14" i="81"/>
  <c r="G18" i="21"/>
  <c r="G18" i="12"/>
  <c r="G18" i="14"/>
  <c r="G18" i="22"/>
  <c r="G18" i="26"/>
  <c r="G18" i="25"/>
  <c r="G18" i="2"/>
  <c r="G18" i="29"/>
  <c r="G18" i="30"/>
  <c r="G18" i="34"/>
  <c r="G18" i="36"/>
  <c r="G18" i="39"/>
  <c r="G18" i="40"/>
  <c r="G18" i="59"/>
  <c r="G18" i="60"/>
  <c r="G18" i="61"/>
  <c r="G18" i="64"/>
  <c r="G18" i="65"/>
  <c r="G18" i="68"/>
  <c r="G18" i="69"/>
  <c r="G18" i="72"/>
  <c r="G18" i="73"/>
  <c r="G18" i="76"/>
  <c r="G18" i="77"/>
  <c r="G18" i="80"/>
  <c r="G18" i="81"/>
  <c r="G22" i="14"/>
  <c r="G22" i="26"/>
  <c r="G22" i="2"/>
  <c r="G22" i="12"/>
  <c r="G22" i="25"/>
  <c r="G22" i="21"/>
  <c r="G22" i="22"/>
  <c r="G22" i="29"/>
  <c r="G22" i="30"/>
  <c r="G22" i="34"/>
  <c r="G22" i="36"/>
  <c r="G22" i="39"/>
  <c r="G22" i="40"/>
  <c r="G22" i="59"/>
  <c r="G22" i="60"/>
  <c r="G22" i="61"/>
  <c r="G22" i="64"/>
  <c r="G22" i="65"/>
  <c r="G22" i="68"/>
  <c r="G22" i="69"/>
  <c r="G22" i="72"/>
  <c r="G22" i="73"/>
  <c r="G22" i="76"/>
  <c r="G22" i="77"/>
  <c r="G22" i="80"/>
  <c r="G22" i="81"/>
  <c r="G15" i="2"/>
  <c r="G15" i="12"/>
  <c r="G15" i="14"/>
  <c r="G15" i="21"/>
  <c r="G15" i="22"/>
  <c r="G15" i="26"/>
  <c r="G15" i="29"/>
  <c r="G15" i="25"/>
  <c r="G15" i="30"/>
  <c r="G15" i="34"/>
  <c r="G15" i="36"/>
  <c r="G15" i="39"/>
  <c r="G15" i="40"/>
  <c r="G15" i="59"/>
  <c r="G15" i="60"/>
  <c r="G15" i="61"/>
  <c r="G15" i="64"/>
  <c r="G15" i="65"/>
  <c r="G15" i="68"/>
  <c r="G15" i="69"/>
  <c r="G15" i="72"/>
  <c r="G15" i="73"/>
  <c r="G15" i="76"/>
  <c r="G15" i="77"/>
  <c r="G15" i="80"/>
  <c r="G15" i="81"/>
  <c r="G19" i="2"/>
  <c r="G19" i="12"/>
  <c r="G19" i="14"/>
  <c r="G19" i="21"/>
  <c r="G19" i="22"/>
  <c r="G19" i="25"/>
  <c r="G19" i="26"/>
  <c r="G19" i="29"/>
  <c r="G19" i="30"/>
  <c r="G19" i="34"/>
  <c r="G19" i="36"/>
  <c r="G19" i="39"/>
  <c r="G19" i="40"/>
  <c r="G19" i="59"/>
  <c r="G19" i="60"/>
  <c r="G19" i="61"/>
  <c r="G19" i="64"/>
  <c r="G19" i="65"/>
  <c r="G19" i="68"/>
  <c r="G19" i="69"/>
  <c r="G19" i="72"/>
  <c r="G19" i="73"/>
  <c r="G19" i="76"/>
  <c r="G19" i="77"/>
  <c r="G19" i="80"/>
  <c r="G19" i="81"/>
  <c r="G23" i="22"/>
  <c r="G23" i="2"/>
  <c r="G23" i="12"/>
  <c r="G23" i="14"/>
  <c r="G23" i="21"/>
  <c r="G23" i="25"/>
  <c r="G23" i="26"/>
  <c r="G23" i="29"/>
  <c r="G23" i="30"/>
  <c r="G23" i="34"/>
  <c r="G23" i="36"/>
  <c r="G23" i="39"/>
  <c r="G23" i="40"/>
  <c r="G23" i="59"/>
  <c r="G23" i="60"/>
  <c r="G23" i="61"/>
  <c r="G23" i="64"/>
  <c r="G23" i="65"/>
  <c r="G23" i="68"/>
  <c r="G23" i="69"/>
  <c r="G23" i="72"/>
  <c r="G23" i="73"/>
  <c r="G23" i="76"/>
  <c r="G23" i="77"/>
  <c r="G23" i="80"/>
  <c r="G23" i="81"/>
  <c r="K15" i="44" l="1"/>
  <c r="G90" i="49"/>
  <c r="G98" i="92"/>
  <c r="G97" i="97"/>
  <c r="G93" i="88"/>
  <c r="G89" i="54"/>
  <c r="G90" i="101"/>
  <c r="G90" i="99"/>
  <c r="G90" i="105"/>
  <c r="G90" i="96"/>
  <c r="G94" i="103"/>
  <c r="G89" i="93"/>
  <c r="G90" i="83"/>
  <c r="G94" i="11"/>
  <c r="G90" i="91"/>
  <c r="G94" i="32"/>
  <c r="G90" i="47"/>
  <c r="G98" i="43"/>
  <c r="G90" i="52"/>
  <c r="G97" i="100"/>
  <c r="G93" i="89"/>
  <c r="G98" i="51"/>
  <c r="G90" i="53"/>
  <c r="G94" i="91"/>
  <c r="G89" i="96"/>
  <c r="G90" i="55"/>
  <c r="G90" i="104"/>
  <c r="G91" i="54"/>
  <c r="G95" i="54"/>
  <c r="G94" i="47"/>
  <c r="G89" i="45"/>
  <c r="G98" i="104"/>
  <c r="G90" i="93"/>
  <c r="G90" i="87"/>
  <c r="G90" i="44"/>
  <c r="G91" i="100"/>
  <c r="G91" i="89"/>
  <c r="G94" i="99"/>
  <c r="G93" i="44"/>
  <c r="G89" i="13"/>
  <c r="G98" i="100"/>
  <c r="G90" i="16"/>
  <c r="G90" i="45"/>
  <c r="G90" i="41"/>
  <c r="G91" i="55"/>
  <c r="G91" i="44"/>
  <c r="G91" i="53"/>
  <c r="G91" i="43"/>
  <c r="G89" i="86"/>
  <c r="G91" i="20"/>
  <c r="G91" i="87"/>
  <c r="G92" i="100"/>
  <c r="G95" i="91"/>
  <c r="G94" i="20"/>
  <c r="G89" i="52"/>
  <c r="G91" i="86"/>
  <c r="G91" i="45"/>
  <c r="G98" i="13"/>
  <c r="G91" i="83"/>
  <c r="G95" i="96"/>
  <c r="G94" i="86"/>
  <c r="G89" i="84"/>
  <c r="G98" i="101"/>
  <c r="G98" i="20"/>
  <c r="G90" i="97"/>
  <c r="G90" i="89"/>
  <c r="G90" i="20"/>
  <c r="G91" i="91"/>
  <c r="G91" i="97"/>
  <c r="G95" i="32"/>
  <c r="G94" i="88"/>
  <c r="G98" i="96"/>
  <c r="G90" i="11"/>
  <c r="G90" i="86"/>
  <c r="G90" i="88"/>
  <c r="G90" i="92"/>
  <c r="G91" i="13"/>
  <c r="G95" i="45"/>
  <c r="G95" i="53"/>
  <c r="G95" i="103"/>
  <c r="G93" i="101"/>
  <c r="G93" i="87"/>
  <c r="G93" i="55"/>
  <c r="G92" i="41"/>
  <c r="G92" i="90"/>
  <c r="H92" i="90" s="1"/>
  <c r="I92" i="90" s="1"/>
  <c r="J92" i="90" s="1"/>
  <c r="G92" i="43"/>
  <c r="G95" i="99"/>
  <c r="G95" i="20"/>
  <c r="G95" i="55"/>
  <c r="G95" i="84"/>
  <c r="G93" i="86"/>
  <c r="G93" i="92"/>
  <c r="G93" i="97"/>
  <c r="G95" i="87"/>
  <c r="G95" i="101"/>
  <c r="G95" i="15"/>
  <c r="G93" i="49"/>
  <c r="G93" i="15"/>
  <c r="G89" i="85"/>
  <c r="H89" i="85" s="1"/>
  <c r="I89" i="85" s="1"/>
  <c r="J89" i="85" s="1"/>
  <c r="G89" i="103"/>
  <c r="H89" i="103" s="1"/>
  <c r="I89" i="103" s="1"/>
  <c r="J89" i="103" s="1"/>
  <c r="G89" i="82"/>
  <c r="H89" i="82" s="1"/>
  <c r="I89" i="82" s="1"/>
  <c r="J89" i="82" s="1"/>
  <c r="G89" i="95"/>
  <c r="H89" i="95" s="1"/>
  <c r="I89" i="95" s="1"/>
  <c r="J89" i="95" s="1"/>
  <c r="G89" i="94"/>
  <c r="H89" i="94" s="1"/>
  <c r="I89" i="94" s="1"/>
  <c r="J89" i="94" s="1"/>
  <c r="G89" i="102"/>
  <c r="H89" i="102" s="1"/>
  <c r="I89" i="102" s="1"/>
  <c r="J89" i="102" s="1"/>
  <c r="G89" i="104"/>
  <c r="G92" i="89"/>
  <c r="G95" i="49"/>
  <c r="G95" i="47"/>
  <c r="G95" i="89"/>
  <c r="G95" i="11"/>
  <c r="G94" i="83"/>
  <c r="G93" i="91"/>
  <c r="G93" i="99"/>
  <c r="G93" i="54"/>
  <c r="G89" i="32"/>
  <c r="G89" i="100"/>
  <c r="G98" i="41"/>
  <c r="G90" i="103"/>
  <c r="G90" i="95"/>
  <c r="G90" i="13"/>
  <c r="G91" i="94"/>
  <c r="H91" i="94" s="1"/>
  <c r="I91" i="94" s="1"/>
  <c r="J91" i="94" s="1"/>
  <c r="G91" i="90"/>
  <c r="H91" i="90" s="1"/>
  <c r="I91" i="90" s="1"/>
  <c r="J91" i="90" s="1"/>
  <c r="G91" i="88"/>
  <c r="G91" i="47"/>
  <c r="G92" i="92"/>
  <c r="G95" i="44"/>
  <c r="G95" i="51"/>
  <c r="G95" i="46"/>
  <c r="G95" i="86"/>
  <c r="G94" i="93"/>
  <c r="G94" i="55"/>
  <c r="G93" i="45"/>
  <c r="G93" i="51"/>
  <c r="G93" i="83"/>
  <c r="G89" i="53"/>
  <c r="G89" i="105"/>
  <c r="G98" i="98"/>
  <c r="H98" i="98" s="1"/>
  <c r="I98" i="98" s="1"/>
  <c r="J98" i="98" s="1"/>
  <c r="G98" i="102"/>
  <c r="G98" i="90"/>
  <c r="G98" i="93"/>
  <c r="G92" i="86"/>
  <c r="G89" i="99"/>
  <c r="H89" i="99" s="1"/>
  <c r="I89" i="99" s="1"/>
  <c r="J89" i="99" s="1"/>
  <c r="G95" i="95"/>
  <c r="G95" i="105"/>
  <c r="G95" i="41"/>
  <c r="G95" i="43"/>
  <c r="G93" i="105"/>
  <c r="G93" i="32"/>
  <c r="G93" i="11"/>
  <c r="G92" i="15"/>
  <c r="G90" i="94"/>
  <c r="H90" i="94" s="1"/>
  <c r="I90" i="94" s="1"/>
  <c r="J90" i="94" s="1"/>
  <c r="G95" i="83"/>
  <c r="G95" i="88"/>
  <c r="G95" i="16"/>
  <c r="G94" i="89"/>
  <c r="G94" i="53"/>
  <c r="G93" i="47"/>
  <c r="G93" i="53"/>
  <c r="G89" i="97"/>
  <c r="G89" i="20"/>
  <c r="G98" i="87"/>
  <c r="G98" i="54"/>
  <c r="G90" i="51"/>
  <c r="G90" i="54"/>
  <c r="G90" i="32"/>
  <c r="G91" i="95"/>
  <c r="G91" i="49"/>
  <c r="G91" i="101"/>
  <c r="G92" i="46"/>
  <c r="G94" i="85"/>
  <c r="H94" i="85" s="1"/>
  <c r="I94" i="85" s="1"/>
  <c r="J94" i="85" s="1"/>
  <c r="H95" i="48"/>
  <c r="I95" i="48" s="1"/>
  <c r="J95" i="48" s="1"/>
  <c r="H94" i="82"/>
  <c r="I94" i="82" s="1"/>
  <c r="J94" i="82" s="1"/>
  <c r="H96" i="85"/>
  <c r="I96" i="85" s="1"/>
  <c r="J96" i="85" s="1"/>
  <c r="G97" i="20"/>
  <c r="G97" i="93"/>
  <c r="G96" i="16"/>
  <c r="G96" i="94"/>
  <c r="G97" i="90"/>
  <c r="H14" i="43"/>
  <c r="I14" i="43" s="1"/>
  <c r="J14" i="43" s="1"/>
  <c r="K14" i="43" s="1"/>
  <c r="H31" i="48"/>
  <c r="I31" i="48" s="1"/>
  <c r="J31" i="48" s="1"/>
  <c r="H16" i="53"/>
  <c r="I16" i="53" s="1"/>
  <c r="J16" i="53" s="1"/>
  <c r="H82" i="55"/>
  <c r="I82" i="55" s="1"/>
  <c r="J82" i="55" s="1"/>
  <c r="H73" i="50"/>
  <c r="I73" i="50" s="1"/>
  <c r="J73" i="50" s="1"/>
  <c r="H78" i="44"/>
  <c r="I78" i="44" s="1"/>
  <c r="J78" i="44" s="1"/>
  <c r="H15" i="53"/>
  <c r="I15" i="53" s="1"/>
  <c r="J15" i="53" s="1"/>
  <c r="H40" i="50"/>
  <c r="I40" i="50" s="1"/>
  <c r="J40" i="50" s="1"/>
  <c r="H21" i="44"/>
  <c r="I21" i="44" s="1"/>
  <c r="J21" i="44" s="1"/>
  <c r="H34" i="35"/>
  <c r="I34" i="35" s="1"/>
  <c r="J34" i="35" s="1"/>
  <c r="H15" i="20"/>
  <c r="I15" i="20" s="1"/>
  <c r="J15" i="20" s="1"/>
  <c r="K15" i="20" s="1"/>
  <c r="H64" i="91"/>
  <c r="I64" i="91" s="1"/>
  <c r="J64" i="91" s="1"/>
  <c r="H46" i="83"/>
  <c r="I46" i="83" s="1"/>
  <c r="J46" i="83" s="1"/>
  <c r="H22" i="45"/>
  <c r="I22" i="45" s="1"/>
  <c r="J22" i="45" s="1"/>
  <c r="H22" i="53"/>
  <c r="I22" i="53" s="1"/>
  <c r="J22" i="53" s="1"/>
  <c r="H25" i="47"/>
  <c r="I25" i="47" s="1"/>
  <c r="J25" i="47" s="1"/>
  <c r="H61" i="45"/>
  <c r="I61" i="45" s="1"/>
  <c r="J61" i="45" s="1"/>
  <c r="H29" i="45"/>
  <c r="I29" i="45" s="1"/>
  <c r="J29" i="45" s="1"/>
  <c r="H67" i="43"/>
  <c r="I67" i="43" s="1"/>
  <c r="J67" i="43" s="1"/>
  <c r="H35" i="43"/>
  <c r="I35" i="43" s="1"/>
  <c r="J35" i="43" s="1"/>
  <c r="H86" i="50"/>
  <c r="I86" i="50" s="1"/>
  <c r="J86" i="50" s="1"/>
  <c r="H54" i="50"/>
  <c r="I54" i="50" s="1"/>
  <c r="J54" i="50" s="1"/>
  <c r="H22" i="50"/>
  <c r="I22" i="50" s="1"/>
  <c r="J22" i="50" s="1"/>
  <c r="H74" i="44"/>
  <c r="I74" i="44" s="1"/>
  <c r="J74" i="44" s="1"/>
  <c r="K15" i="18"/>
  <c r="G96" i="10"/>
  <c r="G96" i="48"/>
  <c r="G96" i="18"/>
  <c r="G96" i="50"/>
  <c r="G96" i="35"/>
  <c r="G96" i="42"/>
  <c r="K15" i="90"/>
  <c r="H64" i="45"/>
  <c r="I64" i="45" s="1"/>
  <c r="J64" i="45" s="1"/>
  <c r="H24" i="45"/>
  <c r="I24" i="45" s="1"/>
  <c r="J24" i="45" s="1"/>
  <c r="H38" i="43"/>
  <c r="I38" i="43" s="1"/>
  <c r="J38" i="43" s="1"/>
  <c r="H26" i="51"/>
  <c r="I26" i="51" s="1"/>
  <c r="J26" i="51" s="1"/>
  <c r="H34" i="46"/>
  <c r="I34" i="46" s="1"/>
  <c r="J34" i="46" s="1"/>
  <c r="H47" i="53"/>
  <c r="I47" i="53" s="1"/>
  <c r="J47" i="53" s="1"/>
  <c r="H51" i="54"/>
  <c r="I51" i="54" s="1"/>
  <c r="J51" i="54" s="1"/>
  <c r="H65" i="55"/>
  <c r="I65" i="55" s="1"/>
  <c r="J65" i="55" s="1"/>
  <c r="H65" i="46"/>
  <c r="I65" i="46" s="1"/>
  <c r="J65" i="46" s="1"/>
  <c r="H59" i="41"/>
  <c r="I59" i="41" s="1"/>
  <c r="J59" i="41" s="1"/>
  <c r="H59" i="32"/>
  <c r="I59" i="32" s="1"/>
  <c r="J59" i="32" s="1"/>
  <c r="H69" i="85"/>
  <c r="I69" i="85" s="1"/>
  <c r="J69" i="85" s="1"/>
  <c r="H55" i="47"/>
  <c r="I55" i="47" s="1"/>
  <c r="J55" i="47" s="1"/>
  <c r="H14" i="45"/>
  <c r="I14" i="45" s="1"/>
  <c r="J14" i="45" s="1"/>
  <c r="K14" i="45" s="1"/>
  <c r="H14" i="53"/>
  <c r="I14" i="53" s="1"/>
  <c r="J14" i="53" s="1"/>
  <c r="K14" i="53" s="1"/>
  <c r="H59" i="85"/>
  <c r="I59" i="85" s="1"/>
  <c r="J59" i="85" s="1"/>
  <c r="H63" i="51"/>
  <c r="I63" i="51" s="1"/>
  <c r="J63" i="51" s="1"/>
  <c r="H31" i="51"/>
  <c r="I31" i="51" s="1"/>
  <c r="J31" i="51" s="1"/>
  <c r="H77" i="49"/>
  <c r="I77" i="49" s="1"/>
  <c r="J77" i="49" s="1"/>
  <c r="H45" i="49"/>
  <c r="I45" i="49" s="1"/>
  <c r="J45" i="49" s="1"/>
  <c r="G92" i="48"/>
  <c r="H60" i="48"/>
  <c r="I60" i="48" s="1"/>
  <c r="J60" i="48" s="1"/>
  <c r="H28" i="48"/>
  <c r="I28" i="48" s="1"/>
  <c r="J28" i="48" s="1"/>
  <c r="H53" i="53"/>
  <c r="I53" i="53" s="1"/>
  <c r="J53" i="53" s="1"/>
  <c r="H49" i="54"/>
  <c r="I49" i="54" s="1"/>
  <c r="J49" i="54" s="1"/>
  <c r="H17" i="54"/>
  <c r="I17" i="54" s="1"/>
  <c r="J17" i="54" s="1"/>
  <c r="H63" i="55"/>
  <c r="I63" i="55" s="1"/>
  <c r="J63" i="55" s="1"/>
  <c r="H31" i="55"/>
  <c r="I31" i="55" s="1"/>
  <c r="J31" i="55" s="1"/>
  <c r="H14" i="50"/>
  <c r="I14" i="50" s="1"/>
  <c r="J14" i="50" s="1"/>
  <c r="K14" i="50" s="1"/>
  <c r="H44" i="53"/>
  <c r="I44" i="53" s="1"/>
  <c r="J44" i="53" s="1"/>
  <c r="H16" i="54"/>
  <c r="I16" i="54" s="1"/>
  <c r="J16" i="54" s="1"/>
  <c r="G96" i="92"/>
  <c r="K15" i="91"/>
  <c r="G97" i="32"/>
  <c r="G97" i="84"/>
  <c r="G97" i="99"/>
  <c r="G97" i="16"/>
  <c r="G97" i="51"/>
  <c r="G94" i="104"/>
  <c r="G94" i="92"/>
  <c r="G94" i="16"/>
  <c r="G94" i="44"/>
  <c r="G93" i="18"/>
  <c r="G93" i="10"/>
  <c r="G93" i="35"/>
  <c r="G93" i="85"/>
  <c r="G93" i="50"/>
  <c r="G93" i="82"/>
  <c r="G93" i="48"/>
  <c r="G93" i="100"/>
  <c r="G93" i="96"/>
  <c r="G93" i="93"/>
  <c r="G93" i="16"/>
  <c r="G89" i="46"/>
  <c r="G89" i="44"/>
  <c r="G89" i="101"/>
  <c r="G96" i="32"/>
  <c r="G96" i="93"/>
  <c r="G96" i="86"/>
  <c r="G96" i="83"/>
  <c r="G96" i="89"/>
  <c r="G98" i="89"/>
  <c r="G98" i="83"/>
  <c r="G98" i="45"/>
  <c r="G98" i="97"/>
  <c r="G90" i="18"/>
  <c r="G90" i="35"/>
  <c r="G90" i="10"/>
  <c r="G90" i="48"/>
  <c r="G90" i="50"/>
  <c r="G90" i="43"/>
  <c r="G90" i="46"/>
  <c r="G90" i="84"/>
  <c r="G90" i="100"/>
  <c r="G91" i="99"/>
  <c r="G91" i="52"/>
  <c r="G91" i="96"/>
  <c r="G91" i="105"/>
  <c r="G91" i="15"/>
  <c r="G92" i="45"/>
  <c r="G92" i="84"/>
  <c r="G92" i="99"/>
  <c r="G92" i="55"/>
  <c r="G98" i="94"/>
  <c r="K15" i="103"/>
  <c r="G95" i="98"/>
  <c r="G90" i="90"/>
  <c r="G93" i="98"/>
  <c r="G97" i="102"/>
  <c r="K15" i="100"/>
  <c r="G98" i="82"/>
  <c r="G89" i="87"/>
  <c r="G97" i="82"/>
  <c r="G98" i="85"/>
  <c r="G97" i="85"/>
  <c r="G95" i="90"/>
  <c r="K15" i="94"/>
  <c r="H20" i="86"/>
  <c r="I20" i="86" s="1"/>
  <c r="J20" i="86" s="1"/>
  <c r="G93" i="42"/>
  <c r="H76" i="54"/>
  <c r="I76" i="54" s="1"/>
  <c r="J76" i="54" s="1"/>
  <c r="G89" i="50"/>
  <c r="K15" i="48"/>
  <c r="H39" i="53"/>
  <c r="I39" i="53" s="1"/>
  <c r="J39" i="53" s="1"/>
  <c r="H19" i="54"/>
  <c r="I19" i="54" s="1"/>
  <c r="J19" i="54" s="1"/>
  <c r="H33" i="55"/>
  <c r="I33" i="55" s="1"/>
  <c r="J33" i="55" s="1"/>
  <c r="H88" i="50"/>
  <c r="I88" i="50" s="1"/>
  <c r="J88" i="50" s="1"/>
  <c r="H33" i="46"/>
  <c r="I33" i="46" s="1"/>
  <c r="J33" i="46" s="1"/>
  <c r="H27" i="41"/>
  <c r="I27" i="41" s="1"/>
  <c r="J27" i="41" s="1"/>
  <c r="H82" i="35"/>
  <c r="I82" i="35" s="1"/>
  <c r="J82" i="35" s="1"/>
  <c r="H27" i="32"/>
  <c r="I27" i="32" s="1"/>
  <c r="J27" i="32" s="1"/>
  <c r="H70" i="45"/>
  <c r="I70" i="45" s="1"/>
  <c r="J70" i="45" s="1"/>
  <c r="H69" i="48"/>
  <c r="I69" i="48" s="1"/>
  <c r="J69" i="48" s="1"/>
  <c r="H35" i="52"/>
  <c r="I35" i="52" s="1"/>
  <c r="J35" i="52" s="1"/>
  <c r="H36" i="49"/>
  <c r="I36" i="49" s="1"/>
  <c r="J36" i="49" s="1"/>
  <c r="G97" i="92"/>
  <c r="G96" i="105"/>
  <c r="G95" i="18"/>
  <c r="G95" i="10"/>
  <c r="G95" i="42"/>
  <c r="G95" i="50"/>
  <c r="G95" i="35"/>
  <c r="G95" i="100"/>
  <c r="G95" i="52"/>
  <c r="G95" i="97"/>
  <c r="G95" i="104"/>
  <c r="G97" i="46"/>
  <c r="G97" i="53"/>
  <c r="G97" i="11"/>
  <c r="G97" i="105"/>
  <c r="G97" i="41"/>
  <c r="G94" i="95"/>
  <c r="G94" i="84"/>
  <c r="G94" i="41"/>
  <c r="G94" i="54"/>
  <c r="G93" i="103"/>
  <c r="G93" i="84"/>
  <c r="G93" i="52"/>
  <c r="G93" i="46"/>
  <c r="G93" i="41"/>
  <c r="G89" i="15"/>
  <c r="G89" i="88"/>
  <c r="G89" i="51"/>
  <c r="G96" i="46"/>
  <c r="G96" i="91"/>
  <c r="G96" i="49"/>
  <c r="G96" i="51"/>
  <c r="G96" i="52"/>
  <c r="G98" i="99"/>
  <c r="G98" i="105"/>
  <c r="G98" i="49"/>
  <c r="G98" i="53"/>
  <c r="G91" i="51"/>
  <c r="G91" i="84"/>
  <c r="G91" i="93"/>
  <c r="G92" i="97"/>
  <c r="G92" i="96"/>
  <c r="G92" i="53"/>
  <c r="G92" i="13"/>
  <c r="G92" i="105"/>
  <c r="K15" i="96"/>
  <c r="H68" i="95"/>
  <c r="I68" i="95" s="1"/>
  <c r="J68" i="95" s="1"/>
  <c r="H36" i="95"/>
  <c r="I36" i="95" s="1"/>
  <c r="J36" i="95" s="1"/>
  <c r="H83" i="94"/>
  <c r="I83" i="94" s="1"/>
  <c r="J83" i="94" s="1"/>
  <c r="H51" i="94"/>
  <c r="I51" i="94" s="1"/>
  <c r="J51" i="94" s="1"/>
  <c r="H19" i="94"/>
  <c r="I19" i="94" s="1"/>
  <c r="J19" i="94" s="1"/>
  <c r="H72" i="92"/>
  <c r="I72" i="92" s="1"/>
  <c r="J72" i="92" s="1"/>
  <c r="H40" i="92"/>
  <c r="I40" i="92" s="1"/>
  <c r="J40" i="92" s="1"/>
  <c r="H86" i="91"/>
  <c r="I86" i="91" s="1"/>
  <c r="J86" i="91" s="1"/>
  <c r="H54" i="91"/>
  <c r="I54" i="91" s="1"/>
  <c r="J54" i="91" s="1"/>
  <c r="H22" i="91"/>
  <c r="I22" i="91" s="1"/>
  <c r="J22" i="91" s="1"/>
  <c r="H31" i="101"/>
  <c r="I31" i="101" s="1"/>
  <c r="J31" i="101" s="1"/>
  <c r="H75" i="100"/>
  <c r="I75" i="100" s="1"/>
  <c r="J75" i="100" s="1"/>
  <c r="H43" i="100"/>
  <c r="I43" i="100" s="1"/>
  <c r="J43" i="100" s="1"/>
  <c r="H57" i="99"/>
  <c r="I57" i="99" s="1"/>
  <c r="J57" i="99" s="1"/>
  <c r="H25" i="99"/>
  <c r="I25" i="99" s="1"/>
  <c r="J25" i="99" s="1"/>
  <c r="H80" i="98"/>
  <c r="I80" i="98" s="1"/>
  <c r="J80" i="98" s="1"/>
  <c r="H48" i="98"/>
  <c r="I48" i="98" s="1"/>
  <c r="J48" i="98" s="1"/>
  <c r="H16" i="98"/>
  <c r="I16" i="98" s="1"/>
  <c r="J16" i="98" s="1"/>
  <c r="H33" i="97"/>
  <c r="I33" i="97" s="1"/>
  <c r="J33" i="97" s="1"/>
  <c r="H77" i="96"/>
  <c r="I77" i="96" s="1"/>
  <c r="J77" i="96" s="1"/>
  <c r="H45" i="96"/>
  <c r="I45" i="96" s="1"/>
  <c r="J45" i="96" s="1"/>
  <c r="H83" i="95"/>
  <c r="I83" i="95" s="1"/>
  <c r="J83" i="95" s="1"/>
  <c r="H51" i="95"/>
  <c r="I51" i="95" s="1"/>
  <c r="J51" i="95" s="1"/>
  <c r="H19" i="95"/>
  <c r="I19" i="95" s="1"/>
  <c r="J19" i="95" s="1"/>
  <c r="H74" i="94"/>
  <c r="I74" i="94" s="1"/>
  <c r="J74" i="94" s="1"/>
  <c r="H42" i="94"/>
  <c r="I42" i="94" s="1"/>
  <c r="J42" i="94" s="1"/>
  <c r="H67" i="93"/>
  <c r="I67" i="93" s="1"/>
  <c r="J67" i="93" s="1"/>
  <c r="H43" i="93"/>
  <c r="I43" i="93" s="1"/>
  <c r="J43" i="93" s="1"/>
  <c r="H79" i="92"/>
  <c r="I79" i="92" s="1"/>
  <c r="J79" i="92" s="1"/>
  <c r="H47" i="92"/>
  <c r="I47" i="92" s="1"/>
  <c r="J47" i="92" s="1"/>
  <c r="H15" i="92"/>
  <c r="I15" i="92" s="1"/>
  <c r="J15" i="92" s="1"/>
  <c r="K15" i="92" s="1"/>
  <c r="H61" i="91"/>
  <c r="I61" i="91" s="1"/>
  <c r="J61" i="91" s="1"/>
  <c r="H29" i="91"/>
  <c r="I29" i="91" s="1"/>
  <c r="J29" i="91" s="1"/>
  <c r="H76" i="90"/>
  <c r="I76" i="90" s="1"/>
  <c r="J76" i="90" s="1"/>
  <c r="H44" i="90"/>
  <c r="I44" i="90" s="1"/>
  <c r="J44" i="90" s="1"/>
  <c r="H69" i="89"/>
  <c r="I69" i="89" s="1"/>
  <c r="J69" i="89" s="1"/>
  <c r="H73" i="88"/>
  <c r="I73" i="88" s="1"/>
  <c r="J73" i="88" s="1"/>
  <c r="H41" i="88"/>
  <c r="I41" i="88" s="1"/>
  <c r="J41" i="88" s="1"/>
  <c r="H87" i="87"/>
  <c r="I87" i="87" s="1"/>
  <c r="J87" i="87" s="1"/>
  <c r="H55" i="87"/>
  <c r="I55" i="87" s="1"/>
  <c r="J55" i="87" s="1"/>
  <c r="H23" i="87"/>
  <c r="I23" i="87" s="1"/>
  <c r="J23" i="87" s="1"/>
  <c r="H78" i="85"/>
  <c r="I78" i="85" s="1"/>
  <c r="J78" i="85" s="1"/>
  <c r="H64" i="104"/>
  <c r="I64" i="104" s="1"/>
  <c r="J64" i="104" s="1"/>
  <c r="H32" i="104"/>
  <c r="I32" i="104" s="1"/>
  <c r="J32" i="104" s="1"/>
  <c r="H78" i="103"/>
  <c r="I78" i="103" s="1"/>
  <c r="J78" i="103" s="1"/>
  <c r="H46" i="103"/>
  <c r="I46" i="103" s="1"/>
  <c r="J46" i="103" s="1"/>
  <c r="H66" i="100"/>
  <c r="I66" i="100" s="1"/>
  <c r="J66" i="100" s="1"/>
  <c r="H34" i="100"/>
  <c r="I34" i="100" s="1"/>
  <c r="J34" i="100" s="1"/>
  <c r="H80" i="99"/>
  <c r="I80" i="99" s="1"/>
  <c r="J80" i="99" s="1"/>
  <c r="H48" i="99"/>
  <c r="I48" i="99" s="1"/>
  <c r="J48" i="99" s="1"/>
  <c r="H16" i="99"/>
  <c r="I16" i="99" s="1"/>
  <c r="J16" i="99" s="1"/>
  <c r="H71" i="98"/>
  <c r="I71" i="98" s="1"/>
  <c r="J71" i="98" s="1"/>
  <c r="H39" i="98"/>
  <c r="I39" i="98" s="1"/>
  <c r="J39" i="98" s="1"/>
  <c r="H64" i="97"/>
  <c r="I64" i="97" s="1"/>
  <c r="J64" i="97" s="1"/>
  <c r="H40" i="97"/>
  <c r="I40" i="97" s="1"/>
  <c r="J40" i="97" s="1"/>
  <c r="H60" i="96"/>
  <c r="I60" i="96" s="1"/>
  <c r="J60" i="96" s="1"/>
  <c r="H28" i="96"/>
  <c r="I28" i="96" s="1"/>
  <c r="J28" i="96" s="1"/>
  <c r="H66" i="95"/>
  <c r="I66" i="95" s="1"/>
  <c r="J66" i="95" s="1"/>
  <c r="H34" i="95"/>
  <c r="I34" i="95" s="1"/>
  <c r="J34" i="95" s="1"/>
  <c r="H57" i="94"/>
  <c r="I57" i="94" s="1"/>
  <c r="J57" i="94" s="1"/>
  <c r="H25" i="94"/>
  <c r="I25" i="94" s="1"/>
  <c r="J25" i="94" s="1"/>
  <c r="H42" i="93"/>
  <c r="I42" i="93" s="1"/>
  <c r="J42" i="93" s="1"/>
  <c r="H62" i="92"/>
  <c r="I62" i="92" s="1"/>
  <c r="J62" i="92" s="1"/>
  <c r="H30" i="92"/>
  <c r="I30" i="92" s="1"/>
  <c r="J30" i="92" s="1"/>
  <c r="G92" i="102"/>
  <c r="G94" i="98"/>
  <c r="H31" i="97"/>
  <c r="I31" i="97" s="1"/>
  <c r="J31" i="97" s="1"/>
  <c r="H75" i="96"/>
  <c r="I75" i="96" s="1"/>
  <c r="J75" i="96" s="1"/>
  <c r="H43" i="96"/>
  <c r="I43" i="96" s="1"/>
  <c r="J43" i="96" s="1"/>
  <c r="H57" i="95"/>
  <c r="I57" i="95" s="1"/>
  <c r="J57" i="95" s="1"/>
  <c r="H25" i="95"/>
  <c r="I25" i="95" s="1"/>
  <c r="J25" i="95" s="1"/>
  <c r="H80" i="94"/>
  <c r="I80" i="94" s="1"/>
  <c r="J80" i="94" s="1"/>
  <c r="H48" i="94"/>
  <c r="I48" i="94" s="1"/>
  <c r="J48" i="94" s="1"/>
  <c r="H16" i="94"/>
  <c r="I16" i="94" s="1"/>
  <c r="J16" i="94" s="1"/>
  <c r="H69" i="92"/>
  <c r="I69" i="92" s="1"/>
  <c r="J69" i="92" s="1"/>
  <c r="H37" i="92"/>
  <c r="I37" i="92" s="1"/>
  <c r="J37" i="92" s="1"/>
  <c r="H75" i="91"/>
  <c r="I75" i="91" s="1"/>
  <c r="J75" i="91" s="1"/>
  <c r="H43" i="91"/>
  <c r="I43" i="91" s="1"/>
  <c r="J43" i="91" s="1"/>
  <c r="H98" i="90"/>
  <c r="I98" i="90" s="1"/>
  <c r="J98" i="90" s="1"/>
  <c r="H66" i="90"/>
  <c r="I66" i="90" s="1"/>
  <c r="J66" i="90" s="1"/>
  <c r="H34" i="90"/>
  <c r="I34" i="90" s="1"/>
  <c r="J34" i="90" s="1"/>
  <c r="H63" i="88"/>
  <c r="I63" i="88" s="1"/>
  <c r="J63" i="88" s="1"/>
  <c r="H31" i="88"/>
  <c r="I31" i="88" s="1"/>
  <c r="J31" i="88" s="1"/>
  <c r="H77" i="87"/>
  <c r="I77" i="87" s="1"/>
  <c r="J77" i="87" s="1"/>
  <c r="H45" i="87"/>
  <c r="I45" i="87" s="1"/>
  <c r="J45" i="87" s="1"/>
  <c r="H60" i="85"/>
  <c r="I60" i="85" s="1"/>
  <c r="J60" i="85" s="1"/>
  <c r="H50" i="105"/>
  <c r="I50" i="105" s="1"/>
  <c r="J50" i="105" s="1"/>
  <c r="H26" i="105"/>
  <c r="I26" i="105" s="1"/>
  <c r="J26" i="105" s="1"/>
  <c r="H70" i="104"/>
  <c r="I70" i="104" s="1"/>
  <c r="J70" i="104" s="1"/>
  <c r="H38" i="104"/>
  <c r="I38" i="104" s="1"/>
  <c r="J38" i="104" s="1"/>
  <c r="H69" i="98"/>
  <c r="I69" i="98" s="1"/>
  <c r="J69" i="98" s="1"/>
  <c r="H37" i="98"/>
  <c r="I37" i="98" s="1"/>
  <c r="J37" i="98" s="1"/>
  <c r="H22" i="97"/>
  <c r="I22" i="97" s="1"/>
  <c r="J22" i="97" s="1"/>
  <c r="H50" i="96"/>
  <c r="I50" i="96" s="1"/>
  <c r="J50" i="96" s="1"/>
  <c r="H18" i="96"/>
  <c r="I18" i="96" s="1"/>
  <c r="J18" i="96" s="1"/>
  <c r="H64" i="95"/>
  <c r="I64" i="95" s="1"/>
  <c r="J64" i="95" s="1"/>
  <c r="H32" i="95"/>
  <c r="I32" i="95" s="1"/>
  <c r="J32" i="95" s="1"/>
  <c r="H87" i="94"/>
  <c r="I87" i="94" s="1"/>
  <c r="J87" i="94" s="1"/>
  <c r="H55" i="94"/>
  <c r="I55" i="94" s="1"/>
  <c r="J55" i="94" s="1"/>
  <c r="H23" i="94"/>
  <c r="I23" i="94" s="1"/>
  <c r="J23" i="94" s="1"/>
  <c r="H32" i="93"/>
  <c r="I32" i="93" s="1"/>
  <c r="J32" i="93" s="1"/>
  <c r="H52" i="92"/>
  <c r="I52" i="92" s="1"/>
  <c r="J52" i="92" s="1"/>
  <c r="H20" i="92"/>
  <c r="I20" i="92" s="1"/>
  <c r="J20" i="92" s="1"/>
  <c r="H58" i="91"/>
  <c r="I58" i="91" s="1"/>
  <c r="J58" i="91" s="1"/>
  <c r="H26" i="91"/>
  <c r="I26" i="91" s="1"/>
  <c r="J26" i="91" s="1"/>
  <c r="H81" i="90"/>
  <c r="I81" i="90" s="1"/>
  <c r="J81" i="90" s="1"/>
  <c r="H49" i="90"/>
  <c r="I49" i="90" s="1"/>
  <c r="J49" i="90" s="1"/>
  <c r="H17" i="90"/>
  <c r="I17" i="90" s="1"/>
  <c r="J17" i="90" s="1"/>
  <c r="H65" i="105"/>
  <c r="I65" i="105" s="1"/>
  <c r="J65" i="105" s="1"/>
  <c r="H69" i="104"/>
  <c r="I69" i="104" s="1"/>
  <c r="J69" i="104" s="1"/>
  <c r="H37" i="104"/>
  <c r="I37" i="104" s="1"/>
  <c r="J37" i="104" s="1"/>
  <c r="H75" i="103"/>
  <c r="I75" i="103" s="1"/>
  <c r="J75" i="103" s="1"/>
  <c r="H43" i="103"/>
  <c r="I43" i="103" s="1"/>
  <c r="J43" i="103" s="1"/>
  <c r="H98" i="102"/>
  <c r="I98" i="102" s="1"/>
  <c r="J98" i="102" s="1"/>
  <c r="H32" i="105"/>
  <c r="I32" i="105" s="1"/>
  <c r="J32" i="105" s="1"/>
  <c r="H76" i="104"/>
  <c r="I76" i="104" s="1"/>
  <c r="J76" i="104" s="1"/>
  <c r="H44" i="104"/>
  <c r="I44" i="104" s="1"/>
  <c r="J44" i="104" s="1"/>
  <c r="H82" i="103"/>
  <c r="I82" i="103" s="1"/>
  <c r="J82" i="103" s="1"/>
  <c r="H50" i="103"/>
  <c r="I50" i="103" s="1"/>
  <c r="J50" i="103" s="1"/>
  <c r="H18" i="103"/>
  <c r="I18" i="103" s="1"/>
  <c r="J18" i="103" s="1"/>
  <c r="H73" i="102"/>
  <c r="I73" i="102" s="1"/>
  <c r="J73" i="102" s="1"/>
  <c r="H41" i="102"/>
  <c r="I41" i="102" s="1"/>
  <c r="J41" i="102" s="1"/>
  <c r="H66" i="101"/>
  <c r="I66" i="101" s="1"/>
  <c r="J66" i="101" s="1"/>
  <c r="H34" i="101"/>
  <c r="I34" i="101" s="1"/>
  <c r="J34" i="101" s="1"/>
  <c r="H78" i="100"/>
  <c r="I78" i="100" s="1"/>
  <c r="J78" i="100" s="1"/>
  <c r="H46" i="100"/>
  <c r="I46" i="100" s="1"/>
  <c r="J46" i="100" s="1"/>
  <c r="H85" i="94"/>
  <c r="I85" i="94" s="1"/>
  <c r="J85" i="94" s="1"/>
  <c r="H53" i="94"/>
  <c r="I53" i="94" s="1"/>
  <c r="J53" i="94" s="1"/>
  <c r="H21" i="94"/>
  <c r="I21" i="94" s="1"/>
  <c r="J21" i="94" s="1"/>
  <c r="H46" i="93"/>
  <c r="I46" i="93" s="1"/>
  <c r="J46" i="93" s="1"/>
  <c r="H58" i="92"/>
  <c r="I58" i="92" s="1"/>
  <c r="J58" i="92" s="1"/>
  <c r="H26" i="92"/>
  <c r="I26" i="92" s="1"/>
  <c r="J26" i="92" s="1"/>
  <c r="H27" i="101"/>
  <c r="I27" i="101" s="1"/>
  <c r="J27" i="101" s="1"/>
  <c r="H27" i="99"/>
  <c r="I27" i="99" s="1"/>
  <c r="J27" i="99" s="1"/>
  <c r="H51" i="97"/>
  <c r="I51" i="97" s="1"/>
  <c r="J51" i="97" s="1"/>
  <c r="H25" i="96"/>
  <c r="I25" i="96" s="1"/>
  <c r="J25" i="96" s="1"/>
  <c r="H76" i="94"/>
  <c r="I76" i="94" s="1"/>
  <c r="J76" i="94" s="1"/>
  <c r="H49" i="92"/>
  <c r="I49" i="92" s="1"/>
  <c r="J49" i="92" s="1"/>
  <c r="H33" i="91"/>
  <c r="I33" i="91" s="1"/>
  <c r="J33" i="91" s="1"/>
  <c r="H40" i="90"/>
  <c r="I40" i="90" s="1"/>
  <c r="J40" i="90" s="1"/>
  <c r="H18" i="89"/>
  <c r="I18" i="89" s="1"/>
  <c r="J18" i="89" s="1"/>
  <c r="H37" i="88"/>
  <c r="I37" i="88" s="1"/>
  <c r="J37" i="88" s="1"/>
  <c r="H51" i="87"/>
  <c r="I51" i="87" s="1"/>
  <c r="J51" i="87" s="1"/>
  <c r="H75" i="85"/>
  <c r="I75" i="85" s="1"/>
  <c r="J75" i="85" s="1"/>
  <c r="H40" i="85"/>
  <c r="I40" i="85" s="1"/>
  <c r="J40" i="85" s="1"/>
  <c r="H41" i="86"/>
  <c r="I41" i="86" s="1"/>
  <c r="J41" i="86" s="1"/>
  <c r="H77" i="84"/>
  <c r="I77" i="84" s="1"/>
  <c r="J77" i="84" s="1"/>
  <c r="H45" i="84"/>
  <c r="I45" i="84" s="1"/>
  <c r="J45" i="84" s="1"/>
  <c r="H83" i="83"/>
  <c r="I83" i="83" s="1"/>
  <c r="J83" i="83" s="1"/>
  <c r="H51" i="83"/>
  <c r="I51" i="83" s="1"/>
  <c r="J51" i="83" s="1"/>
  <c r="H19" i="83"/>
  <c r="I19" i="83" s="1"/>
  <c r="J19" i="83" s="1"/>
  <c r="H74" i="82"/>
  <c r="I74" i="82" s="1"/>
  <c r="J74" i="82" s="1"/>
  <c r="H42" i="82"/>
  <c r="I42" i="82" s="1"/>
  <c r="J42" i="82" s="1"/>
  <c r="H68" i="47"/>
  <c r="I68" i="47" s="1"/>
  <c r="J68" i="47" s="1"/>
  <c r="H44" i="47"/>
  <c r="I44" i="47" s="1"/>
  <c r="J44" i="47" s="1"/>
  <c r="H85" i="99"/>
  <c r="I85" i="99" s="1"/>
  <c r="J85" i="99" s="1"/>
  <c r="H50" i="98"/>
  <c r="I50" i="98" s="1"/>
  <c r="J50" i="98" s="1"/>
  <c r="H55" i="96"/>
  <c r="I55" i="96" s="1"/>
  <c r="J55" i="96" s="1"/>
  <c r="H70" i="94"/>
  <c r="I70" i="94" s="1"/>
  <c r="J70" i="94" s="1"/>
  <c r="H75" i="92"/>
  <c r="I75" i="92" s="1"/>
  <c r="J75" i="92" s="1"/>
  <c r="H32" i="91"/>
  <c r="I32" i="91" s="1"/>
  <c r="J32" i="91" s="1"/>
  <c r="H16" i="90"/>
  <c r="I16" i="90" s="1"/>
  <c r="J16" i="90" s="1"/>
  <c r="H75" i="88"/>
  <c r="I75" i="88" s="1"/>
  <c r="J75" i="88" s="1"/>
  <c r="H22" i="88"/>
  <c r="I22" i="88" s="1"/>
  <c r="J22" i="88" s="1"/>
  <c r="H50" i="87"/>
  <c r="I50" i="87" s="1"/>
  <c r="J50" i="87" s="1"/>
  <c r="H74" i="85"/>
  <c r="I74" i="85" s="1"/>
  <c r="J74" i="85" s="1"/>
  <c r="H39" i="85"/>
  <c r="I39" i="85" s="1"/>
  <c r="J39" i="85" s="1"/>
  <c r="H40" i="86"/>
  <c r="I40" i="86" s="1"/>
  <c r="J40" i="86" s="1"/>
  <c r="H76" i="84"/>
  <c r="I76" i="84" s="1"/>
  <c r="J76" i="84" s="1"/>
  <c r="H44" i="84"/>
  <c r="I44" i="84" s="1"/>
  <c r="J44" i="84" s="1"/>
  <c r="H82" i="83"/>
  <c r="I82" i="83" s="1"/>
  <c r="J82" i="83" s="1"/>
  <c r="H50" i="83"/>
  <c r="I50" i="83" s="1"/>
  <c r="J50" i="83" s="1"/>
  <c r="H18" i="83"/>
  <c r="I18" i="83" s="1"/>
  <c r="J18" i="83" s="1"/>
  <c r="H73" i="82"/>
  <c r="I73" i="82" s="1"/>
  <c r="J73" i="82" s="1"/>
  <c r="H41" i="82"/>
  <c r="I41" i="82" s="1"/>
  <c r="J41" i="82" s="1"/>
  <c r="H88" i="102"/>
  <c r="I88" i="102" s="1"/>
  <c r="J88" i="102" s="1"/>
  <c r="H83" i="99"/>
  <c r="I83" i="99" s="1"/>
  <c r="J83" i="99" s="1"/>
  <c r="H44" i="98"/>
  <c r="I44" i="98" s="1"/>
  <c r="J44" i="98" s="1"/>
  <c r="H17" i="96"/>
  <c r="I17" i="96" s="1"/>
  <c r="J17" i="96" s="1"/>
  <c r="H36" i="94"/>
  <c r="I36" i="94" s="1"/>
  <c r="J36" i="94" s="1"/>
  <c r="H49" i="91"/>
  <c r="I49" i="91" s="1"/>
  <c r="J49" i="91" s="1"/>
  <c r="H38" i="90"/>
  <c r="I38" i="90" s="1"/>
  <c r="J38" i="90" s="1"/>
  <c r="H32" i="89"/>
  <c r="I32" i="89" s="1"/>
  <c r="J32" i="89" s="1"/>
  <c r="H46" i="88"/>
  <c r="I46" i="88" s="1"/>
  <c r="J46" i="88" s="1"/>
  <c r="H74" i="87"/>
  <c r="I74" i="87" s="1"/>
  <c r="J74" i="87" s="1"/>
  <c r="H22" i="87"/>
  <c r="I22" i="87" s="1"/>
  <c r="J22" i="87" s="1"/>
  <c r="H63" i="85"/>
  <c r="I63" i="85" s="1"/>
  <c r="J63" i="85" s="1"/>
  <c r="H30" i="85"/>
  <c r="I30" i="85" s="1"/>
  <c r="J30" i="85" s="1"/>
  <c r="G96" i="82"/>
  <c r="G94" i="94"/>
  <c r="G89" i="91"/>
  <c r="G96" i="90"/>
  <c r="H31" i="89"/>
  <c r="I31" i="89" s="1"/>
  <c r="J31" i="89" s="1"/>
  <c r="H45" i="88"/>
  <c r="I45" i="88" s="1"/>
  <c r="J45" i="88" s="1"/>
  <c r="H73" i="87"/>
  <c r="I73" i="87" s="1"/>
  <c r="J73" i="87" s="1"/>
  <c r="H20" i="87"/>
  <c r="I20" i="87" s="1"/>
  <c r="J20" i="87" s="1"/>
  <c r="H62" i="85"/>
  <c r="I62" i="85" s="1"/>
  <c r="J62" i="85" s="1"/>
  <c r="H29" i="85"/>
  <c r="I29" i="85" s="1"/>
  <c r="J29" i="85" s="1"/>
  <c r="H22" i="86"/>
  <c r="I22" i="86" s="1"/>
  <c r="J22" i="86" s="1"/>
  <c r="H50" i="84"/>
  <c r="I50" i="84" s="1"/>
  <c r="J50" i="84" s="1"/>
  <c r="H18" i="84"/>
  <c r="I18" i="84" s="1"/>
  <c r="J18" i="84" s="1"/>
  <c r="H64" i="83"/>
  <c r="I64" i="83" s="1"/>
  <c r="J64" i="83" s="1"/>
  <c r="H32" i="83"/>
  <c r="I32" i="83" s="1"/>
  <c r="J32" i="83" s="1"/>
  <c r="H87" i="82"/>
  <c r="I87" i="82" s="1"/>
  <c r="J87" i="82" s="1"/>
  <c r="H55" i="82"/>
  <c r="I55" i="82" s="1"/>
  <c r="J55" i="82" s="1"/>
  <c r="H23" i="82"/>
  <c r="I23" i="82" s="1"/>
  <c r="J23" i="82" s="1"/>
  <c r="H80" i="102"/>
  <c r="I80" i="102" s="1"/>
  <c r="J80" i="102" s="1"/>
  <c r="H55" i="100"/>
  <c r="I55" i="100" s="1"/>
  <c r="J55" i="100" s="1"/>
  <c r="H68" i="98"/>
  <c r="I68" i="98" s="1"/>
  <c r="J68" i="98" s="1"/>
  <c r="H73" i="96"/>
  <c r="I73" i="96" s="1"/>
  <c r="J73" i="96" s="1"/>
  <c r="H33" i="92"/>
  <c r="I33" i="92" s="1"/>
  <c r="J33" i="92" s="1"/>
  <c r="H24" i="91"/>
  <c r="I24" i="91" s="1"/>
  <c r="J24" i="91" s="1"/>
  <c r="H31" i="90"/>
  <c r="I31" i="90" s="1"/>
  <c r="J31" i="90" s="1"/>
  <c r="H56" i="88"/>
  <c r="I56" i="88" s="1"/>
  <c r="J56" i="88" s="1"/>
  <c r="H83" i="87"/>
  <c r="I83" i="87" s="1"/>
  <c r="J83" i="87" s="1"/>
  <c r="H33" i="87"/>
  <c r="I33" i="87" s="1"/>
  <c r="J33" i="87" s="1"/>
  <c r="H70" i="85"/>
  <c r="I70" i="85" s="1"/>
  <c r="J70" i="85" s="1"/>
  <c r="H36" i="85"/>
  <c r="I36" i="85" s="1"/>
  <c r="J36" i="85" s="1"/>
  <c r="H61" i="86"/>
  <c r="I61" i="86" s="1"/>
  <c r="J61" i="86" s="1"/>
  <c r="H57" i="84"/>
  <c r="I57" i="84" s="1"/>
  <c r="J57" i="84" s="1"/>
  <c r="H25" i="84"/>
  <c r="I25" i="84" s="1"/>
  <c r="J25" i="84" s="1"/>
  <c r="H71" i="83"/>
  <c r="I71" i="83" s="1"/>
  <c r="J71" i="83" s="1"/>
  <c r="H39" i="83"/>
  <c r="I39" i="83" s="1"/>
  <c r="J39" i="83" s="1"/>
  <c r="H62" i="82"/>
  <c r="I62" i="82" s="1"/>
  <c r="J62" i="82" s="1"/>
  <c r="H30" i="82"/>
  <c r="I30" i="82" s="1"/>
  <c r="J30" i="82" s="1"/>
  <c r="K15" i="88"/>
  <c r="H54" i="87"/>
  <c r="I54" i="87" s="1"/>
  <c r="J54" i="87" s="1"/>
  <c r="H50" i="85"/>
  <c r="I50" i="85" s="1"/>
  <c r="J50" i="85" s="1"/>
  <c r="H18" i="85"/>
  <c r="I18" i="85" s="1"/>
  <c r="J18" i="85" s="1"/>
  <c r="H63" i="84"/>
  <c r="I63" i="84" s="1"/>
  <c r="J63" i="84" s="1"/>
  <c r="H31" i="84"/>
  <c r="I31" i="84" s="1"/>
  <c r="J31" i="84" s="1"/>
  <c r="H77" i="83"/>
  <c r="I77" i="83" s="1"/>
  <c r="J77" i="83" s="1"/>
  <c r="H45" i="83"/>
  <c r="I45" i="83" s="1"/>
  <c r="J45" i="83" s="1"/>
  <c r="H60" i="82"/>
  <c r="I60" i="82" s="1"/>
  <c r="J60" i="82" s="1"/>
  <c r="H28" i="82"/>
  <c r="I28" i="82" s="1"/>
  <c r="J28" i="82" s="1"/>
  <c r="H34" i="102"/>
  <c r="I34" i="102" s="1"/>
  <c r="J34" i="102" s="1"/>
  <c r="H45" i="100"/>
  <c r="I45" i="100" s="1"/>
  <c r="J45" i="100" s="1"/>
  <c r="H58" i="98"/>
  <c r="I58" i="98" s="1"/>
  <c r="J58" i="98" s="1"/>
  <c r="H21" i="97"/>
  <c r="I21" i="97" s="1"/>
  <c r="J21" i="97" s="1"/>
  <c r="H53" i="95"/>
  <c r="I53" i="95" s="1"/>
  <c r="J53" i="95" s="1"/>
  <c r="H49" i="85"/>
  <c r="I49" i="85" s="1"/>
  <c r="J49" i="85" s="1"/>
  <c r="H17" i="85"/>
  <c r="I17" i="85" s="1"/>
  <c r="J17" i="85" s="1"/>
  <c r="H26" i="86"/>
  <c r="I26" i="86" s="1"/>
  <c r="J26" i="86" s="1"/>
  <c r="H62" i="84"/>
  <c r="I62" i="84" s="1"/>
  <c r="J62" i="84" s="1"/>
  <c r="H30" i="84"/>
  <c r="I30" i="84" s="1"/>
  <c r="J30" i="84" s="1"/>
  <c r="H59" i="82"/>
  <c r="I59" i="82" s="1"/>
  <c r="J59" i="82" s="1"/>
  <c r="H78" i="43"/>
  <c r="I78" i="43" s="1"/>
  <c r="J78" i="43" s="1"/>
  <c r="H32" i="53"/>
  <c r="I32" i="53" s="1"/>
  <c r="J32" i="53" s="1"/>
  <c r="H50" i="55"/>
  <c r="I50" i="55" s="1"/>
  <c r="J50" i="55" s="1"/>
  <c r="H41" i="50"/>
  <c r="I41" i="50" s="1"/>
  <c r="J41" i="50" s="1"/>
  <c r="H46" i="44"/>
  <c r="I46" i="44" s="1"/>
  <c r="J46" i="44" s="1"/>
  <c r="H56" i="50"/>
  <c r="I56" i="50" s="1"/>
  <c r="J56" i="50" s="1"/>
  <c r="H69" i="44"/>
  <c r="I69" i="44" s="1"/>
  <c r="J69" i="44" s="1"/>
  <c r="H50" i="35"/>
  <c r="I50" i="35" s="1"/>
  <c r="J50" i="35" s="1"/>
  <c r="H63" i="20"/>
  <c r="I63" i="20" s="1"/>
  <c r="J63" i="20" s="1"/>
  <c r="H38" i="45"/>
  <c r="I38" i="45" s="1"/>
  <c r="J38" i="45" s="1"/>
  <c r="H37" i="48"/>
  <c r="I37" i="48" s="1"/>
  <c r="J37" i="48" s="1"/>
  <c r="H45" i="82"/>
  <c r="I45" i="82" s="1"/>
  <c r="J45" i="82" s="1"/>
  <c r="H74" i="42"/>
  <c r="I74" i="42" s="1"/>
  <c r="J74" i="42" s="1"/>
  <c r="H42" i="42"/>
  <c r="I42" i="42" s="1"/>
  <c r="J42" i="42" s="1"/>
  <c r="H67" i="52"/>
  <c r="I67" i="52" s="1"/>
  <c r="J67" i="52" s="1"/>
  <c r="H27" i="52"/>
  <c r="I27" i="52" s="1"/>
  <c r="J27" i="52" s="1"/>
  <c r="H19" i="48"/>
  <c r="I19" i="48" s="1"/>
  <c r="J19" i="48" s="1"/>
  <c r="H48" i="54"/>
  <c r="I48" i="54" s="1"/>
  <c r="J48" i="54" s="1"/>
  <c r="G96" i="98"/>
  <c r="G96" i="15"/>
  <c r="G96" i="95"/>
  <c r="K15" i="102"/>
  <c r="K15" i="101"/>
  <c r="G97" i="13"/>
  <c r="G97" i="103"/>
  <c r="G96" i="101"/>
  <c r="G92" i="85"/>
  <c r="K15" i="104"/>
  <c r="G96" i="102"/>
  <c r="G90" i="102"/>
  <c r="G92" i="94"/>
  <c r="G91" i="85"/>
  <c r="G92" i="82"/>
  <c r="G90" i="85"/>
  <c r="H56" i="45"/>
  <c r="I56" i="45" s="1"/>
  <c r="J56" i="45" s="1"/>
  <c r="H72" i="49"/>
  <c r="I72" i="49" s="1"/>
  <c r="J72" i="49" s="1"/>
  <c r="H63" i="53"/>
  <c r="I63" i="53" s="1"/>
  <c r="J63" i="53" s="1"/>
  <c r="H24" i="50"/>
  <c r="I24" i="50" s="1"/>
  <c r="J24" i="50" s="1"/>
  <c r="H37" i="44"/>
  <c r="I37" i="44" s="1"/>
  <c r="J37" i="44" s="1"/>
  <c r="H18" i="35"/>
  <c r="I18" i="35" s="1"/>
  <c r="J18" i="35" s="1"/>
  <c r="H31" i="20"/>
  <c r="I31" i="20" s="1"/>
  <c r="J31" i="20" s="1"/>
  <c r="H54" i="88"/>
  <c r="I54" i="88" s="1"/>
  <c r="J54" i="88" s="1"/>
  <c r="H51" i="82"/>
  <c r="I51" i="82" s="1"/>
  <c r="J51" i="82" s="1"/>
  <c r="H54" i="53"/>
  <c r="I54" i="53" s="1"/>
  <c r="J54" i="53" s="1"/>
  <c r="H43" i="88"/>
  <c r="I43" i="88" s="1"/>
  <c r="J43" i="88" s="1"/>
  <c r="H77" i="45"/>
  <c r="I77" i="45" s="1"/>
  <c r="J77" i="45" s="1"/>
  <c r="H45" i="45"/>
  <c r="I45" i="45" s="1"/>
  <c r="J45" i="45" s="1"/>
  <c r="H83" i="43"/>
  <c r="I83" i="43" s="1"/>
  <c r="J83" i="43" s="1"/>
  <c r="H51" i="43"/>
  <c r="I51" i="43" s="1"/>
  <c r="J51" i="43" s="1"/>
  <c r="H19" i="43"/>
  <c r="I19" i="43" s="1"/>
  <c r="J19" i="43" s="1"/>
  <c r="H59" i="52"/>
  <c r="I59" i="52" s="1"/>
  <c r="J59" i="52" s="1"/>
  <c r="H19" i="52"/>
  <c r="I19" i="52" s="1"/>
  <c r="J19" i="52" s="1"/>
  <c r="H70" i="50"/>
  <c r="I70" i="50" s="1"/>
  <c r="J70" i="50" s="1"/>
  <c r="H38" i="50"/>
  <c r="I38" i="50" s="1"/>
  <c r="J38" i="50" s="1"/>
  <c r="H68" i="49"/>
  <c r="I68" i="49" s="1"/>
  <c r="J68" i="49" s="1"/>
  <c r="G96" i="11"/>
  <c r="G96" i="103"/>
  <c r="G96" i="97"/>
  <c r="G97" i="44"/>
  <c r="G96" i="54"/>
  <c r="G92" i="91"/>
  <c r="G97" i="96"/>
  <c r="G97" i="87"/>
  <c r="G97" i="95"/>
  <c r="G94" i="18"/>
  <c r="G94" i="42"/>
  <c r="G94" i="35"/>
  <c r="G94" i="10"/>
  <c r="G94" i="90"/>
  <c r="G94" i="50"/>
  <c r="G94" i="48"/>
  <c r="G94" i="51"/>
  <c r="G94" i="96"/>
  <c r="G94" i="101"/>
  <c r="G94" i="13"/>
  <c r="G96" i="44"/>
  <c r="G96" i="104"/>
  <c r="G96" i="99"/>
  <c r="G96" i="96"/>
  <c r="G98" i="18"/>
  <c r="G98" i="10"/>
  <c r="G98" i="50"/>
  <c r="G98" i="48"/>
  <c r="G98" i="42"/>
  <c r="G98" i="52"/>
  <c r="G98" i="84"/>
  <c r="G98" i="46"/>
  <c r="G98" i="91"/>
  <c r="G91" i="103"/>
  <c r="G91" i="92"/>
  <c r="G91" i="41"/>
  <c r="G92" i="104"/>
  <c r="G92" i="51"/>
  <c r="G92" i="47"/>
  <c r="G92" i="88"/>
  <c r="G92" i="101"/>
  <c r="G95" i="102"/>
  <c r="G89" i="98"/>
  <c r="H76" i="95"/>
  <c r="I76" i="95" s="1"/>
  <c r="J76" i="95" s="1"/>
  <c r="H44" i="95"/>
  <c r="I44" i="95" s="1"/>
  <c r="J44" i="95" s="1"/>
  <c r="H59" i="94"/>
  <c r="I59" i="94" s="1"/>
  <c r="J59" i="94" s="1"/>
  <c r="H27" i="94"/>
  <c r="I27" i="94" s="1"/>
  <c r="J27" i="94" s="1"/>
  <c r="H48" i="92"/>
  <c r="I48" i="92" s="1"/>
  <c r="J48" i="92" s="1"/>
  <c r="H16" i="92"/>
  <c r="I16" i="92" s="1"/>
  <c r="J16" i="92" s="1"/>
  <c r="G93" i="90"/>
  <c r="G95" i="85"/>
  <c r="H19" i="93"/>
  <c r="I19" i="93" s="1"/>
  <c r="J19" i="93" s="1"/>
  <c r="H49" i="88"/>
  <c r="I49" i="88" s="1"/>
  <c r="J49" i="88" s="1"/>
  <c r="H63" i="87"/>
  <c r="I63" i="87" s="1"/>
  <c r="J63" i="87" s="1"/>
  <c r="H31" i="87"/>
  <c r="I31" i="87" s="1"/>
  <c r="J31" i="87" s="1"/>
  <c r="H86" i="85"/>
  <c r="I86" i="85" s="1"/>
  <c r="J86" i="85" s="1"/>
  <c r="H52" i="105"/>
  <c r="I52" i="105" s="1"/>
  <c r="J52" i="105" s="1"/>
  <c r="H72" i="104"/>
  <c r="I72" i="104" s="1"/>
  <c r="J72" i="104" s="1"/>
  <c r="H40" i="104"/>
  <c r="I40" i="104" s="1"/>
  <c r="J40" i="104" s="1"/>
  <c r="H86" i="103"/>
  <c r="I86" i="103" s="1"/>
  <c r="J86" i="103" s="1"/>
  <c r="H54" i="103"/>
  <c r="I54" i="103" s="1"/>
  <c r="J54" i="103" s="1"/>
  <c r="H22" i="103"/>
  <c r="I22" i="103" s="1"/>
  <c r="J22" i="103" s="1"/>
  <c r="H74" i="100"/>
  <c r="I74" i="100" s="1"/>
  <c r="J74" i="100" s="1"/>
  <c r="H42" i="100"/>
  <c r="I42" i="100" s="1"/>
  <c r="J42" i="100" s="1"/>
  <c r="H88" i="99"/>
  <c r="I88" i="99" s="1"/>
  <c r="J88" i="99" s="1"/>
  <c r="H79" i="98"/>
  <c r="I79" i="98" s="1"/>
  <c r="J79" i="98" s="1"/>
  <c r="H47" i="98"/>
  <c r="I47" i="98" s="1"/>
  <c r="J47" i="98" s="1"/>
  <c r="H15" i="98"/>
  <c r="I15" i="98" s="1"/>
  <c r="J15" i="98" s="1"/>
  <c r="K15" i="98" s="1"/>
  <c r="H68" i="96"/>
  <c r="I68" i="96" s="1"/>
  <c r="J68" i="96" s="1"/>
  <c r="H74" i="95"/>
  <c r="I74" i="95" s="1"/>
  <c r="J74" i="95" s="1"/>
  <c r="H42" i="95"/>
  <c r="I42" i="95" s="1"/>
  <c r="J42" i="95" s="1"/>
  <c r="H56" i="94"/>
  <c r="I56" i="94" s="1"/>
  <c r="J56" i="94" s="1"/>
  <c r="H24" i="94"/>
  <c r="I24" i="94" s="1"/>
  <c r="J24" i="94" s="1"/>
  <c r="H33" i="93"/>
  <c r="I33" i="93" s="1"/>
  <c r="J33" i="93" s="1"/>
  <c r="H77" i="92"/>
  <c r="I77" i="92" s="1"/>
  <c r="J77" i="92" s="1"/>
  <c r="H83" i="91"/>
  <c r="I83" i="91" s="1"/>
  <c r="J83" i="91" s="1"/>
  <c r="H74" i="90"/>
  <c r="I74" i="90" s="1"/>
  <c r="J74" i="90" s="1"/>
  <c r="H71" i="88"/>
  <c r="I71" i="88" s="1"/>
  <c r="J71" i="88" s="1"/>
  <c r="H39" i="88"/>
  <c r="I39" i="88" s="1"/>
  <c r="J39" i="88" s="1"/>
  <c r="H85" i="87"/>
  <c r="I85" i="87" s="1"/>
  <c r="J85" i="87" s="1"/>
  <c r="H53" i="87"/>
  <c r="I53" i="87" s="1"/>
  <c r="J53" i="87" s="1"/>
  <c r="H21" i="87"/>
  <c r="I21" i="87" s="1"/>
  <c r="J21" i="87" s="1"/>
  <c r="H68" i="85"/>
  <c r="I68" i="85" s="1"/>
  <c r="J68" i="85" s="1"/>
  <c r="H34" i="105"/>
  <c r="I34" i="105" s="1"/>
  <c r="J34" i="105" s="1"/>
  <c r="H78" i="104"/>
  <c r="I78" i="104" s="1"/>
  <c r="J78" i="104" s="1"/>
  <c r="H46" i="104"/>
  <c r="I46" i="104" s="1"/>
  <c r="J46" i="104" s="1"/>
  <c r="K15" i="99"/>
  <c r="H77" i="98"/>
  <c r="I77" i="98" s="1"/>
  <c r="J77" i="98" s="1"/>
  <c r="H45" i="98"/>
  <c r="I45" i="98" s="1"/>
  <c r="J45" i="98" s="1"/>
  <c r="H58" i="96"/>
  <c r="I58" i="96" s="1"/>
  <c r="J58" i="96" s="1"/>
  <c r="H26" i="96"/>
  <c r="I26" i="96" s="1"/>
  <c r="J26" i="96" s="1"/>
  <c r="H72" i="95"/>
  <c r="I72" i="95" s="1"/>
  <c r="J72" i="95" s="1"/>
  <c r="H40" i="95"/>
  <c r="I40" i="95" s="1"/>
  <c r="J40" i="95" s="1"/>
  <c r="H63" i="94"/>
  <c r="I63" i="94" s="1"/>
  <c r="J63" i="94" s="1"/>
  <c r="H31" i="94"/>
  <c r="I31" i="94" s="1"/>
  <c r="J31" i="94" s="1"/>
  <c r="H40" i="93"/>
  <c r="I40" i="93" s="1"/>
  <c r="J40" i="93" s="1"/>
  <c r="H60" i="92"/>
  <c r="I60" i="92" s="1"/>
  <c r="J60" i="92" s="1"/>
  <c r="H28" i="92"/>
  <c r="I28" i="92" s="1"/>
  <c r="J28" i="92" s="1"/>
  <c r="H66" i="91"/>
  <c r="I66" i="91" s="1"/>
  <c r="J66" i="91" s="1"/>
  <c r="H34" i="91"/>
  <c r="I34" i="91" s="1"/>
  <c r="J34" i="91" s="1"/>
  <c r="H57" i="90"/>
  <c r="I57" i="90" s="1"/>
  <c r="J57" i="90" s="1"/>
  <c r="H25" i="90"/>
  <c r="I25" i="90" s="1"/>
  <c r="J25" i="90" s="1"/>
  <c r="H58" i="89"/>
  <c r="I58" i="89" s="1"/>
  <c r="J58" i="89" s="1"/>
  <c r="H34" i="89"/>
  <c r="I34" i="89" s="1"/>
  <c r="J34" i="89" s="1"/>
  <c r="H77" i="104"/>
  <c r="I77" i="104" s="1"/>
  <c r="J77" i="104" s="1"/>
  <c r="H45" i="104"/>
  <c r="I45" i="104" s="1"/>
  <c r="J45" i="104" s="1"/>
  <c r="H83" i="103"/>
  <c r="I83" i="103" s="1"/>
  <c r="J83" i="103" s="1"/>
  <c r="H51" i="103"/>
  <c r="I51" i="103" s="1"/>
  <c r="J51" i="103" s="1"/>
  <c r="H19" i="103"/>
  <c r="I19" i="103" s="1"/>
  <c r="J19" i="103" s="1"/>
  <c r="H56" i="105"/>
  <c r="I56" i="105" s="1"/>
  <c r="J56" i="105" s="1"/>
  <c r="H52" i="104"/>
  <c r="I52" i="104" s="1"/>
  <c r="J52" i="104" s="1"/>
  <c r="H20" i="104"/>
  <c r="I20" i="104" s="1"/>
  <c r="J20" i="104" s="1"/>
  <c r="H58" i="103"/>
  <c r="I58" i="103" s="1"/>
  <c r="J58" i="103" s="1"/>
  <c r="H26" i="103"/>
  <c r="I26" i="103" s="1"/>
  <c r="J26" i="103" s="1"/>
  <c r="H81" i="102"/>
  <c r="I81" i="102" s="1"/>
  <c r="J81" i="102" s="1"/>
  <c r="H49" i="102"/>
  <c r="I49" i="102" s="1"/>
  <c r="J49" i="102" s="1"/>
  <c r="H17" i="102"/>
  <c r="I17" i="102" s="1"/>
  <c r="J17" i="102" s="1"/>
  <c r="H42" i="101"/>
  <c r="I42" i="101" s="1"/>
  <c r="J42" i="101" s="1"/>
  <c r="H18" i="101"/>
  <c r="I18" i="101" s="1"/>
  <c r="J18" i="101" s="1"/>
  <c r="H54" i="100"/>
  <c r="I54" i="100" s="1"/>
  <c r="J54" i="100" s="1"/>
  <c r="H22" i="100"/>
  <c r="I22" i="100" s="1"/>
  <c r="J22" i="100" s="1"/>
  <c r="G91" i="98"/>
  <c r="H61" i="94"/>
  <c r="I61" i="94" s="1"/>
  <c r="J61" i="94" s="1"/>
  <c r="H29" i="94"/>
  <c r="I29" i="94" s="1"/>
  <c r="J29" i="94" s="1"/>
  <c r="H54" i="93"/>
  <c r="I54" i="93" s="1"/>
  <c r="J54" i="93" s="1"/>
  <c r="H30" i="93"/>
  <c r="I30" i="93" s="1"/>
  <c r="J30" i="93" s="1"/>
  <c r="H66" i="92"/>
  <c r="I66" i="92" s="1"/>
  <c r="J66" i="92" s="1"/>
  <c r="H34" i="92"/>
  <c r="I34" i="92" s="1"/>
  <c r="J34" i="92" s="1"/>
  <c r="H57" i="103"/>
  <c r="I57" i="103" s="1"/>
  <c r="J57" i="103" s="1"/>
  <c r="H59" i="101"/>
  <c r="I59" i="101" s="1"/>
  <c r="J59" i="101" s="1"/>
  <c r="H59" i="99"/>
  <c r="I59" i="99" s="1"/>
  <c r="J59" i="99" s="1"/>
  <c r="H20" i="98"/>
  <c r="I20" i="98" s="1"/>
  <c r="J20" i="98" s="1"/>
  <c r="H57" i="96"/>
  <c r="I57" i="96" s="1"/>
  <c r="J57" i="96" s="1"/>
  <c r="H15" i="95"/>
  <c r="I15" i="95" s="1"/>
  <c r="J15" i="95" s="1"/>
  <c r="K15" i="95" s="1"/>
  <c r="H56" i="91"/>
  <c r="I56" i="91" s="1"/>
  <c r="J56" i="91" s="1"/>
  <c r="H63" i="90"/>
  <c r="I63" i="90" s="1"/>
  <c r="J63" i="90" s="1"/>
  <c r="H39" i="89"/>
  <c r="I39" i="89" s="1"/>
  <c r="J39" i="89" s="1"/>
  <c r="H51" i="88"/>
  <c r="I51" i="88" s="1"/>
  <c r="J51" i="88" s="1"/>
  <c r="H65" i="87"/>
  <c r="I65" i="87" s="1"/>
  <c r="J65" i="87" s="1"/>
  <c r="H48" i="85"/>
  <c r="I48" i="85" s="1"/>
  <c r="J48" i="85" s="1"/>
  <c r="H16" i="85"/>
  <c r="I16" i="85" s="1"/>
  <c r="J16" i="85" s="1"/>
  <c r="H49" i="86"/>
  <c r="I49" i="86" s="1"/>
  <c r="J49" i="86" s="1"/>
  <c r="H17" i="86"/>
  <c r="I17" i="86" s="1"/>
  <c r="J17" i="86" s="1"/>
  <c r="H53" i="84"/>
  <c r="I53" i="84" s="1"/>
  <c r="J53" i="84" s="1"/>
  <c r="H21" i="84"/>
  <c r="I21" i="84" s="1"/>
  <c r="J21" i="84" s="1"/>
  <c r="H59" i="83"/>
  <c r="I59" i="83" s="1"/>
  <c r="J59" i="83" s="1"/>
  <c r="H27" i="83"/>
  <c r="I27" i="83" s="1"/>
  <c r="J27" i="83" s="1"/>
  <c r="H82" i="82"/>
  <c r="I82" i="82" s="1"/>
  <c r="J82" i="82" s="1"/>
  <c r="H50" i="82"/>
  <c r="I50" i="82" s="1"/>
  <c r="J50" i="82" s="1"/>
  <c r="H18" i="82"/>
  <c r="I18" i="82" s="1"/>
  <c r="J18" i="82" s="1"/>
  <c r="H52" i="47"/>
  <c r="I52" i="47" s="1"/>
  <c r="J52" i="47" s="1"/>
  <c r="H49" i="103"/>
  <c r="I49" i="103" s="1"/>
  <c r="J49" i="103" s="1"/>
  <c r="H37" i="100"/>
  <c r="I37" i="100" s="1"/>
  <c r="J37" i="100" s="1"/>
  <c r="H82" i="98"/>
  <c r="I82" i="98" s="1"/>
  <c r="J82" i="98" s="1"/>
  <c r="H45" i="95"/>
  <c r="I45" i="95" s="1"/>
  <c r="J45" i="95" s="1"/>
  <c r="H37" i="93"/>
  <c r="I37" i="93" s="1"/>
  <c r="J37" i="93" s="1"/>
  <c r="H55" i="91"/>
  <c r="I55" i="91" s="1"/>
  <c r="J55" i="91" s="1"/>
  <c r="H39" i="90"/>
  <c r="I39" i="90" s="1"/>
  <c r="J39" i="90" s="1"/>
  <c r="H17" i="89"/>
  <c r="I17" i="89" s="1"/>
  <c r="J17" i="89" s="1"/>
  <c r="H36" i="88"/>
  <c r="I36" i="88" s="1"/>
  <c r="J36" i="88" s="1"/>
  <c r="H62" i="87"/>
  <c r="I62" i="87" s="1"/>
  <c r="J62" i="87" s="1"/>
  <c r="H88" i="85"/>
  <c r="I88" i="85" s="1"/>
  <c r="J88" i="85" s="1"/>
  <c r="H47" i="85"/>
  <c r="I47" i="85" s="1"/>
  <c r="J47" i="85" s="1"/>
  <c r="H15" i="85"/>
  <c r="I15" i="85" s="1"/>
  <c r="J15" i="85" s="1"/>
  <c r="K15" i="85" s="1"/>
  <c r="H48" i="86"/>
  <c r="I48" i="86" s="1"/>
  <c r="J48" i="86" s="1"/>
  <c r="H16" i="86"/>
  <c r="I16" i="86" s="1"/>
  <c r="J16" i="86" s="1"/>
  <c r="H52" i="84"/>
  <c r="I52" i="84" s="1"/>
  <c r="J52" i="84" s="1"/>
  <c r="H20" i="84"/>
  <c r="I20" i="84" s="1"/>
  <c r="J20" i="84" s="1"/>
  <c r="H58" i="83"/>
  <c r="I58" i="83" s="1"/>
  <c r="J58" i="83" s="1"/>
  <c r="H26" i="83"/>
  <c r="I26" i="83" s="1"/>
  <c r="J26" i="83" s="1"/>
  <c r="H81" i="82"/>
  <c r="I81" i="82" s="1"/>
  <c r="J81" i="82" s="1"/>
  <c r="H49" i="82"/>
  <c r="I49" i="82" s="1"/>
  <c r="J49" i="82" s="1"/>
  <c r="H17" i="82"/>
  <c r="I17" i="82" s="1"/>
  <c r="J17" i="82" s="1"/>
  <c r="H41" i="103"/>
  <c r="I41" i="103" s="1"/>
  <c r="J41" i="103" s="1"/>
  <c r="H31" i="100"/>
  <c r="I31" i="100" s="1"/>
  <c r="J31" i="100" s="1"/>
  <c r="H76" i="98"/>
  <c r="I76" i="98" s="1"/>
  <c r="J76" i="98" s="1"/>
  <c r="H49" i="96"/>
  <c r="I49" i="96" s="1"/>
  <c r="J49" i="96" s="1"/>
  <c r="H68" i="94"/>
  <c r="I68" i="94" s="1"/>
  <c r="J68" i="94" s="1"/>
  <c r="H72" i="91"/>
  <c r="I72" i="91" s="1"/>
  <c r="J72" i="91" s="1"/>
  <c r="H56" i="90"/>
  <c r="I56" i="90" s="1"/>
  <c r="J56" i="90" s="1"/>
  <c r="H60" i="88"/>
  <c r="I60" i="88" s="1"/>
  <c r="J60" i="88" s="1"/>
  <c r="H86" i="87"/>
  <c r="I86" i="87" s="1"/>
  <c r="J86" i="87" s="1"/>
  <c r="H35" i="87"/>
  <c r="I35" i="87" s="1"/>
  <c r="J35" i="87" s="1"/>
  <c r="H73" i="85"/>
  <c r="I73" i="85" s="1"/>
  <c r="J73" i="85" s="1"/>
  <c r="H38" i="85"/>
  <c r="I38" i="85" s="1"/>
  <c r="J38" i="85" s="1"/>
  <c r="H49" i="89"/>
  <c r="I49" i="89" s="1"/>
  <c r="J49" i="89" s="1"/>
  <c r="H59" i="88"/>
  <c r="I59" i="88" s="1"/>
  <c r="J59" i="88" s="1"/>
  <c r="H84" i="87"/>
  <c r="I84" i="87" s="1"/>
  <c r="J84" i="87" s="1"/>
  <c r="H34" i="87"/>
  <c r="I34" i="87" s="1"/>
  <c r="J34" i="87" s="1"/>
  <c r="H72" i="85"/>
  <c r="I72" i="85" s="1"/>
  <c r="J72" i="85" s="1"/>
  <c r="H37" i="85"/>
  <c r="I37" i="85" s="1"/>
  <c r="J37" i="85" s="1"/>
  <c r="H30" i="86"/>
  <c r="I30" i="86" s="1"/>
  <c r="J30" i="86" s="1"/>
  <c r="H58" i="84"/>
  <c r="I58" i="84" s="1"/>
  <c r="J58" i="84" s="1"/>
  <c r="H26" i="84"/>
  <c r="I26" i="84" s="1"/>
  <c r="J26" i="84" s="1"/>
  <c r="H72" i="83"/>
  <c r="I72" i="83" s="1"/>
  <c r="J72" i="83" s="1"/>
  <c r="H40" i="83"/>
  <c r="I40" i="83" s="1"/>
  <c r="J40" i="83" s="1"/>
  <c r="H63" i="82"/>
  <c r="I63" i="82" s="1"/>
  <c r="J63" i="82" s="1"/>
  <c r="H31" i="82"/>
  <c r="I31" i="82" s="1"/>
  <c r="J31" i="82" s="1"/>
  <c r="H25" i="103"/>
  <c r="I25" i="103" s="1"/>
  <c r="J25" i="103" s="1"/>
  <c r="H43" i="101"/>
  <c r="I43" i="101" s="1"/>
  <c r="J43" i="101" s="1"/>
  <c r="H43" i="99"/>
  <c r="I43" i="99" s="1"/>
  <c r="J43" i="99" s="1"/>
  <c r="H35" i="97"/>
  <c r="I35" i="97" s="1"/>
  <c r="J35" i="97" s="1"/>
  <c r="H31" i="95"/>
  <c r="I31" i="95" s="1"/>
  <c r="J31" i="95" s="1"/>
  <c r="H65" i="92"/>
  <c r="I65" i="92" s="1"/>
  <c r="J65" i="92" s="1"/>
  <c r="H47" i="91"/>
  <c r="I47" i="91" s="1"/>
  <c r="J47" i="91" s="1"/>
  <c r="H54" i="90"/>
  <c r="I54" i="90" s="1"/>
  <c r="J54" i="90" s="1"/>
  <c r="H69" i="88"/>
  <c r="I69" i="88" s="1"/>
  <c r="J69" i="88" s="1"/>
  <c r="H19" i="88"/>
  <c r="I19" i="88" s="1"/>
  <c r="J19" i="88" s="1"/>
  <c r="H44" i="87"/>
  <c r="I44" i="87" s="1"/>
  <c r="J44" i="87" s="1"/>
  <c r="H82" i="85"/>
  <c r="I82" i="85" s="1"/>
  <c r="J82" i="85" s="1"/>
  <c r="H44" i="85"/>
  <c r="I44" i="85" s="1"/>
  <c r="J44" i="85" s="1"/>
  <c r="H69" i="86"/>
  <c r="I69" i="86" s="1"/>
  <c r="J69" i="86" s="1"/>
  <c r="H65" i="84"/>
  <c r="I65" i="84" s="1"/>
  <c r="J65" i="84" s="1"/>
  <c r="H33" i="84"/>
  <c r="I33" i="84" s="1"/>
  <c r="J33" i="84" s="1"/>
  <c r="H79" i="83"/>
  <c r="I79" i="83" s="1"/>
  <c r="J79" i="83" s="1"/>
  <c r="H47" i="83"/>
  <c r="I47" i="83" s="1"/>
  <c r="J47" i="83" s="1"/>
  <c r="H15" i="83"/>
  <c r="I15" i="83" s="1"/>
  <c r="J15" i="83" s="1"/>
  <c r="K15" i="83" s="1"/>
  <c r="H70" i="82"/>
  <c r="I70" i="82" s="1"/>
  <c r="J70" i="82" s="1"/>
  <c r="H38" i="82"/>
  <c r="I38" i="82" s="1"/>
  <c r="J38" i="82" s="1"/>
  <c r="H66" i="102"/>
  <c r="I66" i="102" s="1"/>
  <c r="J66" i="102" s="1"/>
  <c r="H77" i="100"/>
  <c r="I77" i="100" s="1"/>
  <c r="J77" i="100" s="1"/>
  <c r="H85" i="95"/>
  <c r="I85" i="95" s="1"/>
  <c r="J85" i="95" s="1"/>
  <c r="H46" i="94"/>
  <c r="I46" i="94" s="1"/>
  <c r="J46" i="94" s="1"/>
  <c r="H57" i="85"/>
  <c r="I57" i="85" s="1"/>
  <c r="J57" i="85" s="1"/>
  <c r="H25" i="85"/>
  <c r="I25" i="85" s="1"/>
  <c r="J25" i="85" s="1"/>
  <c r="H34" i="86"/>
  <c r="I34" i="86" s="1"/>
  <c r="J34" i="86" s="1"/>
  <c r="H70" i="84"/>
  <c r="I70" i="84" s="1"/>
  <c r="J70" i="84" s="1"/>
  <c r="H38" i="84"/>
  <c r="I38" i="84" s="1"/>
  <c r="J38" i="84" s="1"/>
  <c r="H45" i="47"/>
  <c r="I45" i="47" s="1"/>
  <c r="J45" i="47" s="1"/>
  <c r="H63" i="48"/>
  <c r="I63" i="48" s="1"/>
  <c r="J63" i="48" s="1"/>
  <c r="H44" i="54"/>
  <c r="I44" i="54" s="1"/>
  <c r="J44" i="54" s="1"/>
  <c r="H67" i="54"/>
  <c r="I67" i="54" s="1"/>
  <c r="J67" i="54" s="1"/>
  <c r="H81" i="55"/>
  <c r="I81" i="55" s="1"/>
  <c r="J81" i="55" s="1"/>
  <c r="H49" i="46"/>
  <c r="I49" i="46" s="1"/>
  <c r="J49" i="46" s="1"/>
  <c r="H75" i="41"/>
  <c r="I75" i="41" s="1"/>
  <c r="J75" i="41" s="1"/>
  <c r="H43" i="32"/>
  <c r="I43" i="32" s="1"/>
  <c r="J43" i="32" s="1"/>
  <c r="H26" i="47"/>
  <c r="I26" i="47" s="1"/>
  <c r="J26" i="47" s="1"/>
  <c r="H85" i="48"/>
  <c r="I85" i="48" s="1"/>
  <c r="J85" i="48" s="1"/>
  <c r="H46" i="53"/>
  <c r="I46" i="53" s="1"/>
  <c r="J46" i="53" s="1"/>
  <c r="H79" i="51"/>
  <c r="I79" i="51" s="1"/>
  <c r="J79" i="51" s="1"/>
  <c r="H47" i="51"/>
  <c r="I47" i="51" s="1"/>
  <c r="J47" i="51" s="1"/>
  <c r="H15" i="51"/>
  <c r="I15" i="51" s="1"/>
  <c r="J15" i="51" s="1"/>
  <c r="K15" i="51" s="1"/>
  <c r="H61" i="49"/>
  <c r="I61" i="49" s="1"/>
  <c r="J61" i="49" s="1"/>
  <c r="H29" i="49"/>
  <c r="I29" i="49" s="1"/>
  <c r="J29" i="49" s="1"/>
  <c r="H76" i="48"/>
  <c r="I76" i="48" s="1"/>
  <c r="J76" i="48" s="1"/>
  <c r="H44" i="48"/>
  <c r="I44" i="48" s="1"/>
  <c r="J44" i="48" s="1"/>
  <c r="H69" i="53"/>
  <c r="I69" i="53" s="1"/>
  <c r="J69" i="53" s="1"/>
  <c r="H37" i="53"/>
  <c r="I37" i="53" s="1"/>
  <c r="J37" i="53" s="1"/>
  <c r="H65" i="54"/>
  <c r="I65" i="54" s="1"/>
  <c r="J65" i="54" s="1"/>
  <c r="H33" i="54"/>
  <c r="I33" i="54" s="1"/>
  <c r="J33" i="54" s="1"/>
  <c r="H79" i="55"/>
  <c r="I79" i="55" s="1"/>
  <c r="J79" i="55" s="1"/>
  <c r="H47" i="55"/>
  <c r="I47" i="55" s="1"/>
  <c r="J47" i="55" s="1"/>
  <c r="H15" i="55"/>
  <c r="I15" i="55" s="1"/>
  <c r="J15" i="55" s="1"/>
  <c r="K15" i="55" s="1"/>
  <c r="H51" i="48"/>
  <c r="I51" i="48" s="1"/>
  <c r="J51" i="48" s="1"/>
  <c r="H20" i="53"/>
  <c r="I20" i="53" s="1"/>
  <c r="J20" i="53" s="1"/>
  <c r="H30" i="55"/>
  <c r="I30" i="55" s="1"/>
  <c r="J30" i="55" s="1"/>
  <c r="G97" i="10"/>
  <c r="G97" i="48"/>
  <c r="G97" i="18"/>
  <c r="G97" i="50"/>
  <c r="G97" i="35"/>
  <c r="G97" i="42"/>
  <c r="G97" i="49"/>
  <c r="G92" i="95"/>
  <c r="G97" i="83"/>
  <c r="G97" i="47"/>
  <c r="G97" i="43"/>
  <c r="G97" i="101"/>
  <c r="G94" i="97"/>
  <c r="G94" i="105"/>
  <c r="G94" i="43"/>
  <c r="G94" i="45"/>
  <c r="G94" i="15"/>
  <c r="G96" i="53"/>
  <c r="G96" i="87"/>
  <c r="G96" i="45"/>
  <c r="G96" i="88"/>
  <c r="G98" i="55"/>
  <c r="G98" i="95"/>
  <c r="G98" i="32"/>
  <c r="G98" i="47"/>
  <c r="G98" i="15"/>
  <c r="G92" i="87"/>
  <c r="G92" i="44"/>
  <c r="G92" i="83"/>
  <c r="G92" i="54"/>
  <c r="G97" i="94"/>
  <c r="G95" i="94"/>
  <c r="G89" i="90"/>
  <c r="G93" i="94"/>
  <c r="G95" i="82"/>
  <c r="K15" i="82"/>
  <c r="G90" i="98"/>
  <c r="K15" i="84"/>
  <c r="H27" i="82"/>
  <c r="I27" i="82" s="1"/>
  <c r="J27" i="82" s="1"/>
  <c r="H32" i="45"/>
  <c r="I32" i="45" s="1"/>
  <c r="J32" i="45" s="1"/>
  <c r="H70" i="43"/>
  <c r="I70" i="43" s="1"/>
  <c r="J70" i="43" s="1"/>
  <c r="H58" i="51"/>
  <c r="I58" i="51" s="1"/>
  <c r="J58" i="51" s="1"/>
  <c r="H18" i="55"/>
  <c r="I18" i="55" s="1"/>
  <c r="J18" i="55" s="1"/>
  <c r="H66" i="46"/>
  <c r="I66" i="46" s="1"/>
  <c r="J66" i="46" s="1"/>
  <c r="H35" i="54"/>
  <c r="I35" i="54" s="1"/>
  <c r="J35" i="54" s="1"/>
  <c r="H49" i="55"/>
  <c r="I49" i="55" s="1"/>
  <c r="J49" i="55" s="1"/>
  <c r="H17" i="46"/>
  <c r="I17" i="46" s="1"/>
  <c r="J17" i="46" s="1"/>
  <c r="H43" i="41"/>
  <c r="I43" i="41" s="1"/>
  <c r="J43" i="41" s="1"/>
  <c r="H79" i="20"/>
  <c r="I79" i="20" s="1"/>
  <c r="J79" i="20" s="1"/>
  <c r="H18" i="47"/>
  <c r="I18" i="47" s="1"/>
  <c r="J18" i="47" s="1"/>
  <c r="H53" i="48"/>
  <c r="I53" i="48" s="1"/>
  <c r="J53" i="48" s="1"/>
  <c r="H38" i="53"/>
  <c r="I38" i="53" s="1"/>
  <c r="J38" i="53" s="1"/>
  <c r="H42" i="44"/>
  <c r="I42" i="44" s="1"/>
  <c r="J42" i="44" s="1"/>
  <c r="G96" i="100"/>
  <c r="G97" i="15"/>
  <c r="G97" i="88"/>
  <c r="G97" i="91"/>
  <c r="G97" i="89"/>
  <c r="G96" i="84"/>
  <c r="G96" i="20"/>
  <c r="G92" i="18"/>
  <c r="G92" i="50"/>
  <c r="G92" i="10"/>
  <c r="G92" i="35"/>
  <c r="G92" i="42"/>
  <c r="G92" i="93"/>
  <c r="G92" i="16"/>
  <c r="G95" i="13"/>
  <c r="G95" i="92"/>
  <c r="G95" i="93"/>
  <c r="G97" i="54"/>
  <c r="G97" i="52"/>
  <c r="G97" i="55"/>
  <c r="G97" i="104"/>
  <c r="G97" i="45"/>
  <c r="G94" i="87"/>
  <c r="G94" i="100"/>
  <c r="G94" i="49"/>
  <c r="G94" i="52"/>
  <c r="G94" i="46"/>
  <c r="G93" i="95"/>
  <c r="G93" i="43"/>
  <c r="G93" i="104"/>
  <c r="G93" i="20"/>
  <c r="G89" i="49"/>
  <c r="G89" i="18"/>
  <c r="G89" i="10"/>
  <c r="G89" i="16"/>
  <c r="G89" i="11"/>
  <c r="G89" i="48"/>
  <c r="G89" i="55"/>
  <c r="G89" i="42"/>
  <c r="G89" i="41"/>
  <c r="G89" i="43"/>
  <c r="G89" i="35"/>
  <c r="G89" i="92"/>
  <c r="G89" i="89"/>
  <c r="G96" i="55"/>
  <c r="G96" i="13"/>
  <c r="G96" i="43"/>
  <c r="G96" i="41"/>
  <c r="G96" i="47"/>
  <c r="G98" i="16"/>
  <c r="G98" i="88"/>
  <c r="G98" i="11"/>
  <c r="G98" i="44"/>
  <c r="G98" i="86"/>
  <c r="G90" i="15"/>
  <c r="G91" i="18"/>
  <c r="G91" i="50"/>
  <c r="G91" i="10"/>
  <c r="G91" i="48"/>
  <c r="G91" i="82"/>
  <c r="G91" i="42"/>
  <c r="G91" i="35"/>
  <c r="G91" i="11"/>
  <c r="G91" i="104"/>
  <c r="G91" i="16"/>
  <c r="G91" i="46"/>
  <c r="G92" i="49"/>
  <c r="G92" i="32"/>
  <c r="G92" i="52"/>
  <c r="G92" i="11"/>
  <c r="G92" i="20"/>
  <c r="G97" i="98"/>
  <c r="H60" i="93"/>
  <c r="I60" i="93" s="1"/>
  <c r="J60" i="93" s="1"/>
  <c r="H44" i="93"/>
  <c r="I44" i="93" s="1"/>
  <c r="J44" i="93" s="1"/>
  <c r="G94" i="102"/>
  <c r="H17" i="97"/>
  <c r="I17" i="97" s="1"/>
  <c r="J17" i="97" s="1"/>
  <c r="H51" i="93"/>
  <c r="I51" i="93" s="1"/>
  <c r="J51" i="93" s="1"/>
  <c r="H36" i="105"/>
  <c r="I36" i="105" s="1"/>
  <c r="J36" i="105" s="1"/>
  <c r="G93" i="102"/>
  <c r="H66" i="93"/>
  <c r="I66" i="93" s="1"/>
  <c r="J66" i="93" s="1"/>
  <c r="H50" i="93"/>
  <c r="I50" i="93" s="1"/>
  <c r="J50" i="93" s="1"/>
  <c r="H26" i="93"/>
  <c r="I26" i="93" s="1"/>
  <c r="J26" i="93" s="1"/>
  <c r="H55" i="97"/>
  <c r="I55" i="97" s="1"/>
  <c r="J55" i="97" s="1"/>
  <c r="H39" i="97"/>
  <c r="I39" i="97" s="1"/>
  <c r="J39" i="97" s="1"/>
  <c r="H57" i="93"/>
  <c r="I57" i="93" s="1"/>
  <c r="J57" i="93" s="1"/>
  <c r="H27" i="89"/>
  <c r="I27" i="89" s="1"/>
  <c r="J27" i="89" s="1"/>
  <c r="H58" i="105"/>
  <c r="I58" i="105" s="1"/>
  <c r="J58" i="105" s="1"/>
  <c r="G91" i="102"/>
  <c r="H30" i="97"/>
  <c r="I30" i="97" s="1"/>
  <c r="J30" i="97" s="1"/>
  <c r="H64" i="93"/>
  <c r="I64" i="93" s="1"/>
  <c r="J64" i="93" s="1"/>
  <c r="H33" i="105"/>
  <c r="I33" i="105" s="1"/>
  <c r="J33" i="105" s="1"/>
  <c r="H40" i="105"/>
  <c r="I40" i="105" s="1"/>
  <c r="J40" i="105" s="1"/>
  <c r="H16" i="105"/>
  <c r="I16" i="105" s="1"/>
  <c r="J16" i="105" s="1"/>
  <c r="H39" i="93"/>
  <c r="I39" i="93" s="1"/>
  <c r="J39" i="93" s="1"/>
  <c r="H28" i="47"/>
  <c r="I28" i="47" s="1"/>
  <c r="J28" i="47" s="1"/>
  <c r="H45" i="97"/>
  <c r="I45" i="97" s="1"/>
  <c r="J45" i="97" s="1"/>
  <c r="H55" i="89"/>
  <c r="I55" i="89" s="1"/>
  <c r="J55" i="89" s="1"/>
  <c r="G89" i="83"/>
  <c r="G92" i="98"/>
  <c r="H53" i="97"/>
  <c r="I53" i="97" s="1"/>
  <c r="J53" i="97" s="1"/>
  <c r="K15" i="87"/>
  <c r="H29" i="47"/>
  <c r="I29" i="47" s="1"/>
  <c r="J29" i="47" s="1"/>
  <c r="H61" i="42"/>
  <c r="I61" i="42" s="1"/>
  <c r="J61" i="42" s="1"/>
  <c r="H30" i="52"/>
  <c r="I30" i="52" s="1"/>
  <c r="J30" i="52" s="1"/>
  <c r="H40" i="49"/>
  <c r="I40" i="49" s="1"/>
  <c r="J40" i="49" s="1"/>
  <c r="H23" i="53"/>
  <c r="I23" i="53" s="1"/>
  <c r="J23" i="53" s="1"/>
  <c r="H17" i="55"/>
  <c r="I17" i="55" s="1"/>
  <c r="J17" i="55" s="1"/>
  <c r="H72" i="50"/>
  <c r="I72" i="50" s="1"/>
  <c r="J72" i="50" s="1"/>
  <c r="H53" i="44"/>
  <c r="I53" i="44" s="1"/>
  <c r="J53" i="44" s="1"/>
  <c r="G98" i="35"/>
  <c r="H66" i="35"/>
  <c r="I66" i="35" s="1"/>
  <c r="J66" i="35" s="1"/>
  <c r="H47" i="20"/>
  <c r="I47" i="20" s="1"/>
  <c r="J47" i="20" s="1"/>
  <c r="H21" i="93"/>
  <c r="I21" i="93" s="1"/>
  <c r="J21" i="93" s="1"/>
  <c r="H54" i="45"/>
  <c r="I54" i="45" s="1"/>
  <c r="J54" i="45" s="1"/>
  <c r="H21" i="48"/>
  <c r="I21" i="48" s="1"/>
  <c r="J21" i="48" s="1"/>
  <c r="H30" i="53"/>
  <c r="I30" i="53" s="1"/>
  <c r="J30" i="53" s="1"/>
  <c r="H38" i="83"/>
  <c r="I38" i="83" s="1"/>
  <c r="J38" i="83" s="1"/>
  <c r="H38" i="47"/>
  <c r="I38" i="47" s="1"/>
  <c r="J38" i="47" s="1"/>
  <c r="G90" i="42"/>
  <c r="H58" i="42"/>
  <c r="I58" i="42" s="1"/>
  <c r="J58" i="42" s="1"/>
  <c r="H26" i="42"/>
  <c r="I26" i="42" s="1"/>
  <c r="J26" i="42" s="1"/>
  <c r="H83" i="48"/>
  <c r="I83" i="48" s="1"/>
  <c r="J83" i="48" s="1"/>
  <c r="H62" i="55"/>
  <c r="I62" i="55" s="1"/>
  <c r="J62" i="55" s="1"/>
  <c r="H84" i="49"/>
  <c r="I84" i="49" s="1"/>
  <c r="J84" i="49" s="1"/>
  <c r="H52" i="49"/>
  <c r="I52" i="49" s="1"/>
  <c r="J52" i="49" s="1"/>
  <c r="H20" i="49"/>
  <c r="I20" i="49" s="1"/>
  <c r="J20" i="49" s="1"/>
  <c r="H67" i="48"/>
  <c r="I67" i="48" s="1"/>
  <c r="J67" i="48" s="1"/>
  <c r="H35" i="48"/>
  <c r="I35" i="48" s="1"/>
  <c r="J35" i="48" s="1"/>
  <c r="H60" i="53"/>
  <c r="I60" i="53" s="1"/>
  <c r="J60" i="53" s="1"/>
  <c r="H36" i="53"/>
  <c r="I36" i="53" s="1"/>
  <c r="J36" i="53" s="1"/>
  <c r="H64" i="54"/>
  <c r="I64" i="54" s="1"/>
  <c r="J64" i="54" s="1"/>
  <c r="H32" i="54"/>
  <c r="I32" i="54" s="1"/>
  <c r="J32" i="54" s="1"/>
  <c r="H78" i="55"/>
  <c r="I78" i="55" s="1"/>
  <c r="J78" i="55" s="1"/>
  <c r="H46" i="55"/>
  <c r="I46" i="55" s="1"/>
  <c r="J46" i="55" s="1"/>
  <c r="K15" i="46"/>
  <c r="H58" i="44"/>
  <c r="I58" i="44" s="1"/>
  <c r="J58" i="44" s="1"/>
  <c r="H26" i="44"/>
  <c r="I26" i="44" s="1"/>
  <c r="J26" i="44" s="1"/>
  <c r="H72" i="41"/>
  <c r="I72" i="41" s="1"/>
  <c r="J72" i="41" s="1"/>
  <c r="H40" i="41"/>
  <c r="I40" i="41" s="1"/>
  <c r="J40" i="41" s="1"/>
  <c r="H63" i="35"/>
  <c r="I63" i="35" s="1"/>
  <c r="J63" i="35" s="1"/>
  <c r="H31" i="35"/>
  <c r="I31" i="35" s="1"/>
  <c r="J31" i="35" s="1"/>
  <c r="H56" i="32"/>
  <c r="I56" i="32" s="1"/>
  <c r="J56" i="32" s="1"/>
  <c r="H24" i="32"/>
  <c r="I24" i="32" s="1"/>
  <c r="J24" i="32" s="1"/>
  <c r="H60" i="20"/>
  <c r="I60" i="20" s="1"/>
  <c r="J60" i="20" s="1"/>
  <c r="H28" i="20"/>
  <c r="I28" i="20" s="1"/>
  <c r="J28" i="20" s="1"/>
  <c r="H59" i="92"/>
  <c r="I59" i="92" s="1"/>
  <c r="J59" i="92" s="1"/>
  <c r="H43" i="85"/>
  <c r="I43" i="85" s="1"/>
  <c r="J43" i="85" s="1"/>
  <c r="H22" i="83"/>
  <c r="I22" i="83" s="1"/>
  <c r="J22" i="83" s="1"/>
  <c r="H41" i="52"/>
  <c r="I41" i="52" s="1"/>
  <c r="J41" i="52" s="1"/>
  <c r="H53" i="51"/>
  <c r="I53" i="51" s="1"/>
  <c r="J53" i="51" s="1"/>
  <c r="H84" i="55"/>
  <c r="I84" i="55" s="1"/>
  <c r="J84" i="55" s="1"/>
  <c r="H16" i="44"/>
  <c r="I16" i="44" s="1"/>
  <c r="J16" i="44" s="1"/>
  <c r="K16" i="44" s="1"/>
  <c r="K15" i="32"/>
  <c r="H59" i="51"/>
  <c r="I59" i="51" s="1"/>
  <c r="J59" i="51" s="1"/>
  <c r="H72" i="18"/>
  <c r="I72" i="18" s="1"/>
  <c r="J72" i="18" s="1"/>
  <c r="H85" i="18"/>
  <c r="I85" i="18" s="1"/>
  <c r="J85" i="18" s="1"/>
  <c r="H15" i="52"/>
  <c r="I15" i="52" s="1"/>
  <c r="J15" i="52" s="1"/>
  <c r="K15" i="52" s="1"/>
  <c r="H69" i="10"/>
  <c r="I69" i="10" s="1"/>
  <c r="J69" i="10" s="1"/>
  <c r="H37" i="10"/>
  <c r="I37" i="10" s="1"/>
  <c r="J37" i="10" s="1"/>
  <c r="H70" i="83"/>
  <c r="I70" i="83" s="1"/>
  <c r="J70" i="83" s="1"/>
  <c r="H37" i="54"/>
  <c r="I37" i="54" s="1"/>
  <c r="J37" i="54" s="1"/>
  <c r="H66" i="16"/>
  <c r="I66" i="16" s="1"/>
  <c r="J66" i="16" s="1"/>
  <c r="H88" i="48"/>
  <c r="I88" i="48" s="1"/>
  <c r="J88" i="48" s="1"/>
  <c r="H82" i="18"/>
  <c r="I82" i="18" s="1"/>
  <c r="J82" i="18" s="1"/>
  <c r="H61" i="11"/>
  <c r="I61" i="11" s="1"/>
  <c r="J61" i="11" s="1"/>
  <c r="H76" i="10"/>
  <c r="I76" i="10" s="1"/>
  <c r="J76" i="10" s="1"/>
  <c r="K15" i="89"/>
  <c r="H52" i="55"/>
  <c r="I52" i="55" s="1"/>
  <c r="J52" i="55" s="1"/>
  <c r="H62" i="41"/>
  <c r="I62" i="41" s="1"/>
  <c r="J62" i="41" s="1"/>
  <c r="H50" i="20"/>
  <c r="I50" i="20" s="1"/>
  <c r="J50" i="20" s="1"/>
  <c r="H21" i="46"/>
  <c r="I21" i="46" s="1"/>
  <c r="J21" i="46" s="1"/>
  <c r="H20" i="35"/>
  <c r="I20" i="35" s="1"/>
  <c r="J20" i="35" s="1"/>
  <c r="H20" i="50"/>
  <c r="I20" i="50" s="1"/>
  <c r="J20" i="50" s="1"/>
  <c r="H22" i="15"/>
  <c r="I22" i="15" s="1"/>
  <c r="J22" i="15" s="1"/>
  <c r="H78" i="10"/>
  <c r="I78" i="10" s="1"/>
  <c r="J78" i="10" s="1"/>
  <c r="H46" i="10"/>
  <c r="I46" i="10" s="1"/>
  <c r="J46" i="10" s="1"/>
  <c r="K15" i="10"/>
  <c r="H80" i="18"/>
  <c r="I80" i="18" s="1"/>
  <c r="J80" i="18" s="1"/>
  <c r="H75" i="55"/>
  <c r="I75" i="55" s="1"/>
  <c r="J75" i="55" s="1"/>
  <c r="H50" i="18"/>
  <c r="I50" i="18" s="1"/>
  <c r="J50" i="18" s="1"/>
  <c r="H29" i="11"/>
  <c r="I29" i="11" s="1"/>
  <c r="J29" i="11" s="1"/>
  <c r="H44" i="10"/>
  <c r="I44" i="10" s="1"/>
  <c r="J44" i="10" s="1"/>
  <c r="H46" i="43"/>
  <c r="I46" i="43" s="1"/>
  <c r="J46" i="43" s="1"/>
  <c r="H66" i="51"/>
  <c r="I66" i="51" s="1"/>
  <c r="J66" i="51" s="1"/>
  <c r="H34" i="51"/>
  <c r="I34" i="51" s="1"/>
  <c r="J34" i="51" s="1"/>
  <c r="H80" i="49"/>
  <c r="I80" i="49" s="1"/>
  <c r="J80" i="49" s="1"/>
  <c r="H48" i="49"/>
  <c r="I48" i="49" s="1"/>
  <c r="J48" i="49" s="1"/>
  <c r="H16" i="49"/>
  <c r="I16" i="49" s="1"/>
  <c r="J16" i="49" s="1"/>
  <c r="H71" i="48"/>
  <c r="I71" i="48" s="1"/>
  <c r="J71" i="48" s="1"/>
  <c r="H39" i="48"/>
  <c r="I39" i="48" s="1"/>
  <c r="J39" i="48" s="1"/>
  <c r="H40" i="53"/>
  <c r="I40" i="53" s="1"/>
  <c r="J40" i="53" s="1"/>
  <c r="H52" i="54"/>
  <c r="I52" i="54" s="1"/>
  <c r="J52" i="54" s="1"/>
  <c r="H20" i="54"/>
  <c r="I20" i="54" s="1"/>
  <c r="J20" i="54" s="1"/>
  <c r="H58" i="55"/>
  <c r="I58" i="55" s="1"/>
  <c r="J58" i="55" s="1"/>
  <c r="H26" i="55"/>
  <c r="I26" i="55" s="1"/>
  <c r="J26" i="55" s="1"/>
  <c r="H81" i="50"/>
  <c r="I81" i="50" s="1"/>
  <c r="J81" i="50" s="1"/>
  <c r="H49" i="50"/>
  <c r="I49" i="50" s="1"/>
  <c r="J49" i="50" s="1"/>
  <c r="H17" i="50"/>
  <c r="I17" i="50" s="1"/>
  <c r="J17" i="50" s="1"/>
  <c r="H42" i="46"/>
  <c r="I42" i="46" s="1"/>
  <c r="J42" i="46" s="1"/>
  <c r="H18" i="46"/>
  <c r="I18" i="46" s="1"/>
  <c r="J18" i="46" s="1"/>
  <c r="H54" i="44"/>
  <c r="I54" i="44" s="1"/>
  <c r="J54" i="44" s="1"/>
  <c r="H22" i="44"/>
  <c r="I22" i="44" s="1"/>
  <c r="J22" i="44" s="1"/>
  <c r="H59" i="54"/>
  <c r="I59" i="54" s="1"/>
  <c r="J59" i="54" s="1"/>
  <c r="H27" i="54"/>
  <c r="I27" i="54" s="1"/>
  <c r="J27" i="54" s="1"/>
  <c r="H73" i="55"/>
  <c r="I73" i="55" s="1"/>
  <c r="J73" i="55" s="1"/>
  <c r="H41" i="55"/>
  <c r="I41" i="55" s="1"/>
  <c r="J41" i="55" s="1"/>
  <c r="H64" i="50"/>
  <c r="I64" i="50" s="1"/>
  <c r="J64" i="50" s="1"/>
  <c r="H32" i="50"/>
  <c r="I32" i="50" s="1"/>
  <c r="J32" i="50" s="1"/>
  <c r="H57" i="46"/>
  <c r="I57" i="46" s="1"/>
  <c r="J57" i="46" s="1"/>
  <c r="H25" i="46"/>
  <c r="I25" i="46" s="1"/>
  <c r="J25" i="46" s="1"/>
  <c r="H61" i="44"/>
  <c r="I61" i="44" s="1"/>
  <c r="J61" i="44" s="1"/>
  <c r="H29" i="44"/>
  <c r="I29" i="44" s="1"/>
  <c r="J29" i="44" s="1"/>
  <c r="H67" i="41"/>
  <c r="I67" i="41" s="1"/>
  <c r="J67" i="41" s="1"/>
  <c r="H35" i="41"/>
  <c r="I35" i="41" s="1"/>
  <c r="J35" i="41" s="1"/>
  <c r="H58" i="35"/>
  <c r="I58" i="35" s="1"/>
  <c r="J58" i="35" s="1"/>
  <c r="H26" i="35"/>
  <c r="I26" i="35" s="1"/>
  <c r="J26" i="35" s="1"/>
  <c r="H51" i="32"/>
  <c r="I51" i="32" s="1"/>
  <c r="J51" i="32" s="1"/>
  <c r="H19" i="32"/>
  <c r="I19" i="32" s="1"/>
  <c r="J19" i="32" s="1"/>
  <c r="H55" i="20"/>
  <c r="I55" i="20" s="1"/>
  <c r="J55" i="20" s="1"/>
  <c r="H23" i="20"/>
  <c r="I23" i="20" s="1"/>
  <c r="J23" i="20" s="1"/>
  <c r="H29" i="95"/>
  <c r="I29" i="95" s="1"/>
  <c r="J29" i="95" s="1"/>
  <c r="H30" i="90"/>
  <c r="I30" i="90" s="1"/>
  <c r="J30" i="90" s="1"/>
  <c r="H85" i="82"/>
  <c r="I85" i="82" s="1"/>
  <c r="J85" i="82" s="1"/>
  <c r="H39" i="47"/>
  <c r="I39" i="47" s="1"/>
  <c r="J39" i="47" s="1"/>
  <c r="H78" i="45"/>
  <c r="I78" i="45" s="1"/>
  <c r="J78" i="45" s="1"/>
  <c r="H46" i="45"/>
  <c r="I46" i="45" s="1"/>
  <c r="J46" i="45" s="1"/>
  <c r="H61" i="48"/>
  <c r="I61" i="48" s="1"/>
  <c r="J61" i="48" s="1"/>
  <c r="H29" i="48"/>
  <c r="I29" i="48" s="1"/>
  <c r="J29" i="48" s="1"/>
  <c r="H41" i="91"/>
  <c r="I41" i="91" s="1"/>
  <c r="J41" i="91" s="1"/>
  <c r="H77" i="82"/>
  <c r="I77" i="82" s="1"/>
  <c r="J77" i="82" s="1"/>
  <c r="H69" i="45"/>
  <c r="I69" i="45" s="1"/>
  <c r="J69" i="45" s="1"/>
  <c r="H37" i="45"/>
  <c r="I37" i="45" s="1"/>
  <c r="J37" i="45" s="1"/>
  <c r="H75" i="43"/>
  <c r="I75" i="43" s="1"/>
  <c r="J75" i="43" s="1"/>
  <c r="H43" i="43"/>
  <c r="I43" i="43" s="1"/>
  <c r="J43" i="43" s="1"/>
  <c r="H66" i="42"/>
  <c r="I66" i="42" s="1"/>
  <c r="J66" i="42" s="1"/>
  <c r="H34" i="42"/>
  <c r="I34" i="42" s="1"/>
  <c r="J34" i="42" s="1"/>
  <c r="H43" i="52"/>
  <c r="I43" i="52" s="1"/>
  <c r="J43" i="52" s="1"/>
  <c r="H71" i="51"/>
  <c r="I71" i="51" s="1"/>
  <c r="J71" i="51" s="1"/>
  <c r="H39" i="51"/>
  <c r="I39" i="51" s="1"/>
  <c r="J39" i="51" s="1"/>
  <c r="H85" i="49"/>
  <c r="I85" i="49" s="1"/>
  <c r="J85" i="49" s="1"/>
  <c r="H53" i="49"/>
  <c r="I53" i="49" s="1"/>
  <c r="J53" i="49" s="1"/>
  <c r="H21" i="49"/>
  <c r="I21" i="49" s="1"/>
  <c r="J21" i="49" s="1"/>
  <c r="H68" i="48"/>
  <c r="I68" i="48" s="1"/>
  <c r="J68" i="48" s="1"/>
  <c r="H36" i="48"/>
  <c r="I36" i="48" s="1"/>
  <c r="J36" i="48" s="1"/>
  <c r="H61" i="53"/>
  <c r="I61" i="53" s="1"/>
  <c r="J61" i="53" s="1"/>
  <c r="H73" i="54"/>
  <c r="I73" i="54" s="1"/>
  <c r="J73" i="54" s="1"/>
  <c r="H41" i="54"/>
  <c r="I41" i="54" s="1"/>
  <c r="J41" i="54" s="1"/>
  <c r="H87" i="55"/>
  <c r="I87" i="55" s="1"/>
  <c r="J87" i="55" s="1"/>
  <c r="H55" i="55"/>
  <c r="I55" i="55" s="1"/>
  <c r="J55" i="55" s="1"/>
  <c r="H23" i="55"/>
  <c r="I23" i="55" s="1"/>
  <c r="J23" i="55" s="1"/>
  <c r="H78" i="50"/>
  <c r="I78" i="50" s="1"/>
  <c r="J78" i="50" s="1"/>
  <c r="H46" i="50"/>
  <c r="I46" i="50" s="1"/>
  <c r="J46" i="50" s="1"/>
  <c r="H60" i="49"/>
  <c r="I60" i="49" s="1"/>
  <c r="J60" i="49" s="1"/>
  <c r="H28" i="49"/>
  <c r="I28" i="49" s="1"/>
  <c r="J28" i="49" s="1"/>
  <c r="H75" i="48"/>
  <c r="I75" i="48" s="1"/>
  <c r="J75" i="48" s="1"/>
  <c r="H43" i="48"/>
  <c r="I43" i="48" s="1"/>
  <c r="J43" i="48" s="1"/>
  <c r="H68" i="53"/>
  <c r="I68" i="53" s="1"/>
  <c r="J68" i="53" s="1"/>
  <c r="H72" i="54"/>
  <c r="I72" i="54" s="1"/>
  <c r="J72" i="54" s="1"/>
  <c r="H40" i="54"/>
  <c r="I40" i="54" s="1"/>
  <c r="J40" i="54" s="1"/>
  <c r="H86" i="55"/>
  <c r="I86" i="55" s="1"/>
  <c r="J86" i="55" s="1"/>
  <c r="H54" i="55"/>
  <c r="I54" i="55" s="1"/>
  <c r="J54" i="55" s="1"/>
  <c r="H22" i="55"/>
  <c r="I22" i="55" s="1"/>
  <c r="J22" i="55" s="1"/>
  <c r="H66" i="44"/>
  <c r="I66" i="44" s="1"/>
  <c r="J66" i="44" s="1"/>
  <c r="H34" i="44"/>
  <c r="I34" i="44" s="1"/>
  <c r="J34" i="44" s="1"/>
  <c r="H80" i="41"/>
  <c r="I80" i="41" s="1"/>
  <c r="J80" i="41" s="1"/>
  <c r="H48" i="41"/>
  <c r="I48" i="41" s="1"/>
  <c r="J48" i="41" s="1"/>
  <c r="H16" i="41"/>
  <c r="I16" i="41" s="1"/>
  <c r="J16" i="41" s="1"/>
  <c r="H71" i="35"/>
  <c r="I71" i="35" s="1"/>
  <c r="J71" i="35" s="1"/>
  <c r="H39" i="35"/>
  <c r="I39" i="35" s="1"/>
  <c r="J39" i="35" s="1"/>
  <c r="H64" i="32"/>
  <c r="I64" i="32" s="1"/>
  <c r="J64" i="32" s="1"/>
  <c r="H32" i="32"/>
  <c r="I32" i="32" s="1"/>
  <c r="J32" i="32" s="1"/>
  <c r="H68" i="20"/>
  <c r="I68" i="20" s="1"/>
  <c r="J68" i="20" s="1"/>
  <c r="H36" i="20"/>
  <c r="I36" i="20" s="1"/>
  <c r="J36" i="20" s="1"/>
  <c r="H86" i="94"/>
  <c r="I86" i="94" s="1"/>
  <c r="J86" i="94" s="1"/>
  <c r="H18" i="87"/>
  <c r="I18" i="87" s="1"/>
  <c r="J18" i="87" s="1"/>
  <c r="H86" i="83"/>
  <c r="I86" i="83" s="1"/>
  <c r="J86" i="83" s="1"/>
  <c r="H35" i="47"/>
  <c r="I35" i="47" s="1"/>
  <c r="J35" i="47" s="1"/>
  <c r="H15" i="47"/>
  <c r="I15" i="47" s="1"/>
  <c r="J15" i="47" s="1"/>
  <c r="K15" i="47" s="1"/>
  <c r="H59" i="45"/>
  <c r="I59" i="45" s="1"/>
  <c r="J59" i="45" s="1"/>
  <c r="H73" i="43"/>
  <c r="I73" i="43" s="1"/>
  <c r="J73" i="43" s="1"/>
  <c r="H20" i="55"/>
  <c r="I20" i="55" s="1"/>
  <c r="J20" i="55" s="1"/>
  <c r="H67" i="50"/>
  <c r="I67" i="50" s="1"/>
  <c r="J67" i="50" s="1"/>
  <c r="H36" i="46"/>
  <c r="I36" i="46" s="1"/>
  <c r="J36" i="46" s="1"/>
  <c r="H30" i="41"/>
  <c r="I30" i="41" s="1"/>
  <c r="J30" i="41" s="1"/>
  <c r="H18" i="20"/>
  <c r="I18" i="20" s="1"/>
  <c r="J18" i="20" s="1"/>
  <c r="H30" i="47"/>
  <c r="I30" i="47" s="1"/>
  <c r="J30" i="47" s="1"/>
  <c r="H59" i="55"/>
  <c r="I59" i="55" s="1"/>
  <c r="J59" i="55" s="1"/>
  <c r="H31" i="16"/>
  <c r="I31" i="16" s="1"/>
  <c r="J31" i="16" s="1"/>
  <c r="K15" i="15"/>
  <c r="H67" i="46"/>
  <c r="I67" i="46" s="1"/>
  <c r="J67" i="46" s="1"/>
  <c r="H28" i="35"/>
  <c r="I28" i="35" s="1"/>
  <c r="J28" i="35" s="1"/>
  <c r="H59" i="16"/>
  <c r="I59" i="16" s="1"/>
  <c r="J59" i="16" s="1"/>
  <c r="H18" i="18"/>
  <c r="I18" i="18" s="1"/>
  <c r="J18" i="18" s="1"/>
  <c r="H34" i="98"/>
  <c r="I34" i="98" s="1"/>
  <c r="J34" i="98" s="1"/>
  <c r="H14" i="86"/>
  <c r="I14" i="86" s="1"/>
  <c r="J14" i="86" s="1"/>
  <c r="K14" i="86" s="1"/>
  <c r="H47" i="47"/>
  <c r="I47" i="47" s="1"/>
  <c r="J47" i="47" s="1"/>
  <c r="H35" i="50"/>
  <c r="I35" i="50" s="1"/>
  <c r="J35" i="50" s="1"/>
  <c r="H64" i="44"/>
  <c r="I64" i="44" s="1"/>
  <c r="J64" i="44" s="1"/>
  <c r="H28" i="86"/>
  <c r="I28" i="86" s="1"/>
  <c r="J28" i="86" s="1"/>
  <c r="H25" i="49"/>
  <c r="I25" i="49" s="1"/>
  <c r="J25" i="49" s="1"/>
  <c r="H17" i="49"/>
  <c r="I17" i="49" s="1"/>
  <c r="J17" i="49" s="1"/>
  <c r="H63" i="16"/>
  <c r="I63" i="16" s="1"/>
  <c r="J63" i="16" s="1"/>
  <c r="H84" i="18"/>
  <c r="I84" i="18" s="1"/>
  <c r="J84" i="18" s="1"/>
  <c r="H52" i="18"/>
  <c r="I52" i="18" s="1"/>
  <c r="J52" i="18" s="1"/>
  <c r="H20" i="18"/>
  <c r="I20" i="18" s="1"/>
  <c r="J20" i="18" s="1"/>
  <c r="H45" i="15"/>
  <c r="I45" i="15" s="1"/>
  <c r="J45" i="15" s="1"/>
  <c r="H73" i="13"/>
  <c r="I73" i="13" s="1"/>
  <c r="J73" i="13" s="1"/>
  <c r="H41" i="13"/>
  <c r="I41" i="13" s="1"/>
  <c r="J41" i="13" s="1"/>
  <c r="H87" i="11"/>
  <c r="I87" i="11" s="1"/>
  <c r="J87" i="11" s="1"/>
  <c r="H55" i="11"/>
  <c r="I55" i="11" s="1"/>
  <c r="J55" i="11" s="1"/>
  <c r="H23" i="11"/>
  <c r="I23" i="11" s="1"/>
  <c r="J23" i="11" s="1"/>
  <c r="H63" i="41"/>
  <c r="I63" i="41" s="1"/>
  <c r="J63" i="41" s="1"/>
  <c r="H33" i="20"/>
  <c r="I33" i="20" s="1"/>
  <c r="J33" i="20" s="1"/>
  <c r="H27" i="16"/>
  <c r="I27" i="16" s="1"/>
  <c r="J27" i="16" s="1"/>
  <c r="H66" i="50"/>
  <c r="I66" i="50" s="1"/>
  <c r="J66" i="50" s="1"/>
  <c r="H76" i="16"/>
  <c r="I76" i="16" s="1"/>
  <c r="J76" i="16" s="1"/>
  <c r="H68" i="11"/>
  <c r="I68" i="11" s="1"/>
  <c r="J68" i="11" s="1"/>
  <c r="H35" i="10"/>
  <c r="I35" i="10" s="1"/>
  <c r="J35" i="10" s="1"/>
  <c r="H67" i="55"/>
  <c r="I67" i="55" s="1"/>
  <c r="J67" i="55" s="1"/>
  <c r="H75" i="16"/>
  <c r="I75" i="16" s="1"/>
  <c r="J75" i="16" s="1"/>
  <c r="K15" i="93"/>
  <c r="H88" i="41"/>
  <c r="I88" i="41" s="1"/>
  <c r="J88" i="41" s="1"/>
  <c r="H56" i="41"/>
  <c r="I56" i="41" s="1"/>
  <c r="J56" i="41" s="1"/>
  <c r="H24" i="41"/>
  <c r="I24" i="41" s="1"/>
  <c r="J24" i="41" s="1"/>
  <c r="H79" i="35"/>
  <c r="I79" i="35" s="1"/>
  <c r="J79" i="35" s="1"/>
  <c r="H47" i="35"/>
  <c r="I47" i="35" s="1"/>
  <c r="J47" i="35" s="1"/>
  <c r="H15" i="35"/>
  <c r="I15" i="35" s="1"/>
  <c r="J15" i="35" s="1"/>
  <c r="K15" i="35" s="1"/>
  <c r="H40" i="32"/>
  <c r="I40" i="32" s="1"/>
  <c r="J40" i="32" s="1"/>
  <c r="H76" i="20"/>
  <c r="I76" i="20" s="1"/>
  <c r="J76" i="20" s="1"/>
  <c r="H44" i="20"/>
  <c r="I44" i="20" s="1"/>
  <c r="J44" i="20" s="1"/>
  <c r="H71" i="96"/>
  <c r="I71" i="96" s="1"/>
  <c r="J71" i="96" s="1"/>
  <c r="H16" i="88"/>
  <c r="I16" i="88" s="1"/>
  <c r="J16" i="88" s="1"/>
  <c r="H56" i="84"/>
  <c r="I56" i="84" s="1"/>
  <c r="J56" i="84" s="1"/>
  <c r="H37" i="82"/>
  <c r="I37" i="82" s="1"/>
  <c r="J37" i="82" s="1"/>
  <c r="H19" i="45"/>
  <c r="I19" i="45" s="1"/>
  <c r="J19" i="45" s="1"/>
  <c r="H82" i="48"/>
  <c r="I82" i="48" s="1"/>
  <c r="J82" i="48" s="1"/>
  <c r="H31" i="47"/>
  <c r="I31" i="47" s="1"/>
  <c r="J31" i="47" s="1"/>
  <c r="H68" i="55"/>
  <c r="I68" i="55" s="1"/>
  <c r="J68" i="55" s="1"/>
  <c r="H60" i="46"/>
  <c r="I60" i="46" s="1"/>
  <c r="J60" i="46" s="1"/>
  <c r="H32" i="44"/>
  <c r="I32" i="44" s="1"/>
  <c r="J32" i="44" s="1"/>
  <c r="H66" i="20"/>
  <c r="I66" i="20" s="1"/>
  <c r="J66" i="20" s="1"/>
  <c r="H38" i="42"/>
  <c r="I38" i="42" s="1"/>
  <c r="J38" i="42" s="1"/>
  <c r="H61" i="55"/>
  <c r="I61" i="55" s="1"/>
  <c r="J61" i="55" s="1"/>
  <c r="H78" i="35"/>
  <c r="I78" i="35" s="1"/>
  <c r="J78" i="35" s="1"/>
  <c r="H30" i="42"/>
  <c r="I30" i="42" s="1"/>
  <c r="J30" i="42" s="1"/>
  <c r="H49" i="20"/>
  <c r="I49" i="20" s="1"/>
  <c r="J49" i="20" s="1"/>
  <c r="H36" i="55"/>
  <c r="I36" i="55" s="1"/>
  <c r="J36" i="55" s="1"/>
  <c r="H83" i="50"/>
  <c r="I83" i="50" s="1"/>
  <c r="J83" i="50" s="1"/>
  <c r="H52" i="46"/>
  <c r="I52" i="46" s="1"/>
  <c r="J52" i="46" s="1"/>
  <c r="H78" i="41"/>
  <c r="I78" i="41" s="1"/>
  <c r="J78" i="41" s="1"/>
  <c r="H34" i="20"/>
  <c r="I34" i="20" s="1"/>
  <c r="J34" i="20" s="1"/>
  <c r="H26" i="50"/>
  <c r="I26" i="50" s="1"/>
  <c r="J26" i="50" s="1"/>
  <c r="H31" i="44"/>
  <c r="I31" i="44" s="1"/>
  <c r="J31" i="44" s="1"/>
  <c r="H15" i="41"/>
  <c r="I15" i="41" s="1"/>
  <c r="J15" i="41" s="1"/>
  <c r="K15" i="41" s="1"/>
  <c r="H22" i="18"/>
  <c r="I22" i="18" s="1"/>
  <c r="J22" i="18" s="1"/>
  <c r="H31" i="32"/>
  <c r="I31" i="32" s="1"/>
  <c r="J31" i="32" s="1"/>
  <c r="H69" i="16"/>
  <c r="I69" i="16" s="1"/>
  <c r="J69" i="16" s="1"/>
  <c r="H37" i="16"/>
  <c r="I37" i="16" s="1"/>
  <c r="J37" i="16" s="1"/>
  <c r="H79" i="13"/>
  <c r="I79" i="13" s="1"/>
  <c r="J79" i="13" s="1"/>
  <c r="K15" i="49"/>
  <c r="H51" i="50"/>
  <c r="I51" i="50" s="1"/>
  <c r="J51" i="50" s="1"/>
  <c r="H20" i="46"/>
  <c r="I20" i="46" s="1"/>
  <c r="J20" i="46" s="1"/>
  <c r="H46" i="41"/>
  <c r="I46" i="41" s="1"/>
  <c r="J46" i="41" s="1"/>
  <c r="H80" i="16"/>
  <c r="I80" i="16" s="1"/>
  <c r="J80" i="16" s="1"/>
  <c r="H57" i="44"/>
  <c r="I57" i="44" s="1"/>
  <c r="J57" i="44" s="1"/>
  <c r="H54" i="18"/>
  <c r="I54" i="18" s="1"/>
  <c r="J54" i="18" s="1"/>
  <c r="H21" i="18"/>
  <c r="I21" i="18" s="1"/>
  <c r="J21" i="18" s="1"/>
  <c r="H40" i="48"/>
  <c r="I40" i="48" s="1"/>
  <c r="J40" i="48" s="1"/>
  <c r="H51" i="55"/>
  <c r="I51" i="55" s="1"/>
  <c r="J51" i="55" s="1"/>
  <c r="H43" i="46"/>
  <c r="I43" i="46" s="1"/>
  <c r="J43" i="46" s="1"/>
  <c r="H39" i="41"/>
  <c r="I39" i="41" s="1"/>
  <c r="J39" i="41" s="1"/>
  <c r="H58" i="15"/>
  <c r="I58" i="15" s="1"/>
  <c r="J58" i="15" s="1"/>
  <c r="H59" i="46"/>
  <c r="I59" i="46" s="1"/>
  <c r="J59" i="46" s="1"/>
  <c r="H63" i="47"/>
  <c r="I63" i="47" s="1"/>
  <c r="J63" i="47" s="1"/>
  <c r="H47" i="13"/>
  <c r="I47" i="13" s="1"/>
  <c r="J47" i="13" s="1"/>
  <c r="K15" i="97"/>
  <c r="H27" i="47"/>
  <c r="I27" i="47" s="1"/>
  <c r="J27" i="47" s="1"/>
  <c r="H19" i="50"/>
  <c r="I19" i="50" s="1"/>
  <c r="J19" i="50" s="1"/>
  <c r="H48" i="44"/>
  <c r="I48" i="44" s="1"/>
  <c r="J48" i="44" s="1"/>
  <c r="H33" i="45"/>
  <c r="I33" i="45" s="1"/>
  <c r="J33" i="45" s="1"/>
  <c r="H65" i="53"/>
  <c r="I65" i="53" s="1"/>
  <c r="J65" i="53" s="1"/>
  <c r="H61" i="82"/>
  <c r="I61" i="82" s="1"/>
  <c r="J61" i="82" s="1"/>
  <c r="H86" i="18"/>
  <c r="I86" i="18" s="1"/>
  <c r="J86" i="18" s="1"/>
  <c r="H53" i="18"/>
  <c r="I53" i="18" s="1"/>
  <c r="J53" i="18" s="1"/>
  <c r="H29" i="13"/>
  <c r="I29" i="13" s="1"/>
  <c r="J29" i="13" s="1"/>
  <c r="H62" i="42"/>
  <c r="I62" i="42" s="1"/>
  <c r="J62" i="42" s="1"/>
  <c r="H15" i="13"/>
  <c r="I15" i="13" s="1"/>
  <c r="J15" i="13" s="1"/>
  <c r="K15" i="13" s="1"/>
  <c r="H53" i="41"/>
  <c r="I53" i="41" s="1"/>
  <c r="J53" i="41" s="1"/>
  <c r="H60" i="50"/>
  <c r="I60" i="50" s="1"/>
  <c r="J60" i="50" s="1"/>
  <c r="H65" i="16"/>
  <c r="I65" i="16" s="1"/>
  <c r="J65" i="16" s="1"/>
  <c r="H75" i="11"/>
  <c r="I75" i="11" s="1"/>
  <c r="J75" i="11" s="1"/>
  <c r="H55" i="43"/>
  <c r="I55" i="43" s="1"/>
  <c r="J55" i="43" s="1"/>
  <c r="H51" i="51"/>
  <c r="I51" i="51" s="1"/>
  <c r="J51" i="51" s="1"/>
  <c r="H57" i="53"/>
  <c r="I57" i="53" s="1"/>
  <c r="J57" i="53" s="1"/>
  <c r="H84" i="50"/>
  <c r="I84" i="50" s="1"/>
  <c r="J84" i="50" s="1"/>
  <c r="H79" i="41"/>
  <c r="I79" i="41" s="1"/>
  <c r="J79" i="41" s="1"/>
  <c r="H44" i="35"/>
  <c r="I44" i="35" s="1"/>
  <c r="J44" i="35" s="1"/>
  <c r="H83" i="16"/>
  <c r="I83" i="16" s="1"/>
  <c r="J83" i="16" s="1"/>
  <c r="H47" i="16"/>
  <c r="I47" i="16" s="1"/>
  <c r="J47" i="16" s="1"/>
  <c r="H15" i="16"/>
  <c r="I15" i="16" s="1"/>
  <c r="J15" i="16" s="1"/>
  <c r="K15" i="16" s="1"/>
  <c r="H70" i="18"/>
  <c r="I70" i="18" s="1"/>
  <c r="J70" i="18" s="1"/>
  <c r="H38" i="18"/>
  <c r="I38" i="18" s="1"/>
  <c r="J38" i="18" s="1"/>
  <c r="H69" i="18"/>
  <c r="I69" i="18" s="1"/>
  <c r="J69" i="18" s="1"/>
  <c r="H37" i="18"/>
  <c r="I37" i="18" s="1"/>
  <c r="J37" i="18" s="1"/>
  <c r="H54" i="15"/>
  <c r="I54" i="15" s="1"/>
  <c r="J54" i="15" s="1"/>
  <c r="H36" i="35"/>
  <c r="I36" i="35" s="1"/>
  <c r="J36" i="35" s="1"/>
  <c r="H14" i="42"/>
  <c r="I14" i="42" s="1"/>
  <c r="J14" i="42" s="1"/>
  <c r="K14" i="42" s="1"/>
  <c r="H29" i="55"/>
  <c r="I29" i="55" s="1"/>
  <c r="J29" i="55" s="1"/>
  <c r="H53" i="46"/>
  <c r="I53" i="46" s="1"/>
  <c r="J53" i="46" s="1"/>
  <c r="H85" i="41"/>
  <c r="I85" i="41" s="1"/>
  <c r="J85" i="41" s="1"/>
  <c r="H46" i="35"/>
  <c r="I46" i="35" s="1"/>
  <c r="J46" i="35" s="1"/>
  <c r="H67" i="51"/>
  <c r="I67" i="51" s="1"/>
  <c r="J67" i="51" s="1"/>
  <c r="H27" i="55"/>
  <c r="I27" i="55" s="1"/>
  <c r="J27" i="55" s="1"/>
  <c r="H25" i="44"/>
  <c r="I25" i="44" s="1"/>
  <c r="J25" i="44" s="1"/>
  <c r="H76" i="35"/>
  <c r="I76" i="35" s="1"/>
  <c r="J76" i="35" s="1"/>
  <c r="H19" i="20"/>
  <c r="I19" i="20" s="1"/>
  <c r="J19" i="20" s="1"/>
  <c r="H55" i="16"/>
  <c r="I55" i="16" s="1"/>
  <c r="J55" i="16" s="1"/>
  <c r="H23" i="16"/>
  <c r="I23" i="16" s="1"/>
  <c r="J23" i="16" s="1"/>
  <c r="H78" i="18"/>
  <c r="I78" i="18" s="1"/>
  <c r="J78" i="18" s="1"/>
  <c r="H46" i="18"/>
  <c r="I46" i="18" s="1"/>
  <c r="J46" i="18" s="1"/>
  <c r="H77" i="18"/>
  <c r="I77" i="18" s="1"/>
  <c r="J77" i="18" s="1"/>
  <c r="H45" i="18"/>
  <c r="I45" i="18" s="1"/>
  <c r="J45" i="18" s="1"/>
  <c r="H62" i="15"/>
  <c r="I62" i="15" s="1"/>
  <c r="J62" i="15" s="1"/>
  <c r="H41" i="53"/>
  <c r="I41" i="53" s="1"/>
  <c r="J41" i="53" s="1"/>
  <c r="H19" i="55"/>
  <c r="I19" i="55" s="1"/>
  <c r="J19" i="55" s="1"/>
  <c r="H49" i="44"/>
  <c r="I49" i="44" s="1"/>
  <c r="J49" i="44" s="1"/>
  <c r="H68" i="35"/>
  <c r="I68" i="35" s="1"/>
  <c r="J68" i="35" s="1"/>
  <c r="H73" i="20"/>
  <c r="I73" i="20" s="1"/>
  <c r="J73" i="20" s="1"/>
  <c r="H61" i="16"/>
  <c r="I61" i="16" s="1"/>
  <c r="J61" i="16" s="1"/>
  <c r="H29" i="16"/>
  <c r="I29" i="16" s="1"/>
  <c r="J29" i="16" s="1"/>
  <c r="H76" i="18"/>
  <c r="I76" i="18" s="1"/>
  <c r="J76" i="18" s="1"/>
  <c r="H44" i="18"/>
  <c r="I44" i="18" s="1"/>
  <c r="J44" i="18" s="1"/>
  <c r="H69" i="15"/>
  <c r="I69" i="15" s="1"/>
  <c r="J69" i="15" s="1"/>
  <c r="H37" i="15"/>
  <c r="I37" i="15" s="1"/>
  <c r="J37" i="15" s="1"/>
  <c r="H65" i="13"/>
  <c r="I65" i="13" s="1"/>
  <c r="J65" i="13" s="1"/>
  <c r="H33" i="13"/>
  <c r="I33" i="13" s="1"/>
  <c r="J33" i="13" s="1"/>
  <c r="H79" i="11"/>
  <c r="I79" i="11" s="1"/>
  <c r="J79" i="11" s="1"/>
  <c r="H47" i="11"/>
  <c r="I47" i="11" s="1"/>
  <c r="J47" i="11" s="1"/>
  <c r="H15" i="11"/>
  <c r="I15" i="11" s="1"/>
  <c r="J15" i="11" s="1"/>
  <c r="K15" i="11" s="1"/>
  <c r="H70" i="10"/>
  <c r="I70" i="10" s="1"/>
  <c r="J70" i="10" s="1"/>
  <c r="H38" i="10"/>
  <c r="I38" i="10" s="1"/>
  <c r="J38" i="10" s="1"/>
  <c r="H61" i="10"/>
  <c r="I61" i="10" s="1"/>
  <c r="J61" i="10" s="1"/>
  <c r="H29" i="10"/>
  <c r="I29" i="10" s="1"/>
  <c r="J29" i="10" s="1"/>
  <c r="H49" i="45"/>
  <c r="I49" i="45" s="1"/>
  <c r="J49" i="45" s="1"/>
  <c r="H61" i="46"/>
  <c r="I61" i="46" s="1"/>
  <c r="J61" i="46" s="1"/>
  <c r="H34" i="16"/>
  <c r="I34" i="16" s="1"/>
  <c r="J34" i="16" s="1"/>
  <c r="H14" i="54"/>
  <c r="I14" i="54" s="1"/>
  <c r="J14" i="54" s="1"/>
  <c r="K14" i="54" s="1"/>
  <c r="H48" i="15"/>
  <c r="I48" i="15" s="1"/>
  <c r="J48" i="15" s="1"/>
  <c r="H50" i="15"/>
  <c r="I50" i="15" s="1"/>
  <c r="J50" i="15" s="1"/>
  <c r="H37" i="46"/>
  <c r="I37" i="46" s="1"/>
  <c r="J37" i="46" s="1"/>
  <c r="H14" i="105"/>
  <c r="I14" i="105" s="1"/>
  <c r="J14" i="105" s="1"/>
  <c r="K14" i="105" s="1"/>
  <c r="K16" i="13" l="1"/>
  <c r="K16" i="52"/>
  <c r="K16" i="95"/>
  <c r="K16" i="20"/>
  <c r="K16" i="11"/>
  <c r="K17" i="44"/>
  <c r="K16" i="16"/>
  <c r="K16" i="98"/>
  <c r="K16" i="35"/>
  <c r="K16" i="41"/>
  <c r="K16" i="47"/>
  <c r="K16" i="32"/>
  <c r="K16" i="87"/>
  <c r="H89" i="83"/>
  <c r="I89" i="83" s="1"/>
  <c r="J89" i="83" s="1"/>
  <c r="H91" i="10"/>
  <c r="I91" i="10" s="1"/>
  <c r="J91" i="10" s="1"/>
  <c r="H89" i="35"/>
  <c r="I89" i="35" s="1"/>
  <c r="J89" i="35" s="1"/>
  <c r="H89" i="10"/>
  <c r="I89" i="10" s="1"/>
  <c r="J89" i="10" s="1"/>
  <c r="H92" i="35"/>
  <c r="I92" i="35" s="1"/>
  <c r="J92" i="35" s="1"/>
  <c r="H97" i="18"/>
  <c r="I97" i="18" s="1"/>
  <c r="J97" i="18" s="1"/>
  <c r="H93" i="90"/>
  <c r="I93" i="90" s="1"/>
  <c r="J93" i="90" s="1"/>
  <c r="H89" i="98"/>
  <c r="I89" i="98" s="1"/>
  <c r="J89" i="98" s="1"/>
  <c r="H94" i="50"/>
  <c r="I94" i="50" s="1"/>
  <c r="J94" i="50" s="1"/>
  <c r="H96" i="82"/>
  <c r="I96" i="82" s="1"/>
  <c r="J96" i="82" s="1"/>
  <c r="H95" i="35"/>
  <c r="I95" i="35" s="1"/>
  <c r="J95" i="35" s="1"/>
  <c r="H89" i="87"/>
  <c r="I89" i="87" s="1"/>
  <c r="J89" i="87" s="1"/>
  <c r="H93" i="98"/>
  <c r="I93" i="98" s="1"/>
  <c r="J93" i="98" s="1"/>
  <c r="K16" i="103"/>
  <c r="H90" i="18"/>
  <c r="I90" i="18" s="1"/>
  <c r="J90" i="18" s="1"/>
  <c r="K15" i="45"/>
  <c r="H96" i="50"/>
  <c r="I96" i="50" s="1"/>
  <c r="J96" i="50" s="1"/>
  <c r="H97" i="90"/>
  <c r="I97" i="90" s="1"/>
  <c r="J97" i="90" s="1"/>
  <c r="K15" i="42"/>
  <c r="K16" i="49"/>
  <c r="K16" i="93"/>
  <c r="H91" i="50"/>
  <c r="I91" i="50" s="1"/>
  <c r="J91" i="50" s="1"/>
  <c r="H89" i="43"/>
  <c r="I89" i="43" s="1"/>
  <c r="J89" i="43" s="1"/>
  <c r="H89" i="18"/>
  <c r="I89" i="18" s="1"/>
  <c r="J89" i="18" s="1"/>
  <c r="H92" i="10"/>
  <c r="I92" i="10" s="1"/>
  <c r="J92" i="10" s="1"/>
  <c r="H89" i="90"/>
  <c r="I89" i="90" s="1"/>
  <c r="J89" i="90" s="1"/>
  <c r="H97" i="48"/>
  <c r="I97" i="48" s="1"/>
  <c r="J97" i="48" s="1"/>
  <c r="K16" i="99"/>
  <c r="H94" i="90"/>
  <c r="I94" i="90" s="1"/>
  <c r="J94" i="90" s="1"/>
  <c r="H90" i="102"/>
  <c r="I90" i="102" s="1"/>
  <c r="J90" i="102" s="1"/>
  <c r="H92" i="102"/>
  <c r="I92" i="102" s="1"/>
  <c r="J92" i="102" s="1"/>
  <c r="H95" i="50"/>
  <c r="I95" i="50" s="1"/>
  <c r="J95" i="50" s="1"/>
  <c r="K16" i="48"/>
  <c r="H93" i="48"/>
  <c r="I93" i="48" s="1"/>
  <c r="J93" i="48" s="1"/>
  <c r="K16" i="91"/>
  <c r="H96" i="18"/>
  <c r="I96" i="18" s="1"/>
  <c r="J96" i="18" s="1"/>
  <c r="H90" i="42"/>
  <c r="I90" i="42" s="1"/>
  <c r="J90" i="42" s="1"/>
  <c r="H94" i="102"/>
  <c r="I94" i="102" s="1"/>
  <c r="J94" i="102" s="1"/>
  <c r="H97" i="98"/>
  <c r="I97" i="98" s="1"/>
  <c r="J97" i="98" s="1"/>
  <c r="H91" i="18"/>
  <c r="I91" i="18" s="1"/>
  <c r="J91" i="18" s="1"/>
  <c r="H89" i="41"/>
  <c r="I89" i="41" s="1"/>
  <c r="J89" i="41" s="1"/>
  <c r="H89" i="49"/>
  <c r="I89" i="49" s="1"/>
  <c r="J89" i="49" s="1"/>
  <c r="H92" i="50"/>
  <c r="I92" i="50" s="1"/>
  <c r="J92" i="50" s="1"/>
  <c r="K16" i="85"/>
  <c r="H97" i="94"/>
  <c r="I97" i="94" s="1"/>
  <c r="J97" i="94" s="1"/>
  <c r="H97" i="10"/>
  <c r="I97" i="10" s="1"/>
  <c r="J97" i="10" s="1"/>
  <c r="H98" i="42"/>
  <c r="I98" i="42" s="1"/>
  <c r="J98" i="42" s="1"/>
  <c r="H94" i="10"/>
  <c r="I94" i="10" s="1"/>
  <c r="J94" i="10" s="1"/>
  <c r="H90" i="85"/>
  <c r="I90" i="85" s="1"/>
  <c r="J90" i="85" s="1"/>
  <c r="K16" i="104"/>
  <c r="H96" i="98"/>
  <c r="I96" i="98" s="1"/>
  <c r="J96" i="98" s="1"/>
  <c r="H95" i="42"/>
  <c r="I95" i="42" s="1"/>
  <c r="J95" i="42" s="1"/>
  <c r="H98" i="82"/>
  <c r="I98" i="82" s="1"/>
  <c r="J98" i="82" s="1"/>
  <c r="H97" i="102"/>
  <c r="I97" i="102" s="1"/>
  <c r="J97" i="102" s="1"/>
  <c r="H93" i="82"/>
  <c r="I93" i="82" s="1"/>
  <c r="J93" i="82" s="1"/>
  <c r="H96" i="48"/>
  <c r="I96" i="48" s="1"/>
  <c r="J96" i="48" s="1"/>
  <c r="K16" i="97"/>
  <c r="K15" i="54"/>
  <c r="K16" i="15"/>
  <c r="K16" i="10"/>
  <c r="H91" i="102"/>
  <c r="I91" i="102" s="1"/>
  <c r="J91" i="102" s="1"/>
  <c r="H89" i="42"/>
  <c r="I89" i="42" s="1"/>
  <c r="J89" i="42" s="1"/>
  <c r="H92" i="18"/>
  <c r="I92" i="18" s="1"/>
  <c r="J92" i="18" s="1"/>
  <c r="H90" i="98"/>
  <c r="I90" i="98" s="1"/>
  <c r="J90" i="98" s="1"/>
  <c r="H95" i="94"/>
  <c r="I95" i="94" s="1"/>
  <c r="J95" i="94" s="1"/>
  <c r="H95" i="102"/>
  <c r="I95" i="102" s="1"/>
  <c r="J95" i="102" s="1"/>
  <c r="H98" i="48"/>
  <c r="I98" i="48" s="1"/>
  <c r="J98" i="48" s="1"/>
  <c r="H94" i="35"/>
  <c r="I94" i="35" s="1"/>
  <c r="J94" i="35" s="1"/>
  <c r="H92" i="82"/>
  <c r="I92" i="82" s="1"/>
  <c r="J92" i="82" s="1"/>
  <c r="H95" i="10"/>
  <c r="I95" i="10" s="1"/>
  <c r="J95" i="10" s="1"/>
  <c r="H93" i="42"/>
  <c r="I93" i="42" s="1"/>
  <c r="J93" i="42" s="1"/>
  <c r="K16" i="94"/>
  <c r="H97" i="85"/>
  <c r="I97" i="85" s="1"/>
  <c r="J97" i="85" s="1"/>
  <c r="H90" i="90"/>
  <c r="I90" i="90" s="1"/>
  <c r="J90" i="90" s="1"/>
  <c r="H98" i="94"/>
  <c r="I98" i="94" s="1"/>
  <c r="J98" i="94" s="1"/>
  <c r="H93" i="50"/>
  <c r="I93" i="50" s="1"/>
  <c r="J93" i="50" s="1"/>
  <c r="K16" i="90"/>
  <c r="H96" i="10"/>
  <c r="I96" i="10" s="1"/>
  <c r="J96" i="10" s="1"/>
  <c r="H91" i="35"/>
  <c r="I91" i="35" s="1"/>
  <c r="J91" i="35" s="1"/>
  <c r="H89" i="55"/>
  <c r="I89" i="55" s="1"/>
  <c r="J89" i="55" s="1"/>
  <c r="H98" i="50"/>
  <c r="I98" i="50" s="1"/>
  <c r="J98" i="50" s="1"/>
  <c r="H94" i="42"/>
  <c r="I94" i="42" s="1"/>
  <c r="J94" i="42" s="1"/>
  <c r="H96" i="102"/>
  <c r="I96" i="102" s="1"/>
  <c r="J96" i="102" s="1"/>
  <c r="K16" i="102"/>
  <c r="H95" i="18"/>
  <c r="I95" i="18" s="1"/>
  <c r="J95" i="18" s="1"/>
  <c r="H98" i="85"/>
  <c r="I98" i="85" s="1"/>
  <c r="J98" i="85" s="1"/>
  <c r="H90" i="50"/>
  <c r="I90" i="50" s="1"/>
  <c r="J90" i="50" s="1"/>
  <c r="H93" i="85"/>
  <c r="I93" i="85" s="1"/>
  <c r="J93" i="85" s="1"/>
  <c r="K15" i="53"/>
  <c r="K15" i="105"/>
  <c r="K16" i="83"/>
  <c r="K15" i="86"/>
  <c r="K16" i="89"/>
  <c r="H92" i="98"/>
  <c r="I92" i="98" s="1"/>
  <c r="J92" i="98" s="1"/>
  <c r="H91" i="42"/>
  <c r="I91" i="42" s="1"/>
  <c r="J91" i="42" s="1"/>
  <c r="H89" i="48"/>
  <c r="I89" i="48" s="1"/>
  <c r="J89" i="48" s="1"/>
  <c r="H97" i="42"/>
  <c r="I97" i="42" s="1"/>
  <c r="J97" i="42" s="1"/>
  <c r="H98" i="10"/>
  <c r="I98" i="10" s="1"/>
  <c r="J98" i="10" s="1"/>
  <c r="H94" i="18"/>
  <c r="I94" i="18" s="1"/>
  <c r="J94" i="18" s="1"/>
  <c r="H91" i="85"/>
  <c r="I91" i="85" s="1"/>
  <c r="J91" i="85" s="1"/>
  <c r="H92" i="85"/>
  <c r="I92" i="85" s="1"/>
  <c r="J92" i="85" s="1"/>
  <c r="H96" i="90"/>
  <c r="I96" i="90" s="1"/>
  <c r="J96" i="90" s="1"/>
  <c r="H89" i="50"/>
  <c r="I89" i="50" s="1"/>
  <c r="J89" i="50" s="1"/>
  <c r="H90" i="48"/>
  <c r="I90" i="48" s="1"/>
  <c r="J90" i="48" s="1"/>
  <c r="H93" i="35"/>
  <c r="I93" i="35" s="1"/>
  <c r="J93" i="35" s="1"/>
  <c r="K16" i="18"/>
  <c r="K16" i="46"/>
  <c r="H98" i="35"/>
  <c r="I98" i="35" s="1"/>
  <c r="J98" i="35" s="1"/>
  <c r="H93" i="102"/>
  <c r="I93" i="102" s="1"/>
  <c r="J93" i="102" s="1"/>
  <c r="H91" i="82"/>
  <c r="I91" i="82" s="1"/>
  <c r="J91" i="82" s="1"/>
  <c r="H89" i="11"/>
  <c r="I89" i="11" s="1"/>
  <c r="J89" i="11" s="1"/>
  <c r="K16" i="82"/>
  <c r="H97" i="35"/>
  <c r="I97" i="35" s="1"/>
  <c r="J97" i="35" s="1"/>
  <c r="H91" i="98"/>
  <c r="I91" i="98" s="1"/>
  <c r="J91" i="98" s="1"/>
  <c r="H98" i="18"/>
  <c r="I98" i="18" s="1"/>
  <c r="J98" i="18" s="1"/>
  <c r="H92" i="94"/>
  <c r="I92" i="94" s="1"/>
  <c r="J92" i="94" s="1"/>
  <c r="K16" i="101"/>
  <c r="K16" i="88"/>
  <c r="H89" i="91"/>
  <c r="I89" i="91" s="1"/>
  <c r="J89" i="91" s="1"/>
  <c r="K16" i="96"/>
  <c r="K16" i="100"/>
  <c r="H90" i="10"/>
  <c r="I90" i="10" s="1"/>
  <c r="J90" i="10" s="1"/>
  <c r="H93" i="10"/>
  <c r="I93" i="10" s="1"/>
  <c r="J93" i="10" s="1"/>
  <c r="H92" i="48"/>
  <c r="I92" i="48" s="1"/>
  <c r="J92" i="48" s="1"/>
  <c r="H96" i="42"/>
  <c r="I96" i="42" s="1"/>
  <c r="J96" i="42" s="1"/>
  <c r="K15" i="43"/>
  <c r="H96" i="94"/>
  <c r="I96" i="94" s="1"/>
  <c r="J96" i="94" s="1"/>
  <c r="K16" i="55"/>
  <c r="K16" i="51"/>
  <c r="H91" i="48"/>
  <c r="I91" i="48" s="1"/>
  <c r="J91" i="48" s="1"/>
  <c r="H89" i="16"/>
  <c r="I89" i="16" s="1"/>
  <c r="J89" i="16" s="1"/>
  <c r="H92" i="42"/>
  <c r="I92" i="42" s="1"/>
  <c r="J92" i="42" s="1"/>
  <c r="K16" i="84"/>
  <c r="H95" i="82"/>
  <c r="I95" i="82" s="1"/>
  <c r="J95" i="82" s="1"/>
  <c r="H93" i="94"/>
  <c r="I93" i="94" s="1"/>
  <c r="J93" i="94" s="1"/>
  <c r="K16" i="92"/>
  <c r="H97" i="50"/>
  <c r="I97" i="50" s="1"/>
  <c r="J97" i="50" s="1"/>
  <c r="H95" i="85"/>
  <c r="I95" i="85" s="1"/>
  <c r="J95" i="85" s="1"/>
  <c r="H94" i="48"/>
  <c r="I94" i="48" s="1"/>
  <c r="J94" i="48" s="1"/>
  <c r="H94" i="94"/>
  <c r="I94" i="94" s="1"/>
  <c r="J94" i="94" s="1"/>
  <c r="H94" i="98"/>
  <c r="I94" i="98" s="1"/>
  <c r="J94" i="98" s="1"/>
  <c r="H95" i="90"/>
  <c r="I95" i="90" s="1"/>
  <c r="J95" i="90" s="1"/>
  <c r="H97" i="82"/>
  <c r="I97" i="82" s="1"/>
  <c r="J97" i="82" s="1"/>
  <c r="H95" i="98"/>
  <c r="I95" i="98" s="1"/>
  <c r="J95" i="98" s="1"/>
  <c r="H90" i="35"/>
  <c r="I90" i="35" s="1"/>
  <c r="J90" i="35" s="1"/>
  <c r="H93" i="18"/>
  <c r="I93" i="18" s="1"/>
  <c r="J93" i="18" s="1"/>
  <c r="K15" i="50"/>
  <c r="H96" i="35"/>
  <c r="I96" i="35" s="1"/>
  <c r="J96" i="35" s="1"/>
  <c r="K17" i="55" l="1"/>
  <c r="K17" i="100"/>
  <c r="K17" i="101"/>
  <c r="K16" i="105"/>
  <c r="K17" i="99"/>
  <c r="K17" i="49"/>
  <c r="K17" i="92"/>
  <c r="K16" i="50"/>
  <c r="K17" i="83"/>
  <c r="K17" i="90"/>
  <c r="K17" i="10"/>
  <c r="K17" i="87"/>
  <c r="K17" i="11"/>
  <c r="K17" i="95"/>
  <c r="K17" i="13"/>
  <c r="K17" i="51"/>
  <c r="K17" i="82"/>
  <c r="K17" i="46"/>
  <c r="K16" i="86"/>
  <c r="K17" i="104"/>
  <c r="K17" i="103"/>
  <c r="K17" i="16"/>
  <c r="K16" i="45"/>
  <c r="K17" i="41"/>
  <c r="K17" i="20"/>
  <c r="K17" i="52"/>
  <c r="K17" i="96"/>
  <c r="K17" i="89"/>
  <c r="K17" i="97"/>
  <c r="K17" i="93"/>
  <c r="K17" i="35"/>
  <c r="K17" i="18"/>
  <c r="K17" i="85"/>
  <c r="K17" i="47"/>
  <c r="K18" i="44"/>
  <c r="K16" i="43"/>
  <c r="K17" i="102"/>
  <c r="K17" i="94"/>
  <c r="K17" i="15"/>
  <c r="K17" i="91"/>
  <c r="K17" i="48"/>
  <c r="K17" i="32"/>
  <c r="K17" i="98"/>
  <c r="K17" i="84"/>
  <c r="K17" i="88"/>
  <c r="K16" i="53"/>
  <c r="K16" i="54"/>
  <c r="K16" i="42"/>
  <c r="K18" i="94" l="1"/>
  <c r="K17" i="42"/>
  <c r="K17" i="53"/>
  <c r="K18" i="32"/>
  <c r="K18" i="102"/>
  <c r="K17" i="43"/>
  <c r="K18" i="47"/>
  <c r="K18" i="103"/>
  <c r="K18" i="46"/>
  <c r="K18" i="48"/>
  <c r="K18" i="90"/>
  <c r="K18" i="93"/>
  <c r="K18" i="51"/>
  <c r="K18" i="55"/>
  <c r="K18" i="84"/>
  <c r="K18" i="52"/>
  <c r="K18" i="10"/>
  <c r="K17" i="50"/>
  <c r="K18" i="85"/>
  <c r="K18" i="89"/>
  <c r="K18" i="20"/>
  <c r="K18" i="41"/>
  <c r="K17" i="45"/>
  <c r="K18" i="16"/>
  <c r="K18" i="13"/>
  <c r="K18" i="83"/>
  <c r="K17" i="105"/>
  <c r="K18" i="98"/>
  <c r="K18" i="15"/>
  <c r="K17" i="54"/>
  <c r="K18" i="35"/>
  <c r="K18" i="96"/>
  <c r="K17" i="86"/>
  <c r="K18" i="95"/>
  <c r="K18" i="92"/>
  <c r="K18" i="49"/>
  <c r="K18" i="99"/>
  <c r="K18" i="88"/>
  <c r="K18" i="91"/>
  <c r="K18" i="82"/>
  <c r="K18" i="11"/>
  <c r="K19" i="44"/>
  <c r="K18" i="18"/>
  <c r="K18" i="97"/>
  <c r="K18" i="104"/>
  <c r="K18" i="87"/>
  <c r="K18" i="101"/>
  <c r="K18" i="100"/>
  <c r="K19" i="82" l="1"/>
  <c r="K19" i="96"/>
  <c r="K18" i="45"/>
  <c r="K19" i="52"/>
  <c r="K19" i="84"/>
  <c r="K19" i="47"/>
  <c r="K19" i="102"/>
  <c r="K19" i="32"/>
  <c r="K19" i="18"/>
  <c r="K19" i="91"/>
  <c r="K18" i="86"/>
  <c r="K18" i="53"/>
  <c r="K19" i="94"/>
  <c r="K19" i="93"/>
  <c r="K19" i="100"/>
  <c r="K19" i="87"/>
  <c r="K20" i="44"/>
  <c r="K19" i="11"/>
  <c r="K19" i="88"/>
  <c r="K19" i="95"/>
  <c r="K18" i="42"/>
  <c r="K19" i="101"/>
  <c r="K19" i="99"/>
  <c r="K19" i="35"/>
  <c r="K18" i="105"/>
  <c r="K19" i="83"/>
  <c r="K19" i="13"/>
  <c r="K19" i="41"/>
  <c r="K18" i="50"/>
  <c r="K19" i="48"/>
  <c r="K19" i="46"/>
  <c r="K19" i="104"/>
  <c r="K18" i="54"/>
  <c r="K19" i="15"/>
  <c r="K19" i="55"/>
  <c r="K19" i="51"/>
  <c r="K19" i="90"/>
  <c r="K18" i="43"/>
  <c r="K19" i="16"/>
  <c r="K19" i="20"/>
  <c r="K19" i="89"/>
  <c r="K19" i="85"/>
  <c r="K19" i="103"/>
  <c r="K19" i="97"/>
  <c r="K19" i="49"/>
  <c r="K19" i="92"/>
  <c r="K19" i="98"/>
  <c r="K19" i="10"/>
  <c r="K20" i="49" l="1"/>
  <c r="K20" i="90"/>
  <c r="K20" i="55"/>
  <c r="K19" i="105"/>
  <c r="K20" i="88"/>
  <c r="K20" i="93"/>
  <c r="K20" i="91"/>
  <c r="K20" i="32"/>
  <c r="K20" i="20"/>
  <c r="K21" i="44"/>
  <c r="K20" i="94"/>
  <c r="K19" i="86"/>
  <c r="K20" i="84"/>
  <c r="K20" i="85"/>
  <c r="K19" i="43"/>
  <c r="K20" i="104"/>
  <c r="K19" i="42"/>
  <c r="K20" i="100"/>
  <c r="K20" i="18"/>
  <c r="K20" i="52"/>
  <c r="K20" i="11"/>
  <c r="K20" i="96"/>
  <c r="K20" i="82"/>
  <c r="K20" i="92"/>
  <c r="K20" i="16"/>
  <c r="K20" i="35"/>
  <c r="K20" i="99"/>
  <c r="K20" i="87"/>
  <c r="K20" i="47"/>
  <c r="K20" i="97"/>
  <c r="K19" i="54"/>
  <c r="K20" i="46"/>
  <c r="K20" i="41"/>
  <c r="K20" i="83"/>
  <c r="K20" i="10"/>
  <c r="K20" i="103"/>
  <c r="K20" i="15"/>
  <c r="K20" i="98"/>
  <c r="K20" i="89"/>
  <c r="K19" i="50"/>
  <c r="K20" i="13"/>
  <c r="K19" i="45"/>
  <c r="K20" i="101"/>
  <c r="K20" i="51"/>
  <c r="K20" i="48"/>
  <c r="K20" i="95"/>
  <c r="K19" i="53"/>
  <c r="K20" i="102"/>
  <c r="K20" i="53" l="1"/>
  <c r="K21" i="35"/>
  <c r="K21" i="84"/>
  <c r="K21" i="91"/>
  <c r="K20" i="105"/>
  <c r="K21" i="55"/>
  <c r="K21" i="88"/>
  <c r="K21" i="90"/>
  <c r="K21" i="102"/>
  <c r="K21" i="15"/>
  <c r="K21" i="82"/>
  <c r="K20" i="43"/>
  <c r="K21" i="48"/>
  <c r="K21" i="101"/>
  <c r="K20" i="50"/>
  <c r="K21" i="89"/>
  <c r="K21" i="32"/>
  <c r="K21" i="93"/>
  <c r="K20" i="42"/>
  <c r="K20" i="45"/>
  <c r="K21" i="83"/>
  <c r="K21" i="97"/>
  <c r="K21" i="87"/>
  <c r="K21" i="104"/>
  <c r="K20" i="86"/>
  <c r="K21" i="20"/>
  <c r="K21" i="49"/>
  <c r="K21" i="46"/>
  <c r="K21" i="92"/>
  <c r="K21" i="95"/>
  <c r="K21" i="103"/>
  <c r="K21" i="99"/>
  <c r="K21" i="100"/>
  <c r="K21" i="85"/>
  <c r="K21" i="51"/>
  <c r="K21" i="98"/>
  <c r="K21" i="10"/>
  <c r="K20" i="54"/>
  <c r="K21" i="96"/>
  <c r="K21" i="18"/>
  <c r="K21" i="13"/>
  <c r="K21" i="41"/>
  <c r="K21" i="47"/>
  <c r="K21" i="16"/>
  <c r="K21" i="11"/>
  <c r="K21" i="52"/>
  <c r="K21" i="94"/>
  <c r="K22" i="44"/>
  <c r="K22" i="85" l="1"/>
  <c r="K21" i="53"/>
  <c r="K22" i="13"/>
  <c r="K22" i="92"/>
  <c r="K22" i="88"/>
  <c r="K22" i="11"/>
  <c r="K22" i="100"/>
  <c r="K22" i="95"/>
  <c r="K21" i="86"/>
  <c r="K22" i="104"/>
  <c r="K22" i="32"/>
  <c r="K22" i="48"/>
  <c r="K22" i="102"/>
  <c r="K22" i="90"/>
  <c r="K22" i="84"/>
  <c r="K21" i="45"/>
  <c r="K22" i="46"/>
  <c r="K22" i="49"/>
  <c r="K21" i="43"/>
  <c r="K22" i="82"/>
  <c r="K22" i="101"/>
  <c r="K22" i="15"/>
  <c r="K23" i="44"/>
  <c r="K22" i="52"/>
  <c r="K22" i="41"/>
  <c r="K22" i="18"/>
  <c r="K22" i="51"/>
  <c r="K22" i="20"/>
  <c r="K22" i="97"/>
  <c r="K21" i="50"/>
  <c r="K22" i="55"/>
  <c r="K21" i="105"/>
  <c r="K22" i="98"/>
  <c r="K22" i="47"/>
  <c r="K22" i="87"/>
  <c r="K21" i="42"/>
  <c r="K22" i="96"/>
  <c r="K21" i="54"/>
  <c r="K22" i="10"/>
  <c r="K22" i="83"/>
  <c r="K22" i="93"/>
  <c r="K22" i="94"/>
  <c r="K22" i="16"/>
  <c r="K22" i="99"/>
  <c r="K22" i="103"/>
  <c r="K22" i="89"/>
  <c r="K22" i="91"/>
  <c r="K22" i="35"/>
  <c r="K23" i="93" l="1"/>
  <c r="K23" i="96"/>
  <c r="K23" i="52"/>
  <c r="K22" i="45"/>
  <c r="K23" i="32"/>
  <c r="K23" i="11"/>
  <c r="K23" i="88"/>
  <c r="K23" i="10"/>
  <c r="K23" i="94"/>
  <c r="K23" i="97"/>
  <c r="K23" i="51"/>
  <c r="K22" i="43"/>
  <c r="K23" i="35"/>
  <c r="K23" i="98"/>
  <c r="K22" i="50"/>
  <c r="K23" i="92"/>
  <c r="K22" i="53"/>
  <c r="K23" i="89"/>
  <c r="K23" i="103"/>
  <c r="K22" i="42"/>
  <c r="K23" i="87"/>
  <c r="K22" i="105"/>
  <c r="K23" i="18"/>
  <c r="K23" i="82"/>
  <c r="K23" i="84"/>
  <c r="K23" i="102"/>
  <c r="K23" i="48"/>
  <c r="K23" i="91"/>
  <c r="K23" i="83"/>
  <c r="K23" i="95"/>
  <c r="K23" i="13"/>
  <c r="K22" i="54"/>
  <c r="K23" i="20"/>
  <c r="K23" i="15"/>
  <c r="K23" i="90"/>
  <c r="K23" i="104"/>
  <c r="K23" i="100"/>
  <c r="K23" i="41"/>
  <c r="K23" i="16"/>
  <c r="K24" i="44"/>
  <c r="K23" i="46"/>
  <c r="K22" i="86"/>
  <c r="K23" i="85"/>
  <c r="K23" i="99"/>
  <c r="K23" i="55"/>
  <c r="K23" i="47"/>
  <c r="K23" i="101"/>
  <c r="K23" i="49"/>
  <c r="K24" i="99" l="1"/>
  <c r="K24" i="85"/>
  <c r="K23" i="86"/>
  <c r="K24" i="100"/>
  <c r="K24" i="20"/>
  <c r="K24" i="83"/>
  <c r="K23" i="50"/>
  <c r="K24" i="98"/>
  <c r="K24" i="51"/>
  <c r="K24" i="18"/>
  <c r="K24" i="97"/>
  <c r="K24" i="10"/>
  <c r="K24" i="88"/>
  <c r="K23" i="105"/>
  <c r="K24" i="52"/>
  <c r="K24" i="96"/>
  <c r="K24" i="47"/>
  <c r="K24" i="16"/>
  <c r="K24" i="41"/>
  <c r="K24" i="87"/>
  <c r="K23" i="53"/>
  <c r="K24" i="35"/>
  <c r="K23" i="43"/>
  <c r="K24" i="32"/>
  <c r="K24" i="15"/>
  <c r="K24" i="89"/>
  <c r="K24" i="55"/>
  <c r="K24" i="90"/>
  <c r="K23" i="54"/>
  <c r="K23" i="45"/>
  <c r="K24" i="93"/>
  <c r="K24" i="82"/>
  <c r="K24" i="49"/>
  <c r="K24" i="101"/>
  <c r="K24" i="46"/>
  <c r="K24" i="104"/>
  <c r="K24" i="13"/>
  <c r="K24" i="91"/>
  <c r="K24" i="84"/>
  <c r="K24" i="92"/>
  <c r="K24" i="11"/>
  <c r="K25" i="44"/>
  <c r="K24" i="95"/>
  <c r="K24" i="48"/>
  <c r="K24" i="102"/>
  <c r="K23" i="42"/>
  <c r="K24" i="103"/>
  <c r="K24" i="94"/>
  <c r="K25" i="102" l="1"/>
  <c r="K25" i="92"/>
  <c r="K24" i="43"/>
  <c r="K25" i="51"/>
  <c r="K25" i="20"/>
  <c r="K25" i="100"/>
  <c r="K24" i="42"/>
  <c r="K25" i="104"/>
  <c r="K25" i="49"/>
  <c r="K25" i="90"/>
  <c r="K25" i="55"/>
  <c r="K25" i="89"/>
  <c r="K25" i="52"/>
  <c r="K25" i="10"/>
  <c r="K25" i="98"/>
  <c r="K24" i="50"/>
  <c r="K24" i="86"/>
  <c r="K25" i="11"/>
  <c r="K25" i="103"/>
  <c r="K26" i="44"/>
  <c r="K25" i="101"/>
  <c r="K25" i="18"/>
  <c r="K25" i="87"/>
  <c r="K25" i="47"/>
  <c r="K25" i="96"/>
  <c r="K24" i="105"/>
  <c r="K24" i="53"/>
  <c r="K25" i="97"/>
  <c r="K25" i="83"/>
  <c r="K25" i="95"/>
  <c r="K25" i="13"/>
  <c r="K24" i="45"/>
  <c r="K25" i="15"/>
  <c r="K25" i="32"/>
  <c r="K25" i="88"/>
  <c r="K25" i="99"/>
  <c r="K25" i="16"/>
  <c r="K25" i="93"/>
  <c r="K25" i="35"/>
  <c r="K25" i="85"/>
  <c r="K25" i="94"/>
  <c r="K25" i="48"/>
  <c r="K25" i="84"/>
  <c r="K25" i="91"/>
  <c r="K25" i="46"/>
  <c r="K25" i="82"/>
  <c r="K24" i="54"/>
  <c r="K25" i="41"/>
  <c r="K26" i="97" l="1"/>
  <c r="K25" i="105"/>
  <c r="K26" i="18"/>
  <c r="K26" i="89"/>
  <c r="K26" i="49"/>
  <c r="K26" i="48"/>
  <c r="K26" i="35"/>
  <c r="K26" i="32"/>
  <c r="K26" i="104"/>
  <c r="K26" i="83"/>
  <c r="K25" i="86"/>
  <c r="K26" i="92"/>
  <c r="K25" i="54"/>
  <c r="K26" i="82"/>
  <c r="K26" i="46"/>
  <c r="K26" i="94"/>
  <c r="K26" i="88"/>
  <c r="K26" i="96"/>
  <c r="K26" i="87"/>
  <c r="K26" i="101"/>
  <c r="K26" i="103"/>
  <c r="K26" i="10"/>
  <c r="K26" i="52"/>
  <c r="K25" i="42"/>
  <c r="K26" i="100"/>
  <c r="K26" i="51"/>
  <c r="K26" i="93"/>
  <c r="K26" i="15"/>
  <c r="K25" i="45"/>
  <c r="K25" i="53"/>
  <c r="K27" i="44"/>
  <c r="K26" i="11"/>
  <c r="K26" i="55"/>
  <c r="K26" i="20"/>
  <c r="K26" i="85"/>
  <c r="K26" i="99"/>
  <c r="K26" i="47"/>
  <c r="K26" i="98"/>
  <c r="K26" i="90"/>
  <c r="K26" i="102"/>
  <c r="K26" i="91"/>
  <c r="K26" i="84"/>
  <c r="K26" i="16"/>
  <c r="K26" i="13"/>
  <c r="K25" i="50"/>
  <c r="K26" i="41"/>
  <c r="K26" i="95"/>
  <c r="K25" i="43"/>
  <c r="K27" i="91" l="1"/>
  <c r="K27" i="85"/>
  <c r="K28" i="44"/>
  <c r="K26" i="53"/>
  <c r="K26" i="45"/>
  <c r="K27" i="93"/>
  <c r="K27" i="87"/>
  <c r="K27" i="96"/>
  <c r="K27" i="104"/>
  <c r="K26" i="43"/>
  <c r="K27" i="94"/>
  <c r="K27" i="46"/>
  <c r="K27" i="49"/>
  <c r="K27" i="10"/>
  <c r="K27" i="103"/>
  <c r="K27" i="101"/>
  <c r="K27" i="32"/>
  <c r="K27" i="89"/>
  <c r="K27" i="82"/>
  <c r="K26" i="54"/>
  <c r="K27" i="92"/>
  <c r="K27" i="48"/>
  <c r="K27" i="97"/>
  <c r="K27" i="51"/>
  <c r="K27" i="88"/>
  <c r="K27" i="20"/>
  <c r="K27" i="11"/>
  <c r="K27" i="16"/>
  <c r="K27" i="99"/>
  <c r="K27" i="55"/>
  <c r="K27" i="15"/>
  <c r="K27" i="100"/>
  <c r="K26" i="86"/>
  <c r="K27" i="95"/>
  <c r="K27" i="13"/>
  <c r="K27" i="41"/>
  <c r="K27" i="90"/>
  <c r="K27" i="98"/>
  <c r="K27" i="84"/>
  <c r="K27" i="52"/>
  <c r="K27" i="35"/>
  <c r="K27" i="18"/>
  <c r="K26" i="105"/>
  <c r="K26" i="50"/>
  <c r="K27" i="102"/>
  <c r="K27" i="47"/>
  <c r="K26" i="42"/>
  <c r="K27" i="83"/>
  <c r="K28" i="18" l="1"/>
  <c r="K28" i="15"/>
  <c r="K29" i="44"/>
  <c r="K27" i="105"/>
  <c r="K28" i="84"/>
  <c r="K28" i="13"/>
  <c r="K28" i="88"/>
  <c r="K28" i="103"/>
  <c r="K28" i="91"/>
  <c r="K28" i="99"/>
  <c r="K28" i="11"/>
  <c r="K28" i="51"/>
  <c r="K28" i="82"/>
  <c r="K28" i="96"/>
  <c r="K27" i="53"/>
  <c r="K28" i="55"/>
  <c r="K28" i="83"/>
  <c r="K27" i="42"/>
  <c r="K28" i="102"/>
  <c r="K28" i="35"/>
  <c r="K28" i="52"/>
  <c r="K28" i="98"/>
  <c r="K28" i="16"/>
  <c r="K28" i="20"/>
  <c r="K28" i="97"/>
  <c r="K28" i="101"/>
  <c r="K28" i="104"/>
  <c r="K28" i="87"/>
  <c r="K28" i="89"/>
  <c r="K28" i="95"/>
  <c r="K28" i="48"/>
  <c r="K27" i="54"/>
  <c r="K28" i="49"/>
  <c r="K28" i="85"/>
  <c r="K28" i="47"/>
  <c r="K28" i="90"/>
  <c r="K28" i="41"/>
  <c r="K28" i="92"/>
  <c r="K28" i="10"/>
  <c r="K28" i="93"/>
  <c r="K27" i="50"/>
  <c r="K27" i="86"/>
  <c r="K28" i="46"/>
  <c r="K27" i="43"/>
  <c r="K27" i="45"/>
  <c r="K28" i="100"/>
  <c r="K28" i="32"/>
  <c r="K28" i="94"/>
  <c r="K29" i="94" l="1"/>
  <c r="K29" i="93"/>
  <c r="K29" i="41"/>
  <c r="K29" i="90"/>
  <c r="K29" i="97"/>
  <c r="K28" i="105"/>
  <c r="K28" i="45"/>
  <c r="K29" i="92"/>
  <c r="K29" i="49"/>
  <c r="K29" i="16"/>
  <c r="K29" i="98"/>
  <c r="K29" i="13"/>
  <c r="K29" i="15"/>
  <c r="K28" i="53"/>
  <c r="K28" i="43"/>
  <c r="K29" i="10"/>
  <c r="K29" i="102"/>
  <c r="K29" i="83"/>
  <c r="K30" i="44"/>
  <c r="K29" i="32"/>
  <c r="K28" i="50"/>
  <c r="K28" i="42"/>
  <c r="K29" i="11"/>
  <c r="K29" i="99"/>
  <c r="K29" i="88"/>
  <c r="K29" i="47"/>
  <c r="K29" i="52"/>
  <c r="K29" i="55"/>
  <c r="K29" i="85"/>
  <c r="K28" i="54"/>
  <c r="K29" i="89"/>
  <c r="K29" i="20"/>
  <c r="K29" i="35"/>
  <c r="K29" i="51"/>
  <c r="K29" i="103"/>
  <c r="K29" i="48"/>
  <c r="K29" i="87"/>
  <c r="K29" i="101"/>
  <c r="K29" i="84"/>
  <c r="K29" i="18"/>
  <c r="K29" i="46"/>
  <c r="K29" i="82"/>
  <c r="K29" i="100"/>
  <c r="K28" i="86"/>
  <c r="K29" i="95"/>
  <c r="K29" i="104"/>
  <c r="K29" i="96"/>
  <c r="K29" i="91"/>
  <c r="K30" i="85" l="1"/>
  <c r="K30" i="55"/>
  <c r="K30" i="52"/>
  <c r="K31" i="44"/>
  <c r="K30" i="13"/>
  <c r="K30" i="92"/>
  <c r="K30" i="96"/>
  <c r="K29" i="86"/>
  <c r="K30" i="89"/>
  <c r="K30" i="10"/>
  <c r="K29" i="45"/>
  <c r="K30" i="93"/>
  <c r="K30" i="95"/>
  <c r="K30" i="101"/>
  <c r="K30" i="20"/>
  <c r="K30" i="88"/>
  <c r="K30" i="99"/>
  <c r="K29" i="50"/>
  <c r="K30" i="16"/>
  <c r="K30" i="18"/>
  <c r="K30" i="15"/>
  <c r="K29" i="105"/>
  <c r="K30" i="94"/>
  <c r="K30" i="102"/>
  <c r="K29" i="43"/>
  <c r="K30" i="98"/>
  <c r="K30" i="100"/>
  <c r="K30" i="82"/>
  <c r="K30" i="46"/>
  <c r="K30" i="84"/>
  <c r="K30" i="87"/>
  <c r="K30" i="35"/>
  <c r="K30" i="47"/>
  <c r="K30" i="90"/>
  <c r="K30" i="41"/>
  <c r="K30" i="91"/>
  <c r="K30" i="48"/>
  <c r="K30" i="103"/>
  <c r="K30" i="51"/>
  <c r="K29" i="54"/>
  <c r="K30" i="11"/>
  <c r="K30" i="83"/>
  <c r="K29" i="53"/>
  <c r="K30" i="49"/>
  <c r="K30" i="104"/>
  <c r="K29" i="42"/>
  <c r="K30" i="32"/>
  <c r="K30" i="97"/>
  <c r="K30" i="43" l="1"/>
  <c r="K31" i="96"/>
  <c r="K31" i="15"/>
  <c r="K31" i="16"/>
  <c r="K31" i="99"/>
  <c r="K31" i="101"/>
  <c r="K31" i="32"/>
  <c r="K31" i="41"/>
  <c r="K31" i="46"/>
  <c r="K31" i="94"/>
  <c r="K31" i="10"/>
  <c r="K31" i="52"/>
  <c r="K30" i="45"/>
  <c r="K31" i="104"/>
  <c r="K31" i="49"/>
  <c r="K31" i="91"/>
  <c r="K31" i="47"/>
  <c r="K31" i="100"/>
  <c r="K31" i="95"/>
  <c r="K31" i="13"/>
  <c r="K31" i="83"/>
  <c r="K31" i="11"/>
  <c r="K31" i="103"/>
  <c r="K31" i="48"/>
  <c r="K31" i="90"/>
  <c r="K31" i="35"/>
  <c r="K31" i="84"/>
  <c r="K30" i="105"/>
  <c r="K31" i="88"/>
  <c r="K31" i="20"/>
  <c r="K31" i="89"/>
  <c r="K30" i="86"/>
  <c r="K31" i="98"/>
  <c r="K32" i="44"/>
  <c r="K31" i="55"/>
  <c r="K31" i="85"/>
  <c r="K31" i="97"/>
  <c r="K30" i="42"/>
  <c r="K30" i="53"/>
  <c r="K30" i="54"/>
  <c r="K31" i="51"/>
  <c r="K31" i="87"/>
  <c r="K31" i="82"/>
  <c r="K30" i="50"/>
  <c r="K31" i="93"/>
  <c r="K31" i="92"/>
  <c r="K31" i="102"/>
  <c r="K31" i="18"/>
  <c r="K32" i="48" l="1"/>
  <c r="K32" i="87"/>
  <c r="K32" i="98"/>
  <c r="K32" i="104"/>
  <c r="K32" i="52"/>
  <c r="K32" i="15"/>
  <c r="K32" i="55"/>
  <c r="K32" i="91"/>
  <c r="K31" i="45"/>
  <c r="K32" i="84"/>
  <c r="K32" i="103"/>
  <c r="K32" i="13"/>
  <c r="K32" i="100"/>
  <c r="K32" i="47"/>
  <c r="K31" i="43"/>
  <c r="K32" i="92"/>
  <c r="K33" i="44"/>
  <c r="K32" i="11"/>
  <c r="K32" i="93"/>
  <c r="K32" i="35"/>
  <c r="K32" i="90"/>
  <c r="K32" i="102"/>
  <c r="K31" i="50"/>
  <c r="K31" i="53"/>
  <c r="K32" i="97"/>
  <c r="K32" i="89"/>
  <c r="K32" i="20"/>
  <c r="K32" i="88"/>
  <c r="K32" i="96"/>
  <c r="K31" i="54"/>
  <c r="K31" i="86"/>
  <c r="K31" i="105"/>
  <c r="K32" i="10"/>
  <c r="K32" i="46"/>
  <c r="K32" i="82"/>
  <c r="K32" i="51"/>
  <c r="K31" i="42"/>
  <c r="K32" i="85"/>
  <c r="K32" i="83"/>
  <c r="K32" i="95"/>
  <c r="K32" i="94"/>
  <c r="K32" i="32"/>
  <c r="K32" i="101"/>
  <c r="K32" i="18"/>
  <c r="K32" i="49"/>
  <c r="K32" i="41"/>
  <c r="K32" i="99"/>
  <c r="K32" i="16"/>
  <c r="K33" i="99" l="1"/>
  <c r="K33" i="32"/>
  <c r="K32" i="42"/>
  <c r="K33" i="51"/>
  <c r="K33" i="98"/>
  <c r="K33" i="10"/>
  <c r="K33" i="41"/>
  <c r="K33" i="49"/>
  <c r="K33" i="88"/>
  <c r="K33" i="11"/>
  <c r="K34" i="44"/>
  <c r="K33" i="100"/>
  <c r="K33" i="55"/>
  <c r="K33" i="93"/>
  <c r="K33" i="84"/>
  <c r="K33" i="91"/>
  <c r="K33" i="95"/>
  <c r="K33" i="85"/>
  <c r="K33" i="82"/>
  <c r="K33" i="46"/>
  <c r="K32" i="54"/>
  <c r="K33" i="97"/>
  <c r="K32" i="53"/>
  <c r="K33" i="104"/>
  <c r="K33" i="101"/>
  <c r="K33" i="94"/>
  <c r="K33" i="90"/>
  <c r="K33" i="35"/>
  <c r="K33" i="92"/>
  <c r="K33" i="18"/>
  <c r="K32" i="86"/>
  <c r="K32" i="50"/>
  <c r="K33" i="52"/>
  <c r="K33" i="87"/>
  <c r="K33" i="16"/>
  <c r="K33" i="83"/>
  <c r="K32" i="105"/>
  <c r="K33" i="20"/>
  <c r="K33" i="89"/>
  <c r="K33" i="102"/>
  <c r="K32" i="43"/>
  <c r="K33" i="47"/>
  <c r="K33" i="13"/>
  <c r="K33" i="103"/>
  <c r="K32" i="45"/>
  <c r="K33" i="15"/>
  <c r="K33" i="48"/>
  <c r="K33" i="96"/>
  <c r="K34" i="88" l="1"/>
  <c r="K34" i="20"/>
  <c r="K33" i="105"/>
  <c r="K34" i="52"/>
  <c r="K34" i="91"/>
  <c r="K34" i="11"/>
  <c r="K34" i="98"/>
  <c r="K33" i="42"/>
  <c r="K33" i="45"/>
  <c r="K34" i="47"/>
  <c r="K34" i="92"/>
  <c r="K34" i="90"/>
  <c r="K34" i="104"/>
  <c r="K34" i="94"/>
  <c r="K33" i="54"/>
  <c r="K34" i="10"/>
  <c r="K34" i="15"/>
  <c r="K34" i="35"/>
  <c r="K34" i="96"/>
  <c r="K34" i="48"/>
  <c r="K34" i="101"/>
  <c r="K33" i="53"/>
  <c r="K34" i="85"/>
  <c r="K34" i="13"/>
  <c r="K34" i="103"/>
  <c r="K34" i="16"/>
  <c r="K33" i="50"/>
  <c r="K34" i="18"/>
  <c r="K34" i="97"/>
  <c r="K34" i="82"/>
  <c r="K34" i="93"/>
  <c r="K35" i="44"/>
  <c r="K34" i="32"/>
  <c r="K34" i="99"/>
  <c r="K34" i="102"/>
  <c r="K34" i="89"/>
  <c r="K34" i="87"/>
  <c r="K33" i="86"/>
  <c r="K34" i="46"/>
  <c r="K34" i="84"/>
  <c r="K34" i="55"/>
  <c r="K34" i="100"/>
  <c r="K33" i="43"/>
  <c r="K34" i="83"/>
  <c r="K34" i="95"/>
  <c r="K34" i="49"/>
  <c r="K34" i="41"/>
  <c r="K34" i="51"/>
  <c r="K34" i="86" l="1"/>
  <c r="K35" i="83"/>
  <c r="K35" i="95"/>
  <c r="K35" i="84"/>
  <c r="K35" i="87"/>
  <c r="K35" i="82"/>
  <c r="K34" i="50"/>
  <c r="K35" i="48"/>
  <c r="K35" i="10"/>
  <c r="K34" i="54"/>
  <c r="K35" i="52"/>
  <c r="K35" i="51"/>
  <c r="K35" i="89"/>
  <c r="K35" i="32"/>
  <c r="K36" i="44"/>
  <c r="K35" i="94"/>
  <c r="K35" i="104"/>
  <c r="K35" i="11"/>
  <c r="K35" i="88"/>
  <c r="K35" i="35"/>
  <c r="K35" i="100"/>
  <c r="K34" i="45"/>
  <c r="K35" i="98"/>
  <c r="K35" i="55"/>
  <c r="K35" i="46"/>
  <c r="K35" i="99"/>
  <c r="K35" i="97"/>
  <c r="K35" i="18"/>
  <c r="K35" i="103"/>
  <c r="K35" i="15"/>
  <c r="K35" i="92"/>
  <c r="K34" i="42"/>
  <c r="K34" i="105"/>
  <c r="K35" i="102"/>
  <c r="K35" i="16"/>
  <c r="K35" i="101"/>
  <c r="K35" i="20"/>
  <c r="K35" i="96"/>
  <c r="K35" i="41"/>
  <c r="K35" i="49"/>
  <c r="K35" i="93"/>
  <c r="K35" i="13"/>
  <c r="K34" i="53"/>
  <c r="K35" i="90"/>
  <c r="K35" i="47"/>
  <c r="K34" i="43"/>
  <c r="K35" i="85"/>
  <c r="K35" i="91"/>
  <c r="K36" i="96" l="1"/>
  <c r="K36" i="15"/>
  <c r="K36" i="47"/>
  <c r="K35" i="53"/>
  <c r="K36" i="41"/>
  <c r="K36" i="20"/>
  <c r="K36" i="101"/>
  <c r="K36" i="98"/>
  <c r="K35" i="45"/>
  <c r="K36" i="35"/>
  <c r="K36" i="11"/>
  <c r="K36" i="51"/>
  <c r="K35" i="54"/>
  <c r="K36" i="52"/>
  <c r="K36" i="82"/>
  <c r="K36" i="84"/>
  <c r="K36" i="95"/>
  <c r="K36" i="91"/>
  <c r="K36" i="13"/>
  <c r="K35" i="42"/>
  <c r="K36" i="104"/>
  <c r="K35" i="50"/>
  <c r="K36" i="83"/>
  <c r="K36" i="102"/>
  <c r="K36" i="18"/>
  <c r="K36" i="99"/>
  <c r="K36" i="90"/>
  <c r="K36" i="16"/>
  <c r="K36" i="100"/>
  <c r="K36" i="89"/>
  <c r="K36" i="48"/>
  <c r="K36" i="87"/>
  <c r="K35" i="86"/>
  <c r="K36" i="49"/>
  <c r="K35" i="105"/>
  <c r="K36" i="92"/>
  <c r="K36" i="97"/>
  <c r="K36" i="46"/>
  <c r="K36" i="55"/>
  <c r="K36" i="88"/>
  <c r="K37" i="44"/>
  <c r="K36" i="32"/>
  <c r="K36" i="10"/>
  <c r="K35" i="43"/>
  <c r="K36" i="85"/>
  <c r="K36" i="93"/>
  <c r="K36" i="103"/>
  <c r="K36" i="94"/>
  <c r="K37" i="83" l="1"/>
  <c r="K37" i="20"/>
  <c r="K37" i="93"/>
  <c r="K37" i="87"/>
  <c r="K37" i="90"/>
  <c r="K36" i="54"/>
  <c r="K37" i="41"/>
  <c r="K37" i="96"/>
  <c r="K37" i="10"/>
  <c r="K37" i="46"/>
  <c r="K37" i="97"/>
  <c r="K37" i="18"/>
  <c r="K37" i="95"/>
  <c r="K37" i="52"/>
  <c r="K37" i="98"/>
  <c r="K37" i="47"/>
  <c r="K37" i="94"/>
  <c r="K37" i="104"/>
  <c r="K37" i="82"/>
  <c r="K37" i="51"/>
  <c r="K36" i="53"/>
  <c r="K37" i="85"/>
  <c r="K36" i="43"/>
  <c r="K37" i="55"/>
  <c r="K37" i="102"/>
  <c r="K37" i="13"/>
  <c r="K37" i="91"/>
  <c r="K36" i="105"/>
  <c r="K36" i="86"/>
  <c r="K37" i="100"/>
  <c r="K36" i="45"/>
  <c r="K37" i="101"/>
  <c r="K37" i="16"/>
  <c r="K37" i="48"/>
  <c r="K37" i="89"/>
  <c r="K37" i="84"/>
  <c r="K37" i="11"/>
  <c r="K37" i="35"/>
  <c r="K37" i="15"/>
  <c r="K37" i="103"/>
  <c r="K37" i="32"/>
  <c r="K38" i="44"/>
  <c r="K37" i="88"/>
  <c r="K37" i="92"/>
  <c r="K37" i="49"/>
  <c r="K37" i="99"/>
  <c r="K36" i="50"/>
  <c r="K36" i="42"/>
  <c r="K38" i="32" l="1"/>
  <c r="K38" i="103"/>
  <c r="K38" i="52"/>
  <c r="K38" i="46"/>
  <c r="K37" i="54"/>
  <c r="K38" i="93"/>
  <c r="K38" i="83"/>
  <c r="K37" i="50"/>
  <c r="K38" i="88"/>
  <c r="K38" i="84"/>
  <c r="K38" i="104"/>
  <c r="K38" i="95"/>
  <c r="K38" i="89"/>
  <c r="K38" i="100"/>
  <c r="K38" i="82"/>
  <c r="K38" i="47"/>
  <c r="K38" i="18"/>
  <c r="K38" i="90"/>
  <c r="K39" i="44"/>
  <c r="K38" i="48"/>
  <c r="K37" i="86"/>
  <c r="K37" i="43"/>
  <c r="K37" i="105"/>
  <c r="K37" i="42"/>
  <c r="K38" i="99"/>
  <c r="K38" i="49"/>
  <c r="K38" i="16"/>
  <c r="K38" i="91"/>
  <c r="K38" i="85"/>
  <c r="K38" i="41"/>
  <c r="K38" i="102"/>
  <c r="K38" i="92"/>
  <c r="K38" i="15"/>
  <c r="K37" i="45"/>
  <c r="K38" i="97"/>
  <c r="K38" i="96"/>
  <c r="K38" i="35"/>
  <c r="K38" i="11"/>
  <c r="K38" i="101"/>
  <c r="K38" i="51"/>
  <c r="K38" i="94"/>
  <c r="K38" i="10"/>
  <c r="K38" i="87"/>
  <c r="K38" i="20"/>
  <c r="K38" i="13"/>
  <c r="K38" i="55"/>
  <c r="K37" i="53"/>
  <c r="K38" i="98"/>
  <c r="K39" i="41" l="1"/>
  <c r="K39" i="91"/>
  <c r="K38" i="42"/>
  <c r="K38" i="86"/>
  <c r="K39" i="84"/>
  <c r="K39" i="52"/>
  <c r="K38" i="53"/>
  <c r="K38" i="50"/>
  <c r="K39" i="93"/>
  <c r="K39" i="55"/>
  <c r="K39" i="20"/>
  <c r="K39" i="35"/>
  <c r="K39" i="15"/>
  <c r="K39" i="82"/>
  <c r="K39" i="46"/>
  <c r="K39" i="97"/>
  <c r="K39" i="32"/>
  <c r="K39" i="13"/>
  <c r="K39" i="94"/>
  <c r="K39" i="96"/>
  <c r="K39" i="92"/>
  <c r="K39" i="16"/>
  <c r="K39" i="49"/>
  <c r="K38" i="105"/>
  <c r="K39" i="103"/>
  <c r="K39" i="89"/>
  <c r="K40" i="44"/>
  <c r="K39" i="18"/>
  <c r="K39" i="100"/>
  <c r="K39" i="88"/>
  <c r="K38" i="54"/>
  <c r="K39" i="11"/>
  <c r="K39" i="47"/>
  <c r="K39" i="95"/>
  <c r="K39" i="104"/>
  <c r="K39" i="87"/>
  <c r="K39" i="51"/>
  <c r="K39" i="101"/>
  <c r="K38" i="45"/>
  <c r="K39" i="85"/>
  <c r="K39" i="99"/>
  <c r="K39" i="98"/>
  <c r="K39" i="10"/>
  <c r="K39" i="102"/>
  <c r="K38" i="43"/>
  <c r="K39" i="48"/>
  <c r="K39" i="90"/>
  <c r="K39" i="83"/>
  <c r="K40" i="100" l="1"/>
  <c r="K40" i="18"/>
  <c r="K40" i="103"/>
  <c r="K40" i="49"/>
  <c r="K40" i="94"/>
  <c r="K40" i="90"/>
  <c r="K41" i="44"/>
  <c r="K40" i="48"/>
  <c r="K40" i="85"/>
  <c r="K40" i="51"/>
  <c r="K40" i="87"/>
  <c r="K40" i="55"/>
  <c r="K40" i="84"/>
  <c r="K40" i="32"/>
  <c r="K40" i="101"/>
  <c r="K39" i="105"/>
  <c r="K40" i="13"/>
  <c r="K40" i="20"/>
  <c r="K40" i="52"/>
  <c r="K39" i="45"/>
  <c r="K39" i="43"/>
  <c r="K40" i="11"/>
  <c r="K39" i="54"/>
  <c r="K40" i="16"/>
  <c r="K40" i="46"/>
  <c r="K39" i="53"/>
  <c r="K40" i="91"/>
  <c r="K40" i="102"/>
  <c r="K40" i="10"/>
  <c r="K40" i="95"/>
  <c r="K40" i="92"/>
  <c r="K40" i="96"/>
  <c r="K40" i="97"/>
  <c r="K40" i="82"/>
  <c r="K39" i="50"/>
  <c r="K39" i="86"/>
  <c r="K40" i="83"/>
  <c r="K40" i="99"/>
  <c r="K40" i="89"/>
  <c r="K40" i="35"/>
  <c r="K39" i="42"/>
  <c r="K40" i="98"/>
  <c r="K40" i="104"/>
  <c r="K40" i="47"/>
  <c r="K40" i="88"/>
  <c r="K40" i="15"/>
  <c r="K40" i="93"/>
  <c r="K40" i="41"/>
  <c r="K41" i="91" l="1"/>
  <c r="K41" i="52"/>
  <c r="K41" i="41"/>
  <c r="K41" i="98"/>
  <c r="K41" i="96"/>
  <c r="K41" i="92"/>
  <c r="K42" i="44"/>
  <c r="K40" i="53"/>
  <c r="K41" i="46"/>
  <c r="K41" i="15"/>
  <c r="K41" i="16"/>
  <c r="K40" i="45"/>
  <c r="K41" i="94"/>
  <c r="K41" i="83"/>
  <c r="K41" i="102"/>
  <c r="K41" i="20"/>
  <c r="K41" i="90"/>
  <c r="K41" i="93"/>
  <c r="K41" i="89"/>
  <c r="K41" i="82"/>
  <c r="K41" i="95"/>
  <c r="K41" i="49"/>
  <c r="K41" i="18"/>
  <c r="K41" i="47"/>
  <c r="K40" i="42"/>
  <c r="K41" i="35"/>
  <c r="K40" i="86"/>
  <c r="K41" i="97"/>
  <c r="K40" i="54"/>
  <c r="K40" i="43"/>
  <c r="K41" i="32"/>
  <c r="K41" i="55"/>
  <c r="K41" i="100"/>
  <c r="K41" i="10"/>
  <c r="K41" i="13"/>
  <c r="K41" i="84"/>
  <c r="K41" i="51"/>
  <c r="K41" i="85"/>
  <c r="K41" i="88"/>
  <c r="K41" i="104"/>
  <c r="K41" i="99"/>
  <c r="K40" i="50"/>
  <c r="K41" i="11"/>
  <c r="K40" i="105"/>
  <c r="K41" i="101"/>
  <c r="K41" i="87"/>
  <c r="K41" i="48"/>
  <c r="K41" i="103"/>
  <c r="K42" i="89" l="1"/>
  <c r="K42" i="52"/>
  <c r="K42" i="103"/>
  <c r="K41" i="105"/>
  <c r="K42" i="49"/>
  <c r="K42" i="83"/>
  <c r="K42" i="15"/>
  <c r="K42" i="104"/>
  <c r="K41" i="43"/>
  <c r="K41" i="54"/>
  <c r="K42" i="20"/>
  <c r="K42" i="16"/>
  <c r="K42" i="92"/>
  <c r="K42" i="88"/>
  <c r="K42" i="35"/>
  <c r="K41" i="45"/>
  <c r="K42" i="100"/>
  <c r="K42" i="55"/>
  <c r="K42" i="11"/>
  <c r="K42" i="32"/>
  <c r="K41" i="53"/>
  <c r="K42" i="96"/>
  <c r="K42" i="85"/>
  <c r="K42" i="51"/>
  <c r="K42" i="13"/>
  <c r="K41" i="86"/>
  <c r="K42" i="47"/>
  <c r="K42" i="102"/>
  <c r="K43" i="44"/>
  <c r="K42" i="101"/>
  <c r="K42" i="97"/>
  <c r="K42" i="95"/>
  <c r="K42" i="90"/>
  <c r="K42" i="98"/>
  <c r="K42" i="41"/>
  <c r="K42" i="18"/>
  <c r="K41" i="50"/>
  <c r="K42" i="48"/>
  <c r="K42" i="87"/>
  <c r="K42" i="99"/>
  <c r="K42" i="84"/>
  <c r="K42" i="10"/>
  <c r="K41" i="42"/>
  <c r="K42" i="82"/>
  <c r="K42" i="93"/>
  <c r="K42" i="94"/>
  <c r="K42" i="46"/>
  <c r="K42" i="91"/>
  <c r="K43" i="104" l="1"/>
  <c r="K43" i="48"/>
  <c r="K42" i="50"/>
  <c r="K43" i="98"/>
  <c r="K43" i="101"/>
  <c r="K44" i="44"/>
  <c r="K43" i="102"/>
  <c r="K43" i="88"/>
  <c r="K43" i="20"/>
  <c r="K42" i="54"/>
  <c r="K43" i="46"/>
  <c r="K43" i="93"/>
  <c r="K43" i="18"/>
  <c r="K42" i="86"/>
  <c r="K43" i="85"/>
  <c r="K42" i="53"/>
  <c r="K43" i="49"/>
  <c r="K42" i="105"/>
  <c r="K43" i="94"/>
  <c r="K43" i="90"/>
  <c r="K43" i="96"/>
  <c r="K43" i="99"/>
  <c r="K43" i="11"/>
  <c r="K43" i="55"/>
  <c r="K43" i="35"/>
  <c r="K43" i="52"/>
  <c r="K43" i="10"/>
  <c r="K43" i="97"/>
  <c r="K43" i="47"/>
  <c r="K43" i="51"/>
  <c r="K43" i="92"/>
  <c r="K43" i="16"/>
  <c r="K42" i="42"/>
  <c r="K43" i="95"/>
  <c r="K43" i="13"/>
  <c r="K42" i="45"/>
  <c r="K43" i="83"/>
  <c r="K43" i="89"/>
  <c r="K43" i="87"/>
  <c r="K43" i="91"/>
  <c r="K43" i="82"/>
  <c r="K43" i="84"/>
  <c r="K43" i="41"/>
  <c r="K43" i="32"/>
  <c r="K43" i="100"/>
  <c r="K42" i="43"/>
  <c r="K43" i="15"/>
  <c r="K43" i="103"/>
  <c r="K44" i="32" l="1"/>
  <c r="K44" i="101"/>
  <c r="K43" i="50"/>
  <c r="K44" i="55"/>
  <c r="K43" i="53"/>
  <c r="K44" i="85"/>
  <c r="K44" i="20"/>
  <c r="K44" i="102"/>
  <c r="K43" i="105"/>
  <c r="K44" i="82"/>
  <c r="K44" i="83"/>
  <c r="K44" i="104"/>
  <c r="K44" i="103"/>
  <c r="K44" i="99"/>
  <c r="K44" i="47"/>
  <c r="K43" i="43"/>
  <c r="K44" i="91"/>
  <c r="K44" i="89"/>
  <c r="K44" i="100"/>
  <c r="K43" i="45"/>
  <c r="K43" i="42"/>
  <c r="K44" i="51"/>
  <c r="K44" i="35"/>
  <c r="K44" i="15"/>
  <c r="K44" i="94"/>
  <c r="K44" i="18"/>
  <c r="K43" i="54"/>
  <c r="K44" i="48"/>
  <c r="K44" i="41"/>
  <c r="K44" i="84"/>
  <c r="K44" i="92"/>
  <c r="K44" i="52"/>
  <c r="K44" i="11"/>
  <c r="K44" i="90"/>
  <c r="K44" i="49"/>
  <c r="K43" i="86"/>
  <c r="K44" i="93"/>
  <c r="K44" i="46"/>
  <c r="K44" i="88"/>
  <c r="K45" i="44"/>
  <c r="K44" i="98"/>
  <c r="K44" i="97"/>
  <c r="K44" i="87"/>
  <c r="K44" i="13"/>
  <c r="K44" i="95"/>
  <c r="K44" i="16"/>
  <c r="K44" i="10"/>
  <c r="K44" i="96"/>
  <c r="K45" i="95" l="1"/>
  <c r="K45" i="49"/>
  <c r="K45" i="100"/>
  <c r="K44" i="105"/>
  <c r="K45" i="13"/>
  <c r="K46" i="44"/>
  <c r="K45" i="88"/>
  <c r="K45" i="94"/>
  <c r="K45" i="51"/>
  <c r="K45" i="47"/>
  <c r="K45" i="20"/>
  <c r="K44" i="86"/>
  <c r="K45" i="90"/>
  <c r="K45" i="52"/>
  <c r="K44" i="42"/>
  <c r="K44" i="43"/>
  <c r="K45" i="55"/>
  <c r="K45" i="92"/>
  <c r="K45" i="89"/>
  <c r="K45" i="99"/>
  <c r="K45" i="83"/>
  <c r="K45" i="82"/>
  <c r="K44" i="53"/>
  <c r="K44" i="50"/>
  <c r="K45" i="11"/>
  <c r="K45" i="35"/>
  <c r="K45" i="103"/>
  <c r="K45" i="10"/>
  <c r="K45" i="96"/>
  <c r="K45" i="87"/>
  <c r="K45" i="84"/>
  <c r="K44" i="45"/>
  <c r="K45" i="102"/>
  <c r="K45" i="85"/>
  <c r="K45" i="16"/>
  <c r="K45" i="97"/>
  <c r="K45" i="98"/>
  <c r="K45" i="46"/>
  <c r="K45" i="41"/>
  <c r="K44" i="54"/>
  <c r="K45" i="104"/>
  <c r="K45" i="101"/>
  <c r="K45" i="32"/>
  <c r="K45" i="93"/>
  <c r="K45" i="48"/>
  <c r="K45" i="18"/>
  <c r="K45" i="15"/>
  <c r="K45" i="91"/>
  <c r="K46" i="15" l="1"/>
  <c r="K46" i="18"/>
  <c r="K46" i="101"/>
  <c r="K46" i="82"/>
  <c r="K46" i="99"/>
  <c r="K46" i="89"/>
  <c r="K46" i="51"/>
  <c r="K46" i="93"/>
  <c r="K45" i="43"/>
  <c r="K46" i="47"/>
  <c r="K46" i="88"/>
  <c r="K46" i="95"/>
  <c r="K46" i="16"/>
  <c r="K45" i="53"/>
  <c r="K46" i="83"/>
  <c r="K46" i="92"/>
  <c r="K46" i="94"/>
  <c r="K46" i="32"/>
  <c r="K46" i="97"/>
  <c r="K46" i="84"/>
  <c r="K46" i="87"/>
  <c r="K46" i="96"/>
  <c r="K46" i="11"/>
  <c r="K45" i="42"/>
  <c r="K46" i="100"/>
  <c r="K46" i="104"/>
  <c r="K46" i="46"/>
  <c r="K46" i="90"/>
  <c r="K46" i="20"/>
  <c r="K46" i="49"/>
  <c r="K46" i="91"/>
  <c r="K46" i="98"/>
  <c r="K46" i="35"/>
  <c r="K45" i="86"/>
  <c r="K46" i="13"/>
  <c r="K46" i="102"/>
  <c r="K45" i="45"/>
  <c r="K46" i="103"/>
  <c r="K46" i="55"/>
  <c r="K46" i="52"/>
  <c r="K47" i="44"/>
  <c r="K45" i="105"/>
  <c r="K45" i="54"/>
  <c r="K46" i="41"/>
  <c r="K46" i="48"/>
  <c r="K46" i="85"/>
  <c r="K46" i="10"/>
  <c r="K45" i="50"/>
  <c r="K47" i="18" l="1"/>
  <c r="K46" i="50"/>
  <c r="K47" i="85"/>
  <c r="K46" i="53"/>
  <c r="K47" i="89"/>
  <c r="K46" i="45"/>
  <c r="K46" i="86"/>
  <c r="K47" i="95"/>
  <c r="K46" i="43"/>
  <c r="K47" i="15"/>
  <c r="K46" i="42"/>
  <c r="K47" i="96"/>
  <c r="K47" i="49"/>
  <c r="K47" i="104"/>
  <c r="K47" i="94"/>
  <c r="K47" i="46"/>
  <c r="K47" i="11"/>
  <c r="K46" i="105"/>
  <c r="K47" i="52"/>
  <c r="K47" i="48"/>
  <c r="K47" i="41"/>
  <c r="K47" i="103"/>
  <c r="K47" i="102"/>
  <c r="K47" i="35"/>
  <c r="K47" i="84"/>
  <c r="K47" i="32"/>
  <c r="K47" i="92"/>
  <c r="K47" i="88"/>
  <c r="K47" i="100"/>
  <c r="K46" i="54"/>
  <c r="K47" i="90"/>
  <c r="K47" i="97"/>
  <c r="K47" i="83"/>
  <c r="K47" i="82"/>
  <c r="K47" i="101"/>
  <c r="K47" i="98"/>
  <c r="K47" i="10"/>
  <c r="K47" i="91"/>
  <c r="K47" i="20"/>
  <c r="K47" i="47"/>
  <c r="K47" i="51"/>
  <c r="K48" i="44"/>
  <c r="K47" i="55"/>
  <c r="K47" i="13"/>
  <c r="K47" i="87"/>
  <c r="K47" i="16"/>
  <c r="K47" i="93"/>
  <c r="K47" i="99"/>
  <c r="K47" i="43" l="1"/>
  <c r="K47" i="50"/>
  <c r="K48" i="18"/>
  <c r="K48" i="99"/>
  <c r="K48" i="16"/>
  <c r="K48" i="47"/>
  <c r="K48" i="103"/>
  <c r="K47" i="105"/>
  <c r="K48" i="11"/>
  <c r="K48" i="82"/>
  <c r="K48" i="48"/>
  <c r="K48" i="93"/>
  <c r="K48" i="101"/>
  <c r="K48" i="90"/>
  <c r="K48" i="41"/>
  <c r="K48" i="87"/>
  <c r="K48" i="13"/>
  <c r="K48" i="32"/>
  <c r="K48" i="84"/>
  <c r="K48" i="94"/>
  <c r="K48" i="96"/>
  <c r="K47" i="86"/>
  <c r="K47" i="45"/>
  <c r="K48" i="46"/>
  <c r="K48" i="20"/>
  <c r="K48" i="98"/>
  <c r="K48" i="92"/>
  <c r="K48" i="52"/>
  <c r="K48" i="104"/>
  <c r="K47" i="42"/>
  <c r="K48" i="88"/>
  <c r="K48" i="51"/>
  <c r="K48" i="91"/>
  <c r="K48" i="83"/>
  <c r="K47" i="54"/>
  <c r="K48" i="35"/>
  <c r="K47" i="53"/>
  <c r="K48" i="85"/>
  <c r="K48" i="55"/>
  <c r="K49" i="44"/>
  <c r="K48" i="10"/>
  <c r="K48" i="97"/>
  <c r="K48" i="100"/>
  <c r="K48" i="102"/>
  <c r="K48" i="49"/>
  <c r="K48" i="15"/>
  <c r="K48" i="95"/>
  <c r="K48" i="89"/>
  <c r="K48" i="42" l="1"/>
  <c r="K49" i="96"/>
  <c r="K49" i="41"/>
  <c r="K49" i="49"/>
  <c r="K49" i="97"/>
  <c r="K48" i="54"/>
  <c r="K49" i="20"/>
  <c r="K48" i="45"/>
  <c r="K49" i="103"/>
  <c r="K49" i="18"/>
  <c r="K49" i="15"/>
  <c r="K49" i="91"/>
  <c r="K49" i="102"/>
  <c r="K50" i="44"/>
  <c r="K49" i="85"/>
  <c r="K48" i="53"/>
  <c r="K49" i="35"/>
  <c r="K49" i="55"/>
  <c r="K49" i="51"/>
  <c r="K49" i="104"/>
  <c r="K49" i="92"/>
  <c r="K48" i="86"/>
  <c r="K49" i="84"/>
  <c r="K49" i="48"/>
  <c r="K49" i="99"/>
  <c r="K49" i="46"/>
  <c r="K49" i="90"/>
  <c r="K48" i="50"/>
  <c r="K49" i="89"/>
  <c r="K49" i="88"/>
  <c r="K49" i="98"/>
  <c r="K49" i="13"/>
  <c r="K49" i="87"/>
  <c r="K48" i="43"/>
  <c r="K49" i="95"/>
  <c r="K49" i="100"/>
  <c r="K49" i="83"/>
  <c r="K49" i="94"/>
  <c r="K49" i="82"/>
  <c r="K49" i="11"/>
  <c r="K49" i="52"/>
  <c r="K49" i="32"/>
  <c r="K48" i="105"/>
  <c r="K49" i="47"/>
  <c r="K49" i="10"/>
  <c r="K49" i="101"/>
  <c r="K49" i="93"/>
  <c r="K49" i="16"/>
  <c r="K50" i="93" l="1"/>
  <c r="K50" i="48"/>
  <c r="K50" i="92"/>
  <c r="K50" i="51"/>
  <c r="K49" i="53"/>
  <c r="K50" i="15"/>
  <c r="K50" i="102"/>
  <c r="K50" i="91"/>
  <c r="K50" i="94"/>
  <c r="K50" i="83"/>
  <c r="K49" i="43"/>
  <c r="K50" i="88"/>
  <c r="K50" i="90"/>
  <c r="K50" i="46"/>
  <c r="K50" i="18"/>
  <c r="K50" i="95"/>
  <c r="K50" i="87"/>
  <c r="K50" i="13"/>
  <c r="K50" i="35"/>
  <c r="K49" i="45"/>
  <c r="K49" i="105"/>
  <c r="K50" i="47"/>
  <c r="K50" i="32"/>
  <c r="K50" i="84"/>
  <c r="K49" i="86"/>
  <c r="K50" i="20"/>
  <c r="K49" i="42"/>
  <c r="K50" i="89"/>
  <c r="K50" i="99"/>
  <c r="K50" i="16"/>
  <c r="K50" i="52"/>
  <c r="K50" i="11"/>
  <c r="K50" i="82"/>
  <c r="K50" i="98"/>
  <c r="K49" i="50"/>
  <c r="K51" i="44"/>
  <c r="K50" i="103"/>
  <c r="K50" i="101"/>
  <c r="K50" i="85"/>
  <c r="K50" i="49"/>
  <c r="K50" i="10"/>
  <c r="K50" i="100"/>
  <c r="K50" i="104"/>
  <c r="K50" i="55"/>
  <c r="K49" i="54"/>
  <c r="K50" i="97"/>
  <c r="K50" i="41"/>
  <c r="K50" i="96"/>
  <c r="K51" i="104" l="1"/>
  <c r="K50" i="86"/>
  <c r="K51" i="98"/>
  <c r="K51" i="20"/>
  <c r="K51" i="32"/>
  <c r="K51" i="35"/>
  <c r="K51" i="87"/>
  <c r="K51" i="88"/>
  <c r="K50" i="43"/>
  <c r="K51" i="101"/>
  <c r="K51" i="18"/>
  <c r="K51" i="100"/>
  <c r="K51" i="52"/>
  <c r="K51" i="16"/>
  <c r="K51" i="51"/>
  <c r="K50" i="54"/>
  <c r="K51" i="85"/>
  <c r="K51" i="82"/>
  <c r="K51" i="99"/>
  <c r="K51" i="13"/>
  <c r="K51" i="91"/>
  <c r="K51" i="102"/>
  <c r="K51" i="49"/>
  <c r="K51" i="103"/>
  <c r="K52" i="44"/>
  <c r="K51" i="11"/>
  <c r="K51" i="46"/>
  <c r="K51" i="55"/>
  <c r="K51" i="10"/>
  <c r="K51" i="89"/>
  <c r="K51" i="47"/>
  <c r="K50" i="105"/>
  <c r="K51" i="94"/>
  <c r="K51" i="15"/>
  <c r="K51" i="92"/>
  <c r="K51" i="97"/>
  <c r="K51" i="96"/>
  <c r="K51" i="41"/>
  <c r="K50" i="50"/>
  <c r="K51" i="84"/>
  <c r="K51" i="95"/>
  <c r="K51" i="90"/>
  <c r="K51" i="83"/>
  <c r="K51" i="48"/>
  <c r="K50" i="42"/>
  <c r="K50" i="45"/>
  <c r="K50" i="53"/>
  <c r="K51" i="93"/>
  <c r="K52" i="83" l="1"/>
  <c r="K52" i="49"/>
  <c r="K51" i="54"/>
  <c r="K52" i="32"/>
  <c r="K52" i="103"/>
  <c r="K51" i="43"/>
  <c r="K52" i="95"/>
  <c r="K51" i="50"/>
  <c r="K52" i="92"/>
  <c r="K52" i="10"/>
  <c r="K52" i="102"/>
  <c r="K52" i="101"/>
  <c r="K52" i="87"/>
  <c r="K52" i="13"/>
  <c r="K52" i="35"/>
  <c r="K51" i="42"/>
  <c r="K52" i="47"/>
  <c r="K52" i="89"/>
  <c r="K52" i="82"/>
  <c r="K52" i="100"/>
  <c r="K52" i="94"/>
  <c r="K52" i="11"/>
  <c r="K52" i="99"/>
  <c r="K52" i="52"/>
  <c r="K52" i="18"/>
  <c r="K52" i="41"/>
  <c r="K52" i="93"/>
  <c r="K51" i="53"/>
  <c r="K52" i="84"/>
  <c r="K52" i="97"/>
  <c r="K52" i="55"/>
  <c r="K53" i="44"/>
  <c r="K52" i="91"/>
  <c r="K52" i="85"/>
  <c r="K52" i="20"/>
  <c r="K51" i="86"/>
  <c r="K51" i="45"/>
  <c r="K52" i="96"/>
  <c r="K52" i="51"/>
  <c r="K52" i="16"/>
  <c r="K52" i="104"/>
  <c r="K52" i="48"/>
  <c r="K52" i="90"/>
  <c r="K52" i="15"/>
  <c r="K51" i="105"/>
  <c r="K52" i="46"/>
  <c r="K52" i="88"/>
  <c r="K52" i="98"/>
  <c r="K53" i="84" l="1"/>
  <c r="K53" i="52"/>
  <c r="K53" i="97"/>
  <c r="K53" i="41"/>
  <c r="K53" i="32"/>
  <c r="K52" i="54"/>
  <c r="K53" i="92"/>
  <c r="K53" i="48"/>
  <c r="K52" i="105"/>
  <c r="K53" i="15"/>
  <c r="K53" i="20"/>
  <c r="K53" i="91"/>
  <c r="K53" i="18"/>
  <c r="K53" i="99"/>
  <c r="K53" i="11"/>
  <c r="K53" i="100"/>
  <c r="K53" i="89"/>
  <c r="K53" i="49"/>
  <c r="K53" i="90"/>
  <c r="K54" i="44"/>
  <c r="K53" i="47"/>
  <c r="K53" i="103"/>
  <c r="K53" i="83"/>
  <c r="K53" i="102"/>
  <c r="K53" i="96"/>
  <c r="K53" i="46"/>
  <c r="K53" i="85"/>
  <c r="K53" i="82"/>
  <c r="K53" i="35"/>
  <c r="K52" i="50"/>
  <c r="K53" i="16"/>
  <c r="K52" i="86"/>
  <c r="K53" i="98"/>
  <c r="K52" i="45"/>
  <c r="K52" i="42"/>
  <c r="K53" i="10"/>
  <c r="K52" i="43"/>
  <c r="K53" i="94"/>
  <c r="K53" i="88"/>
  <c r="K53" i="104"/>
  <c r="K53" i="13"/>
  <c r="K53" i="87"/>
  <c r="K53" i="101"/>
  <c r="K53" i="51"/>
  <c r="K53" i="55"/>
  <c r="K52" i="53"/>
  <c r="K53" i="93"/>
  <c r="K53" i="95"/>
  <c r="K54" i="49" l="1"/>
  <c r="K54" i="88"/>
  <c r="K54" i="98"/>
  <c r="K54" i="82"/>
  <c r="K54" i="46"/>
  <c r="K54" i="83"/>
  <c r="K54" i="11"/>
  <c r="K54" i="85"/>
  <c r="K54" i="15"/>
  <c r="K54" i="95"/>
  <c r="K54" i="16"/>
  <c r="K54" i="96"/>
  <c r="K54" i="47"/>
  <c r="K54" i="99"/>
  <c r="K54" i="92"/>
  <c r="K54" i="52"/>
  <c r="K54" i="84"/>
  <c r="K54" i="104"/>
  <c r="K54" i="103"/>
  <c r="K54" i="20"/>
  <c r="K53" i="86"/>
  <c r="K53" i="50"/>
  <c r="K54" i="101"/>
  <c r="K54" i="10"/>
  <c r="K54" i="18"/>
  <c r="K54" i="90"/>
  <c r="K54" i="87"/>
  <c r="K53" i="43"/>
  <c r="K54" i="93"/>
  <c r="K54" i="102"/>
  <c r="K54" i="89"/>
  <c r="K54" i="100"/>
  <c r="K53" i="54"/>
  <c r="K54" i="32"/>
  <c r="K53" i="53"/>
  <c r="K54" i="55"/>
  <c r="K54" i="51"/>
  <c r="K54" i="94"/>
  <c r="K53" i="42"/>
  <c r="K53" i="45"/>
  <c r="K55" i="44"/>
  <c r="K54" i="91"/>
  <c r="K53" i="105"/>
  <c r="K54" i="48"/>
  <c r="K54" i="97"/>
  <c r="K54" i="13"/>
  <c r="K54" i="35"/>
  <c r="K54" i="41"/>
  <c r="K55" i="10" l="1"/>
  <c r="K55" i="51"/>
  <c r="K54" i="86"/>
  <c r="K55" i="84"/>
  <c r="K55" i="82"/>
  <c r="K54" i="45"/>
  <c r="K54" i="53"/>
  <c r="K55" i="89"/>
  <c r="K55" i="87"/>
  <c r="K55" i="90"/>
  <c r="K54" i="50"/>
  <c r="K55" i="85"/>
  <c r="K55" i="95"/>
  <c r="K55" i="35"/>
  <c r="K55" i="48"/>
  <c r="K56" i="44"/>
  <c r="K55" i="94"/>
  <c r="K55" i="55"/>
  <c r="K55" i="101"/>
  <c r="K55" i="11"/>
  <c r="K55" i="98"/>
  <c r="K55" i="49"/>
  <c r="K55" i="99"/>
  <c r="K54" i="105"/>
  <c r="K55" i="91"/>
  <c r="K54" i="42"/>
  <c r="K55" i="32"/>
  <c r="K55" i="47"/>
  <c r="K55" i="104"/>
  <c r="K55" i="100"/>
  <c r="K55" i="96"/>
  <c r="K55" i="16"/>
  <c r="K55" i="83"/>
  <c r="K55" i="46"/>
  <c r="K55" i="41"/>
  <c r="K55" i="13"/>
  <c r="K55" i="102"/>
  <c r="K54" i="43"/>
  <c r="K55" i="52"/>
  <c r="K55" i="92"/>
  <c r="K55" i="88"/>
  <c r="K55" i="97"/>
  <c r="K54" i="54"/>
  <c r="K55" i="93"/>
  <c r="K55" i="18"/>
  <c r="K55" i="20"/>
  <c r="K55" i="103"/>
  <c r="K55" i="15"/>
  <c r="K57" i="44" l="1"/>
  <c r="K56" i="15"/>
  <c r="K56" i="18"/>
  <c r="K56" i="92"/>
  <c r="K56" i="104"/>
  <c r="K56" i="32"/>
  <c r="K55" i="105"/>
  <c r="K56" i="11"/>
  <c r="K56" i="48"/>
  <c r="K56" i="35"/>
  <c r="K55" i="86"/>
  <c r="K56" i="10"/>
  <c r="K56" i="52"/>
  <c r="K56" i="99"/>
  <c r="K56" i="55"/>
  <c r="K56" i="51"/>
  <c r="K56" i="101"/>
  <c r="K55" i="54"/>
  <c r="K56" i="83"/>
  <c r="K55" i="43"/>
  <c r="K56" i="102"/>
  <c r="K56" i="98"/>
  <c r="K56" i="87"/>
  <c r="K56" i="41"/>
  <c r="K56" i="103"/>
  <c r="K56" i="16"/>
  <c r="K56" i="96"/>
  <c r="K56" i="95"/>
  <c r="K55" i="50"/>
  <c r="K56" i="90"/>
  <c r="K55" i="53"/>
  <c r="K56" i="94"/>
  <c r="K56" i="84"/>
  <c r="K56" i="20"/>
  <c r="K56" i="93"/>
  <c r="K56" i="97"/>
  <c r="K56" i="13"/>
  <c r="K56" i="85"/>
  <c r="K56" i="89"/>
  <c r="K56" i="100"/>
  <c r="K55" i="42"/>
  <c r="K56" i="49"/>
  <c r="K56" i="88"/>
  <c r="K56" i="46"/>
  <c r="K56" i="47"/>
  <c r="K56" i="91"/>
  <c r="K55" i="45"/>
  <c r="K56" i="82"/>
  <c r="K57" i="20" l="1"/>
  <c r="K56" i="50"/>
  <c r="K57" i="16"/>
  <c r="K57" i="103"/>
  <c r="K57" i="98"/>
  <c r="K57" i="52"/>
  <c r="K57" i="35"/>
  <c r="K57" i="11"/>
  <c r="K57" i="32"/>
  <c r="K56" i="45"/>
  <c r="K57" i="94"/>
  <c r="K57" i="101"/>
  <c r="K57" i="96"/>
  <c r="K57" i="87"/>
  <c r="K57" i="18"/>
  <c r="K57" i="93"/>
  <c r="K57" i="85"/>
  <c r="K57" i="97"/>
  <c r="K56" i="53"/>
  <c r="K57" i="95"/>
  <c r="K57" i="102"/>
  <c r="K57" i="83"/>
  <c r="K56" i="86"/>
  <c r="K57" i="90"/>
  <c r="K56" i="54"/>
  <c r="K57" i="48"/>
  <c r="K57" i="104"/>
  <c r="K57" i="100"/>
  <c r="K57" i="84"/>
  <c r="K56" i="43"/>
  <c r="K57" i="46"/>
  <c r="K57" i="82"/>
  <c r="K56" i="42"/>
  <c r="K57" i="89"/>
  <c r="K57" i="51"/>
  <c r="K57" i="15"/>
  <c r="K58" i="44"/>
  <c r="K57" i="49"/>
  <c r="K57" i="41"/>
  <c r="K57" i="55"/>
  <c r="K57" i="10"/>
  <c r="K57" i="88"/>
  <c r="K57" i="91"/>
  <c r="K57" i="47"/>
  <c r="K57" i="13"/>
  <c r="K57" i="99"/>
  <c r="K56" i="105"/>
  <c r="K57" i="92"/>
  <c r="K57" i="42" l="1"/>
  <c r="K58" i="104"/>
  <c r="K58" i="90"/>
  <c r="K57" i="43"/>
  <c r="K58" i="88"/>
  <c r="K58" i="99"/>
  <c r="K58" i="10"/>
  <c r="K58" i="41"/>
  <c r="K58" i="95"/>
  <c r="K58" i="101"/>
  <c r="K58" i="32"/>
  <c r="K57" i="50"/>
  <c r="K58" i="20"/>
  <c r="K58" i="13"/>
  <c r="K57" i="105"/>
  <c r="K58" i="46"/>
  <c r="K58" i="83"/>
  <c r="K58" i="18"/>
  <c r="K58" i="11"/>
  <c r="K58" i="52"/>
  <c r="K58" i="91"/>
  <c r="K58" i="48"/>
  <c r="K58" i="98"/>
  <c r="K58" i="97"/>
  <c r="K58" i="84"/>
  <c r="K57" i="54"/>
  <c r="K57" i="86"/>
  <c r="K58" i="94"/>
  <c r="K58" i="35"/>
  <c r="K58" i="100"/>
  <c r="K58" i="92"/>
  <c r="K58" i="55"/>
  <c r="K58" i="82"/>
  <c r="K58" i="93"/>
  <c r="K58" i="87"/>
  <c r="K57" i="45"/>
  <c r="K59" i="44"/>
  <c r="K58" i="89"/>
  <c r="K58" i="15"/>
  <c r="K58" i="51"/>
  <c r="K57" i="53"/>
  <c r="K58" i="96"/>
  <c r="K58" i="103"/>
  <c r="K58" i="16"/>
  <c r="K58" i="47"/>
  <c r="K58" i="49"/>
  <c r="K58" i="102"/>
  <c r="K58" i="85"/>
  <c r="K59" i="49" l="1"/>
  <c r="K59" i="16"/>
  <c r="K59" i="94"/>
  <c r="K59" i="84"/>
  <c r="K59" i="18"/>
  <c r="K59" i="90"/>
  <c r="K59" i="47"/>
  <c r="K59" i="15"/>
  <c r="K59" i="89"/>
  <c r="K60" i="44"/>
  <c r="K59" i="92"/>
  <c r="K58" i="54"/>
  <c r="K59" i="91"/>
  <c r="K59" i="46"/>
  <c r="K58" i="50"/>
  <c r="K59" i="32"/>
  <c r="K59" i="88"/>
  <c r="K59" i="98"/>
  <c r="K59" i="104"/>
  <c r="K58" i="53"/>
  <c r="K59" i="51"/>
  <c r="K59" i="87"/>
  <c r="K59" i="48"/>
  <c r="K59" i="52"/>
  <c r="K59" i="13"/>
  <c r="K59" i="95"/>
  <c r="K58" i="42"/>
  <c r="K59" i="101"/>
  <c r="K58" i="45"/>
  <c r="K59" i="93"/>
  <c r="K59" i="82"/>
  <c r="K59" i="83"/>
  <c r="K58" i="105"/>
  <c r="K59" i="20"/>
  <c r="K59" i="41"/>
  <c r="K59" i="35"/>
  <c r="K59" i="99"/>
  <c r="K59" i="85"/>
  <c r="K59" i="102"/>
  <c r="K59" i="103"/>
  <c r="K59" i="96"/>
  <c r="K59" i="100"/>
  <c r="K59" i="11"/>
  <c r="K59" i="10"/>
  <c r="K59" i="55"/>
  <c r="K58" i="86"/>
  <c r="K59" i="97"/>
  <c r="K58" i="43"/>
  <c r="K60" i="99" l="1"/>
  <c r="K59" i="43"/>
  <c r="K59" i="50"/>
  <c r="K60" i="100"/>
  <c r="K60" i="11"/>
  <c r="K60" i="35"/>
  <c r="K60" i="13"/>
  <c r="K60" i="92"/>
  <c r="K60" i="94"/>
  <c r="K60" i="102"/>
  <c r="K60" i="103"/>
  <c r="K59" i="105"/>
  <c r="K60" i="82"/>
  <c r="K60" i="101"/>
  <c r="K60" i="51"/>
  <c r="K60" i="32"/>
  <c r="K59" i="54"/>
  <c r="K60" i="90"/>
  <c r="K60" i="97"/>
  <c r="K59" i="86"/>
  <c r="K60" i="96"/>
  <c r="K60" i="20"/>
  <c r="K59" i="42"/>
  <c r="K60" i="46"/>
  <c r="K60" i="15"/>
  <c r="K60" i="55"/>
  <c r="K60" i="85"/>
  <c r="K60" i="52"/>
  <c r="K60" i="48"/>
  <c r="K60" i="104"/>
  <c r="K60" i="91"/>
  <c r="K61" i="44"/>
  <c r="K60" i="84"/>
  <c r="K60" i="16"/>
  <c r="K60" i="49"/>
  <c r="K60" i="10"/>
  <c r="K60" i="41"/>
  <c r="K60" i="83"/>
  <c r="K59" i="45"/>
  <c r="K60" i="95"/>
  <c r="K60" i="87"/>
  <c r="K59" i="53"/>
  <c r="K60" i="89"/>
  <c r="K60" i="47"/>
  <c r="K60" i="18"/>
  <c r="K60" i="93"/>
  <c r="K60" i="98"/>
  <c r="K60" i="88"/>
  <c r="K61" i="48" l="1"/>
  <c r="K60" i="45"/>
  <c r="K61" i="47"/>
  <c r="K61" i="104"/>
  <c r="K61" i="46"/>
  <c r="K61" i="101"/>
  <c r="K61" i="94"/>
  <c r="K61" i="99"/>
  <c r="K61" i="84"/>
  <c r="K61" i="85"/>
  <c r="K61" i="103"/>
  <c r="K61" i="88"/>
  <c r="K61" i="98"/>
  <c r="K61" i="83"/>
  <c r="K61" i="16"/>
  <c r="K62" i="44"/>
  <c r="K60" i="42"/>
  <c r="K60" i="54"/>
  <c r="K61" i="102"/>
  <c r="K61" i="93"/>
  <c r="K61" i="10"/>
  <c r="K61" i="49"/>
  <c r="K61" i="97"/>
  <c r="K61" i="90"/>
  <c r="K60" i="105"/>
  <c r="K60" i="43"/>
  <c r="K60" i="53"/>
  <c r="K61" i="87"/>
  <c r="K61" i="95"/>
  <c r="K61" i="41"/>
  <c r="K61" i="52"/>
  <c r="K60" i="86"/>
  <c r="K60" i="50"/>
  <c r="K61" i="15"/>
  <c r="K61" i="20"/>
  <c r="K61" i="32"/>
  <c r="K61" i="92"/>
  <c r="K61" i="91"/>
  <c r="K61" i="96"/>
  <c r="K61" i="51"/>
  <c r="K61" i="13"/>
  <c r="K61" i="35"/>
  <c r="K61" i="11"/>
  <c r="K61" i="18"/>
  <c r="K61" i="89"/>
  <c r="K61" i="55"/>
  <c r="K61" i="82"/>
  <c r="K61" i="100"/>
  <c r="K61" i="86" l="1"/>
  <c r="K62" i="35"/>
  <c r="K63" i="44"/>
  <c r="K62" i="88"/>
  <c r="K62" i="47"/>
  <c r="K62" i="96"/>
  <c r="K61" i="50"/>
  <c r="K61" i="54"/>
  <c r="K62" i="85"/>
  <c r="K62" i="84"/>
  <c r="K62" i="55"/>
  <c r="K62" i="82"/>
  <c r="K62" i="95"/>
  <c r="K62" i="87"/>
  <c r="K61" i="53"/>
  <c r="K61" i="43"/>
  <c r="K62" i="49"/>
  <c r="K62" i="99"/>
  <c r="K62" i="101"/>
  <c r="K62" i="104"/>
  <c r="K61" i="45"/>
  <c r="K62" i="48"/>
  <c r="K62" i="91"/>
  <c r="K62" i="20"/>
  <c r="K61" i="105"/>
  <c r="K62" i="103"/>
  <c r="K62" i="32"/>
  <c r="K62" i="97"/>
  <c r="K62" i="51"/>
  <c r="K62" i="15"/>
  <c r="K62" i="10"/>
  <c r="K62" i="93"/>
  <c r="K62" i="102"/>
  <c r="K61" i="42"/>
  <c r="K62" i="83"/>
  <c r="K62" i="13"/>
  <c r="K62" i="100"/>
  <c r="K62" i="89"/>
  <c r="K62" i="92"/>
  <c r="K62" i="41"/>
  <c r="K62" i="90"/>
  <c r="K62" i="16"/>
  <c r="K62" i="94"/>
  <c r="K62" i="46"/>
  <c r="K62" i="18"/>
  <c r="K62" i="11"/>
  <c r="K62" i="52"/>
  <c r="K62" i="98"/>
  <c r="K62" i="105" l="1"/>
  <c r="K62" i="45"/>
  <c r="K62" i="53"/>
  <c r="K63" i="98"/>
  <c r="K63" i="90"/>
  <c r="K63" i="97"/>
  <c r="K63" i="96"/>
  <c r="K63" i="92"/>
  <c r="K63" i="48"/>
  <c r="K62" i="50"/>
  <c r="K63" i="41"/>
  <c r="K63" i="89"/>
  <c r="K63" i="83"/>
  <c r="K63" i="51"/>
  <c r="K63" i="32"/>
  <c r="K63" i="84"/>
  <c r="K63" i="18"/>
  <c r="K63" i="102"/>
  <c r="K63" i="95"/>
  <c r="K63" i="82"/>
  <c r="K63" i="85"/>
  <c r="K64" i="44"/>
  <c r="K63" i="91"/>
  <c r="K63" i="52"/>
  <c r="K63" i="11"/>
  <c r="K63" i="94"/>
  <c r="K63" i="13"/>
  <c r="K62" i="43"/>
  <c r="K63" i="55"/>
  <c r="K63" i="16"/>
  <c r="K63" i="100"/>
  <c r="K63" i="10"/>
  <c r="K63" i="101"/>
  <c r="K62" i="54"/>
  <c r="K63" i="47"/>
  <c r="K63" i="35"/>
  <c r="K63" i="15"/>
  <c r="K63" i="20"/>
  <c r="K63" i="46"/>
  <c r="K63" i="104"/>
  <c r="K63" i="103"/>
  <c r="K63" i="87"/>
  <c r="K62" i="86"/>
  <c r="K62" i="42"/>
  <c r="K63" i="93"/>
  <c r="K63" i="99"/>
  <c r="K63" i="49"/>
  <c r="K63" i="88"/>
  <c r="K64" i="16" l="1"/>
  <c r="K65" i="44"/>
  <c r="K64" i="85"/>
  <c r="K64" i="95"/>
  <c r="K64" i="83"/>
  <c r="K64" i="90"/>
  <c r="K64" i="41"/>
  <c r="K64" i="99"/>
  <c r="K64" i="93"/>
  <c r="K64" i="20"/>
  <c r="K64" i="15"/>
  <c r="K64" i="89"/>
  <c r="K64" i="92"/>
  <c r="K64" i="97"/>
  <c r="K64" i="49"/>
  <c r="K64" i="103"/>
  <c r="K64" i="47"/>
  <c r="K64" i="84"/>
  <c r="K64" i="101"/>
  <c r="K64" i="94"/>
  <c r="K64" i="102"/>
  <c r="K64" i="48"/>
  <c r="K63" i="53"/>
  <c r="K64" i="100"/>
  <c r="K63" i="42"/>
  <c r="K64" i="11"/>
  <c r="K64" i="32"/>
  <c r="K64" i="51"/>
  <c r="K63" i="45"/>
  <c r="K63" i="105"/>
  <c r="K63" i="86"/>
  <c r="K64" i="52"/>
  <c r="K64" i="88"/>
  <c r="K64" i="104"/>
  <c r="K64" i="46"/>
  <c r="K64" i="35"/>
  <c r="K63" i="54"/>
  <c r="K63" i="43"/>
  <c r="K64" i="13"/>
  <c r="K64" i="91"/>
  <c r="K64" i="82"/>
  <c r="K64" i="18"/>
  <c r="K64" i="98"/>
  <c r="K64" i="87"/>
  <c r="K64" i="10"/>
  <c r="K64" i="55"/>
  <c r="K63" i="50"/>
  <c r="K64" i="96"/>
  <c r="K65" i="96" l="1"/>
  <c r="K65" i="35"/>
  <c r="K65" i="32"/>
  <c r="K65" i="92"/>
  <c r="K65" i="93"/>
  <c r="K65" i="16"/>
  <c r="K65" i="51"/>
  <c r="K65" i="102"/>
  <c r="K65" i="47"/>
  <c r="K65" i="15"/>
  <c r="K65" i="84"/>
  <c r="K65" i="97"/>
  <c r="K65" i="55"/>
  <c r="K65" i="10"/>
  <c r="K65" i="82"/>
  <c r="K65" i="91"/>
  <c r="K65" i="13"/>
  <c r="K64" i="53"/>
  <c r="K65" i="94"/>
  <c r="K65" i="41"/>
  <c r="K65" i="90"/>
  <c r="K65" i="101"/>
  <c r="K65" i="83"/>
  <c r="K65" i="95"/>
  <c r="K65" i="52"/>
  <c r="K66" i="44"/>
  <c r="K65" i="104"/>
  <c r="K65" i="88"/>
  <c r="K65" i="89"/>
  <c r="K65" i="20"/>
  <c r="K64" i="50"/>
  <c r="K64" i="86"/>
  <c r="K64" i="42"/>
  <c r="K65" i="18"/>
  <c r="K64" i="105"/>
  <c r="K64" i="45"/>
  <c r="K65" i="100"/>
  <c r="K65" i="103"/>
  <c r="K65" i="49"/>
  <c r="K65" i="99"/>
  <c r="K65" i="87"/>
  <c r="K65" i="98"/>
  <c r="K64" i="43"/>
  <c r="K64" i="54"/>
  <c r="K65" i="46"/>
  <c r="K65" i="11"/>
  <c r="K65" i="48"/>
  <c r="K65" i="85"/>
  <c r="K65" i="105" l="1"/>
  <c r="K65" i="50"/>
  <c r="K66" i="83"/>
  <c r="K66" i="41"/>
  <c r="K66" i="96"/>
  <c r="K66" i="87"/>
  <c r="K66" i="99"/>
  <c r="K66" i="18"/>
  <c r="K66" i="89"/>
  <c r="K66" i="101"/>
  <c r="K66" i="94"/>
  <c r="K66" i="32"/>
  <c r="K65" i="43"/>
  <c r="K65" i="86"/>
  <c r="K66" i="104"/>
  <c r="K65" i="53"/>
  <c r="K66" i="10"/>
  <c r="K66" i="85"/>
  <c r="K66" i="49"/>
  <c r="K66" i="20"/>
  <c r="K66" i="82"/>
  <c r="K66" i="102"/>
  <c r="K66" i="93"/>
  <c r="K66" i="48"/>
  <c r="K66" i="46"/>
  <c r="K66" i="88"/>
  <c r="K66" i="52"/>
  <c r="K66" i="97"/>
  <c r="K66" i="98"/>
  <c r="K66" i="11"/>
  <c r="K65" i="54"/>
  <c r="K66" i="100"/>
  <c r="K65" i="42"/>
  <c r="K67" i="44"/>
  <c r="K66" i="95"/>
  <c r="K66" i="55"/>
  <c r="K66" i="51"/>
  <c r="K66" i="16"/>
  <c r="K66" i="91"/>
  <c r="K66" i="84"/>
  <c r="K66" i="15"/>
  <c r="K66" i="47"/>
  <c r="K66" i="103"/>
  <c r="K65" i="45"/>
  <c r="K66" i="90"/>
  <c r="K66" i="13"/>
  <c r="K66" i="92"/>
  <c r="K66" i="35"/>
  <c r="K67" i="88" l="1"/>
  <c r="K67" i="100"/>
  <c r="K67" i="52"/>
  <c r="K67" i="48"/>
  <c r="K67" i="102"/>
  <c r="K67" i="49"/>
  <c r="K67" i="10"/>
  <c r="K67" i="89"/>
  <c r="K67" i="87"/>
  <c r="K66" i="54"/>
  <c r="K67" i="46"/>
  <c r="K67" i="85"/>
  <c r="K67" i="51"/>
  <c r="K67" i="103"/>
  <c r="K67" i="16"/>
  <c r="K67" i="55"/>
  <c r="K67" i="104"/>
  <c r="K66" i="43"/>
  <c r="K67" i="96"/>
  <c r="K67" i="90"/>
  <c r="K67" i="47"/>
  <c r="K68" i="44"/>
  <c r="K67" i="11"/>
  <c r="K67" i="98"/>
  <c r="K67" i="93"/>
  <c r="K67" i="82"/>
  <c r="K66" i="53"/>
  <c r="K67" i="101"/>
  <c r="K67" i="18"/>
  <c r="K67" i="95"/>
  <c r="K66" i="45"/>
  <c r="K67" i="15"/>
  <c r="K67" i="84"/>
  <c r="K67" i="91"/>
  <c r="K66" i="42"/>
  <c r="K67" i="32"/>
  <c r="K67" i="83"/>
  <c r="K67" i="35"/>
  <c r="K67" i="99"/>
  <c r="K67" i="13"/>
  <c r="K66" i="86"/>
  <c r="K67" i="94"/>
  <c r="K67" i="92"/>
  <c r="K67" i="97"/>
  <c r="K67" i="20"/>
  <c r="K67" i="41"/>
  <c r="K66" i="50"/>
  <c r="K66" i="105"/>
  <c r="K68" i="20" l="1"/>
  <c r="K68" i="35"/>
  <c r="K68" i="84"/>
  <c r="K68" i="90"/>
  <c r="K68" i="103"/>
  <c r="K68" i="10"/>
  <c r="K68" i="83"/>
  <c r="K68" i="46"/>
  <c r="K68" i="87"/>
  <c r="K68" i="89"/>
  <c r="K68" i="49"/>
  <c r="K68" i="88"/>
  <c r="K68" i="99"/>
  <c r="K68" i="97"/>
  <c r="K68" i="93"/>
  <c r="K68" i="98"/>
  <c r="K67" i="105"/>
  <c r="K68" i="91"/>
  <c r="K69" i="44"/>
  <c r="K68" i="41"/>
  <c r="K68" i="94"/>
  <c r="K68" i="32"/>
  <c r="K67" i="42"/>
  <c r="K68" i="18"/>
  <c r="K68" i="11"/>
  <c r="K68" i="96"/>
  <c r="K67" i="54"/>
  <c r="K67" i="50"/>
  <c r="K68" i="13"/>
  <c r="K68" i="92"/>
  <c r="K68" i="101"/>
  <c r="K68" i="82"/>
  <c r="K67" i="43"/>
  <c r="K68" i="16"/>
  <c r="K68" i="51"/>
  <c r="K68" i="102"/>
  <c r="K68" i="48"/>
  <c r="K68" i="52"/>
  <c r="K68" i="15"/>
  <c r="K67" i="45"/>
  <c r="K68" i="95"/>
  <c r="K67" i="53"/>
  <c r="K68" i="55"/>
  <c r="K68" i="100"/>
  <c r="K67" i="86"/>
  <c r="K68" i="47"/>
  <c r="K68" i="104"/>
  <c r="K68" i="85"/>
  <c r="K68" i="86" l="1"/>
  <c r="K68" i="43"/>
  <c r="K69" i="82"/>
  <c r="K69" i="101"/>
  <c r="K69" i="103"/>
  <c r="K69" i="55"/>
  <c r="K68" i="45"/>
  <c r="K69" i="92"/>
  <c r="K70" i="44"/>
  <c r="K69" i="88"/>
  <c r="K69" i="46"/>
  <c r="K69" i="83"/>
  <c r="K69" i="10"/>
  <c r="K69" i="90"/>
  <c r="K69" i="84"/>
  <c r="K69" i="35"/>
  <c r="K69" i="104"/>
  <c r="K69" i="98"/>
  <c r="K69" i="93"/>
  <c r="K69" i="99"/>
  <c r="K69" i="47"/>
  <c r="K69" i="95"/>
  <c r="K68" i="54"/>
  <c r="K69" i="96"/>
  <c r="K68" i="105"/>
  <c r="K69" i="52"/>
  <c r="K69" i="18"/>
  <c r="K69" i="91"/>
  <c r="K69" i="97"/>
  <c r="K69" i="87"/>
  <c r="K69" i="102"/>
  <c r="K69" i="13"/>
  <c r="K69" i="100"/>
  <c r="K68" i="53"/>
  <c r="K69" i="48"/>
  <c r="K69" i="51"/>
  <c r="K69" i="16"/>
  <c r="K68" i="50"/>
  <c r="K69" i="94"/>
  <c r="K69" i="15"/>
  <c r="K69" i="49"/>
  <c r="K69" i="89"/>
  <c r="K69" i="20"/>
  <c r="K69" i="85"/>
  <c r="K69" i="11"/>
  <c r="K68" i="42"/>
  <c r="K69" i="32"/>
  <c r="K69" i="41"/>
  <c r="K69" i="42" l="1"/>
  <c r="K70" i="85"/>
  <c r="K70" i="102"/>
  <c r="K70" i="18"/>
  <c r="K70" i="88"/>
  <c r="K70" i="99"/>
  <c r="K69" i="105"/>
  <c r="K70" i="48"/>
  <c r="K70" i="11"/>
  <c r="K70" i="94"/>
  <c r="K70" i="87"/>
  <c r="K70" i="92"/>
  <c r="K70" i="82"/>
  <c r="K70" i="10"/>
  <c r="K70" i="16"/>
  <c r="K70" i="100"/>
  <c r="K70" i="41"/>
  <c r="K70" i="20"/>
  <c r="K70" i="104"/>
  <c r="K69" i="45"/>
  <c r="K69" i="86"/>
  <c r="K70" i="49"/>
  <c r="K69" i="50"/>
  <c r="K70" i="91"/>
  <c r="K70" i="96"/>
  <c r="K70" i="95"/>
  <c r="K70" i="98"/>
  <c r="K70" i="35"/>
  <c r="K70" i="84"/>
  <c r="K71" i="44"/>
  <c r="K70" i="103"/>
  <c r="K70" i="51"/>
  <c r="K69" i="53"/>
  <c r="K70" i="13"/>
  <c r="K69" i="54"/>
  <c r="K70" i="90"/>
  <c r="K70" i="83"/>
  <c r="K70" i="55"/>
  <c r="K69" i="43"/>
  <c r="K71" i="55" l="1"/>
  <c r="K71" i="84"/>
  <c r="K71" i="102"/>
  <c r="K71" i="87"/>
  <c r="K71" i="48"/>
  <c r="K71" i="51"/>
  <c r="K70" i="42"/>
  <c r="K71" i="83"/>
  <c r="K71" i="103"/>
  <c r="K71" i="95"/>
  <c r="K71" i="100"/>
  <c r="K71" i="16"/>
  <c r="K71" i="92"/>
  <c r="K71" i="11"/>
  <c r="K71" i="35"/>
  <c r="K71" i="10"/>
  <c r="K71" i="88"/>
  <c r="K71" i="49"/>
  <c r="K71" i="90"/>
  <c r="K71" i="13"/>
  <c r="K71" i="96"/>
  <c r="K70" i="50"/>
  <c r="K71" i="82"/>
  <c r="K70" i="54"/>
  <c r="K71" i="98"/>
  <c r="K71" i="91"/>
  <c r="K70" i="45"/>
  <c r="K71" i="104"/>
  <c r="K71" i="99"/>
  <c r="K71" i="18"/>
  <c r="K71" i="85"/>
  <c r="K71" i="94"/>
  <c r="K70" i="43"/>
  <c r="K72" i="44"/>
  <c r="K71" i="20"/>
  <c r="K71" i="41"/>
  <c r="K71" i="50" l="1"/>
  <c r="K72" i="48"/>
  <c r="K72" i="18"/>
  <c r="K72" i="10"/>
  <c r="K71" i="54"/>
  <c r="K72" i="96"/>
  <c r="K72" i="90"/>
  <c r="K72" i="92"/>
  <c r="K72" i="83"/>
  <c r="K72" i="95"/>
  <c r="K72" i="41"/>
  <c r="K73" i="44"/>
  <c r="K71" i="43"/>
  <c r="K72" i="98"/>
  <c r="K72" i="51"/>
  <c r="K72" i="102"/>
  <c r="K72" i="104"/>
  <c r="K72" i="91"/>
  <c r="K72" i="82"/>
  <c r="K72" i="35"/>
  <c r="K71" i="42"/>
  <c r="K72" i="55"/>
  <c r="K72" i="85"/>
  <c r="K72" i="99"/>
  <c r="K71" i="45"/>
  <c r="K72" i="16"/>
  <c r="K72" i="100"/>
  <c r="K72" i="103"/>
  <c r="K72" i="84"/>
  <c r="K72" i="94"/>
  <c r="K72" i="49"/>
  <c r="K72" i="88"/>
  <c r="K72" i="11"/>
  <c r="K72" i="87"/>
  <c r="K72" i="20"/>
  <c r="K72" i="13"/>
  <c r="K73" i="82" l="1"/>
  <c r="K73" i="91"/>
  <c r="K73" i="49"/>
  <c r="K73" i="94"/>
  <c r="K72" i="45"/>
  <c r="K73" i="102"/>
  <c r="K73" i="96"/>
  <c r="K73" i="10"/>
  <c r="K73" i="88"/>
  <c r="K73" i="103"/>
  <c r="K73" i="100"/>
  <c r="K73" i="51"/>
  <c r="K72" i="43"/>
  <c r="K73" i="13"/>
  <c r="K73" i="16"/>
  <c r="K73" i="48"/>
  <c r="K73" i="87"/>
  <c r="K73" i="83"/>
  <c r="K73" i="92"/>
  <c r="K73" i="18"/>
  <c r="K73" i="84"/>
  <c r="K73" i="55"/>
  <c r="K72" i="42"/>
  <c r="K73" i="35"/>
  <c r="K73" i="104"/>
  <c r="K73" i="98"/>
  <c r="K73" i="95"/>
  <c r="K73" i="99"/>
  <c r="K73" i="85"/>
  <c r="K74" i="44"/>
  <c r="K73" i="41"/>
  <c r="K73" i="90"/>
  <c r="K72" i="50"/>
  <c r="K73" i="20"/>
  <c r="K73" i="11"/>
  <c r="K72" i="54"/>
  <c r="K74" i="84" l="1"/>
  <c r="K74" i="18"/>
  <c r="K74" i="13"/>
  <c r="K75" i="44"/>
  <c r="K74" i="95"/>
  <c r="K73" i="54"/>
  <c r="K74" i="41"/>
  <c r="K74" i="55"/>
  <c r="K74" i="85"/>
  <c r="K74" i="92"/>
  <c r="K73" i="43"/>
  <c r="K74" i="51"/>
  <c r="K74" i="83"/>
  <c r="K74" i="48"/>
  <c r="K74" i="100"/>
  <c r="K74" i="102"/>
  <c r="K74" i="103"/>
  <c r="K74" i="96"/>
  <c r="K74" i="104"/>
  <c r="K74" i="10"/>
  <c r="K73" i="45"/>
  <c r="K74" i="49"/>
  <c r="K74" i="35"/>
  <c r="K74" i="16"/>
  <c r="K74" i="11"/>
  <c r="K74" i="20"/>
  <c r="K73" i="50"/>
  <c r="K74" i="99"/>
  <c r="K74" i="88"/>
  <c r="K74" i="90"/>
  <c r="K74" i="98"/>
  <c r="K73" i="42"/>
  <c r="K74" i="87"/>
  <c r="K74" i="94"/>
  <c r="K74" i="91"/>
  <c r="K74" i="82"/>
  <c r="K75" i="55" l="1"/>
  <c r="K74" i="50"/>
  <c r="K75" i="16"/>
  <c r="K75" i="48"/>
  <c r="K75" i="51"/>
  <c r="K75" i="41"/>
  <c r="K75" i="13"/>
  <c r="K75" i="18"/>
  <c r="K75" i="88"/>
  <c r="K75" i="20"/>
  <c r="K75" i="82"/>
  <c r="K75" i="100"/>
  <c r="K75" i="49"/>
  <c r="K74" i="43"/>
  <c r="K76" i="44"/>
  <c r="K75" i="94"/>
  <c r="K75" i="104"/>
  <c r="K75" i="103"/>
  <c r="K74" i="54"/>
  <c r="K75" i="91"/>
  <c r="K75" i="99"/>
  <c r="K74" i="42"/>
  <c r="K75" i="87"/>
  <c r="K75" i="11"/>
  <c r="K74" i="45"/>
  <c r="K75" i="10"/>
  <c r="K75" i="96"/>
  <c r="K75" i="92"/>
  <c r="K75" i="84"/>
  <c r="K75" i="98"/>
  <c r="K75" i="90"/>
  <c r="K75" i="35"/>
  <c r="K75" i="95"/>
  <c r="K75" i="102"/>
  <c r="K75" i="83"/>
  <c r="K75" i="85"/>
  <c r="K76" i="83" l="1"/>
  <c r="K76" i="35"/>
  <c r="K76" i="84"/>
  <c r="K76" i="92"/>
  <c r="K76" i="100"/>
  <c r="K76" i="88"/>
  <c r="K75" i="50"/>
  <c r="K76" i="55"/>
  <c r="K75" i="45"/>
  <c r="K75" i="42"/>
  <c r="K76" i="103"/>
  <c r="K76" i="94"/>
  <c r="K76" i="49"/>
  <c r="K76" i="41"/>
  <c r="K76" i="16"/>
  <c r="K76" i="85"/>
  <c r="K76" i="95"/>
  <c r="K76" i="10"/>
  <c r="K76" i="87"/>
  <c r="K75" i="43"/>
  <c r="K76" i="18"/>
  <c r="K76" i="99"/>
  <c r="K76" i="82"/>
  <c r="K76" i="11"/>
  <c r="K76" i="104"/>
  <c r="K77" i="44"/>
  <c r="K76" i="13"/>
  <c r="K76" i="51"/>
  <c r="K76" i="90"/>
  <c r="K76" i="91"/>
  <c r="K75" i="54"/>
  <c r="K76" i="48"/>
  <c r="K76" i="102"/>
  <c r="K76" i="98"/>
  <c r="K76" i="96"/>
  <c r="K76" i="20"/>
  <c r="K77" i="98" l="1"/>
  <c r="K77" i="11"/>
  <c r="K77" i="87"/>
  <c r="K77" i="88"/>
  <c r="K77" i="102"/>
  <c r="K77" i="90"/>
  <c r="K78" i="44"/>
  <c r="K77" i="92"/>
  <c r="K76" i="43"/>
  <c r="K77" i="85"/>
  <c r="K76" i="50"/>
  <c r="K77" i="48"/>
  <c r="K77" i="18"/>
  <c r="K77" i="83"/>
  <c r="K77" i="99"/>
  <c r="K76" i="54"/>
  <c r="K77" i="91"/>
  <c r="K77" i="51"/>
  <c r="K77" i="13"/>
  <c r="K77" i="82"/>
  <c r="K77" i="41"/>
  <c r="K77" i="55"/>
  <c r="K77" i="20"/>
  <c r="K77" i="10"/>
  <c r="K76" i="45"/>
  <c r="K77" i="84"/>
  <c r="K77" i="35"/>
  <c r="K77" i="96"/>
  <c r="K77" i="104"/>
  <c r="K77" i="95"/>
  <c r="K77" i="16"/>
  <c r="K77" i="49"/>
  <c r="K77" i="94"/>
  <c r="K77" i="103"/>
  <c r="K76" i="42"/>
  <c r="K77" i="100"/>
  <c r="K78" i="100" l="1"/>
  <c r="K78" i="84"/>
  <c r="K78" i="41"/>
  <c r="K77" i="54"/>
  <c r="K78" i="102"/>
  <c r="K78" i="104"/>
  <c r="K78" i="83"/>
  <c r="K78" i="11"/>
  <c r="K78" i="98"/>
  <c r="K78" i="18"/>
  <c r="K77" i="43"/>
  <c r="K78" i="92"/>
  <c r="K78" i="20"/>
  <c r="K78" i="55"/>
  <c r="K78" i="82"/>
  <c r="K77" i="50"/>
  <c r="K78" i="85"/>
  <c r="K78" i="90"/>
  <c r="K77" i="45"/>
  <c r="K79" i="44"/>
  <c r="K78" i="88"/>
  <c r="K77" i="42"/>
  <c r="K78" i="95"/>
  <c r="K78" i="35"/>
  <c r="K78" i="51"/>
  <c r="K78" i="48"/>
  <c r="K78" i="94"/>
  <c r="K78" i="13"/>
  <c r="K78" i="91"/>
  <c r="K78" i="87"/>
  <c r="K78" i="103"/>
  <c r="K78" i="49"/>
  <c r="K78" i="16"/>
  <c r="K78" i="96"/>
  <c r="K78" i="10"/>
  <c r="K78" i="99"/>
  <c r="K79" i="94" l="1"/>
  <c r="K79" i="92"/>
  <c r="K79" i="16"/>
  <c r="K79" i="99"/>
  <c r="K79" i="35"/>
  <c r="K79" i="88"/>
  <c r="K79" i="55"/>
  <c r="K79" i="20"/>
  <c r="K79" i="11"/>
  <c r="K79" i="83"/>
  <c r="K79" i="96"/>
  <c r="K79" i="103"/>
  <c r="K79" i="13"/>
  <c r="K79" i="95"/>
  <c r="K78" i="54"/>
  <c r="K79" i="84"/>
  <c r="K79" i="90"/>
  <c r="K78" i="50"/>
  <c r="K79" i="82"/>
  <c r="K78" i="43"/>
  <c r="K78" i="45"/>
  <c r="K79" i="48"/>
  <c r="K78" i="42"/>
  <c r="K79" i="85"/>
  <c r="K79" i="100"/>
  <c r="K79" i="87"/>
  <c r="K79" i="49"/>
  <c r="K79" i="10"/>
  <c r="K79" i="91"/>
  <c r="K79" i="51"/>
  <c r="K79" i="18"/>
  <c r="K79" i="104"/>
  <c r="K79" i="98"/>
  <c r="K79" i="102"/>
  <c r="K79" i="41"/>
  <c r="K80" i="49" l="1"/>
  <c r="K80" i="95"/>
  <c r="K80" i="11"/>
  <c r="K80" i="94"/>
  <c r="K80" i="41"/>
  <c r="K80" i="18"/>
  <c r="K80" i="48"/>
  <c r="K79" i="50"/>
  <c r="K80" i="55"/>
  <c r="K79" i="43"/>
  <c r="K79" i="54"/>
  <c r="K80" i="102"/>
  <c r="K80" i="85"/>
  <c r="K80" i="16"/>
  <c r="K80" i="87"/>
  <c r="K80" i="10"/>
  <c r="K80" i="82"/>
  <c r="K80" i="90"/>
  <c r="K80" i="103"/>
  <c r="K80" i="83"/>
  <c r="K80" i="35"/>
  <c r="K80" i="99"/>
  <c r="K79" i="45"/>
  <c r="K80" i="98"/>
  <c r="K80" i="91"/>
  <c r="K79" i="42"/>
  <c r="K81" i="99" l="1"/>
  <c r="K81" i="10"/>
  <c r="K81" i="41"/>
  <c r="K81" i="94"/>
  <c r="K81" i="11"/>
  <c r="K81" i="49"/>
  <c r="K81" i="91"/>
  <c r="K81" i="98"/>
  <c r="K81" i="103"/>
  <c r="K81" i="87"/>
  <c r="K81" i="90"/>
  <c r="K80" i="50"/>
  <c r="K81" i="16"/>
  <c r="K81" i="35"/>
  <c r="K81" i="85"/>
  <c r="K81" i="55"/>
  <c r="K81" i="82"/>
  <c r="K81" i="102"/>
  <c r="K80" i="43"/>
  <c r="K81" i="18"/>
  <c r="K81" i="95"/>
  <c r="K80" i="42"/>
  <c r="K81" i="83"/>
  <c r="K81" i="48"/>
  <c r="K82" i="41" l="1"/>
  <c r="K82" i="10"/>
  <c r="K81" i="43"/>
  <c r="K82" i="98"/>
  <c r="K82" i="91"/>
  <c r="K82" i="95"/>
  <c r="K82" i="102"/>
  <c r="K82" i="16"/>
  <c r="K82" i="103"/>
  <c r="K82" i="83"/>
  <c r="K82" i="85"/>
  <c r="K82" i="87"/>
  <c r="K82" i="55"/>
  <c r="K81" i="50"/>
  <c r="K82" i="49"/>
  <c r="K82" i="48"/>
  <c r="K81" i="42"/>
  <c r="K82" i="82"/>
  <c r="K82" i="99"/>
  <c r="K82" i="18"/>
  <c r="K82" i="35"/>
  <c r="K82" i="94"/>
  <c r="K82" i="90"/>
  <c r="K82" i="11"/>
  <c r="K83" i="49" l="1"/>
  <c r="K83" i="87"/>
  <c r="K83" i="102"/>
  <c r="K83" i="91"/>
  <c r="K83" i="11"/>
  <c r="K83" i="82"/>
  <c r="K83" i="83"/>
  <c r="K83" i="18"/>
  <c r="K83" i="55"/>
  <c r="K83" i="103"/>
  <c r="K83" i="94"/>
  <c r="K83" i="35"/>
  <c r="K83" i="85"/>
  <c r="K83" i="98"/>
  <c r="K82" i="43"/>
  <c r="K83" i="99"/>
  <c r="K82" i="50"/>
  <c r="K83" i="95"/>
  <c r="K83" i="10"/>
  <c r="K83" i="41"/>
  <c r="K83" i="16"/>
  <c r="K83" i="48"/>
  <c r="K83" i="90"/>
  <c r="K82" i="42"/>
  <c r="K84" i="18" l="1"/>
  <c r="K83" i="43"/>
  <c r="K84" i="82"/>
  <c r="K84" i="49"/>
  <c r="K84" i="87"/>
  <c r="K84" i="91"/>
  <c r="K84" i="85"/>
  <c r="K84" i="83"/>
  <c r="K84" i="10"/>
  <c r="K84" i="94"/>
  <c r="K84" i="41"/>
  <c r="K84" i="98"/>
  <c r="K84" i="11"/>
  <c r="K84" i="35"/>
  <c r="K84" i="102"/>
  <c r="K83" i="42"/>
  <c r="K84" i="16"/>
  <c r="K84" i="90"/>
  <c r="K84" i="48"/>
  <c r="K83" i="50"/>
  <c r="K84" i="103"/>
  <c r="K84" i="95"/>
  <c r="K84" i="99"/>
  <c r="K84" i="55"/>
  <c r="K85" i="103" l="1"/>
  <c r="K85" i="16"/>
  <c r="K85" i="102"/>
  <c r="K85" i="35"/>
  <c r="K85" i="11"/>
  <c r="K85" i="98"/>
  <c r="K85" i="83"/>
  <c r="K84" i="43"/>
  <c r="K84" i="42"/>
  <c r="K85" i="94"/>
  <c r="K85" i="85"/>
  <c r="K85" i="91"/>
  <c r="K85" i="87"/>
  <c r="K85" i="49"/>
  <c r="K85" i="90"/>
  <c r="K85" i="99"/>
  <c r="K84" i="50"/>
  <c r="K85" i="48"/>
  <c r="K85" i="41"/>
  <c r="K85" i="82"/>
  <c r="K85" i="55"/>
  <c r="K85" i="95"/>
  <c r="K85" i="10"/>
  <c r="K85" i="18"/>
  <c r="K86" i="49" l="1"/>
  <c r="K86" i="18"/>
  <c r="K86" i="48"/>
  <c r="K85" i="50"/>
  <c r="K86" i="16"/>
  <c r="K86" i="41"/>
  <c r="K86" i="91"/>
  <c r="K86" i="85"/>
  <c r="K85" i="43"/>
  <c r="K86" i="94"/>
  <c r="K86" i="83"/>
  <c r="K86" i="90"/>
  <c r="K86" i="55"/>
  <c r="K86" i="11"/>
  <c r="K86" i="99"/>
  <c r="K86" i="35"/>
  <c r="K86" i="82"/>
  <c r="K86" i="10"/>
  <c r="K86" i="95"/>
  <c r="K86" i="98"/>
  <c r="K86" i="102"/>
  <c r="K86" i="103"/>
  <c r="K86" i="87"/>
  <c r="K85" i="42"/>
  <c r="K87" i="91" l="1"/>
  <c r="K87" i="11"/>
  <c r="K86" i="50"/>
  <c r="K86" i="42"/>
  <c r="K87" i="98"/>
  <c r="K87" i="99"/>
  <c r="K86" i="43"/>
  <c r="K87" i="90"/>
  <c r="K87" i="85"/>
  <c r="K87" i="87"/>
  <c r="K87" i="55"/>
  <c r="K87" i="16"/>
  <c r="K87" i="102"/>
  <c r="K87" i="82"/>
  <c r="K87" i="103"/>
  <c r="K87" i="95"/>
  <c r="K87" i="35"/>
  <c r="K87" i="83"/>
  <c r="K87" i="94"/>
  <c r="K87" i="41"/>
  <c r="K87" i="18"/>
  <c r="K87" i="49"/>
  <c r="K87" i="10"/>
  <c r="K87" i="48"/>
  <c r="K88" i="94" l="1"/>
  <c r="K87" i="43"/>
  <c r="K87" i="42"/>
  <c r="K88" i="10"/>
  <c r="K88" i="82"/>
  <c r="K88" i="41"/>
  <c r="K88" i="49"/>
  <c r="K88" i="102"/>
  <c r="K88" i="35"/>
  <c r="K88" i="18"/>
  <c r="K88" i="83"/>
  <c r="K88" i="95"/>
  <c r="K88" i="87"/>
  <c r="K88" i="16"/>
  <c r="K88" i="85"/>
  <c r="K88" i="90"/>
  <c r="K88" i="98"/>
  <c r="K88" i="11"/>
  <c r="K88" i="91"/>
  <c r="K88" i="99"/>
  <c r="K88" i="103"/>
  <c r="K88" i="48"/>
  <c r="K88" i="55"/>
  <c r="K87" i="50"/>
  <c r="K89" i="48" l="1"/>
  <c r="K89" i="90"/>
  <c r="K89" i="87"/>
  <c r="K89" i="18"/>
  <c r="K89" i="35"/>
  <c r="K88" i="42"/>
  <c r="K89" i="94"/>
  <c r="K89" i="102"/>
  <c r="K89" i="82"/>
  <c r="K88" i="50"/>
  <c r="K89" i="99"/>
  <c r="K89" i="85"/>
  <c r="K89" i="16"/>
  <c r="K89" i="41"/>
  <c r="K88" i="43"/>
  <c r="K89" i="103"/>
  <c r="K89" i="10"/>
  <c r="K89" i="55"/>
  <c r="K89" i="91"/>
  <c r="K89" i="11"/>
  <c r="K89" i="98"/>
  <c r="K89" i="95"/>
  <c r="K89" i="83"/>
  <c r="K89" i="49"/>
  <c r="K90" i="10" l="1"/>
  <c r="K90" i="94"/>
  <c r="K90" i="102"/>
  <c r="K90" i="90"/>
  <c r="K89" i="43"/>
  <c r="K89" i="50"/>
  <c r="K90" i="98"/>
  <c r="K90" i="85"/>
  <c r="K89" i="42"/>
  <c r="K90" i="82"/>
  <c r="K90" i="35"/>
  <c r="K90" i="18"/>
  <c r="K90" i="48"/>
  <c r="K91" i="10" l="1"/>
  <c r="K91" i="18"/>
  <c r="K90" i="42"/>
  <c r="K91" i="102"/>
  <c r="K91" i="94"/>
  <c r="K91" i="98"/>
  <c r="K91" i="85"/>
  <c r="K91" i="35"/>
  <c r="K91" i="82"/>
  <c r="K90" i="50"/>
  <c r="K91" i="90"/>
  <c r="K91" i="48"/>
  <c r="K92" i="48" l="1"/>
  <c r="K92" i="98"/>
  <c r="K92" i="102"/>
  <c r="K91" i="50"/>
  <c r="K92" i="90"/>
  <c r="K92" i="35"/>
  <c r="K92" i="85"/>
  <c r="K92" i="82"/>
  <c r="K91" i="42"/>
  <c r="K92" i="10"/>
  <c r="K92" i="94"/>
  <c r="K92" i="18"/>
  <c r="K93" i="85" l="1"/>
  <c r="K92" i="50"/>
  <c r="K93" i="98"/>
  <c r="K93" i="48"/>
  <c r="K93" i="102"/>
  <c r="K93" i="82"/>
  <c r="K93" i="35"/>
  <c r="K93" i="90"/>
  <c r="K92" i="42"/>
  <c r="K93" i="18"/>
  <c r="K93" i="10"/>
  <c r="K93" i="94"/>
  <c r="K94" i="48" l="1"/>
  <c r="K94" i="18"/>
  <c r="K93" i="42"/>
  <c r="K94" i="82"/>
  <c r="K94" i="85"/>
  <c r="K94" i="94"/>
  <c r="K94" i="10"/>
  <c r="K94" i="102"/>
  <c r="K94" i="90"/>
  <c r="K94" i="35"/>
  <c r="K94" i="98"/>
  <c r="K93" i="50"/>
  <c r="K95" i="35" l="1"/>
  <c r="K94" i="50"/>
  <c r="K95" i="98"/>
  <c r="K95" i="48"/>
  <c r="K95" i="10"/>
  <c r="K94" i="42"/>
  <c r="K95" i="18"/>
  <c r="K95" i="90"/>
  <c r="K95" i="102"/>
  <c r="K95" i="85"/>
  <c r="K95" i="82"/>
  <c r="K95" i="94"/>
  <c r="K96" i="90" l="1"/>
  <c r="K96" i="10"/>
  <c r="K96" i="102"/>
  <c r="K96" i="82"/>
  <c r="K96" i="18"/>
  <c r="K96" i="35"/>
  <c r="K96" i="85"/>
  <c r="K96" i="48"/>
  <c r="K95" i="50"/>
  <c r="K95" i="42"/>
  <c r="K96" i="98"/>
  <c r="K96" i="94"/>
  <c r="K96" i="50" l="1"/>
  <c r="K97" i="10"/>
  <c r="K96" i="42"/>
  <c r="K97" i="48"/>
  <c r="K97" i="18"/>
  <c r="K97" i="90"/>
  <c r="K97" i="102"/>
  <c r="K97" i="94"/>
  <c r="K97" i="35"/>
  <c r="K97" i="98"/>
  <c r="K97" i="85"/>
  <c r="K97" i="82"/>
  <c r="K98" i="48" l="1"/>
  <c r="K97" i="42"/>
  <c r="K97" i="50"/>
  <c r="K98" i="98"/>
  <c r="K98" i="94"/>
  <c r="K98" i="18"/>
  <c r="K98" i="82"/>
  <c r="K98" i="85"/>
  <c r="K98" i="10"/>
  <c r="K98" i="102"/>
  <c r="K98" i="90"/>
  <c r="K98" i="35"/>
  <c r="K98" i="50" l="1"/>
  <c r="K98" i="42"/>
  <c r="M69" i="105" l="1"/>
  <c r="U69" i="105" s="1"/>
  <c r="M68" i="105"/>
  <c r="M67" i="105"/>
  <c r="M66" i="105"/>
  <c r="M65" i="105"/>
  <c r="M64" i="105"/>
  <c r="M63" i="105"/>
  <c r="M62" i="105"/>
  <c r="M61" i="105"/>
  <c r="M60" i="105"/>
  <c r="M59" i="105"/>
  <c r="M58" i="105"/>
  <c r="M57" i="105"/>
  <c r="M56" i="105"/>
  <c r="M55" i="105"/>
  <c r="M54" i="105"/>
  <c r="M53" i="105"/>
  <c r="M52" i="105"/>
  <c r="M51" i="105"/>
  <c r="M50" i="105"/>
  <c r="M49" i="105"/>
  <c r="M48" i="105"/>
  <c r="M47" i="105"/>
  <c r="M46" i="105"/>
  <c r="M45" i="105"/>
  <c r="M44" i="105"/>
  <c r="M43" i="105"/>
  <c r="M42" i="105"/>
  <c r="M41" i="105"/>
  <c r="M40" i="105"/>
  <c r="M39" i="105"/>
  <c r="M38" i="105"/>
  <c r="M37" i="105"/>
  <c r="M36" i="105"/>
  <c r="M35" i="105"/>
  <c r="M34" i="105"/>
  <c r="M33" i="105"/>
  <c r="M32" i="105"/>
  <c r="M31" i="105"/>
  <c r="M30" i="105"/>
  <c r="M29" i="105"/>
  <c r="M28" i="105"/>
  <c r="M27" i="105"/>
  <c r="M26" i="105"/>
  <c r="M25" i="105"/>
  <c r="M24" i="105"/>
  <c r="M23" i="105"/>
  <c r="M22" i="105"/>
  <c r="M21" i="105"/>
  <c r="M20" i="105"/>
  <c r="M19" i="105"/>
  <c r="M18" i="105"/>
  <c r="M17" i="105"/>
  <c r="M16" i="105"/>
  <c r="M15" i="105"/>
  <c r="M14" i="105"/>
  <c r="M13" i="105"/>
  <c r="M12" i="105"/>
  <c r="M11" i="105"/>
  <c r="M10" i="105"/>
  <c r="M9" i="105"/>
  <c r="M8" i="105"/>
  <c r="M7" i="105"/>
  <c r="M6" i="105"/>
  <c r="M5" i="105"/>
  <c r="M79" i="104"/>
  <c r="U79" i="104" s="1"/>
  <c r="M78" i="104"/>
  <c r="M77" i="104"/>
  <c r="M76" i="104"/>
  <c r="M75" i="104"/>
  <c r="M74" i="104"/>
  <c r="M73" i="104"/>
  <c r="M72" i="104"/>
  <c r="M71" i="104"/>
  <c r="M70" i="104"/>
  <c r="M69" i="104"/>
  <c r="M68" i="104"/>
  <c r="M67" i="104"/>
  <c r="M66" i="104"/>
  <c r="M65" i="104"/>
  <c r="M64" i="104"/>
  <c r="M63" i="104"/>
  <c r="M62" i="104"/>
  <c r="M61" i="104"/>
  <c r="M60" i="104"/>
  <c r="M59" i="104"/>
  <c r="M58" i="104"/>
  <c r="M57" i="104"/>
  <c r="M56" i="104"/>
  <c r="M55" i="104"/>
  <c r="M54" i="104"/>
  <c r="M53" i="104"/>
  <c r="M52" i="104"/>
  <c r="M51" i="104"/>
  <c r="M50" i="104"/>
  <c r="M49" i="104"/>
  <c r="M48" i="104"/>
  <c r="M47" i="104"/>
  <c r="M46" i="104"/>
  <c r="M45" i="104"/>
  <c r="M44" i="104"/>
  <c r="M43" i="104"/>
  <c r="M42" i="104"/>
  <c r="M41" i="104"/>
  <c r="M40" i="104"/>
  <c r="M39" i="104"/>
  <c r="M38" i="104"/>
  <c r="M37" i="104"/>
  <c r="M36" i="104"/>
  <c r="M35" i="104"/>
  <c r="M34" i="104"/>
  <c r="M33" i="104"/>
  <c r="M32" i="104"/>
  <c r="M31" i="104"/>
  <c r="M30" i="104"/>
  <c r="M29" i="104"/>
  <c r="M28" i="104"/>
  <c r="M27" i="104"/>
  <c r="M26" i="104"/>
  <c r="M25" i="104"/>
  <c r="M24" i="104"/>
  <c r="M23" i="104"/>
  <c r="M22" i="104"/>
  <c r="M21" i="104"/>
  <c r="M20" i="104"/>
  <c r="M19" i="104"/>
  <c r="M18" i="104"/>
  <c r="M17" i="104"/>
  <c r="M16" i="104"/>
  <c r="M15" i="104"/>
  <c r="M14" i="104"/>
  <c r="M13" i="104"/>
  <c r="M12" i="104"/>
  <c r="M11" i="104"/>
  <c r="M10" i="104"/>
  <c r="M9" i="104"/>
  <c r="M8" i="104"/>
  <c r="M7" i="104"/>
  <c r="M6" i="104"/>
  <c r="M5" i="104"/>
  <c r="M89" i="103"/>
  <c r="U89" i="103" s="1"/>
  <c r="M88" i="103"/>
  <c r="M87" i="103"/>
  <c r="M86" i="103"/>
  <c r="M85" i="103"/>
  <c r="M84" i="103"/>
  <c r="M83" i="103"/>
  <c r="M82" i="103"/>
  <c r="M81" i="103"/>
  <c r="M80" i="103"/>
  <c r="M79" i="103"/>
  <c r="M78" i="103"/>
  <c r="M77" i="103"/>
  <c r="M76" i="103"/>
  <c r="M75" i="103"/>
  <c r="M74" i="103"/>
  <c r="M73" i="103"/>
  <c r="M72" i="103"/>
  <c r="M71" i="103"/>
  <c r="M70" i="103"/>
  <c r="M69" i="103"/>
  <c r="M68" i="103"/>
  <c r="M67" i="103"/>
  <c r="M66" i="103"/>
  <c r="M65" i="103"/>
  <c r="M64" i="103"/>
  <c r="M63" i="103"/>
  <c r="M62" i="103"/>
  <c r="M61" i="103"/>
  <c r="M60" i="103"/>
  <c r="M59" i="103"/>
  <c r="M58" i="103"/>
  <c r="M57" i="103"/>
  <c r="M56" i="103"/>
  <c r="M55" i="103"/>
  <c r="M54" i="103"/>
  <c r="M53" i="103"/>
  <c r="M52" i="103"/>
  <c r="M51" i="103"/>
  <c r="M50" i="103"/>
  <c r="M49" i="103"/>
  <c r="M48" i="103"/>
  <c r="M47" i="103"/>
  <c r="M46" i="103"/>
  <c r="M45" i="103"/>
  <c r="M44" i="103"/>
  <c r="M43" i="103"/>
  <c r="M42" i="103"/>
  <c r="M41" i="103"/>
  <c r="M40" i="103"/>
  <c r="M39" i="103"/>
  <c r="M38" i="103"/>
  <c r="M37" i="103"/>
  <c r="M36" i="103"/>
  <c r="M35" i="103"/>
  <c r="M34" i="103"/>
  <c r="M33" i="103"/>
  <c r="M32" i="103"/>
  <c r="M31" i="103"/>
  <c r="M30" i="103"/>
  <c r="M29" i="103"/>
  <c r="M28" i="103"/>
  <c r="M27" i="103"/>
  <c r="M26" i="103"/>
  <c r="M25" i="103"/>
  <c r="M24" i="103"/>
  <c r="M23" i="103"/>
  <c r="M22" i="103"/>
  <c r="M21" i="103"/>
  <c r="M20" i="103"/>
  <c r="M19" i="103"/>
  <c r="M18" i="103"/>
  <c r="M17" i="103"/>
  <c r="M16" i="103"/>
  <c r="M15" i="103"/>
  <c r="M14" i="103"/>
  <c r="M13" i="103"/>
  <c r="M12" i="103"/>
  <c r="M11" i="103"/>
  <c r="M10" i="103"/>
  <c r="M9" i="103"/>
  <c r="M8" i="103"/>
  <c r="M7" i="103"/>
  <c r="M6" i="103"/>
  <c r="M5" i="103"/>
  <c r="M98" i="102"/>
  <c r="U98" i="102" s="1"/>
  <c r="M97" i="102"/>
  <c r="M96" i="102"/>
  <c r="M95" i="102"/>
  <c r="M94" i="102"/>
  <c r="M93" i="102"/>
  <c r="M92" i="102"/>
  <c r="M91" i="102"/>
  <c r="M90" i="102"/>
  <c r="M89" i="102"/>
  <c r="M88" i="102"/>
  <c r="M87" i="102"/>
  <c r="M86" i="102"/>
  <c r="M85" i="102"/>
  <c r="M84" i="102"/>
  <c r="M83" i="102"/>
  <c r="M82" i="102"/>
  <c r="M81" i="102"/>
  <c r="M80" i="102"/>
  <c r="M79" i="102"/>
  <c r="M78" i="102"/>
  <c r="M77" i="102"/>
  <c r="M76" i="102"/>
  <c r="M75" i="102"/>
  <c r="M74" i="102"/>
  <c r="M73" i="102"/>
  <c r="M72" i="102"/>
  <c r="M71" i="102"/>
  <c r="M70" i="102"/>
  <c r="M69" i="102"/>
  <c r="M68" i="102"/>
  <c r="M67" i="102"/>
  <c r="M66" i="102"/>
  <c r="M65" i="102"/>
  <c r="M64" i="102"/>
  <c r="M63" i="102"/>
  <c r="M62" i="102"/>
  <c r="M61" i="102"/>
  <c r="M60" i="102"/>
  <c r="M59" i="102"/>
  <c r="M58" i="102"/>
  <c r="M57" i="102"/>
  <c r="M56" i="102"/>
  <c r="M55" i="102"/>
  <c r="M54" i="102"/>
  <c r="M53" i="102"/>
  <c r="M52" i="102"/>
  <c r="M51" i="102"/>
  <c r="M50" i="102"/>
  <c r="M49" i="102"/>
  <c r="M48" i="102"/>
  <c r="M47" i="102"/>
  <c r="M46" i="102"/>
  <c r="M45" i="102"/>
  <c r="M44" i="102"/>
  <c r="M43" i="102"/>
  <c r="M42" i="102"/>
  <c r="M41" i="102"/>
  <c r="M40" i="102"/>
  <c r="M39" i="102"/>
  <c r="M38" i="102"/>
  <c r="M37" i="102"/>
  <c r="M36" i="102"/>
  <c r="M35" i="102"/>
  <c r="M34" i="102"/>
  <c r="M33" i="102"/>
  <c r="M32" i="102"/>
  <c r="M31" i="102"/>
  <c r="M30" i="102"/>
  <c r="M29" i="102"/>
  <c r="M28" i="102"/>
  <c r="M27" i="102"/>
  <c r="M26" i="102"/>
  <c r="M25" i="102"/>
  <c r="M24" i="102"/>
  <c r="M23" i="102"/>
  <c r="M22" i="102"/>
  <c r="M21" i="102"/>
  <c r="M20" i="102"/>
  <c r="M19" i="102"/>
  <c r="M18" i="102"/>
  <c r="M17" i="102"/>
  <c r="M16" i="102"/>
  <c r="M15" i="102"/>
  <c r="M14" i="102"/>
  <c r="M13" i="102"/>
  <c r="M12" i="102"/>
  <c r="M11" i="102"/>
  <c r="M10" i="102"/>
  <c r="M9" i="102"/>
  <c r="M8" i="102"/>
  <c r="M7" i="102"/>
  <c r="M6" i="102"/>
  <c r="M5" i="102"/>
  <c r="M69" i="101"/>
  <c r="U69" i="101" s="1"/>
  <c r="M68" i="101"/>
  <c r="M67" i="101"/>
  <c r="M66" i="101"/>
  <c r="M65" i="101"/>
  <c r="M64" i="101"/>
  <c r="M63" i="101"/>
  <c r="M62" i="101"/>
  <c r="M61" i="101"/>
  <c r="M60" i="101"/>
  <c r="M59" i="101"/>
  <c r="M58" i="101"/>
  <c r="M57" i="101"/>
  <c r="M56" i="101"/>
  <c r="M55" i="101"/>
  <c r="M54" i="101"/>
  <c r="M53" i="101"/>
  <c r="M52" i="101"/>
  <c r="M51" i="101"/>
  <c r="M50" i="101"/>
  <c r="M49" i="101"/>
  <c r="M48" i="101"/>
  <c r="M47" i="101"/>
  <c r="M46" i="101"/>
  <c r="M45" i="101"/>
  <c r="M44" i="101"/>
  <c r="M43" i="101"/>
  <c r="M42" i="101"/>
  <c r="M41" i="101"/>
  <c r="M40" i="101"/>
  <c r="M39" i="101"/>
  <c r="M38" i="101"/>
  <c r="M37" i="101"/>
  <c r="M36" i="101"/>
  <c r="M35" i="101"/>
  <c r="M34" i="101"/>
  <c r="M33" i="101"/>
  <c r="M32" i="101"/>
  <c r="M31" i="101"/>
  <c r="M30" i="101"/>
  <c r="M29" i="101"/>
  <c r="M28" i="101"/>
  <c r="M27" i="101"/>
  <c r="M26" i="101"/>
  <c r="M25" i="101"/>
  <c r="M24" i="101"/>
  <c r="M23" i="101"/>
  <c r="M22" i="101"/>
  <c r="M21" i="101"/>
  <c r="M20" i="101"/>
  <c r="M19" i="101"/>
  <c r="M18" i="101"/>
  <c r="M17" i="101"/>
  <c r="M16" i="101"/>
  <c r="M15" i="101"/>
  <c r="M14" i="101"/>
  <c r="M13" i="101"/>
  <c r="M12" i="101"/>
  <c r="M11" i="101"/>
  <c r="M10" i="101"/>
  <c r="M9" i="101"/>
  <c r="M8" i="101"/>
  <c r="M7" i="101"/>
  <c r="M6" i="101"/>
  <c r="M5" i="101"/>
  <c r="M79" i="100"/>
  <c r="U79" i="100" s="1"/>
  <c r="M78" i="100"/>
  <c r="M77" i="100"/>
  <c r="M76" i="100"/>
  <c r="M75" i="100"/>
  <c r="M74" i="100"/>
  <c r="M73" i="100"/>
  <c r="M72" i="100"/>
  <c r="M71" i="100"/>
  <c r="M70" i="100"/>
  <c r="M69" i="100"/>
  <c r="M68" i="100"/>
  <c r="M67" i="100"/>
  <c r="M66" i="100"/>
  <c r="M65" i="100"/>
  <c r="M64" i="100"/>
  <c r="M63" i="100"/>
  <c r="M62" i="100"/>
  <c r="M61" i="100"/>
  <c r="M60" i="100"/>
  <c r="M59" i="100"/>
  <c r="M58" i="100"/>
  <c r="M57" i="100"/>
  <c r="M56" i="100"/>
  <c r="M55" i="100"/>
  <c r="M54" i="100"/>
  <c r="M53" i="100"/>
  <c r="M52" i="100"/>
  <c r="M51" i="100"/>
  <c r="M50" i="100"/>
  <c r="M49" i="100"/>
  <c r="M48" i="100"/>
  <c r="M47" i="100"/>
  <c r="M46" i="100"/>
  <c r="M45" i="100"/>
  <c r="M44" i="100"/>
  <c r="M43" i="100"/>
  <c r="M42" i="100"/>
  <c r="M41" i="100"/>
  <c r="M40" i="100"/>
  <c r="M39" i="100"/>
  <c r="M38" i="100"/>
  <c r="M37" i="100"/>
  <c r="M36" i="100"/>
  <c r="M35" i="100"/>
  <c r="M34" i="100"/>
  <c r="M33" i="100"/>
  <c r="M32" i="100"/>
  <c r="M31" i="100"/>
  <c r="M30" i="100"/>
  <c r="M29" i="100"/>
  <c r="M28" i="100"/>
  <c r="M27" i="100"/>
  <c r="M26" i="100"/>
  <c r="M25" i="100"/>
  <c r="M24" i="100"/>
  <c r="M23" i="100"/>
  <c r="M22" i="100"/>
  <c r="M21" i="100"/>
  <c r="M20" i="100"/>
  <c r="M19" i="100"/>
  <c r="M18" i="100"/>
  <c r="M17" i="100"/>
  <c r="M16" i="100"/>
  <c r="M15" i="100"/>
  <c r="M14" i="100"/>
  <c r="M13" i="100"/>
  <c r="M12" i="100"/>
  <c r="M11" i="100"/>
  <c r="M10" i="100"/>
  <c r="M9" i="100"/>
  <c r="M8" i="100"/>
  <c r="M7" i="100"/>
  <c r="M6" i="100"/>
  <c r="M5" i="100"/>
  <c r="M89" i="99"/>
  <c r="U89" i="99" s="1"/>
  <c r="M88" i="99"/>
  <c r="M87" i="99"/>
  <c r="M86" i="99"/>
  <c r="M85" i="99"/>
  <c r="M84" i="99"/>
  <c r="M83" i="99"/>
  <c r="M82" i="99"/>
  <c r="M81" i="99"/>
  <c r="M80" i="99"/>
  <c r="M79" i="99"/>
  <c r="M78" i="99"/>
  <c r="M77" i="99"/>
  <c r="M76" i="99"/>
  <c r="M75" i="99"/>
  <c r="M74" i="99"/>
  <c r="M73" i="99"/>
  <c r="M72" i="99"/>
  <c r="M71" i="99"/>
  <c r="M70" i="99"/>
  <c r="M69" i="99"/>
  <c r="M68" i="99"/>
  <c r="M67" i="99"/>
  <c r="M66" i="99"/>
  <c r="M65" i="99"/>
  <c r="M64" i="99"/>
  <c r="M63" i="99"/>
  <c r="M62" i="99"/>
  <c r="M61" i="99"/>
  <c r="M60" i="99"/>
  <c r="M59" i="99"/>
  <c r="M58" i="99"/>
  <c r="M57" i="99"/>
  <c r="M56" i="99"/>
  <c r="M55" i="99"/>
  <c r="M54" i="99"/>
  <c r="M53" i="99"/>
  <c r="M52" i="99"/>
  <c r="M51" i="99"/>
  <c r="M50" i="99"/>
  <c r="M49" i="99"/>
  <c r="M48" i="99"/>
  <c r="M47" i="99"/>
  <c r="M46" i="99"/>
  <c r="M45" i="99"/>
  <c r="M44" i="99"/>
  <c r="M43" i="99"/>
  <c r="M42" i="99"/>
  <c r="M41" i="99"/>
  <c r="M40" i="99"/>
  <c r="M39" i="99"/>
  <c r="M38" i="99"/>
  <c r="M37" i="99"/>
  <c r="M36" i="99"/>
  <c r="M35" i="99"/>
  <c r="M34" i="99"/>
  <c r="M33" i="99"/>
  <c r="M32" i="99"/>
  <c r="M31" i="99"/>
  <c r="M30" i="99"/>
  <c r="M29" i="99"/>
  <c r="M28" i="99"/>
  <c r="M27" i="99"/>
  <c r="M26" i="99"/>
  <c r="M25" i="99"/>
  <c r="M24" i="99"/>
  <c r="M23" i="99"/>
  <c r="M22" i="99"/>
  <c r="M21" i="99"/>
  <c r="M20" i="99"/>
  <c r="M19" i="99"/>
  <c r="M18" i="99"/>
  <c r="M17" i="99"/>
  <c r="M16" i="99"/>
  <c r="M15" i="99"/>
  <c r="M14" i="99"/>
  <c r="M13" i="99"/>
  <c r="M12" i="99"/>
  <c r="M11" i="99"/>
  <c r="M10" i="99"/>
  <c r="M9" i="99"/>
  <c r="M8" i="99"/>
  <c r="M7" i="99"/>
  <c r="M6" i="99"/>
  <c r="M5" i="99"/>
  <c r="M98" i="98"/>
  <c r="U98" i="98" s="1"/>
  <c r="M97" i="98"/>
  <c r="M96" i="98"/>
  <c r="M95" i="98"/>
  <c r="M94" i="98"/>
  <c r="M93" i="98"/>
  <c r="M92" i="98"/>
  <c r="M91" i="98"/>
  <c r="M90" i="98"/>
  <c r="M89" i="98"/>
  <c r="M88" i="98"/>
  <c r="M87" i="98"/>
  <c r="M86" i="98"/>
  <c r="M85" i="98"/>
  <c r="M84" i="98"/>
  <c r="M83" i="98"/>
  <c r="M82" i="98"/>
  <c r="M81" i="98"/>
  <c r="M80" i="98"/>
  <c r="M79" i="98"/>
  <c r="M78" i="98"/>
  <c r="M77" i="98"/>
  <c r="M76" i="98"/>
  <c r="M75" i="98"/>
  <c r="M74" i="98"/>
  <c r="M73" i="98"/>
  <c r="M72" i="98"/>
  <c r="M71" i="98"/>
  <c r="M70" i="98"/>
  <c r="M69" i="98"/>
  <c r="M68" i="98"/>
  <c r="M67" i="98"/>
  <c r="M66" i="98"/>
  <c r="M65" i="98"/>
  <c r="M64" i="98"/>
  <c r="M63" i="98"/>
  <c r="M62" i="98"/>
  <c r="M61" i="98"/>
  <c r="M60" i="98"/>
  <c r="M59" i="98"/>
  <c r="M58" i="98"/>
  <c r="M57" i="98"/>
  <c r="M56" i="98"/>
  <c r="M55" i="98"/>
  <c r="M54" i="98"/>
  <c r="M53" i="98"/>
  <c r="M52" i="98"/>
  <c r="M51" i="98"/>
  <c r="M50" i="98"/>
  <c r="M49" i="98"/>
  <c r="M48" i="98"/>
  <c r="M47" i="98"/>
  <c r="M46" i="98"/>
  <c r="M45" i="98"/>
  <c r="M44" i="98"/>
  <c r="M43" i="98"/>
  <c r="M42" i="98"/>
  <c r="M41" i="98"/>
  <c r="M40" i="98"/>
  <c r="M39" i="98"/>
  <c r="M38" i="98"/>
  <c r="M37" i="98"/>
  <c r="M36" i="98"/>
  <c r="M35" i="98"/>
  <c r="M34" i="98"/>
  <c r="M33" i="98"/>
  <c r="M32" i="98"/>
  <c r="M31" i="98"/>
  <c r="M30" i="98"/>
  <c r="M29" i="98"/>
  <c r="M28" i="98"/>
  <c r="M27" i="98"/>
  <c r="M26" i="98"/>
  <c r="M25" i="98"/>
  <c r="M24" i="98"/>
  <c r="M23" i="98"/>
  <c r="M22" i="98"/>
  <c r="M21" i="98"/>
  <c r="M20" i="98"/>
  <c r="M19" i="98"/>
  <c r="M18" i="98"/>
  <c r="M17" i="98"/>
  <c r="M16" i="98"/>
  <c r="M15" i="98"/>
  <c r="M14" i="98"/>
  <c r="M13" i="98"/>
  <c r="M12" i="98"/>
  <c r="M11" i="98"/>
  <c r="M10" i="98"/>
  <c r="M9" i="98"/>
  <c r="M8" i="98"/>
  <c r="M7" i="98"/>
  <c r="M6" i="98"/>
  <c r="M5" i="98"/>
  <c r="M69" i="97"/>
  <c r="U69" i="97" s="1"/>
  <c r="M68" i="97"/>
  <c r="M67" i="97"/>
  <c r="M66" i="97"/>
  <c r="M65" i="97"/>
  <c r="M64" i="97"/>
  <c r="M63" i="97"/>
  <c r="M62" i="97"/>
  <c r="M61" i="97"/>
  <c r="M60" i="97"/>
  <c r="M59" i="97"/>
  <c r="M58" i="97"/>
  <c r="M57" i="97"/>
  <c r="M56" i="97"/>
  <c r="M55" i="97"/>
  <c r="M54" i="97"/>
  <c r="M53" i="97"/>
  <c r="M52" i="97"/>
  <c r="M51" i="97"/>
  <c r="M50" i="97"/>
  <c r="M49" i="97"/>
  <c r="M48" i="97"/>
  <c r="M47" i="97"/>
  <c r="M46" i="97"/>
  <c r="M45" i="97"/>
  <c r="M44" i="97"/>
  <c r="M43" i="97"/>
  <c r="M42" i="97"/>
  <c r="M41" i="97"/>
  <c r="M40" i="97"/>
  <c r="M39" i="97"/>
  <c r="M38" i="97"/>
  <c r="M37" i="97"/>
  <c r="M36" i="97"/>
  <c r="M35" i="97"/>
  <c r="M34" i="97"/>
  <c r="M33" i="97"/>
  <c r="M32" i="97"/>
  <c r="M31" i="97"/>
  <c r="M30" i="97"/>
  <c r="M29" i="97"/>
  <c r="M28" i="97"/>
  <c r="M27" i="97"/>
  <c r="M26" i="97"/>
  <c r="M25" i="97"/>
  <c r="M24" i="97"/>
  <c r="M23" i="97"/>
  <c r="M22" i="97"/>
  <c r="M21" i="97"/>
  <c r="M20" i="97"/>
  <c r="M19" i="97"/>
  <c r="M18" i="97"/>
  <c r="M17" i="97"/>
  <c r="M16" i="97"/>
  <c r="M15" i="97"/>
  <c r="M14" i="97"/>
  <c r="M13" i="97"/>
  <c r="M12" i="97"/>
  <c r="M11" i="97"/>
  <c r="M10" i="97"/>
  <c r="M9" i="97"/>
  <c r="M8" i="97"/>
  <c r="M7" i="97"/>
  <c r="M6" i="97"/>
  <c r="M5" i="97"/>
  <c r="M79" i="96"/>
  <c r="U79" i="96" s="1"/>
  <c r="M78" i="96"/>
  <c r="M77" i="96"/>
  <c r="M76" i="96"/>
  <c r="M75" i="96"/>
  <c r="M74" i="96"/>
  <c r="M73" i="96"/>
  <c r="M72" i="96"/>
  <c r="M71" i="96"/>
  <c r="M70" i="96"/>
  <c r="M69" i="96"/>
  <c r="M68" i="96"/>
  <c r="M67" i="96"/>
  <c r="M66" i="96"/>
  <c r="M65" i="96"/>
  <c r="M64" i="96"/>
  <c r="M63" i="96"/>
  <c r="M62" i="96"/>
  <c r="M61" i="96"/>
  <c r="M60" i="96"/>
  <c r="M59" i="96"/>
  <c r="M58" i="96"/>
  <c r="M57" i="96"/>
  <c r="M56" i="96"/>
  <c r="M55" i="96"/>
  <c r="M54" i="96"/>
  <c r="M53" i="96"/>
  <c r="M52" i="96"/>
  <c r="M51" i="96"/>
  <c r="M50" i="96"/>
  <c r="M49" i="96"/>
  <c r="M48" i="96"/>
  <c r="M47" i="96"/>
  <c r="M46" i="96"/>
  <c r="M45" i="96"/>
  <c r="M44" i="96"/>
  <c r="M43" i="96"/>
  <c r="M42" i="96"/>
  <c r="M41" i="96"/>
  <c r="M40" i="96"/>
  <c r="M39" i="96"/>
  <c r="M38" i="96"/>
  <c r="M37" i="96"/>
  <c r="M36" i="96"/>
  <c r="M35" i="96"/>
  <c r="M34" i="96"/>
  <c r="M33" i="96"/>
  <c r="M32" i="96"/>
  <c r="M31" i="96"/>
  <c r="M30" i="96"/>
  <c r="M29" i="96"/>
  <c r="M28" i="96"/>
  <c r="M27" i="96"/>
  <c r="M26" i="96"/>
  <c r="M25" i="96"/>
  <c r="M24" i="96"/>
  <c r="M23" i="96"/>
  <c r="M22" i="96"/>
  <c r="M21" i="96"/>
  <c r="M20" i="96"/>
  <c r="M19" i="96"/>
  <c r="M18" i="96"/>
  <c r="M17" i="96"/>
  <c r="M16" i="96"/>
  <c r="M15" i="96"/>
  <c r="M14" i="96"/>
  <c r="M13" i="96"/>
  <c r="M12" i="96"/>
  <c r="M11" i="96"/>
  <c r="M10" i="96"/>
  <c r="M9" i="96"/>
  <c r="M8" i="96"/>
  <c r="M7" i="96"/>
  <c r="M6" i="96"/>
  <c r="M5" i="96"/>
  <c r="M89" i="95"/>
  <c r="U89" i="95" s="1"/>
  <c r="M88" i="95"/>
  <c r="M87" i="95"/>
  <c r="M86" i="95"/>
  <c r="M85" i="95"/>
  <c r="M84" i="95"/>
  <c r="M83" i="95"/>
  <c r="M82" i="95"/>
  <c r="M81" i="95"/>
  <c r="M80" i="95"/>
  <c r="M79" i="95"/>
  <c r="M78" i="95"/>
  <c r="M77" i="95"/>
  <c r="M76" i="95"/>
  <c r="M75" i="95"/>
  <c r="M74" i="95"/>
  <c r="M73" i="95"/>
  <c r="M72" i="95"/>
  <c r="M71" i="95"/>
  <c r="M70" i="95"/>
  <c r="M69" i="95"/>
  <c r="M68" i="95"/>
  <c r="M67" i="95"/>
  <c r="M66" i="95"/>
  <c r="M65" i="95"/>
  <c r="M64" i="95"/>
  <c r="M63" i="95"/>
  <c r="M62" i="95"/>
  <c r="M61" i="95"/>
  <c r="M60" i="95"/>
  <c r="M59" i="95"/>
  <c r="M58" i="95"/>
  <c r="M57" i="95"/>
  <c r="M56" i="95"/>
  <c r="M55" i="95"/>
  <c r="M54" i="95"/>
  <c r="M53" i="95"/>
  <c r="M52" i="95"/>
  <c r="M51" i="95"/>
  <c r="M50" i="95"/>
  <c r="M49" i="95"/>
  <c r="M48" i="95"/>
  <c r="M47" i="95"/>
  <c r="M46" i="95"/>
  <c r="M45" i="95"/>
  <c r="M44" i="95"/>
  <c r="M43" i="95"/>
  <c r="M42" i="95"/>
  <c r="M41" i="95"/>
  <c r="M40" i="95"/>
  <c r="M39" i="95"/>
  <c r="M38" i="95"/>
  <c r="M37" i="95"/>
  <c r="M36" i="95"/>
  <c r="M35" i="95"/>
  <c r="M34" i="95"/>
  <c r="M33" i="95"/>
  <c r="M32" i="95"/>
  <c r="M31" i="95"/>
  <c r="M30" i="95"/>
  <c r="M29" i="95"/>
  <c r="M28" i="95"/>
  <c r="M27" i="95"/>
  <c r="M26" i="95"/>
  <c r="M25" i="95"/>
  <c r="M24" i="95"/>
  <c r="M23" i="95"/>
  <c r="M22" i="95"/>
  <c r="M21" i="95"/>
  <c r="M20" i="95"/>
  <c r="M19" i="95"/>
  <c r="M18" i="95"/>
  <c r="M17" i="95"/>
  <c r="M16" i="95"/>
  <c r="M15" i="95"/>
  <c r="M14" i="95"/>
  <c r="M13" i="95"/>
  <c r="M12" i="95"/>
  <c r="M11" i="95"/>
  <c r="M10" i="95"/>
  <c r="M9" i="95"/>
  <c r="M8" i="95"/>
  <c r="M7" i="95"/>
  <c r="M6" i="95"/>
  <c r="M5" i="95"/>
  <c r="M98" i="94"/>
  <c r="U98" i="94" s="1"/>
  <c r="U97" i="94" s="1"/>
  <c r="M97" i="94"/>
  <c r="M96" i="94"/>
  <c r="M95" i="94"/>
  <c r="M94" i="94"/>
  <c r="M93" i="94"/>
  <c r="M92" i="94"/>
  <c r="M91" i="94"/>
  <c r="M90" i="94"/>
  <c r="M89" i="94"/>
  <c r="M88" i="94"/>
  <c r="M87" i="94"/>
  <c r="M86" i="94"/>
  <c r="M85" i="94"/>
  <c r="M84" i="94"/>
  <c r="M83" i="94"/>
  <c r="M82" i="94"/>
  <c r="M81" i="94"/>
  <c r="M80" i="94"/>
  <c r="M79" i="94"/>
  <c r="M78" i="94"/>
  <c r="M77" i="94"/>
  <c r="M76" i="94"/>
  <c r="M75" i="94"/>
  <c r="M74" i="94"/>
  <c r="M73" i="94"/>
  <c r="M72" i="94"/>
  <c r="M71" i="94"/>
  <c r="M70" i="94"/>
  <c r="M69" i="94"/>
  <c r="M68" i="94"/>
  <c r="M67" i="94"/>
  <c r="M66" i="94"/>
  <c r="M65" i="94"/>
  <c r="M64" i="94"/>
  <c r="M63" i="94"/>
  <c r="M62" i="94"/>
  <c r="M61" i="94"/>
  <c r="M60" i="94"/>
  <c r="M59" i="94"/>
  <c r="M58" i="94"/>
  <c r="M57" i="94"/>
  <c r="M56" i="94"/>
  <c r="M55" i="94"/>
  <c r="M54" i="94"/>
  <c r="M53" i="94"/>
  <c r="M52" i="94"/>
  <c r="M51" i="94"/>
  <c r="M50" i="94"/>
  <c r="M49" i="94"/>
  <c r="M48" i="94"/>
  <c r="M47" i="94"/>
  <c r="M46" i="94"/>
  <c r="M45" i="94"/>
  <c r="M44" i="94"/>
  <c r="M43" i="94"/>
  <c r="M42" i="94"/>
  <c r="M41" i="94"/>
  <c r="M40" i="94"/>
  <c r="M39" i="94"/>
  <c r="M38" i="94"/>
  <c r="M37" i="94"/>
  <c r="M36" i="94"/>
  <c r="M35" i="94"/>
  <c r="M34" i="94"/>
  <c r="M33" i="94"/>
  <c r="M32" i="94"/>
  <c r="M31" i="94"/>
  <c r="M30" i="94"/>
  <c r="M29" i="94"/>
  <c r="M28" i="94"/>
  <c r="M27" i="94"/>
  <c r="M26" i="94"/>
  <c r="M25" i="94"/>
  <c r="M24" i="94"/>
  <c r="M23" i="94"/>
  <c r="M22" i="94"/>
  <c r="M21" i="94"/>
  <c r="M20" i="94"/>
  <c r="M19" i="94"/>
  <c r="M18" i="94"/>
  <c r="M17" i="94"/>
  <c r="M16" i="94"/>
  <c r="M15" i="94"/>
  <c r="M14" i="94"/>
  <c r="M13" i="94"/>
  <c r="M12" i="94"/>
  <c r="M11" i="94"/>
  <c r="M10" i="94"/>
  <c r="M9" i="94"/>
  <c r="M8" i="94"/>
  <c r="M7" i="94"/>
  <c r="M6" i="94"/>
  <c r="M5" i="94"/>
  <c r="M69" i="93"/>
  <c r="U69" i="93" s="1"/>
  <c r="M68" i="93"/>
  <c r="M67" i="93"/>
  <c r="M66" i="93"/>
  <c r="M65" i="93"/>
  <c r="M64" i="93"/>
  <c r="M63" i="93"/>
  <c r="M62" i="93"/>
  <c r="M61" i="93"/>
  <c r="M60" i="93"/>
  <c r="M59" i="93"/>
  <c r="M58" i="93"/>
  <c r="M57" i="93"/>
  <c r="M56" i="93"/>
  <c r="M55" i="93"/>
  <c r="M54" i="93"/>
  <c r="M53" i="93"/>
  <c r="M52" i="93"/>
  <c r="M51" i="93"/>
  <c r="M50" i="93"/>
  <c r="M49" i="93"/>
  <c r="M48" i="93"/>
  <c r="M47" i="93"/>
  <c r="M46" i="93"/>
  <c r="M45" i="93"/>
  <c r="M44" i="93"/>
  <c r="M43" i="93"/>
  <c r="M42" i="93"/>
  <c r="M41" i="93"/>
  <c r="M40" i="93"/>
  <c r="M39" i="93"/>
  <c r="M38" i="93"/>
  <c r="M37" i="93"/>
  <c r="M36" i="93"/>
  <c r="M35" i="93"/>
  <c r="M34" i="93"/>
  <c r="M33" i="93"/>
  <c r="M32" i="93"/>
  <c r="M31" i="93"/>
  <c r="M30" i="93"/>
  <c r="M29" i="93"/>
  <c r="M28" i="93"/>
  <c r="M27" i="93"/>
  <c r="M26" i="93"/>
  <c r="M25" i="93"/>
  <c r="M24" i="93"/>
  <c r="M23" i="93"/>
  <c r="M22" i="93"/>
  <c r="M21" i="93"/>
  <c r="M20" i="93"/>
  <c r="M19" i="93"/>
  <c r="M18" i="93"/>
  <c r="M17" i="93"/>
  <c r="M16" i="93"/>
  <c r="M15" i="93"/>
  <c r="M14" i="93"/>
  <c r="M13" i="93"/>
  <c r="M12" i="93"/>
  <c r="M11" i="93"/>
  <c r="M10" i="93"/>
  <c r="M9" i="93"/>
  <c r="M8" i="93"/>
  <c r="M7" i="93"/>
  <c r="M6" i="93"/>
  <c r="M5" i="93"/>
  <c r="M79" i="92"/>
  <c r="U79" i="92" s="1"/>
  <c r="M78" i="92"/>
  <c r="M77" i="92"/>
  <c r="M76" i="92"/>
  <c r="M75" i="92"/>
  <c r="M74" i="92"/>
  <c r="M73" i="92"/>
  <c r="M72" i="92"/>
  <c r="M71" i="92"/>
  <c r="M70" i="92"/>
  <c r="M69" i="92"/>
  <c r="M68" i="92"/>
  <c r="M67" i="92"/>
  <c r="M66" i="92"/>
  <c r="M65" i="92"/>
  <c r="M64" i="92"/>
  <c r="M63" i="92"/>
  <c r="M62" i="92"/>
  <c r="M61" i="92"/>
  <c r="M60" i="92"/>
  <c r="M59" i="92"/>
  <c r="M58" i="92"/>
  <c r="M57" i="92"/>
  <c r="M56" i="92"/>
  <c r="M55" i="92"/>
  <c r="M54" i="92"/>
  <c r="M53" i="92"/>
  <c r="M52" i="92"/>
  <c r="M51" i="92"/>
  <c r="M50" i="92"/>
  <c r="M49" i="92"/>
  <c r="M48" i="92"/>
  <c r="M47" i="92"/>
  <c r="M46" i="92"/>
  <c r="M45" i="92"/>
  <c r="M44" i="92"/>
  <c r="M43" i="92"/>
  <c r="M42" i="92"/>
  <c r="M41" i="92"/>
  <c r="M40" i="92"/>
  <c r="M39" i="92"/>
  <c r="M38" i="92"/>
  <c r="M37" i="92"/>
  <c r="M36" i="92"/>
  <c r="M35" i="92"/>
  <c r="M34" i="92"/>
  <c r="M33" i="92"/>
  <c r="M32" i="92"/>
  <c r="M31" i="92"/>
  <c r="M30" i="92"/>
  <c r="M29" i="92"/>
  <c r="M28" i="92"/>
  <c r="M27" i="92"/>
  <c r="M26" i="92"/>
  <c r="M25" i="92"/>
  <c r="M24" i="92"/>
  <c r="M23" i="92"/>
  <c r="M22" i="92"/>
  <c r="M21" i="92"/>
  <c r="M20" i="92"/>
  <c r="M19" i="92"/>
  <c r="M18" i="92"/>
  <c r="M17" i="92"/>
  <c r="M16" i="92"/>
  <c r="M15" i="92"/>
  <c r="M14" i="92"/>
  <c r="M13" i="92"/>
  <c r="M12" i="92"/>
  <c r="M11" i="92"/>
  <c r="M10" i="92"/>
  <c r="M9" i="92"/>
  <c r="M8" i="92"/>
  <c r="M7" i="92"/>
  <c r="M6" i="92"/>
  <c r="M5" i="92"/>
  <c r="M89" i="91"/>
  <c r="U89" i="91" s="1"/>
  <c r="M88" i="91"/>
  <c r="M87" i="91"/>
  <c r="M86" i="91"/>
  <c r="M85" i="91"/>
  <c r="M84" i="91"/>
  <c r="M83" i="91"/>
  <c r="M82" i="91"/>
  <c r="M81" i="91"/>
  <c r="M80" i="91"/>
  <c r="M79" i="91"/>
  <c r="M78" i="91"/>
  <c r="M77" i="91"/>
  <c r="M76" i="91"/>
  <c r="M75" i="91"/>
  <c r="M74" i="91"/>
  <c r="M73" i="91"/>
  <c r="M72" i="91"/>
  <c r="M71" i="91"/>
  <c r="M70" i="91"/>
  <c r="M69" i="91"/>
  <c r="M68" i="91"/>
  <c r="M67" i="91"/>
  <c r="M66" i="91"/>
  <c r="M65" i="91"/>
  <c r="M64" i="91"/>
  <c r="M63" i="91"/>
  <c r="M62" i="91"/>
  <c r="M61" i="91"/>
  <c r="M60" i="91"/>
  <c r="M59" i="91"/>
  <c r="M58" i="91"/>
  <c r="M57" i="91"/>
  <c r="M56" i="91"/>
  <c r="M55" i="91"/>
  <c r="M54" i="91"/>
  <c r="M53" i="91"/>
  <c r="M52" i="91"/>
  <c r="M51" i="91"/>
  <c r="M50" i="91"/>
  <c r="M49" i="91"/>
  <c r="M48" i="91"/>
  <c r="M47" i="91"/>
  <c r="M46" i="91"/>
  <c r="M45" i="91"/>
  <c r="M44" i="91"/>
  <c r="M43" i="91"/>
  <c r="M42" i="91"/>
  <c r="M41" i="91"/>
  <c r="M40" i="91"/>
  <c r="M39" i="91"/>
  <c r="M38" i="91"/>
  <c r="M37" i="91"/>
  <c r="M36" i="91"/>
  <c r="M35" i="91"/>
  <c r="M34" i="91"/>
  <c r="M33" i="91"/>
  <c r="M32" i="91"/>
  <c r="M31" i="91"/>
  <c r="M30" i="91"/>
  <c r="M29" i="91"/>
  <c r="M28" i="91"/>
  <c r="M27" i="91"/>
  <c r="M26" i="91"/>
  <c r="M25" i="91"/>
  <c r="M24" i="91"/>
  <c r="M23" i="91"/>
  <c r="M22" i="91"/>
  <c r="M21" i="91"/>
  <c r="M20" i="91"/>
  <c r="M19" i="91"/>
  <c r="M18" i="91"/>
  <c r="M17" i="91"/>
  <c r="M16" i="91"/>
  <c r="M15" i="91"/>
  <c r="M14" i="91"/>
  <c r="M13" i="91"/>
  <c r="M12" i="91"/>
  <c r="M11" i="91"/>
  <c r="M10" i="91"/>
  <c r="M9" i="91"/>
  <c r="M8" i="91"/>
  <c r="M7" i="91"/>
  <c r="M6" i="91"/>
  <c r="M5" i="91"/>
  <c r="M98" i="90"/>
  <c r="U98" i="90" s="1"/>
  <c r="M97" i="90"/>
  <c r="M96" i="90"/>
  <c r="M95" i="90"/>
  <c r="M94" i="90"/>
  <c r="M93" i="90"/>
  <c r="M92" i="90"/>
  <c r="M91" i="90"/>
  <c r="M90" i="90"/>
  <c r="M89" i="90"/>
  <c r="M88" i="90"/>
  <c r="M87" i="90"/>
  <c r="M86" i="90"/>
  <c r="M85" i="90"/>
  <c r="M84" i="90"/>
  <c r="M83" i="90"/>
  <c r="M82" i="90"/>
  <c r="M81" i="90"/>
  <c r="M80" i="90"/>
  <c r="M79" i="90"/>
  <c r="M78" i="90"/>
  <c r="M77" i="90"/>
  <c r="M76" i="90"/>
  <c r="M75" i="90"/>
  <c r="M74" i="90"/>
  <c r="M73" i="90"/>
  <c r="M72" i="90"/>
  <c r="M71" i="90"/>
  <c r="M70" i="90"/>
  <c r="M69" i="90"/>
  <c r="M68" i="90"/>
  <c r="M67" i="90"/>
  <c r="M66" i="90"/>
  <c r="M65" i="90"/>
  <c r="M64" i="90"/>
  <c r="M63" i="90"/>
  <c r="M62" i="90"/>
  <c r="M61" i="90"/>
  <c r="M60" i="90"/>
  <c r="M59" i="90"/>
  <c r="M58" i="90"/>
  <c r="M57" i="90"/>
  <c r="M56" i="90"/>
  <c r="M55" i="90"/>
  <c r="M54" i="90"/>
  <c r="M53" i="90"/>
  <c r="M52" i="90"/>
  <c r="M51" i="90"/>
  <c r="M50" i="90"/>
  <c r="M49" i="90"/>
  <c r="M48" i="90"/>
  <c r="M47" i="90"/>
  <c r="M46" i="90"/>
  <c r="M45" i="90"/>
  <c r="M44" i="90"/>
  <c r="M43" i="90"/>
  <c r="M42" i="90"/>
  <c r="M41" i="90"/>
  <c r="M40" i="90"/>
  <c r="M39" i="90"/>
  <c r="M38" i="90"/>
  <c r="M37" i="90"/>
  <c r="M36" i="90"/>
  <c r="M35" i="90"/>
  <c r="M34" i="90"/>
  <c r="M33" i="90"/>
  <c r="M32" i="90"/>
  <c r="M31" i="90"/>
  <c r="M30" i="90"/>
  <c r="M29" i="90"/>
  <c r="M28" i="90"/>
  <c r="M27" i="90"/>
  <c r="M26" i="90"/>
  <c r="M25" i="90"/>
  <c r="M24" i="90"/>
  <c r="M23" i="90"/>
  <c r="M22" i="90"/>
  <c r="M21" i="90"/>
  <c r="M20" i="90"/>
  <c r="M19" i="90"/>
  <c r="M18" i="90"/>
  <c r="M17" i="90"/>
  <c r="M16" i="90"/>
  <c r="M15" i="90"/>
  <c r="M14" i="90"/>
  <c r="M13" i="90"/>
  <c r="M12" i="90"/>
  <c r="M11" i="90"/>
  <c r="M10" i="90"/>
  <c r="M9" i="90"/>
  <c r="M8" i="90"/>
  <c r="M7" i="90"/>
  <c r="M6" i="90"/>
  <c r="M5" i="90"/>
  <c r="M69" i="89"/>
  <c r="U69" i="89" s="1"/>
  <c r="M68" i="89"/>
  <c r="M67" i="89"/>
  <c r="M66" i="89"/>
  <c r="M65" i="89"/>
  <c r="M64" i="89"/>
  <c r="M63" i="89"/>
  <c r="M62" i="89"/>
  <c r="M61" i="89"/>
  <c r="M60" i="89"/>
  <c r="M59" i="89"/>
  <c r="M58" i="89"/>
  <c r="M57" i="89"/>
  <c r="M56" i="89"/>
  <c r="M55" i="89"/>
  <c r="M54" i="89"/>
  <c r="M53" i="89"/>
  <c r="M52" i="89"/>
  <c r="M51" i="89"/>
  <c r="M50" i="89"/>
  <c r="M49" i="89"/>
  <c r="M48" i="89"/>
  <c r="M47" i="89"/>
  <c r="M46" i="89"/>
  <c r="M45" i="89"/>
  <c r="M44" i="89"/>
  <c r="M43" i="89"/>
  <c r="M42" i="89"/>
  <c r="M41" i="89"/>
  <c r="M40" i="89"/>
  <c r="M39" i="89"/>
  <c r="M38" i="89"/>
  <c r="M37" i="89"/>
  <c r="M36" i="89"/>
  <c r="M35" i="89"/>
  <c r="M34" i="89"/>
  <c r="M33" i="89"/>
  <c r="M32" i="89"/>
  <c r="M31" i="89"/>
  <c r="M30" i="89"/>
  <c r="M29" i="89"/>
  <c r="M28" i="89"/>
  <c r="M27" i="89"/>
  <c r="M26" i="89"/>
  <c r="M25" i="89"/>
  <c r="M24" i="89"/>
  <c r="M23" i="89"/>
  <c r="M22" i="89"/>
  <c r="M21" i="89"/>
  <c r="M20" i="89"/>
  <c r="M19" i="89"/>
  <c r="M18" i="89"/>
  <c r="M17" i="89"/>
  <c r="M16" i="89"/>
  <c r="M15" i="89"/>
  <c r="M14" i="89"/>
  <c r="M13" i="89"/>
  <c r="M12" i="89"/>
  <c r="M11" i="89"/>
  <c r="M10" i="89"/>
  <c r="M9" i="89"/>
  <c r="M8" i="89"/>
  <c r="M7" i="89"/>
  <c r="M6" i="89"/>
  <c r="M5" i="89"/>
  <c r="M79" i="88"/>
  <c r="U79" i="88" s="1"/>
  <c r="M78" i="88"/>
  <c r="M77" i="88"/>
  <c r="M76" i="88"/>
  <c r="M75" i="88"/>
  <c r="M74" i="88"/>
  <c r="M73" i="88"/>
  <c r="M72" i="88"/>
  <c r="M71" i="88"/>
  <c r="M70" i="88"/>
  <c r="M69" i="88"/>
  <c r="M68" i="88"/>
  <c r="M67" i="88"/>
  <c r="M66" i="88"/>
  <c r="M65" i="88"/>
  <c r="M64" i="88"/>
  <c r="M63" i="88"/>
  <c r="M62" i="88"/>
  <c r="M61" i="88"/>
  <c r="M60" i="88"/>
  <c r="M59" i="88"/>
  <c r="M58" i="88"/>
  <c r="M57" i="88"/>
  <c r="M56" i="88"/>
  <c r="M55" i="88"/>
  <c r="M54" i="88"/>
  <c r="M53" i="88"/>
  <c r="M52" i="88"/>
  <c r="M51" i="88"/>
  <c r="M50" i="88"/>
  <c r="M49" i="88"/>
  <c r="M48" i="88"/>
  <c r="M47" i="88"/>
  <c r="M46" i="88"/>
  <c r="M45" i="88"/>
  <c r="M44" i="88"/>
  <c r="M43" i="88"/>
  <c r="M42" i="88"/>
  <c r="M41" i="88"/>
  <c r="M40" i="88"/>
  <c r="M39" i="88"/>
  <c r="M38" i="88"/>
  <c r="M37" i="88"/>
  <c r="M36" i="88"/>
  <c r="M35" i="88"/>
  <c r="M34" i="88"/>
  <c r="M33" i="88"/>
  <c r="M32" i="88"/>
  <c r="M31" i="88"/>
  <c r="M30" i="88"/>
  <c r="M29" i="88"/>
  <c r="M28" i="88"/>
  <c r="M27" i="88"/>
  <c r="M26" i="88"/>
  <c r="M25" i="88"/>
  <c r="M24" i="88"/>
  <c r="M23" i="88"/>
  <c r="M22" i="88"/>
  <c r="M21" i="88"/>
  <c r="M20" i="88"/>
  <c r="M19" i="88"/>
  <c r="M18" i="88"/>
  <c r="M17" i="88"/>
  <c r="M16" i="88"/>
  <c r="M15" i="88"/>
  <c r="M14" i="88"/>
  <c r="M13" i="88"/>
  <c r="M12" i="88"/>
  <c r="M11" i="88"/>
  <c r="M10" i="88"/>
  <c r="M9" i="88"/>
  <c r="M8" i="88"/>
  <c r="M7" i="88"/>
  <c r="M6" i="88"/>
  <c r="M5" i="88"/>
  <c r="M89" i="87"/>
  <c r="U89" i="87" s="1"/>
  <c r="M88" i="87"/>
  <c r="M87" i="87"/>
  <c r="M86" i="87"/>
  <c r="M85" i="87"/>
  <c r="M84" i="87"/>
  <c r="M83" i="87"/>
  <c r="M82" i="87"/>
  <c r="M81" i="87"/>
  <c r="M80" i="87"/>
  <c r="M79" i="87"/>
  <c r="M78" i="87"/>
  <c r="M77" i="87"/>
  <c r="M76" i="87"/>
  <c r="M75" i="87"/>
  <c r="M74" i="87"/>
  <c r="M73" i="87"/>
  <c r="M72" i="87"/>
  <c r="M71" i="87"/>
  <c r="M70" i="87"/>
  <c r="M69" i="87"/>
  <c r="M68" i="87"/>
  <c r="M67" i="87"/>
  <c r="M66" i="87"/>
  <c r="M65" i="87"/>
  <c r="M64" i="87"/>
  <c r="M63" i="87"/>
  <c r="M62" i="87"/>
  <c r="M61" i="87"/>
  <c r="M60" i="87"/>
  <c r="M59" i="87"/>
  <c r="M58" i="87"/>
  <c r="M57" i="87"/>
  <c r="M56" i="87"/>
  <c r="M55" i="87"/>
  <c r="M54" i="87"/>
  <c r="M53" i="87"/>
  <c r="M52" i="87"/>
  <c r="M51" i="87"/>
  <c r="M50" i="87"/>
  <c r="M49" i="87"/>
  <c r="M48" i="87"/>
  <c r="M47" i="87"/>
  <c r="M46" i="87"/>
  <c r="M45" i="87"/>
  <c r="M44" i="87"/>
  <c r="M43" i="87"/>
  <c r="M42" i="87"/>
  <c r="M41" i="87"/>
  <c r="M40" i="87"/>
  <c r="M39" i="87"/>
  <c r="M38" i="87"/>
  <c r="M37" i="87"/>
  <c r="M36" i="87"/>
  <c r="M35" i="87"/>
  <c r="M34" i="87"/>
  <c r="M33" i="87"/>
  <c r="M32" i="87"/>
  <c r="M31" i="87"/>
  <c r="M30" i="87"/>
  <c r="M29" i="87"/>
  <c r="M28" i="87"/>
  <c r="M27" i="87"/>
  <c r="M26" i="87"/>
  <c r="M25" i="87"/>
  <c r="M24" i="87"/>
  <c r="M23" i="87"/>
  <c r="M22" i="87"/>
  <c r="M21" i="87"/>
  <c r="M20" i="87"/>
  <c r="M19" i="87"/>
  <c r="M18" i="87"/>
  <c r="M17" i="87"/>
  <c r="M16" i="87"/>
  <c r="M15" i="87"/>
  <c r="M14" i="87"/>
  <c r="M13" i="87"/>
  <c r="M12" i="87"/>
  <c r="M11" i="87"/>
  <c r="M10" i="87"/>
  <c r="M9" i="87"/>
  <c r="M8" i="87"/>
  <c r="M7" i="87"/>
  <c r="M6" i="87"/>
  <c r="M5" i="87"/>
  <c r="M98" i="85"/>
  <c r="U98" i="85" s="1"/>
  <c r="M97" i="85"/>
  <c r="M96" i="85"/>
  <c r="M95" i="85"/>
  <c r="M94" i="85"/>
  <c r="M93" i="85"/>
  <c r="M92" i="85"/>
  <c r="M91" i="85"/>
  <c r="M90" i="85"/>
  <c r="M89" i="85"/>
  <c r="M88" i="85"/>
  <c r="M87" i="85"/>
  <c r="M86" i="85"/>
  <c r="M85" i="85"/>
  <c r="M84" i="85"/>
  <c r="M83" i="85"/>
  <c r="M82" i="85"/>
  <c r="M81" i="85"/>
  <c r="M80" i="85"/>
  <c r="M79" i="85"/>
  <c r="M78" i="85"/>
  <c r="M77" i="85"/>
  <c r="M76" i="85"/>
  <c r="M75" i="85"/>
  <c r="M74" i="85"/>
  <c r="M73" i="85"/>
  <c r="M72" i="85"/>
  <c r="M71" i="85"/>
  <c r="M70" i="85"/>
  <c r="M69" i="85"/>
  <c r="M68" i="85"/>
  <c r="M67" i="85"/>
  <c r="M66" i="85"/>
  <c r="M65" i="85"/>
  <c r="M64" i="85"/>
  <c r="M63" i="85"/>
  <c r="M62" i="85"/>
  <c r="M61" i="85"/>
  <c r="M60" i="85"/>
  <c r="M59" i="85"/>
  <c r="M58" i="85"/>
  <c r="M57" i="85"/>
  <c r="M56" i="85"/>
  <c r="M55" i="85"/>
  <c r="M54" i="85"/>
  <c r="M53" i="85"/>
  <c r="M52" i="85"/>
  <c r="M51" i="85"/>
  <c r="M50" i="85"/>
  <c r="M49" i="85"/>
  <c r="M48" i="85"/>
  <c r="M47" i="85"/>
  <c r="M46" i="85"/>
  <c r="M45" i="85"/>
  <c r="M44" i="85"/>
  <c r="M43" i="85"/>
  <c r="M42" i="85"/>
  <c r="M41" i="85"/>
  <c r="M40" i="85"/>
  <c r="M39" i="85"/>
  <c r="M38" i="85"/>
  <c r="M37" i="85"/>
  <c r="M36" i="85"/>
  <c r="M35" i="85"/>
  <c r="M34" i="85"/>
  <c r="M33" i="85"/>
  <c r="M32" i="85"/>
  <c r="M31" i="85"/>
  <c r="M30" i="85"/>
  <c r="M29" i="85"/>
  <c r="M28" i="85"/>
  <c r="M27" i="85"/>
  <c r="M26" i="85"/>
  <c r="M25" i="85"/>
  <c r="M24" i="85"/>
  <c r="M23" i="85"/>
  <c r="M22" i="85"/>
  <c r="M21" i="85"/>
  <c r="M20" i="85"/>
  <c r="M19" i="85"/>
  <c r="M18" i="85"/>
  <c r="M17" i="85"/>
  <c r="M16" i="85"/>
  <c r="M15" i="85"/>
  <c r="M14" i="85"/>
  <c r="M13" i="85"/>
  <c r="M12" i="85"/>
  <c r="M11" i="85"/>
  <c r="M10" i="85"/>
  <c r="M9" i="85"/>
  <c r="M8" i="85"/>
  <c r="M7" i="85"/>
  <c r="M6" i="85"/>
  <c r="M5" i="85"/>
  <c r="M69" i="86"/>
  <c r="U69" i="86" s="1"/>
  <c r="M68" i="86"/>
  <c r="M67" i="86"/>
  <c r="M66" i="86"/>
  <c r="M65" i="86"/>
  <c r="M64" i="86"/>
  <c r="M63" i="86"/>
  <c r="M62" i="86"/>
  <c r="M61" i="86"/>
  <c r="M60" i="86"/>
  <c r="M59" i="86"/>
  <c r="M58" i="86"/>
  <c r="M57" i="86"/>
  <c r="M56" i="86"/>
  <c r="M55" i="86"/>
  <c r="M54" i="86"/>
  <c r="M53" i="86"/>
  <c r="M52" i="86"/>
  <c r="M51" i="86"/>
  <c r="M50" i="86"/>
  <c r="M49" i="86"/>
  <c r="M48" i="86"/>
  <c r="M47" i="86"/>
  <c r="M46" i="86"/>
  <c r="M45" i="86"/>
  <c r="M44" i="86"/>
  <c r="M43" i="86"/>
  <c r="M42" i="86"/>
  <c r="M41" i="86"/>
  <c r="M40" i="86"/>
  <c r="M39" i="86"/>
  <c r="M38" i="86"/>
  <c r="M37" i="86"/>
  <c r="M36" i="86"/>
  <c r="M35" i="86"/>
  <c r="M34" i="86"/>
  <c r="M33" i="86"/>
  <c r="M32" i="86"/>
  <c r="M31" i="86"/>
  <c r="M30" i="86"/>
  <c r="M29" i="86"/>
  <c r="M28" i="86"/>
  <c r="M27" i="86"/>
  <c r="M26" i="86"/>
  <c r="M25" i="86"/>
  <c r="M24" i="86"/>
  <c r="M23" i="86"/>
  <c r="M22" i="86"/>
  <c r="M21" i="86"/>
  <c r="M20" i="86"/>
  <c r="M19" i="86"/>
  <c r="M18" i="86"/>
  <c r="M17" i="86"/>
  <c r="M16" i="86"/>
  <c r="M15" i="86"/>
  <c r="M14" i="86"/>
  <c r="M13" i="86"/>
  <c r="M12" i="86"/>
  <c r="M11" i="86"/>
  <c r="M10" i="86"/>
  <c r="M9" i="86"/>
  <c r="M8" i="86"/>
  <c r="M7" i="86"/>
  <c r="M6" i="86"/>
  <c r="M5" i="86"/>
  <c r="M79" i="84"/>
  <c r="U79" i="84" s="1"/>
  <c r="M78" i="84"/>
  <c r="M77" i="84"/>
  <c r="M76" i="84"/>
  <c r="M75" i="84"/>
  <c r="M74" i="84"/>
  <c r="M73" i="84"/>
  <c r="M72" i="84"/>
  <c r="M71" i="84"/>
  <c r="M70" i="84"/>
  <c r="M69" i="84"/>
  <c r="M68" i="84"/>
  <c r="M67" i="84"/>
  <c r="M66" i="84"/>
  <c r="M65" i="84"/>
  <c r="M64" i="84"/>
  <c r="M63" i="84"/>
  <c r="M62" i="84"/>
  <c r="M61" i="84"/>
  <c r="M60" i="84"/>
  <c r="M59" i="84"/>
  <c r="M58" i="84"/>
  <c r="M57" i="84"/>
  <c r="M56" i="84"/>
  <c r="M55" i="84"/>
  <c r="M54" i="84"/>
  <c r="M53" i="84"/>
  <c r="M52" i="84"/>
  <c r="M51" i="84"/>
  <c r="M50" i="84"/>
  <c r="M49" i="84"/>
  <c r="M48" i="84"/>
  <c r="M47" i="84"/>
  <c r="M46" i="84"/>
  <c r="M45" i="84"/>
  <c r="M44" i="84"/>
  <c r="M43" i="84"/>
  <c r="M42" i="84"/>
  <c r="M41" i="84"/>
  <c r="M40" i="84"/>
  <c r="M39" i="84"/>
  <c r="M38" i="84"/>
  <c r="M37" i="84"/>
  <c r="M36" i="84"/>
  <c r="M35" i="84"/>
  <c r="M34" i="84"/>
  <c r="M33" i="84"/>
  <c r="M32" i="84"/>
  <c r="M31" i="84"/>
  <c r="M30" i="84"/>
  <c r="M29" i="84"/>
  <c r="M28" i="84"/>
  <c r="M27" i="84"/>
  <c r="M26" i="84"/>
  <c r="M25" i="84"/>
  <c r="M24" i="84"/>
  <c r="M23" i="84"/>
  <c r="M22" i="84"/>
  <c r="M21" i="84"/>
  <c r="M20" i="84"/>
  <c r="M19" i="84"/>
  <c r="M18" i="84"/>
  <c r="M17" i="84"/>
  <c r="M16" i="84"/>
  <c r="M15" i="84"/>
  <c r="M14" i="84"/>
  <c r="M13" i="84"/>
  <c r="M12" i="84"/>
  <c r="M11" i="84"/>
  <c r="M10" i="84"/>
  <c r="M9" i="84"/>
  <c r="M8" i="84"/>
  <c r="M7" i="84"/>
  <c r="M6" i="84"/>
  <c r="M5" i="84"/>
  <c r="M89" i="83"/>
  <c r="U89" i="83" s="1"/>
  <c r="M88" i="83"/>
  <c r="M87" i="83"/>
  <c r="M86" i="83"/>
  <c r="M85" i="83"/>
  <c r="M84" i="83"/>
  <c r="M83" i="83"/>
  <c r="M82" i="83"/>
  <c r="M81" i="83"/>
  <c r="M80" i="83"/>
  <c r="M79" i="83"/>
  <c r="M78" i="83"/>
  <c r="M77" i="83"/>
  <c r="M76" i="83"/>
  <c r="M75" i="83"/>
  <c r="M74" i="83"/>
  <c r="M73" i="83"/>
  <c r="M72" i="83"/>
  <c r="M71" i="83"/>
  <c r="M70" i="83"/>
  <c r="M69" i="83"/>
  <c r="M68" i="83"/>
  <c r="M67" i="83"/>
  <c r="M66" i="83"/>
  <c r="M65" i="83"/>
  <c r="M64" i="83"/>
  <c r="M63" i="83"/>
  <c r="M62" i="83"/>
  <c r="M61" i="83"/>
  <c r="M60" i="83"/>
  <c r="M59" i="83"/>
  <c r="M58" i="83"/>
  <c r="M57" i="83"/>
  <c r="M56" i="83"/>
  <c r="M55" i="83"/>
  <c r="M54" i="83"/>
  <c r="M53" i="83"/>
  <c r="M52" i="83"/>
  <c r="M51" i="83"/>
  <c r="M50" i="83"/>
  <c r="M49" i="83"/>
  <c r="M48" i="83"/>
  <c r="M47" i="83"/>
  <c r="M46" i="83"/>
  <c r="M45" i="83"/>
  <c r="M44" i="83"/>
  <c r="M43" i="83"/>
  <c r="M42" i="83"/>
  <c r="M41" i="83"/>
  <c r="M40" i="83"/>
  <c r="M39" i="83"/>
  <c r="M38" i="83"/>
  <c r="M37" i="83"/>
  <c r="M36" i="83"/>
  <c r="M35" i="83"/>
  <c r="M34" i="83"/>
  <c r="M33" i="83"/>
  <c r="M32" i="83"/>
  <c r="M31" i="83"/>
  <c r="M30" i="83"/>
  <c r="M29" i="83"/>
  <c r="M28" i="83"/>
  <c r="M27" i="83"/>
  <c r="M26" i="83"/>
  <c r="M25" i="83"/>
  <c r="M24" i="83"/>
  <c r="M23" i="83"/>
  <c r="M22" i="83"/>
  <c r="M21" i="83"/>
  <c r="M20" i="83"/>
  <c r="M19" i="83"/>
  <c r="M18" i="83"/>
  <c r="M17" i="83"/>
  <c r="M16" i="83"/>
  <c r="M15" i="83"/>
  <c r="M14" i="83"/>
  <c r="M13" i="83"/>
  <c r="M12" i="83"/>
  <c r="M11" i="83"/>
  <c r="M10" i="83"/>
  <c r="M9" i="83"/>
  <c r="M8" i="83"/>
  <c r="M7" i="83"/>
  <c r="M6" i="83"/>
  <c r="M5" i="83"/>
  <c r="M98" i="82"/>
  <c r="U98" i="82" s="1"/>
  <c r="M97" i="82"/>
  <c r="M96" i="82"/>
  <c r="M95" i="82"/>
  <c r="M94" i="82"/>
  <c r="M93" i="82"/>
  <c r="M92" i="82"/>
  <c r="M91" i="82"/>
  <c r="M90" i="82"/>
  <c r="M89" i="82"/>
  <c r="M88" i="82"/>
  <c r="M87" i="82"/>
  <c r="M86" i="82"/>
  <c r="M85" i="82"/>
  <c r="M84" i="82"/>
  <c r="M83" i="82"/>
  <c r="M82" i="82"/>
  <c r="M81" i="82"/>
  <c r="M80" i="82"/>
  <c r="M79" i="82"/>
  <c r="M78" i="82"/>
  <c r="M77" i="82"/>
  <c r="M76" i="82"/>
  <c r="M75" i="82"/>
  <c r="M74" i="82"/>
  <c r="M73" i="82"/>
  <c r="M72" i="82"/>
  <c r="M71" i="82"/>
  <c r="M70" i="82"/>
  <c r="M69" i="82"/>
  <c r="M68" i="82"/>
  <c r="M67" i="82"/>
  <c r="M66" i="82"/>
  <c r="M65" i="82"/>
  <c r="M64" i="82"/>
  <c r="M63" i="82"/>
  <c r="M62" i="82"/>
  <c r="M61" i="82"/>
  <c r="M60" i="82"/>
  <c r="M59" i="82"/>
  <c r="M58" i="82"/>
  <c r="M57" i="82"/>
  <c r="M56" i="82"/>
  <c r="M55" i="82"/>
  <c r="M54" i="82"/>
  <c r="M53" i="82"/>
  <c r="M52" i="82"/>
  <c r="M51" i="82"/>
  <c r="M50" i="82"/>
  <c r="M49" i="82"/>
  <c r="M48" i="82"/>
  <c r="M47" i="82"/>
  <c r="M46" i="82"/>
  <c r="M45" i="82"/>
  <c r="M44" i="82"/>
  <c r="M43" i="82"/>
  <c r="M42" i="82"/>
  <c r="M41" i="82"/>
  <c r="M40" i="82"/>
  <c r="M39" i="82"/>
  <c r="M38" i="82"/>
  <c r="M37" i="82"/>
  <c r="M36" i="82"/>
  <c r="M35" i="82"/>
  <c r="M34" i="82"/>
  <c r="M33" i="82"/>
  <c r="M32" i="82"/>
  <c r="M31" i="82"/>
  <c r="M30" i="82"/>
  <c r="M29" i="82"/>
  <c r="M28" i="82"/>
  <c r="M27" i="82"/>
  <c r="M26" i="82"/>
  <c r="M25" i="82"/>
  <c r="M24" i="82"/>
  <c r="M23" i="82"/>
  <c r="M22" i="82"/>
  <c r="M21" i="82"/>
  <c r="M20" i="82"/>
  <c r="M19" i="82"/>
  <c r="M18" i="82"/>
  <c r="M17" i="82"/>
  <c r="M16" i="82"/>
  <c r="M15" i="82"/>
  <c r="M14" i="82"/>
  <c r="M13" i="82"/>
  <c r="M12" i="82"/>
  <c r="M11" i="82"/>
  <c r="M10" i="82"/>
  <c r="M9" i="82"/>
  <c r="M8" i="82"/>
  <c r="M7" i="82"/>
  <c r="M6" i="82"/>
  <c r="M5" i="82"/>
  <c r="M23" i="81"/>
  <c r="U23" i="81" s="1"/>
  <c r="M22" i="81"/>
  <c r="M21" i="81"/>
  <c r="M20" i="81"/>
  <c r="M19" i="81"/>
  <c r="M18" i="81"/>
  <c r="M17" i="81"/>
  <c r="M16" i="81"/>
  <c r="M15" i="81"/>
  <c r="M14" i="81"/>
  <c r="M13" i="81"/>
  <c r="M12" i="81"/>
  <c r="M11" i="81"/>
  <c r="M10" i="81"/>
  <c r="M9" i="81"/>
  <c r="M8" i="81"/>
  <c r="M7" i="81"/>
  <c r="M6" i="81"/>
  <c r="M5" i="81"/>
  <c r="M23" i="80"/>
  <c r="M22" i="80"/>
  <c r="M21" i="80"/>
  <c r="M20" i="80"/>
  <c r="M19" i="80"/>
  <c r="M18" i="80"/>
  <c r="M17" i="80"/>
  <c r="M16" i="80"/>
  <c r="M15" i="80"/>
  <c r="M14" i="80"/>
  <c r="M13" i="80"/>
  <c r="M12" i="80"/>
  <c r="M11" i="80"/>
  <c r="M10" i="80"/>
  <c r="M9" i="80"/>
  <c r="M8" i="80"/>
  <c r="M7" i="80"/>
  <c r="M6" i="80"/>
  <c r="M5" i="80"/>
  <c r="M23" i="79"/>
  <c r="M22" i="79"/>
  <c r="M21" i="79"/>
  <c r="M20" i="79"/>
  <c r="M19" i="79"/>
  <c r="M18" i="79"/>
  <c r="M17" i="79"/>
  <c r="M16" i="79"/>
  <c r="M15" i="79"/>
  <c r="M14" i="79"/>
  <c r="M13" i="79"/>
  <c r="M12" i="79"/>
  <c r="M11" i="79"/>
  <c r="M10" i="79"/>
  <c r="M9" i="79"/>
  <c r="M8" i="79"/>
  <c r="M7" i="79"/>
  <c r="M6" i="79"/>
  <c r="M5" i="79"/>
  <c r="M23" i="78"/>
  <c r="U23" i="78" s="1"/>
  <c r="M22" i="78"/>
  <c r="M21" i="78"/>
  <c r="M20" i="78"/>
  <c r="M19" i="78"/>
  <c r="M18" i="78"/>
  <c r="M17" i="78"/>
  <c r="M16" i="78"/>
  <c r="M15" i="78"/>
  <c r="M14" i="78"/>
  <c r="M13" i="78"/>
  <c r="M12" i="78"/>
  <c r="M11" i="78"/>
  <c r="M10" i="78"/>
  <c r="M9" i="78"/>
  <c r="M8" i="78"/>
  <c r="M7" i="78"/>
  <c r="M6" i="78"/>
  <c r="M5" i="78"/>
  <c r="M23" i="77"/>
  <c r="U23" i="77" s="1"/>
  <c r="M22" i="77"/>
  <c r="M21" i="77"/>
  <c r="M20" i="77"/>
  <c r="M19" i="77"/>
  <c r="M18" i="77"/>
  <c r="M17" i="77"/>
  <c r="M16" i="77"/>
  <c r="M15" i="77"/>
  <c r="M14" i="77"/>
  <c r="M13" i="77"/>
  <c r="M12" i="77"/>
  <c r="M11" i="77"/>
  <c r="M10" i="77"/>
  <c r="M9" i="77"/>
  <c r="M8" i="77"/>
  <c r="M7" i="77"/>
  <c r="M6" i="77"/>
  <c r="M5" i="77"/>
  <c r="M23" i="76"/>
  <c r="M22" i="76"/>
  <c r="M21" i="76"/>
  <c r="M20" i="76"/>
  <c r="M19" i="76"/>
  <c r="M18" i="76"/>
  <c r="M17" i="76"/>
  <c r="M16" i="76"/>
  <c r="M15" i="76"/>
  <c r="M14" i="76"/>
  <c r="M13" i="76"/>
  <c r="M12" i="76"/>
  <c r="M11" i="76"/>
  <c r="M10" i="76"/>
  <c r="M9" i="76"/>
  <c r="M8" i="76"/>
  <c r="M7" i="76"/>
  <c r="M6" i="76"/>
  <c r="M5" i="76"/>
  <c r="M23" i="75"/>
  <c r="M22" i="75"/>
  <c r="M21" i="75"/>
  <c r="M20" i="75"/>
  <c r="M19" i="75"/>
  <c r="M18" i="75"/>
  <c r="M17" i="75"/>
  <c r="M16" i="75"/>
  <c r="M15" i="75"/>
  <c r="M14" i="75"/>
  <c r="M13" i="75"/>
  <c r="M12" i="75"/>
  <c r="M11" i="75"/>
  <c r="M10" i="75"/>
  <c r="M9" i="75"/>
  <c r="M8" i="75"/>
  <c r="M7" i="75"/>
  <c r="M6" i="75"/>
  <c r="M5" i="75"/>
  <c r="M23" i="74"/>
  <c r="U23" i="74" s="1"/>
  <c r="M22" i="74"/>
  <c r="M21" i="74"/>
  <c r="M20" i="74"/>
  <c r="M19" i="74"/>
  <c r="M18" i="74"/>
  <c r="M17" i="74"/>
  <c r="M16" i="74"/>
  <c r="M15" i="74"/>
  <c r="M14" i="74"/>
  <c r="M13" i="74"/>
  <c r="M12" i="74"/>
  <c r="M11" i="74"/>
  <c r="M10" i="74"/>
  <c r="M9" i="74"/>
  <c r="M8" i="74"/>
  <c r="M7" i="74"/>
  <c r="M6" i="74"/>
  <c r="M5" i="74"/>
  <c r="M23" i="73"/>
  <c r="U23" i="73" s="1"/>
  <c r="M22" i="73"/>
  <c r="M21" i="73"/>
  <c r="M20" i="73"/>
  <c r="M19" i="73"/>
  <c r="M18" i="73"/>
  <c r="M17" i="73"/>
  <c r="M16" i="73"/>
  <c r="M15" i="73"/>
  <c r="M14" i="73"/>
  <c r="M13" i="73"/>
  <c r="M12" i="73"/>
  <c r="M11" i="73"/>
  <c r="M10" i="73"/>
  <c r="M9" i="73"/>
  <c r="M8" i="73"/>
  <c r="M7" i="73"/>
  <c r="M6" i="73"/>
  <c r="M5" i="73"/>
  <c r="M23" i="72"/>
  <c r="M22" i="72"/>
  <c r="M21" i="72"/>
  <c r="M20" i="72"/>
  <c r="M19" i="72"/>
  <c r="M18" i="72"/>
  <c r="M17" i="72"/>
  <c r="M16" i="72"/>
  <c r="M15" i="72"/>
  <c r="M14" i="72"/>
  <c r="M13" i="72"/>
  <c r="M12" i="72"/>
  <c r="M11" i="72"/>
  <c r="M10" i="72"/>
  <c r="M9" i="72"/>
  <c r="M8" i="72"/>
  <c r="M7" i="72"/>
  <c r="M6" i="72"/>
  <c r="M5" i="72"/>
  <c r="M23" i="71"/>
  <c r="M22" i="71"/>
  <c r="M21" i="71"/>
  <c r="M20" i="71"/>
  <c r="M19" i="71"/>
  <c r="M18" i="71"/>
  <c r="M17" i="71"/>
  <c r="M16" i="71"/>
  <c r="M15" i="71"/>
  <c r="M14" i="71"/>
  <c r="M13" i="71"/>
  <c r="M12" i="71"/>
  <c r="M11" i="71"/>
  <c r="M10" i="71"/>
  <c r="M9" i="71"/>
  <c r="M8" i="71"/>
  <c r="M7" i="71"/>
  <c r="M6" i="71"/>
  <c r="M5" i="71"/>
  <c r="M23" i="70"/>
  <c r="U23" i="70" s="1"/>
  <c r="M22" i="70"/>
  <c r="M21" i="70"/>
  <c r="M20" i="70"/>
  <c r="M19" i="70"/>
  <c r="M18" i="70"/>
  <c r="M17" i="70"/>
  <c r="M16" i="70"/>
  <c r="M15" i="70"/>
  <c r="M14" i="70"/>
  <c r="M13" i="70"/>
  <c r="M12" i="70"/>
  <c r="M11" i="70"/>
  <c r="M10" i="70"/>
  <c r="M9" i="70"/>
  <c r="M8" i="70"/>
  <c r="M7" i="70"/>
  <c r="M6" i="70"/>
  <c r="M5" i="70"/>
  <c r="M23" i="69"/>
  <c r="U23" i="69" s="1"/>
  <c r="M22" i="69"/>
  <c r="M21" i="69"/>
  <c r="M20" i="69"/>
  <c r="M19" i="69"/>
  <c r="M18" i="69"/>
  <c r="M17" i="69"/>
  <c r="M16" i="69"/>
  <c r="M15" i="69"/>
  <c r="M14" i="69"/>
  <c r="M13" i="69"/>
  <c r="M12" i="69"/>
  <c r="M11" i="69"/>
  <c r="M10" i="69"/>
  <c r="M9" i="69"/>
  <c r="M8" i="69"/>
  <c r="M7" i="69"/>
  <c r="M6" i="69"/>
  <c r="M5" i="69"/>
  <c r="M23" i="68"/>
  <c r="M22" i="68"/>
  <c r="M21" i="68"/>
  <c r="M20" i="68"/>
  <c r="M19" i="68"/>
  <c r="M18" i="68"/>
  <c r="M17" i="68"/>
  <c r="M16" i="68"/>
  <c r="M15" i="68"/>
  <c r="M14" i="68"/>
  <c r="M13" i="68"/>
  <c r="M12" i="68"/>
  <c r="M11" i="68"/>
  <c r="M10" i="68"/>
  <c r="M9" i="68"/>
  <c r="M8" i="68"/>
  <c r="M7" i="68"/>
  <c r="M6" i="68"/>
  <c r="M5" i="68"/>
  <c r="M23" i="67"/>
  <c r="M22" i="67"/>
  <c r="M21" i="67"/>
  <c r="M20" i="67"/>
  <c r="M19" i="67"/>
  <c r="M18" i="67"/>
  <c r="M17" i="67"/>
  <c r="M16" i="67"/>
  <c r="M15" i="67"/>
  <c r="M14" i="67"/>
  <c r="M13" i="67"/>
  <c r="M12" i="67"/>
  <c r="M11" i="67"/>
  <c r="M10" i="67"/>
  <c r="M9" i="67"/>
  <c r="M8" i="67"/>
  <c r="M7" i="67"/>
  <c r="M6" i="67"/>
  <c r="M5" i="67"/>
  <c r="M23" i="66"/>
  <c r="U23" i="66" s="1"/>
  <c r="M22" i="66"/>
  <c r="M21" i="66"/>
  <c r="M20" i="66"/>
  <c r="M19" i="66"/>
  <c r="M18" i="66"/>
  <c r="M17" i="66"/>
  <c r="M16" i="66"/>
  <c r="M15" i="66"/>
  <c r="M14" i="66"/>
  <c r="M13" i="66"/>
  <c r="M12" i="66"/>
  <c r="M11" i="66"/>
  <c r="M10" i="66"/>
  <c r="M9" i="66"/>
  <c r="M8" i="66"/>
  <c r="M7" i="66"/>
  <c r="M6" i="66"/>
  <c r="M5" i="66"/>
  <c r="M23" i="65"/>
  <c r="U23" i="65" s="1"/>
  <c r="M22" i="65"/>
  <c r="M21" i="65"/>
  <c r="M20" i="65"/>
  <c r="M19" i="65"/>
  <c r="M18" i="65"/>
  <c r="M17" i="65"/>
  <c r="M16" i="65"/>
  <c r="M15" i="65"/>
  <c r="M14" i="65"/>
  <c r="M13" i="65"/>
  <c r="M12" i="65"/>
  <c r="M11" i="65"/>
  <c r="M10" i="65"/>
  <c r="M9" i="65"/>
  <c r="M8" i="65"/>
  <c r="M7" i="65"/>
  <c r="M6" i="65"/>
  <c r="M5" i="65"/>
  <c r="M23" i="64"/>
  <c r="M22" i="64"/>
  <c r="M21" i="64"/>
  <c r="M20" i="64"/>
  <c r="M19" i="64"/>
  <c r="M18" i="64"/>
  <c r="M17" i="64"/>
  <c r="M16" i="64"/>
  <c r="M15" i="64"/>
  <c r="M14" i="64"/>
  <c r="M13" i="64"/>
  <c r="M12" i="64"/>
  <c r="M11" i="64"/>
  <c r="M10" i="64"/>
  <c r="M9" i="64"/>
  <c r="M8" i="64"/>
  <c r="M7" i="64"/>
  <c r="M6" i="64"/>
  <c r="M5" i="64"/>
  <c r="M23" i="63"/>
  <c r="M22" i="63"/>
  <c r="M21" i="63"/>
  <c r="M20" i="63"/>
  <c r="M19" i="63"/>
  <c r="M18" i="63"/>
  <c r="M17" i="63"/>
  <c r="M16" i="63"/>
  <c r="M15" i="63"/>
  <c r="M14" i="63"/>
  <c r="M13" i="63"/>
  <c r="M12" i="63"/>
  <c r="M11" i="63"/>
  <c r="M10" i="63"/>
  <c r="M9" i="63"/>
  <c r="M8" i="63"/>
  <c r="M7" i="63"/>
  <c r="M6" i="63"/>
  <c r="M5" i="63"/>
  <c r="M23" i="62"/>
  <c r="U23" i="62" s="1"/>
  <c r="M22" i="62"/>
  <c r="M21" i="62"/>
  <c r="M20" i="62"/>
  <c r="M19" i="62"/>
  <c r="M18" i="62"/>
  <c r="M17" i="62"/>
  <c r="M16" i="62"/>
  <c r="M15" i="62"/>
  <c r="M14" i="62"/>
  <c r="M13" i="62"/>
  <c r="M12" i="62"/>
  <c r="M11" i="62"/>
  <c r="M10" i="62"/>
  <c r="M9" i="62"/>
  <c r="M8" i="62"/>
  <c r="M7" i="62"/>
  <c r="M6" i="62"/>
  <c r="M5" i="62"/>
  <c r="M23" i="61"/>
  <c r="U23" i="61" s="1"/>
  <c r="M22" i="61"/>
  <c r="M21" i="61"/>
  <c r="M20" i="61"/>
  <c r="M19" i="61"/>
  <c r="M18" i="61"/>
  <c r="M17" i="61"/>
  <c r="M16" i="61"/>
  <c r="M15" i="61"/>
  <c r="M14" i="61"/>
  <c r="M13" i="61"/>
  <c r="M12" i="61"/>
  <c r="M11" i="61"/>
  <c r="M10" i="61"/>
  <c r="M9" i="61"/>
  <c r="M8" i="61"/>
  <c r="M7" i="61"/>
  <c r="M6" i="61"/>
  <c r="M5" i="61"/>
  <c r="M23" i="60"/>
  <c r="M22" i="60"/>
  <c r="M21" i="60"/>
  <c r="M20" i="60"/>
  <c r="M19" i="60"/>
  <c r="M18" i="60"/>
  <c r="M17" i="60"/>
  <c r="M16" i="60"/>
  <c r="M15" i="60"/>
  <c r="M14" i="60"/>
  <c r="M13" i="60"/>
  <c r="M12" i="60"/>
  <c r="M11" i="60"/>
  <c r="M10" i="60"/>
  <c r="M9" i="60"/>
  <c r="M8" i="60"/>
  <c r="M7" i="60"/>
  <c r="M6" i="60"/>
  <c r="M5" i="60"/>
  <c r="M23" i="59"/>
  <c r="M22" i="59"/>
  <c r="M21" i="59"/>
  <c r="M20" i="59"/>
  <c r="M19" i="59"/>
  <c r="M18" i="59"/>
  <c r="M17" i="59"/>
  <c r="M16" i="59"/>
  <c r="M15" i="59"/>
  <c r="M14" i="59"/>
  <c r="M13" i="59"/>
  <c r="M12" i="59"/>
  <c r="M11" i="59"/>
  <c r="M10" i="59"/>
  <c r="M9" i="59"/>
  <c r="M8" i="59"/>
  <c r="M7" i="59"/>
  <c r="M6" i="59"/>
  <c r="M5" i="59"/>
  <c r="M23" i="58"/>
  <c r="M22" i="58"/>
  <c r="M21" i="58"/>
  <c r="M20" i="58"/>
  <c r="M19" i="58"/>
  <c r="M18" i="58"/>
  <c r="M17" i="58"/>
  <c r="M16" i="58"/>
  <c r="M15" i="58"/>
  <c r="M14" i="58"/>
  <c r="M13" i="58"/>
  <c r="M12" i="58"/>
  <c r="M11" i="58"/>
  <c r="M10" i="58"/>
  <c r="M9" i="58"/>
  <c r="M8" i="58"/>
  <c r="M7" i="58"/>
  <c r="M6" i="58"/>
  <c r="M5" i="58"/>
  <c r="M69" i="47"/>
  <c r="U69" i="47" s="1"/>
  <c r="M68" i="47"/>
  <c r="M67" i="47"/>
  <c r="M66" i="47"/>
  <c r="M65" i="47"/>
  <c r="M64" i="47"/>
  <c r="M63" i="47"/>
  <c r="M62" i="47"/>
  <c r="M61" i="47"/>
  <c r="M60" i="47"/>
  <c r="M59" i="47"/>
  <c r="M58" i="47"/>
  <c r="M57" i="47"/>
  <c r="M56" i="47"/>
  <c r="M55" i="47"/>
  <c r="M54" i="47"/>
  <c r="M53" i="47"/>
  <c r="M52" i="47"/>
  <c r="M51" i="47"/>
  <c r="M50" i="47"/>
  <c r="M49" i="47"/>
  <c r="M48" i="47"/>
  <c r="M47" i="47"/>
  <c r="M46" i="47"/>
  <c r="M45" i="47"/>
  <c r="M44" i="47"/>
  <c r="M43" i="47"/>
  <c r="M42" i="47"/>
  <c r="M41" i="47"/>
  <c r="M40" i="47"/>
  <c r="M39" i="47"/>
  <c r="M38" i="47"/>
  <c r="M37" i="47"/>
  <c r="M36" i="47"/>
  <c r="M35" i="47"/>
  <c r="M34" i="47"/>
  <c r="M33" i="47"/>
  <c r="M32" i="47"/>
  <c r="M31" i="47"/>
  <c r="M30" i="47"/>
  <c r="M29" i="47"/>
  <c r="M28" i="47"/>
  <c r="M27" i="47"/>
  <c r="M26" i="47"/>
  <c r="M25" i="47"/>
  <c r="M24" i="47"/>
  <c r="M23" i="47"/>
  <c r="M22" i="47"/>
  <c r="M21" i="47"/>
  <c r="M20" i="47"/>
  <c r="M19" i="47"/>
  <c r="M18" i="47"/>
  <c r="M17" i="47"/>
  <c r="M16" i="47"/>
  <c r="M15" i="47"/>
  <c r="M14" i="47"/>
  <c r="M13" i="47"/>
  <c r="M12" i="47"/>
  <c r="M11" i="47"/>
  <c r="M10" i="47"/>
  <c r="M9" i="47"/>
  <c r="M8" i="47"/>
  <c r="M7" i="47"/>
  <c r="M6" i="47"/>
  <c r="M5" i="47"/>
  <c r="M79" i="45"/>
  <c r="U79" i="45" s="1"/>
  <c r="M78" i="45"/>
  <c r="M77" i="45"/>
  <c r="M76" i="45"/>
  <c r="M75" i="45"/>
  <c r="M74" i="45"/>
  <c r="M73" i="45"/>
  <c r="M72" i="45"/>
  <c r="M71" i="45"/>
  <c r="M70" i="45"/>
  <c r="M69" i="45"/>
  <c r="M68" i="45"/>
  <c r="M67" i="45"/>
  <c r="M66" i="45"/>
  <c r="M65" i="45"/>
  <c r="M64" i="45"/>
  <c r="M63" i="45"/>
  <c r="M62" i="45"/>
  <c r="M61" i="45"/>
  <c r="M60" i="45"/>
  <c r="M59" i="45"/>
  <c r="M58" i="45"/>
  <c r="M57" i="45"/>
  <c r="M56" i="45"/>
  <c r="M55" i="45"/>
  <c r="M54" i="45"/>
  <c r="M53" i="45"/>
  <c r="M52" i="45"/>
  <c r="M51" i="45"/>
  <c r="M50" i="45"/>
  <c r="M49" i="45"/>
  <c r="M48" i="45"/>
  <c r="M47" i="45"/>
  <c r="M46" i="45"/>
  <c r="M45" i="45"/>
  <c r="M44" i="45"/>
  <c r="M43" i="45"/>
  <c r="M42" i="45"/>
  <c r="M41" i="45"/>
  <c r="M40" i="45"/>
  <c r="M39" i="45"/>
  <c r="M38" i="45"/>
  <c r="M37" i="45"/>
  <c r="M36" i="45"/>
  <c r="M35" i="45"/>
  <c r="M34" i="45"/>
  <c r="M33" i="45"/>
  <c r="M32" i="45"/>
  <c r="M31" i="45"/>
  <c r="M30" i="45"/>
  <c r="M29" i="45"/>
  <c r="M28" i="45"/>
  <c r="M27" i="45"/>
  <c r="M26" i="45"/>
  <c r="M25" i="45"/>
  <c r="M24" i="45"/>
  <c r="M23" i="45"/>
  <c r="M22" i="45"/>
  <c r="M21" i="45"/>
  <c r="M20" i="45"/>
  <c r="M19" i="45"/>
  <c r="M18" i="45"/>
  <c r="M17" i="45"/>
  <c r="M16" i="45"/>
  <c r="M15" i="45"/>
  <c r="M14" i="45"/>
  <c r="M13" i="45"/>
  <c r="M12" i="45"/>
  <c r="M11" i="45"/>
  <c r="M10" i="45"/>
  <c r="M9" i="45"/>
  <c r="M8" i="45"/>
  <c r="M7" i="45"/>
  <c r="M6" i="45"/>
  <c r="M5" i="45"/>
  <c r="M89" i="43"/>
  <c r="U89" i="43" s="1"/>
  <c r="M88" i="43"/>
  <c r="M87" i="43"/>
  <c r="M86" i="43"/>
  <c r="M85" i="43"/>
  <c r="M84" i="43"/>
  <c r="M83" i="43"/>
  <c r="M82" i="43"/>
  <c r="M81" i="43"/>
  <c r="M80" i="43"/>
  <c r="M79" i="43"/>
  <c r="M78" i="43"/>
  <c r="M77" i="43"/>
  <c r="M76" i="43"/>
  <c r="M75" i="43"/>
  <c r="M74" i="43"/>
  <c r="M73" i="43"/>
  <c r="M72" i="43"/>
  <c r="M71" i="43"/>
  <c r="M70" i="43"/>
  <c r="M69" i="43"/>
  <c r="M68" i="43"/>
  <c r="M67" i="43"/>
  <c r="M66" i="43"/>
  <c r="M65" i="43"/>
  <c r="M64" i="43"/>
  <c r="M63" i="43"/>
  <c r="M62" i="43"/>
  <c r="M61" i="43"/>
  <c r="M60" i="43"/>
  <c r="M59" i="43"/>
  <c r="M58" i="43"/>
  <c r="M57" i="43"/>
  <c r="M56" i="43"/>
  <c r="M55" i="43"/>
  <c r="M54" i="43"/>
  <c r="M53" i="43"/>
  <c r="M52" i="43"/>
  <c r="M51" i="43"/>
  <c r="M50" i="43"/>
  <c r="M49" i="43"/>
  <c r="M48" i="43"/>
  <c r="M47" i="43"/>
  <c r="M46" i="43"/>
  <c r="M45" i="43"/>
  <c r="M44" i="43"/>
  <c r="M43" i="43"/>
  <c r="M42" i="43"/>
  <c r="M41" i="43"/>
  <c r="M40" i="43"/>
  <c r="M39" i="43"/>
  <c r="M38" i="43"/>
  <c r="M37" i="43"/>
  <c r="M36" i="43"/>
  <c r="M35" i="43"/>
  <c r="M34" i="43"/>
  <c r="M33" i="43"/>
  <c r="M32" i="43"/>
  <c r="M31" i="43"/>
  <c r="M30" i="43"/>
  <c r="M29" i="43"/>
  <c r="M28" i="43"/>
  <c r="M27" i="43"/>
  <c r="M26" i="43"/>
  <c r="M25" i="43"/>
  <c r="M24" i="43"/>
  <c r="M23" i="43"/>
  <c r="M22" i="43"/>
  <c r="M21" i="43"/>
  <c r="M20" i="43"/>
  <c r="M19" i="43"/>
  <c r="M18" i="43"/>
  <c r="M17" i="43"/>
  <c r="M16" i="43"/>
  <c r="M15" i="43"/>
  <c r="M14" i="43"/>
  <c r="M13" i="43"/>
  <c r="M12" i="43"/>
  <c r="M11" i="43"/>
  <c r="M10" i="43"/>
  <c r="M9" i="43"/>
  <c r="M8" i="43"/>
  <c r="M7" i="43"/>
  <c r="M6" i="43"/>
  <c r="M5" i="43"/>
  <c r="M98" i="42"/>
  <c r="U98" i="42" s="1"/>
  <c r="M97" i="42"/>
  <c r="M96" i="42"/>
  <c r="M95" i="42"/>
  <c r="M94" i="42"/>
  <c r="M93" i="42"/>
  <c r="M92" i="42"/>
  <c r="M91" i="42"/>
  <c r="M90" i="42"/>
  <c r="M89" i="42"/>
  <c r="M88" i="42"/>
  <c r="M87" i="42"/>
  <c r="M86" i="42"/>
  <c r="M85" i="42"/>
  <c r="M84" i="42"/>
  <c r="M83" i="42"/>
  <c r="M82" i="42"/>
  <c r="M81" i="42"/>
  <c r="M80" i="42"/>
  <c r="M79" i="42"/>
  <c r="M78" i="42"/>
  <c r="M77" i="42"/>
  <c r="M76" i="42"/>
  <c r="M75" i="42"/>
  <c r="M74" i="42"/>
  <c r="M73" i="42"/>
  <c r="M72" i="42"/>
  <c r="M71" i="42"/>
  <c r="M70" i="42"/>
  <c r="M69" i="42"/>
  <c r="M68" i="42"/>
  <c r="M67" i="42"/>
  <c r="M66" i="42"/>
  <c r="M65" i="42"/>
  <c r="M64" i="42"/>
  <c r="M63" i="42"/>
  <c r="M62" i="42"/>
  <c r="M61" i="42"/>
  <c r="M60" i="42"/>
  <c r="M59" i="42"/>
  <c r="M58" i="42"/>
  <c r="M57" i="42"/>
  <c r="M56" i="42"/>
  <c r="M55" i="42"/>
  <c r="M54" i="42"/>
  <c r="M53" i="42"/>
  <c r="M52" i="42"/>
  <c r="M51" i="42"/>
  <c r="M50" i="42"/>
  <c r="M49" i="42"/>
  <c r="M48" i="42"/>
  <c r="M47" i="42"/>
  <c r="M46" i="42"/>
  <c r="M45" i="42"/>
  <c r="M44" i="42"/>
  <c r="M43" i="42"/>
  <c r="M42" i="42"/>
  <c r="M41" i="42"/>
  <c r="M40" i="42"/>
  <c r="M39" i="42"/>
  <c r="M38" i="42"/>
  <c r="M37" i="42"/>
  <c r="M36" i="42"/>
  <c r="M35" i="42"/>
  <c r="M34" i="42"/>
  <c r="M33" i="42"/>
  <c r="M32" i="42"/>
  <c r="M31" i="42"/>
  <c r="M30" i="42"/>
  <c r="M29" i="42"/>
  <c r="M28" i="42"/>
  <c r="M27" i="42"/>
  <c r="M26" i="42"/>
  <c r="M25" i="42"/>
  <c r="M24" i="42"/>
  <c r="M23" i="42"/>
  <c r="M22" i="42"/>
  <c r="M21" i="42"/>
  <c r="M20" i="42"/>
  <c r="M19" i="42"/>
  <c r="M18" i="42"/>
  <c r="M17" i="42"/>
  <c r="M16" i="42"/>
  <c r="M15" i="42"/>
  <c r="M14" i="42"/>
  <c r="M13" i="42"/>
  <c r="M12" i="42"/>
  <c r="M11" i="42"/>
  <c r="M10" i="42"/>
  <c r="M9" i="42"/>
  <c r="M8" i="42"/>
  <c r="M7" i="42"/>
  <c r="M6" i="42"/>
  <c r="M5" i="42"/>
  <c r="M69" i="52"/>
  <c r="U69" i="52" s="1"/>
  <c r="M68" i="52"/>
  <c r="M67" i="52"/>
  <c r="M66" i="52"/>
  <c r="M65" i="52"/>
  <c r="M64" i="52"/>
  <c r="M63" i="52"/>
  <c r="M62" i="52"/>
  <c r="M61" i="52"/>
  <c r="M60" i="52"/>
  <c r="M59" i="52"/>
  <c r="M58" i="52"/>
  <c r="M57" i="52"/>
  <c r="M56" i="52"/>
  <c r="M55" i="52"/>
  <c r="M54" i="52"/>
  <c r="M53" i="52"/>
  <c r="M52" i="52"/>
  <c r="M51" i="52"/>
  <c r="M50" i="52"/>
  <c r="M49" i="52"/>
  <c r="M48" i="52"/>
  <c r="M47" i="52"/>
  <c r="M46" i="52"/>
  <c r="M45" i="52"/>
  <c r="M44" i="52"/>
  <c r="M43" i="52"/>
  <c r="M42" i="52"/>
  <c r="M41" i="52"/>
  <c r="M40" i="52"/>
  <c r="M39" i="52"/>
  <c r="M38" i="52"/>
  <c r="M37" i="52"/>
  <c r="M36" i="52"/>
  <c r="M35" i="52"/>
  <c r="M34" i="52"/>
  <c r="M33" i="52"/>
  <c r="M32" i="52"/>
  <c r="M31" i="52"/>
  <c r="M30" i="52"/>
  <c r="M29" i="52"/>
  <c r="M28" i="52"/>
  <c r="M27" i="52"/>
  <c r="M26" i="52"/>
  <c r="M25" i="52"/>
  <c r="M24" i="52"/>
  <c r="M23" i="52"/>
  <c r="M22" i="52"/>
  <c r="M21" i="52"/>
  <c r="M20" i="52"/>
  <c r="M19" i="52"/>
  <c r="M18" i="52"/>
  <c r="M17" i="52"/>
  <c r="M16" i="52"/>
  <c r="M15" i="52"/>
  <c r="M14" i="52"/>
  <c r="M13" i="52"/>
  <c r="M12" i="52"/>
  <c r="M11" i="52"/>
  <c r="M10" i="52"/>
  <c r="M9" i="52"/>
  <c r="M8" i="52"/>
  <c r="M7" i="52"/>
  <c r="M6" i="52"/>
  <c r="M5" i="52"/>
  <c r="M79" i="51"/>
  <c r="U79" i="51" s="1"/>
  <c r="M78" i="51"/>
  <c r="M77" i="51"/>
  <c r="M76" i="51"/>
  <c r="M75" i="51"/>
  <c r="M74" i="51"/>
  <c r="M73" i="51"/>
  <c r="M72" i="51"/>
  <c r="M71" i="51"/>
  <c r="M70" i="51"/>
  <c r="M69" i="51"/>
  <c r="M68" i="51"/>
  <c r="M67" i="51"/>
  <c r="M66" i="51"/>
  <c r="M65" i="51"/>
  <c r="M64" i="51"/>
  <c r="M63" i="51"/>
  <c r="M62" i="51"/>
  <c r="M61" i="51"/>
  <c r="M60" i="51"/>
  <c r="M59" i="51"/>
  <c r="M58" i="51"/>
  <c r="M57" i="51"/>
  <c r="M56" i="51"/>
  <c r="M55" i="51"/>
  <c r="M54" i="51"/>
  <c r="M53" i="51"/>
  <c r="M52" i="51"/>
  <c r="M51" i="51"/>
  <c r="M50" i="51"/>
  <c r="M49" i="51"/>
  <c r="M48" i="51"/>
  <c r="M47" i="51"/>
  <c r="M46" i="51"/>
  <c r="M45" i="51"/>
  <c r="M44" i="51"/>
  <c r="M43" i="51"/>
  <c r="M42" i="51"/>
  <c r="M41" i="51"/>
  <c r="M40" i="51"/>
  <c r="M39" i="51"/>
  <c r="M38" i="51"/>
  <c r="M37" i="51"/>
  <c r="M36" i="51"/>
  <c r="M35" i="51"/>
  <c r="M34" i="51"/>
  <c r="M33" i="51"/>
  <c r="M32" i="51"/>
  <c r="M31" i="51"/>
  <c r="M30" i="51"/>
  <c r="M29" i="51"/>
  <c r="M28" i="51"/>
  <c r="M27" i="51"/>
  <c r="M26" i="51"/>
  <c r="M25" i="51"/>
  <c r="M24" i="51"/>
  <c r="M23" i="51"/>
  <c r="M22" i="51"/>
  <c r="M21" i="51"/>
  <c r="M20" i="51"/>
  <c r="M19" i="51"/>
  <c r="M18" i="51"/>
  <c r="M17" i="51"/>
  <c r="M16" i="51"/>
  <c r="M15" i="51"/>
  <c r="M14" i="51"/>
  <c r="M13" i="51"/>
  <c r="M12" i="51"/>
  <c r="M11" i="51"/>
  <c r="M10" i="51"/>
  <c r="M9" i="51"/>
  <c r="M8" i="51"/>
  <c r="M7" i="51"/>
  <c r="M6" i="51"/>
  <c r="M5" i="51"/>
  <c r="M89" i="49"/>
  <c r="U89" i="49" s="1"/>
  <c r="M88" i="49"/>
  <c r="M87" i="49"/>
  <c r="M86" i="49"/>
  <c r="M85" i="49"/>
  <c r="M84" i="49"/>
  <c r="M83" i="49"/>
  <c r="M82" i="49"/>
  <c r="M81" i="49"/>
  <c r="M80" i="49"/>
  <c r="M79" i="49"/>
  <c r="M78" i="49"/>
  <c r="M77" i="49"/>
  <c r="M76" i="49"/>
  <c r="M75" i="49"/>
  <c r="M74" i="49"/>
  <c r="M73" i="49"/>
  <c r="M72" i="49"/>
  <c r="M71" i="49"/>
  <c r="M70" i="49"/>
  <c r="M69" i="49"/>
  <c r="M68" i="49"/>
  <c r="M67" i="49"/>
  <c r="M66" i="49"/>
  <c r="M65" i="49"/>
  <c r="M64" i="49"/>
  <c r="M63" i="49"/>
  <c r="M62" i="49"/>
  <c r="M61" i="49"/>
  <c r="M60" i="49"/>
  <c r="M59" i="49"/>
  <c r="M58" i="49"/>
  <c r="M57" i="49"/>
  <c r="M56" i="49"/>
  <c r="M55" i="49"/>
  <c r="M54" i="49"/>
  <c r="M53" i="49"/>
  <c r="M52" i="49"/>
  <c r="M51" i="49"/>
  <c r="M50" i="49"/>
  <c r="M49" i="49"/>
  <c r="M48" i="49"/>
  <c r="M47" i="49"/>
  <c r="M46" i="49"/>
  <c r="M45" i="49"/>
  <c r="M44" i="49"/>
  <c r="M43" i="49"/>
  <c r="M42" i="49"/>
  <c r="M41" i="49"/>
  <c r="M40" i="49"/>
  <c r="M39" i="49"/>
  <c r="M38" i="49"/>
  <c r="M37" i="49"/>
  <c r="M36" i="49"/>
  <c r="M35" i="49"/>
  <c r="M34" i="49"/>
  <c r="M33" i="49"/>
  <c r="M32" i="49"/>
  <c r="M31" i="49"/>
  <c r="M30" i="49"/>
  <c r="M29" i="49"/>
  <c r="M28" i="49"/>
  <c r="M27" i="49"/>
  <c r="M26" i="49"/>
  <c r="M25" i="49"/>
  <c r="M24" i="49"/>
  <c r="M23" i="49"/>
  <c r="M22" i="49"/>
  <c r="M21" i="49"/>
  <c r="M20" i="49"/>
  <c r="M19" i="49"/>
  <c r="M18" i="49"/>
  <c r="M17" i="49"/>
  <c r="M16" i="49"/>
  <c r="M15" i="49"/>
  <c r="M14" i="49"/>
  <c r="M13" i="49"/>
  <c r="M12" i="49"/>
  <c r="M11" i="49"/>
  <c r="M10" i="49"/>
  <c r="M9" i="49"/>
  <c r="M8" i="49"/>
  <c r="M7" i="49"/>
  <c r="M6" i="49"/>
  <c r="M5" i="49"/>
  <c r="M98" i="48"/>
  <c r="U98" i="48" s="1"/>
  <c r="M97" i="48"/>
  <c r="M96" i="48"/>
  <c r="M95" i="48"/>
  <c r="M94" i="48"/>
  <c r="M93" i="48"/>
  <c r="M92" i="48"/>
  <c r="M91" i="48"/>
  <c r="M90" i="48"/>
  <c r="M89" i="48"/>
  <c r="M88" i="48"/>
  <c r="M87" i="48"/>
  <c r="M86" i="48"/>
  <c r="M85" i="48"/>
  <c r="M84" i="48"/>
  <c r="M83" i="48"/>
  <c r="M82" i="48"/>
  <c r="M81" i="48"/>
  <c r="M80" i="48"/>
  <c r="M79" i="48"/>
  <c r="M78" i="48"/>
  <c r="M77" i="48"/>
  <c r="M76" i="48"/>
  <c r="M75" i="48"/>
  <c r="M74" i="48"/>
  <c r="M73" i="48"/>
  <c r="M72" i="48"/>
  <c r="M71" i="48"/>
  <c r="M70" i="48"/>
  <c r="M69" i="48"/>
  <c r="M68" i="48"/>
  <c r="M67" i="48"/>
  <c r="M66" i="48"/>
  <c r="M65" i="48"/>
  <c r="M64" i="48"/>
  <c r="M63" i="48"/>
  <c r="M62" i="48"/>
  <c r="M61" i="48"/>
  <c r="M60" i="48"/>
  <c r="M59" i="48"/>
  <c r="M58" i="48"/>
  <c r="M57" i="48"/>
  <c r="M56" i="48"/>
  <c r="M55" i="48"/>
  <c r="M54" i="48"/>
  <c r="M53" i="48"/>
  <c r="M52" i="48"/>
  <c r="M51" i="48"/>
  <c r="M50" i="48"/>
  <c r="M49" i="48"/>
  <c r="M48" i="48"/>
  <c r="M47" i="48"/>
  <c r="M46" i="48"/>
  <c r="M45" i="48"/>
  <c r="M44" i="48"/>
  <c r="M43" i="48"/>
  <c r="M42" i="48"/>
  <c r="M41" i="48"/>
  <c r="M40" i="48"/>
  <c r="M39" i="48"/>
  <c r="M38" i="48"/>
  <c r="M37" i="48"/>
  <c r="M36" i="48"/>
  <c r="M35" i="48"/>
  <c r="M34" i="48"/>
  <c r="M33" i="48"/>
  <c r="M32" i="48"/>
  <c r="M31" i="48"/>
  <c r="M30" i="48"/>
  <c r="M29" i="48"/>
  <c r="M28" i="48"/>
  <c r="M27" i="48"/>
  <c r="M26" i="48"/>
  <c r="M25" i="48"/>
  <c r="M24" i="48"/>
  <c r="M23" i="48"/>
  <c r="M22" i="48"/>
  <c r="M21" i="48"/>
  <c r="M20" i="48"/>
  <c r="M19" i="48"/>
  <c r="M18" i="48"/>
  <c r="M17" i="48"/>
  <c r="M16" i="48"/>
  <c r="M15" i="48"/>
  <c r="M14" i="48"/>
  <c r="M13" i="48"/>
  <c r="M12" i="48"/>
  <c r="M11" i="48"/>
  <c r="M10" i="48"/>
  <c r="M9" i="48"/>
  <c r="M8" i="48"/>
  <c r="M7" i="48"/>
  <c r="M6" i="48"/>
  <c r="M5" i="48"/>
  <c r="M69" i="53"/>
  <c r="U69" i="53" s="1"/>
  <c r="M68" i="53"/>
  <c r="M67" i="53"/>
  <c r="M66" i="53"/>
  <c r="M65" i="53"/>
  <c r="M64" i="53"/>
  <c r="M63" i="53"/>
  <c r="M62" i="53"/>
  <c r="M61" i="53"/>
  <c r="M60" i="53"/>
  <c r="M59" i="53"/>
  <c r="M58" i="53"/>
  <c r="M57" i="53"/>
  <c r="M56" i="53"/>
  <c r="M55" i="53"/>
  <c r="M54" i="53"/>
  <c r="M53" i="53"/>
  <c r="M52" i="53"/>
  <c r="M51" i="53"/>
  <c r="M50" i="53"/>
  <c r="M49" i="53"/>
  <c r="M48" i="53"/>
  <c r="M47" i="53"/>
  <c r="M46" i="53"/>
  <c r="M45" i="53"/>
  <c r="M44" i="53"/>
  <c r="M43" i="53"/>
  <c r="M42" i="53"/>
  <c r="M41" i="53"/>
  <c r="M40" i="53"/>
  <c r="M39" i="53"/>
  <c r="M38" i="53"/>
  <c r="M37" i="53"/>
  <c r="M36" i="53"/>
  <c r="M35" i="53"/>
  <c r="M34" i="53"/>
  <c r="M33" i="53"/>
  <c r="M32" i="53"/>
  <c r="M31" i="53"/>
  <c r="M30" i="53"/>
  <c r="M29" i="53"/>
  <c r="M28" i="53"/>
  <c r="M27" i="53"/>
  <c r="M26" i="53"/>
  <c r="M25" i="53"/>
  <c r="M24" i="53"/>
  <c r="M23" i="53"/>
  <c r="M22" i="53"/>
  <c r="M21" i="53"/>
  <c r="M20" i="53"/>
  <c r="M19" i="53"/>
  <c r="M18" i="53"/>
  <c r="M17" i="53"/>
  <c r="M16" i="53"/>
  <c r="M15" i="53"/>
  <c r="M14" i="53"/>
  <c r="M13" i="53"/>
  <c r="M12" i="53"/>
  <c r="M11" i="53"/>
  <c r="M10" i="53"/>
  <c r="M9" i="53"/>
  <c r="M8" i="53"/>
  <c r="M7" i="53"/>
  <c r="M6" i="53"/>
  <c r="M5" i="53"/>
  <c r="M79" i="54"/>
  <c r="U79" i="54" s="1"/>
  <c r="M78" i="54"/>
  <c r="M77" i="54"/>
  <c r="M76" i="54"/>
  <c r="M75" i="54"/>
  <c r="M74" i="54"/>
  <c r="M73" i="54"/>
  <c r="M72" i="54"/>
  <c r="M71" i="54"/>
  <c r="M70" i="54"/>
  <c r="M69" i="54"/>
  <c r="M68" i="54"/>
  <c r="M67" i="54"/>
  <c r="M66" i="54"/>
  <c r="M65" i="54"/>
  <c r="M64" i="54"/>
  <c r="M63" i="54"/>
  <c r="M62" i="54"/>
  <c r="M61" i="54"/>
  <c r="M60" i="54"/>
  <c r="M59" i="54"/>
  <c r="M58" i="54"/>
  <c r="M57" i="54"/>
  <c r="M56" i="54"/>
  <c r="M55" i="54"/>
  <c r="M54" i="54"/>
  <c r="M53" i="54"/>
  <c r="M52" i="54"/>
  <c r="M51" i="54"/>
  <c r="M50" i="54"/>
  <c r="M49" i="54"/>
  <c r="M48" i="54"/>
  <c r="M47" i="54"/>
  <c r="M46" i="54"/>
  <c r="M45" i="54"/>
  <c r="M44" i="54"/>
  <c r="M43" i="54"/>
  <c r="M42" i="54"/>
  <c r="M41" i="54"/>
  <c r="M40" i="54"/>
  <c r="M39" i="54"/>
  <c r="M38" i="54"/>
  <c r="M37" i="54"/>
  <c r="M36" i="54"/>
  <c r="M35" i="54"/>
  <c r="M34" i="54"/>
  <c r="M33" i="54"/>
  <c r="M32" i="54"/>
  <c r="M31" i="54"/>
  <c r="M30" i="54"/>
  <c r="M29" i="54"/>
  <c r="M28" i="54"/>
  <c r="M27" i="54"/>
  <c r="M26" i="54"/>
  <c r="M25" i="54"/>
  <c r="M24" i="54"/>
  <c r="M23" i="54"/>
  <c r="M22" i="54"/>
  <c r="M21" i="54"/>
  <c r="M20" i="54"/>
  <c r="M19" i="54"/>
  <c r="M18" i="54"/>
  <c r="M17" i="54"/>
  <c r="M16" i="54"/>
  <c r="M15" i="54"/>
  <c r="M14" i="54"/>
  <c r="M13" i="54"/>
  <c r="M12" i="54"/>
  <c r="M11" i="54"/>
  <c r="M10" i="54"/>
  <c r="M9" i="54"/>
  <c r="M8" i="54"/>
  <c r="M7" i="54"/>
  <c r="M6" i="54"/>
  <c r="M5" i="54"/>
  <c r="M89" i="55"/>
  <c r="U89" i="55" s="1"/>
  <c r="M88" i="55"/>
  <c r="M87" i="55"/>
  <c r="M86" i="55"/>
  <c r="M85" i="55"/>
  <c r="M84" i="55"/>
  <c r="M83" i="55"/>
  <c r="M82" i="55"/>
  <c r="M81" i="55"/>
  <c r="M80" i="55"/>
  <c r="M79" i="55"/>
  <c r="M78" i="55"/>
  <c r="M77" i="55"/>
  <c r="M76" i="55"/>
  <c r="M75" i="55"/>
  <c r="M74" i="55"/>
  <c r="M73" i="55"/>
  <c r="M72" i="55"/>
  <c r="M71" i="55"/>
  <c r="M70" i="55"/>
  <c r="M69" i="55"/>
  <c r="M68" i="55"/>
  <c r="M67" i="55"/>
  <c r="M66" i="55"/>
  <c r="M65" i="55"/>
  <c r="M64" i="55"/>
  <c r="M63" i="55"/>
  <c r="M62" i="55"/>
  <c r="M61" i="55"/>
  <c r="M60" i="55"/>
  <c r="M59" i="55"/>
  <c r="M58" i="55"/>
  <c r="M57" i="55"/>
  <c r="M56" i="55"/>
  <c r="M55" i="55"/>
  <c r="M54" i="55"/>
  <c r="M53" i="55"/>
  <c r="M52" i="55"/>
  <c r="M51" i="55"/>
  <c r="M50" i="55"/>
  <c r="M49" i="55"/>
  <c r="M48" i="55"/>
  <c r="M47" i="55"/>
  <c r="M46" i="55"/>
  <c r="M45" i="55"/>
  <c r="M44" i="55"/>
  <c r="M43" i="55"/>
  <c r="M42" i="55"/>
  <c r="M41" i="55"/>
  <c r="M40" i="55"/>
  <c r="M39" i="55"/>
  <c r="M38" i="55"/>
  <c r="M37" i="55"/>
  <c r="M36" i="55"/>
  <c r="M35" i="55"/>
  <c r="M34" i="55"/>
  <c r="M33" i="55"/>
  <c r="M32" i="55"/>
  <c r="M31" i="55"/>
  <c r="M30" i="55"/>
  <c r="M29" i="55"/>
  <c r="M28" i="55"/>
  <c r="M27" i="55"/>
  <c r="M26" i="55"/>
  <c r="M25" i="55"/>
  <c r="M24" i="55"/>
  <c r="M23" i="55"/>
  <c r="M22" i="55"/>
  <c r="M21" i="55"/>
  <c r="M20" i="55"/>
  <c r="M19" i="55"/>
  <c r="M18" i="55"/>
  <c r="M17" i="55"/>
  <c r="M16" i="55"/>
  <c r="M15" i="55"/>
  <c r="M14" i="55"/>
  <c r="M13" i="55"/>
  <c r="M12" i="55"/>
  <c r="M11" i="55"/>
  <c r="M10" i="55"/>
  <c r="M9" i="55"/>
  <c r="M8" i="55"/>
  <c r="M7" i="55"/>
  <c r="M6" i="55"/>
  <c r="M5" i="55"/>
  <c r="M98" i="50"/>
  <c r="U98" i="50" s="1"/>
  <c r="M97" i="50"/>
  <c r="M96" i="50"/>
  <c r="M95" i="50"/>
  <c r="M94" i="50"/>
  <c r="M93" i="50"/>
  <c r="M92" i="50"/>
  <c r="M91" i="50"/>
  <c r="M90" i="50"/>
  <c r="M89" i="50"/>
  <c r="M88" i="50"/>
  <c r="M87" i="50"/>
  <c r="M86" i="50"/>
  <c r="M85" i="50"/>
  <c r="M84" i="50"/>
  <c r="M83" i="50"/>
  <c r="M82" i="50"/>
  <c r="M81" i="50"/>
  <c r="M80" i="50"/>
  <c r="M79" i="50"/>
  <c r="M78" i="50"/>
  <c r="M77" i="50"/>
  <c r="M76" i="50"/>
  <c r="M75" i="50"/>
  <c r="M74" i="50"/>
  <c r="M73" i="50"/>
  <c r="M72" i="50"/>
  <c r="M71" i="50"/>
  <c r="M70" i="50"/>
  <c r="M69" i="50"/>
  <c r="M68" i="50"/>
  <c r="M67" i="50"/>
  <c r="M66" i="50"/>
  <c r="M65" i="50"/>
  <c r="M64" i="50"/>
  <c r="M63" i="50"/>
  <c r="M62" i="50"/>
  <c r="M61" i="50"/>
  <c r="M60" i="50"/>
  <c r="M59" i="50"/>
  <c r="M58" i="50"/>
  <c r="M57" i="50"/>
  <c r="M56" i="50"/>
  <c r="M55" i="50"/>
  <c r="M54" i="50"/>
  <c r="M53" i="50"/>
  <c r="M52" i="50"/>
  <c r="M51" i="50"/>
  <c r="M50" i="50"/>
  <c r="M49" i="50"/>
  <c r="M48" i="50"/>
  <c r="M47" i="50"/>
  <c r="M46" i="50"/>
  <c r="M45" i="50"/>
  <c r="M44" i="50"/>
  <c r="M43" i="50"/>
  <c r="M42" i="50"/>
  <c r="M41" i="50"/>
  <c r="M40" i="50"/>
  <c r="M39" i="50"/>
  <c r="M38" i="50"/>
  <c r="M37" i="50"/>
  <c r="M36" i="50"/>
  <c r="M35" i="50"/>
  <c r="M34" i="50"/>
  <c r="M33" i="50"/>
  <c r="M32" i="50"/>
  <c r="M31" i="50"/>
  <c r="M30" i="50"/>
  <c r="M29" i="50"/>
  <c r="M28" i="50"/>
  <c r="M27" i="50"/>
  <c r="M26" i="50"/>
  <c r="M25" i="50"/>
  <c r="M24" i="50"/>
  <c r="M23" i="50"/>
  <c r="M22" i="50"/>
  <c r="M21" i="50"/>
  <c r="M20" i="50"/>
  <c r="M19" i="50"/>
  <c r="M18" i="50"/>
  <c r="M17" i="50"/>
  <c r="M16" i="50"/>
  <c r="M15" i="50"/>
  <c r="M14" i="50"/>
  <c r="M13" i="50"/>
  <c r="M12" i="50"/>
  <c r="M11" i="50"/>
  <c r="M10" i="50"/>
  <c r="M9" i="50"/>
  <c r="M8" i="50"/>
  <c r="M7" i="50"/>
  <c r="M6" i="50"/>
  <c r="M5" i="50"/>
  <c r="M69" i="46"/>
  <c r="U69" i="46" s="1"/>
  <c r="M68" i="46"/>
  <c r="M67" i="46"/>
  <c r="M66" i="46"/>
  <c r="M65" i="46"/>
  <c r="M64" i="46"/>
  <c r="M63" i="46"/>
  <c r="M62" i="46"/>
  <c r="M61" i="46"/>
  <c r="M60" i="46"/>
  <c r="M59" i="46"/>
  <c r="M58" i="46"/>
  <c r="M57" i="46"/>
  <c r="M56" i="46"/>
  <c r="M55" i="46"/>
  <c r="M54" i="46"/>
  <c r="M53" i="46"/>
  <c r="M52" i="46"/>
  <c r="M51" i="46"/>
  <c r="M50" i="46"/>
  <c r="M49" i="46"/>
  <c r="M48" i="46"/>
  <c r="M47" i="46"/>
  <c r="M46" i="46"/>
  <c r="M45" i="46"/>
  <c r="M44" i="46"/>
  <c r="M43" i="46"/>
  <c r="M42" i="46"/>
  <c r="M41" i="46"/>
  <c r="M40" i="46"/>
  <c r="M39" i="46"/>
  <c r="M38" i="46"/>
  <c r="M37" i="46"/>
  <c r="M36" i="46"/>
  <c r="M35" i="46"/>
  <c r="M34" i="46"/>
  <c r="M33" i="46"/>
  <c r="M32" i="46"/>
  <c r="M31" i="46"/>
  <c r="M30" i="46"/>
  <c r="M29" i="46"/>
  <c r="M28" i="46"/>
  <c r="M27" i="46"/>
  <c r="M26" i="46"/>
  <c r="M25" i="46"/>
  <c r="M24" i="46"/>
  <c r="M23" i="46"/>
  <c r="M22" i="46"/>
  <c r="M21" i="46"/>
  <c r="M20" i="46"/>
  <c r="M19" i="46"/>
  <c r="M18" i="46"/>
  <c r="M17" i="46"/>
  <c r="M16" i="46"/>
  <c r="M15" i="46"/>
  <c r="M14" i="46"/>
  <c r="M13" i="46"/>
  <c r="M12" i="46"/>
  <c r="M11" i="46"/>
  <c r="M10" i="46"/>
  <c r="M9" i="46"/>
  <c r="M8" i="46"/>
  <c r="M7" i="46"/>
  <c r="M6" i="46"/>
  <c r="M5" i="46"/>
  <c r="M79" i="44"/>
  <c r="U79" i="44" s="1"/>
  <c r="M78" i="44"/>
  <c r="M77" i="44"/>
  <c r="M76" i="44"/>
  <c r="M75" i="44"/>
  <c r="M74" i="44"/>
  <c r="M73" i="44"/>
  <c r="M72" i="44"/>
  <c r="M71" i="44"/>
  <c r="M70" i="44"/>
  <c r="M69" i="44"/>
  <c r="M68" i="44"/>
  <c r="M67" i="44"/>
  <c r="M66" i="44"/>
  <c r="M65" i="44"/>
  <c r="M64" i="44"/>
  <c r="M63" i="44"/>
  <c r="M62" i="44"/>
  <c r="M61" i="44"/>
  <c r="M60" i="44"/>
  <c r="M59" i="44"/>
  <c r="M58" i="44"/>
  <c r="M57" i="44"/>
  <c r="M56" i="44"/>
  <c r="M55" i="44"/>
  <c r="M54" i="44"/>
  <c r="M53" i="44"/>
  <c r="M52" i="44"/>
  <c r="M51" i="44"/>
  <c r="M50" i="44"/>
  <c r="M49" i="44"/>
  <c r="M48" i="44"/>
  <c r="M47" i="44"/>
  <c r="M46" i="44"/>
  <c r="M45" i="44"/>
  <c r="M44" i="44"/>
  <c r="M43" i="44"/>
  <c r="M42" i="44"/>
  <c r="M41" i="44"/>
  <c r="M40" i="44"/>
  <c r="M39" i="44"/>
  <c r="M38" i="44"/>
  <c r="M37" i="44"/>
  <c r="M36" i="44"/>
  <c r="M35" i="44"/>
  <c r="M34" i="44"/>
  <c r="M33" i="44"/>
  <c r="M32" i="44"/>
  <c r="M31" i="44"/>
  <c r="M30" i="44"/>
  <c r="M29" i="44"/>
  <c r="M28" i="44"/>
  <c r="M27" i="44"/>
  <c r="M26" i="44"/>
  <c r="M25" i="44"/>
  <c r="M24" i="44"/>
  <c r="M23" i="44"/>
  <c r="M22" i="44"/>
  <c r="M21" i="44"/>
  <c r="M20" i="44"/>
  <c r="M19" i="44"/>
  <c r="M18" i="44"/>
  <c r="M17" i="44"/>
  <c r="M16" i="44"/>
  <c r="M15" i="44"/>
  <c r="M14" i="44"/>
  <c r="M13" i="44"/>
  <c r="M12" i="44"/>
  <c r="M11" i="44"/>
  <c r="M10" i="44"/>
  <c r="M9" i="44"/>
  <c r="M8" i="44"/>
  <c r="M7" i="44"/>
  <c r="M6" i="44"/>
  <c r="M5" i="44"/>
  <c r="M89" i="41"/>
  <c r="U89" i="41" s="1"/>
  <c r="M88" i="41"/>
  <c r="M87" i="41"/>
  <c r="M86" i="41"/>
  <c r="M85" i="41"/>
  <c r="M84" i="41"/>
  <c r="M83" i="41"/>
  <c r="M82" i="41"/>
  <c r="M81" i="41"/>
  <c r="M80" i="41"/>
  <c r="M79" i="41"/>
  <c r="M78" i="41"/>
  <c r="M77" i="41"/>
  <c r="M76" i="41"/>
  <c r="M75" i="41"/>
  <c r="M74" i="41"/>
  <c r="M73" i="41"/>
  <c r="M72" i="41"/>
  <c r="M71" i="41"/>
  <c r="M70" i="41"/>
  <c r="M69" i="41"/>
  <c r="M68" i="41"/>
  <c r="M67" i="41"/>
  <c r="M66" i="41"/>
  <c r="M65" i="41"/>
  <c r="M64" i="41"/>
  <c r="M63" i="41"/>
  <c r="M62" i="41"/>
  <c r="M61" i="41"/>
  <c r="M60" i="41"/>
  <c r="M59" i="41"/>
  <c r="M58" i="41"/>
  <c r="M57" i="41"/>
  <c r="M56" i="41"/>
  <c r="M55" i="41"/>
  <c r="M54" i="41"/>
  <c r="M53" i="41"/>
  <c r="M52" i="41"/>
  <c r="M51" i="41"/>
  <c r="M50" i="41"/>
  <c r="M49" i="41"/>
  <c r="M48" i="41"/>
  <c r="M47" i="41"/>
  <c r="M46" i="41"/>
  <c r="M45" i="41"/>
  <c r="M44" i="41"/>
  <c r="M43" i="41"/>
  <c r="M42" i="41"/>
  <c r="M41" i="41"/>
  <c r="M40" i="41"/>
  <c r="M39" i="41"/>
  <c r="M38" i="41"/>
  <c r="M37" i="41"/>
  <c r="M36" i="41"/>
  <c r="M35" i="41"/>
  <c r="M34" i="41"/>
  <c r="M33" i="41"/>
  <c r="M32" i="41"/>
  <c r="M31" i="41"/>
  <c r="M30" i="41"/>
  <c r="M29" i="41"/>
  <c r="M28" i="41"/>
  <c r="M27" i="41"/>
  <c r="M26" i="41"/>
  <c r="M25" i="41"/>
  <c r="M24" i="41"/>
  <c r="M23" i="41"/>
  <c r="M22" i="41"/>
  <c r="M21" i="41"/>
  <c r="M20" i="41"/>
  <c r="M19" i="41"/>
  <c r="M18" i="41"/>
  <c r="M17" i="41"/>
  <c r="M16" i="41"/>
  <c r="M15" i="41"/>
  <c r="M14" i="41"/>
  <c r="M13" i="41"/>
  <c r="M12" i="41"/>
  <c r="M11" i="41"/>
  <c r="M10" i="41"/>
  <c r="M9" i="41"/>
  <c r="M8" i="41"/>
  <c r="M7" i="41"/>
  <c r="M6" i="41"/>
  <c r="M5" i="41"/>
  <c r="M98" i="35"/>
  <c r="U98" i="35" s="1"/>
  <c r="M97" i="35"/>
  <c r="M96" i="35"/>
  <c r="M95" i="35"/>
  <c r="M94" i="35"/>
  <c r="M93" i="35"/>
  <c r="M92" i="35"/>
  <c r="M91" i="35"/>
  <c r="M90" i="35"/>
  <c r="M89" i="35"/>
  <c r="M88" i="35"/>
  <c r="M87" i="35"/>
  <c r="M86" i="35"/>
  <c r="M85" i="35"/>
  <c r="M84" i="35"/>
  <c r="M83" i="35"/>
  <c r="M82" i="35"/>
  <c r="M81" i="35"/>
  <c r="M80" i="35"/>
  <c r="M79" i="35"/>
  <c r="M78" i="35"/>
  <c r="M77" i="35"/>
  <c r="M76" i="35"/>
  <c r="M75" i="35"/>
  <c r="M74" i="35"/>
  <c r="M73" i="35"/>
  <c r="M72" i="35"/>
  <c r="M71" i="35"/>
  <c r="M70" i="35"/>
  <c r="M69" i="35"/>
  <c r="M68" i="35"/>
  <c r="M67" i="35"/>
  <c r="M66" i="35"/>
  <c r="M65" i="35"/>
  <c r="M64" i="35"/>
  <c r="M63" i="35"/>
  <c r="M62" i="35"/>
  <c r="M61" i="35"/>
  <c r="M60" i="35"/>
  <c r="M59" i="35"/>
  <c r="M58" i="35"/>
  <c r="M57" i="35"/>
  <c r="M56" i="35"/>
  <c r="M55" i="35"/>
  <c r="M54" i="35"/>
  <c r="M53" i="35"/>
  <c r="M52" i="35"/>
  <c r="M51" i="35"/>
  <c r="M50" i="35"/>
  <c r="M49" i="35"/>
  <c r="M48" i="35"/>
  <c r="M47" i="35"/>
  <c r="M46" i="35"/>
  <c r="M45" i="35"/>
  <c r="M44" i="35"/>
  <c r="M43" i="35"/>
  <c r="M42" i="35"/>
  <c r="M41" i="35"/>
  <c r="M40" i="35"/>
  <c r="M39" i="35"/>
  <c r="M38" i="35"/>
  <c r="M37" i="35"/>
  <c r="M36" i="35"/>
  <c r="M35" i="35"/>
  <c r="M34" i="35"/>
  <c r="M33" i="35"/>
  <c r="M32" i="35"/>
  <c r="M31" i="35"/>
  <c r="M30" i="35"/>
  <c r="M29" i="35"/>
  <c r="M28" i="35"/>
  <c r="M27" i="35"/>
  <c r="M26" i="35"/>
  <c r="M25" i="35"/>
  <c r="M24" i="35"/>
  <c r="M23" i="35"/>
  <c r="M22" i="35"/>
  <c r="M21" i="35"/>
  <c r="M20" i="35"/>
  <c r="M19" i="35"/>
  <c r="M18" i="35"/>
  <c r="M17" i="35"/>
  <c r="M16" i="35"/>
  <c r="M15" i="35"/>
  <c r="M14" i="35"/>
  <c r="M13" i="35"/>
  <c r="M12" i="35"/>
  <c r="M11" i="35"/>
  <c r="M10" i="35"/>
  <c r="M9" i="35"/>
  <c r="M8" i="35"/>
  <c r="M7" i="35"/>
  <c r="M6" i="35"/>
  <c r="M5" i="35"/>
  <c r="M69" i="32"/>
  <c r="U69" i="32" s="1"/>
  <c r="M68" i="32"/>
  <c r="M67" i="32"/>
  <c r="M66" i="32"/>
  <c r="M65" i="32"/>
  <c r="M64" i="32"/>
  <c r="M63" i="32"/>
  <c r="M62" i="32"/>
  <c r="M61" i="32"/>
  <c r="M60" i="32"/>
  <c r="M59" i="32"/>
  <c r="M58" i="32"/>
  <c r="M57" i="32"/>
  <c r="M56" i="32"/>
  <c r="M55" i="32"/>
  <c r="M54" i="32"/>
  <c r="M53" i="32"/>
  <c r="M52" i="32"/>
  <c r="M51" i="32"/>
  <c r="M50" i="32"/>
  <c r="M49" i="32"/>
  <c r="M48" i="32"/>
  <c r="M47" i="32"/>
  <c r="M46" i="32"/>
  <c r="M45" i="32"/>
  <c r="M44" i="32"/>
  <c r="M43" i="32"/>
  <c r="M42" i="32"/>
  <c r="M41" i="32"/>
  <c r="M40" i="32"/>
  <c r="M39" i="32"/>
  <c r="M38" i="32"/>
  <c r="M37" i="32"/>
  <c r="M36" i="32"/>
  <c r="M35" i="32"/>
  <c r="M34" i="32"/>
  <c r="M33" i="32"/>
  <c r="M32" i="32"/>
  <c r="M31" i="32"/>
  <c r="M30" i="32"/>
  <c r="M29" i="32"/>
  <c r="M28" i="32"/>
  <c r="M27" i="32"/>
  <c r="M26" i="32"/>
  <c r="M25" i="32"/>
  <c r="M24" i="32"/>
  <c r="M23" i="32"/>
  <c r="M22" i="32"/>
  <c r="M21" i="32"/>
  <c r="M20" i="32"/>
  <c r="M19" i="32"/>
  <c r="M18" i="32"/>
  <c r="M17" i="32"/>
  <c r="M16" i="32"/>
  <c r="M15" i="32"/>
  <c r="M14" i="32"/>
  <c r="M13" i="32"/>
  <c r="M12" i="32"/>
  <c r="M11" i="32"/>
  <c r="M10" i="32"/>
  <c r="M9" i="32"/>
  <c r="M8" i="32"/>
  <c r="M7" i="32"/>
  <c r="M6" i="32"/>
  <c r="M5" i="32"/>
  <c r="M79" i="20"/>
  <c r="U79" i="20" s="1"/>
  <c r="M78" i="20"/>
  <c r="M77" i="20"/>
  <c r="M76" i="20"/>
  <c r="M75" i="20"/>
  <c r="M74" i="20"/>
  <c r="M73" i="20"/>
  <c r="M72" i="20"/>
  <c r="M71" i="20"/>
  <c r="M70" i="20"/>
  <c r="M69" i="20"/>
  <c r="M68" i="20"/>
  <c r="M67" i="20"/>
  <c r="M66" i="20"/>
  <c r="M65" i="20"/>
  <c r="M64" i="20"/>
  <c r="M63" i="20"/>
  <c r="M62" i="20"/>
  <c r="M61" i="20"/>
  <c r="M60" i="20"/>
  <c r="M59" i="20"/>
  <c r="M58" i="20"/>
  <c r="M57" i="20"/>
  <c r="M56" i="20"/>
  <c r="M55" i="20"/>
  <c r="M54" i="20"/>
  <c r="M53" i="20"/>
  <c r="M52" i="20"/>
  <c r="M51" i="20"/>
  <c r="M50" i="20"/>
  <c r="M49" i="20"/>
  <c r="M48" i="20"/>
  <c r="M47" i="20"/>
  <c r="M46" i="20"/>
  <c r="M45" i="20"/>
  <c r="M44" i="20"/>
  <c r="M43" i="20"/>
  <c r="M42" i="20"/>
  <c r="M41" i="20"/>
  <c r="M40" i="20"/>
  <c r="M39" i="20"/>
  <c r="M38" i="20"/>
  <c r="M37" i="20"/>
  <c r="M36" i="20"/>
  <c r="M35" i="20"/>
  <c r="M34" i="20"/>
  <c r="M33" i="20"/>
  <c r="M32" i="20"/>
  <c r="M31" i="20"/>
  <c r="M30" i="20"/>
  <c r="M29" i="20"/>
  <c r="M28" i="20"/>
  <c r="M27" i="20"/>
  <c r="M26" i="20"/>
  <c r="M25" i="20"/>
  <c r="M24" i="20"/>
  <c r="M23" i="20"/>
  <c r="M22" i="20"/>
  <c r="M21" i="20"/>
  <c r="M20" i="20"/>
  <c r="M19" i="20"/>
  <c r="M18" i="20"/>
  <c r="M17" i="20"/>
  <c r="M16" i="20"/>
  <c r="M15" i="20"/>
  <c r="M14" i="20"/>
  <c r="M13" i="20"/>
  <c r="M12" i="20"/>
  <c r="M11" i="20"/>
  <c r="M10" i="20"/>
  <c r="M9" i="20"/>
  <c r="M8" i="20"/>
  <c r="M7" i="20"/>
  <c r="M6" i="20"/>
  <c r="M5" i="20"/>
  <c r="M89" i="16"/>
  <c r="U89" i="16" s="1"/>
  <c r="M88" i="16"/>
  <c r="M87" i="16"/>
  <c r="M86" i="16"/>
  <c r="M85" i="16"/>
  <c r="M84" i="16"/>
  <c r="M83" i="16"/>
  <c r="M82" i="16"/>
  <c r="M81" i="16"/>
  <c r="M80" i="16"/>
  <c r="M79" i="16"/>
  <c r="M78" i="16"/>
  <c r="M77" i="16"/>
  <c r="M76" i="16"/>
  <c r="M75" i="16"/>
  <c r="M74" i="16"/>
  <c r="M73" i="16"/>
  <c r="M72" i="16"/>
  <c r="M71" i="16"/>
  <c r="M70" i="16"/>
  <c r="M69" i="16"/>
  <c r="M68" i="16"/>
  <c r="M67" i="16"/>
  <c r="M66" i="16"/>
  <c r="M65" i="16"/>
  <c r="M64" i="16"/>
  <c r="M63" i="16"/>
  <c r="M62" i="16"/>
  <c r="M61" i="16"/>
  <c r="M60" i="16"/>
  <c r="M59" i="16"/>
  <c r="M58" i="16"/>
  <c r="M57" i="16"/>
  <c r="M56" i="16"/>
  <c r="M55" i="16"/>
  <c r="M54" i="16"/>
  <c r="M53" i="16"/>
  <c r="M52" i="16"/>
  <c r="M51" i="16"/>
  <c r="M50" i="16"/>
  <c r="M49" i="16"/>
  <c r="M48" i="16"/>
  <c r="M47" i="16"/>
  <c r="M46" i="16"/>
  <c r="M45" i="16"/>
  <c r="M44" i="16"/>
  <c r="M43" i="16"/>
  <c r="M42" i="16"/>
  <c r="M41" i="16"/>
  <c r="M40" i="16"/>
  <c r="M39" i="16"/>
  <c r="M38" i="16"/>
  <c r="M37" i="16"/>
  <c r="M36" i="16"/>
  <c r="M35" i="16"/>
  <c r="M34" i="16"/>
  <c r="M33" i="16"/>
  <c r="M32" i="16"/>
  <c r="M31" i="16"/>
  <c r="M30" i="16"/>
  <c r="M29" i="16"/>
  <c r="M28" i="16"/>
  <c r="M27" i="16"/>
  <c r="M26" i="16"/>
  <c r="M25" i="16"/>
  <c r="M24" i="16"/>
  <c r="M23" i="16"/>
  <c r="M22" i="16"/>
  <c r="M21" i="16"/>
  <c r="M20" i="16"/>
  <c r="M19" i="16"/>
  <c r="M18" i="16"/>
  <c r="M17" i="16"/>
  <c r="M16" i="16"/>
  <c r="M15" i="16"/>
  <c r="M14" i="16"/>
  <c r="M13" i="16"/>
  <c r="M12" i="16"/>
  <c r="M11" i="16"/>
  <c r="M10" i="16"/>
  <c r="M9" i="16"/>
  <c r="M8" i="16"/>
  <c r="M7" i="16"/>
  <c r="M6" i="16"/>
  <c r="M5" i="16"/>
  <c r="M98" i="18"/>
  <c r="U98" i="18" s="1"/>
  <c r="M97" i="18"/>
  <c r="M96" i="18"/>
  <c r="M95" i="18"/>
  <c r="M94" i="18"/>
  <c r="M93" i="18"/>
  <c r="M92" i="18"/>
  <c r="M91" i="18"/>
  <c r="M90" i="18"/>
  <c r="M89" i="18"/>
  <c r="M88" i="18"/>
  <c r="M87" i="18"/>
  <c r="M86" i="18"/>
  <c r="M85" i="18"/>
  <c r="M84" i="18"/>
  <c r="M83" i="18"/>
  <c r="M82" i="18"/>
  <c r="M81" i="18"/>
  <c r="M80" i="18"/>
  <c r="M79" i="18"/>
  <c r="M78" i="18"/>
  <c r="M77" i="18"/>
  <c r="M76" i="18"/>
  <c r="M75" i="18"/>
  <c r="M74" i="18"/>
  <c r="M73" i="18"/>
  <c r="M72" i="18"/>
  <c r="M71" i="18"/>
  <c r="M70" i="18"/>
  <c r="M69" i="18"/>
  <c r="M68" i="18"/>
  <c r="M67" i="18"/>
  <c r="M66" i="18"/>
  <c r="M65" i="18"/>
  <c r="M64" i="18"/>
  <c r="M63" i="18"/>
  <c r="M62" i="18"/>
  <c r="M61" i="18"/>
  <c r="M60" i="18"/>
  <c r="M59" i="18"/>
  <c r="M58" i="18"/>
  <c r="M57" i="18"/>
  <c r="M56" i="18"/>
  <c r="M55" i="18"/>
  <c r="M54" i="18"/>
  <c r="M53" i="18"/>
  <c r="M52" i="18"/>
  <c r="M51" i="18"/>
  <c r="M50" i="18"/>
  <c r="M49" i="18"/>
  <c r="M48" i="18"/>
  <c r="M47" i="18"/>
  <c r="M46" i="18"/>
  <c r="M45" i="18"/>
  <c r="M44" i="18"/>
  <c r="M43" i="18"/>
  <c r="M42" i="18"/>
  <c r="M41" i="18"/>
  <c r="M40" i="18"/>
  <c r="M39" i="18"/>
  <c r="M38" i="18"/>
  <c r="M37" i="18"/>
  <c r="M36" i="18"/>
  <c r="M35" i="18"/>
  <c r="M34" i="18"/>
  <c r="M33" i="18"/>
  <c r="M32" i="18"/>
  <c r="M31" i="18"/>
  <c r="M30" i="18"/>
  <c r="M29" i="18"/>
  <c r="M28" i="18"/>
  <c r="M27" i="18"/>
  <c r="M26" i="18"/>
  <c r="M25" i="18"/>
  <c r="M24" i="18"/>
  <c r="M23" i="18"/>
  <c r="M22" i="18"/>
  <c r="M21" i="18"/>
  <c r="M20" i="18"/>
  <c r="M19" i="18"/>
  <c r="M18" i="18"/>
  <c r="M17" i="18"/>
  <c r="M16" i="18"/>
  <c r="M15" i="18"/>
  <c r="M14" i="18"/>
  <c r="M13" i="18"/>
  <c r="M12" i="18"/>
  <c r="M11" i="18"/>
  <c r="M10" i="18"/>
  <c r="M9" i="18"/>
  <c r="M8" i="18"/>
  <c r="M7" i="18"/>
  <c r="M6" i="18"/>
  <c r="M5" i="18"/>
  <c r="M69" i="15"/>
  <c r="U69" i="15" s="1"/>
  <c r="M68" i="15"/>
  <c r="M67" i="15"/>
  <c r="M66" i="15"/>
  <c r="M65" i="15"/>
  <c r="M64" i="15"/>
  <c r="M63" i="15"/>
  <c r="M62" i="15"/>
  <c r="M61" i="15"/>
  <c r="M60" i="15"/>
  <c r="M59" i="15"/>
  <c r="M58" i="15"/>
  <c r="M57" i="15"/>
  <c r="M56" i="15"/>
  <c r="M55" i="15"/>
  <c r="M54" i="15"/>
  <c r="M53" i="15"/>
  <c r="M52" i="15"/>
  <c r="M51" i="15"/>
  <c r="M50" i="15"/>
  <c r="M49" i="15"/>
  <c r="M48" i="15"/>
  <c r="M47" i="15"/>
  <c r="M46" i="15"/>
  <c r="M45" i="15"/>
  <c r="M44" i="15"/>
  <c r="M43" i="15"/>
  <c r="M42" i="15"/>
  <c r="M41" i="15"/>
  <c r="M40" i="15"/>
  <c r="M39" i="15"/>
  <c r="M38" i="15"/>
  <c r="M37" i="15"/>
  <c r="M36" i="15"/>
  <c r="M35" i="15"/>
  <c r="M34" i="15"/>
  <c r="M33" i="15"/>
  <c r="M32" i="15"/>
  <c r="M31" i="15"/>
  <c r="M30" i="15"/>
  <c r="M29" i="15"/>
  <c r="M28" i="15"/>
  <c r="M27" i="15"/>
  <c r="M26" i="15"/>
  <c r="M25" i="15"/>
  <c r="M24" i="15"/>
  <c r="M23" i="15"/>
  <c r="M22" i="15"/>
  <c r="M21" i="15"/>
  <c r="M20" i="15"/>
  <c r="M19" i="15"/>
  <c r="M18" i="15"/>
  <c r="M17" i="15"/>
  <c r="M16" i="15"/>
  <c r="M15" i="15"/>
  <c r="M14" i="15"/>
  <c r="M13" i="15"/>
  <c r="M12" i="15"/>
  <c r="M11" i="15"/>
  <c r="M10" i="15"/>
  <c r="M9" i="15"/>
  <c r="M8" i="15"/>
  <c r="M7" i="15"/>
  <c r="M6" i="15"/>
  <c r="M5" i="15"/>
  <c r="M79" i="13"/>
  <c r="U79" i="13" s="1"/>
  <c r="M78" i="13"/>
  <c r="M77" i="13"/>
  <c r="M76" i="13"/>
  <c r="M75" i="13"/>
  <c r="M74" i="13"/>
  <c r="M73" i="13"/>
  <c r="M72" i="13"/>
  <c r="M71" i="13"/>
  <c r="M70" i="13"/>
  <c r="M69" i="13"/>
  <c r="M68" i="13"/>
  <c r="M67" i="13"/>
  <c r="M66" i="13"/>
  <c r="M65" i="13"/>
  <c r="M64" i="13"/>
  <c r="M63" i="13"/>
  <c r="M62" i="13"/>
  <c r="M61" i="13"/>
  <c r="M60" i="13"/>
  <c r="M59" i="13"/>
  <c r="M58" i="13"/>
  <c r="M57" i="13"/>
  <c r="M56" i="13"/>
  <c r="M55" i="13"/>
  <c r="M54" i="13"/>
  <c r="M53" i="13"/>
  <c r="M52" i="13"/>
  <c r="M51" i="13"/>
  <c r="M50" i="13"/>
  <c r="M49" i="13"/>
  <c r="M48" i="13"/>
  <c r="M47" i="13"/>
  <c r="M46" i="13"/>
  <c r="M45" i="13"/>
  <c r="M44" i="13"/>
  <c r="M43" i="13"/>
  <c r="M42" i="13"/>
  <c r="M41" i="13"/>
  <c r="M40" i="13"/>
  <c r="M39" i="13"/>
  <c r="M38" i="13"/>
  <c r="M37" i="13"/>
  <c r="M36" i="13"/>
  <c r="M35" i="13"/>
  <c r="M34" i="13"/>
  <c r="M33" i="13"/>
  <c r="M32" i="13"/>
  <c r="M31" i="13"/>
  <c r="M30" i="13"/>
  <c r="M29" i="13"/>
  <c r="M28" i="13"/>
  <c r="M27" i="13"/>
  <c r="M26" i="13"/>
  <c r="M25" i="13"/>
  <c r="M24" i="13"/>
  <c r="M23" i="13"/>
  <c r="M22" i="13"/>
  <c r="M21" i="13"/>
  <c r="M20" i="13"/>
  <c r="M19" i="13"/>
  <c r="M18" i="13"/>
  <c r="M17" i="13"/>
  <c r="M16" i="13"/>
  <c r="M15" i="13"/>
  <c r="M14" i="13"/>
  <c r="M13" i="13"/>
  <c r="M12" i="13"/>
  <c r="M11" i="13"/>
  <c r="M10" i="13"/>
  <c r="M9" i="13"/>
  <c r="M8" i="13"/>
  <c r="M7" i="13"/>
  <c r="M6" i="13"/>
  <c r="M5" i="13"/>
  <c r="M89" i="11"/>
  <c r="U89" i="11" s="1"/>
  <c r="M88" i="11"/>
  <c r="M87" i="11"/>
  <c r="M86" i="11"/>
  <c r="M85" i="11"/>
  <c r="M84" i="11"/>
  <c r="M83" i="11"/>
  <c r="M82" i="11"/>
  <c r="M81" i="11"/>
  <c r="M80" i="11"/>
  <c r="M79" i="11"/>
  <c r="M78" i="11"/>
  <c r="M77" i="11"/>
  <c r="M76" i="11"/>
  <c r="M75" i="11"/>
  <c r="M74" i="11"/>
  <c r="M73" i="11"/>
  <c r="M72" i="11"/>
  <c r="M71" i="11"/>
  <c r="M70" i="11"/>
  <c r="M69" i="11"/>
  <c r="M68" i="11"/>
  <c r="M67" i="11"/>
  <c r="M66" i="11"/>
  <c r="M65" i="11"/>
  <c r="M64" i="11"/>
  <c r="M63" i="11"/>
  <c r="M62" i="11"/>
  <c r="M61" i="11"/>
  <c r="M60" i="11"/>
  <c r="M59" i="11"/>
  <c r="M58" i="11"/>
  <c r="M57" i="11"/>
  <c r="M56" i="11"/>
  <c r="M55" i="11"/>
  <c r="M54" i="11"/>
  <c r="M53" i="11"/>
  <c r="M52" i="11"/>
  <c r="M51" i="11"/>
  <c r="M50" i="11"/>
  <c r="M49" i="11"/>
  <c r="M48" i="11"/>
  <c r="M47" i="11"/>
  <c r="M46" i="11"/>
  <c r="M45" i="11"/>
  <c r="M44" i="11"/>
  <c r="M43" i="11"/>
  <c r="M42" i="11"/>
  <c r="M41" i="11"/>
  <c r="M40" i="11"/>
  <c r="M39" i="11"/>
  <c r="M38" i="11"/>
  <c r="M37" i="11"/>
  <c r="M36" i="11"/>
  <c r="M35" i="11"/>
  <c r="M34" i="11"/>
  <c r="M33" i="11"/>
  <c r="M32" i="11"/>
  <c r="M31" i="11"/>
  <c r="M30" i="11"/>
  <c r="M29" i="11"/>
  <c r="M28" i="11"/>
  <c r="M27" i="11"/>
  <c r="M26" i="11"/>
  <c r="M25" i="11"/>
  <c r="M24" i="11"/>
  <c r="M23" i="11"/>
  <c r="M22" i="11"/>
  <c r="M21" i="11"/>
  <c r="M20" i="11"/>
  <c r="M19" i="11"/>
  <c r="M18" i="11"/>
  <c r="M17" i="11"/>
  <c r="M16" i="11"/>
  <c r="M15" i="11"/>
  <c r="M14" i="11"/>
  <c r="M13" i="11"/>
  <c r="M12" i="11"/>
  <c r="M11" i="11"/>
  <c r="M10" i="11"/>
  <c r="M9" i="11"/>
  <c r="M8" i="11"/>
  <c r="M7" i="11"/>
  <c r="M6" i="11"/>
  <c r="M5" i="11"/>
  <c r="M98" i="10"/>
  <c r="U98" i="10" s="1"/>
  <c r="M97" i="10"/>
  <c r="M96" i="10"/>
  <c r="M95" i="10"/>
  <c r="M94" i="10"/>
  <c r="M93" i="10"/>
  <c r="M92" i="10"/>
  <c r="M91" i="10"/>
  <c r="M90" i="10"/>
  <c r="M89" i="10"/>
  <c r="M88" i="10"/>
  <c r="M87" i="10"/>
  <c r="M86" i="10"/>
  <c r="M85" i="10"/>
  <c r="M84" i="10"/>
  <c r="M83" i="10"/>
  <c r="M82" i="10"/>
  <c r="M81" i="10"/>
  <c r="M80" i="10"/>
  <c r="M79" i="10"/>
  <c r="M78" i="10"/>
  <c r="M77" i="10"/>
  <c r="M76" i="10"/>
  <c r="M75" i="10"/>
  <c r="M74" i="10"/>
  <c r="M73" i="10"/>
  <c r="M72" i="10"/>
  <c r="M71" i="10"/>
  <c r="M70" i="10"/>
  <c r="M69" i="10"/>
  <c r="M68" i="10"/>
  <c r="M67" i="10"/>
  <c r="M66" i="10"/>
  <c r="M65" i="10"/>
  <c r="M64" i="10"/>
  <c r="M63" i="10"/>
  <c r="M62" i="10"/>
  <c r="M61" i="10"/>
  <c r="M60" i="10"/>
  <c r="M59" i="10"/>
  <c r="M58" i="10"/>
  <c r="M57" i="10"/>
  <c r="M56" i="10"/>
  <c r="M55" i="10"/>
  <c r="M54" i="10"/>
  <c r="M53" i="10"/>
  <c r="M52" i="10"/>
  <c r="M51" i="10"/>
  <c r="M50" i="10"/>
  <c r="M49" i="10"/>
  <c r="M48" i="10"/>
  <c r="M47" i="10"/>
  <c r="M46" i="10"/>
  <c r="M45" i="10"/>
  <c r="M44" i="10"/>
  <c r="M43" i="10"/>
  <c r="M42" i="10"/>
  <c r="M41" i="10"/>
  <c r="M40" i="10"/>
  <c r="M39" i="10"/>
  <c r="M38" i="10"/>
  <c r="M37" i="10"/>
  <c r="M36" i="10"/>
  <c r="M35" i="10"/>
  <c r="M34" i="10"/>
  <c r="M33" i="10"/>
  <c r="M32" i="10"/>
  <c r="M31" i="10"/>
  <c r="M30" i="10"/>
  <c r="M29" i="10"/>
  <c r="M28" i="10"/>
  <c r="M27" i="10"/>
  <c r="M26" i="10"/>
  <c r="M25" i="10"/>
  <c r="M24" i="10"/>
  <c r="M23" i="10"/>
  <c r="M22" i="10"/>
  <c r="M21" i="10"/>
  <c r="M20" i="10"/>
  <c r="M19" i="10"/>
  <c r="M18" i="10"/>
  <c r="M17" i="10"/>
  <c r="M16" i="10"/>
  <c r="M15" i="10"/>
  <c r="M14" i="10"/>
  <c r="M13" i="10"/>
  <c r="M12" i="10"/>
  <c r="M11" i="10"/>
  <c r="M10" i="10"/>
  <c r="M9" i="10"/>
  <c r="M8" i="10"/>
  <c r="M7" i="10"/>
  <c r="M6" i="10"/>
  <c r="M5" i="10"/>
  <c r="M23" i="40"/>
  <c r="U23" i="40" s="1"/>
  <c r="M22" i="40"/>
  <c r="M21" i="40"/>
  <c r="M20" i="40"/>
  <c r="M19" i="40"/>
  <c r="M18" i="40"/>
  <c r="M17" i="40"/>
  <c r="M16" i="40"/>
  <c r="M15" i="40"/>
  <c r="M14" i="40"/>
  <c r="M13" i="40"/>
  <c r="M12" i="40"/>
  <c r="M11" i="40"/>
  <c r="M10" i="40"/>
  <c r="M9" i="40"/>
  <c r="M8" i="40"/>
  <c r="M7" i="40"/>
  <c r="M6" i="40"/>
  <c r="M5" i="40"/>
  <c r="M23" i="39"/>
  <c r="M22" i="39"/>
  <c r="M21" i="39"/>
  <c r="M20" i="39"/>
  <c r="M19" i="39"/>
  <c r="M18" i="39"/>
  <c r="M17" i="39"/>
  <c r="M16" i="39"/>
  <c r="M15" i="39"/>
  <c r="M14" i="39"/>
  <c r="M13" i="39"/>
  <c r="M12" i="39"/>
  <c r="M11" i="39"/>
  <c r="M10" i="39"/>
  <c r="M9" i="39"/>
  <c r="M8" i="39"/>
  <c r="M7" i="39"/>
  <c r="M6" i="39"/>
  <c r="M5" i="39"/>
  <c r="M23" i="38"/>
  <c r="M22" i="38"/>
  <c r="M21" i="38"/>
  <c r="M20" i="38"/>
  <c r="M19" i="38"/>
  <c r="M18" i="38"/>
  <c r="M17" i="38"/>
  <c r="M16" i="38"/>
  <c r="M15" i="38"/>
  <c r="M14" i="38"/>
  <c r="M13" i="38"/>
  <c r="M12" i="38"/>
  <c r="M11" i="38"/>
  <c r="M10" i="38"/>
  <c r="M9" i="38"/>
  <c r="M8" i="38"/>
  <c r="M7" i="38"/>
  <c r="M6" i="38"/>
  <c r="M5" i="38"/>
  <c r="M23" i="37"/>
  <c r="U23" i="37" s="1"/>
  <c r="M22" i="37"/>
  <c r="M21" i="37"/>
  <c r="M20" i="37"/>
  <c r="M19" i="37"/>
  <c r="M18" i="37"/>
  <c r="M17" i="37"/>
  <c r="M16" i="37"/>
  <c r="M15" i="37"/>
  <c r="M14" i="37"/>
  <c r="M13" i="37"/>
  <c r="M12" i="37"/>
  <c r="M11" i="37"/>
  <c r="M10" i="37"/>
  <c r="M9" i="37"/>
  <c r="M8" i="37"/>
  <c r="M7" i="37"/>
  <c r="M6" i="37"/>
  <c r="M5" i="37"/>
  <c r="M23" i="36"/>
  <c r="U23" i="36" s="1"/>
  <c r="M22" i="36"/>
  <c r="M21" i="36"/>
  <c r="M20" i="36"/>
  <c r="M19" i="36"/>
  <c r="M18" i="36"/>
  <c r="M17" i="36"/>
  <c r="M16" i="36"/>
  <c r="M15" i="36"/>
  <c r="M14" i="36"/>
  <c r="M13" i="36"/>
  <c r="M12" i="36"/>
  <c r="M11" i="36"/>
  <c r="M10" i="36"/>
  <c r="M9" i="36"/>
  <c r="M8" i="36"/>
  <c r="M7" i="36"/>
  <c r="M6" i="36"/>
  <c r="M5" i="36"/>
  <c r="M23" i="34"/>
  <c r="M22" i="34"/>
  <c r="M21" i="34"/>
  <c r="M20" i="34"/>
  <c r="M19" i="34"/>
  <c r="M18" i="34"/>
  <c r="M17" i="34"/>
  <c r="M16" i="34"/>
  <c r="M15" i="34"/>
  <c r="M14" i="34"/>
  <c r="M13" i="34"/>
  <c r="M12" i="34"/>
  <c r="M11" i="34"/>
  <c r="M10" i="34"/>
  <c r="M9" i="34"/>
  <c r="M8" i="34"/>
  <c r="M7" i="34"/>
  <c r="M6" i="34"/>
  <c r="M5" i="34"/>
  <c r="M23" i="33"/>
  <c r="M22" i="33"/>
  <c r="M21" i="33"/>
  <c r="M20" i="33"/>
  <c r="M19" i="33"/>
  <c r="M18" i="33"/>
  <c r="M17" i="33"/>
  <c r="M16" i="33"/>
  <c r="M15" i="33"/>
  <c r="M14" i="33"/>
  <c r="M13" i="33"/>
  <c r="M12" i="33"/>
  <c r="M11" i="33"/>
  <c r="M10" i="33"/>
  <c r="M9" i="33"/>
  <c r="M8" i="33"/>
  <c r="M7" i="33"/>
  <c r="M6" i="33"/>
  <c r="M5" i="33"/>
  <c r="M23" i="31"/>
  <c r="U23" i="31" s="1"/>
  <c r="M22" i="31"/>
  <c r="M21" i="31"/>
  <c r="M20" i="31"/>
  <c r="M19" i="31"/>
  <c r="M18" i="31"/>
  <c r="M17" i="31"/>
  <c r="M16" i="31"/>
  <c r="M15" i="31"/>
  <c r="M14" i="31"/>
  <c r="M13" i="31"/>
  <c r="M12" i="31"/>
  <c r="M11" i="31"/>
  <c r="M10" i="31"/>
  <c r="M9" i="31"/>
  <c r="M8" i="31"/>
  <c r="M7" i="31"/>
  <c r="M6" i="31"/>
  <c r="M5" i="31"/>
  <c r="M23" i="30"/>
  <c r="U23" i="30" s="1"/>
  <c r="M22" i="30"/>
  <c r="M21" i="30"/>
  <c r="M20" i="30"/>
  <c r="M19" i="30"/>
  <c r="M18" i="30"/>
  <c r="M17" i="30"/>
  <c r="M16" i="30"/>
  <c r="M15" i="30"/>
  <c r="M14" i="30"/>
  <c r="M13" i="30"/>
  <c r="M12" i="30"/>
  <c r="M11" i="30"/>
  <c r="M10" i="30"/>
  <c r="M9" i="30"/>
  <c r="M8" i="30"/>
  <c r="M7" i="30"/>
  <c r="M6" i="30"/>
  <c r="M5" i="30"/>
  <c r="M23" i="29"/>
  <c r="M22" i="29"/>
  <c r="M21" i="29"/>
  <c r="M20" i="29"/>
  <c r="M19" i="29"/>
  <c r="M18" i="29"/>
  <c r="M17" i="29"/>
  <c r="M16" i="29"/>
  <c r="M15" i="29"/>
  <c r="M14" i="29"/>
  <c r="M13" i="29"/>
  <c r="M12" i="29"/>
  <c r="M11" i="29"/>
  <c r="M10" i="29"/>
  <c r="M9" i="29"/>
  <c r="M8" i="29"/>
  <c r="M7" i="29"/>
  <c r="M6" i="29"/>
  <c r="M5" i="29"/>
  <c r="M23" i="28"/>
  <c r="M22" i="28"/>
  <c r="M21" i="28"/>
  <c r="M20" i="28"/>
  <c r="M19" i="28"/>
  <c r="M18" i="28"/>
  <c r="M17" i="28"/>
  <c r="M16" i="28"/>
  <c r="M15" i="28"/>
  <c r="M14" i="28"/>
  <c r="M13" i="28"/>
  <c r="M12" i="28"/>
  <c r="M11" i="28"/>
  <c r="M10" i="28"/>
  <c r="M9" i="28"/>
  <c r="M8" i="28"/>
  <c r="M7" i="28"/>
  <c r="M6" i="28"/>
  <c r="M5" i="28"/>
  <c r="M23" i="27"/>
  <c r="U23" i="27" s="1"/>
  <c r="M22" i="27"/>
  <c r="M21" i="27"/>
  <c r="M20" i="27"/>
  <c r="M19" i="27"/>
  <c r="M18" i="27"/>
  <c r="M17" i="27"/>
  <c r="M16" i="27"/>
  <c r="M15" i="27"/>
  <c r="M14" i="27"/>
  <c r="M13" i="27"/>
  <c r="M12" i="27"/>
  <c r="M11" i="27"/>
  <c r="M10" i="27"/>
  <c r="M9" i="27"/>
  <c r="M8" i="27"/>
  <c r="M7" i="27"/>
  <c r="M6" i="27"/>
  <c r="M5" i="27"/>
  <c r="M23" i="26"/>
  <c r="U23" i="26" s="1"/>
  <c r="M22" i="26"/>
  <c r="M21" i="26"/>
  <c r="M20" i="26"/>
  <c r="M19" i="26"/>
  <c r="M18" i="26"/>
  <c r="M17" i="26"/>
  <c r="M16" i="26"/>
  <c r="M15" i="26"/>
  <c r="M14" i="26"/>
  <c r="M13" i="26"/>
  <c r="M12" i="26"/>
  <c r="M11" i="26"/>
  <c r="M10" i="26"/>
  <c r="M9" i="26"/>
  <c r="M8" i="26"/>
  <c r="M7" i="26"/>
  <c r="M6" i="26"/>
  <c r="M5" i="26"/>
  <c r="M23" i="25"/>
  <c r="M22" i="25"/>
  <c r="M21" i="25"/>
  <c r="M20" i="25"/>
  <c r="M19" i="25"/>
  <c r="M18" i="25"/>
  <c r="M17" i="25"/>
  <c r="M16" i="25"/>
  <c r="M15" i="25"/>
  <c r="M14" i="25"/>
  <c r="M13" i="25"/>
  <c r="M12" i="25"/>
  <c r="M11" i="25"/>
  <c r="M10" i="25"/>
  <c r="M9" i="25"/>
  <c r="M8" i="25"/>
  <c r="M7" i="25"/>
  <c r="M6" i="25"/>
  <c r="M5" i="25"/>
  <c r="M23" i="24"/>
  <c r="M22" i="24"/>
  <c r="M21" i="24"/>
  <c r="M20" i="24"/>
  <c r="M19" i="24"/>
  <c r="M18" i="24"/>
  <c r="M17" i="24"/>
  <c r="M16" i="24"/>
  <c r="M15" i="24"/>
  <c r="M14" i="24"/>
  <c r="M13" i="24"/>
  <c r="M12" i="24"/>
  <c r="M11" i="24"/>
  <c r="M10" i="24"/>
  <c r="M9" i="24"/>
  <c r="M8" i="24"/>
  <c r="M7" i="24"/>
  <c r="M6" i="24"/>
  <c r="M5" i="24"/>
  <c r="M23" i="23"/>
  <c r="U23" i="23" s="1"/>
  <c r="M22" i="23"/>
  <c r="M21" i="23"/>
  <c r="M20" i="23"/>
  <c r="M19" i="23"/>
  <c r="M18" i="23"/>
  <c r="M17" i="23"/>
  <c r="M16" i="23"/>
  <c r="M15" i="23"/>
  <c r="M14" i="23"/>
  <c r="M13" i="23"/>
  <c r="M12" i="23"/>
  <c r="M11" i="23"/>
  <c r="M10" i="23"/>
  <c r="M9" i="23"/>
  <c r="M8" i="23"/>
  <c r="M7" i="23"/>
  <c r="M6" i="23"/>
  <c r="M5" i="23"/>
  <c r="M23" i="22"/>
  <c r="U23" i="22" s="1"/>
  <c r="M22" i="22"/>
  <c r="M21" i="22"/>
  <c r="M20" i="22"/>
  <c r="M19" i="22"/>
  <c r="M18" i="22"/>
  <c r="M17" i="22"/>
  <c r="M16" i="22"/>
  <c r="M15" i="22"/>
  <c r="M14" i="22"/>
  <c r="M13" i="22"/>
  <c r="M12" i="22"/>
  <c r="M11" i="22"/>
  <c r="M10" i="22"/>
  <c r="M9" i="22"/>
  <c r="M8" i="22"/>
  <c r="M7" i="22"/>
  <c r="M6" i="22"/>
  <c r="M5" i="22"/>
  <c r="M23" i="21"/>
  <c r="M22" i="21"/>
  <c r="M21" i="21"/>
  <c r="M20" i="21"/>
  <c r="M19" i="21"/>
  <c r="M18" i="21"/>
  <c r="M17" i="21"/>
  <c r="M16" i="21"/>
  <c r="M15" i="21"/>
  <c r="M14" i="21"/>
  <c r="M13" i="21"/>
  <c r="M12" i="21"/>
  <c r="M11" i="21"/>
  <c r="M10" i="21"/>
  <c r="M9" i="21"/>
  <c r="M8" i="21"/>
  <c r="M7" i="21"/>
  <c r="M6" i="21"/>
  <c r="M5" i="21"/>
  <c r="M23" i="19"/>
  <c r="M22" i="19"/>
  <c r="M21" i="19"/>
  <c r="M20" i="19"/>
  <c r="M19" i="19"/>
  <c r="M18" i="19"/>
  <c r="M17" i="19"/>
  <c r="M16" i="19"/>
  <c r="M15" i="19"/>
  <c r="M14" i="19"/>
  <c r="M13" i="19"/>
  <c r="M12" i="19"/>
  <c r="M11" i="19"/>
  <c r="M10" i="19"/>
  <c r="M9" i="19"/>
  <c r="M8" i="19"/>
  <c r="M7" i="19"/>
  <c r="M6" i="19"/>
  <c r="M5" i="19"/>
  <c r="M23" i="17"/>
  <c r="U23" i="17" s="1"/>
  <c r="M22" i="17"/>
  <c r="M21" i="17"/>
  <c r="M20" i="17"/>
  <c r="M19" i="17"/>
  <c r="M18" i="17"/>
  <c r="M17" i="17"/>
  <c r="M16" i="17"/>
  <c r="M15" i="17"/>
  <c r="M14" i="17"/>
  <c r="M13" i="17"/>
  <c r="M12" i="17"/>
  <c r="M11" i="17"/>
  <c r="M10" i="17"/>
  <c r="M9" i="17"/>
  <c r="M8" i="17"/>
  <c r="M7" i="17"/>
  <c r="M6" i="17"/>
  <c r="M5" i="17"/>
  <c r="M23" i="14"/>
  <c r="U23" i="14" s="1"/>
  <c r="M22" i="14"/>
  <c r="M21" i="14"/>
  <c r="M20" i="14"/>
  <c r="M19" i="14"/>
  <c r="M18" i="14"/>
  <c r="M17" i="14"/>
  <c r="M16" i="14"/>
  <c r="M15" i="14"/>
  <c r="M14" i="14"/>
  <c r="M13" i="14"/>
  <c r="M12" i="14"/>
  <c r="M11" i="14"/>
  <c r="M10" i="14"/>
  <c r="M9" i="14"/>
  <c r="M8" i="14"/>
  <c r="M7" i="14"/>
  <c r="M6" i="14"/>
  <c r="M5" i="14"/>
  <c r="M23" i="12"/>
  <c r="M22" i="12"/>
  <c r="M21" i="12"/>
  <c r="M20" i="12"/>
  <c r="M19" i="12"/>
  <c r="M18" i="12"/>
  <c r="M17" i="12"/>
  <c r="M16" i="12"/>
  <c r="M15" i="12"/>
  <c r="M14" i="12"/>
  <c r="M13" i="12"/>
  <c r="M12" i="12"/>
  <c r="M11" i="12"/>
  <c r="M10" i="12"/>
  <c r="M9" i="12"/>
  <c r="M8" i="12"/>
  <c r="M7" i="12"/>
  <c r="M6" i="12"/>
  <c r="M5" i="12"/>
  <c r="M23" i="2"/>
  <c r="M22" i="2"/>
  <c r="M21" i="2"/>
  <c r="M20" i="2"/>
  <c r="M19" i="2"/>
  <c r="M18" i="2"/>
  <c r="M17" i="2"/>
  <c r="M16" i="2"/>
  <c r="M15" i="2"/>
  <c r="M14" i="2"/>
  <c r="M13" i="2"/>
  <c r="M12" i="2"/>
  <c r="M11" i="2"/>
  <c r="M10" i="2"/>
  <c r="M9" i="2"/>
  <c r="M8" i="2"/>
  <c r="M7" i="2"/>
  <c r="M6" i="2"/>
  <c r="M5" i="2"/>
  <c r="M23" i="9"/>
  <c r="M22" i="9"/>
  <c r="M21" i="9"/>
  <c r="M20" i="9"/>
  <c r="M19" i="9"/>
  <c r="M18" i="9"/>
  <c r="M17" i="9"/>
  <c r="M16" i="9"/>
  <c r="M15" i="9"/>
  <c r="M14" i="9"/>
  <c r="M13" i="9"/>
  <c r="M12" i="9"/>
  <c r="M11" i="9"/>
  <c r="M10" i="9"/>
  <c r="M9" i="9"/>
  <c r="M8" i="9"/>
  <c r="M7" i="9"/>
  <c r="M6" i="9"/>
  <c r="M5" i="9"/>
  <c r="U22" i="37" l="1"/>
  <c r="U78" i="20"/>
  <c r="U22" i="17"/>
  <c r="U22" i="31"/>
  <c r="U88" i="11"/>
  <c r="U97" i="18"/>
  <c r="U78" i="54"/>
  <c r="U68" i="52"/>
  <c r="U22" i="62"/>
  <c r="U22" i="74"/>
  <c r="U88" i="83"/>
  <c r="U97" i="85"/>
  <c r="U96" i="85" s="1"/>
  <c r="U78" i="96"/>
  <c r="U68" i="101"/>
  <c r="U22" i="26"/>
  <c r="U22" i="40"/>
  <c r="U88" i="16"/>
  <c r="U97" i="35"/>
  <c r="U78" i="51"/>
  <c r="U68" i="47"/>
  <c r="U22" i="69"/>
  <c r="U22" i="81"/>
  <c r="U88" i="87"/>
  <c r="U97" i="90"/>
  <c r="U78" i="100"/>
  <c r="U68" i="105"/>
  <c r="U22" i="27"/>
  <c r="U68" i="15"/>
  <c r="U88" i="41"/>
  <c r="U97" i="50"/>
  <c r="U78" i="45"/>
  <c r="U22" i="70"/>
  <c r="U68" i="86"/>
  <c r="U88" i="91"/>
  <c r="U96" i="94"/>
  <c r="U78" i="104"/>
  <c r="U22" i="22"/>
  <c r="U22" i="36"/>
  <c r="U78" i="13"/>
  <c r="U68" i="32"/>
  <c r="U88" i="55"/>
  <c r="U97" i="48"/>
  <c r="U22" i="65"/>
  <c r="U22" i="77"/>
  <c r="U78" i="84"/>
  <c r="U68" i="89"/>
  <c r="U88" i="95"/>
  <c r="U97" i="98"/>
  <c r="U22" i="23"/>
  <c r="U68" i="46"/>
  <c r="U88" i="49"/>
  <c r="U97" i="42"/>
  <c r="U22" i="66"/>
  <c r="U22" i="78"/>
  <c r="U78" i="88"/>
  <c r="U68" i="93"/>
  <c r="U88" i="99"/>
  <c r="U97" i="102"/>
  <c r="U22" i="14"/>
  <c r="U22" i="30"/>
  <c r="U97" i="10"/>
  <c r="U78" i="44"/>
  <c r="U68" i="53"/>
  <c r="U88" i="43"/>
  <c r="U22" i="61"/>
  <c r="U22" i="73"/>
  <c r="U97" i="82"/>
  <c r="U78" i="92"/>
  <c r="U68" i="97"/>
  <c r="U88" i="103"/>
  <c r="U67" i="97" l="1"/>
  <c r="U21" i="30"/>
  <c r="U87" i="99"/>
  <c r="U21" i="78"/>
  <c r="U87" i="49"/>
  <c r="U96" i="98"/>
  <c r="U77" i="84"/>
  <c r="U76" i="84" s="1"/>
  <c r="U96" i="48"/>
  <c r="U77" i="13"/>
  <c r="U77" i="104"/>
  <c r="U67" i="86"/>
  <c r="U96" i="50"/>
  <c r="U21" i="27"/>
  <c r="U96" i="90"/>
  <c r="U21" i="69"/>
  <c r="U96" i="35"/>
  <c r="U21" i="26"/>
  <c r="U95" i="85"/>
  <c r="U21" i="62"/>
  <c r="U96" i="18"/>
  <c r="U21" i="17"/>
  <c r="U21" i="14"/>
  <c r="U67" i="46"/>
  <c r="U21" i="77"/>
  <c r="U87" i="55"/>
  <c r="U21" i="36"/>
  <c r="U95" i="94"/>
  <c r="U21" i="70"/>
  <c r="U87" i="41"/>
  <c r="U67" i="105"/>
  <c r="U87" i="87"/>
  <c r="U67" i="47"/>
  <c r="U87" i="16"/>
  <c r="U67" i="101"/>
  <c r="U87" i="83"/>
  <c r="U67" i="52"/>
  <c r="U87" i="11"/>
  <c r="U77" i="20"/>
  <c r="U21" i="73"/>
  <c r="U21" i="61"/>
  <c r="U21" i="66"/>
  <c r="U67" i="53"/>
  <c r="U77" i="92"/>
  <c r="U77" i="44"/>
  <c r="U67" i="93"/>
  <c r="U87" i="95"/>
  <c r="U87" i="103"/>
  <c r="U96" i="82"/>
  <c r="U87" i="43"/>
  <c r="U96" i="10"/>
  <c r="U96" i="102"/>
  <c r="U77" i="88"/>
  <c r="U96" i="42"/>
  <c r="U21" i="23"/>
  <c r="U67" i="89"/>
  <c r="U21" i="65"/>
  <c r="U67" i="32"/>
  <c r="U21" i="22"/>
  <c r="U87" i="91"/>
  <c r="U77" i="45"/>
  <c r="U67" i="15"/>
  <c r="U77" i="100"/>
  <c r="U21" i="81"/>
  <c r="U77" i="51"/>
  <c r="U21" i="40"/>
  <c r="U77" i="96"/>
  <c r="U21" i="74"/>
  <c r="U77" i="54"/>
  <c r="U21" i="31"/>
  <c r="U21" i="37"/>
  <c r="U20" i="23" l="1"/>
  <c r="U95" i="102"/>
  <c r="U95" i="82"/>
  <c r="U66" i="93"/>
  <c r="U66" i="53"/>
  <c r="U20" i="73"/>
  <c r="U66" i="52"/>
  <c r="U86" i="16"/>
  <c r="U66" i="105"/>
  <c r="U94" i="94"/>
  <c r="U20" i="77"/>
  <c r="U20" i="17"/>
  <c r="U94" i="85"/>
  <c r="U20" i="69"/>
  <c r="U95" i="50"/>
  <c r="U76" i="13"/>
  <c r="U95" i="98"/>
  <c r="U86" i="99"/>
  <c r="U76" i="54"/>
  <c r="U76" i="44"/>
  <c r="U86" i="83"/>
  <c r="U66" i="47"/>
  <c r="U86" i="41"/>
  <c r="U20" i="36"/>
  <c r="U66" i="46"/>
  <c r="U95" i="18"/>
  <c r="U20" i="26"/>
  <c r="U95" i="90"/>
  <c r="U66" i="86"/>
  <c r="U95" i="48"/>
  <c r="U86" i="49"/>
  <c r="U20" i="30"/>
  <c r="U76" i="96"/>
  <c r="U75" i="96" s="1"/>
  <c r="U76" i="45"/>
  <c r="U20" i="40"/>
  <c r="U76" i="100"/>
  <c r="U20" i="65"/>
  <c r="U95" i="42"/>
  <c r="U95" i="10"/>
  <c r="U86" i="103"/>
  <c r="U20" i="66"/>
  <c r="U20" i="31"/>
  <c r="U20" i="81"/>
  <c r="U66" i="32"/>
  <c r="U86" i="91"/>
  <c r="U76" i="20"/>
  <c r="U20" i="37"/>
  <c r="U20" i="74"/>
  <c r="U76" i="51"/>
  <c r="U66" i="15"/>
  <c r="U20" i="22"/>
  <c r="U66" i="89"/>
  <c r="U76" i="88"/>
  <c r="U86" i="43"/>
  <c r="U86" i="95"/>
  <c r="U85" i="95" s="1"/>
  <c r="U84" i="95" s="1"/>
  <c r="U76" i="92"/>
  <c r="U20" i="61"/>
  <c r="U86" i="11"/>
  <c r="U66" i="101"/>
  <c r="U86" i="87"/>
  <c r="U20" i="70"/>
  <c r="U86" i="55"/>
  <c r="U20" i="14"/>
  <c r="U20" i="62"/>
  <c r="U95" i="35"/>
  <c r="U20" i="27"/>
  <c r="U76" i="104"/>
  <c r="U75" i="104" s="1"/>
  <c r="U75" i="84"/>
  <c r="U74" i="84" s="1"/>
  <c r="U20" i="78"/>
  <c r="U66" i="97"/>
  <c r="U19" i="27" l="1"/>
  <c r="U19" i="61"/>
  <c r="U85" i="43"/>
  <c r="U19" i="22"/>
  <c r="U19" i="74"/>
  <c r="U85" i="91"/>
  <c r="U19" i="31"/>
  <c r="U18" i="31" s="1"/>
  <c r="U94" i="10"/>
  <c r="U75" i="100"/>
  <c r="U74" i="96"/>
  <c r="U94" i="48"/>
  <c r="U19" i="26"/>
  <c r="U19" i="36"/>
  <c r="U85" i="83"/>
  <c r="U85" i="99"/>
  <c r="U94" i="50"/>
  <c r="U19" i="17"/>
  <c r="U65" i="105"/>
  <c r="U19" i="73"/>
  <c r="U94" i="82"/>
  <c r="U65" i="15"/>
  <c r="U19" i="66"/>
  <c r="U94" i="42"/>
  <c r="U93" i="42" s="1"/>
  <c r="U19" i="40"/>
  <c r="U19" i="30"/>
  <c r="U65" i="86"/>
  <c r="U94" i="18"/>
  <c r="U85" i="41"/>
  <c r="U75" i="44"/>
  <c r="U94" i="98"/>
  <c r="U19" i="69"/>
  <c r="U19" i="77"/>
  <c r="U85" i="16"/>
  <c r="U65" i="53"/>
  <c r="U94" i="102"/>
  <c r="U19" i="14"/>
  <c r="U94" i="35"/>
  <c r="U65" i="101"/>
  <c r="U19" i="37"/>
  <c r="U19" i="78"/>
  <c r="U85" i="87"/>
  <c r="U73" i="84"/>
  <c r="U85" i="55"/>
  <c r="U75" i="92"/>
  <c r="U75" i="88"/>
  <c r="U65" i="32"/>
  <c r="U65" i="97"/>
  <c r="U74" i="104"/>
  <c r="U19" i="62"/>
  <c r="U19" i="70"/>
  <c r="U85" i="11"/>
  <c r="U83" i="95"/>
  <c r="U65" i="89"/>
  <c r="U75" i="51"/>
  <c r="U75" i="20"/>
  <c r="U19" i="81"/>
  <c r="U85" i="103"/>
  <c r="U19" i="65"/>
  <c r="U75" i="45"/>
  <c r="U85" i="49"/>
  <c r="U94" i="90"/>
  <c r="U65" i="46"/>
  <c r="U65" i="47"/>
  <c r="U75" i="54"/>
  <c r="U74" i="54" s="1"/>
  <c r="U75" i="13"/>
  <c r="U93" i="85"/>
  <c r="U93" i="94"/>
  <c r="U65" i="52"/>
  <c r="U65" i="93"/>
  <c r="U64" i="93" s="1"/>
  <c r="U19" i="23"/>
  <c r="U64" i="47" l="1"/>
  <c r="U74" i="51"/>
  <c r="U84" i="11"/>
  <c r="U73" i="104"/>
  <c r="U74" i="88"/>
  <c r="U72" i="84"/>
  <c r="U18" i="37"/>
  <c r="U18" i="14"/>
  <c r="U84" i="16"/>
  <c r="U93" i="98"/>
  <c r="U93" i="18"/>
  <c r="U18" i="40"/>
  <c r="U64" i="15"/>
  <c r="U64" i="105"/>
  <c r="U84" i="99"/>
  <c r="U18" i="26"/>
  <c r="U74" i="100"/>
  <c r="U84" i="91"/>
  <c r="U84" i="43"/>
  <c r="U64" i="52"/>
  <c r="U74" i="92"/>
  <c r="U93" i="102"/>
  <c r="U18" i="77"/>
  <c r="U74" i="44"/>
  <c r="U64" i="86"/>
  <c r="U92" i="42"/>
  <c r="U93" i="82"/>
  <c r="U18" i="17"/>
  <c r="U84" i="83"/>
  <c r="U83" i="83" s="1"/>
  <c r="U93" i="48"/>
  <c r="U93" i="10"/>
  <c r="U18" i="74"/>
  <c r="U18" i="61"/>
  <c r="U63" i="93"/>
  <c r="U84" i="103"/>
  <c r="U74" i="13"/>
  <c r="U64" i="46"/>
  <c r="U18" i="81"/>
  <c r="U64" i="89"/>
  <c r="U63" i="89" s="1"/>
  <c r="U18" i="70"/>
  <c r="U64" i="97"/>
  <c r="U84" i="87"/>
  <c r="U92" i="85"/>
  <c r="U84" i="49"/>
  <c r="U74" i="45"/>
  <c r="U64" i="101"/>
  <c r="U18" i="23"/>
  <c r="U92" i="94"/>
  <c r="U73" i="54"/>
  <c r="U93" i="90"/>
  <c r="U18" i="65"/>
  <c r="U74" i="20"/>
  <c r="U73" i="20" s="1"/>
  <c r="U82" i="95"/>
  <c r="U18" i="62"/>
  <c r="U64" i="32"/>
  <c r="U84" i="55"/>
  <c r="U18" i="78"/>
  <c r="U93" i="35"/>
  <c r="U64" i="53"/>
  <c r="U18" i="69"/>
  <c r="U17" i="69" s="1"/>
  <c r="U84" i="41"/>
  <c r="U18" i="30"/>
  <c r="U18" i="66"/>
  <c r="U18" i="73"/>
  <c r="U93" i="50"/>
  <c r="U92" i="50" s="1"/>
  <c r="U18" i="36"/>
  <c r="U73" i="96"/>
  <c r="U17" i="31"/>
  <c r="U18" i="22"/>
  <c r="U18" i="27"/>
  <c r="U16" i="69" l="1"/>
  <c r="U17" i="65"/>
  <c r="U91" i="94"/>
  <c r="U73" i="45"/>
  <c r="U83" i="87"/>
  <c r="U62" i="89"/>
  <c r="U73" i="13"/>
  <c r="U17" i="61"/>
  <c r="U92" i="48"/>
  <c r="U92" i="82"/>
  <c r="U73" i="44"/>
  <c r="U73" i="92"/>
  <c r="U83" i="91"/>
  <c r="U83" i="99"/>
  <c r="U17" i="40"/>
  <c r="U83" i="16"/>
  <c r="U71" i="84"/>
  <c r="U83" i="11"/>
  <c r="U83" i="55"/>
  <c r="U63" i="97"/>
  <c r="U83" i="103"/>
  <c r="U17" i="74"/>
  <c r="U82" i="83"/>
  <c r="U91" i="42"/>
  <c r="U17" i="77"/>
  <c r="U63" i="52"/>
  <c r="U73" i="100"/>
  <c r="U63" i="105"/>
  <c r="U92" i="18"/>
  <c r="U17" i="14"/>
  <c r="U73" i="88"/>
  <c r="U73" i="51"/>
  <c r="U17" i="22"/>
  <c r="U17" i="66"/>
  <c r="U17" i="78"/>
  <c r="U16" i="78" s="1"/>
  <c r="U16" i="31"/>
  <c r="U17" i="30"/>
  <c r="U63" i="53"/>
  <c r="U92" i="90"/>
  <c r="U17" i="23"/>
  <c r="U83" i="49"/>
  <c r="U17" i="36"/>
  <c r="U17" i="62"/>
  <c r="U91" i="50"/>
  <c r="U81" i="95"/>
  <c r="U17" i="81"/>
  <c r="U17" i="27"/>
  <c r="U72" i="96"/>
  <c r="U17" i="73"/>
  <c r="U83" i="41"/>
  <c r="U92" i="35"/>
  <c r="U63" i="32"/>
  <c r="U72" i="20"/>
  <c r="U72" i="54"/>
  <c r="U63" i="101"/>
  <c r="U91" i="85"/>
  <c r="U17" i="70"/>
  <c r="U63" i="46"/>
  <c r="U62" i="93"/>
  <c r="U92" i="10"/>
  <c r="U17" i="17"/>
  <c r="U63" i="86"/>
  <c r="U62" i="86" s="1"/>
  <c r="U92" i="102"/>
  <c r="U83" i="43"/>
  <c r="U17" i="26"/>
  <c r="U63" i="15"/>
  <c r="U92" i="98"/>
  <c r="U17" i="37"/>
  <c r="U72" i="104"/>
  <c r="U63" i="47"/>
  <c r="U91" i="10" l="1"/>
  <c r="U91" i="35"/>
  <c r="U71" i="96"/>
  <c r="U80" i="95"/>
  <c r="U16" i="36"/>
  <c r="U91" i="90"/>
  <c r="U15" i="31"/>
  <c r="U16" i="22"/>
  <c r="U16" i="14"/>
  <c r="U72" i="100"/>
  <c r="U90" i="42"/>
  <c r="U82" i="103"/>
  <c r="U82" i="11"/>
  <c r="U16" i="40"/>
  <c r="U72" i="92"/>
  <c r="U91" i="48"/>
  <c r="U61" i="89"/>
  <c r="U90" i="94"/>
  <c r="U16" i="37"/>
  <c r="U82" i="49"/>
  <c r="U72" i="51"/>
  <c r="U71" i="51" s="1"/>
  <c r="U91" i="18"/>
  <c r="U90" i="18" s="1"/>
  <c r="U62" i="52"/>
  <c r="U81" i="83"/>
  <c r="U62" i="97"/>
  <c r="U70" i="84"/>
  <c r="U82" i="99"/>
  <c r="U72" i="44"/>
  <c r="U16" i="61"/>
  <c r="U82" i="87"/>
  <c r="U16" i="65"/>
  <c r="U71" i="104"/>
  <c r="U91" i="102"/>
  <c r="U16" i="70"/>
  <c r="U16" i="26"/>
  <c r="U61" i="93"/>
  <c r="U71" i="20"/>
  <c r="U16" i="27"/>
  <c r="U15" i="27" s="1"/>
  <c r="U90" i="50"/>
  <c r="U62" i="53"/>
  <c r="U62" i="15"/>
  <c r="U71" i="54"/>
  <c r="U61" i="86"/>
  <c r="U90" i="85"/>
  <c r="U82" i="41"/>
  <c r="U15" i="78"/>
  <c r="U62" i="47"/>
  <c r="U91" i="98"/>
  <c r="U82" i="43"/>
  <c r="U16" i="17"/>
  <c r="U62" i="46"/>
  <c r="U62" i="101"/>
  <c r="U62" i="32"/>
  <c r="U16" i="73"/>
  <c r="U16" i="81"/>
  <c r="U16" i="62"/>
  <c r="U16" i="23"/>
  <c r="U16" i="30"/>
  <c r="U16" i="66"/>
  <c r="U72" i="88"/>
  <c r="U62" i="105"/>
  <c r="U16" i="77"/>
  <c r="U16" i="74"/>
  <c r="U82" i="55"/>
  <c r="U82" i="16"/>
  <c r="U82" i="91"/>
  <c r="U91" i="82"/>
  <c r="U72" i="13"/>
  <c r="U72" i="45"/>
  <c r="U15" i="69"/>
  <c r="U81" i="91" l="1"/>
  <c r="U15" i="73"/>
  <c r="U61" i="46"/>
  <c r="U90" i="98"/>
  <c r="U81" i="41"/>
  <c r="U70" i="54"/>
  <c r="U89" i="50"/>
  <c r="U60" i="93"/>
  <c r="U90" i="102"/>
  <c r="U81" i="87"/>
  <c r="U81" i="99"/>
  <c r="U80" i="83"/>
  <c r="U70" i="51"/>
  <c r="U89" i="94"/>
  <c r="U71" i="92"/>
  <c r="U81" i="103"/>
  <c r="U15" i="14"/>
  <c r="U14" i="14" s="1"/>
  <c r="U90" i="90"/>
  <c r="U70" i="96"/>
  <c r="U15" i="62"/>
  <c r="U14" i="27"/>
  <c r="U70" i="104"/>
  <c r="U15" i="61"/>
  <c r="U69" i="84"/>
  <c r="U61" i="52"/>
  <c r="U81" i="49"/>
  <c r="U60" i="89"/>
  <c r="U15" i="40"/>
  <c r="U89" i="42"/>
  <c r="U15" i="22"/>
  <c r="U15" i="36"/>
  <c r="U90" i="35"/>
  <c r="U71" i="45"/>
  <c r="U15" i="23"/>
  <c r="U81" i="16"/>
  <c r="U15" i="66"/>
  <c r="U15" i="17"/>
  <c r="U61" i="47"/>
  <c r="U89" i="85"/>
  <c r="U61" i="15"/>
  <c r="U60" i="15" s="1"/>
  <c r="U15" i="74"/>
  <c r="U71" i="88"/>
  <c r="U71" i="13"/>
  <c r="U15" i="77"/>
  <c r="U61" i="32"/>
  <c r="U15" i="26"/>
  <c r="U14" i="69"/>
  <c r="U90" i="82"/>
  <c r="U81" i="55"/>
  <c r="U61" i="105"/>
  <c r="U15" i="30"/>
  <c r="U15" i="81"/>
  <c r="U61" i="101"/>
  <c r="U81" i="43"/>
  <c r="U14" i="78"/>
  <c r="U60" i="86"/>
  <c r="U61" i="53"/>
  <c r="U70" i="20"/>
  <c r="U15" i="70"/>
  <c r="U15" i="65"/>
  <c r="U71" i="44"/>
  <c r="U61" i="97"/>
  <c r="U89" i="18"/>
  <c r="U15" i="37"/>
  <c r="U90" i="48"/>
  <c r="U81" i="11"/>
  <c r="U71" i="100"/>
  <c r="U14" i="31"/>
  <c r="U79" i="95"/>
  <c r="U90" i="10"/>
  <c r="U88" i="18" l="1"/>
  <c r="U80" i="43"/>
  <c r="U14" i="30"/>
  <c r="U89" i="82"/>
  <c r="U60" i="32"/>
  <c r="U70" i="88"/>
  <c r="U88" i="85"/>
  <c r="U14" i="66"/>
  <c r="U70" i="45"/>
  <c r="U14" i="22"/>
  <c r="U13" i="22" s="1"/>
  <c r="U59" i="89"/>
  <c r="U68" i="84"/>
  <c r="U13" i="27"/>
  <c r="U89" i="90"/>
  <c r="U70" i="92"/>
  <c r="U79" i="83"/>
  <c r="U89" i="102"/>
  <c r="U69" i="54"/>
  <c r="U60" i="46"/>
  <c r="U59" i="86"/>
  <c r="U14" i="74"/>
  <c r="U80" i="16"/>
  <c r="U89" i="35"/>
  <c r="U88" i="42"/>
  <c r="U80" i="49"/>
  <c r="U14" i="61"/>
  <c r="U14" i="62"/>
  <c r="U13" i="14"/>
  <c r="U88" i="94"/>
  <c r="U80" i="99"/>
  <c r="U79" i="99" s="1"/>
  <c r="U59" i="93"/>
  <c r="U80" i="41"/>
  <c r="U14" i="73"/>
  <c r="U80" i="11"/>
  <c r="U89" i="48"/>
  <c r="U14" i="70"/>
  <c r="U13" i="69"/>
  <c r="U60" i="47"/>
  <c r="U78" i="95"/>
  <c r="U14" i="65"/>
  <c r="U60" i="53"/>
  <c r="U13" i="31"/>
  <c r="U60" i="97"/>
  <c r="U60" i="101"/>
  <c r="U60" i="105"/>
  <c r="U14" i="77"/>
  <c r="U89" i="10"/>
  <c r="U70" i="100"/>
  <c r="U14" i="37"/>
  <c r="U70" i="44"/>
  <c r="U69" i="20"/>
  <c r="U68" i="20" s="1"/>
  <c r="U13" i="78"/>
  <c r="U14" i="81"/>
  <c r="U80" i="55"/>
  <c r="U14" i="26"/>
  <c r="U70" i="13"/>
  <c r="U59" i="15"/>
  <c r="U14" i="17"/>
  <c r="U14" i="23"/>
  <c r="U14" i="36"/>
  <c r="U14" i="40"/>
  <c r="U60" i="52"/>
  <c r="U69" i="104"/>
  <c r="U69" i="96"/>
  <c r="U80" i="103"/>
  <c r="U69" i="51"/>
  <c r="U80" i="87"/>
  <c r="U88" i="50"/>
  <c r="U89" i="98"/>
  <c r="U80" i="91"/>
  <c r="U68" i="104" l="1"/>
  <c r="U79" i="55"/>
  <c r="U67" i="20"/>
  <c r="U69" i="100"/>
  <c r="U59" i="105"/>
  <c r="U12" i="31"/>
  <c r="U77" i="95"/>
  <c r="U13" i="70"/>
  <c r="U13" i="73"/>
  <c r="U78" i="99"/>
  <c r="U13" i="62"/>
  <c r="U87" i="42"/>
  <c r="U13" i="74"/>
  <c r="U68" i="54"/>
  <c r="U69" i="92"/>
  <c r="U67" i="84"/>
  <c r="U69" i="45"/>
  <c r="U69" i="88"/>
  <c r="U13" i="30"/>
  <c r="U13" i="81"/>
  <c r="U59" i="101"/>
  <c r="U59" i="53"/>
  <c r="U59" i="47"/>
  <c r="U88" i="48"/>
  <c r="U79" i="41"/>
  <c r="U87" i="94"/>
  <c r="U13" i="61"/>
  <c r="U88" i="35"/>
  <c r="U58" i="86"/>
  <c r="U88" i="102"/>
  <c r="U88" i="90"/>
  <c r="U58" i="89"/>
  <c r="U13" i="66"/>
  <c r="U59" i="32"/>
  <c r="U79" i="43"/>
  <c r="U88" i="98"/>
  <c r="U13" i="36"/>
  <c r="U79" i="103"/>
  <c r="U78" i="103" s="1"/>
  <c r="U13" i="23"/>
  <c r="U69" i="13"/>
  <c r="U69" i="44"/>
  <c r="U68" i="51"/>
  <c r="U58" i="15"/>
  <c r="U87" i="50"/>
  <c r="U59" i="52"/>
  <c r="U88" i="10"/>
  <c r="U79" i="91"/>
  <c r="U78" i="91" s="1"/>
  <c r="U79" i="87"/>
  <c r="U68" i="96"/>
  <c r="U13" i="40"/>
  <c r="U13" i="17"/>
  <c r="U13" i="26"/>
  <c r="U12" i="78"/>
  <c r="U13" i="37"/>
  <c r="U13" i="77"/>
  <c r="U59" i="97"/>
  <c r="U13" i="65"/>
  <c r="U12" i="69"/>
  <c r="U79" i="11"/>
  <c r="U58" i="93"/>
  <c r="U12" i="14"/>
  <c r="U79" i="49"/>
  <c r="U79" i="16"/>
  <c r="U59" i="46"/>
  <c r="U78" i="83"/>
  <c r="U12" i="27"/>
  <c r="U12" i="22"/>
  <c r="U87" i="85"/>
  <c r="U88" i="82"/>
  <c r="U87" i="18"/>
  <c r="U57" i="93" l="1"/>
  <c r="U12" i="37"/>
  <c r="U12" i="17"/>
  <c r="U78" i="87"/>
  <c r="U58" i="52"/>
  <c r="U67" i="51"/>
  <c r="U66" i="51" s="1"/>
  <c r="U12" i="23"/>
  <c r="U87" i="98"/>
  <c r="U12" i="66"/>
  <c r="U87" i="102"/>
  <c r="U12" i="61"/>
  <c r="U87" i="48"/>
  <c r="U58" i="101"/>
  <c r="U68" i="88"/>
  <c r="U68" i="92"/>
  <c r="U86" i="42"/>
  <c r="U12" i="73"/>
  <c r="U11" i="31"/>
  <c r="U66" i="20"/>
  <c r="U58" i="97"/>
  <c r="U68" i="44"/>
  <c r="U78" i="43"/>
  <c r="U57" i="89"/>
  <c r="U57" i="86"/>
  <c r="U86" i="94"/>
  <c r="U58" i="47"/>
  <c r="U12" i="81"/>
  <c r="U68" i="45"/>
  <c r="U67" i="54"/>
  <c r="U12" i="62"/>
  <c r="U12" i="70"/>
  <c r="U58" i="105"/>
  <c r="U78" i="55"/>
  <c r="U87" i="82"/>
  <c r="U12" i="65"/>
  <c r="U86" i="85"/>
  <c r="U78" i="49"/>
  <c r="U11" i="78"/>
  <c r="U77" i="91"/>
  <c r="U86" i="50"/>
  <c r="U11" i="27"/>
  <c r="U78" i="16"/>
  <c r="U77" i="83"/>
  <c r="U78" i="11"/>
  <c r="U12" i="40"/>
  <c r="U77" i="103"/>
  <c r="U86" i="18"/>
  <c r="U11" i="22"/>
  <c r="U58" i="46"/>
  <c r="U11" i="14"/>
  <c r="U11" i="69"/>
  <c r="U12" i="77"/>
  <c r="U12" i="26"/>
  <c r="U67" i="96"/>
  <c r="U87" i="10"/>
  <c r="U57" i="15"/>
  <c r="U56" i="15" s="1"/>
  <c r="U68" i="13"/>
  <c r="U12" i="36"/>
  <c r="U58" i="32"/>
  <c r="U87" i="90"/>
  <c r="U87" i="35"/>
  <c r="U78" i="41"/>
  <c r="U58" i="53"/>
  <c r="U12" i="30"/>
  <c r="U66" i="84"/>
  <c r="U12" i="74"/>
  <c r="U77" i="99"/>
  <c r="U76" i="95"/>
  <c r="U68" i="100"/>
  <c r="U67" i="104"/>
  <c r="U67" i="13" l="1"/>
  <c r="U10" i="22"/>
  <c r="U11" i="40"/>
  <c r="U77" i="16"/>
  <c r="U76" i="91"/>
  <c r="U85" i="85"/>
  <c r="U77" i="55"/>
  <c r="U11" i="62"/>
  <c r="U11" i="81"/>
  <c r="U56" i="86"/>
  <c r="U67" i="44"/>
  <c r="U10" i="31"/>
  <c r="U67" i="92"/>
  <c r="U86" i="48"/>
  <c r="U11" i="66"/>
  <c r="U65" i="51"/>
  <c r="U11" i="17"/>
  <c r="U10" i="78"/>
  <c r="U66" i="54"/>
  <c r="U57" i="47"/>
  <c r="U56" i="89"/>
  <c r="U57" i="97"/>
  <c r="U11" i="73"/>
  <c r="U67" i="88"/>
  <c r="U11" i="61"/>
  <c r="U86" i="98"/>
  <c r="U57" i="52"/>
  <c r="U11" i="37"/>
  <c r="U67" i="100"/>
  <c r="U57" i="53"/>
  <c r="U10" i="69"/>
  <c r="U65" i="84"/>
  <c r="U55" i="15"/>
  <c r="U10" i="14"/>
  <c r="U10" i="27"/>
  <c r="U11" i="65"/>
  <c r="U11" i="74"/>
  <c r="U86" i="90"/>
  <c r="U66" i="96"/>
  <c r="U75" i="95"/>
  <c r="U77" i="41"/>
  <c r="U57" i="32"/>
  <c r="U11" i="26"/>
  <c r="U85" i="18"/>
  <c r="U77" i="11"/>
  <c r="U57" i="105"/>
  <c r="U66" i="104"/>
  <c r="U76" i="99"/>
  <c r="U11" i="30"/>
  <c r="U86" i="35"/>
  <c r="U11" i="36"/>
  <c r="U86" i="10"/>
  <c r="U11" i="77"/>
  <c r="U57" i="46"/>
  <c r="U76" i="103"/>
  <c r="U76" i="83"/>
  <c r="U85" i="50"/>
  <c r="U77" i="49"/>
  <c r="U86" i="82"/>
  <c r="U11" i="70"/>
  <c r="U67" i="45"/>
  <c r="U85" i="94"/>
  <c r="U77" i="43"/>
  <c r="U65" i="20"/>
  <c r="U85" i="42"/>
  <c r="U57" i="101"/>
  <c r="U86" i="102"/>
  <c r="U11" i="23"/>
  <c r="U77" i="87"/>
  <c r="U56" i="93"/>
  <c r="U84" i="50" l="1"/>
  <c r="U75" i="99"/>
  <c r="U76" i="11"/>
  <c r="U56" i="32"/>
  <c r="U65" i="96"/>
  <c r="U10" i="65"/>
  <c r="U54" i="15"/>
  <c r="U56" i="53"/>
  <c r="U56" i="52"/>
  <c r="U66" i="88"/>
  <c r="U55" i="89"/>
  <c r="U9" i="78"/>
  <c r="U10" i="66"/>
  <c r="U9" i="31"/>
  <c r="U10" i="81"/>
  <c r="U84" i="85"/>
  <c r="U10" i="40"/>
  <c r="U65" i="104"/>
  <c r="U64" i="84"/>
  <c r="U66" i="100"/>
  <c r="U85" i="98"/>
  <c r="U84" i="98" s="1"/>
  <c r="U10" i="73"/>
  <c r="U56" i="47"/>
  <c r="U10" i="17"/>
  <c r="U85" i="48"/>
  <c r="U66" i="44"/>
  <c r="U10" i="62"/>
  <c r="U75" i="91"/>
  <c r="U9" i="22"/>
  <c r="U76" i="87"/>
  <c r="U76" i="43"/>
  <c r="U10" i="36"/>
  <c r="U84" i="42"/>
  <c r="U75" i="83"/>
  <c r="U85" i="35"/>
  <c r="U76" i="41"/>
  <c r="U9" i="27"/>
  <c r="U56" i="101"/>
  <c r="U10" i="70"/>
  <c r="U56" i="46"/>
  <c r="U10" i="23"/>
  <c r="U84" i="94"/>
  <c r="U85" i="82"/>
  <c r="U10" i="77"/>
  <c r="U84" i="18"/>
  <c r="U85" i="90"/>
  <c r="U55" i="93"/>
  <c r="U85" i="102"/>
  <c r="U64" i="20"/>
  <c r="U66" i="45"/>
  <c r="U76" i="49"/>
  <c r="U75" i="103"/>
  <c r="U85" i="10"/>
  <c r="U10" i="30"/>
  <c r="U56" i="105"/>
  <c r="U10" i="26"/>
  <c r="U74" i="95"/>
  <c r="U10" i="74"/>
  <c r="U9" i="14"/>
  <c r="U9" i="69"/>
  <c r="U10" i="37"/>
  <c r="U10" i="61"/>
  <c r="U56" i="97"/>
  <c r="U65" i="54"/>
  <c r="U64" i="51"/>
  <c r="U66" i="92"/>
  <c r="U65" i="92" s="1"/>
  <c r="U55" i="86"/>
  <c r="U76" i="55"/>
  <c r="U76" i="16"/>
  <c r="U66" i="13"/>
  <c r="U9" i="30" l="1"/>
  <c r="U84" i="102"/>
  <c r="U83" i="18"/>
  <c r="U83" i="94"/>
  <c r="U9" i="70"/>
  <c r="U75" i="41"/>
  <c r="U83" i="42"/>
  <c r="U75" i="87"/>
  <c r="U9" i="62"/>
  <c r="U9" i="17"/>
  <c r="U83" i="98"/>
  <c r="U64" i="104"/>
  <c r="U9" i="81"/>
  <c r="U8" i="78"/>
  <c r="U55" i="52"/>
  <c r="U9" i="65"/>
  <c r="U75" i="11"/>
  <c r="U74" i="11" s="1"/>
  <c r="U73" i="11" s="1"/>
  <c r="U75" i="55"/>
  <c r="U74" i="55" s="1"/>
  <c r="U55" i="101"/>
  <c r="U8" i="22"/>
  <c r="U65" i="44"/>
  <c r="U55" i="47"/>
  <c r="U65" i="100"/>
  <c r="U9" i="40"/>
  <c r="U8" i="31"/>
  <c r="U54" i="89"/>
  <c r="U53" i="89" s="1"/>
  <c r="U55" i="53"/>
  <c r="U64" i="96"/>
  <c r="U74" i="99"/>
  <c r="U64" i="92"/>
  <c r="U8" i="69"/>
  <c r="U75" i="49"/>
  <c r="U63" i="51"/>
  <c r="U8" i="14"/>
  <c r="U84" i="10"/>
  <c r="U54" i="93"/>
  <c r="U9" i="23"/>
  <c r="U84" i="35"/>
  <c r="U75" i="16"/>
  <c r="U55" i="97"/>
  <c r="U73" i="95"/>
  <c r="U9" i="61"/>
  <c r="U9" i="26"/>
  <c r="U65" i="45"/>
  <c r="U9" i="77"/>
  <c r="U9" i="36"/>
  <c r="U65" i="13"/>
  <c r="U54" i="86"/>
  <c r="U64" i="54"/>
  <c r="U9" i="37"/>
  <c r="U9" i="74"/>
  <c r="U55" i="105"/>
  <c r="U74" i="103"/>
  <c r="U63" i="20"/>
  <c r="U84" i="90"/>
  <c r="U84" i="82"/>
  <c r="U55" i="46"/>
  <c r="U8" i="27"/>
  <c r="U74" i="83"/>
  <c r="U75" i="43"/>
  <c r="U74" i="91"/>
  <c r="U84" i="48"/>
  <c r="U9" i="73"/>
  <c r="U63" i="84"/>
  <c r="U83" i="85"/>
  <c r="U9" i="66"/>
  <c r="U65" i="88"/>
  <c r="U53" i="15"/>
  <c r="U55" i="32"/>
  <c r="U83" i="50"/>
  <c r="U54" i="46" l="1"/>
  <c r="U8" i="74"/>
  <c r="U53" i="86"/>
  <c r="U8" i="77"/>
  <c r="U8" i="61"/>
  <c r="U74" i="16"/>
  <c r="U53" i="93"/>
  <c r="U62" i="51"/>
  <c r="U63" i="92"/>
  <c r="U54" i="53"/>
  <c r="U8" i="40"/>
  <c r="U64" i="44"/>
  <c r="U73" i="55"/>
  <c r="U54" i="52"/>
  <c r="U53" i="52" s="1"/>
  <c r="U63" i="104"/>
  <c r="U8" i="62"/>
  <c r="U74" i="41"/>
  <c r="U82" i="18"/>
  <c r="U73" i="103"/>
  <c r="U72" i="95"/>
  <c r="U83" i="35"/>
  <c r="U83" i="10"/>
  <c r="U74" i="49"/>
  <c r="U73" i="99"/>
  <c r="U52" i="89"/>
  <c r="U64" i="100"/>
  <c r="U7" i="22"/>
  <c r="U72" i="11"/>
  <c r="U7" i="78"/>
  <c r="U82" i="98"/>
  <c r="U74" i="87"/>
  <c r="U8" i="70"/>
  <c r="U83" i="102"/>
  <c r="U54" i="32"/>
  <c r="U8" i="73"/>
  <c r="U62" i="20"/>
  <c r="U82" i="85"/>
  <c r="U73" i="83"/>
  <c r="U64" i="13"/>
  <c r="U8" i="66"/>
  <c r="U74" i="43"/>
  <c r="U52" i="15"/>
  <c r="U83" i="48"/>
  <c r="U83" i="82"/>
  <c r="U8" i="37"/>
  <c r="U64" i="45"/>
  <c r="U82" i="50"/>
  <c r="U64" i="88"/>
  <c r="U62" i="84"/>
  <c r="U73" i="91"/>
  <c r="U7" i="27"/>
  <c r="U83" i="90"/>
  <c r="U54" i="105"/>
  <c r="U63" i="54"/>
  <c r="U8" i="36"/>
  <c r="U8" i="26"/>
  <c r="U54" i="97"/>
  <c r="U8" i="23"/>
  <c r="U7" i="14"/>
  <c r="U7" i="69"/>
  <c r="U63" i="96"/>
  <c r="U7" i="31"/>
  <c r="U54" i="47"/>
  <c r="U53" i="47" s="1"/>
  <c r="U54" i="101"/>
  <c r="U8" i="65"/>
  <c r="U8" i="81"/>
  <c r="U8" i="17"/>
  <c r="U82" i="42"/>
  <c r="U82" i="94"/>
  <c r="U8" i="30"/>
  <c r="U6" i="27" l="1"/>
  <c r="U63" i="88"/>
  <c r="U7" i="37"/>
  <c r="U51" i="15"/>
  <c r="U63" i="13"/>
  <c r="U61" i="20"/>
  <c r="U82" i="102"/>
  <c r="U81" i="98"/>
  <c r="U6" i="22"/>
  <c r="U72" i="99"/>
  <c r="U82" i="35"/>
  <c r="U81" i="18"/>
  <c r="U62" i="104"/>
  <c r="U63" i="44"/>
  <c r="U62" i="92"/>
  <c r="U73" i="16"/>
  <c r="U52" i="86"/>
  <c r="U81" i="94"/>
  <c r="U7" i="81"/>
  <c r="U53" i="97"/>
  <c r="U7" i="30"/>
  <c r="U52" i="47"/>
  <c r="U62" i="54"/>
  <c r="U81" i="42"/>
  <c r="U7" i="65"/>
  <c r="U6" i="31"/>
  <c r="U6" i="14"/>
  <c r="U7" i="26"/>
  <c r="U53" i="105"/>
  <c r="U72" i="91"/>
  <c r="U81" i="50"/>
  <c r="U82" i="82"/>
  <c r="U73" i="43"/>
  <c r="U72" i="83"/>
  <c r="U7" i="73"/>
  <c r="U7" i="70"/>
  <c r="U6" i="78"/>
  <c r="U63" i="100"/>
  <c r="U73" i="49"/>
  <c r="U71" i="95"/>
  <c r="U73" i="41"/>
  <c r="U52" i="52"/>
  <c r="U7" i="40"/>
  <c r="U61" i="51"/>
  <c r="U7" i="61"/>
  <c r="U7" i="74"/>
  <c r="U6" i="69"/>
  <c r="U7" i="17"/>
  <c r="U53" i="101"/>
  <c r="U62" i="96"/>
  <c r="U7" i="23"/>
  <c r="U7" i="36"/>
  <c r="U82" i="90"/>
  <c r="U61" i="84"/>
  <c r="U63" i="45"/>
  <c r="U82" i="48"/>
  <c r="U7" i="66"/>
  <c r="U81" i="85"/>
  <c r="U53" i="32"/>
  <c r="U73" i="87"/>
  <c r="U71" i="11"/>
  <c r="U51" i="89"/>
  <c r="U82" i="10"/>
  <c r="U72" i="103"/>
  <c r="U7" i="62"/>
  <c r="U72" i="55"/>
  <c r="U53" i="53"/>
  <c r="U52" i="93"/>
  <c r="U7" i="77"/>
  <c r="U53" i="46"/>
  <c r="U6" i="77" l="1"/>
  <c r="U51" i="52"/>
  <c r="U6" i="23"/>
  <c r="U6" i="70"/>
  <c r="U71" i="91"/>
  <c r="U5" i="14"/>
  <c r="X5" i="14" s="1"/>
  <c r="U80" i="42"/>
  <c r="U6" i="30"/>
  <c r="U80" i="94"/>
  <c r="U61" i="92"/>
  <c r="U80" i="18"/>
  <c r="U5" i="22"/>
  <c r="X5" i="22" s="1"/>
  <c r="U60" i="20"/>
  <c r="U6" i="37"/>
  <c r="U81" i="10"/>
  <c r="U71" i="55"/>
  <c r="U6" i="66"/>
  <c r="U6" i="17"/>
  <c r="U72" i="49"/>
  <c r="U6" i="62"/>
  <c r="U52" i="32"/>
  <c r="U81" i="90"/>
  <c r="U5" i="69"/>
  <c r="X5" i="69" s="1"/>
  <c r="U60" i="51"/>
  <c r="U72" i="41"/>
  <c r="U62" i="100"/>
  <c r="U6" i="73"/>
  <c r="U81" i="82"/>
  <c r="U52" i="105"/>
  <c r="U5" i="31"/>
  <c r="X5" i="31" s="1"/>
  <c r="U61" i="54"/>
  <c r="U52" i="97"/>
  <c r="U51" i="86"/>
  <c r="U62" i="44"/>
  <c r="U81" i="35"/>
  <c r="U80" i="98"/>
  <c r="U62" i="13"/>
  <c r="U62" i="88"/>
  <c r="U60" i="84"/>
  <c r="U72" i="43"/>
  <c r="U72" i="87"/>
  <c r="U6" i="61"/>
  <c r="U51" i="93"/>
  <c r="U50" i="89"/>
  <c r="U81" i="48"/>
  <c r="U61" i="96"/>
  <c r="U52" i="46"/>
  <c r="U52" i="53"/>
  <c r="U71" i="103"/>
  <c r="U70" i="11"/>
  <c r="U80" i="85"/>
  <c r="U62" i="45"/>
  <c r="U6" i="36"/>
  <c r="U52" i="101"/>
  <c r="U6" i="74"/>
  <c r="U6" i="40"/>
  <c r="U70" i="95"/>
  <c r="U5" i="78"/>
  <c r="X5" i="78" s="1"/>
  <c r="U71" i="83"/>
  <c r="U80" i="50"/>
  <c r="U6" i="26"/>
  <c r="U6" i="65"/>
  <c r="U51" i="47"/>
  <c r="U6" i="81"/>
  <c r="U72" i="16"/>
  <c r="U61" i="104"/>
  <c r="U71" i="99"/>
  <c r="U81" i="102"/>
  <c r="U50" i="15"/>
  <c r="U5" i="27"/>
  <c r="X5" i="27" s="1"/>
  <c r="U79" i="50" l="1"/>
  <c r="U79" i="85"/>
  <c r="U51" i="53"/>
  <c r="U80" i="48"/>
  <c r="U5" i="61"/>
  <c r="X5" i="61" s="1"/>
  <c r="U59" i="84"/>
  <c r="U79" i="98"/>
  <c r="U50" i="86"/>
  <c r="AH5" i="31"/>
  <c r="AQ5" i="31" s="1"/>
  <c r="Z5" i="31"/>
  <c r="U5" i="73"/>
  <c r="X5" i="73" s="1"/>
  <c r="U59" i="51"/>
  <c r="U51" i="32"/>
  <c r="U5" i="17"/>
  <c r="X5" i="17" s="1"/>
  <c r="U80" i="10"/>
  <c r="U23" i="21"/>
  <c r="Z5" i="22"/>
  <c r="AH5" i="22"/>
  <c r="AQ5" i="22" s="1"/>
  <c r="U79" i="94"/>
  <c r="U23" i="12"/>
  <c r="U22" i="12" s="1"/>
  <c r="Z5" i="14"/>
  <c r="AH5" i="14"/>
  <c r="AQ5" i="14" s="1"/>
  <c r="U5" i="23"/>
  <c r="X5" i="23" s="1"/>
  <c r="U49" i="89"/>
  <c r="U80" i="35"/>
  <c r="U51" i="97"/>
  <c r="U51" i="105"/>
  <c r="U61" i="100"/>
  <c r="U23" i="68"/>
  <c r="AH5" i="69"/>
  <c r="AQ5" i="69" s="1"/>
  <c r="Z5" i="69"/>
  <c r="U5" i="62"/>
  <c r="X5" i="62" s="1"/>
  <c r="U5" i="66"/>
  <c r="X5" i="66" s="1"/>
  <c r="U5" i="37"/>
  <c r="X5" i="37" s="1"/>
  <c r="U79" i="18"/>
  <c r="U5" i="30"/>
  <c r="X5" i="30" s="1"/>
  <c r="U70" i="91"/>
  <c r="U50" i="52"/>
  <c r="U49" i="15"/>
  <c r="U50" i="47"/>
  <c r="U69" i="95"/>
  <c r="U80" i="102"/>
  <c r="U5" i="65"/>
  <c r="X5" i="65" s="1"/>
  <c r="U5" i="36"/>
  <c r="X5" i="36" s="1"/>
  <c r="U51" i="46"/>
  <c r="U71" i="87"/>
  <c r="U60" i="104"/>
  <c r="U51" i="101"/>
  <c r="U71" i="16"/>
  <c r="U70" i="83"/>
  <c r="U5" i="40"/>
  <c r="X5" i="40" s="1"/>
  <c r="U69" i="11"/>
  <c r="U61" i="88"/>
  <c r="AH5" i="27"/>
  <c r="AQ5" i="27" s="1"/>
  <c r="Z5" i="27"/>
  <c r="U70" i="99"/>
  <c r="U5" i="81"/>
  <c r="X5" i="81" s="1"/>
  <c r="U5" i="26"/>
  <c r="X5" i="26" s="1"/>
  <c r="AH5" i="78"/>
  <c r="AQ5" i="78" s="1"/>
  <c r="Z5" i="78"/>
  <c r="U5" i="74"/>
  <c r="X5" i="74" s="1"/>
  <c r="U61" i="45"/>
  <c r="U70" i="103"/>
  <c r="U60" i="96"/>
  <c r="U50" i="93"/>
  <c r="U71" i="43"/>
  <c r="U70" i="43" s="1"/>
  <c r="U61" i="13"/>
  <c r="U61" i="44"/>
  <c r="U60" i="54"/>
  <c r="U80" i="82"/>
  <c r="U71" i="41"/>
  <c r="U80" i="90"/>
  <c r="U71" i="49"/>
  <c r="U70" i="55"/>
  <c r="U59" i="20"/>
  <c r="U60" i="92"/>
  <c r="U79" i="42"/>
  <c r="U5" i="70"/>
  <c r="X5" i="70" s="1"/>
  <c r="U5" i="77"/>
  <c r="X5" i="77" s="1"/>
  <c r="U78" i="42" l="1"/>
  <c r="U69" i="55"/>
  <c r="U70" i="41"/>
  <c r="U60" i="44"/>
  <c r="U49" i="93"/>
  <c r="U60" i="45"/>
  <c r="U69" i="99"/>
  <c r="U60" i="88"/>
  <c r="U69" i="83"/>
  <c r="U59" i="104"/>
  <c r="U23" i="34"/>
  <c r="AH5" i="36"/>
  <c r="AQ5" i="36" s="1"/>
  <c r="Z5" i="36"/>
  <c r="U68" i="95"/>
  <c r="U49" i="52"/>
  <c r="U78" i="18"/>
  <c r="AH5" i="62"/>
  <c r="AQ5" i="62" s="1"/>
  <c r="Z5" i="62"/>
  <c r="U78" i="94"/>
  <c r="AG5" i="31"/>
  <c r="AP5" i="31" s="1"/>
  <c r="W6" i="31"/>
  <c r="AE5" i="31"/>
  <c r="AF5" i="31"/>
  <c r="AO5" i="31" s="1"/>
  <c r="U60" i="100"/>
  <c r="U79" i="35"/>
  <c r="U79" i="10"/>
  <c r="U58" i="51"/>
  <c r="U58" i="84"/>
  <c r="U50" i="53"/>
  <c r="U70" i="16"/>
  <c r="U69" i="16" s="1"/>
  <c r="U70" i="87"/>
  <c r="U69" i="87" s="1"/>
  <c r="U23" i="64"/>
  <c r="AH5" i="65"/>
  <c r="AQ5" i="65" s="1"/>
  <c r="Z5" i="65"/>
  <c r="U49" i="47"/>
  <c r="U69" i="91"/>
  <c r="AH5" i="37"/>
  <c r="AQ5" i="37" s="1"/>
  <c r="Z5" i="37"/>
  <c r="AE5" i="27"/>
  <c r="W6" i="27"/>
  <c r="AF5" i="27"/>
  <c r="AO5" i="27" s="1"/>
  <c r="AG5" i="27"/>
  <c r="AP5" i="27" s="1"/>
  <c r="AG5" i="69"/>
  <c r="AP5" i="69" s="1"/>
  <c r="W6" i="69"/>
  <c r="AF5" i="69"/>
  <c r="AO5" i="69" s="1"/>
  <c r="AE5" i="69"/>
  <c r="U50" i="105"/>
  <c r="U48" i="89"/>
  <c r="W6" i="14"/>
  <c r="AG5" i="14"/>
  <c r="AP5" i="14" s="1"/>
  <c r="AF5" i="14"/>
  <c r="AO5" i="14" s="1"/>
  <c r="AE5" i="14"/>
  <c r="AH5" i="17"/>
  <c r="AQ5" i="17" s="1"/>
  <c r="Z5" i="17"/>
  <c r="U23" i="72"/>
  <c r="Z5" i="73"/>
  <c r="AH5" i="73"/>
  <c r="AQ5" i="73" s="1"/>
  <c r="U49" i="86"/>
  <c r="U23" i="60"/>
  <c r="AH5" i="61"/>
  <c r="AQ5" i="61" s="1"/>
  <c r="Z5" i="61"/>
  <c r="U78" i="85"/>
  <c r="U23" i="76"/>
  <c r="AH5" i="77"/>
  <c r="AQ5" i="77" s="1"/>
  <c r="Z5" i="77"/>
  <c r="U70" i="49"/>
  <c r="U60" i="13"/>
  <c r="AH5" i="74"/>
  <c r="AQ5" i="74" s="1"/>
  <c r="Z5" i="74"/>
  <c r="U68" i="11"/>
  <c r="AH5" i="70"/>
  <c r="AQ5" i="70" s="1"/>
  <c r="Z5" i="70"/>
  <c r="U58" i="20"/>
  <c r="U79" i="90"/>
  <c r="U59" i="54"/>
  <c r="U69" i="43"/>
  <c r="U69" i="103"/>
  <c r="U23" i="80"/>
  <c r="AH5" i="81"/>
  <c r="AQ5" i="81" s="1"/>
  <c r="Z5" i="81"/>
  <c r="U23" i="39"/>
  <c r="Z5" i="40"/>
  <c r="AH5" i="40"/>
  <c r="AQ5" i="40" s="1"/>
  <c r="U50" i="101"/>
  <c r="U50" i="46"/>
  <c r="U79" i="102"/>
  <c r="U48" i="15"/>
  <c r="U23" i="29"/>
  <c r="AH5" i="30"/>
  <c r="AQ5" i="30" s="1"/>
  <c r="Z5" i="30"/>
  <c r="Z5" i="66"/>
  <c r="AH5" i="66"/>
  <c r="AQ5" i="66" s="1"/>
  <c r="U21" i="12"/>
  <c r="AF5" i="22"/>
  <c r="AO5" i="22" s="1"/>
  <c r="AE5" i="22"/>
  <c r="AG5" i="22"/>
  <c r="AP5" i="22" s="1"/>
  <c r="W6" i="22"/>
  <c r="U59" i="92"/>
  <c r="U79" i="82"/>
  <c r="U59" i="96"/>
  <c r="U23" i="25"/>
  <c r="AH5" i="26"/>
  <c r="AQ5" i="26" s="1"/>
  <c r="Z5" i="26"/>
  <c r="AG5" i="78"/>
  <c r="AP5" i="78" s="1"/>
  <c r="AF5" i="78"/>
  <c r="AO5" i="78" s="1"/>
  <c r="AE5" i="78"/>
  <c r="W6" i="78"/>
  <c r="U22" i="68"/>
  <c r="U50" i="97"/>
  <c r="AH5" i="23"/>
  <c r="AQ5" i="23" s="1"/>
  <c r="Z5" i="23"/>
  <c r="U22" i="21"/>
  <c r="U50" i="32"/>
  <c r="U78" i="98"/>
  <c r="U79" i="48"/>
  <c r="U78" i="50"/>
  <c r="U49" i="32" l="1"/>
  <c r="U47" i="15"/>
  <c r="U49" i="101"/>
  <c r="U68" i="103"/>
  <c r="U78" i="90"/>
  <c r="U48" i="86"/>
  <c r="AI5" i="69"/>
  <c r="AN5" i="69"/>
  <c r="Y6" i="27"/>
  <c r="X6" i="27"/>
  <c r="AE5" i="65"/>
  <c r="AF5" i="65"/>
  <c r="AO5" i="65" s="1"/>
  <c r="W6" i="65"/>
  <c r="AG5" i="65"/>
  <c r="AP5" i="65" s="1"/>
  <c r="U68" i="16"/>
  <c r="U57" i="51"/>
  <c r="U59" i="100"/>
  <c r="U77" i="94"/>
  <c r="U77" i="18"/>
  <c r="U20" i="12"/>
  <c r="W6" i="77"/>
  <c r="AG5" i="77"/>
  <c r="AP5" i="77" s="1"/>
  <c r="AF5" i="77"/>
  <c r="AO5" i="77" s="1"/>
  <c r="AE5" i="77"/>
  <c r="Y6" i="14"/>
  <c r="X6" i="14"/>
  <c r="AI5" i="27"/>
  <c r="AN5" i="27"/>
  <c r="U68" i="91"/>
  <c r="AF5" i="36"/>
  <c r="AO5" i="36" s="1"/>
  <c r="AG5" i="36"/>
  <c r="AP5" i="36" s="1"/>
  <c r="AE5" i="36"/>
  <c r="W6" i="36"/>
  <c r="U68" i="83"/>
  <c r="U59" i="45"/>
  <c r="U69" i="41"/>
  <c r="AN5" i="78"/>
  <c r="AI5" i="78"/>
  <c r="U49" i="97"/>
  <c r="AE5" i="30"/>
  <c r="AF5" i="30"/>
  <c r="AO5" i="30" s="1"/>
  <c r="W6" i="30"/>
  <c r="AG5" i="30"/>
  <c r="AP5" i="30" s="1"/>
  <c r="U78" i="102"/>
  <c r="U77" i="102" s="1"/>
  <c r="AF5" i="81"/>
  <c r="AO5" i="81" s="1"/>
  <c r="AE5" i="81"/>
  <c r="W6" i="81"/>
  <c r="AG5" i="81"/>
  <c r="AP5" i="81" s="1"/>
  <c r="U68" i="43"/>
  <c r="U57" i="20"/>
  <c r="U67" i="11"/>
  <c r="U59" i="13"/>
  <c r="W6" i="61"/>
  <c r="AG5" i="61"/>
  <c r="AP5" i="61" s="1"/>
  <c r="AE5" i="61"/>
  <c r="AF5" i="61"/>
  <c r="AO5" i="61" s="1"/>
  <c r="AG5" i="17"/>
  <c r="AP5" i="17" s="1"/>
  <c r="AF5" i="17"/>
  <c r="AO5" i="17" s="1"/>
  <c r="AE5" i="17"/>
  <c r="W6" i="17"/>
  <c r="Y6" i="69"/>
  <c r="X6" i="69"/>
  <c r="U22" i="64"/>
  <c r="U49" i="53"/>
  <c r="U78" i="10"/>
  <c r="AI5" i="31"/>
  <c r="AN5" i="31"/>
  <c r="U48" i="52"/>
  <c r="U22" i="76"/>
  <c r="U47" i="89"/>
  <c r="U48" i="47"/>
  <c r="Y6" i="31"/>
  <c r="X6" i="31"/>
  <c r="AF5" i="62"/>
  <c r="AO5" i="62" s="1"/>
  <c r="AE5" i="62"/>
  <c r="AG5" i="62"/>
  <c r="AP5" i="62" s="1"/>
  <c r="W6" i="62"/>
  <c r="U22" i="34"/>
  <c r="U59" i="88"/>
  <c r="U48" i="93"/>
  <c r="U68" i="55"/>
  <c r="U22" i="25"/>
  <c r="U58" i="92"/>
  <c r="U58" i="96"/>
  <c r="AI5" i="22"/>
  <c r="AN5" i="22"/>
  <c r="U22" i="29"/>
  <c r="U49" i="46"/>
  <c r="AG5" i="40"/>
  <c r="AP5" i="40" s="1"/>
  <c r="W6" i="40"/>
  <c r="AE5" i="40"/>
  <c r="AF5" i="40"/>
  <c r="AO5" i="40" s="1"/>
  <c r="U22" i="80"/>
  <c r="U58" i="54"/>
  <c r="U69" i="49"/>
  <c r="U22" i="60"/>
  <c r="AE5" i="73"/>
  <c r="W6" i="73"/>
  <c r="AG5" i="73"/>
  <c r="AP5" i="73" s="1"/>
  <c r="AF5" i="73"/>
  <c r="AO5" i="73" s="1"/>
  <c r="AI5" i="14"/>
  <c r="AN5" i="14"/>
  <c r="AE5" i="37"/>
  <c r="AF5" i="37"/>
  <c r="AO5" i="37" s="1"/>
  <c r="AG5" i="37"/>
  <c r="AP5" i="37" s="1"/>
  <c r="W6" i="37"/>
  <c r="U68" i="87"/>
  <c r="U57" i="84"/>
  <c r="U78" i="35"/>
  <c r="U67" i="95"/>
  <c r="U66" i="95" s="1"/>
  <c r="U77" i="50"/>
  <c r="U78" i="48"/>
  <c r="U21" i="21"/>
  <c r="Y6" i="22"/>
  <c r="Z6" i="22"/>
  <c r="X6" i="22"/>
  <c r="U77" i="98"/>
  <c r="U21" i="68"/>
  <c r="AF5" i="23"/>
  <c r="AO5" i="23" s="1"/>
  <c r="AG5" i="23"/>
  <c r="AP5" i="23" s="1"/>
  <c r="W6" i="23"/>
  <c r="AE5" i="23"/>
  <c r="Y6" i="78"/>
  <c r="X6" i="78"/>
  <c r="Z6" i="78" s="1"/>
  <c r="AE5" i="26"/>
  <c r="AF5" i="26"/>
  <c r="AO5" i="26" s="1"/>
  <c r="AG5" i="26"/>
  <c r="AP5" i="26" s="1"/>
  <c r="W6" i="26"/>
  <c r="U78" i="82"/>
  <c r="AF5" i="66"/>
  <c r="AO5" i="66" s="1"/>
  <c r="AE5" i="66"/>
  <c r="W6" i="66"/>
  <c r="AG5" i="66"/>
  <c r="AP5" i="66" s="1"/>
  <c r="U22" i="39"/>
  <c r="AE5" i="70"/>
  <c r="W6" i="70"/>
  <c r="AG5" i="70"/>
  <c r="AP5" i="70" s="1"/>
  <c r="AF5" i="70"/>
  <c r="AO5" i="70" s="1"/>
  <c r="AF5" i="74"/>
  <c r="AO5" i="74" s="1"/>
  <c r="AG5" i="74"/>
  <c r="AP5" i="74" s="1"/>
  <c r="AE5" i="74"/>
  <c r="W6" i="74"/>
  <c r="U77" i="85"/>
  <c r="U22" i="72"/>
  <c r="U49" i="105"/>
  <c r="U58" i="104"/>
  <c r="U57" i="104" s="1"/>
  <c r="U68" i="99"/>
  <c r="U59" i="44"/>
  <c r="U77" i="42"/>
  <c r="AE6" i="78" l="1"/>
  <c r="AG6" i="78"/>
  <c r="AP6" i="78" s="1"/>
  <c r="AF6" i="78"/>
  <c r="AO6" i="78" s="1"/>
  <c r="W7" i="78"/>
  <c r="AE6" i="22"/>
  <c r="W7" i="22"/>
  <c r="AF6" i="22"/>
  <c r="AO6" i="22" s="1"/>
  <c r="AG6" i="22"/>
  <c r="AP6" i="22" s="1"/>
  <c r="Y6" i="73"/>
  <c r="X6" i="73"/>
  <c r="Y6" i="40"/>
  <c r="X6" i="40"/>
  <c r="AN5" i="62"/>
  <c r="AI5" i="62"/>
  <c r="U47" i="47"/>
  <c r="U47" i="52"/>
  <c r="U48" i="53"/>
  <c r="Y6" i="17"/>
  <c r="Z6" i="17"/>
  <c r="X6" i="17"/>
  <c r="AN5" i="81"/>
  <c r="AI5" i="81"/>
  <c r="Y6" i="36"/>
  <c r="X6" i="36"/>
  <c r="U76" i="18"/>
  <c r="U56" i="51"/>
  <c r="AI5" i="65"/>
  <c r="AN5" i="65"/>
  <c r="U21" i="72"/>
  <c r="U77" i="82"/>
  <c r="U76" i="50"/>
  <c r="U56" i="84"/>
  <c r="AN5" i="37"/>
  <c r="AI5" i="37"/>
  <c r="AN5" i="73"/>
  <c r="AI5" i="73"/>
  <c r="U57" i="54"/>
  <c r="AR5" i="22"/>
  <c r="U21" i="25"/>
  <c r="U58" i="88"/>
  <c r="AI5" i="17"/>
  <c r="AN5" i="17"/>
  <c r="Y6" i="61"/>
  <c r="Z6" i="61"/>
  <c r="X6" i="61"/>
  <c r="U56" i="20"/>
  <c r="AI5" i="30"/>
  <c r="AN5" i="30"/>
  <c r="U68" i="41"/>
  <c r="AI5" i="36"/>
  <c r="AN5" i="36"/>
  <c r="AR5" i="27"/>
  <c r="AH6" i="27"/>
  <c r="AQ6" i="27" s="1"/>
  <c r="U47" i="86"/>
  <c r="U48" i="101"/>
  <c r="AH6" i="31"/>
  <c r="AQ6" i="31" s="1"/>
  <c r="U46" i="89"/>
  <c r="AR5" i="31"/>
  <c r="U21" i="64"/>
  <c r="AH6" i="14"/>
  <c r="AQ6" i="14" s="1"/>
  <c r="Y6" i="77"/>
  <c r="X6" i="77"/>
  <c r="U76" i="94"/>
  <c r="U67" i="16"/>
  <c r="Z6" i="27"/>
  <c r="U21" i="60"/>
  <c r="U48" i="46"/>
  <c r="U57" i="96"/>
  <c r="U67" i="55"/>
  <c r="U21" i="34"/>
  <c r="Z6" i="31"/>
  <c r="AH6" i="69"/>
  <c r="AQ6" i="69" s="1"/>
  <c r="U58" i="13"/>
  <c r="U67" i="43"/>
  <c r="U76" i="102"/>
  <c r="U48" i="97"/>
  <c r="U58" i="45"/>
  <c r="Z6" i="14"/>
  <c r="U77" i="90"/>
  <c r="U46" i="15"/>
  <c r="U20" i="68"/>
  <c r="U76" i="42"/>
  <c r="U20" i="21"/>
  <c r="U67" i="87"/>
  <c r="AR5" i="14"/>
  <c r="Y6" i="70"/>
  <c r="X6" i="70"/>
  <c r="AI5" i="66"/>
  <c r="AN5" i="66"/>
  <c r="Y6" i="23"/>
  <c r="Z6" i="23"/>
  <c r="X6" i="23"/>
  <c r="U76" i="98"/>
  <c r="Y6" i="37"/>
  <c r="X6" i="37"/>
  <c r="Y6" i="62"/>
  <c r="X6" i="62"/>
  <c r="U21" i="76"/>
  <c r="U77" i="10"/>
  <c r="Z6" i="69"/>
  <c r="AR5" i="78"/>
  <c r="U19" i="12"/>
  <c r="U58" i="100"/>
  <c r="Y6" i="65"/>
  <c r="X6" i="65"/>
  <c r="AH6" i="78"/>
  <c r="AQ6" i="78" s="1"/>
  <c r="U67" i="99"/>
  <c r="U21" i="39"/>
  <c r="Y6" i="26"/>
  <c r="X6" i="26"/>
  <c r="U56" i="104"/>
  <c r="U76" i="85"/>
  <c r="Y6" i="66"/>
  <c r="X6" i="66"/>
  <c r="AI5" i="23"/>
  <c r="AN5" i="23"/>
  <c r="U65" i="95"/>
  <c r="U21" i="80"/>
  <c r="Y6" i="74"/>
  <c r="Z6" i="74"/>
  <c r="X6" i="74"/>
  <c r="U58" i="44"/>
  <c r="U48" i="105"/>
  <c r="AN5" i="74"/>
  <c r="AI5" i="74"/>
  <c r="AN5" i="70"/>
  <c r="AI5" i="70"/>
  <c r="AI5" i="26"/>
  <c r="AN5" i="26"/>
  <c r="AH6" i="22"/>
  <c r="AQ6" i="22" s="1"/>
  <c r="U77" i="48"/>
  <c r="U77" i="35"/>
  <c r="U68" i="49"/>
  <c r="AN5" i="40"/>
  <c r="AI5" i="40"/>
  <c r="U21" i="29"/>
  <c r="U57" i="92"/>
  <c r="U47" i="93"/>
  <c r="AN5" i="61"/>
  <c r="AI5" i="61"/>
  <c r="U66" i="11"/>
  <c r="Y6" i="81"/>
  <c r="X6" i="81"/>
  <c r="Y6" i="30"/>
  <c r="X6" i="30"/>
  <c r="U67" i="83"/>
  <c r="U67" i="91"/>
  <c r="AN5" i="77"/>
  <c r="AI5" i="77"/>
  <c r="AR5" i="69"/>
  <c r="U67" i="103"/>
  <c r="U48" i="32"/>
  <c r="U76" i="10" l="1"/>
  <c r="AH6" i="37"/>
  <c r="AQ6" i="37" s="1"/>
  <c r="W7" i="23"/>
  <c r="AE6" i="23"/>
  <c r="AF6" i="23"/>
  <c r="AO6" i="23" s="1"/>
  <c r="AG6" i="23"/>
  <c r="AP6" i="23" s="1"/>
  <c r="U19" i="21"/>
  <c r="U45" i="15"/>
  <c r="U66" i="16"/>
  <c r="U67" i="41"/>
  <c r="AF6" i="61"/>
  <c r="AO6" i="61" s="1"/>
  <c r="AE6" i="61"/>
  <c r="W7" i="61"/>
  <c r="AG6" i="61"/>
  <c r="AP6" i="61" s="1"/>
  <c r="AR5" i="73"/>
  <c r="AH6" i="36"/>
  <c r="AQ6" i="36" s="1"/>
  <c r="W7" i="17"/>
  <c r="AE6" i="17"/>
  <c r="AF6" i="17"/>
  <c r="AO6" i="17" s="1"/>
  <c r="AG6" i="17"/>
  <c r="AP6" i="17" s="1"/>
  <c r="Y7" i="22"/>
  <c r="X7" i="22"/>
  <c r="AR5" i="61"/>
  <c r="AH6" i="81"/>
  <c r="AQ6" i="81" s="1"/>
  <c r="U20" i="29"/>
  <c r="U76" i="35"/>
  <c r="U75" i="35" s="1"/>
  <c r="AR5" i="23"/>
  <c r="U20" i="39"/>
  <c r="AH6" i="65"/>
  <c r="AQ6" i="65" s="1"/>
  <c r="U18" i="12"/>
  <c r="Z6" i="37"/>
  <c r="U47" i="97"/>
  <c r="U57" i="13"/>
  <c r="U20" i="34"/>
  <c r="U47" i="46"/>
  <c r="U47" i="101"/>
  <c r="U20" i="25"/>
  <c r="U75" i="50"/>
  <c r="AR5" i="65"/>
  <c r="Z6" i="36"/>
  <c r="U46" i="47"/>
  <c r="AH6" i="73"/>
  <c r="AQ6" i="73" s="1"/>
  <c r="AN6" i="22"/>
  <c r="AI6" i="22"/>
  <c r="AR5" i="26"/>
  <c r="U47" i="105"/>
  <c r="AH6" i="66"/>
  <c r="AQ6" i="66" s="1"/>
  <c r="U55" i="104"/>
  <c r="Z6" i="65"/>
  <c r="U20" i="76"/>
  <c r="U75" i="42"/>
  <c r="U76" i="90"/>
  <c r="U75" i="94"/>
  <c r="U45" i="89"/>
  <c r="AR5" i="30"/>
  <c r="AR5" i="37"/>
  <c r="AR5" i="62"/>
  <c r="Z6" i="73"/>
  <c r="Y7" i="78"/>
  <c r="X7" i="78"/>
  <c r="U66" i="83"/>
  <c r="AH6" i="26"/>
  <c r="AQ6" i="26" s="1"/>
  <c r="U66" i="99"/>
  <c r="AH6" i="62"/>
  <c r="AQ6" i="62" s="1"/>
  <c r="AR5" i="66"/>
  <c r="AE6" i="14"/>
  <c r="AF6" i="14"/>
  <c r="AO6" i="14" s="1"/>
  <c r="W7" i="14"/>
  <c r="AG6" i="14"/>
  <c r="AP6" i="14" s="1"/>
  <c r="U75" i="102"/>
  <c r="U66" i="55"/>
  <c r="U20" i="60"/>
  <c r="AH6" i="77"/>
  <c r="AQ6" i="77" s="1"/>
  <c r="U46" i="86"/>
  <c r="AR5" i="17"/>
  <c r="U76" i="82"/>
  <c r="U55" i="51"/>
  <c r="AR5" i="81"/>
  <c r="U47" i="53"/>
  <c r="U75" i="85"/>
  <c r="U66" i="91"/>
  <c r="Z6" i="81"/>
  <c r="U46" i="93"/>
  <c r="AR5" i="70"/>
  <c r="U20" i="80"/>
  <c r="AR5" i="77"/>
  <c r="U57" i="44"/>
  <c r="U56" i="44" s="1"/>
  <c r="U55" i="44" s="1"/>
  <c r="Z6" i="26"/>
  <c r="AF6" i="69"/>
  <c r="AO6" i="69" s="1"/>
  <c r="W7" i="69"/>
  <c r="AE6" i="69"/>
  <c r="AG6" i="69"/>
  <c r="AP6" i="69" s="1"/>
  <c r="Z6" i="62"/>
  <c r="U75" i="98"/>
  <c r="AH6" i="70"/>
  <c r="AQ6" i="70" s="1"/>
  <c r="U66" i="87"/>
  <c r="U19" i="68"/>
  <c r="AG6" i="27"/>
  <c r="AP6" i="27" s="1"/>
  <c r="AE6" i="27"/>
  <c r="AF6" i="27"/>
  <c r="AO6" i="27" s="1"/>
  <c r="W7" i="27"/>
  <c r="Z6" i="77"/>
  <c r="U20" i="64"/>
  <c r="AR5" i="36"/>
  <c r="U55" i="20"/>
  <c r="AH6" i="40"/>
  <c r="AQ6" i="40" s="1"/>
  <c r="AF6" i="74"/>
  <c r="AO6" i="74" s="1"/>
  <c r="AE6" i="74"/>
  <c r="W7" i="74"/>
  <c r="AG6" i="74"/>
  <c r="AP6" i="74" s="1"/>
  <c r="U66" i="103"/>
  <c r="AR5" i="40"/>
  <c r="U76" i="48"/>
  <c r="Z6" i="66"/>
  <c r="AH6" i="30"/>
  <c r="AQ6" i="30" s="1"/>
  <c r="U47" i="32"/>
  <c r="Z6" i="30"/>
  <c r="U65" i="11"/>
  <c r="U56" i="92"/>
  <c r="U67" i="49"/>
  <c r="AR5" i="74"/>
  <c r="AH6" i="74"/>
  <c r="AQ6" i="74" s="1"/>
  <c r="U64" i="95"/>
  <c r="U57" i="100"/>
  <c r="AH6" i="23"/>
  <c r="AQ6" i="23" s="1"/>
  <c r="Z6" i="70"/>
  <c r="U57" i="45"/>
  <c r="U66" i="43"/>
  <c r="U65" i="43" s="1"/>
  <c r="AF6" i="31"/>
  <c r="AO6" i="31" s="1"/>
  <c r="AE6" i="31"/>
  <c r="W7" i="31"/>
  <c r="AG6" i="31"/>
  <c r="AP6" i="31" s="1"/>
  <c r="U56" i="96"/>
  <c r="AH6" i="61"/>
  <c r="AQ6" i="61" s="1"/>
  <c r="U57" i="88"/>
  <c r="U56" i="54"/>
  <c r="U55" i="84"/>
  <c r="U20" i="72"/>
  <c r="U75" i="18"/>
  <c r="AH6" i="17"/>
  <c r="AQ6" i="17" s="1"/>
  <c r="U46" i="52"/>
  <c r="Z6" i="40"/>
  <c r="AN6" i="78"/>
  <c r="AI6" i="78"/>
  <c r="U63" i="95" l="1"/>
  <c r="W7" i="30"/>
  <c r="AE6" i="30"/>
  <c r="AF6" i="30"/>
  <c r="AO6" i="30" s="1"/>
  <c r="AG6" i="30"/>
  <c r="AP6" i="30" s="1"/>
  <c r="AF6" i="66"/>
  <c r="AO6" i="66" s="1"/>
  <c r="AE6" i="66"/>
  <c r="W7" i="66"/>
  <c r="AG6" i="66"/>
  <c r="AP6" i="66" s="1"/>
  <c r="U65" i="103"/>
  <c r="AN6" i="69"/>
  <c r="AI6" i="69"/>
  <c r="U74" i="85"/>
  <c r="U54" i="51"/>
  <c r="U45" i="86"/>
  <c r="U54" i="104"/>
  <c r="U44" i="15"/>
  <c r="Y7" i="23"/>
  <c r="X7" i="23"/>
  <c r="U74" i="18"/>
  <c r="U66" i="49"/>
  <c r="U19" i="64"/>
  <c r="Y7" i="69"/>
  <c r="X7" i="69"/>
  <c r="U45" i="93"/>
  <c r="U44" i="93" s="1"/>
  <c r="U65" i="55"/>
  <c r="AI6" i="14"/>
  <c r="AN6" i="14"/>
  <c r="U65" i="83"/>
  <c r="U44" i="89"/>
  <c r="U74" i="42"/>
  <c r="U74" i="50"/>
  <c r="U46" i="46"/>
  <c r="U46" i="97"/>
  <c r="U74" i="35"/>
  <c r="U55" i="54"/>
  <c r="U55" i="96"/>
  <c r="U64" i="43"/>
  <c r="U46" i="32"/>
  <c r="U45" i="32" s="1"/>
  <c r="U75" i="48"/>
  <c r="Y7" i="74"/>
  <c r="X7" i="74"/>
  <c r="AG6" i="77"/>
  <c r="AP6" i="77" s="1"/>
  <c r="AE6" i="77"/>
  <c r="W7" i="77"/>
  <c r="AF6" i="77"/>
  <c r="AO6" i="77" s="1"/>
  <c r="U18" i="68"/>
  <c r="W7" i="81"/>
  <c r="AF6" i="81"/>
  <c r="AO6" i="81" s="1"/>
  <c r="AE6" i="81"/>
  <c r="AG6" i="81"/>
  <c r="AP6" i="81" s="1"/>
  <c r="U46" i="53"/>
  <c r="U75" i="82"/>
  <c r="U65" i="99"/>
  <c r="AH7" i="78"/>
  <c r="AQ7" i="78" s="1"/>
  <c r="AR6" i="22"/>
  <c r="U45" i="47"/>
  <c r="AE6" i="37"/>
  <c r="AG6" i="37"/>
  <c r="AP6" i="37" s="1"/>
  <c r="AF6" i="37"/>
  <c r="AO6" i="37" s="1"/>
  <c r="W7" i="37"/>
  <c r="AI6" i="17"/>
  <c r="AN6" i="17"/>
  <c r="U66" i="41"/>
  <c r="U18" i="21"/>
  <c r="AE6" i="40"/>
  <c r="AF6" i="40"/>
  <c r="AO6" i="40" s="1"/>
  <c r="AG6" i="40"/>
  <c r="AP6" i="40" s="1"/>
  <c r="W7" i="40"/>
  <c r="U56" i="88"/>
  <c r="U55" i="92"/>
  <c r="AN6" i="74"/>
  <c r="AI6" i="74"/>
  <c r="U54" i="20"/>
  <c r="Y7" i="27"/>
  <c r="X7" i="27"/>
  <c r="U74" i="98"/>
  <c r="W7" i="26"/>
  <c r="AE6" i="26"/>
  <c r="AF6" i="26"/>
  <c r="AO6" i="26" s="1"/>
  <c r="AG6" i="26"/>
  <c r="AP6" i="26" s="1"/>
  <c r="U19" i="80"/>
  <c r="U74" i="102"/>
  <c r="Z7" i="78"/>
  <c r="U74" i="94"/>
  <c r="U19" i="76"/>
  <c r="AG6" i="36"/>
  <c r="AP6" i="36" s="1"/>
  <c r="W7" i="36"/>
  <c r="AE6" i="36"/>
  <c r="AF6" i="36"/>
  <c r="AO6" i="36" s="1"/>
  <c r="U19" i="25"/>
  <c r="U19" i="34"/>
  <c r="U19" i="39"/>
  <c r="U19" i="29"/>
  <c r="AH7" i="22"/>
  <c r="AQ7" i="22" s="1"/>
  <c r="Y7" i="17"/>
  <c r="Z7" i="17" s="1"/>
  <c r="X7" i="17"/>
  <c r="U45" i="52"/>
  <c r="U19" i="72"/>
  <c r="AR6" i="78"/>
  <c r="Y7" i="31"/>
  <c r="X7" i="31"/>
  <c r="Z7" i="31" s="1"/>
  <c r="U56" i="45"/>
  <c r="U56" i="100"/>
  <c r="U65" i="87"/>
  <c r="AF6" i="62"/>
  <c r="AO6" i="62" s="1"/>
  <c r="AE6" i="62"/>
  <c r="W7" i="62"/>
  <c r="AG6" i="62"/>
  <c r="AP6" i="62" s="1"/>
  <c r="U65" i="91"/>
  <c r="AE6" i="65"/>
  <c r="AG6" i="65"/>
  <c r="AP6" i="65" s="1"/>
  <c r="AF6" i="65"/>
  <c r="AO6" i="65" s="1"/>
  <c r="W7" i="65"/>
  <c r="U17" i="12"/>
  <c r="Z7" i="22"/>
  <c r="Y7" i="61"/>
  <c r="X7" i="61"/>
  <c r="U65" i="16"/>
  <c r="U54" i="84"/>
  <c r="AN6" i="31"/>
  <c r="AI6" i="31"/>
  <c r="AE6" i="70"/>
  <c r="W7" i="70"/>
  <c r="AG6" i="70"/>
  <c r="AP6" i="70" s="1"/>
  <c r="AF6" i="70"/>
  <c r="AO6" i="70" s="1"/>
  <c r="U64" i="11"/>
  <c r="AI6" i="27"/>
  <c r="AN6" i="27"/>
  <c r="U54" i="44"/>
  <c r="U53" i="44" s="1"/>
  <c r="U52" i="44" s="1"/>
  <c r="U19" i="60"/>
  <c r="Y7" i="14"/>
  <c r="X7" i="14"/>
  <c r="Z7" i="14" s="1"/>
  <c r="AE6" i="73"/>
  <c r="AG6" i="73"/>
  <c r="AP6" i="73" s="1"/>
  <c r="AF6" i="73"/>
  <c r="AO6" i="73" s="1"/>
  <c r="W7" i="73"/>
  <c r="U75" i="90"/>
  <c r="U46" i="105"/>
  <c r="U45" i="105" s="1"/>
  <c r="U46" i="101"/>
  <c r="U56" i="13"/>
  <c r="AI6" i="61"/>
  <c r="AN6" i="61"/>
  <c r="AI6" i="23"/>
  <c r="AN6" i="23"/>
  <c r="U75" i="10"/>
  <c r="W8" i="17" l="1"/>
  <c r="AG7" i="17"/>
  <c r="AP7" i="17" s="1"/>
  <c r="AF7" i="17"/>
  <c r="AO7" i="17" s="1"/>
  <c r="AE7" i="17"/>
  <c r="AG7" i="31"/>
  <c r="AP7" i="31" s="1"/>
  <c r="W8" i="31"/>
  <c r="AF7" i="31"/>
  <c r="AO7" i="31" s="1"/>
  <c r="AE7" i="31"/>
  <c r="AE7" i="14"/>
  <c r="W8" i="14"/>
  <c r="AF7" i="14"/>
  <c r="AO7" i="14" s="1"/>
  <c r="AG7" i="14"/>
  <c r="AP7" i="14" s="1"/>
  <c r="AR6" i="23"/>
  <c r="U45" i="101"/>
  <c r="AR6" i="31"/>
  <c r="Z7" i="61"/>
  <c r="AH7" i="61"/>
  <c r="AQ7" i="61" s="1"/>
  <c r="Y7" i="62"/>
  <c r="Z7" i="62"/>
  <c r="X7" i="62"/>
  <c r="U55" i="100"/>
  <c r="AH7" i="17"/>
  <c r="AQ7" i="17" s="1"/>
  <c r="U73" i="102"/>
  <c r="Y7" i="26"/>
  <c r="X7" i="26"/>
  <c r="Y7" i="37"/>
  <c r="X7" i="37"/>
  <c r="U64" i="99"/>
  <c r="AN6" i="81"/>
  <c r="AI6" i="81"/>
  <c r="Y7" i="77"/>
  <c r="X7" i="77"/>
  <c r="AH7" i="69"/>
  <c r="AQ7" i="69" s="1"/>
  <c r="U65" i="49"/>
  <c r="U18" i="60"/>
  <c r="U63" i="11"/>
  <c r="AI6" i="62"/>
  <c r="AN6" i="62"/>
  <c r="U18" i="29"/>
  <c r="U18" i="25"/>
  <c r="U18" i="76"/>
  <c r="U53" i="20"/>
  <c r="U55" i="88"/>
  <c r="U17" i="21"/>
  <c r="AN6" i="77"/>
  <c r="AI6" i="77"/>
  <c r="U74" i="48"/>
  <c r="U54" i="96"/>
  <c r="U45" i="97"/>
  <c r="U73" i="42"/>
  <c r="AR6" i="14"/>
  <c r="Z7" i="69"/>
  <c r="U43" i="15"/>
  <c r="U53" i="51"/>
  <c r="U64" i="103"/>
  <c r="AN6" i="65"/>
  <c r="AI6" i="65"/>
  <c r="U55" i="45"/>
  <c r="U54" i="45" s="1"/>
  <c r="U18" i="80"/>
  <c r="U73" i="98"/>
  <c r="AR6" i="74"/>
  <c r="Y7" i="40"/>
  <c r="X7" i="40"/>
  <c r="U74" i="82"/>
  <c r="Y7" i="81"/>
  <c r="X7" i="81"/>
  <c r="U73" i="18"/>
  <c r="AI6" i="30"/>
  <c r="AN6" i="30"/>
  <c r="U53" i="84"/>
  <c r="U18" i="72"/>
  <c r="AI6" i="36"/>
  <c r="AN6" i="36"/>
  <c r="AH7" i="27"/>
  <c r="AQ7" i="27" s="1"/>
  <c r="U65" i="41"/>
  <c r="AN6" i="37"/>
  <c r="AI6" i="37"/>
  <c r="AH7" i="74"/>
  <c r="AQ7" i="74" s="1"/>
  <c r="U44" i="32"/>
  <c r="U54" i="54"/>
  <c r="U45" i="46"/>
  <c r="U43" i="89"/>
  <c r="U64" i="55"/>
  <c r="AH7" i="23"/>
  <c r="AQ7" i="23" s="1"/>
  <c r="U53" i="104"/>
  <c r="U73" i="85"/>
  <c r="Y7" i="66"/>
  <c r="Z7" i="66"/>
  <c r="X7" i="66"/>
  <c r="Y7" i="30"/>
  <c r="X7" i="30"/>
  <c r="AI6" i="73"/>
  <c r="AN6" i="73"/>
  <c r="AE7" i="22"/>
  <c r="AF7" i="22"/>
  <c r="AO7" i="22" s="1"/>
  <c r="W8" i="22"/>
  <c r="AG7" i="22"/>
  <c r="AP7" i="22" s="1"/>
  <c r="U51" i="44"/>
  <c r="U18" i="39"/>
  <c r="U73" i="94"/>
  <c r="U55" i="13"/>
  <c r="U74" i="90"/>
  <c r="Y7" i="70"/>
  <c r="X7" i="70"/>
  <c r="U16" i="12"/>
  <c r="U64" i="91"/>
  <c r="U64" i="87"/>
  <c r="Y7" i="36"/>
  <c r="X7" i="36"/>
  <c r="AF7" i="78"/>
  <c r="AO7" i="78" s="1"/>
  <c r="AG7" i="78"/>
  <c r="AP7" i="78" s="1"/>
  <c r="W8" i="78"/>
  <c r="AE7" i="78"/>
  <c r="Z7" i="27"/>
  <c r="U45" i="53"/>
  <c r="U17" i="68"/>
  <c r="Z7" i="74"/>
  <c r="U18" i="64"/>
  <c r="Z7" i="23"/>
  <c r="AR6" i="69"/>
  <c r="AN6" i="66"/>
  <c r="AI6" i="66"/>
  <c r="AR6" i="61"/>
  <c r="U44" i="105"/>
  <c r="AH7" i="14"/>
  <c r="AQ7" i="14" s="1"/>
  <c r="AH7" i="31"/>
  <c r="AQ7" i="31" s="1"/>
  <c r="U74" i="10"/>
  <c r="Y7" i="73"/>
  <c r="X7" i="73"/>
  <c r="AR6" i="27"/>
  <c r="AN6" i="70"/>
  <c r="AI6" i="70"/>
  <c r="U64" i="16"/>
  <c r="U63" i="16" s="1"/>
  <c r="Y7" i="65"/>
  <c r="Z7" i="65"/>
  <c r="X7" i="65"/>
  <c r="U44" i="52"/>
  <c r="U18" i="34"/>
  <c r="AI6" i="26"/>
  <c r="AN6" i="26"/>
  <c r="U54" i="92"/>
  <c r="AN6" i="40"/>
  <c r="AI6" i="40"/>
  <c r="AR6" i="17"/>
  <c r="U44" i="47"/>
  <c r="U63" i="43"/>
  <c r="U73" i="35"/>
  <c r="U73" i="50"/>
  <c r="U64" i="83"/>
  <c r="U43" i="93"/>
  <c r="U44" i="86"/>
  <c r="U62" i="95"/>
  <c r="U61" i="95" s="1"/>
  <c r="AF7" i="74" l="1"/>
  <c r="AO7" i="74" s="1"/>
  <c r="W8" i="74"/>
  <c r="AE7" i="74"/>
  <c r="AG7" i="74"/>
  <c r="AP7" i="74" s="1"/>
  <c r="W8" i="66"/>
  <c r="AG7" i="66"/>
  <c r="AP7" i="66" s="1"/>
  <c r="AF7" i="66"/>
  <c r="AO7" i="66" s="1"/>
  <c r="AE7" i="66"/>
  <c r="U42" i="89"/>
  <c r="U43" i="32"/>
  <c r="AR6" i="36"/>
  <c r="AR6" i="30"/>
  <c r="U53" i="45"/>
  <c r="U52" i="51"/>
  <c r="AR6" i="81"/>
  <c r="AE7" i="62"/>
  <c r="AG7" i="62"/>
  <c r="AP7" i="62" s="1"/>
  <c r="W8" i="62"/>
  <c r="AF7" i="62"/>
  <c r="AO7" i="62" s="1"/>
  <c r="Y8" i="31"/>
  <c r="X8" i="31"/>
  <c r="U42" i="93"/>
  <c r="AR6" i="26"/>
  <c r="Y8" i="78"/>
  <c r="X8" i="78"/>
  <c r="AH7" i="70"/>
  <c r="AQ7" i="70" s="1"/>
  <c r="U54" i="13"/>
  <c r="U50" i="44"/>
  <c r="AR6" i="73"/>
  <c r="U64" i="41"/>
  <c r="U73" i="82"/>
  <c r="AR6" i="65"/>
  <c r="U72" i="42"/>
  <c r="U73" i="48"/>
  <c r="U54" i="88"/>
  <c r="U17" i="25"/>
  <c r="U62" i="11"/>
  <c r="AH7" i="26"/>
  <c r="AQ7" i="26" s="1"/>
  <c r="AH7" i="30"/>
  <c r="AQ7" i="30" s="1"/>
  <c r="U44" i="46"/>
  <c r="U17" i="72"/>
  <c r="U72" i="18"/>
  <c r="AH7" i="40"/>
  <c r="AQ7" i="40" s="1"/>
  <c r="U72" i="98"/>
  <c r="U42" i="15"/>
  <c r="AR6" i="77"/>
  <c r="Z7" i="26"/>
  <c r="Y8" i="14"/>
  <c r="X8" i="14"/>
  <c r="AI7" i="17"/>
  <c r="AN7" i="17"/>
  <c r="AE7" i="65"/>
  <c r="W8" i="65"/>
  <c r="AF7" i="65"/>
  <c r="AO7" i="65" s="1"/>
  <c r="AG7" i="65"/>
  <c r="AP7" i="65" s="1"/>
  <c r="U15" i="12"/>
  <c r="AG7" i="23"/>
  <c r="AP7" i="23" s="1"/>
  <c r="W8" i="23"/>
  <c r="AE7" i="23"/>
  <c r="AF7" i="23"/>
  <c r="AO7" i="23" s="1"/>
  <c r="U72" i="85"/>
  <c r="AH7" i="81"/>
  <c r="AQ7" i="81" s="1"/>
  <c r="Z7" i="40"/>
  <c r="AE7" i="69"/>
  <c r="W8" i="69"/>
  <c r="AG7" i="69"/>
  <c r="AP7" i="69" s="1"/>
  <c r="AF7" i="69"/>
  <c r="AO7" i="69" s="1"/>
  <c r="U44" i="97"/>
  <c r="U43" i="97" s="1"/>
  <c r="U52" i="20"/>
  <c r="U17" i="29"/>
  <c r="U17" i="60"/>
  <c r="U16" i="60" s="1"/>
  <c r="AH7" i="77"/>
  <c r="AQ7" i="77" s="1"/>
  <c r="U63" i="99"/>
  <c r="U44" i="101"/>
  <c r="AN7" i="14"/>
  <c r="AI7" i="14"/>
  <c r="U72" i="35"/>
  <c r="U73" i="10"/>
  <c r="U60" i="95"/>
  <c r="U62" i="43"/>
  <c r="U17" i="34"/>
  <c r="AH7" i="73"/>
  <c r="AQ7" i="73" s="1"/>
  <c r="Z7" i="70"/>
  <c r="U62" i="16"/>
  <c r="Z7" i="73"/>
  <c r="Y8" i="22"/>
  <c r="Z8" i="22"/>
  <c r="X8" i="22"/>
  <c r="U43" i="86"/>
  <c r="U72" i="50"/>
  <c r="U43" i="47"/>
  <c r="U53" i="92"/>
  <c r="U43" i="52"/>
  <c r="AR6" i="70"/>
  <c r="U44" i="53"/>
  <c r="AH7" i="36"/>
  <c r="AQ7" i="36" s="1"/>
  <c r="U63" i="91"/>
  <c r="U63" i="55"/>
  <c r="U53" i="54"/>
  <c r="AR6" i="37"/>
  <c r="U52" i="84"/>
  <c r="Z7" i="81"/>
  <c r="U17" i="80"/>
  <c r="U63" i="103"/>
  <c r="Z7" i="77"/>
  <c r="AH7" i="37"/>
  <c r="AQ7" i="37" s="1"/>
  <c r="U54" i="100"/>
  <c r="AI7" i="31"/>
  <c r="AN7" i="31"/>
  <c r="AN7" i="78"/>
  <c r="AI7" i="78"/>
  <c r="AR6" i="40"/>
  <c r="U63" i="83"/>
  <c r="U43" i="105"/>
  <c r="U16" i="68"/>
  <c r="U63" i="87"/>
  <c r="U72" i="94"/>
  <c r="Z7" i="30"/>
  <c r="AH7" i="65"/>
  <c r="AQ7" i="65" s="1"/>
  <c r="AR6" i="66"/>
  <c r="U17" i="64"/>
  <c r="AF7" i="27"/>
  <c r="AO7" i="27" s="1"/>
  <c r="AG7" i="27"/>
  <c r="AP7" i="27" s="1"/>
  <c r="W8" i="27"/>
  <c r="AE7" i="27"/>
  <c r="Z7" i="36"/>
  <c r="U73" i="90"/>
  <c r="U17" i="39"/>
  <c r="U16" i="39" s="1"/>
  <c r="AN7" i="22"/>
  <c r="AI7" i="22"/>
  <c r="AH7" i="66"/>
  <c r="AQ7" i="66" s="1"/>
  <c r="U52" i="104"/>
  <c r="U53" i="96"/>
  <c r="U16" i="21"/>
  <c r="U17" i="76"/>
  <c r="AR6" i="62"/>
  <c r="U64" i="49"/>
  <c r="Z7" i="37"/>
  <c r="U72" i="102"/>
  <c r="AH7" i="62"/>
  <c r="AQ7" i="62" s="1"/>
  <c r="AE7" i="61"/>
  <c r="W8" i="61"/>
  <c r="AG7" i="61"/>
  <c r="AP7" i="61" s="1"/>
  <c r="AF7" i="61"/>
  <c r="AO7" i="61" s="1"/>
  <c r="Y8" i="17"/>
  <c r="X8" i="17"/>
  <c r="AH8" i="17" l="1"/>
  <c r="AQ8" i="17" s="1"/>
  <c r="U71" i="94"/>
  <c r="U16" i="80"/>
  <c r="U42" i="47"/>
  <c r="AG8" i="22"/>
  <c r="AP8" i="22" s="1"/>
  <c r="W9" i="22"/>
  <c r="AE8" i="22"/>
  <c r="AF8" i="22"/>
  <c r="AO8" i="22" s="1"/>
  <c r="U61" i="43"/>
  <c r="U71" i="35"/>
  <c r="U62" i="99"/>
  <c r="Y8" i="23"/>
  <c r="Z8" i="23"/>
  <c r="X8" i="23"/>
  <c r="Y8" i="65"/>
  <c r="Z8" i="65"/>
  <c r="X8" i="65"/>
  <c r="U71" i="18"/>
  <c r="U61" i="11"/>
  <c r="U72" i="48"/>
  <c r="U72" i="82"/>
  <c r="U49" i="44"/>
  <c r="AH8" i="78"/>
  <c r="AQ8" i="78" s="1"/>
  <c r="U41" i="93"/>
  <c r="AI7" i="61"/>
  <c r="AN7" i="61"/>
  <c r="W8" i="81"/>
  <c r="AG7" i="81"/>
  <c r="AP7" i="81" s="1"/>
  <c r="AF7" i="81"/>
  <c r="AO7" i="81" s="1"/>
  <c r="AE7" i="81"/>
  <c r="U52" i="54"/>
  <c r="AR7" i="14"/>
  <c r="U16" i="29"/>
  <c r="AI7" i="65"/>
  <c r="AN7" i="65"/>
  <c r="AE7" i="26"/>
  <c r="AF7" i="26"/>
  <c r="AO7" i="26" s="1"/>
  <c r="AG7" i="26"/>
  <c r="AP7" i="26" s="1"/>
  <c r="W8" i="26"/>
  <c r="U71" i="98"/>
  <c r="Z8" i="78"/>
  <c r="AH8" i="31"/>
  <c r="AQ8" i="31" s="1"/>
  <c r="AN7" i="62"/>
  <c r="AI7" i="62"/>
  <c r="U52" i="45"/>
  <c r="U42" i="32"/>
  <c r="Y8" i="66"/>
  <c r="Z8" i="66"/>
  <c r="X8" i="66"/>
  <c r="U62" i="83"/>
  <c r="AR7" i="31"/>
  <c r="AF7" i="77"/>
  <c r="AO7" i="77" s="1"/>
  <c r="AG7" i="77"/>
  <c r="AP7" i="77" s="1"/>
  <c r="AE7" i="77"/>
  <c r="W8" i="77"/>
  <c r="U42" i="52"/>
  <c r="U71" i="50"/>
  <c r="AG7" i="73"/>
  <c r="AP7" i="73" s="1"/>
  <c r="AE7" i="73"/>
  <c r="AF7" i="73"/>
  <c r="AO7" i="73" s="1"/>
  <c r="W8" i="73"/>
  <c r="U59" i="95"/>
  <c r="Y8" i="69"/>
  <c r="X8" i="69"/>
  <c r="U16" i="72"/>
  <c r="U16" i="25"/>
  <c r="U15" i="25" s="1"/>
  <c r="U71" i="42"/>
  <c r="U63" i="41"/>
  <c r="U53" i="13"/>
  <c r="Z8" i="31"/>
  <c r="AG7" i="37"/>
  <c r="AP7" i="37" s="1"/>
  <c r="AF7" i="37"/>
  <c r="AO7" i="37" s="1"/>
  <c r="W8" i="37"/>
  <c r="AE7" i="37"/>
  <c r="Y8" i="27"/>
  <c r="X8" i="27"/>
  <c r="U62" i="55"/>
  <c r="U51" i="20"/>
  <c r="AN7" i="69"/>
  <c r="AI7" i="69"/>
  <c r="U71" i="85"/>
  <c r="U14" i="12"/>
  <c r="AR7" i="17"/>
  <c r="U41" i="89"/>
  <c r="AI7" i="74"/>
  <c r="AN7" i="74"/>
  <c r="U51" i="104"/>
  <c r="U63" i="49"/>
  <c r="U15" i="21"/>
  <c r="U62" i="87"/>
  <c r="U51" i="84"/>
  <c r="U52" i="96"/>
  <c r="AR7" i="22"/>
  <c r="W8" i="36"/>
  <c r="AG7" i="36"/>
  <c r="AP7" i="36" s="1"/>
  <c r="AE7" i="36"/>
  <c r="AF7" i="36"/>
  <c r="AO7" i="36" s="1"/>
  <c r="U16" i="64"/>
  <c r="U15" i="64" s="1"/>
  <c r="AG7" i="30"/>
  <c r="AP7" i="30" s="1"/>
  <c r="W8" i="30"/>
  <c r="AF7" i="30"/>
  <c r="AO7" i="30" s="1"/>
  <c r="AE7" i="30"/>
  <c r="U15" i="68"/>
  <c r="U53" i="100"/>
  <c r="U62" i="103"/>
  <c r="U43" i="53"/>
  <c r="U52" i="92"/>
  <c r="U42" i="86"/>
  <c r="U61" i="16"/>
  <c r="U60" i="16" s="1"/>
  <c r="U16" i="34"/>
  <c r="U72" i="10"/>
  <c r="U43" i="101"/>
  <c r="AG7" i="40"/>
  <c r="AP7" i="40" s="1"/>
  <c r="W8" i="40"/>
  <c r="AE7" i="40"/>
  <c r="AF7" i="40"/>
  <c r="AO7" i="40" s="1"/>
  <c r="AH8" i="14"/>
  <c r="AQ8" i="14" s="1"/>
  <c r="U43" i="46"/>
  <c r="U53" i="88"/>
  <c r="AN7" i="66"/>
  <c r="AI7" i="66"/>
  <c r="Y8" i="74"/>
  <c r="X8" i="74"/>
  <c r="U16" i="76"/>
  <c r="U42" i="105"/>
  <c r="Z8" i="17"/>
  <c r="U15" i="39"/>
  <c r="U72" i="90"/>
  <c r="Y8" i="61"/>
  <c r="X8" i="61"/>
  <c r="U71" i="102"/>
  <c r="AI7" i="27"/>
  <c r="AN7" i="27"/>
  <c r="AR7" i="78"/>
  <c r="U62" i="91"/>
  <c r="AH8" i="22"/>
  <c r="AQ8" i="22" s="1"/>
  <c r="AE7" i="70"/>
  <c r="W8" i="70"/>
  <c r="AF7" i="70"/>
  <c r="AO7" i="70" s="1"/>
  <c r="AG7" i="70"/>
  <c r="AP7" i="70" s="1"/>
  <c r="U15" i="60"/>
  <c r="U42" i="97"/>
  <c r="AI7" i="23"/>
  <c r="AN7" i="23"/>
  <c r="Z8" i="14"/>
  <c r="U41" i="15"/>
  <c r="U40" i="15" s="1"/>
  <c r="Y8" i="62"/>
  <c r="X8" i="62"/>
  <c r="U51" i="51"/>
  <c r="U42" i="46" l="1"/>
  <c r="Y8" i="40"/>
  <c r="X8" i="40"/>
  <c r="Y8" i="30"/>
  <c r="X8" i="30"/>
  <c r="Y8" i="37"/>
  <c r="X8" i="37"/>
  <c r="U58" i="95"/>
  <c r="U70" i="50"/>
  <c r="W9" i="66"/>
  <c r="AG8" i="66"/>
  <c r="AP8" i="66" s="1"/>
  <c r="AF8" i="66"/>
  <c r="AO8" i="66" s="1"/>
  <c r="AE8" i="66"/>
  <c r="AR7" i="62"/>
  <c r="U71" i="48"/>
  <c r="AF8" i="65"/>
  <c r="AO8" i="65" s="1"/>
  <c r="W9" i="65"/>
  <c r="AE8" i="65"/>
  <c r="AG8" i="65"/>
  <c r="AP8" i="65" s="1"/>
  <c r="U61" i="99"/>
  <c r="AI8" i="22"/>
  <c r="AN8" i="22"/>
  <c r="U15" i="80"/>
  <c r="U14" i="80" s="1"/>
  <c r="AH8" i="62"/>
  <c r="AQ8" i="62" s="1"/>
  <c r="U15" i="34"/>
  <c r="U51" i="92"/>
  <c r="U50" i="92" s="1"/>
  <c r="U52" i="100"/>
  <c r="Y8" i="36"/>
  <c r="X8" i="36"/>
  <c r="U50" i="84"/>
  <c r="U62" i="49"/>
  <c r="U40" i="89"/>
  <c r="U39" i="89" s="1"/>
  <c r="U70" i="85"/>
  <c r="U61" i="55"/>
  <c r="U62" i="41"/>
  <c r="U15" i="72"/>
  <c r="Y8" i="73"/>
  <c r="X8" i="73"/>
  <c r="U70" i="98"/>
  <c r="AR7" i="65"/>
  <c r="U51" i="54"/>
  <c r="AR7" i="61"/>
  <c r="Y9" i="22"/>
  <c r="Z9" i="22"/>
  <c r="X9" i="22"/>
  <c r="Z8" i="62"/>
  <c r="AR7" i="69"/>
  <c r="AH8" i="27"/>
  <c r="AQ8" i="27" s="1"/>
  <c r="AH8" i="69"/>
  <c r="AQ8" i="69" s="1"/>
  <c r="U41" i="52"/>
  <c r="Y8" i="26"/>
  <c r="X8" i="26"/>
  <c r="AI7" i="81"/>
  <c r="AN7" i="81"/>
  <c r="U48" i="44"/>
  <c r="U60" i="11"/>
  <c r="AH8" i="23"/>
  <c r="AQ8" i="23" s="1"/>
  <c r="U70" i="35"/>
  <c r="U70" i="94"/>
  <c r="AG8" i="14"/>
  <c r="AP8" i="14" s="1"/>
  <c r="AF8" i="14"/>
  <c r="AO8" i="14" s="1"/>
  <c r="W9" i="14"/>
  <c r="AE8" i="14"/>
  <c r="U15" i="76"/>
  <c r="U14" i="68"/>
  <c r="U61" i="87"/>
  <c r="U50" i="104"/>
  <c r="Z8" i="27"/>
  <c r="AG8" i="31"/>
  <c r="AP8" i="31" s="1"/>
  <c r="W9" i="31"/>
  <c r="AF8" i="31"/>
  <c r="AO8" i="31" s="1"/>
  <c r="AE8" i="31"/>
  <c r="U70" i="42"/>
  <c r="Z8" i="69"/>
  <c r="AN7" i="73"/>
  <c r="AI7" i="73"/>
  <c r="Y8" i="77"/>
  <c r="X8" i="77"/>
  <c r="U41" i="32"/>
  <c r="U15" i="29"/>
  <c r="U14" i="29" s="1"/>
  <c r="U40" i="93"/>
  <c r="W9" i="23"/>
  <c r="AE8" i="23"/>
  <c r="AF8" i="23"/>
  <c r="AO8" i="23" s="1"/>
  <c r="AG8" i="23"/>
  <c r="AP8" i="23" s="1"/>
  <c r="U50" i="51"/>
  <c r="U41" i="105"/>
  <c r="AR7" i="23"/>
  <c r="U71" i="90"/>
  <c r="U61" i="91"/>
  <c r="U42" i="101"/>
  <c r="U59" i="16"/>
  <c r="U42" i="53"/>
  <c r="U14" i="64"/>
  <c r="U41" i="97"/>
  <c r="AN7" i="70"/>
  <c r="AI7" i="70"/>
  <c r="AH8" i="61"/>
  <c r="AQ8" i="61" s="1"/>
  <c r="U14" i="39"/>
  <c r="AH8" i="74"/>
  <c r="AQ8" i="74" s="1"/>
  <c r="U52" i="88"/>
  <c r="AI7" i="30"/>
  <c r="AN7" i="30"/>
  <c r="AI7" i="77"/>
  <c r="AN7" i="77"/>
  <c r="U61" i="83"/>
  <c r="U71" i="82"/>
  <c r="U70" i="18"/>
  <c r="U60" i="43"/>
  <c r="U41" i="47"/>
  <c r="U14" i="60"/>
  <c r="AR7" i="27"/>
  <c r="AR7" i="66"/>
  <c r="Y8" i="70"/>
  <c r="Z8" i="70"/>
  <c r="X8" i="70"/>
  <c r="U70" i="102"/>
  <c r="U69" i="102" s="1"/>
  <c r="U39" i="15"/>
  <c r="Z8" i="61"/>
  <c r="W9" i="17"/>
  <c r="AE8" i="17"/>
  <c r="AG8" i="17"/>
  <c r="AP8" i="17" s="1"/>
  <c r="AF8" i="17"/>
  <c r="AO8" i="17" s="1"/>
  <c r="Z8" i="74"/>
  <c r="AN7" i="40"/>
  <c r="AI7" i="40"/>
  <c r="U71" i="10"/>
  <c r="U41" i="86"/>
  <c r="U61" i="103"/>
  <c r="AI7" i="36"/>
  <c r="AN7" i="36"/>
  <c r="U51" i="96"/>
  <c r="U14" i="21"/>
  <c r="AR7" i="74"/>
  <c r="U13" i="12"/>
  <c r="U50" i="20"/>
  <c r="AN7" i="37"/>
  <c r="AI7" i="37"/>
  <c r="U52" i="13"/>
  <c r="U14" i="25"/>
  <c r="AH8" i="66"/>
  <c r="AQ8" i="66" s="1"/>
  <c r="U51" i="45"/>
  <c r="AG8" i="78"/>
  <c r="AP8" i="78" s="1"/>
  <c r="AF8" i="78"/>
  <c r="AO8" i="78" s="1"/>
  <c r="AE8" i="78"/>
  <c r="W9" i="78"/>
  <c r="AI7" i="26"/>
  <c r="AN7" i="26"/>
  <c r="Y8" i="81"/>
  <c r="X8" i="81"/>
  <c r="AH8" i="65"/>
  <c r="AQ8" i="65" s="1"/>
  <c r="U40" i="47" l="1"/>
  <c r="U70" i="82"/>
  <c r="AR7" i="30"/>
  <c r="U41" i="53"/>
  <c r="U60" i="91"/>
  <c r="U40" i="105"/>
  <c r="Y9" i="23"/>
  <c r="X9" i="23"/>
  <c r="U40" i="32"/>
  <c r="W9" i="69"/>
  <c r="AG8" i="69"/>
  <c r="AP8" i="69" s="1"/>
  <c r="AF8" i="69"/>
  <c r="AO8" i="69" s="1"/>
  <c r="AE8" i="69"/>
  <c r="U47" i="44"/>
  <c r="W10" i="22"/>
  <c r="AE9" i="22"/>
  <c r="AF9" i="22"/>
  <c r="AO9" i="22" s="1"/>
  <c r="AG9" i="22"/>
  <c r="AP9" i="22" s="1"/>
  <c r="U60" i="55"/>
  <c r="U61" i="49"/>
  <c r="AR8" i="22"/>
  <c r="U57" i="95"/>
  <c r="AI8" i="78"/>
  <c r="AN8" i="78"/>
  <c r="AR7" i="36"/>
  <c r="U70" i="10"/>
  <c r="AI8" i="17"/>
  <c r="AN8" i="17"/>
  <c r="U68" i="102"/>
  <c r="U13" i="39"/>
  <c r="AH8" i="77"/>
  <c r="AQ8" i="77" s="1"/>
  <c r="AE8" i="27"/>
  <c r="AG8" i="27"/>
  <c r="AP8" i="27" s="1"/>
  <c r="W9" i="27"/>
  <c r="AF8" i="27"/>
  <c r="AO8" i="27" s="1"/>
  <c r="U13" i="68"/>
  <c r="U40" i="52"/>
  <c r="U51" i="100"/>
  <c r="AH8" i="37"/>
  <c r="AQ8" i="37" s="1"/>
  <c r="AH8" i="40"/>
  <c r="AQ8" i="40" s="1"/>
  <c r="AH8" i="81"/>
  <c r="AQ8" i="81" s="1"/>
  <c r="AR7" i="37"/>
  <c r="AR7" i="40"/>
  <c r="Y9" i="17"/>
  <c r="Z9" i="17"/>
  <c r="X9" i="17"/>
  <c r="AH8" i="70"/>
  <c r="AQ8" i="70" s="1"/>
  <c r="U59" i="43"/>
  <c r="U60" i="83"/>
  <c r="U51" i="88"/>
  <c r="U40" i="97"/>
  <c r="U39" i="97" s="1"/>
  <c r="U58" i="16"/>
  <c r="U70" i="90"/>
  <c r="U49" i="51"/>
  <c r="U39" i="93"/>
  <c r="Z8" i="77"/>
  <c r="U69" i="42"/>
  <c r="AR7" i="81"/>
  <c r="U14" i="72"/>
  <c r="U69" i="85"/>
  <c r="U49" i="84"/>
  <c r="U60" i="99"/>
  <c r="U70" i="48"/>
  <c r="Y9" i="66"/>
  <c r="X9" i="66"/>
  <c r="Z8" i="37"/>
  <c r="Z8" i="40"/>
  <c r="Z8" i="81"/>
  <c r="U49" i="20"/>
  <c r="U60" i="103"/>
  <c r="AE8" i="61"/>
  <c r="AF8" i="61"/>
  <c r="AO8" i="61" s="1"/>
  <c r="AG8" i="61"/>
  <c r="AP8" i="61" s="1"/>
  <c r="W9" i="61"/>
  <c r="AI8" i="31"/>
  <c r="AN8" i="31"/>
  <c r="U49" i="104"/>
  <c r="U14" i="76"/>
  <c r="U69" i="94"/>
  <c r="AH8" i="26"/>
  <c r="AQ8" i="26" s="1"/>
  <c r="U69" i="98"/>
  <c r="AH8" i="36"/>
  <c r="AQ8" i="36" s="1"/>
  <c r="U49" i="92"/>
  <c r="AG8" i="74"/>
  <c r="AP8" i="74" s="1"/>
  <c r="AF8" i="74"/>
  <c r="AO8" i="74" s="1"/>
  <c r="W9" i="74"/>
  <c r="AE8" i="74"/>
  <c r="U13" i="60"/>
  <c r="U69" i="18"/>
  <c r="U68" i="18" s="1"/>
  <c r="AR7" i="77"/>
  <c r="U13" i="64"/>
  <c r="U41" i="101"/>
  <c r="U40" i="101" s="1"/>
  <c r="U13" i="29"/>
  <c r="AR7" i="73"/>
  <c r="AI8" i="14"/>
  <c r="AN8" i="14"/>
  <c r="U59" i="11"/>
  <c r="Z8" i="26"/>
  <c r="AF8" i="62"/>
  <c r="AO8" i="62" s="1"/>
  <c r="AE8" i="62"/>
  <c r="W9" i="62"/>
  <c r="AG8" i="62"/>
  <c r="AP8" i="62" s="1"/>
  <c r="AH8" i="73"/>
  <c r="AQ8" i="73" s="1"/>
  <c r="U61" i="41"/>
  <c r="U38" i="89"/>
  <c r="U37" i="89" s="1"/>
  <c r="Z8" i="36"/>
  <c r="U13" i="80"/>
  <c r="AN8" i="65"/>
  <c r="AI8" i="65"/>
  <c r="U69" i="50"/>
  <c r="AH8" i="30"/>
  <c r="AQ8" i="30" s="1"/>
  <c r="U13" i="25"/>
  <c r="U13" i="21"/>
  <c r="W9" i="70"/>
  <c r="AG8" i="70"/>
  <c r="AP8" i="70" s="1"/>
  <c r="AF8" i="70"/>
  <c r="AO8" i="70" s="1"/>
  <c r="AE8" i="70"/>
  <c r="AR7" i="26"/>
  <c r="U50" i="45"/>
  <c r="Y9" i="78"/>
  <c r="X9" i="78"/>
  <c r="U51" i="13"/>
  <c r="U50" i="13" s="1"/>
  <c r="U12" i="12"/>
  <c r="U50" i="96"/>
  <c r="U40" i="86"/>
  <c r="U38" i="15"/>
  <c r="AR7" i="70"/>
  <c r="AI8" i="23"/>
  <c r="AN8" i="23"/>
  <c r="Y9" i="31"/>
  <c r="Z9" i="31" s="1"/>
  <c r="X9" i="31"/>
  <c r="U60" i="87"/>
  <c r="Y9" i="14"/>
  <c r="X9" i="14"/>
  <c r="Z9" i="14" s="1"/>
  <c r="U69" i="35"/>
  <c r="AH9" i="22"/>
  <c r="AQ9" i="22" s="1"/>
  <c r="U50" i="54"/>
  <c r="Z8" i="73"/>
  <c r="U14" i="34"/>
  <c r="Y9" i="65"/>
  <c r="Z9" i="65" s="1"/>
  <c r="X9" i="65"/>
  <c r="AI8" i="66"/>
  <c r="AN8" i="66"/>
  <c r="Z8" i="30"/>
  <c r="U41" i="46"/>
  <c r="AF9" i="31" l="1"/>
  <c r="AO9" i="31" s="1"/>
  <c r="AG9" i="31"/>
  <c r="AP9" i="31" s="1"/>
  <c r="W10" i="31"/>
  <c r="AE9" i="31"/>
  <c r="AG9" i="65"/>
  <c r="AP9" i="65" s="1"/>
  <c r="AE9" i="65"/>
  <c r="W10" i="65"/>
  <c r="AF9" i="65"/>
  <c r="AO9" i="65" s="1"/>
  <c r="AE9" i="14"/>
  <c r="AF9" i="14"/>
  <c r="AO9" i="14" s="1"/>
  <c r="W10" i="14"/>
  <c r="AG9" i="14"/>
  <c r="AP9" i="14" s="1"/>
  <c r="U50" i="88"/>
  <c r="AR8" i="17"/>
  <c r="AR8" i="78"/>
  <c r="U60" i="49"/>
  <c r="Y10" i="22"/>
  <c r="X10" i="22"/>
  <c r="U40" i="46"/>
  <c r="Y9" i="69"/>
  <c r="X9" i="69"/>
  <c r="U49" i="45"/>
  <c r="Y9" i="70"/>
  <c r="X9" i="70"/>
  <c r="U60" i="41"/>
  <c r="AN8" i="62"/>
  <c r="AI8" i="62"/>
  <c r="AR8" i="14"/>
  <c r="U39" i="101"/>
  <c r="U67" i="18"/>
  <c r="U68" i="94"/>
  <c r="AR8" i="31"/>
  <c r="U59" i="103"/>
  <c r="AH9" i="66"/>
  <c r="AQ9" i="66" s="1"/>
  <c r="U59" i="99"/>
  <c r="U13" i="72"/>
  <c r="U50" i="100"/>
  <c r="Y9" i="27"/>
  <c r="Z9" i="27"/>
  <c r="X9" i="27"/>
  <c r="U39" i="105"/>
  <c r="U69" i="90"/>
  <c r="AF8" i="30"/>
  <c r="AO8" i="30" s="1"/>
  <c r="W9" i="30"/>
  <c r="AG8" i="30"/>
  <c r="AP8" i="30" s="1"/>
  <c r="AE8" i="30"/>
  <c r="U13" i="34"/>
  <c r="AR8" i="23"/>
  <c r="U39" i="86"/>
  <c r="U49" i="13"/>
  <c r="U12" i="80"/>
  <c r="U68" i="98"/>
  <c r="Y9" i="61"/>
  <c r="X9" i="61"/>
  <c r="Z9" i="61" s="1"/>
  <c r="Z9" i="66"/>
  <c r="U38" i="93"/>
  <c r="U57" i="16"/>
  <c r="U59" i="83"/>
  <c r="AH9" i="17"/>
  <c r="AQ9" i="17" s="1"/>
  <c r="U12" i="39"/>
  <c r="U69" i="10"/>
  <c r="U56" i="95"/>
  <c r="U59" i="55"/>
  <c r="U46" i="44"/>
  <c r="U39" i="32"/>
  <c r="U37" i="15"/>
  <c r="AF8" i="37"/>
  <c r="AO8" i="37" s="1"/>
  <c r="AE8" i="37"/>
  <c r="AG8" i="37"/>
  <c r="AP8" i="37" s="1"/>
  <c r="W9" i="37"/>
  <c r="AR8" i="66"/>
  <c r="U59" i="87"/>
  <c r="U12" i="21"/>
  <c r="AF8" i="36"/>
  <c r="AO8" i="36" s="1"/>
  <c r="AG8" i="36"/>
  <c r="AP8" i="36" s="1"/>
  <c r="W9" i="36"/>
  <c r="AE8" i="36"/>
  <c r="W9" i="26"/>
  <c r="AG8" i="26"/>
  <c r="AP8" i="26" s="1"/>
  <c r="AF8" i="26"/>
  <c r="AO8" i="26" s="1"/>
  <c r="AE8" i="26"/>
  <c r="U12" i="64"/>
  <c r="U12" i="60"/>
  <c r="U48" i="92"/>
  <c r="U13" i="76"/>
  <c r="U48" i="20"/>
  <c r="U48" i="84"/>
  <c r="AE9" i="17"/>
  <c r="W10" i="17"/>
  <c r="AG9" i="17"/>
  <c r="AP9" i="17" s="1"/>
  <c r="AF9" i="17"/>
  <c r="AO9" i="17" s="1"/>
  <c r="U39" i="52"/>
  <c r="AN8" i="27"/>
  <c r="AI8" i="27"/>
  <c r="AI8" i="69"/>
  <c r="AN8" i="69"/>
  <c r="AH9" i="23"/>
  <c r="AQ9" i="23" s="1"/>
  <c r="U59" i="91"/>
  <c r="U69" i="82"/>
  <c r="U49" i="54"/>
  <c r="U11" i="12"/>
  <c r="Y9" i="62"/>
  <c r="X9" i="62"/>
  <c r="Z9" i="62" s="1"/>
  <c r="AF8" i="77"/>
  <c r="AO8" i="77" s="1"/>
  <c r="AG8" i="77"/>
  <c r="AP8" i="77" s="1"/>
  <c r="AE8" i="77"/>
  <c r="W9" i="77"/>
  <c r="AG8" i="73"/>
  <c r="AP8" i="73" s="1"/>
  <c r="W9" i="73"/>
  <c r="AE8" i="73"/>
  <c r="AF8" i="73"/>
  <c r="AO8" i="73" s="1"/>
  <c r="AH9" i="78"/>
  <c r="AQ9" i="78" s="1"/>
  <c r="AH9" i="65"/>
  <c r="AQ9" i="65" s="1"/>
  <c r="U68" i="35"/>
  <c r="AH9" i="31"/>
  <c r="AQ9" i="31" s="1"/>
  <c r="U49" i="96"/>
  <c r="Z9" i="78"/>
  <c r="AN8" i="70"/>
  <c r="AI8" i="70"/>
  <c r="U68" i="50"/>
  <c r="AN8" i="74"/>
  <c r="AI8" i="74"/>
  <c r="W9" i="81"/>
  <c r="AE8" i="81"/>
  <c r="AF8" i="81"/>
  <c r="AO8" i="81" s="1"/>
  <c r="AG8" i="81"/>
  <c r="AP8" i="81" s="1"/>
  <c r="U48" i="51"/>
  <c r="U38" i="97"/>
  <c r="U58" i="43"/>
  <c r="U67" i="102"/>
  <c r="Z9" i="23"/>
  <c r="AH9" i="14"/>
  <c r="AQ9" i="14" s="1"/>
  <c r="U12" i="25"/>
  <c r="AR8" i="65"/>
  <c r="U36" i="89"/>
  <c r="U58" i="11"/>
  <c r="U12" i="29"/>
  <c r="Y9" i="74"/>
  <c r="Z9" i="74"/>
  <c r="X9" i="74"/>
  <c r="U48" i="104"/>
  <c r="AN8" i="61"/>
  <c r="AI8" i="61"/>
  <c r="AG8" i="40"/>
  <c r="AP8" i="40" s="1"/>
  <c r="AF8" i="40"/>
  <c r="AO8" i="40" s="1"/>
  <c r="W9" i="40"/>
  <c r="AE8" i="40"/>
  <c r="U69" i="48"/>
  <c r="U68" i="85"/>
  <c r="U68" i="42"/>
  <c r="U12" i="68"/>
  <c r="AI9" i="22"/>
  <c r="AN9" i="22"/>
  <c r="U40" i="53"/>
  <c r="U39" i="47"/>
  <c r="AF9" i="61" l="1"/>
  <c r="AO9" i="61" s="1"/>
  <c r="AE9" i="61"/>
  <c r="W10" i="61"/>
  <c r="AG9" i="61"/>
  <c r="AP9" i="61" s="1"/>
  <c r="AF9" i="62"/>
  <c r="AO9" i="62" s="1"/>
  <c r="AE9" i="62"/>
  <c r="AG9" i="62"/>
  <c r="AP9" i="62" s="1"/>
  <c r="W10" i="62"/>
  <c r="U68" i="48"/>
  <c r="AN8" i="40"/>
  <c r="AI8" i="40"/>
  <c r="U11" i="29"/>
  <c r="AF9" i="23"/>
  <c r="AO9" i="23" s="1"/>
  <c r="AG9" i="23"/>
  <c r="AP9" i="23" s="1"/>
  <c r="W10" i="23"/>
  <c r="AE9" i="23"/>
  <c r="U37" i="97"/>
  <c r="Y9" i="81"/>
  <c r="X9" i="81"/>
  <c r="U38" i="52"/>
  <c r="U47" i="84"/>
  <c r="U47" i="92"/>
  <c r="U36" i="15"/>
  <c r="U58" i="55"/>
  <c r="U11" i="39"/>
  <c r="U58" i="99"/>
  <c r="U48" i="45"/>
  <c r="AH10" i="22"/>
  <c r="AQ10" i="22" s="1"/>
  <c r="Y10" i="14"/>
  <c r="X10" i="14"/>
  <c r="U11" i="68"/>
  <c r="AR8" i="70"/>
  <c r="AH9" i="62"/>
  <c r="AQ9" i="62" s="1"/>
  <c r="U58" i="83"/>
  <c r="U11" i="80"/>
  <c r="U58" i="103"/>
  <c r="AI9" i="65"/>
  <c r="AN9" i="65"/>
  <c r="U39" i="53"/>
  <c r="U67" i="42"/>
  <c r="Y9" i="40"/>
  <c r="X9" i="40"/>
  <c r="Z9" i="40" s="1"/>
  <c r="U47" i="104"/>
  <c r="AR8" i="74"/>
  <c r="AG9" i="78"/>
  <c r="AP9" i="78" s="1"/>
  <c r="AE9" i="78"/>
  <c r="W10" i="78"/>
  <c r="AF9" i="78"/>
  <c r="AO9" i="78" s="1"/>
  <c r="Y9" i="77"/>
  <c r="X9" i="77"/>
  <c r="U68" i="82"/>
  <c r="Y9" i="37"/>
  <c r="Z9" i="37"/>
  <c r="X9" i="37"/>
  <c r="U56" i="16"/>
  <c r="U48" i="13"/>
  <c r="U12" i="34"/>
  <c r="U68" i="90"/>
  <c r="U38" i="101"/>
  <c r="U59" i="41"/>
  <c r="AH9" i="69"/>
  <c r="AQ9" i="69" s="1"/>
  <c r="Z10" i="22"/>
  <c r="AI9" i="31"/>
  <c r="AN9" i="31"/>
  <c r="AN8" i="81"/>
  <c r="AI8" i="81"/>
  <c r="AF9" i="27"/>
  <c r="AO9" i="27" s="1"/>
  <c r="AG9" i="27"/>
  <c r="AP9" i="27" s="1"/>
  <c r="AE9" i="27"/>
  <c r="W10" i="27"/>
  <c r="U66" i="18"/>
  <c r="AH9" i="74"/>
  <c r="AQ9" i="74" s="1"/>
  <c r="U57" i="11"/>
  <c r="U11" i="25"/>
  <c r="U66" i="102"/>
  <c r="U47" i="51"/>
  <c r="U67" i="35"/>
  <c r="AI8" i="77"/>
  <c r="AN8" i="77"/>
  <c r="AR8" i="69"/>
  <c r="U47" i="20"/>
  <c r="U11" i="60"/>
  <c r="Y9" i="26"/>
  <c r="X9" i="26"/>
  <c r="Z9" i="26" s="1"/>
  <c r="U11" i="21"/>
  <c r="U38" i="32"/>
  <c r="U55" i="95"/>
  <c r="AN8" i="30"/>
  <c r="AI8" i="30"/>
  <c r="U49" i="100"/>
  <c r="AH9" i="70"/>
  <c r="AQ9" i="70" s="1"/>
  <c r="Z9" i="69"/>
  <c r="AN9" i="14"/>
  <c r="AI9" i="14"/>
  <c r="Y10" i="31"/>
  <c r="Z10" i="31"/>
  <c r="X10" i="31"/>
  <c r="U38" i="47"/>
  <c r="Y9" i="73"/>
  <c r="X9" i="73"/>
  <c r="Z9" i="73" s="1"/>
  <c r="U48" i="54"/>
  <c r="AN8" i="26"/>
  <c r="AI8" i="26"/>
  <c r="AH9" i="61"/>
  <c r="AQ9" i="61" s="1"/>
  <c r="U39" i="46"/>
  <c r="U67" i="85"/>
  <c r="AF9" i="74"/>
  <c r="AO9" i="74" s="1"/>
  <c r="AE9" i="74"/>
  <c r="W10" i="74"/>
  <c r="AG9" i="74"/>
  <c r="AP9" i="74" s="1"/>
  <c r="U10" i="12"/>
  <c r="U58" i="91"/>
  <c r="AR8" i="27"/>
  <c r="Y10" i="17"/>
  <c r="X10" i="17"/>
  <c r="AN8" i="36"/>
  <c r="AI8" i="36"/>
  <c r="AN8" i="37"/>
  <c r="AI8" i="37"/>
  <c r="U37" i="93"/>
  <c r="U67" i="98"/>
  <c r="U38" i="86"/>
  <c r="U38" i="105"/>
  <c r="U67" i="94"/>
  <c r="Z9" i="70"/>
  <c r="AR9" i="22"/>
  <c r="U48" i="96"/>
  <c r="AR8" i="61"/>
  <c r="U35" i="89"/>
  <c r="U57" i="43"/>
  <c r="U67" i="50"/>
  <c r="AI8" i="73"/>
  <c r="AN8" i="73"/>
  <c r="AI9" i="17"/>
  <c r="AN9" i="17"/>
  <c r="U12" i="76"/>
  <c r="U11" i="64"/>
  <c r="Y9" i="36"/>
  <c r="Z9" i="36" s="1"/>
  <c r="X9" i="36"/>
  <c r="U58" i="87"/>
  <c r="U45" i="44"/>
  <c r="U68" i="10"/>
  <c r="AG9" i="66"/>
  <c r="AP9" i="66" s="1"/>
  <c r="AF9" i="66"/>
  <c r="AO9" i="66" s="1"/>
  <c r="AE9" i="66"/>
  <c r="W10" i="66"/>
  <c r="Y9" i="30"/>
  <c r="X9" i="30"/>
  <c r="AH9" i="27"/>
  <c r="AQ9" i="27" s="1"/>
  <c r="U12" i="72"/>
  <c r="AR8" i="62"/>
  <c r="U59" i="49"/>
  <c r="U49" i="88"/>
  <c r="Y10" i="65"/>
  <c r="X10" i="65"/>
  <c r="W10" i="40" l="1"/>
  <c r="AF9" i="40"/>
  <c r="AO9" i="40" s="1"/>
  <c r="AE9" i="40"/>
  <c r="AG9" i="40"/>
  <c r="AP9" i="40" s="1"/>
  <c r="AG9" i="36"/>
  <c r="AP9" i="36" s="1"/>
  <c r="AF9" i="36"/>
  <c r="AO9" i="36" s="1"/>
  <c r="W10" i="36"/>
  <c r="AE9" i="36"/>
  <c r="AG9" i="26"/>
  <c r="AP9" i="26" s="1"/>
  <c r="W10" i="26"/>
  <c r="AE9" i="26"/>
  <c r="AF9" i="26"/>
  <c r="AO9" i="26" s="1"/>
  <c r="W10" i="73"/>
  <c r="AE9" i="73"/>
  <c r="AF9" i="73"/>
  <c r="AO9" i="73" s="1"/>
  <c r="AG9" i="73"/>
  <c r="AP9" i="73" s="1"/>
  <c r="Y10" i="66"/>
  <c r="Z10" i="66"/>
  <c r="X10" i="66"/>
  <c r="U47" i="96"/>
  <c r="AH10" i="17"/>
  <c r="AQ10" i="17" s="1"/>
  <c r="U46" i="20"/>
  <c r="U38" i="53"/>
  <c r="U57" i="99"/>
  <c r="U37" i="52"/>
  <c r="AH10" i="65"/>
  <c r="AQ10" i="65" s="1"/>
  <c r="U37" i="105"/>
  <c r="U36" i="93"/>
  <c r="Z10" i="17"/>
  <c r="U54" i="95"/>
  <c r="U65" i="18"/>
  <c r="U64" i="18" s="1"/>
  <c r="U67" i="90"/>
  <c r="U55" i="16"/>
  <c r="AH9" i="77"/>
  <c r="AQ9" i="77" s="1"/>
  <c r="AH9" i="81"/>
  <c r="AQ9" i="81" s="1"/>
  <c r="Y10" i="23"/>
  <c r="Z10" i="23"/>
  <c r="X10" i="23"/>
  <c r="U56" i="43"/>
  <c r="AH9" i="26"/>
  <c r="AQ9" i="26" s="1"/>
  <c r="U10" i="25"/>
  <c r="AR8" i="81"/>
  <c r="AH9" i="40"/>
  <c r="AQ9" i="40" s="1"/>
  <c r="AR8" i="40"/>
  <c r="U44" i="44"/>
  <c r="Z10" i="65"/>
  <c r="U10" i="64"/>
  <c r="AR8" i="73"/>
  <c r="U34" i="89"/>
  <c r="AR8" i="37"/>
  <c r="U9" i="12"/>
  <c r="U66" i="85"/>
  <c r="AR8" i="26"/>
  <c r="AR9" i="14"/>
  <c r="U46" i="51"/>
  <c r="U56" i="11"/>
  <c r="Y10" i="27"/>
  <c r="X10" i="27"/>
  <c r="AH9" i="37"/>
  <c r="AQ9" i="37" s="1"/>
  <c r="Z9" i="77"/>
  <c r="AR9" i="65"/>
  <c r="U57" i="83"/>
  <c r="U10" i="39"/>
  <c r="U46" i="92"/>
  <c r="Z9" i="81"/>
  <c r="AR9" i="17"/>
  <c r="U66" i="35"/>
  <c r="U10" i="80"/>
  <c r="AN9" i="23"/>
  <c r="AI9" i="23"/>
  <c r="AH9" i="30"/>
  <c r="AQ9" i="30" s="1"/>
  <c r="U57" i="87"/>
  <c r="AF9" i="70"/>
  <c r="AO9" i="70" s="1"/>
  <c r="W10" i="70"/>
  <c r="AE9" i="70"/>
  <c r="AG9" i="70"/>
  <c r="AP9" i="70" s="1"/>
  <c r="U37" i="86"/>
  <c r="U36" i="86" s="1"/>
  <c r="U48" i="100"/>
  <c r="U37" i="32"/>
  <c r="AN9" i="27"/>
  <c r="AI9" i="27"/>
  <c r="AR9" i="31"/>
  <c r="U58" i="41"/>
  <c r="U57" i="41" s="1"/>
  <c r="U11" i="34"/>
  <c r="AG9" i="37"/>
  <c r="AP9" i="37" s="1"/>
  <c r="W10" i="37"/>
  <c r="AF9" i="37"/>
  <c r="AO9" i="37" s="1"/>
  <c r="AE9" i="37"/>
  <c r="U10" i="68"/>
  <c r="U67" i="48"/>
  <c r="Y10" i="61"/>
  <c r="X10" i="61"/>
  <c r="Z10" i="61" s="1"/>
  <c r="U57" i="91"/>
  <c r="AH9" i="73"/>
  <c r="AQ9" i="73" s="1"/>
  <c r="AN9" i="78"/>
  <c r="AI9" i="78"/>
  <c r="AN9" i="62"/>
  <c r="AI9" i="62"/>
  <c r="U58" i="49"/>
  <c r="AN9" i="66"/>
  <c r="AI9" i="66"/>
  <c r="Z9" i="30"/>
  <c r="AH9" i="36"/>
  <c r="AQ9" i="36" s="1"/>
  <c r="U11" i="76"/>
  <c r="U66" i="50"/>
  <c r="AR8" i="36"/>
  <c r="Y10" i="74"/>
  <c r="X10" i="74"/>
  <c r="U38" i="46"/>
  <c r="U37" i="47"/>
  <c r="W10" i="69"/>
  <c r="AF9" i="69"/>
  <c r="AO9" i="69" s="1"/>
  <c r="AG9" i="69"/>
  <c r="AP9" i="69" s="1"/>
  <c r="AE9" i="69"/>
  <c r="AR8" i="30"/>
  <c r="U10" i="60"/>
  <c r="AR8" i="77"/>
  <c r="U65" i="102"/>
  <c r="W11" i="22"/>
  <c r="AE10" i="22"/>
  <c r="AF10" i="22"/>
  <c r="AO10" i="22" s="1"/>
  <c r="AG10" i="22"/>
  <c r="AP10" i="22" s="1"/>
  <c r="U66" i="42"/>
  <c r="U57" i="103"/>
  <c r="AH10" i="14"/>
  <c r="AQ10" i="14" s="1"/>
  <c r="U47" i="45"/>
  <c r="U57" i="55"/>
  <c r="U46" i="84"/>
  <c r="Y10" i="62"/>
  <c r="Z10" i="62"/>
  <c r="X10" i="62"/>
  <c r="AN9" i="61"/>
  <c r="AI9" i="61"/>
  <c r="AE10" i="31"/>
  <c r="W11" i="31"/>
  <c r="AG10" i="31"/>
  <c r="AP10" i="31" s="1"/>
  <c r="AF10" i="31"/>
  <c r="AO10" i="31" s="1"/>
  <c r="U67" i="82"/>
  <c r="U35" i="15"/>
  <c r="U48" i="88"/>
  <c r="U47" i="88" s="1"/>
  <c r="U11" i="72"/>
  <c r="U67" i="10"/>
  <c r="U66" i="94"/>
  <c r="U66" i="98"/>
  <c r="AN9" i="74"/>
  <c r="AI9" i="74"/>
  <c r="U47" i="54"/>
  <c r="AH10" i="31"/>
  <c r="AQ10" i="31" s="1"/>
  <c r="U10" i="21"/>
  <c r="U37" i="101"/>
  <c r="U47" i="13"/>
  <c r="U46" i="13" s="1"/>
  <c r="Y10" i="78"/>
  <c r="X10" i="78"/>
  <c r="U46" i="104"/>
  <c r="Z10" i="14"/>
  <c r="U36" i="97"/>
  <c r="U10" i="29"/>
  <c r="AF10" i="61" l="1"/>
  <c r="AO10" i="61" s="1"/>
  <c r="AE10" i="61"/>
  <c r="W11" i="61"/>
  <c r="AG10" i="61"/>
  <c r="AP10" i="61" s="1"/>
  <c r="U46" i="88"/>
  <c r="U35" i="86"/>
  <c r="W11" i="23"/>
  <c r="AF10" i="23"/>
  <c r="AO10" i="23" s="1"/>
  <c r="AG10" i="23"/>
  <c r="AP10" i="23" s="1"/>
  <c r="AE10" i="23"/>
  <c r="U35" i="93"/>
  <c r="U36" i="52"/>
  <c r="AN9" i="37"/>
  <c r="AI9" i="37"/>
  <c r="U9" i="80"/>
  <c r="AH10" i="27"/>
  <c r="AQ10" i="27" s="1"/>
  <c r="U45" i="51"/>
  <c r="U65" i="85"/>
  <c r="U33" i="89"/>
  <c r="U32" i="89" s="1"/>
  <c r="U31" i="89" s="1"/>
  <c r="U63" i="18"/>
  <c r="AI9" i="26"/>
  <c r="AN9" i="26"/>
  <c r="U36" i="101"/>
  <c r="AF10" i="62"/>
  <c r="AO10" i="62" s="1"/>
  <c r="AE10" i="62"/>
  <c r="AG10" i="62"/>
  <c r="AP10" i="62" s="1"/>
  <c r="W11" i="62"/>
  <c r="U10" i="34"/>
  <c r="AR9" i="74"/>
  <c r="U64" i="102"/>
  <c r="U9" i="21"/>
  <c r="U66" i="10"/>
  <c r="U34" i="15"/>
  <c r="AN10" i="31"/>
  <c r="AI10" i="31"/>
  <c r="AN9" i="69"/>
  <c r="AI9" i="69"/>
  <c r="U57" i="49"/>
  <c r="U56" i="41"/>
  <c r="U36" i="32"/>
  <c r="AN9" i="70"/>
  <c r="AI9" i="70"/>
  <c r="U45" i="92"/>
  <c r="Z10" i="27"/>
  <c r="U43" i="44"/>
  <c r="U36" i="105"/>
  <c r="U56" i="99"/>
  <c r="Y10" i="26"/>
  <c r="X10" i="26"/>
  <c r="U9" i="29"/>
  <c r="U10" i="76"/>
  <c r="Y11" i="31"/>
  <c r="X11" i="31"/>
  <c r="U65" i="42"/>
  <c r="AR9" i="61"/>
  <c r="U45" i="84"/>
  <c r="U37" i="46"/>
  <c r="AR9" i="62"/>
  <c r="Y10" i="37"/>
  <c r="X10" i="37"/>
  <c r="Y10" i="70"/>
  <c r="Z10" i="70"/>
  <c r="X10" i="70"/>
  <c r="U65" i="35"/>
  <c r="AG9" i="77"/>
  <c r="AP9" i="77" s="1"/>
  <c r="W10" i="77"/>
  <c r="AF9" i="77"/>
  <c r="AO9" i="77" s="1"/>
  <c r="AE9" i="77"/>
  <c r="U8" i="12"/>
  <c r="U54" i="16"/>
  <c r="U53" i="95"/>
  <c r="AN9" i="40"/>
  <c r="AI9" i="40"/>
  <c r="AH10" i="78"/>
  <c r="AQ10" i="78" s="1"/>
  <c r="U65" i="94"/>
  <c r="AH10" i="61"/>
  <c r="AQ10" i="61" s="1"/>
  <c r="AG9" i="81"/>
  <c r="AP9" i="81" s="1"/>
  <c r="AF9" i="81"/>
  <c r="AO9" i="81" s="1"/>
  <c r="AE9" i="81"/>
  <c r="W10" i="81"/>
  <c r="AG10" i="65"/>
  <c r="AP10" i="65" s="1"/>
  <c r="AF10" i="65"/>
  <c r="AO10" i="65" s="1"/>
  <c r="AE10" i="65"/>
  <c r="W11" i="65"/>
  <c r="W11" i="66"/>
  <c r="AG10" i="66"/>
  <c r="AP10" i="66" s="1"/>
  <c r="AF10" i="66"/>
  <c r="AO10" i="66" s="1"/>
  <c r="AE10" i="66"/>
  <c r="Z10" i="78"/>
  <c r="U46" i="45"/>
  <c r="U36" i="47"/>
  <c r="U35" i="97"/>
  <c r="U65" i="98"/>
  <c r="AH10" i="74"/>
  <c r="AQ10" i="74" s="1"/>
  <c r="U65" i="50"/>
  <c r="AF9" i="30"/>
  <c r="AO9" i="30" s="1"/>
  <c r="W10" i="30"/>
  <c r="AG9" i="30"/>
  <c r="AP9" i="30" s="1"/>
  <c r="AE9" i="30"/>
  <c r="U66" i="48"/>
  <c r="U47" i="100"/>
  <c r="AR9" i="23"/>
  <c r="U9" i="39"/>
  <c r="U55" i="43"/>
  <c r="W11" i="17"/>
  <c r="AE10" i="17"/>
  <c r="AF10" i="17"/>
  <c r="AO10" i="17" s="1"/>
  <c r="AG10" i="17"/>
  <c r="AP10" i="17" s="1"/>
  <c r="U37" i="53"/>
  <c r="U46" i="96"/>
  <c r="AN9" i="73"/>
  <c r="AI9" i="73"/>
  <c r="AN9" i="36"/>
  <c r="AI9" i="36"/>
  <c r="U46" i="54"/>
  <c r="U9" i="68"/>
  <c r="U56" i="87"/>
  <c r="U56" i="83"/>
  <c r="U45" i="20"/>
  <c r="W11" i="14"/>
  <c r="AE10" i="14"/>
  <c r="AG10" i="14"/>
  <c r="AP10" i="14" s="1"/>
  <c r="AF10" i="14"/>
  <c r="AO10" i="14" s="1"/>
  <c r="U45" i="13"/>
  <c r="U10" i="72"/>
  <c r="U66" i="82"/>
  <c r="U65" i="82" s="1"/>
  <c r="AN10" i="22"/>
  <c r="AI10" i="22"/>
  <c r="U45" i="104"/>
  <c r="AH10" i="62"/>
  <c r="AQ10" i="62" s="1"/>
  <c r="U56" i="55"/>
  <c r="U56" i="103"/>
  <c r="Y11" i="22"/>
  <c r="X11" i="22"/>
  <c r="U9" i="60"/>
  <c r="Y10" i="69"/>
  <c r="X10" i="69"/>
  <c r="Z10" i="74"/>
  <c r="AR9" i="66"/>
  <c r="AR9" i="78"/>
  <c r="U56" i="91"/>
  <c r="AR9" i="27"/>
  <c r="U55" i="11"/>
  <c r="U9" i="64"/>
  <c r="U9" i="25"/>
  <c r="AH10" i="23"/>
  <c r="AQ10" i="23" s="1"/>
  <c r="U66" i="90"/>
  <c r="AH10" i="66"/>
  <c r="AQ10" i="66" s="1"/>
  <c r="Y10" i="73"/>
  <c r="X10" i="73"/>
  <c r="Y10" i="36"/>
  <c r="X10" i="36"/>
  <c r="Y10" i="40"/>
  <c r="Z10" i="40"/>
  <c r="X10" i="40"/>
  <c r="AI10" i="14" l="1"/>
  <c r="AN10" i="14"/>
  <c r="U42" i="44"/>
  <c r="AR9" i="69"/>
  <c r="AI10" i="62"/>
  <c r="AN10" i="62"/>
  <c r="U55" i="103"/>
  <c r="U44" i="104"/>
  <c r="U9" i="72"/>
  <c r="Y11" i="14"/>
  <c r="X11" i="14"/>
  <c r="U55" i="87"/>
  <c r="U36" i="53"/>
  <c r="U54" i="43"/>
  <c r="U46" i="100"/>
  <c r="U45" i="100" s="1"/>
  <c r="U64" i="98"/>
  <c r="U45" i="45"/>
  <c r="Y11" i="65"/>
  <c r="X11" i="65"/>
  <c r="Y10" i="77"/>
  <c r="X10" i="77"/>
  <c r="U9" i="76"/>
  <c r="AF10" i="27"/>
  <c r="AO10" i="27" s="1"/>
  <c r="AE10" i="27"/>
  <c r="W11" i="27"/>
  <c r="AG10" i="27"/>
  <c r="AP10" i="27" s="1"/>
  <c r="U35" i="32"/>
  <c r="U65" i="10"/>
  <c r="U62" i="18"/>
  <c r="U44" i="51"/>
  <c r="U45" i="88"/>
  <c r="AG10" i="70"/>
  <c r="AP10" i="70" s="1"/>
  <c r="AE10" i="70"/>
  <c r="AF10" i="70"/>
  <c r="AO10" i="70" s="1"/>
  <c r="W11" i="70"/>
  <c r="Z10" i="36"/>
  <c r="AH10" i="36"/>
  <c r="AQ10" i="36" s="1"/>
  <c r="U8" i="25"/>
  <c r="U8" i="60"/>
  <c r="AR10" i="22"/>
  <c r="AR9" i="73"/>
  <c r="W11" i="78"/>
  <c r="AG10" i="78"/>
  <c r="AP10" i="78" s="1"/>
  <c r="AE10" i="78"/>
  <c r="AF10" i="78"/>
  <c r="AO10" i="78" s="1"/>
  <c r="AN10" i="65"/>
  <c r="AI10" i="65"/>
  <c r="U53" i="16"/>
  <c r="AH10" i="37"/>
  <c r="AQ10" i="37" s="1"/>
  <c r="U36" i="46"/>
  <c r="U64" i="42"/>
  <c r="U55" i="99"/>
  <c r="AR10" i="31"/>
  <c r="AR9" i="36"/>
  <c r="U52" i="95"/>
  <c r="U51" i="95" s="1"/>
  <c r="AI10" i="23"/>
  <c r="AN10" i="23"/>
  <c r="AE10" i="74"/>
  <c r="W11" i="74"/>
  <c r="AF10" i="74"/>
  <c r="AO10" i="74" s="1"/>
  <c r="AG10" i="74"/>
  <c r="AP10" i="74" s="1"/>
  <c r="AH11" i="22"/>
  <c r="AQ11" i="22" s="1"/>
  <c r="U55" i="55"/>
  <c r="U44" i="13"/>
  <c r="U44" i="20"/>
  <c r="U8" i="68"/>
  <c r="U8" i="39"/>
  <c r="U65" i="48"/>
  <c r="U64" i="50"/>
  <c r="U34" i="97"/>
  <c r="AI10" i="66"/>
  <c r="AN10" i="66"/>
  <c r="AR9" i="40"/>
  <c r="Z10" i="37"/>
  <c r="AH11" i="31"/>
  <c r="AQ11" i="31" s="1"/>
  <c r="U8" i="29"/>
  <c r="U44" i="92"/>
  <c r="U55" i="41"/>
  <c r="U8" i="21"/>
  <c r="U9" i="34"/>
  <c r="U35" i="101"/>
  <c r="U30" i="89"/>
  <c r="U35" i="52"/>
  <c r="Y11" i="23"/>
  <c r="X11" i="23"/>
  <c r="Z11" i="23" s="1"/>
  <c r="Y11" i="61"/>
  <c r="X11" i="61"/>
  <c r="W11" i="40"/>
  <c r="AE10" i="40"/>
  <c r="AF10" i="40"/>
  <c r="AO10" i="40" s="1"/>
  <c r="AG10" i="40"/>
  <c r="AP10" i="40" s="1"/>
  <c r="AN9" i="81"/>
  <c r="AI9" i="81"/>
  <c r="AH10" i="73"/>
  <c r="AQ10" i="73" s="1"/>
  <c r="Z11" i="22"/>
  <c r="AI10" i="17"/>
  <c r="AN10" i="17"/>
  <c r="U7" i="12"/>
  <c r="U64" i="35"/>
  <c r="U44" i="84"/>
  <c r="Z11" i="31"/>
  <c r="AH10" i="26"/>
  <c r="AQ10" i="26" s="1"/>
  <c r="U35" i="105"/>
  <c r="AR9" i="70"/>
  <c r="Y11" i="62"/>
  <c r="X11" i="62"/>
  <c r="Z11" i="62" s="1"/>
  <c r="AN10" i="61"/>
  <c r="AI10" i="61"/>
  <c r="U54" i="11"/>
  <c r="Y10" i="30"/>
  <c r="Z10" i="30"/>
  <c r="X10" i="30"/>
  <c r="Y11" i="66"/>
  <c r="X11" i="66"/>
  <c r="U64" i="94"/>
  <c r="AR9" i="37"/>
  <c r="U65" i="90"/>
  <c r="U8" i="64"/>
  <c r="U55" i="91"/>
  <c r="AH10" i="69"/>
  <c r="AQ10" i="69" s="1"/>
  <c r="AI9" i="30"/>
  <c r="AN9" i="30"/>
  <c r="AH10" i="40"/>
  <c r="AQ10" i="40" s="1"/>
  <c r="Z10" i="73"/>
  <c r="Z10" i="69"/>
  <c r="U64" i="82"/>
  <c r="U55" i="83"/>
  <c r="U45" i="54"/>
  <c r="U45" i="96"/>
  <c r="Y11" i="17"/>
  <c r="X11" i="17"/>
  <c r="U35" i="47"/>
  <c r="Y10" i="81"/>
  <c r="X10" i="81"/>
  <c r="AN9" i="77"/>
  <c r="AI9" i="77"/>
  <c r="AH10" i="70"/>
  <c r="AQ10" i="70" s="1"/>
  <c r="Z10" i="26"/>
  <c r="U56" i="49"/>
  <c r="U33" i="15"/>
  <c r="U63" i="102"/>
  <c r="AR9" i="26"/>
  <c r="U64" i="85"/>
  <c r="U8" i="80"/>
  <c r="U34" i="93"/>
  <c r="U34" i="86"/>
  <c r="AF11" i="62" l="1"/>
  <c r="AO11" i="62" s="1"/>
  <c r="W12" i="62"/>
  <c r="AG11" i="62"/>
  <c r="AP11" i="62" s="1"/>
  <c r="AE11" i="62"/>
  <c r="AG11" i="23"/>
  <c r="AP11" i="23" s="1"/>
  <c r="W12" i="23"/>
  <c r="AE11" i="23"/>
  <c r="AF11" i="23"/>
  <c r="AO11" i="23" s="1"/>
  <c r="AE10" i="30"/>
  <c r="AG10" i="30"/>
  <c r="AP10" i="30" s="1"/>
  <c r="W11" i="30"/>
  <c r="AF10" i="30"/>
  <c r="AO10" i="30" s="1"/>
  <c r="U29" i="89"/>
  <c r="U43" i="51"/>
  <c r="U34" i="32"/>
  <c r="U8" i="76"/>
  <c r="U7" i="64"/>
  <c r="U63" i="35"/>
  <c r="AI10" i="40"/>
  <c r="AN10" i="40"/>
  <c r="AR10" i="66"/>
  <c r="U64" i="48"/>
  <c r="U63" i="48" s="1"/>
  <c r="U43" i="20"/>
  <c r="AR10" i="23"/>
  <c r="U35" i="46"/>
  <c r="U7" i="25"/>
  <c r="AI10" i="70"/>
  <c r="AN10" i="70"/>
  <c r="AH10" i="77"/>
  <c r="AQ10" i="77" s="1"/>
  <c r="AH11" i="14"/>
  <c r="AQ11" i="14" s="1"/>
  <c r="U43" i="104"/>
  <c r="U54" i="87"/>
  <c r="U44" i="96"/>
  <c r="U63" i="85"/>
  <c r="U34" i="47"/>
  <c r="U33" i="47" s="1"/>
  <c r="U32" i="47" s="1"/>
  <c r="U31" i="47" s="1"/>
  <c r="AE10" i="69"/>
  <c r="W11" i="69"/>
  <c r="AG10" i="69"/>
  <c r="AP10" i="69" s="1"/>
  <c r="AF10" i="69"/>
  <c r="AO10" i="69" s="1"/>
  <c r="AH11" i="66"/>
  <c r="AQ11" i="66" s="1"/>
  <c r="Y11" i="40"/>
  <c r="Z11" i="40"/>
  <c r="X11" i="40"/>
  <c r="U34" i="101"/>
  <c r="U54" i="41"/>
  <c r="U61" i="18"/>
  <c r="Y11" i="27"/>
  <c r="X11" i="27"/>
  <c r="Z10" i="77"/>
  <c r="U44" i="45"/>
  <c r="U53" i="43"/>
  <c r="Z11" i="14"/>
  <c r="U62" i="102"/>
  <c r="U7" i="29"/>
  <c r="U63" i="94"/>
  <c r="AH11" i="17"/>
  <c r="AQ11" i="17" s="1"/>
  <c r="AE10" i="73"/>
  <c r="W11" i="73"/>
  <c r="AG10" i="73"/>
  <c r="AP10" i="73" s="1"/>
  <c r="AF10" i="73"/>
  <c r="AO10" i="73" s="1"/>
  <c r="U64" i="90"/>
  <c r="Z11" i="66"/>
  <c r="U53" i="11"/>
  <c r="AE11" i="31"/>
  <c r="AF11" i="31"/>
  <c r="AO11" i="31" s="1"/>
  <c r="AG11" i="31"/>
  <c r="AP11" i="31" s="1"/>
  <c r="W12" i="31"/>
  <c r="U6" i="12"/>
  <c r="AR9" i="81"/>
  <c r="AH11" i="61"/>
  <c r="AQ11" i="61" s="1"/>
  <c r="AF10" i="37"/>
  <c r="AO10" i="37" s="1"/>
  <c r="W11" i="37"/>
  <c r="AG10" i="37"/>
  <c r="AP10" i="37" s="1"/>
  <c r="AE10" i="37"/>
  <c r="U33" i="97"/>
  <c r="U7" i="39"/>
  <c r="U43" i="13"/>
  <c r="U50" i="95"/>
  <c r="U54" i="99"/>
  <c r="AN10" i="78"/>
  <c r="AI10" i="78"/>
  <c r="AI10" i="27"/>
  <c r="AN10" i="27"/>
  <c r="U54" i="103"/>
  <c r="U41" i="44"/>
  <c r="U7" i="80"/>
  <c r="W12" i="22"/>
  <c r="AF11" i="22"/>
  <c r="AO11" i="22" s="1"/>
  <c r="AG11" i="22"/>
  <c r="AP11" i="22" s="1"/>
  <c r="AE11" i="22"/>
  <c r="U63" i="82"/>
  <c r="U33" i="86"/>
  <c r="AR9" i="77"/>
  <c r="Z11" i="17"/>
  <c r="U8" i="34"/>
  <c r="U43" i="92"/>
  <c r="Y11" i="74"/>
  <c r="X11" i="74"/>
  <c r="W11" i="36"/>
  <c r="AE10" i="36"/>
  <c r="AF10" i="36"/>
  <c r="AO10" i="36" s="1"/>
  <c r="AG10" i="36"/>
  <c r="AP10" i="36" s="1"/>
  <c r="U44" i="88"/>
  <c r="U64" i="10"/>
  <c r="AH11" i="65"/>
  <c r="AQ11" i="65" s="1"/>
  <c r="U63" i="98"/>
  <c r="U35" i="53"/>
  <c r="AH11" i="62"/>
  <c r="AQ11" i="62" s="1"/>
  <c r="U34" i="105"/>
  <c r="AH11" i="23"/>
  <c r="AQ11" i="23" s="1"/>
  <c r="U7" i="21"/>
  <c r="AR10" i="65"/>
  <c r="U44" i="100"/>
  <c r="AR9" i="30"/>
  <c r="U32" i="15"/>
  <c r="U44" i="54"/>
  <c r="U33" i="93"/>
  <c r="U55" i="49"/>
  <c r="AH10" i="81"/>
  <c r="AQ10" i="81" s="1"/>
  <c r="AR10" i="61"/>
  <c r="Z11" i="61"/>
  <c r="U34" i="52"/>
  <c r="W11" i="26"/>
  <c r="AE10" i="26"/>
  <c r="AF10" i="26"/>
  <c r="AO10" i="26" s="1"/>
  <c r="AG10" i="26"/>
  <c r="AP10" i="26" s="1"/>
  <c r="Z10" i="81"/>
  <c r="U54" i="83"/>
  <c r="U54" i="91"/>
  <c r="AH10" i="30"/>
  <c r="AQ10" i="30" s="1"/>
  <c r="U43" i="84"/>
  <c r="AR10" i="17"/>
  <c r="U63" i="50"/>
  <c r="U7" i="68"/>
  <c r="U54" i="55"/>
  <c r="AI10" i="74"/>
  <c r="AN10" i="74"/>
  <c r="U63" i="42"/>
  <c r="U52" i="16"/>
  <c r="Y11" i="78"/>
  <c r="X11" i="78"/>
  <c r="U7" i="60"/>
  <c r="Y11" i="70"/>
  <c r="X11" i="70"/>
  <c r="Z11" i="65"/>
  <c r="U8" i="72"/>
  <c r="AR10" i="62"/>
  <c r="AR10" i="14"/>
  <c r="AI10" i="37" l="1"/>
  <c r="AN10" i="37"/>
  <c r="U53" i="91"/>
  <c r="U6" i="21"/>
  <c r="U40" i="44"/>
  <c r="U42" i="13"/>
  <c r="AI11" i="31"/>
  <c r="AN11" i="31"/>
  <c r="AE11" i="14"/>
  <c r="W12" i="14"/>
  <c r="AF11" i="14"/>
  <c r="AO11" i="14" s="1"/>
  <c r="AG11" i="14"/>
  <c r="AP11" i="14" s="1"/>
  <c r="Z11" i="27"/>
  <c r="AH11" i="27"/>
  <c r="AQ11" i="27" s="1"/>
  <c r="U30" i="47"/>
  <c r="U53" i="87"/>
  <c r="U34" i="46"/>
  <c r="U62" i="48"/>
  <c r="U61" i="48" s="1"/>
  <c r="U62" i="35"/>
  <c r="U33" i="32"/>
  <c r="Y11" i="30"/>
  <c r="X11" i="30"/>
  <c r="AN11" i="22"/>
  <c r="AI11" i="22"/>
  <c r="Y12" i="23"/>
  <c r="X12" i="23"/>
  <c r="U51" i="16"/>
  <c r="U53" i="55"/>
  <c r="U6" i="60"/>
  <c r="Y11" i="26"/>
  <c r="X11" i="26"/>
  <c r="AI10" i="36"/>
  <c r="AN10" i="36"/>
  <c r="U42" i="92"/>
  <c r="Y11" i="37"/>
  <c r="Z11" i="37"/>
  <c r="X11" i="37"/>
  <c r="U62" i="94"/>
  <c r="U33" i="101"/>
  <c r="AN11" i="62"/>
  <c r="AI11" i="62"/>
  <c r="AN10" i="26"/>
  <c r="AI10" i="26"/>
  <c r="U62" i="42"/>
  <c r="U6" i="68"/>
  <c r="U42" i="84"/>
  <c r="U53" i="83"/>
  <c r="U43" i="54"/>
  <c r="U43" i="100"/>
  <c r="U34" i="53"/>
  <c r="U63" i="10"/>
  <c r="U62" i="10" s="1"/>
  <c r="Y11" i="36"/>
  <c r="X11" i="36"/>
  <c r="U32" i="86"/>
  <c r="Y12" i="22"/>
  <c r="X12" i="22"/>
  <c r="U53" i="103"/>
  <c r="U53" i="99"/>
  <c r="U6" i="39"/>
  <c r="U5" i="12"/>
  <c r="X5" i="12" s="1"/>
  <c r="U52" i="11"/>
  <c r="Y11" i="73"/>
  <c r="X11" i="73"/>
  <c r="U52" i="43"/>
  <c r="AH11" i="40"/>
  <c r="AQ11" i="40" s="1"/>
  <c r="U62" i="85"/>
  <c r="U42" i="104"/>
  <c r="AR10" i="70"/>
  <c r="U6" i="64"/>
  <c r="U42" i="51"/>
  <c r="AN10" i="30"/>
  <c r="AI10" i="30"/>
  <c r="U7" i="72"/>
  <c r="AH11" i="70"/>
  <c r="AQ11" i="70" s="1"/>
  <c r="U33" i="52"/>
  <c r="AH11" i="74"/>
  <c r="AQ11" i="74" s="1"/>
  <c r="U7" i="34"/>
  <c r="Y12" i="31"/>
  <c r="Z12" i="31"/>
  <c r="X12" i="31"/>
  <c r="W12" i="66"/>
  <c r="AG11" i="66"/>
  <c r="AP11" i="66" s="1"/>
  <c r="AF11" i="66"/>
  <c r="AO11" i="66" s="1"/>
  <c r="AE11" i="66"/>
  <c r="AI10" i="73"/>
  <c r="AN10" i="73"/>
  <c r="U6" i="29"/>
  <c r="U60" i="18"/>
  <c r="AG11" i="40"/>
  <c r="AP11" i="40" s="1"/>
  <c r="AF11" i="40"/>
  <c r="AO11" i="40" s="1"/>
  <c r="W12" i="40"/>
  <c r="AE11" i="40"/>
  <c r="Y11" i="69"/>
  <c r="X11" i="69"/>
  <c r="Y12" i="62"/>
  <c r="X12" i="62"/>
  <c r="AR10" i="78"/>
  <c r="U63" i="90"/>
  <c r="U61" i="102"/>
  <c r="AE10" i="77"/>
  <c r="AF10" i="77"/>
  <c r="AO10" i="77" s="1"/>
  <c r="W11" i="77"/>
  <c r="AG10" i="77"/>
  <c r="AP10" i="77" s="1"/>
  <c r="U53" i="41"/>
  <c r="U32" i="93"/>
  <c r="AE11" i="65"/>
  <c r="W12" i="65"/>
  <c r="AF11" i="65"/>
  <c r="AO11" i="65" s="1"/>
  <c r="AG11" i="65"/>
  <c r="AP11" i="65" s="1"/>
  <c r="AH11" i="78"/>
  <c r="AQ11" i="78" s="1"/>
  <c r="Z11" i="78"/>
  <c r="AF10" i="81"/>
  <c r="AO10" i="81" s="1"/>
  <c r="AG10" i="81"/>
  <c r="AP10" i="81" s="1"/>
  <c r="AE10" i="81"/>
  <c r="W11" i="81"/>
  <c r="Z11" i="70"/>
  <c r="AR10" i="74"/>
  <c r="U62" i="50"/>
  <c r="AE11" i="61"/>
  <c r="W12" i="61"/>
  <c r="AG11" i="61"/>
  <c r="AP11" i="61" s="1"/>
  <c r="AF11" i="61"/>
  <c r="AO11" i="61" s="1"/>
  <c r="U54" i="49"/>
  <c r="U31" i="15"/>
  <c r="U33" i="105"/>
  <c r="U62" i="98"/>
  <c r="U43" i="88"/>
  <c r="Z11" i="74"/>
  <c r="W12" i="17"/>
  <c r="AG11" i="17"/>
  <c r="AP11" i="17" s="1"/>
  <c r="AF11" i="17"/>
  <c r="AO11" i="17" s="1"/>
  <c r="AE11" i="17"/>
  <c r="U62" i="82"/>
  <c r="U6" i="80"/>
  <c r="AR10" i="27"/>
  <c r="U49" i="95"/>
  <c r="U32" i="97"/>
  <c r="U43" i="45"/>
  <c r="AI10" i="69"/>
  <c r="AN10" i="69"/>
  <c r="U43" i="96"/>
  <c r="U6" i="25"/>
  <c r="U42" i="20"/>
  <c r="AR10" i="40"/>
  <c r="U7" i="76"/>
  <c r="U28" i="89"/>
  <c r="AN11" i="23"/>
  <c r="AI11" i="23"/>
  <c r="U42" i="88" l="1"/>
  <c r="AN10" i="77"/>
  <c r="AI10" i="77"/>
  <c r="U52" i="99"/>
  <c r="U61" i="10"/>
  <c r="U5" i="68"/>
  <c r="X5" i="68" s="1"/>
  <c r="AH11" i="26"/>
  <c r="AQ11" i="26" s="1"/>
  <c r="U52" i="55"/>
  <c r="AR11" i="22"/>
  <c r="U32" i="32"/>
  <c r="U6" i="76"/>
  <c r="U5" i="25"/>
  <c r="X5" i="25" s="1"/>
  <c r="U42" i="45"/>
  <c r="AI10" i="81"/>
  <c r="AN10" i="81"/>
  <c r="AH12" i="62"/>
  <c r="AQ12" i="62" s="1"/>
  <c r="AN11" i="40"/>
  <c r="AI11" i="40"/>
  <c r="U6" i="34"/>
  <c r="U41" i="51"/>
  <c r="U41" i="104"/>
  <c r="U51" i="43"/>
  <c r="U31" i="86"/>
  <c r="Z11" i="26"/>
  <c r="W12" i="27"/>
  <c r="AE11" i="27"/>
  <c r="AF11" i="27"/>
  <c r="AO11" i="27" s="1"/>
  <c r="AG11" i="27"/>
  <c r="AP11" i="27" s="1"/>
  <c r="AR11" i="31"/>
  <c r="U5" i="21"/>
  <c r="X5" i="21" s="1"/>
  <c r="AN11" i="61"/>
  <c r="AI11" i="61"/>
  <c r="U59" i="18"/>
  <c r="AR11" i="23"/>
  <c r="U61" i="98"/>
  <c r="U53" i="49"/>
  <c r="U61" i="50"/>
  <c r="U52" i="41"/>
  <c r="U60" i="102"/>
  <c r="Z12" i="62"/>
  <c r="Y12" i="40"/>
  <c r="X12" i="40"/>
  <c r="U5" i="29"/>
  <c r="X5" i="29" s="1"/>
  <c r="Y12" i="66"/>
  <c r="X12" i="66"/>
  <c r="AH11" i="73"/>
  <c r="AQ11" i="73" s="1"/>
  <c r="U23" i="2"/>
  <c r="Z5" i="12"/>
  <c r="AH5" i="12"/>
  <c r="AQ5" i="12" s="1"/>
  <c r="U52" i="103"/>
  <c r="AH11" i="36"/>
  <c r="AQ11" i="36" s="1"/>
  <c r="U33" i="53"/>
  <c r="U32" i="53" s="1"/>
  <c r="U52" i="83"/>
  <c r="U61" i="42"/>
  <c r="U60" i="42" s="1"/>
  <c r="U32" i="101"/>
  <c r="U50" i="16"/>
  <c r="AH11" i="30"/>
  <c r="AQ11" i="30" s="1"/>
  <c r="U61" i="35"/>
  <c r="U52" i="87"/>
  <c r="U30" i="15"/>
  <c r="U31" i="97"/>
  <c r="U30" i="97" s="1"/>
  <c r="U29" i="97" s="1"/>
  <c r="Y12" i="17"/>
  <c r="X12" i="17"/>
  <c r="Z12" i="17" s="1"/>
  <c r="Y12" i="65"/>
  <c r="Z12" i="65"/>
  <c r="X12" i="65"/>
  <c r="AH12" i="31"/>
  <c r="AQ12" i="31" s="1"/>
  <c r="U6" i="72"/>
  <c r="U5" i="64"/>
  <c r="X5" i="64" s="1"/>
  <c r="U61" i="85"/>
  <c r="Z11" i="73"/>
  <c r="AH12" i="22"/>
  <c r="AQ12" i="22" s="1"/>
  <c r="Z11" i="36"/>
  <c r="AR10" i="26"/>
  <c r="U41" i="92"/>
  <c r="AH12" i="23"/>
  <c r="AQ12" i="23" s="1"/>
  <c r="Z11" i="30"/>
  <c r="U41" i="13"/>
  <c r="U52" i="91"/>
  <c r="AI11" i="17"/>
  <c r="AN11" i="17"/>
  <c r="U32" i="105"/>
  <c r="AN11" i="65"/>
  <c r="AI11" i="65"/>
  <c r="Y11" i="77"/>
  <c r="X11" i="77"/>
  <c r="AH11" i="69"/>
  <c r="AQ11" i="69" s="1"/>
  <c r="AR10" i="73"/>
  <c r="W13" i="31"/>
  <c r="AG12" i="31"/>
  <c r="AP12" i="31" s="1"/>
  <c r="AE12" i="31"/>
  <c r="AF12" i="31"/>
  <c r="AO12" i="31" s="1"/>
  <c r="AR10" i="30"/>
  <c r="U5" i="39"/>
  <c r="X5" i="39" s="1"/>
  <c r="Z12" i="22"/>
  <c r="U42" i="100"/>
  <c r="U41" i="84"/>
  <c r="U61" i="94"/>
  <c r="U5" i="60"/>
  <c r="X5" i="60" s="1"/>
  <c r="Z12" i="23"/>
  <c r="U60" i="48"/>
  <c r="U29" i="47"/>
  <c r="Y12" i="14"/>
  <c r="X12" i="14"/>
  <c r="Y11" i="81"/>
  <c r="Z11" i="81"/>
  <c r="X11" i="81"/>
  <c r="U31" i="93"/>
  <c r="U51" i="11"/>
  <c r="U42" i="54"/>
  <c r="AF11" i="37"/>
  <c r="AO11" i="37" s="1"/>
  <c r="AG11" i="37"/>
  <c r="AP11" i="37" s="1"/>
  <c r="AE11" i="37"/>
  <c r="W12" i="37"/>
  <c r="U33" i="46"/>
  <c r="U42" i="96"/>
  <c r="U5" i="80"/>
  <c r="X5" i="80" s="1"/>
  <c r="AE11" i="74"/>
  <c r="W12" i="74"/>
  <c r="AG11" i="74"/>
  <c r="AP11" i="74" s="1"/>
  <c r="AF11" i="74"/>
  <c r="AO11" i="74" s="1"/>
  <c r="W12" i="78"/>
  <c r="AG11" i="78"/>
  <c r="AP11" i="78" s="1"/>
  <c r="AF11" i="78"/>
  <c r="AO11" i="78" s="1"/>
  <c r="AE11" i="78"/>
  <c r="U62" i="90"/>
  <c r="U27" i="89"/>
  <c r="U41" i="20"/>
  <c r="AR10" i="69"/>
  <c r="U48" i="95"/>
  <c r="U61" i="82"/>
  <c r="Y12" i="61"/>
  <c r="X12" i="61"/>
  <c r="AE11" i="70"/>
  <c r="W12" i="70"/>
  <c r="AG11" i="70"/>
  <c r="AP11" i="70" s="1"/>
  <c r="AF11" i="70"/>
  <c r="AO11" i="70" s="1"/>
  <c r="Z11" i="69"/>
  <c r="AN11" i="66"/>
  <c r="AI11" i="66"/>
  <c r="U32" i="52"/>
  <c r="AR11" i="62"/>
  <c r="AH11" i="37"/>
  <c r="AQ11" i="37" s="1"/>
  <c r="AR10" i="36"/>
  <c r="AI11" i="14"/>
  <c r="AN11" i="14"/>
  <c r="U39" i="44"/>
  <c r="AR10" i="37"/>
  <c r="AE12" i="17" l="1"/>
  <c r="AF12" i="17"/>
  <c r="AO12" i="17" s="1"/>
  <c r="AG12" i="17"/>
  <c r="AP12" i="17" s="1"/>
  <c r="W13" i="17"/>
  <c r="AN11" i="74"/>
  <c r="AI11" i="74"/>
  <c r="AR11" i="40"/>
  <c r="AR11" i="66"/>
  <c r="AN11" i="70"/>
  <c r="AI11" i="70"/>
  <c r="Y12" i="37"/>
  <c r="X12" i="37"/>
  <c r="U60" i="94"/>
  <c r="AH11" i="77"/>
  <c r="AQ11" i="77" s="1"/>
  <c r="U31" i="105"/>
  <c r="U40" i="13"/>
  <c r="U22" i="2"/>
  <c r="AG11" i="26"/>
  <c r="AP11" i="26" s="1"/>
  <c r="AF11" i="26"/>
  <c r="AO11" i="26" s="1"/>
  <c r="W12" i="26"/>
  <c r="AE11" i="26"/>
  <c r="U40" i="104"/>
  <c r="U41" i="45"/>
  <c r="U31" i="32"/>
  <c r="U51" i="99"/>
  <c r="Y12" i="70"/>
  <c r="Z12" i="70"/>
  <c r="X12" i="70"/>
  <c r="U40" i="20"/>
  <c r="U41" i="54"/>
  <c r="AE12" i="22"/>
  <c r="AF12" i="22"/>
  <c r="AO12" i="22" s="1"/>
  <c r="AG12" i="22"/>
  <c r="AP12" i="22" s="1"/>
  <c r="W13" i="22"/>
  <c r="U40" i="92"/>
  <c r="U29" i="15"/>
  <c r="AE5" i="12"/>
  <c r="W6" i="12"/>
  <c r="AF5" i="12"/>
  <c r="AO5" i="12" s="1"/>
  <c r="AG5" i="12"/>
  <c r="AP5" i="12" s="1"/>
  <c r="U60" i="50"/>
  <c r="Y12" i="27"/>
  <c r="Z12" i="27" s="1"/>
  <c r="X12" i="27"/>
  <c r="AH12" i="61"/>
  <c r="AQ12" i="61" s="1"/>
  <c r="U47" i="95"/>
  <c r="U26" i="89"/>
  <c r="Y12" i="78"/>
  <c r="Z12" i="78"/>
  <c r="X12" i="78"/>
  <c r="U23" i="79"/>
  <c r="AH5" i="80"/>
  <c r="AQ5" i="80" s="1"/>
  <c r="Z5" i="80"/>
  <c r="AN11" i="37"/>
  <c r="AI11" i="37"/>
  <c r="U50" i="11"/>
  <c r="AH12" i="14"/>
  <c r="AQ12" i="14" s="1"/>
  <c r="U59" i="48"/>
  <c r="U23" i="38"/>
  <c r="AH5" i="39"/>
  <c r="AQ5" i="39" s="1"/>
  <c r="Z5" i="39"/>
  <c r="Y13" i="31"/>
  <c r="X13" i="31"/>
  <c r="Z13" i="31" s="1"/>
  <c r="Z11" i="77"/>
  <c r="AE11" i="30"/>
  <c r="AF11" i="30"/>
  <c r="AO11" i="30" s="1"/>
  <c r="AG11" i="30"/>
  <c r="AP11" i="30" s="1"/>
  <c r="W12" i="30"/>
  <c r="U60" i="85"/>
  <c r="U51" i="87"/>
  <c r="U49" i="16"/>
  <c r="U51" i="83"/>
  <c r="U51" i="103"/>
  <c r="U23" i="28"/>
  <c r="AH5" i="29"/>
  <c r="AQ5" i="29" s="1"/>
  <c r="Z5" i="29"/>
  <c r="U59" i="102"/>
  <c r="U52" i="49"/>
  <c r="U58" i="18"/>
  <c r="AR10" i="77"/>
  <c r="U31" i="52"/>
  <c r="U60" i="82"/>
  <c r="U32" i="46"/>
  <c r="U28" i="47"/>
  <c r="AI12" i="31"/>
  <c r="AN12" i="31"/>
  <c r="U5" i="72"/>
  <c r="X5" i="72" s="1"/>
  <c r="U59" i="42"/>
  <c r="AE12" i="62"/>
  <c r="AG12" i="62"/>
  <c r="AP12" i="62" s="1"/>
  <c r="AF12" i="62"/>
  <c r="AO12" i="62" s="1"/>
  <c r="W13" i="62"/>
  <c r="U23" i="19"/>
  <c r="AH5" i="21"/>
  <c r="AQ5" i="21" s="1"/>
  <c r="Z5" i="21"/>
  <c r="AE11" i="69"/>
  <c r="W12" i="69"/>
  <c r="AG11" i="69"/>
  <c r="AP11" i="69" s="1"/>
  <c r="AF11" i="69"/>
  <c r="AO11" i="69" s="1"/>
  <c r="Z12" i="61"/>
  <c r="Z12" i="14"/>
  <c r="AF12" i="23"/>
  <c r="AO12" i="23" s="1"/>
  <c r="AE12" i="23"/>
  <c r="W13" i="23"/>
  <c r="AG12" i="23"/>
  <c r="AP12" i="23" s="1"/>
  <c r="U40" i="84"/>
  <c r="AR11" i="17"/>
  <c r="AE11" i="36"/>
  <c r="AG11" i="36"/>
  <c r="AP11" i="36" s="1"/>
  <c r="AF11" i="36"/>
  <c r="AO11" i="36" s="1"/>
  <c r="W12" i="36"/>
  <c r="AH12" i="65"/>
  <c r="AQ12" i="65" s="1"/>
  <c r="AH12" i="40"/>
  <c r="AQ12" i="40" s="1"/>
  <c r="AR11" i="61"/>
  <c r="U30" i="86"/>
  <c r="U40" i="51"/>
  <c r="U23" i="24"/>
  <c r="AH5" i="25"/>
  <c r="AQ5" i="25" s="1"/>
  <c r="Z5" i="25"/>
  <c r="U23" i="67"/>
  <c r="Z5" i="68"/>
  <c r="AH5" i="68"/>
  <c r="AQ5" i="68" s="1"/>
  <c r="AF11" i="81"/>
  <c r="AO11" i="81" s="1"/>
  <c r="AE11" i="81"/>
  <c r="W12" i="81"/>
  <c r="AG11" i="81"/>
  <c r="AP11" i="81" s="1"/>
  <c r="AF11" i="73"/>
  <c r="AO11" i="73" s="1"/>
  <c r="AG11" i="73"/>
  <c r="AP11" i="73" s="1"/>
  <c r="AE11" i="73"/>
  <c r="W12" i="73"/>
  <c r="AR11" i="14"/>
  <c r="U61" i="90"/>
  <c r="U41" i="96"/>
  <c r="U30" i="93"/>
  <c r="AR11" i="65"/>
  <c r="U23" i="63"/>
  <c r="AH5" i="64"/>
  <c r="AQ5" i="64" s="1"/>
  <c r="Z5" i="64"/>
  <c r="AE12" i="65"/>
  <c r="AF12" i="65"/>
  <c r="AO12" i="65" s="1"/>
  <c r="W13" i="65"/>
  <c r="AG12" i="65"/>
  <c r="AP12" i="65" s="1"/>
  <c r="U28" i="97"/>
  <c r="U27" i="97" s="1"/>
  <c r="U60" i="35"/>
  <c r="U31" i="101"/>
  <c r="U31" i="53"/>
  <c r="AH12" i="66"/>
  <c r="AQ12" i="66" s="1"/>
  <c r="Z12" i="40"/>
  <c r="U51" i="41"/>
  <c r="U60" i="98"/>
  <c r="AH12" i="17"/>
  <c r="AQ12" i="17" s="1"/>
  <c r="U38" i="44"/>
  <c r="AN11" i="78"/>
  <c r="AI11" i="78"/>
  <c r="Y12" i="74"/>
  <c r="X12" i="74"/>
  <c r="AH11" i="81"/>
  <c r="AQ11" i="81" s="1"/>
  <c r="U23" i="59"/>
  <c r="AH5" i="60"/>
  <c r="AQ5" i="60" s="1"/>
  <c r="Z5" i="60"/>
  <c r="U41" i="100"/>
  <c r="U51" i="91"/>
  <c r="U50" i="91" s="1"/>
  <c r="Z12" i="66"/>
  <c r="AI11" i="27"/>
  <c r="AN11" i="27"/>
  <c r="U50" i="43"/>
  <c r="U49" i="43" s="1"/>
  <c r="U5" i="34"/>
  <c r="X5" i="34" s="1"/>
  <c r="AR10" i="81"/>
  <c r="U5" i="76"/>
  <c r="X5" i="76" s="1"/>
  <c r="U51" i="55"/>
  <c r="U60" i="10"/>
  <c r="U59" i="10" s="1"/>
  <c r="U41" i="88"/>
  <c r="AE12" i="27" l="1"/>
  <c r="AF12" i="27"/>
  <c r="AO12" i="27" s="1"/>
  <c r="W13" i="27"/>
  <c r="AG12" i="27"/>
  <c r="AP12" i="27" s="1"/>
  <c r="AE13" i="31"/>
  <c r="AF13" i="31"/>
  <c r="AO13" i="31" s="1"/>
  <c r="AG13" i="31"/>
  <c r="AP13" i="31" s="1"/>
  <c r="W14" i="31"/>
  <c r="U40" i="100"/>
  <c r="U59" i="98"/>
  <c r="U22" i="28"/>
  <c r="U26" i="97"/>
  <c r="U25" i="97" s="1"/>
  <c r="AH12" i="74"/>
  <c r="AQ12" i="74" s="1"/>
  <c r="W6" i="64"/>
  <c r="AG5" i="64"/>
  <c r="AP5" i="64" s="1"/>
  <c r="AF5" i="64"/>
  <c r="AO5" i="64" s="1"/>
  <c r="AE5" i="64"/>
  <c r="Y12" i="81"/>
  <c r="Z12" i="81"/>
  <c r="X12" i="81"/>
  <c r="U40" i="88"/>
  <c r="U23" i="75"/>
  <c r="AH5" i="76"/>
  <c r="AQ5" i="76" s="1"/>
  <c r="Z5" i="76"/>
  <c r="U48" i="43"/>
  <c r="U22" i="59"/>
  <c r="AR11" i="78"/>
  <c r="U59" i="35"/>
  <c r="AN12" i="65"/>
  <c r="AI12" i="65"/>
  <c r="AN12" i="23"/>
  <c r="AI12" i="23"/>
  <c r="Y12" i="69"/>
  <c r="X12" i="69"/>
  <c r="U22" i="19"/>
  <c r="U58" i="42"/>
  <c r="U27" i="47"/>
  <c r="U30" i="52"/>
  <c r="U51" i="49"/>
  <c r="Y12" i="30"/>
  <c r="X12" i="30"/>
  <c r="Z12" i="30" s="1"/>
  <c r="U22" i="38"/>
  <c r="U49" i="11"/>
  <c r="U25" i="89"/>
  <c r="Y6" i="12"/>
  <c r="Z6" i="12"/>
  <c r="X6" i="12"/>
  <c r="Y13" i="22"/>
  <c r="X13" i="22"/>
  <c r="Z13" i="22" s="1"/>
  <c r="U50" i="99"/>
  <c r="U39" i="104"/>
  <c r="U21" i="2"/>
  <c r="AR11" i="70"/>
  <c r="AR11" i="74"/>
  <c r="U22" i="79"/>
  <c r="AI11" i="69"/>
  <c r="AN11" i="69"/>
  <c r="U48" i="16"/>
  <c r="AN5" i="12"/>
  <c r="AI5" i="12"/>
  <c r="U39" i="20"/>
  <c r="AR11" i="27"/>
  <c r="U30" i="53"/>
  <c r="Y12" i="36"/>
  <c r="Z12" i="36"/>
  <c r="X12" i="36"/>
  <c r="W13" i="14"/>
  <c r="AG12" i="14"/>
  <c r="AP12" i="14" s="1"/>
  <c r="AF12" i="14"/>
  <c r="AO12" i="14" s="1"/>
  <c r="AE12" i="14"/>
  <c r="U23" i="71"/>
  <c r="AH5" i="72"/>
  <c r="AQ5" i="72" s="1"/>
  <c r="Z5" i="72"/>
  <c r="U31" i="46"/>
  <c r="U58" i="102"/>
  <c r="U58" i="48"/>
  <c r="AH12" i="78"/>
  <c r="AQ12" i="78" s="1"/>
  <c r="U46" i="95"/>
  <c r="AH12" i="70"/>
  <c r="AQ12" i="70" s="1"/>
  <c r="U30" i="32"/>
  <c r="Y12" i="26"/>
  <c r="X12" i="26"/>
  <c r="U39" i="13"/>
  <c r="U59" i="94"/>
  <c r="Y13" i="17"/>
  <c r="X13" i="17"/>
  <c r="Z13" i="17" s="1"/>
  <c r="AE5" i="25"/>
  <c r="AF5" i="25"/>
  <c r="AO5" i="25" s="1"/>
  <c r="AG5" i="25"/>
  <c r="AP5" i="25" s="1"/>
  <c r="W6" i="25"/>
  <c r="Y13" i="62"/>
  <c r="Z13" i="62"/>
  <c r="X13" i="62"/>
  <c r="AR11" i="37"/>
  <c r="AI11" i="26"/>
  <c r="AN11" i="26"/>
  <c r="AE5" i="68"/>
  <c r="W6" i="68"/>
  <c r="AF5" i="68"/>
  <c r="AO5" i="68" s="1"/>
  <c r="AG5" i="68"/>
  <c r="AP5" i="68" s="1"/>
  <c r="U50" i="103"/>
  <c r="U50" i="87"/>
  <c r="AN11" i="30"/>
  <c r="AI11" i="30"/>
  <c r="AE12" i="78"/>
  <c r="AF12" i="78"/>
  <c r="AO12" i="78" s="1"/>
  <c r="W13" i="78"/>
  <c r="AG12" i="78"/>
  <c r="AP12" i="78" s="1"/>
  <c r="U59" i="50"/>
  <c r="U28" i="15"/>
  <c r="AI12" i="22"/>
  <c r="AN12" i="22"/>
  <c r="AG12" i="70"/>
  <c r="AP12" i="70" s="1"/>
  <c r="AE12" i="70"/>
  <c r="AF12" i="70"/>
  <c r="AO12" i="70" s="1"/>
  <c r="W13" i="70"/>
  <c r="AH12" i="37"/>
  <c r="AQ12" i="37" s="1"/>
  <c r="U60" i="90"/>
  <c r="U29" i="86"/>
  <c r="U58" i="10"/>
  <c r="U50" i="41"/>
  <c r="U29" i="93"/>
  <c r="W13" i="61"/>
  <c r="AE12" i="61"/>
  <c r="AG12" i="61"/>
  <c r="AP12" i="61" s="1"/>
  <c r="AF12" i="61"/>
  <c r="AO12" i="61" s="1"/>
  <c r="U50" i="55"/>
  <c r="U23" i="33"/>
  <c r="AH5" i="34"/>
  <c r="AQ5" i="34" s="1"/>
  <c r="Z5" i="34"/>
  <c r="AE5" i="60"/>
  <c r="W6" i="60"/>
  <c r="AG5" i="60"/>
  <c r="AP5" i="60" s="1"/>
  <c r="AF5" i="60"/>
  <c r="AO5" i="60" s="1"/>
  <c r="Z12" i="74"/>
  <c r="AG12" i="40"/>
  <c r="AP12" i="40" s="1"/>
  <c r="W13" i="40"/>
  <c r="AE12" i="40"/>
  <c r="AF12" i="40"/>
  <c r="AO12" i="40" s="1"/>
  <c r="U30" i="101"/>
  <c r="Y13" i="65"/>
  <c r="X13" i="65"/>
  <c r="Z13" i="65" s="1"/>
  <c r="Y12" i="73"/>
  <c r="Z12" i="73"/>
  <c r="X12" i="73"/>
  <c r="AI11" i="81"/>
  <c r="AN11" i="81"/>
  <c r="U22" i="67"/>
  <c r="AG5" i="21"/>
  <c r="AP5" i="21" s="1"/>
  <c r="W6" i="21"/>
  <c r="AF5" i="21"/>
  <c r="AO5" i="21" s="1"/>
  <c r="AE5" i="21"/>
  <c r="AN12" i="62"/>
  <c r="AI12" i="62"/>
  <c r="AR12" i="31"/>
  <c r="U59" i="82"/>
  <c r="U57" i="18"/>
  <c r="AF11" i="77"/>
  <c r="AO11" i="77" s="1"/>
  <c r="W12" i="77"/>
  <c r="AG11" i="77"/>
  <c r="AP11" i="77" s="1"/>
  <c r="AE11" i="77"/>
  <c r="W6" i="39"/>
  <c r="AE5" i="39"/>
  <c r="AG5" i="39"/>
  <c r="AP5" i="39" s="1"/>
  <c r="AF5" i="39"/>
  <c r="AO5" i="39" s="1"/>
  <c r="U40" i="45"/>
  <c r="U30" i="105"/>
  <c r="Z12" i="37"/>
  <c r="AG12" i="66"/>
  <c r="AP12" i="66" s="1"/>
  <c r="AF12" i="66"/>
  <c r="AO12" i="66" s="1"/>
  <c r="AE12" i="66"/>
  <c r="W13" i="66"/>
  <c r="U37" i="44"/>
  <c r="U22" i="24"/>
  <c r="U39" i="84"/>
  <c r="U49" i="91"/>
  <c r="U22" i="63"/>
  <c r="U40" i="96"/>
  <c r="AN11" i="73"/>
  <c r="AI11" i="73"/>
  <c r="U39" i="51"/>
  <c r="AN11" i="36"/>
  <c r="AI11" i="36"/>
  <c r="Y13" i="23"/>
  <c r="Z13" i="23"/>
  <c r="X13" i="23"/>
  <c r="W6" i="29"/>
  <c r="AF5" i="29"/>
  <c r="AO5" i="29" s="1"/>
  <c r="AG5" i="29"/>
  <c r="AP5" i="29" s="1"/>
  <c r="AE5" i="29"/>
  <c r="U50" i="83"/>
  <c r="U59" i="85"/>
  <c r="AH13" i="31"/>
  <c r="AQ13" i="31" s="1"/>
  <c r="AF5" i="80"/>
  <c r="AO5" i="80" s="1"/>
  <c r="AE5" i="80"/>
  <c r="W6" i="80"/>
  <c r="AG5" i="80"/>
  <c r="AP5" i="80" s="1"/>
  <c r="AH12" i="27"/>
  <c r="AQ12" i="27" s="1"/>
  <c r="U39" i="92"/>
  <c r="U40" i="54"/>
  <c r="AN12" i="17"/>
  <c r="AI12" i="17"/>
  <c r="AE12" i="30" l="1"/>
  <c r="AF12" i="30"/>
  <c r="AO12" i="30" s="1"/>
  <c r="AG12" i="30"/>
  <c r="AP12" i="30" s="1"/>
  <c r="W13" i="30"/>
  <c r="AG13" i="65"/>
  <c r="AP13" i="65" s="1"/>
  <c r="AF13" i="65"/>
  <c r="AO13" i="65" s="1"/>
  <c r="AE13" i="65"/>
  <c r="W14" i="65"/>
  <c r="AF13" i="17"/>
  <c r="AO13" i="17" s="1"/>
  <c r="AE13" i="17"/>
  <c r="W14" i="17"/>
  <c r="AG13" i="17"/>
  <c r="AP13" i="17" s="1"/>
  <c r="AG13" i="22"/>
  <c r="AP13" i="22" s="1"/>
  <c r="AE13" i="22"/>
  <c r="W14" i="22"/>
  <c r="AF13" i="22"/>
  <c r="AO13" i="22" s="1"/>
  <c r="U29" i="105"/>
  <c r="U39" i="96"/>
  <c r="U38" i="84"/>
  <c r="AN12" i="66"/>
  <c r="AI12" i="66"/>
  <c r="AN11" i="77"/>
  <c r="AI11" i="77"/>
  <c r="AI5" i="21"/>
  <c r="AN5" i="21"/>
  <c r="Y13" i="40"/>
  <c r="Z13" i="40"/>
  <c r="X13" i="40"/>
  <c r="AN5" i="60"/>
  <c r="AI5" i="60"/>
  <c r="Y13" i="70"/>
  <c r="X13" i="70"/>
  <c r="Z13" i="70" s="1"/>
  <c r="AH12" i="26"/>
  <c r="AQ12" i="26" s="1"/>
  <c r="U57" i="48"/>
  <c r="U29" i="53"/>
  <c r="U21" i="79"/>
  <c r="U20" i="2"/>
  <c r="U19" i="2" s="1"/>
  <c r="U24" i="89"/>
  <c r="AH12" i="69"/>
  <c r="AQ12" i="69" s="1"/>
  <c r="U21" i="59"/>
  <c r="U58" i="98"/>
  <c r="AN13" i="31"/>
  <c r="AI13" i="31"/>
  <c r="Y6" i="39"/>
  <c r="X6" i="39"/>
  <c r="AN12" i="40"/>
  <c r="AI12" i="40"/>
  <c r="U57" i="10"/>
  <c r="AR5" i="12"/>
  <c r="U29" i="52"/>
  <c r="AR12" i="65"/>
  <c r="U39" i="54"/>
  <c r="Y6" i="80"/>
  <c r="X6" i="80"/>
  <c r="U58" i="85"/>
  <c r="Y6" i="29"/>
  <c r="Z6" i="29"/>
  <c r="X6" i="29"/>
  <c r="U39" i="45"/>
  <c r="U58" i="82"/>
  <c r="AR11" i="81"/>
  <c r="U49" i="55"/>
  <c r="U48" i="55" s="1"/>
  <c r="U28" i="93"/>
  <c r="U28" i="86"/>
  <c r="U27" i="15"/>
  <c r="AN12" i="78"/>
  <c r="AI12" i="78"/>
  <c r="U49" i="103"/>
  <c r="AR11" i="26"/>
  <c r="Y6" i="25"/>
  <c r="X6" i="25"/>
  <c r="Z6" i="25" s="1"/>
  <c r="Z12" i="26"/>
  <c r="AG5" i="72"/>
  <c r="AP5" i="72" s="1"/>
  <c r="AF5" i="72"/>
  <c r="AO5" i="72" s="1"/>
  <c r="AE5" i="72"/>
  <c r="W6" i="72"/>
  <c r="Y13" i="14"/>
  <c r="X13" i="14"/>
  <c r="U26" i="47"/>
  <c r="Z12" i="69"/>
  <c r="U22" i="75"/>
  <c r="AN5" i="64"/>
  <c r="AI5" i="64"/>
  <c r="AR11" i="36"/>
  <c r="Y13" i="66"/>
  <c r="X13" i="66"/>
  <c r="U21" i="67"/>
  <c r="U22" i="33"/>
  <c r="U49" i="87"/>
  <c r="W14" i="62"/>
  <c r="AF13" i="62"/>
  <c r="AO13" i="62" s="1"/>
  <c r="AG13" i="62"/>
  <c r="AP13" i="62" s="1"/>
  <c r="AE13" i="62"/>
  <c r="AH13" i="17"/>
  <c r="AQ13" i="17" s="1"/>
  <c r="U38" i="13"/>
  <c r="U37" i="13" s="1"/>
  <c r="AH13" i="22"/>
  <c r="AQ13" i="22" s="1"/>
  <c r="AH12" i="30"/>
  <c r="AQ12" i="30" s="1"/>
  <c r="U21" i="19"/>
  <c r="AG12" i="81"/>
  <c r="AP12" i="81" s="1"/>
  <c r="W13" i="81"/>
  <c r="AF12" i="81"/>
  <c r="AO12" i="81" s="1"/>
  <c r="AE12" i="81"/>
  <c r="AN5" i="80"/>
  <c r="AI5" i="80"/>
  <c r="AH13" i="23"/>
  <c r="AQ13" i="23" s="1"/>
  <c r="U38" i="51"/>
  <c r="U21" i="63"/>
  <c r="U21" i="24"/>
  <c r="Y12" i="77"/>
  <c r="Z12" i="77"/>
  <c r="X12" i="77"/>
  <c r="Y6" i="21"/>
  <c r="X6" i="21"/>
  <c r="Z6" i="21" s="1"/>
  <c r="AH12" i="73"/>
  <c r="AQ12" i="73" s="1"/>
  <c r="AF12" i="74"/>
  <c r="AO12" i="74" s="1"/>
  <c r="AG12" i="74"/>
  <c r="AP12" i="74" s="1"/>
  <c r="W13" i="74"/>
  <c r="AE12" i="74"/>
  <c r="AN12" i="70"/>
  <c r="AI12" i="70"/>
  <c r="AR11" i="30"/>
  <c r="U45" i="95"/>
  <c r="U57" i="102"/>
  <c r="AH12" i="36"/>
  <c r="AQ12" i="36" s="1"/>
  <c r="U47" i="16"/>
  <c r="U38" i="104"/>
  <c r="AH6" i="12"/>
  <c r="AQ6" i="12" s="1"/>
  <c r="U48" i="11"/>
  <c r="U58" i="35"/>
  <c r="U47" i="43"/>
  <c r="U24" i="97"/>
  <c r="U39" i="100"/>
  <c r="Y13" i="27"/>
  <c r="X13" i="27"/>
  <c r="Z13" i="27" s="1"/>
  <c r="U56" i="18"/>
  <c r="AH13" i="65"/>
  <c r="AQ13" i="65" s="1"/>
  <c r="Y6" i="60"/>
  <c r="Z6" i="60"/>
  <c r="X6" i="60"/>
  <c r="Y13" i="61"/>
  <c r="X13" i="61"/>
  <c r="AR12" i="22"/>
  <c r="AN5" i="68"/>
  <c r="AI5" i="68"/>
  <c r="W6" i="76"/>
  <c r="AG5" i="76"/>
  <c r="AP5" i="76" s="1"/>
  <c r="AF5" i="76"/>
  <c r="AO5" i="76" s="1"/>
  <c r="AE5" i="76"/>
  <c r="U38" i="92"/>
  <c r="U49" i="83"/>
  <c r="W14" i="23"/>
  <c r="AE13" i="23"/>
  <c r="AF13" i="23"/>
  <c r="AO13" i="23" s="1"/>
  <c r="AG13" i="23"/>
  <c r="AP13" i="23" s="1"/>
  <c r="AR11" i="73"/>
  <c r="AG12" i="37"/>
  <c r="AP12" i="37" s="1"/>
  <c r="W13" i="37"/>
  <c r="AE12" i="37"/>
  <c r="AF12" i="37"/>
  <c r="AO12" i="37" s="1"/>
  <c r="W13" i="73"/>
  <c r="AG12" i="73"/>
  <c r="AP12" i="73" s="1"/>
  <c r="AF12" i="73"/>
  <c r="AO12" i="73" s="1"/>
  <c r="AE12" i="73"/>
  <c r="U29" i="101"/>
  <c r="AF5" i="34"/>
  <c r="AO5" i="34" s="1"/>
  <c r="AG5" i="34"/>
  <c r="AP5" i="34" s="1"/>
  <c r="W6" i="34"/>
  <c r="AE5" i="34"/>
  <c r="U49" i="41"/>
  <c r="U59" i="90"/>
  <c r="U58" i="50"/>
  <c r="U58" i="94"/>
  <c r="U22" i="71"/>
  <c r="AF12" i="36"/>
  <c r="AO12" i="36" s="1"/>
  <c r="AG12" i="36"/>
  <c r="AP12" i="36" s="1"/>
  <c r="W13" i="36"/>
  <c r="AE12" i="36"/>
  <c r="AE6" i="12"/>
  <c r="AG6" i="12"/>
  <c r="AP6" i="12" s="1"/>
  <c r="AF6" i="12"/>
  <c r="AO6" i="12" s="1"/>
  <c r="W7" i="12"/>
  <c r="U50" i="49"/>
  <c r="U57" i="42"/>
  <c r="AR12" i="23"/>
  <c r="U39" i="88"/>
  <c r="Y14" i="31"/>
  <c r="Z14" i="31"/>
  <c r="X14" i="31"/>
  <c r="Y13" i="78"/>
  <c r="X13" i="78"/>
  <c r="AR12" i="17"/>
  <c r="AI5" i="29"/>
  <c r="AN5" i="29"/>
  <c r="U48" i="91"/>
  <c r="U36" i="44"/>
  <c r="AN5" i="39"/>
  <c r="AI5" i="39"/>
  <c r="AR12" i="62"/>
  <c r="AI12" i="61"/>
  <c r="AN12" i="61"/>
  <c r="Y6" i="68"/>
  <c r="Z6" i="68"/>
  <c r="X6" i="68"/>
  <c r="AH13" i="62"/>
  <c r="AQ13" i="62" s="1"/>
  <c r="AN5" i="25"/>
  <c r="AI5" i="25"/>
  <c r="U29" i="32"/>
  <c r="U30" i="46"/>
  <c r="U29" i="46" s="1"/>
  <c r="AI12" i="14"/>
  <c r="AN12" i="14"/>
  <c r="U38" i="20"/>
  <c r="AR11" i="69"/>
  <c r="U49" i="99"/>
  <c r="U21" i="38"/>
  <c r="AH12" i="81"/>
  <c r="AQ12" i="81" s="1"/>
  <c r="Y6" i="64"/>
  <c r="X6" i="64"/>
  <c r="Z6" i="64" s="1"/>
  <c r="U21" i="28"/>
  <c r="AI12" i="27"/>
  <c r="AN12" i="27"/>
  <c r="W7" i="21" l="1"/>
  <c r="AE6" i="21"/>
  <c r="AF6" i="21"/>
  <c r="AO6" i="21" s="1"/>
  <c r="AG6" i="21"/>
  <c r="AP6" i="21" s="1"/>
  <c r="AE6" i="25"/>
  <c r="AF6" i="25"/>
  <c r="AO6" i="25" s="1"/>
  <c r="AG6" i="25"/>
  <c r="AP6" i="25" s="1"/>
  <c r="W7" i="25"/>
  <c r="AE13" i="70"/>
  <c r="AF13" i="70"/>
  <c r="AO13" i="70" s="1"/>
  <c r="AG13" i="70"/>
  <c r="AP13" i="70" s="1"/>
  <c r="W14" i="70"/>
  <c r="W14" i="27"/>
  <c r="AF13" i="27"/>
  <c r="AO13" i="27" s="1"/>
  <c r="AE13" i="27"/>
  <c r="AG13" i="27"/>
  <c r="AP13" i="27" s="1"/>
  <c r="AE6" i="64"/>
  <c r="AF6" i="64"/>
  <c r="AO6" i="64" s="1"/>
  <c r="AG6" i="64"/>
  <c r="AP6" i="64" s="1"/>
  <c r="W7" i="64"/>
  <c r="U20" i="38"/>
  <c r="AI5" i="34"/>
  <c r="AN5" i="34"/>
  <c r="AN12" i="74"/>
  <c r="AI12" i="74"/>
  <c r="AR5" i="25"/>
  <c r="AR5" i="29"/>
  <c r="AH14" i="31"/>
  <c r="AQ14" i="31" s="1"/>
  <c r="U57" i="50"/>
  <c r="Y6" i="34"/>
  <c r="Z6" i="34"/>
  <c r="X6" i="34"/>
  <c r="Y14" i="23"/>
  <c r="X14" i="23"/>
  <c r="U46" i="16"/>
  <c r="U44" i="95"/>
  <c r="Y13" i="74"/>
  <c r="X13" i="74"/>
  <c r="U20" i="24"/>
  <c r="U21" i="33"/>
  <c r="AE12" i="69"/>
  <c r="W13" i="69"/>
  <c r="AG12" i="69"/>
  <c r="AP12" i="69" s="1"/>
  <c r="AF12" i="69"/>
  <c r="AO12" i="69" s="1"/>
  <c r="Y6" i="72"/>
  <c r="X6" i="72"/>
  <c r="AR12" i="78"/>
  <c r="AH6" i="39"/>
  <c r="AQ6" i="39" s="1"/>
  <c r="U57" i="98"/>
  <c r="U56" i="98" s="1"/>
  <c r="U23" i="89"/>
  <c r="U28" i="53"/>
  <c r="U28" i="105"/>
  <c r="Y14" i="17"/>
  <c r="X14" i="17"/>
  <c r="U37" i="20"/>
  <c r="AR5" i="39"/>
  <c r="AN12" i="73"/>
  <c r="AI12" i="73"/>
  <c r="AN5" i="76"/>
  <c r="AI5" i="76"/>
  <c r="AH13" i="27"/>
  <c r="AQ13" i="27" s="1"/>
  <c r="U27" i="86"/>
  <c r="AR12" i="66"/>
  <c r="U48" i="99"/>
  <c r="AR12" i="14"/>
  <c r="AF14" i="31"/>
  <c r="AO14" i="31" s="1"/>
  <c r="W15" i="31"/>
  <c r="AE14" i="31"/>
  <c r="AG14" i="31"/>
  <c r="AP14" i="31" s="1"/>
  <c r="AH13" i="61"/>
  <c r="AQ13" i="61" s="1"/>
  <c r="U46" i="43"/>
  <c r="AR5" i="80"/>
  <c r="AN5" i="72"/>
  <c r="AI5" i="72"/>
  <c r="U27" i="93"/>
  <c r="U57" i="82"/>
  <c r="U38" i="54"/>
  <c r="Z6" i="39"/>
  <c r="AI13" i="17"/>
  <c r="AN13" i="17"/>
  <c r="Y13" i="30"/>
  <c r="X13" i="30"/>
  <c r="U28" i="32"/>
  <c r="Y7" i="12"/>
  <c r="X7" i="12"/>
  <c r="Y13" i="37"/>
  <c r="Z13" i="37"/>
  <c r="X13" i="37"/>
  <c r="AG6" i="60"/>
  <c r="AP6" i="60" s="1"/>
  <c r="AF6" i="60"/>
  <c r="AO6" i="60" s="1"/>
  <c r="AE6" i="60"/>
  <c r="W7" i="60"/>
  <c r="U23" i="97"/>
  <c r="U22" i="97" s="1"/>
  <c r="Y13" i="81"/>
  <c r="X13" i="81"/>
  <c r="AH6" i="25"/>
  <c r="AQ6" i="25" s="1"/>
  <c r="AF6" i="29"/>
  <c r="AO6" i="29" s="1"/>
  <c r="AG6" i="29"/>
  <c r="AP6" i="29" s="1"/>
  <c r="W7" i="29"/>
  <c r="AE6" i="29"/>
  <c r="AR12" i="27"/>
  <c r="AR12" i="61"/>
  <c r="U35" i="44"/>
  <c r="U56" i="42"/>
  <c r="AN6" i="12"/>
  <c r="AI6" i="12"/>
  <c r="U21" i="71"/>
  <c r="U58" i="90"/>
  <c r="Y13" i="73"/>
  <c r="X13" i="73"/>
  <c r="Z13" i="73" s="1"/>
  <c r="U48" i="83"/>
  <c r="U47" i="83" s="1"/>
  <c r="Y6" i="76"/>
  <c r="Z6" i="76" s="1"/>
  <c r="X6" i="76"/>
  <c r="Z13" i="61"/>
  <c r="AH12" i="77"/>
  <c r="AQ12" i="77" s="1"/>
  <c r="U20" i="63"/>
  <c r="U20" i="19"/>
  <c r="U36" i="13"/>
  <c r="Y14" i="62"/>
  <c r="Z14" i="62" s="1"/>
  <c r="X14" i="62"/>
  <c r="U20" i="67"/>
  <c r="AR5" i="64"/>
  <c r="U25" i="47"/>
  <c r="U57" i="85"/>
  <c r="U20" i="59"/>
  <c r="U18" i="2"/>
  <c r="U56" i="48"/>
  <c r="AR5" i="60"/>
  <c r="AR5" i="21"/>
  <c r="U37" i="84"/>
  <c r="X14" i="22"/>
  <c r="Z14" i="22" s="1"/>
  <c r="Y14" i="22"/>
  <c r="AE6" i="68"/>
  <c r="W7" i="68"/>
  <c r="AG6" i="68"/>
  <c r="AP6" i="68" s="1"/>
  <c r="AF6" i="68"/>
  <c r="AO6" i="68" s="1"/>
  <c r="AN13" i="23"/>
  <c r="AI13" i="23"/>
  <c r="U47" i="11"/>
  <c r="AN13" i="62"/>
  <c r="AI13" i="62"/>
  <c r="U21" i="75"/>
  <c r="U48" i="103"/>
  <c r="U28" i="52"/>
  <c r="AH13" i="70"/>
  <c r="AQ13" i="70" s="1"/>
  <c r="U28" i="46"/>
  <c r="AH13" i="78"/>
  <c r="AQ13" i="78" s="1"/>
  <c r="AI12" i="36"/>
  <c r="AN12" i="36"/>
  <c r="AR5" i="68"/>
  <c r="U38" i="100"/>
  <c r="U57" i="35"/>
  <c r="AR12" i="70"/>
  <c r="AF12" i="77"/>
  <c r="AO12" i="77" s="1"/>
  <c r="AE12" i="77"/>
  <c r="AG12" i="77"/>
  <c r="AP12" i="77" s="1"/>
  <c r="W13" i="77"/>
  <c r="AN12" i="81"/>
  <c r="AI12" i="81"/>
  <c r="AH13" i="66"/>
  <c r="AQ13" i="66" s="1"/>
  <c r="AH13" i="14"/>
  <c r="AQ13" i="14" s="1"/>
  <c r="U26" i="15"/>
  <c r="U47" i="55"/>
  <c r="U38" i="45"/>
  <c r="AH6" i="80"/>
  <c r="AQ6" i="80" s="1"/>
  <c r="U56" i="10"/>
  <c r="AR13" i="31"/>
  <c r="AR11" i="77"/>
  <c r="AN13" i="22"/>
  <c r="AI13" i="22"/>
  <c r="Y14" i="65"/>
  <c r="X14" i="65"/>
  <c r="AH6" i="64"/>
  <c r="AQ6" i="64" s="1"/>
  <c r="AH6" i="21"/>
  <c r="AQ6" i="21" s="1"/>
  <c r="AE13" i="40"/>
  <c r="W14" i="40"/>
  <c r="AG13" i="40"/>
  <c r="AP13" i="40" s="1"/>
  <c r="AF13" i="40"/>
  <c r="AO13" i="40" s="1"/>
  <c r="U20" i="28"/>
  <c r="AH6" i="68"/>
  <c r="AQ6" i="68" s="1"/>
  <c r="U47" i="91"/>
  <c r="Z13" i="78"/>
  <c r="U38" i="88"/>
  <c r="U49" i="49"/>
  <c r="Y13" i="36"/>
  <c r="Z13" i="36"/>
  <c r="X13" i="36"/>
  <c r="U57" i="94"/>
  <c r="U48" i="41"/>
  <c r="U28" i="101"/>
  <c r="AI12" i="37"/>
  <c r="AN12" i="37"/>
  <c r="U37" i="92"/>
  <c r="AH6" i="60"/>
  <c r="AQ6" i="60" s="1"/>
  <c r="U55" i="18"/>
  <c r="U37" i="104"/>
  <c r="U56" i="102"/>
  <c r="U37" i="51"/>
  <c r="U48" i="87"/>
  <c r="Z13" i="66"/>
  <c r="Z13" i="14"/>
  <c r="AG12" i="26"/>
  <c r="AP12" i="26" s="1"/>
  <c r="W13" i="26"/>
  <c r="AE12" i="26"/>
  <c r="AF12" i="26"/>
  <c r="AO12" i="26" s="1"/>
  <c r="AH6" i="29"/>
  <c r="AQ6" i="29" s="1"/>
  <c r="Z6" i="80"/>
  <c r="AR12" i="40"/>
  <c r="U20" i="79"/>
  <c r="AH13" i="40"/>
  <c r="AQ13" i="40" s="1"/>
  <c r="U38" i="96"/>
  <c r="AN13" i="65"/>
  <c r="AI13" i="65"/>
  <c r="AI12" i="30"/>
  <c r="AN12" i="30"/>
  <c r="AE14" i="22" l="1"/>
  <c r="AF14" i="22"/>
  <c r="AO14" i="22" s="1"/>
  <c r="W15" i="22"/>
  <c r="AG14" i="22"/>
  <c r="AP14" i="22" s="1"/>
  <c r="AE14" i="62"/>
  <c r="AG14" i="62"/>
  <c r="AP14" i="62" s="1"/>
  <c r="W15" i="62"/>
  <c r="AF14" i="62"/>
  <c r="AO14" i="62" s="1"/>
  <c r="AF6" i="76"/>
  <c r="AO6" i="76" s="1"/>
  <c r="W7" i="76"/>
  <c r="AE6" i="76"/>
  <c r="AG6" i="76"/>
  <c r="AP6" i="76" s="1"/>
  <c r="AG13" i="73"/>
  <c r="AP13" i="73" s="1"/>
  <c r="AE13" i="73"/>
  <c r="AF13" i="73"/>
  <c r="AO13" i="73" s="1"/>
  <c r="W14" i="73"/>
  <c r="AE13" i="36"/>
  <c r="AF13" i="36"/>
  <c r="AO13" i="36" s="1"/>
  <c r="AG13" i="36"/>
  <c r="AP13" i="36" s="1"/>
  <c r="W14" i="36"/>
  <c r="AH14" i="65"/>
  <c r="AQ14" i="65" s="1"/>
  <c r="U55" i="48"/>
  <c r="AH13" i="81"/>
  <c r="AQ13" i="81" s="1"/>
  <c r="U22" i="89"/>
  <c r="U19" i="24"/>
  <c r="W7" i="34"/>
  <c r="AF6" i="34"/>
  <c r="AO6" i="34" s="1"/>
  <c r="AE6" i="34"/>
  <c r="AG6" i="34"/>
  <c r="AP6" i="34" s="1"/>
  <c r="U37" i="96"/>
  <c r="AI12" i="26"/>
  <c r="AN12" i="26"/>
  <c r="U47" i="87"/>
  <c r="U36" i="104"/>
  <c r="U19" i="28"/>
  <c r="Z14" i="65"/>
  <c r="U25" i="15"/>
  <c r="U27" i="46"/>
  <c r="U47" i="103"/>
  <c r="U46" i="11"/>
  <c r="AI6" i="68"/>
  <c r="AN6" i="68"/>
  <c r="AH14" i="62"/>
  <c r="AQ14" i="62" s="1"/>
  <c r="U19" i="19"/>
  <c r="AH6" i="76"/>
  <c r="AQ6" i="76" s="1"/>
  <c r="AR6" i="12"/>
  <c r="Z13" i="81"/>
  <c r="U56" i="82"/>
  <c r="AN14" i="31"/>
  <c r="AI14" i="31"/>
  <c r="AR14" i="31" s="1"/>
  <c r="U47" i="99"/>
  <c r="Y13" i="69"/>
  <c r="X13" i="69"/>
  <c r="AH13" i="74"/>
  <c r="AQ13" i="74" s="1"/>
  <c r="U45" i="16"/>
  <c r="AR5" i="34"/>
  <c r="AN6" i="64"/>
  <c r="AI6" i="64"/>
  <c r="AN6" i="25"/>
  <c r="AI6" i="25"/>
  <c r="AR12" i="81"/>
  <c r="U36" i="84"/>
  <c r="U19" i="67"/>
  <c r="AH13" i="73"/>
  <c r="AQ13" i="73" s="1"/>
  <c r="Y7" i="29"/>
  <c r="X7" i="29"/>
  <c r="W7" i="80"/>
  <c r="AE6" i="80"/>
  <c r="AG6" i="80"/>
  <c r="AP6" i="80" s="1"/>
  <c r="AF6" i="80"/>
  <c r="AO6" i="80" s="1"/>
  <c r="Y13" i="26"/>
  <c r="X13" i="26"/>
  <c r="Z13" i="26" s="1"/>
  <c r="U36" i="92"/>
  <c r="U47" i="41"/>
  <c r="U46" i="91"/>
  <c r="Y13" i="77"/>
  <c r="Z13" i="77"/>
  <c r="X13" i="77"/>
  <c r="AR13" i="23"/>
  <c r="U17" i="2"/>
  <c r="U24" i="47"/>
  <c r="U23" i="47" s="1"/>
  <c r="AR13" i="17"/>
  <c r="Y15" i="31"/>
  <c r="X15" i="31"/>
  <c r="AR5" i="76"/>
  <c r="U27" i="105"/>
  <c r="U55" i="98"/>
  <c r="AH6" i="72"/>
  <c r="AQ6" i="72" s="1"/>
  <c r="AN12" i="69"/>
  <c r="AI12" i="69"/>
  <c r="Z13" i="74"/>
  <c r="AH14" i="23"/>
  <c r="AQ14" i="23" s="1"/>
  <c r="U56" i="85"/>
  <c r="U20" i="71"/>
  <c r="Z7" i="12"/>
  <c r="AH7" i="12"/>
  <c r="AQ7" i="12" s="1"/>
  <c r="Y14" i="70"/>
  <c r="X14" i="70"/>
  <c r="U36" i="51"/>
  <c r="U54" i="18"/>
  <c r="U48" i="49"/>
  <c r="AR13" i="22"/>
  <c r="U37" i="45"/>
  <c r="U56" i="35"/>
  <c r="AR12" i="36"/>
  <c r="U20" i="75"/>
  <c r="U19" i="63"/>
  <c r="AH13" i="37"/>
  <c r="AQ13" i="37" s="1"/>
  <c r="U27" i="32"/>
  <c r="AE6" i="39"/>
  <c r="AF6" i="39"/>
  <c r="AO6" i="39" s="1"/>
  <c r="AG6" i="39"/>
  <c r="AP6" i="39" s="1"/>
  <c r="W7" i="39"/>
  <c r="U26" i="93"/>
  <c r="U45" i="43"/>
  <c r="U36" i="20"/>
  <c r="Z6" i="72"/>
  <c r="Z14" i="23"/>
  <c r="U56" i="50"/>
  <c r="U19" i="38"/>
  <c r="AI13" i="27"/>
  <c r="AN13" i="27"/>
  <c r="AN13" i="70"/>
  <c r="AI13" i="70"/>
  <c r="W14" i="78"/>
  <c r="AG13" i="78"/>
  <c r="AP13" i="78" s="1"/>
  <c r="AF13" i="78"/>
  <c r="AO13" i="78" s="1"/>
  <c r="AE13" i="78"/>
  <c r="Y7" i="68"/>
  <c r="X7" i="68"/>
  <c r="U34" i="44"/>
  <c r="AR12" i="37"/>
  <c r="Y14" i="40"/>
  <c r="X14" i="40"/>
  <c r="U55" i="10"/>
  <c r="U54" i="10" s="1"/>
  <c r="AN12" i="77"/>
  <c r="AI12" i="77"/>
  <c r="AR13" i="62"/>
  <c r="AH14" i="22"/>
  <c r="AQ14" i="22" s="1"/>
  <c r="U19" i="59"/>
  <c r="U18" i="59" s="1"/>
  <c r="U57" i="90"/>
  <c r="U55" i="42"/>
  <c r="U21" i="97"/>
  <c r="W14" i="37"/>
  <c r="AF13" i="37"/>
  <c r="AO13" i="37" s="1"/>
  <c r="AE13" i="37"/>
  <c r="AG13" i="37"/>
  <c r="AP13" i="37" s="1"/>
  <c r="AH13" i="30"/>
  <c r="AQ13" i="30" s="1"/>
  <c r="AR5" i="72"/>
  <c r="AR12" i="73"/>
  <c r="AH14" i="17"/>
  <c r="AQ14" i="17" s="1"/>
  <c r="U27" i="53"/>
  <c r="U20" i="33"/>
  <c r="AR12" i="74"/>
  <c r="Y7" i="64"/>
  <c r="X7" i="64"/>
  <c r="Z7" i="64" s="1"/>
  <c r="Y7" i="25"/>
  <c r="X7" i="25"/>
  <c r="AN6" i="21"/>
  <c r="AI6" i="21"/>
  <c r="U27" i="101"/>
  <c r="W14" i="61"/>
  <c r="AG13" i="61"/>
  <c r="AP13" i="61" s="1"/>
  <c r="AF13" i="61"/>
  <c r="AO13" i="61" s="1"/>
  <c r="AE13" i="61"/>
  <c r="AN6" i="60"/>
  <c r="AI6" i="60"/>
  <c r="AR12" i="30"/>
  <c r="AR13" i="65"/>
  <c r="W14" i="14"/>
  <c r="AG13" i="14"/>
  <c r="AP13" i="14" s="1"/>
  <c r="AF13" i="14"/>
  <c r="AO13" i="14" s="1"/>
  <c r="AE13" i="14"/>
  <c r="U56" i="94"/>
  <c r="U19" i="79"/>
  <c r="AF13" i="66"/>
  <c r="AO13" i="66" s="1"/>
  <c r="AE13" i="66"/>
  <c r="AG13" i="66"/>
  <c r="AP13" i="66" s="1"/>
  <c r="W14" i="66"/>
  <c r="U55" i="102"/>
  <c r="AH13" i="36"/>
  <c r="AQ13" i="36" s="1"/>
  <c r="U37" i="88"/>
  <c r="AN13" i="40"/>
  <c r="AI13" i="40"/>
  <c r="U46" i="55"/>
  <c r="U37" i="100"/>
  <c r="U27" i="52"/>
  <c r="U26" i="52" s="1"/>
  <c r="U35" i="13"/>
  <c r="U46" i="83"/>
  <c r="AI6" i="29"/>
  <c r="AN6" i="29"/>
  <c r="Y7" i="60"/>
  <c r="Z7" i="60"/>
  <c r="X7" i="60"/>
  <c r="Z13" i="30"/>
  <c r="U37" i="54"/>
  <c r="U26" i="86"/>
  <c r="Z14" i="17"/>
  <c r="U43" i="95"/>
  <c r="AH6" i="34"/>
  <c r="AQ6" i="34" s="1"/>
  <c r="Y14" i="27"/>
  <c r="X14" i="27"/>
  <c r="Y7" i="21"/>
  <c r="X7" i="21"/>
  <c r="W14" i="26" l="1"/>
  <c r="AF13" i="26"/>
  <c r="AO13" i="26" s="1"/>
  <c r="AG13" i="26"/>
  <c r="AP13" i="26" s="1"/>
  <c r="AE13" i="26"/>
  <c r="W8" i="64"/>
  <c r="AE7" i="64"/>
  <c r="AG7" i="64"/>
  <c r="AP7" i="64" s="1"/>
  <c r="AF7" i="64"/>
  <c r="AO7" i="64" s="1"/>
  <c r="AR6" i="29"/>
  <c r="U54" i="42"/>
  <c r="U53" i="42" s="1"/>
  <c r="AR13" i="27"/>
  <c r="Y7" i="80"/>
  <c r="X7" i="80"/>
  <c r="AN13" i="61"/>
  <c r="AI13" i="61"/>
  <c r="AR6" i="21"/>
  <c r="AH14" i="40"/>
  <c r="AQ14" i="40" s="1"/>
  <c r="U33" i="44"/>
  <c r="Y7" i="39"/>
  <c r="X7" i="39"/>
  <c r="U55" i="85"/>
  <c r="U26" i="105"/>
  <c r="U45" i="91"/>
  <c r="AH7" i="29"/>
  <c r="AQ7" i="29" s="1"/>
  <c r="U18" i="67"/>
  <c r="U44" i="16"/>
  <c r="W14" i="81"/>
  <c r="AG13" i="81"/>
  <c r="AP13" i="81" s="1"/>
  <c r="AF13" i="81"/>
  <c r="AO13" i="81" s="1"/>
  <c r="AE13" i="81"/>
  <c r="U35" i="104"/>
  <c r="U36" i="96"/>
  <c r="U18" i="24"/>
  <c r="U54" i="48"/>
  <c r="AI13" i="36"/>
  <c r="AN13" i="36"/>
  <c r="AN6" i="76"/>
  <c r="AI6" i="76"/>
  <c r="AN14" i="62"/>
  <c r="AI14" i="62"/>
  <c r="AH14" i="27"/>
  <c r="AQ14" i="27" s="1"/>
  <c r="U18" i="79"/>
  <c r="AI13" i="37"/>
  <c r="AN13" i="37"/>
  <c r="AR6" i="25"/>
  <c r="AR6" i="68"/>
  <c r="Z14" i="27"/>
  <c r="Y14" i="66"/>
  <c r="Z14" i="66"/>
  <c r="X14" i="66"/>
  <c r="W15" i="17"/>
  <c r="AE14" i="17"/>
  <c r="AF14" i="17"/>
  <c r="AO14" i="17" s="1"/>
  <c r="AG14" i="17"/>
  <c r="AP14" i="17" s="1"/>
  <c r="AH7" i="60"/>
  <c r="AQ7" i="60" s="1"/>
  <c r="U45" i="83"/>
  <c r="U36" i="100"/>
  <c r="U36" i="88"/>
  <c r="U55" i="94"/>
  <c r="U26" i="53"/>
  <c r="Y14" i="37"/>
  <c r="Z14" i="37"/>
  <c r="X14" i="37"/>
  <c r="U56" i="90"/>
  <c r="Z14" i="40"/>
  <c r="AH7" i="68"/>
  <c r="AQ7" i="68" s="1"/>
  <c r="Y14" i="78"/>
  <c r="X14" i="78"/>
  <c r="U18" i="38"/>
  <c r="U35" i="20"/>
  <c r="U35" i="51"/>
  <c r="Z7" i="29"/>
  <c r="AR6" i="64"/>
  <c r="U46" i="99"/>
  <c r="U18" i="19"/>
  <c r="U45" i="11"/>
  <c r="U24" i="15"/>
  <c r="Y14" i="73"/>
  <c r="X14" i="73"/>
  <c r="Y7" i="76"/>
  <c r="X7" i="76"/>
  <c r="U36" i="54"/>
  <c r="U54" i="102"/>
  <c r="AH7" i="64"/>
  <c r="AQ7" i="64" s="1"/>
  <c r="U53" i="10"/>
  <c r="AG6" i="72"/>
  <c r="AP6" i="72" s="1"/>
  <c r="AF6" i="72"/>
  <c r="AO6" i="72" s="1"/>
  <c r="AE6" i="72"/>
  <c r="W7" i="72"/>
  <c r="U19" i="75"/>
  <c r="U36" i="45"/>
  <c r="U55" i="82"/>
  <c r="AE13" i="30"/>
  <c r="AF13" i="30"/>
  <c r="AO13" i="30" s="1"/>
  <c r="AG13" i="30"/>
  <c r="AP13" i="30" s="1"/>
  <c r="W14" i="30"/>
  <c r="AN13" i="66"/>
  <c r="AI13" i="66"/>
  <c r="AN13" i="14"/>
  <c r="AI13" i="14"/>
  <c r="AH7" i="25"/>
  <c r="AQ7" i="25" s="1"/>
  <c r="AR12" i="77"/>
  <c r="Z7" i="68"/>
  <c r="AR13" i="70"/>
  <c r="AH14" i="70"/>
  <c r="AQ14" i="70" s="1"/>
  <c r="W8" i="12"/>
  <c r="AG7" i="12"/>
  <c r="AP7" i="12" s="1"/>
  <c r="AF7" i="12"/>
  <c r="AO7" i="12" s="1"/>
  <c r="AE7" i="12"/>
  <c r="AH13" i="77"/>
  <c r="AQ13" i="77" s="1"/>
  <c r="U46" i="41"/>
  <c r="U35" i="84"/>
  <c r="AF14" i="65"/>
  <c r="AO14" i="65" s="1"/>
  <c r="AE14" i="65"/>
  <c r="W15" i="65"/>
  <c r="AG14" i="65"/>
  <c r="AP14" i="65" s="1"/>
  <c r="U46" i="87"/>
  <c r="AN6" i="34"/>
  <c r="AI6" i="34"/>
  <c r="U21" i="89"/>
  <c r="Y15" i="22"/>
  <c r="X15" i="22"/>
  <c r="U26" i="101"/>
  <c r="U26" i="32"/>
  <c r="U53" i="18"/>
  <c r="U16" i="2"/>
  <c r="U26" i="46"/>
  <c r="U42" i="95"/>
  <c r="AH7" i="21"/>
  <c r="AQ7" i="21" s="1"/>
  <c r="AF7" i="60"/>
  <c r="AO7" i="60" s="1"/>
  <c r="AG7" i="60"/>
  <c r="AP7" i="60" s="1"/>
  <c r="W8" i="60"/>
  <c r="AE7" i="60"/>
  <c r="Z7" i="21"/>
  <c r="U45" i="55"/>
  <c r="U17" i="59"/>
  <c r="U55" i="50"/>
  <c r="U44" i="43"/>
  <c r="AI6" i="39"/>
  <c r="AN6" i="39"/>
  <c r="U18" i="63"/>
  <c r="U55" i="35"/>
  <c r="U47" i="49"/>
  <c r="Z14" i="70"/>
  <c r="AF13" i="74"/>
  <c r="AO13" i="74" s="1"/>
  <c r="AE13" i="74"/>
  <c r="W14" i="74"/>
  <c r="AG13" i="74"/>
  <c r="AP13" i="74" s="1"/>
  <c r="AH15" i="31"/>
  <c r="AQ15" i="31" s="1"/>
  <c r="U22" i="47"/>
  <c r="AG13" i="77"/>
  <c r="AP13" i="77" s="1"/>
  <c r="AE13" i="77"/>
  <c r="W14" i="77"/>
  <c r="AF13" i="77"/>
  <c r="AO13" i="77" s="1"/>
  <c r="AH13" i="69"/>
  <c r="AQ13" i="69" s="1"/>
  <c r="U46" i="103"/>
  <c r="Y14" i="36"/>
  <c r="Z14" i="36"/>
  <c r="X14" i="36"/>
  <c r="AN13" i="73"/>
  <c r="AI13" i="73"/>
  <c r="U25" i="52"/>
  <c r="Y14" i="14"/>
  <c r="X14" i="14"/>
  <c r="U19" i="33"/>
  <c r="U25" i="93"/>
  <c r="AH13" i="26"/>
  <c r="AQ13" i="26" s="1"/>
  <c r="U25" i="86"/>
  <c r="U34" i="13"/>
  <c r="Y14" i="61"/>
  <c r="X14" i="61"/>
  <c r="Z7" i="25"/>
  <c r="U20" i="97"/>
  <c r="AR13" i="40"/>
  <c r="AR6" i="60"/>
  <c r="AN13" i="78"/>
  <c r="AI13" i="78"/>
  <c r="AF14" i="23"/>
  <c r="AO14" i="23" s="1"/>
  <c r="AG14" i="23"/>
  <c r="AP14" i="23" s="1"/>
  <c r="AE14" i="23"/>
  <c r="W15" i="23"/>
  <c r="U19" i="71"/>
  <c r="AR12" i="69"/>
  <c r="U54" i="98"/>
  <c r="Z15" i="31"/>
  <c r="U35" i="92"/>
  <c r="AN6" i="80"/>
  <c r="AI6" i="80"/>
  <c r="Z13" i="69"/>
  <c r="U18" i="28"/>
  <c r="AR12" i="26"/>
  <c r="Y7" i="34"/>
  <c r="X7" i="34"/>
  <c r="Y15" i="62"/>
  <c r="X15" i="62"/>
  <c r="AN14" i="22"/>
  <c r="AI14" i="22"/>
  <c r="U34" i="92" l="1"/>
  <c r="AN7" i="60"/>
  <c r="AI7" i="60"/>
  <c r="AR13" i="66"/>
  <c r="U35" i="54"/>
  <c r="U17" i="19"/>
  <c r="AH14" i="78"/>
  <c r="AQ14" i="78" s="1"/>
  <c r="AE14" i="66"/>
  <c r="W15" i="66"/>
  <c r="AG14" i="66"/>
  <c r="AP14" i="66" s="1"/>
  <c r="AF14" i="66"/>
  <c r="AO14" i="66" s="1"/>
  <c r="AR13" i="36"/>
  <c r="Y14" i="81"/>
  <c r="X14" i="81"/>
  <c r="AH7" i="34"/>
  <c r="AQ7" i="34" s="1"/>
  <c r="U33" i="13"/>
  <c r="Y8" i="60"/>
  <c r="X8" i="60"/>
  <c r="AH15" i="22"/>
  <c r="AQ15" i="22" s="1"/>
  <c r="U54" i="82"/>
  <c r="AN6" i="72"/>
  <c r="AI6" i="72"/>
  <c r="AH7" i="76"/>
  <c r="AQ7" i="76" s="1"/>
  <c r="U34" i="51"/>
  <c r="Z14" i="78"/>
  <c r="U25" i="53"/>
  <c r="U35" i="100"/>
  <c r="AR14" i="62"/>
  <c r="U54" i="85"/>
  <c r="AH7" i="80"/>
  <c r="AQ7" i="80" s="1"/>
  <c r="U52" i="42"/>
  <c r="Y8" i="64"/>
  <c r="Z8" i="64"/>
  <c r="X8" i="64"/>
  <c r="U54" i="50"/>
  <c r="U15" i="2"/>
  <c r="AN14" i="65"/>
  <c r="AI14" i="65"/>
  <c r="Y7" i="72"/>
  <c r="X7" i="72"/>
  <c r="Z7" i="72" s="1"/>
  <c r="AF15" i="31"/>
  <c r="AO15" i="31" s="1"/>
  <c r="AE15" i="31"/>
  <c r="W16" i="31"/>
  <c r="AG15" i="31"/>
  <c r="AP15" i="31" s="1"/>
  <c r="U19" i="97"/>
  <c r="U24" i="93"/>
  <c r="Z7" i="34"/>
  <c r="AF13" i="69"/>
  <c r="AO13" i="69" s="1"/>
  <c r="AG13" i="69"/>
  <c r="AP13" i="69" s="1"/>
  <c r="W14" i="69"/>
  <c r="AE13" i="69"/>
  <c r="Y15" i="23"/>
  <c r="Z15" i="23"/>
  <c r="X15" i="23"/>
  <c r="AE7" i="25"/>
  <c r="AF7" i="25"/>
  <c r="AO7" i="25" s="1"/>
  <c r="AG7" i="25"/>
  <c r="AP7" i="25" s="1"/>
  <c r="W8" i="25"/>
  <c r="U24" i="52"/>
  <c r="AN13" i="77"/>
  <c r="AI13" i="77"/>
  <c r="U46" i="49"/>
  <c r="AR6" i="39"/>
  <c r="U16" i="59"/>
  <c r="U41" i="95"/>
  <c r="U52" i="18"/>
  <c r="U51" i="18" s="1"/>
  <c r="U50" i="18" s="1"/>
  <c r="Z15" i="22"/>
  <c r="AI7" i="12"/>
  <c r="AN7" i="12"/>
  <c r="Y14" i="30"/>
  <c r="Z14" i="30"/>
  <c r="X14" i="30"/>
  <c r="Z7" i="76"/>
  <c r="U23" i="15"/>
  <c r="U45" i="99"/>
  <c r="U55" i="90"/>
  <c r="W15" i="27"/>
  <c r="AE14" i="27"/>
  <c r="AG14" i="27"/>
  <c r="AP14" i="27" s="1"/>
  <c r="AF14" i="27"/>
  <c r="AO14" i="27" s="1"/>
  <c r="AR13" i="37"/>
  <c r="U53" i="48"/>
  <c r="U34" i="104"/>
  <c r="U43" i="16"/>
  <c r="AH7" i="39"/>
  <c r="AQ7" i="39" s="1"/>
  <c r="Z7" i="80"/>
  <c r="AI13" i="26"/>
  <c r="AN13" i="26"/>
  <c r="AR13" i="78"/>
  <c r="U17" i="63"/>
  <c r="AR6" i="34"/>
  <c r="AN7" i="64"/>
  <c r="AI7" i="64"/>
  <c r="U18" i="71"/>
  <c r="AR6" i="80"/>
  <c r="AN14" i="23"/>
  <c r="AI14" i="23"/>
  <c r="AR14" i="23" s="1"/>
  <c r="AH14" i="61"/>
  <c r="AQ14" i="61" s="1"/>
  <c r="U24" i="86"/>
  <c r="U18" i="33"/>
  <c r="AR13" i="73"/>
  <c r="U45" i="103"/>
  <c r="Y14" i="74"/>
  <c r="X14" i="74"/>
  <c r="U45" i="87"/>
  <c r="U34" i="84"/>
  <c r="U35" i="45"/>
  <c r="U34" i="20"/>
  <c r="AH14" i="37"/>
  <c r="AQ14" i="37" s="1"/>
  <c r="U54" i="94"/>
  <c r="U44" i="83"/>
  <c r="AN14" i="17"/>
  <c r="AI14" i="17"/>
  <c r="AR6" i="76"/>
  <c r="AI13" i="81"/>
  <c r="AN13" i="81"/>
  <c r="U44" i="91"/>
  <c r="Z7" i="39"/>
  <c r="W15" i="70"/>
  <c r="AF14" i="70"/>
  <c r="AO14" i="70" s="1"/>
  <c r="AE14" i="70"/>
  <c r="AG14" i="70"/>
  <c r="AP14" i="70" s="1"/>
  <c r="U17" i="28"/>
  <c r="AR14" i="22"/>
  <c r="U54" i="35"/>
  <c r="U43" i="43"/>
  <c r="U44" i="55"/>
  <c r="U25" i="46"/>
  <c r="U25" i="32"/>
  <c r="W8" i="68"/>
  <c r="AG7" i="68"/>
  <c r="AP7" i="68" s="1"/>
  <c r="AF7" i="68"/>
  <c r="AO7" i="68" s="1"/>
  <c r="AE7" i="68"/>
  <c r="AR13" i="14"/>
  <c r="U53" i="102"/>
  <c r="AH14" i="73"/>
  <c r="AQ14" i="73" s="1"/>
  <c r="U44" i="11"/>
  <c r="W15" i="37"/>
  <c r="AG14" i="37"/>
  <c r="AP14" i="37" s="1"/>
  <c r="AE14" i="37"/>
  <c r="AF14" i="37"/>
  <c r="AO14" i="37" s="1"/>
  <c r="Y15" i="17"/>
  <c r="X15" i="17"/>
  <c r="U17" i="79"/>
  <c r="U17" i="24"/>
  <c r="U17" i="67"/>
  <c r="AE14" i="36"/>
  <c r="AF14" i="36"/>
  <c r="AO14" i="36" s="1"/>
  <c r="W15" i="36"/>
  <c r="AG14" i="36"/>
  <c r="AP14" i="36" s="1"/>
  <c r="U25" i="101"/>
  <c r="W15" i="40"/>
  <c r="AE14" i="40"/>
  <c r="AG14" i="40"/>
  <c r="AP14" i="40" s="1"/>
  <c r="AF14" i="40"/>
  <c r="AO14" i="40" s="1"/>
  <c r="U35" i="96"/>
  <c r="U32" i="44"/>
  <c r="Y14" i="77"/>
  <c r="X14" i="77"/>
  <c r="U53" i="98"/>
  <c r="AH15" i="62"/>
  <c r="AQ15" i="62" s="1"/>
  <c r="Z14" i="61"/>
  <c r="AH14" i="14"/>
  <c r="AQ14" i="14" s="1"/>
  <c r="AN13" i="74"/>
  <c r="AI13" i="74"/>
  <c r="Z15" i="62"/>
  <c r="Z14" i="14"/>
  <c r="AH14" i="36"/>
  <c r="AQ14" i="36" s="1"/>
  <c r="U21" i="47"/>
  <c r="AE7" i="21"/>
  <c r="AG7" i="21"/>
  <c r="AP7" i="21" s="1"/>
  <c r="AF7" i="21"/>
  <c r="AO7" i="21" s="1"/>
  <c r="W8" i="21"/>
  <c r="U20" i="89"/>
  <c r="Y15" i="65"/>
  <c r="X15" i="65"/>
  <c r="U45" i="41"/>
  <c r="Y8" i="12"/>
  <c r="X8" i="12"/>
  <c r="Z8" i="12" s="1"/>
  <c r="AI13" i="30"/>
  <c r="AN13" i="30"/>
  <c r="U18" i="75"/>
  <c r="U52" i="10"/>
  <c r="Z14" i="73"/>
  <c r="W8" i="29"/>
  <c r="AE7" i="29"/>
  <c r="AF7" i="29"/>
  <c r="AO7" i="29" s="1"/>
  <c r="AG7" i="29"/>
  <c r="AP7" i="29" s="1"/>
  <c r="U17" i="38"/>
  <c r="U35" i="88"/>
  <c r="AH14" i="66"/>
  <c r="AQ14" i="66" s="1"/>
  <c r="U25" i="105"/>
  <c r="AR13" i="61"/>
  <c r="Y14" i="26"/>
  <c r="X14" i="26"/>
  <c r="Z14" i="26" s="1"/>
  <c r="W9" i="12" l="1"/>
  <c r="AG8" i="12"/>
  <c r="AP8" i="12" s="1"/>
  <c r="AE8" i="12"/>
  <c r="AF8" i="12"/>
  <c r="AO8" i="12" s="1"/>
  <c r="AF7" i="72"/>
  <c r="AO7" i="72" s="1"/>
  <c r="AE7" i="72"/>
  <c r="W8" i="72"/>
  <c r="AG7" i="72"/>
  <c r="AP7" i="72" s="1"/>
  <c r="AG14" i="26"/>
  <c r="AP14" i="26" s="1"/>
  <c r="AF14" i="26"/>
  <c r="AO14" i="26" s="1"/>
  <c r="W15" i="26"/>
  <c r="AE14" i="26"/>
  <c r="U16" i="28"/>
  <c r="AR14" i="17"/>
  <c r="Y15" i="27"/>
  <c r="Z15" i="27"/>
  <c r="X15" i="27"/>
  <c r="AR7" i="12"/>
  <c r="AR13" i="77"/>
  <c r="U14" i="2"/>
  <c r="U53" i="85"/>
  <c r="U24" i="53"/>
  <c r="U23" i="53" s="1"/>
  <c r="U22" i="53" s="1"/>
  <c r="AG14" i="14"/>
  <c r="AP14" i="14" s="1"/>
  <c r="AE14" i="14"/>
  <c r="W15" i="14"/>
  <c r="AF14" i="14"/>
  <c r="AO14" i="14" s="1"/>
  <c r="Y15" i="36"/>
  <c r="X15" i="36"/>
  <c r="U16" i="24"/>
  <c r="AN7" i="68"/>
  <c r="AI7" i="68"/>
  <c r="U43" i="91"/>
  <c r="U33" i="84"/>
  <c r="AF7" i="76"/>
  <c r="AO7" i="76" s="1"/>
  <c r="AG7" i="76"/>
  <c r="AP7" i="76" s="1"/>
  <c r="AE7" i="76"/>
  <c r="W8" i="76"/>
  <c r="W16" i="22"/>
  <c r="AE15" i="22"/>
  <c r="AF15" i="22"/>
  <c r="AO15" i="22" s="1"/>
  <c r="AG15" i="22"/>
  <c r="AP15" i="22" s="1"/>
  <c r="U15" i="59"/>
  <c r="AN7" i="25"/>
  <c r="AI7" i="25"/>
  <c r="U18" i="97"/>
  <c r="U51" i="42"/>
  <c r="AE14" i="78"/>
  <c r="W15" i="78"/>
  <c r="AG14" i="78"/>
  <c r="AP14" i="78" s="1"/>
  <c r="AF14" i="78"/>
  <c r="AO14" i="78" s="1"/>
  <c r="AR6" i="72"/>
  <c r="AH8" i="60"/>
  <c r="AQ8" i="60" s="1"/>
  <c r="AR13" i="30"/>
  <c r="U24" i="32"/>
  <c r="U24" i="105"/>
  <c r="U51" i="10"/>
  <c r="AN7" i="21"/>
  <c r="AI7" i="21"/>
  <c r="AG15" i="62"/>
  <c r="AP15" i="62" s="1"/>
  <c r="AF15" i="62"/>
  <c r="AO15" i="62" s="1"/>
  <c r="AE15" i="62"/>
  <c r="W16" i="62"/>
  <c r="AN14" i="40"/>
  <c r="AI14" i="40"/>
  <c r="AN14" i="37"/>
  <c r="AI14" i="37"/>
  <c r="U24" i="46"/>
  <c r="U53" i="35"/>
  <c r="AN14" i="70"/>
  <c r="AI14" i="70"/>
  <c r="AR14" i="70" s="1"/>
  <c r="U44" i="103"/>
  <c r="U23" i="86"/>
  <c r="AR13" i="26"/>
  <c r="U42" i="16"/>
  <c r="U54" i="90"/>
  <c r="AH14" i="30"/>
  <c r="AQ14" i="30" s="1"/>
  <c r="AH15" i="23"/>
  <c r="AQ15" i="23" s="1"/>
  <c r="U53" i="50"/>
  <c r="Z8" i="60"/>
  <c r="AR7" i="60"/>
  <c r="U43" i="11"/>
  <c r="AH8" i="12"/>
  <c r="AQ8" i="12" s="1"/>
  <c r="AG14" i="61"/>
  <c r="AP14" i="61" s="1"/>
  <c r="AF14" i="61"/>
  <c r="AO14" i="61" s="1"/>
  <c r="W15" i="61"/>
  <c r="AE14" i="61"/>
  <c r="AR13" i="74"/>
  <c r="U31" i="44"/>
  <c r="Y15" i="40"/>
  <c r="X15" i="40"/>
  <c r="AN14" i="36"/>
  <c r="AI14" i="36"/>
  <c r="U16" i="79"/>
  <c r="AR13" i="81"/>
  <c r="U43" i="83"/>
  <c r="U33" i="20"/>
  <c r="U44" i="87"/>
  <c r="AF7" i="80"/>
  <c r="AO7" i="80" s="1"/>
  <c r="AE7" i="80"/>
  <c r="W8" i="80"/>
  <c r="AG7" i="80"/>
  <c r="AP7" i="80" s="1"/>
  <c r="AE14" i="30"/>
  <c r="AG14" i="30"/>
  <c r="AP14" i="30" s="1"/>
  <c r="W15" i="30"/>
  <c r="AF14" i="30"/>
  <c r="AO14" i="30" s="1"/>
  <c r="U49" i="18"/>
  <c r="U23" i="52"/>
  <c r="AG15" i="23"/>
  <c r="AP15" i="23" s="1"/>
  <c r="AE15" i="23"/>
  <c r="AF15" i="23"/>
  <c r="AO15" i="23" s="1"/>
  <c r="W16" i="23"/>
  <c r="AE7" i="34"/>
  <c r="AF7" i="34"/>
  <c r="AO7" i="34" s="1"/>
  <c r="AG7" i="34"/>
  <c r="AP7" i="34" s="1"/>
  <c r="W8" i="34"/>
  <c r="Y16" i="31"/>
  <c r="X16" i="31"/>
  <c r="AR14" i="65"/>
  <c r="AH8" i="64"/>
  <c r="AQ8" i="64" s="1"/>
  <c r="U33" i="51"/>
  <c r="AH14" i="81"/>
  <c r="AQ14" i="81" s="1"/>
  <c r="U16" i="19"/>
  <c r="AH15" i="65"/>
  <c r="AQ15" i="65" s="1"/>
  <c r="Z14" i="77"/>
  <c r="AH14" i="77"/>
  <c r="AQ14" i="77" s="1"/>
  <c r="U42" i="43"/>
  <c r="U16" i="38"/>
  <c r="Z15" i="65"/>
  <c r="U19" i="89"/>
  <c r="AH15" i="17"/>
  <c r="AQ15" i="17" s="1"/>
  <c r="Y15" i="37"/>
  <c r="X15" i="37"/>
  <c r="U52" i="102"/>
  <c r="Y8" i="68"/>
  <c r="X8" i="68"/>
  <c r="U43" i="55"/>
  <c r="Y15" i="70"/>
  <c r="X15" i="70"/>
  <c r="AH14" i="74"/>
  <c r="AQ14" i="74" s="1"/>
  <c r="U17" i="71"/>
  <c r="U16" i="63"/>
  <c r="U33" i="104"/>
  <c r="U44" i="99"/>
  <c r="Y8" i="25"/>
  <c r="X8" i="25"/>
  <c r="AN15" i="31"/>
  <c r="AI15" i="31"/>
  <c r="AF8" i="64"/>
  <c r="AO8" i="64" s="1"/>
  <c r="W9" i="64"/>
  <c r="AG8" i="64"/>
  <c r="AP8" i="64" s="1"/>
  <c r="AE8" i="64"/>
  <c r="U34" i="100"/>
  <c r="U53" i="82"/>
  <c r="Z14" i="81"/>
  <c r="Y15" i="66"/>
  <c r="X15" i="66"/>
  <c r="AG14" i="73"/>
  <c r="AP14" i="73" s="1"/>
  <c r="AF14" i="73"/>
  <c r="AO14" i="73" s="1"/>
  <c r="W15" i="73"/>
  <c r="AE14" i="73"/>
  <c r="U17" i="33"/>
  <c r="U52" i="48"/>
  <c r="U22" i="15"/>
  <c r="Y14" i="69"/>
  <c r="X14" i="69"/>
  <c r="AH7" i="72"/>
  <c r="AQ7" i="72" s="1"/>
  <c r="AH14" i="26"/>
  <c r="AQ14" i="26" s="1"/>
  <c r="AN7" i="29"/>
  <c r="AI7" i="29"/>
  <c r="U17" i="75"/>
  <c r="U20" i="47"/>
  <c r="U34" i="88"/>
  <c r="Y8" i="29"/>
  <c r="X8" i="29"/>
  <c r="U44" i="41"/>
  <c r="Y8" i="21"/>
  <c r="X8" i="21"/>
  <c r="U52" i="98"/>
  <c r="U51" i="98" s="1"/>
  <c r="U34" i="96"/>
  <c r="U24" i="101"/>
  <c r="U16" i="67"/>
  <c r="Z15" i="17"/>
  <c r="AE7" i="39"/>
  <c r="W8" i="39"/>
  <c r="AG7" i="39"/>
  <c r="AP7" i="39" s="1"/>
  <c r="AF7" i="39"/>
  <c r="AO7" i="39" s="1"/>
  <c r="U53" i="94"/>
  <c r="U52" i="94" s="1"/>
  <c r="U34" i="45"/>
  <c r="Z14" i="74"/>
  <c r="AR7" i="64"/>
  <c r="AN14" i="27"/>
  <c r="AI14" i="27"/>
  <c r="AR14" i="27" s="1"/>
  <c r="U40" i="95"/>
  <c r="U45" i="49"/>
  <c r="AI13" i="69"/>
  <c r="AN13" i="69"/>
  <c r="U23" i="93"/>
  <c r="U22" i="93" s="1"/>
  <c r="U32" i="13"/>
  <c r="AN14" i="66"/>
  <c r="AI14" i="66"/>
  <c r="U34" i="54"/>
  <c r="U33" i="92"/>
  <c r="U51" i="48" l="1"/>
  <c r="Y15" i="61"/>
  <c r="Z15" i="61"/>
  <c r="X15" i="61"/>
  <c r="U52" i="35"/>
  <c r="Y8" i="76"/>
  <c r="X8" i="76"/>
  <c r="AH15" i="36"/>
  <c r="AQ15" i="36" s="1"/>
  <c r="Z14" i="69"/>
  <c r="AH14" i="69"/>
  <c r="AQ14" i="69" s="1"/>
  <c r="AH15" i="66"/>
  <c r="AQ15" i="66" s="1"/>
  <c r="AR15" i="31"/>
  <c r="U43" i="99"/>
  <c r="U16" i="71"/>
  <c r="U51" i="102"/>
  <c r="U41" i="43"/>
  <c r="U48" i="18"/>
  <c r="Y8" i="80"/>
  <c r="Z8" i="80"/>
  <c r="X8" i="80"/>
  <c r="U32" i="20"/>
  <c r="U15" i="79"/>
  <c r="U42" i="11"/>
  <c r="Y16" i="62"/>
  <c r="X16" i="62"/>
  <c r="U50" i="42"/>
  <c r="U14" i="59"/>
  <c r="AN7" i="76"/>
  <c r="AI7" i="76"/>
  <c r="U42" i="91"/>
  <c r="Z15" i="36"/>
  <c r="Y15" i="26"/>
  <c r="X15" i="26"/>
  <c r="U33" i="45"/>
  <c r="U22" i="86"/>
  <c r="AN14" i="26"/>
  <c r="AI14" i="26"/>
  <c r="AR13" i="69"/>
  <c r="U33" i="96"/>
  <c r="U51" i="94"/>
  <c r="U43" i="41"/>
  <c r="U16" i="33"/>
  <c r="Z15" i="66"/>
  <c r="U33" i="100"/>
  <c r="U42" i="55"/>
  <c r="AH15" i="37"/>
  <c r="AQ15" i="37" s="1"/>
  <c r="U18" i="89"/>
  <c r="U15" i="19"/>
  <c r="Y8" i="34"/>
  <c r="X8" i="34"/>
  <c r="AN15" i="23"/>
  <c r="AI15" i="23"/>
  <c r="AI7" i="80"/>
  <c r="AN7" i="80"/>
  <c r="AR14" i="36"/>
  <c r="U30" i="44"/>
  <c r="U41" i="16"/>
  <c r="U43" i="103"/>
  <c r="U23" i="46"/>
  <c r="AN15" i="62"/>
  <c r="AI15" i="62"/>
  <c r="U50" i="10"/>
  <c r="AR7" i="68"/>
  <c r="U21" i="53"/>
  <c r="AR14" i="66"/>
  <c r="AN7" i="39"/>
  <c r="AI7" i="39"/>
  <c r="AR7" i="29"/>
  <c r="U52" i="82"/>
  <c r="Z16" i="31"/>
  <c r="AH16" i="31"/>
  <c r="AQ16" i="31" s="1"/>
  <c r="U52" i="50"/>
  <c r="AN7" i="72"/>
  <c r="AI7" i="72"/>
  <c r="U33" i="88"/>
  <c r="U44" i="49"/>
  <c r="U50" i="98"/>
  <c r="AH8" i="29"/>
  <c r="AQ8" i="29" s="1"/>
  <c r="U19" i="47"/>
  <c r="AN14" i="73"/>
  <c r="AI14" i="73"/>
  <c r="AN8" i="64"/>
  <c r="AI8" i="64"/>
  <c r="AH8" i="25"/>
  <c r="AQ8" i="25" s="1"/>
  <c r="U32" i="104"/>
  <c r="U31" i="104" s="1"/>
  <c r="U30" i="104" s="1"/>
  <c r="AH8" i="68"/>
  <c r="AQ8" i="68" s="1"/>
  <c r="Z15" i="37"/>
  <c r="AF15" i="65"/>
  <c r="AO15" i="65" s="1"/>
  <c r="AG15" i="65"/>
  <c r="AP15" i="65" s="1"/>
  <c r="AE15" i="65"/>
  <c r="W16" i="65"/>
  <c r="Y15" i="30"/>
  <c r="Z15" i="30"/>
  <c r="X15" i="30"/>
  <c r="U42" i="83"/>
  <c r="AR14" i="37"/>
  <c r="U17" i="97"/>
  <c r="AI8" i="12"/>
  <c r="AN8" i="12"/>
  <c r="U32" i="51"/>
  <c r="AF15" i="27"/>
  <c r="AO15" i="27" s="1"/>
  <c r="AG15" i="27"/>
  <c r="AP15" i="27" s="1"/>
  <c r="W16" i="27"/>
  <c r="AE15" i="27"/>
  <c r="Z8" i="29"/>
  <c r="W15" i="81"/>
  <c r="AG14" i="81"/>
  <c r="AP14" i="81" s="1"/>
  <c r="AF14" i="81"/>
  <c r="AO14" i="81" s="1"/>
  <c r="AE14" i="81"/>
  <c r="Z8" i="68"/>
  <c r="AG14" i="77"/>
  <c r="AP14" i="77" s="1"/>
  <c r="AF14" i="77"/>
  <c r="AO14" i="77" s="1"/>
  <c r="AE14" i="77"/>
  <c r="W15" i="77"/>
  <c r="AH15" i="40"/>
  <c r="AQ15" i="40" s="1"/>
  <c r="AF8" i="60"/>
  <c r="AO8" i="60" s="1"/>
  <c r="AG8" i="60"/>
  <c r="AP8" i="60" s="1"/>
  <c r="W9" i="60"/>
  <c r="AE8" i="60"/>
  <c r="U23" i="105"/>
  <c r="Y15" i="78"/>
  <c r="X15" i="78"/>
  <c r="AR7" i="25"/>
  <c r="AI15" i="22"/>
  <c r="AN15" i="22"/>
  <c r="X15" i="14"/>
  <c r="Y15" i="14"/>
  <c r="Z15" i="14" s="1"/>
  <c r="U52" i="85"/>
  <c r="Y16" i="23"/>
  <c r="X16" i="23"/>
  <c r="U53" i="90"/>
  <c r="U23" i="32"/>
  <c r="U13" i="2"/>
  <c r="AG15" i="17"/>
  <c r="AP15" i="17" s="1"/>
  <c r="AF15" i="17"/>
  <c r="AO15" i="17" s="1"/>
  <c r="AE15" i="17"/>
  <c r="W16" i="17"/>
  <c r="U32" i="92"/>
  <c r="U31" i="13"/>
  <c r="U15" i="67"/>
  <c r="U14" i="67" s="1"/>
  <c r="AF14" i="74"/>
  <c r="AO14" i="74" s="1"/>
  <c r="AE14" i="74"/>
  <c r="W15" i="74"/>
  <c r="AG14" i="74"/>
  <c r="AP14" i="74" s="1"/>
  <c r="AH8" i="21"/>
  <c r="AQ8" i="21" s="1"/>
  <c r="U21" i="15"/>
  <c r="Y15" i="73"/>
  <c r="Z15" i="73"/>
  <c r="X15" i="73"/>
  <c r="Z8" i="25"/>
  <c r="AH15" i="70"/>
  <c r="AQ15" i="70" s="1"/>
  <c r="U33" i="54"/>
  <c r="U21" i="93"/>
  <c r="U39" i="95"/>
  <c r="Y8" i="39"/>
  <c r="Z8" i="39"/>
  <c r="X8" i="39"/>
  <c r="U23" i="101"/>
  <c r="Z8" i="21"/>
  <c r="U16" i="75"/>
  <c r="Y9" i="64"/>
  <c r="X9" i="64"/>
  <c r="U15" i="63"/>
  <c r="Z15" i="70"/>
  <c r="U15" i="38"/>
  <c r="AN7" i="34"/>
  <c r="AI7" i="34"/>
  <c r="U22" i="52"/>
  <c r="AN14" i="30"/>
  <c r="AI14" i="30"/>
  <c r="U43" i="87"/>
  <c r="Z15" i="40"/>
  <c r="AI14" i="61"/>
  <c r="AN14" i="61"/>
  <c r="AR14" i="40"/>
  <c r="AR7" i="21"/>
  <c r="AN14" i="78"/>
  <c r="AI14" i="78"/>
  <c r="Y16" i="22"/>
  <c r="X16" i="22"/>
  <c r="Z16" i="22" s="1"/>
  <c r="U32" i="84"/>
  <c r="U15" i="24"/>
  <c r="U14" i="24" s="1"/>
  <c r="AN14" i="14"/>
  <c r="AI14" i="14"/>
  <c r="AH15" i="27"/>
  <c r="AQ15" i="27" s="1"/>
  <c r="U15" i="28"/>
  <c r="Y8" i="72"/>
  <c r="Z8" i="72"/>
  <c r="X8" i="72"/>
  <c r="Y9" i="12"/>
  <c r="X9" i="12"/>
  <c r="AG16" i="22" l="1"/>
  <c r="AP16" i="22" s="1"/>
  <c r="AE16" i="22"/>
  <c r="W17" i="22"/>
  <c r="AF16" i="22"/>
  <c r="AO16" i="22" s="1"/>
  <c r="AR14" i="14"/>
  <c r="AR7" i="34"/>
  <c r="Y15" i="74"/>
  <c r="Z15" i="74"/>
  <c r="X15" i="74"/>
  <c r="AH15" i="78"/>
  <c r="AQ15" i="78" s="1"/>
  <c r="U29" i="44"/>
  <c r="U32" i="100"/>
  <c r="AH15" i="26"/>
  <c r="AQ15" i="26" s="1"/>
  <c r="AH16" i="62"/>
  <c r="AQ16" i="62" s="1"/>
  <c r="AH9" i="64"/>
  <c r="AQ9" i="64" s="1"/>
  <c r="AI14" i="74"/>
  <c r="AN14" i="74"/>
  <c r="Z15" i="78"/>
  <c r="AH8" i="76"/>
  <c r="AQ8" i="76" s="1"/>
  <c r="AR14" i="61"/>
  <c r="AG15" i="70"/>
  <c r="AP15" i="70" s="1"/>
  <c r="W16" i="70"/>
  <c r="AF15" i="70"/>
  <c r="AO15" i="70" s="1"/>
  <c r="AE15" i="70"/>
  <c r="AF8" i="39"/>
  <c r="AO8" i="39" s="1"/>
  <c r="AE8" i="39"/>
  <c r="W9" i="39"/>
  <c r="AG8" i="39"/>
  <c r="AP8" i="39" s="1"/>
  <c r="AH8" i="72"/>
  <c r="AQ8" i="72" s="1"/>
  <c r="U31" i="84"/>
  <c r="W16" i="40"/>
  <c r="AG15" i="40"/>
  <c r="AP15" i="40" s="1"/>
  <c r="AE15" i="40"/>
  <c r="AF15" i="40"/>
  <c r="AO15" i="40" s="1"/>
  <c r="U21" i="52"/>
  <c r="U15" i="75"/>
  <c r="U32" i="54"/>
  <c r="U51" i="85"/>
  <c r="AI8" i="60"/>
  <c r="AN8" i="60"/>
  <c r="Y15" i="77"/>
  <c r="Z15" i="77" s="1"/>
  <c r="X15" i="77"/>
  <c r="AH15" i="30"/>
  <c r="AQ15" i="30" s="1"/>
  <c r="U29" i="104"/>
  <c r="AR14" i="73"/>
  <c r="U32" i="88"/>
  <c r="AR7" i="39"/>
  <c r="AR15" i="23"/>
  <c r="U42" i="41"/>
  <c r="U32" i="45"/>
  <c r="U41" i="91"/>
  <c r="U49" i="42"/>
  <c r="U50" i="102"/>
  <c r="U49" i="102" s="1"/>
  <c r="U51" i="35"/>
  <c r="W9" i="72"/>
  <c r="AG8" i="72"/>
  <c r="AP8" i="72" s="1"/>
  <c r="AF8" i="72"/>
  <c r="AO8" i="72" s="1"/>
  <c r="AE8" i="72"/>
  <c r="AF8" i="21"/>
  <c r="AO8" i="21" s="1"/>
  <c r="W9" i="21"/>
  <c r="AG8" i="21"/>
  <c r="AP8" i="21" s="1"/>
  <c r="AE8" i="21"/>
  <c r="U52" i="90"/>
  <c r="Y9" i="60"/>
  <c r="X9" i="60"/>
  <c r="U16" i="97"/>
  <c r="AG15" i="37"/>
  <c r="AP15" i="37" s="1"/>
  <c r="AE15" i="37"/>
  <c r="W16" i="37"/>
  <c r="AF15" i="37"/>
  <c r="AO15" i="37" s="1"/>
  <c r="AR7" i="72"/>
  <c r="U22" i="46"/>
  <c r="U17" i="89"/>
  <c r="AR14" i="26"/>
  <c r="U14" i="79"/>
  <c r="AH15" i="61"/>
  <c r="AQ15" i="61" s="1"/>
  <c r="U38" i="95"/>
  <c r="AH16" i="23"/>
  <c r="AQ16" i="23" s="1"/>
  <c r="Y15" i="81"/>
  <c r="X15" i="81"/>
  <c r="U49" i="98"/>
  <c r="U50" i="94"/>
  <c r="AR14" i="30"/>
  <c r="Z9" i="64"/>
  <c r="AG8" i="25"/>
  <c r="AP8" i="25" s="1"/>
  <c r="W9" i="25"/>
  <c r="AE8" i="25"/>
  <c r="AF8" i="25"/>
  <c r="AO8" i="25" s="1"/>
  <c r="U31" i="92"/>
  <c r="U12" i="2"/>
  <c r="Z16" i="23"/>
  <c r="AG8" i="29"/>
  <c r="AP8" i="29" s="1"/>
  <c r="W9" i="29"/>
  <c r="AE8" i="29"/>
  <c r="AF8" i="29"/>
  <c r="AO8" i="29" s="1"/>
  <c r="U31" i="51"/>
  <c r="Y16" i="65"/>
  <c r="X16" i="65"/>
  <c r="U18" i="47"/>
  <c r="U51" i="82"/>
  <c r="U49" i="10"/>
  <c r="U42" i="103"/>
  <c r="U31" i="20"/>
  <c r="Z8" i="76"/>
  <c r="W16" i="61"/>
  <c r="AF15" i="61"/>
  <c r="AO15" i="61" s="1"/>
  <c r="AE15" i="61"/>
  <c r="AG15" i="61"/>
  <c r="AP15" i="61" s="1"/>
  <c r="AH9" i="12"/>
  <c r="AQ9" i="12" s="1"/>
  <c r="U22" i="101"/>
  <c r="Z9" i="12"/>
  <c r="U14" i="28"/>
  <c r="U13" i="24"/>
  <c r="AR14" i="78"/>
  <c r="U14" i="38"/>
  <c r="AH8" i="39"/>
  <c r="AQ8" i="39" s="1"/>
  <c r="U20" i="93"/>
  <c r="AH15" i="73"/>
  <c r="AQ15" i="73" s="1"/>
  <c r="Y16" i="17"/>
  <c r="Z16" i="17" s="1"/>
  <c r="X16" i="17"/>
  <c r="AR15" i="22"/>
  <c r="AF8" i="68"/>
  <c r="AO8" i="68" s="1"/>
  <c r="AE8" i="68"/>
  <c r="W9" i="68"/>
  <c r="AG8" i="68"/>
  <c r="AP8" i="68" s="1"/>
  <c r="AN15" i="27"/>
  <c r="AI15" i="27"/>
  <c r="AI15" i="65"/>
  <c r="AN15" i="65"/>
  <c r="AR8" i="64"/>
  <c r="U43" i="49"/>
  <c r="U51" i="50"/>
  <c r="AR15" i="62"/>
  <c r="U15" i="33"/>
  <c r="U32" i="96"/>
  <c r="U21" i="86"/>
  <c r="W16" i="36"/>
  <c r="AG15" i="36"/>
  <c r="AP15" i="36" s="1"/>
  <c r="AF15" i="36"/>
  <c r="AO15" i="36" s="1"/>
  <c r="AE15" i="36"/>
  <c r="U13" i="59"/>
  <c r="AH8" i="80"/>
  <c r="AQ8" i="80" s="1"/>
  <c r="U40" i="43"/>
  <c r="U42" i="99"/>
  <c r="AH16" i="22"/>
  <c r="AQ16" i="22" s="1"/>
  <c r="U14" i="63"/>
  <c r="U30" i="13"/>
  <c r="AG15" i="14"/>
  <c r="AP15" i="14" s="1"/>
  <c r="W16" i="14"/>
  <c r="AE15" i="14"/>
  <c r="AF15" i="14"/>
  <c r="AO15" i="14" s="1"/>
  <c r="AN14" i="77"/>
  <c r="AI14" i="77"/>
  <c r="AG15" i="30"/>
  <c r="AP15" i="30" s="1"/>
  <c r="W16" i="30"/>
  <c r="AE15" i="30"/>
  <c r="AF15" i="30"/>
  <c r="AO15" i="30" s="1"/>
  <c r="AE16" i="31"/>
  <c r="AF16" i="31"/>
  <c r="AO16" i="31" s="1"/>
  <c r="W17" i="31"/>
  <c r="AG16" i="31"/>
  <c r="AP16" i="31" s="1"/>
  <c r="AR7" i="76"/>
  <c r="U42" i="87"/>
  <c r="U20" i="15"/>
  <c r="AH15" i="14"/>
  <c r="AQ15" i="14" s="1"/>
  <c r="Z8" i="34"/>
  <c r="AH8" i="34"/>
  <c r="AQ8" i="34" s="1"/>
  <c r="W16" i="66"/>
  <c r="AG15" i="66"/>
  <c r="AP15" i="66" s="1"/>
  <c r="AF15" i="66"/>
  <c r="AO15" i="66" s="1"/>
  <c r="AE15" i="66"/>
  <c r="Z15" i="26"/>
  <c r="Z16" i="62"/>
  <c r="U47" i="18"/>
  <c r="U15" i="71"/>
  <c r="AF15" i="73"/>
  <c r="AO15" i="73" s="1"/>
  <c r="AE15" i="73"/>
  <c r="W16" i="73"/>
  <c r="AG15" i="73"/>
  <c r="AP15" i="73" s="1"/>
  <c r="U13" i="67"/>
  <c r="AI15" i="17"/>
  <c r="AN15" i="17"/>
  <c r="U22" i="32"/>
  <c r="U22" i="105"/>
  <c r="AN14" i="81"/>
  <c r="AI14" i="81"/>
  <c r="X16" i="27"/>
  <c r="Y16" i="27"/>
  <c r="AR8" i="12"/>
  <c r="U41" i="83"/>
  <c r="U20" i="53"/>
  <c r="U40" i="16"/>
  <c r="AR7" i="80"/>
  <c r="U14" i="19"/>
  <c r="U41" i="55"/>
  <c r="U41" i="11"/>
  <c r="AF8" i="80"/>
  <c r="AO8" i="80" s="1"/>
  <c r="AE8" i="80"/>
  <c r="W9" i="80"/>
  <c r="AG8" i="80"/>
  <c r="AP8" i="80" s="1"/>
  <c r="W15" i="69"/>
  <c r="AG14" i="69"/>
  <c r="AP14" i="69" s="1"/>
  <c r="AF14" i="69"/>
  <c r="AO14" i="69" s="1"/>
  <c r="AE14" i="69"/>
  <c r="U50" i="48"/>
  <c r="AF15" i="77" l="1"/>
  <c r="AO15" i="77" s="1"/>
  <c r="AG15" i="77"/>
  <c r="AP15" i="77" s="1"/>
  <c r="AE15" i="77"/>
  <c r="W16" i="77"/>
  <c r="AG16" i="17"/>
  <c r="AP16" i="17" s="1"/>
  <c r="W17" i="17"/>
  <c r="AE16" i="17"/>
  <c r="AF16" i="17"/>
  <c r="AO16" i="17" s="1"/>
  <c r="U39" i="43"/>
  <c r="AN8" i="72"/>
  <c r="AI8" i="72"/>
  <c r="Y16" i="14"/>
  <c r="X16" i="14"/>
  <c r="U31" i="96"/>
  <c r="U50" i="50"/>
  <c r="AR15" i="65"/>
  <c r="U12" i="24"/>
  <c r="Y16" i="61"/>
  <c r="X16" i="61"/>
  <c r="AH16" i="65"/>
  <c r="AQ16" i="65" s="1"/>
  <c r="AN8" i="29"/>
  <c r="AI8" i="29"/>
  <c r="AG9" i="64"/>
  <c r="AP9" i="64" s="1"/>
  <c r="AF9" i="64"/>
  <c r="AO9" i="64" s="1"/>
  <c r="AE9" i="64"/>
  <c r="W10" i="64"/>
  <c r="U48" i="98"/>
  <c r="U51" i="90"/>
  <c r="U48" i="102"/>
  <c r="U31" i="45"/>
  <c r="U28" i="104"/>
  <c r="AH15" i="74"/>
  <c r="AQ15" i="74" s="1"/>
  <c r="Y16" i="66"/>
  <c r="Z16" i="66" s="1"/>
  <c r="X16" i="66"/>
  <c r="AN15" i="30"/>
  <c r="AI15" i="30"/>
  <c r="U41" i="103"/>
  <c r="U31" i="54"/>
  <c r="AI15" i="40"/>
  <c r="AN15" i="40"/>
  <c r="AN15" i="70"/>
  <c r="AI15" i="70"/>
  <c r="AR15" i="70" s="1"/>
  <c r="AR15" i="27"/>
  <c r="W9" i="76"/>
  <c r="AE8" i="76"/>
  <c r="AF8" i="76"/>
  <c r="AO8" i="76" s="1"/>
  <c r="AG8" i="76"/>
  <c r="AP8" i="76" s="1"/>
  <c r="U48" i="10"/>
  <c r="Z16" i="65"/>
  <c r="Y9" i="29"/>
  <c r="X9" i="29"/>
  <c r="Z9" i="29" s="1"/>
  <c r="U30" i="92"/>
  <c r="AH15" i="81"/>
  <c r="AQ15" i="81" s="1"/>
  <c r="U37" i="95"/>
  <c r="U15" i="97"/>
  <c r="AI8" i="21"/>
  <c r="AN8" i="21"/>
  <c r="AR8" i="60"/>
  <c r="U14" i="75"/>
  <c r="Y16" i="40"/>
  <c r="Z16" i="40"/>
  <c r="X16" i="40"/>
  <c r="Y16" i="70"/>
  <c r="Z16" i="70" s="1"/>
  <c r="X16" i="70"/>
  <c r="U31" i="100"/>
  <c r="W16" i="74"/>
  <c r="AF15" i="74"/>
  <c r="AO15" i="74" s="1"/>
  <c r="AG15" i="74"/>
  <c r="AP15" i="74" s="1"/>
  <c r="AE15" i="74"/>
  <c r="Y16" i="73"/>
  <c r="Z16" i="73"/>
  <c r="X16" i="73"/>
  <c r="U13" i="63"/>
  <c r="U17" i="47"/>
  <c r="U21" i="46"/>
  <c r="AR14" i="81"/>
  <c r="AN15" i="73"/>
  <c r="AI15" i="73"/>
  <c r="U49" i="48"/>
  <c r="Y9" i="80"/>
  <c r="Z9" i="80" s="1"/>
  <c r="X9" i="80"/>
  <c r="U40" i="55"/>
  <c r="U39" i="16"/>
  <c r="AN15" i="66"/>
  <c r="AI15" i="66"/>
  <c r="AR14" i="77"/>
  <c r="Y16" i="36"/>
  <c r="Z16" i="36"/>
  <c r="X16" i="36"/>
  <c r="U14" i="33"/>
  <c r="U42" i="49"/>
  <c r="U13" i="38"/>
  <c r="U13" i="28"/>
  <c r="Z15" i="81"/>
  <c r="AH9" i="60"/>
  <c r="AQ9" i="60" s="1"/>
  <c r="Y9" i="72"/>
  <c r="X9" i="72"/>
  <c r="U48" i="42"/>
  <c r="U41" i="41"/>
  <c r="U31" i="88"/>
  <c r="Y9" i="39"/>
  <c r="Z9" i="39"/>
  <c r="X9" i="39"/>
  <c r="AF15" i="78"/>
  <c r="AO15" i="78" s="1"/>
  <c r="W16" i="78"/>
  <c r="AG15" i="78"/>
  <c r="AP15" i="78" s="1"/>
  <c r="AE15" i="78"/>
  <c r="Y17" i="22"/>
  <c r="Z17" i="22" s="1"/>
  <c r="X17" i="22"/>
  <c r="AH16" i="27"/>
  <c r="AQ16" i="27" s="1"/>
  <c r="AN15" i="36"/>
  <c r="AI15" i="36"/>
  <c r="AI8" i="68"/>
  <c r="AN8" i="68"/>
  <c r="U21" i="101"/>
  <c r="U13" i="79"/>
  <c r="U40" i="11"/>
  <c r="AE16" i="62"/>
  <c r="AF16" i="62"/>
  <c r="AO16" i="62" s="1"/>
  <c r="W17" i="62"/>
  <c r="AG16" i="62"/>
  <c r="AP16" i="62" s="1"/>
  <c r="Y16" i="30"/>
  <c r="X16" i="30"/>
  <c r="AR15" i="17"/>
  <c r="AN14" i="69"/>
  <c r="AI14" i="69"/>
  <c r="AN8" i="80"/>
  <c r="AI8" i="80"/>
  <c r="Z16" i="27"/>
  <c r="U21" i="105"/>
  <c r="U12" i="67"/>
  <c r="U14" i="71"/>
  <c r="W9" i="34"/>
  <c r="AG8" i="34"/>
  <c r="AP8" i="34" s="1"/>
  <c r="AE8" i="34"/>
  <c r="AF8" i="34"/>
  <c r="AO8" i="34" s="1"/>
  <c r="U41" i="87"/>
  <c r="AN16" i="31"/>
  <c r="AI16" i="31"/>
  <c r="AR16" i="31" s="1"/>
  <c r="U29" i="13"/>
  <c r="U41" i="99"/>
  <c r="AH16" i="17"/>
  <c r="AQ16" i="17" s="1"/>
  <c r="U19" i="93"/>
  <c r="AF9" i="12"/>
  <c r="AO9" i="12" s="1"/>
  <c r="AG9" i="12"/>
  <c r="AP9" i="12" s="1"/>
  <c r="W10" i="12"/>
  <c r="AE9" i="12"/>
  <c r="U30" i="20"/>
  <c r="U50" i="82"/>
  <c r="AF16" i="23"/>
  <c r="AO16" i="23" s="1"/>
  <c r="AG16" i="23"/>
  <c r="AP16" i="23" s="1"/>
  <c r="AE16" i="23"/>
  <c r="W17" i="23"/>
  <c r="AI8" i="25"/>
  <c r="AN8" i="25"/>
  <c r="U16" i="89"/>
  <c r="Y16" i="37"/>
  <c r="X16" i="37"/>
  <c r="Z9" i="60"/>
  <c r="Y9" i="21"/>
  <c r="Z9" i="21"/>
  <c r="X9" i="21"/>
  <c r="AH15" i="77"/>
  <c r="AQ15" i="77" s="1"/>
  <c r="U50" i="85"/>
  <c r="U20" i="52"/>
  <c r="U30" i="84"/>
  <c r="AN8" i="39"/>
  <c r="AI8" i="39"/>
  <c r="U28" i="44"/>
  <c r="AN16" i="22"/>
  <c r="AI16" i="22"/>
  <c r="U21" i="32"/>
  <c r="U46" i="18"/>
  <c r="AN15" i="14"/>
  <c r="AI15" i="14"/>
  <c r="U11" i="2"/>
  <c r="Y15" i="69"/>
  <c r="Z15" i="69" s="1"/>
  <c r="X15" i="69"/>
  <c r="U40" i="83"/>
  <c r="W16" i="26"/>
  <c r="AF15" i="26"/>
  <c r="AO15" i="26" s="1"/>
  <c r="AE15" i="26"/>
  <c r="AG15" i="26"/>
  <c r="AP15" i="26" s="1"/>
  <c r="U19" i="15"/>
  <c r="Y17" i="31"/>
  <c r="Z17" i="31"/>
  <c r="X17" i="31"/>
  <c r="U13" i="19"/>
  <c r="U19" i="53"/>
  <c r="U12" i="59"/>
  <c r="U20" i="86"/>
  <c r="Y9" i="68"/>
  <c r="X9" i="68"/>
  <c r="Z9" i="68" s="1"/>
  <c r="AN15" i="61"/>
  <c r="AI15" i="61"/>
  <c r="U30" i="51"/>
  <c r="Y9" i="25"/>
  <c r="Z9" i="25"/>
  <c r="X9" i="25"/>
  <c r="U49" i="94"/>
  <c r="AN15" i="37"/>
  <c r="AI15" i="37"/>
  <c r="U50" i="35"/>
  <c r="U49" i="35" s="1"/>
  <c r="U40" i="91"/>
  <c r="AR14" i="74"/>
  <c r="AE17" i="22" l="1"/>
  <c r="AF17" i="22"/>
  <c r="AO17" i="22" s="1"/>
  <c r="W18" i="22"/>
  <c r="AG17" i="22"/>
  <c r="AP17" i="22" s="1"/>
  <c r="AG16" i="66"/>
  <c r="AP16" i="66" s="1"/>
  <c r="AF16" i="66"/>
  <c r="AO16" i="66" s="1"/>
  <c r="AE16" i="66"/>
  <c r="W17" i="66"/>
  <c r="AG15" i="69"/>
  <c r="AP15" i="69" s="1"/>
  <c r="AF15" i="69"/>
  <c r="AO15" i="69" s="1"/>
  <c r="AE15" i="69"/>
  <c r="W16" i="69"/>
  <c r="AE16" i="70"/>
  <c r="W17" i="70"/>
  <c r="AG16" i="70"/>
  <c r="AP16" i="70" s="1"/>
  <c r="AF16" i="70"/>
  <c r="AO16" i="70" s="1"/>
  <c r="AG9" i="80"/>
  <c r="AP9" i="80" s="1"/>
  <c r="AF9" i="80"/>
  <c r="AO9" i="80" s="1"/>
  <c r="AE9" i="80"/>
  <c r="W10" i="80"/>
  <c r="W10" i="29"/>
  <c r="AG9" i="29"/>
  <c r="AP9" i="29" s="1"/>
  <c r="AE9" i="29"/>
  <c r="AF9" i="29"/>
  <c r="AO9" i="29" s="1"/>
  <c r="AF9" i="68"/>
  <c r="AO9" i="68" s="1"/>
  <c r="W10" i="68"/>
  <c r="AG9" i="68"/>
  <c r="AP9" i="68" s="1"/>
  <c r="AE9" i="68"/>
  <c r="AG9" i="25"/>
  <c r="AP9" i="25" s="1"/>
  <c r="W10" i="25"/>
  <c r="AE9" i="25"/>
  <c r="AF9" i="25"/>
  <c r="AO9" i="25" s="1"/>
  <c r="U12" i="63"/>
  <c r="U30" i="45"/>
  <c r="AH9" i="25"/>
  <c r="AQ9" i="25" s="1"/>
  <c r="AH17" i="31"/>
  <c r="AQ17" i="31" s="1"/>
  <c r="AN15" i="26"/>
  <c r="AI15" i="26"/>
  <c r="AH9" i="21"/>
  <c r="AQ9" i="21" s="1"/>
  <c r="AN16" i="23"/>
  <c r="AI16" i="23"/>
  <c r="U29" i="20"/>
  <c r="U18" i="93"/>
  <c r="U28" i="13"/>
  <c r="AN8" i="34"/>
  <c r="AI8" i="34"/>
  <c r="U11" i="67"/>
  <c r="AR14" i="69"/>
  <c r="U39" i="11"/>
  <c r="AR8" i="68"/>
  <c r="AH9" i="39"/>
  <c r="AQ9" i="39" s="1"/>
  <c r="U40" i="41"/>
  <c r="AH16" i="36"/>
  <c r="AQ16" i="36" s="1"/>
  <c r="U13" i="75"/>
  <c r="U14" i="97"/>
  <c r="U29" i="92"/>
  <c r="U47" i="10"/>
  <c r="U30" i="54"/>
  <c r="AR8" i="29"/>
  <c r="U49" i="50"/>
  <c r="AR8" i="72"/>
  <c r="Y17" i="17"/>
  <c r="Z17" i="17"/>
  <c r="X17" i="17"/>
  <c r="U48" i="35"/>
  <c r="U19" i="52"/>
  <c r="AE9" i="39"/>
  <c r="W10" i="39"/>
  <c r="AF9" i="39"/>
  <c r="AO9" i="39" s="1"/>
  <c r="AG9" i="39"/>
  <c r="AP9" i="39" s="1"/>
  <c r="AR15" i="37"/>
  <c r="Y16" i="26"/>
  <c r="Z16" i="26" s="1"/>
  <c r="X16" i="26"/>
  <c r="AR8" i="39"/>
  <c r="U15" i="89"/>
  <c r="Y10" i="12"/>
  <c r="X10" i="12"/>
  <c r="Y9" i="34"/>
  <c r="X9" i="34"/>
  <c r="U20" i="105"/>
  <c r="Y17" i="62"/>
  <c r="Z17" i="62" s="1"/>
  <c r="X17" i="62"/>
  <c r="U12" i="79"/>
  <c r="AN15" i="78"/>
  <c r="AI15" i="78"/>
  <c r="U47" i="42"/>
  <c r="U38" i="16"/>
  <c r="AH16" i="73"/>
  <c r="AQ16" i="73" s="1"/>
  <c r="Y16" i="74"/>
  <c r="X16" i="74"/>
  <c r="AH16" i="40"/>
  <c r="AQ16" i="40" s="1"/>
  <c r="U36" i="95"/>
  <c r="U35" i="95" s="1"/>
  <c r="U40" i="103"/>
  <c r="Y10" i="64"/>
  <c r="X10" i="64"/>
  <c r="U11" i="24"/>
  <c r="U30" i="96"/>
  <c r="Y16" i="77"/>
  <c r="Z16" i="77"/>
  <c r="X16" i="77"/>
  <c r="AH9" i="68"/>
  <c r="AQ9" i="68" s="1"/>
  <c r="U27" i="44"/>
  <c r="AF16" i="36"/>
  <c r="AO16" i="36" s="1"/>
  <c r="AE16" i="36"/>
  <c r="AG16" i="36"/>
  <c r="AP16" i="36" s="1"/>
  <c r="W17" i="36"/>
  <c r="AH9" i="29"/>
  <c r="AQ9" i="29" s="1"/>
  <c r="U47" i="98"/>
  <c r="U49" i="85"/>
  <c r="W10" i="60"/>
  <c r="AG9" i="60"/>
  <c r="AP9" i="60" s="1"/>
  <c r="AE9" i="60"/>
  <c r="AF9" i="60"/>
  <c r="AO9" i="60" s="1"/>
  <c r="AG16" i="27"/>
  <c r="AP16" i="27" s="1"/>
  <c r="AE16" i="27"/>
  <c r="AF16" i="27"/>
  <c r="AO16" i="27" s="1"/>
  <c r="W17" i="27"/>
  <c r="AH9" i="72"/>
  <c r="AQ9" i="72" s="1"/>
  <c r="AF15" i="81"/>
  <c r="AO15" i="81" s="1"/>
  <c r="AE15" i="81"/>
  <c r="W16" i="81"/>
  <c r="AG15" i="81"/>
  <c r="AP15" i="81" s="1"/>
  <c r="U41" i="49"/>
  <c r="U48" i="48"/>
  <c r="U20" i="46"/>
  <c r="AE16" i="73"/>
  <c r="W17" i="73"/>
  <c r="AF16" i="73"/>
  <c r="AO16" i="73" s="1"/>
  <c r="AG16" i="73"/>
  <c r="AP16" i="73" s="1"/>
  <c r="W17" i="40"/>
  <c r="AE16" i="40"/>
  <c r="AF16" i="40"/>
  <c r="AO16" i="40" s="1"/>
  <c r="AG16" i="40"/>
  <c r="AP16" i="40" s="1"/>
  <c r="AN8" i="76"/>
  <c r="AI8" i="76"/>
  <c r="AR15" i="30"/>
  <c r="U47" i="102"/>
  <c r="AN9" i="64"/>
  <c r="AI9" i="64"/>
  <c r="AH16" i="14"/>
  <c r="AQ16" i="14" s="1"/>
  <c r="U38" i="43"/>
  <c r="AI15" i="77"/>
  <c r="AN15" i="77"/>
  <c r="W18" i="31"/>
  <c r="AG17" i="31"/>
  <c r="AP17" i="31" s="1"/>
  <c r="AF17" i="31"/>
  <c r="AO17" i="31" s="1"/>
  <c r="AE17" i="31"/>
  <c r="W10" i="21"/>
  <c r="AF9" i="21"/>
  <c r="AO9" i="21" s="1"/>
  <c r="AE9" i="21"/>
  <c r="AG9" i="21"/>
  <c r="AP9" i="21" s="1"/>
  <c r="AI9" i="12"/>
  <c r="AN9" i="12"/>
  <c r="AR15" i="36"/>
  <c r="U12" i="38"/>
  <c r="U18" i="53"/>
  <c r="U10" i="2"/>
  <c r="U20" i="32"/>
  <c r="U29" i="51"/>
  <c r="U18" i="15"/>
  <c r="U39" i="83"/>
  <c r="AR15" i="14"/>
  <c r="AR16" i="22"/>
  <c r="AH16" i="37"/>
  <c r="AQ16" i="37" s="1"/>
  <c r="AR8" i="25"/>
  <c r="U49" i="82"/>
  <c r="U40" i="99"/>
  <c r="U40" i="87"/>
  <c r="U13" i="71"/>
  <c r="AR8" i="80"/>
  <c r="AH16" i="30"/>
  <c r="AQ16" i="30" s="1"/>
  <c r="AN16" i="62"/>
  <c r="AI16" i="62"/>
  <c r="U20" i="101"/>
  <c r="Y16" i="78"/>
  <c r="Z16" i="78" s="1"/>
  <c r="X16" i="78"/>
  <c r="U30" i="88"/>
  <c r="Z9" i="72"/>
  <c r="U39" i="55"/>
  <c r="AR15" i="73"/>
  <c r="U30" i="100"/>
  <c r="AR8" i="21"/>
  <c r="AF16" i="65"/>
  <c r="AO16" i="65" s="1"/>
  <c r="AG16" i="65"/>
  <c r="AP16" i="65" s="1"/>
  <c r="AE16" i="65"/>
  <c r="W17" i="65"/>
  <c r="Y9" i="76"/>
  <c r="Z9" i="76" s="1"/>
  <c r="X9" i="76"/>
  <c r="AR15" i="40"/>
  <c r="AH16" i="61"/>
  <c r="AQ16" i="61" s="1"/>
  <c r="Z16" i="14"/>
  <c r="U11" i="59"/>
  <c r="U45" i="18"/>
  <c r="U39" i="91"/>
  <c r="U48" i="94"/>
  <c r="AR15" i="61"/>
  <c r="U19" i="86"/>
  <c r="U12" i="19"/>
  <c r="AH15" i="69"/>
  <c r="AQ15" i="69" s="1"/>
  <c r="U29" i="84"/>
  <c r="U28" i="84" s="1"/>
  <c r="Z16" i="37"/>
  <c r="Y17" i="23"/>
  <c r="Z17" i="23"/>
  <c r="X17" i="23"/>
  <c r="Z16" i="30"/>
  <c r="AH17" i="22"/>
  <c r="AQ17" i="22" s="1"/>
  <c r="U12" i="28"/>
  <c r="U13" i="33"/>
  <c r="AR15" i="66"/>
  <c r="AH9" i="80"/>
  <c r="AQ9" i="80" s="1"/>
  <c r="U16" i="47"/>
  <c r="AI15" i="74"/>
  <c r="AN15" i="74"/>
  <c r="AH16" i="70"/>
  <c r="AQ16" i="70" s="1"/>
  <c r="AH16" i="66"/>
  <c r="AQ16" i="66" s="1"/>
  <c r="U27" i="104"/>
  <c r="U50" i="90"/>
  <c r="Z16" i="61"/>
  <c r="AN16" i="17"/>
  <c r="AI16" i="17"/>
  <c r="AG16" i="26" l="1"/>
  <c r="AP16" i="26" s="1"/>
  <c r="AF16" i="26"/>
  <c r="AO16" i="26" s="1"/>
  <c r="W17" i="26"/>
  <c r="AE16" i="26"/>
  <c r="W18" i="62"/>
  <c r="AF17" i="62"/>
  <c r="AO17" i="62" s="1"/>
  <c r="AE17" i="62"/>
  <c r="AG17" i="62"/>
  <c r="AP17" i="62" s="1"/>
  <c r="W10" i="76"/>
  <c r="AG9" i="76"/>
  <c r="AP9" i="76" s="1"/>
  <c r="AF9" i="76"/>
  <c r="AO9" i="76" s="1"/>
  <c r="AE9" i="76"/>
  <c r="AG16" i="78"/>
  <c r="AP16" i="78" s="1"/>
  <c r="AF16" i="78"/>
  <c r="AO16" i="78" s="1"/>
  <c r="AE16" i="78"/>
  <c r="W17" i="78"/>
  <c r="AE16" i="14"/>
  <c r="W17" i="14"/>
  <c r="AF16" i="14"/>
  <c r="AO16" i="14" s="1"/>
  <c r="AG16" i="14"/>
  <c r="AP16" i="14" s="1"/>
  <c r="AI17" i="31"/>
  <c r="AN17" i="31"/>
  <c r="Y17" i="73"/>
  <c r="Z17" i="73"/>
  <c r="X17" i="73"/>
  <c r="U48" i="85"/>
  <c r="Y17" i="36"/>
  <c r="X17" i="36"/>
  <c r="U19" i="105"/>
  <c r="Y10" i="39"/>
  <c r="X10" i="39"/>
  <c r="AH17" i="17"/>
  <c r="AQ17" i="17" s="1"/>
  <c r="U48" i="50"/>
  <c r="U46" i="10"/>
  <c r="U12" i="75"/>
  <c r="AR16" i="23"/>
  <c r="Y10" i="25"/>
  <c r="X10" i="25"/>
  <c r="Y16" i="69"/>
  <c r="X16" i="69"/>
  <c r="W17" i="30"/>
  <c r="AE16" i="30"/>
  <c r="AF16" i="30"/>
  <c r="AO16" i="30" s="1"/>
  <c r="AG16" i="30"/>
  <c r="AP16" i="30" s="1"/>
  <c r="U18" i="86"/>
  <c r="U38" i="91"/>
  <c r="U38" i="55"/>
  <c r="U39" i="87"/>
  <c r="U28" i="51"/>
  <c r="U17" i="53"/>
  <c r="AR9" i="12"/>
  <c r="U37" i="43"/>
  <c r="U46" i="102"/>
  <c r="AN16" i="73"/>
  <c r="AI16" i="73"/>
  <c r="U40" i="49"/>
  <c r="U29" i="96"/>
  <c r="AH16" i="74"/>
  <c r="AQ16" i="74" s="1"/>
  <c r="U37" i="16"/>
  <c r="U11" i="79"/>
  <c r="AH9" i="34"/>
  <c r="AQ9" i="34" s="1"/>
  <c r="AN9" i="39"/>
  <c r="AI9" i="39"/>
  <c r="AE17" i="17"/>
  <c r="AF17" i="17"/>
  <c r="AO17" i="17" s="1"/>
  <c r="AG17" i="17"/>
  <c r="AP17" i="17" s="1"/>
  <c r="W18" i="17"/>
  <c r="U27" i="13"/>
  <c r="U29" i="45"/>
  <c r="AI9" i="29"/>
  <c r="AN9" i="29"/>
  <c r="AN15" i="69"/>
  <c r="AI15" i="69"/>
  <c r="U27" i="84"/>
  <c r="U12" i="33"/>
  <c r="AH17" i="23"/>
  <c r="AQ17" i="23" s="1"/>
  <c r="Y17" i="65"/>
  <c r="X17" i="65"/>
  <c r="W10" i="72"/>
  <c r="AG9" i="72"/>
  <c r="AP9" i="72" s="1"/>
  <c r="AF9" i="72"/>
  <c r="AO9" i="72" s="1"/>
  <c r="AE9" i="72"/>
  <c r="AN16" i="40"/>
  <c r="AI16" i="40"/>
  <c r="AN9" i="60"/>
  <c r="AI9" i="60"/>
  <c r="U46" i="98"/>
  <c r="AN16" i="36"/>
  <c r="AI16" i="36"/>
  <c r="U39" i="103"/>
  <c r="Z16" i="74"/>
  <c r="AH17" i="62"/>
  <c r="AQ17" i="62" s="1"/>
  <c r="Z9" i="34"/>
  <c r="U14" i="89"/>
  <c r="U28" i="92"/>
  <c r="AN9" i="68"/>
  <c r="AI9" i="68"/>
  <c r="U44" i="18"/>
  <c r="AI16" i="65"/>
  <c r="AN16" i="65"/>
  <c r="U29" i="100"/>
  <c r="U19" i="101"/>
  <c r="U39" i="99"/>
  <c r="U38" i="83"/>
  <c r="U19" i="32"/>
  <c r="U11" i="38"/>
  <c r="AI9" i="21"/>
  <c r="AN9" i="21"/>
  <c r="Y18" i="31"/>
  <c r="X18" i="31"/>
  <c r="Y17" i="40"/>
  <c r="X17" i="40"/>
  <c r="U19" i="46"/>
  <c r="Y16" i="81"/>
  <c r="X16" i="81"/>
  <c r="Y17" i="27"/>
  <c r="X17" i="27"/>
  <c r="AH16" i="77"/>
  <c r="AQ16" i="77" s="1"/>
  <c r="U10" i="24"/>
  <c r="U46" i="42"/>
  <c r="U18" i="52"/>
  <c r="U10" i="67"/>
  <c r="U17" i="93"/>
  <c r="U11" i="63"/>
  <c r="Y10" i="29"/>
  <c r="X10" i="29"/>
  <c r="Y18" i="22"/>
  <c r="Z18" i="22"/>
  <c r="X18" i="22"/>
  <c r="W17" i="61"/>
  <c r="AF16" i="61"/>
  <c r="AO16" i="61" s="1"/>
  <c r="AG16" i="61"/>
  <c r="AP16" i="61" s="1"/>
  <c r="AE16" i="61"/>
  <c r="U15" i="47"/>
  <c r="AR9" i="64"/>
  <c r="AR8" i="76"/>
  <c r="AN15" i="81"/>
  <c r="AI15" i="81"/>
  <c r="Y10" i="60"/>
  <c r="X10" i="60"/>
  <c r="AF16" i="77"/>
  <c r="AO16" i="77" s="1"/>
  <c r="AG16" i="77"/>
  <c r="AP16" i="77" s="1"/>
  <c r="AE16" i="77"/>
  <c r="W17" i="77"/>
  <c r="AH10" i="64"/>
  <c r="AQ10" i="64" s="1"/>
  <c r="U34" i="95"/>
  <c r="AR15" i="78"/>
  <c r="AH10" i="12"/>
  <c r="AQ10" i="12" s="1"/>
  <c r="U29" i="54"/>
  <c r="U13" i="97"/>
  <c r="U39" i="41"/>
  <c r="AR8" i="34"/>
  <c r="Y10" i="68"/>
  <c r="X10" i="68"/>
  <c r="Y10" i="80"/>
  <c r="X10" i="80"/>
  <c r="Z10" i="80" s="1"/>
  <c r="Y17" i="70"/>
  <c r="X17" i="70"/>
  <c r="Y17" i="66"/>
  <c r="X17" i="66"/>
  <c r="Z17" i="66" s="1"/>
  <c r="U49" i="90"/>
  <c r="AG17" i="23"/>
  <c r="AP17" i="23" s="1"/>
  <c r="AF17" i="23"/>
  <c r="AO17" i="23" s="1"/>
  <c r="W18" i="23"/>
  <c r="AE17" i="23"/>
  <c r="U11" i="28"/>
  <c r="U29" i="88"/>
  <c r="AR16" i="62"/>
  <c r="AR16" i="17"/>
  <c r="U26" i="104"/>
  <c r="AR15" i="74"/>
  <c r="AE16" i="37"/>
  <c r="AG16" i="37"/>
  <c r="AP16" i="37" s="1"/>
  <c r="W17" i="37"/>
  <c r="AF16" i="37"/>
  <c r="AO16" i="37" s="1"/>
  <c r="U11" i="19"/>
  <c r="U47" i="94"/>
  <c r="U10" i="59"/>
  <c r="AH9" i="76"/>
  <c r="AQ9" i="76" s="1"/>
  <c r="AH16" i="78"/>
  <c r="AQ16" i="78" s="1"/>
  <c r="U12" i="71"/>
  <c r="U48" i="82"/>
  <c r="U17" i="15"/>
  <c r="U9" i="2"/>
  <c r="Y10" i="21"/>
  <c r="Z10" i="21" s="1"/>
  <c r="X10" i="21"/>
  <c r="AR15" i="77"/>
  <c r="U47" i="48"/>
  <c r="AI16" i="27"/>
  <c r="AN16" i="27"/>
  <c r="U26" i="44"/>
  <c r="Z10" i="64"/>
  <c r="Z10" i="12"/>
  <c r="AH16" i="26"/>
  <c r="AQ16" i="26" s="1"/>
  <c r="U47" i="35"/>
  <c r="U38" i="11"/>
  <c r="U37" i="11" s="1"/>
  <c r="U28" i="20"/>
  <c r="AR15" i="26"/>
  <c r="AN9" i="25"/>
  <c r="AI9" i="25"/>
  <c r="AN9" i="80"/>
  <c r="AI9" i="80"/>
  <c r="AN16" i="70"/>
  <c r="AI16" i="70"/>
  <c r="AN16" i="66"/>
  <c r="AI16" i="66"/>
  <c r="AN17" i="22"/>
  <c r="AI17" i="22"/>
  <c r="AF10" i="80" l="1"/>
  <c r="AO10" i="80" s="1"/>
  <c r="AG10" i="80"/>
  <c r="AP10" i="80" s="1"/>
  <c r="AE10" i="80"/>
  <c r="W11" i="80"/>
  <c r="AF10" i="21"/>
  <c r="AO10" i="21" s="1"/>
  <c r="AE10" i="21"/>
  <c r="AG10" i="21"/>
  <c r="AP10" i="21" s="1"/>
  <c r="W11" i="21"/>
  <c r="W18" i="66"/>
  <c r="AG17" i="66"/>
  <c r="AP17" i="66" s="1"/>
  <c r="AF17" i="66"/>
  <c r="AO17" i="66" s="1"/>
  <c r="AE17" i="66"/>
  <c r="AF10" i="12"/>
  <c r="AO10" i="12" s="1"/>
  <c r="AG10" i="12"/>
  <c r="AP10" i="12" s="1"/>
  <c r="W11" i="12"/>
  <c r="AE10" i="12"/>
  <c r="U47" i="82"/>
  <c r="AN17" i="23"/>
  <c r="AI17" i="23"/>
  <c r="U14" i="47"/>
  <c r="U10" i="63"/>
  <c r="AH18" i="31"/>
  <c r="AQ18" i="31" s="1"/>
  <c r="U38" i="99"/>
  <c r="AR16" i="65"/>
  <c r="U27" i="92"/>
  <c r="U45" i="98"/>
  <c r="AR15" i="69"/>
  <c r="AR9" i="39"/>
  <c r="U28" i="96"/>
  <c r="U45" i="102"/>
  <c r="U37" i="55"/>
  <c r="AH10" i="25"/>
  <c r="AQ10" i="25" s="1"/>
  <c r="U11" i="75"/>
  <c r="AH17" i="36"/>
  <c r="AQ17" i="36" s="1"/>
  <c r="U10" i="19"/>
  <c r="Y18" i="23"/>
  <c r="Z18" i="23"/>
  <c r="X18" i="23"/>
  <c r="U28" i="54"/>
  <c r="U33" i="95"/>
  <c r="AN16" i="61"/>
  <c r="AI16" i="61"/>
  <c r="AH17" i="27"/>
  <c r="AQ17" i="27" s="1"/>
  <c r="Z18" i="31"/>
  <c r="AR9" i="60"/>
  <c r="U26" i="13"/>
  <c r="AN16" i="30"/>
  <c r="AI16" i="30"/>
  <c r="Z10" i="25"/>
  <c r="AH10" i="39"/>
  <c r="AQ10" i="39" s="1"/>
  <c r="Z17" i="36"/>
  <c r="AI16" i="14"/>
  <c r="AN16" i="14"/>
  <c r="Y18" i="62"/>
  <c r="Z18" i="62"/>
  <c r="X18" i="62"/>
  <c r="AH10" i="80"/>
  <c r="AQ10" i="80" s="1"/>
  <c r="W19" i="22"/>
  <c r="AF18" i="22"/>
  <c r="AO18" i="22" s="1"/>
  <c r="AE18" i="22"/>
  <c r="AG18" i="22"/>
  <c r="AP18" i="22" s="1"/>
  <c r="U17" i="52"/>
  <c r="U10" i="38"/>
  <c r="W17" i="74"/>
  <c r="AF16" i="74"/>
  <c r="AO16" i="74" s="1"/>
  <c r="AG16" i="74"/>
  <c r="AP16" i="74" s="1"/>
  <c r="AE16" i="74"/>
  <c r="U10" i="79"/>
  <c r="U16" i="53"/>
  <c r="W18" i="73"/>
  <c r="AE17" i="73"/>
  <c r="AF17" i="73"/>
  <c r="AO17" i="73" s="1"/>
  <c r="AG17" i="73"/>
  <c r="AP17" i="73" s="1"/>
  <c r="U11" i="71"/>
  <c r="AH10" i="60"/>
  <c r="AQ10" i="60" s="1"/>
  <c r="AH10" i="29"/>
  <c r="AQ10" i="29" s="1"/>
  <c r="U16" i="93"/>
  <c r="U45" i="42"/>
  <c r="Z17" i="27"/>
  <c r="U18" i="46"/>
  <c r="U18" i="32"/>
  <c r="U18" i="101"/>
  <c r="U43" i="18"/>
  <c r="U13" i="89"/>
  <c r="U38" i="103"/>
  <c r="Y10" i="72"/>
  <c r="Z10" i="72"/>
  <c r="X10" i="72"/>
  <c r="Y18" i="17"/>
  <c r="X18" i="17"/>
  <c r="U36" i="16"/>
  <c r="U39" i="49"/>
  <c r="U36" i="43"/>
  <c r="U27" i="51"/>
  <c r="U37" i="91"/>
  <c r="Y17" i="30"/>
  <c r="X17" i="30"/>
  <c r="U45" i="10"/>
  <c r="Z10" i="39"/>
  <c r="X17" i="78"/>
  <c r="Y17" i="78"/>
  <c r="Z17" i="78"/>
  <c r="AN16" i="26"/>
  <c r="AI16" i="26"/>
  <c r="AR16" i="66"/>
  <c r="AH17" i="66"/>
  <c r="AQ17" i="66" s="1"/>
  <c r="AI9" i="76"/>
  <c r="AN9" i="76"/>
  <c r="U36" i="11"/>
  <c r="AR16" i="70"/>
  <c r="U8" i="2"/>
  <c r="U46" i="35"/>
  <c r="U25" i="44"/>
  <c r="U9" i="59"/>
  <c r="Y17" i="37"/>
  <c r="X17" i="37"/>
  <c r="U25" i="104"/>
  <c r="U24" i="104" s="1"/>
  <c r="U28" i="88"/>
  <c r="AH17" i="70"/>
  <c r="AQ17" i="70" s="1"/>
  <c r="AH10" i="68"/>
  <c r="AQ10" i="68" s="1"/>
  <c r="U38" i="41"/>
  <c r="Z10" i="60"/>
  <c r="Z10" i="29"/>
  <c r="AH17" i="40"/>
  <c r="AQ17" i="40" s="1"/>
  <c r="AR9" i="68"/>
  <c r="AG9" i="34"/>
  <c r="AP9" i="34" s="1"/>
  <c r="AE9" i="34"/>
  <c r="AF9" i="34"/>
  <c r="AO9" i="34" s="1"/>
  <c r="W10" i="34"/>
  <c r="AR16" i="36"/>
  <c r="AR16" i="40"/>
  <c r="AH17" i="65"/>
  <c r="AQ17" i="65" s="1"/>
  <c r="U11" i="33"/>
  <c r="AR9" i="29"/>
  <c r="AR16" i="73"/>
  <c r="AH16" i="69"/>
  <c r="AQ16" i="69" s="1"/>
  <c r="AR17" i="31"/>
  <c r="AN16" i="78"/>
  <c r="AI16" i="78"/>
  <c r="Y10" i="76"/>
  <c r="X10" i="76"/>
  <c r="Y17" i="26"/>
  <c r="X17" i="26"/>
  <c r="Z17" i="26" s="1"/>
  <c r="AR9" i="25"/>
  <c r="Y17" i="14"/>
  <c r="X17" i="14"/>
  <c r="AG10" i="64"/>
  <c r="AP10" i="64" s="1"/>
  <c r="AF10" i="64"/>
  <c r="AO10" i="64" s="1"/>
  <c r="AE10" i="64"/>
  <c r="W11" i="64"/>
  <c r="AR17" i="22"/>
  <c r="AR9" i="80"/>
  <c r="AH10" i="21"/>
  <c r="AQ10" i="21" s="1"/>
  <c r="U16" i="15"/>
  <c r="Z17" i="70"/>
  <c r="Z10" i="68"/>
  <c r="Y17" i="77"/>
  <c r="Z17" i="77"/>
  <c r="X17" i="77"/>
  <c r="Y17" i="61"/>
  <c r="Z17" i="61"/>
  <c r="X17" i="61"/>
  <c r="U9" i="67"/>
  <c r="U9" i="24"/>
  <c r="AH16" i="81"/>
  <c r="AQ16" i="81" s="1"/>
  <c r="Z17" i="40"/>
  <c r="AR9" i="21"/>
  <c r="U37" i="83"/>
  <c r="U28" i="100"/>
  <c r="Z17" i="65"/>
  <c r="U38" i="87"/>
  <c r="U17" i="86"/>
  <c r="Z16" i="69"/>
  <c r="U47" i="50"/>
  <c r="U47" i="85"/>
  <c r="U46" i="48"/>
  <c r="U45" i="48" s="1"/>
  <c r="U27" i="20"/>
  <c r="AR16" i="27"/>
  <c r="U46" i="94"/>
  <c r="AN16" i="37"/>
  <c r="AI16" i="37"/>
  <c r="U10" i="28"/>
  <c r="U48" i="90"/>
  <c r="U12" i="97"/>
  <c r="AN16" i="77"/>
  <c r="AI16" i="77"/>
  <c r="AR15" i="81"/>
  <c r="AH18" i="22"/>
  <c r="AQ18" i="22" s="1"/>
  <c r="Z16" i="81"/>
  <c r="AN9" i="72"/>
  <c r="AI9" i="72"/>
  <c r="U26" i="84"/>
  <c r="U28" i="45"/>
  <c r="AN17" i="17"/>
  <c r="AI17" i="17"/>
  <c r="U18" i="105"/>
  <c r="AH17" i="73"/>
  <c r="AQ17" i="73" s="1"/>
  <c r="AN17" i="62"/>
  <c r="AI17" i="62"/>
  <c r="W18" i="26" l="1"/>
  <c r="AG17" i="26"/>
  <c r="AP17" i="26" s="1"/>
  <c r="AF17" i="26"/>
  <c r="AO17" i="26" s="1"/>
  <c r="AE17" i="26"/>
  <c r="AR16" i="77"/>
  <c r="AE17" i="61"/>
  <c r="W18" i="61"/>
  <c r="AG17" i="61"/>
  <c r="AP17" i="61" s="1"/>
  <c r="AF17" i="61"/>
  <c r="AO17" i="61" s="1"/>
  <c r="AR16" i="78"/>
  <c r="U7" i="2"/>
  <c r="U44" i="10"/>
  <c r="U15" i="53"/>
  <c r="AI18" i="22"/>
  <c r="AN18" i="22"/>
  <c r="W19" i="23"/>
  <c r="AE18" i="23"/>
  <c r="AF18" i="23"/>
  <c r="AO18" i="23" s="1"/>
  <c r="AG18" i="23"/>
  <c r="AP18" i="23" s="1"/>
  <c r="U46" i="85"/>
  <c r="AH17" i="14"/>
  <c r="AQ17" i="14" s="1"/>
  <c r="U23" i="104"/>
  <c r="W18" i="78"/>
  <c r="AG17" i="78"/>
  <c r="AP17" i="78" s="1"/>
  <c r="AF17" i="78"/>
  <c r="AO17" i="78" s="1"/>
  <c r="AE17" i="78"/>
  <c r="AH17" i="30"/>
  <c r="AQ17" i="30" s="1"/>
  <c r="U26" i="51"/>
  <c r="U35" i="16"/>
  <c r="U42" i="18"/>
  <c r="U41" i="18" s="1"/>
  <c r="U17" i="46"/>
  <c r="AE10" i="25"/>
  <c r="AF10" i="25"/>
  <c r="AO10" i="25" s="1"/>
  <c r="W11" i="25"/>
  <c r="AG10" i="25"/>
  <c r="AP10" i="25" s="1"/>
  <c r="U10" i="75"/>
  <c r="U44" i="102"/>
  <c r="U9" i="63"/>
  <c r="U46" i="82"/>
  <c r="AG17" i="70"/>
  <c r="AP17" i="70" s="1"/>
  <c r="AF17" i="70"/>
  <c r="AO17" i="70" s="1"/>
  <c r="W18" i="70"/>
  <c r="AE17" i="70"/>
  <c r="AN10" i="21"/>
  <c r="AI10" i="21"/>
  <c r="U27" i="45"/>
  <c r="AR16" i="37"/>
  <c r="U37" i="87"/>
  <c r="U8" i="24"/>
  <c r="AH17" i="77"/>
  <c r="AQ17" i="77" s="1"/>
  <c r="U15" i="15"/>
  <c r="Z17" i="14"/>
  <c r="AN9" i="34"/>
  <c r="AI9" i="34"/>
  <c r="AF10" i="29"/>
  <c r="AO10" i="29" s="1"/>
  <c r="AG10" i="29"/>
  <c r="AP10" i="29" s="1"/>
  <c r="W11" i="29"/>
  <c r="AE10" i="29"/>
  <c r="AH17" i="37"/>
  <c r="AQ17" i="37" s="1"/>
  <c r="U24" i="44"/>
  <c r="Z17" i="30"/>
  <c r="AH18" i="17"/>
  <c r="AQ18" i="17" s="1"/>
  <c r="AE17" i="27"/>
  <c r="AG17" i="27"/>
  <c r="AP17" i="27" s="1"/>
  <c r="AF17" i="27"/>
  <c r="AO17" i="27" s="1"/>
  <c r="W18" i="27"/>
  <c r="U9" i="79"/>
  <c r="U9" i="38"/>
  <c r="Y19" i="22"/>
  <c r="X19" i="22"/>
  <c r="AR16" i="30"/>
  <c r="AF18" i="31"/>
  <c r="AO18" i="31" s="1"/>
  <c r="AE18" i="31"/>
  <c r="AG18" i="31"/>
  <c r="AP18" i="31" s="1"/>
  <c r="W19" i="31"/>
  <c r="U32" i="95"/>
  <c r="AI10" i="12"/>
  <c r="AN10" i="12"/>
  <c r="Y11" i="80"/>
  <c r="X11" i="80"/>
  <c r="U16" i="86"/>
  <c r="Y10" i="34"/>
  <c r="X10" i="34"/>
  <c r="AR9" i="76"/>
  <c r="AN17" i="66"/>
  <c r="AI17" i="66"/>
  <c r="AR17" i="66" s="1"/>
  <c r="W17" i="81"/>
  <c r="AG16" i="81"/>
  <c r="AP16" i="81" s="1"/>
  <c r="AF16" i="81"/>
  <c r="AO16" i="81" s="1"/>
  <c r="AE16" i="81"/>
  <c r="U9" i="28"/>
  <c r="U46" i="50"/>
  <c r="AF17" i="65"/>
  <c r="AO17" i="65" s="1"/>
  <c r="AE17" i="65"/>
  <c r="AG17" i="65"/>
  <c r="AP17" i="65" s="1"/>
  <c r="W18" i="65"/>
  <c r="AG17" i="77"/>
  <c r="AP17" i="77" s="1"/>
  <c r="AE17" i="77"/>
  <c r="AF17" i="77"/>
  <c r="AO17" i="77" s="1"/>
  <c r="W18" i="77"/>
  <c r="Y11" i="64"/>
  <c r="X11" i="64"/>
  <c r="AH10" i="76"/>
  <c r="AQ10" i="76" s="1"/>
  <c r="W11" i="60"/>
  <c r="AE10" i="60"/>
  <c r="AF10" i="60"/>
  <c r="AO10" i="60" s="1"/>
  <c r="AG10" i="60"/>
  <c r="AP10" i="60" s="1"/>
  <c r="Z17" i="37"/>
  <c r="AH17" i="78"/>
  <c r="AQ17" i="78" s="1"/>
  <c r="U35" i="43"/>
  <c r="Z18" i="17"/>
  <c r="U37" i="103"/>
  <c r="U17" i="101"/>
  <c r="AI17" i="73"/>
  <c r="AN17" i="73"/>
  <c r="AN16" i="74"/>
  <c r="AI16" i="74"/>
  <c r="AR16" i="14"/>
  <c r="U9" i="19"/>
  <c r="U27" i="96"/>
  <c r="U44" i="98"/>
  <c r="U37" i="99"/>
  <c r="U13" i="47"/>
  <c r="Y11" i="12"/>
  <c r="Z11" i="12"/>
  <c r="X11" i="12"/>
  <c r="Y18" i="66"/>
  <c r="X18" i="66"/>
  <c r="AI10" i="80"/>
  <c r="AN10" i="80"/>
  <c r="AN10" i="64"/>
  <c r="AI10" i="64"/>
  <c r="U45" i="35"/>
  <c r="U35" i="11"/>
  <c r="AG10" i="39"/>
  <c r="AP10" i="39" s="1"/>
  <c r="AE10" i="39"/>
  <c r="AF10" i="39"/>
  <c r="AO10" i="39" s="1"/>
  <c r="W11" i="39"/>
  <c r="U44" i="42"/>
  <c r="Y18" i="73"/>
  <c r="X18" i="73"/>
  <c r="U16" i="52"/>
  <c r="W18" i="36"/>
  <c r="AE17" i="36"/>
  <c r="AF17" i="36"/>
  <c r="AO17" i="36" s="1"/>
  <c r="AG17" i="36"/>
  <c r="AP17" i="36" s="1"/>
  <c r="U27" i="54"/>
  <c r="AR17" i="23"/>
  <c r="Y11" i="21"/>
  <c r="Z11" i="21"/>
  <c r="X11" i="21"/>
  <c r="AH17" i="26"/>
  <c r="AQ17" i="26" s="1"/>
  <c r="U8" i="59"/>
  <c r="AG10" i="72"/>
  <c r="AP10" i="72" s="1"/>
  <c r="AE10" i="72"/>
  <c r="AF10" i="72"/>
  <c r="AO10" i="72" s="1"/>
  <c r="W11" i="72"/>
  <c r="U15" i="93"/>
  <c r="U10" i="71"/>
  <c r="U9" i="71" s="1"/>
  <c r="Y17" i="74"/>
  <c r="Z17" i="74"/>
  <c r="X17" i="74"/>
  <c r="W19" i="62"/>
  <c r="AE18" i="62"/>
  <c r="AG18" i="62"/>
  <c r="AP18" i="62" s="1"/>
  <c r="AF18" i="62"/>
  <c r="AO18" i="62" s="1"/>
  <c r="U36" i="83"/>
  <c r="U11" i="97"/>
  <c r="U26" i="20"/>
  <c r="U17" i="105"/>
  <c r="U25" i="84"/>
  <c r="W17" i="69"/>
  <c r="AF16" i="69"/>
  <c r="AO16" i="69" s="1"/>
  <c r="AG16" i="69"/>
  <c r="AP16" i="69" s="1"/>
  <c r="AE16" i="69"/>
  <c r="AE17" i="40"/>
  <c r="AF17" i="40"/>
  <c r="AO17" i="40" s="1"/>
  <c r="AG17" i="40"/>
  <c r="AP17" i="40" s="1"/>
  <c r="W18" i="40"/>
  <c r="U8" i="67"/>
  <c r="Z10" i="76"/>
  <c r="AR17" i="62"/>
  <c r="AR17" i="17"/>
  <c r="AR9" i="72"/>
  <c r="U47" i="90"/>
  <c r="U45" i="94"/>
  <c r="U44" i="48"/>
  <c r="U27" i="100"/>
  <c r="AH17" i="61"/>
  <c r="AQ17" i="61" s="1"/>
  <c r="AG10" i="68"/>
  <c r="AP10" i="68" s="1"/>
  <c r="W11" i="68"/>
  <c r="AF10" i="68"/>
  <c r="AO10" i="68" s="1"/>
  <c r="AE10" i="68"/>
  <c r="U10" i="33"/>
  <c r="U37" i="41"/>
  <c r="U27" i="88"/>
  <c r="AR16" i="26"/>
  <c r="U36" i="91"/>
  <c r="U38" i="49"/>
  <c r="AH10" i="72"/>
  <c r="AQ10" i="72" s="1"/>
  <c r="U12" i="89"/>
  <c r="U17" i="32"/>
  <c r="AH18" i="62"/>
  <c r="AQ18" i="62" s="1"/>
  <c r="U25" i="13"/>
  <c r="AR16" i="61"/>
  <c r="AH18" i="23"/>
  <c r="AQ18" i="23" s="1"/>
  <c r="U36" i="55"/>
  <c r="U26" i="92"/>
  <c r="U25" i="92" s="1"/>
  <c r="U7" i="67" l="1"/>
  <c r="U16" i="105"/>
  <c r="Y11" i="72"/>
  <c r="Z11" i="72"/>
  <c r="X11" i="72"/>
  <c r="AR10" i="12"/>
  <c r="U23" i="44"/>
  <c r="AI17" i="70"/>
  <c r="AN17" i="70"/>
  <c r="U9" i="33"/>
  <c r="Y18" i="40"/>
  <c r="X18" i="40"/>
  <c r="U43" i="42"/>
  <c r="U34" i="11"/>
  <c r="U33" i="11" s="1"/>
  <c r="U32" i="11" s="1"/>
  <c r="AR10" i="80"/>
  <c r="U43" i="98"/>
  <c r="U42" i="98" s="1"/>
  <c r="U16" i="101"/>
  <c r="Y11" i="60"/>
  <c r="Z11" i="60"/>
  <c r="X11" i="60"/>
  <c r="Y18" i="77"/>
  <c r="X18" i="77"/>
  <c r="AN17" i="65"/>
  <c r="AI17" i="65"/>
  <c r="AN16" i="81"/>
  <c r="AI16" i="81"/>
  <c r="U15" i="86"/>
  <c r="U8" i="38"/>
  <c r="AN17" i="27"/>
  <c r="AI17" i="27"/>
  <c r="AR9" i="34"/>
  <c r="Y18" i="70"/>
  <c r="Z18" i="70"/>
  <c r="X18" i="70"/>
  <c r="U8" i="63"/>
  <c r="Y11" i="25"/>
  <c r="X11" i="25"/>
  <c r="U40" i="18"/>
  <c r="U22" i="104"/>
  <c r="U14" i="53"/>
  <c r="U34" i="43"/>
  <c r="AN10" i="68"/>
  <c r="AI10" i="68"/>
  <c r="Y17" i="69"/>
  <c r="Z17" i="69"/>
  <c r="X17" i="69"/>
  <c r="U25" i="20"/>
  <c r="AN10" i="72"/>
  <c r="AI10" i="72"/>
  <c r="AH11" i="21"/>
  <c r="AQ11" i="21" s="1"/>
  <c r="U26" i="54"/>
  <c r="U15" i="52"/>
  <c r="Y11" i="39"/>
  <c r="Z11" i="39" s="1"/>
  <c r="X11" i="39"/>
  <c r="AH18" i="66"/>
  <c r="AQ18" i="66" s="1"/>
  <c r="AR16" i="74"/>
  <c r="AH11" i="80"/>
  <c r="AQ11" i="80" s="1"/>
  <c r="U31" i="95"/>
  <c r="AN17" i="78"/>
  <c r="AI17" i="78"/>
  <c r="AN18" i="23"/>
  <c r="AI18" i="23"/>
  <c r="AN17" i="26"/>
  <c r="AI17" i="26"/>
  <c r="AF17" i="74"/>
  <c r="AO17" i="74" s="1"/>
  <c r="AE17" i="74"/>
  <c r="W18" i="74"/>
  <c r="AG17" i="74"/>
  <c r="AP17" i="74" s="1"/>
  <c r="U44" i="94"/>
  <c r="U26" i="88"/>
  <c r="U26" i="100"/>
  <c r="AI18" i="62"/>
  <c r="AN18" i="62"/>
  <c r="U8" i="71"/>
  <c r="AE11" i="21"/>
  <c r="AF11" i="21"/>
  <c r="AO11" i="21" s="1"/>
  <c r="W12" i="21"/>
  <c r="AG11" i="21"/>
  <c r="AP11" i="21" s="1"/>
  <c r="AH18" i="73"/>
  <c r="AQ18" i="73" s="1"/>
  <c r="U44" i="35"/>
  <c r="Z18" i="66"/>
  <c r="U12" i="47"/>
  <c r="U26" i="96"/>
  <c r="U36" i="103"/>
  <c r="AE17" i="37"/>
  <c r="W18" i="37"/>
  <c r="AF17" i="37"/>
  <c r="AO17" i="37" s="1"/>
  <c r="AG17" i="37"/>
  <c r="AP17" i="37" s="1"/>
  <c r="AN17" i="77"/>
  <c r="AI17" i="77"/>
  <c r="AH10" i="34"/>
  <c r="AQ10" i="34" s="1"/>
  <c r="Z11" i="80"/>
  <c r="X19" i="31"/>
  <c r="Z19" i="31" s="1"/>
  <c r="Y19" i="31"/>
  <c r="AH19" i="22"/>
  <c r="AQ19" i="22" s="1"/>
  <c r="U8" i="79"/>
  <c r="AI10" i="29"/>
  <c r="AN10" i="29"/>
  <c r="AF17" i="14"/>
  <c r="AO17" i="14" s="1"/>
  <c r="AE17" i="14"/>
  <c r="AG17" i="14"/>
  <c r="AP17" i="14" s="1"/>
  <c r="W18" i="14"/>
  <c r="U7" i="24"/>
  <c r="U26" i="45"/>
  <c r="U43" i="102"/>
  <c r="AN10" i="25"/>
  <c r="AI10" i="25"/>
  <c r="U34" i="16"/>
  <c r="Y19" i="23"/>
  <c r="X19" i="23"/>
  <c r="U43" i="10"/>
  <c r="Y18" i="36"/>
  <c r="Z18" i="36"/>
  <c r="X18" i="36"/>
  <c r="AN10" i="60"/>
  <c r="AI10" i="60"/>
  <c r="AE10" i="76"/>
  <c r="W11" i="76"/>
  <c r="AG10" i="76"/>
  <c r="AP10" i="76" s="1"/>
  <c r="AF10" i="76"/>
  <c r="AO10" i="76" s="1"/>
  <c r="AR10" i="64"/>
  <c r="AF18" i="17"/>
  <c r="AO18" i="17" s="1"/>
  <c r="AE18" i="17"/>
  <c r="AG18" i="17"/>
  <c r="AP18" i="17" s="1"/>
  <c r="W19" i="17"/>
  <c r="AH11" i="64"/>
  <c r="AQ11" i="64" s="1"/>
  <c r="U45" i="50"/>
  <c r="Y17" i="81"/>
  <c r="Z17" i="81" s="1"/>
  <c r="X17" i="81"/>
  <c r="Z10" i="34"/>
  <c r="Z19" i="22"/>
  <c r="Y18" i="27"/>
  <c r="Z18" i="27"/>
  <c r="X18" i="27"/>
  <c r="AF17" i="30"/>
  <c r="AO17" i="30" s="1"/>
  <c r="AG17" i="30"/>
  <c r="AP17" i="30" s="1"/>
  <c r="AE17" i="30"/>
  <c r="W18" i="30"/>
  <c r="Y11" i="29"/>
  <c r="Z11" i="29" s="1"/>
  <c r="X11" i="29"/>
  <c r="AR10" i="21"/>
  <c r="Y18" i="61"/>
  <c r="Z18" i="61"/>
  <c r="X18" i="61"/>
  <c r="U35" i="83"/>
  <c r="AF11" i="12"/>
  <c r="AO11" i="12" s="1"/>
  <c r="W12" i="12"/>
  <c r="AG11" i="12"/>
  <c r="AP11" i="12" s="1"/>
  <c r="AE11" i="12"/>
  <c r="U8" i="28"/>
  <c r="U24" i="92"/>
  <c r="U16" i="32"/>
  <c r="U37" i="49"/>
  <c r="U46" i="90"/>
  <c r="Y11" i="68"/>
  <c r="Z11" i="68" s="1"/>
  <c r="X11" i="68"/>
  <c r="AN17" i="40"/>
  <c r="AI17" i="40"/>
  <c r="U24" i="84"/>
  <c r="U10" i="97"/>
  <c r="Y19" i="62"/>
  <c r="X19" i="62"/>
  <c r="Z18" i="73"/>
  <c r="AI10" i="39"/>
  <c r="AN10" i="39"/>
  <c r="U35" i="55"/>
  <c r="U24" i="13"/>
  <c r="U11" i="89"/>
  <c r="U35" i="91"/>
  <c r="U34" i="91" s="1"/>
  <c r="U36" i="41"/>
  <c r="U43" i="48"/>
  <c r="AN16" i="69"/>
  <c r="AI16" i="69"/>
  <c r="AH17" i="74"/>
  <c r="AQ17" i="74" s="1"/>
  <c r="U14" i="93"/>
  <c r="U7" i="59"/>
  <c r="AI17" i="36"/>
  <c r="AN17" i="36"/>
  <c r="AH11" i="12"/>
  <c r="AQ11" i="12" s="1"/>
  <c r="U36" i="99"/>
  <c r="U8" i="19"/>
  <c r="AR17" i="73"/>
  <c r="Z11" i="64"/>
  <c r="Y18" i="65"/>
  <c r="X18" i="65"/>
  <c r="Z18" i="65" s="1"/>
  <c r="AN18" i="31"/>
  <c r="AI18" i="31"/>
  <c r="U14" i="15"/>
  <c r="U36" i="87"/>
  <c r="U45" i="82"/>
  <c r="U9" i="75"/>
  <c r="U8" i="75" s="1"/>
  <c r="U16" i="46"/>
  <c r="U25" i="51"/>
  <c r="Y18" i="78"/>
  <c r="X18" i="78"/>
  <c r="U45" i="85"/>
  <c r="AR18" i="22"/>
  <c r="U6" i="2"/>
  <c r="AN17" i="61"/>
  <c r="AI17" i="61"/>
  <c r="Y18" i="26"/>
  <c r="X18" i="26"/>
  <c r="AG11" i="68" l="1"/>
  <c r="AP11" i="68" s="1"/>
  <c r="AF11" i="68"/>
  <c r="AO11" i="68" s="1"/>
  <c r="AE11" i="68"/>
  <c r="W12" i="68"/>
  <c r="W12" i="39"/>
  <c r="AG11" i="39"/>
  <c r="AP11" i="39" s="1"/>
  <c r="AE11" i="39"/>
  <c r="AF11" i="39"/>
  <c r="AO11" i="39" s="1"/>
  <c r="AG17" i="81"/>
  <c r="AP17" i="81" s="1"/>
  <c r="W18" i="81"/>
  <c r="AF17" i="81"/>
  <c r="AO17" i="81" s="1"/>
  <c r="AE17" i="81"/>
  <c r="AG18" i="65"/>
  <c r="AP18" i="65" s="1"/>
  <c r="AF18" i="65"/>
  <c r="AO18" i="65" s="1"/>
  <c r="W19" i="65"/>
  <c r="AE18" i="65"/>
  <c r="AE19" i="31"/>
  <c r="AF19" i="31"/>
  <c r="AO19" i="31" s="1"/>
  <c r="W20" i="31"/>
  <c r="AG19" i="31"/>
  <c r="AP19" i="31" s="1"/>
  <c r="AG11" i="29"/>
  <c r="AP11" i="29" s="1"/>
  <c r="AE11" i="29"/>
  <c r="W12" i="29"/>
  <c r="AF11" i="29"/>
  <c r="AO11" i="29" s="1"/>
  <c r="W19" i="73"/>
  <c r="AF18" i="73"/>
  <c r="AO18" i="73" s="1"/>
  <c r="AG18" i="73"/>
  <c r="AP18" i="73" s="1"/>
  <c r="AE18" i="73"/>
  <c r="U15" i="32"/>
  <c r="AF18" i="61"/>
  <c r="AO18" i="61" s="1"/>
  <c r="AE18" i="61"/>
  <c r="W19" i="61"/>
  <c r="AG18" i="61"/>
  <c r="AP18" i="61" s="1"/>
  <c r="W19" i="27"/>
  <c r="AE18" i="27"/>
  <c r="AF18" i="27"/>
  <c r="AO18" i="27" s="1"/>
  <c r="AG18" i="27"/>
  <c r="AP18" i="27" s="1"/>
  <c r="AE18" i="36"/>
  <c r="W19" i="36"/>
  <c r="AG18" i="36"/>
  <c r="AP18" i="36" s="1"/>
  <c r="AF18" i="36"/>
  <c r="AO18" i="36" s="1"/>
  <c r="U42" i="102"/>
  <c r="U7" i="79"/>
  <c r="AF11" i="80"/>
  <c r="AO11" i="80" s="1"/>
  <c r="AE11" i="80"/>
  <c r="W12" i="80"/>
  <c r="AG11" i="80"/>
  <c r="AP11" i="80" s="1"/>
  <c r="U25" i="96"/>
  <c r="AI17" i="74"/>
  <c r="AN17" i="74"/>
  <c r="AR17" i="78"/>
  <c r="AF17" i="69"/>
  <c r="AO17" i="69" s="1"/>
  <c r="AG17" i="69"/>
  <c r="AP17" i="69" s="1"/>
  <c r="AE17" i="69"/>
  <c r="W18" i="69"/>
  <c r="AH11" i="25"/>
  <c r="AQ11" i="25" s="1"/>
  <c r="AF18" i="70"/>
  <c r="AO18" i="70" s="1"/>
  <c r="AE18" i="70"/>
  <c r="W19" i="70"/>
  <c r="AG18" i="70"/>
  <c r="AP18" i="70" s="1"/>
  <c r="AR17" i="65"/>
  <c r="W12" i="60"/>
  <c r="AG11" i="60"/>
  <c r="AP11" i="60" s="1"/>
  <c r="AF11" i="60"/>
  <c r="AO11" i="60" s="1"/>
  <c r="AE11" i="60"/>
  <c r="AH18" i="40"/>
  <c r="AQ18" i="40" s="1"/>
  <c r="AR17" i="70"/>
  <c r="AF11" i="72"/>
  <c r="AO11" i="72" s="1"/>
  <c r="AG11" i="72"/>
  <c r="AP11" i="72" s="1"/>
  <c r="AE11" i="72"/>
  <c r="W12" i="72"/>
  <c r="AH18" i="78"/>
  <c r="AQ18" i="78" s="1"/>
  <c r="U7" i="19"/>
  <c r="AR17" i="36"/>
  <c r="U35" i="41"/>
  <c r="U23" i="13"/>
  <c r="AH19" i="62"/>
  <c r="AQ19" i="62" s="1"/>
  <c r="U23" i="84"/>
  <c r="Y12" i="12"/>
  <c r="Z12" i="12"/>
  <c r="X12" i="12"/>
  <c r="Y18" i="30"/>
  <c r="X18" i="30"/>
  <c r="AN18" i="17"/>
  <c r="AI18" i="17"/>
  <c r="Y11" i="76"/>
  <c r="X11" i="76"/>
  <c r="AN17" i="14"/>
  <c r="AI17" i="14"/>
  <c r="Y18" i="37"/>
  <c r="X18" i="37"/>
  <c r="U7" i="71"/>
  <c r="U25" i="88"/>
  <c r="AR10" i="72"/>
  <c r="U13" i="53"/>
  <c r="Z11" i="25"/>
  <c r="U7" i="38"/>
  <c r="Z18" i="40"/>
  <c r="U5" i="2"/>
  <c r="X5" i="2" s="1"/>
  <c r="AR16" i="69"/>
  <c r="Z19" i="62"/>
  <c r="AR17" i="40"/>
  <c r="U45" i="90"/>
  <c r="U23" i="92"/>
  <c r="AI17" i="30"/>
  <c r="AN17" i="30"/>
  <c r="AG19" i="22"/>
  <c r="AP19" i="22" s="1"/>
  <c r="AF19" i="22"/>
  <c r="AO19" i="22" s="1"/>
  <c r="AE19" i="22"/>
  <c r="W20" i="22"/>
  <c r="U44" i="50"/>
  <c r="AI10" i="76"/>
  <c r="AN10" i="76"/>
  <c r="U33" i="16"/>
  <c r="U25" i="45"/>
  <c r="AN17" i="37"/>
  <c r="AI17" i="37"/>
  <c r="U11" i="47"/>
  <c r="AR17" i="26"/>
  <c r="U14" i="52"/>
  <c r="AR10" i="68"/>
  <c r="AH18" i="77"/>
  <c r="AQ18" i="77" s="1"/>
  <c r="U22" i="44"/>
  <c r="AR10" i="60"/>
  <c r="U42" i="10"/>
  <c r="AR10" i="25"/>
  <c r="AR17" i="77"/>
  <c r="AE18" i="66"/>
  <c r="W19" i="66"/>
  <c r="AG18" i="66"/>
  <c r="AP18" i="66" s="1"/>
  <c r="AF18" i="66"/>
  <c r="AO18" i="66" s="1"/>
  <c r="Y12" i="21"/>
  <c r="X12" i="21"/>
  <c r="AR18" i="62"/>
  <c r="U43" i="94"/>
  <c r="U30" i="95"/>
  <c r="U21" i="104"/>
  <c r="U14" i="86"/>
  <c r="Z18" i="77"/>
  <c r="U15" i="101"/>
  <c r="U31" i="11"/>
  <c r="U15" i="105"/>
  <c r="U44" i="85"/>
  <c r="U15" i="46"/>
  <c r="U14" i="46" s="1"/>
  <c r="AH18" i="26"/>
  <c r="AQ18" i="26" s="1"/>
  <c r="Z18" i="26"/>
  <c r="U7" i="75"/>
  <c r="U13" i="15"/>
  <c r="U35" i="99"/>
  <c r="U33" i="91"/>
  <c r="W11" i="34"/>
  <c r="AG10" i="34"/>
  <c r="AP10" i="34" s="1"/>
  <c r="AE10" i="34"/>
  <c r="AF10" i="34"/>
  <c r="AO10" i="34" s="1"/>
  <c r="AR18" i="31"/>
  <c r="AH11" i="68"/>
  <c r="AQ11" i="68" s="1"/>
  <c r="U36" i="49"/>
  <c r="U7" i="28"/>
  <c r="U34" i="83"/>
  <c r="AH11" i="29"/>
  <c r="AQ11" i="29" s="1"/>
  <c r="AH17" i="81"/>
  <c r="AQ17" i="81" s="1"/>
  <c r="AH19" i="23"/>
  <c r="AQ19" i="23" s="1"/>
  <c r="U6" i="24"/>
  <c r="AR10" i="29"/>
  <c r="U35" i="103"/>
  <c r="AR18" i="23"/>
  <c r="AH11" i="39"/>
  <c r="AQ11" i="39" s="1"/>
  <c r="U25" i="54"/>
  <c r="U24" i="20"/>
  <c r="U7" i="63"/>
  <c r="AR17" i="27"/>
  <c r="AR16" i="81"/>
  <c r="U8" i="33"/>
  <c r="AH18" i="65"/>
  <c r="AQ18" i="65" s="1"/>
  <c r="U35" i="87"/>
  <c r="Z18" i="78"/>
  <c r="AE11" i="64"/>
  <c r="W12" i="64"/>
  <c r="AF11" i="64"/>
  <c r="AO11" i="64" s="1"/>
  <c r="AG11" i="64"/>
  <c r="AP11" i="64" s="1"/>
  <c r="U6" i="59"/>
  <c r="U34" i="55"/>
  <c r="AR17" i="61"/>
  <c r="U24" i="51"/>
  <c r="U44" i="82"/>
  <c r="U43" i="82" s="1"/>
  <c r="U13" i="93"/>
  <c r="U42" i="48"/>
  <c r="U10" i="89"/>
  <c r="AR10" i="39"/>
  <c r="U9" i="97"/>
  <c r="AI11" i="12"/>
  <c r="AN11" i="12"/>
  <c r="AH18" i="61"/>
  <c r="AQ18" i="61" s="1"/>
  <c r="AH18" i="27"/>
  <c r="AQ18" i="27" s="1"/>
  <c r="Y19" i="17"/>
  <c r="X19" i="17"/>
  <c r="AH18" i="36"/>
  <c r="AQ18" i="36" s="1"/>
  <c r="Z19" i="23"/>
  <c r="Y18" i="14"/>
  <c r="X18" i="14"/>
  <c r="AH19" i="31"/>
  <c r="AQ19" i="31" s="1"/>
  <c r="U43" i="35"/>
  <c r="AI11" i="21"/>
  <c r="AN11" i="21"/>
  <c r="U25" i="100"/>
  <c r="Y18" i="74"/>
  <c r="X18" i="74"/>
  <c r="AH17" i="69"/>
  <c r="AQ17" i="69" s="1"/>
  <c r="U33" i="43"/>
  <c r="U39" i="18"/>
  <c r="AH18" i="70"/>
  <c r="AQ18" i="70" s="1"/>
  <c r="AH11" i="60"/>
  <c r="AQ11" i="60" s="1"/>
  <c r="U41" i="98"/>
  <c r="U42" i="42"/>
  <c r="AH11" i="72"/>
  <c r="AQ11" i="72" s="1"/>
  <c r="U6" i="67"/>
  <c r="U41" i="42" l="1"/>
  <c r="AH18" i="14"/>
  <c r="AQ18" i="14" s="1"/>
  <c r="AH19" i="17"/>
  <c r="AQ19" i="17" s="1"/>
  <c r="U12" i="93"/>
  <c r="U14" i="105"/>
  <c r="U10" i="47"/>
  <c r="U32" i="16"/>
  <c r="AN19" i="22"/>
  <c r="AI19" i="22"/>
  <c r="U22" i="92"/>
  <c r="U6" i="38"/>
  <c r="AR18" i="17"/>
  <c r="AF12" i="12"/>
  <c r="AO12" i="12" s="1"/>
  <c r="AG12" i="12"/>
  <c r="AP12" i="12" s="1"/>
  <c r="W13" i="12"/>
  <c r="AE12" i="12"/>
  <c r="AN11" i="60"/>
  <c r="AI11" i="60"/>
  <c r="X18" i="69"/>
  <c r="Y18" i="69"/>
  <c r="AN11" i="80"/>
  <c r="AI11" i="80"/>
  <c r="AI18" i="27"/>
  <c r="AN18" i="27"/>
  <c r="AN17" i="81"/>
  <c r="AI17" i="81"/>
  <c r="AH18" i="74"/>
  <c r="AQ18" i="74" s="1"/>
  <c r="AR11" i="21"/>
  <c r="Z18" i="14"/>
  <c r="Z19" i="17"/>
  <c r="Y12" i="64"/>
  <c r="Z12" i="64"/>
  <c r="X12" i="64"/>
  <c r="U24" i="54"/>
  <c r="U34" i="103"/>
  <c r="U33" i="83"/>
  <c r="Y11" i="34"/>
  <c r="Z11" i="34"/>
  <c r="X11" i="34"/>
  <c r="U12" i="15"/>
  <c r="U13" i="86"/>
  <c r="U42" i="94"/>
  <c r="AR17" i="37"/>
  <c r="W12" i="25"/>
  <c r="AE11" i="25"/>
  <c r="AF11" i="25"/>
  <c r="AO11" i="25" s="1"/>
  <c r="AG11" i="25"/>
  <c r="AP11" i="25" s="1"/>
  <c r="U24" i="88"/>
  <c r="AR17" i="14"/>
  <c r="U22" i="13"/>
  <c r="U6" i="19"/>
  <c r="Y19" i="70"/>
  <c r="X19" i="70"/>
  <c r="Z19" i="70" s="1"/>
  <c r="AN17" i="69"/>
  <c r="AI17" i="69"/>
  <c r="AR17" i="74"/>
  <c r="Y19" i="27"/>
  <c r="Z19" i="27"/>
  <c r="X19" i="27"/>
  <c r="U14" i="32"/>
  <c r="Y12" i="29"/>
  <c r="X12" i="29"/>
  <c r="AN19" i="31"/>
  <c r="AI19" i="31"/>
  <c r="AR19" i="31" s="1"/>
  <c r="Y12" i="39"/>
  <c r="Z12" i="39"/>
  <c r="X12" i="39"/>
  <c r="U5" i="67"/>
  <c r="X5" i="67" s="1"/>
  <c r="U40" i="98"/>
  <c r="U38" i="18"/>
  <c r="Z18" i="74"/>
  <c r="AR11" i="12"/>
  <c r="U9" i="89"/>
  <c r="U8" i="89" s="1"/>
  <c r="U42" i="82"/>
  <c r="U33" i="55"/>
  <c r="AN11" i="64"/>
  <c r="AI11" i="64"/>
  <c r="U13" i="46"/>
  <c r="U30" i="11"/>
  <c r="U21" i="44"/>
  <c r="U13" i="52"/>
  <c r="AR10" i="76"/>
  <c r="U44" i="90"/>
  <c r="AH18" i="30"/>
  <c r="AQ18" i="30" s="1"/>
  <c r="AN18" i="70"/>
  <c r="AI18" i="70"/>
  <c r="Y19" i="36"/>
  <c r="X19" i="36"/>
  <c r="AN18" i="73"/>
  <c r="AI18" i="73"/>
  <c r="AI11" i="29"/>
  <c r="AN11" i="29"/>
  <c r="AN18" i="65"/>
  <c r="AI18" i="65"/>
  <c r="Y18" i="81"/>
  <c r="Z18" i="81"/>
  <c r="X18" i="81"/>
  <c r="Y12" i="68"/>
  <c r="Z12" i="68"/>
  <c r="X12" i="68"/>
  <c r="U42" i="35"/>
  <c r="W20" i="23"/>
  <c r="AF19" i="23"/>
  <c r="AO19" i="23" s="1"/>
  <c r="AE19" i="23"/>
  <c r="AG19" i="23"/>
  <c r="AP19" i="23" s="1"/>
  <c r="W19" i="78"/>
  <c r="AE18" i="78"/>
  <c r="AF18" i="78"/>
  <c r="AO18" i="78" s="1"/>
  <c r="AG18" i="78"/>
  <c r="AP18" i="78" s="1"/>
  <c r="U7" i="33"/>
  <c r="U6" i="63"/>
  <c r="U6" i="28"/>
  <c r="U32" i="91"/>
  <c r="U6" i="75"/>
  <c r="U20" i="104"/>
  <c r="Y19" i="66"/>
  <c r="Z19" i="66" s="1"/>
  <c r="X19" i="66"/>
  <c r="U23" i="9"/>
  <c r="Z5" i="2"/>
  <c r="AH5" i="2"/>
  <c r="AQ5" i="2" s="1"/>
  <c r="U12" i="53"/>
  <c r="U6" i="71"/>
  <c r="AH11" i="76"/>
  <c r="AQ11" i="76" s="1"/>
  <c r="Z18" i="30"/>
  <c r="U22" i="84"/>
  <c r="U34" i="41"/>
  <c r="Y12" i="60"/>
  <c r="X12" i="60"/>
  <c r="Z12" i="60" s="1"/>
  <c r="U24" i="96"/>
  <c r="U6" i="79"/>
  <c r="AN18" i="36"/>
  <c r="AI18" i="36"/>
  <c r="Y19" i="61"/>
  <c r="X19" i="61"/>
  <c r="Y19" i="65"/>
  <c r="X19" i="65"/>
  <c r="AN11" i="68"/>
  <c r="AI11" i="68"/>
  <c r="AE18" i="26"/>
  <c r="W19" i="26"/>
  <c r="AF18" i="26"/>
  <c r="AO18" i="26" s="1"/>
  <c r="AG18" i="26"/>
  <c r="AP18" i="26" s="1"/>
  <c r="U43" i="85"/>
  <c r="U14" i="101"/>
  <c r="AH12" i="21"/>
  <c r="AQ12" i="21" s="1"/>
  <c r="AN18" i="66"/>
  <c r="AI18" i="66"/>
  <c r="U41" i="10"/>
  <c r="U24" i="45"/>
  <c r="U43" i="50"/>
  <c r="AR17" i="30"/>
  <c r="AE18" i="40"/>
  <c r="AF18" i="40"/>
  <c r="AO18" i="40" s="1"/>
  <c r="W19" i="40"/>
  <c r="AG18" i="40"/>
  <c r="AP18" i="40" s="1"/>
  <c r="AH18" i="37"/>
  <c r="AQ18" i="37" s="1"/>
  <c r="Z11" i="76"/>
  <c r="Y12" i="72"/>
  <c r="X12" i="72"/>
  <c r="AN18" i="61"/>
  <c r="AI18" i="61"/>
  <c r="U32" i="43"/>
  <c r="U8" i="97"/>
  <c r="U41" i="48"/>
  <c r="U23" i="51"/>
  <c r="U5" i="59"/>
  <c r="X5" i="59" s="1"/>
  <c r="U24" i="100"/>
  <c r="U34" i="87"/>
  <c r="U23" i="20"/>
  <c r="U5" i="24"/>
  <c r="X5" i="24" s="1"/>
  <c r="U35" i="49"/>
  <c r="AN10" i="34"/>
  <c r="AI10" i="34"/>
  <c r="U34" i="99"/>
  <c r="AG18" i="77"/>
  <c r="AP18" i="77" s="1"/>
  <c r="AF18" i="77"/>
  <c r="AO18" i="77" s="1"/>
  <c r="AE18" i="77"/>
  <c r="W19" i="77"/>
  <c r="U29" i="95"/>
  <c r="Z12" i="21"/>
  <c r="Y20" i="22"/>
  <c r="X20" i="22"/>
  <c r="AG19" i="62"/>
  <c r="AP19" i="62" s="1"/>
  <c r="AF19" i="62"/>
  <c r="AO19" i="62" s="1"/>
  <c r="AE19" i="62"/>
  <c r="W20" i="62"/>
  <c r="Z18" i="37"/>
  <c r="AH12" i="12"/>
  <c r="AQ12" i="12" s="1"/>
  <c r="AN11" i="72"/>
  <c r="AI11" i="72"/>
  <c r="Y12" i="80"/>
  <c r="X12" i="80"/>
  <c r="U41" i="102"/>
  <c r="Y19" i="73"/>
  <c r="Z19" i="73"/>
  <c r="X19" i="73"/>
  <c r="Y20" i="31"/>
  <c r="X20" i="31"/>
  <c r="AI11" i="39"/>
  <c r="AN11" i="39"/>
  <c r="W20" i="70" l="1"/>
  <c r="AF19" i="70"/>
  <c r="AO19" i="70" s="1"/>
  <c r="AE19" i="70"/>
  <c r="AG19" i="70"/>
  <c r="AP19" i="70" s="1"/>
  <c r="AE19" i="66"/>
  <c r="AG19" i="66"/>
  <c r="AP19" i="66" s="1"/>
  <c r="AF19" i="66"/>
  <c r="AO19" i="66" s="1"/>
  <c r="W20" i="66"/>
  <c r="AE12" i="60"/>
  <c r="AG12" i="60"/>
  <c r="AP12" i="60" s="1"/>
  <c r="AF12" i="60"/>
  <c r="AO12" i="60" s="1"/>
  <c r="W13" i="60"/>
  <c r="U21" i="13"/>
  <c r="AH19" i="65"/>
  <c r="AQ19" i="65" s="1"/>
  <c r="AN18" i="78"/>
  <c r="AI18" i="78"/>
  <c r="AF18" i="74"/>
  <c r="AO18" i="74" s="1"/>
  <c r="W19" i="74"/>
  <c r="AG18" i="74"/>
  <c r="AP18" i="74" s="1"/>
  <c r="AE18" i="74"/>
  <c r="Z5" i="67"/>
  <c r="AH5" i="67"/>
  <c r="AQ5" i="67" s="1"/>
  <c r="AH12" i="29"/>
  <c r="AQ12" i="29" s="1"/>
  <c r="W20" i="27"/>
  <c r="AE19" i="27"/>
  <c r="AF19" i="27"/>
  <c r="AO19" i="27" s="1"/>
  <c r="AG19" i="27"/>
  <c r="AP19" i="27" s="1"/>
  <c r="U41" i="94"/>
  <c r="AE18" i="14"/>
  <c r="W19" i="14"/>
  <c r="AF18" i="14"/>
  <c r="AO18" i="14" s="1"/>
  <c r="AG18" i="14"/>
  <c r="AP18" i="14" s="1"/>
  <c r="AR11" i="39"/>
  <c r="AR11" i="72"/>
  <c r="AN19" i="62"/>
  <c r="AI19" i="62"/>
  <c r="W13" i="21"/>
  <c r="AG12" i="21"/>
  <c r="AP12" i="21" s="1"/>
  <c r="AE12" i="21"/>
  <c r="AF12" i="21"/>
  <c r="AO12" i="21" s="1"/>
  <c r="U34" i="49"/>
  <c r="U33" i="87"/>
  <c r="U22" i="51"/>
  <c r="U31" i="43"/>
  <c r="AG11" i="76"/>
  <c r="AP11" i="76" s="1"/>
  <c r="W12" i="76"/>
  <c r="AF11" i="76"/>
  <c r="AO11" i="76" s="1"/>
  <c r="AE11" i="76"/>
  <c r="AN18" i="40"/>
  <c r="AI18" i="40"/>
  <c r="U23" i="45"/>
  <c r="Z19" i="65"/>
  <c r="AF18" i="30"/>
  <c r="AO18" i="30" s="1"/>
  <c r="AG18" i="30"/>
  <c r="AP18" i="30" s="1"/>
  <c r="W19" i="30"/>
  <c r="AE18" i="30"/>
  <c r="U11" i="53"/>
  <c r="AH19" i="66"/>
  <c r="AQ19" i="66" s="1"/>
  <c r="U5" i="75"/>
  <c r="X5" i="75" s="1"/>
  <c r="U5" i="63"/>
  <c r="X5" i="63" s="1"/>
  <c r="Y19" i="78"/>
  <c r="X19" i="78"/>
  <c r="U41" i="35"/>
  <c r="U40" i="35" s="1"/>
  <c r="U12" i="52"/>
  <c r="U12" i="46"/>
  <c r="U41" i="82"/>
  <c r="AH12" i="39"/>
  <c r="AQ12" i="39" s="1"/>
  <c r="Z12" i="29"/>
  <c r="AN11" i="25"/>
  <c r="AI11" i="25"/>
  <c r="U23" i="54"/>
  <c r="AH18" i="69"/>
  <c r="AQ18" i="69" s="1"/>
  <c r="U21" i="92"/>
  <c r="U9" i="47"/>
  <c r="Y20" i="62"/>
  <c r="X20" i="62"/>
  <c r="AR18" i="36"/>
  <c r="U22" i="9"/>
  <c r="AR18" i="61"/>
  <c r="Y19" i="26"/>
  <c r="X19" i="26"/>
  <c r="AH12" i="68"/>
  <c r="AQ12" i="68" s="1"/>
  <c r="AR18" i="65"/>
  <c r="Z19" i="36"/>
  <c r="AH19" i="36"/>
  <c r="AQ19" i="36" s="1"/>
  <c r="AR11" i="64"/>
  <c r="U37" i="18"/>
  <c r="AF12" i="39"/>
  <c r="AO12" i="39" s="1"/>
  <c r="W13" i="39"/>
  <c r="AG12" i="39"/>
  <c r="AP12" i="39" s="1"/>
  <c r="AE12" i="39"/>
  <c r="Y12" i="25"/>
  <c r="Z12" i="25"/>
  <c r="X12" i="25"/>
  <c r="U12" i="86"/>
  <c r="AH12" i="64"/>
  <c r="AQ12" i="64" s="1"/>
  <c r="AR18" i="27"/>
  <c r="AR11" i="60"/>
  <c r="AR19" i="22"/>
  <c r="U21" i="84"/>
  <c r="AR18" i="73"/>
  <c r="AH19" i="70"/>
  <c r="AQ19" i="70" s="1"/>
  <c r="U40" i="102"/>
  <c r="U5" i="79"/>
  <c r="X5" i="79" s="1"/>
  <c r="W13" i="68"/>
  <c r="AG12" i="68"/>
  <c r="AP12" i="68" s="1"/>
  <c r="AF12" i="68"/>
  <c r="AO12" i="68" s="1"/>
  <c r="AE12" i="68"/>
  <c r="U43" i="90"/>
  <c r="U20" i="44"/>
  <c r="U7" i="89"/>
  <c r="U32" i="83"/>
  <c r="W13" i="64"/>
  <c r="AG12" i="64"/>
  <c r="AP12" i="64" s="1"/>
  <c r="AF12" i="64"/>
  <c r="AO12" i="64" s="1"/>
  <c r="AE12" i="64"/>
  <c r="AR11" i="80"/>
  <c r="U13" i="105"/>
  <c r="U23" i="100"/>
  <c r="U40" i="10"/>
  <c r="U13" i="101"/>
  <c r="AI18" i="26"/>
  <c r="AN18" i="26"/>
  <c r="AH19" i="61"/>
  <c r="AQ19" i="61" s="1"/>
  <c r="U31" i="91"/>
  <c r="AI19" i="23"/>
  <c r="AN19" i="23"/>
  <c r="Y19" i="77"/>
  <c r="X19" i="77"/>
  <c r="AR10" i="34"/>
  <c r="AH12" i="72"/>
  <c r="AQ12" i="72" s="1"/>
  <c r="AR18" i="66"/>
  <c r="AR11" i="68"/>
  <c r="Z19" i="61"/>
  <c r="U33" i="41"/>
  <c r="AR18" i="70"/>
  <c r="U39" i="98"/>
  <c r="U13" i="32"/>
  <c r="AR17" i="69"/>
  <c r="U5" i="19"/>
  <c r="X5" i="19" s="1"/>
  <c r="U23" i="88"/>
  <c r="U11" i="15"/>
  <c r="AN12" i="12"/>
  <c r="AI12" i="12"/>
  <c r="AE19" i="73"/>
  <c r="AF19" i="73"/>
  <c r="AO19" i="73" s="1"/>
  <c r="W20" i="73"/>
  <c r="AG19" i="73"/>
  <c r="AP19" i="73" s="1"/>
  <c r="AH12" i="60"/>
  <c r="AQ12" i="60" s="1"/>
  <c r="W19" i="81"/>
  <c r="AG18" i="81"/>
  <c r="AP18" i="81" s="1"/>
  <c r="AF18" i="81"/>
  <c r="AO18" i="81" s="1"/>
  <c r="AE18" i="81"/>
  <c r="AF11" i="34"/>
  <c r="AO11" i="34" s="1"/>
  <c r="AE11" i="34"/>
  <c r="AG11" i="34"/>
  <c r="AP11" i="34" s="1"/>
  <c r="W12" i="34"/>
  <c r="AH20" i="31"/>
  <c r="AQ20" i="31" s="1"/>
  <c r="Z20" i="31"/>
  <c r="U28" i="95"/>
  <c r="U33" i="99"/>
  <c r="AH5" i="24"/>
  <c r="AQ5" i="24" s="1"/>
  <c r="Z5" i="24"/>
  <c r="U40" i="48"/>
  <c r="U6" i="33"/>
  <c r="AH12" i="80"/>
  <c r="AQ12" i="80" s="1"/>
  <c r="AH20" i="22"/>
  <c r="AQ20" i="22" s="1"/>
  <c r="AH19" i="73"/>
  <c r="AQ19" i="73" s="1"/>
  <c r="Z12" i="80"/>
  <c r="AE18" i="37"/>
  <c r="W19" i="37"/>
  <c r="AF18" i="37"/>
  <c r="AO18" i="37" s="1"/>
  <c r="AG18" i="37"/>
  <c r="AP18" i="37" s="1"/>
  <c r="Z20" i="22"/>
  <c r="AN18" i="77"/>
  <c r="AI18" i="77"/>
  <c r="U22" i="20"/>
  <c r="U23" i="58"/>
  <c r="AH5" i="59"/>
  <c r="AQ5" i="59" s="1"/>
  <c r="Z5" i="59"/>
  <c r="U7" i="97"/>
  <c r="Z12" i="72"/>
  <c r="Y19" i="40"/>
  <c r="Z19" i="40"/>
  <c r="X19" i="40"/>
  <c r="U42" i="50"/>
  <c r="U42" i="85"/>
  <c r="U23" i="96"/>
  <c r="U5" i="71"/>
  <c r="X5" i="71" s="1"/>
  <c r="AF5" i="2"/>
  <c r="AO5" i="2" s="1"/>
  <c r="AG5" i="2"/>
  <c r="AP5" i="2" s="1"/>
  <c r="AE5" i="2"/>
  <c r="W6" i="2"/>
  <c r="U19" i="104"/>
  <c r="U5" i="28"/>
  <c r="X5" i="28" s="1"/>
  <c r="Y20" i="23"/>
  <c r="Z20" i="23" s="1"/>
  <c r="X20" i="23"/>
  <c r="AH18" i="81"/>
  <c r="AQ18" i="81" s="1"/>
  <c r="AR11" i="29"/>
  <c r="U29" i="11"/>
  <c r="U32" i="55"/>
  <c r="AH19" i="27"/>
  <c r="AQ19" i="27" s="1"/>
  <c r="AH11" i="34"/>
  <c r="AQ11" i="34" s="1"/>
  <c r="U33" i="103"/>
  <c r="AF19" i="17"/>
  <c r="AO19" i="17" s="1"/>
  <c r="AE19" i="17"/>
  <c r="W20" i="17"/>
  <c r="AG19" i="17"/>
  <c r="AP19" i="17" s="1"/>
  <c r="AR17" i="81"/>
  <c r="Z18" i="69"/>
  <c r="Y13" i="12"/>
  <c r="Z13" i="12" s="1"/>
  <c r="X13" i="12"/>
  <c r="U5" i="38"/>
  <c r="X5" i="38" s="1"/>
  <c r="U31" i="16"/>
  <c r="U11" i="93"/>
  <c r="U10" i="93" s="1"/>
  <c r="U40" i="42"/>
  <c r="AG20" i="23" l="1"/>
  <c r="AP20" i="23" s="1"/>
  <c r="AF20" i="23"/>
  <c r="AO20" i="23" s="1"/>
  <c r="W21" i="23"/>
  <c r="AE20" i="23"/>
  <c r="AF13" i="12"/>
  <c r="AO13" i="12" s="1"/>
  <c r="AE13" i="12"/>
  <c r="AG13" i="12"/>
  <c r="AP13" i="12" s="1"/>
  <c r="W14" i="12"/>
  <c r="Y19" i="81"/>
  <c r="X19" i="81"/>
  <c r="AN19" i="73"/>
  <c r="AI19" i="73"/>
  <c r="U22" i="88"/>
  <c r="U12" i="32"/>
  <c r="U32" i="41"/>
  <c r="U39" i="10"/>
  <c r="U31" i="83"/>
  <c r="U42" i="90"/>
  <c r="AH5" i="79"/>
  <c r="AQ5" i="79" s="1"/>
  <c r="Z5" i="79"/>
  <c r="U11" i="86"/>
  <c r="Y13" i="39"/>
  <c r="X13" i="39"/>
  <c r="AN11" i="76"/>
  <c r="AI11" i="76"/>
  <c r="Y19" i="14"/>
  <c r="X19" i="14"/>
  <c r="AI19" i="27"/>
  <c r="AN19" i="27"/>
  <c r="AR18" i="78"/>
  <c r="Y13" i="60"/>
  <c r="X13" i="60"/>
  <c r="AI19" i="17"/>
  <c r="AN19" i="17"/>
  <c r="U22" i="96"/>
  <c r="AF12" i="80"/>
  <c r="AO12" i="80" s="1"/>
  <c r="AG12" i="80"/>
  <c r="AP12" i="80" s="1"/>
  <c r="AE12" i="80"/>
  <c r="W13" i="80"/>
  <c r="U27" i="95"/>
  <c r="AN11" i="34"/>
  <c r="AI11" i="34"/>
  <c r="AR12" i="12"/>
  <c r="AF19" i="61"/>
  <c r="AO19" i="61" s="1"/>
  <c r="AE19" i="61"/>
  <c r="W20" i="61"/>
  <c r="AG19" i="61"/>
  <c r="AP19" i="61" s="1"/>
  <c r="AN12" i="64"/>
  <c r="AI12" i="64"/>
  <c r="AI12" i="68"/>
  <c r="AN12" i="68"/>
  <c r="AH12" i="25"/>
  <c r="AQ12" i="25" s="1"/>
  <c r="AH19" i="26"/>
  <c r="AQ19" i="26" s="1"/>
  <c r="U21" i="9"/>
  <c r="U11" i="52"/>
  <c r="U10" i="52" s="1"/>
  <c r="AG19" i="65"/>
  <c r="AP19" i="65" s="1"/>
  <c r="AF19" i="65"/>
  <c r="AO19" i="65" s="1"/>
  <c r="AE19" i="65"/>
  <c r="W20" i="65"/>
  <c r="U21" i="51"/>
  <c r="AI12" i="21"/>
  <c r="AN12" i="21"/>
  <c r="AI18" i="14"/>
  <c r="AN18" i="14"/>
  <c r="Y20" i="27"/>
  <c r="Z20" i="27"/>
  <c r="X20" i="27"/>
  <c r="AG5" i="67"/>
  <c r="AP5" i="67" s="1"/>
  <c r="AF5" i="67"/>
  <c r="AO5" i="67" s="1"/>
  <c r="AE5" i="67"/>
  <c r="W6" i="67"/>
  <c r="AN19" i="66"/>
  <c r="AI19" i="66"/>
  <c r="AE19" i="40"/>
  <c r="AF19" i="40"/>
  <c r="AO19" i="40" s="1"/>
  <c r="AG19" i="40"/>
  <c r="AP19" i="40" s="1"/>
  <c r="W20" i="40"/>
  <c r="W19" i="69"/>
  <c r="AG18" i="69"/>
  <c r="AP18" i="69" s="1"/>
  <c r="AE18" i="69"/>
  <c r="AF18" i="69"/>
  <c r="AO18" i="69" s="1"/>
  <c r="U41" i="85"/>
  <c r="AG20" i="22"/>
  <c r="AP20" i="22" s="1"/>
  <c r="AF20" i="22"/>
  <c r="AO20" i="22" s="1"/>
  <c r="AE20" i="22"/>
  <c r="W21" i="22"/>
  <c r="AF5" i="24"/>
  <c r="AO5" i="24" s="1"/>
  <c r="AG5" i="24"/>
  <c r="AP5" i="24" s="1"/>
  <c r="W6" i="24"/>
  <c r="AE5" i="24"/>
  <c r="W21" i="31"/>
  <c r="AE20" i="31"/>
  <c r="AF20" i="31"/>
  <c r="AO20" i="31" s="1"/>
  <c r="AG20" i="31"/>
  <c r="AP20" i="31" s="1"/>
  <c r="AH5" i="19"/>
  <c r="AQ5" i="19" s="1"/>
  <c r="Z5" i="19"/>
  <c r="U38" i="98"/>
  <c r="AR19" i="23"/>
  <c r="AR18" i="26"/>
  <c r="U22" i="100"/>
  <c r="U6" i="89"/>
  <c r="U39" i="102"/>
  <c r="U20" i="84"/>
  <c r="AG12" i="25"/>
  <c r="AP12" i="25" s="1"/>
  <c r="AE12" i="25"/>
  <c r="AF12" i="25"/>
  <c r="AO12" i="25" s="1"/>
  <c r="W13" i="25"/>
  <c r="W20" i="36"/>
  <c r="AG19" i="36"/>
  <c r="AP19" i="36" s="1"/>
  <c r="AE19" i="36"/>
  <c r="AF19" i="36"/>
  <c r="AO19" i="36" s="1"/>
  <c r="Z19" i="26"/>
  <c r="U8" i="47"/>
  <c r="U22" i="54"/>
  <c r="AH5" i="63"/>
  <c r="AQ5" i="63" s="1"/>
  <c r="Z5" i="63"/>
  <c r="U10" i="53"/>
  <c r="Y12" i="76"/>
  <c r="Z12" i="76"/>
  <c r="X12" i="76"/>
  <c r="AN18" i="74"/>
  <c r="AI18" i="74"/>
  <c r="AR18" i="74" s="1"/>
  <c r="AI5" i="2"/>
  <c r="AN5" i="2"/>
  <c r="AN18" i="37"/>
  <c r="AI18" i="37"/>
  <c r="U30" i="16"/>
  <c r="U36" i="18"/>
  <c r="AR11" i="25"/>
  <c r="U40" i="82"/>
  <c r="U39" i="35"/>
  <c r="AI18" i="30"/>
  <c r="AN18" i="30"/>
  <c r="U22" i="45"/>
  <c r="U32" i="87"/>
  <c r="Y13" i="21"/>
  <c r="Z13" i="21" s="1"/>
  <c r="X13" i="21"/>
  <c r="U40" i="94"/>
  <c r="AN12" i="60"/>
  <c r="AI12" i="60"/>
  <c r="AN19" i="70"/>
  <c r="AI19" i="70"/>
  <c r="AR18" i="77"/>
  <c r="AH5" i="28"/>
  <c r="AQ5" i="28" s="1"/>
  <c r="Z5" i="28"/>
  <c r="U39" i="42"/>
  <c r="U31" i="55"/>
  <c r="U22" i="58"/>
  <c r="U5" i="33"/>
  <c r="X5" i="33" s="1"/>
  <c r="AN18" i="81"/>
  <c r="AI18" i="81"/>
  <c r="AH13" i="12"/>
  <c r="AQ13" i="12" s="1"/>
  <c r="AH20" i="23"/>
  <c r="AQ20" i="23" s="1"/>
  <c r="U18" i="104"/>
  <c r="AH5" i="71"/>
  <c r="AQ5" i="71" s="1"/>
  <c r="Z5" i="71"/>
  <c r="U41" i="50"/>
  <c r="U6" i="97"/>
  <c r="Y20" i="73"/>
  <c r="Z20" i="73" s="1"/>
  <c r="X20" i="73"/>
  <c r="U10" i="15"/>
  <c r="AH19" i="77"/>
  <c r="AQ19" i="77" s="1"/>
  <c r="U30" i="91"/>
  <c r="U12" i="101"/>
  <c r="U12" i="105"/>
  <c r="U11" i="105" s="1"/>
  <c r="Y13" i="64"/>
  <c r="X13" i="64"/>
  <c r="U19" i="44"/>
  <c r="U18" i="44" s="1"/>
  <c r="Y13" i="68"/>
  <c r="Z13" i="68"/>
  <c r="X13" i="68"/>
  <c r="AN12" i="39"/>
  <c r="AI12" i="39"/>
  <c r="AH20" i="62"/>
  <c r="AQ20" i="62" s="1"/>
  <c r="U20" i="92"/>
  <c r="AH19" i="78"/>
  <c r="AQ19" i="78" s="1"/>
  <c r="AH5" i="75"/>
  <c r="AQ5" i="75" s="1"/>
  <c r="Z5" i="75"/>
  <c r="Y19" i="30"/>
  <c r="X19" i="30"/>
  <c r="AR18" i="40"/>
  <c r="AR19" i="62"/>
  <c r="Y19" i="74"/>
  <c r="X19" i="74"/>
  <c r="Y20" i="66"/>
  <c r="Z20" i="66" s="1"/>
  <c r="X20" i="66"/>
  <c r="AE5" i="59"/>
  <c r="W6" i="59"/>
  <c r="AG5" i="59"/>
  <c r="AP5" i="59" s="1"/>
  <c r="AF5" i="59"/>
  <c r="AO5" i="59" s="1"/>
  <c r="AE12" i="72"/>
  <c r="W13" i="72"/>
  <c r="AF12" i="72"/>
  <c r="AO12" i="72" s="1"/>
  <c r="AG12" i="72"/>
  <c r="AP12" i="72" s="1"/>
  <c r="AH5" i="38"/>
  <c r="AQ5" i="38" s="1"/>
  <c r="Z5" i="38"/>
  <c r="U32" i="103"/>
  <c r="U9" i="93"/>
  <c r="Y20" i="17"/>
  <c r="Z20" i="17" s="1"/>
  <c r="X20" i="17"/>
  <c r="U28" i="11"/>
  <c r="Y6" i="2"/>
  <c r="Z6" i="2"/>
  <c r="X6" i="2"/>
  <c r="AH19" i="40"/>
  <c r="AQ19" i="40" s="1"/>
  <c r="U21" i="20"/>
  <c r="Y19" i="37"/>
  <c r="Z19" i="37" s="1"/>
  <c r="X19" i="37"/>
  <c r="U39" i="48"/>
  <c r="U32" i="99"/>
  <c r="Y12" i="34"/>
  <c r="X12" i="34"/>
  <c r="Z19" i="77"/>
  <c r="Z20" i="62"/>
  <c r="AF12" i="29"/>
  <c r="AO12" i="29" s="1"/>
  <c r="AG12" i="29"/>
  <c r="AP12" i="29" s="1"/>
  <c r="W13" i="29"/>
  <c r="AE12" i="29"/>
  <c r="U11" i="46"/>
  <c r="Z19" i="78"/>
  <c r="U30" i="43"/>
  <c r="U33" i="49"/>
  <c r="U32" i="49" s="1"/>
  <c r="U20" i="13"/>
  <c r="Y20" i="70"/>
  <c r="X20" i="70"/>
  <c r="W20" i="37" l="1"/>
  <c r="AF19" i="37"/>
  <c r="AO19" i="37" s="1"/>
  <c r="AG19" i="37"/>
  <c r="AP19" i="37" s="1"/>
  <c r="AE19" i="37"/>
  <c r="AG20" i="66"/>
  <c r="AP20" i="66" s="1"/>
  <c r="AF20" i="66"/>
  <c r="AO20" i="66" s="1"/>
  <c r="AE20" i="66"/>
  <c r="W21" i="66"/>
  <c r="AG13" i="21"/>
  <c r="AP13" i="21" s="1"/>
  <c r="AF13" i="21"/>
  <c r="AO13" i="21" s="1"/>
  <c r="W14" i="21"/>
  <c r="AE13" i="21"/>
  <c r="AG20" i="73"/>
  <c r="AP20" i="73" s="1"/>
  <c r="AF20" i="73"/>
  <c r="AO20" i="73" s="1"/>
  <c r="W21" i="73"/>
  <c r="AE20" i="73"/>
  <c r="W21" i="17"/>
  <c r="AE20" i="17"/>
  <c r="AG20" i="17"/>
  <c r="AP20" i="17" s="1"/>
  <c r="AF20" i="17"/>
  <c r="AO20" i="17" s="1"/>
  <c r="AH6" i="2"/>
  <c r="AQ6" i="2" s="1"/>
  <c r="Y13" i="72"/>
  <c r="X13" i="72"/>
  <c r="AH20" i="66"/>
  <c r="AQ20" i="66" s="1"/>
  <c r="AH13" i="64"/>
  <c r="AQ13" i="64" s="1"/>
  <c r="U11" i="101"/>
  <c r="U9" i="15"/>
  <c r="AR18" i="81"/>
  <c r="W6" i="28"/>
  <c r="AE5" i="28"/>
  <c r="AG5" i="28"/>
  <c r="AP5" i="28" s="1"/>
  <c r="AF5" i="28"/>
  <c r="AO5" i="28" s="1"/>
  <c r="AR12" i="60"/>
  <c r="AR18" i="30"/>
  <c r="W13" i="76"/>
  <c r="AG12" i="76"/>
  <c r="AP12" i="76" s="1"/>
  <c r="AF12" i="76"/>
  <c r="AO12" i="76" s="1"/>
  <c r="AE12" i="76"/>
  <c r="AG5" i="63"/>
  <c r="AP5" i="63" s="1"/>
  <c r="AF5" i="63"/>
  <c r="AO5" i="63" s="1"/>
  <c r="AE5" i="63"/>
  <c r="W6" i="63"/>
  <c r="AF19" i="26"/>
  <c r="AO19" i="26" s="1"/>
  <c r="AG19" i="26"/>
  <c r="AP19" i="26" s="1"/>
  <c r="W20" i="26"/>
  <c r="AE19" i="26"/>
  <c r="U38" i="102"/>
  <c r="Y21" i="31"/>
  <c r="Z21" i="31" s="1"/>
  <c r="X21" i="31"/>
  <c r="AN20" i="22"/>
  <c r="AI20" i="22"/>
  <c r="AN18" i="69"/>
  <c r="AI18" i="69"/>
  <c r="AI19" i="40"/>
  <c r="AN19" i="40"/>
  <c r="AR12" i="64"/>
  <c r="Y13" i="80"/>
  <c r="X13" i="80"/>
  <c r="AR11" i="76"/>
  <c r="U10" i="86"/>
  <c r="U41" i="90"/>
  <c r="U31" i="41"/>
  <c r="AN13" i="12"/>
  <c r="AI13" i="12"/>
  <c r="AN12" i="72"/>
  <c r="AI12" i="72"/>
  <c r="AH13" i="68"/>
  <c r="AQ13" i="68" s="1"/>
  <c r="Z13" i="64"/>
  <c r="AH20" i="73"/>
  <c r="AQ20" i="73" s="1"/>
  <c r="U40" i="50"/>
  <c r="U17" i="104"/>
  <c r="U30" i="55"/>
  <c r="AN12" i="25"/>
  <c r="AI12" i="25"/>
  <c r="AF5" i="19"/>
  <c r="AO5" i="19" s="1"/>
  <c r="AE5" i="19"/>
  <c r="AG5" i="19"/>
  <c r="AP5" i="19" s="1"/>
  <c r="W6" i="19"/>
  <c r="AI5" i="24"/>
  <c r="AN5" i="24"/>
  <c r="AR19" i="66"/>
  <c r="AH20" i="27"/>
  <c r="AQ20" i="27" s="1"/>
  <c r="AR12" i="21"/>
  <c r="AI12" i="80"/>
  <c r="AN12" i="80"/>
  <c r="AR19" i="17"/>
  <c r="AH19" i="81"/>
  <c r="AQ19" i="81" s="1"/>
  <c r="U19" i="92"/>
  <c r="AG13" i="68"/>
  <c r="AP13" i="68" s="1"/>
  <c r="AF13" i="68"/>
  <c r="AO13" i="68" s="1"/>
  <c r="AE13" i="68"/>
  <c r="W14" i="68"/>
  <c r="U29" i="91"/>
  <c r="U31" i="87"/>
  <c r="U38" i="35"/>
  <c r="U35" i="18"/>
  <c r="U34" i="18" s="1"/>
  <c r="AR5" i="2"/>
  <c r="AI19" i="36"/>
  <c r="AN19" i="36"/>
  <c r="U5" i="89"/>
  <c r="X5" i="89" s="1"/>
  <c r="Y6" i="24"/>
  <c r="Z6" i="24" s="1"/>
  <c r="X6" i="24"/>
  <c r="Y19" i="69"/>
  <c r="X19" i="69"/>
  <c r="W21" i="27"/>
  <c r="AG20" i="27"/>
  <c r="AP20" i="27" s="1"/>
  <c r="AE20" i="27"/>
  <c r="AF20" i="27"/>
  <c r="AO20" i="27" s="1"/>
  <c r="AR11" i="34"/>
  <c r="AH13" i="60"/>
  <c r="AQ13" i="60" s="1"/>
  <c r="AR19" i="27"/>
  <c r="AH13" i="39"/>
  <c r="AQ13" i="39" s="1"/>
  <c r="U30" i="83"/>
  <c r="U11" i="32"/>
  <c r="Z19" i="81"/>
  <c r="AI20" i="23"/>
  <c r="AN20" i="23"/>
  <c r="AG5" i="75"/>
  <c r="AP5" i="75" s="1"/>
  <c r="AF5" i="75"/>
  <c r="AO5" i="75" s="1"/>
  <c r="AE5" i="75"/>
  <c r="W6" i="75"/>
  <c r="AH5" i="33"/>
  <c r="AQ5" i="33" s="1"/>
  <c r="Z5" i="33"/>
  <c r="U38" i="42"/>
  <c r="U39" i="94"/>
  <c r="U9" i="53"/>
  <c r="U21" i="54"/>
  <c r="Y20" i="40"/>
  <c r="X20" i="40"/>
  <c r="Y6" i="67"/>
  <c r="X6" i="67"/>
  <c r="U20" i="51"/>
  <c r="U9" i="52"/>
  <c r="Y20" i="61"/>
  <c r="X20" i="61"/>
  <c r="Z13" i="60"/>
  <c r="AH19" i="14"/>
  <c r="AQ19" i="14" s="1"/>
  <c r="Z13" i="39"/>
  <c r="W6" i="79"/>
  <c r="AF5" i="79"/>
  <c r="AO5" i="79" s="1"/>
  <c r="AG5" i="79"/>
  <c r="AP5" i="79" s="1"/>
  <c r="AE5" i="79"/>
  <c r="Y21" i="23"/>
  <c r="X21" i="23"/>
  <c r="AG19" i="78"/>
  <c r="AP19" i="78" s="1"/>
  <c r="W20" i="78"/>
  <c r="AF19" i="78"/>
  <c r="AO19" i="78" s="1"/>
  <c r="AE19" i="78"/>
  <c r="AE20" i="62"/>
  <c r="W21" i="62"/>
  <c r="AF20" i="62"/>
  <c r="AO20" i="62" s="1"/>
  <c r="AG20" i="62"/>
  <c r="AP20" i="62" s="1"/>
  <c r="U10" i="46"/>
  <c r="AH19" i="74"/>
  <c r="AQ19" i="74" s="1"/>
  <c r="AH20" i="70"/>
  <c r="AQ20" i="70" s="1"/>
  <c r="AH12" i="34"/>
  <c r="AQ12" i="34" s="1"/>
  <c r="U38" i="48"/>
  <c r="U27" i="11"/>
  <c r="Y6" i="59"/>
  <c r="X6" i="59"/>
  <c r="Z19" i="74"/>
  <c r="AH19" i="30"/>
  <c r="AQ19" i="30" s="1"/>
  <c r="U10" i="105"/>
  <c r="AF5" i="71"/>
  <c r="AO5" i="71" s="1"/>
  <c r="AE5" i="71"/>
  <c r="W6" i="71"/>
  <c r="AG5" i="71"/>
  <c r="AP5" i="71" s="1"/>
  <c r="AR19" i="70"/>
  <c r="AH13" i="21"/>
  <c r="AQ13" i="21" s="1"/>
  <c r="U21" i="45"/>
  <c r="U39" i="82"/>
  <c r="U29" i="16"/>
  <c r="U28" i="16" s="1"/>
  <c r="Y20" i="36"/>
  <c r="X20" i="36"/>
  <c r="U19" i="84"/>
  <c r="U21" i="100"/>
  <c r="U37" i="98"/>
  <c r="U40" i="85"/>
  <c r="AN5" i="67"/>
  <c r="AI5" i="67"/>
  <c r="Y20" i="65"/>
  <c r="X20" i="65"/>
  <c r="AN19" i="61"/>
  <c r="AI19" i="61"/>
  <c r="Z19" i="14"/>
  <c r="U38" i="10"/>
  <c r="U21" i="88"/>
  <c r="Y14" i="12"/>
  <c r="X14" i="12"/>
  <c r="Z14" i="12" s="1"/>
  <c r="U29" i="43"/>
  <c r="AF6" i="2"/>
  <c r="AO6" i="2" s="1"/>
  <c r="W7" i="2"/>
  <c r="AE6" i="2"/>
  <c r="AG6" i="2"/>
  <c r="AP6" i="2" s="1"/>
  <c r="U19" i="13"/>
  <c r="U31" i="99"/>
  <c r="AE5" i="38"/>
  <c r="AF5" i="38"/>
  <c r="AO5" i="38" s="1"/>
  <c r="AG5" i="38"/>
  <c r="AP5" i="38" s="1"/>
  <c r="W6" i="38"/>
  <c r="AF19" i="77"/>
  <c r="AO19" i="77" s="1"/>
  <c r="AG19" i="77"/>
  <c r="AP19" i="77" s="1"/>
  <c r="W20" i="77"/>
  <c r="AE19" i="77"/>
  <c r="U20" i="20"/>
  <c r="U8" i="93"/>
  <c r="U31" i="49"/>
  <c r="AN12" i="29"/>
  <c r="AI12" i="29"/>
  <c r="Z20" i="70"/>
  <c r="Y13" i="29"/>
  <c r="X13" i="29"/>
  <c r="Z12" i="34"/>
  <c r="AH19" i="37"/>
  <c r="AQ19" i="37" s="1"/>
  <c r="AH20" i="17"/>
  <c r="AQ20" i="17" s="1"/>
  <c r="U31" i="103"/>
  <c r="AI5" i="59"/>
  <c r="AN5" i="59"/>
  <c r="Z19" i="30"/>
  <c r="AR12" i="39"/>
  <c r="U17" i="44"/>
  <c r="U5" i="97"/>
  <c r="X5" i="97" s="1"/>
  <c r="U21" i="58"/>
  <c r="AR18" i="37"/>
  <c r="AH12" i="76"/>
  <c r="AQ12" i="76" s="1"/>
  <c r="U7" i="47"/>
  <c r="Y13" i="25"/>
  <c r="X13" i="25"/>
  <c r="AI20" i="31"/>
  <c r="AN20" i="31"/>
  <c r="Y21" i="22"/>
  <c r="X21" i="22"/>
  <c r="Z21" i="22" s="1"/>
  <c r="AR18" i="14"/>
  <c r="AI19" i="65"/>
  <c r="AN19" i="65"/>
  <c r="U20" i="9"/>
  <c r="U19" i="9" s="1"/>
  <c r="AR12" i="68"/>
  <c r="U26" i="95"/>
  <c r="U21" i="96"/>
  <c r="AR19" i="73"/>
  <c r="W22" i="31" l="1"/>
  <c r="AF21" i="31"/>
  <c r="AO21" i="31" s="1"/>
  <c r="AE21" i="31"/>
  <c r="AG21" i="31"/>
  <c r="AP21" i="31" s="1"/>
  <c r="AF6" i="24"/>
  <c r="AO6" i="24" s="1"/>
  <c r="AE6" i="24"/>
  <c r="AG6" i="24"/>
  <c r="AP6" i="24" s="1"/>
  <c r="W7" i="24"/>
  <c r="AG14" i="12"/>
  <c r="AP14" i="12" s="1"/>
  <c r="AF14" i="12"/>
  <c r="AO14" i="12" s="1"/>
  <c r="W15" i="12"/>
  <c r="AE14" i="12"/>
  <c r="W22" i="22"/>
  <c r="AE21" i="22"/>
  <c r="AF21" i="22"/>
  <c r="AO21" i="22" s="1"/>
  <c r="AG21" i="22"/>
  <c r="AP21" i="22" s="1"/>
  <c r="Z13" i="25"/>
  <c r="AH13" i="25"/>
  <c r="AQ13" i="25" s="1"/>
  <c r="AR20" i="31"/>
  <c r="AH5" i="97"/>
  <c r="AQ5" i="97" s="1"/>
  <c r="Z5" i="97"/>
  <c r="AF20" i="70"/>
  <c r="AO20" i="70" s="1"/>
  <c r="W21" i="70"/>
  <c r="AG20" i="70"/>
  <c r="AP20" i="70" s="1"/>
  <c r="AE20" i="70"/>
  <c r="U7" i="93"/>
  <c r="U30" i="99"/>
  <c r="U27" i="16"/>
  <c r="Z6" i="59"/>
  <c r="AH6" i="59"/>
  <c r="AQ6" i="59" s="1"/>
  <c r="AN19" i="78"/>
  <c r="AI19" i="78"/>
  <c r="AR19" i="78" s="1"/>
  <c r="U10" i="32"/>
  <c r="AN20" i="27"/>
  <c r="AI20" i="27"/>
  <c r="AH6" i="24"/>
  <c r="AQ6" i="24" s="1"/>
  <c r="AR19" i="36"/>
  <c r="U37" i="35"/>
  <c r="AN13" i="68"/>
  <c r="AI13" i="68"/>
  <c r="AR5" i="24"/>
  <c r="U39" i="50"/>
  <c r="AR12" i="72"/>
  <c r="AH13" i="80"/>
  <c r="AQ13" i="80" s="1"/>
  <c r="AR19" i="40"/>
  <c r="AN12" i="76"/>
  <c r="AI12" i="76"/>
  <c r="AN20" i="17"/>
  <c r="AI20" i="17"/>
  <c r="AR20" i="17" s="1"/>
  <c r="AN13" i="21"/>
  <c r="AI13" i="21"/>
  <c r="AR5" i="59"/>
  <c r="Y6" i="38"/>
  <c r="Z6" i="38" s="1"/>
  <c r="X6" i="38"/>
  <c r="U20" i="88"/>
  <c r="AH20" i="65"/>
  <c r="AQ20" i="65" s="1"/>
  <c r="U39" i="85"/>
  <c r="U18" i="84"/>
  <c r="U9" i="46"/>
  <c r="AN5" i="79"/>
  <c r="AI5" i="79"/>
  <c r="U8" i="52"/>
  <c r="AH20" i="40"/>
  <c r="AQ20" i="40" s="1"/>
  <c r="U8" i="53"/>
  <c r="Y6" i="19"/>
  <c r="X6" i="19"/>
  <c r="Z6" i="19" s="1"/>
  <c r="U40" i="90"/>
  <c r="Z13" i="80"/>
  <c r="AR18" i="69"/>
  <c r="Y21" i="17"/>
  <c r="Z21" i="17"/>
  <c r="X21" i="17"/>
  <c r="Y14" i="21"/>
  <c r="X14" i="21"/>
  <c r="U16" i="44"/>
  <c r="Z20" i="65"/>
  <c r="AH20" i="36"/>
  <c r="AQ20" i="36" s="1"/>
  <c r="U38" i="82"/>
  <c r="U9" i="105"/>
  <c r="U8" i="105" s="1"/>
  <c r="Y20" i="78"/>
  <c r="X20" i="78"/>
  <c r="AG13" i="60"/>
  <c r="AP13" i="60" s="1"/>
  <c r="AF13" i="60"/>
  <c r="AO13" i="60" s="1"/>
  <c r="AE13" i="60"/>
  <c r="W14" i="60"/>
  <c r="Z20" i="40"/>
  <c r="AG5" i="33"/>
  <c r="AP5" i="33" s="1"/>
  <c r="W6" i="33"/>
  <c r="AF5" i="33"/>
  <c r="AO5" i="33" s="1"/>
  <c r="AE5" i="33"/>
  <c r="U29" i="83"/>
  <c r="Y21" i="27"/>
  <c r="X21" i="27"/>
  <c r="U30" i="87"/>
  <c r="U29" i="55"/>
  <c r="AR13" i="12"/>
  <c r="Y6" i="63"/>
  <c r="X6" i="63"/>
  <c r="AN20" i="73"/>
  <c r="AI20" i="73"/>
  <c r="AN19" i="37"/>
  <c r="AI19" i="37"/>
  <c r="AR19" i="37" s="1"/>
  <c r="U30" i="103"/>
  <c r="Z20" i="36"/>
  <c r="U26" i="11"/>
  <c r="AH20" i="61"/>
  <c r="AQ20" i="61" s="1"/>
  <c r="U19" i="51"/>
  <c r="U38" i="94"/>
  <c r="AR20" i="23"/>
  <c r="AH19" i="69"/>
  <c r="AQ19" i="69" s="1"/>
  <c r="AN5" i="19"/>
  <c r="AI5" i="19"/>
  <c r="AE13" i="64"/>
  <c r="W14" i="64"/>
  <c r="AG13" i="64"/>
  <c r="AP13" i="64" s="1"/>
  <c r="AF13" i="64"/>
  <c r="AO13" i="64" s="1"/>
  <c r="U9" i="86"/>
  <c r="AR20" i="22"/>
  <c r="U37" i="102"/>
  <c r="U36" i="102" s="1"/>
  <c r="AI5" i="63"/>
  <c r="AN5" i="63"/>
  <c r="Y13" i="76"/>
  <c r="X13" i="76"/>
  <c r="U8" i="15"/>
  <c r="Y21" i="73"/>
  <c r="X21" i="73"/>
  <c r="U28" i="43"/>
  <c r="U20" i="96"/>
  <c r="AH13" i="29"/>
  <c r="AQ13" i="29" s="1"/>
  <c r="AN19" i="77"/>
  <c r="AI19" i="77"/>
  <c r="U37" i="10"/>
  <c r="U36" i="98"/>
  <c r="U20" i="58"/>
  <c r="Z13" i="29"/>
  <c r="U30" i="49"/>
  <c r="U29" i="49" s="1"/>
  <c r="Y20" i="77"/>
  <c r="X20" i="77"/>
  <c r="AI5" i="38"/>
  <c r="AN5" i="38"/>
  <c r="AN6" i="2"/>
  <c r="AI6" i="2"/>
  <c r="AF19" i="14"/>
  <c r="AO19" i="14" s="1"/>
  <c r="AE19" i="14"/>
  <c r="AG19" i="14"/>
  <c r="AP19" i="14" s="1"/>
  <c r="W20" i="14"/>
  <c r="AR5" i="67"/>
  <c r="U20" i="45"/>
  <c r="Y6" i="71"/>
  <c r="Z6" i="71" s="1"/>
  <c r="X6" i="71"/>
  <c r="Y21" i="62"/>
  <c r="X21" i="62"/>
  <c r="AH21" i="23"/>
  <c r="AQ21" i="23" s="1"/>
  <c r="Y6" i="79"/>
  <c r="X6" i="79"/>
  <c r="Z20" i="61"/>
  <c r="AH6" i="67"/>
  <c r="AQ6" i="67" s="1"/>
  <c r="Y6" i="75"/>
  <c r="X6" i="75"/>
  <c r="W20" i="81"/>
  <c r="AG19" i="81"/>
  <c r="AP19" i="81" s="1"/>
  <c r="AF19" i="81"/>
  <c r="AO19" i="81" s="1"/>
  <c r="AE19" i="81"/>
  <c r="Z19" i="69"/>
  <c r="AH5" i="89"/>
  <c r="AQ5" i="89" s="1"/>
  <c r="Z5" i="89"/>
  <c r="U33" i="18"/>
  <c r="U28" i="91"/>
  <c r="U27" i="91" s="1"/>
  <c r="U18" i="92"/>
  <c r="AR12" i="80"/>
  <c r="U16" i="104"/>
  <c r="U15" i="104" s="1"/>
  <c r="AN19" i="26"/>
  <c r="AI19" i="26"/>
  <c r="AI5" i="28"/>
  <c r="AN5" i="28"/>
  <c r="AH13" i="72"/>
  <c r="AQ13" i="72" s="1"/>
  <c r="Y21" i="66"/>
  <c r="Z21" i="66"/>
  <c r="X21" i="66"/>
  <c r="AR12" i="29"/>
  <c r="AH21" i="22"/>
  <c r="AQ21" i="22" s="1"/>
  <c r="W13" i="34"/>
  <c r="AG12" i="34"/>
  <c r="AP12" i="34" s="1"/>
  <c r="AE12" i="34"/>
  <c r="AF12" i="34"/>
  <c r="AO12" i="34" s="1"/>
  <c r="U19" i="20"/>
  <c r="U18" i="20" s="1"/>
  <c r="U18" i="13"/>
  <c r="U18" i="9"/>
  <c r="AH14" i="12"/>
  <c r="AQ14" i="12" s="1"/>
  <c r="U6" i="47"/>
  <c r="U25" i="95"/>
  <c r="AR19" i="65"/>
  <c r="AF19" i="30"/>
  <c r="AO19" i="30" s="1"/>
  <c r="AG19" i="30"/>
  <c r="AP19" i="30" s="1"/>
  <c r="W20" i="30"/>
  <c r="AE19" i="30"/>
  <c r="Y7" i="2"/>
  <c r="Z7" i="2" s="1"/>
  <c r="X7" i="2"/>
  <c r="AR19" i="61"/>
  <c r="U20" i="100"/>
  <c r="AI5" i="71"/>
  <c r="AN5" i="71"/>
  <c r="AF19" i="74"/>
  <c r="AO19" i="74" s="1"/>
  <c r="AE19" i="74"/>
  <c r="W20" i="74"/>
  <c r="AG19" i="74"/>
  <c r="AP19" i="74" s="1"/>
  <c r="U37" i="48"/>
  <c r="AI20" i="62"/>
  <c r="AN20" i="62"/>
  <c r="Z21" i="23"/>
  <c r="AE13" i="39"/>
  <c r="W14" i="39"/>
  <c r="AF13" i="39"/>
  <c r="AO13" i="39" s="1"/>
  <c r="AG13" i="39"/>
  <c r="AP13" i="39" s="1"/>
  <c r="Z6" i="67"/>
  <c r="U20" i="54"/>
  <c r="U37" i="42"/>
  <c r="AN5" i="75"/>
  <c r="AI5" i="75"/>
  <c r="Y14" i="68"/>
  <c r="Z14" i="68"/>
  <c r="X14" i="68"/>
  <c r="AR12" i="25"/>
  <c r="U30" i="41"/>
  <c r="AH21" i="31"/>
  <c r="AQ21" i="31" s="1"/>
  <c r="Y20" i="26"/>
  <c r="X20" i="26"/>
  <c r="Y6" i="28"/>
  <c r="Z6" i="28"/>
  <c r="X6" i="28"/>
  <c r="U10" i="101"/>
  <c r="U9" i="101" s="1"/>
  <c r="Z13" i="72"/>
  <c r="AN20" i="66"/>
  <c r="AI20" i="66"/>
  <c r="AR20" i="66" s="1"/>
  <c r="Y20" i="37"/>
  <c r="Z20" i="37" s="1"/>
  <c r="X20" i="37"/>
  <c r="AG7" i="2" l="1"/>
  <c r="AP7" i="2" s="1"/>
  <c r="W8" i="2"/>
  <c r="AE7" i="2"/>
  <c r="AF7" i="2"/>
  <c r="AO7" i="2" s="1"/>
  <c r="AE6" i="19"/>
  <c r="AF6" i="19"/>
  <c r="AO6" i="19" s="1"/>
  <c r="W7" i="19"/>
  <c r="AG6" i="19"/>
  <c r="AP6" i="19" s="1"/>
  <c r="AE6" i="38"/>
  <c r="AF6" i="38"/>
  <c r="AO6" i="38" s="1"/>
  <c r="AG6" i="38"/>
  <c r="AP6" i="38" s="1"/>
  <c r="W7" i="38"/>
  <c r="AG6" i="71"/>
  <c r="AP6" i="71" s="1"/>
  <c r="AF6" i="71"/>
  <c r="AO6" i="71" s="1"/>
  <c r="AE6" i="71"/>
  <c r="W7" i="71"/>
  <c r="AF20" i="37"/>
  <c r="AO20" i="37" s="1"/>
  <c r="AG20" i="37"/>
  <c r="AP20" i="37" s="1"/>
  <c r="W21" i="37"/>
  <c r="AE20" i="37"/>
  <c r="U24" i="95"/>
  <c r="AH6" i="75"/>
  <c r="AQ6" i="75" s="1"/>
  <c r="W21" i="61"/>
  <c r="AF20" i="61"/>
  <c r="AO20" i="61" s="1"/>
  <c r="AG20" i="61"/>
  <c r="AP20" i="61" s="1"/>
  <c r="AE20" i="61"/>
  <c r="AH21" i="62"/>
  <c r="AQ21" i="62" s="1"/>
  <c r="AN19" i="14"/>
  <c r="AI19" i="14"/>
  <c r="AH20" i="77"/>
  <c r="AQ20" i="77" s="1"/>
  <c r="AR19" i="77"/>
  <c r="U7" i="15"/>
  <c r="AF20" i="36"/>
  <c r="AO20" i="36" s="1"/>
  <c r="AE20" i="36"/>
  <c r="AG20" i="36"/>
  <c r="AP20" i="36" s="1"/>
  <c r="W21" i="36"/>
  <c r="AH20" i="78"/>
  <c r="AQ20" i="78" s="1"/>
  <c r="U37" i="82"/>
  <c r="AH14" i="21"/>
  <c r="AQ14" i="21" s="1"/>
  <c r="AN20" i="70"/>
  <c r="AI20" i="70"/>
  <c r="AI14" i="12"/>
  <c r="AN14" i="12"/>
  <c r="AI6" i="24"/>
  <c r="AN6" i="24"/>
  <c r="U17" i="20"/>
  <c r="W14" i="72"/>
  <c r="AG13" i="72"/>
  <c r="AP13" i="72" s="1"/>
  <c r="AE13" i="72"/>
  <c r="AF13" i="72"/>
  <c r="AO13" i="72" s="1"/>
  <c r="AH20" i="26"/>
  <c r="AQ20" i="26" s="1"/>
  <c r="U29" i="41"/>
  <c r="U28" i="41" s="1"/>
  <c r="AR5" i="75"/>
  <c r="AE6" i="67"/>
  <c r="W7" i="67"/>
  <c r="AG6" i="67"/>
  <c r="AP6" i="67" s="1"/>
  <c r="AF6" i="67"/>
  <c r="AO6" i="67" s="1"/>
  <c r="AI19" i="74"/>
  <c r="AN19" i="74"/>
  <c r="Y20" i="30"/>
  <c r="X20" i="30"/>
  <c r="U17" i="9"/>
  <c r="AI12" i="34"/>
  <c r="AN12" i="34"/>
  <c r="AH20" i="37"/>
  <c r="AQ20" i="37" s="1"/>
  <c r="Z20" i="26"/>
  <c r="AR20" i="62"/>
  <c r="AH21" i="66"/>
  <c r="AQ21" i="66" s="1"/>
  <c r="AR5" i="28"/>
  <c r="U32" i="18"/>
  <c r="AF19" i="69"/>
  <c r="AO19" i="69" s="1"/>
  <c r="AE19" i="69"/>
  <c r="W20" i="69"/>
  <c r="AG19" i="69"/>
  <c r="AP19" i="69" s="1"/>
  <c r="Z6" i="75"/>
  <c r="AH6" i="79"/>
  <c r="AQ6" i="79" s="1"/>
  <c r="Z21" i="62"/>
  <c r="U19" i="45"/>
  <c r="Z20" i="77"/>
  <c r="U19" i="58"/>
  <c r="U27" i="43"/>
  <c r="AH13" i="76"/>
  <c r="AQ13" i="76" s="1"/>
  <c r="U35" i="102"/>
  <c r="U18" i="51"/>
  <c r="AH6" i="63"/>
  <c r="AQ6" i="63" s="1"/>
  <c r="U28" i="55"/>
  <c r="AE20" i="40"/>
  <c r="AF20" i="40"/>
  <c r="AO20" i="40" s="1"/>
  <c r="AG20" i="40"/>
  <c r="AP20" i="40" s="1"/>
  <c r="W21" i="40"/>
  <c r="Z20" i="78"/>
  <c r="Z14" i="21"/>
  <c r="U7" i="52"/>
  <c r="U17" i="84"/>
  <c r="U19" i="88"/>
  <c r="AR13" i="21"/>
  <c r="U26" i="16"/>
  <c r="W6" i="97"/>
  <c r="AG5" i="97"/>
  <c r="AP5" i="97" s="1"/>
  <c r="AE5" i="97"/>
  <c r="AF5" i="97"/>
  <c r="AO5" i="97" s="1"/>
  <c r="W14" i="25"/>
  <c r="AF13" i="25"/>
  <c r="AO13" i="25" s="1"/>
  <c r="AG13" i="25"/>
  <c r="AP13" i="25" s="1"/>
  <c r="AE13" i="25"/>
  <c r="Y15" i="12"/>
  <c r="Z15" i="12" s="1"/>
  <c r="X15" i="12"/>
  <c r="AG6" i="28"/>
  <c r="AP6" i="28" s="1"/>
  <c r="AE6" i="28"/>
  <c r="W7" i="28"/>
  <c r="AF6" i="28"/>
  <c r="AO6" i="28" s="1"/>
  <c r="U8" i="101"/>
  <c r="AH7" i="2"/>
  <c r="AQ7" i="2" s="1"/>
  <c r="U5" i="47"/>
  <c r="X5" i="47" s="1"/>
  <c r="U17" i="13"/>
  <c r="Y13" i="34"/>
  <c r="X13" i="34"/>
  <c r="W22" i="66"/>
  <c r="AG21" i="66"/>
  <c r="AP21" i="66" s="1"/>
  <c r="AE21" i="66"/>
  <c r="AF21" i="66"/>
  <c r="AO21" i="66" s="1"/>
  <c r="AR19" i="26"/>
  <c r="AN19" i="81"/>
  <c r="AI19" i="81"/>
  <c r="Z6" i="79"/>
  <c r="AR6" i="2"/>
  <c r="AH21" i="73"/>
  <c r="AQ21" i="73" s="1"/>
  <c r="Z13" i="76"/>
  <c r="Y14" i="64"/>
  <c r="X14" i="64"/>
  <c r="U29" i="103"/>
  <c r="Z6" i="63"/>
  <c r="U28" i="83"/>
  <c r="Y14" i="60"/>
  <c r="Z14" i="60"/>
  <c r="X14" i="60"/>
  <c r="AG13" i="80"/>
  <c r="AP13" i="80" s="1"/>
  <c r="AF13" i="80"/>
  <c r="AO13" i="80" s="1"/>
  <c r="W14" i="80"/>
  <c r="AE13" i="80"/>
  <c r="AR5" i="79"/>
  <c r="AH6" i="38"/>
  <c r="AQ6" i="38" s="1"/>
  <c r="U38" i="50"/>
  <c r="U36" i="35"/>
  <c r="AR20" i="27"/>
  <c r="Y21" i="70"/>
  <c r="Z21" i="70"/>
  <c r="X21" i="70"/>
  <c r="W15" i="68"/>
  <c r="AE14" i="68"/>
  <c r="AF14" i="68"/>
  <c r="AO14" i="68" s="1"/>
  <c r="AG14" i="68"/>
  <c r="AP14" i="68" s="1"/>
  <c r="AH6" i="28"/>
  <c r="AQ6" i="28" s="1"/>
  <c r="AH14" i="68"/>
  <c r="AQ14" i="68" s="1"/>
  <c r="U36" i="42"/>
  <c r="Y14" i="39"/>
  <c r="X14" i="39"/>
  <c r="U36" i="48"/>
  <c r="AR5" i="71"/>
  <c r="U17" i="92"/>
  <c r="AH6" i="71"/>
  <c r="AQ6" i="71" s="1"/>
  <c r="U35" i="98"/>
  <c r="Z21" i="73"/>
  <c r="AI13" i="64"/>
  <c r="AN13" i="64"/>
  <c r="U29" i="87"/>
  <c r="AI5" i="33"/>
  <c r="AN5" i="33"/>
  <c r="AN13" i="60"/>
  <c r="AI13" i="60"/>
  <c r="AE20" i="65"/>
  <c r="W21" i="65"/>
  <c r="AG20" i="65"/>
  <c r="AP20" i="65" s="1"/>
  <c r="AF20" i="65"/>
  <c r="AO20" i="65" s="1"/>
  <c r="AH21" i="17"/>
  <c r="AQ21" i="17" s="1"/>
  <c r="U7" i="53"/>
  <c r="U38" i="85"/>
  <c r="U29" i="99"/>
  <c r="AN21" i="31"/>
  <c r="AI21" i="31"/>
  <c r="Y20" i="14"/>
  <c r="X20" i="14"/>
  <c r="U28" i="49"/>
  <c r="AR5" i="19"/>
  <c r="AH21" i="27"/>
  <c r="AQ21" i="27" s="1"/>
  <c r="U7" i="105"/>
  <c r="AG21" i="17"/>
  <c r="AP21" i="17" s="1"/>
  <c r="AF21" i="17"/>
  <c r="AO21" i="17" s="1"/>
  <c r="AE21" i="17"/>
  <c r="W22" i="17"/>
  <c r="U39" i="90"/>
  <c r="AN21" i="22"/>
  <c r="AI21" i="22"/>
  <c r="Y7" i="24"/>
  <c r="Z7" i="24"/>
  <c r="X7" i="24"/>
  <c r="AN13" i="39"/>
  <c r="AI13" i="39"/>
  <c r="U19" i="54"/>
  <c r="AG21" i="23"/>
  <c r="AP21" i="23" s="1"/>
  <c r="AF21" i="23"/>
  <c r="AO21" i="23" s="1"/>
  <c r="W22" i="23"/>
  <c r="AE21" i="23"/>
  <c r="Y20" i="74"/>
  <c r="X20" i="74"/>
  <c r="U19" i="100"/>
  <c r="AN19" i="30"/>
  <c r="AI19" i="30"/>
  <c r="U14" i="104"/>
  <c r="U26" i="91"/>
  <c r="W6" i="89"/>
  <c r="AG5" i="89"/>
  <c r="AP5" i="89" s="1"/>
  <c r="AF5" i="89"/>
  <c r="AO5" i="89" s="1"/>
  <c r="AE5" i="89"/>
  <c r="Y20" i="81"/>
  <c r="Z20" i="81" s="1"/>
  <c r="X20" i="81"/>
  <c r="AR5" i="38"/>
  <c r="AF13" i="29"/>
  <c r="AO13" i="29" s="1"/>
  <c r="AG13" i="29"/>
  <c r="AP13" i="29" s="1"/>
  <c r="W14" i="29"/>
  <c r="AE13" i="29"/>
  <c r="U36" i="10"/>
  <c r="U19" i="96"/>
  <c r="AR5" i="63"/>
  <c r="U8" i="86"/>
  <c r="U37" i="94"/>
  <c r="U25" i="11"/>
  <c r="AR20" i="73"/>
  <c r="Z21" i="27"/>
  <c r="Y6" i="33"/>
  <c r="Z6" i="33" s="1"/>
  <c r="X6" i="33"/>
  <c r="U15" i="44"/>
  <c r="AH6" i="19"/>
  <c r="AQ6" i="19" s="1"/>
  <c r="U8" i="46"/>
  <c r="AR12" i="76"/>
  <c r="AR13" i="68"/>
  <c r="U9" i="32"/>
  <c r="W7" i="59"/>
  <c r="AG6" i="59"/>
  <c r="AP6" i="59" s="1"/>
  <c r="AF6" i="59"/>
  <c r="AO6" i="59" s="1"/>
  <c r="AE6" i="59"/>
  <c r="U6" i="93"/>
  <c r="Y22" i="22"/>
  <c r="X22" i="22"/>
  <c r="Y22" i="31"/>
  <c r="X22" i="31"/>
  <c r="AF20" i="81" l="1"/>
  <c r="AO20" i="81" s="1"/>
  <c r="AE20" i="81"/>
  <c r="W21" i="81"/>
  <c r="AG20" i="81"/>
  <c r="AP20" i="81" s="1"/>
  <c r="W16" i="12"/>
  <c r="AE15" i="12"/>
  <c r="AF15" i="12"/>
  <c r="AO15" i="12" s="1"/>
  <c r="AG15" i="12"/>
  <c r="AP15" i="12" s="1"/>
  <c r="AE6" i="33"/>
  <c r="AG6" i="33"/>
  <c r="AP6" i="33" s="1"/>
  <c r="AF6" i="33"/>
  <c r="AO6" i="33" s="1"/>
  <c r="W7" i="33"/>
  <c r="Y22" i="23"/>
  <c r="X22" i="23"/>
  <c r="U6" i="53"/>
  <c r="AI20" i="65"/>
  <c r="AN20" i="65"/>
  <c r="U28" i="87"/>
  <c r="AE21" i="70"/>
  <c r="W22" i="70"/>
  <c r="AG21" i="70"/>
  <c r="AP21" i="70" s="1"/>
  <c r="AF21" i="70"/>
  <c r="AO21" i="70" s="1"/>
  <c r="W15" i="60"/>
  <c r="AG14" i="60"/>
  <c r="AP14" i="60" s="1"/>
  <c r="AF14" i="60"/>
  <c r="AO14" i="60" s="1"/>
  <c r="AE14" i="60"/>
  <c r="U28" i="103"/>
  <c r="AH13" i="34"/>
  <c r="AQ13" i="34" s="1"/>
  <c r="AH5" i="47"/>
  <c r="AQ5" i="47" s="1"/>
  <c r="Z5" i="47"/>
  <c r="AG6" i="75"/>
  <c r="AP6" i="75" s="1"/>
  <c r="AE6" i="75"/>
  <c r="AF6" i="75"/>
  <c r="AO6" i="75" s="1"/>
  <c r="W7" i="75"/>
  <c r="U31" i="18"/>
  <c r="AR19" i="74"/>
  <c r="AN13" i="72"/>
  <c r="AI13" i="72"/>
  <c r="AR6" i="24"/>
  <c r="Y7" i="38"/>
  <c r="X7" i="38"/>
  <c r="U25" i="91"/>
  <c r="U18" i="100"/>
  <c r="AH7" i="24"/>
  <c r="AQ7" i="24" s="1"/>
  <c r="U38" i="90"/>
  <c r="U6" i="105"/>
  <c r="U27" i="49"/>
  <c r="AR13" i="60"/>
  <c r="U35" i="42"/>
  <c r="U37" i="50"/>
  <c r="AN13" i="80"/>
  <c r="AI13" i="80"/>
  <c r="AH14" i="64"/>
  <c r="AQ14" i="64" s="1"/>
  <c r="Z13" i="34"/>
  <c r="Y7" i="28"/>
  <c r="X7" i="28"/>
  <c r="AN13" i="25"/>
  <c r="AI13" i="25"/>
  <c r="AN5" i="97"/>
  <c r="AI5" i="97"/>
  <c r="U6" i="52"/>
  <c r="AI20" i="40"/>
  <c r="AN20" i="40"/>
  <c r="U18" i="45"/>
  <c r="AG20" i="26"/>
  <c r="AP20" i="26" s="1"/>
  <c r="AE20" i="26"/>
  <c r="AF20" i="26"/>
  <c r="AO20" i="26" s="1"/>
  <c r="W21" i="26"/>
  <c r="U16" i="9"/>
  <c r="AN20" i="36"/>
  <c r="AI20" i="36"/>
  <c r="AN20" i="61"/>
  <c r="AI20" i="61"/>
  <c r="AI6" i="19"/>
  <c r="AN6" i="19"/>
  <c r="AH22" i="22"/>
  <c r="AQ22" i="22" s="1"/>
  <c r="Z22" i="22"/>
  <c r="AF21" i="27"/>
  <c r="AO21" i="27" s="1"/>
  <c r="AG21" i="27"/>
  <c r="AP21" i="27" s="1"/>
  <c r="AE21" i="27"/>
  <c r="W22" i="27"/>
  <c r="U18" i="96"/>
  <c r="AG7" i="24"/>
  <c r="AP7" i="24" s="1"/>
  <c r="W8" i="24"/>
  <c r="AE7" i="24"/>
  <c r="AF7" i="24"/>
  <c r="AO7" i="24" s="1"/>
  <c r="Y22" i="17"/>
  <c r="X22" i="17"/>
  <c r="AH20" i="14"/>
  <c r="AQ20" i="14" s="1"/>
  <c r="U28" i="99"/>
  <c r="AR13" i="64"/>
  <c r="U35" i="48"/>
  <c r="Y14" i="80"/>
  <c r="Z14" i="80" s="1"/>
  <c r="X14" i="80"/>
  <c r="Z14" i="64"/>
  <c r="AI6" i="28"/>
  <c r="AN6" i="28"/>
  <c r="W15" i="21"/>
  <c r="AG14" i="21"/>
  <c r="AP14" i="21" s="1"/>
  <c r="AE14" i="21"/>
  <c r="AF14" i="21"/>
  <c r="AO14" i="21" s="1"/>
  <c r="U17" i="51"/>
  <c r="U26" i="43"/>
  <c r="AF21" i="62"/>
  <c r="AO21" i="62" s="1"/>
  <c r="AG21" i="62"/>
  <c r="AP21" i="62" s="1"/>
  <c r="W22" i="62"/>
  <c r="AE21" i="62"/>
  <c r="Y20" i="69"/>
  <c r="Z20" i="69" s="1"/>
  <c r="X20" i="69"/>
  <c r="AH20" i="30"/>
  <c r="AQ20" i="30" s="1"/>
  <c r="U27" i="41"/>
  <c r="Y14" i="72"/>
  <c r="X14" i="72"/>
  <c r="AR14" i="12"/>
  <c r="U36" i="82"/>
  <c r="Y7" i="71"/>
  <c r="X7" i="71"/>
  <c r="AI21" i="17"/>
  <c r="AN21" i="17"/>
  <c r="Z20" i="14"/>
  <c r="AF21" i="73"/>
  <c r="AO21" i="73" s="1"/>
  <c r="W22" i="73"/>
  <c r="AG21" i="73"/>
  <c r="AP21" i="73" s="1"/>
  <c r="AE21" i="73"/>
  <c r="AH14" i="39"/>
  <c r="AQ14" i="39" s="1"/>
  <c r="AN14" i="68"/>
  <c r="AI14" i="68"/>
  <c r="U27" i="83"/>
  <c r="AG6" i="79"/>
  <c r="AP6" i="79" s="1"/>
  <c r="AF6" i="79"/>
  <c r="AO6" i="79" s="1"/>
  <c r="AE6" i="79"/>
  <c r="W7" i="79"/>
  <c r="AI21" i="66"/>
  <c r="AN21" i="66"/>
  <c r="Y6" i="97"/>
  <c r="Z6" i="97"/>
  <c r="X6" i="97"/>
  <c r="U18" i="88"/>
  <c r="W21" i="78"/>
  <c r="AF20" i="78"/>
  <c r="AO20" i="78" s="1"/>
  <c r="AE20" i="78"/>
  <c r="AG20" i="78"/>
  <c r="AP20" i="78" s="1"/>
  <c r="U27" i="55"/>
  <c r="AN19" i="69"/>
  <c r="AI19" i="69"/>
  <c r="Z20" i="30"/>
  <c r="Y7" i="67"/>
  <c r="X7" i="67"/>
  <c r="AR20" i="70"/>
  <c r="AR19" i="14"/>
  <c r="U23" i="95"/>
  <c r="AN6" i="71"/>
  <c r="AI6" i="71"/>
  <c r="AI6" i="38"/>
  <c r="AN6" i="38"/>
  <c r="AI7" i="2"/>
  <c r="AN7" i="2"/>
  <c r="U36" i="94"/>
  <c r="Y7" i="59"/>
  <c r="X7" i="59"/>
  <c r="AI5" i="89"/>
  <c r="AN5" i="89"/>
  <c r="AH20" i="74"/>
  <c r="AQ20" i="74" s="1"/>
  <c r="AH22" i="31"/>
  <c r="AQ22" i="31" s="1"/>
  <c r="U14" i="44"/>
  <c r="U7" i="86"/>
  <c r="U35" i="10"/>
  <c r="U13" i="104"/>
  <c r="Z20" i="74"/>
  <c r="Z22" i="31"/>
  <c r="U5" i="93"/>
  <c r="X5" i="93" s="1"/>
  <c r="U8" i="32"/>
  <c r="U7" i="46"/>
  <c r="U6" i="46" s="1"/>
  <c r="AH6" i="33"/>
  <c r="AQ6" i="33" s="1"/>
  <c r="AI13" i="29"/>
  <c r="AN13" i="29"/>
  <c r="AH20" i="81"/>
  <c r="AQ20" i="81" s="1"/>
  <c r="AR19" i="30"/>
  <c r="U18" i="54"/>
  <c r="AR21" i="22"/>
  <c r="U37" i="85"/>
  <c r="AR5" i="33"/>
  <c r="U16" i="92"/>
  <c r="Z14" i="39"/>
  <c r="Y15" i="68"/>
  <c r="X15" i="68"/>
  <c r="Z15" i="68" s="1"/>
  <c r="W7" i="63"/>
  <c r="AF6" i="63"/>
  <c r="AO6" i="63" s="1"/>
  <c r="AG6" i="63"/>
  <c r="AP6" i="63" s="1"/>
  <c r="AE6" i="63"/>
  <c r="W14" i="76"/>
  <c r="AG13" i="76"/>
  <c r="AP13" i="76" s="1"/>
  <c r="AE13" i="76"/>
  <c r="AF13" i="76"/>
  <c r="AO13" i="76" s="1"/>
  <c r="AR19" i="81"/>
  <c r="U16" i="13"/>
  <c r="AH15" i="12"/>
  <c r="AQ15" i="12" s="1"/>
  <c r="Y14" i="25"/>
  <c r="X14" i="25"/>
  <c r="Y21" i="40"/>
  <c r="Z21" i="40" s="1"/>
  <c r="X21" i="40"/>
  <c r="U34" i="102"/>
  <c r="U18" i="58"/>
  <c r="AN6" i="67"/>
  <c r="AI6" i="67"/>
  <c r="U16" i="20"/>
  <c r="U6" i="15"/>
  <c r="Y21" i="61"/>
  <c r="X21" i="61"/>
  <c r="AN20" i="37"/>
  <c r="AI20" i="37"/>
  <c r="AR20" i="37" s="1"/>
  <c r="Y8" i="2"/>
  <c r="Z8" i="2" s="1"/>
  <c r="X8" i="2"/>
  <c r="AI6" i="59"/>
  <c r="AN6" i="59"/>
  <c r="U24" i="11"/>
  <c r="U23" i="11" s="1"/>
  <c r="Y14" i="29"/>
  <c r="Z14" i="29" s="1"/>
  <c r="X14" i="29"/>
  <c r="Y6" i="89"/>
  <c r="X6" i="89"/>
  <c r="Z6" i="89" s="1"/>
  <c r="AN21" i="23"/>
  <c r="AI21" i="23"/>
  <c r="AR13" i="39"/>
  <c r="AR21" i="31"/>
  <c r="Y21" i="65"/>
  <c r="X21" i="65"/>
  <c r="U34" i="98"/>
  <c r="U33" i="98" s="1"/>
  <c r="AH21" i="70"/>
  <c r="AQ21" i="70" s="1"/>
  <c r="U35" i="35"/>
  <c r="AH14" i="60"/>
  <c r="AQ14" i="60" s="1"/>
  <c r="Y22" i="66"/>
  <c r="Z22" i="66"/>
  <c r="X22" i="66"/>
  <c r="U7" i="101"/>
  <c r="U25" i="16"/>
  <c r="U16" i="84"/>
  <c r="AE20" i="77"/>
  <c r="AG20" i="77"/>
  <c r="AP20" i="77" s="1"/>
  <c r="W21" i="77"/>
  <c r="AF20" i="77"/>
  <c r="AO20" i="77" s="1"/>
  <c r="AR12" i="34"/>
  <c r="Y21" i="36"/>
  <c r="X21" i="36"/>
  <c r="Z21" i="36" s="1"/>
  <c r="Y21" i="37"/>
  <c r="Z21" i="37"/>
  <c r="X21" i="37"/>
  <c r="Y7" i="19"/>
  <c r="X7" i="19"/>
  <c r="AF15" i="68" l="1"/>
  <c r="AO15" i="68" s="1"/>
  <c r="AG15" i="68"/>
  <c r="AP15" i="68" s="1"/>
  <c r="AE15" i="68"/>
  <c r="W16" i="68"/>
  <c r="AF20" i="69"/>
  <c r="AO20" i="69" s="1"/>
  <c r="AE20" i="69"/>
  <c r="W21" i="69"/>
  <c r="AG20" i="69"/>
  <c r="AP20" i="69" s="1"/>
  <c r="AE6" i="89"/>
  <c r="W7" i="89"/>
  <c r="AF6" i="89"/>
  <c r="AO6" i="89" s="1"/>
  <c r="AG6" i="89"/>
  <c r="AP6" i="89" s="1"/>
  <c r="AF21" i="36"/>
  <c r="AO21" i="36" s="1"/>
  <c r="W22" i="36"/>
  <c r="AG21" i="36"/>
  <c r="AP21" i="36" s="1"/>
  <c r="AE21" i="36"/>
  <c r="AF14" i="80"/>
  <c r="AO14" i="80" s="1"/>
  <c r="W15" i="80"/>
  <c r="AE14" i="80"/>
  <c r="AG14" i="80"/>
  <c r="AP14" i="80" s="1"/>
  <c r="AF8" i="2"/>
  <c r="AO8" i="2" s="1"/>
  <c r="AG8" i="2"/>
  <c r="AP8" i="2" s="1"/>
  <c r="W9" i="2"/>
  <c r="AE8" i="2"/>
  <c r="AE21" i="40"/>
  <c r="AF21" i="40"/>
  <c r="AO21" i="40" s="1"/>
  <c r="AG21" i="40"/>
  <c r="AP21" i="40" s="1"/>
  <c r="W22" i="40"/>
  <c r="AF14" i="29"/>
  <c r="AO14" i="29" s="1"/>
  <c r="AE14" i="29"/>
  <c r="AG14" i="29"/>
  <c r="AP14" i="29" s="1"/>
  <c r="W15" i="29"/>
  <c r="U22" i="11"/>
  <c r="U17" i="58"/>
  <c r="AH14" i="25"/>
  <c r="AQ14" i="25" s="1"/>
  <c r="U15" i="13"/>
  <c r="Y14" i="76"/>
  <c r="Z14" i="76" s="1"/>
  <c r="X14" i="76"/>
  <c r="U17" i="54"/>
  <c r="AR13" i="29"/>
  <c r="U35" i="94"/>
  <c r="Y21" i="78"/>
  <c r="X21" i="78"/>
  <c r="AN21" i="73"/>
  <c r="AI21" i="73"/>
  <c r="AR21" i="17"/>
  <c r="U26" i="41"/>
  <c r="AN21" i="62"/>
  <c r="AI21" i="62"/>
  <c r="AI7" i="24"/>
  <c r="AN7" i="24"/>
  <c r="AI21" i="27"/>
  <c r="AN21" i="27"/>
  <c r="AR5" i="97"/>
  <c r="U24" i="91"/>
  <c r="AR13" i="72"/>
  <c r="Y7" i="75"/>
  <c r="Z7" i="75" s="1"/>
  <c r="X7" i="75"/>
  <c r="U27" i="103"/>
  <c r="AR20" i="65"/>
  <c r="Y7" i="33"/>
  <c r="X7" i="33"/>
  <c r="AN15" i="12"/>
  <c r="AI15" i="12"/>
  <c r="W23" i="66"/>
  <c r="AG22" i="66"/>
  <c r="AP22" i="66" s="1"/>
  <c r="AF22" i="66"/>
  <c r="AO22" i="66" s="1"/>
  <c r="AE22" i="66"/>
  <c r="AH7" i="19"/>
  <c r="AQ7" i="19" s="1"/>
  <c r="U24" i="16"/>
  <c r="U5" i="15"/>
  <c r="X5" i="15" s="1"/>
  <c r="Z7" i="19"/>
  <c r="U32" i="98"/>
  <c r="U31" i="98" s="1"/>
  <c r="Z14" i="25"/>
  <c r="AN6" i="63"/>
  <c r="AI6" i="63"/>
  <c r="U7" i="32"/>
  <c r="U12" i="104"/>
  <c r="U13" i="44"/>
  <c r="AR5" i="89"/>
  <c r="AH7" i="67"/>
  <c r="AQ7" i="67" s="1"/>
  <c r="AR21" i="66"/>
  <c r="U26" i="83"/>
  <c r="AH7" i="71"/>
  <c r="AQ7" i="71" s="1"/>
  <c r="Y22" i="62"/>
  <c r="X22" i="62"/>
  <c r="U16" i="51"/>
  <c r="AR6" i="28"/>
  <c r="U34" i="48"/>
  <c r="Y8" i="24"/>
  <c r="X8" i="24"/>
  <c r="AR6" i="19"/>
  <c r="U15" i="9"/>
  <c r="U17" i="45"/>
  <c r="W14" i="34"/>
  <c r="AF13" i="34"/>
  <c r="AO13" i="34" s="1"/>
  <c r="AE13" i="34"/>
  <c r="AG13" i="34"/>
  <c r="AP13" i="34" s="1"/>
  <c r="U36" i="50"/>
  <c r="U26" i="49"/>
  <c r="AH7" i="38"/>
  <c r="AQ7" i="38" s="1"/>
  <c r="AF5" i="47"/>
  <c r="AO5" i="47" s="1"/>
  <c r="AG5" i="47"/>
  <c r="AP5" i="47" s="1"/>
  <c r="W6" i="47"/>
  <c r="AE5" i="47"/>
  <c r="AI14" i="60"/>
  <c r="AN14" i="60"/>
  <c r="Y22" i="70"/>
  <c r="X22" i="70"/>
  <c r="Y16" i="12"/>
  <c r="X16" i="12"/>
  <c r="U15" i="84"/>
  <c r="AH21" i="36"/>
  <c r="AQ21" i="36" s="1"/>
  <c r="Y21" i="77"/>
  <c r="X21" i="77"/>
  <c r="AN20" i="77"/>
  <c r="AI20" i="77"/>
  <c r="U6" i="101"/>
  <c r="AH21" i="65"/>
  <c r="AQ21" i="65" s="1"/>
  <c r="AH14" i="29"/>
  <c r="AQ14" i="29" s="1"/>
  <c r="AR6" i="59"/>
  <c r="AH21" i="61"/>
  <c r="AQ21" i="61" s="1"/>
  <c r="U15" i="20"/>
  <c r="U33" i="102"/>
  <c r="AE14" i="39"/>
  <c r="AF14" i="39"/>
  <c r="AO14" i="39" s="1"/>
  <c r="AG14" i="39"/>
  <c r="AP14" i="39" s="1"/>
  <c r="W15" i="39"/>
  <c r="U36" i="85"/>
  <c r="AH7" i="59"/>
  <c r="AQ7" i="59" s="1"/>
  <c r="AR7" i="2"/>
  <c r="U22" i="95"/>
  <c r="Z7" i="67"/>
  <c r="U26" i="55"/>
  <c r="U17" i="88"/>
  <c r="Y7" i="79"/>
  <c r="X7" i="79"/>
  <c r="AR14" i="68"/>
  <c r="Y22" i="73"/>
  <c r="X22" i="73"/>
  <c r="Z7" i="71"/>
  <c r="AH14" i="72"/>
  <c r="AQ14" i="72" s="1"/>
  <c r="AE14" i="64"/>
  <c r="AF14" i="64"/>
  <c r="AO14" i="64" s="1"/>
  <c r="AG14" i="64"/>
  <c r="AP14" i="64" s="1"/>
  <c r="W15" i="64"/>
  <c r="AH22" i="17"/>
  <c r="AQ22" i="17" s="1"/>
  <c r="AR20" i="61"/>
  <c r="Y21" i="26"/>
  <c r="X21" i="26"/>
  <c r="AR13" i="25"/>
  <c r="Z7" i="38"/>
  <c r="AI6" i="75"/>
  <c r="AN6" i="75"/>
  <c r="AN21" i="70"/>
  <c r="AI21" i="70"/>
  <c r="U5" i="53"/>
  <c r="X5" i="53" s="1"/>
  <c r="AF21" i="37"/>
  <c r="AO21" i="37" s="1"/>
  <c r="AG21" i="37"/>
  <c r="AP21" i="37" s="1"/>
  <c r="W22" i="37"/>
  <c r="AE21" i="37"/>
  <c r="AH21" i="37"/>
  <c r="AQ21" i="37" s="1"/>
  <c r="AH22" i="66"/>
  <c r="AQ22" i="66" s="1"/>
  <c r="U34" i="35"/>
  <c r="Z21" i="65"/>
  <c r="AR21" i="23"/>
  <c r="AH8" i="2"/>
  <c r="AQ8" i="2" s="1"/>
  <c r="Z21" i="61"/>
  <c r="AR6" i="67"/>
  <c r="AH21" i="40"/>
  <c r="AQ21" i="40" s="1"/>
  <c r="Z5" i="93"/>
  <c r="AH5" i="93"/>
  <c r="AQ5" i="93" s="1"/>
  <c r="U34" i="10"/>
  <c r="Z7" i="59"/>
  <c r="AH6" i="97"/>
  <c r="AQ6" i="97" s="1"/>
  <c r="AN6" i="79"/>
  <c r="AI6" i="79"/>
  <c r="Z14" i="72"/>
  <c r="AH20" i="69"/>
  <c r="AQ20" i="69" s="1"/>
  <c r="AN14" i="21"/>
  <c r="AI14" i="21"/>
  <c r="AH14" i="80"/>
  <c r="AQ14" i="80" s="1"/>
  <c r="Z22" i="17"/>
  <c r="AE22" i="22"/>
  <c r="AF22" i="22"/>
  <c r="AO22" i="22" s="1"/>
  <c r="AG22" i="22"/>
  <c r="AP22" i="22" s="1"/>
  <c r="W23" i="22"/>
  <c r="AR20" i="40"/>
  <c r="U34" i="42"/>
  <c r="U5" i="105"/>
  <c r="X5" i="105" s="1"/>
  <c r="AH22" i="23"/>
  <c r="AQ22" i="23" s="1"/>
  <c r="AN6" i="33"/>
  <c r="AI6" i="33"/>
  <c r="Y21" i="81"/>
  <c r="X21" i="81"/>
  <c r="Z21" i="81" s="1"/>
  <c r="AI13" i="76"/>
  <c r="AN13" i="76"/>
  <c r="Y7" i="63"/>
  <c r="X7" i="63"/>
  <c r="U15" i="92"/>
  <c r="AE22" i="31"/>
  <c r="AF22" i="31"/>
  <c r="AO22" i="31" s="1"/>
  <c r="AG22" i="31"/>
  <c r="AP22" i="31" s="1"/>
  <c r="W23" i="31"/>
  <c r="AR6" i="38"/>
  <c r="W21" i="30"/>
  <c r="AE20" i="30"/>
  <c r="AF20" i="30"/>
  <c r="AO20" i="30" s="1"/>
  <c r="AG20" i="30"/>
  <c r="AP20" i="30" s="1"/>
  <c r="AN20" i="78"/>
  <c r="AI20" i="78"/>
  <c r="AR20" i="78" s="1"/>
  <c r="AG6" i="97"/>
  <c r="AP6" i="97" s="1"/>
  <c r="AF6" i="97"/>
  <c r="AO6" i="97" s="1"/>
  <c r="AE6" i="97"/>
  <c r="W7" i="97"/>
  <c r="AE20" i="14"/>
  <c r="AF20" i="14"/>
  <c r="AO20" i="14" s="1"/>
  <c r="AG20" i="14"/>
  <c r="AP20" i="14" s="1"/>
  <c r="W21" i="14"/>
  <c r="U17" i="96"/>
  <c r="AR20" i="36"/>
  <c r="AI20" i="26"/>
  <c r="AN20" i="26"/>
  <c r="AH7" i="28"/>
  <c r="AQ7" i="28" s="1"/>
  <c r="AR13" i="80"/>
  <c r="U17" i="100"/>
  <c r="Y15" i="60"/>
  <c r="Z15" i="60"/>
  <c r="X15" i="60"/>
  <c r="U27" i="87"/>
  <c r="Z22" i="23"/>
  <c r="AN20" i="81"/>
  <c r="AI20" i="81"/>
  <c r="AH6" i="89"/>
  <c r="AQ6" i="89" s="1"/>
  <c r="AH15" i="68"/>
  <c r="AQ15" i="68" s="1"/>
  <c r="U5" i="46"/>
  <c r="X5" i="46" s="1"/>
  <c r="AG20" i="74"/>
  <c r="AP20" i="74" s="1"/>
  <c r="AE20" i="74"/>
  <c r="AF20" i="74"/>
  <c r="AO20" i="74" s="1"/>
  <c r="W21" i="74"/>
  <c r="U6" i="86"/>
  <c r="AR6" i="71"/>
  <c r="AR19" i="69"/>
  <c r="U35" i="82"/>
  <c r="U25" i="43"/>
  <c r="Y15" i="21"/>
  <c r="X15" i="21"/>
  <c r="U27" i="99"/>
  <c r="Y22" i="27"/>
  <c r="Z22" i="27"/>
  <c r="X22" i="27"/>
  <c r="U5" i="52"/>
  <c r="X5" i="52" s="1"/>
  <c r="Z7" i="28"/>
  <c r="U37" i="90"/>
  <c r="U36" i="90" s="1"/>
  <c r="U30" i="18"/>
  <c r="U29" i="18" s="1"/>
  <c r="W8" i="75" l="1"/>
  <c r="AG7" i="75"/>
  <c r="AP7" i="75" s="1"/>
  <c r="AF7" i="75"/>
  <c r="AO7" i="75" s="1"/>
  <c r="AE7" i="75"/>
  <c r="W22" i="81"/>
  <c r="AG21" i="81"/>
  <c r="AP21" i="81" s="1"/>
  <c r="AF21" i="81"/>
  <c r="AO21" i="81" s="1"/>
  <c r="AE21" i="81"/>
  <c r="AG14" i="76"/>
  <c r="AP14" i="76" s="1"/>
  <c r="AE14" i="76"/>
  <c r="W15" i="76"/>
  <c r="AF14" i="76"/>
  <c r="AO14" i="76" s="1"/>
  <c r="AH15" i="21"/>
  <c r="AQ15" i="21" s="1"/>
  <c r="U34" i="82"/>
  <c r="U5" i="86"/>
  <c r="X5" i="86" s="1"/>
  <c r="Z5" i="46"/>
  <c r="AH5" i="46"/>
  <c r="AQ5" i="46" s="1"/>
  <c r="U28" i="18"/>
  <c r="AH22" i="27"/>
  <c r="AQ22" i="27" s="1"/>
  <c r="Z15" i="21"/>
  <c r="Y21" i="74"/>
  <c r="Z21" i="74" s="1"/>
  <c r="X21" i="74"/>
  <c r="AH15" i="60"/>
  <c r="AQ15" i="60" s="1"/>
  <c r="Y21" i="30"/>
  <c r="Z21" i="30" s="1"/>
  <c r="X21" i="30"/>
  <c r="AI22" i="31"/>
  <c r="AN22" i="31"/>
  <c r="U33" i="42"/>
  <c r="U32" i="42" s="1"/>
  <c r="AN22" i="22"/>
  <c r="AI22" i="22"/>
  <c r="U33" i="10"/>
  <c r="U33" i="35"/>
  <c r="Y22" i="37"/>
  <c r="Z22" i="37" s="1"/>
  <c r="X22" i="37"/>
  <c r="AH21" i="26"/>
  <c r="AQ21" i="26" s="1"/>
  <c r="Y15" i="39"/>
  <c r="Z15" i="39" s="1"/>
  <c r="X15" i="39"/>
  <c r="AR20" i="77"/>
  <c r="AH22" i="70"/>
  <c r="AQ22" i="70" s="1"/>
  <c r="AI5" i="47"/>
  <c r="AN5" i="47"/>
  <c r="AI13" i="34"/>
  <c r="AN13" i="34"/>
  <c r="U14" i="9"/>
  <c r="Z22" i="62"/>
  <c r="AH22" i="62"/>
  <c r="AQ22" i="62" s="1"/>
  <c r="U25" i="83"/>
  <c r="U30" i="98"/>
  <c r="Y23" i="66"/>
  <c r="X23" i="66"/>
  <c r="U16" i="58"/>
  <c r="Y9" i="2"/>
  <c r="Z9" i="2" s="1"/>
  <c r="X9" i="2"/>
  <c r="AN20" i="69"/>
  <c r="AI20" i="69"/>
  <c r="AR20" i="81"/>
  <c r="AI20" i="14"/>
  <c r="AN20" i="14"/>
  <c r="AR13" i="76"/>
  <c r="W23" i="17"/>
  <c r="AE22" i="17"/>
  <c r="AF22" i="17"/>
  <c r="AO22" i="17" s="1"/>
  <c r="AG22" i="17"/>
  <c r="AP22" i="17" s="1"/>
  <c r="Z21" i="26"/>
  <c r="Y15" i="64"/>
  <c r="X15" i="64"/>
  <c r="AF7" i="71"/>
  <c r="AO7" i="71" s="1"/>
  <c r="AE7" i="71"/>
  <c r="W8" i="71"/>
  <c r="AG7" i="71"/>
  <c r="AP7" i="71" s="1"/>
  <c r="AH7" i="79"/>
  <c r="AQ7" i="79" s="1"/>
  <c r="U25" i="55"/>
  <c r="U14" i="20"/>
  <c r="Z22" i="70"/>
  <c r="Y6" i="47"/>
  <c r="X6" i="47"/>
  <c r="U33" i="48"/>
  <c r="U6" i="32"/>
  <c r="AE7" i="19"/>
  <c r="W8" i="19"/>
  <c r="AF7" i="19"/>
  <c r="AO7" i="19" s="1"/>
  <c r="AG7" i="19"/>
  <c r="AP7" i="19" s="1"/>
  <c r="AR15" i="12"/>
  <c r="AH21" i="78"/>
  <c r="AQ21" i="78" s="1"/>
  <c r="Y22" i="40"/>
  <c r="X22" i="40"/>
  <c r="AI21" i="36"/>
  <c r="AN21" i="36"/>
  <c r="U14" i="92"/>
  <c r="AF14" i="72"/>
  <c r="AO14" i="72" s="1"/>
  <c r="AE14" i="72"/>
  <c r="W15" i="72"/>
  <c r="AG14" i="72"/>
  <c r="AP14" i="72" s="1"/>
  <c r="AR6" i="75"/>
  <c r="AH22" i="73"/>
  <c r="AQ22" i="73" s="1"/>
  <c r="Z7" i="79"/>
  <c r="AE7" i="67"/>
  <c r="W8" i="67"/>
  <c r="AG7" i="67"/>
  <c r="AP7" i="67" s="1"/>
  <c r="AF7" i="67"/>
  <c r="AO7" i="67" s="1"/>
  <c r="AH21" i="77"/>
  <c r="AQ21" i="77" s="1"/>
  <c r="U14" i="84"/>
  <c r="U25" i="49"/>
  <c r="Y14" i="34"/>
  <c r="Z14" i="34" s="1"/>
  <c r="X14" i="34"/>
  <c r="AR6" i="63"/>
  <c r="AR21" i="27"/>
  <c r="U25" i="41"/>
  <c r="Z21" i="78"/>
  <c r="U14" i="13"/>
  <c r="U21" i="11"/>
  <c r="Y7" i="89"/>
  <c r="Z7" i="89"/>
  <c r="X7" i="89"/>
  <c r="Y16" i="68"/>
  <c r="Z16" i="68"/>
  <c r="X16" i="68"/>
  <c r="U16" i="96"/>
  <c r="Y7" i="97"/>
  <c r="X7" i="97"/>
  <c r="Y23" i="31"/>
  <c r="X23" i="31"/>
  <c r="AH7" i="63"/>
  <c r="AQ7" i="63" s="1"/>
  <c r="Y23" i="22"/>
  <c r="X23" i="22"/>
  <c r="AR6" i="79"/>
  <c r="AF7" i="38"/>
  <c r="AO7" i="38" s="1"/>
  <c r="W8" i="38"/>
  <c r="AE7" i="38"/>
  <c r="AG7" i="38"/>
  <c r="AP7" i="38" s="1"/>
  <c r="Z22" i="73"/>
  <c r="AI14" i="39"/>
  <c r="AN14" i="39"/>
  <c r="Z21" i="77"/>
  <c r="AH16" i="12"/>
  <c r="AQ16" i="12" s="1"/>
  <c r="AH8" i="24"/>
  <c r="AQ8" i="24" s="1"/>
  <c r="U12" i="44"/>
  <c r="Z5" i="15"/>
  <c r="AH5" i="15"/>
  <c r="AQ5" i="15" s="1"/>
  <c r="AN22" i="66"/>
  <c r="AI22" i="66"/>
  <c r="AH7" i="33"/>
  <c r="AQ7" i="33" s="1"/>
  <c r="U26" i="103"/>
  <c r="U16" i="54"/>
  <c r="X15" i="29"/>
  <c r="Y15" i="29"/>
  <c r="Z15" i="29" s="1"/>
  <c r="Y22" i="36"/>
  <c r="X22" i="36"/>
  <c r="AN6" i="89"/>
  <c r="AI6" i="89"/>
  <c r="AI15" i="68"/>
  <c r="AN15" i="68"/>
  <c r="AF15" i="60"/>
  <c r="AO15" i="60" s="1"/>
  <c r="AE15" i="60"/>
  <c r="W16" i="60"/>
  <c r="AG15" i="60"/>
  <c r="AP15" i="60" s="1"/>
  <c r="U35" i="90"/>
  <c r="AN20" i="74"/>
  <c r="AI20" i="74"/>
  <c r="AH21" i="81"/>
  <c r="AQ21" i="81" s="1"/>
  <c r="AF7" i="28"/>
  <c r="AO7" i="28" s="1"/>
  <c r="AG7" i="28"/>
  <c r="AP7" i="28" s="1"/>
  <c r="AE7" i="28"/>
  <c r="W8" i="28"/>
  <c r="U24" i="43"/>
  <c r="U23" i="43" s="1"/>
  <c r="AF22" i="23"/>
  <c r="AO22" i="23" s="1"/>
  <c r="AE22" i="23"/>
  <c r="AG22" i="23"/>
  <c r="AP22" i="23" s="1"/>
  <c r="W23" i="23"/>
  <c r="U26" i="99"/>
  <c r="U16" i="100"/>
  <c r="Y21" i="14"/>
  <c r="Z21" i="14"/>
  <c r="X21" i="14"/>
  <c r="AN6" i="97"/>
  <c r="AI6" i="97"/>
  <c r="Z7" i="63"/>
  <c r="AH5" i="105"/>
  <c r="AQ5" i="105" s="1"/>
  <c r="Z5" i="105"/>
  <c r="AR14" i="21"/>
  <c r="AF7" i="59"/>
  <c r="AO7" i="59" s="1"/>
  <c r="AE7" i="59"/>
  <c r="AG7" i="59"/>
  <c r="AP7" i="59" s="1"/>
  <c r="W8" i="59"/>
  <c r="W22" i="61"/>
  <c r="AF21" i="61"/>
  <c r="AO21" i="61" s="1"/>
  <c r="AG21" i="61"/>
  <c r="AP21" i="61" s="1"/>
  <c r="AE21" i="61"/>
  <c r="W22" i="65"/>
  <c r="AE21" i="65"/>
  <c r="AF21" i="65"/>
  <c r="AO21" i="65" s="1"/>
  <c r="AG21" i="65"/>
  <c r="AP21" i="65" s="1"/>
  <c r="AH5" i="53"/>
  <c r="AQ5" i="53" s="1"/>
  <c r="Z5" i="53"/>
  <c r="AN14" i="64"/>
  <c r="AI14" i="64"/>
  <c r="U21" i="95"/>
  <c r="Z16" i="12"/>
  <c r="AR14" i="60"/>
  <c r="U35" i="50"/>
  <c r="U16" i="45"/>
  <c r="Z8" i="24"/>
  <c r="W15" i="25"/>
  <c r="AE14" i="25"/>
  <c r="AG14" i="25"/>
  <c r="AP14" i="25" s="1"/>
  <c r="AF14" i="25"/>
  <c r="AO14" i="25" s="1"/>
  <c r="Z7" i="33"/>
  <c r="AH7" i="75"/>
  <c r="AQ7" i="75" s="1"/>
  <c r="U23" i="91"/>
  <c r="AR7" i="24"/>
  <c r="AH14" i="76"/>
  <c r="AQ14" i="76" s="1"/>
  <c r="AN21" i="40"/>
  <c r="AI21" i="40"/>
  <c r="AI14" i="80"/>
  <c r="AN14" i="80"/>
  <c r="AF22" i="27"/>
  <c r="AO22" i="27" s="1"/>
  <c r="W23" i="27"/>
  <c r="AG22" i="27"/>
  <c r="AP22" i="27" s="1"/>
  <c r="AE22" i="27"/>
  <c r="AH5" i="52"/>
  <c r="AQ5" i="52" s="1"/>
  <c r="Z5" i="52"/>
  <c r="U26" i="87"/>
  <c r="AR20" i="26"/>
  <c r="AI20" i="30"/>
  <c r="AN20" i="30"/>
  <c r="AR6" i="33"/>
  <c r="AF5" i="93"/>
  <c r="AO5" i="93" s="1"/>
  <c r="AG5" i="93"/>
  <c r="AP5" i="93" s="1"/>
  <c r="AE5" i="93"/>
  <c r="W6" i="93"/>
  <c r="AI21" i="37"/>
  <c r="AN21" i="37"/>
  <c r="AR21" i="70"/>
  <c r="U16" i="88"/>
  <c r="U35" i="85"/>
  <c r="U32" i="102"/>
  <c r="U5" i="101"/>
  <c r="X5" i="101" s="1"/>
  <c r="U15" i="51"/>
  <c r="U11" i="104"/>
  <c r="U23" i="16"/>
  <c r="AR21" i="62"/>
  <c r="AR21" i="73"/>
  <c r="U34" i="94"/>
  <c r="AN14" i="29"/>
  <c r="AI14" i="29"/>
  <c r="AN8" i="2"/>
  <c r="AI8" i="2"/>
  <c r="X15" i="80"/>
  <c r="Z15" i="80" s="1"/>
  <c r="Y15" i="80"/>
  <c r="Y21" i="69"/>
  <c r="X21" i="69"/>
  <c r="AF15" i="39" l="1"/>
  <c r="AO15" i="39" s="1"/>
  <c r="AG15" i="39"/>
  <c r="AP15" i="39" s="1"/>
  <c r="W16" i="39"/>
  <c r="AE15" i="39"/>
  <c r="AE21" i="30"/>
  <c r="AF21" i="30"/>
  <c r="AO21" i="30" s="1"/>
  <c r="AG21" i="30"/>
  <c r="AP21" i="30" s="1"/>
  <c r="W22" i="30"/>
  <c r="AF9" i="2"/>
  <c r="AO9" i="2" s="1"/>
  <c r="AE9" i="2"/>
  <c r="AG9" i="2"/>
  <c r="AP9" i="2" s="1"/>
  <c r="W10" i="2"/>
  <c r="W23" i="37"/>
  <c r="AF22" i="37"/>
  <c r="AO22" i="37" s="1"/>
  <c r="AG22" i="37"/>
  <c r="AP22" i="37" s="1"/>
  <c r="AE22" i="37"/>
  <c r="W22" i="74"/>
  <c r="AF21" i="74"/>
  <c r="AO21" i="74" s="1"/>
  <c r="AE21" i="74"/>
  <c r="AG21" i="74"/>
  <c r="AP21" i="74" s="1"/>
  <c r="AF15" i="80"/>
  <c r="AO15" i="80" s="1"/>
  <c r="W16" i="80"/>
  <c r="AG15" i="80"/>
  <c r="AP15" i="80" s="1"/>
  <c r="AE15" i="80"/>
  <c r="AF14" i="34"/>
  <c r="AO14" i="34" s="1"/>
  <c r="W15" i="34"/>
  <c r="AG14" i="34"/>
  <c r="AP14" i="34" s="1"/>
  <c r="AE14" i="34"/>
  <c r="U15" i="88"/>
  <c r="Y23" i="27"/>
  <c r="X23" i="27"/>
  <c r="AR14" i="64"/>
  <c r="AF21" i="14"/>
  <c r="AO21" i="14" s="1"/>
  <c r="AE21" i="14"/>
  <c r="AG21" i="14"/>
  <c r="AP21" i="14" s="1"/>
  <c r="W22" i="14"/>
  <c r="AR20" i="74"/>
  <c r="AR22" i="66"/>
  <c r="W6" i="15"/>
  <c r="AG5" i="15"/>
  <c r="AP5" i="15" s="1"/>
  <c r="AF5" i="15"/>
  <c r="AO5" i="15" s="1"/>
  <c r="AE5" i="15"/>
  <c r="AG21" i="78"/>
  <c r="AP21" i="78" s="1"/>
  <c r="AF21" i="78"/>
  <c r="AO21" i="78" s="1"/>
  <c r="AE21" i="78"/>
  <c r="W22" i="78"/>
  <c r="U13" i="92"/>
  <c r="Y8" i="19"/>
  <c r="X8" i="19"/>
  <c r="AH6" i="47"/>
  <c r="AQ6" i="47" s="1"/>
  <c r="AG21" i="26"/>
  <c r="AP21" i="26" s="1"/>
  <c r="AE21" i="26"/>
  <c r="AF21" i="26"/>
  <c r="AO21" i="26" s="1"/>
  <c r="W22" i="26"/>
  <c r="AH23" i="66"/>
  <c r="AQ23" i="66" s="1"/>
  <c r="AQ25" i="66" s="1"/>
  <c r="AZ3" i="66"/>
  <c r="AH21" i="69"/>
  <c r="AQ21" i="69" s="1"/>
  <c r="AR8" i="2"/>
  <c r="Z21" i="69"/>
  <c r="U10" i="104"/>
  <c r="U31" i="102"/>
  <c r="AG5" i="52"/>
  <c r="AP5" i="52" s="1"/>
  <c r="W6" i="52"/>
  <c r="AE5" i="52"/>
  <c r="AF5" i="52"/>
  <c r="AO5" i="52" s="1"/>
  <c r="AG8" i="24"/>
  <c r="AP8" i="24" s="1"/>
  <c r="AF8" i="24"/>
  <c r="AO8" i="24" s="1"/>
  <c r="W9" i="24"/>
  <c r="AE8" i="24"/>
  <c r="Y22" i="61"/>
  <c r="X22" i="61"/>
  <c r="AG7" i="63"/>
  <c r="AP7" i="63" s="1"/>
  <c r="AF7" i="63"/>
  <c r="AO7" i="63" s="1"/>
  <c r="AE7" i="63"/>
  <c r="W8" i="63"/>
  <c r="AI22" i="23"/>
  <c r="AN22" i="23"/>
  <c r="U25" i="103"/>
  <c r="U11" i="44"/>
  <c r="AG21" i="77"/>
  <c r="AP21" i="77" s="1"/>
  <c r="W22" i="77"/>
  <c r="AF21" i="77"/>
  <c r="AO21" i="77" s="1"/>
  <c r="AE21" i="77"/>
  <c r="Y8" i="38"/>
  <c r="X8" i="38"/>
  <c r="AH16" i="68"/>
  <c r="AQ16" i="68" s="1"/>
  <c r="U24" i="41"/>
  <c r="AF7" i="79"/>
  <c r="AO7" i="79" s="1"/>
  <c r="AE7" i="79"/>
  <c r="W8" i="79"/>
  <c r="AG7" i="79"/>
  <c r="AP7" i="79" s="1"/>
  <c r="Y15" i="72"/>
  <c r="Z15" i="72"/>
  <c r="X15" i="72"/>
  <c r="AR21" i="36"/>
  <c r="AR20" i="14"/>
  <c r="AH15" i="39"/>
  <c r="AQ15" i="39" s="1"/>
  <c r="AR22" i="22"/>
  <c r="AH21" i="30"/>
  <c r="AQ21" i="30" s="1"/>
  <c r="U27" i="18"/>
  <c r="U33" i="94"/>
  <c r="Z5" i="101"/>
  <c r="AH5" i="101"/>
  <c r="AQ5" i="101" s="1"/>
  <c r="Y6" i="93"/>
  <c r="Z6" i="93" s="1"/>
  <c r="X6" i="93"/>
  <c r="U34" i="50"/>
  <c r="AN15" i="60"/>
  <c r="AI15" i="60"/>
  <c r="AH23" i="31"/>
  <c r="AQ23" i="31" s="1"/>
  <c r="AQ25" i="31" s="1"/>
  <c r="AZ3" i="31"/>
  <c r="AR14" i="80"/>
  <c r="AE7" i="33"/>
  <c r="W8" i="33"/>
  <c r="AF7" i="33"/>
  <c r="AO7" i="33" s="1"/>
  <c r="AG7" i="33"/>
  <c r="AP7" i="33" s="1"/>
  <c r="AE16" i="12"/>
  <c r="AG16" i="12"/>
  <c r="AP16" i="12" s="1"/>
  <c r="AF16" i="12"/>
  <c r="AO16" i="12" s="1"/>
  <c r="W17" i="12"/>
  <c r="AN21" i="65"/>
  <c r="AI21" i="65"/>
  <c r="Y8" i="59"/>
  <c r="X8" i="59"/>
  <c r="AR6" i="97"/>
  <c r="U15" i="100"/>
  <c r="U34" i="90"/>
  <c r="AR15" i="68"/>
  <c r="W16" i="29"/>
  <c r="AG15" i="29"/>
  <c r="AP15" i="29" s="1"/>
  <c r="AE15" i="29"/>
  <c r="AF15" i="29"/>
  <c r="AO15" i="29" s="1"/>
  <c r="AH7" i="97"/>
  <c r="AQ7" i="97" s="1"/>
  <c r="W17" i="68"/>
  <c r="AG16" i="68"/>
  <c r="AP16" i="68" s="1"/>
  <c r="AE16" i="68"/>
  <c r="AF16" i="68"/>
  <c r="AO16" i="68" s="1"/>
  <c r="U20" i="11"/>
  <c r="AN14" i="72"/>
  <c r="AI14" i="72"/>
  <c r="AH22" i="40"/>
  <c r="AQ22" i="40" s="1"/>
  <c r="U5" i="32"/>
  <c r="X5" i="32" s="1"/>
  <c r="AG22" i="70"/>
  <c r="AP22" i="70" s="1"/>
  <c r="AF22" i="70"/>
  <c r="AO22" i="70" s="1"/>
  <c r="W23" i="70"/>
  <c r="AE22" i="70"/>
  <c r="AH15" i="64"/>
  <c r="AQ15" i="64" s="1"/>
  <c r="AI22" i="17"/>
  <c r="AN22" i="17"/>
  <c r="AG22" i="62"/>
  <c r="AP22" i="62" s="1"/>
  <c r="AF22" i="62"/>
  <c r="AO22" i="62" s="1"/>
  <c r="W23" i="62"/>
  <c r="AE22" i="62"/>
  <c r="AR5" i="47"/>
  <c r="AH5" i="86"/>
  <c r="AQ5" i="86" s="1"/>
  <c r="Z5" i="86"/>
  <c r="Y15" i="76"/>
  <c r="Z15" i="76"/>
  <c r="X15" i="76"/>
  <c r="Y22" i="81"/>
  <c r="Z22" i="81"/>
  <c r="X22" i="81"/>
  <c r="AN14" i="25"/>
  <c r="AI14" i="25"/>
  <c r="Y8" i="28"/>
  <c r="X8" i="28"/>
  <c r="AR14" i="29"/>
  <c r="U14" i="51"/>
  <c r="AR21" i="37"/>
  <c r="AI22" i="27"/>
  <c r="AN22" i="27"/>
  <c r="AR21" i="40"/>
  <c r="U15" i="45"/>
  <c r="Y22" i="65"/>
  <c r="X22" i="65"/>
  <c r="AR6" i="89"/>
  <c r="AH15" i="29"/>
  <c r="AQ15" i="29" s="1"/>
  <c r="AR14" i="39"/>
  <c r="Z7" i="97"/>
  <c r="Z22" i="40"/>
  <c r="Z15" i="64"/>
  <c r="Y23" i="17"/>
  <c r="X23" i="17"/>
  <c r="U29" i="98"/>
  <c r="AG15" i="21"/>
  <c r="AP15" i="21" s="1"/>
  <c r="W16" i="21"/>
  <c r="AF15" i="21"/>
  <c r="AO15" i="21" s="1"/>
  <c r="AE15" i="21"/>
  <c r="AN14" i="76"/>
  <c r="AI14" i="76"/>
  <c r="AN7" i="75"/>
  <c r="AI7" i="75"/>
  <c r="U22" i="16"/>
  <c r="AG5" i="105"/>
  <c r="AP5" i="105" s="1"/>
  <c r="W6" i="105"/>
  <c r="AF5" i="105"/>
  <c r="AO5" i="105" s="1"/>
  <c r="AE5" i="105"/>
  <c r="AH22" i="36"/>
  <c r="AQ22" i="36" s="1"/>
  <c r="AH23" i="22"/>
  <c r="AQ23" i="22" s="1"/>
  <c r="AQ25" i="22" s="1"/>
  <c r="AX22" i="22"/>
  <c r="S22" i="22" s="1"/>
  <c r="AC22" i="22" s="1"/>
  <c r="AB23" i="22" s="1"/>
  <c r="AZ3" i="22"/>
  <c r="U34" i="85"/>
  <c r="U25" i="87"/>
  <c r="U22" i="91"/>
  <c r="U20" i="95"/>
  <c r="AG5" i="53"/>
  <c r="AP5" i="53" s="1"/>
  <c r="W6" i="53"/>
  <c r="AE5" i="53"/>
  <c r="AF5" i="53"/>
  <c r="AO5" i="53" s="1"/>
  <c r="AN21" i="61"/>
  <c r="AI21" i="61"/>
  <c r="AI7" i="59"/>
  <c r="AN7" i="59"/>
  <c r="AH21" i="14"/>
  <c r="AQ21" i="14" s="1"/>
  <c r="U25" i="99"/>
  <c r="U22" i="43"/>
  <c r="Y16" i="60"/>
  <c r="X16" i="60"/>
  <c r="AE22" i="73"/>
  <c r="W23" i="73"/>
  <c r="AG22" i="73"/>
  <c r="AP22" i="73" s="1"/>
  <c r="AF22" i="73"/>
  <c r="AO22" i="73" s="1"/>
  <c r="AH7" i="89"/>
  <c r="AQ7" i="89" s="1"/>
  <c r="U13" i="13"/>
  <c r="U12" i="13" s="1"/>
  <c r="U24" i="49"/>
  <c r="U32" i="48"/>
  <c r="U13" i="20"/>
  <c r="AR20" i="69"/>
  <c r="U15" i="58"/>
  <c r="U13" i="9"/>
  <c r="U32" i="35"/>
  <c r="U31" i="42"/>
  <c r="U33" i="82"/>
  <c r="AN21" i="81"/>
  <c r="AI21" i="81"/>
  <c r="AH15" i="80"/>
  <c r="AQ15" i="80" s="1"/>
  <c r="Y23" i="23"/>
  <c r="Z23" i="23"/>
  <c r="X23" i="23"/>
  <c r="U15" i="54"/>
  <c r="AF7" i="89"/>
  <c r="AO7" i="89" s="1"/>
  <c r="AE7" i="89"/>
  <c r="AG7" i="89"/>
  <c r="AP7" i="89" s="1"/>
  <c r="W8" i="89"/>
  <c r="Y8" i="67"/>
  <c r="Z8" i="67" s="1"/>
  <c r="X8" i="67"/>
  <c r="Y8" i="71"/>
  <c r="X8" i="71"/>
  <c r="U24" i="83"/>
  <c r="AN5" i="93"/>
  <c r="AI5" i="93"/>
  <c r="AR20" i="30"/>
  <c r="Y15" i="25"/>
  <c r="Z15" i="25" s="1"/>
  <c r="X15" i="25"/>
  <c r="AI7" i="28"/>
  <c r="AN7" i="28"/>
  <c r="Z22" i="36"/>
  <c r="AI7" i="38"/>
  <c r="AN7" i="38"/>
  <c r="Z23" i="22"/>
  <c r="Z23" i="31"/>
  <c r="U15" i="96"/>
  <c r="AH14" i="34"/>
  <c r="AQ14" i="34" s="1"/>
  <c r="U13" i="84"/>
  <c r="AN7" i="67"/>
  <c r="AI7" i="67"/>
  <c r="AN7" i="19"/>
  <c r="AI7" i="19"/>
  <c r="Z6" i="47"/>
  <c r="U24" i="55"/>
  <c r="AI7" i="71"/>
  <c r="AN7" i="71"/>
  <c r="AH9" i="2"/>
  <c r="AQ9" i="2" s="1"/>
  <c r="Z23" i="66"/>
  <c r="AR13" i="34"/>
  <c r="AH22" i="37"/>
  <c r="AQ22" i="37" s="1"/>
  <c r="U32" i="10"/>
  <c r="AR22" i="31"/>
  <c r="AH21" i="74"/>
  <c r="AQ21" i="74" s="1"/>
  <c r="AG5" i="46"/>
  <c r="AP5" i="46" s="1"/>
  <c r="W6" i="46"/>
  <c r="AE5" i="46"/>
  <c r="AF5" i="46"/>
  <c r="AO5" i="46" s="1"/>
  <c r="Y8" i="75"/>
  <c r="Z8" i="75"/>
  <c r="X8" i="75"/>
  <c r="AG15" i="25" l="1"/>
  <c r="AP15" i="25" s="1"/>
  <c r="AE15" i="25"/>
  <c r="AF15" i="25"/>
  <c r="AO15" i="25" s="1"/>
  <c r="W16" i="25"/>
  <c r="AG8" i="67"/>
  <c r="AP8" i="67" s="1"/>
  <c r="W9" i="67"/>
  <c r="AF8" i="67"/>
  <c r="AO8" i="67" s="1"/>
  <c r="AE8" i="67"/>
  <c r="AG6" i="93"/>
  <c r="AP6" i="93" s="1"/>
  <c r="W7" i="93"/>
  <c r="AF6" i="93"/>
  <c r="AO6" i="93" s="1"/>
  <c r="AE6" i="93"/>
  <c r="AR7" i="19"/>
  <c r="AX3" i="22"/>
  <c r="S3" i="22" s="1"/>
  <c r="AC3" i="22" s="1"/>
  <c r="AX23" i="22"/>
  <c r="S23" i="22" s="1"/>
  <c r="AC23" i="22" s="1"/>
  <c r="AX4" i="22"/>
  <c r="S4" i="22" s="1"/>
  <c r="AC4" i="22" s="1"/>
  <c r="AB5" i="22" s="1"/>
  <c r="AX5" i="22"/>
  <c r="S5" i="22" s="1"/>
  <c r="AC5" i="22" s="1"/>
  <c r="AB6" i="22" s="1"/>
  <c r="AX6" i="22"/>
  <c r="S6" i="22" s="1"/>
  <c r="AC6" i="22" s="1"/>
  <c r="AB7" i="22" s="1"/>
  <c r="AX7" i="22"/>
  <c r="S7" i="22" s="1"/>
  <c r="AC7" i="22" s="1"/>
  <c r="AB8" i="22" s="1"/>
  <c r="AX8" i="22"/>
  <c r="S8" i="22" s="1"/>
  <c r="AC8" i="22" s="1"/>
  <c r="AB9" i="22" s="1"/>
  <c r="AX9" i="22"/>
  <c r="S9" i="22" s="1"/>
  <c r="AC9" i="22" s="1"/>
  <c r="AB10" i="22" s="1"/>
  <c r="AX10" i="22"/>
  <c r="S10" i="22" s="1"/>
  <c r="AC10" i="22" s="1"/>
  <c r="AB11" i="22" s="1"/>
  <c r="AX11" i="22"/>
  <c r="S11" i="22" s="1"/>
  <c r="AC11" i="22" s="1"/>
  <c r="AB12" i="22" s="1"/>
  <c r="AX12" i="22"/>
  <c r="S12" i="22" s="1"/>
  <c r="AC12" i="22" s="1"/>
  <c r="AB13" i="22" s="1"/>
  <c r="AX13" i="22"/>
  <c r="S13" i="22" s="1"/>
  <c r="AC13" i="22" s="1"/>
  <c r="AB14" i="22" s="1"/>
  <c r="AX14" i="22"/>
  <c r="S14" i="22" s="1"/>
  <c r="AC14" i="22" s="1"/>
  <c r="AB15" i="22" s="1"/>
  <c r="AX15" i="22"/>
  <c r="S15" i="22" s="1"/>
  <c r="AC15" i="22" s="1"/>
  <c r="AB16" i="22" s="1"/>
  <c r="AX16" i="22"/>
  <c r="S16" i="22" s="1"/>
  <c r="AC16" i="22" s="1"/>
  <c r="AB17" i="22" s="1"/>
  <c r="AX17" i="22"/>
  <c r="S17" i="22" s="1"/>
  <c r="AC17" i="22" s="1"/>
  <c r="AB18" i="22" s="1"/>
  <c r="AX18" i="22"/>
  <c r="S18" i="22" s="1"/>
  <c r="AC18" i="22" s="1"/>
  <c r="AB19" i="22" s="1"/>
  <c r="AX19" i="22"/>
  <c r="S19" i="22" s="1"/>
  <c r="AC19" i="22" s="1"/>
  <c r="AB20" i="22" s="1"/>
  <c r="AX20" i="22"/>
  <c r="S20" i="22" s="1"/>
  <c r="AC20" i="22" s="1"/>
  <c r="AB21" i="22" s="1"/>
  <c r="AX21" i="22"/>
  <c r="S21" i="22" s="1"/>
  <c r="AC21" i="22" s="1"/>
  <c r="AB22" i="22" s="1"/>
  <c r="AN5" i="105"/>
  <c r="AI5" i="105"/>
  <c r="AR7" i="75"/>
  <c r="Y16" i="21"/>
  <c r="Z16" i="21"/>
  <c r="X16" i="21"/>
  <c r="AR22" i="27"/>
  <c r="AH22" i="81"/>
  <c r="AQ22" i="81" s="1"/>
  <c r="AR22" i="17"/>
  <c r="Y17" i="68"/>
  <c r="X17" i="68"/>
  <c r="Y17" i="12"/>
  <c r="X17" i="12"/>
  <c r="Y8" i="33"/>
  <c r="X8" i="33"/>
  <c r="AE5" i="101"/>
  <c r="W6" i="101"/>
  <c r="AG5" i="101"/>
  <c r="AP5" i="101" s="1"/>
  <c r="AF5" i="101"/>
  <c r="AO5" i="101" s="1"/>
  <c r="U24" i="103"/>
  <c r="Y22" i="26"/>
  <c r="X22" i="26"/>
  <c r="Z22" i="26" s="1"/>
  <c r="AI15" i="80"/>
  <c r="AN15" i="80"/>
  <c r="Y10" i="2"/>
  <c r="X10" i="2"/>
  <c r="AR7" i="38"/>
  <c r="U23" i="83"/>
  <c r="U30" i="42"/>
  <c r="U14" i="58"/>
  <c r="U31" i="48"/>
  <c r="U30" i="48" s="1"/>
  <c r="AI5" i="53"/>
  <c r="AN5" i="53"/>
  <c r="U21" i="91"/>
  <c r="AJ23" i="22"/>
  <c r="AS23" i="22" s="1"/>
  <c r="AF15" i="64"/>
  <c r="AO15" i="64" s="1"/>
  <c r="W16" i="64"/>
  <c r="AG15" i="64"/>
  <c r="AP15" i="64" s="1"/>
  <c r="AE15" i="64"/>
  <c r="AH8" i="28"/>
  <c r="AQ8" i="28" s="1"/>
  <c r="AE22" i="81"/>
  <c r="W23" i="81"/>
  <c r="AG22" i="81"/>
  <c r="AP22" i="81" s="1"/>
  <c r="AF22" i="81"/>
  <c r="AO22" i="81" s="1"/>
  <c r="AN22" i="62"/>
  <c r="AI22" i="62"/>
  <c r="AH8" i="59"/>
  <c r="AQ8" i="59" s="1"/>
  <c r="AN7" i="33"/>
  <c r="AI7" i="33"/>
  <c r="AR15" i="60"/>
  <c r="Y8" i="79"/>
  <c r="Z8" i="79" s="1"/>
  <c r="X8" i="79"/>
  <c r="Y22" i="77"/>
  <c r="Z22" i="77"/>
  <c r="X22" i="77"/>
  <c r="AH22" i="61"/>
  <c r="AQ22" i="61" s="1"/>
  <c r="U12" i="92"/>
  <c r="AI5" i="15"/>
  <c r="AN5" i="15"/>
  <c r="U14" i="88"/>
  <c r="Y22" i="74"/>
  <c r="X22" i="74"/>
  <c r="AN21" i="30"/>
  <c r="AI21" i="30"/>
  <c r="U14" i="54"/>
  <c r="Y23" i="73"/>
  <c r="X23" i="73"/>
  <c r="U21" i="43"/>
  <c r="AR7" i="59"/>
  <c r="Y6" i="53"/>
  <c r="X6" i="53"/>
  <c r="Z6" i="53" s="1"/>
  <c r="Y6" i="105"/>
  <c r="X6" i="105"/>
  <c r="AR14" i="76"/>
  <c r="AE22" i="40"/>
  <c r="AG22" i="40"/>
  <c r="AP22" i="40" s="1"/>
  <c r="AF22" i="40"/>
  <c r="AO22" i="40" s="1"/>
  <c r="W23" i="40"/>
  <c r="U14" i="45"/>
  <c r="Z8" i="28"/>
  <c r="Y23" i="62"/>
  <c r="X23" i="62"/>
  <c r="Z5" i="32"/>
  <c r="AH5" i="32"/>
  <c r="AQ5" i="32" s="1"/>
  <c r="U19" i="11"/>
  <c r="AN15" i="29"/>
  <c r="AI15" i="29"/>
  <c r="U33" i="90"/>
  <c r="Z8" i="59"/>
  <c r="U32" i="94"/>
  <c r="U31" i="94" s="1"/>
  <c r="AN7" i="79"/>
  <c r="AI7" i="79"/>
  <c r="AH8" i="38"/>
  <c r="AQ8" i="38" s="1"/>
  <c r="AR22" i="23"/>
  <c r="Z22" i="61"/>
  <c r="U30" i="102"/>
  <c r="AN21" i="26"/>
  <c r="AI21" i="26"/>
  <c r="Y22" i="78"/>
  <c r="Z22" i="78"/>
  <c r="X22" i="78"/>
  <c r="AN14" i="34"/>
  <c r="AI14" i="34"/>
  <c r="Y16" i="80"/>
  <c r="X16" i="80"/>
  <c r="AI22" i="37"/>
  <c r="AN22" i="37"/>
  <c r="AN9" i="2"/>
  <c r="AI9" i="2"/>
  <c r="AI15" i="39"/>
  <c r="AN15" i="39"/>
  <c r="AI5" i="46"/>
  <c r="AN5" i="46"/>
  <c r="AR7" i="71"/>
  <c r="AR7" i="67"/>
  <c r="AE22" i="36"/>
  <c r="W23" i="36"/>
  <c r="AF22" i="36"/>
  <c r="AO22" i="36" s="1"/>
  <c r="AG22" i="36"/>
  <c r="AP22" i="36" s="1"/>
  <c r="AH8" i="71"/>
  <c r="AQ8" i="71" s="1"/>
  <c r="AR21" i="81"/>
  <c r="AH8" i="75"/>
  <c r="AQ8" i="75" s="1"/>
  <c r="Y6" i="46"/>
  <c r="X6" i="46"/>
  <c r="AF23" i="66"/>
  <c r="AO23" i="66" s="1"/>
  <c r="AO25" i="66" s="1"/>
  <c r="AE23" i="66"/>
  <c r="AG23" i="66"/>
  <c r="AP23" i="66" s="1"/>
  <c r="AP25" i="66" s="1"/>
  <c r="U14" i="96"/>
  <c r="Z8" i="71"/>
  <c r="Y8" i="89"/>
  <c r="X8" i="89"/>
  <c r="AH23" i="23"/>
  <c r="AQ23" i="23" s="1"/>
  <c r="AQ25" i="23" s="1"/>
  <c r="AZ3" i="23"/>
  <c r="U31" i="35"/>
  <c r="U23" i="49"/>
  <c r="AN22" i="73"/>
  <c r="AI22" i="73"/>
  <c r="AR21" i="61"/>
  <c r="U24" i="87"/>
  <c r="U28" i="98"/>
  <c r="W8" i="97"/>
  <c r="AE7" i="97"/>
  <c r="AG7" i="97"/>
  <c r="AP7" i="97" s="1"/>
  <c r="AF7" i="97"/>
  <c r="AO7" i="97" s="1"/>
  <c r="AH15" i="76"/>
  <c r="AQ15" i="76" s="1"/>
  <c r="AE5" i="86"/>
  <c r="AG5" i="86"/>
  <c r="AP5" i="86" s="1"/>
  <c r="W6" i="86"/>
  <c r="AF5" i="86"/>
  <c r="AO5" i="86" s="1"/>
  <c r="AN22" i="70"/>
  <c r="AI22" i="70"/>
  <c r="AN16" i="12"/>
  <c r="AI16" i="12"/>
  <c r="AH15" i="72"/>
  <c r="AQ15" i="72" s="1"/>
  <c r="Z8" i="38"/>
  <c r="Y8" i="63"/>
  <c r="X8" i="63"/>
  <c r="Z8" i="63" s="1"/>
  <c r="AH8" i="19"/>
  <c r="AQ8" i="19" s="1"/>
  <c r="AN21" i="78"/>
  <c r="AI21" i="78"/>
  <c r="Y22" i="14"/>
  <c r="X22" i="14"/>
  <c r="AH23" i="27"/>
  <c r="AQ23" i="27" s="1"/>
  <c r="AQ25" i="27" s="1"/>
  <c r="AZ3" i="27"/>
  <c r="Y16" i="39"/>
  <c r="X16" i="39"/>
  <c r="AE8" i="75"/>
  <c r="AF8" i="75"/>
  <c r="AO8" i="75" s="1"/>
  <c r="AG8" i="75"/>
  <c r="AP8" i="75" s="1"/>
  <c r="W9" i="75"/>
  <c r="U23" i="55"/>
  <c r="AG23" i="31"/>
  <c r="AP23" i="31" s="1"/>
  <c r="AP25" i="31" s="1"/>
  <c r="AE23" i="31"/>
  <c r="AF23" i="31"/>
  <c r="AO23" i="31" s="1"/>
  <c r="AO25" i="31" s="1"/>
  <c r="AR7" i="28"/>
  <c r="AR5" i="93"/>
  <c r="AG23" i="23"/>
  <c r="AP23" i="23" s="1"/>
  <c r="AP25" i="23" s="1"/>
  <c r="AE23" i="23"/>
  <c r="AF23" i="23"/>
  <c r="AO23" i="23" s="1"/>
  <c r="AO25" i="23" s="1"/>
  <c r="AH16" i="60"/>
  <c r="AQ16" i="60" s="1"/>
  <c r="U24" i="99"/>
  <c r="AN15" i="21"/>
  <c r="AI15" i="21"/>
  <c r="AH23" i="17"/>
  <c r="AQ23" i="17" s="1"/>
  <c r="AQ25" i="17" s="1"/>
  <c r="AX22" i="17"/>
  <c r="S22" i="17" s="1"/>
  <c r="AC22" i="17" s="1"/>
  <c r="AB23" i="17" s="1"/>
  <c r="AZ3" i="17"/>
  <c r="AH22" i="65"/>
  <c r="AQ22" i="65" s="1"/>
  <c r="U13" i="51"/>
  <c r="AR14" i="25"/>
  <c r="W16" i="76"/>
  <c r="AG15" i="76"/>
  <c r="AP15" i="76" s="1"/>
  <c r="AF15" i="76"/>
  <c r="AO15" i="76" s="1"/>
  <c r="AE15" i="76"/>
  <c r="Y23" i="70"/>
  <c r="Z23" i="70" s="1"/>
  <c r="X23" i="70"/>
  <c r="AN16" i="68"/>
  <c r="AI16" i="68"/>
  <c r="Y16" i="29"/>
  <c r="Z16" i="29"/>
  <c r="X16" i="29"/>
  <c r="U14" i="100"/>
  <c r="AR21" i="65"/>
  <c r="AX23" i="31"/>
  <c r="S23" i="31" s="1"/>
  <c r="AC23" i="31" s="1"/>
  <c r="AX3" i="31"/>
  <c r="S3" i="31" s="1"/>
  <c r="AC3" i="31" s="1"/>
  <c r="AX4" i="31"/>
  <c r="S4" i="31" s="1"/>
  <c r="AC4" i="31" s="1"/>
  <c r="AB5" i="31" s="1"/>
  <c r="AX5" i="31"/>
  <c r="S5" i="31" s="1"/>
  <c r="AC5" i="31" s="1"/>
  <c r="AB6" i="31" s="1"/>
  <c r="AX6" i="31"/>
  <c r="S6" i="31" s="1"/>
  <c r="AC6" i="31" s="1"/>
  <c r="AB7" i="31" s="1"/>
  <c r="AX7" i="31"/>
  <c r="S7" i="31" s="1"/>
  <c r="AC7" i="31" s="1"/>
  <c r="AB8" i="31" s="1"/>
  <c r="AX8" i="31"/>
  <c r="S8" i="31" s="1"/>
  <c r="AC8" i="31" s="1"/>
  <c r="AB9" i="31" s="1"/>
  <c r="AX9" i="31"/>
  <c r="S9" i="31" s="1"/>
  <c r="AC9" i="31" s="1"/>
  <c r="AB10" i="31" s="1"/>
  <c r="AX10" i="31"/>
  <c r="S10" i="31" s="1"/>
  <c r="AC10" i="31" s="1"/>
  <c r="AB11" i="31" s="1"/>
  <c r="AX11" i="31"/>
  <c r="S11" i="31" s="1"/>
  <c r="AC11" i="31" s="1"/>
  <c r="AB12" i="31" s="1"/>
  <c r="AX12" i="31"/>
  <c r="S12" i="31" s="1"/>
  <c r="AC12" i="31" s="1"/>
  <c r="AB13" i="31" s="1"/>
  <c r="AX13" i="31"/>
  <c r="S13" i="31" s="1"/>
  <c r="AC13" i="31" s="1"/>
  <c r="AB14" i="31" s="1"/>
  <c r="AX14" i="31"/>
  <c r="S14" i="31" s="1"/>
  <c r="AC14" i="31" s="1"/>
  <c r="AB15" i="31" s="1"/>
  <c r="AX15" i="31"/>
  <c r="S15" i="31" s="1"/>
  <c r="AC15" i="31" s="1"/>
  <c r="AB16" i="31" s="1"/>
  <c r="AX16" i="31"/>
  <c r="S16" i="31" s="1"/>
  <c r="AC16" i="31" s="1"/>
  <c r="AB17" i="31" s="1"/>
  <c r="AX17" i="31"/>
  <c r="S17" i="31" s="1"/>
  <c r="AC17" i="31" s="1"/>
  <c r="AB18" i="31" s="1"/>
  <c r="AX18" i="31"/>
  <c r="S18" i="31" s="1"/>
  <c r="AC18" i="31" s="1"/>
  <c r="AB19" i="31" s="1"/>
  <c r="AX19" i="31"/>
  <c r="S19" i="31" s="1"/>
  <c r="AC19" i="31" s="1"/>
  <c r="AB20" i="31" s="1"/>
  <c r="AX20" i="31"/>
  <c r="S20" i="31" s="1"/>
  <c r="AC20" i="31" s="1"/>
  <c r="AB21" i="31" s="1"/>
  <c r="AX21" i="31"/>
  <c r="S21" i="31" s="1"/>
  <c r="AC21" i="31" s="1"/>
  <c r="AB22" i="31" s="1"/>
  <c r="U33" i="50"/>
  <c r="U26" i="18"/>
  <c r="AE15" i="72"/>
  <c r="W16" i="72"/>
  <c r="AG15" i="72"/>
  <c r="AP15" i="72" s="1"/>
  <c r="AF15" i="72"/>
  <c r="AO15" i="72" s="1"/>
  <c r="U10" i="44"/>
  <c r="AN7" i="63"/>
  <c r="AI7" i="63"/>
  <c r="AI8" i="24"/>
  <c r="AN8" i="24"/>
  <c r="AI5" i="52"/>
  <c r="AN5" i="52"/>
  <c r="U9" i="104"/>
  <c r="AX22" i="66"/>
  <c r="S22" i="66" s="1"/>
  <c r="AC22" i="66" s="1"/>
  <c r="AB23" i="66" s="1"/>
  <c r="AK23" i="66" s="1"/>
  <c r="AT23" i="66" s="1"/>
  <c r="AX3" i="66"/>
  <c r="S3" i="66" s="1"/>
  <c r="AC3" i="66" s="1"/>
  <c r="AX23" i="66"/>
  <c r="S23" i="66" s="1"/>
  <c r="AC23" i="66" s="1"/>
  <c r="AJ23" i="66" s="1"/>
  <c r="AS23" i="66" s="1"/>
  <c r="AX4" i="66"/>
  <c r="S4" i="66" s="1"/>
  <c r="AC4" i="66" s="1"/>
  <c r="AB5" i="66" s="1"/>
  <c r="AX5" i="66"/>
  <c r="S5" i="66" s="1"/>
  <c r="AC5" i="66" s="1"/>
  <c r="AB6" i="66" s="1"/>
  <c r="AX6" i="66"/>
  <c r="S6" i="66" s="1"/>
  <c r="AC6" i="66" s="1"/>
  <c r="AB7" i="66" s="1"/>
  <c r="AX7" i="66"/>
  <c r="S7" i="66" s="1"/>
  <c r="AC7" i="66" s="1"/>
  <c r="AB8" i="66" s="1"/>
  <c r="AX8" i="66"/>
  <c r="S8" i="66" s="1"/>
  <c r="AC8" i="66" s="1"/>
  <c r="AB9" i="66" s="1"/>
  <c r="AX9" i="66"/>
  <c r="S9" i="66" s="1"/>
  <c r="AC9" i="66" s="1"/>
  <c r="AB10" i="66" s="1"/>
  <c r="AX10" i="66"/>
  <c r="S10" i="66" s="1"/>
  <c r="AC10" i="66" s="1"/>
  <c r="AB11" i="66" s="1"/>
  <c r="AX11" i="66"/>
  <c r="S11" i="66" s="1"/>
  <c r="AC11" i="66" s="1"/>
  <c r="AB12" i="66" s="1"/>
  <c r="AX12" i="66"/>
  <c r="S12" i="66" s="1"/>
  <c r="AC12" i="66" s="1"/>
  <c r="AB13" i="66" s="1"/>
  <c r="AX13" i="66"/>
  <c r="S13" i="66" s="1"/>
  <c r="AC13" i="66" s="1"/>
  <c r="AB14" i="66" s="1"/>
  <c r="AX14" i="66"/>
  <c r="S14" i="66" s="1"/>
  <c r="AC14" i="66" s="1"/>
  <c r="AB15" i="66" s="1"/>
  <c r="AX15" i="66"/>
  <c r="S15" i="66" s="1"/>
  <c r="AC15" i="66" s="1"/>
  <c r="AB16" i="66" s="1"/>
  <c r="AX16" i="66"/>
  <c r="S16" i="66" s="1"/>
  <c r="AC16" i="66" s="1"/>
  <c r="AB17" i="66" s="1"/>
  <c r="AX17" i="66"/>
  <c r="S17" i="66" s="1"/>
  <c r="AC17" i="66" s="1"/>
  <c r="AB18" i="66" s="1"/>
  <c r="AX18" i="66"/>
  <c r="S18" i="66" s="1"/>
  <c r="AC18" i="66" s="1"/>
  <c r="AB19" i="66" s="1"/>
  <c r="AX19" i="66"/>
  <c r="S19" i="66" s="1"/>
  <c r="AC19" i="66" s="1"/>
  <c r="AB20" i="66" s="1"/>
  <c r="AX20" i="66"/>
  <c r="S20" i="66" s="1"/>
  <c r="AC20" i="66" s="1"/>
  <c r="AB21" i="66" s="1"/>
  <c r="AX21" i="66"/>
  <c r="S21" i="66" s="1"/>
  <c r="AC21" i="66" s="1"/>
  <c r="AB22" i="66" s="1"/>
  <c r="Z8" i="19"/>
  <c r="Y6" i="15"/>
  <c r="X6" i="15"/>
  <c r="Z23" i="27"/>
  <c r="Y15" i="34"/>
  <c r="X15" i="34"/>
  <c r="Y22" i="30"/>
  <c r="X22" i="30"/>
  <c r="U31" i="10"/>
  <c r="W7" i="47"/>
  <c r="AF6" i="47"/>
  <c r="AO6" i="47" s="1"/>
  <c r="AE6" i="47"/>
  <c r="AG6" i="47"/>
  <c r="AP6" i="47" s="1"/>
  <c r="U12" i="84"/>
  <c r="AE23" i="22"/>
  <c r="AG23" i="22"/>
  <c r="AP23" i="22" s="1"/>
  <c r="AP25" i="22" s="1"/>
  <c r="AF23" i="22"/>
  <c r="AO23" i="22" s="1"/>
  <c r="AO25" i="22" s="1"/>
  <c r="AH15" i="25"/>
  <c r="AQ15" i="25" s="1"/>
  <c r="AH8" i="67"/>
  <c r="AQ8" i="67" s="1"/>
  <c r="AN7" i="89"/>
  <c r="AI7" i="89"/>
  <c r="U32" i="82"/>
  <c r="U12" i="9"/>
  <c r="U12" i="20"/>
  <c r="U11" i="13"/>
  <c r="Z16" i="60"/>
  <c r="U19" i="95"/>
  <c r="U33" i="85"/>
  <c r="U21" i="16"/>
  <c r="Z23" i="17"/>
  <c r="Z22" i="65"/>
  <c r="AR14" i="72"/>
  <c r="AX22" i="31"/>
  <c r="S22" i="31" s="1"/>
  <c r="AC22" i="31" s="1"/>
  <c r="AB23" i="31" s="1"/>
  <c r="AH6" i="93"/>
  <c r="AQ6" i="93" s="1"/>
  <c r="U23" i="41"/>
  <c r="AN21" i="77"/>
  <c r="AI21" i="77"/>
  <c r="Y9" i="24"/>
  <c r="X9" i="24"/>
  <c r="Y6" i="52"/>
  <c r="X6" i="52"/>
  <c r="Z6" i="52" s="1"/>
  <c r="W22" i="69"/>
  <c r="AE21" i="69"/>
  <c r="AF21" i="69"/>
  <c r="AO21" i="69" s="1"/>
  <c r="AG21" i="69"/>
  <c r="AP21" i="69" s="1"/>
  <c r="AN21" i="14"/>
  <c r="AI21" i="14"/>
  <c r="AI21" i="74"/>
  <c r="AN21" i="74"/>
  <c r="Y23" i="37"/>
  <c r="X23" i="37"/>
  <c r="W9" i="79" l="1"/>
  <c r="AF8" i="79"/>
  <c r="AO8" i="79" s="1"/>
  <c r="AG8" i="79"/>
  <c r="AP8" i="79" s="1"/>
  <c r="AE8" i="79"/>
  <c r="AE23" i="70"/>
  <c r="AG23" i="70"/>
  <c r="AP23" i="70" s="1"/>
  <c r="AP25" i="70" s="1"/>
  <c r="AF23" i="70"/>
  <c r="AO23" i="70" s="1"/>
  <c r="AO25" i="70" s="1"/>
  <c r="AF6" i="53"/>
  <c r="AO6" i="53" s="1"/>
  <c r="AE6" i="53"/>
  <c r="W7" i="53"/>
  <c r="AG6" i="53"/>
  <c r="AP6" i="53" s="1"/>
  <c r="AF8" i="63"/>
  <c r="AO8" i="63" s="1"/>
  <c r="AE8" i="63"/>
  <c r="W9" i="63"/>
  <c r="AG8" i="63"/>
  <c r="AP8" i="63" s="1"/>
  <c r="W7" i="52"/>
  <c r="AE6" i="52"/>
  <c r="AG6" i="52"/>
  <c r="AP6" i="52" s="1"/>
  <c r="AF6" i="52"/>
  <c r="AO6" i="52" s="1"/>
  <c r="AF22" i="26"/>
  <c r="AO22" i="26" s="1"/>
  <c r="W23" i="26"/>
  <c r="AG22" i="26"/>
  <c r="AP22" i="26" s="1"/>
  <c r="AE22" i="26"/>
  <c r="AH9" i="24"/>
  <c r="AQ9" i="24" s="1"/>
  <c r="Z9" i="24"/>
  <c r="Y22" i="69"/>
  <c r="X22" i="69"/>
  <c r="W23" i="65"/>
  <c r="AE22" i="65"/>
  <c r="AG22" i="65"/>
  <c r="AP22" i="65" s="1"/>
  <c r="AF22" i="65"/>
  <c r="AO22" i="65" s="1"/>
  <c r="AH22" i="30"/>
  <c r="AQ22" i="30" s="1"/>
  <c r="AF23" i="27"/>
  <c r="AO23" i="27" s="1"/>
  <c r="AO25" i="27" s="1"/>
  <c r="AG23" i="27"/>
  <c r="AP23" i="27" s="1"/>
  <c r="AP25" i="27" s="1"/>
  <c r="AE23" i="27"/>
  <c r="AJ21" i="66"/>
  <c r="AK21" i="66"/>
  <c r="AT21" i="66" s="1"/>
  <c r="AJ15" i="66"/>
  <c r="AK15" i="66"/>
  <c r="AT15" i="66" s="1"/>
  <c r="AJ9" i="66"/>
  <c r="AK9" i="66"/>
  <c r="AT9" i="66" s="1"/>
  <c r="AB4" i="66"/>
  <c r="AJ3" i="66"/>
  <c r="AJ18" i="31"/>
  <c r="AK18" i="31"/>
  <c r="AT18" i="31" s="1"/>
  <c r="AK12" i="31"/>
  <c r="AT12" i="31" s="1"/>
  <c r="AJ12" i="31"/>
  <c r="AJ6" i="31"/>
  <c r="AK6" i="31"/>
  <c r="AT6" i="31" s="1"/>
  <c r="AN23" i="23"/>
  <c r="AN25" i="23" s="1"/>
  <c r="AI23" i="23"/>
  <c r="AR23" i="23" s="1"/>
  <c r="AR25" i="23" s="1"/>
  <c r="AX23" i="27"/>
  <c r="S23" i="27" s="1"/>
  <c r="AC23" i="27" s="1"/>
  <c r="AX3" i="27"/>
  <c r="S3" i="27" s="1"/>
  <c r="AC3" i="27" s="1"/>
  <c r="AX4" i="27"/>
  <c r="S4" i="27" s="1"/>
  <c r="AC4" i="27" s="1"/>
  <c r="AB5" i="27" s="1"/>
  <c r="AX5" i="27"/>
  <c r="S5" i="27" s="1"/>
  <c r="AC5" i="27" s="1"/>
  <c r="AB6" i="27" s="1"/>
  <c r="AX6" i="27"/>
  <c r="S6" i="27" s="1"/>
  <c r="AC6" i="27" s="1"/>
  <c r="AB7" i="27" s="1"/>
  <c r="AX7" i="27"/>
  <c r="S7" i="27" s="1"/>
  <c r="AC7" i="27" s="1"/>
  <c r="AB8" i="27" s="1"/>
  <c r="AX8" i="27"/>
  <c r="S8" i="27" s="1"/>
  <c r="AC8" i="27" s="1"/>
  <c r="AB9" i="27" s="1"/>
  <c r="AX9" i="27"/>
  <c r="S9" i="27" s="1"/>
  <c r="AC9" i="27" s="1"/>
  <c r="AB10" i="27" s="1"/>
  <c r="AX10" i="27"/>
  <c r="S10" i="27" s="1"/>
  <c r="AC10" i="27" s="1"/>
  <c r="AB11" i="27" s="1"/>
  <c r="AX11" i="27"/>
  <c r="S11" i="27" s="1"/>
  <c r="AC11" i="27" s="1"/>
  <c r="AB12" i="27" s="1"/>
  <c r="AX12" i="27"/>
  <c r="S12" i="27" s="1"/>
  <c r="AC12" i="27" s="1"/>
  <c r="AB13" i="27" s="1"/>
  <c r="AX13" i="27"/>
  <c r="S13" i="27" s="1"/>
  <c r="AC13" i="27" s="1"/>
  <c r="AB14" i="27" s="1"/>
  <c r="AX14" i="27"/>
  <c r="S14" i="27" s="1"/>
  <c r="AC14" i="27" s="1"/>
  <c r="AB15" i="27" s="1"/>
  <c r="AX15" i="27"/>
  <c r="S15" i="27" s="1"/>
  <c r="AC15" i="27" s="1"/>
  <c r="AB16" i="27" s="1"/>
  <c r="AX16" i="27"/>
  <c r="S16" i="27" s="1"/>
  <c r="AC16" i="27" s="1"/>
  <c r="AB17" i="27" s="1"/>
  <c r="AX17" i="27"/>
  <c r="S17" i="27" s="1"/>
  <c r="AC17" i="27" s="1"/>
  <c r="AB18" i="27" s="1"/>
  <c r="AX18" i="27"/>
  <c r="S18" i="27" s="1"/>
  <c r="AC18" i="27" s="1"/>
  <c r="AB19" i="27" s="1"/>
  <c r="AX19" i="27"/>
  <c r="S19" i="27" s="1"/>
  <c r="AC19" i="27" s="1"/>
  <c r="AB20" i="27" s="1"/>
  <c r="AX20" i="27"/>
  <c r="S20" i="27" s="1"/>
  <c r="AC20" i="27" s="1"/>
  <c r="AB21" i="27" s="1"/>
  <c r="AX21" i="27"/>
  <c r="S21" i="27" s="1"/>
  <c r="AC21" i="27" s="1"/>
  <c r="AB22" i="27" s="1"/>
  <c r="AR21" i="78"/>
  <c r="AN7" i="97"/>
  <c r="AI7" i="97"/>
  <c r="AR9" i="2"/>
  <c r="AR21" i="26"/>
  <c r="AH23" i="73"/>
  <c r="AQ23" i="73" s="1"/>
  <c r="AQ25" i="73" s="1"/>
  <c r="AZ3" i="73"/>
  <c r="AH22" i="77"/>
  <c r="AQ22" i="77" s="1"/>
  <c r="AI22" i="81"/>
  <c r="AN22" i="81"/>
  <c r="X16" i="64"/>
  <c r="Y16" i="64"/>
  <c r="Z16" i="64" s="1"/>
  <c r="AH10" i="2"/>
  <c r="AQ10" i="2" s="1"/>
  <c r="AH17" i="12"/>
  <c r="AQ17" i="12" s="1"/>
  <c r="AH16" i="21"/>
  <c r="AQ16" i="21" s="1"/>
  <c r="AK17" i="22"/>
  <c r="AT17" i="22" s="1"/>
  <c r="AJ17" i="22"/>
  <c r="AK11" i="22"/>
  <c r="AT11" i="22" s="1"/>
  <c r="AJ11" i="22"/>
  <c r="AK5" i="22"/>
  <c r="AT5" i="22" s="1"/>
  <c r="AJ5" i="22"/>
  <c r="AI6" i="93"/>
  <c r="AN6" i="93"/>
  <c r="Y9" i="67"/>
  <c r="X9" i="67"/>
  <c r="AJ23" i="31"/>
  <c r="AS23" i="31" s="1"/>
  <c r="AK23" i="31"/>
  <c r="AT23" i="31" s="1"/>
  <c r="U11" i="20"/>
  <c r="AH23" i="37"/>
  <c r="AQ23" i="37" s="1"/>
  <c r="AQ25" i="37" s="1"/>
  <c r="AZ3" i="37"/>
  <c r="AF23" i="17"/>
  <c r="AO23" i="17" s="1"/>
  <c r="AO25" i="17" s="1"/>
  <c r="AE23" i="17"/>
  <c r="AG23" i="17"/>
  <c r="AP23" i="17" s="1"/>
  <c r="AP25" i="17" s="1"/>
  <c r="AN6" i="47"/>
  <c r="AI6" i="47"/>
  <c r="Z22" i="30"/>
  <c r="AH6" i="15"/>
  <c r="AQ6" i="15" s="1"/>
  <c r="AJ20" i="66"/>
  <c r="AS20" i="66" s="1"/>
  <c r="AK20" i="66"/>
  <c r="AJ14" i="66"/>
  <c r="AK14" i="66"/>
  <c r="AT14" i="66" s="1"/>
  <c r="AJ8" i="66"/>
  <c r="AK8" i="66"/>
  <c r="AT8" i="66" s="1"/>
  <c r="AR8" i="24"/>
  <c r="U32" i="50"/>
  <c r="AJ17" i="31"/>
  <c r="AK17" i="31"/>
  <c r="AT17" i="31" s="1"/>
  <c r="AK11" i="31"/>
  <c r="AT11" i="31" s="1"/>
  <c r="AJ11" i="31"/>
  <c r="AK5" i="31"/>
  <c r="AT5" i="31" s="1"/>
  <c r="AJ5" i="31"/>
  <c r="U13" i="100"/>
  <c r="AH23" i="70"/>
  <c r="AQ23" i="70" s="1"/>
  <c r="AQ25" i="70" s="1"/>
  <c r="AZ3" i="70"/>
  <c r="Y16" i="76"/>
  <c r="X16" i="76"/>
  <c r="AI23" i="31"/>
  <c r="AN23" i="31"/>
  <c r="AN25" i="31" s="1"/>
  <c r="AX22" i="27"/>
  <c r="S22" i="27" s="1"/>
  <c r="AC22" i="27" s="1"/>
  <c r="AB23" i="27" s="1"/>
  <c r="AR22" i="70"/>
  <c r="AN5" i="86"/>
  <c r="AI5" i="86"/>
  <c r="Y8" i="97"/>
  <c r="Z8" i="97"/>
  <c r="X8" i="97"/>
  <c r="U30" i="35"/>
  <c r="AG8" i="71"/>
  <c r="AP8" i="71" s="1"/>
  <c r="W9" i="71"/>
  <c r="AF8" i="71"/>
  <c r="AO8" i="71" s="1"/>
  <c r="AE8" i="71"/>
  <c r="AH6" i="46"/>
  <c r="AQ6" i="46" s="1"/>
  <c r="AR14" i="34"/>
  <c r="U30" i="94"/>
  <c r="W6" i="32"/>
  <c r="AE5" i="32"/>
  <c r="AF5" i="32"/>
  <c r="AO5" i="32" s="1"/>
  <c r="AG5" i="32"/>
  <c r="AP5" i="32" s="1"/>
  <c r="U13" i="45"/>
  <c r="Z23" i="73"/>
  <c r="AH22" i="74"/>
  <c r="AQ22" i="74" s="1"/>
  <c r="AR5" i="15"/>
  <c r="AE22" i="77"/>
  <c r="W23" i="77"/>
  <c r="AF22" i="77"/>
  <c r="AO22" i="77" s="1"/>
  <c r="AG22" i="77"/>
  <c r="AP22" i="77" s="1"/>
  <c r="AR22" i="62"/>
  <c r="AR5" i="53"/>
  <c r="U29" i="42"/>
  <c r="Z10" i="2"/>
  <c r="Y6" i="101"/>
  <c r="X6" i="101"/>
  <c r="Z17" i="12"/>
  <c r="W17" i="21"/>
  <c r="AE16" i="21"/>
  <c r="AF16" i="21"/>
  <c r="AO16" i="21" s="1"/>
  <c r="AG16" i="21"/>
  <c r="AP16" i="21" s="1"/>
  <c r="AJ22" i="22"/>
  <c r="AK22" i="22"/>
  <c r="AT22" i="22" s="1"/>
  <c r="AJ16" i="22"/>
  <c r="AK16" i="22"/>
  <c r="AT16" i="22" s="1"/>
  <c r="AJ10" i="22"/>
  <c r="AK10" i="22"/>
  <c r="AT10" i="22" s="1"/>
  <c r="U22" i="41"/>
  <c r="U21" i="41" s="1"/>
  <c r="AN21" i="69"/>
  <c r="AI21" i="69"/>
  <c r="AR21" i="74"/>
  <c r="AR21" i="14"/>
  <c r="AH6" i="52"/>
  <c r="AQ6" i="52" s="1"/>
  <c r="AR21" i="77"/>
  <c r="U18" i="95"/>
  <c r="Z23" i="37"/>
  <c r="AF16" i="60"/>
  <c r="AO16" i="60" s="1"/>
  <c r="AE16" i="60"/>
  <c r="AG16" i="60"/>
  <c r="AP16" i="60" s="1"/>
  <c r="W17" i="60"/>
  <c r="U11" i="9"/>
  <c r="AN23" i="22"/>
  <c r="AN25" i="22" s="1"/>
  <c r="AI23" i="22"/>
  <c r="Z6" i="15"/>
  <c r="AJ19" i="66"/>
  <c r="AK19" i="66"/>
  <c r="AT19" i="66" s="1"/>
  <c r="AJ13" i="66"/>
  <c r="AK13" i="66"/>
  <c r="AT13" i="66" s="1"/>
  <c r="AJ7" i="66"/>
  <c r="AK7" i="66"/>
  <c r="AT7" i="66" s="1"/>
  <c r="AR7" i="63"/>
  <c r="Y16" i="72"/>
  <c r="X16" i="72"/>
  <c r="AJ22" i="31"/>
  <c r="AK22" i="31"/>
  <c r="AT22" i="31" s="1"/>
  <c r="AJ16" i="31"/>
  <c r="AS16" i="31" s="1"/>
  <c r="AK16" i="31"/>
  <c r="AK10" i="31"/>
  <c r="AT10" i="31" s="1"/>
  <c r="AJ10" i="31"/>
  <c r="AB4" i="31"/>
  <c r="AJ3" i="31"/>
  <c r="AH16" i="29"/>
  <c r="AQ16" i="29" s="1"/>
  <c r="AX23" i="17"/>
  <c r="S23" i="17" s="1"/>
  <c r="AC23" i="17" s="1"/>
  <c r="AX3" i="17"/>
  <c r="S3" i="17" s="1"/>
  <c r="AC3" i="17" s="1"/>
  <c r="AX4" i="17"/>
  <c r="S4" i="17" s="1"/>
  <c r="AC4" i="17" s="1"/>
  <c r="AB5" i="17" s="1"/>
  <c r="AX5" i="17"/>
  <c r="S5" i="17" s="1"/>
  <c r="AC5" i="17" s="1"/>
  <c r="AB6" i="17" s="1"/>
  <c r="AX6" i="17"/>
  <c r="S6" i="17" s="1"/>
  <c r="AC6" i="17" s="1"/>
  <c r="AB7" i="17" s="1"/>
  <c r="AX7" i="17"/>
  <c r="S7" i="17" s="1"/>
  <c r="AC7" i="17" s="1"/>
  <c r="AB8" i="17" s="1"/>
  <c r="AX8" i="17"/>
  <c r="S8" i="17" s="1"/>
  <c r="AC8" i="17" s="1"/>
  <c r="AB9" i="17" s="1"/>
  <c r="AX9" i="17"/>
  <c r="S9" i="17" s="1"/>
  <c r="AC9" i="17" s="1"/>
  <c r="AB10" i="17" s="1"/>
  <c r="AX10" i="17"/>
  <c r="S10" i="17" s="1"/>
  <c r="AC10" i="17" s="1"/>
  <c r="AB11" i="17" s="1"/>
  <c r="AX11" i="17"/>
  <c r="S11" i="17" s="1"/>
  <c r="AC11" i="17" s="1"/>
  <c r="AB12" i="17" s="1"/>
  <c r="AX12" i="17"/>
  <c r="S12" i="17" s="1"/>
  <c r="AC12" i="17" s="1"/>
  <c r="AB13" i="17" s="1"/>
  <c r="AX13" i="17"/>
  <c r="S13" i="17" s="1"/>
  <c r="AC13" i="17" s="1"/>
  <c r="AB14" i="17" s="1"/>
  <c r="AX14" i="17"/>
  <c r="S14" i="17" s="1"/>
  <c r="AC14" i="17" s="1"/>
  <c r="AB15" i="17" s="1"/>
  <c r="AX15" i="17"/>
  <c r="S15" i="17" s="1"/>
  <c r="AC15" i="17" s="1"/>
  <c r="AB16" i="17" s="1"/>
  <c r="AX16" i="17"/>
  <c r="S16" i="17" s="1"/>
  <c r="AC16" i="17" s="1"/>
  <c r="AB17" i="17" s="1"/>
  <c r="AX17" i="17"/>
  <c r="S17" i="17" s="1"/>
  <c r="AC17" i="17" s="1"/>
  <c r="AB18" i="17" s="1"/>
  <c r="AX18" i="17"/>
  <c r="S18" i="17" s="1"/>
  <c r="AC18" i="17" s="1"/>
  <c r="AB19" i="17" s="1"/>
  <c r="AX19" i="17"/>
  <c r="S19" i="17" s="1"/>
  <c r="AC19" i="17" s="1"/>
  <c r="AB20" i="17" s="1"/>
  <c r="AX20" i="17"/>
  <c r="S20" i="17" s="1"/>
  <c r="AC20" i="17" s="1"/>
  <c r="AB21" i="17" s="1"/>
  <c r="AX21" i="17"/>
  <c r="S21" i="17" s="1"/>
  <c r="AC21" i="17" s="1"/>
  <c r="AB22" i="17" s="1"/>
  <c r="U23" i="99"/>
  <c r="AN8" i="75"/>
  <c r="AI8" i="75"/>
  <c r="AE8" i="38"/>
  <c r="AF8" i="38"/>
  <c r="AO8" i="38" s="1"/>
  <c r="W9" i="38"/>
  <c r="AG8" i="38"/>
  <c r="AP8" i="38" s="1"/>
  <c r="AR22" i="73"/>
  <c r="AX22" i="23"/>
  <c r="S22" i="23" s="1"/>
  <c r="AC22" i="23" s="1"/>
  <c r="AB23" i="23" s="1"/>
  <c r="AK23" i="23" s="1"/>
  <c r="AX23" i="23"/>
  <c r="S23" i="23" s="1"/>
  <c r="AC23" i="23" s="1"/>
  <c r="AJ23" i="23" s="1"/>
  <c r="AS23" i="23" s="1"/>
  <c r="AX3" i="23"/>
  <c r="S3" i="23" s="1"/>
  <c r="AC3" i="23" s="1"/>
  <c r="AX4" i="23"/>
  <c r="S4" i="23" s="1"/>
  <c r="AC4" i="23" s="1"/>
  <c r="AB5" i="23" s="1"/>
  <c r="AX5" i="23"/>
  <c r="S5" i="23" s="1"/>
  <c r="AC5" i="23" s="1"/>
  <c r="AB6" i="23" s="1"/>
  <c r="AX6" i="23"/>
  <c r="S6" i="23" s="1"/>
  <c r="AC6" i="23" s="1"/>
  <c r="AB7" i="23" s="1"/>
  <c r="AX7" i="23"/>
  <c r="S7" i="23" s="1"/>
  <c r="AC7" i="23" s="1"/>
  <c r="AB8" i="23" s="1"/>
  <c r="AX8" i="23"/>
  <c r="S8" i="23" s="1"/>
  <c r="AC8" i="23" s="1"/>
  <c r="AB9" i="23" s="1"/>
  <c r="AX9" i="23"/>
  <c r="S9" i="23" s="1"/>
  <c r="AC9" i="23" s="1"/>
  <c r="AB10" i="23" s="1"/>
  <c r="AX10" i="23"/>
  <c r="S10" i="23" s="1"/>
  <c r="AC10" i="23" s="1"/>
  <c r="AB11" i="23" s="1"/>
  <c r="AX11" i="23"/>
  <c r="S11" i="23" s="1"/>
  <c r="AC11" i="23" s="1"/>
  <c r="AB12" i="23" s="1"/>
  <c r="AX12" i="23"/>
  <c r="S12" i="23" s="1"/>
  <c r="AC12" i="23" s="1"/>
  <c r="AB13" i="23" s="1"/>
  <c r="AX13" i="23"/>
  <c r="S13" i="23" s="1"/>
  <c r="AC13" i="23" s="1"/>
  <c r="AB14" i="23" s="1"/>
  <c r="AX14" i="23"/>
  <c r="S14" i="23" s="1"/>
  <c r="AC14" i="23" s="1"/>
  <c r="AB15" i="23" s="1"/>
  <c r="AX15" i="23"/>
  <c r="S15" i="23" s="1"/>
  <c r="AC15" i="23" s="1"/>
  <c r="AB16" i="23" s="1"/>
  <c r="AX16" i="23"/>
  <c r="S16" i="23" s="1"/>
  <c r="AC16" i="23" s="1"/>
  <c r="AB17" i="23" s="1"/>
  <c r="AX17" i="23"/>
  <c r="S17" i="23" s="1"/>
  <c r="AC17" i="23" s="1"/>
  <c r="AB18" i="23" s="1"/>
  <c r="AX18" i="23"/>
  <c r="S18" i="23" s="1"/>
  <c r="AC18" i="23" s="1"/>
  <c r="AB19" i="23" s="1"/>
  <c r="AX19" i="23"/>
  <c r="S19" i="23" s="1"/>
  <c r="AC19" i="23" s="1"/>
  <c r="AB20" i="23" s="1"/>
  <c r="AX20" i="23"/>
  <c r="S20" i="23" s="1"/>
  <c r="AC20" i="23" s="1"/>
  <c r="AB21" i="23" s="1"/>
  <c r="AX21" i="23"/>
  <c r="S21" i="23" s="1"/>
  <c r="AC21" i="23" s="1"/>
  <c r="AB22" i="23" s="1"/>
  <c r="Z6" i="46"/>
  <c r="Y23" i="36"/>
  <c r="X23" i="36"/>
  <c r="AE8" i="59"/>
  <c r="W9" i="59"/>
  <c r="AG8" i="59"/>
  <c r="AP8" i="59" s="1"/>
  <c r="AF8" i="59"/>
  <c r="AO8" i="59" s="1"/>
  <c r="U18" i="11"/>
  <c r="AH23" i="62"/>
  <c r="AQ23" i="62" s="1"/>
  <c r="AQ25" i="62" s="1"/>
  <c r="AZ3" i="62"/>
  <c r="Y23" i="40"/>
  <c r="X23" i="40"/>
  <c r="AH6" i="105"/>
  <c r="AQ6" i="105" s="1"/>
  <c r="Z22" i="74"/>
  <c r="AR7" i="33"/>
  <c r="AI5" i="101"/>
  <c r="AN5" i="101"/>
  <c r="AK21" i="22"/>
  <c r="AT21" i="22" s="1"/>
  <c r="AJ21" i="22"/>
  <c r="AJ15" i="22"/>
  <c r="AK15" i="22"/>
  <c r="AT15" i="22" s="1"/>
  <c r="AJ9" i="22"/>
  <c r="AK9" i="22"/>
  <c r="AT9" i="22" s="1"/>
  <c r="AB4" i="22"/>
  <c r="AJ3" i="22"/>
  <c r="Y7" i="93"/>
  <c r="X7" i="93"/>
  <c r="X16" i="25"/>
  <c r="Y16" i="25"/>
  <c r="Z16" i="25" s="1"/>
  <c r="U20" i="16"/>
  <c r="Y7" i="47"/>
  <c r="X7" i="47"/>
  <c r="AH15" i="34"/>
  <c r="AQ15" i="34" s="1"/>
  <c r="AJ18" i="66"/>
  <c r="AK18" i="66"/>
  <c r="AT18" i="66" s="1"/>
  <c r="AJ12" i="66"/>
  <c r="AK12" i="66"/>
  <c r="AT12" i="66" s="1"/>
  <c r="AJ6" i="66"/>
  <c r="AK6" i="66"/>
  <c r="AT6" i="66" s="1"/>
  <c r="U8" i="104"/>
  <c r="AN15" i="72"/>
  <c r="AI15" i="72"/>
  <c r="AJ21" i="31"/>
  <c r="AK21" i="31"/>
  <c r="AT21" i="31" s="1"/>
  <c r="AJ15" i="31"/>
  <c r="AK15" i="31"/>
  <c r="AT15" i="31" s="1"/>
  <c r="AK9" i="31"/>
  <c r="AT9" i="31" s="1"/>
  <c r="AJ9" i="31"/>
  <c r="W17" i="29"/>
  <c r="AE16" i="29"/>
  <c r="AF16" i="29"/>
  <c r="AO16" i="29" s="1"/>
  <c r="AG16" i="29"/>
  <c r="AP16" i="29" s="1"/>
  <c r="AJ23" i="17"/>
  <c r="AS23" i="17" s="1"/>
  <c r="AK23" i="17"/>
  <c r="AT23" i="17" s="1"/>
  <c r="AH16" i="39"/>
  <c r="AQ16" i="39" s="1"/>
  <c r="AH22" i="14"/>
  <c r="AQ22" i="14" s="1"/>
  <c r="U27" i="98"/>
  <c r="U13" i="96"/>
  <c r="AN22" i="36"/>
  <c r="AI22" i="36"/>
  <c r="AR5" i="46"/>
  <c r="AR22" i="37"/>
  <c r="AH22" i="78"/>
  <c r="AQ22" i="78" s="1"/>
  <c r="U29" i="102"/>
  <c r="Z23" i="62"/>
  <c r="Z6" i="105"/>
  <c r="U11" i="92"/>
  <c r="AH8" i="79"/>
  <c r="AQ8" i="79" s="1"/>
  <c r="AK23" i="22"/>
  <c r="AT23" i="22" s="1"/>
  <c r="U29" i="48"/>
  <c r="U22" i="83"/>
  <c r="U23" i="103"/>
  <c r="AH8" i="33"/>
  <c r="AQ8" i="33" s="1"/>
  <c r="AH17" i="68"/>
  <c r="AQ17" i="68" s="1"/>
  <c r="AK20" i="22"/>
  <c r="AT20" i="22" s="1"/>
  <c r="AJ20" i="22"/>
  <c r="AJ14" i="22"/>
  <c r="AK14" i="22"/>
  <c r="AT14" i="22" s="1"/>
  <c r="AJ8" i="22"/>
  <c r="AK8" i="22"/>
  <c r="AT8" i="22" s="1"/>
  <c r="U10" i="13"/>
  <c r="U31" i="82"/>
  <c r="U30" i="82" s="1"/>
  <c r="U11" i="84"/>
  <c r="Z15" i="34"/>
  <c r="W9" i="19"/>
  <c r="AG8" i="19"/>
  <c r="AP8" i="19" s="1"/>
  <c r="AE8" i="19"/>
  <c r="AF8" i="19"/>
  <c r="AO8" i="19" s="1"/>
  <c r="AJ17" i="66"/>
  <c r="AS17" i="66" s="1"/>
  <c r="AK17" i="66"/>
  <c r="AJ11" i="66"/>
  <c r="AK11" i="66"/>
  <c r="AT11" i="66" s="1"/>
  <c r="AJ5" i="66"/>
  <c r="AK5" i="66"/>
  <c r="AT5" i="66" s="1"/>
  <c r="AJ20" i="31"/>
  <c r="AK20" i="31"/>
  <c r="AT20" i="31" s="1"/>
  <c r="AJ14" i="31"/>
  <c r="AS14" i="31" s="1"/>
  <c r="AK14" i="31"/>
  <c r="AJ8" i="31"/>
  <c r="AK8" i="31"/>
  <c r="AT8" i="31" s="1"/>
  <c r="AI15" i="76"/>
  <c r="AN15" i="76"/>
  <c r="U22" i="55"/>
  <c r="Z16" i="39"/>
  <c r="Z22" i="14"/>
  <c r="AH8" i="89"/>
  <c r="AQ8" i="89" s="1"/>
  <c r="AH16" i="80"/>
  <c r="AQ16" i="80" s="1"/>
  <c r="W23" i="78"/>
  <c r="AG22" i="78"/>
  <c r="AP22" i="78" s="1"/>
  <c r="AF22" i="78"/>
  <c r="AO22" i="78" s="1"/>
  <c r="AE22" i="78"/>
  <c r="W23" i="61"/>
  <c r="AE22" i="61"/>
  <c r="AF22" i="61"/>
  <c r="AO22" i="61" s="1"/>
  <c r="AG22" i="61"/>
  <c r="AP22" i="61" s="1"/>
  <c r="AR7" i="79"/>
  <c r="U32" i="90"/>
  <c r="U13" i="54"/>
  <c r="AN15" i="64"/>
  <c r="AI15" i="64"/>
  <c r="AR15" i="80"/>
  <c r="Z8" i="33"/>
  <c r="Z17" i="68"/>
  <c r="AJ19" i="22"/>
  <c r="AK19" i="22"/>
  <c r="AT19" i="22" s="1"/>
  <c r="AJ13" i="22"/>
  <c r="AK13" i="22"/>
  <c r="AT13" i="22" s="1"/>
  <c r="AK7" i="22"/>
  <c r="AT7" i="22" s="1"/>
  <c r="AJ7" i="22"/>
  <c r="AN8" i="67"/>
  <c r="AI8" i="67"/>
  <c r="AN15" i="25"/>
  <c r="AI15" i="25"/>
  <c r="U32" i="85"/>
  <c r="AR7" i="89"/>
  <c r="U30" i="10"/>
  <c r="AJ22" i="66"/>
  <c r="AK22" i="66"/>
  <c r="AT22" i="66" s="1"/>
  <c r="AJ16" i="66"/>
  <c r="AK16" i="66"/>
  <c r="AT16" i="66" s="1"/>
  <c r="AJ10" i="66"/>
  <c r="AK10" i="66"/>
  <c r="AT10" i="66" s="1"/>
  <c r="AR5" i="52"/>
  <c r="U9" i="44"/>
  <c r="U25" i="18"/>
  <c r="AJ19" i="31"/>
  <c r="AS19" i="31" s="1"/>
  <c r="AK19" i="31"/>
  <c r="AJ13" i="31"/>
  <c r="AK13" i="31"/>
  <c r="AT13" i="31" s="1"/>
  <c r="AJ7" i="31"/>
  <c r="AK7" i="31"/>
  <c r="AT7" i="31" s="1"/>
  <c r="AR16" i="68"/>
  <c r="U12" i="51"/>
  <c r="AR15" i="21"/>
  <c r="X9" i="75"/>
  <c r="Y9" i="75"/>
  <c r="Z9" i="75"/>
  <c r="AH8" i="63"/>
  <c r="AQ8" i="63" s="1"/>
  <c r="AR16" i="12"/>
  <c r="Y6" i="86"/>
  <c r="X6" i="86"/>
  <c r="U23" i="87"/>
  <c r="U22" i="49"/>
  <c r="Z8" i="89"/>
  <c r="AN23" i="66"/>
  <c r="AN25" i="66" s="1"/>
  <c r="AI23" i="66"/>
  <c r="AR15" i="39"/>
  <c r="Z16" i="80"/>
  <c r="AR15" i="29"/>
  <c r="AE8" i="28"/>
  <c r="AF8" i="28"/>
  <c r="AO8" i="28" s="1"/>
  <c r="AG8" i="28"/>
  <c r="AP8" i="28" s="1"/>
  <c r="W9" i="28"/>
  <c r="AN22" i="40"/>
  <c r="AI22" i="40"/>
  <c r="AH6" i="53"/>
  <c r="AQ6" i="53" s="1"/>
  <c r="U20" i="43"/>
  <c r="AR21" i="30"/>
  <c r="U13" i="88"/>
  <c r="Y23" i="81"/>
  <c r="Z23" i="81"/>
  <c r="X23" i="81"/>
  <c r="U20" i="91"/>
  <c r="U13" i="58"/>
  <c r="AH22" i="26"/>
  <c r="AQ22" i="26" s="1"/>
  <c r="AR5" i="105"/>
  <c r="AJ18" i="22"/>
  <c r="AK18" i="22"/>
  <c r="AT18" i="22" s="1"/>
  <c r="AJ12" i="22"/>
  <c r="AK12" i="22"/>
  <c r="AT12" i="22" s="1"/>
  <c r="AK6" i="22"/>
  <c r="AT6" i="22" s="1"/>
  <c r="AJ6" i="22"/>
  <c r="AE16" i="64" l="1"/>
  <c r="AF16" i="64"/>
  <c r="AO16" i="64" s="1"/>
  <c r="AG16" i="64"/>
  <c r="AP16" i="64" s="1"/>
  <c r="W17" i="64"/>
  <c r="U22" i="87"/>
  <c r="AR15" i="25"/>
  <c r="AN22" i="61"/>
  <c r="AI22" i="61"/>
  <c r="U21" i="55"/>
  <c r="AS11" i="66"/>
  <c r="AL11" i="66"/>
  <c r="AU11" i="66" s="1"/>
  <c r="Y9" i="19"/>
  <c r="X9" i="19"/>
  <c r="AS20" i="22"/>
  <c r="AL20" i="22"/>
  <c r="AU20" i="22" s="1"/>
  <c r="U28" i="48"/>
  <c r="U10" i="92"/>
  <c r="AS15" i="31"/>
  <c r="AL15" i="31"/>
  <c r="AU15" i="31" s="1"/>
  <c r="U7" i="104"/>
  <c r="AS18" i="66"/>
  <c r="AL18" i="66"/>
  <c r="AU18" i="66" s="1"/>
  <c r="AS15" i="22"/>
  <c r="AL15" i="22"/>
  <c r="AU15" i="22" s="1"/>
  <c r="AN8" i="59"/>
  <c r="AI8" i="59"/>
  <c r="AJ21" i="23"/>
  <c r="AK21" i="23"/>
  <c r="AT21" i="23" s="1"/>
  <c r="AJ15" i="23"/>
  <c r="AK15" i="23"/>
  <c r="AT15" i="23" s="1"/>
  <c r="AK9" i="23"/>
  <c r="AT9" i="23" s="1"/>
  <c r="AJ9" i="23"/>
  <c r="AJ22" i="17"/>
  <c r="AK22" i="17"/>
  <c r="AT22" i="17" s="1"/>
  <c r="AJ16" i="17"/>
  <c r="AK16" i="17"/>
  <c r="AT16" i="17" s="1"/>
  <c r="AK10" i="17"/>
  <c r="AT10" i="17" s="1"/>
  <c r="AJ10" i="17"/>
  <c r="AJ3" i="17"/>
  <c r="AB4" i="17"/>
  <c r="AS10" i="31"/>
  <c r="AL10" i="31"/>
  <c r="AU10" i="31" s="1"/>
  <c r="AH16" i="72"/>
  <c r="AQ16" i="72" s="1"/>
  <c r="AS7" i="66"/>
  <c r="AL7" i="66"/>
  <c r="AU7" i="66" s="1"/>
  <c r="AR23" i="22"/>
  <c r="AR25" i="22" s="1"/>
  <c r="AL23" i="22"/>
  <c r="AU23" i="22" s="1"/>
  <c r="AN16" i="60"/>
  <c r="AI16" i="60"/>
  <c r="U20" i="41"/>
  <c r="AS22" i="22"/>
  <c r="AL22" i="22"/>
  <c r="AU22" i="22" s="1"/>
  <c r="AH6" i="101"/>
  <c r="AQ6" i="101" s="1"/>
  <c r="Y23" i="77"/>
  <c r="X23" i="77"/>
  <c r="AG23" i="73"/>
  <c r="AP23" i="73" s="1"/>
  <c r="AP25" i="73" s="1"/>
  <c r="AF23" i="73"/>
  <c r="AO23" i="73" s="1"/>
  <c r="AO25" i="73" s="1"/>
  <c r="AE23" i="73"/>
  <c r="AI5" i="32"/>
  <c r="AN5" i="32"/>
  <c r="W9" i="97"/>
  <c r="AF8" i="97"/>
  <c r="AO8" i="97" s="1"/>
  <c r="AG8" i="97"/>
  <c r="AP8" i="97" s="1"/>
  <c r="AE8" i="97"/>
  <c r="AJ23" i="27"/>
  <c r="AS23" i="27" s="1"/>
  <c r="AK23" i="27"/>
  <c r="AT23" i="27" s="1"/>
  <c r="AX3" i="70"/>
  <c r="S3" i="70" s="1"/>
  <c r="AC3" i="70" s="1"/>
  <c r="AX23" i="70"/>
  <c r="S23" i="70" s="1"/>
  <c r="AC23" i="70" s="1"/>
  <c r="AX4" i="70"/>
  <c r="S4" i="70" s="1"/>
  <c r="AC4" i="70" s="1"/>
  <c r="AB5" i="70" s="1"/>
  <c r="AX5" i="70"/>
  <c r="S5" i="70" s="1"/>
  <c r="AC5" i="70" s="1"/>
  <c r="AB6" i="70" s="1"/>
  <c r="AX6" i="70"/>
  <c r="S6" i="70" s="1"/>
  <c r="AC6" i="70" s="1"/>
  <c r="AB7" i="70" s="1"/>
  <c r="AX7" i="70"/>
  <c r="S7" i="70" s="1"/>
  <c r="AC7" i="70" s="1"/>
  <c r="AB8" i="70" s="1"/>
  <c r="AX8" i="70"/>
  <c r="S8" i="70" s="1"/>
  <c r="AC8" i="70" s="1"/>
  <c r="AB9" i="70" s="1"/>
  <c r="AX9" i="70"/>
  <c r="S9" i="70" s="1"/>
  <c r="AC9" i="70" s="1"/>
  <c r="AB10" i="70" s="1"/>
  <c r="AX10" i="70"/>
  <c r="S10" i="70" s="1"/>
  <c r="AC10" i="70" s="1"/>
  <c r="AB11" i="70" s="1"/>
  <c r="AX11" i="70"/>
  <c r="S11" i="70" s="1"/>
  <c r="AC11" i="70" s="1"/>
  <c r="AB12" i="70" s="1"/>
  <c r="AX12" i="70"/>
  <c r="S12" i="70" s="1"/>
  <c r="AC12" i="70" s="1"/>
  <c r="AB13" i="70" s="1"/>
  <c r="AX13" i="70"/>
  <c r="S13" i="70" s="1"/>
  <c r="AC13" i="70" s="1"/>
  <c r="AB14" i="70" s="1"/>
  <c r="AX14" i="70"/>
  <c r="S14" i="70" s="1"/>
  <c r="AC14" i="70" s="1"/>
  <c r="AB15" i="70" s="1"/>
  <c r="AX15" i="70"/>
  <c r="S15" i="70" s="1"/>
  <c r="AC15" i="70" s="1"/>
  <c r="AB16" i="70" s="1"/>
  <c r="AX16" i="70"/>
  <c r="S16" i="70" s="1"/>
  <c r="AC16" i="70" s="1"/>
  <c r="AB17" i="70" s="1"/>
  <c r="AX17" i="70"/>
  <c r="S17" i="70" s="1"/>
  <c r="AC17" i="70" s="1"/>
  <c r="AB18" i="70" s="1"/>
  <c r="AX18" i="70"/>
  <c r="S18" i="70" s="1"/>
  <c r="AC18" i="70" s="1"/>
  <c r="AB19" i="70" s="1"/>
  <c r="AX19" i="70"/>
  <c r="S19" i="70" s="1"/>
  <c r="AC19" i="70" s="1"/>
  <c r="AB20" i="70" s="1"/>
  <c r="AX20" i="70"/>
  <c r="S20" i="70" s="1"/>
  <c r="AC20" i="70" s="1"/>
  <c r="AB21" i="70" s="1"/>
  <c r="AX21" i="70"/>
  <c r="S21" i="70" s="1"/>
  <c r="AC21" i="70" s="1"/>
  <c r="AB22" i="70" s="1"/>
  <c r="U31" i="50"/>
  <c r="AS14" i="66"/>
  <c r="AL14" i="66"/>
  <c r="AU14" i="66" s="1"/>
  <c r="AI23" i="17"/>
  <c r="AN23" i="17"/>
  <c r="AN25" i="17" s="1"/>
  <c r="U10" i="20"/>
  <c r="AS17" i="22"/>
  <c r="AL17" i="22"/>
  <c r="AU17" i="22" s="1"/>
  <c r="AR22" i="81"/>
  <c r="AJ17" i="27"/>
  <c r="AK17" i="27"/>
  <c r="AT17" i="27" s="1"/>
  <c r="AK11" i="27"/>
  <c r="AT11" i="27" s="1"/>
  <c r="AJ11" i="27"/>
  <c r="AK5" i="27"/>
  <c r="AT5" i="27" s="1"/>
  <c r="AJ5" i="27"/>
  <c r="AS6" i="31"/>
  <c r="AL6" i="31"/>
  <c r="AU6" i="31" s="1"/>
  <c r="AJ4" i="66"/>
  <c r="AK4" i="66"/>
  <c r="AT4" i="66" s="1"/>
  <c r="AS21" i="66"/>
  <c r="AL21" i="66"/>
  <c r="AU21" i="66" s="1"/>
  <c r="AI6" i="52"/>
  <c r="AN6" i="52"/>
  <c r="AS12" i="22"/>
  <c r="AL12" i="22"/>
  <c r="AU12" i="22" s="1"/>
  <c r="AR23" i="66"/>
  <c r="AR25" i="66" s="1"/>
  <c r="AL23" i="66"/>
  <c r="AU23" i="66" s="1"/>
  <c r="AR22" i="40"/>
  <c r="AH6" i="86"/>
  <c r="AQ6" i="86" s="1"/>
  <c r="AS7" i="31"/>
  <c r="AL7" i="31"/>
  <c r="AU7" i="31" s="1"/>
  <c r="U24" i="18"/>
  <c r="AS10" i="66"/>
  <c r="AL10" i="66"/>
  <c r="AU10" i="66" s="1"/>
  <c r="U29" i="10"/>
  <c r="AS13" i="22"/>
  <c r="AL13" i="22"/>
  <c r="AU13" i="22" s="1"/>
  <c r="U31" i="90"/>
  <c r="Y23" i="61"/>
  <c r="X23" i="61"/>
  <c r="AL17" i="66"/>
  <c r="AU17" i="66" s="1"/>
  <c r="AT17" i="66"/>
  <c r="AF15" i="34"/>
  <c r="AO15" i="34" s="1"/>
  <c r="AG15" i="34"/>
  <c r="AP15" i="34" s="1"/>
  <c r="AE15" i="34"/>
  <c r="W16" i="34"/>
  <c r="U9" i="13"/>
  <c r="AG6" i="105"/>
  <c r="AP6" i="105" s="1"/>
  <c r="AF6" i="105"/>
  <c r="AO6" i="105" s="1"/>
  <c r="AE6" i="105"/>
  <c r="W7" i="105"/>
  <c r="AI16" i="29"/>
  <c r="AN16" i="29"/>
  <c r="U19" i="16"/>
  <c r="AS3" i="22"/>
  <c r="AL3" i="22"/>
  <c r="AU3" i="22" s="1"/>
  <c r="AS21" i="22"/>
  <c r="AL21" i="22"/>
  <c r="AU21" i="22" s="1"/>
  <c r="AF22" i="74"/>
  <c r="AO22" i="74" s="1"/>
  <c r="AE22" i="74"/>
  <c r="AG22" i="74"/>
  <c r="AP22" i="74" s="1"/>
  <c r="W23" i="74"/>
  <c r="AH23" i="40"/>
  <c r="AQ23" i="40" s="1"/>
  <c r="AQ25" i="40" s="1"/>
  <c r="AX22" i="40"/>
  <c r="S22" i="40" s="1"/>
  <c r="AC22" i="40" s="1"/>
  <c r="AB23" i="40" s="1"/>
  <c r="AZ3" i="40"/>
  <c r="AH23" i="36"/>
  <c r="AQ23" i="36" s="1"/>
  <c r="AQ25" i="36" s="1"/>
  <c r="AZ3" i="36"/>
  <c r="AJ20" i="23"/>
  <c r="AK20" i="23"/>
  <c r="AT20" i="23" s="1"/>
  <c r="AJ14" i="23"/>
  <c r="AS14" i="23" s="1"/>
  <c r="AK14" i="23"/>
  <c r="AJ8" i="23"/>
  <c r="AK8" i="23"/>
  <c r="AT8" i="23" s="1"/>
  <c r="AL23" i="23"/>
  <c r="AU23" i="23" s="1"/>
  <c r="AT23" i="23"/>
  <c r="AN8" i="38"/>
  <c r="AI8" i="38"/>
  <c r="AJ21" i="17"/>
  <c r="AK21" i="17"/>
  <c r="AT21" i="17" s="1"/>
  <c r="AJ15" i="17"/>
  <c r="AK15" i="17"/>
  <c r="AT15" i="17" s="1"/>
  <c r="AJ9" i="17"/>
  <c r="AK9" i="17"/>
  <c r="AT9" i="17" s="1"/>
  <c r="Z16" i="72"/>
  <c r="Z6" i="101"/>
  <c r="AI22" i="77"/>
  <c r="AN22" i="77"/>
  <c r="Y6" i="32"/>
  <c r="Z6" i="32" s="1"/>
  <c r="X6" i="32"/>
  <c r="Y9" i="71"/>
  <c r="X9" i="71"/>
  <c r="AX22" i="70"/>
  <c r="S22" i="70" s="1"/>
  <c r="AC22" i="70" s="1"/>
  <c r="AB23" i="70" s="1"/>
  <c r="AS11" i="31"/>
  <c r="AL11" i="31"/>
  <c r="AU11" i="31" s="1"/>
  <c r="AL20" i="66"/>
  <c r="AU20" i="66" s="1"/>
  <c r="AT20" i="66"/>
  <c r="AR6" i="93"/>
  <c r="AJ22" i="27"/>
  <c r="AK22" i="27"/>
  <c r="AT22" i="27" s="1"/>
  <c r="AJ16" i="27"/>
  <c r="AK16" i="27"/>
  <c r="AT16" i="27" s="1"/>
  <c r="AJ10" i="27"/>
  <c r="AK10" i="27"/>
  <c r="AT10" i="27" s="1"/>
  <c r="AJ3" i="27"/>
  <c r="AB4" i="27"/>
  <c r="AS12" i="31"/>
  <c r="AL12" i="31"/>
  <c r="AU12" i="31" s="1"/>
  <c r="AN23" i="27"/>
  <c r="AN25" i="27" s="1"/>
  <c r="AI23" i="27"/>
  <c r="W10" i="24"/>
  <c r="AG9" i="24"/>
  <c r="AP9" i="24" s="1"/>
  <c r="AE9" i="24"/>
  <c r="AF9" i="24"/>
  <c r="AO9" i="24" s="1"/>
  <c r="Y23" i="26"/>
  <c r="Z23" i="26"/>
  <c r="X23" i="26"/>
  <c r="Y7" i="52"/>
  <c r="X7" i="52"/>
  <c r="AI23" i="70"/>
  <c r="AN23" i="70"/>
  <c r="AN25" i="70" s="1"/>
  <c r="AF8" i="89"/>
  <c r="AO8" i="89" s="1"/>
  <c r="W9" i="89"/>
  <c r="AG8" i="89"/>
  <c r="AP8" i="89" s="1"/>
  <c r="AE8" i="89"/>
  <c r="AR8" i="67"/>
  <c r="AR15" i="64"/>
  <c r="AN22" i="78"/>
  <c r="AI22" i="78"/>
  <c r="AR15" i="76"/>
  <c r="AS20" i="31"/>
  <c r="AL20" i="31"/>
  <c r="AU20" i="31" s="1"/>
  <c r="U22" i="103"/>
  <c r="AG23" i="62"/>
  <c r="AP23" i="62" s="1"/>
  <c r="AP25" i="62" s="1"/>
  <c r="AF23" i="62"/>
  <c r="AO23" i="62" s="1"/>
  <c r="AO25" i="62" s="1"/>
  <c r="AE23" i="62"/>
  <c r="U12" i="96"/>
  <c r="Y17" i="29"/>
  <c r="Z17" i="29" s="1"/>
  <c r="X17" i="29"/>
  <c r="AS21" i="31"/>
  <c r="AL21" i="31"/>
  <c r="AU21" i="31" s="1"/>
  <c r="AS6" i="66"/>
  <c r="AL6" i="66"/>
  <c r="AU6" i="66" s="1"/>
  <c r="AF16" i="25"/>
  <c r="AO16" i="25" s="1"/>
  <c r="AG16" i="25"/>
  <c r="AP16" i="25" s="1"/>
  <c r="W17" i="25"/>
  <c r="AE16" i="25"/>
  <c r="AJ4" i="22"/>
  <c r="AK4" i="22"/>
  <c r="AT4" i="22" s="1"/>
  <c r="AT25" i="22" s="1"/>
  <c r="Z23" i="40"/>
  <c r="U17" i="11"/>
  <c r="Z23" i="36"/>
  <c r="AJ19" i="23"/>
  <c r="AK19" i="23"/>
  <c r="AT19" i="23" s="1"/>
  <c r="AK13" i="23"/>
  <c r="AT13" i="23" s="1"/>
  <c r="AJ13" i="23"/>
  <c r="AK7" i="23"/>
  <c r="AT7" i="23" s="1"/>
  <c r="AJ7" i="23"/>
  <c r="AR8" i="75"/>
  <c r="AJ20" i="17"/>
  <c r="AS20" i="17" s="1"/>
  <c r="AK20" i="17"/>
  <c r="AJ14" i="17"/>
  <c r="AK14" i="17"/>
  <c r="AT14" i="17" s="1"/>
  <c r="AJ8" i="17"/>
  <c r="AK8" i="17"/>
  <c r="AT8" i="17" s="1"/>
  <c r="AL16" i="31"/>
  <c r="AU16" i="31" s="1"/>
  <c r="AT16" i="31"/>
  <c r="AS13" i="66"/>
  <c r="AL13" i="66"/>
  <c r="AU13" i="66" s="1"/>
  <c r="AF23" i="37"/>
  <c r="AO23" i="37" s="1"/>
  <c r="AO25" i="37" s="1"/>
  <c r="AG23" i="37"/>
  <c r="AP23" i="37" s="1"/>
  <c r="AP25" i="37" s="1"/>
  <c r="AE23" i="37"/>
  <c r="AS10" i="22"/>
  <c r="AL10" i="22"/>
  <c r="AU10" i="22" s="1"/>
  <c r="U12" i="45"/>
  <c r="AR5" i="86"/>
  <c r="AR23" i="31"/>
  <c r="AR25" i="31" s="1"/>
  <c r="AL23" i="31"/>
  <c r="AU23" i="31" s="1"/>
  <c r="AF22" i="30"/>
  <c r="AO22" i="30" s="1"/>
  <c r="AG22" i="30"/>
  <c r="AP22" i="30" s="1"/>
  <c r="AE22" i="30"/>
  <c r="W23" i="30"/>
  <c r="AX3" i="37"/>
  <c r="S3" i="37" s="1"/>
  <c r="AC3" i="37" s="1"/>
  <c r="AX23" i="37"/>
  <c r="S23" i="37" s="1"/>
  <c r="AC23" i="37" s="1"/>
  <c r="AX4" i="37"/>
  <c r="S4" i="37" s="1"/>
  <c r="AC4" i="37" s="1"/>
  <c r="AB5" i="37" s="1"/>
  <c r="AX5" i="37"/>
  <c r="S5" i="37" s="1"/>
  <c r="AC5" i="37" s="1"/>
  <c r="AB6" i="37" s="1"/>
  <c r="AX6" i="37"/>
  <c r="S6" i="37" s="1"/>
  <c r="AC6" i="37" s="1"/>
  <c r="AB7" i="37" s="1"/>
  <c r="AX7" i="37"/>
  <c r="S7" i="37" s="1"/>
  <c r="AC7" i="37" s="1"/>
  <c r="AB8" i="37" s="1"/>
  <c r="AX8" i="37"/>
  <c r="S8" i="37" s="1"/>
  <c r="AC8" i="37" s="1"/>
  <c r="AB9" i="37" s="1"/>
  <c r="AX9" i="37"/>
  <c r="S9" i="37" s="1"/>
  <c r="AC9" i="37" s="1"/>
  <c r="AB10" i="37" s="1"/>
  <c r="AX10" i="37"/>
  <c r="S10" i="37" s="1"/>
  <c r="AC10" i="37" s="1"/>
  <c r="AB11" i="37" s="1"/>
  <c r="AX11" i="37"/>
  <c r="S11" i="37" s="1"/>
  <c r="AC11" i="37" s="1"/>
  <c r="AB12" i="37" s="1"/>
  <c r="AX12" i="37"/>
  <c r="S12" i="37" s="1"/>
  <c r="AC12" i="37" s="1"/>
  <c r="AB13" i="37" s="1"/>
  <c r="AX13" i="37"/>
  <c r="S13" i="37" s="1"/>
  <c r="AC13" i="37" s="1"/>
  <c r="AB14" i="37" s="1"/>
  <c r="AX14" i="37"/>
  <c r="S14" i="37" s="1"/>
  <c r="AC14" i="37" s="1"/>
  <c r="AB15" i="37" s="1"/>
  <c r="AX15" i="37"/>
  <c r="S15" i="37" s="1"/>
  <c r="AC15" i="37" s="1"/>
  <c r="AB16" i="37" s="1"/>
  <c r="AX16" i="37"/>
  <c r="S16" i="37" s="1"/>
  <c r="AC16" i="37" s="1"/>
  <c r="AB17" i="37" s="1"/>
  <c r="AX17" i="37"/>
  <c r="S17" i="37" s="1"/>
  <c r="AC17" i="37" s="1"/>
  <c r="AB18" i="37" s="1"/>
  <c r="AX18" i="37"/>
  <c r="S18" i="37" s="1"/>
  <c r="AC18" i="37" s="1"/>
  <c r="AB19" i="37" s="1"/>
  <c r="AX19" i="37"/>
  <c r="S19" i="37" s="1"/>
  <c r="AC19" i="37" s="1"/>
  <c r="AB20" i="37" s="1"/>
  <c r="AX20" i="37"/>
  <c r="S20" i="37" s="1"/>
  <c r="AC20" i="37" s="1"/>
  <c r="AB21" i="37" s="1"/>
  <c r="AX21" i="37"/>
  <c r="S21" i="37" s="1"/>
  <c r="AC21" i="37" s="1"/>
  <c r="AB22" i="37" s="1"/>
  <c r="AS5" i="22"/>
  <c r="AL5" i="22"/>
  <c r="AU5" i="22" s="1"/>
  <c r="AJ21" i="27"/>
  <c r="AK21" i="27"/>
  <c r="AT21" i="27" s="1"/>
  <c r="AJ15" i="27"/>
  <c r="AK15" i="27"/>
  <c r="AT15" i="27" s="1"/>
  <c r="AJ9" i="27"/>
  <c r="AK9" i="27"/>
  <c r="AT9" i="27" s="1"/>
  <c r="AS9" i="66"/>
  <c r="AL9" i="66"/>
  <c r="AU9" i="66" s="1"/>
  <c r="AN22" i="65"/>
  <c r="AI22" i="65"/>
  <c r="Y7" i="53"/>
  <c r="X7" i="53"/>
  <c r="AN8" i="79"/>
  <c r="AI8" i="79"/>
  <c r="U19" i="43"/>
  <c r="U12" i="58"/>
  <c r="Y9" i="28"/>
  <c r="Z9" i="28" s="1"/>
  <c r="X9" i="28"/>
  <c r="U10" i="84"/>
  <c r="AS8" i="22"/>
  <c r="AL8" i="22"/>
  <c r="AU8" i="22" s="1"/>
  <c r="AS9" i="31"/>
  <c r="AL9" i="31"/>
  <c r="AU9" i="31" s="1"/>
  <c r="AR15" i="72"/>
  <c r="AH7" i="47"/>
  <c r="AQ7" i="47" s="1"/>
  <c r="AH16" i="25"/>
  <c r="AQ16" i="25" s="1"/>
  <c r="AJ18" i="23"/>
  <c r="AK18" i="23"/>
  <c r="AT18" i="23" s="1"/>
  <c r="AK12" i="23"/>
  <c r="AT12" i="23" s="1"/>
  <c r="AJ12" i="23"/>
  <c r="AK6" i="23"/>
  <c r="AT6" i="23" s="1"/>
  <c r="AJ6" i="23"/>
  <c r="AJ19" i="17"/>
  <c r="AK19" i="17"/>
  <c r="AT19" i="17" s="1"/>
  <c r="AJ13" i="17"/>
  <c r="AK13" i="17"/>
  <c r="AT13" i="17" s="1"/>
  <c r="AJ7" i="17"/>
  <c r="AK7" i="17"/>
  <c r="AT7" i="17" s="1"/>
  <c r="U10" i="9"/>
  <c r="AR21" i="69"/>
  <c r="AN16" i="21"/>
  <c r="AI16" i="21"/>
  <c r="AG10" i="2"/>
  <c r="AP10" i="2" s="1"/>
  <c r="W11" i="2"/>
  <c r="AE10" i="2"/>
  <c r="AF10" i="2"/>
  <c r="AO10" i="2" s="1"/>
  <c r="U29" i="94"/>
  <c r="AH16" i="76"/>
  <c r="AQ16" i="76" s="1"/>
  <c r="AR6" i="47"/>
  <c r="AX22" i="37"/>
  <c r="S22" i="37" s="1"/>
  <c r="AC22" i="37" s="1"/>
  <c r="AB23" i="37" s="1"/>
  <c r="AH9" i="67"/>
  <c r="AQ9" i="67" s="1"/>
  <c r="AX22" i="73"/>
  <c r="S22" i="73" s="1"/>
  <c r="AC22" i="73" s="1"/>
  <c r="AB23" i="73" s="1"/>
  <c r="AK23" i="73" s="1"/>
  <c r="AT23" i="73" s="1"/>
  <c r="AX3" i="73"/>
  <c r="S3" i="73" s="1"/>
  <c r="AC3" i="73" s="1"/>
  <c r="AX23" i="73"/>
  <c r="S23" i="73" s="1"/>
  <c r="AC23" i="73" s="1"/>
  <c r="AJ23" i="73" s="1"/>
  <c r="AS23" i="73" s="1"/>
  <c r="AX4" i="73"/>
  <c r="S4" i="73" s="1"/>
  <c r="AC4" i="73" s="1"/>
  <c r="AB5" i="73" s="1"/>
  <c r="AX5" i="73"/>
  <c r="S5" i="73" s="1"/>
  <c r="AC5" i="73" s="1"/>
  <c r="AB6" i="73" s="1"/>
  <c r="AX6" i="73"/>
  <c r="S6" i="73" s="1"/>
  <c r="AC6" i="73" s="1"/>
  <c r="AB7" i="73" s="1"/>
  <c r="AX7" i="73"/>
  <c r="S7" i="73" s="1"/>
  <c r="AC7" i="73" s="1"/>
  <c r="AB8" i="73" s="1"/>
  <c r="AX8" i="73"/>
  <c r="S8" i="73" s="1"/>
  <c r="AC8" i="73" s="1"/>
  <c r="AB9" i="73" s="1"/>
  <c r="AX9" i="73"/>
  <c r="S9" i="73" s="1"/>
  <c r="AC9" i="73" s="1"/>
  <c r="AB10" i="73" s="1"/>
  <c r="AX10" i="73"/>
  <c r="S10" i="73" s="1"/>
  <c r="AC10" i="73" s="1"/>
  <c r="AB11" i="73" s="1"/>
  <c r="AX11" i="73"/>
  <c r="S11" i="73" s="1"/>
  <c r="AC11" i="73" s="1"/>
  <c r="AB12" i="73" s="1"/>
  <c r="AX12" i="73"/>
  <c r="S12" i="73" s="1"/>
  <c r="AC12" i="73" s="1"/>
  <c r="AB13" i="73" s="1"/>
  <c r="AX13" i="73"/>
  <c r="S13" i="73" s="1"/>
  <c r="AC13" i="73" s="1"/>
  <c r="AB14" i="73" s="1"/>
  <c r="AX14" i="73"/>
  <c r="S14" i="73" s="1"/>
  <c r="AC14" i="73" s="1"/>
  <c r="AB15" i="73" s="1"/>
  <c r="AX15" i="73"/>
  <c r="S15" i="73" s="1"/>
  <c r="AC15" i="73" s="1"/>
  <c r="AB16" i="73" s="1"/>
  <c r="AX16" i="73"/>
  <c r="S16" i="73" s="1"/>
  <c r="AC16" i="73" s="1"/>
  <c r="AB17" i="73" s="1"/>
  <c r="AX17" i="73"/>
  <c r="S17" i="73" s="1"/>
  <c r="AC17" i="73" s="1"/>
  <c r="AB18" i="73" s="1"/>
  <c r="AX18" i="73"/>
  <c r="S18" i="73" s="1"/>
  <c r="AC18" i="73" s="1"/>
  <c r="AB19" i="73" s="1"/>
  <c r="AX19" i="73"/>
  <c r="S19" i="73" s="1"/>
  <c r="AC19" i="73" s="1"/>
  <c r="AB20" i="73" s="1"/>
  <c r="AX20" i="73"/>
  <c r="S20" i="73" s="1"/>
  <c r="AC20" i="73" s="1"/>
  <c r="AB21" i="73" s="1"/>
  <c r="AX21" i="73"/>
  <c r="S21" i="73" s="1"/>
  <c r="AC21" i="73" s="1"/>
  <c r="AB22" i="73" s="1"/>
  <c r="AR7" i="97"/>
  <c r="AJ20" i="27"/>
  <c r="AK20" i="27"/>
  <c r="AT20" i="27" s="1"/>
  <c r="AJ14" i="27"/>
  <c r="AS14" i="27" s="1"/>
  <c r="AK14" i="27"/>
  <c r="AK8" i="27"/>
  <c r="AT8" i="27" s="1"/>
  <c r="AJ8" i="27"/>
  <c r="Y23" i="65"/>
  <c r="Z23" i="65"/>
  <c r="X23" i="65"/>
  <c r="Y9" i="63"/>
  <c r="Z9" i="63" s="1"/>
  <c r="X9" i="63"/>
  <c r="AN6" i="53"/>
  <c r="AI6" i="53"/>
  <c r="U19" i="91"/>
  <c r="U21" i="49"/>
  <c r="AL19" i="31"/>
  <c r="AU19" i="31" s="1"/>
  <c r="AT19" i="31"/>
  <c r="AS7" i="22"/>
  <c r="AL7" i="22"/>
  <c r="AU7" i="22" s="1"/>
  <c r="W18" i="68"/>
  <c r="AF17" i="68"/>
  <c r="AO17" i="68" s="1"/>
  <c r="AE17" i="68"/>
  <c r="AG17" i="68"/>
  <c r="AP17" i="68" s="1"/>
  <c r="AG16" i="39"/>
  <c r="AP16" i="39" s="1"/>
  <c r="AF16" i="39"/>
  <c r="AO16" i="39" s="1"/>
  <c r="W17" i="39"/>
  <c r="AE16" i="39"/>
  <c r="AS8" i="31"/>
  <c r="AL8" i="31"/>
  <c r="AU8" i="31" s="1"/>
  <c r="AS5" i="66"/>
  <c r="AL5" i="66"/>
  <c r="AU5" i="66" s="1"/>
  <c r="AI8" i="19"/>
  <c r="AN8" i="19"/>
  <c r="U21" i="83"/>
  <c r="U28" i="102"/>
  <c r="U26" i="98"/>
  <c r="AS12" i="66"/>
  <c r="AL12" i="66"/>
  <c r="AU12" i="66" s="1"/>
  <c r="Z7" i="47"/>
  <c r="AH7" i="93"/>
  <c r="AQ7" i="93" s="1"/>
  <c r="AS9" i="22"/>
  <c r="AL9" i="22"/>
  <c r="AU9" i="22" s="1"/>
  <c r="AR5" i="101"/>
  <c r="AX3" i="62"/>
  <c r="S3" i="62" s="1"/>
  <c r="AC3" i="62" s="1"/>
  <c r="AX23" i="62"/>
  <c r="S23" i="62" s="1"/>
  <c r="AC23" i="62" s="1"/>
  <c r="AX4" i="62"/>
  <c r="S4" i="62" s="1"/>
  <c r="AC4" i="62" s="1"/>
  <c r="AB5" i="62" s="1"/>
  <c r="AX5" i="62"/>
  <c r="S5" i="62" s="1"/>
  <c r="AC5" i="62" s="1"/>
  <c r="AB6" i="62" s="1"/>
  <c r="AX6" i="62"/>
  <c r="S6" i="62" s="1"/>
  <c r="AC6" i="62" s="1"/>
  <c r="AB7" i="62" s="1"/>
  <c r="AX7" i="62"/>
  <c r="S7" i="62" s="1"/>
  <c r="AC7" i="62" s="1"/>
  <c r="AB8" i="62" s="1"/>
  <c r="AX8" i="62"/>
  <c r="S8" i="62" s="1"/>
  <c r="AC8" i="62" s="1"/>
  <c r="AB9" i="62" s="1"/>
  <c r="AX9" i="62"/>
  <c r="S9" i="62" s="1"/>
  <c r="AC9" i="62" s="1"/>
  <c r="AB10" i="62" s="1"/>
  <c r="AX10" i="62"/>
  <c r="S10" i="62" s="1"/>
  <c r="AC10" i="62" s="1"/>
  <c r="AB11" i="62" s="1"/>
  <c r="AX11" i="62"/>
  <c r="S11" i="62" s="1"/>
  <c r="AC11" i="62" s="1"/>
  <c r="AB12" i="62" s="1"/>
  <c r="AX12" i="62"/>
  <c r="S12" i="62" s="1"/>
  <c r="AC12" i="62" s="1"/>
  <c r="AB13" i="62" s="1"/>
  <c r="AX13" i="62"/>
  <c r="S13" i="62" s="1"/>
  <c r="AC13" i="62" s="1"/>
  <c r="AB14" i="62" s="1"/>
  <c r="AX14" i="62"/>
  <c r="S14" i="62" s="1"/>
  <c r="AC14" i="62" s="1"/>
  <c r="AB15" i="62" s="1"/>
  <c r="AX15" i="62"/>
  <c r="S15" i="62" s="1"/>
  <c r="AC15" i="62" s="1"/>
  <c r="AB16" i="62" s="1"/>
  <c r="AX16" i="62"/>
  <c r="S16" i="62" s="1"/>
  <c r="AC16" i="62" s="1"/>
  <c r="AB17" i="62" s="1"/>
  <c r="AX17" i="62"/>
  <c r="S17" i="62" s="1"/>
  <c r="AC17" i="62" s="1"/>
  <c r="AB18" i="62" s="1"/>
  <c r="AX18" i="62"/>
  <c r="S18" i="62" s="1"/>
  <c r="AC18" i="62" s="1"/>
  <c r="AB19" i="62" s="1"/>
  <c r="AX19" i="62"/>
  <c r="S19" i="62" s="1"/>
  <c r="AC19" i="62" s="1"/>
  <c r="AB20" i="62" s="1"/>
  <c r="AX20" i="62"/>
  <c r="S20" i="62" s="1"/>
  <c r="AC20" i="62" s="1"/>
  <c r="AB21" i="62" s="1"/>
  <c r="AX21" i="62"/>
  <c r="S21" i="62" s="1"/>
  <c r="AC21" i="62" s="1"/>
  <c r="AB22" i="62" s="1"/>
  <c r="AF6" i="46"/>
  <c r="AO6" i="46" s="1"/>
  <c r="AE6" i="46"/>
  <c r="AG6" i="46"/>
  <c r="AP6" i="46" s="1"/>
  <c r="W7" i="46"/>
  <c r="AJ17" i="23"/>
  <c r="AK17" i="23"/>
  <c r="AT17" i="23" s="1"/>
  <c r="AK11" i="23"/>
  <c r="AT11" i="23" s="1"/>
  <c r="AJ11" i="23"/>
  <c r="AJ5" i="23"/>
  <c r="AK5" i="23"/>
  <c r="AT5" i="23" s="1"/>
  <c r="AJ18" i="17"/>
  <c r="AK18" i="17"/>
  <c r="AT18" i="17" s="1"/>
  <c r="AJ12" i="17"/>
  <c r="AK12" i="17"/>
  <c r="AT12" i="17" s="1"/>
  <c r="AJ6" i="17"/>
  <c r="AK6" i="17"/>
  <c r="AT6" i="17" s="1"/>
  <c r="AS3" i="31"/>
  <c r="AL3" i="31"/>
  <c r="AU3" i="31" s="1"/>
  <c r="AS19" i="66"/>
  <c r="AL19" i="66"/>
  <c r="AU19" i="66" s="1"/>
  <c r="X17" i="60"/>
  <c r="Y17" i="60"/>
  <c r="Z17" i="60"/>
  <c r="U17" i="95"/>
  <c r="AS16" i="22"/>
  <c r="AL16" i="22"/>
  <c r="AU16" i="22" s="1"/>
  <c r="Y17" i="21"/>
  <c r="X17" i="21"/>
  <c r="U29" i="35"/>
  <c r="Z16" i="76"/>
  <c r="U12" i="100"/>
  <c r="U11" i="100" s="1"/>
  <c r="AS17" i="31"/>
  <c r="AL17" i="31"/>
  <c r="AU17" i="31" s="1"/>
  <c r="AS8" i="66"/>
  <c r="AL8" i="66"/>
  <c r="AU8" i="66" s="1"/>
  <c r="Z9" i="67"/>
  <c r="AS11" i="22"/>
  <c r="AL11" i="22"/>
  <c r="AU11" i="22" s="1"/>
  <c r="AH16" i="64"/>
  <c r="AQ16" i="64" s="1"/>
  <c r="AJ19" i="27"/>
  <c r="AK19" i="27"/>
  <c r="AT19" i="27" s="1"/>
  <c r="AJ13" i="27"/>
  <c r="AK13" i="27"/>
  <c r="AT13" i="27" s="1"/>
  <c r="AJ7" i="27"/>
  <c r="AK7" i="27"/>
  <c r="AT7" i="27" s="1"/>
  <c r="AS18" i="31"/>
  <c r="AL18" i="31"/>
  <c r="AU18" i="31" s="1"/>
  <c r="AS15" i="66"/>
  <c r="AL15" i="66"/>
  <c r="AU15" i="66" s="1"/>
  <c r="AH22" i="69"/>
  <c r="AQ22" i="69" s="1"/>
  <c r="AI8" i="63"/>
  <c r="AN8" i="63"/>
  <c r="AG23" i="81"/>
  <c r="AP23" i="81" s="1"/>
  <c r="AP25" i="81" s="1"/>
  <c r="AF23" i="81"/>
  <c r="AO23" i="81" s="1"/>
  <c r="AO25" i="81" s="1"/>
  <c r="AE23" i="81"/>
  <c r="AN8" i="28"/>
  <c r="AI8" i="28"/>
  <c r="AS18" i="22"/>
  <c r="AL18" i="22"/>
  <c r="AU18" i="22" s="1"/>
  <c r="Z6" i="86"/>
  <c r="AS6" i="22"/>
  <c r="AL6" i="22"/>
  <c r="AU6" i="22" s="1"/>
  <c r="U12" i="88"/>
  <c r="AF16" i="80"/>
  <c r="AO16" i="80" s="1"/>
  <c r="AE16" i="80"/>
  <c r="W17" i="80"/>
  <c r="AG16" i="80"/>
  <c r="AP16" i="80" s="1"/>
  <c r="W10" i="75"/>
  <c r="AG9" i="75"/>
  <c r="AP9" i="75" s="1"/>
  <c r="AF9" i="75"/>
  <c r="AO9" i="75" s="1"/>
  <c r="AE9" i="75"/>
  <c r="U11" i="51"/>
  <c r="AS13" i="31"/>
  <c r="AL13" i="31"/>
  <c r="AU13" i="31" s="1"/>
  <c r="U8" i="44"/>
  <c r="AS16" i="66"/>
  <c r="AL16" i="66"/>
  <c r="AU16" i="66" s="1"/>
  <c r="AS19" i="22"/>
  <c r="AL19" i="22"/>
  <c r="AU19" i="22" s="1"/>
  <c r="AF22" i="14"/>
  <c r="AO22" i="14" s="1"/>
  <c r="AG22" i="14"/>
  <c r="AP22" i="14" s="1"/>
  <c r="W23" i="14"/>
  <c r="AE22" i="14"/>
  <c r="AH23" i="81"/>
  <c r="AQ23" i="81" s="1"/>
  <c r="AQ25" i="81" s="1"/>
  <c r="AZ3" i="81"/>
  <c r="AX22" i="81" s="1"/>
  <c r="S22" i="81" s="1"/>
  <c r="AC22" i="81" s="1"/>
  <c r="AB23" i="81" s="1"/>
  <c r="AH9" i="75"/>
  <c r="AQ9" i="75" s="1"/>
  <c r="AS22" i="66"/>
  <c r="AL22" i="66"/>
  <c r="AU22" i="66" s="1"/>
  <c r="U31" i="85"/>
  <c r="AE8" i="33"/>
  <c r="AF8" i="33"/>
  <c r="AO8" i="33" s="1"/>
  <c r="W9" i="33"/>
  <c r="AG8" i="33"/>
  <c r="AP8" i="33" s="1"/>
  <c r="U12" i="54"/>
  <c r="Y23" i="78"/>
  <c r="Z23" i="78" s="1"/>
  <c r="X23" i="78"/>
  <c r="AL14" i="31"/>
  <c r="AU14" i="31" s="1"/>
  <c r="AT14" i="31"/>
  <c r="U29" i="82"/>
  <c r="AS14" i="22"/>
  <c r="AL14" i="22"/>
  <c r="AU14" i="22" s="1"/>
  <c r="AR22" i="36"/>
  <c r="Z7" i="93"/>
  <c r="AX22" i="62"/>
  <c r="S22" i="62" s="1"/>
  <c r="AC22" i="62" s="1"/>
  <c r="AB23" i="62" s="1"/>
  <c r="Y9" i="59"/>
  <c r="X9" i="59"/>
  <c r="Z9" i="59" s="1"/>
  <c r="AJ22" i="23"/>
  <c r="AK22" i="23"/>
  <c r="AT22" i="23" s="1"/>
  <c r="AJ16" i="23"/>
  <c r="AK16" i="23"/>
  <c r="AT16" i="23" s="1"/>
  <c r="AJ10" i="23"/>
  <c r="AK10" i="23"/>
  <c r="AT10" i="23" s="1"/>
  <c r="AB4" i="23"/>
  <c r="AJ3" i="23"/>
  <c r="Y9" i="38"/>
  <c r="Z9" i="38" s="1"/>
  <c r="X9" i="38"/>
  <c r="U22" i="99"/>
  <c r="AJ17" i="17"/>
  <c r="AK17" i="17"/>
  <c r="AT17" i="17" s="1"/>
  <c r="AK11" i="17"/>
  <c r="AT11" i="17" s="1"/>
  <c r="AJ11" i="17"/>
  <c r="AJ5" i="17"/>
  <c r="AK5" i="17"/>
  <c r="AT5" i="17" s="1"/>
  <c r="AJ4" i="31"/>
  <c r="AK4" i="31"/>
  <c r="AT4" i="31" s="1"/>
  <c r="AT25" i="31" s="1"/>
  <c r="AS22" i="31"/>
  <c r="AL22" i="31"/>
  <c r="AU22" i="31" s="1"/>
  <c r="W7" i="15"/>
  <c r="AE6" i="15"/>
  <c r="AG6" i="15"/>
  <c r="AP6" i="15" s="1"/>
  <c r="AF6" i="15"/>
  <c r="AO6" i="15" s="1"/>
  <c r="W18" i="12"/>
  <c r="AE17" i="12"/>
  <c r="AG17" i="12"/>
  <c r="AP17" i="12" s="1"/>
  <c r="AF17" i="12"/>
  <c r="AO17" i="12" s="1"/>
  <c r="U28" i="42"/>
  <c r="AI8" i="71"/>
  <c r="AN8" i="71"/>
  <c r="AH8" i="97"/>
  <c r="AQ8" i="97" s="1"/>
  <c r="AS5" i="31"/>
  <c r="AL5" i="31"/>
  <c r="AU5" i="31" s="1"/>
  <c r="AJ18" i="27"/>
  <c r="AK18" i="27"/>
  <c r="AT18" i="27" s="1"/>
  <c r="AJ12" i="27"/>
  <c r="AK12" i="27"/>
  <c r="AT12" i="27" s="1"/>
  <c r="AJ6" i="27"/>
  <c r="AK6" i="27"/>
  <c r="AT6" i="27" s="1"/>
  <c r="AS3" i="66"/>
  <c r="AL3" i="66"/>
  <c r="AU3" i="66" s="1"/>
  <c r="Z22" i="69"/>
  <c r="AN22" i="26"/>
  <c r="AI22" i="26"/>
  <c r="Y9" i="79"/>
  <c r="Z9" i="79"/>
  <c r="X9" i="79"/>
  <c r="W10" i="63" l="1"/>
  <c r="AG9" i="63"/>
  <c r="AP9" i="63" s="1"/>
  <c r="AF9" i="63"/>
  <c r="AO9" i="63" s="1"/>
  <c r="AE9" i="63"/>
  <c r="AE9" i="28"/>
  <c r="W10" i="28"/>
  <c r="AF9" i="28"/>
  <c r="AO9" i="28" s="1"/>
  <c r="AG9" i="28"/>
  <c r="AP9" i="28" s="1"/>
  <c r="W7" i="32"/>
  <c r="AE6" i="32"/>
  <c r="AF6" i="32"/>
  <c r="AO6" i="32" s="1"/>
  <c r="AG6" i="32"/>
  <c r="AP6" i="32" s="1"/>
  <c r="AK23" i="81"/>
  <c r="AT23" i="81" s="1"/>
  <c r="AG23" i="78"/>
  <c r="AP23" i="78" s="1"/>
  <c r="AP25" i="78" s="1"/>
  <c r="AF23" i="78"/>
  <c r="AO23" i="78" s="1"/>
  <c r="AO25" i="78" s="1"/>
  <c r="AE23" i="78"/>
  <c r="AE9" i="59"/>
  <c r="W10" i="59"/>
  <c r="AG9" i="59"/>
  <c r="AP9" i="59" s="1"/>
  <c r="AF9" i="59"/>
  <c r="AO9" i="59" s="1"/>
  <c r="AG9" i="38"/>
  <c r="AP9" i="38" s="1"/>
  <c r="AF9" i="38"/>
  <c r="AO9" i="38" s="1"/>
  <c r="W10" i="38"/>
  <c r="AE9" i="38"/>
  <c r="W18" i="29"/>
  <c r="AE17" i="29"/>
  <c r="AG17" i="29"/>
  <c r="AP17" i="29" s="1"/>
  <c r="AF17" i="29"/>
  <c r="AO17" i="29" s="1"/>
  <c r="AS16" i="23"/>
  <c r="AL16" i="23"/>
  <c r="AU16" i="23" s="1"/>
  <c r="AJ23" i="62"/>
  <c r="AS23" i="62" s="1"/>
  <c r="AK23" i="62"/>
  <c r="AT23" i="62" s="1"/>
  <c r="AI8" i="33"/>
  <c r="AN8" i="33"/>
  <c r="Y23" i="14"/>
  <c r="X23" i="14"/>
  <c r="U10" i="51"/>
  <c r="Y17" i="80"/>
  <c r="Z17" i="80" s="1"/>
  <c r="X17" i="80"/>
  <c r="AI23" i="81"/>
  <c r="AN23" i="81"/>
  <c r="AN25" i="81" s="1"/>
  <c r="AS7" i="27"/>
  <c r="AL7" i="27"/>
  <c r="AU7" i="27" s="1"/>
  <c r="U28" i="35"/>
  <c r="AS12" i="17"/>
  <c r="AL12" i="17"/>
  <c r="AU12" i="17" s="1"/>
  <c r="AN6" i="46"/>
  <c r="AI6" i="46"/>
  <c r="AJ18" i="62"/>
  <c r="AK18" i="62"/>
  <c r="AT18" i="62" s="1"/>
  <c r="AJ12" i="62"/>
  <c r="AK12" i="62"/>
  <c r="AT12" i="62" s="1"/>
  <c r="AJ6" i="62"/>
  <c r="AK6" i="62"/>
  <c r="AT6" i="62" s="1"/>
  <c r="U25" i="98"/>
  <c r="AR8" i="19"/>
  <c r="X17" i="39"/>
  <c r="Z17" i="39"/>
  <c r="Y17" i="39"/>
  <c r="Y18" i="68"/>
  <c r="Z18" i="68"/>
  <c r="X18" i="68"/>
  <c r="U20" i="49"/>
  <c r="AJ17" i="73"/>
  <c r="AK17" i="73"/>
  <c r="AT17" i="73" s="1"/>
  <c r="AK11" i="73"/>
  <c r="AT11" i="73" s="1"/>
  <c r="AJ11" i="73"/>
  <c r="AJ5" i="73"/>
  <c r="AK5" i="73"/>
  <c r="AT5" i="73" s="1"/>
  <c r="AR16" i="21"/>
  <c r="AS6" i="23"/>
  <c r="AL6" i="23"/>
  <c r="AU6" i="23" s="1"/>
  <c r="AJ20" i="37"/>
  <c r="AS20" i="37" s="1"/>
  <c r="AK20" i="37"/>
  <c r="AJ14" i="37"/>
  <c r="AK14" i="37"/>
  <c r="AT14" i="37" s="1"/>
  <c r="AK8" i="37"/>
  <c r="AT8" i="37" s="1"/>
  <c r="AJ8" i="37"/>
  <c r="Y23" i="30"/>
  <c r="Z23" i="30"/>
  <c r="X23" i="30"/>
  <c r="AI23" i="37"/>
  <c r="AR23" i="37" s="1"/>
  <c r="AR25" i="37" s="1"/>
  <c r="AN23" i="37"/>
  <c r="AN25" i="37" s="1"/>
  <c r="AE23" i="40"/>
  <c r="AF23" i="40"/>
  <c r="AO23" i="40" s="1"/>
  <c r="AO25" i="40" s="1"/>
  <c r="AG23" i="40"/>
  <c r="AP23" i="40" s="1"/>
  <c r="AP25" i="40" s="1"/>
  <c r="AG23" i="26"/>
  <c r="AP23" i="26" s="1"/>
  <c r="AP25" i="26" s="1"/>
  <c r="AF23" i="26"/>
  <c r="AO23" i="26" s="1"/>
  <c r="AO25" i="26" s="1"/>
  <c r="AE23" i="26"/>
  <c r="AR23" i="27"/>
  <c r="AR25" i="27" s="1"/>
  <c r="AL23" i="27"/>
  <c r="AU23" i="27" s="1"/>
  <c r="AJ23" i="70"/>
  <c r="AS23" i="70" s="1"/>
  <c r="AK23" i="70"/>
  <c r="AT23" i="70" s="1"/>
  <c r="AS9" i="17"/>
  <c r="AL9" i="17"/>
  <c r="AU9" i="17" s="1"/>
  <c r="AK23" i="40"/>
  <c r="AT23" i="40" s="1"/>
  <c r="AR6" i="52"/>
  <c r="AS17" i="27"/>
  <c r="AL17" i="27"/>
  <c r="AU17" i="27" s="1"/>
  <c r="U9" i="20"/>
  <c r="U30" i="50"/>
  <c r="AJ17" i="70"/>
  <c r="AK17" i="70"/>
  <c r="AT17" i="70" s="1"/>
  <c r="AK11" i="70"/>
  <c r="AT11" i="70" s="1"/>
  <c r="AJ11" i="70"/>
  <c r="AJ5" i="70"/>
  <c r="AK5" i="70"/>
  <c r="AT5" i="70" s="1"/>
  <c r="AN8" i="97"/>
  <c r="AI8" i="97"/>
  <c r="AN23" i="73"/>
  <c r="AN25" i="73" s="1"/>
  <c r="AI23" i="73"/>
  <c r="AS16" i="17"/>
  <c r="AL16" i="17"/>
  <c r="AU16" i="17" s="1"/>
  <c r="AS15" i="23"/>
  <c r="AL15" i="23"/>
  <c r="AU15" i="23" s="1"/>
  <c r="AS3" i="23"/>
  <c r="AL3" i="23"/>
  <c r="AU3" i="23" s="1"/>
  <c r="U28" i="82"/>
  <c r="AN9" i="75"/>
  <c r="AI9" i="75"/>
  <c r="AI16" i="80"/>
  <c r="AN16" i="80"/>
  <c r="AF6" i="86"/>
  <c r="AO6" i="86" s="1"/>
  <c r="AG6" i="86"/>
  <c r="AP6" i="86" s="1"/>
  <c r="AE6" i="86"/>
  <c r="W7" i="86"/>
  <c r="AH17" i="21"/>
  <c r="AQ17" i="21" s="1"/>
  <c r="U16" i="95"/>
  <c r="AJ17" i="62"/>
  <c r="AK17" i="62"/>
  <c r="AT17" i="62" s="1"/>
  <c r="AK11" i="62"/>
  <c r="AT11" i="62" s="1"/>
  <c r="AJ11" i="62"/>
  <c r="AK5" i="62"/>
  <c r="AT5" i="62" s="1"/>
  <c r="AJ5" i="62"/>
  <c r="AL14" i="27"/>
  <c r="AU14" i="27" s="1"/>
  <c r="AT14" i="27"/>
  <c r="AJ22" i="73"/>
  <c r="AK22" i="73"/>
  <c r="AT22" i="73" s="1"/>
  <c r="AJ16" i="73"/>
  <c r="AK16" i="73"/>
  <c r="AT16" i="73" s="1"/>
  <c r="AJ10" i="73"/>
  <c r="AK10" i="73"/>
  <c r="AT10" i="73" s="1"/>
  <c r="AJ23" i="37"/>
  <c r="AS23" i="37" s="1"/>
  <c r="AK23" i="37"/>
  <c r="U28" i="94"/>
  <c r="AS7" i="17"/>
  <c r="AL7" i="17"/>
  <c r="AU7" i="17" s="1"/>
  <c r="AH7" i="53"/>
  <c r="AQ7" i="53" s="1"/>
  <c r="AS21" i="27"/>
  <c r="AL21" i="27"/>
  <c r="AU21" i="27" s="1"/>
  <c r="AJ19" i="37"/>
  <c r="AS19" i="37" s="1"/>
  <c r="AK19" i="37"/>
  <c r="AK13" i="37"/>
  <c r="AT13" i="37" s="1"/>
  <c r="AJ13" i="37"/>
  <c r="AJ7" i="37"/>
  <c r="AK7" i="37"/>
  <c r="AT7" i="37" s="1"/>
  <c r="AI22" i="30"/>
  <c r="AN22" i="30"/>
  <c r="AR22" i="78"/>
  <c r="AR23" i="70"/>
  <c r="AR25" i="70" s="1"/>
  <c r="AL23" i="70"/>
  <c r="AU23" i="70" s="1"/>
  <c r="AS10" i="27"/>
  <c r="AL10" i="27"/>
  <c r="AU10" i="27" s="1"/>
  <c r="AH9" i="71"/>
  <c r="AQ9" i="71" s="1"/>
  <c r="AR16" i="29"/>
  <c r="U30" i="90"/>
  <c r="U29" i="90" s="1"/>
  <c r="AS5" i="27"/>
  <c r="AL5" i="27"/>
  <c r="AU5" i="27" s="1"/>
  <c r="AJ22" i="70"/>
  <c r="AK22" i="70"/>
  <c r="AT22" i="70" s="1"/>
  <c r="AJ16" i="70"/>
  <c r="AK16" i="70"/>
  <c r="AT16" i="70" s="1"/>
  <c r="AJ10" i="70"/>
  <c r="AK10" i="70"/>
  <c r="AT10" i="70" s="1"/>
  <c r="AJ4" i="17"/>
  <c r="AK4" i="17"/>
  <c r="AT4" i="17" s="1"/>
  <c r="AH9" i="19"/>
  <c r="AQ9" i="19" s="1"/>
  <c r="U20" i="55"/>
  <c r="U21" i="87"/>
  <c r="W10" i="79"/>
  <c r="AF9" i="79"/>
  <c r="AO9" i="79" s="1"/>
  <c r="AE9" i="79"/>
  <c r="AG9" i="79"/>
  <c r="AP9" i="79" s="1"/>
  <c r="AN6" i="15"/>
  <c r="AI6" i="15"/>
  <c r="AK4" i="23"/>
  <c r="AT4" i="23" s="1"/>
  <c r="AJ4" i="23"/>
  <c r="U11" i="54"/>
  <c r="AS13" i="27"/>
  <c r="AL13" i="27"/>
  <c r="AU13" i="27" s="1"/>
  <c r="Z17" i="21"/>
  <c r="AF17" i="60"/>
  <c r="AO17" i="60" s="1"/>
  <c r="AE17" i="60"/>
  <c r="W18" i="60"/>
  <c r="AG17" i="60"/>
  <c r="AP17" i="60" s="1"/>
  <c r="AS18" i="17"/>
  <c r="AL18" i="17"/>
  <c r="AU18" i="17" s="1"/>
  <c r="AS17" i="23"/>
  <c r="AL17" i="23"/>
  <c r="AU17" i="23" s="1"/>
  <c r="AJ22" i="62"/>
  <c r="AK22" i="62"/>
  <c r="AT22" i="62" s="1"/>
  <c r="AJ16" i="62"/>
  <c r="AK16" i="62"/>
  <c r="AT16" i="62" s="1"/>
  <c r="AJ10" i="62"/>
  <c r="AK10" i="62"/>
  <c r="AT10" i="62" s="1"/>
  <c r="AE7" i="47"/>
  <c r="W8" i="47"/>
  <c r="AG7" i="47"/>
  <c r="AP7" i="47" s="1"/>
  <c r="AF7" i="47"/>
  <c r="AO7" i="47" s="1"/>
  <c r="U27" i="102"/>
  <c r="U18" i="91"/>
  <c r="AH23" i="65"/>
  <c r="AQ23" i="65" s="1"/>
  <c r="AQ25" i="65" s="1"/>
  <c r="AZ3" i="65"/>
  <c r="AJ21" i="73"/>
  <c r="AK21" i="73"/>
  <c r="AT21" i="73" s="1"/>
  <c r="AJ15" i="73"/>
  <c r="AK15" i="73"/>
  <c r="AT15" i="73" s="1"/>
  <c r="AJ9" i="73"/>
  <c r="AK9" i="73"/>
  <c r="AT9" i="73" s="1"/>
  <c r="AJ3" i="73"/>
  <c r="AB4" i="73"/>
  <c r="AS12" i="23"/>
  <c r="AL12" i="23"/>
  <c r="AU12" i="23" s="1"/>
  <c r="U11" i="58"/>
  <c r="Z7" i="53"/>
  <c r="AJ18" i="37"/>
  <c r="AK18" i="37"/>
  <c r="AT18" i="37" s="1"/>
  <c r="AJ12" i="37"/>
  <c r="AK12" i="37"/>
  <c r="AT12" i="37" s="1"/>
  <c r="AJ6" i="37"/>
  <c r="AK6" i="37"/>
  <c r="AT6" i="37" s="1"/>
  <c r="AS8" i="17"/>
  <c r="AL8" i="17"/>
  <c r="AU8" i="17" s="1"/>
  <c r="AS19" i="23"/>
  <c r="AL19" i="23"/>
  <c r="AU19" i="23" s="1"/>
  <c r="AL4" i="22"/>
  <c r="AU4" i="22" s="1"/>
  <c r="AU25" i="22" s="1"/>
  <c r="C11" i="22" s="1"/>
  <c r="AS4" i="22"/>
  <c r="AS25" i="22" s="1"/>
  <c r="U21" i="103"/>
  <c r="AN8" i="89"/>
  <c r="AI8" i="89"/>
  <c r="AH7" i="52"/>
  <c r="AQ7" i="52" s="1"/>
  <c r="Z9" i="71"/>
  <c r="AR22" i="77"/>
  <c r="AS15" i="17"/>
  <c r="AL15" i="17"/>
  <c r="AU15" i="17" s="1"/>
  <c r="AS20" i="23"/>
  <c r="AL20" i="23"/>
  <c r="AU20" i="23" s="1"/>
  <c r="Y23" i="74"/>
  <c r="Z23" i="74" s="1"/>
  <c r="X23" i="74"/>
  <c r="U8" i="13"/>
  <c r="AR23" i="17"/>
  <c r="AR25" i="17" s="1"/>
  <c r="AL23" i="17"/>
  <c r="AU23" i="17" s="1"/>
  <c r="AJ21" i="70"/>
  <c r="AK21" i="70"/>
  <c r="AT21" i="70" s="1"/>
  <c r="AJ15" i="70"/>
  <c r="AS15" i="70" s="1"/>
  <c r="AK15" i="70"/>
  <c r="AK9" i="70"/>
  <c r="AT9" i="70" s="1"/>
  <c r="AJ9" i="70"/>
  <c r="AB4" i="70"/>
  <c r="AJ3" i="70"/>
  <c r="U19" i="41"/>
  <c r="AS3" i="17"/>
  <c r="AL3" i="17"/>
  <c r="AU3" i="17" s="1"/>
  <c r="AS22" i="17"/>
  <c r="AL22" i="17"/>
  <c r="AU22" i="17" s="1"/>
  <c r="AS21" i="23"/>
  <c r="AL21" i="23"/>
  <c r="AU21" i="23" s="1"/>
  <c r="U9" i="92"/>
  <c r="Z9" i="19"/>
  <c r="AR22" i="61"/>
  <c r="Y17" i="64"/>
  <c r="X17" i="64"/>
  <c r="U27" i="42"/>
  <c r="AF9" i="67"/>
  <c r="AO9" i="67" s="1"/>
  <c r="AG9" i="67"/>
  <c r="AP9" i="67" s="1"/>
  <c r="AE9" i="67"/>
  <c r="W10" i="67"/>
  <c r="AJ21" i="62"/>
  <c r="AK21" i="62"/>
  <c r="AT21" i="62" s="1"/>
  <c r="AJ9" i="62"/>
  <c r="AK9" i="62"/>
  <c r="AT9" i="62" s="1"/>
  <c r="AB4" i="62"/>
  <c r="AJ3" i="62"/>
  <c r="AR6" i="53"/>
  <c r="AG23" i="65"/>
  <c r="AP23" i="65" s="1"/>
  <c r="AP25" i="65" s="1"/>
  <c r="AF23" i="65"/>
  <c r="AO23" i="65" s="1"/>
  <c r="AO25" i="65" s="1"/>
  <c r="AE23" i="65"/>
  <c r="AJ20" i="73"/>
  <c r="AK20" i="73"/>
  <c r="AT20" i="73" s="1"/>
  <c r="AJ14" i="73"/>
  <c r="AK14" i="73"/>
  <c r="AT14" i="73" s="1"/>
  <c r="AJ8" i="73"/>
  <c r="AK8" i="73"/>
  <c r="AT8" i="73" s="1"/>
  <c r="AI10" i="2"/>
  <c r="AN10" i="2"/>
  <c r="AS13" i="17"/>
  <c r="AL13" i="17"/>
  <c r="AU13" i="17" s="1"/>
  <c r="U9" i="84"/>
  <c r="AS9" i="27"/>
  <c r="AL9" i="27"/>
  <c r="AU9" i="27" s="1"/>
  <c r="AJ17" i="37"/>
  <c r="AK17" i="37"/>
  <c r="AT17" i="37" s="1"/>
  <c r="AK11" i="37"/>
  <c r="AT11" i="37" s="1"/>
  <c r="AJ11" i="37"/>
  <c r="AK5" i="37"/>
  <c r="AT5" i="37" s="1"/>
  <c r="AJ5" i="37"/>
  <c r="U11" i="45"/>
  <c r="AS7" i="23"/>
  <c r="AL7" i="23"/>
  <c r="AU7" i="23" s="1"/>
  <c r="AG23" i="36"/>
  <c r="AP23" i="36" s="1"/>
  <c r="AP25" i="36" s="1"/>
  <c r="AE23" i="36"/>
  <c r="AF23" i="36"/>
  <c r="AO23" i="36" s="1"/>
  <c r="AO25" i="36" s="1"/>
  <c r="AN16" i="25"/>
  <c r="AI16" i="25"/>
  <c r="U11" i="96"/>
  <c r="Z7" i="52"/>
  <c r="AI9" i="24"/>
  <c r="AN9" i="24"/>
  <c r="AS16" i="27"/>
  <c r="AL16" i="27"/>
  <c r="AU16" i="27" s="1"/>
  <c r="W7" i="101"/>
  <c r="AE6" i="101"/>
  <c r="AG6" i="101"/>
  <c r="AP6" i="101" s="1"/>
  <c r="AF6" i="101"/>
  <c r="AO6" i="101" s="1"/>
  <c r="AX22" i="36"/>
  <c r="S22" i="36" s="1"/>
  <c r="AC22" i="36" s="1"/>
  <c r="AB23" i="36" s="1"/>
  <c r="AX3" i="36"/>
  <c r="S3" i="36" s="1"/>
  <c r="AC3" i="36" s="1"/>
  <c r="AX23" i="36"/>
  <c r="S23" i="36" s="1"/>
  <c r="AC23" i="36" s="1"/>
  <c r="AJ23" i="36" s="1"/>
  <c r="AS23" i="36" s="1"/>
  <c r="AX4" i="36"/>
  <c r="S4" i="36" s="1"/>
  <c r="AC4" i="36" s="1"/>
  <c r="AB5" i="36" s="1"/>
  <c r="AX5" i="36"/>
  <c r="S5" i="36" s="1"/>
  <c r="AC5" i="36" s="1"/>
  <c r="AB6" i="36" s="1"/>
  <c r="AX6" i="36"/>
  <c r="S6" i="36" s="1"/>
  <c r="AC6" i="36" s="1"/>
  <c r="AB7" i="36" s="1"/>
  <c r="AX7" i="36"/>
  <c r="S7" i="36" s="1"/>
  <c r="AC7" i="36" s="1"/>
  <c r="AB8" i="36" s="1"/>
  <c r="AX8" i="36"/>
  <c r="S8" i="36" s="1"/>
  <c r="AC8" i="36" s="1"/>
  <c r="AB9" i="36" s="1"/>
  <c r="AX9" i="36"/>
  <c r="S9" i="36" s="1"/>
  <c r="AC9" i="36" s="1"/>
  <c r="AB10" i="36" s="1"/>
  <c r="AX10" i="36"/>
  <c r="S10" i="36" s="1"/>
  <c r="AC10" i="36" s="1"/>
  <c r="AB11" i="36" s="1"/>
  <c r="AX11" i="36"/>
  <c r="S11" i="36" s="1"/>
  <c r="AC11" i="36" s="1"/>
  <c r="AB12" i="36" s="1"/>
  <c r="AX12" i="36"/>
  <c r="S12" i="36" s="1"/>
  <c r="AC12" i="36" s="1"/>
  <c r="AB13" i="36" s="1"/>
  <c r="AX13" i="36"/>
  <c r="S13" i="36" s="1"/>
  <c r="AC13" i="36" s="1"/>
  <c r="AB14" i="36" s="1"/>
  <c r="AX14" i="36"/>
  <c r="S14" i="36" s="1"/>
  <c r="AC14" i="36" s="1"/>
  <c r="AB15" i="36" s="1"/>
  <c r="AX15" i="36"/>
  <c r="S15" i="36" s="1"/>
  <c r="AC15" i="36" s="1"/>
  <c r="AB16" i="36" s="1"/>
  <c r="AX16" i="36"/>
  <c r="S16" i="36" s="1"/>
  <c r="AC16" i="36" s="1"/>
  <c r="AB17" i="36" s="1"/>
  <c r="AX17" i="36"/>
  <c r="S17" i="36" s="1"/>
  <c r="AC17" i="36" s="1"/>
  <c r="AB18" i="36" s="1"/>
  <c r="AX18" i="36"/>
  <c r="S18" i="36" s="1"/>
  <c r="AC18" i="36" s="1"/>
  <c r="AB19" i="36" s="1"/>
  <c r="AX19" i="36"/>
  <c r="S19" i="36" s="1"/>
  <c r="AC19" i="36" s="1"/>
  <c r="AB20" i="36" s="1"/>
  <c r="AX20" i="36"/>
  <c r="S20" i="36" s="1"/>
  <c r="AC20" i="36" s="1"/>
  <c r="AB21" i="36" s="1"/>
  <c r="AX21" i="36"/>
  <c r="S21" i="36" s="1"/>
  <c r="AC21" i="36" s="1"/>
  <c r="AB22" i="36" s="1"/>
  <c r="Y7" i="105"/>
  <c r="Z7" i="105"/>
  <c r="X7" i="105"/>
  <c r="Y16" i="34"/>
  <c r="Z16" i="34"/>
  <c r="X16" i="34"/>
  <c r="AH23" i="61"/>
  <c r="AQ23" i="61" s="1"/>
  <c r="AQ25" i="61" s="1"/>
  <c r="AX22" i="61"/>
  <c r="S22" i="61" s="1"/>
  <c r="AC22" i="61" s="1"/>
  <c r="AB23" i="61" s="1"/>
  <c r="AZ3" i="61"/>
  <c r="U23" i="18"/>
  <c r="AT25" i="66"/>
  <c r="AS11" i="27"/>
  <c r="AL11" i="27"/>
  <c r="AU11" i="27" s="1"/>
  <c r="AJ20" i="70"/>
  <c r="AK20" i="70"/>
  <c r="AT20" i="70" s="1"/>
  <c r="AJ14" i="70"/>
  <c r="AS14" i="70" s="1"/>
  <c r="AK14" i="70"/>
  <c r="AJ8" i="70"/>
  <c r="AK8" i="70"/>
  <c r="AT8" i="70" s="1"/>
  <c r="Y9" i="97"/>
  <c r="X9" i="97"/>
  <c r="AH23" i="77"/>
  <c r="AQ23" i="77" s="1"/>
  <c r="AQ25" i="77" s="1"/>
  <c r="AZ3" i="77"/>
  <c r="AR16" i="60"/>
  <c r="AS10" i="17"/>
  <c r="AL10" i="17"/>
  <c r="AU10" i="17" s="1"/>
  <c r="AS9" i="23"/>
  <c r="AL9" i="23"/>
  <c r="AU9" i="23" s="1"/>
  <c r="AR8" i="59"/>
  <c r="AS17" i="17"/>
  <c r="AL17" i="17"/>
  <c r="AU17" i="17" s="1"/>
  <c r="AS6" i="27"/>
  <c r="AL6" i="27"/>
  <c r="AU6" i="27" s="1"/>
  <c r="AS22" i="23"/>
  <c r="AL22" i="23"/>
  <c r="AU22" i="23" s="1"/>
  <c r="U30" i="85"/>
  <c r="U7" i="44"/>
  <c r="Y7" i="15"/>
  <c r="X7" i="15"/>
  <c r="AJ15" i="62"/>
  <c r="AK15" i="62"/>
  <c r="AT15" i="62" s="1"/>
  <c r="AF22" i="69"/>
  <c r="AO22" i="69" s="1"/>
  <c r="W23" i="69"/>
  <c r="AG22" i="69"/>
  <c r="AP22" i="69" s="1"/>
  <c r="AE22" i="69"/>
  <c r="AS12" i="27"/>
  <c r="AL12" i="27"/>
  <c r="AU12" i="27" s="1"/>
  <c r="AR8" i="71"/>
  <c r="Y18" i="12"/>
  <c r="X18" i="12"/>
  <c r="AS11" i="17"/>
  <c r="AL11" i="17"/>
  <c r="AU11" i="17" s="1"/>
  <c r="AH9" i="38"/>
  <c r="AQ9" i="38" s="1"/>
  <c r="AS10" i="23"/>
  <c r="AL10" i="23"/>
  <c r="AU10" i="23" s="1"/>
  <c r="AH23" i="78"/>
  <c r="AQ23" i="78" s="1"/>
  <c r="AQ25" i="78" s="1"/>
  <c r="AX22" i="78"/>
  <c r="S22" i="78" s="1"/>
  <c r="AC22" i="78" s="1"/>
  <c r="AB23" i="78" s="1"/>
  <c r="AZ3" i="78"/>
  <c r="Y9" i="33"/>
  <c r="Z9" i="33"/>
  <c r="X9" i="33"/>
  <c r="Y10" i="75"/>
  <c r="Z10" i="75"/>
  <c r="X10" i="75"/>
  <c r="U11" i="88"/>
  <c r="AR8" i="28"/>
  <c r="AR8" i="63"/>
  <c r="AS19" i="27"/>
  <c r="AL19" i="27"/>
  <c r="AU19" i="27" s="1"/>
  <c r="AG16" i="76"/>
  <c r="AP16" i="76" s="1"/>
  <c r="AF16" i="76"/>
  <c r="AO16" i="76" s="1"/>
  <c r="W17" i="76"/>
  <c r="AE16" i="76"/>
  <c r="AH17" i="60"/>
  <c r="AQ17" i="60" s="1"/>
  <c r="AS6" i="17"/>
  <c r="AL6" i="17"/>
  <c r="AU6" i="17" s="1"/>
  <c r="AS5" i="23"/>
  <c r="AL5" i="23"/>
  <c r="AU5" i="23" s="1"/>
  <c r="X7" i="46"/>
  <c r="Y7" i="46"/>
  <c r="Z7" i="46" s="1"/>
  <c r="AJ20" i="62"/>
  <c r="AK20" i="62"/>
  <c r="AT20" i="62" s="1"/>
  <c r="AJ14" i="62"/>
  <c r="AK14" i="62"/>
  <c r="AT14" i="62" s="1"/>
  <c r="AK8" i="62"/>
  <c r="AT8" i="62" s="1"/>
  <c r="AJ8" i="62"/>
  <c r="U20" i="83"/>
  <c r="AI17" i="68"/>
  <c r="AN17" i="68"/>
  <c r="AS20" i="27"/>
  <c r="AL20" i="27"/>
  <c r="AU20" i="27" s="1"/>
  <c r="AK19" i="73"/>
  <c r="AT19" i="73" s="1"/>
  <c r="AJ19" i="73"/>
  <c r="AJ13" i="73"/>
  <c r="AK13" i="73"/>
  <c r="AT13" i="73" s="1"/>
  <c r="AJ7" i="73"/>
  <c r="AK7" i="73"/>
  <c r="AT7" i="73" s="1"/>
  <c r="Y11" i="2"/>
  <c r="X11" i="2"/>
  <c r="AH9" i="28"/>
  <c r="AQ9" i="28" s="1"/>
  <c r="U18" i="43"/>
  <c r="AR22" i="65"/>
  <c r="AJ22" i="37"/>
  <c r="AK22" i="37"/>
  <c r="AT22" i="37" s="1"/>
  <c r="AJ16" i="37"/>
  <c r="AK16" i="37"/>
  <c r="AT16" i="37" s="1"/>
  <c r="AK10" i="37"/>
  <c r="AT10" i="37" s="1"/>
  <c r="AJ10" i="37"/>
  <c r="AS14" i="17"/>
  <c r="AL14" i="17"/>
  <c r="AU14" i="17" s="1"/>
  <c r="Y17" i="25"/>
  <c r="X17" i="25"/>
  <c r="AN23" i="62"/>
  <c r="AN25" i="62" s="1"/>
  <c r="AI23" i="62"/>
  <c r="X9" i="89"/>
  <c r="Y9" i="89"/>
  <c r="Z9" i="89" s="1"/>
  <c r="AJ4" i="27"/>
  <c r="AK4" i="27"/>
  <c r="AT4" i="27" s="1"/>
  <c r="AT25" i="27" s="1"/>
  <c r="AH6" i="32"/>
  <c r="AQ6" i="32" s="1"/>
  <c r="W17" i="72"/>
  <c r="AG16" i="72"/>
  <c r="AP16" i="72" s="1"/>
  <c r="AF16" i="72"/>
  <c r="AO16" i="72" s="1"/>
  <c r="AE16" i="72"/>
  <c r="AS21" i="17"/>
  <c r="AL21" i="17"/>
  <c r="AU21" i="17" s="1"/>
  <c r="AS8" i="23"/>
  <c r="AL8" i="23"/>
  <c r="AU8" i="23" s="1"/>
  <c r="AI22" i="74"/>
  <c r="AN22" i="74"/>
  <c r="AI6" i="105"/>
  <c r="AN6" i="105"/>
  <c r="AN15" i="34"/>
  <c r="AI15" i="34"/>
  <c r="Z23" i="61"/>
  <c r="AL4" i="66"/>
  <c r="AU4" i="66" s="1"/>
  <c r="AU25" i="66" s="1"/>
  <c r="C11" i="66" s="1"/>
  <c r="F10" i="57" s="1"/>
  <c r="AS4" i="66"/>
  <c r="AS25" i="66" s="1"/>
  <c r="AJ19" i="70"/>
  <c r="AK19" i="70"/>
  <c r="AT19" i="70" s="1"/>
  <c r="AK13" i="70"/>
  <c r="AT13" i="70" s="1"/>
  <c r="AJ13" i="70"/>
  <c r="AJ7" i="70"/>
  <c r="AK7" i="70"/>
  <c r="AT7" i="70" s="1"/>
  <c r="Z23" i="77"/>
  <c r="U6" i="104"/>
  <c r="U27" i="48"/>
  <c r="AS18" i="27"/>
  <c r="AL18" i="27"/>
  <c r="AU18" i="27" s="1"/>
  <c r="AS4" i="31"/>
  <c r="AS25" i="31" s="1"/>
  <c r="AL4" i="31"/>
  <c r="AU4" i="31" s="1"/>
  <c r="AU25" i="31" s="1"/>
  <c r="C11" i="31" s="1"/>
  <c r="AF7" i="93"/>
  <c r="AO7" i="93" s="1"/>
  <c r="AE7" i="93"/>
  <c r="W8" i="93"/>
  <c r="AG7" i="93"/>
  <c r="AP7" i="93" s="1"/>
  <c r="AR22" i="26"/>
  <c r="AX23" i="81"/>
  <c r="S23" i="81" s="1"/>
  <c r="AC23" i="81" s="1"/>
  <c r="AJ23" i="81" s="1"/>
  <c r="AS23" i="81" s="1"/>
  <c r="AX3" i="81"/>
  <c r="S3" i="81" s="1"/>
  <c r="AC3" i="81" s="1"/>
  <c r="AX4" i="81"/>
  <c r="S4" i="81" s="1"/>
  <c r="AC4" i="81" s="1"/>
  <c r="AB5" i="81" s="1"/>
  <c r="AX5" i="81"/>
  <c r="S5" i="81" s="1"/>
  <c r="AC5" i="81" s="1"/>
  <c r="AB6" i="81" s="1"/>
  <c r="AX6" i="81"/>
  <c r="S6" i="81" s="1"/>
  <c r="AC6" i="81" s="1"/>
  <c r="AB7" i="81" s="1"/>
  <c r="AX7" i="81"/>
  <c r="S7" i="81" s="1"/>
  <c r="AC7" i="81" s="1"/>
  <c r="AB8" i="81" s="1"/>
  <c r="AX8" i="81"/>
  <c r="S8" i="81" s="1"/>
  <c r="AC8" i="81" s="1"/>
  <c r="AB9" i="81" s="1"/>
  <c r="AX9" i="81"/>
  <c r="S9" i="81" s="1"/>
  <c r="AC9" i="81" s="1"/>
  <c r="AB10" i="81" s="1"/>
  <c r="AX10" i="81"/>
  <c r="S10" i="81" s="1"/>
  <c r="AC10" i="81" s="1"/>
  <c r="AB11" i="81" s="1"/>
  <c r="AX11" i="81"/>
  <c r="S11" i="81" s="1"/>
  <c r="AC11" i="81" s="1"/>
  <c r="AB12" i="81" s="1"/>
  <c r="AX12" i="81"/>
  <c r="S12" i="81" s="1"/>
  <c r="AC12" i="81" s="1"/>
  <c r="AB13" i="81" s="1"/>
  <c r="AX13" i="81"/>
  <c r="S13" i="81" s="1"/>
  <c r="AC13" i="81" s="1"/>
  <c r="AB14" i="81" s="1"/>
  <c r="AX14" i="81"/>
  <c r="S14" i="81" s="1"/>
  <c r="AC14" i="81" s="1"/>
  <c r="AB15" i="81" s="1"/>
  <c r="AX15" i="81"/>
  <c r="S15" i="81" s="1"/>
  <c r="AC15" i="81" s="1"/>
  <c r="AB16" i="81" s="1"/>
  <c r="AX16" i="81"/>
  <c r="S16" i="81" s="1"/>
  <c r="AC16" i="81" s="1"/>
  <c r="AB17" i="81" s="1"/>
  <c r="AX17" i="81"/>
  <c r="S17" i="81" s="1"/>
  <c r="AC17" i="81" s="1"/>
  <c r="AB18" i="81" s="1"/>
  <c r="AX18" i="81"/>
  <c r="S18" i="81" s="1"/>
  <c r="AC18" i="81" s="1"/>
  <c r="AB19" i="81" s="1"/>
  <c r="AX19" i="81"/>
  <c r="S19" i="81" s="1"/>
  <c r="AC19" i="81" s="1"/>
  <c r="AB20" i="81" s="1"/>
  <c r="AX20" i="81"/>
  <c r="S20" i="81" s="1"/>
  <c r="AC20" i="81" s="1"/>
  <c r="AB21" i="81" s="1"/>
  <c r="AX21" i="81"/>
  <c r="S21" i="81" s="1"/>
  <c r="AC21" i="81" s="1"/>
  <c r="AB22" i="81" s="1"/>
  <c r="AN17" i="12"/>
  <c r="AI17" i="12"/>
  <c r="AS5" i="17"/>
  <c r="AL5" i="17"/>
  <c r="AU5" i="17" s="1"/>
  <c r="U21" i="99"/>
  <c r="AH9" i="59"/>
  <c r="AQ9" i="59" s="1"/>
  <c r="U10" i="100"/>
  <c r="AH9" i="79"/>
  <c r="AQ9" i="79" s="1"/>
  <c r="AN22" i="14"/>
  <c r="AI22" i="14"/>
  <c r="AS11" i="23"/>
  <c r="AL11" i="23"/>
  <c r="AU11" i="23" s="1"/>
  <c r="AJ19" i="62"/>
  <c r="AK19" i="62"/>
  <c r="AT19" i="62" s="1"/>
  <c r="AK13" i="62"/>
  <c r="AT13" i="62" s="1"/>
  <c r="AJ13" i="62"/>
  <c r="AK7" i="62"/>
  <c r="AT7" i="62" s="1"/>
  <c r="AJ7" i="62"/>
  <c r="AN16" i="39"/>
  <c r="AI16" i="39"/>
  <c r="AH9" i="63"/>
  <c r="AQ9" i="63" s="1"/>
  <c r="AS8" i="27"/>
  <c r="AL8" i="27"/>
  <c r="AU8" i="27" s="1"/>
  <c r="AK18" i="73"/>
  <c r="AT18" i="73" s="1"/>
  <c r="AJ18" i="73"/>
  <c r="AJ12" i="73"/>
  <c r="AK12" i="73"/>
  <c r="AT12" i="73" s="1"/>
  <c r="AK6" i="73"/>
  <c r="AT6" i="73" s="1"/>
  <c r="AJ6" i="73"/>
  <c r="U9" i="9"/>
  <c r="AS19" i="17"/>
  <c r="AL19" i="17"/>
  <c r="AU19" i="17" s="1"/>
  <c r="AS18" i="23"/>
  <c r="AL18" i="23"/>
  <c r="AU18" i="23" s="1"/>
  <c r="AR8" i="79"/>
  <c r="AS15" i="27"/>
  <c r="AL15" i="27"/>
  <c r="AU15" i="27" s="1"/>
  <c r="AJ21" i="37"/>
  <c r="AK21" i="37"/>
  <c r="AT21" i="37" s="1"/>
  <c r="AJ15" i="37"/>
  <c r="AK15" i="37"/>
  <c r="AT15" i="37" s="1"/>
  <c r="AJ9" i="37"/>
  <c r="AK9" i="37"/>
  <c r="AT9" i="37" s="1"/>
  <c r="AJ3" i="37"/>
  <c r="AB4" i="37"/>
  <c r="AL20" i="17"/>
  <c r="AU20" i="17" s="1"/>
  <c r="AT20" i="17"/>
  <c r="AS13" i="23"/>
  <c r="AL13" i="23"/>
  <c r="AU13" i="23" s="1"/>
  <c r="U16" i="11"/>
  <c r="AH17" i="29"/>
  <c r="AQ17" i="29" s="1"/>
  <c r="AH23" i="26"/>
  <c r="AQ23" i="26" s="1"/>
  <c r="AQ25" i="26" s="1"/>
  <c r="AX22" i="26"/>
  <c r="S22" i="26" s="1"/>
  <c r="AC22" i="26" s="1"/>
  <c r="AB23" i="26" s="1"/>
  <c r="AZ3" i="26"/>
  <c r="Y10" i="24"/>
  <c r="X10" i="24"/>
  <c r="AL3" i="27"/>
  <c r="AU3" i="27" s="1"/>
  <c r="AS3" i="27"/>
  <c r="AS22" i="27"/>
  <c r="AL22" i="27"/>
  <c r="AU22" i="27" s="1"/>
  <c r="AR8" i="38"/>
  <c r="AL14" i="23"/>
  <c r="AU14" i="23" s="1"/>
  <c r="AT14" i="23"/>
  <c r="AX3" i="40"/>
  <c r="S3" i="40" s="1"/>
  <c r="AC3" i="40" s="1"/>
  <c r="AX23" i="40"/>
  <c r="S23" i="40" s="1"/>
  <c r="AC23" i="40" s="1"/>
  <c r="AJ23" i="40" s="1"/>
  <c r="AS23" i="40" s="1"/>
  <c r="AX4" i="40"/>
  <c r="S4" i="40" s="1"/>
  <c r="AC4" i="40" s="1"/>
  <c r="AB5" i="40" s="1"/>
  <c r="AX5" i="40"/>
  <c r="S5" i="40" s="1"/>
  <c r="AC5" i="40" s="1"/>
  <c r="AB6" i="40" s="1"/>
  <c r="AX6" i="40"/>
  <c r="S6" i="40" s="1"/>
  <c r="AC6" i="40" s="1"/>
  <c r="AB7" i="40" s="1"/>
  <c r="AX7" i="40"/>
  <c r="S7" i="40" s="1"/>
  <c r="AC7" i="40" s="1"/>
  <c r="AB8" i="40" s="1"/>
  <c r="AX8" i="40"/>
  <c r="S8" i="40" s="1"/>
  <c r="AC8" i="40" s="1"/>
  <c r="AB9" i="40" s="1"/>
  <c r="AX9" i="40"/>
  <c r="S9" i="40" s="1"/>
  <c r="AC9" i="40" s="1"/>
  <c r="AB10" i="40" s="1"/>
  <c r="AX10" i="40"/>
  <c r="S10" i="40" s="1"/>
  <c r="AC10" i="40" s="1"/>
  <c r="AB11" i="40" s="1"/>
  <c r="AX11" i="40"/>
  <c r="S11" i="40" s="1"/>
  <c r="AC11" i="40" s="1"/>
  <c r="AB12" i="40" s="1"/>
  <c r="AX12" i="40"/>
  <c r="S12" i="40" s="1"/>
  <c r="AC12" i="40" s="1"/>
  <c r="AB13" i="40" s="1"/>
  <c r="AX13" i="40"/>
  <c r="S13" i="40" s="1"/>
  <c r="AC13" i="40" s="1"/>
  <c r="AB14" i="40" s="1"/>
  <c r="AX14" i="40"/>
  <c r="S14" i="40" s="1"/>
  <c r="AC14" i="40" s="1"/>
  <c r="AB15" i="40" s="1"/>
  <c r="AX15" i="40"/>
  <c r="S15" i="40" s="1"/>
  <c r="AC15" i="40" s="1"/>
  <c r="AB16" i="40" s="1"/>
  <c r="AX16" i="40"/>
  <c r="S16" i="40" s="1"/>
  <c r="AC16" i="40" s="1"/>
  <c r="AB17" i="40" s="1"/>
  <c r="AX17" i="40"/>
  <c r="S17" i="40" s="1"/>
  <c r="AC17" i="40" s="1"/>
  <c r="AB18" i="40" s="1"/>
  <c r="AX18" i="40"/>
  <c r="S18" i="40" s="1"/>
  <c r="AC18" i="40" s="1"/>
  <c r="AB19" i="40" s="1"/>
  <c r="AX19" i="40"/>
  <c r="S19" i="40" s="1"/>
  <c r="AC19" i="40" s="1"/>
  <c r="AB20" i="40" s="1"/>
  <c r="AX20" i="40"/>
  <c r="S20" i="40" s="1"/>
  <c r="AC20" i="40" s="1"/>
  <c r="AB21" i="40" s="1"/>
  <c r="AX21" i="40"/>
  <c r="S21" i="40" s="1"/>
  <c r="AC21" i="40" s="1"/>
  <c r="AB22" i="40" s="1"/>
  <c r="U18" i="16"/>
  <c r="U28" i="10"/>
  <c r="AJ18" i="70"/>
  <c r="AK18" i="70"/>
  <c r="AT18" i="70" s="1"/>
  <c r="AJ12" i="70"/>
  <c r="AK12" i="70"/>
  <c r="AT12" i="70" s="1"/>
  <c r="AJ6" i="70"/>
  <c r="AK6" i="70"/>
  <c r="AT6" i="70" s="1"/>
  <c r="AR5" i="32"/>
  <c r="AI16" i="64"/>
  <c r="AN16" i="64"/>
  <c r="W10" i="89" l="1"/>
  <c r="AF9" i="89"/>
  <c r="AO9" i="89" s="1"/>
  <c r="AE9" i="89"/>
  <c r="AG9" i="89"/>
  <c r="AP9" i="89" s="1"/>
  <c r="AG23" i="74"/>
  <c r="AP23" i="74" s="1"/>
  <c r="AP25" i="74" s="1"/>
  <c r="AF23" i="74"/>
  <c r="AO23" i="74" s="1"/>
  <c r="AO25" i="74" s="1"/>
  <c r="AE23" i="74"/>
  <c r="AE17" i="80"/>
  <c r="AG17" i="80"/>
  <c r="AP17" i="80" s="1"/>
  <c r="AF17" i="80"/>
  <c r="AO17" i="80" s="1"/>
  <c r="W18" i="80"/>
  <c r="AJ20" i="40"/>
  <c r="AK20" i="40"/>
  <c r="AT20" i="40" s="1"/>
  <c r="AS6" i="70"/>
  <c r="AL6" i="70"/>
  <c r="AU6" i="70" s="1"/>
  <c r="AS9" i="37"/>
  <c r="AL9" i="37"/>
  <c r="AU9" i="37" s="1"/>
  <c r="AS12" i="73"/>
  <c r="AL12" i="73"/>
  <c r="AU12" i="73" s="1"/>
  <c r="AS13" i="62"/>
  <c r="AL13" i="62"/>
  <c r="AU13" i="62" s="1"/>
  <c r="AR22" i="14"/>
  <c r="U20" i="99"/>
  <c r="AJ9" i="81"/>
  <c r="AK9" i="81"/>
  <c r="AT9" i="81" s="1"/>
  <c r="AN7" i="93"/>
  <c r="AI7" i="93"/>
  <c r="AS7" i="70"/>
  <c r="AL7" i="70"/>
  <c r="AU7" i="70" s="1"/>
  <c r="AN16" i="72"/>
  <c r="AI16" i="72"/>
  <c r="AS8" i="62"/>
  <c r="AL8" i="62"/>
  <c r="AU8" i="62" s="1"/>
  <c r="W8" i="46"/>
  <c r="AG7" i="46"/>
  <c r="AP7" i="46" s="1"/>
  <c r="AE7" i="46"/>
  <c r="AF7" i="46"/>
  <c r="AO7" i="46" s="1"/>
  <c r="W10" i="33"/>
  <c r="AE9" i="33"/>
  <c r="AG9" i="33"/>
  <c r="AP9" i="33" s="1"/>
  <c r="AF9" i="33"/>
  <c r="AO9" i="33" s="1"/>
  <c r="AH18" i="12"/>
  <c r="AQ18" i="12" s="1"/>
  <c r="AS15" i="62"/>
  <c r="AL15" i="62"/>
  <c r="AU15" i="62" s="1"/>
  <c r="AH9" i="97"/>
  <c r="AQ9" i="97" s="1"/>
  <c r="AF16" i="34"/>
  <c r="AO16" i="34" s="1"/>
  <c r="AE16" i="34"/>
  <c r="AG16" i="34"/>
  <c r="AP16" i="34" s="1"/>
  <c r="W17" i="34"/>
  <c r="AK21" i="36"/>
  <c r="AT21" i="36" s="1"/>
  <c r="AJ21" i="36"/>
  <c r="AJ15" i="36"/>
  <c r="AK15" i="36"/>
  <c r="AT15" i="36" s="1"/>
  <c r="AJ9" i="36"/>
  <c r="AK9" i="36"/>
  <c r="AT9" i="36" s="1"/>
  <c r="AB4" i="36"/>
  <c r="AJ3" i="36"/>
  <c r="Y7" i="101"/>
  <c r="X7" i="101"/>
  <c r="AR10" i="2"/>
  <c r="AS20" i="73"/>
  <c r="AL20" i="73"/>
  <c r="AU20" i="73" s="1"/>
  <c r="AL3" i="62"/>
  <c r="AU3" i="62" s="1"/>
  <c r="AS3" i="62"/>
  <c r="Y10" i="67"/>
  <c r="X10" i="67"/>
  <c r="AH17" i="64"/>
  <c r="AQ17" i="64" s="1"/>
  <c r="AS9" i="70"/>
  <c r="AL9" i="70"/>
  <c r="AU9" i="70" s="1"/>
  <c r="AS6" i="37"/>
  <c r="AL6" i="37"/>
  <c r="AU6" i="37" s="1"/>
  <c r="AX3" i="65"/>
  <c r="S3" i="65" s="1"/>
  <c r="AC3" i="65" s="1"/>
  <c r="AX23" i="65"/>
  <c r="S23" i="65" s="1"/>
  <c r="AC23" i="65" s="1"/>
  <c r="AX4" i="65"/>
  <c r="S4" i="65" s="1"/>
  <c r="AC4" i="65" s="1"/>
  <c r="AB5" i="65" s="1"/>
  <c r="AX5" i="65"/>
  <c r="S5" i="65" s="1"/>
  <c r="AC5" i="65" s="1"/>
  <c r="AB6" i="65" s="1"/>
  <c r="AX6" i="65"/>
  <c r="S6" i="65" s="1"/>
  <c r="AC6" i="65" s="1"/>
  <c r="AB7" i="65" s="1"/>
  <c r="AX7" i="65"/>
  <c r="S7" i="65" s="1"/>
  <c r="AC7" i="65" s="1"/>
  <c r="AB8" i="65" s="1"/>
  <c r="AX8" i="65"/>
  <c r="S8" i="65" s="1"/>
  <c r="AC8" i="65" s="1"/>
  <c r="AB9" i="65" s="1"/>
  <c r="AX9" i="65"/>
  <c r="S9" i="65" s="1"/>
  <c r="AC9" i="65" s="1"/>
  <c r="AB10" i="65" s="1"/>
  <c r="AX10" i="65"/>
  <c r="S10" i="65" s="1"/>
  <c r="AC10" i="65" s="1"/>
  <c r="AB11" i="65" s="1"/>
  <c r="AX11" i="65"/>
  <c r="S11" i="65" s="1"/>
  <c r="AC11" i="65" s="1"/>
  <c r="AB12" i="65" s="1"/>
  <c r="AX12" i="65"/>
  <c r="S12" i="65" s="1"/>
  <c r="AC12" i="65" s="1"/>
  <c r="AB13" i="65" s="1"/>
  <c r="AX13" i="65"/>
  <c r="S13" i="65" s="1"/>
  <c r="AC13" i="65" s="1"/>
  <c r="AB14" i="65" s="1"/>
  <c r="AX14" i="65"/>
  <c r="S14" i="65" s="1"/>
  <c r="AC14" i="65" s="1"/>
  <c r="AB15" i="65" s="1"/>
  <c r="AX15" i="65"/>
  <c r="S15" i="65" s="1"/>
  <c r="AC15" i="65" s="1"/>
  <c r="AB16" i="65" s="1"/>
  <c r="AX16" i="65"/>
  <c r="S16" i="65" s="1"/>
  <c r="AC16" i="65" s="1"/>
  <c r="AB17" i="65" s="1"/>
  <c r="AX17" i="65"/>
  <c r="S17" i="65" s="1"/>
  <c r="AC17" i="65" s="1"/>
  <c r="AB18" i="65" s="1"/>
  <c r="AX18" i="65"/>
  <c r="S18" i="65" s="1"/>
  <c r="AC18" i="65" s="1"/>
  <c r="AB19" i="65" s="1"/>
  <c r="AX19" i="65"/>
  <c r="S19" i="65" s="1"/>
  <c r="AC19" i="65" s="1"/>
  <c r="AB20" i="65" s="1"/>
  <c r="AX20" i="65"/>
  <c r="S20" i="65" s="1"/>
  <c r="AC20" i="65" s="1"/>
  <c r="AB21" i="65" s="1"/>
  <c r="AX21" i="65"/>
  <c r="S21" i="65" s="1"/>
  <c r="AC21" i="65" s="1"/>
  <c r="AB22" i="65" s="1"/>
  <c r="U26" i="102"/>
  <c r="AI17" i="60"/>
  <c r="AN17" i="60"/>
  <c r="U10" i="54"/>
  <c r="AN9" i="79"/>
  <c r="AI9" i="79"/>
  <c r="U19" i="55"/>
  <c r="AS7" i="37"/>
  <c r="AL7" i="37"/>
  <c r="AU7" i="37" s="1"/>
  <c r="AS22" i="73"/>
  <c r="AL22" i="73"/>
  <c r="AU22" i="73" s="1"/>
  <c r="U27" i="82"/>
  <c r="AS5" i="70"/>
  <c r="AL5" i="70"/>
  <c r="AU5" i="70" s="1"/>
  <c r="U29" i="50"/>
  <c r="AE23" i="30"/>
  <c r="AF23" i="30"/>
  <c r="AO23" i="30" s="1"/>
  <c r="AO25" i="30" s="1"/>
  <c r="AG23" i="30"/>
  <c r="AP23" i="30" s="1"/>
  <c r="AP25" i="30" s="1"/>
  <c r="AL20" i="37"/>
  <c r="AU20" i="37" s="1"/>
  <c r="AT20" i="37"/>
  <c r="AE17" i="39"/>
  <c r="AF17" i="39"/>
  <c r="AO17" i="39" s="1"/>
  <c r="AG17" i="39"/>
  <c r="AP17" i="39" s="1"/>
  <c r="W18" i="39"/>
  <c r="AR6" i="46"/>
  <c r="AN23" i="78"/>
  <c r="AN25" i="78" s="1"/>
  <c r="AI23" i="78"/>
  <c r="Y10" i="28"/>
  <c r="X10" i="28"/>
  <c r="AK19" i="40"/>
  <c r="AT19" i="40" s="1"/>
  <c r="AJ19" i="40"/>
  <c r="AJ21" i="81"/>
  <c r="AK21" i="81"/>
  <c r="AT21" i="81" s="1"/>
  <c r="AJ12" i="40"/>
  <c r="AK12" i="40"/>
  <c r="AT12" i="40" s="1"/>
  <c r="AH10" i="24"/>
  <c r="AQ10" i="24" s="1"/>
  <c r="AS18" i="73"/>
  <c r="AL18" i="73"/>
  <c r="AU18" i="73" s="1"/>
  <c r="U9" i="100"/>
  <c r="AK20" i="81"/>
  <c r="AT20" i="81" s="1"/>
  <c r="AJ20" i="81"/>
  <c r="AK14" i="81"/>
  <c r="AT14" i="81" s="1"/>
  <c r="AJ14" i="81"/>
  <c r="AJ8" i="81"/>
  <c r="AK8" i="81"/>
  <c r="AT8" i="81" s="1"/>
  <c r="U26" i="48"/>
  <c r="AS13" i="70"/>
  <c r="AL13" i="70"/>
  <c r="AU13" i="70" s="1"/>
  <c r="AG23" i="61"/>
  <c r="AP23" i="61" s="1"/>
  <c r="AP25" i="61" s="1"/>
  <c r="AF23" i="61"/>
  <c r="AO23" i="61" s="1"/>
  <c r="AO25" i="61" s="1"/>
  <c r="AE23" i="61"/>
  <c r="AR22" i="74"/>
  <c r="AH9" i="89"/>
  <c r="AQ9" i="89" s="1"/>
  <c r="AS22" i="37"/>
  <c r="AL22" i="37"/>
  <c r="AU22" i="37" s="1"/>
  <c r="AS7" i="73"/>
  <c r="AL7" i="73"/>
  <c r="AU7" i="73" s="1"/>
  <c r="AH7" i="46"/>
  <c r="AQ7" i="46" s="1"/>
  <c r="U10" i="88"/>
  <c r="Z18" i="12"/>
  <c r="AN22" i="69"/>
  <c r="AI22" i="69"/>
  <c r="AH7" i="15"/>
  <c r="AQ7" i="15" s="1"/>
  <c r="U29" i="85"/>
  <c r="Z9" i="97"/>
  <c r="U22" i="18"/>
  <c r="AJ20" i="36"/>
  <c r="AK20" i="36"/>
  <c r="AT20" i="36" s="1"/>
  <c r="AK14" i="36"/>
  <c r="AT14" i="36" s="1"/>
  <c r="AJ14" i="36"/>
  <c r="AJ8" i="36"/>
  <c r="AK8" i="36"/>
  <c r="AT8" i="36" s="1"/>
  <c r="AK23" i="36"/>
  <c r="AT23" i="36" s="1"/>
  <c r="U10" i="96"/>
  <c r="AS11" i="37"/>
  <c r="AL11" i="37"/>
  <c r="AU11" i="37" s="1"/>
  <c r="AN23" i="65"/>
  <c r="AN25" i="65" s="1"/>
  <c r="AI23" i="65"/>
  <c r="AJ4" i="62"/>
  <c r="AK4" i="62"/>
  <c r="AT4" i="62" s="1"/>
  <c r="AT25" i="62" s="1"/>
  <c r="AN9" i="67"/>
  <c r="AI9" i="67"/>
  <c r="Z17" i="64"/>
  <c r="U8" i="92"/>
  <c r="AG9" i="71"/>
  <c r="AP9" i="71" s="1"/>
  <c r="AE9" i="71"/>
  <c r="W10" i="71"/>
  <c r="AF9" i="71"/>
  <c r="AO9" i="71" s="1"/>
  <c r="AR8" i="89"/>
  <c r="U10" i="58"/>
  <c r="AS9" i="73"/>
  <c r="AL9" i="73"/>
  <c r="AU9" i="73" s="1"/>
  <c r="AX22" i="65"/>
  <c r="S22" i="65" s="1"/>
  <c r="AC22" i="65" s="1"/>
  <c r="AB23" i="65" s="1"/>
  <c r="AS10" i="62"/>
  <c r="AL10" i="62"/>
  <c r="AU10" i="62" s="1"/>
  <c r="AS4" i="23"/>
  <c r="AS25" i="23" s="1"/>
  <c r="AL4" i="23"/>
  <c r="AU4" i="23" s="1"/>
  <c r="AS10" i="70"/>
  <c r="AL10" i="70"/>
  <c r="AU10" i="70" s="1"/>
  <c r="AS13" i="37"/>
  <c r="AL13" i="37"/>
  <c r="AU13" i="37" s="1"/>
  <c r="AU25" i="23"/>
  <c r="C11" i="23" s="1"/>
  <c r="AL23" i="73"/>
  <c r="AU23" i="73" s="1"/>
  <c r="AR23" i="73"/>
  <c r="AR25" i="73" s="1"/>
  <c r="AS11" i="70"/>
  <c r="AL11" i="70"/>
  <c r="AU11" i="70" s="1"/>
  <c r="AS5" i="73"/>
  <c r="AL5" i="73"/>
  <c r="AU5" i="73" s="1"/>
  <c r="U19" i="49"/>
  <c r="AH17" i="39"/>
  <c r="AQ17" i="39" s="1"/>
  <c r="AS6" i="62"/>
  <c r="AL6" i="62"/>
  <c r="AU6" i="62" s="1"/>
  <c r="AR8" i="33"/>
  <c r="AN9" i="28"/>
  <c r="AI9" i="28"/>
  <c r="AJ14" i="40"/>
  <c r="AK14" i="40"/>
  <c r="AT14" i="40" s="1"/>
  <c r="U27" i="10"/>
  <c r="AJ15" i="81"/>
  <c r="AK15" i="81"/>
  <c r="AT15" i="81" s="1"/>
  <c r="AJ18" i="40"/>
  <c r="AK18" i="40"/>
  <c r="AT18" i="40" s="1"/>
  <c r="AK6" i="40"/>
  <c r="AT6" i="40" s="1"/>
  <c r="AJ6" i="40"/>
  <c r="AR16" i="64"/>
  <c r="AS12" i="70"/>
  <c r="AL12" i="70"/>
  <c r="AU12" i="70" s="1"/>
  <c r="U17" i="16"/>
  <c r="AJ17" i="40"/>
  <c r="AK17" i="40"/>
  <c r="AT17" i="40" s="1"/>
  <c r="AK11" i="40"/>
  <c r="AT11" i="40" s="1"/>
  <c r="AJ11" i="40"/>
  <c r="AK5" i="40"/>
  <c r="AT5" i="40" s="1"/>
  <c r="AJ5" i="40"/>
  <c r="Z10" i="24"/>
  <c r="AS15" i="37"/>
  <c r="AL15" i="37"/>
  <c r="AU15" i="37" s="1"/>
  <c r="U8" i="9"/>
  <c r="AR16" i="39"/>
  <c r="AK19" i="81"/>
  <c r="AT19" i="81" s="1"/>
  <c r="AJ19" i="81"/>
  <c r="AK13" i="81"/>
  <c r="AT13" i="81" s="1"/>
  <c r="AJ13" i="81"/>
  <c r="AK7" i="81"/>
  <c r="AT7" i="81" s="1"/>
  <c r="AJ7" i="81"/>
  <c r="AR15" i="34"/>
  <c r="AR23" i="62"/>
  <c r="AR25" i="62" s="1"/>
  <c r="AL23" i="62"/>
  <c r="AU23" i="62" s="1"/>
  <c r="AS10" i="37"/>
  <c r="AL10" i="37"/>
  <c r="AU10" i="37" s="1"/>
  <c r="AN16" i="76"/>
  <c r="AI16" i="76"/>
  <c r="AH10" i="75"/>
  <c r="AQ10" i="75" s="1"/>
  <c r="AX23" i="78"/>
  <c r="S23" i="78" s="1"/>
  <c r="AC23" i="78" s="1"/>
  <c r="AX3" i="78"/>
  <c r="S3" i="78" s="1"/>
  <c r="AC3" i="78" s="1"/>
  <c r="AX4" i="78"/>
  <c r="S4" i="78" s="1"/>
  <c r="AC4" i="78" s="1"/>
  <c r="AB5" i="78" s="1"/>
  <c r="AX5" i="78"/>
  <c r="S5" i="78" s="1"/>
  <c r="AC5" i="78" s="1"/>
  <c r="AB6" i="78" s="1"/>
  <c r="AX6" i="78"/>
  <c r="S6" i="78" s="1"/>
  <c r="AC6" i="78" s="1"/>
  <c r="AB7" i="78" s="1"/>
  <c r="AX7" i="78"/>
  <c r="S7" i="78" s="1"/>
  <c r="AC7" i="78" s="1"/>
  <c r="AB8" i="78" s="1"/>
  <c r="AX8" i="78"/>
  <c r="S8" i="78" s="1"/>
  <c r="AC8" i="78" s="1"/>
  <c r="AB9" i="78" s="1"/>
  <c r="AX9" i="78"/>
  <c r="S9" i="78" s="1"/>
  <c r="AC9" i="78" s="1"/>
  <c r="AB10" i="78" s="1"/>
  <c r="AX10" i="78"/>
  <c r="S10" i="78" s="1"/>
  <c r="AC10" i="78" s="1"/>
  <c r="AB11" i="78" s="1"/>
  <c r="AX11" i="78"/>
  <c r="S11" i="78" s="1"/>
  <c r="AC11" i="78" s="1"/>
  <c r="AB12" i="78" s="1"/>
  <c r="AX12" i="78"/>
  <c r="S12" i="78" s="1"/>
  <c r="AC12" i="78" s="1"/>
  <c r="AB13" i="78" s="1"/>
  <c r="AX13" i="78"/>
  <c r="S13" i="78" s="1"/>
  <c r="AC13" i="78" s="1"/>
  <c r="AB14" i="78" s="1"/>
  <c r="AX14" i="78"/>
  <c r="S14" i="78" s="1"/>
  <c r="AC14" i="78" s="1"/>
  <c r="AB15" i="78" s="1"/>
  <c r="AX15" i="78"/>
  <c r="S15" i="78" s="1"/>
  <c r="AC15" i="78" s="1"/>
  <c r="AB16" i="78" s="1"/>
  <c r="AX16" i="78"/>
  <c r="S16" i="78" s="1"/>
  <c r="AC16" i="78" s="1"/>
  <c r="AB17" i="78" s="1"/>
  <c r="AX17" i="78"/>
  <c r="S17" i="78" s="1"/>
  <c r="AC17" i="78" s="1"/>
  <c r="AB18" i="78" s="1"/>
  <c r="AX18" i="78"/>
  <c r="S18" i="78" s="1"/>
  <c r="AC18" i="78" s="1"/>
  <c r="AB19" i="78" s="1"/>
  <c r="AX19" i="78"/>
  <c r="S19" i="78" s="1"/>
  <c r="AC19" i="78" s="1"/>
  <c r="AB20" i="78" s="1"/>
  <c r="AX20" i="78"/>
  <c r="S20" i="78" s="1"/>
  <c r="AC20" i="78" s="1"/>
  <c r="AB21" i="78" s="1"/>
  <c r="AX21" i="78"/>
  <c r="S21" i="78" s="1"/>
  <c r="AC21" i="78" s="1"/>
  <c r="AB22" i="78" s="1"/>
  <c r="Z7" i="15"/>
  <c r="AS20" i="70"/>
  <c r="AL20" i="70"/>
  <c r="AU20" i="70" s="1"/>
  <c r="AX23" i="61"/>
  <c r="S23" i="61" s="1"/>
  <c r="AC23" i="61" s="1"/>
  <c r="AX3" i="61"/>
  <c r="S3" i="61" s="1"/>
  <c r="AC3" i="61" s="1"/>
  <c r="AX4" i="61"/>
  <c r="S4" i="61" s="1"/>
  <c r="AC4" i="61" s="1"/>
  <c r="AB5" i="61" s="1"/>
  <c r="AX5" i="61"/>
  <c r="S5" i="61" s="1"/>
  <c r="AC5" i="61" s="1"/>
  <c r="AB6" i="61" s="1"/>
  <c r="AX6" i="61"/>
  <c r="S6" i="61" s="1"/>
  <c r="AC6" i="61" s="1"/>
  <c r="AB7" i="61" s="1"/>
  <c r="AX7" i="61"/>
  <c r="S7" i="61" s="1"/>
  <c r="AC7" i="61" s="1"/>
  <c r="AB8" i="61" s="1"/>
  <c r="AX8" i="61"/>
  <c r="S8" i="61" s="1"/>
  <c r="AC8" i="61" s="1"/>
  <c r="AB9" i="61" s="1"/>
  <c r="AX9" i="61"/>
  <c r="S9" i="61" s="1"/>
  <c r="AC9" i="61" s="1"/>
  <c r="AB10" i="61" s="1"/>
  <c r="AX10" i="61"/>
  <c r="S10" i="61" s="1"/>
  <c r="AC10" i="61" s="1"/>
  <c r="AB11" i="61" s="1"/>
  <c r="AX11" i="61"/>
  <c r="S11" i="61" s="1"/>
  <c r="AC11" i="61" s="1"/>
  <c r="AB12" i="61" s="1"/>
  <c r="AX12" i="61"/>
  <c r="S12" i="61" s="1"/>
  <c r="AC12" i="61" s="1"/>
  <c r="AB13" i="61" s="1"/>
  <c r="AX13" i="61"/>
  <c r="S13" i="61" s="1"/>
  <c r="AC13" i="61" s="1"/>
  <c r="AB14" i="61" s="1"/>
  <c r="AX14" i="61"/>
  <c r="S14" i="61" s="1"/>
  <c r="AC14" i="61" s="1"/>
  <c r="AB15" i="61" s="1"/>
  <c r="AX15" i="61"/>
  <c r="S15" i="61" s="1"/>
  <c r="AC15" i="61" s="1"/>
  <c r="AB16" i="61" s="1"/>
  <c r="AX16" i="61"/>
  <c r="S16" i="61" s="1"/>
  <c r="AC16" i="61" s="1"/>
  <c r="AB17" i="61" s="1"/>
  <c r="AX17" i="61"/>
  <c r="S17" i="61" s="1"/>
  <c r="AC17" i="61" s="1"/>
  <c r="AB18" i="61" s="1"/>
  <c r="AX18" i="61"/>
  <c r="S18" i="61" s="1"/>
  <c r="AC18" i="61" s="1"/>
  <c r="AB19" i="61" s="1"/>
  <c r="AX19" i="61"/>
  <c r="S19" i="61" s="1"/>
  <c r="AC19" i="61" s="1"/>
  <c r="AB20" i="61" s="1"/>
  <c r="AX20" i="61"/>
  <c r="S20" i="61" s="1"/>
  <c r="AC20" i="61" s="1"/>
  <c r="AB21" i="61" s="1"/>
  <c r="AX21" i="61"/>
  <c r="S21" i="61" s="1"/>
  <c r="AC21" i="61" s="1"/>
  <c r="AB22" i="61" s="1"/>
  <c r="AH7" i="105"/>
  <c r="AQ7" i="105" s="1"/>
  <c r="AJ19" i="36"/>
  <c r="AK19" i="36"/>
  <c r="AT19" i="36" s="1"/>
  <c r="AJ13" i="36"/>
  <c r="AK13" i="36"/>
  <c r="AT13" i="36" s="1"/>
  <c r="AJ7" i="36"/>
  <c r="AK7" i="36"/>
  <c r="AT7" i="36" s="1"/>
  <c r="AR16" i="25"/>
  <c r="U8" i="84"/>
  <c r="AS8" i="73"/>
  <c r="AL8" i="73"/>
  <c r="AU8" i="73" s="1"/>
  <c r="AL15" i="70"/>
  <c r="AU15" i="70" s="1"/>
  <c r="AT15" i="70"/>
  <c r="AS12" i="37"/>
  <c r="AL12" i="37"/>
  <c r="AU12" i="37" s="1"/>
  <c r="AG17" i="21"/>
  <c r="AP17" i="21" s="1"/>
  <c r="AE17" i="21"/>
  <c r="AF17" i="21"/>
  <c r="AO17" i="21" s="1"/>
  <c r="W18" i="21"/>
  <c r="AT25" i="23"/>
  <c r="Y10" i="79"/>
  <c r="Z10" i="79" s="1"/>
  <c r="X10" i="79"/>
  <c r="AS10" i="73"/>
  <c r="AL10" i="73"/>
  <c r="AU10" i="73" s="1"/>
  <c r="AS17" i="62"/>
  <c r="AL17" i="62"/>
  <c r="AU17" i="62" s="1"/>
  <c r="AR16" i="80"/>
  <c r="U8" i="20"/>
  <c r="AN23" i="40"/>
  <c r="AN25" i="40" s="1"/>
  <c r="AI23" i="40"/>
  <c r="AS8" i="37"/>
  <c r="AL8" i="37"/>
  <c r="AU8" i="37" s="1"/>
  <c r="AS11" i="73"/>
  <c r="AL11" i="73"/>
  <c r="AU11" i="73" s="1"/>
  <c r="AH18" i="68"/>
  <c r="AQ18" i="68" s="1"/>
  <c r="U9" i="51"/>
  <c r="AI17" i="29"/>
  <c r="AN17" i="29"/>
  <c r="AI6" i="32"/>
  <c r="AN6" i="32"/>
  <c r="AN9" i="63"/>
  <c r="AI9" i="63"/>
  <c r="AK7" i="40"/>
  <c r="AT7" i="40" s="1"/>
  <c r="AJ7" i="40"/>
  <c r="AK16" i="40"/>
  <c r="AT16" i="40" s="1"/>
  <c r="AJ16" i="40"/>
  <c r="AK10" i="40"/>
  <c r="AT10" i="40" s="1"/>
  <c r="AJ10" i="40"/>
  <c r="AK4" i="37"/>
  <c r="AT4" i="37" s="1"/>
  <c r="AJ4" i="37"/>
  <c r="AS6" i="73"/>
  <c r="AL6" i="73"/>
  <c r="AU6" i="73" s="1"/>
  <c r="AS19" i="62"/>
  <c r="AL19" i="62"/>
  <c r="AU19" i="62" s="1"/>
  <c r="AR17" i="12"/>
  <c r="AJ18" i="81"/>
  <c r="AK18" i="81"/>
  <c r="AT18" i="81" s="1"/>
  <c r="AK12" i="81"/>
  <c r="AT12" i="81" s="1"/>
  <c r="AJ12" i="81"/>
  <c r="AK6" i="81"/>
  <c r="AT6" i="81" s="1"/>
  <c r="AJ6" i="81"/>
  <c r="U5" i="104"/>
  <c r="X5" i="104" s="1"/>
  <c r="Y17" i="72"/>
  <c r="Z17" i="72" s="1"/>
  <c r="X17" i="72"/>
  <c r="AH11" i="2"/>
  <c r="AQ11" i="2" s="1"/>
  <c r="AS13" i="73"/>
  <c r="AL13" i="73"/>
  <c r="AU13" i="73" s="1"/>
  <c r="AR17" i="68"/>
  <c r="AS14" i="62"/>
  <c r="AL14" i="62"/>
  <c r="AU14" i="62" s="1"/>
  <c r="Y17" i="76"/>
  <c r="Z17" i="76" s="1"/>
  <c r="X17" i="76"/>
  <c r="AG10" i="75"/>
  <c r="AP10" i="75" s="1"/>
  <c r="AF10" i="75"/>
  <c r="AO10" i="75" s="1"/>
  <c r="AE10" i="75"/>
  <c r="W11" i="75"/>
  <c r="AJ23" i="78"/>
  <c r="AS23" i="78" s="1"/>
  <c r="AK23" i="78"/>
  <c r="AT23" i="78" s="1"/>
  <c r="Y23" i="69"/>
  <c r="X23" i="69"/>
  <c r="AK23" i="61"/>
  <c r="AT23" i="61" s="1"/>
  <c r="AJ23" i="61"/>
  <c r="AS23" i="61" s="1"/>
  <c r="AF7" i="105"/>
  <c r="AO7" i="105" s="1"/>
  <c r="AE7" i="105"/>
  <c r="W8" i="105"/>
  <c r="AG7" i="105"/>
  <c r="AP7" i="105" s="1"/>
  <c r="AJ18" i="36"/>
  <c r="AK18" i="36"/>
  <c r="AT18" i="36" s="1"/>
  <c r="AJ12" i="36"/>
  <c r="AK12" i="36"/>
  <c r="AT12" i="36" s="1"/>
  <c r="AJ6" i="36"/>
  <c r="AK6" i="36"/>
  <c r="AT6" i="36" s="1"/>
  <c r="AS9" i="62"/>
  <c r="AL9" i="62"/>
  <c r="AU9" i="62" s="1"/>
  <c r="U18" i="41"/>
  <c r="U17" i="41" s="1"/>
  <c r="U7" i="13"/>
  <c r="AS15" i="73"/>
  <c r="AL15" i="73"/>
  <c r="AU15" i="73" s="1"/>
  <c r="AS16" i="62"/>
  <c r="AL16" i="62"/>
  <c r="AU16" i="62" s="1"/>
  <c r="AR6" i="15"/>
  <c r="AS16" i="70"/>
  <c r="AL16" i="70"/>
  <c r="AU16" i="70" s="1"/>
  <c r="U28" i="90"/>
  <c r="AL19" i="37"/>
  <c r="AU19" i="37" s="1"/>
  <c r="AT19" i="37"/>
  <c r="AS5" i="62"/>
  <c r="AL5" i="62"/>
  <c r="AU5" i="62" s="1"/>
  <c r="Y7" i="86"/>
  <c r="X7" i="86"/>
  <c r="AR9" i="75"/>
  <c r="AR8" i="97"/>
  <c r="AN23" i="26"/>
  <c r="AN25" i="26" s="1"/>
  <c r="AI23" i="26"/>
  <c r="AF18" i="68"/>
  <c r="AO18" i="68" s="1"/>
  <c r="W19" i="68"/>
  <c r="AE18" i="68"/>
  <c r="AG18" i="68"/>
  <c r="AP18" i="68" s="1"/>
  <c r="AS12" i="62"/>
  <c r="AL12" i="62"/>
  <c r="AU12" i="62" s="1"/>
  <c r="AL23" i="81"/>
  <c r="AU23" i="81" s="1"/>
  <c r="AR23" i="81"/>
  <c r="AR25" i="81" s="1"/>
  <c r="AH23" i="14"/>
  <c r="AQ23" i="14" s="1"/>
  <c r="AQ25" i="14" s="1"/>
  <c r="AZ3" i="14"/>
  <c r="Y18" i="29"/>
  <c r="X18" i="29"/>
  <c r="Y7" i="32"/>
  <c r="X7" i="32"/>
  <c r="AK13" i="40"/>
  <c r="AT13" i="40" s="1"/>
  <c r="AJ13" i="40"/>
  <c r="AK22" i="40"/>
  <c r="AT22" i="40" s="1"/>
  <c r="AJ22" i="40"/>
  <c r="AS18" i="70"/>
  <c r="AL18" i="70"/>
  <c r="AU18" i="70" s="1"/>
  <c r="AJ21" i="40"/>
  <c r="AK21" i="40"/>
  <c r="AT21" i="40" s="1"/>
  <c r="AJ15" i="40"/>
  <c r="AK15" i="40"/>
  <c r="AT15" i="40" s="1"/>
  <c r="AJ9" i="40"/>
  <c r="AK9" i="40"/>
  <c r="AT9" i="40" s="1"/>
  <c r="AJ3" i="40"/>
  <c r="AB4" i="40"/>
  <c r="AX3" i="26"/>
  <c r="S3" i="26" s="1"/>
  <c r="AC3" i="26" s="1"/>
  <c r="AX23" i="26"/>
  <c r="S23" i="26" s="1"/>
  <c r="AC23" i="26" s="1"/>
  <c r="AX4" i="26"/>
  <c r="S4" i="26" s="1"/>
  <c r="AC4" i="26" s="1"/>
  <c r="AB5" i="26" s="1"/>
  <c r="AX5" i="26"/>
  <c r="S5" i="26" s="1"/>
  <c r="AC5" i="26" s="1"/>
  <c r="AB6" i="26" s="1"/>
  <c r="AX6" i="26"/>
  <c r="S6" i="26" s="1"/>
  <c r="AC6" i="26" s="1"/>
  <c r="AB7" i="26" s="1"/>
  <c r="AX7" i="26"/>
  <c r="S7" i="26" s="1"/>
  <c r="AC7" i="26" s="1"/>
  <c r="AB8" i="26" s="1"/>
  <c r="AX8" i="26"/>
  <c r="S8" i="26" s="1"/>
  <c r="AC8" i="26" s="1"/>
  <c r="AB9" i="26" s="1"/>
  <c r="AX9" i="26"/>
  <c r="S9" i="26" s="1"/>
  <c r="AC9" i="26" s="1"/>
  <c r="AB10" i="26" s="1"/>
  <c r="AX10" i="26"/>
  <c r="S10" i="26" s="1"/>
  <c r="AC10" i="26" s="1"/>
  <c r="AB11" i="26" s="1"/>
  <c r="AX11" i="26"/>
  <c r="S11" i="26" s="1"/>
  <c r="AC11" i="26" s="1"/>
  <c r="AB12" i="26" s="1"/>
  <c r="AX12" i="26"/>
  <c r="S12" i="26" s="1"/>
  <c r="AC12" i="26" s="1"/>
  <c r="AB13" i="26" s="1"/>
  <c r="AX13" i="26"/>
  <c r="S13" i="26" s="1"/>
  <c r="AC13" i="26" s="1"/>
  <c r="AB14" i="26" s="1"/>
  <c r="AX14" i="26"/>
  <c r="S14" i="26" s="1"/>
  <c r="AC14" i="26" s="1"/>
  <c r="AB15" i="26" s="1"/>
  <c r="AX15" i="26"/>
  <c r="S15" i="26" s="1"/>
  <c r="AC15" i="26" s="1"/>
  <c r="AB16" i="26" s="1"/>
  <c r="AX16" i="26"/>
  <c r="S16" i="26" s="1"/>
  <c r="AC16" i="26" s="1"/>
  <c r="AB17" i="26" s="1"/>
  <c r="AX17" i="26"/>
  <c r="S17" i="26" s="1"/>
  <c r="AC17" i="26" s="1"/>
  <c r="AB18" i="26" s="1"/>
  <c r="AX18" i="26"/>
  <c r="S18" i="26" s="1"/>
  <c r="AC18" i="26" s="1"/>
  <c r="AB19" i="26" s="1"/>
  <c r="AX19" i="26"/>
  <c r="S19" i="26" s="1"/>
  <c r="AC19" i="26" s="1"/>
  <c r="AB20" i="26" s="1"/>
  <c r="AX20" i="26"/>
  <c r="S20" i="26" s="1"/>
  <c r="AC20" i="26" s="1"/>
  <c r="AB21" i="26" s="1"/>
  <c r="AX21" i="26"/>
  <c r="S21" i="26" s="1"/>
  <c r="AC21" i="26" s="1"/>
  <c r="AB22" i="26" s="1"/>
  <c r="U15" i="11"/>
  <c r="AS3" i="37"/>
  <c r="AL3" i="37"/>
  <c r="AU3" i="37" s="1"/>
  <c r="AS21" i="37"/>
  <c r="AL21" i="37"/>
  <c r="AU21" i="37" s="1"/>
  <c r="AS7" i="62"/>
  <c r="AL7" i="62"/>
  <c r="AU7" i="62" s="1"/>
  <c r="AK17" i="81"/>
  <c r="AT17" i="81" s="1"/>
  <c r="AJ17" i="81"/>
  <c r="AK11" i="81"/>
  <c r="AT11" i="81" s="1"/>
  <c r="AJ11" i="81"/>
  <c r="AJ5" i="81"/>
  <c r="AK5" i="81"/>
  <c r="AT5" i="81" s="1"/>
  <c r="AE23" i="77"/>
  <c r="AF23" i="77"/>
  <c r="AO23" i="77" s="1"/>
  <c r="AO25" i="77" s="1"/>
  <c r="AG23" i="77"/>
  <c r="AP23" i="77" s="1"/>
  <c r="AP25" i="77" s="1"/>
  <c r="AS19" i="70"/>
  <c r="AL19" i="70"/>
  <c r="AU19" i="70" s="1"/>
  <c r="AL4" i="27"/>
  <c r="AU4" i="27" s="1"/>
  <c r="AU25" i="27" s="1"/>
  <c r="C11" i="27" s="1"/>
  <c r="AS4" i="27"/>
  <c r="AS25" i="27" s="1"/>
  <c r="Z17" i="25"/>
  <c r="AH17" i="25"/>
  <c r="AQ17" i="25" s="1"/>
  <c r="Z11" i="2"/>
  <c r="AS19" i="73"/>
  <c r="AL19" i="73"/>
  <c r="AU19" i="73" s="1"/>
  <c r="AX22" i="77"/>
  <c r="S22" i="77" s="1"/>
  <c r="AC22" i="77" s="1"/>
  <c r="AB23" i="77" s="1"/>
  <c r="AK23" i="77" s="1"/>
  <c r="AT23" i="77" s="1"/>
  <c r="AX3" i="77"/>
  <c r="S3" i="77" s="1"/>
  <c r="AC3" i="77" s="1"/>
  <c r="AX23" i="77"/>
  <c r="S23" i="77" s="1"/>
  <c r="AC23" i="77" s="1"/>
  <c r="AJ23" i="77" s="1"/>
  <c r="AS23" i="77" s="1"/>
  <c r="AX4" i="77"/>
  <c r="S4" i="77" s="1"/>
  <c r="AC4" i="77" s="1"/>
  <c r="AB5" i="77" s="1"/>
  <c r="AX5" i="77"/>
  <c r="S5" i="77" s="1"/>
  <c r="AC5" i="77" s="1"/>
  <c r="AB6" i="77" s="1"/>
  <c r="AX6" i="77"/>
  <c r="S6" i="77" s="1"/>
  <c r="AC6" i="77" s="1"/>
  <c r="AB7" i="77" s="1"/>
  <c r="AX7" i="77"/>
  <c r="S7" i="77" s="1"/>
  <c r="AC7" i="77" s="1"/>
  <c r="AB8" i="77" s="1"/>
  <c r="AX8" i="77"/>
  <c r="S8" i="77" s="1"/>
  <c r="AC8" i="77" s="1"/>
  <c r="AB9" i="77" s="1"/>
  <c r="AX9" i="77"/>
  <c r="S9" i="77" s="1"/>
  <c r="AC9" i="77" s="1"/>
  <c r="AB10" i="77" s="1"/>
  <c r="AX10" i="77"/>
  <c r="S10" i="77" s="1"/>
  <c r="AC10" i="77" s="1"/>
  <c r="AB11" i="77" s="1"/>
  <c r="AX11" i="77"/>
  <c r="S11" i="77" s="1"/>
  <c r="AC11" i="77" s="1"/>
  <c r="AB12" i="77" s="1"/>
  <c r="AX12" i="77"/>
  <c r="S12" i="77" s="1"/>
  <c r="AC12" i="77" s="1"/>
  <c r="AB13" i="77" s="1"/>
  <c r="AX13" i="77"/>
  <c r="S13" i="77" s="1"/>
  <c r="AC13" i="77" s="1"/>
  <c r="AB14" i="77" s="1"/>
  <c r="AX14" i="77"/>
  <c r="S14" i="77" s="1"/>
  <c r="AC14" i="77" s="1"/>
  <c r="AB15" i="77" s="1"/>
  <c r="AX15" i="77"/>
  <c r="S15" i="77" s="1"/>
  <c r="AC15" i="77" s="1"/>
  <c r="AB16" i="77" s="1"/>
  <c r="AX16" i="77"/>
  <c r="S16" i="77" s="1"/>
  <c r="AC16" i="77" s="1"/>
  <c r="AB17" i="77" s="1"/>
  <c r="AX17" i="77"/>
  <c r="S17" i="77" s="1"/>
  <c r="AC17" i="77" s="1"/>
  <c r="AB18" i="77" s="1"/>
  <c r="AX18" i="77"/>
  <c r="S18" i="77" s="1"/>
  <c r="AC18" i="77" s="1"/>
  <c r="AB19" i="77" s="1"/>
  <c r="AX19" i="77"/>
  <c r="S19" i="77" s="1"/>
  <c r="AC19" i="77" s="1"/>
  <c r="AB20" i="77" s="1"/>
  <c r="AX20" i="77"/>
  <c r="S20" i="77" s="1"/>
  <c r="AC20" i="77" s="1"/>
  <c r="AB21" i="77" s="1"/>
  <c r="AX21" i="77"/>
  <c r="S21" i="77" s="1"/>
  <c r="AC21" i="77" s="1"/>
  <c r="AB22" i="77" s="1"/>
  <c r="AS8" i="70"/>
  <c r="AL8" i="70"/>
  <c r="AU8" i="70" s="1"/>
  <c r="AJ17" i="36"/>
  <c r="AK17" i="36"/>
  <c r="AT17" i="36" s="1"/>
  <c r="AK11" i="36"/>
  <c r="AT11" i="36" s="1"/>
  <c r="AJ11" i="36"/>
  <c r="AJ5" i="36"/>
  <c r="AK5" i="36"/>
  <c r="AT5" i="36" s="1"/>
  <c r="AR9" i="24"/>
  <c r="U10" i="45"/>
  <c r="AS17" i="37"/>
  <c r="AL17" i="37"/>
  <c r="AU17" i="37" s="1"/>
  <c r="AS14" i="73"/>
  <c r="AL14" i="73"/>
  <c r="AU14" i="73" s="1"/>
  <c r="AS3" i="70"/>
  <c r="AL3" i="70"/>
  <c r="AU3" i="70" s="1"/>
  <c r="AH23" i="74"/>
  <c r="AQ23" i="74" s="1"/>
  <c r="AQ25" i="74" s="1"/>
  <c r="AZ3" i="74"/>
  <c r="U20" i="103"/>
  <c r="AS18" i="37"/>
  <c r="AL18" i="37"/>
  <c r="AU18" i="37" s="1"/>
  <c r="AJ4" i="73"/>
  <c r="AK4" i="73"/>
  <c r="AT4" i="73" s="1"/>
  <c r="AT25" i="73" s="1"/>
  <c r="U17" i="91"/>
  <c r="Y8" i="47"/>
  <c r="X8" i="47"/>
  <c r="U20" i="87"/>
  <c r="AT25" i="17"/>
  <c r="AR22" i="30"/>
  <c r="U27" i="94"/>
  <c r="AS16" i="73"/>
  <c r="AL16" i="73"/>
  <c r="AU16" i="73" s="1"/>
  <c r="AN6" i="86"/>
  <c r="AI6" i="86"/>
  <c r="AS17" i="70"/>
  <c r="AL17" i="70"/>
  <c r="AU17" i="70" s="1"/>
  <c r="AH17" i="80"/>
  <c r="AQ17" i="80" s="1"/>
  <c r="Z23" i="14"/>
  <c r="AI9" i="38"/>
  <c r="AN9" i="38"/>
  <c r="Y10" i="59"/>
  <c r="X10" i="59"/>
  <c r="Z10" i="59" s="1"/>
  <c r="AJ8" i="40"/>
  <c r="AK8" i="40"/>
  <c r="AT8" i="40" s="1"/>
  <c r="AK23" i="26"/>
  <c r="AT23" i="26" s="1"/>
  <c r="AJ23" i="26"/>
  <c r="AS23" i="26" s="1"/>
  <c r="AJ22" i="81"/>
  <c r="AK22" i="81"/>
  <c r="AT22" i="81" s="1"/>
  <c r="AK16" i="81"/>
  <c r="AT16" i="81" s="1"/>
  <c r="AJ16" i="81"/>
  <c r="AK10" i="81"/>
  <c r="AT10" i="81" s="1"/>
  <c r="AJ10" i="81"/>
  <c r="AB4" i="81"/>
  <c r="AJ3" i="81"/>
  <c r="Y8" i="93"/>
  <c r="X8" i="93"/>
  <c r="AR6" i="105"/>
  <c r="AS16" i="37"/>
  <c r="AL16" i="37"/>
  <c r="AU16" i="37" s="1"/>
  <c r="U17" i="43"/>
  <c r="U19" i="83"/>
  <c r="AS20" i="62"/>
  <c r="AL20" i="62"/>
  <c r="AU20" i="62" s="1"/>
  <c r="AH9" i="33"/>
  <c r="AQ9" i="33" s="1"/>
  <c r="U6" i="44"/>
  <c r="AL14" i="70"/>
  <c r="AU14" i="70" s="1"/>
  <c r="AT14" i="70"/>
  <c r="AH16" i="34"/>
  <c r="AQ16" i="34" s="1"/>
  <c r="AK22" i="36"/>
  <c r="AT22" i="36" s="1"/>
  <c r="AJ22" i="36"/>
  <c r="AJ16" i="36"/>
  <c r="AK16" i="36"/>
  <c r="AT16" i="36" s="1"/>
  <c r="AJ10" i="36"/>
  <c r="AK10" i="36"/>
  <c r="AT10" i="36" s="1"/>
  <c r="AN6" i="101"/>
  <c r="AI6" i="101"/>
  <c r="AE7" i="52"/>
  <c r="AF7" i="52"/>
  <c r="AO7" i="52" s="1"/>
  <c r="AG7" i="52"/>
  <c r="AP7" i="52" s="1"/>
  <c r="W8" i="52"/>
  <c r="AI23" i="36"/>
  <c r="AN23" i="36"/>
  <c r="AN25" i="36" s="1"/>
  <c r="AS5" i="37"/>
  <c r="AL5" i="37"/>
  <c r="AU5" i="37" s="1"/>
  <c r="AS21" i="62"/>
  <c r="AL21" i="62"/>
  <c r="AU21" i="62" s="1"/>
  <c r="U26" i="42"/>
  <c r="AG9" i="19"/>
  <c r="AP9" i="19" s="1"/>
  <c r="AE9" i="19"/>
  <c r="W10" i="19"/>
  <c r="AF9" i="19"/>
  <c r="AO9" i="19" s="1"/>
  <c r="AJ4" i="70"/>
  <c r="AK4" i="70"/>
  <c r="AT4" i="70" s="1"/>
  <c r="AT25" i="70" s="1"/>
  <c r="AS21" i="70"/>
  <c r="AL21" i="70"/>
  <c r="AU21" i="70" s="1"/>
  <c r="AE7" i="53"/>
  <c r="AF7" i="53"/>
  <c r="AO7" i="53" s="1"/>
  <c r="AG7" i="53"/>
  <c r="AP7" i="53" s="1"/>
  <c r="W8" i="53"/>
  <c r="AL3" i="73"/>
  <c r="AU3" i="73" s="1"/>
  <c r="AS3" i="73"/>
  <c r="AS21" i="73"/>
  <c r="AL21" i="73"/>
  <c r="AU21" i="73" s="1"/>
  <c r="AN7" i="47"/>
  <c r="AI7" i="47"/>
  <c r="AS22" i="62"/>
  <c r="AL22" i="62"/>
  <c r="AU22" i="62" s="1"/>
  <c r="Y18" i="60"/>
  <c r="Z18" i="60"/>
  <c r="X18" i="60"/>
  <c r="AL4" i="17"/>
  <c r="AU4" i="17" s="1"/>
  <c r="AU25" i="17" s="1"/>
  <c r="C11" i="17" s="1"/>
  <c r="AS4" i="17"/>
  <c r="AS25" i="17" s="1"/>
  <c r="AS22" i="70"/>
  <c r="AL22" i="70"/>
  <c r="AU22" i="70" s="1"/>
  <c r="AL23" i="37"/>
  <c r="AU23" i="37" s="1"/>
  <c r="AT23" i="37"/>
  <c r="AS11" i="62"/>
  <c r="AL11" i="62"/>
  <c r="AU11" i="62" s="1"/>
  <c r="U15" i="95"/>
  <c r="AH23" i="30"/>
  <c r="AQ23" i="30" s="1"/>
  <c r="AQ25" i="30" s="1"/>
  <c r="AZ3" i="30"/>
  <c r="AS14" i="37"/>
  <c r="AL14" i="37"/>
  <c r="AU14" i="37" s="1"/>
  <c r="AS17" i="73"/>
  <c r="AL17" i="73"/>
  <c r="AU17" i="73" s="1"/>
  <c r="U24" i="98"/>
  <c r="AS18" i="62"/>
  <c r="AL18" i="62"/>
  <c r="AU18" i="62" s="1"/>
  <c r="U27" i="35"/>
  <c r="Y10" i="38"/>
  <c r="X10" i="38"/>
  <c r="AI9" i="59"/>
  <c r="AN9" i="59"/>
  <c r="Y10" i="63"/>
  <c r="X10" i="63"/>
  <c r="AE17" i="76" l="1"/>
  <c r="W18" i="76"/>
  <c r="AG17" i="76"/>
  <c r="AP17" i="76" s="1"/>
  <c r="AF17" i="76"/>
  <c r="AO17" i="76" s="1"/>
  <c r="W18" i="72"/>
  <c r="AG17" i="72"/>
  <c r="AP17" i="72" s="1"/>
  <c r="AF17" i="72"/>
  <c r="AO17" i="72" s="1"/>
  <c r="AE17" i="72"/>
  <c r="W11" i="79"/>
  <c r="AE10" i="79"/>
  <c r="AF10" i="79"/>
  <c r="AO10" i="79" s="1"/>
  <c r="AG10" i="79"/>
  <c r="AP10" i="79" s="1"/>
  <c r="W11" i="59"/>
  <c r="AG10" i="59"/>
  <c r="AP10" i="59" s="1"/>
  <c r="AE10" i="59"/>
  <c r="AF10" i="59"/>
  <c r="AO10" i="59" s="1"/>
  <c r="AH10" i="63"/>
  <c r="AQ10" i="63" s="1"/>
  <c r="U25" i="42"/>
  <c r="Z10" i="38"/>
  <c r="AH10" i="38"/>
  <c r="AQ10" i="38" s="1"/>
  <c r="AX22" i="30"/>
  <c r="S22" i="30" s="1"/>
  <c r="AC22" i="30" s="1"/>
  <c r="AB23" i="30" s="1"/>
  <c r="AK23" i="30" s="1"/>
  <c r="AT23" i="30" s="1"/>
  <c r="AX23" i="30"/>
  <c r="S23" i="30" s="1"/>
  <c r="AC23" i="30" s="1"/>
  <c r="AX3" i="30"/>
  <c r="S3" i="30" s="1"/>
  <c r="AC3" i="30" s="1"/>
  <c r="AX4" i="30"/>
  <c r="S4" i="30" s="1"/>
  <c r="AC4" i="30" s="1"/>
  <c r="AB5" i="30" s="1"/>
  <c r="AX5" i="30"/>
  <c r="S5" i="30" s="1"/>
  <c r="AC5" i="30" s="1"/>
  <c r="AB6" i="30" s="1"/>
  <c r="AX6" i="30"/>
  <c r="S6" i="30" s="1"/>
  <c r="AC6" i="30" s="1"/>
  <c r="AB7" i="30" s="1"/>
  <c r="AX7" i="30"/>
  <c r="S7" i="30" s="1"/>
  <c r="AC7" i="30" s="1"/>
  <c r="AB8" i="30" s="1"/>
  <c r="AX8" i="30"/>
  <c r="S8" i="30" s="1"/>
  <c r="AC8" i="30" s="1"/>
  <c r="AB9" i="30" s="1"/>
  <c r="AX9" i="30"/>
  <c r="S9" i="30" s="1"/>
  <c r="AC9" i="30" s="1"/>
  <c r="AB10" i="30" s="1"/>
  <c r="AX10" i="30"/>
  <c r="S10" i="30" s="1"/>
  <c r="AC10" i="30" s="1"/>
  <c r="AB11" i="30" s="1"/>
  <c r="AX11" i="30"/>
  <c r="S11" i="30" s="1"/>
  <c r="AC11" i="30" s="1"/>
  <c r="AB12" i="30" s="1"/>
  <c r="AX12" i="30"/>
  <c r="S12" i="30" s="1"/>
  <c r="AC12" i="30" s="1"/>
  <c r="AB13" i="30" s="1"/>
  <c r="AX13" i="30"/>
  <c r="S13" i="30" s="1"/>
  <c r="AC13" i="30" s="1"/>
  <c r="AB14" i="30" s="1"/>
  <c r="AX14" i="30"/>
  <c r="S14" i="30" s="1"/>
  <c r="AC14" i="30" s="1"/>
  <c r="AB15" i="30" s="1"/>
  <c r="AX15" i="30"/>
  <c r="S15" i="30" s="1"/>
  <c r="AC15" i="30" s="1"/>
  <c r="AB16" i="30" s="1"/>
  <c r="AX16" i="30"/>
  <c r="S16" i="30" s="1"/>
  <c r="AC16" i="30" s="1"/>
  <c r="AB17" i="30" s="1"/>
  <c r="AX17" i="30"/>
  <c r="S17" i="30" s="1"/>
  <c r="AC17" i="30" s="1"/>
  <c r="AB18" i="30" s="1"/>
  <c r="AX18" i="30"/>
  <c r="S18" i="30" s="1"/>
  <c r="AC18" i="30" s="1"/>
  <c r="AB19" i="30" s="1"/>
  <c r="AX19" i="30"/>
  <c r="S19" i="30" s="1"/>
  <c r="AC19" i="30" s="1"/>
  <c r="AB20" i="30" s="1"/>
  <c r="AX20" i="30"/>
  <c r="S20" i="30" s="1"/>
  <c r="AC20" i="30" s="1"/>
  <c r="AB21" i="30" s="1"/>
  <c r="AX21" i="30"/>
  <c r="S21" i="30" s="1"/>
  <c r="AC21" i="30" s="1"/>
  <c r="AB22" i="30" s="1"/>
  <c r="AH18" i="60"/>
  <c r="AQ18" i="60" s="1"/>
  <c r="Y8" i="53"/>
  <c r="Z8" i="53" s="1"/>
  <c r="X8" i="53"/>
  <c r="AI7" i="52"/>
  <c r="AN7" i="52"/>
  <c r="AS16" i="36"/>
  <c r="AL16" i="36"/>
  <c r="AU16" i="36" s="1"/>
  <c r="AS8" i="40"/>
  <c r="AL8" i="40"/>
  <c r="AU8" i="40" s="1"/>
  <c r="AE23" i="14"/>
  <c r="AG23" i="14"/>
  <c r="AP23" i="14" s="1"/>
  <c r="AP25" i="14" s="1"/>
  <c r="AF23" i="14"/>
  <c r="AO23" i="14" s="1"/>
  <c r="AO25" i="14" s="1"/>
  <c r="AS11" i="36"/>
  <c r="AL11" i="36"/>
  <c r="AU11" i="36" s="1"/>
  <c r="AJ22" i="77"/>
  <c r="AK22" i="77"/>
  <c r="AT22" i="77" s="1"/>
  <c r="AJ16" i="77"/>
  <c r="AK16" i="77"/>
  <c r="AT16" i="77" s="1"/>
  <c r="AJ10" i="77"/>
  <c r="AK10" i="77"/>
  <c r="AT10" i="77" s="1"/>
  <c r="AS11" i="81"/>
  <c r="AL11" i="81"/>
  <c r="AU11" i="81" s="1"/>
  <c r="AK22" i="26"/>
  <c r="AT22" i="26" s="1"/>
  <c r="AJ22" i="26"/>
  <c r="AK16" i="26"/>
  <c r="AT16" i="26" s="1"/>
  <c r="AJ16" i="26"/>
  <c r="AJ10" i="26"/>
  <c r="AK10" i="26"/>
  <c r="AT10" i="26" s="1"/>
  <c r="AS22" i="40"/>
  <c r="AL22" i="40"/>
  <c r="AU22" i="40" s="1"/>
  <c r="Y19" i="68"/>
  <c r="X19" i="68"/>
  <c r="AS18" i="36"/>
  <c r="AL18" i="36"/>
  <c r="AU18" i="36" s="1"/>
  <c r="U8" i="51"/>
  <c r="AS7" i="36"/>
  <c r="AL7" i="36"/>
  <c r="AU7" i="36" s="1"/>
  <c r="AJ21" i="61"/>
  <c r="AK21" i="61"/>
  <c r="AT21" i="61" s="1"/>
  <c r="AJ15" i="61"/>
  <c r="AK15" i="61"/>
  <c r="AT15" i="61" s="1"/>
  <c r="AK9" i="61"/>
  <c r="AT9" i="61" s="1"/>
  <c r="AJ9" i="61"/>
  <c r="AJ20" i="78"/>
  <c r="AS20" i="78" s="1"/>
  <c r="AK20" i="78"/>
  <c r="AJ14" i="78"/>
  <c r="AK14" i="78"/>
  <c r="AT14" i="78" s="1"/>
  <c r="AJ8" i="78"/>
  <c r="AK8" i="78"/>
  <c r="AT8" i="78" s="1"/>
  <c r="AS13" i="81"/>
  <c r="AL13" i="81"/>
  <c r="AU13" i="81" s="1"/>
  <c r="U16" i="16"/>
  <c r="U26" i="10"/>
  <c r="U18" i="49"/>
  <c r="X10" i="71"/>
  <c r="Y10" i="71"/>
  <c r="AR9" i="67"/>
  <c r="AS8" i="36"/>
  <c r="AL8" i="36"/>
  <c r="AU8" i="36" s="1"/>
  <c r="U21" i="18"/>
  <c r="W19" i="12"/>
  <c r="AE18" i="12"/>
  <c r="AG18" i="12"/>
  <c r="AP18" i="12" s="1"/>
  <c r="AF18" i="12"/>
  <c r="AO18" i="12" s="1"/>
  <c r="U28" i="50"/>
  <c r="U25" i="102"/>
  <c r="AJ17" i="65"/>
  <c r="AK17" i="65"/>
  <c r="AT17" i="65" s="1"/>
  <c r="AJ11" i="65"/>
  <c r="AK11" i="65"/>
  <c r="AT11" i="65" s="1"/>
  <c r="AJ5" i="65"/>
  <c r="AK5" i="65"/>
  <c r="AT5" i="65" s="1"/>
  <c r="Y17" i="34"/>
  <c r="Z17" i="34"/>
  <c r="X17" i="34"/>
  <c r="Y10" i="33"/>
  <c r="X10" i="33"/>
  <c r="AR7" i="93"/>
  <c r="Y18" i="80"/>
  <c r="X18" i="80"/>
  <c r="AB4" i="77"/>
  <c r="AJ3" i="77"/>
  <c r="AJ21" i="26"/>
  <c r="AK21" i="26"/>
  <c r="AT21" i="26" s="1"/>
  <c r="AJ15" i="26"/>
  <c r="AK15" i="26"/>
  <c r="AT15" i="26" s="1"/>
  <c r="AJ9" i="26"/>
  <c r="AK9" i="26"/>
  <c r="AT9" i="26" s="1"/>
  <c r="AJ3" i="26"/>
  <c r="AB4" i="26"/>
  <c r="AS15" i="40"/>
  <c r="AL15" i="40"/>
  <c r="AU15" i="40" s="1"/>
  <c r="AH18" i="29"/>
  <c r="AQ18" i="29" s="1"/>
  <c r="Y11" i="75"/>
  <c r="Z11" i="75"/>
  <c r="X11" i="75"/>
  <c r="AS16" i="40"/>
  <c r="AL16" i="40"/>
  <c r="AU16" i="40" s="1"/>
  <c r="AR23" i="40"/>
  <c r="AR25" i="40" s="1"/>
  <c r="AL23" i="40"/>
  <c r="AU23" i="40" s="1"/>
  <c r="AK20" i="61"/>
  <c r="AT20" i="61" s="1"/>
  <c r="AJ20" i="61"/>
  <c r="AK14" i="61"/>
  <c r="AT14" i="61" s="1"/>
  <c r="AJ14" i="61"/>
  <c r="AK8" i="61"/>
  <c r="AT8" i="61" s="1"/>
  <c r="AJ8" i="61"/>
  <c r="AJ19" i="78"/>
  <c r="AS19" i="78" s="1"/>
  <c r="AK19" i="78"/>
  <c r="AK13" i="78"/>
  <c r="AT13" i="78" s="1"/>
  <c r="AJ13" i="78"/>
  <c r="AK7" i="78"/>
  <c r="AT7" i="78" s="1"/>
  <c r="AJ7" i="78"/>
  <c r="U7" i="9"/>
  <c r="AS11" i="40"/>
  <c r="AL11" i="40"/>
  <c r="AU11" i="40" s="1"/>
  <c r="AN9" i="71"/>
  <c r="AI9" i="71"/>
  <c r="AS14" i="36"/>
  <c r="AL14" i="36"/>
  <c r="AU14" i="36" s="1"/>
  <c r="AE9" i="97"/>
  <c r="W10" i="97"/>
  <c r="AF9" i="97"/>
  <c r="AO9" i="97" s="1"/>
  <c r="AG9" i="97"/>
  <c r="AP9" i="97" s="1"/>
  <c r="AS8" i="81"/>
  <c r="AL8" i="81"/>
  <c r="AU8" i="81" s="1"/>
  <c r="U8" i="100"/>
  <c r="AS12" i="40"/>
  <c r="AL12" i="40"/>
  <c r="AU12" i="40" s="1"/>
  <c r="AH10" i="28"/>
  <c r="AQ10" i="28" s="1"/>
  <c r="AK22" i="65"/>
  <c r="AT22" i="65" s="1"/>
  <c r="AJ22" i="65"/>
  <c r="AJ16" i="65"/>
  <c r="AK16" i="65"/>
  <c r="AT16" i="65" s="1"/>
  <c r="AJ10" i="65"/>
  <c r="AK10" i="65"/>
  <c r="AT10" i="65" s="1"/>
  <c r="AH7" i="101"/>
  <c r="AQ7" i="101" s="1"/>
  <c r="AS9" i="36"/>
  <c r="AL9" i="36"/>
  <c r="AU9" i="36" s="1"/>
  <c r="AL3" i="81"/>
  <c r="AU3" i="81" s="1"/>
  <c r="AS3" i="81"/>
  <c r="AJ21" i="77"/>
  <c r="AK21" i="77"/>
  <c r="AT21" i="77" s="1"/>
  <c r="U5" i="44"/>
  <c r="X5" i="44" s="1"/>
  <c r="AK4" i="81"/>
  <c r="AT4" i="81" s="1"/>
  <c r="AT25" i="81" s="1"/>
  <c r="AJ4" i="81"/>
  <c r="AS22" i="81"/>
  <c r="AL22" i="81"/>
  <c r="AU22" i="81" s="1"/>
  <c r="U16" i="91"/>
  <c r="U19" i="103"/>
  <c r="AK20" i="77"/>
  <c r="AT20" i="77" s="1"/>
  <c r="AJ20" i="77"/>
  <c r="AK14" i="77"/>
  <c r="AT14" i="77" s="1"/>
  <c r="AJ14" i="77"/>
  <c r="AK8" i="77"/>
  <c r="AT8" i="77" s="1"/>
  <c r="AJ8" i="77"/>
  <c r="AF17" i="25"/>
  <c r="AO17" i="25" s="1"/>
  <c r="AG17" i="25"/>
  <c r="AP17" i="25" s="1"/>
  <c r="W18" i="25"/>
  <c r="AE17" i="25"/>
  <c r="AS17" i="81"/>
  <c r="AL17" i="81"/>
  <c r="AU17" i="81" s="1"/>
  <c r="AJ20" i="26"/>
  <c r="AK20" i="26"/>
  <c r="AT20" i="26" s="1"/>
  <c r="AJ14" i="26"/>
  <c r="AK14" i="26"/>
  <c r="AT14" i="26" s="1"/>
  <c r="AJ8" i="26"/>
  <c r="AK8" i="26"/>
  <c r="AT8" i="26" s="1"/>
  <c r="AJ4" i="40"/>
  <c r="AK4" i="40"/>
  <c r="AT4" i="40" s="1"/>
  <c r="AT25" i="40" s="1"/>
  <c r="AS13" i="40"/>
  <c r="AL13" i="40"/>
  <c r="AU13" i="40" s="1"/>
  <c r="Z18" i="29"/>
  <c r="AR23" i="26"/>
  <c r="AR25" i="26" s="1"/>
  <c r="AL23" i="26"/>
  <c r="AU23" i="26" s="1"/>
  <c r="AH7" i="86"/>
  <c r="AQ7" i="86" s="1"/>
  <c r="U6" i="13"/>
  <c r="AS6" i="36"/>
  <c r="AL6" i="36"/>
  <c r="AU6" i="36" s="1"/>
  <c r="AH23" i="69"/>
  <c r="AQ23" i="69" s="1"/>
  <c r="AQ25" i="69" s="1"/>
  <c r="AZ3" i="69"/>
  <c r="AI10" i="75"/>
  <c r="AN10" i="75"/>
  <c r="AH5" i="104"/>
  <c r="AQ5" i="104" s="1"/>
  <c r="Z5" i="104"/>
  <c r="AS18" i="81"/>
  <c r="AL18" i="81"/>
  <c r="AU18" i="81" s="1"/>
  <c r="AR6" i="32"/>
  <c r="U7" i="84"/>
  <c r="AS13" i="36"/>
  <c r="AL13" i="36"/>
  <c r="AU13" i="36" s="1"/>
  <c r="AK19" i="61"/>
  <c r="AT19" i="61" s="1"/>
  <c r="AJ19" i="61"/>
  <c r="AK13" i="61"/>
  <c r="AT13" i="61" s="1"/>
  <c r="AJ13" i="61"/>
  <c r="AJ7" i="61"/>
  <c r="AK7" i="61"/>
  <c r="AT7" i="61" s="1"/>
  <c r="AJ18" i="78"/>
  <c r="AK18" i="78"/>
  <c r="AT18" i="78" s="1"/>
  <c r="AJ12" i="78"/>
  <c r="AK12" i="78"/>
  <c r="AT12" i="78" s="1"/>
  <c r="AJ6" i="78"/>
  <c r="AK6" i="78"/>
  <c r="AT6" i="78" s="1"/>
  <c r="AR16" i="76"/>
  <c r="AS19" i="81"/>
  <c r="AL19" i="81"/>
  <c r="AU19" i="81" s="1"/>
  <c r="AS18" i="40"/>
  <c r="AL18" i="40"/>
  <c r="AU18" i="40" s="1"/>
  <c r="AS14" i="40"/>
  <c r="AL14" i="40"/>
  <c r="AU14" i="40" s="1"/>
  <c r="U9" i="58"/>
  <c r="U9" i="88"/>
  <c r="AS14" i="81"/>
  <c r="AL14" i="81"/>
  <c r="AU14" i="81" s="1"/>
  <c r="Z10" i="28"/>
  <c r="Y18" i="39"/>
  <c r="X18" i="39"/>
  <c r="U9" i="54"/>
  <c r="AJ21" i="65"/>
  <c r="AK21" i="65"/>
  <c r="AT21" i="65" s="1"/>
  <c r="AK15" i="65"/>
  <c r="AT15" i="65" s="1"/>
  <c r="AJ15" i="65"/>
  <c r="AJ9" i="65"/>
  <c r="AK9" i="65"/>
  <c r="AT9" i="65" s="1"/>
  <c r="AB4" i="65"/>
  <c r="AJ3" i="65"/>
  <c r="Z7" i="101"/>
  <c r="AN16" i="34"/>
  <c r="AI16" i="34"/>
  <c r="AR16" i="72"/>
  <c r="U23" i="98"/>
  <c r="AR23" i="36"/>
  <c r="AR25" i="36" s="1"/>
  <c r="AL23" i="36"/>
  <c r="AU23" i="36" s="1"/>
  <c r="AJ9" i="77"/>
  <c r="AK9" i="77"/>
  <c r="AT9" i="77" s="1"/>
  <c r="U18" i="83"/>
  <c r="AX3" i="74"/>
  <c r="S3" i="74" s="1"/>
  <c r="AC3" i="74" s="1"/>
  <c r="AX23" i="74"/>
  <c r="S23" i="74" s="1"/>
  <c r="AC23" i="74" s="1"/>
  <c r="AX4" i="74"/>
  <c r="S4" i="74" s="1"/>
  <c r="AC4" i="74" s="1"/>
  <c r="AB5" i="74" s="1"/>
  <c r="AX5" i="74"/>
  <c r="S5" i="74" s="1"/>
  <c r="AC5" i="74" s="1"/>
  <c r="AB6" i="74" s="1"/>
  <c r="AX6" i="74"/>
  <c r="S6" i="74" s="1"/>
  <c r="AC6" i="74" s="1"/>
  <c r="AB7" i="74" s="1"/>
  <c r="AX7" i="74"/>
  <c r="S7" i="74" s="1"/>
  <c r="AC7" i="74" s="1"/>
  <c r="AB8" i="74" s="1"/>
  <c r="AX8" i="74"/>
  <c r="S8" i="74" s="1"/>
  <c r="AC8" i="74" s="1"/>
  <c r="AB9" i="74" s="1"/>
  <c r="AX9" i="74"/>
  <c r="S9" i="74" s="1"/>
  <c r="AC9" i="74" s="1"/>
  <c r="AB10" i="74" s="1"/>
  <c r="AX10" i="74"/>
  <c r="S10" i="74" s="1"/>
  <c r="AC10" i="74" s="1"/>
  <c r="AB11" i="74" s="1"/>
  <c r="AX11" i="74"/>
  <c r="S11" i="74" s="1"/>
  <c r="AC11" i="74" s="1"/>
  <c r="AB12" i="74" s="1"/>
  <c r="AX12" i="74"/>
  <c r="S12" i="74" s="1"/>
  <c r="AC12" i="74" s="1"/>
  <c r="AB13" i="74" s="1"/>
  <c r="AX13" i="74"/>
  <c r="S13" i="74" s="1"/>
  <c r="AC13" i="74" s="1"/>
  <c r="AB14" i="74" s="1"/>
  <c r="AX14" i="74"/>
  <c r="S14" i="74" s="1"/>
  <c r="AC14" i="74" s="1"/>
  <c r="AB15" i="74" s="1"/>
  <c r="AX15" i="74"/>
  <c r="S15" i="74" s="1"/>
  <c r="AC15" i="74" s="1"/>
  <c r="AB16" i="74" s="1"/>
  <c r="AX16" i="74"/>
  <c r="S16" i="74" s="1"/>
  <c r="AC16" i="74" s="1"/>
  <c r="AB17" i="74" s="1"/>
  <c r="AX17" i="74"/>
  <c r="S17" i="74" s="1"/>
  <c r="AC17" i="74" s="1"/>
  <c r="AB18" i="74" s="1"/>
  <c r="AX18" i="74"/>
  <c r="S18" i="74" s="1"/>
  <c r="AC18" i="74" s="1"/>
  <c r="AB19" i="74" s="1"/>
  <c r="AX19" i="74"/>
  <c r="S19" i="74" s="1"/>
  <c r="AC19" i="74" s="1"/>
  <c r="AB20" i="74" s="1"/>
  <c r="AX20" i="74"/>
  <c r="S20" i="74" s="1"/>
  <c r="AC20" i="74" s="1"/>
  <c r="AB21" i="74" s="1"/>
  <c r="AX21" i="74"/>
  <c r="S21" i="74" s="1"/>
  <c r="AC21" i="74" s="1"/>
  <c r="AB22" i="74" s="1"/>
  <c r="AS17" i="36"/>
  <c r="AL17" i="36"/>
  <c r="AU17" i="36" s="1"/>
  <c r="AJ19" i="77"/>
  <c r="AK19" i="77"/>
  <c r="AT19" i="77" s="1"/>
  <c r="AJ13" i="77"/>
  <c r="AK13" i="77"/>
  <c r="AT13" i="77" s="1"/>
  <c r="AJ7" i="77"/>
  <c r="AK7" i="77"/>
  <c r="AT7" i="77" s="1"/>
  <c r="AN23" i="77"/>
  <c r="AN25" i="77" s="1"/>
  <c r="AI23" i="77"/>
  <c r="AK19" i="26"/>
  <c r="AT19" i="26" s="1"/>
  <c r="AJ19" i="26"/>
  <c r="AK13" i="26"/>
  <c r="AT13" i="26" s="1"/>
  <c r="AJ13" i="26"/>
  <c r="AK7" i="26"/>
  <c r="AT7" i="26" s="1"/>
  <c r="AJ7" i="26"/>
  <c r="AL3" i="40"/>
  <c r="AU3" i="40" s="1"/>
  <c r="AS3" i="40"/>
  <c r="AS21" i="40"/>
  <c r="AL21" i="40"/>
  <c r="AU21" i="40" s="1"/>
  <c r="Z7" i="86"/>
  <c r="Y8" i="105"/>
  <c r="Z8" i="105" s="1"/>
  <c r="X8" i="105"/>
  <c r="Z23" i="69"/>
  <c r="AS6" i="81"/>
  <c r="AL6" i="81"/>
  <c r="AU6" i="81" s="1"/>
  <c r="AS4" i="37"/>
  <c r="AS25" i="37" s="1"/>
  <c r="AL4" i="37"/>
  <c r="AU4" i="37" s="1"/>
  <c r="AU25" i="37" s="1"/>
  <c r="C11" i="37" s="1"/>
  <c r="AS7" i="40"/>
  <c r="AL7" i="40"/>
  <c r="AU7" i="40" s="1"/>
  <c r="Y18" i="21"/>
  <c r="X18" i="21"/>
  <c r="AJ18" i="61"/>
  <c r="AK18" i="61"/>
  <c r="AT18" i="61" s="1"/>
  <c r="AK12" i="61"/>
  <c r="AT12" i="61" s="1"/>
  <c r="AJ12" i="61"/>
  <c r="AJ6" i="61"/>
  <c r="AK6" i="61"/>
  <c r="AT6" i="61" s="1"/>
  <c r="AE7" i="15"/>
  <c r="AF7" i="15"/>
  <c r="AO7" i="15" s="1"/>
  <c r="W8" i="15"/>
  <c r="AG7" i="15"/>
  <c r="AP7" i="15" s="1"/>
  <c r="AJ17" i="78"/>
  <c r="AK17" i="78"/>
  <c r="AT17" i="78" s="1"/>
  <c r="AJ11" i="78"/>
  <c r="AK11" i="78"/>
  <c r="AT11" i="78" s="1"/>
  <c r="AJ5" i="78"/>
  <c r="AK5" i="78"/>
  <c r="AT5" i="78" s="1"/>
  <c r="AR9" i="28"/>
  <c r="AS4" i="62"/>
  <c r="AS25" i="62" s="1"/>
  <c r="AL4" i="62"/>
  <c r="AU4" i="62" s="1"/>
  <c r="AU25" i="62" s="1"/>
  <c r="C11" i="62" s="1"/>
  <c r="F6" i="57" s="1"/>
  <c r="U9" i="96"/>
  <c r="U28" i="85"/>
  <c r="AS21" i="81"/>
  <c r="AL21" i="81"/>
  <c r="AU21" i="81" s="1"/>
  <c r="AJ20" i="65"/>
  <c r="AK20" i="65"/>
  <c r="AT20" i="65" s="1"/>
  <c r="AJ14" i="65"/>
  <c r="AK14" i="65"/>
  <c r="AT14" i="65" s="1"/>
  <c r="AJ8" i="65"/>
  <c r="AK8" i="65"/>
  <c r="AT8" i="65" s="1"/>
  <c r="AS15" i="36"/>
  <c r="AL15" i="36"/>
  <c r="AU15" i="36" s="1"/>
  <c r="AN7" i="46"/>
  <c r="AI7" i="46"/>
  <c r="AS9" i="81"/>
  <c r="AL9" i="81"/>
  <c r="AU9" i="81" s="1"/>
  <c r="AN17" i="80"/>
  <c r="AI17" i="80"/>
  <c r="AN9" i="89"/>
  <c r="AI9" i="89"/>
  <c r="AR6" i="101"/>
  <c r="AJ15" i="77"/>
  <c r="AK15" i="77"/>
  <c r="AT15" i="77" s="1"/>
  <c r="Z10" i="63"/>
  <c r="AS10" i="81"/>
  <c r="AL10" i="81"/>
  <c r="AU10" i="81" s="1"/>
  <c r="AN9" i="19"/>
  <c r="AI9" i="19"/>
  <c r="AS10" i="36"/>
  <c r="AL10" i="36"/>
  <c r="AU10" i="36" s="1"/>
  <c r="AH8" i="93"/>
  <c r="AQ8" i="93" s="1"/>
  <c r="U26" i="94"/>
  <c r="AH8" i="47"/>
  <c r="AQ8" i="47" s="1"/>
  <c r="AS4" i="73"/>
  <c r="AS25" i="73" s="1"/>
  <c r="AL4" i="73"/>
  <c r="AU4" i="73" s="1"/>
  <c r="AU25" i="73" s="1"/>
  <c r="C11" i="73" s="1"/>
  <c r="F17" i="57" s="1"/>
  <c r="AX22" i="74"/>
  <c r="S22" i="74" s="1"/>
  <c r="AC22" i="74" s="1"/>
  <c r="AB23" i="74" s="1"/>
  <c r="AJ18" i="77"/>
  <c r="AK18" i="77"/>
  <c r="AT18" i="77" s="1"/>
  <c r="AJ12" i="77"/>
  <c r="AK12" i="77"/>
  <c r="AT12" i="77" s="1"/>
  <c r="AJ6" i="77"/>
  <c r="AK6" i="77"/>
  <c r="AT6" i="77" s="1"/>
  <c r="AJ18" i="26"/>
  <c r="AK18" i="26"/>
  <c r="AT18" i="26" s="1"/>
  <c r="AJ12" i="26"/>
  <c r="AK12" i="26"/>
  <c r="AT12" i="26" s="1"/>
  <c r="AJ6" i="26"/>
  <c r="AK6" i="26"/>
  <c r="AT6" i="26" s="1"/>
  <c r="AH7" i="32"/>
  <c r="AQ7" i="32" s="1"/>
  <c r="AX22" i="14"/>
  <c r="S22" i="14" s="1"/>
  <c r="AC22" i="14" s="1"/>
  <c r="AB23" i="14" s="1"/>
  <c r="AK23" i="14" s="1"/>
  <c r="AT23" i="14" s="1"/>
  <c r="AX23" i="14"/>
  <c r="S23" i="14" s="1"/>
  <c r="AC23" i="14" s="1"/>
  <c r="AJ23" i="14" s="1"/>
  <c r="AS23" i="14" s="1"/>
  <c r="AX3" i="14"/>
  <c r="S3" i="14" s="1"/>
  <c r="AC3" i="14" s="1"/>
  <c r="AX4" i="14"/>
  <c r="S4" i="14" s="1"/>
  <c r="AC4" i="14" s="1"/>
  <c r="AB5" i="14" s="1"/>
  <c r="AX5" i="14"/>
  <c r="S5" i="14" s="1"/>
  <c r="AC5" i="14" s="1"/>
  <c r="AB6" i="14" s="1"/>
  <c r="AX6" i="14"/>
  <c r="S6" i="14" s="1"/>
  <c r="AC6" i="14" s="1"/>
  <c r="AB7" i="14" s="1"/>
  <c r="AX7" i="14"/>
  <c r="S7" i="14" s="1"/>
  <c r="AC7" i="14" s="1"/>
  <c r="AB8" i="14" s="1"/>
  <c r="AX8" i="14"/>
  <c r="S8" i="14" s="1"/>
  <c r="AC8" i="14" s="1"/>
  <c r="AB9" i="14" s="1"/>
  <c r="AX9" i="14"/>
  <c r="S9" i="14" s="1"/>
  <c r="AC9" i="14" s="1"/>
  <c r="AB10" i="14" s="1"/>
  <c r="AX10" i="14"/>
  <c r="S10" i="14" s="1"/>
  <c r="AC10" i="14" s="1"/>
  <c r="AB11" i="14" s="1"/>
  <c r="AX11" i="14"/>
  <c r="S11" i="14" s="1"/>
  <c r="AC11" i="14" s="1"/>
  <c r="AB12" i="14" s="1"/>
  <c r="AX12" i="14"/>
  <c r="S12" i="14" s="1"/>
  <c r="AC12" i="14" s="1"/>
  <c r="AB13" i="14" s="1"/>
  <c r="AX13" i="14"/>
  <c r="S13" i="14" s="1"/>
  <c r="AC13" i="14" s="1"/>
  <c r="AB14" i="14" s="1"/>
  <c r="AX14" i="14"/>
  <c r="S14" i="14" s="1"/>
  <c r="AC14" i="14" s="1"/>
  <c r="AB15" i="14" s="1"/>
  <c r="AX15" i="14"/>
  <c r="S15" i="14" s="1"/>
  <c r="AC15" i="14" s="1"/>
  <c r="AB16" i="14" s="1"/>
  <c r="AX16" i="14"/>
  <c r="S16" i="14" s="1"/>
  <c r="AC16" i="14" s="1"/>
  <c r="AB17" i="14" s="1"/>
  <c r="AX17" i="14"/>
  <c r="S17" i="14" s="1"/>
  <c r="AC17" i="14" s="1"/>
  <c r="AB18" i="14" s="1"/>
  <c r="AX18" i="14"/>
  <c r="S18" i="14" s="1"/>
  <c r="AC18" i="14" s="1"/>
  <c r="AB19" i="14" s="1"/>
  <c r="AX19" i="14"/>
  <c r="S19" i="14" s="1"/>
  <c r="AC19" i="14" s="1"/>
  <c r="AB20" i="14" s="1"/>
  <c r="AX20" i="14"/>
  <c r="S20" i="14" s="1"/>
  <c r="AC20" i="14" s="1"/>
  <c r="AB21" i="14" s="1"/>
  <c r="AX21" i="14"/>
  <c r="S21" i="14" s="1"/>
  <c r="AC21" i="14" s="1"/>
  <c r="AB22" i="14" s="1"/>
  <c r="U27" i="90"/>
  <c r="U16" i="41"/>
  <c r="AS12" i="36"/>
  <c r="AL12" i="36"/>
  <c r="AU12" i="36" s="1"/>
  <c r="AN7" i="105"/>
  <c r="AI7" i="105"/>
  <c r="AH17" i="72"/>
  <c r="AQ17" i="72" s="1"/>
  <c r="AT25" i="37"/>
  <c r="AR17" i="29"/>
  <c r="U7" i="20"/>
  <c r="AS19" i="36"/>
  <c r="AL19" i="36"/>
  <c r="AU19" i="36" s="1"/>
  <c r="AK17" i="61"/>
  <c r="AT17" i="61" s="1"/>
  <c r="AJ17" i="61"/>
  <c r="AK11" i="61"/>
  <c r="AT11" i="61" s="1"/>
  <c r="AJ11" i="61"/>
  <c r="AJ5" i="61"/>
  <c r="AK5" i="61"/>
  <c r="AT5" i="61" s="1"/>
  <c r="AJ22" i="78"/>
  <c r="AK22" i="78"/>
  <c r="AT22" i="78" s="1"/>
  <c r="AJ16" i="78"/>
  <c r="AK16" i="78"/>
  <c r="AT16" i="78" s="1"/>
  <c r="AJ10" i="78"/>
  <c r="AK10" i="78"/>
  <c r="AT10" i="78" s="1"/>
  <c r="AJ3" i="78"/>
  <c r="AB4" i="78"/>
  <c r="AS7" i="81"/>
  <c r="AL7" i="81"/>
  <c r="AU7" i="81" s="1"/>
  <c r="AF10" i="24"/>
  <c r="AO10" i="24" s="1"/>
  <c r="AG10" i="24"/>
  <c r="AP10" i="24" s="1"/>
  <c r="W11" i="24"/>
  <c r="AE10" i="24"/>
  <c r="AS17" i="40"/>
  <c r="AL17" i="40"/>
  <c r="AU17" i="40" s="1"/>
  <c r="AS15" i="81"/>
  <c r="AL15" i="81"/>
  <c r="AU15" i="81" s="1"/>
  <c r="AJ23" i="65"/>
  <c r="AS23" i="65" s="1"/>
  <c r="AK23" i="65"/>
  <c r="AT23" i="65" s="1"/>
  <c r="U7" i="92"/>
  <c r="AR23" i="65"/>
  <c r="AR25" i="65" s="1"/>
  <c r="AS20" i="36"/>
  <c r="AL20" i="36"/>
  <c r="AU20" i="36" s="1"/>
  <c r="AR22" i="69"/>
  <c r="AS20" i="81"/>
  <c r="AL20" i="81"/>
  <c r="AU20" i="81" s="1"/>
  <c r="AR23" i="78"/>
  <c r="AR25" i="78" s="1"/>
  <c r="AL23" i="78"/>
  <c r="AU23" i="78" s="1"/>
  <c r="AN23" i="30"/>
  <c r="AN25" i="30" s="1"/>
  <c r="AI23" i="30"/>
  <c r="U26" i="82"/>
  <c r="U18" i="55"/>
  <c r="AR17" i="60"/>
  <c r="AJ19" i="65"/>
  <c r="AK19" i="65"/>
  <c r="AT19" i="65" s="1"/>
  <c r="AK13" i="65"/>
  <c r="AT13" i="65" s="1"/>
  <c r="AJ13" i="65"/>
  <c r="AJ7" i="65"/>
  <c r="AK7" i="65"/>
  <c r="AT7" i="65" s="1"/>
  <c r="AH10" i="67"/>
  <c r="AQ10" i="67" s="1"/>
  <c r="AS3" i="36"/>
  <c r="AL3" i="36"/>
  <c r="AU3" i="36" s="1"/>
  <c r="AS21" i="36"/>
  <c r="AL21" i="36"/>
  <c r="AU21" i="36" s="1"/>
  <c r="AN23" i="74"/>
  <c r="AN25" i="74" s="1"/>
  <c r="AI23" i="74"/>
  <c r="AR23" i="74" s="1"/>
  <c r="AR25" i="74" s="1"/>
  <c r="AF18" i="60"/>
  <c r="AO18" i="60" s="1"/>
  <c r="W19" i="60"/>
  <c r="AE18" i="60"/>
  <c r="AG18" i="60"/>
  <c r="AP18" i="60" s="1"/>
  <c r="AS4" i="70"/>
  <c r="AS25" i="70" s="1"/>
  <c r="AL4" i="70"/>
  <c r="AU4" i="70" s="1"/>
  <c r="AU25" i="70" s="1"/>
  <c r="C11" i="70" s="1"/>
  <c r="F14" i="57" s="1"/>
  <c r="AS22" i="36"/>
  <c r="AL22" i="36"/>
  <c r="AU22" i="36" s="1"/>
  <c r="AH10" i="59"/>
  <c r="AQ10" i="59" s="1"/>
  <c r="U9" i="45"/>
  <c r="U26" i="35"/>
  <c r="U14" i="95"/>
  <c r="AN7" i="53"/>
  <c r="AI7" i="53"/>
  <c r="Y10" i="19"/>
  <c r="X10" i="19"/>
  <c r="Y8" i="52"/>
  <c r="X8" i="52"/>
  <c r="U19" i="87"/>
  <c r="AR9" i="59"/>
  <c r="AR7" i="47"/>
  <c r="U16" i="43"/>
  <c r="Z8" i="93"/>
  <c r="AS16" i="81"/>
  <c r="AL16" i="81"/>
  <c r="AU16" i="81" s="1"/>
  <c r="AR9" i="38"/>
  <c r="AR6" i="86"/>
  <c r="Z8" i="47"/>
  <c r="AS5" i="36"/>
  <c r="AL5" i="36"/>
  <c r="AU5" i="36" s="1"/>
  <c r="AK17" i="77"/>
  <c r="AT17" i="77" s="1"/>
  <c r="AJ17" i="77"/>
  <c r="AJ11" i="77"/>
  <c r="AK11" i="77"/>
  <c r="AT11" i="77" s="1"/>
  <c r="AJ5" i="77"/>
  <c r="AK5" i="77"/>
  <c r="AT5" i="77" s="1"/>
  <c r="AG11" i="2"/>
  <c r="AP11" i="2" s="1"/>
  <c r="AF11" i="2"/>
  <c r="AO11" i="2" s="1"/>
  <c r="W12" i="2"/>
  <c r="AE11" i="2"/>
  <c r="AS5" i="81"/>
  <c r="AL5" i="81"/>
  <c r="AU5" i="81" s="1"/>
  <c r="U14" i="11"/>
  <c r="AJ17" i="26"/>
  <c r="AK17" i="26"/>
  <c r="AT17" i="26" s="1"/>
  <c r="AK11" i="26"/>
  <c r="AT11" i="26" s="1"/>
  <c r="AJ11" i="26"/>
  <c r="AJ5" i="26"/>
  <c r="AK5" i="26"/>
  <c r="AT5" i="26" s="1"/>
  <c r="AS9" i="40"/>
  <c r="AL9" i="40"/>
  <c r="AU9" i="40" s="1"/>
  <c r="Z7" i="32"/>
  <c r="AN18" i="68"/>
  <c r="AI18" i="68"/>
  <c r="AH17" i="76"/>
  <c r="AQ17" i="76" s="1"/>
  <c r="AS12" i="81"/>
  <c r="AL12" i="81"/>
  <c r="AU12" i="81" s="1"/>
  <c r="AS10" i="40"/>
  <c r="AL10" i="40"/>
  <c r="AU10" i="40" s="1"/>
  <c r="AR9" i="63"/>
  <c r="AH10" i="79"/>
  <c r="AQ10" i="79" s="1"/>
  <c r="AI17" i="21"/>
  <c r="AN17" i="21"/>
  <c r="AK22" i="61"/>
  <c r="AT22" i="61" s="1"/>
  <c r="AJ22" i="61"/>
  <c r="AJ16" i="61"/>
  <c r="AK16" i="61"/>
  <c r="AT16" i="61" s="1"/>
  <c r="AK10" i="61"/>
  <c r="AT10" i="61" s="1"/>
  <c r="AJ10" i="61"/>
  <c r="AJ3" i="61"/>
  <c r="AB4" i="61"/>
  <c r="AJ21" i="78"/>
  <c r="AK21" i="78"/>
  <c r="AT21" i="78" s="1"/>
  <c r="AJ15" i="78"/>
  <c r="AK15" i="78"/>
  <c r="AT15" i="78" s="1"/>
  <c r="AJ9" i="78"/>
  <c r="AK9" i="78"/>
  <c r="AT9" i="78" s="1"/>
  <c r="AS5" i="40"/>
  <c r="AL5" i="40"/>
  <c r="AU5" i="40" s="1"/>
  <c r="AS6" i="40"/>
  <c r="AL6" i="40"/>
  <c r="AU6" i="40" s="1"/>
  <c r="AG17" i="64"/>
  <c r="AP17" i="64" s="1"/>
  <c r="W18" i="64"/>
  <c r="AF17" i="64"/>
  <c r="AO17" i="64" s="1"/>
  <c r="AE17" i="64"/>
  <c r="AI23" i="61"/>
  <c r="AN23" i="61"/>
  <c r="AN25" i="61" s="1"/>
  <c r="U25" i="48"/>
  <c r="AS19" i="40"/>
  <c r="AL19" i="40"/>
  <c r="AU19" i="40" s="1"/>
  <c r="AN17" i="39"/>
  <c r="AI17" i="39"/>
  <c r="AR9" i="79"/>
  <c r="AJ18" i="65"/>
  <c r="AK18" i="65"/>
  <c r="AT18" i="65" s="1"/>
  <c r="AK12" i="65"/>
  <c r="AT12" i="65" s="1"/>
  <c r="AJ12" i="65"/>
  <c r="AJ6" i="65"/>
  <c r="AK6" i="65"/>
  <c r="AT6" i="65" s="1"/>
  <c r="Z10" i="67"/>
  <c r="AK4" i="36"/>
  <c r="AT4" i="36" s="1"/>
  <c r="AT25" i="36" s="1"/>
  <c r="AJ4" i="36"/>
  <c r="AI9" i="33"/>
  <c r="AN9" i="33"/>
  <c r="Y8" i="46"/>
  <c r="Z8" i="46"/>
  <c r="X8" i="46"/>
  <c r="U19" i="99"/>
  <c r="AS20" i="40"/>
  <c r="AL20" i="40"/>
  <c r="AU20" i="40" s="1"/>
  <c r="Y10" i="89"/>
  <c r="X10" i="89"/>
  <c r="AE8" i="105" l="1"/>
  <c r="AF8" i="105"/>
  <c r="AO8" i="105" s="1"/>
  <c r="AG8" i="105"/>
  <c r="AP8" i="105" s="1"/>
  <c r="W9" i="105"/>
  <c r="AF8" i="53"/>
  <c r="AO8" i="53" s="1"/>
  <c r="AE8" i="53"/>
  <c r="W9" i="53"/>
  <c r="AG8" i="53"/>
  <c r="AP8" i="53" s="1"/>
  <c r="W9" i="46"/>
  <c r="AE8" i="46"/>
  <c r="AF8" i="46"/>
  <c r="AO8" i="46" s="1"/>
  <c r="AG8" i="46"/>
  <c r="AP8" i="46" s="1"/>
  <c r="AS16" i="61"/>
  <c r="AL16" i="61"/>
  <c r="AU16" i="61" s="1"/>
  <c r="AN11" i="2"/>
  <c r="AI11" i="2"/>
  <c r="AE8" i="47"/>
  <c r="AG8" i="47"/>
  <c r="AP8" i="47" s="1"/>
  <c r="W9" i="47"/>
  <c r="AF8" i="47"/>
  <c r="AO8" i="47" s="1"/>
  <c r="AR23" i="30"/>
  <c r="AR25" i="30" s="1"/>
  <c r="AS11" i="61"/>
  <c r="AL11" i="61"/>
  <c r="AU11" i="61" s="1"/>
  <c r="U15" i="41"/>
  <c r="AJ19" i="14"/>
  <c r="AK19" i="14"/>
  <c r="AT19" i="14" s="1"/>
  <c r="AJ13" i="14"/>
  <c r="AK13" i="14"/>
  <c r="AT13" i="14" s="1"/>
  <c r="AJ7" i="14"/>
  <c r="AK7" i="14"/>
  <c r="AT7" i="14" s="1"/>
  <c r="AJ23" i="74"/>
  <c r="AS23" i="74" s="1"/>
  <c r="AK23" i="74"/>
  <c r="AR9" i="89"/>
  <c r="AR7" i="46"/>
  <c r="AN7" i="15"/>
  <c r="AI7" i="15"/>
  <c r="AS18" i="61"/>
  <c r="AL18" i="61"/>
  <c r="AU18" i="61" s="1"/>
  <c r="AS13" i="77"/>
  <c r="AL13" i="77"/>
  <c r="AU13" i="77" s="1"/>
  <c r="AJ21" i="74"/>
  <c r="AK21" i="74"/>
  <c r="AT21" i="74" s="1"/>
  <c r="AJ15" i="74"/>
  <c r="AK15" i="74"/>
  <c r="AT15" i="74" s="1"/>
  <c r="AJ9" i="74"/>
  <c r="AK9" i="74"/>
  <c r="AT9" i="74" s="1"/>
  <c r="AB4" i="74"/>
  <c r="AJ3" i="74"/>
  <c r="AS9" i="65"/>
  <c r="AL9" i="65"/>
  <c r="AU9" i="65" s="1"/>
  <c r="U8" i="54"/>
  <c r="AS18" i="78"/>
  <c r="AL18" i="78"/>
  <c r="AU18" i="78" s="1"/>
  <c r="AF5" i="104"/>
  <c r="AO5" i="104" s="1"/>
  <c r="AE5" i="104"/>
  <c r="W6" i="104"/>
  <c r="AG5" i="104"/>
  <c r="AP5" i="104" s="1"/>
  <c r="AS21" i="77"/>
  <c r="AL21" i="77"/>
  <c r="AU21" i="77" s="1"/>
  <c r="AS10" i="65"/>
  <c r="AL10" i="65"/>
  <c r="AU10" i="65" s="1"/>
  <c r="AL19" i="78"/>
  <c r="AU19" i="78" s="1"/>
  <c r="AT19" i="78"/>
  <c r="AS20" i="61"/>
  <c r="AL20" i="61"/>
  <c r="AU20" i="61" s="1"/>
  <c r="AH11" i="75"/>
  <c r="AQ11" i="75" s="1"/>
  <c r="AS15" i="26"/>
  <c r="AL15" i="26"/>
  <c r="AU15" i="26" s="1"/>
  <c r="AH17" i="34"/>
  <c r="AQ17" i="34" s="1"/>
  <c r="AS11" i="65"/>
  <c r="AL11" i="65"/>
  <c r="AU11" i="65" s="1"/>
  <c r="U27" i="50"/>
  <c r="U20" i="18"/>
  <c r="AS10" i="77"/>
  <c r="AL10" i="77"/>
  <c r="AU10" i="77" s="1"/>
  <c r="AK20" i="30"/>
  <c r="AT20" i="30" s="1"/>
  <c r="AJ20" i="30"/>
  <c r="AK14" i="30"/>
  <c r="AT14" i="30" s="1"/>
  <c r="AJ14" i="30"/>
  <c r="AK8" i="30"/>
  <c r="AT8" i="30" s="1"/>
  <c r="AJ8" i="30"/>
  <c r="AE10" i="67"/>
  <c r="AG10" i="67"/>
  <c r="AP10" i="67" s="1"/>
  <c r="AF10" i="67"/>
  <c r="AO10" i="67" s="1"/>
  <c r="W11" i="67"/>
  <c r="AS22" i="61"/>
  <c r="AL22" i="61"/>
  <c r="AU22" i="61" s="1"/>
  <c r="AS17" i="26"/>
  <c r="AL17" i="26"/>
  <c r="AU17" i="26" s="1"/>
  <c r="Y12" i="2"/>
  <c r="Z12" i="2"/>
  <c r="X12" i="2"/>
  <c r="AS11" i="77"/>
  <c r="AL11" i="77"/>
  <c r="AU11" i="77" s="1"/>
  <c r="AF8" i="93"/>
  <c r="AO8" i="93" s="1"/>
  <c r="AE8" i="93"/>
  <c r="W9" i="93"/>
  <c r="AG8" i="93"/>
  <c r="AP8" i="93" s="1"/>
  <c r="AH10" i="19"/>
  <c r="AQ10" i="19" s="1"/>
  <c r="U13" i="95"/>
  <c r="AN18" i="60"/>
  <c r="AI18" i="60"/>
  <c r="AS7" i="65"/>
  <c r="AL7" i="65"/>
  <c r="AU7" i="65" s="1"/>
  <c r="U6" i="92"/>
  <c r="AS16" i="78"/>
  <c r="AL16" i="78"/>
  <c r="AU16" i="78" s="1"/>
  <c r="U6" i="20"/>
  <c r="AR7" i="105"/>
  <c r="AK18" i="14"/>
  <c r="AT18" i="14" s="1"/>
  <c r="AJ18" i="14"/>
  <c r="AK12" i="14"/>
  <c r="AT12" i="14" s="1"/>
  <c r="AJ12" i="14"/>
  <c r="AJ6" i="14"/>
  <c r="AK6" i="14"/>
  <c r="AT6" i="14" s="1"/>
  <c r="AS6" i="26"/>
  <c r="AL6" i="26"/>
  <c r="AU6" i="26" s="1"/>
  <c r="AS6" i="77"/>
  <c r="AL6" i="77"/>
  <c r="AU6" i="77" s="1"/>
  <c r="W11" i="63"/>
  <c r="AG10" i="63"/>
  <c r="AP10" i="63" s="1"/>
  <c r="AF10" i="63"/>
  <c r="AO10" i="63" s="1"/>
  <c r="AE10" i="63"/>
  <c r="AS14" i="65"/>
  <c r="AL14" i="65"/>
  <c r="AU14" i="65" s="1"/>
  <c r="U27" i="85"/>
  <c r="AS17" i="78"/>
  <c r="AL17" i="78"/>
  <c r="AU17" i="78" s="1"/>
  <c r="AH18" i="21"/>
  <c r="AQ18" i="21" s="1"/>
  <c r="AS7" i="26"/>
  <c r="AL7" i="26"/>
  <c r="AU7" i="26" s="1"/>
  <c r="AR23" i="77"/>
  <c r="AR25" i="77" s="1"/>
  <c r="AL23" i="77"/>
  <c r="AU23" i="77" s="1"/>
  <c r="AJ20" i="74"/>
  <c r="AK20" i="74"/>
  <c r="AT20" i="74" s="1"/>
  <c r="AJ14" i="74"/>
  <c r="AK14" i="74"/>
  <c r="AT14" i="74" s="1"/>
  <c r="AK8" i="74"/>
  <c r="AT8" i="74" s="1"/>
  <c r="AJ8" i="74"/>
  <c r="AE7" i="101"/>
  <c r="AG7" i="101"/>
  <c r="AP7" i="101" s="1"/>
  <c r="W8" i="101"/>
  <c r="AF7" i="101"/>
  <c r="AO7" i="101" s="1"/>
  <c r="AS15" i="65"/>
  <c r="AL15" i="65"/>
  <c r="AU15" i="65" s="1"/>
  <c r="AH18" i="39"/>
  <c r="AQ18" i="39" s="1"/>
  <c r="AF18" i="29"/>
  <c r="AO18" i="29" s="1"/>
  <c r="W19" i="29"/>
  <c r="AG18" i="29"/>
  <c r="AP18" i="29" s="1"/>
  <c r="AE18" i="29"/>
  <c r="AS8" i="26"/>
  <c r="AL8" i="26"/>
  <c r="AU8" i="26" s="1"/>
  <c r="AS8" i="77"/>
  <c r="AL8" i="77"/>
  <c r="AU8" i="77" s="1"/>
  <c r="AL4" i="81"/>
  <c r="AU4" i="81" s="1"/>
  <c r="AU25" i="81" s="1"/>
  <c r="C11" i="81" s="1"/>
  <c r="F25" i="57" s="1"/>
  <c r="AS4" i="81"/>
  <c r="AS25" i="81" s="1"/>
  <c r="U6" i="9"/>
  <c r="AF11" i="75"/>
  <c r="AO11" i="75" s="1"/>
  <c r="AE11" i="75"/>
  <c r="AG11" i="75"/>
  <c r="AP11" i="75" s="1"/>
  <c r="W12" i="75"/>
  <c r="AJ4" i="26"/>
  <c r="AK4" i="26"/>
  <c r="AT4" i="26" s="1"/>
  <c r="AT25" i="26" s="1"/>
  <c r="AE17" i="34"/>
  <c r="W18" i="34"/>
  <c r="AG17" i="34"/>
  <c r="AP17" i="34" s="1"/>
  <c r="AF17" i="34"/>
  <c r="AO17" i="34" s="1"/>
  <c r="AH10" i="71"/>
  <c r="AQ10" i="71" s="1"/>
  <c r="U15" i="16"/>
  <c r="AS14" i="78"/>
  <c r="AL14" i="78"/>
  <c r="AU14" i="78" s="1"/>
  <c r="AS15" i="61"/>
  <c r="AL15" i="61"/>
  <c r="AU15" i="61" s="1"/>
  <c r="U7" i="51"/>
  <c r="AS22" i="26"/>
  <c r="AL22" i="26"/>
  <c r="AU22" i="26" s="1"/>
  <c r="AK19" i="30"/>
  <c r="AT19" i="30" s="1"/>
  <c r="AJ19" i="30"/>
  <c r="AK13" i="30"/>
  <c r="AT13" i="30" s="1"/>
  <c r="AJ13" i="30"/>
  <c r="AJ7" i="30"/>
  <c r="AK7" i="30"/>
  <c r="AT7" i="30" s="1"/>
  <c r="Y18" i="72"/>
  <c r="X18" i="72"/>
  <c r="Y19" i="60"/>
  <c r="Z19" i="60"/>
  <c r="X19" i="60"/>
  <c r="AS13" i="65"/>
  <c r="AL13" i="65"/>
  <c r="AU13" i="65" s="1"/>
  <c r="AI10" i="24"/>
  <c r="AN10" i="24"/>
  <c r="AK4" i="78"/>
  <c r="AT4" i="78" s="1"/>
  <c r="AJ4" i="78"/>
  <c r="AS17" i="61"/>
  <c r="AL17" i="61"/>
  <c r="AU17" i="61" s="1"/>
  <c r="U26" i="90"/>
  <c r="AJ17" i="14"/>
  <c r="AK17" i="14"/>
  <c r="AT17" i="14" s="1"/>
  <c r="AJ11" i="14"/>
  <c r="AK11" i="14"/>
  <c r="AT11" i="14" s="1"/>
  <c r="AK5" i="14"/>
  <c r="AT5" i="14" s="1"/>
  <c r="AJ5" i="14"/>
  <c r="AR17" i="80"/>
  <c r="AS6" i="61"/>
  <c r="AL6" i="61"/>
  <c r="AU6" i="61" s="1"/>
  <c r="Z18" i="21"/>
  <c r="AF7" i="86"/>
  <c r="AO7" i="86" s="1"/>
  <c r="AG7" i="86"/>
  <c r="AP7" i="86" s="1"/>
  <c r="AE7" i="86"/>
  <c r="W8" i="86"/>
  <c r="AS19" i="77"/>
  <c r="AL19" i="77"/>
  <c r="AU19" i="77" s="1"/>
  <c r="AJ19" i="74"/>
  <c r="AK19" i="74"/>
  <c r="AT19" i="74" s="1"/>
  <c r="AJ13" i="74"/>
  <c r="AK13" i="74"/>
  <c r="AT13" i="74" s="1"/>
  <c r="AJ7" i="74"/>
  <c r="AK7" i="74"/>
  <c r="AT7" i="74" s="1"/>
  <c r="U17" i="83"/>
  <c r="U22" i="98"/>
  <c r="Z18" i="39"/>
  <c r="U8" i="88"/>
  <c r="AS6" i="78"/>
  <c r="AL6" i="78"/>
  <c r="AU6" i="78" s="1"/>
  <c r="AS7" i="61"/>
  <c r="AL7" i="61"/>
  <c r="AU7" i="61" s="1"/>
  <c r="U18" i="103"/>
  <c r="AS16" i="65"/>
  <c r="AL16" i="65"/>
  <c r="AU16" i="65" s="1"/>
  <c r="AR9" i="71"/>
  <c r="AS7" i="78"/>
  <c r="AL7" i="78"/>
  <c r="AU7" i="78" s="1"/>
  <c r="AS8" i="61"/>
  <c r="AL8" i="61"/>
  <c r="AU8" i="61" s="1"/>
  <c r="AL3" i="26"/>
  <c r="AU3" i="26" s="1"/>
  <c r="AS3" i="26"/>
  <c r="AS21" i="26"/>
  <c r="AL21" i="26"/>
  <c r="AU21" i="26" s="1"/>
  <c r="AS17" i="65"/>
  <c r="AL17" i="65"/>
  <c r="AU17" i="65" s="1"/>
  <c r="AL20" i="78"/>
  <c r="AU20" i="78" s="1"/>
  <c r="AT20" i="78"/>
  <c r="AS16" i="77"/>
  <c r="AL16" i="77"/>
  <c r="AU16" i="77" s="1"/>
  <c r="AJ18" i="30"/>
  <c r="AK18" i="30"/>
  <c r="AT18" i="30" s="1"/>
  <c r="AK12" i="30"/>
  <c r="AT12" i="30" s="1"/>
  <c r="AJ12" i="30"/>
  <c r="AK6" i="30"/>
  <c r="AT6" i="30" s="1"/>
  <c r="AJ6" i="30"/>
  <c r="AN10" i="79"/>
  <c r="AI10" i="79"/>
  <c r="Y11" i="24"/>
  <c r="X11" i="24"/>
  <c r="AJ22" i="14"/>
  <c r="AK22" i="14"/>
  <c r="AT22" i="14" s="1"/>
  <c r="AK16" i="14"/>
  <c r="AT16" i="14" s="1"/>
  <c r="AJ16" i="14"/>
  <c r="AJ10" i="14"/>
  <c r="AK10" i="14"/>
  <c r="AT10" i="14" s="1"/>
  <c r="AJ3" i="14"/>
  <c r="AB4" i="14"/>
  <c r="AS12" i="26"/>
  <c r="AL12" i="26"/>
  <c r="AU12" i="26" s="1"/>
  <c r="AS12" i="77"/>
  <c r="AL12" i="77"/>
  <c r="AU12" i="77" s="1"/>
  <c r="AR9" i="19"/>
  <c r="AS15" i="77"/>
  <c r="AL15" i="77"/>
  <c r="AU15" i="77" s="1"/>
  <c r="AS20" i="65"/>
  <c r="AL20" i="65"/>
  <c r="AU20" i="65" s="1"/>
  <c r="U8" i="96"/>
  <c r="AS5" i="78"/>
  <c r="AL5" i="78"/>
  <c r="AU5" i="78" s="1"/>
  <c r="AS12" i="61"/>
  <c r="AL12" i="61"/>
  <c r="AU12" i="61" s="1"/>
  <c r="AS13" i="26"/>
  <c r="AL13" i="26"/>
  <c r="AU13" i="26" s="1"/>
  <c r="AJ18" i="74"/>
  <c r="AS18" i="74" s="1"/>
  <c r="AK18" i="74"/>
  <c r="AK12" i="74"/>
  <c r="AT12" i="74" s="1"/>
  <c r="AJ12" i="74"/>
  <c r="AJ6" i="74"/>
  <c r="AK6" i="74"/>
  <c r="AT6" i="74" s="1"/>
  <c r="AL3" i="65"/>
  <c r="AU3" i="65" s="1"/>
  <c r="AS3" i="65"/>
  <c r="AS13" i="61"/>
  <c r="AL13" i="61"/>
  <c r="AU13" i="61" s="1"/>
  <c r="AR10" i="75"/>
  <c r="AS14" i="26"/>
  <c r="AL14" i="26"/>
  <c r="AU14" i="26" s="1"/>
  <c r="AN17" i="25"/>
  <c r="AI17" i="25"/>
  <c r="AS14" i="77"/>
  <c r="AL14" i="77"/>
  <c r="AU14" i="77" s="1"/>
  <c r="AS22" i="65"/>
  <c r="AL22" i="65"/>
  <c r="AU22" i="65" s="1"/>
  <c r="AS3" i="77"/>
  <c r="AL3" i="77"/>
  <c r="AU3" i="77" s="1"/>
  <c r="AH10" i="33"/>
  <c r="AQ10" i="33" s="1"/>
  <c r="AN18" i="12"/>
  <c r="AI18" i="12"/>
  <c r="U17" i="49"/>
  <c r="AS21" i="61"/>
  <c r="AL21" i="61"/>
  <c r="AU21" i="61" s="1"/>
  <c r="AJ17" i="30"/>
  <c r="AK17" i="30"/>
  <c r="AT17" i="30" s="1"/>
  <c r="AJ11" i="30"/>
  <c r="AK11" i="30"/>
  <c r="AT11" i="30" s="1"/>
  <c r="AJ5" i="30"/>
  <c r="AK5" i="30"/>
  <c r="AT5" i="30" s="1"/>
  <c r="AE10" i="38"/>
  <c r="AF10" i="38"/>
  <c r="AO10" i="38" s="1"/>
  <c r="AG10" i="38"/>
  <c r="AP10" i="38" s="1"/>
  <c r="W11" i="38"/>
  <c r="AN10" i="59"/>
  <c r="AI10" i="59"/>
  <c r="Y11" i="79"/>
  <c r="X11" i="79"/>
  <c r="AS6" i="65"/>
  <c r="AL6" i="65"/>
  <c r="AU6" i="65" s="1"/>
  <c r="AS9" i="78"/>
  <c r="AL9" i="78"/>
  <c r="AU9" i="78" s="1"/>
  <c r="AS12" i="65"/>
  <c r="AL12" i="65"/>
  <c r="AU12" i="65" s="1"/>
  <c r="AR17" i="39"/>
  <c r="AS10" i="61"/>
  <c r="AL10" i="61"/>
  <c r="AU10" i="61" s="1"/>
  <c r="AS5" i="26"/>
  <c r="AL5" i="26"/>
  <c r="AU5" i="26" s="1"/>
  <c r="U15" i="43"/>
  <c r="AL3" i="78"/>
  <c r="AU3" i="78" s="1"/>
  <c r="AS3" i="78"/>
  <c r="AS22" i="78"/>
  <c r="AL22" i="78"/>
  <c r="AU22" i="78" s="1"/>
  <c r="AS4" i="36"/>
  <c r="AS25" i="36" s="1"/>
  <c r="AL4" i="36"/>
  <c r="AU4" i="36" s="1"/>
  <c r="AU25" i="36" s="1"/>
  <c r="C11" i="36" s="1"/>
  <c r="AL23" i="61"/>
  <c r="AU23" i="61" s="1"/>
  <c r="AR23" i="61"/>
  <c r="AR25" i="61" s="1"/>
  <c r="AS15" i="78"/>
  <c r="AL15" i="78"/>
  <c r="AU15" i="78" s="1"/>
  <c r="AR7" i="53"/>
  <c r="AL23" i="65"/>
  <c r="AU23" i="65" s="1"/>
  <c r="AK21" i="14"/>
  <c r="AT21" i="14" s="1"/>
  <c r="AJ21" i="14"/>
  <c r="AK15" i="14"/>
  <c r="AT15" i="14" s="1"/>
  <c r="AJ15" i="14"/>
  <c r="AJ9" i="14"/>
  <c r="AK9" i="14"/>
  <c r="AT9" i="14" s="1"/>
  <c r="Y8" i="15"/>
  <c r="X8" i="15"/>
  <c r="AG23" i="69"/>
  <c r="AP23" i="69" s="1"/>
  <c r="AP25" i="69" s="1"/>
  <c r="AF23" i="69"/>
  <c r="AO23" i="69" s="1"/>
  <c r="AO25" i="69" s="1"/>
  <c r="AE23" i="69"/>
  <c r="AS7" i="77"/>
  <c r="AL7" i="77"/>
  <c r="AU7" i="77" s="1"/>
  <c r="AJ17" i="74"/>
  <c r="AK17" i="74"/>
  <c r="AT17" i="74" s="1"/>
  <c r="AK11" i="74"/>
  <c r="AT11" i="74" s="1"/>
  <c r="AJ11" i="74"/>
  <c r="AJ5" i="74"/>
  <c r="AK5" i="74"/>
  <c r="AT5" i="74" s="1"/>
  <c r="AS9" i="77"/>
  <c r="AL9" i="77"/>
  <c r="AU9" i="77" s="1"/>
  <c r="AJ4" i="65"/>
  <c r="AK4" i="65"/>
  <c r="AT4" i="65" s="1"/>
  <c r="AT25" i="65" s="1"/>
  <c r="AS21" i="65"/>
  <c r="AL21" i="65"/>
  <c r="AU21" i="65" s="1"/>
  <c r="W11" i="28"/>
  <c r="AG10" i="28"/>
  <c r="AP10" i="28" s="1"/>
  <c r="AF10" i="28"/>
  <c r="AO10" i="28" s="1"/>
  <c r="AE10" i="28"/>
  <c r="U8" i="58"/>
  <c r="AS12" i="78"/>
  <c r="AL12" i="78"/>
  <c r="AU12" i="78" s="1"/>
  <c r="U6" i="84"/>
  <c r="AX3" i="69"/>
  <c r="S3" i="69" s="1"/>
  <c r="AC3" i="69" s="1"/>
  <c r="AX23" i="69"/>
  <c r="S23" i="69" s="1"/>
  <c r="AC23" i="69" s="1"/>
  <c r="AX4" i="69"/>
  <c r="S4" i="69" s="1"/>
  <c r="AC4" i="69" s="1"/>
  <c r="AB5" i="69" s="1"/>
  <c r="AX5" i="69"/>
  <c r="S5" i="69" s="1"/>
  <c r="AC5" i="69" s="1"/>
  <c r="AB6" i="69" s="1"/>
  <c r="AX6" i="69"/>
  <c r="S6" i="69" s="1"/>
  <c r="AC6" i="69" s="1"/>
  <c r="AB7" i="69" s="1"/>
  <c r="AX7" i="69"/>
  <c r="S7" i="69" s="1"/>
  <c r="AC7" i="69" s="1"/>
  <c r="AB8" i="69" s="1"/>
  <c r="AX8" i="69"/>
  <c r="S8" i="69" s="1"/>
  <c r="AC8" i="69" s="1"/>
  <c r="AB9" i="69" s="1"/>
  <c r="AX9" i="69"/>
  <c r="S9" i="69" s="1"/>
  <c r="AC9" i="69" s="1"/>
  <c r="AB10" i="69" s="1"/>
  <c r="AX10" i="69"/>
  <c r="S10" i="69" s="1"/>
  <c r="AC10" i="69" s="1"/>
  <c r="AB11" i="69" s="1"/>
  <c r="AX11" i="69"/>
  <c r="S11" i="69" s="1"/>
  <c r="AC11" i="69" s="1"/>
  <c r="AB12" i="69" s="1"/>
  <c r="AX12" i="69"/>
  <c r="S12" i="69" s="1"/>
  <c r="AC12" i="69" s="1"/>
  <c r="AB13" i="69" s="1"/>
  <c r="AX13" i="69"/>
  <c r="S13" i="69" s="1"/>
  <c r="AC13" i="69" s="1"/>
  <c r="AB14" i="69" s="1"/>
  <c r="AX14" i="69"/>
  <c r="S14" i="69" s="1"/>
  <c r="AC14" i="69" s="1"/>
  <c r="AB15" i="69" s="1"/>
  <c r="AX15" i="69"/>
  <c r="S15" i="69" s="1"/>
  <c r="AC15" i="69" s="1"/>
  <c r="AB16" i="69" s="1"/>
  <c r="AX16" i="69"/>
  <c r="S16" i="69" s="1"/>
  <c r="AC16" i="69" s="1"/>
  <c r="AB17" i="69" s="1"/>
  <c r="AX17" i="69"/>
  <c r="S17" i="69" s="1"/>
  <c r="AC17" i="69" s="1"/>
  <c r="AB18" i="69" s="1"/>
  <c r="AX18" i="69"/>
  <c r="S18" i="69" s="1"/>
  <c r="AC18" i="69" s="1"/>
  <c r="AB19" i="69" s="1"/>
  <c r="AX19" i="69"/>
  <c r="S19" i="69" s="1"/>
  <c r="AC19" i="69" s="1"/>
  <c r="AB20" i="69" s="1"/>
  <c r="AX20" i="69"/>
  <c r="S20" i="69" s="1"/>
  <c r="AC20" i="69" s="1"/>
  <c r="AB21" i="69" s="1"/>
  <c r="AX21" i="69"/>
  <c r="S21" i="69" s="1"/>
  <c r="AC21" i="69" s="1"/>
  <c r="AB22" i="69" s="1"/>
  <c r="U5" i="13"/>
  <c r="X5" i="13" s="1"/>
  <c r="Y18" i="25"/>
  <c r="Z18" i="25" s="1"/>
  <c r="X18" i="25"/>
  <c r="U15" i="91"/>
  <c r="AH5" i="44"/>
  <c r="AQ5" i="44" s="1"/>
  <c r="Z5" i="44"/>
  <c r="U7" i="100"/>
  <c r="Y10" i="97"/>
  <c r="Z10" i="97" s="1"/>
  <c r="X10" i="97"/>
  <c r="AS13" i="78"/>
  <c r="AL13" i="78"/>
  <c r="AU13" i="78" s="1"/>
  <c r="AS14" i="61"/>
  <c r="AL14" i="61"/>
  <c r="AU14" i="61" s="1"/>
  <c r="AS9" i="26"/>
  <c r="AL9" i="26"/>
  <c r="AU9" i="26" s="1"/>
  <c r="AK4" i="77"/>
  <c r="AT4" i="77" s="1"/>
  <c r="AT25" i="77" s="1"/>
  <c r="AJ4" i="77"/>
  <c r="Z10" i="33"/>
  <c r="AS5" i="65"/>
  <c r="AL5" i="65"/>
  <c r="AU5" i="65" s="1"/>
  <c r="U24" i="102"/>
  <c r="Y19" i="12"/>
  <c r="X19" i="12"/>
  <c r="AS9" i="61"/>
  <c r="AL9" i="61"/>
  <c r="AU9" i="61" s="1"/>
  <c r="AH19" i="68"/>
  <c r="AQ19" i="68" s="1"/>
  <c r="AS10" i="26"/>
  <c r="AL10" i="26"/>
  <c r="AU10" i="26" s="1"/>
  <c r="AS22" i="77"/>
  <c r="AL22" i="77"/>
  <c r="AU22" i="77" s="1"/>
  <c r="AN23" i="14"/>
  <c r="AN25" i="14" s="1"/>
  <c r="AI23" i="14"/>
  <c r="AR7" i="52"/>
  <c r="AK22" i="30"/>
  <c r="AT22" i="30" s="1"/>
  <c r="AJ22" i="30"/>
  <c r="AJ16" i="30"/>
  <c r="AK16" i="30"/>
  <c r="AT16" i="30" s="1"/>
  <c r="AJ10" i="30"/>
  <c r="AK10" i="30"/>
  <c r="AT10" i="30" s="1"/>
  <c r="AJ3" i="30"/>
  <c r="AB4" i="30"/>
  <c r="AN17" i="72"/>
  <c r="AI17" i="72"/>
  <c r="Y18" i="76"/>
  <c r="Z18" i="76"/>
  <c r="X18" i="76"/>
  <c r="AS18" i="65"/>
  <c r="AL18" i="65"/>
  <c r="AU18" i="65" s="1"/>
  <c r="AS21" i="78"/>
  <c r="AL21" i="78"/>
  <c r="AU21" i="78" s="1"/>
  <c r="Y18" i="64"/>
  <c r="Z18" i="64" s="1"/>
  <c r="X18" i="64"/>
  <c r="AK4" i="61"/>
  <c r="AT4" i="61" s="1"/>
  <c r="AT25" i="61" s="1"/>
  <c r="AJ4" i="61"/>
  <c r="U24" i="48"/>
  <c r="AS3" i="61"/>
  <c r="AL3" i="61"/>
  <c r="AU3" i="61" s="1"/>
  <c r="AS17" i="77"/>
  <c r="AL17" i="77"/>
  <c r="AU17" i="77" s="1"/>
  <c r="Z10" i="19"/>
  <c r="AR9" i="33"/>
  <c r="AR18" i="68"/>
  <c r="U13" i="11"/>
  <c r="U18" i="87"/>
  <c r="U25" i="35"/>
  <c r="U17" i="55"/>
  <c r="AH10" i="89"/>
  <c r="AQ10" i="89" s="1"/>
  <c r="U18" i="99"/>
  <c r="AR17" i="21"/>
  <c r="AS11" i="26"/>
  <c r="AL11" i="26"/>
  <c r="AU11" i="26" s="1"/>
  <c r="AH8" i="52"/>
  <c r="AQ8" i="52" s="1"/>
  <c r="Z10" i="89"/>
  <c r="AH8" i="46"/>
  <c r="AQ8" i="46" s="1"/>
  <c r="AN17" i="64"/>
  <c r="AI17" i="64"/>
  <c r="AE7" i="32"/>
  <c r="AF7" i="32"/>
  <c r="AO7" i="32" s="1"/>
  <c r="AG7" i="32"/>
  <c r="AP7" i="32" s="1"/>
  <c r="W8" i="32"/>
  <c r="AS5" i="77"/>
  <c r="AL5" i="77"/>
  <c r="AU5" i="77" s="1"/>
  <c r="Z8" i="52"/>
  <c r="U8" i="45"/>
  <c r="AS19" i="65"/>
  <c r="AL19" i="65"/>
  <c r="AU19" i="65" s="1"/>
  <c r="U25" i="82"/>
  <c r="AS10" i="78"/>
  <c r="AL10" i="78"/>
  <c r="AU10" i="78" s="1"/>
  <c r="AS5" i="61"/>
  <c r="AL5" i="61"/>
  <c r="AU5" i="61" s="1"/>
  <c r="AJ20" i="14"/>
  <c r="AK20" i="14"/>
  <c r="AT20" i="14" s="1"/>
  <c r="AK14" i="14"/>
  <c r="AT14" i="14" s="1"/>
  <c r="AJ14" i="14"/>
  <c r="AK8" i="14"/>
  <c r="AT8" i="14" s="1"/>
  <c r="AJ8" i="14"/>
  <c r="AS18" i="26"/>
  <c r="AL18" i="26"/>
  <c r="AU18" i="26" s="1"/>
  <c r="AS18" i="77"/>
  <c r="AL18" i="77"/>
  <c r="AU18" i="77" s="1"/>
  <c r="U25" i="94"/>
  <c r="AS8" i="65"/>
  <c r="AL8" i="65"/>
  <c r="AU8" i="65" s="1"/>
  <c r="AS11" i="78"/>
  <c r="AL11" i="78"/>
  <c r="AU11" i="78" s="1"/>
  <c r="AH8" i="105"/>
  <c r="AQ8" i="105" s="1"/>
  <c r="AS19" i="26"/>
  <c r="AL19" i="26"/>
  <c r="AU19" i="26" s="1"/>
  <c r="AJ22" i="74"/>
  <c r="AK22" i="74"/>
  <c r="AT22" i="74" s="1"/>
  <c r="AJ16" i="74"/>
  <c r="AK16" i="74"/>
  <c r="AT16" i="74" s="1"/>
  <c r="AJ10" i="74"/>
  <c r="AK10" i="74"/>
  <c r="AT10" i="74" s="1"/>
  <c r="AR16" i="34"/>
  <c r="AS19" i="61"/>
  <c r="AL19" i="61"/>
  <c r="AU19" i="61" s="1"/>
  <c r="AX22" i="69"/>
  <c r="S22" i="69" s="1"/>
  <c r="AC22" i="69" s="1"/>
  <c r="AB23" i="69" s="1"/>
  <c r="AS4" i="40"/>
  <c r="AS25" i="40" s="1"/>
  <c r="AL4" i="40"/>
  <c r="AU4" i="40" s="1"/>
  <c r="AU25" i="40" s="1"/>
  <c r="C11" i="40" s="1"/>
  <c r="AS20" i="26"/>
  <c r="AL20" i="26"/>
  <c r="AU20" i="26" s="1"/>
  <c r="AS20" i="77"/>
  <c r="AL20" i="77"/>
  <c r="AU20" i="77" s="1"/>
  <c r="AN9" i="97"/>
  <c r="AI9" i="97"/>
  <c r="Z18" i="80"/>
  <c r="AH18" i="80"/>
  <c r="AQ18" i="80" s="1"/>
  <c r="Z10" i="71"/>
  <c r="U25" i="10"/>
  <c r="AS8" i="78"/>
  <c r="AL8" i="78"/>
  <c r="AU8" i="78" s="1"/>
  <c r="Z19" i="68"/>
  <c r="AS16" i="26"/>
  <c r="AL16" i="26"/>
  <c r="AU16" i="26" s="1"/>
  <c r="AH8" i="53"/>
  <c r="AQ8" i="53" s="1"/>
  <c r="AJ21" i="30"/>
  <c r="AK21" i="30"/>
  <c r="AT21" i="30" s="1"/>
  <c r="AJ15" i="30"/>
  <c r="AK15" i="30"/>
  <c r="AT15" i="30" s="1"/>
  <c r="AK9" i="30"/>
  <c r="AT9" i="30" s="1"/>
  <c r="AJ9" i="30"/>
  <c r="AJ23" i="30"/>
  <c r="AS23" i="30" s="1"/>
  <c r="U24" i="42"/>
  <c r="Y11" i="59"/>
  <c r="X11" i="59"/>
  <c r="AI17" i="76"/>
  <c r="AN17" i="76"/>
  <c r="W11" i="97" l="1"/>
  <c r="AG10" i="97"/>
  <c r="AP10" i="97" s="1"/>
  <c r="AF10" i="97"/>
  <c r="AO10" i="97" s="1"/>
  <c r="AE10" i="97"/>
  <c r="W19" i="64"/>
  <c r="AE18" i="64"/>
  <c r="AG18" i="64"/>
  <c r="AP18" i="64" s="1"/>
  <c r="AF18" i="64"/>
  <c r="AO18" i="64" s="1"/>
  <c r="AE18" i="25"/>
  <c r="AG18" i="25"/>
  <c r="AP18" i="25" s="1"/>
  <c r="W19" i="25"/>
  <c r="AF18" i="25"/>
  <c r="AO18" i="25" s="1"/>
  <c r="AE10" i="71"/>
  <c r="W11" i="71"/>
  <c r="AF10" i="71"/>
  <c r="AO10" i="71" s="1"/>
  <c r="AG10" i="71"/>
  <c r="AP10" i="71" s="1"/>
  <c r="AJ23" i="69"/>
  <c r="AS23" i="69" s="1"/>
  <c r="AK23" i="69"/>
  <c r="AT23" i="69" s="1"/>
  <c r="AS10" i="74"/>
  <c r="AL10" i="74"/>
  <c r="AU10" i="74" s="1"/>
  <c r="AS8" i="14"/>
  <c r="AL8" i="14"/>
  <c r="AU8" i="14" s="1"/>
  <c r="AH18" i="76"/>
  <c r="AQ18" i="76" s="1"/>
  <c r="AL3" i="30"/>
  <c r="AU3" i="30" s="1"/>
  <c r="AS3" i="30"/>
  <c r="AK20" i="69"/>
  <c r="AT20" i="69" s="1"/>
  <c r="AJ20" i="69"/>
  <c r="AJ14" i="69"/>
  <c r="AK14" i="69"/>
  <c r="AT14" i="69" s="1"/>
  <c r="AJ8" i="69"/>
  <c r="AK8" i="69"/>
  <c r="AT8" i="69" s="1"/>
  <c r="AI10" i="28"/>
  <c r="AN10" i="28"/>
  <c r="AS11" i="74"/>
  <c r="AL11" i="74"/>
  <c r="AU11" i="74" s="1"/>
  <c r="AI23" i="69"/>
  <c r="AN23" i="69"/>
  <c r="AN25" i="69" s="1"/>
  <c r="AU25" i="78"/>
  <c r="C11" i="78" s="1"/>
  <c r="F22" i="57" s="1"/>
  <c r="AR10" i="59"/>
  <c r="AK4" i="14"/>
  <c r="AT4" i="14" s="1"/>
  <c r="AT25" i="14" s="1"/>
  <c r="AJ4" i="14"/>
  <c r="AS18" i="30"/>
  <c r="AL18" i="30"/>
  <c r="AU18" i="30" s="1"/>
  <c r="AI7" i="86"/>
  <c r="AN7" i="86"/>
  <c r="AL4" i="78"/>
  <c r="AU4" i="78" s="1"/>
  <c r="AS4" i="78"/>
  <c r="AS25" i="78" s="1"/>
  <c r="AH19" i="60"/>
  <c r="AQ19" i="60" s="1"/>
  <c r="Y12" i="75"/>
  <c r="X12" i="75"/>
  <c r="Z12" i="75" s="1"/>
  <c r="AN18" i="29"/>
  <c r="AI18" i="29"/>
  <c r="AN7" i="101"/>
  <c r="AI7" i="101"/>
  <c r="AS20" i="74"/>
  <c r="AL20" i="74"/>
  <c r="AU20" i="74" s="1"/>
  <c r="U5" i="20"/>
  <c r="X5" i="20" s="1"/>
  <c r="AN10" i="67"/>
  <c r="AI10" i="67"/>
  <c r="U26" i="50"/>
  <c r="AN8" i="46"/>
  <c r="AI8" i="46"/>
  <c r="AE19" i="68"/>
  <c r="W20" i="68"/>
  <c r="AG19" i="68"/>
  <c r="AP19" i="68" s="1"/>
  <c r="AF19" i="68"/>
  <c r="AO19" i="68" s="1"/>
  <c r="U24" i="94"/>
  <c r="Y8" i="32"/>
  <c r="Z8" i="32"/>
  <c r="X8" i="32"/>
  <c r="U17" i="87"/>
  <c r="AG18" i="76"/>
  <c r="AP18" i="76" s="1"/>
  <c r="AE18" i="76"/>
  <c r="W19" i="76"/>
  <c r="AF18" i="76"/>
  <c r="AO18" i="76" s="1"/>
  <c r="AH19" i="12"/>
  <c r="AQ19" i="12" s="1"/>
  <c r="AF5" i="44"/>
  <c r="AO5" i="44" s="1"/>
  <c r="AG5" i="44"/>
  <c r="AP5" i="44" s="1"/>
  <c r="W6" i="44"/>
  <c r="AE5" i="44"/>
  <c r="AJ19" i="69"/>
  <c r="AK19" i="69"/>
  <c r="AT19" i="69" s="1"/>
  <c r="AJ13" i="69"/>
  <c r="AK13" i="69"/>
  <c r="AT13" i="69" s="1"/>
  <c r="AJ7" i="69"/>
  <c r="AK7" i="69"/>
  <c r="AT7" i="69" s="1"/>
  <c r="U5" i="84"/>
  <c r="X5" i="84" s="1"/>
  <c r="AL4" i="65"/>
  <c r="AU4" i="65" s="1"/>
  <c r="AU25" i="65" s="1"/>
  <c r="C11" i="65" s="1"/>
  <c r="F9" i="57" s="1"/>
  <c r="AS4" i="65"/>
  <c r="AS25" i="65" s="1"/>
  <c r="AS9" i="14"/>
  <c r="AL9" i="14"/>
  <c r="AU9" i="14" s="1"/>
  <c r="AS5" i="30"/>
  <c r="AL5" i="30"/>
  <c r="AU5" i="30" s="1"/>
  <c r="AS6" i="74"/>
  <c r="AL6" i="74"/>
  <c r="AU6" i="74" s="1"/>
  <c r="U7" i="96"/>
  <c r="AL3" i="14"/>
  <c r="AU3" i="14" s="1"/>
  <c r="AS3" i="14"/>
  <c r="AS22" i="14"/>
  <c r="AL22" i="14"/>
  <c r="AU22" i="14" s="1"/>
  <c r="AS6" i="30"/>
  <c r="AL6" i="30"/>
  <c r="AU6" i="30" s="1"/>
  <c r="U16" i="83"/>
  <c r="AS19" i="74"/>
  <c r="AL19" i="74"/>
  <c r="AU19" i="74" s="1"/>
  <c r="AS17" i="14"/>
  <c r="AL17" i="14"/>
  <c r="AU17" i="14" s="1"/>
  <c r="AT25" i="78"/>
  <c r="AE19" i="60"/>
  <c r="W20" i="60"/>
  <c r="AG19" i="60"/>
  <c r="AP19" i="60" s="1"/>
  <c r="AF19" i="60"/>
  <c r="AO19" i="60" s="1"/>
  <c r="AS7" i="30"/>
  <c r="AL7" i="30"/>
  <c r="AU7" i="30" s="1"/>
  <c r="AS8" i="74"/>
  <c r="AL8" i="74"/>
  <c r="AU8" i="74" s="1"/>
  <c r="AN10" i="63"/>
  <c r="AI10" i="63"/>
  <c r="AS18" i="14"/>
  <c r="AL18" i="14"/>
  <c r="AU18" i="14" s="1"/>
  <c r="AR18" i="60"/>
  <c r="AS8" i="30"/>
  <c r="AL8" i="30"/>
  <c r="AU8" i="30" s="1"/>
  <c r="Y6" i="104"/>
  <c r="X6" i="104"/>
  <c r="U7" i="54"/>
  <c r="AS9" i="74"/>
  <c r="AL9" i="74"/>
  <c r="AU9" i="74" s="1"/>
  <c r="AS7" i="14"/>
  <c r="AL7" i="14"/>
  <c r="AU7" i="14" s="1"/>
  <c r="U14" i="41"/>
  <c r="Y9" i="46"/>
  <c r="Z9" i="46"/>
  <c r="X9" i="46"/>
  <c r="AS16" i="74"/>
  <c r="AL16" i="74"/>
  <c r="AU16" i="74" s="1"/>
  <c r="AS14" i="14"/>
  <c r="AL14" i="14"/>
  <c r="AU14" i="14" s="1"/>
  <c r="W11" i="89"/>
  <c r="AF10" i="89"/>
  <c r="AO10" i="89" s="1"/>
  <c r="AE10" i="89"/>
  <c r="AG10" i="89"/>
  <c r="AP10" i="89" s="1"/>
  <c r="U17" i="99"/>
  <c r="AE10" i="19"/>
  <c r="AG10" i="19"/>
  <c r="AP10" i="19" s="1"/>
  <c r="AF10" i="19"/>
  <c r="AO10" i="19" s="1"/>
  <c r="W11" i="19"/>
  <c r="U23" i="48"/>
  <c r="AS10" i="30"/>
  <c r="AL10" i="30"/>
  <c r="AU10" i="30" s="1"/>
  <c r="Z19" i="12"/>
  <c r="AG10" i="33"/>
  <c r="AP10" i="33" s="1"/>
  <c r="AF10" i="33"/>
  <c r="AO10" i="33" s="1"/>
  <c r="W11" i="33"/>
  <c r="AE10" i="33"/>
  <c r="AK18" i="69"/>
  <c r="AT18" i="69" s="1"/>
  <c r="AJ18" i="69"/>
  <c r="AJ12" i="69"/>
  <c r="AK12" i="69"/>
  <c r="AT12" i="69" s="1"/>
  <c r="AJ6" i="69"/>
  <c r="AK6" i="69"/>
  <c r="AT6" i="69" s="1"/>
  <c r="AS15" i="14"/>
  <c r="AL15" i="14"/>
  <c r="AU15" i="14" s="1"/>
  <c r="U14" i="43"/>
  <c r="Y11" i="38"/>
  <c r="Z11" i="38"/>
  <c r="X11" i="38"/>
  <c r="AR17" i="25"/>
  <c r="AS12" i="74"/>
  <c r="AL12" i="74"/>
  <c r="AU12" i="74" s="1"/>
  <c r="AH11" i="24"/>
  <c r="AQ11" i="24" s="1"/>
  <c r="U17" i="103"/>
  <c r="U7" i="88"/>
  <c r="AS5" i="14"/>
  <c r="AL5" i="14"/>
  <c r="AU5" i="14" s="1"/>
  <c r="AS13" i="30"/>
  <c r="AL13" i="30"/>
  <c r="AU13" i="30" s="1"/>
  <c r="Y18" i="34"/>
  <c r="X18" i="34"/>
  <c r="AN11" i="75"/>
  <c r="AI11" i="75"/>
  <c r="Y19" i="29"/>
  <c r="Z19" i="29"/>
  <c r="X19" i="29"/>
  <c r="AH12" i="2"/>
  <c r="AQ12" i="2" s="1"/>
  <c r="AN5" i="104"/>
  <c r="AI5" i="104"/>
  <c r="Y9" i="47"/>
  <c r="X9" i="47"/>
  <c r="X9" i="105"/>
  <c r="Y9" i="105"/>
  <c r="Z9" i="105"/>
  <c r="U23" i="42"/>
  <c r="AS21" i="30"/>
  <c r="AL21" i="30"/>
  <c r="AU21" i="30" s="1"/>
  <c r="U7" i="45"/>
  <c r="U16" i="55"/>
  <c r="U12" i="11"/>
  <c r="AL4" i="61"/>
  <c r="AU4" i="61" s="1"/>
  <c r="AU25" i="61" s="1"/>
  <c r="C11" i="61" s="1"/>
  <c r="F5" i="57" s="1"/>
  <c r="AS4" i="61"/>
  <c r="AS25" i="61" s="1"/>
  <c r="AR17" i="72"/>
  <c r="AR23" i="14"/>
  <c r="AR25" i="14" s="1"/>
  <c r="AL23" i="14"/>
  <c r="AU23" i="14" s="1"/>
  <c r="AL4" i="77"/>
  <c r="AU4" i="77" s="1"/>
  <c r="AU25" i="77" s="1"/>
  <c r="C11" i="77" s="1"/>
  <c r="F21" i="57" s="1"/>
  <c r="AS4" i="77"/>
  <c r="AS25" i="77" s="1"/>
  <c r="U6" i="100"/>
  <c r="AH5" i="13"/>
  <c r="AQ5" i="13" s="1"/>
  <c r="Z5" i="13"/>
  <c r="AJ17" i="69"/>
  <c r="AK17" i="69"/>
  <c r="AT17" i="69" s="1"/>
  <c r="AJ11" i="69"/>
  <c r="AK11" i="69"/>
  <c r="AT11" i="69" s="1"/>
  <c r="AJ5" i="69"/>
  <c r="AK5" i="69"/>
  <c r="AT5" i="69" s="1"/>
  <c r="Y11" i="28"/>
  <c r="Z11" i="28"/>
  <c r="X11" i="28"/>
  <c r="AS17" i="74"/>
  <c r="AL17" i="74"/>
  <c r="AU17" i="74" s="1"/>
  <c r="AH8" i="15"/>
  <c r="AQ8" i="15" s="1"/>
  <c r="AH11" i="79"/>
  <c r="AQ11" i="79" s="1"/>
  <c r="AS11" i="30"/>
  <c r="AL11" i="30"/>
  <c r="AU11" i="30" s="1"/>
  <c r="U16" i="49"/>
  <c r="AS10" i="14"/>
  <c r="AL10" i="14"/>
  <c r="AU10" i="14" s="1"/>
  <c r="Z11" i="24"/>
  <c r="AS12" i="30"/>
  <c r="AL12" i="30"/>
  <c r="AU12" i="30" s="1"/>
  <c r="AE18" i="39"/>
  <c r="AF18" i="39"/>
  <c r="AO18" i="39" s="1"/>
  <c r="AG18" i="39"/>
  <c r="AP18" i="39" s="1"/>
  <c r="W19" i="39"/>
  <c r="AS7" i="74"/>
  <c r="AL7" i="74"/>
  <c r="AU7" i="74" s="1"/>
  <c r="W19" i="21"/>
  <c r="AF18" i="21"/>
  <c r="AO18" i="21" s="1"/>
  <c r="AE18" i="21"/>
  <c r="AG18" i="21"/>
  <c r="AP18" i="21" s="1"/>
  <c r="U25" i="90"/>
  <c r="AR10" i="24"/>
  <c r="AH18" i="72"/>
  <c r="AQ18" i="72" s="1"/>
  <c r="U6" i="51"/>
  <c r="U14" i="16"/>
  <c r="AN17" i="34"/>
  <c r="AI17" i="34"/>
  <c r="Y9" i="93"/>
  <c r="X9" i="93"/>
  <c r="AF12" i="2"/>
  <c r="AO12" i="2" s="1"/>
  <c r="W13" i="2"/>
  <c r="AE12" i="2"/>
  <c r="AG12" i="2"/>
  <c r="AP12" i="2" s="1"/>
  <c r="Y11" i="67"/>
  <c r="Z11" i="67" s="1"/>
  <c r="X11" i="67"/>
  <c r="AS14" i="30"/>
  <c r="AL14" i="30"/>
  <c r="AU14" i="30" s="1"/>
  <c r="AS15" i="74"/>
  <c r="AL15" i="74"/>
  <c r="AU15" i="74" s="1"/>
  <c r="AS13" i="14"/>
  <c r="AL13" i="14"/>
  <c r="AU13" i="14" s="1"/>
  <c r="AS15" i="30"/>
  <c r="AL15" i="30"/>
  <c r="AU15" i="30" s="1"/>
  <c r="AE18" i="80"/>
  <c r="AG18" i="80"/>
  <c r="AP18" i="80" s="1"/>
  <c r="AF18" i="80"/>
  <c r="AO18" i="80" s="1"/>
  <c r="W19" i="80"/>
  <c r="AH11" i="59"/>
  <c r="AQ11" i="59" s="1"/>
  <c r="AS9" i="30"/>
  <c r="AL9" i="30"/>
  <c r="AU9" i="30" s="1"/>
  <c r="AR9" i="97"/>
  <c r="AS22" i="74"/>
  <c r="AL22" i="74"/>
  <c r="AU22" i="74" s="1"/>
  <c r="AE8" i="52"/>
  <c r="AF8" i="52"/>
  <c r="AO8" i="52" s="1"/>
  <c r="W9" i="52"/>
  <c r="AG8" i="52"/>
  <c r="AP8" i="52" s="1"/>
  <c r="AN7" i="32"/>
  <c r="AI7" i="32"/>
  <c r="AS16" i="30"/>
  <c r="AL16" i="30"/>
  <c r="AU16" i="30" s="1"/>
  <c r="U14" i="91"/>
  <c r="AK22" i="69"/>
  <c r="AT22" i="69" s="1"/>
  <c r="AJ22" i="69"/>
  <c r="AJ16" i="69"/>
  <c r="AK16" i="69"/>
  <c r="AT16" i="69" s="1"/>
  <c r="AJ10" i="69"/>
  <c r="AK10" i="69"/>
  <c r="AT10" i="69" s="1"/>
  <c r="Z8" i="15"/>
  <c r="AS21" i="14"/>
  <c r="AL21" i="14"/>
  <c r="AU21" i="14" s="1"/>
  <c r="Z11" i="79"/>
  <c r="AR18" i="12"/>
  <c r="AL18" i="74"/>
  <c r="AU18" i="74" s="1"/>
  <c r="AT18" i="74"/>
  <c r="AS16" i="14"/>
  <c r="AL16" i="14"/>
  <c r="AU16" i="14" s="1"/>
  <c r="Z18" i="72"/>
  <c r="AS19" i="30"/>
  <c r="AL19" i="30"/>
  <c r="AU19" i="30" s="1"/>
  <c r="Y8" i="101"/>
  <c r="X8" i="101"/>
  <c r="AS14" i="74"/>
  <c r="AL14" i="74"/>
  <c r="AU14" i="74" s="1"/>
  <c r="U26" i="85"/>
  <c r="U25" i="85" s="1"/>
  <c r="Y11" i="63"/>
  <c r="Z11" i="63"/>
  <c r="X11" i="63"/>
  <c r="AS6" i="14"/>
  <c r="AL6" i="14"/>
  <c r="AU6" i="14" s="1"/>
  <c r="U5" i="92"/>
  <c r="X5" i="92" s="1"/>
  <c r="U12" i="95"/>
  <c r="AI8" i="93"/>
  <c r="AN8" i="93"/>
  <c r="U19" i="18"/>
  <c r="AL3" i="74"/>
  <c r="AU3" i="74" s="1"/>
  <c r="AS3" i="74"/>
  <c r="AR7" i="15"/>
  <c r="AL23" i="74"/>
  <c r="AU23" i="74" s="1"/>
  <c r="AT23" i="74"/>
  <c r="AN8" i="47"/>
  <c r="AI8" i="47"/>
  <c r="Y9" i="53"/>
  <c r="Z9" i="53" s="1"/>
  <c r="X9" i="53"/>
  <c r="AR17" i="76"/>
  <c r="Z11" i="59"/>
  <c r="U24" i="10"/>
  <c r="AS20" i="14"/>
  <c r="AL20" i="14"/>
  <c r="AU20" i="14" s="1"/>
  <c r="U24" i="82"/>
  <c r="AR17" i="64"/>
  <c r="U24" i="35"/>
  <c r="AH18" i="64"/>
  <c r="AQ18" i="64" s="1"/>
  <c r="AJ4" i="30"/>
  <c r="AK4" i="30"/>
  <c r="AT4" i="30" s="1"/>
  <c r="AT25" i="30" s="1"/>
  <c r="AS22" i="30"/>
  <c r="AL22" i="30"/>
  <c r="AU22" i="30" s="1"/>
  <c r="U23" i="102"/>
  <c r="AH10" i="97"/>
  <c r="AQ10" i="97" s="1"/>
  <c r="AH18" i="25"/>
  <c r="AQ18" i="25" s="1"/>
  <c r="AJ21" i="69"/>
  <c r="AK21" i="69"/>
  <c r="AT21" i="69" s="1"/>
  <c r="AJ15" i="69"/>
  <c r="AK15" i="69"/>
  <c r="AT15" i="69" s="1"/>
  <c r="AJ9" i="69"/>
  <c r="AK9" i="69"/>
  <c r="AT9" i="69" s="1"/>
  <c r="AJ3" i="69"/>
  <c r="AB4" i="69"/>
  <c r="U7" i="58"/>
  <c r="AS5" i="74"/>
  <c r="AL5" i="74"/>
  <c r="AU5" i="74" s="1"/>
  <c r="AN10" i="38"/>
  <c r="AI10" i="38"/>
  <c r="AS17" i="30"/>
  <c r="AL17" i="30"/>
  <c r="AU17" i="30" s="1"/>
  <c r="AR10" i="79"/>
  <c r="U21" i="98"/>
  <c r="AS13" i="74"/>
  <c r="AL13" i="74"/>
  <c r="AU13" i="74" s="1"/>
  <c r="Y8" i="86"/>
  <c r="X8" i="86"/>
  <c r="AS11" i="14"/>
  <c r="AL11" i="14"/>
  <c r="AU11" i="14" s="1"/>
  <c r="AS4" i="26"/>
  <c r="AS25" i="26" s="1"/>
  <c r="AL4" i="26"/>
  <c r="AU4" i="26" s="1"/>
  <c r="AU25" i="26" s="1"/>
  <c r="C11" i="26" s="1"/>
  <c r="U5" i="9"/>
  <c r="X5" i="9" s="1"/>
  <c r="AS12" i="14"/>
  <c r="AL12" i="14"/>
  <c r="AU12" i="14" s="1"/>
  <c r="AS20" i="30"/>
  <c r="AL20" i="30"/>
  <c r="AU20" i="30" s="1"/>
  <c r="AK4" i="74"/>
  <c r="AT4" i="74" s="1"/>
  <c r="AJ4" i="74"/>
  <c r="AS21" i="74"/>
  <c r="AL21" i="74"/>
  <c r="AU21" i="74" s="1"/>
  <c r="AS19" i="14"/>
  <c r="AL19" i="14"/>
  <c r="AU19" i="14" s="1"/>
  <c r="AL23" i="30"/>
  <c r="AU23" i="30" s="1"/>
  <c r="AR11" i="2"/>
  <c r="AN8" i="53"/>
  <c r="AI8" i="53"/>
  <c r="AN8" i="105"/>
  <c r="AI8" i="105"/>
  <c r="AE9" i="53" l="1"/>
  <c r="AG9" i="53"/>
  <c r="AP9" i="53" s="1"/>
  <c r="W10" i="53"/>
  <c r="AF9" i="53"/>
  <c r="AO9" i="53" s="1"/>
  <c r="AF12" i="75"/>
  <c r="AO12" i="75" s="1"/>
  <c r="AE12" i="75"/>
  <c r="W13" i="75"/>
  <c r="AG12" i="75"/>
  <c r="AP12" i="75" s="1"/>
  <c r="AF11" i="67"/>
  <c r="AO11" i="67" s="1"/>
  <c r="W12" i="67"/>
  <c r="AG11" i="67"/>
  <c r="AP11" i="67" s="1"/>
  <c r="AE11" i="67"/>
  <c r="AR10" i="38"/>
  <c r="AH8" i="86"/>
  <c r="AQ8" i="86" s="1"/>
  <c r="Y13" i="2"/>
  <c r="Z13" i="2" s="1"/>
  <c r="X13" i="2"/>
  <c r="AI18" i="21"/>
  <c r="AN18" i="21"/>
  <c r="AF11" i="28"/>
  <c r="AO11" i="28" s="1"/>
  <c r="AG11" i="28"/>
  <c r="AP11" i="28" s="1"/>
  <c r="W12" i="28"/>
  <c r="AE11" i="28"/>
  <c r="U11" i="11"/>
  <c r="AH9" i="47"/>
  <c r="AQ9" i="47" s="1"/>
  <c r="AH18" i="34"/>
  <c r="AQ18" i="34" s="1"/>
  <c r="AR8" i="105"/>
  <c r="AT25" i="74"/>
  <c r="AH5" i="9"/>
  <c r="AQ5" i="9" s="1"/>
  <c r="Z5" i="9"/>
  <c r="Z8" i="86"/>
  <c r="W12" i="59"/>
  <c r="AG11" i="59"/>
  <c r="AP11" i="59" s="1"/>
  <c r="AF11" i="59"/>
  <c r="AO11" i="59" s="1"/>
  <c r="AE11" i="59"/>
  <c r="AR8" i="47"/>
  <c r="AH11" i="63"/>
  <c r="AQ11" i="63" s="1"/>
  <c r="AE18" i="72"/>
  <c r="W19" i="72"/>
  <c r="AG18" i="72"/>
  <c r="AP18" i="72" s="1"/>
  <c r="AF18" i="72"/>
  <c r="AO18" i="72" s="1"/>
  <c r="AS10" i="69"/>
  <c r="AL10" i="69"/>
  <c r="AU10" i="69" s="1"/>
  <c r="U13" i="91"/>
  <c r="Y19" i="80"/>
  <c r="X19" i="80"/>
  <c r="AH11" i="67"/>
  <c r="AQ11" i="67" s="1"/>
  <c r="AS17" i="69"/>
  <c r="AL17" i="69"/>
  <c r="AU17" i="69" s="1"/>
  <c r="Z9" i="47"/>
  <c r="AH19" i="29"/>
  <c r="AQ19" i="29" s="1"/>
  <c r="Z18" i="34"/>
  <c r="AS6" i="69"/>
  <c r="AL6" i="69"/>
  <c r="AU6" i="69" s="1"/>
  <c r="Y11" i="33"/>
  <c r="X11" i="33"/>
  <c r="AR10" i="63"/>
  <c r="U6" i="96"/>
  <c r="AS7" i="69"/>
  <c r="AL7" i="69"/>
  <c r="AU7" i="69" s="1"/>
  <c r="AI5" i="44"/>
  <c r="AN5" i="44"/>
  <c r="AH8" i="32"/>
  <c r="AQ8" i="32" s="1"/>
  <c r="U25" i="50"/>
  <c r="AS14" i="69"/>
  <c r="AL14" i="69"/>
  <c r="AU14" i="69" s="1"/>
  <c r="Y19" i="25"/>
  <c r="Z19" i="25" s="1"/>
  <c r="X19" i="25"/>
  <c r="Y19" i="64"/>
  <c r="X19" i="64"/>
  <c r="AS9" i="69"/>
  <c r="AL9" i="69"/>
  <c r="AU9" i="69" s="1"/>
  <c r="U22" i="102"/>
  <c r="U23" i="82"/>
  <c r="U11" i="95"/>
  <c r="W12" i="63"/>
  <c r="AG11" i="63"/>
  <c r="AP11" i="63" s="1"/>
  <c r="AE11" i="63"/>
  <c r="AF11" i="63"/>
  <c r="AO11" i="63" s="1"/>
  <c r="AH8" i="101"/>
  <c r="AQ8" i="101" s="1"/>
  <c r="AE11" i="79"/>
  <c r="W12" i="79"/>
  <c r="AG11" i="79"/>
  <c r="AP11" i="79" s="1"/>
  <c r="AF11" i="79"/>
  <c r="AO11" i="79" s="1"/>
  <c r="Y9" i="52"/>
  <c r="Z9" i="52" s="1"/>
  <c r="X9" i="52"/>
  <c r="AH9" i="93"/>
  <c r="AQ9" i="93" s="1"/>
  <c r="U13" i="16"/>
  <c r="Y19" i="21"/>
  <c r="X19" i="21"/>
  <c r="AN18" i="39"/>
  <c r="AI18" i="39"/>
  <c r="U5" i="100"/>
  <c r="X5" i="100" s="1"/>
  <c r="U15" i="55"/>
  <c r="U22" i="42"/>
  <c r="AF19" i="29"/>
  <c r="AO19" i="29" s="1"/>
  <c r="AE19" i="29"/>
  <c r="W20" i="29"/>
  <c r="AG19" i="29"/>
  <c r="AP19" i="29" s="1"/>
  <c r="U6" i="88"/>
  <c r="U22" i="48"/>
  <c r="U16" i="99"/>
  <c r="Y6" i="44"/>
  <c r="Z6" i="44"/>
  <c r="X6" i="44"/>
  <c r="Y19" i="76"/>
  <c r="X19" i="76"/>
  <c r="W9" i="32"/>
  <c r="AE8" i="32"/>
  <c r="AF8" i="32"/>
  <c r="AO8" i="32" s="1"/>
  <c r="AG8" i="32"/>
  <c r="AP8" i="32" s="1"/>
  <c r="Y20" i="68"/>
  <c r="X20" i="68"/>
  <c r="AR10" i="67"/>
  <c r="AR7" i="101"/>
  <c r="AR7" i="86"/>
  <c r="AS20" i="69"/>
  <c r="AL20" i="69"/>
  <c r="AU20" i="69" s="1"/>
  <c r="AJ4" i="69"/>
  <c r="AK4" i="69"/>
  <c r="AT4" i="69" s="1"/>
  <c r="AT25" i="69" s="1"/>
  <c r="AL4" i="74"/>
  <c r="AU4" i="74" s="1"/>
  <c r="AU25" i="74" s="1"/>
  <c r="C11" i="74" s="1"/>
  <c r="F18" i="57" s="1"/>
  <c r="AS4" i="74"/>
  <c r="AS25" i="74" s="1"/>
  <c r="AS3" i="69"/>
  <c r="AL3" i="69"/>
  <c r="AU3" i="69" s="1"/>
  <c r="AS16" i="69"/>
  <c r="AL16" i="69"/>
  <c r="AU16" i="69" s="1"/>
  <c r="Z9" i="93"/>
  <c r="U15" i="49"/>
  <c r="AS5" i="69"/>
  <c r="AL5" i="69"/>
  <c r="AU5" i="69" s="1"/>
  <c r="W10" i="105"/>
  <c r="AG9" i="105"/>
  <c r="AP9" i="105" s="1"/>
  <c r="AF9" i="105"/>
  <c r="AO9" i="105" s="1"/>
  <c r="AE9" i="105"/>
  <c r="AR5" i="104"/>
  <c r="U13" i="43"/>
  <c r="AS12" i="69"/>
  <c r="AL12" i="69"/>
  <c r="AU12" i="69" s="1"/>
  <c r="Y11" i="19"/>
  <c r="X11" i="19"/>
  <c r="U13" i="41"/>
  <c r="U6" i="54"/>
  <c r="Y20" i="60"/>
  <c r="X20" i="60"/>
  <c r="AS13" i="69"/>
  <c r="AL13" i="69"/>
  <c r="AU13" i="69" s="1"/>
  <c r="AN18" i="76"/>
  <c r="AI18" i="76"/>
  <c r="AN19" i="68"/>
  <c r="AI19" i="68"/>
  <c r="AR10" i="28"/>
  <c r="AI18" i="25"/>
  <c r="AN18" i="25"/>
  <c r="AN10" i="97"/>
  <c r="AI10" i="97"/>
  <c r="U20" i="98"/>
  <c r="AS21" i="69"/>
  <c r="AL21" i="69"/>
  <c r="AU21" i="69" s="1"/>
  <c r="AL4" i="30"/>
  <c r="AU4" i="30" s="1"/>
  <c r="AU25" i="30" s="1"/>
  <c r="C11" i="30" s="1"/>
  <c r="AS4" i="30"/>
  <c r="AS25" i="30" s="1"/>
  <c r="U23" i="10"/>
  <c r="AR8" i="93"/>
  <c r="AR8" i="53"/>
  <c r="Z8" i="101"/>
  <c r="U6" i="58"/>
  <c r="AS15" i="69"/>
  <c r="AL15" i="69"/>
  <c r="AU15" i="69" s="1"/>
  <c r="U23" i="35"/>
  <c r="U22" i="35" s="1"/>
  <c r="AH9" i="53"/>
  <c r="AQ9" i="53" s="1"/>
  <c r="U18" i="18"/>
  <c r="AH5" i="92"/>
  <c r="AQ5" i="92" s="1"/>
  <c r="Z5" i="92"/>
  <c r="AS22" i="69"/>
  <c r="AL22" i="69"/>
  <c r="AU22" i="69" s="1"/>
  <c r="AR7" i="32"/>
  <c r="AI8" i="52"/>
  <c r="AN8" i="52"/>
  <c r="AI18" i="80"/>
  <c r="AN18" i="80"/>
  <c r="U5" i="51"/>
  <c r="X5" i="51" s="1"/>
  <c r="U24" i="90"/>
  <c r="U6" i="45"/>
  <c r="AR11" i="75"/>
  <c r="U16" i="103"/>
  <c r="AS18" i="69"/>
  <c r="AL18" i="69"/>
  <c r="AU18" i="69" s="1"/>
  <c r="AG19" i="12"/>
  <c r="AP19" i="12" s="1"/>
  <c r="W20" i="12"/>
  <c r="AE19" i="12"/>
  <c r="AF19" i="12"/>
  <c r="AO19" i="12" s="1"/>
  <c r="AN10" i="89"/>
  <c r="AI10" i="89"/>
  <c r="AH6" i="104"/>
  <c r="AQ6" i="104" s="1"/>
  <c r="AN19" i="60"/>
  <c r="AI19" i="60"/>
  <c r="AR8" i="46"/>
  <c r="AR18" i="29"/>
  <c r="Y11" i="71"/>
  <c r="X11" i="71"/>
  <c r="Z11" i="71" s="1"/>
  <c r="U24" i="85"/>
  <c r="AG8" i="15"/>
  <c r="AP8" i="15" s="1"/>
  <c r="AE8" i="15"/>
  <c r="AF8" i="15"/>
  <c r="AO8" i="15" s="1"/>
  <c r="W9" i="15"/>
  <c r="AN12" i="2"/>
  <c r="AI12" i="2"/>
  <c r="AR17" i="34"/>
  <c r="Y19" i="39"/>
  <c r="X19" i="39"/>
  <c r="AG11" i="24"/>
  <c r="AP11" i="24" s="1"/>
  <c r="AE11" i="24"/>
  <c r="AF11" i="24"/>
  <c r="AO11" i="24" s="1"/>
  <c r="W12" i="24"/>
  <c r="AH11" i="28"/>
  <c r="AQ11" i="28" s="1"/>
  <c r="AS11" i="69"/>
  <c r="AL11" i="69"/>
  <c r="AU11" i="69" s="1"/>
  <c r="AE5" i="13"/>
  <c r="AG5" i="13"/>
  <c r="AP5" i="13" s="1"/>
  <c r="W6" i="13"/>
  <c r="AF5" i="13"/>
  <c r="AO5" i="13" s="1"/>
  <c r="AH9" i="105"/>
  <c r="AQ9" i="105" s="1"/>
  <c r="AH11" i="38"/>
  <c r="AQ11" i="38" s="1"/>
  <c r="AH9" i="46"/>
  <c r="AQ9" i="46" s="1"/>
  <c r="Z6" i="104"/>
  <c r="U15" i="83"/>
  <c r="AH5" i="84"/>
  <c r="AQ5" i="84" s="1"/>
  <c r="Z5" i="84"/>
  <c r="AS19" i="69"/>
  <c r="AL19" i="69"/>
  <c r="AU19" i="69" s="1"/>
  <c r="U23" i="94"/>
  <c r="AH5" i="20"/>
  <c r="AQ5" i="20" s="1"/>
  <c r="Z5" i="20"/>
  <c r="AL4" i="14"/>
  <c r="AU4" i="14" s="1"/>
  <c r="AU25" i="14" s="1"/>
  <c r="C11" i="14" s="1"/>
  <c r="AS4" i="14"/>
  <c r="AS25" i="14" s="1"/>
  <c r="AR23" i="69"/>
  <c r="AR25" i="69" s="1"/>
  <c r="AL23" i="69"/>
  <c r="AU23" i="69" s="1"/>
  <c r="AS8" i="69"/>
  <c r="AL8" i="69"/>
  <c r="AU8" i="69" s="1"/>
  <c r="AI10" i="71"/>
  <c r="AN10" i="71"/>
  <c r="W12" i="38"/>
  <c r="AG11" i="38"/>
  <c r="AP11" i="38" s="1"/>
  <c r="AE11" i="38"/>
  <c r="AF11" i="38"/>
  <c r="AO11" i="38" s="1"/>
  <c r="AI10" i="33"/>
  <c r="AN10" i="33"/>
  <c r="AN10" i="19"/>
  <c r="AI10" i="19"/>
  <c r="Y11" i="89"/>
  <c r="X11" i="89"/>
  <c r="Z11" i="89" s="1"/>
  <c r="AE9" i="46"/>
  <c r="W10" i="46"/>
  <c r="AG9" i="46"/>
  <c r="AP9" i="46" s="1"/>
  <c r="AF9" i="46"/>
  <c r="AO9" i="46" s="1"/>
  <c r="U16" i="87"/>
  <c r="AH12" i="75"/>
  <c r="AQ12" i="75" s="1"/>
  <c r="AN18" i="64"/>
  <c r="AI18" i="64"/>
  <c r="Y11" i="97"/>
  <c r="Z11" i="97"/>
  <c r="X11" i="97"/>
  <c r="AE11" i="71" l="1"/>
  <c r="W12" i="71"/>
  <c r="AG11" i="71"/>
  <c r="AP11" i="71" s="1"/>
  <c r="AF11" i="71"/>
  <c r="AO11" i="71" s="1"/>
  <c r="W10" i="52"/>
  <c r="AE9" i="52"/>
  <c r="AF9" i="52"/>
  <c r="AO9" i="52" s="1"/>
  <c r="AG9" i="52"/>
  <c r="AP9" i="52" s="1"/>
  <c r="AE19" i="25"/>
  <c r="AF19" i="25"/>
  <c r="AO19" i="25" s="1"/>
  <c r="AG19" i="25"/>
  <c r="AP19" i="25" s="1"/>
  <c r="W20" i="25"/>
  <c r="AF13" i="2"/>
  <c r="AO13" i="2" s="1"/>
  <c r="W14" i="2"/>
  <c r="AG13" i="2"/>
  <c r="AP13" i="2" s="1"/>
  <c r="AE13" i="2"/>
  <c r="AE11" i="89"/>
  <c r="W12" i="89"/>
  <c r="AG11" i="89"/>
  <c r="AP11" i="89" s="1"/>
  <c r="AF11" i="89"/>
  <c r="AO11" i="89" s="1"/>
  <c r="U15" i="87"/>
  <c r="W6" i="84"/>
  <c r="AG5" i="84"/>
  <c r="AP5" i="84" s="1"/>
  <c r="AF5" i="84"/>
  <c r="AO5" i="84" s="1"/>
  <c r="AE5" i="84"/>
  <c r="AN11" i="38"/>
  <c r="AI11" i="38"/>
  <c r="AR10" i="19"/>
  <c r="AH11" i="97"/>
  <c r="AQ11" i="97" s="1"/>
  <c r="Y10" i="46"/>
  <c r="X10" i="46"/>
  <c r="Y12" i="38"/>
  <c r="Z12" i="38" s="1"/>
  <c r="X12" i="38"/>
  <c r="AE5" i="20"/>
  <c r="W6" i="20"/>
  <c r="AF5" i="20"/>
  <c r="AO5" i="20" s="1"/>
  <c r="AG5" i="20"/>
  <c r="AP5" i="20" s="1"/>
  <c r="U14" i="83"/>
  <c r="AI5" i="13"/>
  <c r="AN5" i="13"/>
  <c r="AR19" i="60"/>
  <c r="Z5" i="51"/>
  <c r="AH5" i="51"/>
  <c r="AQ5" i="51" s="1"/>
  <c r="W6" i="92"/>
  <c r="AF5" i="92"/>
  <c r="AO5" i="92" s="1"/>
  <c r="AG5" i="92"/>
  <c r="AP5" i="92" s="1"/>
  <c r="AE5" i="92"/>
  <c r="AG8" i="101"/>
  <c r="AP8" i="101" s="1"/>
  <c r="W9" i="101"/>
  <c r="AE8" i="101"/>
  <c r="AF8" i="101"/>
  <c r="AO8" i="101" s="1"/>
  <c r="U22" i="10"/>
  <c r="U19" i="98"/>
  <c r="AN9" i="105"/>
  <c r="AI9" i="105"/>
  <c r="AH6" i="44"/>
  <c r="AQ6" i="44" s="1"/>
  <c r="U21" i="48"/>
  <c r="AH5" i="100"/>
  <c r="AQ5" i="100" s="1"/>
  <c r="Z5" i="100"/>
  <c r="AR5" i="44"/>
  <c r="AE18" i="34"/>
  <c r="AG18" i="34"/>
  <c r="AP18" i="34" s="1"/>
  <c r="W19" i="34"/>
  <c r="AF18" i="34"/>
  <c r="AO18" i="34" s="1"/>
  <c r="U12" i="91"/>
  <c r="AN18" i="72"/>
  <c r="AI18" i="72"/>
  <c r="AF5" i="9"/>
  <c r="AO5" i="9" s="1"/>
  <c r="W6" i="9"/>
  <c r="AG5" i="9"/>
  <c r="AP5" i="9" s="1"/>
  <c r="AE5" i="9"/>
  <c r="Y12" i="28"/>
  <c r="Z12" i="28" s="1"/>
  <c r="X12" i="28"/>
  <c r="AE6" i="104"/>
  <c r="W7" i="104"/>
  <c r="AG6" i="104"/>
  <c r="AP6" i="104" s="1"/>
  <c r="AF6" i="104"/>
  <c r="AO6" i="104" s="1"/>
  <c r="AI11" i="24"/>
  <c r="AN11" i="24"/>
  <c r="AN8" i="15"/>
  <c r="AI8" i="15"/>
  <c r="AR10" i="89"/>
  <c r="U21" i="35"/>
  <c r="AR10" i="97"/>
  <c r="AR19" i="68"/>
  <c r="AH20" i="60"/>
  <c r="AQ20" i="60" s="1"/>
  <c r="U12" i="41"/>
  <c r="U14" i="49"/>
  <c r="AH20" i="68"/>
  <c r="AQ20" i="68" s="1"/>
  <c r="AI8" i="32"/>
  <c r="AN8" i="32"/>
  <c r="AF6" i="44"/>
  <c r="AO6" i="44" s="1"/>
  <c r="AG6" i="44"/>
  <c r="AP6" i="44" s="1"/>
  <c r="W7" i="44"/>
  <c r="AE6" i="44"/>
  <c r="AR18" i="39"/>
  <c r="U12" i="16"/>
  <c r="AN11" i="63"/>
  <c r="AI11" i="63"/>
  <c r="AH19" i="64"/>
  <c r="AQ19" i="64" s="1"/>
  <c r="AH11" i="33"/>
  <c r="AQ11" i="33" s="1"/>
  <c r="Y12" i="67"/>
  <c r="Z12" i="67"/>
  <c r="X12" i="67"/>
  <c r="AR12" i="2"/>
  <c r="U5" i="45"/>
  <c r="X5" i="45" s="1"/>
  <c r="AR18" i="80"/>
  <c r="Z20" i="60"/>
  <c r="AH11" i="19"/>
  <c r="AQ11" i="19" s="1"/>
  <c r="U12" i="43"/>
  <c r="AF9" i="93"/>
  <c r="AO9" i="93" s="1"/>
  <c r="AE9" i="93"/>
  <c r="W10" i="93"/>
  <c r="AG9" i="93"/>
  <c r="AP9" i="93" s="1"/>
  <c r="Z20" i="68"/>
  <c r="Y9" i="32"/>
  <c r="Z9" i="32"/>
  <c r="X9" i="32"/>
  <c r="U5" i="88"/>
  <c r="X5" i="88" s="1"/>
  <c r="U21" i="42"/>
  <c r="U22" i="82"/>
  <c r="Z19" i="64"/>
  <c r="Z11" i="33"/>
  <c r="AH19" i="80"/>
  <c r="AQ19" i="80" s="1"/>
  <c r="Y12" i="59"/>
  <c r="Z12" i="59" s="1"/>
  <c r="X12" i="59"/>
  <c r="AH19" i="39"/>
  <c r="AQ19" i="39" s="1"/>
  <c r="U17" i="18"/>
  <c r="AR18" i="76"/>
  <c r="Z11" i="19"/>
  <c r="Y10" i="105"/>
  <c r="X10" i="105"/>
  <c r="AH19" i="76"/>
  <c r="AQ19" i="76" s="1"/>
  <c r="AH19" i="21"/>
  <c r="AQ19" i="21" s="1"/>
  <c r="Y12" i="79"/>
  <c r="Z12" i="79"/>
  <c r="X12" i="79"/>
  <c r="Y12" i="63"/>
  <c r="X12" i="63"/>
  <c r="AG9" i="47"/>
  <c r="AP9" i="47" s="1"/>
  <c r="W10" i="47"/>
  <c r="AE9" i="47"/>
  <c r="AF9" i="47"/>
  <c r="AO9" i="47" s="1"/>
  <c r="Z19" i="80"/>
  <c r="W9" i="86"/>
  <c r="AG8" i="86"/>
  <c r="AP8" i="86" s="1"/>
  <c r="AF8" i="86"/>
  <c r="AO8" i="86" s="1"/>
  <c r="AE8" i="86"/>
  <c r="Y10" i="53"/>
  <c r="X10" i="53"/>
  <c r="AG11" i="97"/>
  <c r="AP11" i="97" s="1"/>
  <c r="AE11" i="97"/>
  <c r="AF11" i="97"/>
  <c r="AO11" i="97" s="1"/>
  <c r="W12" i="97"/>
  <c r="AR10" i="33"/>
  <c r="U22" i="94"/>
  <c r="Y6" i="13"/>
  <c r="X6" i="13"/>
  <c r="Z19" i="39"/>
  <c r="U23" i="85"/>
  <c r="AI19" i="12"/>
  <c r="AN19" i="12"/>
  <c r="U15" i="103"/>
  <c r="U23" i="90"/>
  <c r="AR8" i="52"/>
  <c r="AR18" i="25"/>
  <c r="AL4" i="69"/>
  <c r="AU4" i="69" s="1"/>
  <c r="AU25" i="69" s="1"/>
  <c r="C11" i="69" s="1"/>
  <c r="F13" i="57" s="1"/>
  <c r="AS4" i="69"/>
  <c r="AS25" i="69" s="1"/>
  <c r="Z19" i="76"/>
  <c r="U15" i="99"/>
  <c r="Y20" i="29"/>
  <c r="X20" i="29"/>
  <c r="U14" i="55"/>
  <c r="Z19" i="21"/>
  <c r="AH9" i="52"/>
  <c r="AQ9" i="52" s="1"/>
  <c r="AN11" i="79"/>
  <c r="AI11" i="79"/>
  <c r="U21" i="102"/>
  <c r="AH19" i="25"/>
  <c r="AQ19" i="25" s="1"/>
  <c r="U24" i="50"/>
  <c r="U5" i="96"/>
  <c r="X5" i="96" s="1"/>
  <c r="U10" i="11"/>
  <c r="AR18" i="21"/>
  <c r="Y13" i="75"/>
  <c r="X13" i="75"/>
  <c r="AI9" i="46"/>
  <c r="AN9" i="46"/>
  <c r="AH11" i="89"/>
  <c r="AQ11" i="89" s="1"/>
  <c r="AR10" i="71"/>
  <c r="AR18" i="64"/>
  <c r="Y12" i="24"/>
  <c r="Z12" i="24"/>
  <c r="X12" i="24"/>
  <c r="Y9" i="15"/>
  <c r="X9" i="15"/>
  <c r="AH11" i="71"/>
  <c r="AQ11" i="71" s="1"/>
  <c r="Y20" i="12"/>
  <c r="X20" i="12"/>
  <c r="U5" i="58"/>
  <c r="X5" i="58" s="1"/>
  <c r="U5" i="54"/>
  <c r="X5" i="54" s="1"/>
  <c r="AN19" i="29"/>
  <c r="AI19" i="29"/>
  <c r="U10" i="95"/>
  <c r="Y19" i="72"/>
  <c r="Z19" i="72"/>
  <c r="X19" i="72"/>
  <c r="AN11" i="59"/>
  <c r="AI11" i="59"/>
  <c r="AI11" i="28"/>
  <c r="AN11" i="28"/>
  <c r="AH13" i="2"/>
  <c r="AQ13" i="2" s="1"/>
  <c r="AN11" i="67"/>
  <c r="AI11" i="67"/>
  <c r="AN12" i="75"/>
  <c r="AI12" i="75"/>
  <c r="AI9" i="53"/>
  <c r="AN9" i="53"/>
  <c r="W13" i="28" l="1"/>
  <c r="AF12" i="28"/>
  <c r="AO12" i="28" s="1"/>
  <c r="AE12" i="28"/>
  <c r="AG12" i="28"/>
  <c r="AP12" i="28" s="1"/>
  <c r="AG12" i="38"/>
  <c r="AP12" i="38" s="1"/>
  <c r="W13" i="38"/>
  <c r="AE12" i="38"/>
  <c r="AF12" i="38"/>
  <c r="AO12" i="38" s="1"/>
  <c r="AF12" i="59"/>
  <c r="AO12" i="59" s="1"/>
  <c r="AE12" i="59"/>
  <c r="AG12" i="59"/>
  <c r="AP12" i="59" s="1"/>
  <c r="W13" i="59"/>
  <c r="AH19" i="72"/>
  <c r="AQ19" i="72" s="1"/>
  <c r="AH12" i="24"/>
  <c r="AQ12" i="24" s="1"/>
  <c r="AR9" i="46"/>
  <c r="AF19" i="39"/>
  <c r="AO19" i="39" s="1"/>
  <c r="AG19" i="39"/>
  <c r="AP19" i="39" s="1"/>
  <c r="W20" i="39"/>
  <c r="AE19" i="39"/>
  <c r="AI9" i="47"/>
  <c r="AN9" i="47"/>
  <c r="AH12" i="79"/>
  <c r="AQ12" i="79" s="1"/>
  <c r="AH9" i="32"/>
  <c r="AQ9" i="32" s="1"/>
  <c r="Y10" i="93"/>
  <c r="X10" i="93"/>
  <c r="U11" i="16"/>
  <c r="AR18" i="72"/>
  <c r="AG5" i="100"/>
  <c r="AP5" i="100" s="1"/>
  <c r="AF5" i="100"/>
  <c r="AO5" i="100" s="1"/>
  <c r="AE5" i="100"/>
  <c r="W6" i="100"/>
  <c r="U18" i="98"/>
  <c r="Y9" i="101"/>
  <c r="X9" i="101"/>
  <c r="Y6" i="92"/>
  <c r="X6" i="92"/>
  <c r="AI11" i="89"/>
  <c r="AN11" i="89"/>
  <c r="AI9" i="52"/>
  <c r="AN9" i="52"/>
  <c r="AH13" i="75"/>
  <c r="AQ13" i="75" s="1"/>
  <c r="U9" i="11"/>
  <c r="AE19" i="21"/>
  <c r="AG19" i="21"/>
  <c r="AP19" i="21" s="1"/>
  <c r="AF19" i="21"/>
  <c r="AO19" i="21" s="1"/>
  <c r="W20" i="21"/>
  <c r="U14" i="103"/>
  <c r="AH6" i="13"/>
  <c r="AQ6" i="13" s="1"/>
  <c r="AH10" i="53"/>
  <c r="AQ10" i="53" s="1"/>
  <c r="Y10" i="47"/>
  <c r="X10" i="47"/>
  <c r="W13" i="79"/>
  <c r="AF12" i="79"/>
  <c r="AO12" i="79" s="1"/>
  <c r="AG12" i="79"/>
  <c r="AP12" i="79" s="1"/>
  <c r="AE12" i="79"/>
  <c r="AH10" i="105"/>
  <c r="AQ10" i="105" s="1"/>
  <c r="U21" i="82"/>
  <c r="AG9" i="32"/>
  <c r="AP9" i="32" s="1"/>
  <c r="AE9" i="32"/>
  <c r="W10" i="32"/>
  <c r="AF9" i="32"/>
  <c r="AO9" i="32" s="1"/>
  <c r="AN9" i="93"/>
  <c r="AI9" i="93"/>
  <c r="W21" i="60"/>
  <c r="AG20" i="60"/>
  <c r="AP20" i="60" s="1"/>
  <c r="AF20" i="60"/>
  <c r="AO20" i="60" s="1"/>
  <c r="AE20" i="60"/>
  <c r="U13" i="49"/>
  <c r="AN18" i="34"/>
  <c r="AI18" i="34"/>
  <c r="U14" i="87"/>
  <c r="AN13" i="2"/>
  <c r="AI13" i="2"/>
  <c r="Y10" i="52"/>
  <c r="X10" i="52"/>
  <c r="W20" i="72"/>
  <c r="AG19" i="72"/>
  <c r="AP19" i="72" s="1"/>
  <c r="AF19" i="72"/>
  <c r="AO19" i="72" s="1"/>
  <c r="AE19" i="72"/>
  <c r="U14" i="99"/>
  <c r="Z6" i="13"/>
  <c r="Z10" i="53"/>
  <c r="Y9" i="86"/>
  <c r="Z9" i="86"/>
  <c r="X9" i="86"/>
  <c r="Z10" i="105"/>
  <c r="U16" i="18"/>
  <c r="AH12" i="67"/>
  <c r="AQ12" i="67" s="1"/>
  <c r="AR8" i="15"/>
  <c r="AI5" i="9"/>
  <c r="AN5" i="9"/>
  <c r="U21" i="10"/>
  <c r="AH10" i="46"/>
  <c r="AQ10" i="46" s="1"/>
  <c r="AN5" i="84"/>
  <c r="AI5" i="84"/>
  <c r="AI19" i="25"/>
  <c r="AN19" i="25"/>
  <c r="AR11" i="28"/>
  <c r="U13" i="55"/>
  <c r="AE19" i="76"/>
  <c r="W20" i="76"/>
  <c r="AG19" i="76"/>
  <c r="AP19" i="76" s="1"/>
  <c r="AF19" i="76"/>
  <c r="AO19" i="76" s="1"/>
  <c r="AR19" i="12"/>
  <c r="Y12" i="97"/>
  <c r="Z12" i="97" s="1"/>
  <c r="X12" i="97"/>
  <c r="AE19" i="80"/>
  <c r="AF19" i="80"/>
  <c r="AO19" i="80" s="1"/>
  <c r="AG19" i="80"/>
  <c r="AP19" i="80" s="1"/>
  <c r="W20" i="80"/>
  <c r="AH12" i="63"/>
  <c r="AQ12" i="63" s="1"/>
  <c r="U20" i="42"/>
  <c r="AF20" i="68"/>
  <c r="AO20" i="68" s="1"/>
  <c r="W21" i="68"/>
  <c r="AE20" i="68"/>
  <c r="AG20" i="68"/>
  <c r="AP20" i="68" s="1"/>
  <c r="W13" i="67"/>
  <c r="AG12" i="67"/>
  <c r="AP12" i="67" s="1"/>
  <c r="AF12" i="67"/>
  <c r="AO12" i="67" s="1"/>
  <c r="AE12" i="67"/>
  <c r="AR11" i="63"/>
  <c r="AR8" i="32"/>
  <c r="U11" i="41"/>
  <c r="Y7" i="104"/>
  <c r="X7" i="104"/>
  <c r="U11" i="91"/>
  <c r="U20" i="48"/>
  <c r="AR9" i="105"/>
  <c r="AN5" i="92"/>
  <c r="AI5" i="92"/>
  <c r="AR5" i="13"/>
  <c r="Y6" i="20"/>
  <c r="X6" i="20"/>
  <c r="Z10" i="46"/>
  <c r="Y14" i="2"/>
  <c r="Z14" i="2" s="1"/>
  <c r="X14" i="2"/>
  <c r="AR9" i="53"/>
  <c r="AE12" i="24"/>
  <c r="AF12" i="24"/>
  <c r="AO12" i="24" s="1"/>
  <c r="W13" i="24"/>
  <c r="AG12" i="24"/>
  <c r="AP12" i="24" s="1"/>
  <c r="AH5" i="54"/>
  <c r="AQ5" i="54" s="1"/>
  <c r="Z5" i="54"/>
  <c r="Z13" i="75"/>
  <c r="AH9" i="15"/>
  <c r="AQ9" i="15" s="1"/>
  <c r="AH20" i="29"/>
  <c r="AQ20" i="29" s="1"/>
  <c r="Z12" i="63"/>
  <c r="AG11" i="19"/>
  <c r="AP11" i="19" s="1"/>
  <c r="AF11" i="19"/>
  <c r="AO11" i="19" s="1"/>
  <c r="W12" i="19"/>
  <c r="AE11" i="19"/>
  <c r="AE11" i="33"/>
  <c r="W12" i="33"/>
  <c r="AF11" i="33"/>
  <c r="AO11" i="33" s="1"/>
  <c r="AG11" i="33"/>
  <c r="AP11" i="33" s="1"/>
  <c r="U11" i="43"/>
  <c r="AN6" i="44"/>
  <c r="AI6" i="44"/>
  <c r="AN6" i="104"/>
  <c r="AI6" i="104"/>
  <c r="Y6" i="9"/>
  <c r="X6" i="9"/>
  <c r="AN5" i="20"/>
  <c r="AI5" i="20"/>
  <c r="Y12" i="71"/>
  <c r="X12" i="71"/>
  <c r="AR12" i="75"/>
  <c r="AH5" i="96"/>
  <c r="AQ5" i="96" s="1"/>
  <c r="Z5" i="96"/>
  <c r="U20" i="102"/>
  <c r="AR11" i="67"/>
  <c r="AR11" i="59"/>
  <c r="U9" i="95"/>
  <c r="AH5" i="58"/>
  <c r="AQ5" i="58" s="1"/>
  <c r="Z5" i="58"/>
  <c r="Z9" i="15"/>
  <c r="AR11" i="79"/>
  <c r="AR19" i="29"/>
  <c r="Z20" i="12"/>
  <c r="AH20" i="12"/>
  <c r="AQ20" i="12" s="1"/>
  <c r="U23" i="50"/>
  <c r="Z20" i="29"/>
  <c r="U22" i="90"/>
  <c r="U22" i="85"/>
  <c r="U21" i="94"/>
  <c r="AN11" i="97"/>
  <c r="AI11" i="97"/>
  <c r="AI8" i="86"/>
  <c r="AN8" i="86"/>
  <c r="AH12" i="59"/>
  <c r="AQ12" i="59" s="1"/>
  <c r="AF19" i="64"/>
  <c r="AO19" i="64" s="1"/>
  <c r="AG19" i="64"/>
  <c r="AP19" i="64" s="1"/>
  <c r="W20" i="64"/>
  <c r="AE19" i="64"/>
  <c r="AH5" i="88"/>
  <c r="AQ5" i="88" s="1"/>
  <c r="Z5" i="88"/>
  <c r="Z5" i="45"/>
  <c r="AH5" i="45"/>
  <c r="AQ5" i="45" s="1"/>
  <c r="Y7" i="44"/>
  <c r="X7" i="44"/>
  <c r="U20" i="35"/>
  <c r="AR11" i="24"/>
  <c r="AH12" i="28"/>
  <c r="AQ12" i="28" s="1"/>
  <c r="Y19" i="34"/>
  <c r="X19" i="34"/>
  <c r="AN8" i="101"/>
  <c r="AI8" i="101"/>
  <c r="AF5" i="51"/>
  <c r="AO5" i="51" s="1"/>
  <c r="AG5" i="51"/>
  <c r="AP5" i="51" s="1"/>
  <c r="AE5" i="51"/>
  <c r="W6" i="51"/>
  <c r="U13" i="83"/>
  <c r="AH12" i="38"/>
  <c r="AQ12" i="38" s="1"/>
  <c r="AR11" i="38"/>
  <c r="Y6" i="84"/>
  <c r="X6" i="84"/>
  <c r="Y12" i="89"/>
  <c r="Z12" i="89"/>
  <c r="X12" i="89"/>
  <c r="Y20" i="25"/>
  <c r="X20" i="25"/>
  <c r="AI11" i="71"/>
  <c r="AN11" i="71"/>
  <c r="AF14" i="2" l="1"/>
  <c r="AO14" i="2" s="1"/>
  <c r="AE14" i="2"/>
  <c r="AG14" i="2"/>
  <c r="AP14" i="2" s="1"/>
  <c r="W15" i="2"/>
  <c r="AF12" i="97"/>
  <c r="AO12" i="97" s="1"/>
  <c r="AE12" i="97"/>
  <c r="AG12" i="97"/>
  <c r="AP12" i="97" s="1"/>
  <c r="W13" i="97"/>
  <c r="AH12" i="89"/>
  <c r="AQ12" i="89" s="1"/>
  <c r="Y20" i="64"/>
  <c r="Z20" i="64"/>
  <c r="X20" i="64"/>
  <c r="AR8" i="86"/>
  <c r="U21" i="85"/>
  <c r="AR5" i="20"/>
  <c r="W14" i="75"/>
  <c r="AG13" i="75"/>
  <c r="AP13" i="75" s="1"/>
  <c r="AF13" i="75"/>
  <c r="AO13" i="75" s="1"/>
  <c r="AE13" i="75"/>
  <c r="Y13" i="24"/>
  <c r="X13" i="24"/>
  <c r="AN20" i="68"/>
  <c r="AI20" i="68"/>
  <c r="Y20" i="76"/>
  <c r="Z20" i="76"/>
  <c r="X20" i="76"/>
  <c r="AR5" i="9"/>
  <c r="U15" i="18"/>
  <c r="AG6" i="13"/>
  <c r="AP6" i="13" s="1"/>
  <c r="AF6" i="13"/>
  <c r="AO6" i="13" s="1"/>
  <c r="AE6" i="13"/>
  <c r="W7" i="13"/>
  <c r="Y20" i="72"/>
  <c r="Z20" i="72"/>
  <c r="X20" i="72"/>
  <c r="AN20" i="60"/>
  <c r="AI20" i="60"/>
  <c r="U20" i="82"/>
  <c r="AN12" i="79"/>
  <c r="AI12" i="79"/>
  <c r="U13" i="103"/>
  <c r="U8" i="11"/>
  <c r="AR11" i="89"/>
  <c r="AH10" i="93"/>
  <c r="AQ10" i="93" s="1"/>
  <c r="Y13" i="59"/>
  <c r="X13" i="59"/>
  <c r="Y13" i="38"/>
  <c r="X13" i="38"/>
  <c r="AR11" i="97"/>
  <c r="AF9" i="15"/>
  <c r="AO9" i="15" s="1"/>
  <c r="W10" i="15"/>
  <c r="AG9" i="15"/>
  <c r="AP9" i="15" s="1"/>
  <c r="AE9" i="15"/>
  <c r="U8" i="95"/>
  <c r="U7" i="95" s="1"/>
  <c r="U6" i="95" s="1"/>
  <c r="U19" i="102"/>
  <c r="AR6" i="44"/>
  <c r="Y12" i="33"/>
  <c r="Z12" i="33"/>
  <c r="X12" i="33"/>
  <c r="AG12" i="63"/>
  <c r="AP12" i="63" s="1"/>
  <c r="W13" i="63"/>
  <c r="AF12" i="63"/>
  <c r="AO12" i="63" s="1"/>
  <c r="AE12" i="63"/>
  <c r="U19" i="48"/>
  <c r="AN12" i="67"/>
  <c r="AI12" i="67"/>
  <c r="Y21" i="68"/>
  <c r="X21" i="68"/>
  <c r="Y20" i="80"/>
  <c r="X20" i="80"/>
  <c r="AN19" i="76"/>
  <c r="AI19" i="76"/>
  <c r="AR19" i="25"/>
  <c r="W11" i="105"/>
  <c r="AF10" i="105"/>
  <c r="AO10" i="105" s="1"/>
  <c r="AE10" i="105"/>
  <c r="AG10" i="105"/>
  <c r="AP10" i="105" s="1"/>
  <c r="AH10" i="52"/>
  <c r="AQ10" i="52" s="1"/>
  <c r="U13" i="87"/>
  <c r="Y20" i="21"/>
  <c r="Z20" i="21"/>
  <c r="X20" i="21"/>
  <c r="AH6" i="92"/>
  <c r="AQ6" i="92" s="1"/>
  <c r="Z10" i="93"/>
  <c r="AR9" i="47"/>
  <c r="AG12" i="89"/>
  <c r="AP12" i="89" s="1"/>
  <c r="AF12" i="89"/>
  <c r="AO12" i="89" s="1"/>
  <c r="W13" i="89"/>
  <c r="AE12" i="89"/>
  <c r="Y6" i="51"/>
  <c r="Z6" i="51" s="1"/>
  <c r="X6" i="51"/>
  <c r="AH19" i="34"/>
  <c r="AQ19" i="34" s="1"/>
  <c r="AI5" i="51"/>
  <c r="AN5" i="51"/>
  <c r="Z19" i="34"/>
  <c r="U21" i="90"/>
  <c r="AE20" i="12"/>
  <c r="W21" i="12"/>
  <c r="AF20" i="12"/>
  <c r="AO20" i="12" s="1"/>
  <c r="AG20" i="12"/>
  <c r="AP20" i="12" s="1"/>
  <c r="AI11" i="33"/>
  <c r="AN11" i="33"/>
  <c r="AI12" i="24"/>
  <c r="AN12" i="24"/>
  <c r="AE10" i="46"/>
  <c r="AG10" i="46"/>
  <c r="AP10" i="46" s="1"/>
  <c r="AF10" i="46"/>
  <c r="AO10" i="46" s="1"/>
  <c r="W11" i="46"/>
  <c r="AR5" i="92"/>
  <c r="U10" i="41"/>
  <c r="AR5" i="84"/>
  <c r="AH9" i="86"/>
  <c r="AQ9" i="86" s="1"/>
  <c r="U13" i="99"/>
  <c r="Z10" i="52"/>
  <c r="AR18" i="34"/>
  <c r="Y10" i="32"/>
  <c r="Z10" i="32" s="1"/>
  <c r="X10" i="32"/>
  <c r="Z6" i="92"/>
  <c r="U17" i="98"/>
  <c r="AN19" i="39"/>
  <c r="AI19" i="39"/>
  <c r="AN12" i="59"/>
  <c r="AI12" i="59"/>
  <c r="AR11" i="71"/>
  <c r="AG5" i="54"/>
  <c r="AP5" i="54" s="1"/>
  <c r="W6" i="54"/>
  <c r="AE5" i="54"/>
  <c r="AF5" i="54"/>
  <c r="AO5" i="54" s="1"/>
  <c r="AH6" i="20"/>
  <c r="AQ6" i="20" s="1"/>
  <c r="U10" i="91"/>
  <c r="U12" i="55"/>
  <c r="AF9" i="86"/>
  <c r="AO9" i="86" s="1"/>
  <c r="AE9" i="86"/>
  <c r="W10" i="86"/>
  <c r="AG9" i="86"/>
  <c r="AP9" i="86" s="1"/>
  <c r="AN19" i="72"/>
  <c r="AI19" i="72"/>
  <c r="Y21" i="60"/>
  <c r="Z21" i="60" s="1"/>
  <c r="X21" i="60"/>
  <c r="AI9" i="32"/>
  <c r="AN9" i="32"/>
  <c r="Y13" i="79"/>
  <c r="Z13" i="79"/>
  <c r="X13" i="79"/>
  <c r="Y20" i="39"/>
  <c r="Z20" i="39"/>
  <c r="X20" i="39"/>
  <c r="AI12" i="28"/>
  <c r="AN12" i="28"/>
  <c r="AH12" i="71"/>
  <c r="AQ12" i="71" s="1"/>
  <c r="AN11" i="19"/>
  <c r="AI11" i="19"/>
  <c r="Z12" i="71"/>
  <c r="U10" i="43"/>
  <c r="Y12" i="19"/>
  <c r="X12" i="19"/>
  <c r="Z6" i="20"/>
  <c r="AH7" i="104"/>
  <c r="AQ7" i="104" s="1"/>
  <c r="Y13" i="67"/>
  <c r="Z13" i="67"/>
  <c r="X13" i="67"/>
  <c r="U19" i="42"/>
  <c r="AN19" i="80"/>
  <c r="AI19" i="80"/>
  <c r="U20" i="10"/>
  <c r="AR13" i="2"/>
  <c r="AR9" i="93"/>
  <c r="AH10" i="47"/>
  <c r="AQ10" i="47" s="1"/>
  <c r="AI19" i="21"/>
  <c r="AN19" i="21"/>
  <c r="AR9" i="52"/>
  <c r="AH9" i="101"/>
  <c r="AQ9" i="101" s="1"/>
  <c r="Y6" i="100"/>
  <c r="X6" i="100"/>
  <c r="AH6" i="9"/>
  <c r="AQ6" i="9" s="1"/>
  <c r="AH20" i="25"/>
  <c r="AQ20" i="25" s="1"/>
  <c r="AH6" i="84"/>
  <c r="AQ6" i="84" s="1"/>
  <c r="U19" i="35"/>
  <c r="W6" i="88"/>
  <c r="AG5" i="88"/>
  <c r="AP5" i="88" s="1"/>
  <c r="AF5" i="88"/>
  <c r="AO5" i="88" s="1"/>
  <c r="AE5" i="88"/>
  <c r="W21" i="29"/>
  <c r="AF20" i="29"/>
  <c r="AO20" i="29" s="1"/>
  <c r="AG20" i="29"/>
  <c r="AP20" i="29" s="1"/>
  <c r="AE20" i="29"/>
  <c r="Z6" i="9"/>
  <c r="Z20" i="25"/>
  <c r="Z6" i="84"/>
  <c r="AH7" i="44"/>
  <c r="AQ7" i="44" s="1"/>
  <c r="U20" i="94"/>
  <c r="AG5" i="58"/>
  <c r="AP5" i="58" s="1"/>
  <c r="AF5" i="58"/>
  <c r="AO5" i="58" s="1"/>
  <c r="AE5" i="58"/>
  <c r="W6" i="58"/>
  <c r="U12" i="83"/>
  <c r="AR8" i="101"/>
  <c r="Z7" i="44"/>
  <c r="AF5" i="45"/>
  <c r="AO5" i="45" s="1"/>
  <c r="AE5" i="45"/>
  <c r="AG5" i="45"/>
  <c r="AP5" i="45" s="1"/>
  <c r="W6" i="45"/>
  <c r="AN19" i="64"/>
  <c r="AI19" i="64"/>
  <c r="U22" i="50"/>
  <c r="AF5" i="96"/>
  <c r="AO5" i="96" s="1"/>
  <c r="AE5" i="96"/>
  <c r="W6" i="96"/>
  <c r="AG5" i="96"/>
  <c r="AP5" i="96" s="1"/>
  <c r="AR6" i="104"/>
  <c r="AH14" i="2"/>
  <c r="AQ14" i="2" s="1"/>
  <c r="Z7" i="104"/>
  <c r="AH12" i="97"/>
  <c r="AQ12" i="97" s="1"/>
  <c r="AE10" i="53"/>
  <c r="AF10" i="53"/>
  <c r="AO10" i="53" s="1"/>
  <c r="AG10" i="53"/>
  <c r="AP10" i="53" s="1"/>
  <c r="W11" i="53"/>
  <c r="U12" i="49"/>
  <c r="Z10" i="47"/>
  <c r="Z9" i="101"/>
  <c r="AN5" i="100"/>
  <c r="AI5" i="100"/>
  <c r="U10" i="16"/>
  <c r="AI12" i="38"/>
  <c r="AN12" i="38"/>
  <c r="Y13" i="28"/>
  <c r="X13" i="28"/>
  <c r="AF21" i="60" l="1"/>
  <c r="AO21" i="60" s="1"/>
  <c r="W22" i="60"/>
  <c r="AG21" i="60"/>
  <c r="AP21" i="60" s="1"/>
  <c r="AE21" i="60"/>
  <c r="AF6" i="51"/>
  <c r="AO6" i="51" s="1"/>
  <c r="W7" i="51"/>
  <c r="AG6" i="51"/>
  <c r="AP6" i="51" s="1"/>
  <c r="AE6" i="51"/>
  <c r="AE10" i="32"/>
  <c r="AF10" i="32"/>
  <c r="AO10" i="32" s="1"/>
  <c r="AG10" i="32"/>
  <c r="AP10" i="32" s="1"/>
  <c r="W11" i="32"/>
  <c r="AH12" i="19"/>
  <c r="AQ12" i="19" s="1"/>
  <c r="AE20" i="39"/>
  <c r="AF20" i="39"/>
  <c r="AO20" i="39" s="1"/>
  <c r="AG20" i="39"/>
  <c r="AP20" i="39" s="1"/>
  <c r="W21" i="39"/>
  <c r="AR9" i="32"/>
  <c r="U11" i="55"/>
  <c r="AI10" i="46"/>
  <c r="AN10" i="46"/>
  <c r="U12" i="87"/>
  <c r="AH21" i="68"/>
  <c r="AQ21" i="68" s="1"/>
  <c r="U18" i="48"/>
  <c r="AG12" i="33"/>
  <c r="AP12" i="33" s="1"/>
  <c r="AE12" i="33"/>
  <c r="AF12" i="33"/>
  <c r="AO12" i="33" s="1"/>
  <c r="W13" i="33"/>
  <c r="AH13" i="59"/>
  <c r="AQ13" i="59" s="1"/>
  <c r="AR20" i="60"/>
  <c r="Y7" i="13"/>
  <c r="Z7" i="13"/>
  <c r="X7" i="13"/>
  <c r="AN12" i="97"/>
  <c r="AI12" i="97"/>
  <c r="AG9" i="101"/>
  <c r="AP9" i="101" s="1"/>
  <c r="W10" i="101"/>
  <c r="AF9" i="101"/>
  <c r="AO9" i="101" s="1"/>
  <c r="AE9" i="101"/>
  <c r="AR12" i="38"/>
  <c r="U21" i="50"/>
  <c r="U20" i="50" s="1"/>
  <c r="AI5" i="45"/>
  <c r="AN5" i="45"/>
  <c r="U11" i="83"/>
  <c r="U19" i="94"/>
  <c r="Y6" i="88"/>
  <c r="Z6" i="88"/>
  <c r="X6" i="88"/>
  <c r="U18" i="42"/>
  <c r="Z12" i="19"/>
  <c r="AH21" i="60"/>
  <c r="AQ21" i="60" s="1"/>
  <c r="Y21" i="12"/>
  <c r="X21" i="12"/>
  <c r="AR5" i="51"/>
  <c r="AR19" i="76"/>
  <c r="Z21" i="68"/>
  <c r="AN12" i="63"/>
  <c r="AI12" i="63"/>
  <c r="U5" i="95"/>
  <c r="X5" i="95" s="1"/>
  <c r="Z13" i="59"/>
  <c r="U12" i="103"/>
  <c r="AI6" i="13"/>
  <c r="AN6" i="13"/>
  <c r="AH13" i="24"/>
  <c r="AQ13" i="24" s="1"/>
  <c r="Y14" i="75"/>
  <c r="X14" i="75"/>
  <c r="AG10" i="47"/>
  <c r="AP10" i="47" s="1"/>
  <c r="W11" i="47"/>
  <c r="AE10" i="47"/>
  <c r="AF10" i="47"/>
  <c r="AO10" i="47" s="1"/>
  <c r="AI10" i="53"/>
  <c r="AN10" i="53"/>
  <c r="AF7" i="104"/>
  <c r="AO7" i="104" s="1"/>
  <c r="AE7" i="104"/>
  <c r="AG7" i="104"/>
  <c r="AP7" i="104" s="1"/>
  <c r="W8" i="104"/>
  <c r="AR19" i="64"/>
  <c r="Y6" i="58"/>
  <c r="X6" i="58"/>
  <c r="AE6" i="84"/>
  <c r="W7" i="84"/>
  <c r="AG6" i="84"/>
  <c r="AP6" i="84" s="1"/>
  <c r="AF6" i="84"/>
  <c r="AO6" i="84" s="1"/>
  <c r="Y21" i="29"/>
  <c r="Z21" i="29"/>
  <c r="X21" i="29"/>
  <c r="AH6" i="100"/>
  <c r="AQ6" i="100" s="1"/>
  <c r="AH13" i="67"/>
  <c r="AQ13" i="67" s="1"/>
  <c r="AH13" i="79"/>
  <c r="AQ13" i="79" s="1"/>
  <c r="Y10" i="86"/>
  <c r="Z10" i="86" s="1"/>
  <c r="X10" i="86"/>
  <c r="U9" i="91"/>
  <c r="U16" i="98"/>
  <c r="AR12" i="24"/>
  <c r="AI20" i="12"/>
  <c r="AN20" i="12"/>
  <c r="AI12" i="89"/>
  <c r="AN12" i="89"/>
  <c r="AG10" i="93"/>
  <c r="AP10" i="93" s="1"/>
  <c r="W11" i="93"/>
  <c r="AF10" i="93"/>
  <c r="AO10" i="93" s="1"/>
  <c r="AE10" i="93"/>
  <c r="AH20" i="21"/>
  <c r="AQ20" i="21" s="1"/>
  <c r="AN10" i="105"/>
  <c r="AI10" i="105"/>
  <c r="AR12" i="79"/>
  <c r="AH20" i="72"/>
  <c r="AQ20" i="72" s="1"/>
  <c r="AH20" i="76"/>
  <c r="AQ20" i="76" s="1"/>
  <c r="Z13" i="24"/>
  <c r="AH20" i="64"/>
  <c r="AQ20" i="64" s="1"/>
  <c r="Y15" i="2"/>
  <c r="Z15" i="2" s="1"/>
  <c r="X15" i="2"/>
  <c r="Y11" i="53"/>
  <c r="X11" i="53"/>
  <c r="Y6" i="96"/>
  <c r="Z6" i="96" s="1"/>
  <c r="X6" i="96"/>
  <c r="AF7" i="44"/>
  <c r="AO7" i="44" s="1"/>
  <c r="AE7" i="44"/>
  <c r="W8" i="44"/>
  <c r="AG7" i="44"/>
  <c r="AP7" i="44" s="1"/>
  <c r="AN5" i="58"/>
  <c r="AI5" i="58"/>
  <c r="AG20" i="25"/>
  <c r="AP20" i="25" s="1"/>
  <c r="W21" i="25"/>
  <c r="AE20" i="25"/>
  <c r="AF20" i="25"/>
  <c r="AO20" i="25" s="1"/>
  <c r="U18" i="35"/>
  <c r="Z6" i="100"/>
  <c r="U19" i="10"/>
  <c r="AE13" i="67"/>
  <c r="AF13" i="67"/>
  <c r="AO13" i="67" s="1"/>
  <c r="AG13" i="67"/>
  <c r="AP13" i="67" s="1"/>
  <c r="W14" i="67"/>
  <c r="U9" i="43"/>
  <c r="AG13" i="79"/>
  <c r="AP13" i="79" s="1"/>
  <c r="AE13" i="79"/>
  <c r="W14" i="79"/>
  <c r="AF13" i="79"/>
  <c r="AO13" i="79" s="1"/>
  <c r="AN9" i="86"/>
  <c r="AI9" i="86"/>
  <c r="AR12" i="59"/>
  <c r="AF6" i="92"/>
  <c r="AO6" i="92" s="1"/>
  <c r="AE6" i="92"/>
  <c r="AG6" i="92"/>
  <c r="AP6" i="92" s="1"/>
  <c r="W7" i="92"/>
  <c r="AE10" i="52"/>
  <c r="W11" i="52"/>
  <c r="AF10" i="52"/>
  <c r="AO10" i="52" s="1"/>
  <c r="AG10" i="52"/>
  <c r="AP10" i="52" s="1"/>
  <c r="Y11" i="46"/>
  <c r="Z11" i="46" s="1"/>
  <c r="X11" i="46"/>
  <c r="Y13" i="89"/>
  <c r="X13" i="89"/>
  <c r="AE20" i="21"/>
  <c r="W21" i="21"/>
  <c r="AF20" i="21"/>
  <c r="AO20" i="21" s="1"/>
  <c r="AG20" i="21"/>
  <c r="AP20" i="21" s="1"/>
  <c r="AH20" i="80"/>
  <c r="AQ20" i="80" s="1"/>
  <c r="AR12" i="67"/>
  <c r="Y13" i="63"/>
  <c r="X13" i="63"/>
  <c r="AI9" i="15"/>
  <c r="AN9" i="15"/>
  <c r="AH13" i="38"/>
  <c r="AQ13" i="38" s="1"/>
  <c r="W21" i="72"/>
  <c r="AE20" i="72"/>
  <c r="AF20" i="72"/>
  <c r="AO20" i="72" s="1"/>
  <c r="AG20" i="72"/>
  <c r="AP20" i="72" s="1"/>
  <c r="AF20" i="76"/>
  <c r="AO20" i="76" s="1"/>
  <c r="W21" i="76"/>
  <c r="AG20" i="76"/>
  <c r="AP20" i="76" s="1"/>
  <c r="AE20" i="76"/>
  <c r="AF20" i="64"/>
  <c r="AO20" i="64" s="1"/>
  <c r="W21" i="64"/>
  <c r="AG20" i="64"/>
  <c r="AP20" i="64" s="1"/>
  <c r="AE20" i="64"/>
  <c r="AH13" i="28"/>
  <c r="AQ13" i="28" s="1"/>
  <c r="U9" i="16"/>
  <c r="U11" i="49"/>
  <c r="Z13" i="28"/>
  <c r="AR5" i="100"/>
  <c r="AN5" i="96"/>
  <c r="AI5" i="96"/>
  <c r="W7" i="9"/>
  <c r="AG6" i="9"/>
  <c r="AP6" i="9" s="1"/>
  <c r="AE6" i="9"/>
  <c r="AF6" i="9"/>
  <c r="AO6" i="9" s="1"/>
  <c r="AN5" i="88"/>
  <c r="AI5" i="88"/>
  <c r="AR19" i="21"/>
  <c r="AR19" i="80"/>
  <c r="AF12" i="71"/>
  <c r="AO12" i="71" s="1"/>
  <c r="AG12" i="71"/>
  <c r="AP12" i="71" s="1"/>
  <c r="AE12" i="71"/>
  <c r="W13" i="71"/>
  <c r="AR12" i="28"/>
  <c r="AR19" i="72"/>
  <c r="AI5" i="54"/>
  <c r="AN5" i="54"/>
  <c r="AH10" i="32"/>
  <c r="AQ10" i="32" s="1"/>
  <c r="AR11" i="33"/>
  <c r="U20" i="90"/>
  <c r="AH6" i="51"/>
  <c r="AQ6" i="51" s="1"/>
  <c r="Y11" i="105"/>
  <c r="Z11" i="105"/>
  <c r="X11" i="105"/>
  <c r="Z20" i="80"/>
  <c r="Z13" i="38"/>
  <c r="AN13" i="75"/>
  <c r="AI13" i="75"/>
  <c r="Y13" i="97"/>
  <c r="Z13" i="97" s="1"/>
  <c r="X13" i="97"/>
  <c r="AN14" i="2"/>
  <c r="AI14" i="2"/>
  <c r="Y6" i="45"/>
  <c r="Z6" i="45"/>
  <c r="X6" i="45"/>
  <c r="AN20" i="29"/>
  <c r="AI20" i="29"/>
  <c r="AG6" i="20"/>
  <c r="AP6" i="20" s="1"/>
  <c r="AF6" i="20"/>
  <c r="AO6" i="20" s="1"/>
  <c r="AE6" i="20"/>
  <c r="W7" i="20"/>
  <c r="AR11" i="19"/>
  <c r="AH20" i="39"/>
  <c r="AQ20" i="39" s="1"/>
  <c r="Y6" i="54"/>
  <c r="X6" i="54"/>
  <c r="AR19" i="39"/>
  <c r="U12" i="99"/>
  <c r="U9" i="41"/>
  <c r="AG19" i="34"/>
  <c r="AP19" i="34" s="1"/>
  <c r="W20" i="34"/>
  <c r="AF19" i="34"/>
  <c r="AO19" i="34" s="1"/>
  <c r="AE19" i="34"/>
  <c r="AH12" i="33"/>
  <c r="AQ12" i="33" s="1"/>
  <c r="U18" i="102"/>
  <c r="Y10" i="15"/>
  <c r="Z10" i="15" s="1"/>
  <c r="X10" i="15"/>
  <c r="U7" i="11"/>
  <c r="U19" i="82"/>
  <c r="U14" i="18"/>
  <c r="AR20" i="68"/>
  <c r="U20" i="85"/>
  <c r="AE11" i="46" l="1"/>
  <c r="AF11" i="46"/>
  <c r="AO11" i="46" s="1"/>
  <c r="W12" i="46"/>
  <c r="AG11" i="46"/>
  <c r="AP11" i="46" s="1"/>
  <c r="AF10" i="86"/>
  <c r="AO10" i="86" s="1"/>
  <c r="AE10" i="86"/>
  <c r="W11" i="86"/>
  <c r="AG10" i="86"/>
  <c r="AP10" i="86" s="1"/>
  <c r="AG15" i="2"/>
  <c r="AP15" i="2" s="1"/>
  <c r="W16" i="2"/>
  <c r="AE15" i="2"/>
  <c r="AF15" i="2"/>
  <c r="AO15" i="2" s="1"/>
  <c r="AF10" i="15"/>
  <c r="AO10" i="15" s="1"/>
  <c r="AG10" i="15"/>
  <c r="AP10" i="15" s="1"/>
  <c r="W11" i="15"/>
  <c r="AE10" i="15"/>
  <c r="AF13" i="97"/>
  <c r="AO13" i="97" s="1"/>
  <c r="AE13" i="97"/>
  <c r="W14" i="97"/>
  <c r="AG13" i="97"/>
  <c r="AP13" i="97" s="1"/>
  <c r="AG6" i="96"/>
  <c r="AP6" i="96" s="1"/>
  <c r="AE6" i="96"/>
  <c r="AF6" i="96"/>
  <c r="AO6" i="96" s="1"/>
  <c r="W7" i="96"/>
  <c r="AG11" i="105"/>
  <c r="AP11" i="105" s="1"/>
  <c r="W12" i="105"/>
  <c r="AE11" i="105"/>
  <c r="AF11" i="105"/>
  <c r="AO11" i="105" s="1"/>
  <c r="U19" i="85"/>
  <c r="U13" i="18"/>
  <c r="AN19" i="34"/>
  <c r="AI19" i="34"/>
  <c r="Y7" i="20"/>
  <c r="Z7" i="20"/>
  <c r="X7" i="20"/>
  <c r="AH6" i="45"/>
  <c r="AQ6" i="45" s="1"/>
  <c r="AH11" i="105"/>
  <c r="AQ11" i="105" s="1"/>
  <c r="AR5" i="88"/>
  <c r="AR5" i="96"/>
  <c r="U10" i="49"/>
  <c r="U9" i="49" s="1"/>
  <c r="Y21" i="21"/>
  <c r="Z21" i="21" s="1"/>
  <c r="X21" i="21"/>
  <c r="AN10" i="52"/>
  <c r="AI10" i="52"/>
  <c r="AN13" i="79"/>
  <c r="AI13" i="79"/>
  <c r="U17" i="35"/>
  <c r="AH6" i="96"/>
  <c r="AQ6" i="96" s="1"/>
  <c r="AH15" i="2"/>
  <c r="AQ15" i="2" s="1"/>
  <c r="AR10" i="105"/>
  <c r="X11" i="93"/>
  <c r="Y11" i="93"/>
  <c r="AH10" i="86"/>
  <c r="AQ10" i="86" s="1"/>
  <c r="AG21" i="29"/>
  <c r="AP21" i="29" s="1"/>
  <c r="AF21" i="29"/>
  <c r="AO21" i="29" s="1"/>
  <c r="AE21" i="29"/>
  <c r="W22" i="29"/>
  <c r="AN6" i="84"/>
  <c r="AI6" i="84"/>
  <c r="AR10" i="53"/>
  <c r="AH14" i="75"/>
  <c r="AQ14" i="75" s="1"/>
  <c r="AR6" i="13"/>
  <c r="AR12" i="63"/>
  <c r="AG12" i="19"/>
  <c r="AP12" i="19" s="1"/>
  <c r="W13" i="19"/>
  <c r="AF12" i="19"/>
  <c r="AO12" i="19" s="1"/>
  <c r="AE12" i="19"/>
  <c r="AF7" i="13"/>
  <c r="AO7" i="13" s="1"/>
  <c r="W8" i="13"/>
  <c r="AG7" i="13"/>
  <c r="AP7" i="13" s="1"/>
  <c r="AE7" i="13"/>
  <c r="Y13" i="33"/>
  <c r="X13" i="33"/>
  <c r="Y7" i="51"/>
  <c r="X7" i="51"/>
  <c r="Z7" i="51" s="1"/>
  <c r="Y21" i="64"/>
  <c r="X21" i="64"/>
  <c r="AN20" i="21"/>
  <c r="AI20" i="21"/>
  <c r="AN13" i="67"/>
  <c r="AI13" i="67"/>
  <c r="AH6" i="58"/>
  <c r="AQ6" i="58" s="1"/>
  <c r="Y8" i="104"/>
  <c r="Z8" i="104"/>
  <c r="X8" i="104"/>
  <c r="Z14" i="75"/>
  <c r="AH21" i="12"/>
  <c r="AQ21" i="12" s="1"/>
  <c r="U18" i="94"/>
  <c r="U19" i="50"/>
  <c r="X10" i="101"/>
  <c r="Y10" i="101"/>
  <c r="Z10" i="101"/>
  <c r="U10" i="55"/>
  <c r="AI20" i="39"/>
  <c r="AN20" i="39"/>
  <c r="U8" i="16"/>
  <c r="AR9" i="15"/>
  <c r="AH13" i="89"/>
  <c r="AQ13" i="89" s="1"/>
  <c r="Y7" i="92"/>
  <c r="Z7" i="92" s="1"/>
  <c r="X7" i="92"/>
  <c r="AR9" i="86"/>
  <c r="AI20" i="25"/>
  <c r="AN20" i="25"/>
  <c r="Z6" i="58"/>
  <c r="U11" i="103"/>
  <c r="AF21" i="68"/>
  <c r="AO21" i="68" s="1"/>
  <c r="AE21" i="68"/>
  <c r="AG21" i="68"/>
  <c r="AP21" i="68" s="1"/>
  <c r="W22" i="68"/>
  <c r="Z21" i="12"/>
  <c r="U17" i="42"/>
  <c r="AN12" i="33"/>
  <c r="AI12" i="33"/>
  <c r="AI10" i="32"/>
  <c r="AN10" i="32"/>
  <c r="AN21" i="60"/>
  <c r="AI21" i="60"/>
  <c r="U19" i="90"/>
  <c r="AN6" i="9"/>
  <c r="AI6" i="9"/>
  <c r="AN20" i="76"/>
  <c r="AI20" i="76"/>
  <c r="AN20" i="72"/>
  <c r="AI20" i="72"/>
  <c r="AH13" i="63"/>
  <c r="AQ13" i="63" s="1"/>
  <c r="Z13" i="89"/>
  <c r="U8" i="43"/>
  <c r="U18" i="10"/>
  <c r="Y21" i="25"/>
  <c r="X21" i="25"/>
  <c r="Y8" i="44"/>
  <c r="Z8" i="44"/>
  <c r="X8" i="44"/>
  <c r="AH11" i="53"/>
  <c r="AQ11" i="53" s="1"/>
  <c r="AR12" i="89"/>
  <c r="U15" i="98"/>
  <c r="AI7" i="104"/>
  <c r="AN7" i="104"/>
  <c r="AI10" i="47"/>
  <c r="AN10" i="47"/>
  <c r="AG13" i="59"/>
  <c r="AP13" i="59" s="1"/>
  <c r="W14" i="59"/>
  <c r="AE13" i="59"/>
  <c r="AF13" i="59"/>
  <c r="AO13" i="59" s="1"/>
  <c r="AH6" i="88"/>
  <c r="AQ6" i="88" s="1"/>
  <c r="U10" i="83"/>
  <c r="AR12" i="97"/>
  <c r="U11" i="87"/>
  <c r="U11" i="99"/>
  <c r="AI6" i="20"/>
  <c r="AN6" i="20"/>
  <c r="Y20" i="34"/>
  <c r="X20" i="34"/>
  <c r="Z20" i="34" s="1"/>
  <c r="AR13" i="75"/>
  <c r="U6" i="11"/>
  <c r="AH6" i="54"/>
  <c r="AQ6" i="54" s="1"/>
  <c r="AR20" i="29"/>
  <c r="AF13" i="38"/>
  <c r="AO13" i="38" s="1"/>
  <c r="AG13" i="38"/>
  <c r="AP13" i="38" s="1"/>
  <c r="W14" i="38"/>
  <c r="AE13" i="38"/>
  <c r="Y13" i="71"/>
  <c r="X13" i="71"/>
  <c r="Z13" i="71" s="1"/>
  <c r="W14" i="28"/>
  <c r="AF13" i="28"/>
  <c r="AO13" i="28" s="1"/>
  <c r="AE13" i="28"/>
  <c r="AG13" i="28"/>
  <c r="AP13" i="28" s="1"/>
  <c r="Y21" i="72"/>
  <c r="X21" i="72"/>
  <c r="Z13" i="63"/>
  <c r="AN6" i="92"/>
  <c r="AI6" i="92"/>
  <c r="Y14" i="67"/>
  <c r="X14" i="67"/>
  <c r="W7" i="100"/>
  <c r="AG6" i="100"/>
  <c r="AP6" i="100" s="1"/>
  <c r="AE6" i="100"/>
  <c r="AF6" i="100"/>
  <c r="AO6" i="100" s="1"/>
  <c r="AN7" i="44"/>
  <c r="AI7" i="44"/>
  <c r="Z11" i="53"/>
  <c r="AN10" i="93"/>
  <c r="AI10" i="93"/>
  <c r="Y11" i="47"/>
  <c r="Z11" i="47"/>
  <c r="X11" i="47"/>
  <c r="W7" i="88"/>
  <c r="AG6" i="88"/>
  <c r="AP6" i="88" s="1"/>
  <c r="AF6" i="88"/>
  <c r="AO6" i="88" s="1"/>
  <c r="AE6" i="88"/>
  <c r="Y21" i="39"/>
  <c r="X21" i="39"/>
  <c r="AI6" i="51"/>
  <c r="AN6" i="51"/>
  <c r="Y22" i="60"/>
  <c r="X22" i="60"/>
  <c r="AF6" i="45"/>
  <c r="AO6" i="45" s="1"/>
  <c r="AG6" i="45"/>
  <c r="AP6" i="45" s="1"/>
  <c r="W7" i="45"/>
  <c r="AE6" i="45"/>
  <c r="U18" i="82"/>
  <c r="U17" i="102"/>
  <c r="AR14" i="2"/>
  <c r="AH10" i="15"/>
  <c r="AQ10" i="15" s="1"/>
  <c r="U8" i="41"/>
  <c r="Z6" i="54"/>
  <c r="AH13" i="97"/>
  <c r="AQ13" i="97" s="1"/>
  <c r="AF20" i="80"/>
  <c r="AO20" i="80" s="1"/>
  <c r="AG20" i="80"/>
  <c r="AP20" i="80" s="1"/>
  <c r="AE20" i="80"/>
  <c r="W21" i="80"/>
  <c r="AR5" i="54"/>
  <c r="AN12" i="71"/>
  <c r="AI12" i="71"/>
  <c r="Y7" i="9"/>
  <c r="Z7" i="9"/>
  <c r="X7" i="9"/>
  <c r="AN20" i="64"/>
  <c r="AI20" i="64"/>
  <c r="Y21" i="76"/>
  <c r="X21" i="76"/>
  <c r="AH11" i="46"/>
  <c r="AQ11" i="46" s="1"/>
  <c r="X11" i="52"/>
  <c r="Y11" i="52"/>
  <c r="Y14" i="79"/>
  <c r="X14" i="79"/>
  <c r="AR5" i="58"/>
  <c r="AF13" i="24"/>
  <c r="AO13" i="24" s="1"/>
  <c r="AG13" i="24"/>
  <c r="AP13" i="24" s="1"/>
  <c r="W14" i="24"/>
  <c r="AE13" i="24"/>
  <c r="AR20" i="12"/>
  <c r="U8" i="91"/>
  <c r="AH21" i="29"/>
  <c r="AQ21" i="29" s="1"/>
  <c r="Y7" i="84"/>
  <c r="Z7" i="84"/>
  <c r="X7" i="84"/>
  <c r="AH5" i="95"/>
  <c r="AQ5" i="95" s="1"/>
  <c r="Z5" i="95"/>
  <c r="AR5" i="45"/>
  <c r="AN9" i="101"/>
  <c r="AI9" i="101"/>
  <c r="AH7" i="13"/>
  <c r="AQ7" i="13" s="1"/>
  <c r="U17" i="48"/>
  <c r="AR10" i="46"/>
  <c r="Y11" i="32"/>
  <c r="X11" i="32"/>
  <c r="Z11" i="32" s="1"/>
  <c r="W22" i="21" l="1"/>
  <c r="AF21" i="21"/>
  <c r="AO21" i="21" s="1"/>
  <c r="AE21" i="21"/>
  <c r="AG21" i="21"/>
  <c r="AP21" i="21" s="1"/>
  <c r="AE7" i="92"/>
  <c r="AG7" i="92"/>
  <c r="AP7" i="92" s="1"/>
  <c r="AF7" i="92"/>
  <c r="AO7" i="92" s="1"/>
  <c r="W8" i="92"/>
  <c r="W21" i="34"/>
  <c r="AE20" i="34"/>
  <c r="AF20" i="34"/>
  <c r="AO20" i="34" s="1"/>
  <c r="AG20" i="34"/>
  <c r="AP20" i="34" s="1"/>
  <c r="AE7" i="51"/>
  <c r="AF7" i="51"/>
  <c r="AO7" i="51" s="1"/>
  <c r="AG7" i="51"/>
  <c r="AP7" i="51" s="1"/>
  <c r="W8" i="51"/>
  <c r="AF11" i="32"/>
  <c r="AO11" i="32" s="1"/>
  <c r="W12" i="32"/>
  <c r="AG11" i="32"/>
  <c r="AP11" i="32" s="1"/>
  <c r="AE11" i="32"/>
  <c r="AF13" i="71"/>
  <c r="AO13" i="71" s="1"/>
  <c r="AG13" i="71"/>
  <c r="AP13" i="71" s="1"/>
  <c r="AE13" i="71"/>
  <c r="W14" i="71"/>
  <c r="AG7" i="84"/>
  <c r="AP7" i="84" s="1"/>
  <c r="W8" i="84"/>
  <c r="AF7" i="84"/>
  <c r="AO7" i="84" s="1"/>
  <c r="AE7" i="84"/>
  <c r="AH11" i="52"/>
  <c r="AQ11" i="52" s="1"/>
  <c r="AH21" i="76"/>
  <c r="AQ21" i="76" s="1"/>
  <c r="AG7" i="9"/>
  <c r="AP7" i="9" s="1"/>
  <c r="AF7" i="9"/>
  <c r="AO7" i="9" s="1"/>
  <c r="W8" i="9"/>
  <c r="AE7" i="9"/>
  <c r="Y21" i="80"/>
  <c r="X21" i="80"/>
  <c r="W12" i="47"/>
  <c r="AF11" i="47"/>
  <c r="AO11" i="47" s="1"/>
  <c r="AE11" i="47"/>
  <c r="AG11" i="47"/>
  <c r="AP11" i="47" s="1"/>
  <c r="AH21" i="72"/>
  <c r="AQ21" i="72" s="1"/>
  <c r="U10" i="99"/>
  <c r="AR12" i="33"/>
  <c r="AF8" i="104"/>
  <c r="AO8" i="104" s="1"/>
  <c r="AG8" i="104"/>
  <c r="AP8" i="104" s="1"/>
  <c r="AE8" i="104"/>
  <c r="W9" i="104"/>
  <c r="AN10" i="15"/>
  <c r="AI10" i="15"/>
  <c r="AR7" i="104"/>
  <c r="U18" i="90"/>
  <c r="AI21" i="68"/>
  <c r="AN21" i="68"/>
  <c r="AR20" i="25"/>
  <c r="AE10" i="101"/>
  <c r="AG10" i="101"/>
  <c r="AP10" i="101" s="1"/>
  <c r="W11" i="101"/>
  <c r="AF10" i="101"/>
  <c r="AO10" i="101" s="1"/>
  <c r="U17" i="94"/>
  <c r="AR20" i="21"/>
  <c r="AN7" i="13"/>
  <c r="AI7" i="13"/>
  <c r="Y13" i="19"/>
  <c r="Z13" i="19"/>
  <c r="X13" i="19"/>
  <c r="Y22" i="29"/>
  <c r="X22" i="29"/>
  <c r="U18" i="85"/>
  <c r="Y11" i="15"/>
  <c r="X11" i="15"/>
  <c r="AR6" i="51"/>
  <c r="U10" i="87"/>
  <c r="AH21" i="25"/>
  <c r="AQ21" i="25" s="1"/>
  <c r="U7" i="43"/>
  <c r="AR20" i="76"/>
  <c r="AR21" i="60"/>
  <c r="U7" i="16"/>
  <c r="AI21" i="29"/>
  <c r="AN21" i="29"/>
  <c r="AR10" i="52"/>
  <c r="U8" i="49"/>
  <c r="AR19" i="34"/>
  <c r="Y7" i="96"/>
  <c r="X7" i="96"/>
  <c r="Y14" i="97"/>
  <c r="Z14" i="97"/>
  <c r="X14" i="97"/>
  <c r="AH14" i="67"/>
  <c r="AQ14" i="67" s="1"/>
  <c r="U9" i="83"/>
  <c r="W9" i="44"/>
  <c r="AF8" i="44"/>
  <c r="AO8" i="44" s="1"/>
  <c r="AE8" i="44"/>
  <c r="AG8" i="44"/>
  <c r="AP8" i="44" s="1"/>
  <c r="AR20" i="72"/>
  <c r="U9" i="55"/>
  <c r="AE7" i="20"/>
  <c r="AF7" i="20"/>
  <c r="AO7" i="20" s="1"/>
  <c r="W8" i="20"/>
  <c r="AG7" i="20"/>
  <c r="AP7" i="20" s="1"/>
  <c r="U16" i="48"/>
  <c r="Y7" i="45"/>
  <c r="X7" i="45"/>
  <c r="AN6" i="88"/>
  <c r="AI6" i="88"/>
  <c r="Z14" i="67"/>
  <c r="Z21" i="72"/>
  <c r="AH13" i="71"/>
  <c r="AQ13" i="71" s="1"/>
  <c r="AN13" i="59"/>
  <c r="AI13" i="59"/>
  <c r="AR9" i="101"/>
  <c r="Z14" i="79"/>
  <c r="AH14" i="79"/>
  <c r="AQ14" i="79" s="1"/>
  <c r="W6" i="95"/>
  <c r="AG5" i="95"/>
  <c r="AP5" i="95" s="1"/>
  <c r="AF5" i="95"/>
  <c r="AO5" i="95" s="1"/>
  <c r="AE5" i="95"/>
  <c r="Y14" i="24"/>
  <c r="Z14" i="24"/>
  <c r="X14" i="24"/>
  <c r="AR20" i="64"/>
  <c r="AF6" i="54"/>
  <c r="AO6" i="54" s="1"/>
  <c r="W7" i="54"/>
  <c r="AG6" i="54"/>
  <c r="AP6" i="54" s="1"/>
  <c r="AE6" i="54"/>
  <c r="AH21" i="39"/>
  <c r="AQ21" i="39" s="1"/>
  <c r="AN6" i="100"/>
  <c r="AI6" i="100"/>
  <c r="AR6" i="92"/>
  <c r="U5" i="11"/>
  <c r="X5" i="11" s="1"/>
  <c r="U14" i="98"/>
  <c r="Z21" i="25"/>
  <c r="AF13" i="89"/>
  <c r="AO13" i="89" s="1"/>
  <c r="AE13" i="89"/>
  <c r="W14" i="89"/>
  <c r="AG13" i="89"/>
  <c r="AP13" i="89" s="1"/>
  <c r="U16" i="42"/>
  <c r="AH10" i="101"/>
  <c r="AQ10" i="101" s="1"/>
  <c r="AH21" i="64"/>
  <c r="AQ21" i="64" s="1"/>
  <c r="AH13" i="33"/>
  <c r="AQ13" i="33" s="1"/>
  <c r="Y8" i="13"/>
  <c r="X8" i="13"/>
  <c r="AN13" i="97"/>
  <c r="AI13" i="97"/>
  <c r="Y12" i="46"/>
  <c r="X12" i="46"/>
  <c r="Y14" i="59"/>
  <c r="X14" i="59"/>
  <c r="Z11" i="52"/>
  <c r="U17" i="82"/>
  <c r="AH22" i="60"/>
  <c r="AQ22" i="60" s="1"/>
  <c r="Z21" i="39"/>
  <c r="Y7" i="88"/>
  <c r="X7" i="88"/>
  <c r="W12" i="53"/>
  <c r="AE11" i="53"/>
  <c r="AF11" i="53"/>
  <c r="AO11" i="53" s="1"/>
  <c r="AG11" i="53"/>
  <c r="AP11" i="53" s="1"/>
  <c r="AI13" i="28"/>
  <c r="AN13" i="28"/>
  <c r="AI13" i="38"/>
  <c r="AN13" i="38"/>
  <c r="AR6" i="20"/>
  <c r="AR6" i="9"/>
  <c r="AF21" i="12"/>
  <c r="AO21" i="12" s="1"/>
  <c r="AE21" i="12"/>
  <c r="AG21" i="12"/>
  <c r="AP21" i="12" s="1"/>
  <c r="W22" i="12"/>
  <c r="U10" i="103"/>
  <c r="AH7" i="92"/>
  <c r="AQ7" i="92" s="1"/>
  <c r="AR20" i="39"/>
  <c r="AG14" i="75"/>
  <c r="AP14" i="75" s="1"/>
  <c r="AE14" i="75"/>
  <c r="AF14" i="75"/>
  <c r="AO14" i="75" s="1"/>
  <c r="W15" i="75"/>
  <c r="Z21" i="64"/>
  <c r="Z13" i="33"/>
  <c r="AH21" i="21"/>
  <c r="AQ21" i="21" s="1"/>
  <c r="AN11" i="105"/>
  <c r="AI11" i="105"/>
  <c r="AN6" i="96"/>
  <c r="AI6" i="96"/>
  <c r="Y11" i="86"/>
  <c r="X11" i="86"/>
  <c r="AI6" i="45"/>
  <c r="AN6" i="45"/>
  <c r="Y14" i="28"/>
  <c r="X14" i="28"/>
  <c r="AH20" i="34"/>
  <c r="AQ20" i="34" s="1"/>
  <c r="U17" i="10"/>
  <c r="U16" i="10" s="1"/>
  <c r="AH7" i="51"/>
  <c r="AQ7" i="51" s="1"/>
  <c r="AH11" i="93"/>
  <c r="AQ11" i="93" s="1"/>
  <c r="AR13" i="79"/>
  <c r="Y16" i="2"/>
  <c r="Z16" i="2"/>
  <c r="X16" i="2"/>
  <c r="AH11" i="32"/>
  <c r="AQ11" i="32" s="1"/>
  <c r="Z21" i="76"/>
  <c r="AN20" i="80"/>
  <c r="AI20" i="80"/>
  <c r="AI13" i="24"/>
  <c r="AN13" i="24"/>
  <c r="AR12" i="71"/>
  <c r="U16" i="102"/>
  <c r="AR10" i="93"/>
  <c r="AH7" i="84"/>
  <c r="AQ7" i="84" s="1"/>
  <c r="U7" i="91"/>
  <c r="AH7" i="9"/>
  <c r="AQ7" i="9" s="1"/>
  <c r="U7" i="41"/>
  <c r="Z22" i="60"/>
  <c r="AH11" i="47"/>
  <c r="AQ11" i="47" s="1"/>
  <c r="AR7" i="44"/>
  <c r="Y7" i="100"/>
  <c r="Z7" i="100" s="1"/>
  <c r="X7" i="100"/>
  <c r="W14" i="63"/>
  <c r="AG13" i="63"/>
  <c r="AP13" i="63" s="1"/>
  <c r="AF13" i="63"/>
  <c r="AO13" i="63" s="1"/>
  <c r="AE13" i="63"/>
  <c r="Y14" i="38"/>
  <c r="X14" i="38"/>
  <c r="AR10" i="47"/>
  <c r="AH8" i="44"/>
  <c r="AQ8" i="44" s="1"/>
  <c r="AR10" i="32"/>
  <c r="Y22" i="68"/>
  <c r="X22" i="68"/>
  <c r="AG6" i="58"/>
  <c r="AP6" i="58" s="1"/>
  <c r="AF6" i="58"/>
  <c r="AO6" i="58" s="1"/>
  <c r="AE6" i="58"/>
  <c r="W7" i="58"/>
  <c r="U18" i="50"/>
  <c r="AH8" i="104"/>
  <c r="AQ8" i="104" s="1"/>
  <c r="AR13" i="67"/>
  <c r="AI12" i="19"/>
  <c r="AN12" i="19"/>
  <c r="AR6" i="84"/>
  <c r="Z11" i="93"/>
  <c r="U16" i="35"/>
  <c r="AH7" i="20"/>
  <c r="AQ7" i="20" s="1"/>
  <c r="U12" i="18"/>
  <c r="X12" i="105"/>
  <c r="Z12" i="105" s="1"/>
  <c r="Y12" i="105"/>
  <c r="AN15" i="2"/>
  <c r="AI15" i="2"/>
  <c r="AI10" i="86"/>
  <c r="AN10" i="86"/>
  <c r="AN11" i="46"/>
  <c r="AI11" i="46"/>
  <c r="AF12" i="105" l="1"/>
  <c r="AO12" i="105" s="1"/>
  <c r="AE12" i="105"/>
  <c r="W13" i="105"/>
  <c r="AG12" i="105"/>
  <c r="AP12" i="105" s="1"/>
  <c r="AF7" i="100"/>
  <c r="AO7" i="100" s="1"/>
  <c r="AE7" i="100"/>
  <c r="W8" i="100"/>
  <c r="AG7" i="100"/>
  <c r="AP7" i="100" s="1"/>
  <c r="AR20" i="80"/>
  <c r="AH11" i="86"/>
  <c r="AQ11" i="86" s="1"/>
  <c r="U9" i="103"/>
  <c r="AR13" i="28"/>
  <c r="AH7" i="88"/>
  <c r="AQ7" i="88" s="1"/>
  <c r="Z12" i="46"/>
  <c r="AH12" i="46"/>
  <c r="AQ12" i="46" s="1"/>
  <c r="AR6" i="100"/>
  <c r="AE14" i="24"/>
  <c r="AG14" i="24"/>
  <c r="AP14" i="24" s="1"/>
  <c r="AF14" i="24"/>
  <c r="AO14" i="24" s="1"/>
  <c r="W15" i="24"/>
  <c r="Y6" i="95"/>
  <c r="X6" i="95"/>
  <c r="AR13" i="59"/>
  <c r="AR6" i="88"/>
  <c r="U15" i="48"/>
  <c r="U8" i="55"/>
  <c r="Y9" i="44"/>
  <c r="X9" i="44"/>
  <c r="AE14" i="97"/>
  <c r="AG14" i="97"/>
  <c r="AP14" i="97" s="1"/>
  <c r="W15" i="97"/>
  <c r="AF14" i="97"/>
  <c r="AO14" i="97" s="1"/>
  <c r="AR21" i="29"/>
  <c r="U9" i="87"/>
  <c r="AG13" i="19"/>
  <c r="AP13" i="19" s="1"/>
  <c r="AE13" i="19"/>
  <c r="W14" i="19"/>
  <c r="AF13" i="19"/>
  <c r="AO13" i="19" s="1"/>
  <c r="AI10" i="101"/>
  <c r="AN10" i="101"/>
  <c r="U17" i="90"/>
  <c r="Y9" i="104"/>
  <c r="Z9" i="104"/>
  <c r="X9" i="104"/>
  <c r="AN11" i="47"/>
  <c r="AI11" i="47"/>
  <c r="AN7" i="9"/>
  <c r="AI7" i="9"/>
  <c r="AH22" i="68"/>
  <c r="AQ22" i="68" s="1"/>
  <c r="U15" i="102"/>
  <c r="AH16" i="2"/>
  <c r="AQ16" i="2" s="1"/>
  <c r="Z11" i="86"/>
  <c r="AN14" i="75"/>
  <c r="AI14" i="75"/>
  <c r="Y22" i="12"/>
  <c r="Z22" i="12"/>
  <c r="X22" i="12"/>
  <c r="Z7" i="88"/>
  <c r="U16" i="82"/>
  <c r="U13" i="98"/>
  <c r="Y7" i="54"/>
  <c r="Z7" i="54"/>
  <c r="X7" i="54"/>
  <c r="U17" i="85"/>
  <c r="U16" i="94"/>
  <c r="AN8" i="104"/>
  <c r="AI8" i="104"/>
  <c r="U9" i="99"/>
  <c r="Y8" i="9"/>
  <c r="X8" i="9"/>
  <c r="Y8" i="84"/>
  <c r="X8" i="84"/>
  <c r="Y8" i="51"/>
  <c r="X8" i="51"/>
  <c r="AN20" i="34"/>
  <c r="AI20" i="34"/>
  <c r="AN7" i="92"/>
  <c r="AI7" i="92"/>
  <c r="AE22" i="60"/>
  <c r="W23" i="60"/>
  <c r="AG22" i="60"/>
  <c r="AP22" i="60" s="1"/>
  <c r="AF22" i="60"/>
  <c r="AO22" i="60" s="1"/>
  <c r="W22" i="76"/>
  <c r="AE21" i="76"/>
  <c r="AG21" i="76"/>
  <c r="AP21" i="76" s="1"/>
  <c r="AF21" i="76"/>
  <c r="AO21" i="76" s="1"/>
  <c r="AE16" i="2"/>
  <c r="W17" i="2"/>
  <c r="AF16" i="2"/>
  <c r="AO16" i="2" s="1"/>
  <c r="AG16" i="2"/>
  <c r="AP16" i="2" s="1"/>
  <c r="AH14" i="28"/>
  <c r="AQ14" i="28" s="1"/>
  <c r="W12" i="52"/>
  <c r="AF11" i="52"/>
  <c r="AO11" i="52" s="1"/>
  <c r="AE11" i="52"/>
  <c r="AG11" i="52"/>
  <c r="AP11" i="52" s="1"/>
  <c r="AR13" i="97"/>
  <c r="Y14" i="89"/>
  <c r="X14" i="89"/>
  <c r="AH7" i="45"/>
  <c r="AQ7" i="45" s="1"/>
  <c r="Y8" i="20"/>
  <c r="Z8" i="20"/>
  <c r="X8" i="20"/>
  <c r="U8" i="83"/>
  <c r="AH7" i="96"/>
  <c r="AQ7" i="96" s="1"/>
  <c r="U7" i="49"/>
  <c r="U6" i="16"/>
  <c r="U6" i="43"/>
  <c r="AH22" i="29"/>
  <c r="AQ22" i="29" s="1"/>
  <c r="AR7" i="13"/>
  <c r="Y12" i="47"/>
  <c r="X12" i="47"/>
  <c r="AN11" i="32"/>
  <c r="AI11" i="32"/>
  <c r="Y21" i="34"/>
  <c r="X21" i="34"/>
  <c r="AR10" i="86"/>
  <c r="AR15" i="2"/>
  <c r="AH14" i="38"/>
  <c r="AQ14" i="38" s="1"/>
  <c r="Y14" i="63"/>
  <c r="X14" i="63"/>
  <c r="U6" i="91"/>
  <c r="Z14" i="28"/>
  <c r="AR6" i="96"/>
  <c r="W14" i="33"/>
  <c r="AF13" i="33"/>
  <c r="AO13" i="33" s="1"/>
  <c r="AG13" i="33"/>
  <c r="AP13" i="33" s="1"/>
  <c r="AE13" i="33"/>
  <c r="AI21" i="12"/>
  <c r="AN21" i="12"/>
  <c r="W22" i="39"/>
  <c r="AG21" i="39"/>
  <c r="AP21" i="39" s="1"/>
  <c r="AF21" i="39"/>
  <c r="AO21" i="39" s="1"/>
  <c r="AE21" i="39"/>
  <c r="AH14" i="59"/>
  <c r="AQ14" i="59" s="1"/>
  <c r="AN13" i="89"/>
  <c r="AI13" i="89"/>
  <c r="AH5" i="11"/>
  <c r="AQ5" i="11" s="1"/>
  <c r="Z5" i="11"/>
  <c r="AN5" i="95"/>
  <c r="AI5" i="95"/>
  <c r="AE14" i="79"/>
  <c r="W15" i="79"/>
  <c r="AG14" i="79"/>
  <c r="AP14" i="79" s="1"/>
  <c r="AF14" i="79"/>
  <c r="AO14" i="79" s="1"/>
  <c r="Z7" i="45"/>
  <c r="Z7" i="96"/>
  <c r="AH11" i="15"/>
  <c r="AQ11" i="15" s="1"/>
  <c r="Z22" i="29"/>
  <c r="AR10" i="15"/>
  <c r="AH21" i="80"/>
  <c r="AQ21" i="80" s="1"/>
  <c r="Y14" i="71"/>
  <c r="X14" i="71"/>
  <c r="AI21" i="21"/>
  <c r="AN21" i="21"/>
  <c r="U11" i="18"/>
  <c r="U17" i="50"/>
  <c r="AR12" i="19"/>
  <c r="Y7" i="58"/>
  <c r="Z7" i="58" s="1"/>
  <c r="X7" i="58"/>
  <c r="AR11" i="46"/>
  <c r="U15" i="35"/>
  <c r="AN6" i="58"/>
  <c r="AI6" i="58"/>
  <c r="Z14" i="38"/>
  <c r="AH7" i="100"/>
  <c r="AQ7" i="100" s="1"/>
  <c r="U6" i="41"/>
  <c r="AE21" i="64"/>
  <c r="AG21" i="64"/>
  <c r="AP21" i="64" s="1"/>
  <c r="W22" i="64"/>
  <c r="AF21" i="64"/>
  <c r="AO21" i="64" s="1"/>
  <c r="AR13" i="38"/>
  <c r="AI11" i="53"/>
  <c r="AN11" i="53"/>
  <c r="Z14" i="59"/>
  <c r="AH8" i="13"/>
  <c r="AQ8" i="13" s="1"/>
  <c r="AF21" i="72"/>
  <c r="AO21" i="72" s="1"/>
  <c r="AE21" i="72"/>
  <c r="W22" i="72"/>
  <c r="AG21" i="72"/>
  <c r="AP21" i="72" s="1"/>
  <c r="AI7" i="20"/>
  <c r="AN7" i="20"/>
  <c r="AN8" i="44"/>
  <c r="AI8" i="44"/>
  <c r="Z11" i="15"/>
  <c r="Y11" i="101"/>
  <c r="Z11" i="101" s="1"/>
  <c r="X11" i="101"/>
  <c r="AR21" i="68"/>
  <c r="Z21" i="80"/>
  <c r="AN13" i="71"/>
  <c r="AI13" i="71"/>
  <c r="Y12" i="32"/>
  <c r="X12" i="32"/>
  <c r="AI7" i="51"/>
  <c r="AN7" i="51"/>
  <c r="Y8" i="92"/>
  <c r="Z8" i="92" s="1"/>
  <c r="X8" i="92"/>
  <c r="AH12" i="105"/>
  <c r="AQ12" i="105" s="1"/>
  <c r="AI13" i="63"/>
  <c r="AN13" i="63"/>
  <c r="Z22" i="68"/>
  <c r="W12" i="93"/>
  <c r="AG11" i="93"/>
  <c r="AP11" i="93" s="1"/>
  <c r="AF11" i="93"/>
  <c r="AO11" i="93" s="1"/>
  <c r="AE11" i="93"/>
  <c r="AR13" i="24"/>
  <c r="U15" i="10"/>
  <c r="AR6" i="45"/>
  <c r="AR11" i="105"/>
  <c r="Y15" i="75"/>
  <c r="Z15" i="75" s="1"/>
  <c r="X15" i="75"/>
  <c r="Y12" i="53"/>
  <c r="X12" i="53"/>
  <c r="Z8" i="13"/>
  <c r="U15" i="42"/>
  <c r="W22" i="25"/>
  <c r="AE21" i="25"/>
  <c r="AF21" i="25"/>
  <c r="AO21" i="25" s="1"/>
  <c r="AG21" i="25"/>
  <c r="AP21" i="25" s="1"/>
  <c r="AN6" i="54"/>
  <c r="AI6" i="54"/>
  <c r="AH14" i="24"/>
  <c r="AQ14" i="24" s="1"/>
  <c r="AG14" i="67"/>
  <c r="AP14" i="67" s="1"/>
  <c r="AE14" i="67"/>
  <c r="W15" i="67"/>
  <c r="AF14" i="67"/>
  <c r="AO14" i="67" s="1"/>
  <c r="AH14" i="97"/>
  <c r="AQ14" i="97" s="1"/>
  <c r="AH13" i="19"/>
  <c r="AQ13" i="19" s="1"/>
  <c r="AN7" i="84"/>
  <c r="AI7" i="84"/>
  <c r="Y22" i="21"/>
  <c r="Z22" i="21" s="1"/>
  <c r="X22" i="21"/>
  <c r="AF11" i="101" l="1"/>
  <c r="AO11" i="101" s="1"/>
  <c r="AE11" i="101"/>
  <c r="AG11" i="101"/>
  <c r="AP11" i="101" s="1"/>
  <c r="W12" i="101"/>
  <c r="AG15" i="75"/>
  <c r="AP15" i="75" s="1"/>
  <c r="W16" i="75"/>
  <c r="AE15" i="75"/>
  <c r="AF15" i="75"/>
  <c r="AO15" i="75" s="1"/>
  <c r="AE8" i="92"/>
  <c r="AF8" i="92"/>
  <c r="AO8" i="92" s="1"/>
  <c r="AG8" i="92"/>
  <c r="AP8" i="92" s="1"/>
  <c r="W9" i="92"/>
  <c r="AG7" i="58"/>
  <c r="AP7" i="58" s="1"/>
  <c r="AF7" i="58"/>
  <c r="AO7" i="58" s="1"/>
  <c r="AE7" i="58"/>
  <c r="W8" i="58"/>
  <c r="AG22" i="21"/>
  <c r="AP22" i="21" s="1"/>
  <c r="AE22" i="21"/>
  <c r="AF22" i="21"/>
  <c r="AO22" i="21" s="1"/>
  <c r="W23" i="21"/>
  <c r="AN14" i="67"/>
  <c r="AI14" i="67"/>
  <c r="AR14" i="67" s="1"/>
  <c r="AF8" i="13"/>
  <c r="AO8" i="13" s="1"/>
  <c r="AE8" i="13"/>
  <c r="W9" i="13"/>
  <c r="AG8" i="13"/>
  <c r="AP8" i="13" s="1"/>
  <c r="U14" i="10"/>
  <c r="AR13" i="71"/>
  <c r="AR7" i="20"/>
  <c r="AF14" i="59"/>
  <c r="AO14" i="59" s="1"/>
  <c r="AE14" i="59"/>
  <c r="W15" i="59"/>
  <c r="AG14" i="59"/>
  <c r="AP14" i="59" s="1"/>
  <c r="Y22" i="64"/>
  <c r="Z22" i="64"/>
  <c r="X22" i="64"/>
  <c r="AE7" i="45"/>
  <c r="AF7" i="45"/>
  <c r="AO7" i="45" s="1"/>
  <c r="AG7" i="45"/>
  <c r="AP7" i="45" s="1"/>
  <c r="W8" i="45"/>
  <c r="AR13" i="89"/>
  <c r="U5" i="91"/>
  <c r="X5" i="91" s="1"/>
  <c r="AH8" i="20"/>
  <c r="AQ8" i="20" s="1"/>
  <c r="Y12" i="52"/>
  <c r="Z12" i="52"/>
  <c r="X12" i="52"/>
  <c r="AI16" i="2"/>
  <c r="AN16" i="2"/>
  <c r="AR8" i="104"/>
  <c r="AH7" i="54"/>
  <c r="AQ7" i="54" s="1"/>
  <c r="U15" i="82"/>
  <c r="AH9" i="104"/>
  <c r="AQ9" i="104" s="1"/>
  <c r="AR10" i="101"/>
  <c r="U8" i="87"/>
  <c r="U7" i="55"/>
  <c r="AI7" i="100"/>
  <c r="AN7" i="100"/>
  <c r="U10" i="18"/>
  <c r="Y22" i="39"/>
  <c r="X22" i="39"/>
  <c r="Y14" i="33"/>
  <c r="X14" i="33"/>
  <c r="AH14" i="63"/>
  <c r="AQ14" i="63" s="1"/>
  <c r="AR11" i="32"/>
  <c r="U5" i="16"/>
  <c r="X5" i="16" s="1"/>
  <c r="AE8" i="20"/>
  <c r="AG8" i="20"/>
  <c r="AP8" i="20" s="1"/>
  <c r="W9" i="20"/>
  <c r="AF8" i="20"/>
  <c r="AO8" i="20" s="1"/>
  <c r="Y23" i="60"/>
  <c r="X23" i="60"/>
  <c r="Z23" i="60" s="1"/>
  <c r="AH8" i="51"/>
  <c r="AQ8" i="51" s="1"/>
  <c r="AH8" i="9"/>
  <c r="AQ8" i="9" s="1"/>
  <c r="AE7" i="54"/>
  <c r="AF7" i="54"/>
  <c r="AO7" i="54" s="1"/>
  <c r="AG7" i="54"/>
  <c r="AP7" i="54" s="1"/>
  <c r="W8" i="54"/>
  <c r="AG7" i="88"/>
  <c r="AP7" i="88" s="1"/>
  <c r="AF7" i="88"/>
  <c r="AO7" i="88" s="1"/>
  <c r="AE7" i="88"/>
  <c r="W8" i="88"/>
  <c r="W12" i="86"/>
  <c r="AG11" i="86"/>
  <c r="AP11" i="86" s="1"/>
  <c r="AF11" i="86"/>
  <c r="AO11" i="86" s="1"/>
  <c r="AE11" i="86"/>
  <c r="AF9" i="104"/>
  <c r="AO9" i="104" s="1"/>
  <c r="AE9" i="104"/>
  <c r="W10" i="104"/>
  <c r="AG9" i="104"/>
  <c r="AP9" i="104" s="1"/>
  <c r="AI14" i="97"/>
  <c r="AN14" i="97"/>
  <c r="AH6" i="95"/>
  <c r="AQ6" i="95" s="1"/>
  <c r="AN14" i="24"/>
  <c r="AI14" i="24"/>
  <c r="U8" i="103"/>
  <c r="Y12" i="93"/>
  <c r="Z12" i="93"/>
  <c r="X12" i="93"/>
  <c r="AN21" i="25"/>
  <c r="AI21" i="25"/>
  <c r="AF22" i="68"/>
  <c r="AO22" i="68" s="1"/>
  <c r="AG22" i="68"/>
  <c r="AP22" i="68" s="1"/>
  <c r="W23" i="68"/>
  <c r="AE22" i="68"/>
  <c r="AF21" i="80"/>
  <c r="AO21" i="80" s="1"/>
  <c r="AG21" i="80"/>
  <c r="AP21" i="80" s="1"/>
  <c r="AE21" i="80"/>
  <c r="W22" i="80"/>
  <c r="AG11" i="15"/>
  <c r="AP11" i="15" s="1"/>
  <c r="AF11" i="15"/>
  <c r="AO11" i="15" s="1"/>
  <c r="W12" i="15"/>
  <c r="AE11" i="15"/>
  <c r="Y22" i="72"/>
  <c r="Z22" i="72"/>
  <c r="X22" i="72"/>
  <c r="AR11" i="53"/>
  <c r="AN21" i="64"/>
  <c r="AI21" i="64"/>
  <c r="U14" i="35"/>
  <c r="Z14" i="63"/>
  <c r="AN22" i="60"/>
  <c r="AI22" i="60"/>
  <c r="Z8" i="51"/>
  <c r="Z8" i="9"/>
  <c r="AH22" i="12"/>
  <c r="AQ22" i="12" s="1"/>
  <c r="AR7" i="9"/>
  <c r="Y14" i="19"/>
  <c r="Z14" i="19" s="1"/>
  <c r="X14" i="19"/>
  <c r="AH9" i="44"/>
  <c r="AQ9" i="44" s="1"/>
  <c r="U14" i="48"/>
  <c r="Z6" i="95"/>
  <c r="AH12" i="53"/>
  <c r="AQ12" i="53" s="1"/>
  <c r="AR21" i="21"/>
  <c r="Y15" i="79"/>
  <c r="X15" i="79"/>
  <c r="AR21" i="12"/>
  <c r="AH12" i="47"/>
  <c r="AQ12" i="47" s="1"/>
  <c r="U6" i="49"/>
  <c r="AH14" i="89"/>
  <c r="AQ14" i="89" s="1"/>
  <c r="AN21" i="76"/>
  <c r="AI21" i="76"/>
  <c r="AR7" i="92"/>
  <c r="U15" i="94"/>
  <c r="AE22" i="12"/>
  <c r="AF22" i="12"/>
  <c r="AO22" i="12" s="1"/>
  <c r="AG22" i="12"/>
  <c r="AP22" i="12" s="1"/>
  <c r="W23" i="12"/>
  <c r="AI13" i="19"/>
  <c r="AN13" i="19"/>
  <c r="Z9" i="44"/>
  <c r="AG12" i="46"/>
  <c r="AP12" i="46" s="1"/>
  <c r="AE12" i="46"/>
  <c r="AF12" i="46"/>
  <c r="AO12" i="46" s="1"/>
  <c r="W13" i="46"/>
  <c r="Y13" i="105"/>
  <c r="X13" i="105"/>
  <c r="Y22" i="25"/>
  <c r="X22" i="25"/>
  <c r="AH12" i="32"/>
  <c r="AQ12" i="32" s="1"/>
  <c r="AR8" i="44"/>
  <c r="AN21" i="72"/>
  <c r="AI21" i="72"/>
  <c r="AH22" i="21"/>
  <c r="AQ22" i="21" s="1"/>
  <c r="AR6" i="54"/>
  <c r="AH15" i="75"/>
  <c r="AQ15" i="75" s="1"/>
  <c r="AI11" i="93"/>
  <c r="AN11" i="93"/>
  <c r="AR13" i="63"/>
  <c r="AH8" i="92"/>
  <c r="AQ8" i="92" s="1"/>
  <c r="Z12" i="32"/>
  <c r="U5" i="41"/>
  <c r="X5" i="41" s="1"/>
  <c r="W15" i="38"/>
  <c r="AE14" i="38"/>
  <c r="AF14" i="38"/>
  <c r="AO14" i="38" s="1"/>
  <c r="AG14" i="38"/>
  <c r="AP14" i="38" s="1"/>
  <c r="AH14" i="71"/>
  <c r="AQ14" i="71" s="1"/>
  <c r="AN14" i="79"/>
  <c r="AI14" i="79"/>
  <c r="AG5" i="11"/>
  <c r="AP5" i="11" s="1"/>
  <c r="AF5" i="11"/>
  <c r="AO5" i="11" s="1"/>
  <c r="AE5" i="11"/>
  <c r="W6" i="11"/>
  <c r="AN21" i="39"/>
  <c r="AI21" i="39"/>
  <c r="AI13" i="33"/>
  <c r="AN13" i="33"/>
  <c r="AF14" i="28"/>
  <c r="AO14" i="28" s="1"/>
  <c r="W15" i="28"/>
  <c r="AE14" i="28"/>
  <c r="AG14" i="28"/>
  <c r="AP14" i="28" s="1"/>
  <c r="AH21" i="34"/>
  <c r="AQ21" i="34" s="1"/>
  <c r="Z12" i="47"/>
  <c r="Z14" i="89"/>
  <c r="AI11" i="52"/>
  <c r="AN11" i="52"/>
  <c r="Y22" i="76"/>
  <c r="X22" i="76"/>
  <c r="AH8" i="84"/>
  <c r="AQ8" i="84" s="1"/>
  <c r="U12" i="98"/>
  <c r="AR11" i="47"/>
  <c r="U16" i="90"/>
  <c r="X15" i="24"/>
  <c r="Y15" i="24"/>
  <c r="AN12" i="105"/>
  <c r="AI12" i="105"/>
  <c r="AR7" i="84"/>
  <c r="Z12" i="53"/>
  <c r="AR7" i="51"/>
  <c r="X15" i="67"/>
  <c r="Y15" i="67"/>
  <c r="Z15" i="67" s="1"/>
  <c r="U14" i="42"/>
  <c r="AH11" i="101"/>
  <c r="AQ11" i="101" s="1"/>
  <c r="AR6" i="58"/>
  <c r="AH7" i="58"/>
  <c r="AQ7" i="58" s="1"/>
  <c r="U16" i="50"/>
  <c r="Z14" i="71"/>
  <c r="AG22" i="29"/>
  <c r="AP22" i="29" s="1"/>
  <c r="W23" i="29"/>
  <c r="AE22" i="29"/>
  <c r="AF22" i="29"/>
  <c r="AO22" i="29" s="1"/>
  <c r="W8" i="96"/>
  <c r="AF7" i="96"/>
  <c r="AO7" i="96" s="1"/>
  <c r="AG7" i="96"/>
  <c r="AP7" i="96" s="1"/>
  <c r="AE7" i="96"/>
  <c r="AR5" i="95"/>
  <c r="Z21" i="34"/>
  <c r="U5" i="43"/>
  <c r="X5" i="43" s="1"/>
  <c r="U7" i="83"/>
  <c r="Y17" i="2"/>
  <c r="X17" i="2"/>
  <c r="AR20" i="34"/>
  <c r="Z8" i="84"/>
  <c r="U8" i="99"/>
  <c r="U16" i="85"/>
  <c r="AR14" i="75"/>
  <c r="U14" i="102"/>
  <c r="Y15" i="97"/>
  <c r="X15" i="97"/>
  <c r="Y8" i="100"/>
  <c r="X8" i="100"/>
  <c r="W16" i="67" l="1"/>
  <c r="AE15" i="67"/>
  <c r="AG15" i="67"/>
  <c r="AP15" i="67" s="1"/>
  <c r="AF15" i="67"/>
  <c r="AO15" i="67" s="1"/>
  <c r="AE23" i="60"/>
  <c r="AG23" i="60"/>
  <c r="AP23" i="60" s="1"/>
  <c r="AP25" i="60" s="1"/>
  <c r="AF23" i="60"/>
  <c r="AO23" i="60" s="1"/>
  <c r="AO25" i="60" s="1"/>
  <c r="AG14" i="19"/>
  <c r="AP14" i="19" s="1"/>
  <c r="W15" i="19"/>
  <c r="AE14" i="19"/>
  <c r="AF14" i="19"/>
  <c r="AO14" i="19" s="1"/>
  <c r="U13" i="42"/>
  <c r="AG12" i="53"/>
  <c r="AP12" i="53" s="1"/>
  <c r="AF12" i="53"/>
  <c r="AO12" i="53" s="1"/>
  <c r="W13" i="53"/>
  <c r="AE12" i="53"/>
  <c r="AR11" i="52"/>
  <c r="AI14" i="28"/>
  <c r="AN14" i="28"/>
  <c r="AR14" i="79"/>
  <c r="AI14" i="38"/>
  <c r="AN14" i="38"/>
  <c r="AR22" i="60"/>
  <c r="AI21" i="80"/>
  <c r="AN21" i="80"/>
  <c r="AI7" i="54"/>
  <c r="AN7" i="54"/>
  <c r="AN8" i="20"/>
  <c r="AI8" i="20"/>
  <c r="U6" i="55"/>
  <c r="AH12" i="52"/>
  <c r="AQ12" i="52" s="1"/>
  <c r="AH22" i="64"/>
  <c r="AQ22" i="64" s="1"/>
  <c r="U13" i="10"/>
  <c r="Y8" i="58"/>
  <c r="X8" i="58"/>
  <c r="W9" i="84"/>
  <c r="AE8" i="84"/>
  <c r="AF8" i="84"/>
  <c r="AO8" i="84" s="1"/>
  <c r="AG8" i="84"/>
  <c r="AP8" i="84" s="1"/>
  <c r="Y15" i="38"/>
  <c r="X15" i="38"/>
  <c r="AH22" i="25"/>
  <c r="AQ22" i="25" s="1"/>
  <c r="Y13" i="46"/>
  <c r="Z13" i="46" s="1"/>
  <c r="X13" i="46"/>
  <c r="AR13" i="19"/>
  <c r="U14" i="94"/>
  <c r="AH15" i="79"/>
  <c r="AQ15" i="79" s="1"/>
  <c r="U13" i="48"/>
  <c r="AI11" i="15"/>
  <c r="AN11" i="15"/>
  <c r="AR21" i="25"/>
  <c r="U7" i="103"/>
  <c r="Y10" i="104"/>
  <c r="Z10" i="104"/>
  <c r="X10" i="104"/>
  <c r="AH14" i="33"/>
  <c r="AQ14" i="33" s="1"/>
  <c r="AE12" i="52"/>
  <c r="W13" i="52"/>
  <c r="AG12" i="52"/>
  <c r="AP12" i="52" s="1"/>
  <c r="AF12" i="52"/>
  <c r="AO12" i="52" s="1"/>
  <c r="AF22" i="64"/>
  <c r="AO22" i="64" s="1"/>
  <c r="W23" i="64"/>
  <c r="AG22" i="64"/>
  <c r="AP22" i="64" s="1"/>
  <c r="AE22" i="64"/>
  <c r="AI7" i="58"/>
  <c r="AN7" i="58"/>
  <c r="U15" i="50"/>
  <c r="AH15" i="97"/>
  <c r="AQ15" i="97" s="1"/>
  <c r="U6" i="83"/>
  <c r="AI22" i="29"/>
  <c r="AN22" i="29"/>
  <c r="AH22" i="76"/>
  <c r="AQ22" i="76" s="1"/>
  <c r="AF12" i="47"/>
  <c r="AO12" i="47" s="1"/>
  <c r="AE12" i="47"/>
  <c r="W13" i="47"/>
  <c r="AG12" i="47"/>
  <c r="AP12" i="47" s="1"/>
  <c r="Y6" i="11"/>
  <c r="Z6" i="11"/>
  <c r="X6" i="11"/>
  <c r="Z22" i="25"/>
  <c r="X23" i="12"/>
  <c r="Y23" i="12"/>
  <c r="Z15" i="79"/>
  <c r="AG14" i="63"/>
  <c r="AP14" i="63" s="1"/>
  <c r="AF14" i="63"/>
  <c r="AO14" i="63" s="1"/>
  <c r="AE14" i="63"/>
  <c r="W15" i="63"/>
  <c r="Y12" i="15"/>
  <c r="Z12" i="15"/>
  <c r="X12" i="15"/>
  <c r="AR14" i="24"/>
  <c r="AI9" i="104"/>
  <c r="AN9" i="104"/>
  <c r="Y12" i="86"/>
  <c r="X12" i="86"/>
  <c r="Z5" i="16"/>
  <c r="AH5" i="16"/>
  <c r="AQ5" i="16" s="1"/>
  <c r="Z14" i="33"/>
  <c r="U9" i="18"/>
  <c r="U7" i="87"/>
  <c r="U14" i="82"/>
  <c r="Y8" i="45"/>
  <c r="Z8" i="45" s="1"/>
  <c r="X8" i="45"/>
  <c r="Y23" i="21"/>
  <c r="Z23" i="21" s="1"/>
  <c r="X23" i="21"/>
  <c r="AN8" i="92"/>
  <c r="AI8" i="92"/>
  <c r="Y12" i="101"/>
  <c r="Z12" i="101"/>
  <c r="X12" i="101"/>
  <c r="Z22" i="76"/>
  <c r="AI5" i="11"/>
  <c r="AN5" i="11"/>
  <c r="AH5" i="41"/>
  <c r="AQ5" i="41" s="1"/>
  <c r="Z5" i="41"/>
  <c r="AR11" i="93"/>
  <c r="AN12" i="46"/>
  <c r="AI12" i="46"/>
  <c r="AH14" i="19"/>
  <c r="AQ14" i="19" s="1"/>
  <c r="AH22" i="72"/>
  <c r="AQ22" i="72" s="1"/>
  <c r="AN22" i="68"/>
  <c r="AI22" i="68"/>
  <c r="AH12" i="93"/>
  <c r="AQ12" i="93" s="1"/>
  <c r="Y8" i="54"/>
  <c r="Z8" i="54"/>
  <c r="X8" i="54"/>
  <c r="Y9" i="13"/>
  <c r="X9" i="13"/>
  <c r="Z9" i="13" s="1"/>
  <c r="U11" i="98"/>
  <c r="Y15" i="28"/>
  <c r="Z15" i="28"/>
  <c r="X15" i="28"/>
  <c r="AN7" i="96"/>
  <c r="AI7" i="96"/>
  <c r="U15" i="85"/>
  <c r="AH17" i="2"/>
  <c r="AQ17" i="2" s="1"/>
  <c r="AH5" i="43"/>
  <c r="AQ5" i="43" s="1"/>
  <c r="Z5" i="43"/>
  <c r="AH15" i="67"/>
  <c r="AQ15" i="67" s="1"/>
  <c r="AR12" i="105"/>
  <c r="Z17" i="2"/>
  <c r="AR13" i="33"/>
  <c r="AE12" i="32"/>
  <c r="AF12" i="32"/>
  <c r="AO12" i="32" s="1"/>
  <c r="AG12" i="32"/>
  <c r="AP12" i="32" s="1"/>
  <c r="W13" i="32"/>
  <c r="AR21" i="72"/>
  <c r="AH13" i="105"/>
  <c r="AQ13" i="105" s="1"/>
  <c r="AR21" i="76"/>
  <c r="AF8" i="9"/>
  <c r="AO8" i="9" s="1"/>
  <c r="W9" i="9"/>
  <c r="AE8" i="9"/>
  <c r="AG8" i="9"/>
  <c r="AP8" i="9" s="1"/>
  <c r="U13" i="35"/>
  <c r="AG22" i="72"/>
  <c r="AP22" i="72" s="1"/>
  <c r="AF22" i="72"/>
  <c r="AO22" i="72" s="1"/>
  <c r="AE22" i="72"/>
  <c r="W23" i="72"/>
  <c r="Y23" i="68"/>
  <c r="X23" i="68"/>
  <c r="AE12" i="93"/>
  <c r="W13" i="93"/>
  <c r="AG12" i="93"/>
  <c r="AP12" i="93" s="1"/>
  <c r="AF12" i="93"/>
  <c r="AO12" i="93" s="1"/>
  <c r="AR14" i="97"/>
  <c r="Y8" i="88"/>
  <c r="Z8" i="88"/>
  <c r="X8" i="88"/>
  <c r="Y9" i="20"/>
  <c r="X9" i="20"/>
  <c r="AH22" i="39"/>
  <c r="AQ22" i="39" s="1"/>
  <c r="AR7" i="100"/>
  <c r="AH5" i="91"/>
  <c r="AQ5" i="91" s="1"/>
  <c r="Z5" i="91"/>
  <c r="Y15" i="59"/>
  <c r="X15" i="59"/>
  <c r="AI8" i="13"/>
  <c r="AN8" i="13"/>
  <c r="AI22" i="21"/>
  <c r="AN22" i="21"/>
  <c r="AN15" i="75"/>
  <c r="AI15" i="75"/>
  <c r="AN11" i="101"/>
  <c r="AI11" i="101"/>
  <c r="AH15" i="24"/>
  <c r="AQ15" i="24" s="1"/>
  <c r="W15" i="89"/>
  <c r="AF14" i="89"/>
  <c r="AO14" i="89" s="1"/>
  <c r="AE14" i="89"/>
  <c r="AG14" i="89"/>
  <c r="AP14" i="89" s="1"/>
  <c r="Z15" i="97"/>
  <c r="Y23" i="29"/>
  <c r="X23" i="29"/>
  <c r="Z23" i="29" s="1"/>
  <c r="U15" i="90"/>
  <c r="AH8" i="100"/>
  <c r="AQ8" i="100" s="1"/>
  <c r="W22" i="34"/>
  <c r="AE21" i="34"/>
  <c r="AF21" i="34"/>
  <c r="AO21" i="34" s="1"/>
  <c r="AG21" i="34"/>
  <c r="AP21" i="34" s="1"/>
  <c r="W15" i="71"/>
  <c r="AE14" i="71"/>
  <c r="AF14" i="71"/>
  <c r="AO14" i="71" s="1"/>
  <c r="AG14" i="71"/>
  <c r="AP14" i="71" s="1"/>
  <c r="Z8" i="100"/>
  <c r="U13" i="102"/>
  <c r="U7" i="99"/>
  <c r="Y8" i="96"/>
  <c r="X8" i="96"/>
  <c r="Z15" i="24"/>
  <c r="AR21" i="39"/>
  <c r="Z13" i="105"/>
  <c r="AG9" i="44"/>
  <c r="AP9" i="44" s="1"/>
  <c r="AF9" i="44"/>
  <c r="AO9" i="44" s="1"/>
  <c r="W10" i="44"/>
  <c r="AE9" i="44"/>
  <c r="AN22" i="12"/>
  <c r="AI22" i="12"/>
  <c r="U5" i="49"/>
  <c r="X5" i="49" s="1"/>
  <c r="AF6" i="95"/>
  <c r="AO6" i="95" s="1"/>
  <c r="AG6" i="95"/>
  <c r="AP6" i="95" s="1"/>
  <c r="W7" i="95"/>
  <c r="AE6" i="95"/>
  <c r="AE8" i="51"/>
  <c r="W9" i="51"/>
  <c r="AF8" i="51"/>
  <c r="AO8" i="51" s="1"/>
  <c r="AG8" i="51"/>
  <c r="AP8" i="51" s="1"/>
  <c r="AR21" i="64"/>
  <c r="Y22" i="80"/>
  <c r="Z22" i="80" s="1"/>
  <c r="X22" i="80"/>
  <c r="AN11" i="86"/>
  <c r="AI11" i="86"/>
  <c r="AI7" i="88"/>
  <c r="AN7" i="88"/>
  <c r="AH23" i="60"/>
  <c r="AQ23" i="60" s="1"/>
  <c r="AQ25" i="60" s="1"/>
  <c r="AZ3" i="60"/>
  <c r="Z22" i="39"/>
  <c r="AR16" i="2"/>
  <c r="AN7" i="45"/>
  <c r="AI7" i="45"/>
  <c r="AI14" i="59"/>
  <c r="AN14" i="59"/>
  <c r="Y9" i="92"/>
  <c r="X9" i="92"/>
  <c r="Z9" i="92" s="1"/>
  <c r="Y16" i="75"/>
  <c r="Z16" i="75" s="1"/>
  <c r="X16" i="75"/>
  <c r="AG23" i="29" l="1"/>
  <c r="AP23" i="29" s="1"/>
  <c r="AP25" i="29" s="1"/>
  <c r="AE23" i="29"/>
  <c r="AF23" i="29"/>
  <c r="AO23" i="29" s="1"/>
  <c r="AO25" i="29" s="1"/>
  <c r="W9" i="45"/>
  <c r="AG8" i="45"/>
  <c r="AP8" i="45" s="1"/>
  <c r="AE8" i="45"/>
  <c r="AF8" i="45"/>
  <c r="AO8" i="45" s="1"/>
  <c r="AG9" i="13"/>
  <c r="AP9" i="13" s="1"/>
  <c r="AF9" i="13"/>
  <c r="AO9" i="13" s="1"/>
  <c r="AE9" i="13"/>
  <c r="W10" i="13"/>
  <c r="AF23" i="21"/>
  <c r="AO23" i="21" s="1"/>
  <c r="AO25" i="21" s="1"/>
  <c r="AG23" i="21"/>
  <c r="AP23" i="21" s="1"/>
  <c r="AP25" i="21" s="1"/>
  <c r="AE23" i="21"/>
  <c r="AE22" i="80"/>
  <c r="AG22" i="80"/>
  <c r="AP22" i="80" s="1"/>
  <c r="AF22" i="80"/>
  <c r="AO22" i="80" s="1"/>
  <c r="W23" i="80"/>
  <c r="W17" i="75"/>
  <c r="AG16" i="75"/>
  <c r="AP16" i="75" s="1"/>
  <c r="AF16" i="75"/>
  <c r="AO16" i="75" s="1"/>
  <c r="AE16" i="75"/>
  <c r="W10" i="92"/>
  <c r="AF9" i="92"/>
  <c r="AO9" i="92" s="1"/>
  <c r="AE9" i="92"/>
  <c r="AG9" i="92"/>
  <c r="AP9" i="92" s="1"/>
  <c r="AE13" i="46"/>
  <c r="AF13" i="46"/>
  <c r="AO13" i="46" s="1"/>
  <c r="W14" i="46"/>
  <c r="AG13" i="46"/>
  <c r="AP13" i="46" s="1"/>
  <c r="AF15" i="24"/>
  <c r="AO15" i="24" s="1"/>
  <c r="AG15" i="24"/>
  <c r="AP15" i="24" s="1"/>
  <c r="W16" i="24"/>
  <c r="AE15" i="24"/>
  <c r="U14" i="90"/>
  <c r="AR7" i="45"/>
  <c r="Y9" i="51"/>
  <c r="Z9" i="51" s="1"/>
  <c r="X9" i="51"/>
  <c r="AN9" i="44"/>
  <c r="AI9" i="44"/>
  <c r="U6" i="99"/>
  <c r="AN14" i="71"/>
  <c r="AI14" i="71"/>
  <c r="AR22" i="21"/>
  <c r="AH8" i="88"/>
  <c r="AQ8" i="88" s="1"/>
  <c r="U12" i="35"/>
  <c r="AH15" i="28"/>
  <c r="AQ15" i="28" s="1"/>
  <c r="AR8" i="92"/>
  <c r="AR9" i="104"/>
  <c r="Y15" i="63"/>
  <c r="Z15" i="63"/>
  <c r="X15" i="63"/>
  <c r="AR7" i="58"/>
  <c r="AH10" i="104"/>
  <c r="AQ10" i="104" s="1"/>
  <c r="AH8" i="58"/>
  <c r="AQ8" i="58" s="1"/>
  <c r="U12" i="42"/>
  <c r="W9" i="88"/>
  <c r="AG8" i="88"/>
  <c r="AP8" i="88" s="1"/>
  <c r="AF8" i="88"/>
  <c r="AO8" i="88" s="1"/>
  <c r="AE8" i="88"/>
  <c r="Y23" i="72"/>
  <c r="Z23" i="72" s="1"/>
  <c r="X23" i="72"/>
  <c r="AF15" i="28"/>
  <c r="AO15" i="28" s="1"/>
  <c r="W16" i="28"/>
  <c r="AG15" i="28"/>
  <c r="AP15" i="28" s="1"/>
  <c r="AE15" i="28"/>
  <c r="AR5" i="11"/>
  <c r="U8" i="18"/>
  <c r="U7" i="18" s="1"/>
  <c r="W6" i="16"/>
  <c r="AE5" i="16"/>
  <c r="AG5" i="16"/>
  <c r="AP5" i="16" s="1"/>
  <c r="AF5" i="16"/>
  <c r="AO5" i="16" s="1"/>
  <c r="AN14" i="63"/>
  <c r="AI14" i="63"/>
  <c r="AH23" i="12"/>
  <c r="AQ23" i="12" s="1"/>
  <c r="AQ25" i="12" s="1"/>
  <c r="AZ3" i="12"/>
  <c r="Y13" i="47"/>
  <c r="X13" i="47"/>
  <c r="AR22" i="29"/>
  <c r="AI22" i="64"/>
  <c r="AN22" i="64"/>
  <c r="AE10" i="104"/>
  <c r="AG10" i="104"/>
  <c r="AP10" i="104" s="1"/>
  <c r="W11" i="104"/>
  <c r="AF10" i="104"/>
  <c r="AO10" i="104" s="1"/>
  <c r="Z8" i="58"/>
  <c r="U5" i="55"/>
  <c r="X5" i="55" s="1"/>
  <c r="AR21" i="80"/>
  <c r="AI12" i="53"/>
  <c r="AN12" i="53"/>
  <c r="AI23" i="60"/>
  <c r="AN23" i="60"/>
  <c r="AN25" i="60" s="1"/>
  <c r="Y13" i="93"/>
  <c r="X13" i="93"/>
  <c r="AN22" i="72"/>
  <c r="AI22" i="72"/>
  <c r="AI8" i="9"/>
  <c r="AN8" i="9"/>
  <c r="Y13" i="32"/>
  <c r="Z13" i="32"/>
  <c r="X13" i="32"/>
  <c r="W18" i="2"/>
  <c r="AG17" i="2"/>
  <c r="AP17" i="2" s="1"/>
  <c r="AF17" i="2"/>
  <c r="AO17" i="2" s="1"/>
  <c r="AE17" i="2"/>
  <c r="AH8" i="54"/>
  <c r="AQ8" i="54" s="1"/>
  <c r="AE22" i="76"/>
  <c r="AF22" i="76"/>
  <c r="AO22" i="76" s="1"/>
  <c r="W23" i="76"/>
  <c r="AG22" i="76"/>
  <c r="AP22" i="76" s="1"/>
  <c r="AH23" i="21"/>
  <c r="AQ23" i="21" s="1"/>
  <c r="AQ25" i="21" s="1"/>
  <c r="AZ3" i="21"/>
  <c r="AE14" i="33"/>
  <c r="W15" i="33"/>
  <c r="AF14" i="33"/>
  <c r="AO14" i="33" s="1"/>
  <c r="AG14" i="33"/>
  <c r="AP14" i="33" s="1"/>
  <c r="AH12" i="86"/>
  <c r="AQ12" i="86" s="1"/>
  <c r="AE22" i="25"/>
  <c r="AF22" i="25"/>
  <c r="AO22" i="25" s="1"/>
  <c r="AG22" i="25"/>
  <c r="AP22" i="25" s="1"/>
  <c r="W23" i="25"/>
  <c r="AN12" i="47"/>
  <c r="AI12" i="47"/>
  <c r="Y13" i="52"/>
  <c r="X13" i="52"/>
  <c r="AR11" i="15"/>
  <c r="U13" i="94"/>
  <c r="AR8" i="20"/>
  <c r="Y13" i="53"/>
  <c r="X13" i="53"/>
  <c r="AN14" i="19"/>
  <c r="AI14" i="19"/>
  <c r="AR11" i="101"/>
  <c r="AR7" i="88"/>
  <c r="AH5" i="49"/>
  <c r="AQ5" i="49" s="1"/>
  <c r="Z5" i="49"/>
  <c r="U12" i="102"/>
  <c r="U14" i="85"/>
  <c r="W9" i="54"/>
  <c r="AE8" i="54"/>
  <c r="AG8" i="54"/>
  <c r="AP8" i="54" s="1"/>
  <c r="AF8" i="54"/>
  <c r="AO8" i="54" s="1"/>
  <c r="AR22" i="68"/>
  <c r="AR12" i="46"/>
  <c r="AH12" i="101"/>
  <c r="AQ12" i="101" s="1"/>
  <c r="U13" i="82"/>
  <c r="Z12" i="86"/>
  <c r="AH12" i="15"/>
  <c r="AQ12" i="15" s="1"/>
  <c r="AH6" i="11"/>
  <c r="AQ6" i="11" s="1"/>
  <c r="U5" i="83"/>
  <c r="X5" i="83" s="1"/>
  <c r="Y23" i="64"/>
  <c r="X23" i="64"/>
  <c r="AN12" i="52"/>
  <c r="AI12" i="52"/>
  <c r="AR14" i="28"/>
  <c r="Y15" i="19"/>
  <c r="Z15" i="19" s="1"/>
  <c r="X15" i="19"/>
  <c r="AI8" i="51"/>
  <c r="AN8" i="51"/>
  <c r="Y10" i="44"/>
  <c r="X10" i="44"/>
  <c r="Y15" i="71"/>
  <c r="X15" i="71"/>
  <c r="AI14" i="89"/>
  <c r="AN14" i="89"/>
  <c r="AR15" i="75"/>
  <c r="AH15" i="59"/>
  <c r="AQ15" i="59" s="1"/>
  <c r="AE5" i="91"/>
  <c r="W6" i="91"/>
  <c r="AG5" i="91"/>
  <c r="AP5" i="91" s="1"/>
  <c r="AF5" i="91"/>
  <c r="AO5" i="91" s="1"/>
  <c r="AH9" i="20"/>
  <c r="AQ9" i="20" s="1"/>
  <c r="AN12" i="93"/>
  <c r="AI12" i="93"/>
  <c r="Y9" i="9"/>
  <c r="X9" i="9"/>
  <c r="AH16" i="75"/>
  <c r="AQ16" i="75" s="1"/>
  <c r="AG22" i="39"/>
  <c r="AP22" i="39" s="1"/>
  <c r="W23" i="39"/>
  <c r="AF22" i="39"/>
  <c r="AO22" i="39" s="1"/>
  <c r="AE22" i="39"/>
  <c r="X7" i="95"/>
  <c r="Y7" i="95"/>
  <c r="W14" i="105"/>
  <c r="AG13" i="105"/>
  <c r="AP13" i="105" s="1"/>
  <c r="AF13" i="105"/>
  <c r="AO13" i="105" s="1"/>
  <c r="AE13" i="105"/>
  <c r="AI21" i="34"/>
  <c r="AN21" i="34"/>
  <c r="Y15" i="89"/>
  <c r="Z15" i="89"/>
  <c r="X15" i="89"/>
  <c r="Z15" i="59"/>
  <c r="Z9" i="20"/>
  <c r="AH23" i="68"/>
  <c r="AQ23" i="68" s="1"/>
  <c r="AQ25" i="68" s="1"/>
  <c r="AZ3" i="68"/>
  <c r="AE5" i="43"/>
  <c r="AF5" i="43"/>
  <c r="AO5" i="43" s="1"/>
  <c r="W6" i="43"/>
  <c r="AG5" i="43"/>
  <c r="AP5" i="43" s="1"/>
  <c r="AR7" i="96"/>
  <c r="U10" i="98"/>
  <c r="U9" i="98" s="1"/>
  <c r="AE5" i="41"/>
  <c r="AF5" i="41"/>
  <c r="AO5" i="41" s="1"/>
  <c r="AG5" i="41"/>
  <c r="AP5" i="41" s="1"/>
  <c r="W6" i="41"/>
  <c r="AE12" i="101"/>
  <c r="AG12" i="101"/>
  <c r="AP12" i="101" s="1"/>
  <c r="W13" i="101"/>
  <c r="AF12" i="101"/>
  <c r="AO12" i="101" s="1"/>
  <c r="W13" i="15"/>
  <c r="AG12" i="15"/>
  <c r="AP12" i="15" s="1"/>
  <c r="AE12" i="15"/>
  <c r="AF12" i="15"/>
  <c r="AO12" i="15" s="1"/>
  <c r="W16" i="79"/>
  <c r="AG15" i="79"/>
  <c r="AP15" i="79" s="1"/>
  <c r="AF15" i="79"/>
  <c r="AO15" i="79" s="1"/>
  <c r="AE15" i="79"/>
  <c r="AF6" i="11"/>
  <c r="AO6" i="11" s="1"/>
  <c r="AE6" i="11"/>
  <c r="AG6" i="11"/>
  <c r="AP6" i="11" s="1"/>
  <c r="W7" i="11"/>
  <c r="U14" i="50"/>
  <c r="U6" i="103"/>
  <c r="U12" i="48"/>
  <c r="AH15" i="38"/>
  <c r="AQ15" i="38" s="1"/>
  <c r="AN8" i="84"/>
  <c r="AI8" i="84"/>
  <c r="U12" i="10"/>
  <c r="AN15" i="67"/>
  <c r="AI15" i="67"/>
  <c r="AH9" i="92"/>
  <c r="AQ9" i="92" s="1"/>
  <c r="AH8" i="96"/>
  <c r="AQ8" i="96" s="1"/>
  <c r="AH23" i="29"/>
  <c r="AQ23" i="29" s="1"/>
  <c r="AQ25" i="29" s="1"/>
  <c r="AZ3" i="29"/>
  <c r="AR8" i="13"/>
  <c r="AR11" i="86"/>
  <c r="AN6" i="95"/>
  <c r="AI6" i="95"/>
  <c r="AR22" i="12"/>
  <c r="Z8" i="96"/>
  <c r="AG8" i="100"/>
  <c r="AP8" i="100" s="1"/>
  <c r="W9" i="100"/>
  <c r="AF8" i="100"/>
  <c r="AO8" i="100" s="1"/>
  <c r="AE8" i="100"/>
  <c r="AR14" i="59"/>
  <c r="AX22" i="60"/>
  <c r="S22" i="60" s="1"/>
  <c r="AC22" i="60" s="1"/>
  <c r="AB23" i="60" s="1"/>
  <c r="AK23" i="60" s="1"/>
  <c r="AT23" i="60" s="1"/>
  <c r="AX3" i="60"/>
  <c r="S3" i="60" s="1"/>
  <c r="AC3" i="60" s="1"/>
  <c r="AX23" i="60"/>
  <c r="S23" i="60" s="1"/>
  <c r="AC23" i="60" s="1"/>
  <c r="AX4" i="60"/>
  <c r="S4" i="60" s="1"/>
  <c r="AC4" i="60" s="1"/>
  <c r="AB5" i="60" s="1"/>
  <c r="AX5" i="60"/>
  <c r="S5" i="60" s="1"/>
  <c r="AC5" i="60" s="1"/>
  <c r="AB6" i="60" s="1"/>
  <c r="AX6" i="60"/>
  <c r="S6" i="60" s="1"/>
  <c r="AC6" i="60" s="1"/>
  <c r="AB7" i="60" s="1"/>
  <c r="AX7" i="60"/>
  <c r="S7" i="60" s="1"/>
  <c r="AC7" i="60" s="1"/>
  <c r="AB8" i="60" s="1"/>
  <c r="AX8" i="60"/>
  <c r="S8" i="60" s="1"/>
  <c r="AC8" i="60" s="1"/>
  <c r="AB9" i="60" s="1"/>
  <c r="AX9" i="60"/>
  <c r="S9" i="60" s="1"/>
  <c r="AC9" i="60" s="1"/>
  <c r="AB10" i="60" s="1"/>
  <c r="AX10" i="60"/>
  <c r="S10" i="60" s="1"/>
  <c r="AC10" i="60" s="1"/>
  <c r="AB11" i="60" s="1"/>
  <c r="AX11" i="60"/>
  <c r="S11" i="60" s="1"/>
  <c r="AC11" i="60" s="1"/>
  <c r="AB12" i="60" s="1"/>
  <c r="AX12" i="60"/>
  <c r="S12" i="60" s="1"/>
  <c r="AC12" i="60" s="1"/>
  <c r="AB13" i="60" s="1"/>
  <c r="AX13" i="60"/>
  <c r="S13" i="60" s="1"/>
  <c r="AC13" i="60" s="1"/>
  <c r="AB14" i="60" s="1"/>
  <c r="AX14" i="60"/>
  <c r="S14" i="60" s="1"/>
  <c r="AC14" i="60" s="1"/>
  <c r="AB15" i="60" s="1"/>
  <c r="AX15" i="60"/>
  <c r="S15" i="60" s="1"/>
  <c r="AC15" i="60" s="1"/>
  <c r="AB16" i="60" s="1"/>
  <c r="AX16" i="60"/>
  <c r="S16" i="60" s="1"/>
  <c r="AC16" i="60" s="1"/>
  <c r="AB17" i="60" s="1"/>
  <c r="AX17" i="60"/>
  <c r="S17" i="60" s="1"/>
  <c r="AC17" i="60" s="1"/>
  <c r="AB18" i="60" s="1"/>
  <c r="AX18" i="60"/>
  <c r="S18" i="60" s="1"/>
  <c r="AC18" i="60" s="1"/>
  <c r="AB19" i="60" s="1"/>
  <c r="AX19" i="60"/>
  <c r="S19" i="60" s="1"/>
  <c r="AC19" i="60" s="1"/>
  <c r="AB20" i="60" s="1"/>
  <c r="AX20" i="60"/>
  <c r="S20" i="60" s="1"/>
  <c r="AC20" i="60" s="1"/>
  <c r="AB21" i="60" s="1"/>
  <c r="AX21" i="60"/>
  <c r="S21" i="60" s="1"/>
  <c r="AC21" i="60" s="1"/>
  <c r="AB22" i="60" s="1"/>
  <c r="AH22" i="80"/>
  <c r="AQ22" i="80" s="1"/>
  <c r="Y22" i="34"/>
  <c r="Z22" i="34" s="1"/>
  <c r="X22" i="34"/>
  <c r="AE15" i="97"/>
  <c r="AF15" i="97"/>
  <c r="AO15" i="97" s="1"/>
  <c r="W16" i="97"/>
  <c r="AG15" i="97"/>
  <c r="AP15" i="97" s="1"/>
  <c r="Z23" i="68"/>
  <c r="AN12" i="32"/>
  <c r="AI12" i="32"/>
  <c r="AH9" i="13"/>
  <c r="AQ9" i="13" s="1"/>
  <c r="AH8" i="45"/>
  <c r="AQ8" i="45" s="1"/>
  <c r="U6" i="87"/>
  <c r="Z23" i="12"/>
  <c r="AH13" i="46"/>
  <c r="AQ13" i="46" s="1"/>
  <c r="Z15" i="38"/>
  <c r="Y9" i="84"/>
  <c r="X9" i="84"/>
  <c r="Z9" i="84" s="1"/>
  <c r="AR7" i="54"/>
  <c r="AR14" i="38"/>
  <c r="Y16" i="67"/>
  <c r="X16" i="67"/>
  <c r="AE22" i="34" l="1"/>
  <c r="AG22" i="34"/>
  <c r="AP22" i="34" s="1"/>
  <c r="AF22" i="34"/>
  <c r="AO22" i="34" s="1"/>
  <c r="W23" i="34"/>
  <c r="W10" i="84"/>
  <c r="AG9" i="84"/>
  <c r="AP9" i="84" s="1"/>
  <c r="AF9" i="84"/>
  <c r="AO9" i="84" s="1"/>
  <c r="AE9" i="84"/>
  <c r="AF15" i="19"/>
  <c r="AO15" i="19" s="1"/>
  <c r="W16" i="19"/>
  <c r="AG15" i="19"/>
  <c r="AP15" i="19" s="1"/>
  <c r="AE15" i="19"/>
  <c r="AG23" i="72"/>
  <c r="AP23" i="72" s="1"/>
  <c r="AP25" i="72" s="1"/>
  <c r="AF23" i="72"/>
  <c r="AO23" i="72" s="1"/>
  <c r="AO25" i="72" s="1"/>
  <c r="AE23" i="72"/>
  <c r="AF9" i="51"/>
  <c r="AO9" i="51" s="1"/>
  <c r="W10" i="51"/>
  <c r="AE9" i="51"/>
  <c r="AG9" i="51"/>
  <c r="AP9" i="51" s="1"/>
  <c r="AE23" i="12"/>
  <c r="AG23" i="12"/>
  <c r="AP23" i="12" s="1"/>
  <c r="AP25" i="12" s="1"/>
  <c r="AF23" i="12"/>
  <c r="AO23" i="12" s="1"/>
  <c r="AO25" i="12" s="1"/>
  <c r="AJ17" i="60"/>
  <c r="AK17" i="60"/>
  <c r="AT17" i="60" s="1"/>
  <c r="AJ5" i="60"/>
  <c r="AK5" i="60"/>
  <c r="AT5" i="60" s="1"/>
  <c r="U5" i="103"/>
  <c r="X5" i="103" s="1"/>
  <c r="AI6" i="11"/>
  <c r="AR6" i="11" s="1"/>
  <c r="AN6" i="11"/>
  <c r="AX22" i="68"/>
  <c r="S22" i="68" s="1"/>
  <c r="AC22" i="68" s="1"/>
  <c r="AB23" i="68" s="1"/>
  <c r="AX3" i="68"/>
  <c r="S3" i="68" s="1"/>
  <c r="AC3" i="68" s="1"/>
  <c r="AX23" i="68"/>
  <c r="S23" i="68" s="1"/>
  <c r="AC23" i="68" s="1"/>
  <c r="AX4" i="68"/>
  <c r="S4" i="68" s="1"/>
  <c r="AC4" i="68" s="1"/>
  <c r="AB5" i="68" s="1"/>
  <c r="AX5" i="68"/>
  <c r="S5" i="68" s="1"/>
  <c r="AC5" i="68" s="1"/>
  <c r="AB6" i="68" s="1"/>
  <c r="AX6" i="68"/>
  <c r="S6" i="68" s="1"/>
  <c r="AC6" i="68" s="1"/>
  <c r="AB7" i="68" s="1"/>
  <c r="AX7" i="68"/>
  <c r="S7" i="68" s="1"/>
  <c r="AC7" i="68" s="1"/>
  <c r="AB8" i="68" s="1"/>
  <c r="AX8" i="68"/>
  <c r="S8" i="68" s="1"/>
  <c r="AC8" i="68" s="1"/>
  <c r="AB9" i="68" s="1"/>
  <c r="AX9" i="68"/>
  <c r="S9" i="68" s="1"/>
  <c r="AC9" i="68" s="1"/>
  <c r="AB10" i="68" s="1"/>
  <c r="AX10" i="68"/>
  <c r="S10" i="68" s="1"/>
  <c r="AC10" i="68" s="1"/>
  <c r="AB11" i="68" s="1"/>
  <c r="AX11" i="68"/>
  <c r="S11" i="68" s="1"/>
  <c r="AC11" i="68" s="1"/>
  <c r="AB12" i="68" s="1"/>
  <c r="AX12" i="68"/>
  <c r="S12" i="68" s="1"/>
  <c r="AC12" i="68" s="1"/>
  <c r="AB13" i="68" s="1"/>
  <c r="AX13" i="68"/>
  <c r="S13" i="68" s="1"/>
  <c r="AC13" i="68" s="1"/>
  <c r="AB14" i="68" s="1"/>
  <c r="AX14" i="68"/>
  <c r="S14" i="68" s="1"/>
  <c r="AC14" i="68" s="1"/>
  <c r="AB15" i="68" s="1"/>
  <c r="AX15" i="68"/>
  <c r="S15" i="68" s="1"/>
  <c r="AC15" i="68" s="1"/>
  <c r="AB16" i="68" s="1"/>
  <c r="AX16" i="68"/>
  <c r="S16" i="68" s="1"/>
  <c r="AC16" i="68" s="1"/>
  <c r="AB17" i="68" s="1"/>
  <c r="AX17" i="68"/>
  <c r="S17" i="68" s="1"/>
  <c r="AC17" i="68" s="1"/>
  <c r="AB18" i="68" s="1"/>
  <c r="AX18" i="68"/>
  <c r="S18" i="68" s="1"/>
  <c r="AC18" i="68" s="1"/>
  <c r="AB19" i="68" s="1"/>
  <c r="AX19" i="68"/>
  <c r="S19" i="68" s="1"/>
  <c r="AC19" i="68" s="1"/>
  <c r="AB20" i="68" s="1"/>
  <c r="AX20" i="68"/>
  <c r="S20" i="68" s="1"/>
  <c r="AC20" i="68" s="1"/>
  <c r="AB21" i="68" s="1"/>
  <c r="AX21" i="68"/>
  <c r="S21" i="68" s="1"/>
  <c r="AC21" i="68" s="1"/>
  <c r="AB22" i="68" s="1"/>
  <c r="Y23" i="39"/>
  <c r="X23" i="39"/>
  <c r="AR12" i="93"/>
  <c r="AN5" i="91"/>
  <c r="AI5" i="91"/>
  <c r="AR14" i="89"/>
  <c r="AH13" i="52"/>
  <c r="AQ13" i="52" s="1"/>
  <c r="AX3" i="21"/>
  <c r="S3" i="21" s="1"/>
  <c r="AC3" i="21" s="1"/>
  <c r="AX23" i="21"/>
  <c r="S23" i="21" s="1"/>
  <c r="AC23" i="21" s="1"/>
  <c r="AX4" i="21"/>
  <c r="S4" i="21" s="1"/>
  <c r="AC4" i="21" s="1"/>
  <c r="AB5" i="21" s="1"/>
  <c r="AX5" i="21"/>
  <c r="S5" i="21" s="1"/>
  <c r="AC5" i="21" s="1"/>
  <c r="AB6" i="21" s="1"/>
  <c r="AX6" i="21"/>
  <c r="S6" i="21" s="1"/>
  <c r="AC6" i="21" s="1"/>
  <c r="AB7" i="21" s="1"/>
  <c r="AX7" i="21"/>
  <c r="S7" i="21" s="1"/>
  <c r="AC7" i="21" s="1"/>
  <c r="AB8" i="21" s="1"/>
  <c r="AX8" i="21"/>
  <c r="S8" i="21" s="1"/>
  <c r="AC8" i="21" s="1"/>
  <c r="AB9" i="21" s="1"/>
  <c r="AX9" i="21"/>
  <c r="S9" i="21" s="1"/>
  <c r="AC9" i="21" s="1"/>
  <c r="AB10" i="21" s="1"/>
  <c r="AX10" i="21"/>
  <c r="S10" i="21" s="1"/>
  <c r="AC10" i="21" s="1"/>
  <c r="AB11" i="21" s="1"/>
  <c r="AX11" i="21"/>
  <c r="S11" i="21" s="1"/>
  <c r="AC11" i="21" s="1"/>
  <c r="AB12" i="21" s="1"/>
  <c r="AX12" i="21"/>
  <c r="S12" i="21" s="1"/>
  <c r="AC12" i="21" s="1"/>
  <c r="AB13" i="21" s="1"/>
  <c r="AX13" i="21"/>
  <c r="S13" i="21" s="1"/>
  <c r="AC13" i="21" s="1"/>
  <c r="AB14" i="21" s="1"/>
  <c r="AX14" i="21"/>
  <c r="S14" i="21" s="1"/>
  <c r="AC14" i="21" s="1"/>
  <c r="AB15" i="21" s="1"/>
  <c r="AX15" i="21"/>
  <c r="S15" i="21" s="1"/>
  <c r="AC15" i="21" s="1"/>
  <c r="AB16" i="21" s="1"/>
  <c r="AX16" i="21"/>
  <c r="S16" i="21" s="1"/>
  <c r="AC16" i="21" s="1"/>
  <c r="AB17" i="21" s="1"/>
  <c r="AX17" i="21"/>
  <c r="S17" i="21" s="1"/>
  <c r="AC17" i="21" s="1"/>
  <c r="AB18" i="21" s="1"/>
  <c r="AX18" i="21"/>
  <c r="S18" i="21" s="1"/>
  <c r="AC18" i="21" s="1"/>
  <c r="AB19" i="21" s="1"/>
  <c r="AX19" i="21"/>
  <c r="S19" i="21" s="1"/>
  <c r="AC19" i="21" s="1"/>
  <c r="AB20" i="21" s="1"/>
  <c r="AX20" i="21"/>
  <c r="S20" i="21" s="1"/>
  <c r="AC20" i="21" s="1"/>
  <c r="AB21" i="21" s="1"/>
  <c r="AX21" i="21"/>
  <c r="S21" i="21" s="1"/>
  <c r="AC21" i="21" s="1"/>
  <c r="AB22" i="21" s="1"/>
  <c r="AN22" i="76"/>
  <c r="AI22" i="76"/>
  <c r="W14" i="32"/>
  <c r="AE13" i="32"/>
  <c r="AG13" i="32"/>
  <c r="AP13" i="32" s="1"/>
  <c r="AF13" i="32"/>
  <c r="AO13" i="32" s="1"/>
  <c r="AH13" i="93"/>
  <c r="AQ13" i="93" s="1"/>
  <c r="AR12" i="53"/>
  <c r="AR22" i="64"/>
  <c r="AX23" i="12"/>
  <c r="S23" i="12" s="1"/>
  <c r="AC23" i="12" s="1"/>
  <c r="AX3" i="12"/>
  <c r="S3" i="12" s="1"/>
  <c r="AC3" i="12" s="1"/>
  <c r="AX4" i="12"/>
  <c r="S4" i="12" s="1"/>
  <c r="AC4" i="12" s="1"/>
  <c r="AB5" i="12" s="1"/>
  <c r="AX5" i="12"/>
  <c r="S5" i="12" s="1"/>
  <c r="AC5" i="12" s="1"/>
  <c r="AB6" i="12" s="1"/>
  <c r="AX6" i="12"/>
  <c r="S6" i="12" s="1"/>
  <c r="AC6" i="12" s="1"/>
  <c r="AB7" i="12" s="1"/>
  <c r="AX7" i="12"/>
  <c r="S7" i="12" s="1"/>
  <c r="AC7" i="12" s="1"/>
  <c r="AB8" i="12" s="1"/>
  <c r="AX8" i="12"/>
  <c r="S8" i="12" s="1"/>
  <c r="AC8" i="12" s="1"/>
  <c r="AB9" i="12" s="1"/>
  <c r="AX9" i="12"/>
  <c r="S9" i="12" s="1"/>
  <c r="AC9" i="12" s="1"/>
  <c r="AB10" i="12" s="1"/>
  <c r="AX10" i="12"/>
  <c r="S10" i="12" s="1"/>
  <c r="AC10" i="12" s="1"/>
  <c r="AB11" i="12" s="1"/>
  <c r="AX11" i="12"/>
  <c r="S11" i="12" s="1"/>
  <c r="AC11" i="12" s="1"/>
  <c r="AB12" i="12" s="1"/>
  <c r="AX12" i="12"/>
  <c r="S12" i="12" s="1"/>
  <c r="AC12" i="12" s="1"/>
  <c r="AB13" i="12" s="1"/>
  <c r="AX13" i="12"/>
  <c r="S13" i="12" s="1"/>
  <c r="AC13" i="12" s="1"/>
  <c r="AB14" i="12" s="1"/>
  <c r="AX14" i="12"/>
  <c r="S14" i="12" s="1"/>
  <c r="AC14" i="12" s="1"/>
  <c r="AB15" i="12" s="1"/>
  <c r="AX15" i="12"/>
  <c r="S15" i="12" s="1"/>
  <c r="AC15" i="12" s="1"/>
  <c r="AB16" i="12" s="1"/>
  <c r="AX16" i="12"/>
  <c r="S16" i="12" s="1"/>
  <c r="AC16" i="12" s="1"/>
  <c r="AB17" i="12" s="1"/>
  <c r="AX17" i="12"/>
  <c r="S17" i="12" s="1"/>
  <c r="AC17" i="12" s="1"/>
  <c r="AB18" i="12" s="1"/>
  <c r="AX18" i="12"/>
  <c r="S18" i="12" s="1"/>
  <c r="AC18" i="12" s="1"/>
  <c r="AB19" i="12" s="1"/>
  <c r="AX19" i="12"/>
  <c r="S19" i="12" s="1"/>
  <c r="AC19" i="12" s="1"/>
  <c r="AB20" i="12" s="1"/>
  <c r="AX20" i="12"/>
  <c r="S20" i="12" s="1"/>
  <c r="AC20" i="12" s="1"/>
  <c r="AB21" i="12" s="1"/>
  <c r="AX21" i="12"/>
  <c r="S21" i="12" s="1"/>
  <c r="AC21" i="12" s="1"/>
  <c r="AB22" i="12" s="1"/>
  <c r="AH23" i="72"/>
  <c r="AQ23" i="72" s="1"/>
  <c r="AQ25" i="72" s="1"/>
  <c r="AX22" i="72"/>
  <c r="S22" i="72" s="1"/>
  <c r="AC22" i="72" s="1"/>
  <c r="AB23" i="72" s="1"/>
  <c r="AZ3" i="72"/>
  <c r="U11" i="35"/>
  <c r="Y16" i="24"/>
  <c r="X16" i="24"/>
  <c r="Y10" i="92"/>
  <c r="X10" i="92"/>
  <c r="AI8" i="45"/>
  <c r="AN8" i="45"/>
  <c r="AJ11" i="60"/>
  <c r="AK11" i="60"/>
  <c r="AT11" i="60" s="1"/>
  <c r="AF15" i="38"/>
  <c r="AO15" i="38" s="1"/>
  <c r="W16" i="38"/>
  <c r="AE15" i="38"/>
  <c r="AG15" i="38"/>
  <c r="AP15" i="38" s="1"/>
  <c r="AI15" i="97"/>
  <c r="AN15" i="97"/>
  <c r="AJ22" i="60"/>
  <c r="AK22" i="60"/>
  <c r="AT22" i="60" s="1"/>
  <c r="AJ16" i="60"/>
  <c r="AK16" i="60"/>
  <c r="AT16" i="60" s="1"/>
  <c r="AJ10" i="60"/>
  <c r="AK10" i="60"/>
  <c r="AT10" i="60" s="1"/>
  <c r="AJ23" i="60"/>
  <c r="AS23" i="60" s="1"/>
  <c r="AN8" i="100"/>
  <c r="AI8" i="100"/>
  <c r="AR15" i="67"/>
  <c r="Y13" i="101"/>
  <c r="X13" i="101"/>
  <c r="Y14" i="105"/>
  <c r="X14" i="105"/>
  <c r="AH15" i="71"/>
  <c r="AQ15" i="71" s="1"/>
  <c r="W13" i="86"/>
  <c r="AF12" i="86"/>
  <c r="AO12" i="86" s="1"/>
  <c r="AG12" i="86"/>
  <c r="AP12" i="86" s="1"/>
  <c r="AE12" i="86"/>
  <c r="U13" i="85"/>
  <c r="AF5" i="49"/>
  <c r="AO5" i="49" s="1"/>
  <c r="AG5" i="49"/>
  <c r="AP5" i="49" s="1"/>
  <c r="W6" i="49"/>
  <c r="AE5" i="49"/>
  <c r="AR14" i="19"/>
  <c r="Z13" i="52"/>
  <c r="AX22" i="21"/>
  <c r="S22" i="21" s="1"/>
  <c r="AC22" i="21" s="1"/>
  <c r="AB23" i="21" s="1"/>
  <c r="AI17" i="2"/>
  <c r="AN17" i="2"/>
  <c r="Z13" i="93"/>
  <c r="AX22" i="12"/>
  <c r="S22" i="12" s="1"/>
  <c r="AC22" i="12" s="1"/>
  <c r="AB23" i="12" s="1"/>
  <c r="Y9" i="88"/>
  <c r="Z9" i="88"/>
  <c r="X9" i="88"/>
  <c r="U5" i="99"/>
  <c r="X5" i="99" s="1"/>
  <c r="AI13" i="46"/>
  <c r="AN13" i="46"/>
  <c r="AI16" i="75"/>
  <c r="AR16" i="75" s="1"/>
  <c r="AN16" i="75"/>
  <c r="Y10" i="13"/>
  <c r="X10" i="13"/>
  <c r="Z10" i="13" s="1"/>
  <c r="AH16" i="67"/>
  <c r="AQ16" i="67" s="1"/>
  <c r="Z16" i="67"/>
  <c r="AH9" i="84"/>
  <c r="AQ9" i="84" s="1"/>
  <c r="AR12" i="32"/>
  <c r="U5" i="87"/>
  <c r="X5" i="87" s="1"/>
  <c r="AF23" i="68"/>
  <c r="AO23" i="68" s="1"/>
  <c r="AO25" i="68" s="1"/>
  <c r="AE23" i="68"/>
  <c r="AG23" i="68"/>
  <c r="AP23" i="68" s="1"/>
  <c r="AP25" i="68" s="1"/>
  <c r="AH22" i="34"/>
  <c r="AQ22" i="34" s="1"/>
  <c r="AJ21" i="60"/>
  <c r="AK21" i="60"/>
  <c r="AT21" i="60" s="1"/>
  <c r="AJ15" i="60"/>
  <c r="AK15" i="60"/>
  <c r="AT15" i="60" s="1"/>
  <c r="AK9" i="60"/>
  <c r="AT9" i="60" s="1"/>
  <c r="AJ9" i="60"/>
  <c r="AB4" i="60"/>
  <c r="AJ3" i="60"/>
  <c r="AR6" i="95"/>
  <c r="AX22" i="29"/>
  <c r="S22" i="29" s="1"/>
  <c r="AC22" i="29" s="1"/>
  <c r="AB23" i="29" s="1"/>
  <c r="AK23" i="29" s="1"/>
  <c r="AT23" i="29" s="1"/>
  <c r="AX3" i="29"/>
  <c r="S3" i="29" s="1"/>
  <c r="AC3" i="29" s="1"/>
  <c r="AX23" i="29"/>
  <c r="S23" i="29" s="1"/>
  <c r="AC23" i="29" s="1"/>
  <c r="AX4" i="29"/>
  <c r="S4" i="29" s="1"/>
  <c r="AC4" i="29" s="1"/>
  <c r="AB5" i="29" s="1"/>
  <c r="AX5" i="29"/>
  <c r="S5" i="29" s="1"/>
  <c r="AC5" i="29" s="1"/>
  <c r="AB6" i="29" s="1"/>
  <c r="AX6" i="29"/>
  <c r="S6" i="29" s="1"/>
  <c r="AC6" i="29" s="1"/>
  <c r="AB7" i="29" s="1"/>
  <c r="AX7" i="29"/>
  <c r="S7" i="29" s="1"/>
  <c r="AC7" i="29" s="1"/>
  <c r="AB8" i="29" s="1"/>
  <c r="AX8" i="29"/>
  <c r="S8" i="29" s="1"/>
  <c r="AC8" i="29" s="1"/>
  <c r="AB9" i="29" s="1"/>
  <c r="AX9" i="29"/>
  <c r="S9" i="29" s="1"/>
  <c r="AC9" i="29" s="1"/>
  <c r="AB10" i="29" s="1"/>
  <c r="AX10" i="29"/>
  <c r="S10" i="29" s="1"/>
  <c r="AC10" i="29" s="1"/>
  <c r="AB11" i="29" s="1"/>
  <c r="AX11" i="29"/>
  <c r="S11" i="29" s="1"/>
  <c r="AC11" i="29" s="1"/>
  <c r="AB12" i="29" s="1"/>
  <c r="AX12" i="29"/>
  <c r="S12" i="29" s="1"/>
  <c r="AC12" i="29" s="1"/>
  <c r="AB13" i="29" s="1"/>
  <c r="AX13" i="29"/>
  <c r="S13" i="29" s="1"/>
  <c r="AC13" i="29" s="1"/>
  <c r="AB14" i="29" s="1"/>
  <c r="AX14" i="29"/>
  <c r="S14" i="29" s="1"/>
  <c r="AC14" i="29" s="1"/>
  <c r="AB15" i="29" s="1"/>
  <c r="AX15" i="29"/>
  <c r="S15" i="29" s="1"/>
  <c r="AC15" i="29" s="1"/>
  <c r="AB16" i="29" s="1"/>
  <c r="AX16" i="29"/>
  <c r="S16" i="29" s="1"/>
  <c r="AC16" i="29" s="1"/>
  <c r="AB17" i="29" s="1"/>
  <c r="AX17" i="29"/>
  <c r="S17" i="29" s="1"/>
  <c r="AC17" i="29" s="1"/>
  <c r="AB18" i="29" s="1"/>
  <c r="AX18" i="29"/>
  <c r="S18" i="29" s="1"/>
  <c r="AC18" i="29" s="1"/>
  <c r="AB19" i="29" s="1"/>
  <c r="AX19" i="29"/>
  <c r="S19" i="29" s="1"/>
  <c r="AC19" i="29" s="1"/>
  <c r="AB20" i="29" s="1"/>
  <c r="AX20" i="29"/>
  <c r="S20" i="29" s="1"/>
  <c r="AC20" i="29" s="1"/>
  <c r="AB21" i="29" s="1"/>
  <c r="AX21" i="29"/>
  <c r="S21" i="29" s="1"/>
  <c r="AC21" i="29" s="1"/>
  <c r="AB22" i="29" s="1"/>
  <c r="U13" i="50"/>
  <c r="AN15" i="79"/>
  <c r="AI15" i="79"/>
  <c r="AN12" i="15"/>
  <c r="AI12" i="15"/>
  <c r="AI5" i="41"/>
  <c r="AN5" i="41"/>
  <c r="AG9" i="20"/>
  <c r="AP9" i="20" s="1"/>
  <c r="AF9" i="20"/>
  <c r="AO9" i="20" s="1"/>
  <c r="AE9" i="20"/>
  <c r="W10" i="20"/>
  <c r="AR21" i="34"/>
  <c r="Z7" i="95"/>
  <c r="Z15" i="71"/>
  <c r="AR8" i="51"/>
  <c r="AR12" i="52"/>
  <c r="Z5" i="83"/>
  <c r="AH5" i="83"/>
  <c r="AQ5" i="83" s="1"/>
  <c r="AI22" i="25"/>
  <c r="AN22" i="25"/>
  <c r="Y11" i="104"/>
  <c r="Z11" i="104"/>
  <c r="X11" i="104"/>
  <c r="AI5" i="16"/>
  <c r="AN5" i="16"/>
  <c r="AI15" i="28"/>
  <c r="AN15" i="28"/>
  <c r="AH15" i="63"/>
  <c r="AQ15" i="63" s="1"/>
  <c r="AR9" i="44"/>
  <c r="AI22" i="80"/>
  <c r="AN22" i="80"/>
  <c r="AN9" i="13"/>
  <c r="AI9" i="13"/>
  <c r="Y9" i="45"/>
  <c r="X9" i="45"/>
  <c r="Z9" i="45" s="1"/>
  <c r="AK20" i="60"/>
  <c r="AT20" i="60" s="1"/>
  <c r="AJ20" i="60"/>
  <c r="AK14" i="60"/>
  <c r="AT14" i="60" s="1"/>
  <c r="AJ14" i="60"/>
  <c r="AK8" i="60"/>
  <c r="AT8" i="60" s="1"/>
  <c r="AJ8" i="60"/>
  <c r="Y9" i="100"/>
  <c r="Z9" i="100"/>
  <c r="X9" i="100"/>
  <c r="AI12" i="101"/>
  <c r="AN12" i="101"/>
  <c r="Y6" i="43"/>
  <c r="X6" i="43"/>
  <c r="AF15" i="59"/>
  <c r="AO15" i="59" s="1"/>
  <c r="AE15" i="59"/>
  <c r="W16" i="59"/>
  <c r="AG15" i="59"/>
  <c r="AP15" i="59" s="1"/>
  <c r="AH7" i="95"/>
  <c r="AQ7" i="95" s="1"/>
  <c r="AH15" i="19"/>
  <c r="AQ15" i="19" s="1"/>
  <c r="U12" i="82"/>
  <c r="U11" i="102"/>
  <c r="AH13" i="53"/>
  <c r="AQ13" i="53" s="1"/>
  <c r="U12" i="94"/>
  <c r="AR12" i="47"/>
  <c r="AR8" i="9"/>
  <c r="AH13" i="47"/>
  <c r="AQ13" i="47" s="1"/>
  <c r="AR14" i="63"/>
  <c r="Y6" i="16"/>
  <c r="X6" i="16"/>
  <c r="U11" i="42"/>
  <c r="AE15" i="63"/>
  <c r="W16" i="63"/>
  <c r="AF15" i="63"/>
  <c r="AO15" i="63" s="1"/>
  <c r="AG15" i="63"/>
  <c r="AP15" i="63" s="1"/>
  <c r="AN23" i="21"/>
  <c r="AN25" i="21" s="1"/>
  <c r="AI23" i="21"/>
  <c r="AJ19" i="60"/>
  <c r="AK19" i="60"/>
  <c r="AT19" i="60" s="1"/>
  <c r="AK13" i="60"/>
  <c r="AT13" i="60" s="1"/>
  <c r="AJ13" i="60"/>
  <c r="AJ7" i="60"/>
  <c r="AK7" i="60"/>
  <c r="AT7" i="60" s="1"/>
  <c r="U11" i="10"/>
  <c r="U10" i="10" s="1"/>
  <c r="U11" i="48"/>
  <c r="Y7" i="11"/>
  <c r="Z7" i="11"/>
  <c r="X7" i="11"/>
  <c r="Y13" i="15"/>
  <c r="X13" i="15"/>
  <c r="U8" i="98"/>
  <c r="AH15" i="89"/>
  <c r="AQ15" i="89" s="1"/>
  <c r="AN13" i="105"/>
  <c r="AI13" i="105"/>
  <c r="AN22" i="39"/>
  <c r="AI22" i="39"/>
  <c r="Z9" i="9"/>
  <c r="AH9" i="9"/>
  <c r="AQ9" i="9" s="1"/>
  <c r="AH10" i="44"/>
  <c r="AQ10" i="44" s="1"/>
  <c r="AH23" i="64"/>
  <c r="AQ23" i="64" s="1"/>
  <c r="AQ25" i="64" s="1"/>
  <c r="AZ3" i="64"/>
  <c r="AX22" i="64" s="1"/>
  <c r="S22" i="64" s="1"/>
  <c r="AC22" i="64" s="1"/>
  <c r="AB23" i="64" s="1"/>
  <c r="AN8" i="54"/>
  <c r="AI8" i="54"/>
  <c r="Z13" i="53"/>
  <c r="Y15" i="33"/>
  <c r="X15" i="33"/>
  <c r="Z15" i="33" s="1"/>
  <c r="Y23" i="76"/>
  <c r="Z23" i="76"/>
  <c r="X23" i="76"/>
  <c r="Y18" i="2"/>
  <c r="X18" i="2"/>
  <c r="Z18" i="2" s="1"/>
  <c r="AR22" i="72"/>
  <c r="AL23" i="60"/>
  <c r="AU23" i="60" s="1"/>
  <c r="AR23" i="60"/>
  <c r="AR25" i="60" s="1"/>
  <c r="AH5" i="55"/>
  <c r="AQ5" i="55" s="1"/>
  <c r="Z5" i="55"/>
  <c r="AI10" i="104"/>
  <c r="AN10" i="104"/>
  <c r="Z13" i="47"/>
  <c r="Y16" i="28"/>
  <c r="Z16" i="28"/>
  <c r="X16" i="28"/>
  <c r="AI8" i="88"/>
  <c r="AN8" i="88"/>
  <c r="AR14" i="71"/>
  <c r="AH9" i="51"/>
  <c r="AQ9" i="51" s="1"/>
  <c r="U13" i="90"/>
  <c r="AI9" i="92"/>
  <c r="AN9" i="92"/>
  <c r="Y17" i="75"/>
  <c r="Z17" i="75"/>
  <c r="X17" i="75"/>
  <c r="AI23" i="29"/>
  <c r="AN23" i="29"/>
  <c r="AN25" i="29" s="1"/>
  <c r="Y16" i="97"/>
  <c r="X16" i="97"/>
  <c r="AJ18" i="60"/>
  <c r="AK18" i="60"/>
  <c r="AT18" i="60" s="1"/>
  <c r="AJ12" i="60"/>
  <c r="AK12" i="60"/>
  <c r="AT12" i="60" s="1"/>
  <c r="AJ6" i="60"/>
  <c r="AK6" i="60"/>
  <c r="AT6" i="60" s="1"/>
  <c r="W9" i="96"/>
  <c r="AG8" i="96"/>
  <c r="AP8" i="96" s="1"/>
  <c r="AF8" i="96"/>
  <c r="AO8" i="96" s="1"/>
  <c r="AE8" i="96"/>
  <c r="AR8" i="84"/>
  <c r="Y16" i="79"/>
  <c r="X16" i="79"/>
  <c r="Y6" i="41"/>
  <c r="Z6" i="41"/>
  <c r="X6" i="41"/>
  <c r="AI5" i="43"/>
  <c r="AN5" i="43"/>
  <c r="AF15" i="89"/>
  <c r="AO15" i="89" s="1"/>
  <c r="AE15" i="89"/>
  <c r="W16" i="89"/>
  <c r="AG15" i="89"/>
  <c r="AP15" i="89" s="1"/>
  <c r="Y6" i="91"/>
  <c r="Z6" i="91"/>
  <c r="X6" i="91"/>
  <c r="Z10" i="44"/>
  <c r="Z23" i="64"/>
  <c r="Y9" i="54"/>
  <c r="X9" i="54"/>
  <c r="Y23" i="25"/>
  <c r="Z23" i="25"/>
  <c r="X23" i="25"/>
  <c r="AN14" i="33"/>
  <c r="AI14" i="33"/>
  <c r="AH13" i="32"/>
  <c r="AQ13" i="32" s="1"/>
  <c r="AE8" i="58"/>
  <c r="W9" i="58"/>
  <c r="AG8" i="58"/>
  <c r="AP8" i="58" s="1"/>
  <c r="AF8" i="58"/>
  <c r="AO8" i="58" s="1"/>
  <c r="U6" i="18"/>
  <c r="AI15" i="24"/>
  <c r="AN15" i="24"/>
  <c r="Y14" i="46"/>
  <c r="Z14" i="46"/>
  <c r="X14" i="46"/>
  <c r="Y23" i="80"/>
  <c r="X23" i="80"/>
  <c r="AG15" i="33" l="1"/>
  <c r="AP15" i="33" s="1"/>
  <c r="W16" i="33"/>
  <c r="AF15" i="33"/>
  <c r="AO15" i="33" s="1"/>
  <c r="AE15" i="33"/>
  <c r="AE18" i="2"/>
  <c r="AF18" i="2"/>
  <c r="AO18" i="2" s="1"/>
  <c r="W19" i="2"/>
  <c r="AG18" i="2"/>
  <c r="AP18" i="2" s="1"/>
  <c r="AE9" i="45"/>
  <c r="W10" i="45"/>
  <c r="AF9" i="45"/>
  <c r="AO9" i="45" s="1"/>
  <c r="AG9" i="45"/>
  <c r="AP9" i="45" s="1"/>
  <c r="W11" i="13"/>
  <c r="AE10" i="13"/>
  <c r="AF10" i="13"/>
  <c r="AO10" i="13" s="1"/>
  <c r="AG10" i="13"/>
  <c r="AP10" i="13" s="1"/>
  <c r="AF23" i="25"/>
  <c r="AO23" i="25" s="1"/>
  <c r="AO25" i="25" s="1"/>
  <c r="AE23" i="25"/>
  <c r="AG23" i="25"/>
  <c r="AP23" i="25" s="1"/>
  <c r="AP25" i="25" s="1"/>
  <c r="AE6" i="41"/>
  <c r="AF6" i="41"/>
  <c r="AO6" i="41" s="1"/>
  <c r="AG6" i="41"/>
  <c r="AP6" i="41" s="1"/>
  <c r="W7" i="41"/>
  <c r="AH16" i="97"/>
  <c r="AQ16" i="97" s="1"/>
  <c r="W17" i="28"/>
  <c r="AF16" i="28"/>
  <c r="AO16" i="28" s="1"/>
  <c r="AG16" i="28"/>
  <c r="AP16" i="28" s="1"/>
  <c r="AE16" i="28"/>
  <c r="AH23" i="80"/>
  <c r="AQ23" i="80" s="1"/>
  <c r="AQ25" i="80" s="1"/>
  <c r="AZ3" i="80"/>
  <c r="Y9" i="58"/>
  <c r="X9" i="58"/>
  <c r="AH9" i="54"/>
  <c r="AQ9" i="54" s="1"/>
  <c r="AE6" i="91"/>
  <c r="W7" i="91"/>
  <c r="AG6" i="91"/>
  <c r="AP6" i="91" s="1"/>
  <c r="AF6" i="91"/>
  <c r="AO6" i="91" s="1"/>
  <c r="AH16" i="79"/>
  <c r="AQ16" i="79" s="1"/>
  <c r="AN8" i="96"/>
  <c r="AI8" i="96"/>
  <c r="Z23" i="80"/>
  <c r="AR15" i="24"/>
  <c r="AN8" i="58"/>
  <c r="AI8" i="58"/>
  <c r="AR14" i="33"/>
  <c r="Z9" i="54"/>
  <c r="Z16" i="79"/>
  <c r="AS12" i="60"/>
  <c r="AL12" i="60"/>
  <c r="AU12" i="60" s="1"/>
  <c r="AR9" i="92"/>
  <c r="AR13" i="105"/>
  <c r="AH7" i="11"/>
  <c r="AQ7" i="11" s="1"/>
  <c r="U9" i="10"/>
  <c r="AS19" i="60"/>
  <c r="AL19" i="60"/>
  <c r="AU19" i="60" s="1"/>
  <c r="AN15" i="63"/>
  <c r="AI15" i="63"/>
  <c r="U10" i="102"/>
  <c r="Y16" i="59"/>
  <c r="X16" i="59"/>
  <c r="AR22" i="25"/>
  <c r="AK19" i="29"/>
  <c r="AT19" i="29" s="1"/>
  <c r="AJ19" i="29"/>
  <c r="AK13" i="29"/>
  <c r="AT13" i="29" s="1"/>
  <c r="AJ13" i="29"/>
  <c r="AK7" i="29"/>
  <c r="AT7" i="29" s="1"/>
  <c r="AJ7" i="29"/>
  <c r="AG13" i="93"/>
  <c r="AP13" i="93" s="1"/>
  <c r="AF13" i="93"/>
  <c r="AO13" i="93" s="1"/>
  <c r="AE13" i="93"/>
  <c r="W14" i="93"/>
  <c r="Y13" i="86"/>
  <c r="Z13" i="86"/>
  <c r="X13" i="86"/>
  <c r="AH13" i="101"/>
  <c r="AQ13" i="101" s="1"/>
  <c r="Y16" i="38"/>
  <c r="X16" i="38"/>
  <c r="AH10" i="92"/>
  <c r="AQ10" i="92" s="1"/>
  <c r="AK21" i="12"/>
  <c r="AT21" i="12" s="1"/>
  <c r="AJ21" i="12"/>
  <c r="AJ15" i="12"/>
  <c r="AK15" i="12"/>
  <c r="AT15" i="12" s="1"/>
  <c r="AK9" i="12"/>
  <c r="AT9" i="12" s="1"/>
  <c r="AJ9" i="12"/>
  <c r="AN13" i="32"/>
  <c r="AI13" i="32"/>
  <c r="AJ20" i="21"/>
  <c r="AK20" i="21"/>
  <c r="AT20" i="21" s="1"/>
  <c r="AJ14" i="21"/>
  <c r="AK14" i="21"/>
  <c r="AT14" i="21" s="1"/>
  <c r="AK8" i="21"/>
  <c r="AT8" i="21" s="1"/>
  <c r="AJ8" i="21"/>
  <c r="AK17" i="68"/>
  <c r="AT17" i="68" s="1"/>
  <c r="AJ17" i="68"/>
  <c r="AJ11" i="68"/>
  <c r="AK11" i="68"/>
  <c r="AT11" i="68" s="1"/>
  <c r="AJ5" i="68"/>
  <c r="AK5" i="68"/>
  <c r="AT5" i="68" s="1"/>
  <c r="Y10" i="51"/>
  <c r="Z10" i="51"/>
  <c r="X10" i="51"/>
  <c r="AR5" i="43"/>
  <c r="AR23" i="29"/>
  <c r="AR25" i="29" s="1"/>
  <c r="AR8" i="88"/>
  <c r="AR10" i="104"/>
  <c r="AF7" i="11"/>
  <c r="AO7" i="11" s="1"/>
  <c r="AE7" i="11"/>
  <c r="AG7" i="11"/>
  <c r="AP7" i="11" s="1"/>
  <c r="W8" i="11"/>
  <c r="AR23" i="21"/>
  <c r="AR25" i="21" s="1"/>
  <c r="AN15" i="59"/>
  <c r="AI15" i="59"/>
  <c r="AR12" i="101"/>
  <c r="AS14" i="60"/>
  <c r="AL14" i="60"/>
  <c r="AU14" i="60" s="1"/>
  <c r="AR5" i="16"/>
  <c r="AJ18" i="29"/>
  <c r="AK18" i="29"/>
  <c r="AT18" i="29" s="1"/>
  <c r="AJ12" i="29"/>
  <c r="AK12" i="29"/>
  <c r="AT12" i="29" s="1"/>
  <c r="AJ6" i="29"/>
  <c r="AK6" i="29"/>
  <c r="AT6" i="29" s="1"/>
  <c r="AS15" i="60"/>
  <c r="AL15" i="60"/>
  <c r="AU15" i="60" s="1"/>
  <c r="AN23" i="68"/>
  <c r="AN25" i="68" s="1"/>
  <c r="AI23" i="68"/>
  <c r="Z5" i="99"/>
  <c r="AH5" i="99"/>
  <c r="AQ5" i="99" s="1"/>
  <c r="U12" i="85"/>
  <c r="Z13" i="101"/>
  <c r="AS22" i="60"/>
  <c r="AL22" i="60"/>
  <c r="AU22" i="60" s="1"/>
  <c r="Z10" i="92"/>
  <c r="U10" i="35"/>
  <c r="AJ20" i="12"/>
  <c r="AK20" i="12"/>
  <c r="AT20" i="12" s="1"/>
  <c r="AJ14" i="12"/>
  <c r="AK14" i="12"/>
  <c r="AT14" i="12" s="1"/>
  <c r="AJ8" i="12"/>
  <c r="AK8" i="12"/>
  <c r="AT8" i="12" s="1"/>
  <c r="Y14" i="32"/>
  <c r="X14" i="32"/>
  <c r="AK19" i="21"/>
  <c r="AT19" i="21" s="1"/>
  <c r="AJ19" i="21"/>
  <c r="AJ13" i="21"/>
  <c r="AK13" i="21"/>
  <c r="AT13" i="21" s="1"/>
  <c r="AJ7" i="21"/>
  <c r="AK7" i="21"/>
  <c r="AT7" i="21" s="1"/>
  <c r="AR5" i="91"/>
  <c r="AJ22" i="68"/>
  <c r="AK22" i="68"/>
  <c r="AT22" i="68" s="1"/>
  <c r="AJ16" i="68"/>
  <c r="AK16" i="68"/>
  <c r="AT16" i="68" s="1"/>
  <c r="AJ10" i="68"/>
  <c r="AK10" i="68"/>
  <c r="AT10" i="68" s="1"/>
  <c r="AJ23" i="68"/>
  <c r="AS23" i="68" s="1"/>
  <c r="AH5" i="103"/>
  <c r="AQ5" i="103" s="1"/>
  <c r="Z5" i="103"/>
  <c r="Y16" i="19"/>
  <c r="Z16" i="19"/>
  <c r="X16" i="19"/>
  <c r="Y10" i="84"/>
  <c r="Z10" i="84"/>
  <c r="X10" i="84"/>
  <c r="AG14" i="46"/>
  <c r="AP14" i="46" s="1"/>
  <c r="AE14" i="46"/>
  <c r="AF14" i="46"/>
  <c r="AO14" i="46" s="1"/>
  <c r="W15" i="46"/>
  <c r="AH14" i="46"/>
  <c r="AQ14" i="46" s="1"/>
  <c r="U5" i="18"/>
  <c r="X5" i="18" s="1"/>
  <c r="AH23" i="25"/>
  <c r="AQ23" i="25" s="1"/>
  <c r="AQ25" i="25" s="1"/>
  <c r="AZ3" i="25"/>
  <c r="AG23" i="64"/>
  <c r="AP23" i="64" s="1"/>
  <c r="AP25" i="64" s="1"/>
  <c r="AF23" i="64"/>
  <c r="AO23" i="64" s="1"/>
  <c r="AO25" i="64" s="1"/>
  <c r="AE23" i="64"/>
  <c r="AH6" i="41"/>
  <c r="AQ6" i="41" s="1"/>
  <c r="Y9" i="96"/>
  <c r="Z9" i="96" s="1"/>
  <c r="X9" i="96"/>
  <c r="AS18" i="60"/>
  <c r="AL18" i="60"/>
  <c r="AU18" i="60" s="1"/>
  <c r="AH17" i="75"/>
  <c r="AQ17" i="75" s="1"/>
  <c r="U12" i="90"/>
  <c r="AH16" i="28"/>
  <c r="AQ16" i="28" s="1"/>
  <c r="AH23" i="76"/>
  <c r="AQ23" i="76" s="1"/>
  <c r="AQ25" i="76" s="1"/>
  <c r="AX22" i="76"/>
  <c r="S22" i="76" s="1"/>
  <c r="AC22" i="76" s="1"/>
  <c r="AB23" i="76" s="1"/>
  <c r="AZ3" i="76"/>
  <c r="W14" i="53"/>
  <c r="AG13" i="53"/>
  <c r="AP13" i="53" s="1"/>
  <c r="AE13" i="53"/>
  <c r="AF13" i="53"/>
  <c r="AO13" i="53" s="1"/>
  <c r="U7" i="98"/>
  <c r="AS7" i="60"/>
  <c r="AL7" i="60"/>
  <c r="AU7" i="60" s="1"/>
  <c r="U10" i="42"/>
  <c r="U11" i="82"/>
  <c r="AH9" i="100"/>
  <c r="AQ9" i="100" s="1"/>
  <c r="AR9" i="13"/>
  <c r="AH11" i="104"/>
  <c r="AQ11" i="104" s="1"/>
  <c r="AR5" i="41"/>
  <c r="U12" i="50"/>
  <c r="AJ17" i="29"/>
  <c r="AK17" i="29"/>
  <c r="AT17" i="29" s="1"/>
  <c r="AJ11" i="29"/>
  <c r="AK11" i="29"/>
  <c r="AT11" i="29" s="1"/>
  <c r="AJ5" i="29"/>
  <c r="AK5" i="29"/>
  <c r="AT5" i="29" s="1"/>
  <c r="AS3" i="60"/>
  <c r="AL3" i="60"/>
  <c r="AU3" i="60" s="1"/>
  <c r="AE16" i="67"/>
  <c r="W17" i="67"/>
  <c r="AF16" i="67"/>
  <c r="AO16" i="67" s="1"/>
  <c r="AG16" i="67"/>
  <c r="AP16" i="67" s="1"/>
  <c r="AH9" i="88"/>
  <c r="AQ9" i="88" s="1"/>
  <c r="AR17" i="2"/>
  <c r="AI5" i="49"/>
  <c r="AN5" i="49"/>
  <c r="AX3" i="72"/>
  <c r="S3" i="72" s="1"/>
  <c r="AC3" i="72" s="1"/>
  <c r="AX23" i="72"/>
  <c r="S23" i="72" s="1"/>
  <c r="AC23" i="72" s="1"/>
  <c r="AX4" i="72"/>
  <c r="S4" i="72" s="1"/>
  <c r="AC4" i="72" s="1"/>
  <c r="AB5" i="72" s="1"/>
  <c r="AX5" i="72"/>
  <c r="S5" i="72" s="1"/>
  <c r="AC5" i="72" s="1"/>
  <c r="AB6" i="72" s="1"/>
  <c r="AX6" i="72"/>
  <c r="S6" i="72" s="1"/>
  <c r="AC6" i="72" s="1"/>
  <c r="AB7" i="72" s="1"/>
  <c r="AX7" i="72"/>
  <c r="S7" i="72" s="1"/>
  <c r="AC7" i="72" s="1"/>
  <c r="AB8" i="72" s="1"/>
  <c r="AX8" i="72"/>
  <c r="S8" i="72" s="1"/>
  <c r="AC8" i="72" s="1"/>
  <c r="AB9" i="72" s="1"/>
  <c r="AX9" i="72"/>
  <c r="S9" i="72" s="1"/>
  <c r="AC9" i="72" s="1"/>
  <c r="AB10" i="72" s="1"/>
  <c r="AX10" i="72"/>
  <c r="S10" i="72" s="1"/>
  <c r="AC10" i="72" s="1"/>
  <c r="AB11" i="72" s="1"/>
  <c r="AX11" i="72"/>
  <c r="S11" i="72" s="1"/>
  <c r="AC11" i="72" s="1"/>
  <c r="AB12" i="72" s="1"/>
  <c r="AX12" i="72"/>
  <c r="S12" i="72" s="1"/>
  <c r="AC12" i="72" s="1"/>
  <c r="AB13" i="72" s="1"/>
  <c r="AX13" i="72"/>
  <c r="S13" i="72" s="1"/>
  <c r="AC13" i="72" s="1"/>
  <c r="AB14" i="72" s="1"/>
  <c r="AX14" i="72"/>
  <c r="S14" i="72" s="1"/>
  <c r="AC14" i="72" s="1"/>
  <c r="AB15" i="72" s="1"/>
  <c r="AX15" i="72"/>
  <c r="S15" i="72" s="1"/>
  <c r="AC15" i="72" s="1"/>
  <c r="AB16" i="72" s="1"/>
  <c r="AX16" i="72"/>
  <c r="S16" i="72" s="1"/>
  <c r="AC16" i="72" s="1"/>
  <c r="AB17" i="72" s="1"/>
  <c r="AX17" i="72"/>
  <c r="S17" i="72" s="1"/>
  <c r="AC17" i="72" s="1"/>
  <c r="AB18" i="72" s="1"/>
  <c r="AX18" i="72"/>
  <c r="S18" i="72" s="1"/>
  <c r="AC18" i="72" s="1"/>
  <c r="AB19" i="72" s="1"/>
  <c r="AX19" i="72"/>
  <c r="S19" i="72" s="1"/>
  <c r="AC19" i="72" s="1"/>
  <c r="AB20" i="72" s="1"/>
  <c r="AX20" i="72"/>
  <c r="S20" i="72" s="1"/>
  <c r="AC20" i="72" s="1"/>
  <c r="AB21" i="72" s="1"/>
  <c r="AX21" i="72"/>
  <c r="S21" i="72" s="1"/>
  <c r="AC21" i="72" s="1"/>
  <c r="AB22" i="72" s="1"/>
  <c r="AJ19" i="12"/>
  <c r="AK19" i="12"/>
  <c r="AT19" i="12" s="1"/>
  <c r="AJ13" i="12"/>
  <c r="AK13" i="12"/>
  <c r="AT13" i="12" s="1"/>
  <c r="AJ7" i="12"/>
  <c r="AK7" i="12"/>
  <c r="AT7" i="12" s="1"/>
  <c r="AR22" i="76"/>
  <c r="AJ18" i="21"/>
  <c r="AK18" i="21"/>
  <c r="AT18" i="21" s="1"/>
  <c r="AJ12" i="21"/>
  <c r="AK12" i="21"/>
  <c r="AT12" i="21" s="1"/>
  <c r="AJ6" i="21"/>
  <c r="AK6" i="21"/>
  <c r="AT6" i="21" s="1"/>
  <c r="AJ21" i="68"/>
  <c r="AK21" i="68"/>
  <c r="AT21" i="68" s="1"/>
  <c r="AK15" i="68"/>
  <c r="AT15" i="68" s="1"/>
  <c r="AJ15" i="68"/>
  <c r="AJ9" i="68"/>
  <c r="AK9" i="68"/>
  <c r="AT9" i="68" s="1"/>
  <c r="AJ3" i="68"/>
  <c r="AB4" i="68"/>
  <c r="AN23" i="12"/>
  <c r="AN25" i="12" s="1"/>
  <c r="AI23" i="12"/>
  <c r="AI23" i="72"/>
  <c r="AN23" i="72"/>
  <c r="AN25" i="72" s="1"/>
  <c r="Y23" i="34"/>
  <c r="X23" i="34"/>
  <c r="AE23" i="76"/>
  <c r="AG23" i="76"/>
  <c r="AP23" i="76" s="1"/>
  <c r="AP25" i="76" s="1"/>
  <c r="AF23" i="76"/>
  <c r="AO23" i="76" s="1"/>
  <c r="AO25" i="76" s="1"/>
  <c r="AR8" i="54"/>
  <c r="AF9" i="9"/>
  <c r="AO9" i="9" s="1"/>
  <c r="AE9" i="9"/>
  <c r="W10" i="9"/>
  <c r="AG9" i="9"/>
  <c r="AP9" i="9" s="1"/>
  <c r="AH13" i="15"/>
  <c r="AQ13" i="15" s="1"/>
  <c r="AS13" i="60"/>
  <c r="AL13" i="60"/>
  <c r="AU13" i="60" s="1"/>
  <c r="AH6" i="16"/>
  <c r="AQ6" i="16" s="1"/>
  <c r="AH6" i="43"/>
  <c r="AQ6" i="43" s="1"/>
  <c r="AE9" i="100"/>
  <c r="W10" i="100"/>
  <c r="AF9" i="100"/>
  <c r="AO9" i="100" s="1"/>
  <c r="AG9" i="100"/>
  <c r="AP9" i="100" s="1"/>
  <c r="AS20" i="60"/>
  <c r="AL20" i="60"/>
  <c r="AU20" i="60" s="1"/>
  <c r="AF11" i="104"/>
  <c r="AO11" i="104" s="1"/>
  <c r="AG11" i="104"/>
  <c r="AP11" i="104" s="1"/>
  <c r="W12" i="104"/>
  <c r="AE11" i="104"/>
  <c r="Y10" i="20"/>
  <c r="X10" i="20"/>
  <c r="AR12" i="15"/>
  <c r="AK22" i="29"/>
  <c r="AT22" i="29" s="1"/>
  <c r="AJ22" i="29"/>
  <c r="AK16" i="29"/>
  <c r="AT16" i="29" s="1"/>
  <c r="AJ16" i="29"/>
  <c r="AK10" i="29"/>
  <c r="AT10" i="29" s="1"/>
  <c r="AJ10" i="29"/>
  <c r="AJ23" i="29"/>
  <c r="AS23" i="29" s="1"/>
  <c r="AJ4" i="60"/>
  <c r="AK4" i="60"/>
  <c r="AT4" i="60" s="1"/>
  <c r="AT25" i="60" s="1"/>
  <c r="AS21" i="60"/>
  <c r="AL21" i="60"/>
  <c r="AU21" i="60" s="1"/>
  <c r="AG9" i="88"/>
  <c r="AP9" i="88" s="1"/>
  <c r="AF9" i="88"/>
  <c r="AO9" i="88" s="1"/>
  <c r="AE9" i="88"/>
  <c r="W10" i="88"/>
  <c r="AJ23" i="21"/>
  <c r="AS23" i="21" s="1"/>
  <c r="AK23" i="21"/>
  <c r="AT23" i="21" s="1"/>
  <c r="Y6" i="49"/>
  <c r="Z6" i="49" s="1"/>
  <c r="X6" i="49"/>
  <c r="AN12" i="86"/>
  <c r="AI12" i="86"/>
  <c r="AH14" i="105"/>
  <c r="AQ14" i="105" s="1"/>
  <c r="AS10" i="60"/>
  <c r="AL10" i="60"/>
  <c r="AU10" i="60" s="1"/>
  <c r="AR15" i="97"/>
  <c r="AS11" i="60"/>
  <c r="AL11" i="60"/>
  <c r="AU11" i="60" s="1"/>
  <c r="AH16" i="24"/>
  <c r="AQ16" i="24" s="1"/>
  <c r="AJ23" i="72"/>
  <c r="AS23" i="72" s="1"/>
  <c r="AK23" i="72"/>
  <c r="AT23" i="72" s="1"/>
  <c r="AK18" i="12"/>
  <c r="AT18" i="12" s="1"/>
  <c r="AJ18" i="12"/>
  <c r="AK12" i="12"/>
  <c r="AT12" i="12" s="1"/>
  <c r="AJ12" i="12"/>
  <c r="AK6" i="12"/>
  <c r="AT6" i="12" s="1"/>
  <c r="AJ6" i="12"/>
  <c r="AJ17" i="21"/>
  <c r="AK17" i="21"/>
  <c r="AT17" i="21" s="1"/>
  <c r="AK11" i="21"/>
  <c r="AT11" i="21" s="1"/>
  <c r="AJ11" i="21"/>
  <c r="AK5" i="21"/>
  <c r="AT5" i="21" s="1"/>
  <c r="AJ5" i="21"/>
  <c r="AJ20" i="68"/>
  <c r="AK20" i="68"/>
  <c r="AT20" i="68" s="1"/>
  <c r="AK14" i="68"/>
  <c r="AT14" i="68" s="1"/>
  <c r="AJ14" i="68"/>
  <c r="AJ8" i="68"/>
  <c r="AK8" i="68"/>
  <c r="AT8" i="68" s="1"/>
  <c r="AK23" i="68"/>
  <c r="AT23" i="68" s="1"/>
  <c r="AS5" i="60"/>
  <c r="AL5" i="60"/>
  <c r="AU5" i="60" s="1"/>
  <c r="AH6" i="91"/>
  <c r="AQ6" i="91" s="1"/>
  <c r="AI15" i="89"/>
  <c r="AN15" i="89"/>
  <c r="AS6" i="60"/>
  <c r="AL6" i="60"/>
  <c r="AU6" i="60" s="1"/>
  <c r="Z16" i="97"/>
  <c r="AR22" i="39"/>
  <c r="Z13" i="15"/>
  <c r="U10" i="48"/>
  <c r="Z6" i="16"/>
  <c r="Z6" i="43"/>
  <c r="W16" i="71"/>
  <c r="AF15" i="71"/>
  <c r="AO15" i="71" s="1"/>
  <c r="AG15" i="71"/>
  <c r="AP15" i="71" s="1"/>
  <c r="AE15" i="71"/>
  <c r="AN9" i="20"/>
  <c r="AI9" i="20"/>
  <c r="AJ21" i="29"/>
  <c r="AK21" i="29"/>
  <c r="AT21" i="29" s="1"/>
  <c r="AJ15" i="29"/>
  <c r="AK15" i="29"/>
  <c r="AT15" i="29" s="1"/>
  <c r="AJ9" i="29"/>
  <c r="AK9" i="29"/>
  <c r="AT9" i="29" s="1"/>
  <c r="AJ3" i="29"/>
  <c r="AB4" i="29"/>
  <c r="AS9" i="60"/>
  <c r="AL9" i="60"/>
  <c r="AU9" i="60" s="1"/>
  <c r="AH5" i="87"/>
  <c r="AQ5" i="87" s="1"/>
  <c r="Z5" i="87"/>
  <c r="AG13" i="52"/>
  <c r="AP13" i="52" s="1"/>
  <c r="AE13" i="52"/>
  <c r="AF13" i="52"/>
  <c r="AO13" i="52" s="1"/>
  <c r="W14" i="52"/>
  <c r="Z14" i="105"/>
  <c r="Z16" i="24"/>
  <c r="AK17" i="12"/>
  <c r="AT17" i="12" s="1"/>
  <c r="AJ17" i="12"/>
  <c r="AJ11" i="12"/>
  <c r="AK11" i="12"/>
  <c r="AT11" i="12" s="1"/>
  <c r="AJ5" i="12"/>
  <c r="AK5" i="12"/>
  <c r="AT5" i="12" s="1"/>
  <c r="AJ22" i="21"/>
  <c r="AK22" i="21"/>
  <c r="AT22" i="21" s="1"/>
  <c r="AJ16" i="21"/>
  <c r="AK16" i="21"/>
  <c r="AT16" i="21" s="1"/>
  <c r="AJ10" i="21"/>
  <c r="AK10" i="21"/>
  <c r="AT10" i="21" s="1"/>
  <c r="AJ19" i="68"/>
  <c r="AK19" i="68"/>
  <c r="AT19" i="68" s="1"/>
  <c r="AJ13" i="68"/>
  <c r="AK13" i="68"/>
  <c r="AT13" i="68" s="1"/>
  <c r="AJ7" i="68"/>
  <c r="AK7" i="68"/>
  <c r="AT7" i="68" s="1"/>
  <c r="AN9" i="84"/>
  <c r="AI9" i="84"/>
  <c r="W11" i="44"/>
  <c r="AG10" i="44"/>
  <c r="AP10" i="44" s="1"/>
  <c r="AE10" i="44"/>
  <c r="AF10" i="44"/>
  <c r="AO10" i="44" s="1"/>
  <c r="Y16" i="89"/>
  <c r="X16" i="89"/>
  <c r="AG17" i="75"/>
  <c r="AP17" i="75" s="1"/>
  <c r="W18" i="75"/>
  <c r="AE17" i="75"/>
  <c r="AF17" i="75"/>
  <c r="AO17" i="75" s="1"/>
  <c r="W14" i="47"/>
  <c r="AE13" i="47"/>
  <c r="AF13" i="47"/>
  <c r="AO13" i="47" s="1"/>
  <c r="AG13" i="47"/>
  <c r="AP13" i="47" s="1"/>
  <c r="AF5" i="55"/>
  <c r="AO5" i="55" s="1"/>
  <c r="AG5" i="55"/>
  <c r="AP5" i="55" s="1"/>
  <c r="W6" i="55"/>
  <c r="AE5" i="55"/>
  <c r="AH18" i="2"/>
  <c r="AQ18" i="2" s="1"/>
  <c r="AH15" i="33"/>
  <c r="AQ15" i="33" s="1"/>
  <c r="AX3" i="64"/>
  <c r="S3" i="64" s="1"/>
  <c r="AC3" i="64" s="1"/>
  <c r="AX23" i="64"/>
  <c r="S23" i="64" s="1"/>
  <c r="AC23" i="64" s="1"/>
  <c r="AJ23" i="64" s="1"/>
  <c r="AS23" i="64" s="1"/>
  <c r="AX4" i="64"/>
  <c r="S4" i="64" s="1"/>
  <c r="AC4" i="64" s="1"/>
  <c r="AB5" i="64" s="1"/>
  <c r="AX5" i="64"/>
  <c r="S5" i="64" s="1"/>
  <c r="AC5" i="64" s="1"/>
  <c r="AB6" i="64" s="1"/>
  <c r="AX6" i="64"/>
  <c r="S6" i="64" s="1"/>
  <c r="AC6" i="64" s="1"/>
  <c r="AB7" i="64" s="1"/>
  <c r="AX7" i="64"/>
  <c r="S7" i="64" s="1"/>
  <c r="AC7" i="64" s="1"/>
  <c r="AB8" i="64" s="1"/>
  <c r="AX8" i="64"/>
  <c r="S8" i="64" s="1"/>
  <c r="AC8" i="64" s="1"/>
  <c r="AB9" i="64" s="1"/>
  <c r="AX9" i="64"/>
  <c r="S9" i="64" s="1"/>
  <c r="AC9" i="64" s="1"/>
  <c r="AB10" i="64" s="1"/>
  <c r="AX10" i="64"/>
  <c r="S10" i="64" s="1"/>
  <c r="AC10" i="64" s="1"/>
  <c r="AB11" i="64" s="1"/>
  <c r="AX11" i="64"/>
  <c r="S11" i="64" s="1"/>
  <c r="AC11" i="64" s="1"/>
  <c r="AB12" i="64" s="1"/>
  <c r="AX12" i="64"/>
  <c r="S12" i="64" s="1"/>
  <c r="AC12" i="64" s="1"/>
  <c r="AB13" i="64" s="1"/>
  <c r="AX13" i="64"/>
  <c r="S13" i="64" s="1"/>
  <c r="AC13" i="64" s="1"/>
  <c r="AB14" i="64" s="1"/>
  <c r="AX14" i="64"/>
  <c r="S14" i="64" s="1"/>
  <c r="AC14" i="64" s="1"/>
  <c r="AB15" i="64" s="1"/>
  <c r="AX15" i="64"/>
  <c r="S15" i="64" s="1"/>
  <c r="AC15" i="64" s="1"/>
  <c r="AB16" i="64" s="1"/>
  <c r="AX16" i="64"/>
  <c r="S16" i="64" s="1"/>
  <c r="AC16" i="64" s="1"/>
  <c r="AB17" i="64" s="1"/>
  <c r="AX17" i="64"/>
  <c r="S17" i="64" s="1"/>
  <c r="AC17" i="64" s="1"/>
  <c r="AB18" i="64" s="1"/>
  <c r="AX18" i="64"/>
  <c r="S18" i="64" s="1"/>
  <c r="AC18" i="64" s="1"/>
  <c r="AB19" i="64" s="1"/>
  <c r="AX19" i="64"/>
  <c r="S19" i="64" s="1"/>
  <c r="AC19" i="64" s="1"/>
  <c r="AB20" i="64" s="1"/>
  <c r="AX20" i="64"/>
  <c r="S20" i="64" s="1"/>
  <c r="AC20" i="64" s="1"/>
  <c r="AB21" i="64" s="1"/>
  <c r="AX21" i="64"/>
  <c r="S21" i="64" s="1"/>
  <c r="AC21" i="64" s="1"/>
  <c r="AB22" i="64" s="1"/>
  <c r="Y16" i="63"/>
  <c r="Z16" i="63" s="1"/>
  <c r="X16" i="63"/>
  <c r="U11" i="94"/>
  <c r="AS8" i="60"/>
  <c r="AL8" i="60"/>
  <c r="AU8" i="60" s="1"/>
  <c r="AH9" i="45"/>
  <c r="AQ9" i="45" s="1"/>
  <c r="AR22" i="80"/>
  <c r="AR15" i="28"/>
  <c r="AF5" i="83"/>
  <c r="AO5" i="83" s="1"/>
  <c r="AE5" i="83"/>
  <c r="W6" i="83"/>
  <c r="AG5" i="83"/>
  <c r="AP5" i="83" s="1"/>
  <c r="AF7" i="95"/>
  <c r="AO7" i="95" s="1"/>
  <c r="AG7" i="95"/>
  <c r="AP7" i="95" s="1"/>
  <c r="AE7" i="95"/>
  <c r="W8" i="95"/>
  <c r="AR15" i="79"/>
  <c r="AJ20" i="29"/>
  <c r="AK20" i="29"/>
  <c r="AT20" i="29" s="1"/>
  <c r="AJ14" i="29"/>
  <c r="AK14" i="29"/>
  <c r="AT14" i="29" s="1"/>
  <c r="AJ8" i="29"/>
  <c r="AK8" i="29"/>
  <c r="AT8" i="29" s="1"/>
  <c r="AH10" i="13"/>
  <c r="AQ10" i="13" s="1"/>
  <c r="AR13" i="46"/>
  <c r="AJ23" i="12"/>
  <c r="AS23" i="12" s="1"/>
  <c r="AK23" i="12"/>
  <c r="AT23" i="12" s="1"/>
  <c r="AR8" i="100"/>
  <c r="AS16" i="60"/>
  <c r="AL16" i="60"/>
  <c r="AU16" i="60" s="1"/>
  <c r="AN15" i="38"/>
  <c r="AI15" i="38"/>
  <c r="AR8" i="45"/>
  <c r="AJ22" i="12"/>
  <c r="AK22" i="12"/>
  <c r="AT22" i="12" s="1"/>
  <c r="AJ16" i="12"/>
  <c r="AK16" i="12"/>
  <c r="AT16" i="12" s="1"/>
  <c r="AJ10" i="12"/>
  <c r="AK10" i="12"/>
  <c r="AT10" i="12" s="1"/>
  <c r="AB4" i="12"/>
  <c r="AJ3" i="12"/>
  <c r="AJ21" i="21"/>
  <c r="AK21" i="21"/>
  <c r="AT21" i="21" s="1"/>
  <c r="AJ15" i="21"/>
  <c r="AK15" i="21"/>
  <c r="AT15" i="21" s="1"/>
  <c r="AK9" i="21"/>
  <c r="AT9" i="21" s="1"/>
  <c r="AJ9" i="21"/>
  <c r="AB4" i="21"/>
  <c r="AJ3" i="21"/>
  <c r="Z23" i="39"/>
  <c r="AH23" i="39"/>
  <c r="AQ23" i="39" s="1"/>
  <c r="AQ25" i="39" s="1"/>
  <c r="AZ3" i="39"/>
  <c r="AJ18" i="68"/>
  <c r="AK18" i="68"/>
  <c r="AT18" i="68" s="1"/>
  <c r="AJ12" i="68"/>
  <c r="AK12" i="68"/>
  <c r="AT12" i="68" s="1"/>
  <c r="AK6" i="68"/>
  <c r="AT6" i="68" s="1"/>
  <c r="AJ6" i="68"/>
  <c r="AS17" i="60"/>
  <c r="AL17" i="60"/>
  <c r="AU17" i="60" s="1"/>
  <c r="AN9" i="51"/>
  <c r="AI9" i="51"/>
  <c r="AN15" i="19"/>
  <c r="AI15" i="19"/>
  <c r="AI22" i="34"/>
  <c r="AN22" i="34"/>
  <c r="W17" i="63" l="1"/>
  <c r="AG16" i="63"/>
  <c r="AP16" i="63" s="1"/>
  <c r="AF16" i="63"/>
  <c r="AO16" i="63" s="1"/>
  <c r="AE16" i="63"/>
  <c r="W10" i="96"/>
  <c r="AF9" i="96"/>
  <c r="AO9" i="96" s="1"/>
  <c r="AG9" i="96"/>
  <c r="AP9" i="96" s="1"/>
  <c r="AE9" i="96"/>
  <c r="AF6" i="49"/>
  <c r="AO6" i="49" s="1"/>
  <c r="AG6" i="49"/>
  <c r="AP6" i="49" s="1"/>
  <c r="W7" i="49"/>
  <c r="AE6" i="49"/>
  <c r="AN7" i="95"/>
  <c r="AI7" i="95"/>
  <c r="AN5" i="83"/>
  <c r="AI5" i="83"/>
  <c r="AK18" i="64"/>
  <c r="AT18" i="64" s="1"/>
  <c r="AJ18" i="64"/>
  <c r="AJ12" i="64"/>
  <c r="AK12" i="64"/>
  <c r="AT12" i="64" s="1"/>
  <c r="AJ6" i="64"/>
  <c r="AK6" i="64"/>
  <c r="AT6" i="64" s="1"/>
  <c r="AR9" i="84"/>
  <c r="AS17" i="12"/>
  <c r="AL17" i="12"/>
  <c r="AU17" i="12" s="1"/>
  <c r="AF5" i="87"/>
  <c r="AO5" i="87" s="1"/>
  <c r="AE5" i="87"/>
  <c r="AG5" i="87"/>
  <c r="AP5" i="87" s="1"/>
  <c r="W6" i="87"/>
  <c r="AR9" i="20"/>
  <c r="AF6" i="43"/>
  <c r="AO6" i="43" s="1"/>
  <c r="W7" i="43"/>
  <c r="AG6" i="43"/>
  <c r="AP6" i="43" s="1"/>
  <c r="AE6" i="43"/>
  <c r="AS20" i="68"/>
  <c r="AL20" i="68"/>
  <c r="AU20" i="68" s="1"/>
  <c r="AS17" i="21"/>
  <c r="AL17" i="21"/>
  <c r="AU17" i="21" s="1"/>
  <c r="AN9" i="88"/>
  <c r="AI9" i="88"/>
  <c r="AL4" i="60"/>
  <c r="AU4" i="60" s="1"/>
  <c r="AU25" i="60" s="1"/>
  <c r="C11" i="60" s="1"/>
  <c r="F4" i="57" s="1"/>
  <c r="AS4" i="60"/>
  <c r="AS25" i="60" s="1"/>
  <c r="AS22" i="29"/>
  <c r="AL22" i="29"/>
  <c r="AU22" i="29" s="1"/>
  <c r="AI9" i="100"/>
  <c r="AN9" i="100"/>
  <c r="AJ18" i="72"/>
  <c r="AK18" i="72"/>
  <c r="AT18" i="72" s="1"/>
  <c r="AJ12" i="72"/>
  <c r="AK12" i="72"/>
  <c r="AT12" i="72" s="1"/>
  <c r="AJ6" i="72"/>
  <c r="AK6" i="72"/>
  <c r="AT6" i="72" s="1"/>
  <c r="Y17" i="67"/>
  <c r="Z17" i="67" s="1"/>
  <c r="X17" i="67"/>
  <c r="AK23" i="76"/>
  <c r="AT23" i="76" s="1"/>
  <c r="AN23" i="64"/>
  <c r="AN25" i="64" s="1"/>
  <c r="AI23" i="64"/>
  <c r="W11" i="84"/>
  <c r="AG10" i="84"/>
  <c r="AP10" i="84" s="1"/>
  <c r="AF10" i="84"/>
  <c r="AO10" i="84" s="1"/>
  <c r="AE10" i="84"/>
  <c r="AS10" i="68"/>
  <c r="AL10" i="68"/>
  <c r="AU10" i="68" s="1"/>
  <c r="AF10" i="92"/>
  <c r="AO10" i="92" s="1"/>
  <c r="AG10" i="92"/>
  <c r="AP10" i="92" s="1"/>
  <c r="AE10" i="92"/>
  <c r="W11" i="92"/>
  <c r="AS12" i="29"/>
  <c r="AL12" i="29"/>
  <c r="AU12" i="29" s="1"/>
  <c r="AS5" i="68"/>
  <c r="AL5" i="68"/>
  <c r="AU5" i="68" s="1"/>
  <c r="AH16" i="38"/>
  <c r="AQ16" i="38" s="1"/>
  <c r="Y14" i="93"/>
  <c r="X14" i="93"/>
  <c r="AS13" i="29"/>
  <c r="AL13" i="29"/>
  <c r="AU13" i="29" s="1"/>
  <c r="AH16" i="59"/>
  <c r="AQ16" i="59" s="1"/>
  <c r="AE9" i="54"/>
  <c r="AG9" i="54"/>
  <c r="AP9" i="54" s="1"/>
  <c r="AF9" i="54"/>
  <c r="AO9" i="54" s="1"/>
  <c r="W10" i="54"/>
  <c r="AH9" i="58"/>
  <c r="AQ9" i="58" s="1"/>
  <c r="AN6" i="41"/>
  <c r="AI6" i="41"/>
  <c r="AR22" i="34"/>
  <c r="AS21" i="21"/>
  <c r="AL21" i="21"/>
  <c r="AU21" i="21" s="1"/>
  <c r="AR15" i="19"/>
  <c r="AS20" i="29"/>
  <c r="AL20" i="29"/>
  <c r="AU20" i="29" s="1"/>
  <c r="AK17" i="64"/>
  <c r="AT17" i="64" s="1"/>
  <c r="AJ17" i="64"/>
  <c r="AK11" i="64"/>
  <c r="AT11" i="64" s="1"/>
  <c r="AJ11" i="64"/>
  <c r="AJ5" i="64"/>
  <c r="AK5" i="64"/>
  <c r="AT5" i="64" s="1"/>
  <c r="AN17" i="75"/>
  <c r="AI17" i="75"/>
  <c r="AS19" i="68"/>
  <c r="AL19" i="68"/>
  <c r="AU19" i="68" s="1"/>
  <c r="AS22" i="21"/>
  <c r="AL22" i="21"/>
  <c r="AU22" i="21" s="1"/>
  <c r="AN13" i="52"/>
  <c r="AI13" i="52"/>
  <c r="AS9" i="29"/>
  <c r="AL9" i="29"/>
  <c r="AU9" i="29" s="1"/>
  <c r="AE6" i="16"/>
  <c r="W7" i="16"/>
  <c r="AG6" i="16"/>
  <c r="AP6" i="16" s="1"/>
  <c r="AF6" i="16"/>
  <c r="AO6" i="16" s="1"/>
  <c r="W17" i="97"/>
  <c r="AF16" i="97"/>
  <c r="AO16" i="97" s="1"/>
  <c r="AE16" i="97"/>
  <c r="AG16" i="97"/>
  <c r="AP16" i="97" s="1"/>
  <c r="AS5" i="21"/>
  <c r="AL5" i="21"/>
  <c r="AU5" i="21" s="1"/>
  <c r="AS6" i="12"/>
  <c r="AL6" i="12"/>
  <c r="AU6" i="12" s="1"/>
  <c r="Y10" i="9"/>
  <c r="X10" i="9"/>
  <c r="AR23" i="72"/>
  <c r="AR25" i="72" s="1"/>
  <c r="AL23" i="72"/>
  <c r="AU23" i="72" s="1"/>
  <c r="AS9" i="68"/>
  <c r="AL9" i="68"/>
  <c r="AU9" i="68" s="1"/>
  <c r="AS6" i="21"/>
  <c r="AL6" i="21"/>
  <c r="AU6" i="21" s="1"/>
  <c r="AS19" i="12"/>
  <c r="AL19" i="12"/>
  <c r="AU19" i="12" s="1"/>
  <c r="AJ17" i="72"/>
  <c r="AK17" i="72"/>
  <c r="AT17" i="72" s="1"/>
  <c r="AK11" i="72"/>
  <c r="AT11" i="72" s="1"/>
  <c r="AJ11" i="72"/>
  <c r="AK5" i="72"/>
  <c r="AT5" i="72" s="1"/>
  <c r="AJ5" i="72"/>
  <c r="AN16" i="67"/>
  <c r="AI16" i="67"/>
  <c r="AS11" i="29"/>
  <c r="AL11" i="29"/>
  <c r="AU11" i="29" s="1"/>
  <c r="U9" i="42"/>
  <c r="AH5" i="18"/>
  <c r="AQ5" i="18" s="1"/>
  <c r="Z5" i="18"/>
  <c r="X15" i="46"/>
  <c r="Y15" i="46"/>
  <c r="AH14" i="32"/>
  <c r="AQ14" i="32" s="1"/>
  <c r="AS14" i="12"/>
  <c r="AL14" i="12"/>
  <c r="AU14" i="12" s="1"/>
  <c r="AS9" i="12"/>
  <c r="AL9" i="12"/>
  <c r="AU9" i="12" s="1"/>
  <c r="Z16" i="38"/>
  <c r="AN13" i="93"/>
  <c r="AI13" i="93"/>
  <c r="Z16" i="59"/>
  <c r="AE23" i="80"/>
  <c r="AG23" i="80"/>
  <c r="AP23" i="80" s="1"/>
  <c r="AP25" i="80" s="1"/>
  <c r="AF23" i="80"/>
  <c r="AO23" i="80" s="1"/>
  <c r="AO25" i="80" s="1"/>
  <c r="Z9" i="58"/>
  <c r="AN10" i="13"/>
  <c r="AI10" i="13"/>
  <c r="AI18" i="2"/>
  <c r="AN18" i="2"/>
  <c r="AJ4" i="21"/>
  <c r="AK4" i="21"/>
  <c r="AT4" i="21" s="1"/>
  <c r="AT25" i="21" s="1"/>
  <c r="AS16" i="12"/>
  <c r="AL16" i="12"/>
  <c r="AU16" i="12" s="1"/>
  <c r="AS6" i="68"/>
  <c r="AL6" i="68"/>
  <c r="AU6" i="68" s="1"/>
  <c r="AJ22" i="64"/>
  <c r="AK22" i="64"/>
  <c r="AT22" i="64" s="1"/>
  <c r="AJ16" i="64"/>
  <c r="AK16" i="64"/>
  <c r="AT16" i="64" s="1"/>
  <c r="AJ10" i="64"/>
  <c r="AK10" i="64"/>
  <c r="AT10" i="64" s="1"/>
  <c r="Y18" i="75"/>
  <c r="Z18" i="75" s="1"/>
  <c r="X18" i="75"/>
  <c r="W17" i="24"/>
  <c r="AE16" i="24"/>
  <c r="AF16" i="24"/>
  <c r="AO16" i="24" s="1"/>
  <c r="AG16" i="24"/>
  <c r="AP16" i="24" s="1"/>
  <c r="AI15" i="71"/>
  <c r="AN15" i="71"/>
  <c r="AS8" i="68"/>
  <c r="AL8" i="68"/>
  <c r="AU8" i="68" s="1"/>
  <c r="AS10" i="29"/>
  <c r="AL10" i="29"/>
  <c r="AU10" i="29" s="1"/>
  <c r="AI11" i="104"/>
  <c r="AN11" i="104"/>
  <c r="AN9" i="9"/>
  <c r="AI9" i="9"/>
  <c r="AI23" i="76"/>
  <c r="AN23" i="76"/>
  <c r="AN25" i="76" s="1"/>
  <c r="AR23" i="12"/>
  <c r="AR25" i="12" s="1"/>
  <c r="AL23" i="12"/>
  <c r="AU23" i="12" s="1"/>
  <c r="AS15" i="68"/>
  <c r="AL15" i="68"/>
  <c r="AU15" i="68" s="1"/>
  <c r="AJ22" i="72"/>
  <c r="AK22" i="72"/>
  <c r="AT22" i="72" s="1"/>
  <c r="AK16" i="72"/>
  <c r="AT16" i="72" s="1"/>
  <c r="AJ16" i="72"/>
  <c r="AJ10" i="72"/>
  <c r="AK10" i="72"/>
  <c r="AT10" i="72" s="1"/>
  <c r="AN13" i="53"/>
  <c r="AI13" i="53"/>
  <c r="AR13" i="53" s="1"/>
  <c r="AH16" i="19"/>
  <c r="AQ16" i="19" s="1"/>
  <c r="AE5" i="103"/>
  <c r="W6" i="103"/>
  <c r="AG5" i="103"/>
  <c r="AP5" i="103" s="1"/>
  <c r="AF5" i="103"/>
  <c r="AO5" i="103" s="1"/>
  <c r="AS16" i="68"/>
  <c r="AL16" i="68"/>
  <c r="AU16" i="68" s="1"/>
  <c r="AS7" i="21"/>
  <c r="AL7" i="21"/>
  <c r="AU7" i="21" s="1"/>
  <c r="Z14" i="32"/>
  <c r="AS18" i="29"/>
  <c r="AL18" i="29"/>
  <c r="AU18" i="29" s="1"/>
  <c r="Y8" i="11"/>
  <c r="X8" i="11"/>
  <c r="AH10" i="51"/>
  <c r="AQ10" i="51" s="1"/>
  <c r="AS11" i="68"/>
  <c r="AL11" i="68"/>
  <c r="AU11" i="68" s="1"/>
  <c r="AS14" i="21"/>
  <c r="AL14" i="21"/>
  <c r="AU14" i="21" s="1"/>
  <c r="AH13" i="86"/>
  <c r="AQ13" i="86" s="1"/>
  <c r="AS19" i="29"/>
  <c r="AL19" i="29"/>
  <c r="AU19" i="29" s="1"/>
  <c r="AR8" i="96"/>
  <c r="Y17" i="28"/>
  <c r="Z17" i="28" s="1"/>
  <c r="X17" i="28"/>
  <c r="AN23" i="25"/>
  <c r="AN25" i="25" s="1"/>
  <c r="AI23" i="25"/>
  <c r="Y11" i="13"/>
  <c r="Z11" i="13"/>
  <c r="X11" i="13"/>
  <c r="Y10" i="45"/>
  <c r="X10" i="45"/>
  <c r="AI15" i="33"/>
  <c r="AN15" i="33"/>
  <c r="AR9" i="51"/>
  <c r="AK9" i="64"/>
  <c r="AT9" i="64" s="1"/>
  <c r="AJ9" i="64"/>
  <c r="AB4" i="64"/>
  <c r="AJ3" i="64"/>
  <c r="AI5" i="55"/>
  <c r="AN5" i="55"/>
  <c r="AN10" i="44"/>
  <c r="AI10" i="44"/>
  <c r="AS7" i="68"/>
  <c r="AL7" i="68"/>
  <c r="AU7" i="68" s="1"/>
  <c r="AS10" i="21"/>
  <c r="AL10" i="21"/>
  <c r="AU10" i="21" s="1"/>
  <c r="AS5" i="12"/>
  <c r="AL5" i="12"/>
  <c r="AU5" i="12" s="1"/>
  <c r="W15" i="105"/>
  <c r="AG14" i="105"/>
  <c r="AP14" i="105" s="1"/>
  <c r="AF14" i="105"/>
  <c r="AO14" i="105" s="1"/>
  <c r="AE14" i="105"/>
  <c r="AS15" i="29"/>
  <c r="AL15" i="29"/>
  <c r="AU15" i="29" s="1"/>
  <c r="U9" i="48"/>
  <c r="AS14" i="68"/>
  <c r="AL14" i="68"/>
  <c r="AU14" i="68" s="1"/>
  <c r="AS11" i="21"/>
  <c r="AL11" i="21"/>
  <c r="AU11" i="21" s="1"/>
  <c r="AS12" i="12"/>
  <c r="AL12" i="12"/>
  <c r="AU12" i="12" s="1"/>
  <c r="AR12" i="86"/>
  <c r="Y12" i="104"/>
  <c r="X12" i="104"/>
  <c r="AH23" i="34"/>
  <c r="AQ23" i="34" s="1"/>
  <c r="AQ25" i="34" s="1"/>
  <c r="AZ3" i="34"/>
  <c r="AS12" i="21"/>
  <c r="AL12" i="21"/>
  <c r="AU12" i="21" s="1"/>
  <c r="AS7" i="12"/>
  <c r="AL7" i="12"/>
  <c r="AU7" i="12" s="1"/>
  <c r="AJ21" i="72"/>
  <c r="AK21" i="72"/>
  <c r="AT21" i="72" s="1"/>
  <c r="AJ15" i="72"/>
  <c r="AK15" i="72"/>
  <c r="AT15" i="72" s="1"/>
  <c r="AJ9" i="72"/>
  <c r="AK9" i="72"/>
  <c r="AT9" i="72" s="1"/>
  <c r="AJ3" i="72"/>
  <c r="AB4" i="72"/>
  <c r="AS17" i="29"/>
  <c r="AL17" i="29"/>
  <c r="AU17" i="29" s="1"/>
  <c r="AX3" i="25"/>
  <c r="S3" i="25" s="1"/>
  <c r="AC3" i="25" s="1"/>
  <c r="AX23" i="25"/>
  <c r="S23" i="25" s="1"/>
  <c r="AC23" i="25" s="1"/>
  <c r="AX4" i="25"/>
  <c r="S4" i="25" s="1"/>
  <c r="AC4" i="25" s="1"/>
  <c r="AB5" i="25" s="1"/>
  <c r="AX5" i="25"/>
  <c r="S5" i="25" s="1"/>
  <c r="AC5" i="25" s="1"/>
  <c r="AB6" i="25" s="1"/>
  <c r="AX6" i="25"/>
  <c r="S6" i="25" s="1"/>
  <c r="AC6" i="25" s="1"/>
  <c r="AB7" i="25" s="1"/>
  <c r="AX7" i="25"/>
  <c r="S7" i="25" s="1"/>
  <c r="AC7" i="25" s="1"/>
  <c r="AB8" i="25" s="1"/>
  <c r="AX8" i="25"/>
  <c r="S8" i="25" s="1"/>
  <c r="AC8" i="25" s="1"/>
  <c r="AB9" i="25" s="1"/>
  <c r="AX9" i="25"/>
  <c r="S9" i="25" s="1"/>
  <c r="AC9" i="25" s="1"/>
  <c r="AB10" i="25" s="1"/>
  <c r="AX10" i="25"/>
  <c r="S10" i="25" s="1"/>
  <c r="AC10" i="25" s="1"/>
  <c r="AB11" i="25" s="1"/>
  <c r="AX11" i="25"/>
  <c r="S11" i="25" s="1"/>
  <c r="AC11" i="25" s="1"/>
  <c r="AB12" i="25" s="1"/>
  <c r="AX12" i="25"/>
  <c r="S12" i="25" s="1"/>
  <c r="AC12" i="25" s="1"/>
  <c r="AB13" i="25" s="1"/>
  <c r="AX13" i="25"/>
  <c r="S13" i="25" s="1"/>
  <c r="AC13" i="25" s="1"/>
  <c r="AB14" i="25" s="1"/>
  <c r="AX14" i="25"/>
  <c r="S14" i="25" s="1"/>
  <c r="AC14" i="25" s="1"/>
  <c r="AB15" i="25" s="1"/>
  <c r="AX15" i="25"/>
  <c r="S15" i="25" s="1"/>
  <c r="AC15" i="25" s="1"/>
  <c r="AB16" i="25" s="1"/>
  <c r="AX16" i="25"/>
  <c r="S16" i="25" s="1"/>
  <c r="AC16" i="25" s="1"/>
  <c r="AB17" i="25" s="1"/>
  <c r="AX17" i="25"/>
  <c r="S17" i="25" s="1"/>
  <c r="AC17" i="25" s="1"/>
  <c r="AB18" i="25" s="1"/>
  <c r="AX18" i="25"/>
  <c r="S18" i="25" s="1"/>
  <c r="AC18" i="25" s="1"/>
  <c r="AB19" i="25" s="1"/>
  <c r="AX19" i="25"/>
  <c r="S19" i="25" s="1"/>
  <c r="AC19" i="25" s="1"/>
  <c r="AB20" i="25" s="1"/>
  <c r="AX20" i="25"/>
  <c r="S20" i="25" s="1"/>
  <c r="AC20" i="25" s="1"/>
  <c r="AB21" i="25" s="1"/>
  <c r="AX21" i="25"/>
  <c r="S21" i="25" s="1"/>
  <c r="AC21" i="25" s="1"/>
  <c r="AB22" i="25" s="1"/>
  <c r="AI14" i="46"/>
  <c r="AN14" i="46"/>
  <c r="AG16" i="19"/>
  <c r="AP16" i="19" s="1"/>
  <c r="W17" i="19"/>
  <c r="AE16" i="19"/>
  <c r="AF16" i="19"/>
  <c r="AO16" i="19" s="1"/>
  <c r="AS20" i="12"/>
  <c r="AL20" i="12"/>
  <c r="AU20" i="12" s="1"/>
  <c r="W14" i="101"/>
  <c r="AF13" i="101"/>
  <c r="AO13" i="101" s="1"/>
  <c r="AG13" i="101"/>
  <c r="AP13" i="101" s="1"/>
  <c r="AE13" i="101"/>
  <c r="AR15" i="59"/>
  <c r="AF10" i="51"/>
  <c r="AO10" i="51" s="1"/>
  <c r="W11" i="51"/>
  <c r="AG10" i="51"/>
  <c r="AP10" i="51" s="1"/>
  <c r="AE10" i="51"/>
  <c r="AS17" i="68"/>
  <c r="AL17" i="68"/>
  <c r="AU17" i="68" s="1"/>
  <c r="AF13" i="86"/>
  <c r="AO13" i="86" s="1"/>
  <c r="AE13" i="86"/>
  <c r="W14" i="86"/>
  <c r="AG13" i="86"/>
  <c r="AP13" i="86" s="1"/>
  <c r="AR8" i="58"/>
  <c r="Y7" i="91"/>
  <c r="X7" i="91"/>
  <c r="AX22" i="80"/>
  <c r="S22" i="80" s="1"/>
  <c r="AC22" i="80" s="1"/>
  <c r="AB23" i="80" s="1"/>
  <c r="AK23" i="80" s="1"/>
  <c r="AT23" i="80" s="1"/>
  <c r="AX3" i="80"/>
  <c r="S3" i="80" s="1"/>
  <c r="AC3" i="80" s="1"/>
  <c r="AX23" i="80"/>
  <c r="S23" i="80" s="1"/>
  <c r="AC23" i="80" s="1"/>
  <c r="AJ23" i="80" s="1"/>
  <c r="AS23" i="80" s="1"/>
  <c r="AX4" i="80"/>
  <c r="S4" i="80" s="1"/>
  <c r="AC4" i="80" s="1"/>
  <c r="AB5" i="80" s="1"/>
  <c r="AX5" i="80"/>
  <c r="S5" i="80" s="1"/>
  <c r="AC5" i="80" s="1"/>
  <c r="AB6" i="80" s="1"/>
  <c r="AX6" i="80"/>
  <c r="S6" i="80" s="1"/>
  <c r="AC6" i="80" s="1"/>
  <c r="AB7" i="80" s="1"/>
  <c r="AX7" i="80"/>
  <c r="S7" i="80" s="1"/>
  <c r="AC7" i="80" s="1"/>
  <c r="AB8" i="80" s="1"/>
  <c r="AX8" i="80"/>
  <c r="S8" i="80" s="1"/>
  <c r="AC8" i="80" s="1"/>
  <c r="AB9" i="80" s="1"/>
  <c r="AX9" i="80"/>
  <c r="S9" i="80" s="1"/>
  <c r="AC9" i="80" s="1"/>
  <c r="AB10" i="80" s="1"/>
  <c r="AX10" i="80"/>
  <c r="S10" i="80" s="1"/>
  <c r="AC10" i="80" s="1"/>
  <c r="AB11" i="80" s="1"/>
  <c r="AX11" i="80"/>
  <c r="S11" i="80" s="1"/>
  <c r="AC11" i="80" s="1"/>
  <c r="AB12" i="80" s="1"/>
  <c r="AX12" i="80"/>
  <c r="S12" i="80" s="1"/>
  <c r="AC12" i="80" s="1"/>
  <c r="AB13" i="80" s="1"/>
  <c r="AX13" i="80"/>
  <c r="S13" i="80" s="1"/>
  <c r="AC13" i="80" s="1"/>
  <c r="AB14" i="80" s="1"/>
  <c r="AX14" i="80"/>
  <c r="S14" i="80" s="1"/>
  <c r="AC14" i="80" s="1"/>
  <c r="AB15" i="80" s="1"/>
  <c r="AX15" i="80"/>
  <c r="S15" i="80" s="1"/>
  <c r="AC15" i="80" s="1"/>
  <c r="AB16" i="80" s="1"/>
  <c r="AX16" i="80"/>
  <c r="S16" i="80" s="1"/>
  <c r="AC16" i="80" s="1"/>
  <c r="AB17" i="80" s="1"/>
  <c r="AX17" i="80"/>
  <c r="S17" i="80" s="1"/>
  <c r="AC17" i="80" s="1"/>
  <c r="AB18" i="80" s="1"/>
  <c r="AX18" i="80"/>
  <c r="S18" i="80" s="1"/>
  <c r="AC18" i="80" s="1"/>
  <c r="AB19" i="80" s="1"/>
  <c r="AX19" i="80"/>
  <c r="S19" i="80" s="1"/>
  <c r="AC19" i="80" s="1"/>
  <c r="AB20" i="80" s="1"/>
  <c r="AX20" i="80"/>
  <c r="S20" i="80" s="1"/>
  <c r="AC20" i="80" s="1"/>
  <c r="AB21" i="80" s="1"/>
  <c r="AX21" i="80"/>
  <c r="S21" i="80" s="1"/>
  <c r="AC21" i="80" s="1"/>
  <c r="AB22" i="80" s="1"/>
  <c r="Y7" i="41"/>
  <c r="X7" i="41"/>
  <c r="AI9" i="45"/>
  <c r="AN9" i="45"/>
  <c r="AS18" i="68"/>
  <c r="AL18" i="68"/>
  <c r="AU18" i="68" s="1"/>
  <c r="AS9" i="21"/>
  <c r="AL9" i="21"/>
  <c r="AU9" i="21" s="1"/>
  <c r="AJ4" i="12"/>
  <c r="AK4" i="12"/>
  <c r="AT4" i="12" s="1"/>
  <c r="AT25" i="12" s="1"/>
  <c r="AS8" i="29"/>
  <c r="AL8" i="29"/>
  <c r="AU8" i="29" s="1"/>
  <c r="AJ21" i="64"/>
  <c r="AK21" i="64"/>
  <c r="AT21" i="64" s="1"/>
  <c r="AS12" i="68"/>
  <c r="AL12" i="68"/>
  <c r="AU12" i="68" s="1"/>
  <c r="AS15" i="21"/>
  <c r="AL15" i="21"/>
  <c r="AU15" i="21" s="1"/>
  <c r="AS10" i="12"/>
  <c r="AL10" i="12"/>
  <c r="AU10" i="12" s="1"/>
  <c r="U10" i="94"/>
  <c r="AK20" i="64"/>
  <c r="AT20" i="64" s="1"/>
  <c r="AJ20" i="64"/>
  <c r="AJ14" i="64"/>
  <c r="AK14" i="64"/>
  <c r="AT14" i="64" s="1"/>
  <c r="AK8" i="64"/>
  <c r="AT8" i="64" s="1"/>
  <c r="AJ8" i="64"/>
  <c r="Y6" i="55"/>
  <c r="X6" i="55"/>
  <c r="AI13" i="47"/>
  <c r="AR13" i="47" s="1"/>
  <c r="AN13" i="47"/>
  <c r="AH16" i="89"/>
  <c r="AQ16" i="89" s="1"/>
  <c r="AJ4" i="29"/>
  <c r="AK4" i="29"/>
  <c r="AT4" i="29" s="1"/>
  <c r="AT25" i="29" s="1"/>
  <c r="AG13" i="15"/>
  <c r="AP13" i="15" s="1"/>
  <c r="W14" i="15"/>
  <c r="AF13" i="15"/>
  <c r="AO13" i="15" s="1"/>
  <c r="AE13" i="15"/>
  <c r="AS16" i="29"/>
  <c r="AL16" i="29"/>
  <c r="AU16" i="29" s="1"/>
  <c r="AH10" i="20"/>
  <c r="AQ10" i="20" s="1"/>
  <c r="Z23" i="34"/>
  <c r="AJ4" i="68"/>
  <c r="AK4" i="68"/>
  <c r="AT4" i="68" s="1"/>
  <c r="AT25" i="68" s="1"/>
  <c r="AK20" i="72"/>
  <c r="AT20" i="72" s="1"/>
  <c r="AJ20" i="72"/>
  <c r="AJ14" i="72"/>
  <c r="AK14" i="72"/>
  <c r="AT14" i="72" s="1"/>
  <c r="AK8" i="72"/>
  <c r="AT8" i="72" s="1"/>
  <c r="AJ8" i="72"/>
  <c r="Y14" i="53"/>
  <c r="X14" i="53"/>
  <c r="AH9" i="96"/>
  <c r="AQ9" i="96" s="1"/>
  <c r="AX22" i="25"/>
  <c r="S22" i="25" s="1"/>
  <c r="AC22" i="25" s="1"/>
  <c r="AB23" i="25" s="1"/>
  <c r="AS22" i="68"/>
  <c r="AL22" i="68"/>
  <c r="AU22" i="68" s="1"/>
  <c r="AS13" i="21"/>
  <c r="AL13" i="21"/>
  <c r="AU13" i="21" s="1"/>
  <c r="AF5" i="99"/>
  <c r="AO5" i="99" s="1"/>
  <c r="AE5" i="99"/>
  <c r="AG5" i="99"/>
  <c r="AP5" i="99" s="1"/>
  <c r="W6" i="99"/>
  <c r="AS6" i="29"/>
  <c r="AL6" i="29"/>
  <c r="AU6" i="29" s="1"/>
  <c r="AI7" i="11"/>
  <c r="AR7" i="11" s="1"/>
  <c r="AN7" i="11"/>
  <c r="AL23" i="29"/>
  <c r="AU23" i="29" s="1"/>
  <c r="AS20" i="21"/>
  <c r="AL20" i="21"/>
  <c r="AU20" i="21" s="1"/>
  <c r="AS15" i="12"/>
  <c r="AL15" i="12"/>
  <c r="AU15" i="12" s="1"/>
  <c r="AS7" i="29"/>
  <c r="AL7" i="29"/>
  <c r="AU7" i="29" s="1"/>
  <c r="U9" i="102"/>
  <c r="U8" i="10"/>
  <c r="AN6" i="91"/>
  <c r="AI6" i="91"/>
  <c r="AK23" i="64"/>
  <c r="AT23" i="64" s="1"/>
  <c r="Y16" i="33"/>
  <c r="X16" i="33"/>
  <c r="AX3" i="39"/>
  <c r="S3" i="39" s="1"/>
  <c r="AC3" i="39" s="1"/>
  <c r="AX23" i="39"/>
  <c r="S23" i="39" s="1"/>
  <c r="AC23" i="39" s="1"/>
  <c r="AX4" i="39"/>
  <c r="S4" i="39" s="1"/>
  <c r="AC4" i="39" s="1"/>
  <c r="AB5" i="39" s="1"/>
  <c r="AX5" i="39"/>
  <c r="S5" i="39" s="1"/>
  <c r="AC5" i="39" s="1"/>
  <c r="AB6" i="39" s="1"/>
  <c r="AX6" i="39"/>
  <c r="S6" i="39" s="1"/>
  <c r="AC6" i="39" s="1"/>
  <c r="AB7" i="39" s="1"/>
  <c r="AX7" i="39"/>
  <c r="S7" i="39" s="1"/>
  <c r="AC7" i="39" s="1"/>
  <c r="AB8" i="39" s="1"/>
  <c r="AX8" i="39"/>
  <c r="S8" i="39" s="1"/>
  <c r="AC8" i="39" s="1"/>
  <c r="AB9" i="39" s="1"/>
  <c r="AX9" i="39"/>
  <c r="S9" i="39" s="1"/>
  <c r="AC9" i="39" s="1"/>
  <c r="AB10" i="39" s="1"/>
  <c r="AX10" i="39"/>
  <c r="S10" i="39" s="1"/>
  <c r="AC10" i="39" s="1"/>
  <c r="AB11" i="39" s="1"/>
  <c r="AX11" i="39"/>
  <c r="S11" i="39" s="1"/>
  <c r="AC11" i="39" s="1"/>
  <c r="AB12" i="39" s="1"/>
  <c r="AX12" i="39"/>
  <c r="S12" i="39" s="1"/>
  <c r="AC12" i="39" s="1"/>
  <c r="AB13" i="39" s="1"/>
  <c r="AX13" i="39"/>
  <c r="S13" i="39" s="1"/>
  <c r="AC13" i="39" s="1"/>
  <c r="AB14" i="39" s="1"/>
  <c r="AX14" i="39"/>
  <c r="S14" i="39" s="1"/>
  <c r="AC14" i="39" s="1"/>
  <c r="AB15" i="39" s="1"/>
  <c r="AX15" i="39"/>
  <c r="S15" i="39" s="1"/>
  <c r="AC15" i="39" s="1"/>
  <c r="AB16" i="39" s="1"/>
  <c r="AX16" i="39"/>
  <c r="S16" i="39" s="1"/>
  <c r="AC16" i="39" s="1"/>
  <c r="AB17" i="39" s="1"/>
  <c r="AX17" i="39"/>
  <c r="S17" i="39" s="1"/>
  <c r="AC17" i="39" s="1"/>
  <c r="AB18" i="39" s="1"/>
  <c r="AX18" i="39"/>
  <c r="S18" i="39" s="1"/>
  <c r="AC18" i="39" s="1"/>
  <c r="AB19" i="39" s="1"/>
  <c r="AX19" i="39"/>
  <c r="S19" i="39" s="1"/>
  <c r="AC19" i="39" s="1"/>
  <c r="AB20" i="39" s="1"/>
  <c r="AX20" i="39"/>
  <c r="S20" i="39" s="1"/>
  <c r="AC20" i="39" s="1"/>
  <c r="AB21" i="39" s="1"/>
  <c r="AX21" i="39"/>
  <c r="S21" i="39" s="1"/>
  <c r="AC21" i="39" s="1"/>
  <c r="AB22" i="39" s="1"/>
  <c r="AL3" i="12"/>
  <c r="AU3" i="12" s="1"/>
  <c r="AS3" i="12"/>
  <c r="AX22" i="39"/>
  <c r="S22" i="39" s="1"/>
  <c r="AC22" i="39" s="1"/>
  <c r="AB23" i="39" s="1"/>
  <c r="AS22" i="12"/>
  <c r="AL22" i="12"/>
  <c r="AU22" i="12" s="1"/>
  <c r="AJ15" i="64"/>
  <c r="AK15" i="64"/>
  <c r="AT15" i="64" s="1"/>
  <c r="AE23" i="39"/>
  <c r="AF23" i="39"/>
  <c r="AO23" i="39" s="1"/>
  <c r="AO25" i="39" s="1"/>
  <c r="AG23" i="39"/>
  <c r="AP23" i="39" s="1"/>
  <c r="AP25" i="39" s="1"/>
  <c r="AL3" i="21"/>
  <c r="AU3" i="21" s="1"/>
  <c r="AS3" i="21"/>
  <c r="AR15" i="38"/>
  <c r="AS14" i="29"/>
  <c r="AL14" i="29"/>
  <c r="AU14" i="29" s="1"/>
  <c r="X8" i="95"/>
  <c r="Y8" i="95"/>
  <c r="Y6" i="83"/>
  <c r="Z6" i="83" s="1"/>
  <c r="X6" i="83"/>
  <c r="AH16" i="63"/>
  <c r="AQ16" i="63" s="1"/>
  <c r="AK19" i="64"/>
  <c r="AT19" i="64" s="1"/>
  <c r="AJ19" i="64"/>
  <c r="AJ13" i="64"/>
  <c r="AK13" i="64"/>
  <c r="AT13" i="64" s="1"/>
  <c r="AJ7" i="64"/>
  <c r="AK7" i="64"/>
  <c r="AT7" i="64" s="1"/>
  <c r="Y14" i="47"/>
  <c r="Z14" i="47"/>
  <c r="X14" i="47"/>
  <c r="Z16" i="89"/>
  <c r="Y11" i="44"/>
  <c r="Z11" i="44"/>
  <c r="X11" i="44"/>
  <c r="AS13" i="68"/>
  <c r="AL13" i="68"/>
  <c r="AU13" i="68" s="1"/>
  <c r="AS16" i="21"/>
  <c r="AL16" i="21"/>
  <c r="AU16" i="21" s="1"/>
  <c r="AS11" i="12"/>
  <c r="AL11" i="12"/>
  <c r="AU11" i="12" s="1"/>
  <c r="Y14" i="52"/>
  <c r="Z14" i="52" s="1"/>
  <c r="X14" i="52"/>
  <c r="AS3" i="29"/>
  <c r="AL3" i="29"/>
  <c r="AU3" i="29" s="1"/>
  <c r="AS21" i="29"/>
  <c r="AL21" i="29"/>
  <c r="AU21" i="29" s="1"/>
  <c r="Y16" i="71"/>
  <c r="X16" i="71"/>
  <c r="AR15" i="89"/>
  <c r="AS18" i="12"/>
  <c r="AL18" i="12"/>
  <c r="AU18" i="12" s="1"/>
  <c r="AH6" i="49"/>
  <c r="AQ6" i="49" s="1"/>
  <c r="Y10" i="88"/>
  <c r="X10" i="88"/>
  <c r="Z10" i="20"/>
  <c r="Y10" i="100"/>
  <c r="Z10" i="100"/>
  <c r="X10" i="100"/>
  <c r="AL3" i="68"/>
  <c r="AU3" i="68" s="1"/>
  <c r="AS3" i="68"/>
  <c r="AS21" i="68"/>
  <c r="AL21" i="68"/>
  <c r="AU21" i="68" s="1"/>
  <c r="AS18" i="21"/>
  <c r="AL18" i="21"/>
  <c r="AU18" i="21" s="1"/>
  <c r="AS13" i="12"/>
  <c r="AL13" i="12"/>
  <c r="AU13" i="12" s="1"/>
  <c r="AK19" i="72"/>
  <c r="AT19" i="72" s="1"/>
  <c r="AJ19" i="72"/>
  <c r="AJ13" i="72"/>
  <c r="AK13" i="72"/>
  <c r="AT13" i="72" s="1"/>
  <c r="AK7" i="72"/>
  <c r="AT7" i="72" s="1"/>
  <c r="AJ7" i="72"/>
  <c r="AR5" i="49"/>
  <c r="AS5" i="29"/>
  <c r="AL5" i="29"/>
  <c r="AU5" i="29" s="1"/>
  <c r="U11" i="50"/>
  <c r="U10" i="82"/>
  <c r="U6" i="98"/>
  <c r="AX3" i="76"/>
  <c r="S3" i="76" s="1"/>
  <c r="AC3" i="76" s="1"/>
  <c r="AX23" i="76"/>
  <c r="S23" i="76" s="1"/>
  <c r="AC23" i="76" s="1"/>
  <c r="AJ23" i="76" s="1"/>
  <c r="AS23" i="76" s="1"/>
  <c r="AX4" i="76"/>
  <c r="S4" i="76" s="1"/>
  <c r="AC4" i="76" s="1"/>
  <c r="AB5" i="76" s="1"/>
  <c r="AX5" i="76"/>
  <c r="S5" i="76" s="1"/>
  <c r="AC5" i="76" s="1"/>
  <c r="AB6" i="76" s="1"/>
  <c r="AX6" i="76"/>
  <c r="S6" i="76" s="1"/>
  <c r="AC6" i="76" s="1"/>
  <c r="AB7" i="76" s="1"/>
  <c r="AX7" i="76"/>
  <c r="S7" i="76" s="1"/>
  <c r="AC7" i="76" s="1"/>
  <c r="AB8" i="76" s="1"/>
  <c r="AX8" i="76"/>
  <c r="S8" i="76" s="1"/>
  <c r="AC8" i="76" s="1"/>
  <c r="AB9" i="76" s="1"/>
  <c r="AX9" i="76"/>
  <c r="S9" i="76" s="1"/>
  <c r="AC9" i="76" s="1"/>
  <c r="AB10" i="76" s="1"/>
  <c r="AX10" i="76"/>
  <c r="S10" i="76" s="1"/>
  <c r="AC10" i="76" s="1"/>
  <c r="AB11" i="76" s="1"/>
  <c r="AX11" i="76"/>
  <c r="S11" i="76" s="1"/>
  <c r="AC11" i="76" s="1"/>
  <c r="AB12" i="76" s="1"/>
  <c r="AX12" i="76"/>
  <c r="S12" i="76" s="1"/>
  <c r="AC12" i="76" s="1"/>
  <c r="AB13" i="76" s="1"/>
  <c r="AX13" i="76"/>
  <c r="S13" i="76" s="1"/>
  <c r="AC13" i="76" s="1"/>
  <c r="AB14" i="76" s="1"/>
  <c r="AX14" i="76"/>
  <c r="S14" i="76" s="1"/>
  <c r="AC14" i="76" s="1"/>
  <c r="AB15" i="76" s="1"/>
  <c r="AX15" i="76"/>
  <c r="S15" i="76" s="1"/>
  <c r="AC15" i="76" s="1"/>
  <c r="AB16" i="76" s="1"/>
  <c r="AX16" i="76"/>
  <c r="S16" i="76" s="1"/>
  <c r="AC16" i="76" s="1"/>
  <c r="AB17" i="76" s="1"/>
  <c r="AX17" i="76"/>
  <c r="S17" i="76" s="1"/>
  <c r="AC17" i="76" s="1"/>
  <c r="AB18" i="76" s="1"/>
  <c r="AX18" i="76"/>
  <c r="S18" i="76" s="1"/>
  <c r="AC18" i="76" s="1"/>
  <c r="AB19" i="76" s="1"/>
  <c r="AX19" i="76"/>
  <c r="S19" i="76" s="1"/>
  <c r="AC19" i="76" s="1"/>
  <c r="AB20" i="76" s="1"/>
  <c r="AX20" i="76"/>
  <c r="S20" i="76" s="1"/>
  <c r="AC20" i="76" s="1"/>
  <c r="AB21" i="76" s="1"/>
  <c r="AX21" i="76"/>
  <c r="S21" i="76" s="1"/>
  <c r="AC21" i="76" s="1"/>
  <c r="AB22" i="76" s="1"/>
  <c r="U11" i="90"/>
  <c r="AH10" i="84"/>
  <c r="AQ10" i="84" s="1"/>
  <c r="AS19" i="21"/>
  <c r="AL19" i="21"/>
  <c r="AU19" i="21" s="1"/>
  <c r="AS8" i="12"/>
  <c r="AL8" i="12"/>
  <c r="AU8" i="12" s="1"/>
  <c r="U9" i="35"/>
  <c r="U11" i="85"/>
  <c r="AL23" i="68"/>
  <c r="AU23" i="68" s="1"/>
  <c r="AR23" i="68"/>
  <c r="AR25" i="68" s="1"/>
  <c r="AL23" i="21"/>
  <c r="AU23" i="21" s="1"/>
  <c r="AS8" i="21"/>
  <c r="AL8" i="21"/>
  <c r="AU8" i="21" s="1"/>
  <c r="AR13" i="32"/>
  <c r="AS21" i="12"/>
  <c r="AL21" i="12"/>
  <c r="AU21" i="12" s="1"/>
  <c r="AR15" i="63"/>
  <c r="AF16" i="79"/>
  <c r="AO16" i="79" s="1"/>
  <c r="AE16" i="79"/>
  <c r="W17" i="79"/>
  <c r="AG16" i="79"/>
  <c r="AP16" i="79" s="1"/>
  <c r="AN16" i="28"/>
  <c r="AI16" i="28"/>
  <c r="Y19" i="2"/>
  <c r="Z19" i="2"/>
  <c r="X19" i="2"/>
  <c r="AE14" i="52" l="1"/>
  <c r="AF14" i="52"/>
  <c r="AO14" i="52" s="1"/>
  <c r="AG14" i="52"/>
  <c r="AP14" i="52" s="1"/>
  <c r="W15" i="52"/>
  <c r="AF6" i="83"/>
  <c r="AO6" i="83" s="1"/>
  <c r="AE6" i="83"/>
  <c r="W7" i="83"/>
  <c r="AG6" i="83"/>
  <c r="AP6" i="83" s="1"/>
  <c r="W19" i="75"/>
  <c r="AF18" i="75"/>
  <c r="AO18" i="75" s="1"/>
  <c r="AE18" i="75"/>
  <c r="AG18" i="75"/>
  <c r="AP18" i="75" s="1"/>
  <c r="W18" i="67"/>
  <c r="AF17" i="67"/>
  <c r="AO17" i="67" s="1"/>
  <c r="AE17" i="67"/>
  <c r="AG17" i="67"/>
  <c r="AP17" i="67" s="1"/>
  <c r="W18" i="28"/>
  <c r="AG17" i="28"/>
  <c r="AP17" i="28" s="1"/>
  <c r="AE17" i="28"/>
  <c r="AF17" i="28"/>
  <c r="AO17" i="28" s="1"/>
  <c r="AJ18" i="76"/>
  <c r="AK18" i="76"/>
  <c r="AT18" i="76" s="1"/>
  <c r="AS19" i="72"/>
  <c r="AL19" i="72"/>
  <c r="AU19" i="72" s="1"/>
  <c r="AJ5" i="76"/>
  <c r="AK5" i="76"/>
  <c r="AT5" i="76" s="1"/>
  <c r="AE10" i="20"/>
  <c r="AF10" i="20"/>
  <c r="AO10" i="20" s="1"/>
  <c r="W11" i="20"/>
  <c r="AG10" i="20"/>
  <c r="AP10" i="20" s="1"/>
  <c r="AJ22" i="76"/>
  <c r="AK22" i="76"/>
  <c r="AT22" i="76" s="1"/>
  <c r="AH19" i="2"/>
  <c r="AQ19" i="2" s="1"/>
  <c r="Y17" i="79"/>
  <c r="Z17" i="79"/>
  <c r="X17" i="79"/>
  <c r="AJ20" i="76"/>
  <c r="AK20" i="76"/>
  <c r="AT20" i="76" s="1"/>
  <c r="AJ14" i="76"/>
  <c r="AK14" i="76"/>
  <c r="AT14" i="76" s="1"/>
  <c r="AJ8" i="76"/>
  <c r="AK8" i="76"/>
  <c r="AT8" i="76" s="1"/>
  <c r="AH10" i="100"/>
  <c r="AQ10" i="100" s="1"/>
  <c r="AH14" i="47"/>
  <c r="AQ14" i="47" s="1"/>
  <c r="AS13" i="64"/>
  <c r="AL13" i="64"/>
  <c r="AU13" i="64" s="1"/>
  <c r="AN23" i="39"/>
  <c r="AN25" i="39" s="1"/>
  <c r="AI23" i="39"/>
  <c r="AJ18" i="39"/>
  <c r="AK18" i="39"/>
  <c r="AT18" i="39" s="1"/>
  <c r="AK12" i="39"/>
  <c r="AT12" i="39" s="1"/>
  <c r="AJ12" i="39"/>
  <c r="AJ6" i="39"/>
  <c r="AK6" i="39"/>
  <c r="AT6" i="39" s="1"/>
  <c r="AE23" i="34"/>
  <c r="AF23" i="34"/>
  <c r="AO23" i="34" s="1"/>
  <c r="AO25" i="34" s="1"/>
  <c r="AG23" i="34"/>
  <c r="AP23" i="34" s="1"/>
  <c r="AP25" i="34" s="1"/>
  <c r="AS4" i="29"/>
  <c r="AS25" i="29" s="1"/>
  <c r="AL4" i="29"/>
  <c r="AU4" i="29" s="1"/>
  <c r="U9" i="94"/>
  <c r="AL4" i="12"/>
  <c r="AU4" i="12" s="1"/>
  <c r="AU25" i="12" s="1"/>
  <c r="C11" i="12" s="1"/>
  <c r="AS4" i="12"/>
  <c r="AS25" i="12" s="1"/>
  <c r="AR9" i="45"/>
  <c r="AJ20" i="80"/>
  <c r="AK20" i="80"/>
  <c r="AT20" i="80" s="1"/>
  <c r="AK14" i="80"/>
  <c r="AT14" i="80" s="1"/>
  <c r="AJ14" i="80"/>
  <c r="AK8" i="80"/>
  <c r="AT8" i="80" s="1"/>
  <c r="AJ8" i="80"/>
  <c r="AJ18" i="25"/>
  <c r="AK18" i="25"/>
  <c r="AT18" i="25" s="1"/>
  <c r="AJ12" i="25"/>
  <c r="AK12" i="25"/>
  <c r="AT12" i="25" s="1"/>
  <c r="AK6" i="25"/>
  <c r="AT6" i="25" s="1"/>
  <c r="AJ6" i="25"/>
  <c r="AJ4" i="72"/>
  <c r="AK4" i="72"/>
  <c r="AT4" i="72" s="1"/>
  <c r="AT25" i="72" s="1"/>
  <c r="AX22" i="34"/>
  <c r="S22" i="34" s="1"/>
  <c r="AC22" i="34" s="1"/>
  <c r="AB23" i="34" s="1"/>
  <c r="AX23" i="34"/>
  <c r="S23" i="34" s="1"/>
  <c r="AC23" i="34" s="1"/>
  <c r="AX3" i="34"/>
  <c r="S3" i="34" s="1"/>
  <c r="AC3" i="34" s="1"/>
  <c r="AX4" i="34"/>
  <c r="S4" i="34" s="1"/>
  <c r="AC4" i="34" s="1"/>
  <c r="AB5" i="34" s="1"/>
  <c r="AX5" i="34"/>
  <c r="S5" i="34" s="1"/>
  <c r="AC5" i="34" s="1"/>
  <c r="AB6" i="34" s="1"/>
  <c r="AX6" i="34"/>
  <c r="S6" i="34" s="1"/>
  <c r="AC6" i="34" s="1"/>
  <c r="AB7" i="34" s="1"/>
  <c r="AX7" i="34"/>
  <c r="S7" i="34" s="1"/>
  <c r="AC7" i="34" s="1"/>
  <c r="AB8" i="34" s="1"/>
  <c r="AX8" i="34"/>
  <c r="S8" i="34" s="1"/>
  <c r="AC8" i="34" s="1"/>
  <c r="AB9" i="34" s="1"/>
  <c r="AX9" i="34"/>
  <c r="S9" i="34" s="1"/>
  <c r="AC9" i="34" s="1"/>
  <c r="AB10" i="34" s="1"/>
  <c r="AX10" i="34"/>
  <c r="S10" i="34" s="1"/>
  <c r="AC10" i="34" s="1"/>
  <c r="AB11" i="34" s="1"/>
  <c r="AX11" i="34"/>
  <c r="S11" i="34" s="1"/>
  <c r="AC11" i="34" s="1"/>
  <c r="AB12" i="34" s="1"/>
  <c r="AX12" i="34"/>
  <c r="S12" i="34" s="1"/>
  <c r="AC12" i="34" s="1"/>
  <c r="AB13" i="34" s="1"/>
  <c r="AX13" i="34"/>
  <c r="S13" i="34" s="1"/>
  <c r="AC13" i="34" s="1"/>
  <c r="AB14" i="34" s="1"/>
  <c r="AX14" i="34"/>
  <c r="S14" i="34" s="1"/>
  <c r="AC14" i="34" s="1"/>
  <c r="AB15" i="34" s="1"/>
  <c r="AX15" i="34"/>
  <c r="S15" i="34" s="1"/>
  <c r="AC15" i="34" s="1"/>
  <c r="AB16" i="34" s="1"/>
  <c r="AX16" i="34"/>
  <c r="S16" i="34" s="1"/>
  <c r="AC16" i="34" s="1"/>
  <c r="AB17" i="34" s="1"/>
  <c r="AX17" i="34"/>
  <c r="S17" i="34" s="1"/>
  <c r="AC17" i="34" s="1"/>
  <c r="AB18" i="34" s="1"/>
  <c r="AX18" i="34"/>
  <c r="S18" i="34" s="1"/>
  <c r="AC18" i="34" s="1"/>
  <c r="AB19" i="34" s="1"/>
  <c r="AX19" i="34"/>
  <c r="S19" i="34" s="1"/>
  <c r="AC19" i="34" s="1"/>
  <c r="AB20" i="34" s="1"/>
  <c r="AX20" i="34"/>
  <c r="S20" i="34" s="1"/>
  <c r="AC20" i="34" s="1"/>
  <c r="AB21" i="34" s="1"/>
  <c r="AX21" i="34"/>
  <c r="S21" i="34" s="1"/>
  <c r="AC21" i="34" s="1"/>
  <c r="AB22" i="34" s="1"/>
  <c r="AI14" i="105"/>
  <c r="AN14" i="105"/>
  <c r="AH17" i="28"/>
  <c r="AQ17" i="28" s="1"/>
  <c r="AR11" i="104"/>
  <c r="AR15" i="71"/>
  <c r="AG9" i="58"/>
  <c r="AP9" i="58" s="1"/>
  <c r="W10" i="58"/>
  <c r="AF9" i="58"/>
  <c r="AO9" i="58" s="1"/>
  <c r="AE9" i="58"/>
  <c r="AS17" i="72"/>
  <c r="AL17" i="72"/>
  <c r="AU17" i="72" s="1"/>
  <c r="AI16" i="97"/>
  <c r="AN16" i="97"/>
  <c r="Y7" i="16"/>
  <c r="Z7" i="16"/>
  <c r="X7" i="16"/>
  <c r="Y11" i="84"/>
  <c r="Z11" i="84"/>
  <c r="X11" i="84"/>
  <c r="AN5" i="87"/>
  <c r="AI5" i="87"/>
  <c r="AR5" i="87" s="1"/>
  <c r="AR5" i="83"/>
  <c r="Y7" i="49"/>
  <c r="Z7" i="49" s="1"/>
  <c r="X7" i="49"/>
  <c r="AJ13" i="76"/>
  <c r="AK13" i="76"/>
  <c r="AT13" i="76" s="1"/>
  <c r="AE10" i="100"/>
  <c r="AG10" i="100"/>
  <c r="AP10" i="100" s="1"/>
  <c r="W11" i="100"/>
  <c r="AF10" i="100"/>
  <c r="AO10" i="100" s="1"/>
  <c r="W15" i="47"/>
  <c r="AE14" i="47"/>
  <c r="AG14" i="47"/>
  <c r="AP14" i="47" s="1"/>
  <c r="AF14" i="47"/>
  <c r="AO14" i="47" s="1"/>
  <c r="AS19" i="64"/>
  <c r="AL19" i="64"/>
  <c r="AU19" i="64" s="1"/>
  <c r="AK17" i="39"/>
  <c r="AT17" i="39" s="1"/>
  <c r="AJ17" i="39"/>
  <c r="AJ11" i="39"/>
  <c r="AK11" i="39"/>
  <c r="AT11" i="39" s="1"/>
  <c r="AK5" i="39"/>
  <c r="AT5" i="39" s="1"/>
  <c r="AJ5" i="39"/>
  <c r="U8" i="102"/>
  <c r="AH14" i="53"/>
  <c r="AQ14" i="53" s="1"/>
  <c r="AS14" i="72"/>
  <c r="AL14" i="72"/>
  <c r="AU14" i="72" s="1"/>
  <c r="AN13" i="15"/>
  <c r="AI13" i="15"/>
  <c r="AH7" i="41"/>
  <c r="AQ7" i="41" s="1"/>
  <c r="AJ19" i="80"/>
  <c r="AK19" i="80"/>
  <c r="AT19" i="80" s="1"/>
  <c r="AK13" i="80"/>
  <c r="AT13" i="80" s="1"/>
  <c r="AJ13" i="80"/>
  <c r="AJ7" i="80"/>
  <c r="AK7" i="80"/>
  <c r="AT7" i="80" s="1"/>
  <c r="AH7" i="91"/>
  <c r="AQ7" i="91" s="1"/>
  <c r="Y14" i="86"/>
  <c r="X14" i="86"/>
  <c r="AN10" i="51"/>
  <c r="AI10" i="51"/>
  <c r="AR14" i="46"/>
  <c r="AJ17" i="25"/>
  <c r="AK17" i="25"/>
  <c r="AT17" i="25" s="1"/>
  <c r="AJ11" i="25"/>
  <c r="AK11" i="25"/>
  <c r="AT11" i="25" s="1"/>
  <c r="AJ5" i="25"/>
  <c r="AK5" i="25"/>
  <c r="AT5" i="25" s="1"/>
  <c r="AS3" i="72"/>
  <c r="AL3" i="72"/>
  <c r="AU3" i="72" s="1"/>
  <c r="AS21" i="72"/>
  <c r="AL21" i="72"/>
  <c r="AU21" i="72" s="1"/>
  <c r="AR5" i="55"/>
  <c r="AH11" i="13"/>
  <c r="AQ11" i="13" s="1"/>
  <c r="AE14" i="32"/>
  <c r="AF14" i="32"/>
  <c r="AO14" i="32" s="1"/>
  <c r="AG14" i="32"/>
  <c r="AP14" i="32" s="1"/>
  <c r="W15" i="32"/>
  <c r="AS22" i="64"/>
  <c r="AL22" i="64"/>
  <c r="AU22" i="64" s="1"/>
  <c r="AS4" i="21"/>
  <c r="AS25" i="21" s="1"/>
  <c r="AL4" i="21"/>
  <c r="AU4" i="21" s="1"/>
  <c r="AU25" i="21" s="1"/>
  <c r="C11" i="21" s="1"/>
  <c r="AF16" i="38"/>
  <c r="AO16" i="38" s="1"/>
  <c r="W17" i="38"/>
  <c r="AE16" i="38"/>
  <c r="AG16" i="38"/>
  <c r="AP16" i="38" s="1"/>
  <c r="AH15" i="46"/>
  <c r="AQ15" i="46" s="1"/>
  <c r="AS5" i="72"/>
  <c r="AL5" i="72"/>
  <c r="AU5" i="72" s="1"/>
  <c r="AI6" i="16"/>
  <c r="AN6" i="16"/>
  <c r="AS5" i="64"/>
  <c r="AL5" i="64"/>
  <c r="AU5" i="64" s="1"/>
  <c r="AR23" i="64"/>
  <c r="AR25" i="64" s="1"/>
  <c r="AL23" i="64"/>
  <c r="AU23" i="64" s="1"/>
  <c r="AS18" i="72"/>
  <c r="AL18" i="72"/>
  <c r="AU18" i="72" s="1"/>
  <c r="AS6" i="64"/>
  <c r="AL6" i="64"/>
  <c r="AU6" i="64" s="1"/>
  <c r="Y10" i="96"/>
  <c r="Z10" i="96" s="1"/>
  <c r="X10" i="96"/>
  <c r="AH11" i="44"/>
  <c r="AQ11" i="44" s="1"/>
  <c r="Z8" i="95"/>
  <c r="AS15" i="64"/>
  <c r="AL15" i="64"/>
  <c r="AU15" i="64" s="1"/>
  <c r="AK22" i="39"/>
  <c r="AT22" i="39" s="1"/>
  <c r="AJ22" i="39"/>
  <c r="AJ16" i="39"/>
  <c r="AK16" i="39"/>
  <c r="AT16" i="39" s="1"/>
  <c r="AK10" i="39"/>
  <c r="AT10" i="39" s="1"/>
  <c r="AJ10" i="39"/>
  <c r="AR6" i="91"/>
  <c r="Y6" i="99"/>
  <c r="Z6" i="99" s="1"/>
  <c r="X6" i="99"/>
  <c r="Z14" i="53"/>
  <c r="AS20" i="72"/>
  <c r="AL20" i="72"/>
  <c r="AU20" i="72" s="1"/>
  <c r="AH6" i="55"/>
  <c r="AQ6" i="55" s="1"/>
  <c r="AS14" i="64"/>
  <c r="AL14" i="64"/>
  <c r="AU14" i="64" s="1"/>
  <c r="AS21" i="64"/>
  <c r="AL21" i="64"/>
  <c r="AU21" i="64" s="1"/>
  <c r="Z7" i="41"/>
  <c r="AJ18" i="80"/>
  <c r="AK18" i="80"/>
  <c r="AT18" i="80" s="1"/>
  <c r="AJ12" i="80"/>
  <c r="AK12" i="80"/>
  <c r="AT12" i="80" s="1"/>
  <c r="AK6" i="80"/>
  <c r="AT6" i="80" s="1"/>
  <c r="AJ6" i="80"/>
  <c r="Z7" i="91"/>
  <c r="AN13" i="86"/>
  <c r="AI13" i="86"/>
  <c r="AN13" i="101"/>
  <c r="AI13" i="101"/>
  <c r="AJ22" i="25"/>
  <c r="AK22" i="25"/>
  <c r="AT22" i="25" s="1"/>
  <c r="AJ16" i="25"/>
  <c r="AK16" i="25"/>
  <c r="AT16" i="25" s="1"/>
  <c r="AJ10" i="25"/>
  <c r="AK10" i="25"/>
  <c r="AT10" i="25" s="1"/>
  <c r="AH12" i="104"/>
  <c r="AQ12" i="104" s="1"/>
  <c r="U8" i="48"/>
  <c r="AL3" i="64"/>
  <c r="AU3" i="64" s="1"/>
  <c r="AS3" i="64"/>
  <c r="AF11" i="13"/>
  <c r="AO11" i="13" s="1"/>
  <c r="AE11" i="13"/>
  <c r="AG11" i="13"/>
  <c r="AP11" i="13" s="1"/>
  <c r="W12" i="13"/>
  <c r="AH8" i="11"/>
  <c r="AQ8" i="11" s="1"/>
  <c r="AS22" i="72"/>
  <c r="AL22" i="72"/>
  <c r="AU22" i="72" s="1"/>
  <c r="AR23" i="76"/>
  <c r="AR25" i="76" s="1"/>
  <c r="AL23" i="76"/>
  <c r="AU23" i="76" s="1"/>
  <c r="U8" i="42"/>
  <c r="Y17" i="97"/>
  <c r="Z17" i="97"/>
  <c r="X17" i="97"/>
  <c r="AS11" i="64"/>
  <c r="AL11" i="64"/>
  <c r="AU11" i="64" s="1"/>
  <c r="AR6" i="41"/>
  <c r="Y10" i="54"/>
  <c r="X10" i="54"/>
  <c r="Y11" i="92"/>
  <c r="Z11" i="92" s="1"/>
  <c r="X11" i="92"/>
  <c r="AR9" i="88"/>
  <c r="AR7" i="95"/>
  <c r="AN16" i="63"/>
  <c r="AI16" i="63"/>
  <c r="AI16" i="79"/>
  <c r="AN16" i="79"/>
  <c r="AJ21" i="39"/>
  <c r="AK21" i="39"/>
  <c r="AT21" i="39" s="1"/>
  <c r="AJ15" i="39"/>
  <c r="AK15" i="39"/>
  <c r="AT15" i="39" s="1"/>
  <c r="AJ9" i="39"/>
  <c r="AK9" i="39"/>
  <c r="AT9" i="39" s="1"/>
  <c r="AJ3" i="39"/>
  <c r="AB4" i="39"/>
  <c r="Y14" i="15"/>
  <c r="X14" i="15"/>
  <c r="Z6" i="55"/>
  <c r="AS20" i="64"/>
  <c r="AL20" i="64"/>
  <c r="AU20" i="64" s="1"/>
  <c r="AK17" i="80"/>
  <c r="AT17" i="80" s="1"/>
  <c r="AJ17" i="80"/>
  <c r="AK11" i="80"/>
  <c r="AT11" i="80" s="1"/>
  <c r="AJ11" i="80"/>
  <c r="AK5" i="80"/>
  <c r="AT5" i="80" s="1"/>
  <c r="AJ5" i="80"/>
  <c r="Y11" i="51"/>
  <c r="X11" i="51"/>
  <c r="AI16" i="19"/>
  <c r="AN16" i="19"/>
  <c r="AJ21" i="25"/>
  <c r="AK21" i="25"/>
  <c r="AT21" i="25" s="1"/>
  <c r="AK15" i="25"/>
  <c r="AT15" i="25" s="1"/>
  <c r="AJ15" i="25"/>
  <c r="AJ9" i="25"/>
  <c r="AK9" i="25"/>
  <c r="AT9" i="25" s="1"/>
  <c r="AJ3" i="25"/>
  <c r="AB4" i="25"/>
  <c r="AS9" i="72"/>
  <c r="AL9" i="72"/>
  <c r="AU9" i="72" s="1"/>
  <c r="Z12" i="104"/>
  <c r="Y15" i="105"/>
  <c r="Z15" i="105"/>
  <c r="X15" i="105"/>
  <c r="AJ4" i="64"/>
  <c r="AK4" i="64"/>
  <c r="AT4" i="64" s="1"/>
  <c r="AT25" i="64" s="1"/>
  <c r="AR15" i="33"/>
  <c r="Z8" i="11"/>
  <c r="Y6" i="103"/>
  <c r="X6" i="103"/>
  <c r="AR9" i="9"/>
  <c r="AN16" i="24"/>
  <c r="AI16" i="24"/>
  <c r="AS10" i="64"/>
  <c r="AL10" i="64"/>
  <c r="AU10" i="64" s="1"/>
  <c r="AR18" i="2"/>
  <c r="AI23" i="80"/>
  <c r="AN23" i="80"/>
  <c r="AN25" i="80" s="1"/>
  <c r="AS11" i="72"/>
  <c r="AL11" i="72"/>
  <c r="AU11" i="72" s="1"/>
  <c r="AH10" i="9"/>
  <c r="AQ10" i="9" s="1"/>
  <c r="AN10" i="92"/>
  <c r="AI10" i="92"/>
  <c r="AN10" i="84"/>
  <c r="AI10" i="84"/>
  <c r="AS6" i="72"/>
  <c r="AL6" i="72"/>
  <c r="AU6" i="72" s="1"/>
  <c r="AR9" i="100"/>
  <c r="AI6" i="43"/>
  <c r="AN6" i="43"/>
  <c r="AS12" i="64"/>
  <c r="AL12" i="64"/>
  <c r="AU12" i="64" s="1"/>
  <c r="AE19" i="2"/>
  <c r="AF19" i="2"/>
  <c r="AO19" i="2" s="1"/>
  <c r="W20" i="2"/>
  <c r="AG19" i="2"/>
  <c r="AP19" i="2" s="1"/>
  <c r="AJ19" i="76"/>
  <c r="AK19" i="76"/>
  <c r="AT19" i="76" s="1"/>
  <c r="U5" i="98"/>
  <c r="X5" i="98" s="1"/>
  <c r="AS13" i="72"/>
  <c r="AL13" i="72"/>
  <c r="AU13" i="72" s="1"/>
  <c r="AK6" i="76"/>
  <c r="AT6" i="76" s="1"/>
  <c r="AJ6" i="76"/>
  <c r="AR16" i="28"/>
  <c r="AJ11" i="76"/>
  <c r="AK11" i="76"/>
  <c r="AT11" i="76" s="1"/>
  <c r="AJ10" i="76"/>
  <c r="AK10" i="76"/>
  <c r="AT10" i="76" s="1"/>
  <c r="AS7" i="72"/>
  <c r="AL7" i="72"/>
  <c r="AU7" i="72" s="1"/>
  <c r="AH10" i="88"/>
  <c r="AQ10" i="88" s="1"/>
  <c r="AH16" i="71"/>
  <c r="AQ16" i="71" s="1"/>
  <c r="AS7" i="64"/>
  <c r="AL7" i="64"/>
  <c r="AU7" i="64" s="1"/>
  <c r="AJ20" i="39"/>
  <c r="AK20" i="39"/>
  <c r="AT20" i="39" s="1"/>
  <c r="AJ14" i="39"/>
  <c r="AK14" i="39"/>
  <c r="AT14" i="39" s="1"/>
  <c r="AJ8" i="39"/>
  <c r="AK8" i="39"/>
  <c r="AT8" i="39" s="1"/>
  <c r="AH16" i="33"/>
  <c r="AQ16" i="33" s="1"/>
  <c r="AI5" i="99"/>
  <c r="AN5" i="99"/>
  <c r="AK23" i="25"/>
  <c r="AT23" i="25" s="1"/>
  <c r="AJ23" i="25"/>
  <c r="AS23" i="25" s="1"/>
  <c r="AS8" i="72"/>
  <c r="AL8" i="72"/>
  <c r="AU8" i="72" s="1"/>
  <c r="AJ22" i="80"/>
  <c r="AK22" i="80"/>
  <c r="AT22" i="80" s="1"/>
  <c r="AK16" i="80"/>
  <c r="AT16" i="80" s="1"/>
  <c r="AJ16" i="80"/>
  <c r="AJ10" i="80"/>
  <c r="AK10" i="80"/>
  <c r="AT10" i="80" s="1"/>
  <c r="Y17" i="19"/>
  <c r="X17" i="19"/>
  <c r="AJ20" i="25"/>
  <c r="AK20" i="25"/>
  <c r="AT20" i="25" s="1"/>
  <c r="AJ14" i="25"/>
  <c r="AK14" i="25"/>
  <c r="AT14" i="25" s="1"/>
  <c r="AJ8" i="25"/>
  <c r="AK8" i="25"/>
  <c r="AT8" i="25" s="1"/>
  <c r="AR10" i="44"/>
  <c r="AS9" i="64"/>
  <c r="AL9" i="64"/>
  <c r="AU9" i="64" s="1"/>
  <c r="AH10" i="45"/>
  <c r="AQ10" i="45" s="1"/>
  <c r="AR23" i="25"/>
  <c r="AR25" i="25" s="1"/>
  <c r="AI5" i="103"/>
  <c r="AN5" i="103"/>
  <c r="AS10" i="72"/>
  <c r="AL10" i="72"/>
  <c r="AU10" i="72" s="1"/>
  <c r="Y17" i="24"/>
  <c r="Z17" i="24" s="1"/>
  <c r="X17" i="24"/>
  <c r="AR10" i="13"/>
  <c r="AF16" i="59"/>
  <c r="AO16" i="59" s="1"/>
  <c r="AE16" i="59"/>
  <c r="AG16" i="59"/>
  <c r="AP16" i="59" s="1"/>
  <c r="W17" i="59"/>
  <c r="Z10" i="9"/>
  <c r="AR13" i="52"/>
  <c r="AR17" i="75"/>
  <c r="AS17" i="64"/>
  <c r="AL17" i="64"/>
  <c r="AU17" i="64" s="1"/>
  <c r="AH14" i="93"/>
  <c r="AQ14" i="93" s="1"/>
  <c r="Y6" i="87"/>
  <c r="Z6" i="87"/>
  <c r="X6" i="87"/>
  <c r="AS18" i="64"/>
  <c r="AL18" i="64"/>
  <c r="AU18" i="64" s="1"/>
  <c r="AN9" i="96"/>
  <c r="AI9" i="96"/>
  <c r="AJ7" i="76"/>
  <c r="AK7" i="76"/>
  <c r="AT7" i="76" s="1"/>
  <c r="AJ12" i="76"/>
  <c r="AK12" i="76"/>
  <c r="AT12" i="76" s="1"/>
  <c r="U10" i="85"/>
  <c r="U10" i="90"/>
  <c r="AJ17" i="76"/>
  <c r="AK17" i="76"/>
  <c r="AT17" i="76" s="1"/>
  <c r="U9" i="82"/>
  <c r="AU25" i="29"/>
  <c r="C11" i="29" s="1"/>
  <c r="W12" i="44"/>
  <c r="AG11" i="44"/>
  <c r="AP11" i="44" s="1"/>
  <c r="AF11" i="44"/>
  <c r="AO11" i="44" s="1"/>
  <c r="AE11" i="44"/>
  <c r="AH8" i="95"/>
  <c r="AQ8" i="95" s="1"/>
  <c r="AK16" i="76"/>
  <c r="AT16" i="76" s="1"/>
  <c r="AJ16" i="76"/>
  <c r="U8" i="35"/>
  <c r="AK21" i="76"/>
  <c r="AT21" i="76" s="1"/>
  <c r="AJ21" i="76"/>
  <c r="AK15" i="76"/>
  <c r="AT15" i="76" s="1"/>
  <c r="AJ15" i="76"/>
  <c r="AJ9" i="76"/>
  <c r="AK9" i="76"/>
  <c r="AT9" i="76" s="1"/>
  <c r="AJ3" i="76"/>
  <c r="AB4" i="76"/>
  <c r="U10" i="50"/>
  <c r="Z10" i="88"/>
  <c r="Z16" i="71"/>
  <c r="AH14" i="52"/>
  <c r="AQ14" i="52" s="1"/>
  <c r="AG16" i="89"/>
  <c r="AP16" i="89" s="1"/>
  <c r="AF16" i="89"/>
  <c r="AO16" i="89" s="1"/>
  <c r="W17" i="89"/>
  <c r="AE16" i="89"/>
  <c r="AH6" i="83"/>
  <c r="AQ6" i="83" s="1"/>
  <c r="AK23" i="39"/>
  <c r="AT23" i="39" s="1"/>
  <c r="AJ23" i="39"/>
  <c r="AS23" i="39" s="1"/>
  <c r="AK19" i="39"/>
  <c r="AT19" i="39" s="1"/>
  <c r="AJ19" i="39"/>
  <c r="AK13" i="39"/>
  <c r="AT13" i="39" s="1"/>
  <c r="AJ13" i="39"/>
  <c r="AJ7" i="39"/>
  <c r="AK7" i="39"/>
  <c r="AT7" i="39" s="1"/>
  <c r="Z16" i="33"/>
  <c r="U7" i="10"/>
  <c r="AL4" i="68"/>
  <c r="AU4" i="68" s="1"/>
  <c r="AU25" i="68" s="1"/>
  <c r="C11" i="68" s="1"/>
  <c r="F12" i="57" s="1"/>
  <c r="AS4" i="68"/>
  <c r="AS25" i="68" s="1"/>
  <c r="AS8" i="64"/>
  <c r="AL8" i="64"/>
  <c r="AU8" i="64" s="1"/>
  <c r="AJ21" i="80"/>
  <c r="AK21" i="80"/>
  <c r="AT21" i="80" s="1"/>
  <c r="AJ15" i="80"/>
  <c r="AK15" i="80"/>
  <c r="AT15" i="80" s="1"/>
  <c r="AJ9" i="80"/>
  <c r="AK9" i="80"/>
  <c r="AT9" i="80" s="1"/>
  <c r="AB4" i="80"/>
  <c r="AJ3" i="80"/>
  <c r="Y14" i="101"/>
  <c r="X14" i="101"/>
  <c r="AJ19" i="25"/>
  <c r="AK19" i="25"/>
  <c r="AT19" i="25" s="1"/>
  <c r="AJ13" i="25"/>
  <c r="AK13" i="25"/>
  <c r="AT13" i="25" s="1"/>
  <c r="AJ7" i="25"/>
  <c r="AK7" i="25"/>
  <c r="AT7" i="25" s="1"/>
  <c r="AS15" i="72"/>
  <c r="AL15" i="72"/>
  <c r="AU15" i="72" s="1"/>
  <c r="Z10" i="45"/>
  <c r="AS16" i="72"/>
  <c r="AL16" i="72"/>
  <c r="AU16" i="72" s="1"/>
  <c r="AH18" i="75"/>
  <c r="AQ18" i="75" s="1"/>
  <c r="AS16" i="64"/>
  <c r="AL16" i="64"/>
  <c r="AU16" i="64" s="1"/>
  <c r="AR13" i="93"/>
  <c r="Z15" i="46"/>
  <c r="AG5" i="18"/>
  <c r="AP5" i="18" s="1"/>
  <c r="AF5" i="18"/>
  <c r="AO5" i="18" s="1"/>
  <c r="AE5" i="18"/>
  <c r="W6" i="18"/>
  <c r="AR16" i="67"/>
  <c r="AI9" i="54"/>
  <c r="AN9" i="54"/>
  <c r="Z14" i="93"/>
  <c r="AH17" i="67"/>
  <c r="AQ17" i="67" s="1"/>
  <c r="AS12" i="72"/>
  <c r="AL12" i="72"/>
  <c r="AU12" i="72" s="1"/>
  <c r="Y7" i="43"/>
  <c r="X7" i="43"/>
  <c r="AI6" i="49"/>
  <c r="AN6" i="49"/>
  <c r="Y17" i="63"/>
  <c r="Z17" i="63"/>
  <c r="X17" i="63"/>
  <c r="W11" i="96" l="1"/>
  <c r="AG10" i="96"/>
  <c r="AP10" i="96" s="1"/>
  <c r="AF10" i="96"/>
  <c r="AO10" i="96" s="1"/>
  <c r="AE10" i="96"/>
  <c r="W7" i="99"/>
  <c r="AG6" i="99"/>
  <c r="AP6" i="99" s="1"/>
  <c r="AF6" i="99"/>
  <c r="AO6" i="99" s="1"/>
  <c r="AE6" i="99"/>
  <c r="W12" i="92"/>
  <c r="AF11" i="92"/>
  <c r="AO11" i="92" s="1"/>
  <c r="AE11" i="92"/>
  <c r="AG11" i="92"/>
  <c r="AP11" i="92" s="1"/>
  <c r="AE17" i="24"/>
  <c r="W18" i="24"/>
  <c r="AG17" i="24"/>
  <c r="AP17" i="24" s="1"/>
  <c r="AF17" i="24"/>
  <c r="AO17" i="24" s="1"/>
  <c r="AE7" i="49"/>
  <c r="AF7" i="49"/>
  <c r="AO7" i="49" s="1"/>
  <c r="AG7" i="49"/>
  <c r="AP7" i="49" s="1"/>
  <c r="W8" i="49"/>
  <c r="AF17" i="63"/>
  <c r="AO17" i="63" s="1"/>
  <c r="AE17" i="63"/>
  <c r="W18" i="63"/>
  <c r="AG17" i="63"/>
  <c r="AP17" i="63" s="1"/>
  <c r="AI5" i="18"/>
  <c r="AN5" i="18"/>
  <c r="AE10" i="45"/>
  <c r="AF10" i="45"/>
  <c r="AO10" i="45" s="1"/>
  <c r="AG10" i="45"/>
  <c r="AP10" i="45" s="1"/>
  <c r="W11" i="45"/>
  <c r="AS21" i="76"/>
  <c r="AL21" i="76"/>
  <c r="AU21" i="76" s="1"/>
  <c r="AH17" i="19"/>
  <c r="AQ17" i="19" s="1"/>
  <c r="AS8" i="39"/>
  <c r="AL8" i="39"/>
  <c r="AU8" i="39" s="1"/>
  <c r="AR9" i="54"/>
  <c r="AS19" i="25"/>
  <c r="AL19" i="25"/>
  <c r="AU19" i="25" s="1"/>
  <c r="AE16" i="33"/>
  <c r="AF16" i="33"/>
  <c r="AO16" i="33" s="1"/>
  <c r="AG16" i="33"/>
  <c r="AP16" i="33" s="1"/>
  <c r="W17" i="33"/>
  <c r="AG16" i="71"/>
  <c r="AP16" i="71" s="1"/>
  <c r="AE16" i="71"/>
  <c r="AF16" i="71"/>
  <c r="AO16" i="71" s="1"/>
  <c r="W17" i="71"/>
  <c r="AN11" i="44"/>
  <c r="AI11" i="44"/>
  <c r="U8" i="82"/>
  <c r="U9" i="85"/>
  <c r="AL23" i="25"/>
  <c r="AU23" i="25" s="1"/>
  <c r="AS22" i="80"/>
  <c r="AL22" i="80"/>
  <c r="AU22" i="80" s="1"/>
  <c r="AR5" i="99"/>
  <c r="AS14" i="39"/>
  <c r="AL14" i="39"/>
  <c r="AU14" i="39" s="1"/>
  <c r="AR10" i="92"/>
  <c r="AR16" i="24"/>
  <c r="AH15" i="105"/>
  <c r="AQ15" i="105" s="1"/>
  <c r="AJ4" i="25"/>
  <c r="AK4" i="25"/>
  <c r="AT4" i="25" s="1"/>
  <c r="AT25" i="25" s="1"/>
  <c r="AS15" i="39"/>
  <c r="AL15" i="39"/>
  <c r="AU15" i="39" s="1"/>
  <c r="AS16" i="25"/>
  <c r="AL16" i="25"/>
  <c r="AU16" i="25" s="1"/>
  <c r="AS22" i="39"/>
  <c r="AL22" i="39"/>
  <c r="AU22" i="39" s="1"/>
  <c r="Y17" i="38"/>
  <c r="Z17" i="38" s="1"/>
  <c r="X17" i="38"/>
  <c r="AR10" i="51"/>
  <c r="AS13" i="80"/>
  <c r="AL13" i="80"/>
  <c r="AU13" i="80" s="1"/>
  <c r="AS11" i="39"/>
  <c r="AL11" i="39"/>
  <c r="AU11" i="39" s="1"/>
  <c r="Y11" i="100"/>
  <c r="X11" i="100"/>
  <c r="AH11" i="84"/>
  <c r="AQ11" i="84" s="1"/>
  <c r="Y10" i="58"/>
  <c r="X10" i="58"/>
  <c r="AJ20" i="34"/>
  <c r="AK20" i="34"/>
  <c r="AT20" i="34" s="1"/>
  <c r="AJ14" i="34"/>
  <c r="AK14" i="34"/>
  <c r="AT14" i="34" s="1"/>
  <c r="AJ8" i="34"/>
  <c r="AK8" i="34"/>
  <c r="AT8" i="34" s="1"/>
  <c r="AK23" i="34"/>
  <c r="AT23" i="34" s="1"/>
  <c r="AS12" i="25"/>
  <c r="AL12" i="25"/>
  <c r="AU12" i="25" s="1"/>
  <c r="AS14" i="76"/>
  <c r="AL14" i="76"/>
  <c r="AU14" i="76" s="1"/>
  <c r="Y11" i="20"/>
  <c r="Z11" i="20"/>
  <c r="X11" i="20"/>
  <c r="Y18" i="28"/>
  <c r="X18" i="28"/>
  <c r="AN18" i="75"/>
  <c r="AI18" i="75"/>
  <c r="AR18" i="75" s="1"/>
  <c r="Y17" i="89"/>
  <c r="X17" i="89"/>
  <c r="AJ4" i="76"/>
  <c r="AK4" i="76"/>
  <c r="AT4" i="76" s="1"/>
  <c r="AT25" i="76" s="1"/>
  <c r="AG6" i="87"/>
  <c r="AP6" i="87" s="1"/>
  <c r="AF6" i="87"/>
  <c r="AO6" i="87" s="1"/>
  <c r="AE6" i="87"/>
  <c r="W7" i="87"/>
  <c r="AS9" i="80"/>
  <c r="AL9" i="80"/>
  <c r="AU9" i="80" s="1"/>
  <c r="AE10" i="88"/>
  <c r="AG10" i="88"/>
  <c r="AP10" i="88" s="1"/>
  <c r="AF10" i="88"/>
  <c r="AO10" i="88" s="1"/>
  <c r="W11" i="88"/>
  <c r="AS9" i="76"/>
  <c r="AL9" i="76"/>
  <c r="AU9" i="76" s="1"/>
  <c r="U7" i="35"/>
  <c r="AI16" i="59"/>
  <c r="AN16" i="59"/>
  <c r="AS14" i="25"/>
  <c r="AL14" i="25"/>
  <c r="AU14" i="25" s="1"/>
  <c r="Z5" i="98"/>
  <c r="AH5" i="98"/>
  <c r="AQ5" i="98" s="1"/>
  <c r="AN19" i="2"/>
  <c r="AI19" i="2"/>
  <c r="AR23" i="80"/>
  <c r="AR25" i="80" s="1"/>
  <c r="AL23" i="80"/>
  <c r="AU23" i="80" s="1"/>
  <c r="W9" i="11"/>
  <c r="AG8" i="11"/>
  <c r="AP8" i="11" s="1"/>
  <c r="AE8" i="11"/>
  <c r="AF8" i="11"/>
  <c r="AO8" i="11" s="1"/>
  <c r="AF15" i="105"/>
  <c r="AO15" i="105" s="1"/>
  <c r="AE15" i="105"/>
  <c r="W16" i="105"/>
  <c r="AG15" i="105"/>
  <c r="AP15" i="105" s="1"/>
  <c r="AS3" i="25"/>
  <c r="AL3" i="25"/>
  <c r="AU3" i="25" s="1"/>
  <c r="AS21" i="25"/>
  <c r="AL21" i="25"/>
  <c r="AU21" i="25" s="1"/>
  <c r="AS5" i="80"/>
  <c r="AL5" i="80"/>
  <c r="AU5" i="80" s="1"/>
  <c r="AJ4" i="39"/>
  <c r="AK4" i="39"/>
  <c r="AT4" i="39" s="1"/>
  <c r="AT25" i="39" s="1"/>
  <c r="U7" i="42"/>
  <c r="W8" i="91"/>
  <c r="AG7" i="91"/>
  <c r="AP7" i="91" s="1"/>
  <c r="AF7" i="91"/>
  <c r="AO7" i="91" s="1"/>
  <c r="AE7" i="91"/>
  <c r="AS18" i="80"/>
  <c r="AL18" i="80"/>
  <c r="AU18" i="80" s="1"/>
  <c r="Y15" i="32"/>
  <c r="X15" i="32"/>
  <c r="AS11" i="25"/>
  <c r="AL11" i="25"/>
  <c r="AU11" i="25" s="1"/>
  <c r="AS17" i="39"/>
  <c r="AL17" i="39"/>
  <c r="AU17" i="39" s="1"/>
  <c r="W12" i="84"/>
  <c r="AG11" i="84"/>
  <c r="AP11" i="84" s="1"/>
  <c r="AF11" i="84"/>
  <c r="AO11" i="84" s="1"/>
  <c r="AE11" i="84"/>
  <c r="AR16" i="97"/>
  <c r="AK19" i="34"/>
  <c r="AT19" i="34" s="1"/>
  <c r="AJ19" i="34"/>
  <c r="AK13" i="34"/>
  <c r="AT13" i="34" s="1"/>
  <c r="AJ13" i="34"/>
  <c r="AJ7" i="34"/>
  <c r="AK7" i="34"/>
  <c r="AT7" i="34" s="1"/>
  <c r="AI23" i="34"/>
  <c r="AN23" i="34"/>
  <c r="AN25" i="34" s="1"/>
  <c r="AS18" i="39"/>
  <c r="AL18" i="39"/>
  <c r="AU18" i="39" s="1"/>
  <c r="AS7" i="76"/>
  <c r="AL7" i="76"/>
  <c r="AU7" i="76" s="1"/>
  <c r="AR6" i="49"/>
  <c r="AH7" i="43"/>
  <c r="AQ7" i="43" s="1"/>
  <c r="AS15" i="76"/>
  <c r="AL15" i="76"/>
  <c r="AU15" i="76" s="1"/>
  <c r="AS16" i="76"/>
  <c r="AL16" i="76"/>
  <c r="AU16" i="76" s="1"/>
  <c r="AS17" i="76"/>
  <c r="AL17" i="76"/>
  <c r="AU17" i="76" s="1"/>
  <c r="AS12" i="76"/>
  <c r="AL12" i="76"/>
  <c r="AU12" i="76" s="1"/>
  <c r="AS10" i="80"/>
  <c r="AL10" i="80"/>
  <c r="AU10" i="80" s="1"/>
  <c r="AS20" i="39"/>
  <c r="AL20" i="39"/>
  <c r="AU20" i="39" s="1"/>
  <c r="AS6" i="76"/>
  <c r="AL6" i="76"/>
  <c r="AU6" i="76" s="1"/>
  <c r="AL3" i="39"/>
  <c r="AU3" i="39" s="1"/>
  <c r="AS3" i="39"/>
  <c r="AS21" i="39"/>
  <c r="AL21" i="39"/>
  <c r="AU21" i="39" s="1"/>
  <c r="AH10" i="54"/>
  <c r="AQ10" i="54" s="1"/>
  <c r="Y12" i="13"/>
  <c r="X12" i="13"/>
  <c r="AS22" i="25"/>
  <c r="AL22" i="25"/>
  <c r="AU22" i="25" s="1"/>
  <c r="AS6" i="80"/>
  <c r="AL6" i="80"/>
  <c r="AU6" i="80" s="1"/>
  <c r="AE7" i="41"/>
  <c r="AF7" i="41"/>
  <c r="AO7" i="41" s="1"/>
  <c r="AG7" i="41"/>
  <c r="AP7" i="41" s="1"/>
  <c r="W8" i="41"/>
  <c r="W15" i="53"/>
  <c r="AF14" i="53"/>
  <c r="AO14" i="53" s="1"/>
  <c r="AE14" i="53"/>
  <c r="AG14" i="53"/>
  <c r="AP14" i="53" s="1"/>
  <c r="AS10" i="39"/>
  <c r="AL10" i="39"/>
  <c r="AU10" i="39" s="1"/>
  <c r="AH14" i="86"/>
  <c r="AQ14" i="86" s="1"/>
  <c r="U7" i="102"/>
  <c r="AI14" i="47"/>
  <c r="AN14" i="47"/>
  <c r="AN10" i="100"/>
  <c r="AI10" i="100"/>
  <c r="AK18" i="34"/>
  <c r="AT18" i="34" s="1"/>
  <c r="AJ18" i="34"/>
  <c r="AK12" i="34"/>
  <c r="AT12" i="34" s="1"/>
  <c r="AJ12" i="34"/>
  <c r="AJ6" i="34"/>
  <c r="AK6" i="34"/>
  <c r="AT6" i="34" s="1"/>
  <c r="AL4" i="72"/>
  <c r="AU4" i="72" s="1"/>
  <c r="AU25" i="72" s="1"/>
  <c r="C11" i="72" s="1"/>
  <c r="F16" i="57" s="1"/>
  <c r="AS4" i="72"/>
  <c r="AS25" i="72" s="1"/>
  <c r="AS18" i="25"/>
  <c r="AL18" i="25"/>
  <c r="AU18" i="25" s="1"/>
  <c r="AS20" i="80"/>
  <c r="AL20" i="80"/>
  <c r="AU20" i="80" s="1"/>
  <c r="U8" i="94"/>
  <c r="AR23" i="39"/>
  <c r="AR25" i="39" s="1"/>
  <c r="AL23" i="39"/>
  <c r="AU23" i="39" s="1"/>
  <c r="AS20" i="76"/>
  <c r="AL20" i="76"/>
  <c r="AU20" i="76" s="1"/>
  <c r="AN10" i="20"/>
  <c r="AI10" i="20"/>
  <c r="AS18" i="76"/>
  <c r="AL18" i="76"/>
  <c r="AU18" i="76" s="1"/>
  <c r="AI17" i="67"/>
  <c r="AN17" i="67"/>
  <c r="Y19" i="75"/>
  <c r="Z19" i="75" s="1"/>
  <c r="X19" i="75"/>
  <c r="Y15" i="52"/>
  <c r="X15" i="52"/>
  <c r="AS13" i="25"/>
  <c r="AL13" i="25"/>
  <c r="AU13" i="25" s="1"/>
  <c r="U9" i="90"/>
  <c r="W11" i="9"/>
  <c r="AG10" i="9"/>
  <c r="AP10" i="9" s="1"/>
  <c r="AF10" i="9"/>
  <c r="AO10" i="9" s="1"/>
  <c r="AE10" i="9"/>
  <c r="AF15" i="46"/>
  <c r="AO15" i="46" s="1"/>
  <c r="W16" i="46"/>
  <c r="AG15" i="46"/>
  <c r="AP15" i="46" s="1"/>
  <c r="AE15" i="46"/>
  <c r="AH14" i="101"/>
  <c r="AQ14" i="101" s="1"/>
  <c r="AS7" i="25"/>
  <c r="AL7" i="25"/>
  <c r="AU7" i="25" s="1"/>
  <c r="Z14" i="101"/>
  <c r="AS7" i="39"/>
  <c r="AL7" i="39"/>
  <c r="AU7" i="39" s="1"/>
  <c r="AH17" i="63"/>
  <c r="AQ17" i="63" s="1"/>
  <c r="Z7" i="43"/>
  <c r="AF14" i="93"/>
  <c r="AO14" i="93" s="1"/>
  <c r="AE14" i="93"/>
  <c r="W15" i="93"/>
  <c r="AG14" i="93"/>
  <c r="AP14" i="93" s="1"/>
  <c r="Y6" i="18"/>
  <c r="X6" i="18"/>
  <c r="AS15" i="80"/>
  <c r="AL15" i="80"/>
  <c r="AU15" i="80" s="1"/>
  <c r="AS13" i="39"/>
  <c r="AL13" i="39"/>
  <c r="AU13" i="39" s="1"/>
  <c r="AI16" i="89"/>
  <c r="AN16" i="89"/>
  <c r="U9" i="50"/>
  <c r="Y12" i="44"/>
  <c r="X12" i="44"/>
  <c r="AH6" i="87"/>
  <c r="AQ6" i="87" s="1"/>
  <c r="AS20" i="25"/>
  <c r="AL20" i="25"/>
  <c r="AU20" i="25" s="1"/>
  <c r="AS16" i="80"/>
  <c r="AL16" i="80"/>
  <c r="AU16" i="80" s="1"/>
  <c r="AS10" i="76"/>
  <c r="AL10" i="76"/>
  <c r="AU10" i="76" s="1"/>
  <c r="AS19" i="76"/>
  <c r="AL19" i="76"/>
  <c r="AU19" i="76" s="1"/>
  <c r="AF12" i="104"/>
  <c r="AO12" i="104" s="1"/>
  <c r="AE12" i="104"/>
  <c r="AG12" i="104"/>
  <c r="AP12" i="104" s="1"/>
  <c r="W13" i="104"/>
  <c r="AS9" i="25"/>
  <c r="AL9" i="25"/>
  <c r="AU9" i="25" s="1"/>
  <c r="AR16" i="19"/>
  <c r="AS11" i="80"/>
  <c r="AL11" i="80"/>
  <c r="AU11" i="80" s="1"/>
  <c r="AE6" i="55"/>
  <c r="AF6" i="55"/>
  <c r="AO6" i="55" s="1"/>
  <c r="AG6" i="55"/>
  <c r="AP6" i="55" s="1"/>
  <c r="W7" i="55"/>
  <c r="Z10" i="54"/>
  <c r="AH17" i="97"/>
  <c r="AQ17" i="97" s="1"/>
  <c r="U7" i="48"/>
  <c r="AR13" i="101"/>
  <c r="AH6" i="99"/>
  <c r="AQ6" i="99" s="1"/>
  <c r="AH10" i="96"/>
  <c r="AQ10" i="96" s="1"/>
  <c r="AR6" i="16"/>
  <c r="AS17" i="25"/>
  <c r="AL17" i="25"/>
  <c r="AU17" i="25" s="1"/>
  <c r="Z14" i="86"/>
  <c r="AS19" i="80"/>
  <c r="AL19" i="80"/>
  <c r="AU19" i="80" s="1"/>
  <c r="AS5" i="39"/>
  <c r="AL5" i="39"/>
  <c r="AU5" i="39" s="1"/>
  <c r="Y15" i="47"/>
  <c r="Z15" i="47" s="1"/>
  <c r="X15" i="47"/>
  <c r="AH7" i="16"/>
  <c r="AQ7" i="16" s="1"/>
  <c r="AR14" i="105"/>
  <c r="AJ17" i="34"/>
  <c r="AK17" i="34"/>
  <c r="AT17" i="34" s="1"/>
  <c r="AK11" i="34"/>
  <c r="AT11" i="34" s="1"/>
  <c r="AJ11" i="34"/>
  <c r="AJ5" i="34"/>
  <c r="AK5" i="34"/>
  <c r="AT5" i="34" s="1"/>
  <c r="AS6" i="25"/>
  <c r="AL6" i="25"/>
  <c r="AU6" i="25" s="1"/>
  <c r="AS8" i="80"/>
  <c r="AL8" i="80"/>
  <c r="AU8" i="80" s="1"/>
  <c r="AS6" i="39"/>
  <c r="AL6" i="39"/>
  <c r="AU6" i="39" s="1"/>
  <c r="AH17" i="79"/>
  <c r="AQ17" i="79" s="1"/>
  <c r="AS22" i="76"/>
  <c r="AL22" i="76"/>
  <c r="AU22" i="76" s="1"/>
  <c r="AR10" i="84"/>
  <c r="AH6" i="103"/>
  <c r="AQ6" i="103" s="1"/>
  <c r="AS15" i="25"/>
  <c r="AL15" i="25"/>
  <c r="AU15" i="25" s="1"/>
  <c r="AH11" i="51"/>
  <c r="AQ11" i="51" s="1"/>
  <c r="AH14" i="15"/>
  <c r="AQ14" i="15" s="1"/>
  <c r="AS9" i="39"/>
  <c r="AL9" i="39"/>
  <c r="AU9" i="39" s="1"/>
  <c r="AR16" i="79"/>
  <c r="AF17" i="97"/>
  <c r="AO17" i="97" s="1"/>
  <c r="AE17" i="97"/>
  <c r="W18" i="97"/>
  <c r="AG17" i="97"/>
  <c r="AP17" i="97" s="1"/>
  <c r="AI11" i="13"/>
  <c r="AN11" i="13"/>
  <c r="AS10" i="25"/>
  <c r="AL10" i="25"/>
  <c r="AU10" i="25" s="1"/>
  <c r="AF8" i="95"/>
  <c r="AO8" i="95" s="1"/>
  <c r="AE8" i="95"/>
  <c r="W9" i="95"/>
  <c r="AG8" i="95"/>
  <c r="AP8" i="95" s="1"/>
  <c r="AI14" i="32"/>
  <c r="AN14" i="32"/>
  <c r="AR13" i="15"/>
  <c r="AS13" i="76"/>
  <c r="AL13" i="76"/>
  <c r="AU13" i="76" s="1"/>
  <c r="AE7" i="16"/>
  <c r="AF7" i="16"/>
  <c r="AO7" i="16" s="1"/>
  <c r="AG7" i="16"/>
  <c r="AP7" i="16" s="1"/>
  <c r="W8" i="16"/>
  <c r="AN9" i="58"/>
  <c r="AI9" i="58"/>
  <c r="AJ22" i="34"/>
  <c r="AK22" i="34"/>
  <c r="AT22" i="34" s="1"/>
  <c r="AK16" i="34"/>
  <c r="AT16" i="34" s="1"/>
  <c r="AJ16" i="34"/>
  <c r="AK10" i="34"/>
  <c r="AT10" i="34" s="1"/>
  <c r="AJ10" i="34"/>
  <c r="AB4" i="34"/>
  <c r="AJ3" i="34"/>
  <c r="AS12" i="39"/>
  <c r="AL12" i="39"/>
  <c r="AU12" i="39" s="1"/>
  <c r="AS8" i="76"/>
  <c r="AL8" i="76"/>
  <c r="AU8" i="76" s="1"/>
  <c r="AE17" i="79"/>
  <c r="W18" i="79"/>
  <c r="AG17" i="79"/>
  <c r="AP17" i="79" s="1"/>
  <c r="AF17" i="79"/>
  <c r="AO17" i="79" s="1"/>
  <c r="AS5" i="76"/>
  <c r="AL5" i="76"/>
  <c r="AU5" i="76" s="1"/>
  <c r="AI17" i="28"/>
  <c r="AN17" i="28"/>
  <c r="Y18" i="67"/>
  <c r="Z18" i="67"/>
  <c r="X18" i="67"/>
  <c r="Y7" i="83"/>
  <c r="Z7" i="83" s="1"/>
  <c r="X7" i="83"/>
  <c r="AL3" i="80"/>
  <c r="AU3" i="80" s="1"/>
  <c r="AS3" i="80"/>
  <c r="AK4" i="80"/>
  <c r="AT4" i="80" s="1"/>
  <c r="AT25" i="80" s="1"/>
  <c r="AJ4" i="80"/>
  <c r="AS21" i="80"/>
  <c r="AL21" i="80"/>
  <c r="AU21" i="80" s="1"/>
  <c r="U6" i="10"/>
  <c r="AS19" i="39"/>
  <c r="AL19" i="39"/>
  <c r="AU19" i="39" s="1"/>
  <c r="AL3" i="76"/>
  <c r="AU3" i="76" s="1"/>
  <c r="AS3" i="76"/>
  <c r="AR9" i="96"/>
  <c r="Y17" i="59"/>
  <c r="Z17" i="59" s="1"/>
  <c r="X17" i="59"/>
  <c r="AH17" i="24"/>
  <c r="AQ17" i="24" s="1"/>
  <c r="AR5" i="103"/>
  <c r="AS8" i="25"/>
  <c r="AL8" i="25"/>
  <c r="AU8" i="25" s="1"/>
  <c r="Z17" i="19"/>
  <c r="AS11" i="76"/>
  <c r="AL11" i="76"/>
  <c r="AU11" i="76" s="1"/>
  <c r="X20" i="2"/>
  <c r="Z20" i="2" s="1"/>
  <c r="Y20" i="2"/>
  <c r="AR6" i="43"/>
  <c r="Z6" i="103"/>
  <c r="AL4" i="64"/>
  <c r="AU4" i="64" s="1"/>
  <c r="AU25" i="64" s="1"/>
  <c r="C11" i="64" s="1"/>
  <c r="F8" i="57" s="1"/>
  <c r="AS4" i="64"/>
  <c r="AS25" i="64" s="1"/>
  <c r="Z11" i="51"/>
  <c r="AS17" i="80"/>
  <c r="AL17" i="80"/>
  <c r="AU17" i="80" s="1"/>
  <c r="Z14" i="15"/>
  <c r="AR16" i="63"/>
  <c r="AH11" i="92"/>
  <c r="AQ11" i="92" s="1"/>
  <c r="AR13" i="86"/>
  <c r="AS12" i="80"/>
  <c r="AL12" i="80"/>
  <c r="AU12" i="80" s="1"/>
  <c r="AS16" i="39"/>
  <c r="AL16" i="39"/>
  <c r="AU16" i="39" s="1"/>
  <c r="AN16" i="38"/>
  <c r="AI16" i="38"/>
  <c r="AS5" i="25"/>
  <c r="AL5" i="25"/>
  <c r="AU5" i="25" s="1"/>
  <c r="AS7" i="80"/>
  <c r="AL7" i="80"/>
  <c r="AU7" i="80" s="1"/>
  <c r="AH7" i="49"/>
  <c r="AQ7" i="49" s="1"/>
  <c r="AK21" i="34"/>
  <c r="AT21" i="34" s="1"/>
  <c r="AJ21" i="34"/>
  <c r="AJ15" i="34"/>
  <c r="AK15" i="34"/>
  <c r="AT15" i="34" s="1"/>
  <c r="AK9" i="34"/>
  <c r="AT9" i="34" s="1"/>
  <c r="AJ9" i="34"/>
  <c r="AJ23" i="34"/>
  <c r="AS23" i="34" s="1"/>
  <c r="AS14" i="80"/>
  <c r="AL14" i="80"/>
  <c r="AU14" i="80" s="1"/>
  <c r="AN6" i="83"/>
  <c r="AI6" i="83"/>
  <c r="AI14" i="52"/>
  <c r="AN14" i="52"/>
  <c r="W21" i="2" l="1"/>
  <c r="AE20" i="2"/>
  <c r="AF20" i="2"/>
  <c r="AO20" i="2" s="1"/>
  <c r="AG20" i="2"/>
  <c r="AP20" i="2" s="1"/>
  <c r="AF19" i="75"/>
  <c r="AO19" i="75" s="1"/>
  <c r="AE19" i="75"/>
  <c r="AG19" i="75"/>
  <c r="AP19" i="75" s="1"/>
  <c r="W20" i="75"/>
  <c r="AF17" i="38"/>
  <c r="AO17" i="38" s="1"/>
  <c r="AE17" i="38"/>
  <c r="AG17" i="38"/>
  <c r="AP17" i="38" s="1"/>
  <c r="W18" i="38"/>
  <c r="AE15" i="47"/>
  <c r="W16" i="47"/>
  <c r="AF15" i="47"/>
  <c r="AO15" i="47" s="1"/>
  <c r="AG15" i="47"/>
  <c r="AP15" i="47" s="1"/>
  <c r="W18" i="59"/>
  <c r="AF17" i="59"/>
  <c r="AO17" i="59" s="1"/>
  <c r="AG17" i="59"/>
  <c r="AP17" i="59" s="1"/>
  <c r="AE17" i="59"/>
  <c r="AF7" i="83"/>
  <c r="AO7" i="83" s="1"/>
  <c r="W8" i="83"/>
  <c r="AG7" i="83"/>
  <c r="AP7" i="83" s="1"/>
  <c r="AE7" i="83"/>
  <c r="AS21" i="34"/>
  <c r="AL21" i="34"/>
  <c r="AU21" i="34" s="1"/>
  <c r="AR16" i="38"/>
  <c r="W12" i="51"/>
  <c r="AE11" i="51"/>
  <c r="AF11" i="51"/>
  <c r="AO11" i="51" s="1"/>
  <c r="AG11" i="51"/>
  <c r="AP11" i="51" s="1"/>
  <c r="AH17" i="59"/>
  <c r="AQ17" i="59" s="1"/>
  <c r="AR17" i="28"/>
  <c r="AI17" i="79"/>
  <c r="AR17" i="79" s="1"/>
  <c r="AN17" i="79"/>
  <c r="AJ4" i="34"/>
  <c r="AK4" i="34"/>
  <c r="AT4" i="34" s="1"/>
  <c r="AT25" i="34" s="1"/>
  <c r="AS22" i="34"/>
  <c r="AL22" i="34"/>
  <c r="AU22" i="34" s="1"/>
  <c r="AS5" i="34"/>
  <c r="AL5" i="34"/>
  <c r="AU5" i="34" s="1"/>
  <c r="AH6" i="18"/>
  <c r="AQ6" i="18" s="1"/>
  <c r="AI14" i="93"/>
  <c r="AN14" i="93"/>
  <c r="Y16" i="46"/>
  <c r="X16" i="46"/>
  <c r="AS12" i="34"/>
  <c r="AL12" i="34"/>
  <c r="AU12" i="34" s="1"/>
  <c r="AI14" i="53"/>
  <c r="AN14" i="53"/>
  <c r="AH12" i="13"/>
  <c r="AQ12" i="13" s="1"/>
  <c r="AS13" i="34"/>
  <c r="AL13" i="34"/>
  <c r="AU13" i="34" s="1"/>
  <c r="Y8" i="91"/>
  <c r="X8" i="91"/>
  <c r="AN8" i="11"/>
  <c r="AI8" i="11"/>
  <c r="AN10" i="88"/>
  <c r="AI10" i="88"/>
  <c r="AH11" i="20"/>
  <c r="AQ11" i="20" s="1"/>
  <c r="Y7" i="99"/>
  <c r="X7" i="99"/>
  <c r="AR6" i="83"/>
  <c r="W7" i="103"/>
  <c r="AF6" i="103"/>
  <c r="AO6" i="103" s="1"/>
  <c r="AG6" i="103"/>
  <c r="AP6" i="103" s="1"/>
  <c r="AE6" i="103"/>
  <c r="AL4" i="80"/>
  <c r="AU4" i="80" s="1"/>
  <c r="AU25" i="80" s="1"/>
  <c r="C11" i="80" s="1"/>
  <c r="F24" i="57" s="1"/>
  <c r="AS4" i="80"/>
  <c r="AS25" i="80" s="1"/>
  <c r="AS10" i="34"/>
  <c r="AL10" i="34"/>
  <c r="AU10" i="34" s="1"/>
  <c r="AR9" i="58"/>
  <c r="AN7" i="16"/>
  <c r="AI7" i="16"/>
  <c r="AR14" i="32"/>
  <c r="Y18" i="97"/>
  <c r="Z18" i="97"/>
  <c r="X18" i="97"/>
  <c r="AS11" i="34"/>
  <c r="AL11" i="34"/>
  <c r="AU11" i="34" s="1"/>
  <c r="AH15" i="47"/>
  <c r="AQ15" i="47" s="1"/>
  <c r="AI6" i="55"/>
  <c r="AN6" i="55"/>
  <c r="AH12" i="44"/>
  <c r="AQ12" i="44" s="1"/>
  <c r="AR16" i="89"/>
  <c r="Z6" i="18"/>
  <c r="W15" i="101"/>
  <c r="AG14" i="101"/>
  <c r="AP14" i="101" s="1"/>
  <c r="AE14" i="101"/>
  <c r="AF14" i="101"/>
  <c r="AO14" i="101" s="1"/>
  <c r="U8" i="90"/>
  <c r="AH19" i="75"/>
  <c r="AQ19" i="75" s="1"/>
  <c r="AR14" i="47"/>
  <c r="AI7" i="41"/>
  <c r="AN7" i="41"/>
  <c r="Z12" i="13"/>
  <c r="AI11" i="84"/>
  <c r="AN11" i="84"/>
  <c r="Y16" i="105"/>
  <c r="X16" i="105"/>
  <c r="W12" i="20"/>
  <c r="AF11" i="20"/>
  <c r="AO11" i="20" s="1"/>
  <c r="AE11" i="20"/>
  <c r="AG11" i="20"/>
  <c r="AP11" i="20" s="1"/>
  <c r="AS20" i="34"/>
  <c r="AL20" i="34"/>
  <c r="AU20" i="34" s="1"/>
  <c r="Y17" i="71"/>
  <c r="X17" i="71"/>
  <c r="AR5" i="18"/>
  <c r="Y8" i="49"/>
  <c r="Z8" i="49" s="1"/>
  <c r="X8" i="49"/>
  <c r="Y18" i="24"/>
  <c r="X18" i="24"/>
  <c r="Y12" i="92"/>
  <c r="Z12" i="92" s="1"/>
  <c r="X12" i="92"/>
  <c r="AH20" i="2"/>
  <c r="AQ20" i="2" s="1"/>
  <c r="AH18" i="67"/>
  <c r="AQ18" i="67" s="1"/>
  <c r="AI17" i="97"/>
  <c r="AN17" i="97"/>
  <c r="AF14" i="86"/>
  <c r="AO14" i="86" s="1"/>
  <c r="AE14" i="86"/>
  <c r="W15" i="86"/>
  <c r="AG14" i="86"/>
  <c r="AP14" i="86" s="1"/>
  <c r="U6" i="48"/>
  <c r="AE10" i="54"/>
  <c r="AG10" i="54"/>
  <c r="AP10" i="54" s="1"/>
  <c r="W11" i="54"/>
  <c r="AF10" i="54"/>
  <c r="AO10" i="54" s="1"/>
  <c r="Y13" i="104"/>
  <c r="X13" i="104"/>
  <c r="Z12" i="44"/>
  <c r="AF7" i="43"/>
  <c r="AO7" i="43" s="1"/>
  <c r="AE7" i="43"/>
  <c r="AG7" i="43"/>
  <c r="AP7" i="43" s="1"/>
  <c r="W8" i="43"/>
  <c r="AN10" i="9"/>
  <c r="AI10" i="9"/>
  <c r="AR10" i="20"/>
  <c r="AS18" i="34"/>
  <c r="AL18" i="34"/>
  <c r="AU18" i="34" s="1"/>
  <c r="Y15" i="53"/>
  <c r="Z15" i="53" s="1"/>
  <c r="X15" i="53"/>
  <c r="AS19" i="34"/>
  <c r="AL19" i="34"/>
  <c r="AU19" i="34" s="1"/>
  <c r="U6" i="42"/>
  <c r="AI15" i="105"/>
  <c r="AN15" i="105"/>
  <c r="Y9" i="11"/>
  <c r="X9" i="11"/>
  <c r="AH10" i="58"/>
  <c r="AQ10" i="58" s="1"/>
  <c r="U8" i="85"/>
  <c r="AN16" i="33"/>
  <c r="AI16" i="33"/>
  <c r="AR16" i="33" s="1"/>
  <c r="Y11" i="45"/>
  <c r="Z11" i="45" s="1"/>
  <c r="X11" i="45"/>
  <c r="AN17" i="24"/>
  <c r="AI17" i="24"/>
  <c r="AN10" i="96"/>
  <c r="AI10" i="96"/>
  <c r="AR14" i="52"/>
  <c r="U7" i="94"/>
  <c r="U6" i="102"/>
  <c r="AR23" i="34"/>
  <c r="AR25" i="34" s="1"/>
  <c r="AL23" i="34"/>
  <c r="AU23" i="34" s="1"/>
  <c r="AH15" i="32"/>
  <c r="AQ15" i="32" s="1"/>
  <c r="AN7" i="91"/>
  <c r="AI7" i="91"/>
  <c r="AR16" i="59"/>
  <c r="Y11" i="88"/>
  <c r="Z11" i="88" s="1"/>
  <c r="X11" i="88"/>
  <c r="AS4" i="76"/>
  <c r="AS25" i="76" s="1"/>
  <c r="AL4" i="76"/>
  <c r="AU4" i="76" s="1"/>
  <c r="AU25" i="76" s="1"/>
  <c r="C11" i="76" s="1"/>
  <c r="F20" i="57" s="1"/>
  <c r="AH18" i="28"/>
  <c r="AQ18" i="28" s="1"/>
  <c r="AS8" i="34"/>
  <c r="AL8" i="34"/>
  <c r="AU8" i="34" s="1"/>
  <c r="Z10" i="58"/>
  <c r="Z11" i="100"/>
  <c r="AH11" i="100"/>
  <c r="AQ11" i="100" s="1"/>
  <c r="AS4" i="25"/>
  <c r="AS25" i="25" s="1"/>
  <c r="AL4" i="25"/>
  <c r="AU4" i="25" s="1"/>
  <c r="AU25" i="25" s="1"/>
  <c r="C11" i="25" s="1"/>
  <c r="AI16" i="71"/>
  <c r="AN16" i="71"/>
  <c r="Y18" i="63"/>
  <c r="X18" i="63"/>
  <c r="AN6" i="99"/>
  <c r="AI6" i="99"/>
  <c r="AS9" i="34"/>
  <c r="AL9" i="34"/>
  <c r="AU9" i="34" s="1"/>
  <c r="W15" i="15"/>
  <c r="AF14" i="15"/>
  <c r="AO14" i="15" s="1"/>
  <c r="AG14" i="15"/>
  <c r="AP14" i="15" s="1"/>
  <c r="AE14" i="15"/>
  <c r="AE18" i="67"/>
  <c r="AF18" i="67"/>
  <c r="AO18" i="67" s="1"/>
  <c r="W19" i="67"/>
  <c r="AG18" i="67"/>
  <c r="AP18" i="67" s="1"/>
  <c r="AS16" i="34"/>
  <c r="AL16" i="34"/>
  <c r="AU16" i="34" s="1"/>
  <c r="Y8" i="16"/>
  <c r="X8" i="16"/>
  <c r="Y9" i="95"/>
  <c r="Z9" i="95"/>
  <c r="X9" i="95"/>
  <c r="AR11" i="13"/>
  <c r="AS17" i="34"/>
  <c r="AL17" i="34"/>
  <c r="AU17" i="34" s="1"/>
  <c r="Y7" i="55"/>
  <c r="Z7" i="55" s="1"/>
  <c r="X7" i="55"/>
  <c r="AI12" i="104"/>
  <c r="AN12" i="104"/>
  <c r="AI15" i="46"/>
  <c r="AN15" i="46"/>
  <c r="AH15" i="52"/>
  <c r="AQ15" i="52" s="1"/>
  <c r="AR10" i="100"/>
  <c r="Y8" i="41"/>
  <c r="X8" i="41"/>
  <c r="Z8" i="41" s="1"/>
  <c r="Y12" i="84"/>
  <c r="X12" i="84"/>
  <c r="Z15" i="32"/>
  <c r="AS4" i="39"/>
  <c r="AS25" i="39" s="1"/>
  <c r="AL4" i="39"/>
  <c r="AU4" i="39" s="1"/>
  <c r="AU25" i="39" s="1"/>
  <c r="C11" i="39" s="1"/>
  <c r="Y7" i="87"/>
  <c r="X7" i="87"/>
  <c r="AH17" i="89"/>
  <c r="AQ17" i="89" s="1"/>
  <c r="Z18" i="28"/>
  <c r="U7" i="82"/>
  <c r="AN17" i="63"/>
  <c r="AI17" i="63"/>
  <c r="AI7" i="49"/>
  <c r="AN7" i="49"/>
  <c r="U5" i="10"/>
  <c r="X5" i="10" s="1"/>
  <c r="AS15" i="34"/>
  <c r="AL15" i="34"/>
  <c r="AU15" i="34" s="1"/>
  <c r="AE17" i="19"/>
  <c r="AG17" i="19"/>
  <c r="AP17" i="19" s="1"/>
  <c r="AF17" i="19"/>
  <c r="AO17" i="19" s="1"/>
  <c r="W18" i="19"/>
  <c r="AH7" i="83"/>
  <c r="AQ7" i="83" s="1"/>
  <c r="Y18" i="79"/>
  <c r="X18" i="79"/>
  <c r="AS3" i="34"/>
  <c r="AL3" i="34"/>
  <c r="AU3" i="34" s="1"/>
  <c r="AN8" i="95"/>
  <c r="AI8" i="95"/>
  <c r="U8" i="50"/>
  <c r="Y15" i="93"/>
  <c r="Z15" i="93"/>
  <c r="X15" i="93"/>
  <c r="Y11" i="9"/>
  <c r="X11" i="9"/>
  <c r="Z15" i="52"/>
  <c r="AR17" i="67"/>
  <c r="AS6" i="34"/>
  <c r="AL6" i="34"/>
  <c r="AU6" i="34" s="1"/>
  <c r="AS7" i="34"/>
  <c r="AL7" i="34"/>
  <c r="AU7" i="34" s="1"/>
  <c r="AR19" i="2"/>
  <c r="AF5" i="98"/>
  <c r="AO5" i="98" s="1"/>
  <c r="AE5" i="98"/>
  <c r="W6" i="98"/>
  <c r="AG5" i="98"/>
  <c r="AP5" i="98" s="1"/>
  <c r="U6" i="35"/>
  <c r="AI6" i="87"/>
  <c r="AN6" i="87"/>
  <c r="Z17" i="89"/>
  <c r="AS14" i="34"/>
  <c r="AL14" i="34"/>
  <c r="AU14" i="34" s="1"/>
  <c r="AH17" i="38"/>
  <c r="AQ17" i="38" s="1"/>
  <c r="AR11" i="44"/>
  <c r="Y17" i="33"/>
  <c r="X17" i="33"/>
  <c r="AI10" i="45"/>
  <c r="AN10" i="45"/>
  <c r="AN11" i="92"/>
  <c r="AI11" i="92"/>
  <c r="Y11" i="96"/>
  <c r="X11" i="96"/>
  <c r="AE8" i="41" l="1"/>
  <c r="AF8" i="41"/>
  <c r="AO8" i="41" s="1"/>
  <c r="W9" i="41"/>
  <c r="AG8" i="41"/>
  <c r="AP8" i="41" s="1"/>
  <c r="AF12" i="92"/>
  <c r="AO12" i="92" s="1"/>
  <c r="W13" i="92"/>
  <c r="AE12" i="92"/>
  <c r="AG12" i="92"/>
  <c r="AP12" i="92" s="1"/>
  <c r="AG11" i="45"/>
  <c r="AP11" i="45" s="1"/>
  <c r="AE11" i="45"/>
  <c r="AF11" i="45"/>
  <c r="AO11" i="45" s="1"/>
  <c r="W12" i="45"/>
  <c r="W16" i="53"/>
  <c r="AE15" i="53"/>
  <c r="AF15" i="53"/>
  <c r="AO15" i="53" s="1"/>
  <c r="AG15" i="53"/>
  <c r="AP15" i="53" s="1"/>
  <c r="W9" i="49"/>
  <c r="AG8" i="49"/>
  <c r="AP8" i="49" s="1"/>
  <c r="AF8" i="49"/>
  <c r="AO8" i="49" s="1"/>
  <c r="AE8" i="49"/>
  <c r="AE7" i="55"/>
  <c r="AF7" i="55"/>
  <c r="AO7" i="55" s="1"/>
  <c r="AG7" i="55"/>
  <c r="AP7" i="55" s="1"/>
  <c r="W8" i="55"/>
  <c r="AG11" i="88"/>
  <c r="AP11" i="88" s="1"/>
  <c r="AE11" i="88"/>
  <c r="W12" i="88"/>
  <c r="AF11" i="88"/>
  <c r="AO11" i="88" s="1"/>
  <c r="W19" i="28"/>
  <c r="AF18" i="28"/>
  <c r="AO18" i="28" s="1"/>
  <c r="AE18" i="28"/>
  <c r="AG18" i="28"/>
  <c r="AP18" i="28" s="1"/>
  <c r="AH7" i="87"/>
  <c r="AQ7" i="87" s="1"/>
  <c r="AH12" i="84"/>
  <c r="AQ12" i="84" s="1"/>
  <c r="AH9" i="95"/>
  <c r="AQ9" i="95" s="1"/>
  <c r="AR15" i="105"/>
  <c r="AR10" i="9"/>
  <c r="AR17" i="97"/>
  <c r="AR11" i="84"/>
  <c r="AI14" i="101"/>
  <c r="AN14" i="101"/>
  <c r="AH18" i="97"/>
  <c r="AQ18" i="97" s="1"/>
  <c r="AR14" i="53"/>
  <c r="AS4" i="34"/>
  <c r="AS25" i="34" s="1"/>
  <c r="AL4" i="34"/>
  <c r="AU4" i="34" s="1"/>
  <c r="AU25" i="34" s="1"/>
  <c r="C11" i="34" s="1"/>
  <c r="Y18" i="59"/>
  <c r="Z18" i="59" s="1"/>
  <c r="X18" i="59"/>
  <c r="Y18" i="38"/>
  <c r="X18" i="38"/>
  <c r="AI19" i="75"/>
  <c r="AN19" i="75"/>
  <c r="Z12" i="84"/>
  <c r="AR10" i="96"/>
  <c r="W13" i="44"/>
  <c r="AG12" i="44"/>
  <c r="AP12" i="44" s="1"/>
  <c r="AE12" i="44"/>
  <c r="AF12" i="44"/>
  <c r="AO12" i="44" s="1"/>
  <c r="Y11" i="54"/>
  <c r="Z11" i="54"/>
  <c r="X11" i="54"/>
  <c r="Y12" i="20"/>
  <c r="X12" i="20"/>
  <c r="AE12" i="13"/>
  <c r="AG12" i="13"/>
  <c r="AP12" i="13" s="1"/>
  <c r="W13" i="13"/>
  <c r="AF12" i="13"/>
  <c r="AO12" i="13" s="1"/>
  <c r="AE18" i="97"/>
  <c r="AG18" i="97"/>
  <c r="AP18" i="97" s="1"/>
  <c r="AF18" i="97"/>
  <c r="AO18" i="97" s="1"/>
  <c r="W19" i="97"/>
  <c r="AH8" i="91"/>
  <c r="AQ8" i="91" s="1"/>
  <c r="AR14" i="93"/>
  <c r="Y8" i="83"/>
  <c r="Z8" i="83"/>
  <c r="X8" i="83"/>
  <c r="AR16" i="71"/>
  <c r="Y6" i="98"/>
  <c r="X6" i="98"/>
  <c r="AH11" i="9"/>
  <c r="AQ11" i="9" s="1"/>
  <c r="AH18" i="79"/>
  <c r="AQ18" i="79" s="1"/>
  <c r="AR15" i="46"/>
  <c r="U5" i="102"/>
  <c r="X5" i="102" s="1"/>
  <c r="AH9" i="11"/>
  <c r="AQ9" i="11" s="1"/>
  <c r="U5" i="42"/>
  <c r="X5" i="42" s="1"/>
  <c r="AH13" i="104"/>
  <c r="AQ13" i="104" s="1"/>
  <c r="Y15" i="86"/>
  <c r="Z15" i="86"/>
  <c r="X15" i="86"/>
  <c r="AH18" i="24"/>
  <c r="AQ18" i="24" s="1"/>
  <c r="AH16" i="105"/>
  <c r="AQ16" i="105" s="1"/>
  <c r="Y15" i="101"/>
  <c r="X15" i="101"/>
  <c r="AI6" i="103"/>
  <c r="AN6" i="103"/>
  <c r="AH7" i="99"/>
  <c r="AQ7" i="99" s="1"/>
  <c r="Z8" i="91"/>
  <c r="AI17" i="38"/>
  <c r="AN17" i="38"/>
  <c r="AR11" i="92"/>
  <c r="AF15" i="93"/>
  <c r="AO15" i="93" s="1"/>
  <c r="W16" i="93"/>
  <c r="AE15" i="93"/>
  <c r="AG15" i="93"/>
  <c r="AP15" i="93" s="1"/>
  <c r="AE17" i="89"/>
  <c r="W18" i="89"/>
  <c r="AG17" i="89"/>
  <c r="AP17" i="89" s="1"/>
  <c r="AF17" i="89"/>
  <c r="AO17" i="89" s="1"/>
  <c r="AE15" i="52"/>
  <c r="AF15" i="52"/>
  <c r="AO15" i="52" s="1"/>
  <c r="W16" i="52"/>
  <c r="AG15" i="52"/>
  <c r="AP15" i="52" s="1"/>
  <c r="AN17" i="19"/>
  <c r="AI17" i="19"/>
  <c r="AR7" i="49"/>
  <c r="Z7" i="87"/>
  <c r="AI14" i="15"/>
  <c r="AN14" i="15"/>
  <c r="AR6" i="99"/>
  <c r="AH8" i="16"/>
  <c r="AQ8" i="16" s="1"/>
  <c r="Y19" i="67"/>
  <c r="Z19" i="67"/>
  <c r="X19" i="67"/>
  <c r="AH18" i="63"/>
  <c r="AQ18" i="63" s="1"/>
  <c r="AE11" i="100"/>
  <c r="AF11" i="100"/>
  <c r="AO11" i="100" s="1"/>
  <c r="W12" i="100"/>
  <c r="AG11" i="100"/>
  <c r="AP11" i="100" s="1"/>
  <c r="AR17" i="24"/>
  <c r="Z9" i="11"/>
  <c r="Y8" i="43"/>
  <c r="X8" i="43"/>
  <c r="Z13" i="104"/>
  <c r="AI10" i="54"/>
  <c r="AN10" i="54"/>
  <c r="AI14" i="86"/>
  <c r="AN14" i="86"/>
  <c r="Z18" i="24"/>
  <c r="Z16" i="105"/>
  <c r="AR7" i="41"/>
  <c r="U7" i="90"/>
  <c r="W7" i="18"/>
  <c r="AG6" i="18"/>
  <c r="AP6" i="18" s="1"/>
  <c r="AE6" i="18"/>
  <c r="AF6" i="18"/>
  <c r="AO6" i="18" s="1"/>
  <c r="Z7" i="99"/>
  <c r="AR10" i="88"/>
  <c r="AH16" i="46"/>
  <c r="AQ16" i="46" s="1"/>
  <c r="AN17" i="59"/>
  <c r="AI17" i="59"/>
  <c r="AF9" i="95"/>
  <c r="AO9" i="95" s="1"/>
  <c r="AE9" i="95"/>
  <c r="W10" i="95"/>
  <c r="AG9" i="95"/>
  <c r="AP9" i="95" s="1"/>
  <c r="AR6" i="87"/>
  <c r="AN5" i="98"/>
  <c r="AI5" i="98"/>
  <c r="Z11" i="9"/>
  <c r="U7" i="50"/>
  <c r="Z18" i="79"/>
  <c r="AH17" i="33"/>
  <c r="AQ17" i="33" s="1"/>
  <c r="AR8" i="95"/>
  <c r="Y18" i="19"/>
  <c r="Z18" i="19" s="1"/>
  <c r="X18" i="19"/>
  <c r="AR12" i="104"/>
  <c r="Z8" i="16"/>
  <c r="Y15" i="15"/>
  <c r="Z15" i="15"/>
  <c r="X15" i="15"/>
  <c r="Z18" i="63"/>
  <c r="AF10" i="58"/>
  <c r="AO10" i="58" s="1"/>
  <c r="AE10" i="58"/>
  <c r="W11" i="58"/>
  <c r="AG10" i="58"/>
  <c r="AP10" i="58" s="1"/>
  <c r="AR7" i="91"/>
  <c r="U6" i="94"/>
  <c r="AH17" i="71"/>
  <c r="AQ17" i="71" s="1"/>
  <c r="Z16" i="46"/>
  <c r="AN11" i="51"/>
  <c r="AI11" i="51"/>
  <c r="Y16" i="47"/>
  <c r="X16" i="47"/>
  <c r="Y20" i="75"/>
  <c r="Z20" i="75"/>
  <c r="X20" i="75"/>
  <c r="AN20" i="2"/>
  <c r="AI20" i="2"/>
  <c r="AR17" i="63"/>
  <c r="AH11" i="96"/>
  <c r="AQ11" i="96" s="1"/>
  <c r="AR10" i="45"/>
  <c r="AH8" i="41"/>
  <c r="AQ8" i="41" s="1"/>
  <c r="Z11" i="96"/>
  <c r="Z17" i="33"/>
  <c r="U5" i="35"/>
  <c r="X5" i="35" s="1"/>
  <c r="AH15" i="93"/>
  <c r="AQ15" i="93" s="1"/>
  <c r="Z5" i="10"/>
  <c r="AH5" i="10"/>
  <c r="AQ5" i="10" s="1"/>
  <c r="U6" i="82"/>
  <c r="W16" i="32"/>
  <c r="AG15" i="32"/>
  <c r="AP15" i="32" s="1"/>
  <c r="AF15" i="32"/>
  <c r="AO15" i="32" s="1"/>
  <c r="AE15" i="32"/>
  <c r="AH7" i="55"/>
  <c r="AQ7" i="55" s="1"/>
  <c r="AN18" i="67"/>
  <c r="AI18" i="67"/>
  <c r="AH11" i="88"/>
  <c r="AQ11" i="88" s="1"/>
  <c r="AH11" i="45"/>
  <c r="AQ11" i="45" s="1"/>
  <c r="U7" i="85"/>
  <c r="AH15" i="53"/>
  <c r="AQ15" i="53" s="1"/>
  <c r="AN7" i="43"/>
  <c r="AI7" i="43"/>
  <c r="U5" i="48"/>
  <c r="X5" i="48" s="1"/>
  <c r="AH12" i="92"/>
  <c r="AQ12" i="92" s="1"/>
  <c r="AH8" i="49"/>
  <c r="AQ8" i="49" s="1"/>
  <c r="Z17" i="71"/>
  <c r="AN11" i="20"/>
  <c r="AI11" i="20"/>
  <c r="AR6" i="55"/>
  <c r="AR7" i="16"/>
  <c r="Y7" i="103"/>
  <c r="X7" i="103"/>
  <c r="AR8" i="11"/>
  <c r="Y12" i="51"/>
  <c r="Z12" i="51"/>
  <c r="X12" i="51"/>
  <c r="AN7" i="83"/>
  <c r="AI7" i="83"/>
  <c r="AR7" i="83" s="1"/>
  <c r="AI15" i="47"/>
  <c r="AN15" i="47"/>
  <c r="Y21" i="2"/>
  <c r="X21" i="2"/>
  <c r="AE18" i="59" l="1"/>
  <c r="AF18" i="59"/>
  <c r="AO18" i="59" s="1"/>
  <c r="W19" i="59"/>
  <c r="AG18" i="59"/>
  <c r="AP18" i="59" s="1"/>
  <c r="AH20" i="75"/>
  <c r="AQ20" i="75" s="1"/>
  <c r="AR11" i="51"/>
  <c r="U5" i="94"/>
  <c r="X5" i="94" s="1"/>
  <c r="AR5" i="98"/>
  <c r="Y10" i="95"/>
  <c r="X10" i="95"/>
  <c r="W10" i="11"/>
  <c r="AG9" i="11"/>
  <c r="AP9" i="11" s="1"/>
  <c r="AF9" i="11"/>
  <c r="AO9" i="11" s="1"/>
  <c r="AE9" i="11"/>
  <c r="W8" i="87"/>
  <c r="AG7" i="87"/>
  <c r="AP7" i="87" s="1"/>
  <c r="AF7" i="87"/>
  <c r="AO7" i="87" s="1"/>
  <c r="AE7" i="87"/>
  <c r="Y16" i="93"/>
  <c r="X16" i="93"/>
  <c r="W9" i="91"/>
  <c r="AF8" i="91"/>
  <c r="AO8" i="91" s="1"/>
  <c r="AG8" i="91"/>
  <c r="AP8" i="91" s="1"/>
  <c r="AE8" i="91"/>
  <c r="AH15" i="86"/>
  <c r="AQ15" i="86" s="1"/>
  <c r="AH5" i="102"/>
  <c r="AQ5" i="102" s="1"/>
  <c r="Z5" i="102"/>
  <c r="AH8" i="83"/>
  <c r="AQ8" i="83" s="1"/>
  <c r="Y19" i="97"/>
  <c r="X19" i="97"/>
  <c r="X13" i="13"/>
  <c r="Y13" i="13"/>
  <c r="Z13" i="13"/>
  <c r="AH11" i="54"/>
  <c r="AQ11" i="54" s="1"/>
  <c r="AR19" i="75"/>
  <c r="Y19" i="28"/>
  <c r="X19" i="28"/>
  <c r="AI8" i="49"/>
  <c r="AN8" i="49"/>
  <c r="AI11" i="45"/>
  <c r="AN11" i="45"/>
  <c r="AF12" i="51"/>
  <c r="AO12" i="51" s="1"/>
  <c r="W13" i="51"/>
  <c r="AE12" i="51"/>
  <c r="AG12" i="51"/>
  <c r="AP12" i="51" s="1"/>
  <c r="AR15" i="47"/>
  <c r="AH21" i="2"/>
  <c r="AQ21" i="2" s="1"/>
  <c r="AH7" i="103"/>
  <c r="AQ7" i="103" s="1"/>
  <c r="AR7" i="43"/>
  <c r="AR18" i="67"/>
  <c r="Y16" i="32"/>
  <c r="Z16" i="32"/>
  <c r="X16" i="32"/>
  <c r="W21" i="75"/>
  <c r="AG20" i="75"/>
  <c r="AP20" i="75" s="1"/>
  <c r="AF20" i="75"/>
  <c r="AO20" i="75" s="1"/>
  <c r="AE20" i="75"/>
  <c r="AE18" i="63"/>
  <c r="W19" i="63"/>
  <c r="AG18" i="63"/>
  <c r="AP18" i="63" s="1"/>
  <c r="AF18" i="63"/>
  <c r="AO18" i="63" s="1"/>
  <c r="AN9" i="95"/>
  <c r="AI9" i="95"/>
  <c r="AI6" i="18"/>
  <c r="AN6" i="18"/>
  <c r="AR10" i="54"/>
  <c r="AN11" i="100"/>
  <c r="AI11" i="100"/>
  <c r="Y16" i="52"/>
  <c r="Z16" i="52" s="1"/>
  <c r="X16" i="52"/>
  <c r="Y18" i="89"/>
  <c r="X18" i="89"/>
  <c r="AF15" i="86"/>
  <c r="AO15" i="86" s="1"/>
  <c r="AG15" i="86"/>
  <c r="AP15" i="86" s="1"/>
  <c r="W16" i="86"/>
  <c r="AE15" i="86"/>
  <c r="AH6" i="98"/>
  <c r="AQ6" i="98" s="1"/>
  <c r="AG8" i="83"/>
  <c r="AP8" i="83" s="1"/>
  <c r="AF8" i="83"/>
  <c r="AO8" i="83" s="1"/>
  <c r="AE8" i="83"/>
  <c r="W9" i="83"/>
  <c r="AG11" i="54"/>
  <c r="AP11" i="54" s="1"/>
  <c r="AE11" i="54"/>
  <c r="AF11" i="54"/>
  <c r="AO11" i="54" s="1"/>
  <c r="W12" i="54"/>
  <c r="Y13" i="44"/>
  <c r="X13" i="44"/>
  <c r="AH18" i="38"/>
  <c r="AQ18" i="38" s="1"/>
  <c r="Y8" i="55"/>
  <c r="Z8" i="55" s="1"/>
  <c r="X8" i="55"/>
  <c r="AI15" i="53"/>
  <c r="AN15" i="53"/>
  <c r="AH5" i="48"/>
  <c r="AQ5" i="48" s="1"/>
  <c r="Z5" i="48"/>
  <c r="Z21" i="2"/>
  <c r="AH12" i="51"/>
  <c r="AQ12" i="51" s="1"/>
  <c r="Z7" i="103"/>
  <c r="AR11" i="20"/>
  <c r="W6" i="10"/>
  <c r="AE5" i="10"/>
  <c r="AF5" i="10"/>
  <c r="AO5" i="10" s="1"/>
  <c r="AG5" i="10"/>
  <c r="AP5" i="10" s="1"/>
  <c r="AE16" i="46"/>
  <c r="W17" i="46"/>
  <c r="AG16" i="46"/>
  <c r="AP16" i="46" s="1"/>
  <c r="AF16" i="46"/>
  <c r="AO16" i="46" s="1"/>
  <c r="AH15" i="15"/>
  <c r="AQ15" i="15" s="1"/>
  <c r="AH18" i="19"/>
  <c r="AQ18" i="19" s="1"/>
  <c r="AE18" i="79"/>
  <c r="W19" i="79"/>
  <c r="AF18" i="79"/>
  <c r="AO18" i="79" s="1"/>
  <c r="AG18" i="79"/>
  <c r="AP18" i="79" s="1"/>
  <c r="W17" i="105"/>
  <c r="AF16" i="105"/>
  <c r="AO16" i="105" s="1"/>
  <c r="AG16" i="105"/>
  <c r="AP16" i="105" s="1"/>
  <c r="AE16" i="105"/>
  <c r="AF13" i="104"/>
  <c r="AO13" i="104" s="1"/>
  <c r="AE13" i="104"/>
  <c r="AG13" i="104"/>
  <c r="AP13" i="104" s="1"/>
  <c r="W14" i="104"/>
  <c r="AI17" i="89"/>
  <c r="AN17" i="89"/>
  <c r="AR6" i="103"/>
  <c r="AH5" i="42"/>
  <c r="AQ5" i="42" s="1"/>
  <c r="Z5" i="42"/>
  <c r="Z6" i="98"/>
  <c r="AI12" i="13"/>
  <c r="AN12" i="13"/>
  <c r="Z18" i="38"/>
  <c r="Y16" i="53"/>
  <c r="Z16" i="53" s="1"/>
  <c r="X16" i="53"/>
  <c r="U6" i="85"/>
  <c r="U5" i="82"/>
  <c r="X5" i="82" s="1"/>
  <c r="AH5" i="35"/>
  <c r="AQ5" i="35" s="1"/>
  <c r="Z5" i="35"/>
  <c r="AH16" i="47"/>
  <c r="AQ16" i="47" s="1"/>
  <c r="AF15" i="15"/>
  <c r="AO15" i="15" s="1"/>
  <c r="W16" i="15"/>
  <c r="AG15" i="15"/>
  <c r="AP15" i="15" s="1"/>
  <c r="AE15" i="15"/>
  <c r="AE18" i="19"/>
  <c r="W19" i="19"/>
  <c r="AF18" i="19"/>
  <c r="AO18" i="19" s="1"/>
  <c r="AG18" i="19"/>
  <c r="AP18" i="19" s="1"/>
  <c r="AR17" i="59"/>
  <c r="Y7" i="18"/>
  <c r="X7" i="18"/>
  <c r="AG18" i="24"/>
  <c r="AP18" i="24" s="1"/>
  <c r="AE18" i="24"/>
  <c r="W19" i="24"/>
  <c r="AF18" i="24"/>
  <c r="AO18" i="24" s="1"/>
  <c r="AH8" i="43"/>
  <c r="AQ8" i="43" s="1"/>
  <c r="AR17" i="19"/>
  <c r="AI15" i="52"/>
  <c r="AN15" i="52"/>
  <c r="AH15" i="101"/>
  <c r="AQ15" i="101" s="1"/>
  <c r="AI18" i="97"/>
  <c r="AN18" i="97"/>
  <c r="AH12" i="20"/>
  <c r="AQ12" i="20" s="1"/>
  <c r="Y12" i="88"/>
  <c r="X12" i="88"/>
  <c r="Y9" i="49"/>
  <c r="Z9" i="49"/>
  <c r="X9" i="49"/>
  <c r="Y9" i="41"/>
  <c r="X9" i="41"/>
  <c r="Z9" i="41" s="1"/>
  <c r="AF17" i="71"/>
  <c r="AO17" i="71" s="1"/>
  <c r="AE17" i="71"/>
  <c r="W18" i="71"/>
  <c r="AG17" i="71"/>
  <c r="AP17" i="71" s="1"/>
  <c r="AI15" i="32"/>
  <c r="AN15" i="32"/>
  <c r="W18" i="33"/>
  <c r="AF17" i="33"/>
  <c r="AO17" i="33" s="1"/>
  <c r="AE17" i="33"/>
  <c r="AG17" i="33"/>
  <c r="AP17" i="33" s="1"/>
  <c r="AR20" i="2"/>
  <c r="Z16" i="47"/>
  <c r="Y11" i="58"/>
  <c r="X11" i="58"/>
  <c r="U6" i="50"/>
  <c r="Z8" i="43"/>
  <c r="AH19" i="67"/>
  <c r="AQ19" i="67" s="1"/>
  <c r="Z15" i="101"/>
  <c r="Z12" i="20"/>
  <c r="W13" i="84"/>
  <c r="AG12" i="84"/>
  <c r="AP12" i="84" s="1"/>
  <c r="AF12" i="84"/>
  <c r="AO12" i="84" s="1"/>
  <c r="AE12" i="84"/>
  <c r="AH18" i="59"/>
  <c r="AQ18" i="59" s="1"/>
  <c r="AI18" i="28"/>
  <c r="AN18" i="28"/>
  <c r="AN11" i="88"/>
  <c r="AI11" i="88"/>
  <c r="AI7" i="55"/>
  <c r="AN7" i="55"/>
  <c r="Y12" i="45"/>
  <c r="Z12" i="45" s="1"/>
  <c r="X12" i="45"/>
  <c r="AN12" i="92"/>
  <c r="AI12" i="92"/>
  <c r="AE11" i="96"/>
  <c r="AF11" i="96"/>
  <c r="AO11" i="96" s="1"/>
  <c r="W12" i="96"/>
  <c r="AG11" i="96"/>
  <c r="AP11" i="96" s="1"/>
  <c r="AI10" i="58"/>
  <c r="AN10" i="58"/>
  <c r="AE8" i="16"/>
  <c r="AF8" i="16"/>
  <c r="AO8" i="16" s="1"/>
  <c r="AG8" i="16"/>
  <c r="AP8" i="16" s="1"/>
  <c r="W9" i="16"/>
  <c r="AE11" i="9"/>
  <c r="W12" i="9"/>
  <c r="AG11" i="9"/>
  <c r="AP11" i="9" s="1"/>
  <c r="AF11" i="9"/>
  <c r="AO11" i="9" s="1"/>
  <c r="W8" i="99"/>
  <c r="AG7" i="99"/>
  <c r="AP7" i="99" s="1"/>
  <c r="AF7" i="99"/>
  <c r="AO7" i="99" s="1"/>
  <c r="AE7" i="99"/>
  <c r="U6" i="90"/>
  <c r="AR14" i="86"/>
  <c r="X12" i="100"/>
  <c r="Z12" i="100"/>
  <c r="Y12" i="100"/>
  <c r="AE19" i="67"/>
  <c r="W20" i="67"/>
  <c r="AG19" i="67"/>
  <c r="AP19" i="67" s="1"/>
  <c r="AF19" i="67"/>
  <c r="AO19" i="67" s="1"/>
  <c r="AR14" i="15"/>
  <c r="AI15" i="93"/>
  <c r="AN15" i="93"/>
  <c r="AR17" i="38"/>
  <c r="AN12" i="44"/>
  <c r="AI12" i="44"/>
  <c r="AR14" i="101"/>
  <c r="Y13" i="92"/>
  <c r="X13" i="92"/>
  <c r="AN8" i="41"/>
  <c r="AI8" i="41"/>
  <c r="AE12" i="45" l="1"/>
  <c r="W13" i="45"/>
  <c r="AF12" i="45"/>
  <c r="AO12" i="45" s="1"/>
  <c r="AG12" i="45"/>
  <c r="AP12" i="45" s="1"/>
  <c r="W9" i="55"/>
  <c r="AF8" i="55"/>
  <c r="AO8" i="55" s="1"/>
  <c r="AE8" i="55"/>
  <c r="AG8" i="55"/>
  <c r="AP8" i="55" s="1"/>
  <c r="AE16" i="53"/>
  <c r="AN16" i="53" s="1"/>
  <c r="AF16" i="53"/>
  <c r="AO16" i="53" s="1"/>
  <c r="W17" i="53"/>
  <c r="AG16" i="53"/>
  <c r="W10" i="41"/>
  <c r="AG9" i="41"/>
  <c r="AP9" i="41" s="1"/>
  <c r="AF9" i="41"/>
  <c r="AO9" i="41" s="1"/>
  <c r="AE9" i="41"/>
  <c r="AE16" i="52"/>
  <c r="AG16" i="52"/>
  <c r="AP16" i="52" s="1"/>
  <c r="W17" i="52"/>
  <c r="AF16" i="52"/>
  <c r="AO16" i="52" s="1"/>
  <c r="AH13" i="92"/>
  <c r="AQ13" i="92" s="1"/>
  <c r="W13" i="100"/>
  <c r="AF12" i="100"/>
  <c r="AO12" i="100" s="1"/>
  <c r="AE12" i="100"/>
  <c r="AG12" i="100"/>
  <c r="AP12" i="100" s="1"/>
  <c r="Z13" i="92"/>
  <c r="AH12" i="100"/>
  <c r="AQ12" i="100" s="1"/>
  <c r="AN7" i="99"/>
  <c r="AI7" i="99"/>
  <c r="Y12" i="9"/>
  <c r="X12" i="9"/>
  <c r="AN8" i="16"/>
  <c r="AI8" i="16"/>
  <c r="AR18" i="28"/>
  <c r="AG8" i="43"/>
  <c r="AP8" i="43" s="1"/>
  <c r="W9" i="43"/>
  <c r="AE8" i="43"/>
  <c r="AF8" i="43"/>
  <c r="AO8" i="43" s="1"/>
  <c r="W17" i="47"/>
  <c r="AE16" i="47"/>
  <c r="AF16" i="47"/>
  <c r="AO16" i="47" s="1"/>
  <c r="AG16" i="47"/>
  <c r="AP16" i="47" s="1"/>
  <c r="Y18" i="33"/>
  <c r="X18" i="33"/>
  <c r="AI5" i="10"/>
  <c r="AN5" i="10"/>
  <c r="AG5" i="48"/>
  <c r="AP5" i="48" s="1"/>
  <c r="W6" i="48"/>
  <c r="AF5" i="48"/>
  <c r="AO5" i="48" s="1"/>
  <c r="AE5" i="48"/>
  <c r="Y9" i="83"/>
  <c r="Z9" i="83" s="1"/>
  <c r="X9" i="83"/>
  <c r="Y19" i="63"/>
  <c r="X19" i="63"/>
  <c r="AH16" i="32"/>
  <c r="AQ16" i="32" s="1"/>
  <c r="AF13" i="13"/>
  <c r="AO13" i="13" s="1"/>
  <c r="AE13" i="13"/>
  <c r="AG13" i="13"/>
  <c r="AP13" i="13" s="1"/>
  <c r="W14" i="13"/>
  <c r="AN7" i="87"/>
  <c r="AI7" i="87"/>
  <c r="AI11" i="9"/>
  <c r="AN11" i="9"/>
  <c r="AN11" i="96"/>
  <c r="AI11" i="96"/>
  <c r="AH12" i="88"/>
  <c r="AQ12" i="88" s="1"/>
  <c r="AH7" i="18"/>
  <c r="AQ7" i="18" s="1"/>
  <c r="Y16" i="15"/>
  <c r="X16" i="15"/>
  <c r="AH5" i="82"/>
  <c r="AQ5" i="82" s="1"/>
  <c r="Z5" i="82"/>
  <c r="AF18" i="38"/>
  <c r="AO18" i="38" s="1"/>
  <c r="AG18" i="38"/>
  <c r="AP18" i="38" s="1"/>
  <c r="AE18" i="38"/>
  <c r="W19" i="38"/>
  <c r="AR17" i="89"/>
  <c r="Y17" i="46"/>
  <c r="Z17" i="46"/>
  <c r="X17" i="46"/>
  <c r="Y6" i="10"/>
  <c r="X6" i="10"/>
  <c r="Y12" i="54"/>
  <c r="X12" i="54"/>
  <c r="AI8" i="83"/>
  <c r="AN8" i="83"/>
  <c r="AR6" i="18"/>
  <c r="AN18" i="63"/>
  <c r="AI18" i="63"/>
  <c r="W17" i="32"/>
  <c r="AG16" i="32"/>
  <c r="AP16" i="32" s="1"/>
  <c r="AE16" i="32"/>
  <c r="AF16" i="32"/>
  <c r="AO16" i="32" s="1"/>
  <c r="AN12" i="51"/>
  <c r="AI12" i="51"/>
  <c r="AR8" i="49"/>
  <c r="Y9" i="91"/>
  <c r="X9" i="91"/>
  <c r="AR10" i="58"/>
  <c r="AR12" i="92"/>
  <c r="AR7" i="55"/>
  <c r="AF12" i="20"/>
  <c r="AO12" i="20" s="1"/>
  <c r="AE12" i="20"/>
  <c r="W13" i="20"/>
  <c r="AG12" i="20"/>
  <c r="AP12" i="20" s="1"/>
  <c r="U5" i="50"/>
  <c r="X5" i="50" s="1"/>
  <c r="AR15" i="32"/>
  <c r="Z12" i="88"/>
  <c r="Z7" i="18"/>
  <c r="Y19" i="19"/>
  <c r="X19" i="19"/>
  <c r="AG5" i="42"/>
  <c r="AP5" i="42" s="1"/>
  <c r="AF5" i="42"/>
  <c r="AO5" i="42" s="1"/>
  <c r="W6" i="42"/>
  <c r="AE5" i="42"/>
  <c r="AI16" i="105"/>
  <c r="AN16" i="105"/>
  <c r="Y19" i="79"/>
  <c r="X19" i="79"/>
  <c r="AI16" i="46"/>
  <c r="AN16" i="46"/>
  <c r="AH18" i="89"/>
  <c r="AQ18" i="89" s="1"/>
  <c r="AR11" i="100"/>
  <c r="AR9" i="95"/>
  <c r="AN20" i="75"/>
  <c r="AI20" i="75"/>
  <c r="Y13" i="51"/>
  <c r="X13" i="51"/>
  <c r="AH19" i="28"/>
  <c r="AQ19" i="28" s="1"/>
  <c r="AH13" i="13"/>
  <c r="AQ13" i="13" s="1"/>
  <c r="AH16" i="93"/>
  <c r="AQ16" i="93" s="1"/>
  <c r="Y10" i="11"/>
  <c r="X10" i="11"/>
  <c r="Y13" i="84"/>
  <c r="X13" i="84"/>
  <c r="AH9" i="41"/>
  <c r="AQ9" i="41" s="1"/>
  <c r="AN19" i="67"/>
  <c r="AI19" i="67"/>
  <c r="Y8" i="99"/>
  <c r="X8" i="99"/>
  <c r="Y9" i="16"/>
  <c r="Z9" i="16"/>
  <c r="X9" i="16"/>
  <c r="W16" i="101"/>
  <c r="AF15" i="101"/>
  <c r="AO15" i="101" s="1"/>
  <c r="AE15" i="101"/>
  <c r="AG15" i="101"/>
  <c r="AP15" i="101" s="1"/>
  <c r="AH11" i="58"/>
  <c r="AQ11" i="58" s="1"/>
  <c r="AN18" i="19"/>
  <c r="AI18" i="19"/>
  <c r="U5" i="85"/>
  <c r="X5" i="85" s="1"/>
  <c r="AR12" i="13"/>
  <c r="Y14" i="104"/>
  <c r="X14" i="104"/>
  <c r="AI18" i="79"/>
  <c r="AN18" i="79"/>
  <c r="AG21" i="2"/>
  <c r="AP21" i="2" s="1"/>
  <c r="W22" i="2"/>
  <c r="AF21" i="2"/>
  <c r="AO21" i="2" s="1"/>
  <c r="AE21" i="2"/>
  <c r="AR15" i="53"/>
  <c r="AH13" i="44"/>
  <c r="AQ13" i="44" s="1"/>
  <c r="AN11" i="54"/>
  <c r="AI11" i="54"/>
  <c r="Z18" i="89"/>
  <c r="Z19" i="28"/>
  <c r="AH19" i="97"/>
  <c r="AQ19" i="97" s="1"/>
  <c r="AE5" i="102"/>
  <c r="W6" i="102"/>
  <c r="AG5" i="102"/>
  <c r="AP5" i="102" s="1"/>
  <c r="AF5" i="102"/>
  <c r="AO5" i="102" s="1"/>
  <c r="Z16" i="93"/>
  <c r="Y8" i="87"/>
  <c r="X8" i="87"/>
  <c r="AH10" i="95"/>
  <c r="AQ10" i="95" s="1"/>
  <c r="AH5" i="94"/>
  <c r="AQ5" i="94" s="1"/>
  <c r="Z5" i="94"/>
  <c r="X19" i="59"/>
  <c r="Y19" i="59"/>
  <c r="Z19" i="59"/>
  <c r="Y20" i="67"/>
  <c r="X20" i="67"/>
  <c r="AR8" i="41"/>
  <c r="AR15" i="93"/>
  <c r="AR11" i="88"/>
  <c r="AR12" i="44"/>
  <c r="U5" i="90"/>
  <c r="X5" i="90" s="1"/>
  <c r="AH12" i="45"/>
  <c r="AQ12" i="45" s="1"/>
  <c r="AN12" i="84"/>
  <c r="AI12" i="84"/>
  <c r="Z11" i="58"/>
  <c r="AN17" i="33"/>
  <c r="AI17" i="33"/>
  <c r="Y18" i="71"/>
  <c r="Z18" i="71"/>
  <c r="X18" i="71"/>
  <c r="AH9" i="49"/>
  <c r="AQ9" i="49" s="1"/>
  <c r="AR18" i="97"/>
  <c r="Y19" i="24"/>
  <c r="Z19" i="24" s="1"/>
  <c r="X19" i="24"/>
  <c r="W6" i="35"/>
  <c r="AG5" i="35"/>
  <c r="AP5" i="35" s="1"/>
  <c r="AE5" i="35"/>
  <c r="AF5" i="35"/>
  <c r="AO5" i="35" s="1"/>
  <c r="AH16" i="53"/>
  <c r="AQ16" i="53" s="1"/>
  <c r="AE6" i="98"/>
  <c r="W7" i="98"/>
  <c r="AF6" i="98"/>
  <c r="AO6" i="98" s="1"/>
  <c r="AG6" i="98"/>
  <c r="AP6" i="98" s="1"/>
  <c r="W8" i="103"/>
  <c r="AF7" i="103"/>
  <c r="AO7" i="103" s="1"/>
  <c r="AE7" i="103"/>
  <c r="AG7" i="103"/>
  <c r="AP7" i="103" s="1"/>
  <c r="AH8" i="55"/>
  <c r="AQ8" i="55" s="1"/>
  <c r="Z13" i="44"/>
  <c r="AI15" i="86"/>
  <c r="AN15" i="86"/>
  <c r="Z19" i="97"/>
  <c r="AI8" i="91"/>
  <c r="AN8" i="91"/>
  <c r="Z10" i="95"/>
  <c r="Y12" i="96"/>
  <c r="X12" i="96"/>
  <c r="AI17" i="71"/>
  <c r="AN17" i="71"/>
  <c r="AF9" i="49"/>
  <c r="AO9" i="49" s="1"/>
  <c r="AE9" i="49"/>
  <c r="W10" i="49"/>
  <c r="AG9" i="49"/>
  <c r="AP9" i="49" s="1"/>
  <c r="AR15" i="52"/>
  <c r="AN18" i="24"/>
  <c r="AI18" i="24"/>
  <c r="AI15" i="15"/>
  <c r="AN15" i="15"/>
  <c r="AI13" i="104"/>
  <c r="AR13" i="104" s="1"/>
  <c r="AN13" i="104"/>
  <c r="Y17" i="105"/>
  <c r="X17" i="105"/>
  <c r="Y16" i="86"/>
  <c r="X16" i="86"/>
  <c r="AH16" i="52"/>
  <c r="AQ16" i="52" s="1"/>
  <c r="Y21" i="75"/>
  <c r="Z21" i="75" s="1"/>
  <c r="X21" i="75"/>
  <c r="AR11" i="45"/>
  <c r="AN9" i="11"/>
  <c r="AI9" i="11"/>
  <c r="AN18" i="59"/>
  <c r="AI18" i="59"/>
  <c r="W10" i="83" l="1"/>
  <c r="AF9" i="83"/>
  <c r="AO9" i="83" s="1"/>
  <c r="AE9" i="83"/>
  <c r="AG9" i="83"/>
  <c r="AP9" i="83" s="1"/>
  <c r="AG21" i="75"/>
  <c r="AP21" i="75" s="1"/>
  <c r="AF21" i="75"/>
  <c r="AO21" i="75" s="1"/>
  <c r="AE21" i="75"/>
  <c r="W22" i="75"/>
  <c r="AG19" i="24"/>
  <c r="AP19" i="24" s="1"/>
  <c r="W20" i="24"/>
  <c r="AE19" i="24"/>
  <c r="AF19" i="24"/>
  <c r="AO19" i="24" s="1"/>
  <c r="AN9" i="49"/>
  <c r="AI9" i="49"/>
  <c r="AR15" i="86"/>
  <c r="AN6" i="98"/>
  <c r="AI6" i="98"/>
  <c r="AH18" i="71"/>
  <c r="AQ18" i="71" s="1"/>
  <c r="AR12" i="84"/>
  <c r="AH9" i="16"/>
  <c r="AQ9" i="16" s="1"/>
  <c r="AR19" i="67"/>
  <c r="AR16" i="105"/>
  <c r="AH19" i="19"/>
  <c r="AQ19" i="19" s="1"/>
  <c r="AI12" i="20"/>
  <c r="AN12" i="20"/>
  <c r="Y19" i="38"/>
  <c r="Z19" i="38"/>
  <c r="X19" i="38"/>
  <c r="AR8" i="16"/>
  <c r="AF13" i="92"/>
  <c r="AO13" i="92" s="1"/>
  <c r="AE13" i="92"/>
  <c r="W14" i="92"/>
  <c r="AG13" i="92"/>
  <c r="AP13" i="92" s="1"/>
  <c r="Y9" i="55"/>
  <c r="Z9" i="55" s="1"/>
  <c r="X9" i="55"/>
  <c r="AR15" i="15"/>
  <c r="AR9" i="11"/>
  <c r="AH16" i="86"/>
  <c r="AQ16" i="86" s="1"/>
  <c r="AG10" i="95"/>
  <c r="AP10" i="95" s="1"/>
  <c r="AF10" i="95"/>
  <c r="AO10" i="95" s="1"/>
  <c r="AE10" i="95"/>
  <c r="W11" i="95"/>
  <c r="AE13" i="44"/>
  <c r="W14" i="44"/>
  <c r="AG13" i="44"/>
  <c r="AP13" i="44" s="1"/>
  <c r="AF13" i="44"/>
  <c r="AO13" i="44" s="1"/>
  <c r="Y8" i="103"/>
  <c r="Z8" i="103"/>
  <c r="X8" i="103"/>
  <c r="W19" i="71"/>
  <c r="AF18" i="71"/>
  <c r="AO18" i="71" s="1"/>
  <c r="AG18" i="71"/>
  <c r="AP18" i="71" s="1"/>
  <c r="AE18" i="71"/>
  <c r="AH5" i="90"/>
  <c r="AQ5" i="90" s="1"/>
  <c r="Z5" i="90"/>
  <c r="W20" i="59"/>
  <c r="AG19" i="59"/>
  <c r="AP19" i="59" s="1"/>
  <c r="AE19" i="59"/>
  <c r="AF19" i="59"/>
  <c r="AO19" i="59" s="1"/>
  <c r="AE5" i="94"/>
  <c r="W6" i="94"/>
  <c r="AG5" i="94"/>
  <c r="AP5" i="94" s="1"/>
  <c r="AF5" i="94"/>
  <c r="AO5" i="94" s="1"/>
  <c r="AR18" i="79"/>
  <c r="AF9" i="16"/>
  <c r="AO9" i="16" s="1"/>
  <c r="AG9" i="16"/>
  <c r="AP9" i="16" s="1"/>
  <c r="AE9" i="16"/>
  <c r="W10" i="16"/>
  <c r="AH10" i="11"/>
  <c r="AQ10" i="11" s="1"/>
  <c r="AR20" i="75"/>
  <c r="AR16" i="46"/>
  <c r="Z19" i="19"/>
  <c r="AR12" i="51"/>
  <c r="Y17" i="32"/>
  <c r="Z17" i="32"/>
  <c r="X17" i="32"/>
  <c r="AR8" i="83"/>
  <c r="AH17" i="46"/>
  <c r="AQ17" i="46" s="1"/>
  <c r="AI18" i="38"/>
  <c r="AR18" i="38" s="1"/>
  <c r="AN18" i="38"/>
  <c r="W6" i="82"/>
  <c r="AG5" i="82"/>
  <c r="AP5" i="82" s="1"/>
  <c r="AF5" i="82"/>
  <c r="AO5" i="82" s="1"/>
  <c r="AE5" i="82"/>
  <c r="AR11" i="9"/>
  <c r="AI13" i="13"/>
  <c r="AN13" i="13"/>
  <c r="AN8" i="43"/>
  <c r="AI8" i="43"/>
  <c r="Y17" i="52"/>
  <c r="X17" i="52"/>
  <c r="AH20" i="67"/>
  <c r="AQ20" i="67" s="1"/>
  <c r="Z16" i="86"/>
  <c r="AN5" i="35"/>
  <c r="AI5" i="35"/>
  <c r="AH8" i="87"/>
  <c r="AQ8" i="87" s="1"/>
  <c r="Y6" i="102"/>
  <c r="X6" i="102"/>
  <c r="AI21" i="2"/>
  <c r="AN21" i="2"/>
  <c r="AH14" i="104"/>
  <c r="AQ14" i="104" s="1"/>
  <c r="Z5" i="85"/>
  <c r="AH5" i="85"/>
  <c r="AQ5" i="85" s="1"/>
  <c r="Z10" i="11"/>
  <c r="AH19" i="79"/>
  <c r="AQ19" i="79" s="1"/>
  <c r="AI5" i="42"/>
  <c r="AN5" i="42"/>
  <c r="AH5" i="50"/>
  <c r="AQ5" i="50" s="1"/>
  <c r="Z5" i="50"/>
  <c r="AH9" i="91"/>
  <c r="AQ9" i="91" s="1"/>
  <c r="AR18" i="63"/>
  <c r="Z12" i="54"/>
  <c r="AH12" i="54"/>
  <c r="AQ12" i="54" s="1"/>
  <c r="AG17" i="46"/>
  <c r="AP17" i="46" s="1"/>
  <c r="AE17" i="46"/>
  <c r="W18" i="46"/>
  <c r="AF17" i="46"/>
  <c r="AO17" i="46" s="1"/>
  <c r="AR7" i="87"/>
  <c r="AH19" i="63"/>
  <c r="AQ19" i="63" s="1"/>
  <c r="AR5" i="10"/>
  <c r="Y9" i="43"/>
  <c r="Z9" i="43" s="1"/>
  <c r="X9" i="43"/>
  <c r="AH12" i="9"/>
  <c r="AQ12" i="9" s="1"/>
  <c r="Y10" i="41"/>
  <c r="Z10" i="41" s="1"/>
  <c r="X10" i="41"/>
  <c r="AH17" i="105"/>
  <c r="AQ17" i="105" s="1"/>
  <c r="AH12" i="96"/>
  <c r="AQ12" i="96" s="1"/>
  <c r="AF19" i="97"/>
  <c r="AO19" i="97" s="1"/>
  <c r="AE19" i="97"/>
  <c r="AN19" i="97" s="1"/>
  <c r="AG19" i="97"/>
  <c r="W20" i="97"/>
  <c r="AR17" i="71"/>
  <c r="AR8" i="91"/>
  <c r="AR17" i="33"/>
  <c r="AH19" i="59"/>
  <c r="AQ19" i="59" s="1"/>
  <c r="Z8" i="87"/>
  <c r="AI5" i="102"/>
  <c r="AN5" i="102"/>
  <c r="AF19" i="28"/>
  <c r="AO19" i="28" s="1"/>
  <c r="AE19" i="28"/>
  <c r="AG19" i="28"/>
  <c r="AP19" i="28" s="1"/>
  <c r="W20" i="28"/>
  <c r="Z14" i="104"/>
  <c r="AR18" i="19"/>
  <c r="AI15" i="101"/>
  <c r="AN15" i="101"/>
  <c r="AH8" i="99"/>
  <c r="AQ8" i="99" s="1"/>
  <c r="Z19" i="79"/>
  <c r="Y6" i="42"/>
  <c r="Z6" i="42"/>
  <c r="X6" i="42"/>
  <c r="AE7" i="18"/>
  <c r="AF7" i="18"/>
  <c r="AO7" i="18" s="1"/>
  <c r="AG7" i="18"/>
  <c r="AP7" i="18" s="1"/>
  <c r="W8" i="18"/>
  <c r="Z9" i="91"/>
  <c r="AH16" i="15"/>
  <c r="AQ16" i="15" s="1"/>
  <c r="Z19" i="63"/>
  <c r="AI5" i="48"/>
  <c r="AN5" i="48"/>
  <c r="AH18" i="33"/>
  <c r="AQ18" i="33" s="1"/>
  <c r="AI16" i="47"/>
  <c r="AN16" i="47"/>
  <c r="Z12" i="9"/>
  <c r="AN12" i="100"/>
  <c r="AI12" i="100"/>
  <c r="AI16" i="52"/>
  <c r="AN16" i="52"/>
  <c r="AF18" i="89"/>
  <c r="AO18" i="89" s="1"/>
  <c r="W19" i="89"/>
  <c r="AG18" i="89"/>
  <c r="AP18" i="89" s="1"/>
  <c r="AE18" i="89"/>
  <c r="Y22" i="2"/>
  <c r="Z22" i="2"/>
  <c r="X22" i="2"/>
  <c r="Z8" i="99"/>
  <c r="AH13" i="84"/>
  <c r="AQ13" i="84" s="1"/>
  <c r="AH13" i="51"/>
  <c r="AQ13" i="51" s="1"/>
  <c r="W13" i="88"/>
  <c r="AG12" i="88"/>
  <c r="AP12" i="88" s="1"/>
  <c r="AE12" i="88"/>
  <c r="AF12" i="88"/>
  <c r="AO12" i="88" s="1"/>
  <c r="AH6" i="10"/>
  <c r="AQ6" i="10" s="1"/>
  <c r="Z16" i="15"/>
  <c r="AR11" i="96"/>
  <c r="Z18" i="33"/>
  <c r="Y17" i="47"/>
  <c r="X17" i="47"/>
  <c r="Z17" i="47" s="1"/>
  <c r="AI16" i="53"/>
  <c r="AP16" i="53"/>
  <c r="AI8" i="55"/>
  <c r="AN8" i="55"/>
  <c r="Y13" i="45"/>
  <c r="X13" i="45"/>
  <c r="Y6" i="35"/>
  <c r="X6" i="35"/>
  <c r="AR18" i="59"/>
  <c r="AH21" i="75"/>
  <c r="AQ21" i="75" s="1"/>
  <c r="Z17" i="105"/>
  <c r="AR18" i="24"/>
  <c r="X10" i="49"/>
  <c r="Y10" i="49"/>
  <c r="Z10" i="49"/>
  <c r="Z12" i="96"/>
  <c r="AN7" i="103"/>
  <c r="AI7" i="103"/>
  <c r="Y7" i="98"/>
  <c r="X7" i="98"/>
  <c r="Z7" i="98" s="1"/>
  <c r="AH19" i="24"/>
  <c r="AQ19" i="24" s="1"/>
  <c r="AG11" i="58"/>
  <c r="AP11" i="58" s="1"/>
  <c r="AF11" i="58"/>
  <c r="AO11" i="58" s="1"/>
  <c r="AE11" i="58"/>
  <c r="W12" i="58"/>
  <c r="Z20" i="67"/>
  <c r="AF16" i="93"/>
  <c r="AO16" i="93" s="1"/>
  <c r="W17" i="93"/>
  <c r="AG16" i="93"/>
  <c r="AP16" i="93" s="1"/>
  <c r="AE16" i="93"/>
  <c r="AR11" i="54"/>
  <c r="Y16" i="101"/>
  <c r="X16" i="101"/>
  <c r="Z13" i="84"/>
  <c r="Z13" i="51"/>
  <c r="Y13" i="20"/>
  <c r="X13" i="20"/>
  <c r="Z13" i="20" s="1"/>
  <c r="AI16" i="32"/>
  <c r="AN16" i="32"/>
  <c r="Z6" i="10"/>
  <c r="Y14" i="13"/>
  <c r="X14" i="13"/>
  <c r="Z14" i="13" s="1"/>
  <c r="AH9" i="83"/>
  <c r="AQ9" i="83" s="1"/>
  <c r="Y6" i="48"/>
  <c r="X6" i="48"/>
  <c r="AR7" i="99"/>
  <c r="Y13" i="100"/>
  <c r="Z13" i="100"/>
  <c r="X13" i="100"/>
  <c r="AI9" i="41"/>
  <c r="AN9" i="41"/>
  <c r="Y17" i="53"/>
  <c r="X17" i="53"/>
  <c r="AN12" i="45"/>
  <c r="AI12" i="45"/>
  <c r="AR12" i="45" s="1"/>
  <c r="AE9" i="55" l="1"/>
  <c r="W10" i="55"/>
  <c r="AF9" i="55"/>
  <c r="AO9" i="55" s="1"/>
  <c r="AG9" i="55"/>
  <c r="AP9" i="55" s="1"/>
  <c r="W8" i="98"/>
  <c r="AG7" i="98"/>
  <c r="AP7" i="98" s="1"/>
  <c r="AF7" i="98"/>
  <c r="AO7" i="98" s="1"/>
  <c r="AE7" i="98"/>
  <c r="AF13" i="20"/>
  <c r="AO13" i="20" s="1"/>
  <c r="W14" i="20"/>
  <c r="AG13" i="20"/>
  <c r="AP13" i="20" s="1"/>
  <c r="AE13" i="20"/>
  <c r="AE14" i="13"/>
  <c r="AF14" i="13"/>
  <c r="AO14" i="13" s="1"/>
  <c r="AG14" i="13"/>
  <c r="AP14" i="13" s="1"/>
  <c r="W15" i="13"/>
  <c r="AE17" i="47"/>
  <c r="AF17" i="47"/>
  <c r="AO17" i="47" s="1"/>
  <c r="AG17" i="47"/>
  <c r="AP17" i="47" s="1"/>
  <c r="W18" i="47"/>
  <c r="AG10" i="41"/>
  <c r="AP10" i="41" s="1"/>
  <c r="AF10" i="41"/>
  <c r="AO10" i="41" s="1"/>
  <c r="W11" i="41"/>
  <c r="AE10" i="41"/>
  <c r="AF9" i="43"/>
  <c r="AO9" i="43" s="1"/>
  <c r="AE9" i="43"/>
  <c r="AG9" i="43"/>
  <c r="AP9" i="43" s="1"/>
  <c r="W10" i="43"/>
  <c r="AI16" i="93"/>
  <c r="AN16" i="93"/>
  <c r="AI11" i="58"/>
  <c r="AN11" i="58"/>
  <c r="AH13" i="45"/>
  <c r="AQ13" i="45" s="1"/>
  <c r="AR16" i="53"/>
  <c r="AF19" i="63"/>
  <c r="AO19" i="63" s="1"/>
  <c r="AE19" i="63"/>
  <c r="W20" i="63"/>
  <c r="AG19" i="63"/>
  <c r="AP19" i="63" s="1"/>
  <c r="Y17" i="93"/>
  <c r="X17" i="93"/>
  <c r="AR7" i="103"/>
  <c r="AR16" i="52"/>
  <c r="W20" i="79"/>
  <c r="AG19" i="79"/>
  <c r="AP19" i="79" s="1"/>
  <c r="AF19" i="79"/>
  <c r="AO19" i="79" s="1"/>
  <c r="AE19" i="79"/>
  <c r="AE14" i="104"/>
  <c r="AG14" i="104"/>
  <c r="AP14" i="104" s="1"/>
  <c r="W15" i="104"/>
  <c r="AF14" i="104"/>
  <c r="AO14" i="104" s="1"/>
  <c r="AR5" i="102"/>
  <c r="AI19" i="97"/>
  <c r="AP19" i="97"/>
  <c r="AH9" i="43"/>
  <c r="AQ9" i="43" s="1"/>
  <c r="AI17" i="46"/>
  <c r="AN17" i="46"/>
  <c r="AE5" i="85"/>
  <c r="AF5" i="85"/>
  <c r="AO5" i="85" s="1"/>
  <c r="W6" i="85"/>
  <c r="AG5" i="85"/>
  <c r="AP5" i="85" s="1"/>
  <c r="AR21" i="2"/>
  <c r="AG5" i="90"/>
  <c r="AP5" i="90" s="1"/>
  <c r="AF5" i="90"/>
  <c r="AO5" i="90" s="1"/>
  <c r="AE5" i="90"/>
  <c r="W6" i="90"/>
  <c r="AH8" i="103"/>
  <c r="AQ8" i="103" s="1"/>
  <c r="Y14" i="44"/>
  <c r="X14" i="44"/>
  <c r="AH19" i="38"/>
  <c r="AQ19" i="38" s="1"/>
  <c r="AN19" i="24"/>
  <c r="AI19" i="24"/>
  <c r="AH6" i="35"/>
  <c r="AQ6" i="35" s="1"/>
  <c r="AN12" i="88"/>
  <c r="AI12" i="88"/>
  <c r="AI18" i="89"/>
  <c r="AN18" i="89"/>
  <c r="AR12" i="100"/>
  <c r="Y20" i="28"/>
  <c r="X20" i="28"/>
  <c r="W9" i="87"/>
  <c r="AG8" i="87"/>
  <c r="AP8" i="87" s="1"/>
  <c r="AF8" i="87"/>
  <c r="AO8" i="87" s="1"/>
  <c r="AE8" i="87"/>
  <c r="AH10" i="41"/>
  <c r="AQ10" i="41" s="1"/>
  <c r="W13" i="54"/>
  <c r="AG12" i="54"/>
  <c r="AP12" i="54" s="1"/>
  <c r="AE12" i="54"/>
  <c r="AF12" i="54"/>
  <c r="AO12" i="54" s="1"/>
  <c r="AE5" i="50"/>
  <c r="AF5" i="50"/>
  <c r="AO5" i="50" s="1"/>
  <c r="AG5" i="50"/>
  <c r="AP5" i="50" s="1"/>
  <c r="W6" i="50"/>
  <c r="AG10" i="11"/>
  <c r="AP10" i="11" s="1"/>
  <c r="AE10" i="11"/>
  <c r="AF10" i="11"/>
  <c r="AO10" i="11" s="1"/>
  <c r="W11" i="11"/>
  <c r="AH6" i="102"/>
  <c r="AQ6" i="102" s="1"/>
  <c r="W17" i="86"/>
  <c r="AF16" i="86"/>
  <c r="AO16" i="86" s="1"/>
  <c r="AG16" i="86"/>
  <c r="AP16" i="86" s="1"/>
  <c r="AE16" i="86"/>
  <c r="AR8" i="43"/>
  <c r="Y10" i="16"/>
  <c r="Z10" i="16"/>
  <c r="X10" i="16"/>
  <c r="AN19" i="59"/>
  <c r="AI19" i="59"/>
  <c r="W9" i="103"/>
  <c r="AE8" i="103"/>
  <c r="AG8" i="103"/>
  <c r="AP8" i="103" s="1"/>
  <c r="AF8" i="103"/>
  <c r="AO8" i="103" s="1"/>
  <c r="AN13" i="44"/>
  <c r="AI13" i="44"/>
  <c r="Y14" i="92"/>
  <c r="Z14" i="92"/>
  <c r="X14" i="92"/>
  <c r="W20" i="38"/>
  <c r="AE19" i="38"/>
  <c r="AF19" i="38"/>
  <c r="AO19" i="38" s="1"/>
  <c r="AG19" i="38"/>
  <c r="AP19" i="38" s="1"/>
  <c r="Y20" i="24"/>
  <c r="Z20" i="24" s="1"/>
  <c r="X20" i="24"/>
  <c r="Y12" i="58"/>
  <c r="X12" i="58"/>
  <c r="Z12" i="58" s="1"/>
  <c r="AH16" i="101"/>
  <c r="AQ16" i="101" s="1"/>
  <c r="AR9" i="41"/>
  <c r="AH6" i="48"/>
  <c r="AQ6" i="48" s="1"/>
  <c r="AH13" i="100"/>
  <c r="AQ13" i="100" s="1"/>
  <c r="Z6" i="48"/>
  <c r="AG6" i="10"/>
  <c r="AP6" i="10" s="1"/>
  <c r="AE6" i="10"/>
  <c r="W7" i="10"/>
  <c r="AF6" i="10"/>
  <c r="AO6" i="10" s="1"/>
  <c r="W14" i="51"/>
  <c r="AE13" i="51"/>
  <c r="AF13" i="51"/>
  <c r="AO13" i="51" s="1"/>
  <c r="AG13" i="51"/>
  <c r="AP13" i="51" s="1"/>
  <c r="W21" i="67"/>
  <c r="AE20" i="67"/>
  <c r="AG20" i="67"/>
  <c r="AP20" i="67" s="1"/>
  <c r="AF20" i="67"/>
  <c r="AO20" i="67" s="1"/>
  <c r="AF12" i="96"/>
  <c r="AO12" i="96" s="1"/>
  <c r="AE12" i="96"/>
  <c r="AG12" i="96"/>
  <c r="AP12" i="96" s="1"/>
  <c r="W13" i="96"/>
  <c r="AF17" i="105"/>
  <c r="AO17" i="105" s="1"/>
  <c r="AE17" i="105"/>
  <c r="W18" i="105"/>
  <c r="AG17" i="105"/>
  <c r="AP17" i="105" s="1"/>
  <c r="Z6" i="35"/>
  <c r="AR8" i="55"/>
  <c r="AF18" i="33"/>
  <c r="AO18" i="33" s="1"/>
  <c r="AE18" i="33"/>
  <c r="W19" i="33"/>
  <c r="AG18" i="33"/>
  <c r="AP18" i="33" s="1"/>
  <c r="AG8" i="99"/>
  <c r="AP8" i="99" s="1"/>
  <c r="AF8" i="99"/>
  <c r="AO8" i="99" s="1"/>
  <c r="AE8" i="99"/>
  <c r="W9" i="99"/>
  <c r="AN7" i="18"/>
  <c r="AI7" i="18"/>
  <c r="Z6" i="102"/>
  <c r="AN5" i="82"/>
  <c r="AI5" i="82"/>
  <c r="AF19" i="19"/>
  <c r="AO19" i="19" s="1"/>
  <c r="AG19" i="19"/>
  <c r="AP19" i="19" s="1"/>
  <c r="W20" i="19"/>
  <c r="AE19" i="19"/>
  <c r="AN9" i="16"/>
  <c r="AI9" i="16"/>
  <c r="AI18" i="71"/>
  <c r="AN18" i="71"/>
  <c r="AN13" i="92"/>
  <c r="AI13" i="92"/>
  <c r="W14" i="84"/>
  <c r="AE13" i="84"/>
  <c r="AF13" i="84"/>
  <c r="AO13" i="84" s="1"/>
  <c r="AG13" i="84"/>
  <c r="AP13" i="84" s="1"/>
  <c r="AH7" i="98"/>
  <c r="AQ7" i="98" s="1"/>
  <c r="AE10" i="49"/>
  <c r="AF10" i="49"/>
  <c r="AO10" i="49" s="1"/>
  <c r="AG10" i="49"/>
  <c r="AP10" i="49" s="1"/>
  <c r="W11" i="49"/>
  <c r="Y13" i="88"/>
  <c r="X13" i="88"/>
  <c r="AH22" i="2"/>
  <c r="AQ22" i="2" s="1"/>
  <c r="Y19" i="89"/>
  <c r="Z19" i="89"/>
  <c r="X19" i="89"/>
  <c r="AE12" i="9"/>
  <c r="AF12" i="9"/>
  <c r="AO12" i="9" s="1"/>
  <c r="W13" i="9"/>
  <c r="AG12" i="9"/>
  <c r="AP12" i="9" s="1"/>
  <c r="AR5" i="48"/>
  <c r="AE9" i="91"/>
  <c r="W10" i="91"/>
  <c r="AF9" i="91"/>
  <c r="AO9" i="91" s="1"/>
  <c r="AG9" i="91"/>
  <c r="AP9" i="91" s="1"/>
  <c r="AH6" i="42"/>
  <c r="AQ6" i="42" s="1"/>
  <c r="AR15" i="101"/>
  <c r="AI19" i="28"/>
  <c r="AN19" i="28"/>
  <c r="AH17" i="32"/>
  <c r="AQ17" i="32" s="1"/>
  <c r="Y20" i="59"/>
  <c r="Z20" i="59" s="1"/>
  <c r="X20" i="59"/>
  <c r="Y11" i="95"/>
  <c r="X11" i="95"/>
  <c r="AH9" i="55"/>
  <c r="AQ9" i="55" s="1"/>
  <c r="AR9" i="49"/>
  <c r="Y22" i="75"/>
  <c r="X22" i="75"/>
  <c r="AN9" i="83"/>
  <c r="AI9" i="83"/>
  <c r="AH17" i="53"/>
  <c r="AQ17" i="53" s="1"/>
  <c r="AR16" i="32"/>
  <c r="AF22" i="2"/>
  <c r="AO22" i="2" s="1"/>
  <c r="AG22" i="2"/>
  <c r="AP22" i="2" s="1"/>
  <c r="W23" i="2"/>
  <c r="AE22" i="2"/>
  <c r="AE6" i="42"/>
  <c r="AG6" i="42"/>
  <c r="AP6" i="42" s="1"/>
  <c r="W7" i="42"/>
  <c r="AF6" i="42"/>
  <c r="AO6" i="42" s="1"/>
  <c r="AR5" i="42"/>
  <c r="AH17" i="52"/>
  <c r="AQ17" i="52" s="1"/>
  <c r="AR13" i="13"/>
  <c r="AG17" i="32"/>
  <c r="AP17" i="32" s="1"/>
  <c r="W18" i="32"/>
  <c r="AE17" i="32"/>
  <c r="AF17" i="32"/>
  <c r="AO17" i="32" s="1"/>
  <c r="Y6" i="94"/>
  <c r="X6" i="94"/>
  <c r="AN10" i="95"/>
  <c r="AI10" i="95"/>
  <c r="AR12" i="20"/>
  <c r="AI21" i="75"/>
  <c r="AN21" i="75"/>
  <c r="AF13" i="100"/>
  <c r="AO13" i="100" s="1"/>
  <c r="AE13" i="100"/>
  <c r="AG13" i="100"/>
  <c r="AP13" i="100" s="1"/>
  <c r="W14" i="100"/>
  <c r="Z17" i="53"/>
  <c r="AH14" i="13"/>
  <c r="AQ14" i="13" s="1"/>
  <c r="AH13" i="20"/>
  <c r="AQ13" i="20" s="1"/>
  <c r="Z16" i="101"/>
  <c r="AH10" i="49"/>
  <c r="AQ10" i="49" s="1"/>
  <c r="Z13" i="45"/>
  <c r="AH17" i="47"/>
  <c r="AQ17" i="47" s="1"/>
  <c r="W17" i="15"/>
  <c r="AF16" i="15"/>
  <c r="AO16" i="15" s="1"/>
  <c r="AE16" i="15"/>
  <c r="AG16" i="15"/>
  <c r="AP16" i="15" s="1"/>
  <c r="AR16" i="47"/>
  <c r="X8" i="18"/>
  <c r="Y8" i="18"/>
  <c r="Z8" i="18"/>
  <c r="Y20" i="97"/>
  <c r="Z20" i="97" s="1"/>
  <c r="X20" i="97"/>
  <c r="Y18" i="46"/>
  <c r="X18" i="46"/>
  <c r="AR5" i="35"/>
  <c r="Z17" i="52"/>
  <c r="Y6" i="82"/>
  <c r="X6" i="82"/>
  <c r="AN5" i="94"/>
  <c r="AI5" i="94"/>
  <c r="Y19" i="71"/>
  <c r="X19" i="71"/>
  <c r="Z19" i="71" s="1"/>
  <c r="AR6" i="98"/>
  <c r="Y10" i="83"/>
  <c r="X10" i="83"/>
  <c r="W21" i="59" l="1"/>
  <c r="AE20" i="59"/>
  <c r="AG20" i="59"/>
  <c r="AP20" i="59" s="1"/>
  <c r="AF20" i="59"/>
  <c r="AO20" i="59" s="1"/>
  <c r="W21" i="97"/>
  <c r="AG20" i="97"/>
  <c r="AP20" i="97" s="1"/>
  <c r="AF20" i="97"/>
  <c r="AO20" i="97" s="1"/>
  <c r="AE20" i="97"/>
  <c r="AE12" i="58"/>
  <c r="W13" i="58"/>
  <c r="AF12" i="58"/>
  <c r="AO12" i="58" s="1"/>
  <c r="AG12" i="58"/>
  <c r="AP12" i="58" s="1"/>
  <c r="W20" i="71"/>
  <c r="AF19" i="71"/>
  <c r="AO19" i="71" s="1"/>
  <c r="AE19" i="71"/>
  <c r="AG19" i="71"/>
  <c r="AP19" i="71" s="1"/>
  <c r="AG20" i="24"/>
  <c r="AP20" i="24" s="1"/>
  <c r="AF20" i="24"/>
  <c r="AO20" i="24" s="1"/>
  <c r="AE20" i="24"/>
  <c r="W21" i="24"/>
  <c r="AI13" i="100"/>
  <c r="AN13" i="100"/>
  <c r="AR10" i="95"/>
  <c r="AN22" i="2"/>
  <c r="AI22" i="2"/>
  <c r="Y13" i="9"/>
  <c r="X13" i="9"/>
  <c r="Y11" i="49"/>
  <c r="X11" i="49"/>
  <c r="AR18" i="71"/>
  <c r="Y19" i="33"/>
  <c r="Z19" i="33" s="1"/>
  <c r="X19" i="33"/>
  <c r="Y13" i="96"/>
  <c r="X13" i="96"/>
  <c r="AN20" i="67"/>
  <c r="AI20" i="67"/>
  <c r="Y14" i="51"/>
  <c r="Z14" i="51"/>
  <c r="X14" i="51"/>
  <c r="W7" i="48"/>
  <c r="AF6" i="48"/>
  <c r="AO6" i="48" s="1"/>
  <c r="AE6" i="48"/>
  <c r="AG6" i="48"/>
  <c r="AP6" i="48" s="1"/>
  <c r="AR13" i="44"/>
  <c r="Y9" i="103"/>
  <c r="X9" i="103"/>
  <c r="Y17" i="86"/>
  <c r="X17" i="86"/>
  <c r="Y11" i="11"/>
  <c r="X11" i="11"/>
  <c r="AH20" i="28"/>
  <c r="AQ20" i="28" s="1"/>
  <c r="AR18" i="89"/>
  <c r="AH14" i="44"/>
  <c r="AQ14" i="44" s="1"/>
  <c r="AN5" i="90"/>
  <c r="AI5" i="90"/>
  <c r="AN19" i="63"/>
  <c r="AI19" i="63"/>
  <c r="AR16" i="93"/>
  <c r="Y18" i="47"/>
  <c r="X18" i="47"/>
  <c r="Y14" i="20"/>
  <c r="X14" i="20"/>
  <c r="Y8" i="98"/>
  <c r="X8" i="98"/>
  <c r="AH6" i="82"/>
  <c r="AQ6" i="82" s="1"/>
  <c r="AI17" i="32"/>
  <c r="AN17" i="32"/>
  <c r="Y23" i="2"/>
  <c r="Z23" i="2" s="1"/>
  <c r="X23" i="2"/>
  <c r="AH22" i="75"/>
  <c r="AQ22" i="75" s="1"/>
  <c r="Y10" i="91"/>
  <c r="X10" i="91"/>
  <c r="AN13" i="84"/>
  <c r="AI13" i="84"/>
  <c r="AR9" i="16"/>
  <c r="AR5" i="82"/>
  <c r="Y9" i="99"/>
  <c r="X9" i="99"/>
  <c r="AN18" i="33"/>
  <c r="AI18" i="33"/>
  <c r="AR18" i="33" s="1"/>
  <c r="Y21" i="67"/>
  <c r="Z21" i="67" s="1"/>
  <c r="X21" i="67"/>
  <c r="AI19" i="38"/>
  <c r="AN19" i="38"/>
  <c r="AR19" i="59"/>
  <c r="Y13" i="54"/>
  <c r="X13" i="54"/>
  <c r="Z20" i="28"/>
  <c r="AR12" i="88"/>
  <c r="Z14" i="44"/>
  <c r="Y6" i="85"/>
  <c r="X6" i="85"/>
  <c r="AH17" i="93"/>
  <c r="AQ17" i="93" s="1"/>
  <c r="AN10" i="41"/>
  <c r="AI10" i="41"/>
  <c r="AH18" i="46"/>
  <c r="AQ18" i="46" s="1"/>
  <c r="AH10" i="83"/>
  <c r="AQ10" i="83" s="1"/>
  <c r="AH8" i="18"/>
  <c r="AQ8" i="18" s="1"/>
  <c r="Y18" i="32"/>
  <c r="Z18" i="32"/>
  <c r="X18" i="32"/>
  <c r="Z22" i="75"/>
  <c r="AH11" i="95"/>
  <c r="AQ11" i="95" s="1"/>
  <c r="AR19" i="28"/>
  <c r="AI9" i="91"/>
  <c r="AN9" i="91"/>
  <c r="AN12" i="9"/>
  <c r="AI12" i="9"/>
  <c r="AH13" i="88"/>
  <c r="AQ13" i="88" s="1"/>
  <c r="Y14" i="84"/>
  <c r="X14" i="84"/>
  <c r="AN8" i="99"/>
  <c r="AI8" i="99"/>
  <c r="Y18" i="105"/>
  <c r="X18" i="105"/>
  <c r="AN12" i="96"/>
  <c r="AI12" i="96"/>
  <c r="AH20" i="24"/>
  <c r="AQ20" i="24" s="1"/>
  <c r="Y20" i="38"/>
  <c r="Z20" i="38"/>
  <c r="X20" i="38"/>
  <c r="AI10" i="11"/>
  <c r="AN10" i="11"/>
  <c r="AI5" i="50"/>
  <c r="AN5" i="50"/>
  <c r="AN8" i="87"/>
  <c r="AI8" i="87"/>
  <c r="AR19" i="24"/>
  <c r="Y15" i="104"/>
  <c r="X15" i="104"/>
  <c r="Y20" i="79"/>
  <c r="Z20" i="79" s="1"/>
  <c r="X20" i="79"/>
  <c r="Z17" i="93"/>
  <c r="Y10" i="43"/>
  <c r="Z10" i="43"/>
  <c r="X10" i="43"/>
  <c r="Y11" i="41"/>
  <c r="X11" i="41"/>
  <c r="AI14" i="13"/>
  <c r="AR14" i="13" s="1"/>
  <c r="AN14" i="13"/>
  <c r="Z18" i="46"/>
  <c r="AE17" i="53"/>
  <c r="W18" i="53"/>
  <c r="AF17" i="53"/>
  <c r="AO17" i="53" s="1"/>
  <c r="AG17" i="53"/>
  <c r="AP17" i="53" s="1"/>
  <c r="AH6" i="94"/>
  <c r="AQ6" i="94" s="1"/>
  <c r="Z10" i="83"/>
  <c r="AG17" i="52"/>
  <c r="AP17" i="52" s="1"/>
  <c r="W18" i="52"/>
  <c r="AE17" i="52"/>
  <c r="AF17" i="52"/>
  <c r="AO17" i="52" s="1"/>
  <c r="AH20" i="97"/>
  <c r="AQ20" i="97" s="1"/>
  <c r="Y17" i="15"/>
  <c r="Z17" i="15" s="1"/>
  <c r="X17" i="15"/>
  <c r="AE13" i="45"/>
  <c r="W14" i="45"/>
  <c r="AF13" i="45"/>
  <c r="AO13" i="45" s="1"/>
  <c r="AG13" i="45"/>
  <c r="AP13" i="45" s="1"/>
  <c r="AE16" i="101"/>
  <c r="AF16" i="101"/>
  <c r="AO16" i="101" s="1"/>
  <c r="W17" i="101"/>
  <c r="AG16" i="101"/>
  <c r="AP16" i="101" s="1"/>
  <c r="AR21" i="75"/>
  <c r="Z6" i="94"/>
  <c r="Y7" i="42"/>
  <c r="Z7" i="42"/>
  <c r="X7" i="42"/>
  <c r="Z11" i="95"/>
  <c r="AH19" i="89"/>
  <c r="AQ19" i="89" s="1"/>
  <c r="Z13" i="88"/>
  <c r="AN10" i="49"/>
  <c r="AI10" i="49"/>
  <c r="AR13" i="92"/>
  <c r="AN19" i="19"/>
  <c r="AI19" i="19"/>
  <c r="W7" i="102"/>
  <c r="AF6" i="102"/>
  <c r="AO6" i="102" s="1"/>
  <c r="AE6" i="102"/>
  <c r="AG6" i="102"/>
  <c r="AP6" i="102" s="1"/>
  <c r="AI17" i="105"/>
  <c r="AN17" i="105"/>
  <c r="Y7" i="10"/>
  <c r="X7" i="10"/>
  <c r="AH14" i="92"/>
  <c r="AQ14" i="92" s="1"/>
  <c r="AH10" i="16"/>
  <c r="AQ10" i="16" s="1"/>
  <c r="AI16" i="86"/>
  <c r="AR16" i="86" s="1"/>
  <c r="AN16" i="86"/>
  <c r="AN5" i="85"/>
  <c r="AI5" i="85"/>
  <c r="AR19" i="97"/>
  <c r="AI17" i="47"/>
  <c r="AN17" i="47"/>
  <c r="AN7" i="98"/>
  <c r="AI7" i="98"/>
  <c r="AF8" i="18"/>
  <c r="AO8" i="18" s="1"/>
  <c r="AE8" i="18"/>
  <c r="W9" i="18"/>
  <c r="AG8" i="18"/>
  <c r="AP8" i="18" s="1"/>
  <c r="AH19" i="71"/>
  <c r="AQ19" i="71" s="1"/>
  <c r="Z6" i="82"/>
  <c r="AI16" i="15"/>
  <c r="AN16" i="15"/>
  <c r="AR5" i="94"/>
  <c r="Y14" i="100"/>
  <c r="X14" i="100"/>
  <c r="Z14" i="100" s="1"/>
  <c r="AF19" i="89"/>
  <c r="AO19" i="89" s="1"/>
  <c r="AG19" i="89"/>
  <c r="AP19" i="89" s="1"/>
  <c r="W20" i="89"/>
  <c r="AE19" i="89"/>
  <c r="Y20" i="19"/>
  <c r="Z20" i="19" s="1"/>
  <c r="X20" i="19"/>
  <c r="AR7" i="18"/>
  <c r="AI6" i="10"/>
  <c r="AN6" i="10"/>
  <c r="AF14" i="92"/>
  <c r="AO14" i="92" s="1"/>
  <c r="AE14" i="92"/>
  <c r="AG14" i="92"/>
  <c r="AP14" i="92" s="1"/>
  <c r="W15" i="92"/>
  <c r="AE10" i="16"/>
  <c r="W11" i="16"/>
  <c r="AF10" i="16"/>
  <c r="AO10" i="16" s="1"/>
  <c r="AG10" i="16"/>
  <c r="AP10" i="16" s="1"/>
  <c r="AI14" i="104"/>
  <c r="AN14" i="104"/>
  <c r="AR11" i="58"/>
  <c r="AI9" i="43"/>
  <c r="AN9" i="43"/>
  <c r="AI13" i="20"/>
  <c r="AN13" i="20"/>
  <c r="Y10" i="55"/>
  <c r="X10" i="55"/>
  <c r="AI6" i="42"/>
  <c r="AN6" i="42"/>
  <c r="AR9" i="83"/>
  <c r="AH20" i="59"/>
  <c r="AQ20" i="59" s="1"/>
  <c r="AE6" i="35"/>
  <c r="W7" i="35"/>
  <c r="AF6" i="35"/>
  <c r="AO6" i="35" s="1"/>
  <c r="AG6" i="35"/>
  <c r="AP6" i="35" s="1"/>
  <c r="AI13" i="51"/>
  <c r="AN13" i="51"/>
  <c r="AH12" i="58"/>
  <c r="AQ12" i="58" s="1"/>
  <c r="AN8" i="103"/>
  <c r="AI8" i="103"/>
  <c r="Y6" i="50"/>
  <c r="X6" i="50"/>
  <c r="AN12" i="54"/>
  <c r="AI12" i="54"/>
  <c r="Y9" i="87"/>
  <c r="X9" i="87"/>
  <c r="Y6" i="90"/>
  <c r="X6" i="90"/>
  <c r="Z6" i="90" s="1"/>
  <c r="AR17" i="46"/>
  <c r="AN19" i="79"/>
  <c r="AI19" i="79"/>
  <c r="AR19" i="79" s="1"/>
  <c r="Y20" i="63"/>
  <c r="Z20" i="63" s="1"/>
  <c r="X20" i="63"/>
  <c r="Y15" i="13"/>
  <c r="X15" i="13"/>
  <c r="AI9" i="55"/>
  <c r="AN9" i="55"/>
  <c r="AG6" i="90" l="1"/>
  <c r="AP6" i="90" s="1"/>
  <c r="AE6" i="90"/>
  <c r="W7" i="90"/>
  <c r="AF6" i="90"/>
  <c r="AO6" i="90" s="1"/>
  <c r="AG20" i="79"/>
  <c r="AP20" i="79" s="1"/>
  <c r="W21" i="79"/>
  <c r="AE20" i="79"/>
  <c r="AF20" i="79"/>
  <c r="AO20" i="79" s="1"/>
  <c r="W22" i="67"/>
  <c r="AF21" i="67"/>
  <c r="AO21" i="67" s="1"/>
  <c r="AG21" i="67"/>
  <c r="AP21" i="67" s="1"/>
  <c r="AE21" i="67"/>
  <c r="AG23" i="2"/>
  <c r="AP23" i="2" s="1"/>
  <c r="AP25" i="2" s="1"/>
  <c r="AF23" i="2"/>
  <c r="AO23" i="2" s="1"/>
  <c r="AO25" i="2" s="1"/>
  <c r="AE23" i="2"/>
  <c r="W21" i="63"/>
  <c r="AE20" i="63"/>
  <c r="AF20" i="63"/>
  <c r="AO20" i="63" s="1"/>
  <c r="AG20" i="63"/>
  <c r="AP20" i="63" s="1"/>
  <c r="AG17" i="15"/>
  <c r="AP17" i="15" s="1"/>
  <c r="AF17" i="15"/>
  <c r="AO17" i="15" s="1"/>
  <c r="AE17" i="15"/>
  <c r="W18" i="15"/>
  <c r="AG14" i="100"/>
  <c r="AP14" i="100" s="1"/>
  <c r="W15" i="100"/>
  <c r="AE14" i="100"/>
  <c r="AF14" i="100"/>
  <c r="AO14" i="100" s="1"/>
  <c r="AG19" i="33"/>
  <c r="AP19" i="33" s="1"/>
  <c r="W20" i="33"/>
  <c r="AF19" i="33"/>
  <c r="AO19" i="33" s="1"/>
  <c r="AE19" i="33"/>
  <c r="AR9" i="55"/>
  <c r="AN10" i="16"/>
  <c r="AI10" i="16"/>
  <c r="W7" i="82"/>
  <c r="AF6" i="82"/>
  <c r="AO6" i="82" s="1"/>
  <c r="AG6" i="82"/>
  <c r="AP6" i="82" s="1"/>
  <c r="AE6" i="82"/>
  <c r="AN8" i="18"/>
  <c r="AI8" i="18"/>
  <c r="Y7" i="102"/>
  <c r="Z7" i="102"/>
  <c r="X7" i="102"/>
  <c r="AI16" i="101"/>
  <c r="AN16" i="101"/>
  <c r="AH17" i="15"/>
  <c r="AQ17" i="15" s="1"/>
  <c r="AE18" i="46"/>
  <c r="AF18" i="46"/>
  <c r="AO18" i="46" s="1"/>
  <c r="AG18" i="46"/>
  <c r="AP18" i="46" s="1"/>
  <c r="W19" i="46"/>
  <c r="AH10" i="43"/>
  <c r="AQ10" i="43" s="1"/>
  <c r="AR8" i="87"/>
  <c r="AH20" i="38"/>
  <c r="AQ20" i="38" s="1"/>
  <c r="AH14" i="84"/>
  <c r="AQ14" i="84" s="1"/>
  <c r="W15" i="44"/>
  <c r="AE14" i="44"/>
  <c r="AF14" i="44"/>
  <c r="AO14" i="44" s="1"/>
  <c r="AG14" i="44"/>
  <c r="AP14" i="44" s="1"/>
  <c r="AH23" i="2"/>
  <c r="AQ23" i="2" s="1"/>
  <c r="AQ25" i="2" s="1"/>
  <c r="AZ3" i="2"/>
  <c r="AH13" i="9"/>
  <c r="AQ13" i="9" s="1"/>
  <c r="AR6" i="10"/>
  <c r="AI19" i="89"/>
  <c r="AN19" i="89"/>
  <c r="AR17" i="105"/>
  <c r="AR19" i="19"/>
  <c r="AE13" i="88"/>
  <c r="W14" i="88"/>
  <c r="AG13" i="88"/>
  <c r="AP13" i="88" s="1"/>
  <c r="AF13" i="88"/>
  <c r="AO13" i="88" s="1"/>
  <c r="AG11" i="95"/>
  <c r="AP11" i="95" s="1"/>
  <c r="AF11" i="95"/>
  <c r="AO11" i="95" s="1"/>
  <c r="AE11" i="95"/>
  <c r="W12" i="95"/>
  <c r="AE10" i="83"/>
  <c r="W11" i="83"/>
  <c r="AG10" i="83"/>
  <c r="AP10" i="83" s="1"/>
  <c r="AF10" i="83"/>
  <c r="AO10" i="83" s="1"/>
  <c r="AE10" i="43"/>
  <c r="AF10" i="43"/>
  <c r="AO10" i="43" s="1"/>
  <c r="W11" i="43"/>
  <c r="AG10" i="43"/>
  <c r="AP10" i="43" s="1"/>
  <c r="AH15" i="104"/>
  <c r="AQ15" i="104" s="1"/>
  <c r="W21" i="38"/>
  <c r="AE20" i="38"/>
  <c r="AF20" i="38"/>
  <c r="AO20" i="38" s="1"/>
  <c r="AG20" i="38"/>
  <c r="AP20" i="38" s="1"/>
  <c r="AH18" i="105"/>
  <c r="AQ18" i="105" s="1"/>
  <c r="Z14" i="84"/>
  <c r="AG22" i="75"/>
  <c r="AP22" i="75" s="1"/>
  <c r="AF22" i="75"/>
  <c r="AO22" i="75" s="1"/>
  <c r="AE22" i="75"/>
  <c r="W23" i="75"/>
  <c r="AH10" i="91"/>
  <c r="AQ10" i="91" s="1"/>
  <c r="AH14" i="20"/>
  <c r="AQ14" i="20" s="1"/>
  <c r="AH17" i="86"/>
  <c r="AQ17" i="86" s="1"/>
  <c r="Y7" i="48"/>
  <c r="Z7" i="48" s="1"/>
  <c r="X7" i="48"/>
  <c r="AH13" i="96"/>
  <c r="AQ13" i="96" s="1"/>
  <c r="Z13" i="9"/>
  <c r="Y13" i="58"/>
  <c r="X13" i="58"/>
  <c r="Y21" i="97"/>
  <c r="Z21" i="97" s="1"/>
  <c r="X21" i="97"/>
  <c r="AH6" i="50"/>
  <c r="AQ6" i="50" s="1"/>
  <c r="AR13" i="20"/>
  <c r="AR7" i="98"/>
  <c r="AR5" i="85"/>
  <c r="AH7" i="42"/>
  <c r="AQ7" i="42" s="1"/>
  <c r="Z15" i="104"/>
  <c r="Z18" i="105"/>
  <c r="AR12" i="9"/>
  <c r="AH18" i="32"/>
  <c r="AQ18" i="32" s="1"/>
  <c r="AR10" i="41"/>
  <c r="Z10" i="91"/>
  <c r="Z14" i="20"/>
  <c r="Z17" i="86"/>
  <c r="AH14" i="51"/>
  <c r="AQ14" i="51" s="1"/>
  <c r="Z13" i="96"/>
  <c r="AR13" i="100"/>
  <c r="AN19" i="71"/>
  <c r="AI19" i="71"/>
  <c r="AN12" i="58"/>
  <c r="AI12" i="58"/>
  <c r="AR14" i="104"/>
  <c r="AH9" i="87"/>
  <c r="AQ9" i="87" s="1"/>
  <c r="AR13" i="51"/>
  <c r="AR9" i="43"/>
  <c r="AH7" i="10"/>
  <c r="AQ7" i="10" s="1"/>
  <c r="AE7" i="42"/>
  <c r="AF7" i="42"/>
  <c r="AO7" i="42" s="1"/>
  <c r="AG7" i="42"/>
  <c r="AP7" i="42" s="1"/>
  <c r="W8" i="42"/>
  <c r="AH11" i="41"/>
  <c r="AQ11" i="41" s="1"/>
  <c r="W18" i="93"/>
  <c r="AG17" i="93"/>
  <c r="AP17" i="93" s="1"/>
  <c r="AF17" i="93"/>
  <c r="AO17" i="93" s="1"/>
  <c r="AE17" i="93"/>
  <c r="AR5" i="50"/>
  <c r="AE18" i="32"/>
  <c r="AG18" i="32"/>
  <c r="AP18" i="32" s="1"/>
  <c r="AF18" i="32"/>
  <c r="AO18" i="32" s="1"/>
  <c r="W19" i="32"/>
  <c r="AH6" i="85"/>
  <c r="AQ6" i="85" s="1"/>
  <c r="W21" i="28"/>
  <c r="AG20" i="28"/>
  <c r="AP20" i="28" s="1"/>
  <c r="AE20" i="28"/>
  <c r="AF20" i="28"/>
  <c r="AO20" i="28" s="1"/>
  <c r="AR19" i="63"/>
  <c r="AG14" i="51"/>
  <c r="AP14" i="51" s="1"/>
  <c r="W15" i="51"/>
  <c r="AE14" i="51"/>
  <c r="AF14" i="51"/>
  <c r="AO14" i="51" s="1"/>
  <c r="AH11" i="49"/>
  <c r="AQ11" i="49" s="1"/>
  <c r="AR22" i="2"/>
  <c r="Y21" i="24"/>
  <c r="X21" i="24"/>
  <c r="AH15" i="13"/>
  <c r="AQ15" i="13" s="1"/>
  <c r="Y7" i="35"/>
  <c r="X7" i="35"/>
  <c r="Z15" i="13"/>
  <c r="Z6" i="50"/>
  <c r="AR6" i="42"/>
  <c r="Y15" i="92"/>
  <c r="Z15" i="92"/>
  <c r="X15" i="92"/>
  <c r="Z9" i="87"/>
  <c r="AH10" i="55"/>
  <c r="AQ10" i="55" s="1"/>
  <c r="AH20" i="63"/>
  <c r="AQ20" i="63" s="1"/>
  <c r="AR8" i="103"/>
  <c r="Z10" i="55"/>
  <c r="AI14" i="92"/>
  <c r="AN14" i="92"/>
  <c r="AH20" i="19"/>
  <c r="AQ20" i="19" s="1"/>
  <c r="Z7" i="10"/>
  <c r="AN6" i="102"/>
  <c r="AI6" i="102"/>
  <c r="Y17" i="101"/>
  <c r="X17" i="101"/>
  <c r="Y14" i="45"/>
  <c r="Z14" i="45"/>
  <c r="X14" i="45"/>
  <c r="AI17" i="52"/>
  <c r="AN17" i="52"/>
  <c r="Y18" i="53"/>
  <c r="X18" i="53"/>
  <c r="Z11" i="41"/>
  <c r="AH20" i="79"/>
  <c r="AQ20" i="79" s="1"/>
  <c r="AR8" i="99"/>
  <c r="Z6" i="85"/>
  <c r="AH13" i="54"/>
  <c r="AQ13" i="54" s="1"/>
  <c r="AR19" i="38"/>
  <c r="AH9" i="99"/>
  <c r="AQ9" i="99" s="1"/>
  <c r="AR17" i="32"/>
  <c r="AH8" i="98"/>
  <c r="AQ8" i="98" s="1"/>
  <c r="AH18" i="47"/>
  <c r="AQ18" i="47" s="1"/>
  <c r="AH11" i="11"/>
  <c r="AQ11" i="11" s="1"/>
  <c r="AH9" i="103"/>
  <c r="AQ9" i="103" s="1"/>
  <c r="AH19" i="33"/>
  <c r="AQ19" i="33" s="1"/>
  <c r="Z11" i="49"/>
  <c r="AN20" i="24"/>
  <c r="AI20" i="24"/>
  <c r="Y20" i="71"/>
  <c r="Z20" i="71" s="1"/>
  <c r="X20" i="71"/>
  <c r="AI20" i="97"/>
  <c r="AN20" i="97"/>
  <c r="AN20" i="59"/>
  <c r="AI20" i="59"/>
  <c r="AN6" i="35"/>
  <c r="AI6" i="35"/>
  <c r="Y20" i="89"/>
  <c r="X20" i="89"/>
  <c r="Z20" i="89" s="1"/>
  <c r="AH6" i="90"/>
  <c r="AQ6" i="90" s="1"/>
  <c r="AR12" i="54"/>
  <c r="Y11" i="16"/>
  <c r="Z11" i="16" s="1"/>
  <c r="X11" i="16"/>
  <c r="AG20" i="19"/>
  <c r="AP20" i="19" s="1"/>
  <c r="AF20" i="19"/>
  <c r="AO20" i="19" s="1"/>
  <c r="W21" i="19"/>
  <c r="AE20" i="19"/>
  <c r="AH14" i="100"/>
  <c r="AQ14" i="100" s="1"/>
  <c r="AR16" i="15"/>
  <c r="Y9" i="18"/>
  <c r="X9" i="18"/>
  <c r="AR17" i="47"/>
  <c r="AR10" i="49"/>
  <c r="W7" i="94"/>
  <c r="AG6" i="94"/>
  <c r="AP6" i="94" s="1"/>
  <c r="AF6" i="94"/>
  <c r="AO6" i="94" s="1"/>
  <c r="AE6" i="94"/>
  <c r="AI13" i="45"/>
  <c r="AN13" i="45"/>
  <c r="Y18" i="52"/>
  <c r="X18" i="52"/>
  <c r="AI17" i="53"/>
  <c r="AN17" i="53"/>
  <c r="AR10" i="11"/>
  <c r="AR12" i="96"/>
  <c r="AR9" i="91"/>
  <c r="Z13" i="54"/>
  <c r="AH21" i="67"/>
  <c r="AQ21" i="67" s="1"/>
  <c r="Z9" i="99"/>
  <c r="AR13" i="84"/>
  <c r="Z8" i="98"/>
  <c r="Z18" i="47"/>
  <c r="AR5" i="90"/>
  <c r="Z11" i="11"/>
  <c r="Z9" i="103"/>
  <c r="AN6" i="48"/>
  <c r="AI6" i="48"/>
  <c r="AR20" i="67"/>
  <c r="Y21" i="59"/>
  <c r="X21" i="59"/>
  <c r="AF20" i="71" l="1"/>
  <c r="AO20" i="71" s="1"/>
  <c r="W21" i="71"/>
  <c r="AG20" i="71"/>
  <c r="AP20" i="71" s="1"/>
  <c r="AE20" i="71"/>
  <c r="AF20" i="89"/>
  <c r="AO20" i="89" s="1"/>
  <c r="AE20" i="89"/>
  <c r="AG20" i="89"/>
  <c r="AP20" i="89" s="1"/>
  <c r="W21" i="89"/>
  <c r="AG11" i="16"/>
  <c r="AP11" i="16" s="1"/>
  <c r="W12" i="16"/>
  <c r="AE11" i="16"/>
  <c r="AF11" i="16"/>
  <c r="AO11" i="16" s="1"/>
  <c r="AF21" i="97"/>
  <c r="AO21" i="97" s="1"/>
  <c r="W22" i="97"/>
  <c r="AG21" i="97"/>
  <c r="AP21" i="97" s="1"/>
  <c r="AE21" i="97"/>
  <c r="AE7" i="48"/>
  <c r="AF7" i="48"/>
  <c r="AO7" i="48" s="1"/>
  <c r="AG7" i="48"/>
  <c r="AP7" i="48" s="1"/>
  <c r="W8" i="48"/>
  <c r="AE6" i="85"/>
  <c r="AF6" i="85"/>
  <c r="AO6" i="85" s="1"/>
  <c r="AG6" i="85"/>
  <c r="AP6" i="85" s="1"/>
  <c r="W7" i="85"/>
  <c r="AH18" i="53"/>
  <c r="AQ18" i="53" s="1"/>
  <c r="AF14" i="45"/>
  <c r="AO14" i="45" s="1"/>
  <c r="AG14" i="45"/>
  <c r="AP14" i="45" s="1"/>
  <c r="AE14" i="45"/>
  <c r="W15" i="45"/>
  <c r="AE10" i="55"/>
  <c r="W11" i="55"/>
  <c r="AG10" i="55"/>
  <c r="AP10" i="55" s="1"/>
  <c r="AF10" i="55"/>
  <c r="AO10" i="55" s="1"/>
  <c r="AF15" i="92"/>
  <c r="AO15" i="92" s="1"/>
  <c r="AE15" i="92"/>
  <c r="W16" i="92"/>
  <c r="AG15" i="92"/>
  <c r="AP15" i="92" s="1"/>
  <c r="AH7" i="35"/>
  <c r="AQ7" i="35" s="1"/>
  <c r="AI17" i="93"/>
  <c r="AN17" i="93"/>
  <c r="AR19" i="71"/>
  <c r="W11" i="91"/>
  <c r="AF10" i="91"/>
  <c r="AO10" i="91" s="1"/>
  <c r="AE10" i="91"/>
  <c r="AG10" i="91"/>
  <c r="AP10" i="91" s="1"/>
  <c r="AN10" i="83"/>
  <c r="AI10" i="83"/>
  <c r="AH7" i="102"/>
  <c r="AQ7" i="102" s="1"/>
  <c r="AN6" i="82"/>
  <c r="AI6" i="82"/>
  <c r="Y18" i="15"/>
  <c r="Z18" i="15"/>
  <c r="X18" i="15"/>
  <c r="AN20" i="63"/>
  <c r="AI20" i="63"/>
  <c r="AR20" i="63" s="1"/>
  <c r="AR17" i="53"/>
  <c r="Z18" i="53"/>
  <c r="AF7" i="10"/>
  <c r="AO7" i="10" s="1"/>
  <c r="AG7" i="10"/>
  <c r="AP7" i="10" s="1"/>
  <c r="W8" i="10"/>
  <c r="AE7" i="10"/>
  <c r="Z7" i="35"/>
  <c r="AN7" i="42"/>
  <c r="AI7" i="42"/>
  <c r="AH13" i="58"/>
  <c r="AQ13" i="58" s="1"/>
  <c r="W15" i="84"/>
  <c r="AG14" i="84"/>
  <c r="AP14" i="84" s="1"/>
  <c r="AF14" i="84"/>
  <c r="AO14" i="84" s="1"/>
  <c r="AE14" i="84"/>
  <c r="AN10" i="43"/>
  <c r="AI10" i="43"/>
  <c r="AF7" i="102"/>
  <c r="AO7" i="102" s="1"/>
  <c r="AE7" i="102"/>
  <c r="AG7" i="102"/>
  <c r="AP7" i="102" s="1"/>
  <c r="W8" i="102"/>
  <c r="AI17" i="15"/>
  <c r="AN17" i="15"/>
  <c r="Y21" i="63"/>
  <c r="Z21" i="63" s="1"/>
  <c r="X21" i="63"/>
  <c r="W12" i="11"/>
  <c r="AG11" i="11"/>
  <c r="AP11" i="11" s="1"/>
  <c r="AF11" i="11"/>
  <c r="AO11" i="11" s="1"/>
  <c r="AE11" i="11"/>
  <c r="AH18" i="52"/>
  <c r="AQ18" i="52" s="1"/>
  <c r="AR6" i="48"/>
  <c r="W19" i="47"/>
  <c r="AG18" i="47"/>
  <c r="AP18" i="47" s="1"/>
  <c r="AF18" i="47"/>
  <c r="AO18" i="47" s="1"/>
  <c r="AE18" i="47"/>
  <c r="AH9" i="18"/>
  <c r="AQ9" i="18" s="1"/>
  <c r="AH17" i="101"/>
  <c r="AQ17" i="101" s="1"/>
  <c r="AH21" i="24"/>
  <c r="AQ21" i="24" s="1"/>
  <c r="AI14" i="51"/>
  <c r="AN14" i="51"/>
  <c r="AI20" i="28"/>
  <c r="AN20" i="28"/>
  <c r="AI18" i="32"/>
  <c r="AN18" i="32"/>
  <c r="Z13" i="58"/>
  <c r="Y12" i="95"/>
  <c r="Z12" i="95" s="1"/>
  <c r="X12" i="95"/>
  <c r="Y19" i="46"/>
  <c r="X19" i="46"/>
  <c r="Z19" i="46" s="1"/>
  <c r="AI19" i="33"/>
  <c r="AN19" i="33"/>
  <c r="AI14" i="100"/>
  <c r="AN14" i="100"/>
  <c r="AN23" i="2"/>
  <c r="AN25" i="2" s="1"/>
  <c r="AI23" i="2"/>
  <c r="Y22" i="67"/>
  <c r="Z22" i="67" s="1"/>
  <c r="X22" i="67"/>
  <c r="W10" i="99"/>
  <c r="AG9" i="99"/>
  <c r="AP9" i="99" s="1"/>
  <c r="AF9" i="99"/>
  <c r="AO9" i="99" s="1"/>
  <c r="AE9" i="99"/>
  <c r="AI6" i="94"/>
  <c r="AN6" i="94"/>
  <c r="AN20" i="19"/>
  <c r="AI20" i="19"/>
  <c r="AR20" i="97"/>
  <c r="AE11" i="49"/>
  <c r="AF11" i="49"/>
  <c r="AO11" i="49" s="1"/>
  <c r="AG11" i="49"/>
  <c r="AP11" i="49" s="1"/>
  <c r="W12" i="49"/>
  <c r="Z17" i="101"/>
  <c r="Z21" i="24"/>
  <c r="Y15" i="51"/>
  <c r="X15" i="51"/>
  <c r="Z15" i="51" s="1"/>
  <c r="Y18" i="93"/>
  <c r="Z18" i="93" s="1"/>
  <c r="X18" i="93"/>
  <c r="Y23" i="75"/>
  <c r="X23" i="75"/>
  <c r="Z23" i="75" s="1"/>
  <c r="AN20" i="38"/>
  <c r="AI20" i="38"/>
  <c r="AR20" i="38" s="1"/>
  <c r="AN11" i="95"/>
  <c r="AI11" i="95"/>
  <c r="Y14" i="88"/>
  <c r="X14" i="88"/>
  <c r="AX23" i="2"/>
  <c r="S23" i="2" s="1"/>
  <c r="AC23" i="2" s="1"/>
  <c r="AX3" i="2"/>
  <c r="S3" i="2" s="1"/>
  <c r="AC3" i="2" s="1"/>
  <c r="AX4" i="2"/>
  <c r="S4" i="2" s="1"/>
  <c r="AC4" i="2" s="1"/>
  <c r="AB5" i="2" s="1"/>
  <c r="AX5" i="2"/>
  <c r="S5" i="2" s="1"/>
  <c r="AC5" i="2" s="1"/>
  <c r="AB6" i="2" s="1"/>
  <c r="AX6" i="2"/>
  <c r="S6" i="2" s="1"/>
  <c r="AC6" i="2" s="1"/>
  <c r="AB7" i="2" s="1"/>
  <c r="AX7" i="2"/>
  <c r="S7" i="2" s="1"/>
  <c r="AC7" i="2" s="1"/>
  <c r="AB8" i="2" s="1"/>
  <c r="AX8" i="2"/>
  <c r="S8" i="2" s="1"/>
  <c r="AC8" i="2" s="1"/>
  <c r="AB9" i="2" s="1"/>
  <c r="AX9" i="2"/>
  <c r="S9" i="2" s="1"/>
  <c r="AC9" i="2" s="1"/>
  <c r="AB10" i="2" s="1"/>
  <c r="AX10" i="2"/>
  <c r="S10" i="2" s="1"/>
  <c r="AC10" i="2" s="1"/>
  <c r="AB11" i="2" s="1"/>
  <c r="AX11" i="2"/>
  <c r="S11" i="2" s="1"/>
  <c r="AC11" i="2" s="1"/>
  <c r="AB12" i="2" s="1"/>
  <c r="AX12" i="2"/>
  <c r="S12" i="2" s="1"/>
  <c r="AC12" i="2" s="1"/>
  <c r="AB13" i="2" s="1"/>
  <c r="AX13" i="2"/>
  <c r="S13" i="2" s="1"/>
  <c r="AC13" i="2" s="1"/>
  <c r="AB14" i="2" s="1"/>
  <c r="AX14" i="2"/>
  <c r="S14" i="2" s="1"/>
  <c r="AC14" i="2" s="1"/>
  <c r="AB15" i="2" s="1"/>
  <c r="AX15" i="2"/>
  <c r="S15" i="2" s="1"/>
  <c r="AC15" i="2" s="1"/>
  <c r="AB16" i="2" s="1"/>
  <c r="AX16" i="2"/>
  <c r="S16" i="2" s="1"/>
  <c r="AC16" i="2" s="1"/>
  <c r="AB17" i="2" s="1"/>
  <c r="AX17" i="2"/>
  <c r="S17" i="2" s="1"/>
  <c r="AC17" i="2" s="1"/>
  <c r="AB18" i="2" s="1"/>
  <c r="AX18" i="2"/>
  <c r="S18" i="2" s="1"/>
  <c r="AC18" i="2" s="1"/>
  <c r="AB19" i="2" s="1"/>
  <c r="AX19" i="2"/>
  <c r="S19" i="2" s="1"/>
  <c r="AC19" i="2" s="1"/>
  <c r="AB20" i="2" s="1"/>
  <c r="AX20" i="2"/>
  <c r="S20" i="2" s="1"/>
  <c r="AC20" i="2" s="1"/>
  <c r="AB21" i="2" s="1"/>
  <c r="AX21" i="2"/>
  <c r="S21" i="2" s="1"/>
  <c r="AC21" i="2" s="1"/>
  <c r="AB22" i="2" s="1"/>
  <c r="AI14" i="44"/>
  <c r="AN14" i="44"/>
  <c r="AR8" i="18"/>
  <c r="Y7" i="82"/>
  <c r="Z7" i="82" s="1"/>
  <c r="X7" i="82"/>
  <c r="Y15" i="100"/>
  <c r="X15" i="100"/>
  <c r="Y7" i="90"/>
  <c r="Z7" i="90" s="1"/>
  <c r="X7" i="90"/>
  <c r="AR20" i="59"/>
  <c r="Z18" i="52"/>
  <c r="Z21" i="19"/>
  <c r="Y21" i="19"/>
  <c r="X21" i="19"/>
  <c r="AH20" i="89"/>
  <c r="AQ20" i="89" s="1"/>
  <c r="AR20" i="24"/>
  <c r="AH21" i="59"/>
  <c r="AQ21" i="59" s="1"/>
  <c r="AG8" i="98"/>
  <c r="AP8" i="98" s="1"/>
  <c r="AE8" i="98"/>
  <c r="AF8" i="98"/>
  <c r="AO8" i="98" s="1"/>
  <c r="W9" i="98"/>
  <c r="W14" i="54"/>
  <c r="AG13" i="54"/>
  <c r="AP13" i="54" s="1"/>
  <c r="AE13" i="54"/>
  <c r="AF13" i="54"/>
  <c r="AO13" i="54" s="1"/>
  <c r="Y7" i="94"/>
  <c r="Z7" i="94"/>
  <c r="X7" i="94"/>
  <c r="Z9" i="18"/>
  <c r="Z21" i="59"/>
  <c r="W10" i="103"/>
  <c r="AE9" i="103"/>
  <c r="AG9" i="103"/>
  <c r="AP9" i="103" s="1"/>
  <c r="AF9" i="103"/>
  <c r="AO9" i="103" s="1"/>
  <c r="AR13" i="45"/>
  <c r="AH11" i="16"/>
  <c r="AQ11" i="16" s="1"/>
  <c r="AR6" i="35"/>
  <c r="AH20" i="71"/>
  <c r="AQ20" i="71" s="1"/>
  <c r="AR17" i="52"/>
  <c r="AG9" i="87"/>
  <c r="AP9" i="87" s="1"/>
  <c r="AF9" i="87"/>
  <c r="AO9" i="87" s="1"/>
  <c r="AE9" i="87"/>
  <c r="W10" i="87"/>
  <c r="W7" i="50"/>
  <c r="AE6" i="50"/>
  <c r="AF6" i="50"/>
  <c r="AO6" i="50" s="1"/>
  <c r="AG6" i="50"/>
  <c r="AP6" i="50" s="1"/>
  <c r="Y21" i="28"/>
  <c r="Z21" i="28" s="1"/>
  <c r="X21" i="28"/>
  <c r="Y8" i="42"/>
  <c r="Z8" i="42"/>
  <c r="X8" i="42"/>
  <c r="AR12" i="58"/>
  <c r="W14" i="96"/>
  <c r="AE13" i="96"/>
  <c r="AG13" i="96"/>
  <c r="AP13" i="96" s="1"/>
  <c r="AF13" i="96"/>
  <c r="AO13" i="96" s="1"/>
  <c r="AF17" i="86"/>
  <c r="AO17" i="86" s="1"/>
  <c r="AG17" i="86"/>
  <c r="AP17" i="86" s="1"/>
  <c r="AE17" i="86"/>
  <c r="W18" i="86"/>
  <c r="AG18" i="105"/>
  <c r="AP18" i="105" s="1"/>
  <c r="AE18" i="105"/>
  <c r="AN18" i="105" s="1"/>
  <c r="W19" i="105"/>
  <c r="AF18" i="105"/>
  <c r="AH21" i="97"/>
  <c r="AQ21" i="97" s="1"/>
  <c r="AE13" i="9"/>
  <c r="AF13" i="9"/>
  <c r="AO13" i="9" s="1"/>
  <c r="W14" i="9"/>
  <c r="AG13" i="9"/>
  <c r="AP13" i="9" s="1"/>
  <c r="AH7" i="48"/>
  <c r="AQ7" i="48" s="1"/>
  <c r="AN22" i="75"/>
  <c r="AI22" i="75"/>
  <c r="AR22" i="75" s="1"/>
  <c r="Y21" i="38"/>
  <c r="Z21" i="38"/>
  <c r="X21" i="38"/>
  <c r="AN13" i="88"/>
  <c r="AI13" i="88"/>
  <c r="AR19" i="89"/>
  <c r="AX22" i="2"/>
  <c r="S22" i="2" s="1"/>
  <c r="AC22" i="2" s="1"/>
  <c r="AB23" i="2" s="1"/>
  <c r="Y15" i="44"/>
  <c r="Z15" i="44"/>
  <c r="X15" i="44"/>
  <c r="AR10" i="16"/>
  <c r="Y20" i="33"/>
  <c r="X20" i="33"/>
  <c r="AN20" i="79"/>
  <c r="AI20" i="79"/>
  <c r="AR20" i="79" s="1"/>
  <c r="AN6" i="90"/>
  <c r="AI6" i="90"/>
  <c r="AG11" i="41"/>
  <c r="AP11" i="41" s="1"/>
  <c r="AE11" i="41"/>
  <c r="AF11" i="41"/>
  <c r="AO11" i="41" s="1"/>
  <c r="W12" i="41"/>
  <c r="AH14" i="45"/>
  <c r="AQ14" i="45" s="1"/>
  <c r="AR6" i="102"/>
  <c r="AR14" i="92"/>
  <c r="AH15" i="92"/>
  <c r="AQ15" i="92" s="1"/>
  <c r="AG15" i="13"/>
  <c r="AP15" i="13" s="1"/>
  <c r="AE15" i="13"/>
  <c r="AF15" i="13"/>
  <c r="AO15" i="13" s="1"/>
  <c r="W16" i="13"/>
  <c r="Y19" i="32"/>
  <c r="X19" i="32"/>
  <c r="W15" i="20"/>
  <c r="AG14" i="20"/>
  <c r="AP14" i="20" s="1"/>
  <c r="AE14" i="20"/>
  <c r="AF14" i="20"/>
  <c r="AO14" i="20" s="1"/>
  <c r="AG15" i="104"/>
  <c r="AP15" i="104" s="1"/>
  <c r="W16" i="104"/>
  <c r="AE15" i="104"/>
  <c r="AF15" i="104"/>
  <c r="AO15" i="104" s="1"/>
  <c r="Y11" i="43"/>
  <c r="Z11" i="43" s="1"/>
  <c r="X11" i="43"/>
  <c r="Y11" i="83"/>
  <c r="X11" i="83"/>
  <c r="AI18" i="46"/>
  <c r="AN18" i="46"/>
  <c r="AR16" i="101"/>
  <c r="AN21" i="67"/>
  <c r="AI21" i="67"/>
  <c r="AR21" i="67" s="1"/>
  <c r="Y21" i="79"/>
  <c r="X21" i="79"/>
  <c r="W8" i="82" l="1"/>
  <c r="AF7" i="82"/>
  <c r="AO7" i="82" s="1"/>
  <c r="AG7" i="82"/>
  <c r="AP7" i="82" s="1"/>
  <c r="AE7" i="82"/>
  <c r="AG23" i="75"/>
  <c r="AP23" i="75" s="1"/>
  <c r="AP25" i="75" s="1"/>
  <c r="AF23" i="75"/>
  <c r="AO23" i="75" s="1"/>
  <c r="AO25" i="75" s="1"/>
  <c r="AE23" i="75"/>
  <c r="AE21" i="63"/>
  <c r="W22" i="63"/>
  <c r="AG21" i="63"/>
  <c r="AP21" i="63" s="1"/>
  <c r="AF21" i="63"/>
  <c r="AO21" i="63" s="1"/>
  <c r="AE12" i="95"/>
  <c r="W13" i="95"/>
  <c r="AF12" i="95"/>
  <c r="AO12" i="95" s="1"/>
  <c r="AG12" i="95"/>
  <c r="AP12" i="95" s="1"/>
  <c r="AE18" i="93"/>
  <c r="W19" i="93"/>
  <c r="AG18" i="93"/>
  <c r="AP18" i="93" s="1"/>
  <c r="AF18" i="93"/>
  <c r="AO18" i="93" s="1"/>
  <c r="AE21" i="28"/>
  <c r="AF21" i="28"/>
  <c r="AO21" i="28" s="1"/>
  <c r="W22" i="28"/>
  <c r="AG21" i="28"/>
  <c r="AP21" i="28" s="1"/>
  <c r="AG15" i="51"/>
  <c r="AP15" i="51" s="1"/>
  <c r="AE15" i="51"/>
  <c r="W16" i="51"/>
  <c r="AF15" i="51"/>
  <c r="AO15" i="51" s="1"/>
  <c r="AE22" i="67"/>
  <c r="AG22" i="67"/>
  <c r="AP22" i="67" s="1"/>
  <c r="W23" i="67"/>
  <c r="AF22" i="67"/>
  <c r="AO22" i="67" s="1"/>
  <c r="W8" i="90"/>
  <c r="AG7" i="90"/>
  <c r="AP7" i="90" s="1"/>
  <c r="AF7" i="90"/>
  <c r="AO7" i="90" s="1"/>
  <c r="AE7" i="90"/>
  <c r="AG11" i="43"/>
  <c r="AP11" i="43" s="1"/>
  <c r="W12" i="43"/>
  <c r="AE11" i="43"/>
  <c r="AF11" i="43"/>
  <c r="AO11" i="43" s="1"/>
  <c r="W20" i="46"/>
  <c r="AG19" i="46"/>
  <c r="AP19" i="46" s="1"/>
  <c r="AF19" i="46"/>
  <c r="AO19" i="46" s="1"/>
  <c r="AE19" i="46"/>
  <c r="AH11" i="83"/>
  <c r="AQ11" i="83" s="1"/>
  <c r="AR6" i="90"/>
  <c r="W22" i="38"/>
  <c r="AE21" i="38"/>
  <c r="AF21" i="38"/>
  <c r="AO21" i="38" s="1"/>
  <c r="AG21" i="38"/>
  <c r="AP21" i="38" s="1"/>
  <c r="AN9" i="99"/>
  <c r="AI9" i="99"/>
  <c r="AR19" i="33"/>
  <c r="AI15" i="104"/>
  <c r="AN15" i="104"/>
  <c r="Y16" i="13"/>
  <c r="Z16" i="13" s="1"/>
  <c r="X16" i="13"/>
  <c r="Y12" i="41"/>
  <c r="Z12" i="41" s="1"/>
  <c r="X12" i="41"/>
  <c r="Y19" i="105"/>
  <c r="Z19" i="105" s="1"/>
  <c r="X19" i="105"/>
  <c r="Y14" i="96"/>
  <c r="Z14" i="96" s="1"/>
  <c r="X14" i="96"/>
  <c r="AH21" i="28"/>
  <c r="AQ21" i="28" s="1"/>
  <c r="AI6" i="50"/>
  <c r="AN6" i="50"/>
  <c r="Y10" i="103"/>
  <c r="X10" i="103"/>
  <c r="Y9" i="98"/>
  <c r="X9" i="98"/>
  <c r="AJ18" i="2"/>
  <c r="AK18" i="2"/>
  <c r="AT18" i="2" s="1"/>
  <c r="AK12" i="2"/>
  <c r="AT12" i="2" s="1"/>
  <c r="AJ12" i="2"/>
  <c r="AJ6" i="2"/>
  <c r="AK6" i="2"/>
  <c r="AT6" i="2" s="1"/>
  <c r="Y19" i="47"/>
  <c r="X19" i="47"/>
  <c r="AH21" i="63"/>
  <c r="AQ21" i="63" s="1"/>
  <c r="Y8" i="102"/>
  <c r="X8" i="102"/>
  <c r="Y8" i="10"/>
  <c r="Z8" i="10" s="1"/>
  <c r="X8" i="10"/>
  <c r="AR10" i="83"/>
  <c r="Y11" i="91"/>
  <c r="Z11" i="91"/>
  <c r="X11" i="91"/>
  <c r="AI21" i="97"/>
  <c r="AN21" i="97"/>
  <c r="AN11" i="16"/>
  <c r="AI11" i="16"/>
  <c r="AI20" i="89"/>
  <c r="AR20" i="89" s="1"/>
  <c r="AN20" i="89"/>
  <c r="AJ23" i="2"/>
  <c r="AS23" i="2" s="1"/>
  <c r="AK23" i="2"/>
  <c r="AT23" i="2" s="1"/>
  <c r="AN13" i="9"/>
  <c r="AI13" i="9"/>
  <c r="AE18" i="52"/>
  <c r="W19" i="52"/>
  <c r="AF18" i="52"/>
  <c r="AO18" i="52" s="1"/>
  <c r="AG18" i="52"/>
  <c r="AP18" i="52" s="1"/>
  <c r="AH15" i="100"/>
  <c r="AQ15" i="100" s="1"/>
  <c r="AJ8" i="2"/>
  <c r="AK8" i="2"/>
  <c r="AT8" i="2" s="1"/>
  <c r="AH14" i="88"/>
  <c r="AQ14" i="88" s="1"/>
  <c r="AI18" i="105"/>
  <c r="AO18" i="105"/>
  <c r="AN13" i="96"/>
  <c r="AI13" i="96"/>
  <c r="AH11" i="43"/>
  <c r="AQ11" i="43" s="1"/>
  <c r="X16" i="104"/>
  <c r="Y16" i="104"/>
  <c r="Z16" i="104"/>
  <c r="Y15" i="20"/>
  <c r="Z15" i="20"/>
  <c r="X15" i="20"/>
  <c r="AH15" i="44"/>
  <c r="AQ15" i="44" s="1"/>
  <c r="AR13" i="88"/>
  <c r="Y7" i="50"/>
  <c r="Z7" i="50"/>
  <c r="X7" i="50"/>
  <c r="W22" i="59"/>
  <c r="AF21" i="59"/>
  <c r="AO21" i="59" s="1"/>
  <c r="AE21" i="59"/>
  <c r="AG21" i="59"/>
  <c r="AP21" i="59" s="1"/>
  <c r="AH21" i="19"/>
  <c r="AQ21" i="19" s="1"/>
  <c r="AH7" i="90"/>
  <c r="AQ7" i="90" s="1"/>
  <c r="AH7" i="82"/>
  <c r="AQ7" i="82" s="1"/>
  <c r="AR14" i="44"/>
  <c r="AJ17" i="2"/>
  <c r="AK17" i="2"/>
  <c r="AT17" i="2" s="1"/>
  <c r="AJ11" i="2"/>
  <c r="AK11" i="2"/>
  <c r="AT11" i="2" s="1"/>
  <c r="AK5" i="2"/>
  <c r="AT5" i="2" s="1"/>
  <c r="AJ5" i="2"/>
  <c r="AR11" i="95"/>
  <c r="Y10" i="99"/>
  <c r="Z10" i="99"/>
  <c r="X10" i="99"/>
  <c r="AR18" i="32"/>
  <c r="AI14" i="84"/>
  <c r="AN14" i="84"/>
  <c r="AR7" i="42"/>
  <c r="Y16" i="92"/>
  <c r="Z16" i="92" s="1"/>
  <c r="X16" i="92"/>
  <c r="Y11" i="55"/>
  <c r="Z11" i="55"/>
  <c r="X11" i="55"/>
  <c r="Y8" i="48"/>
  <c r="Z8" i="48" s="1"/>
  <c r="X8" i="48"/>
  <c r="Y12" i="16"/>
  <c r="Z12" i="16"/>
  <c r="X12" i="16"/>
  <c r="AE8" i="42"/>
  <c r="W9" i="42"/>
  <c r="AF8" i="42"/>
  <c r="AO8" i="42" s="1"/>
  <c r="AG8" i="42"/>
  <c r="AP8" i="42" s="1"/>
  <c r="AJ20" i="2"/>
  <c r="AK20" i="2"/>
  <c r="AT20" i="2" s="1"/>
  <c r="Z21" i="79"/>
  <c r="AH21" i="79"/>
  <c r="AQ21" i="79" s="1"/>
  <c r="AH19" i="32"/>
  <c r="AQ19" i="32" s="1"/>
  <c r="AI15" i="13"/>
  <c r="AN15" i="13"/>
  <c r="AN11" i="41"/>
  <c r="AI11" i="41"/>
  <c r="AH20" i="33"/>
  <c r="AQ20" i="33" s="1"/>
  <c r="AF15" i="44"/>
  <c r="AO15" i="44" s="1"/>
  <c r="AG15" i="44"/>
  <c r="AP15" i="44" s="1"/>
  <c r="AE15" i="44"/>
  <c r="W16" i="44"/>
  <c r="Y14" i="9"/>
  <c r="X14" i="9"/>
  <c r="AE9" i="18"/>
  <c r="AF9" i="18"/>
  <c r="AO9" i="18" s="1"/>
  <c r="W10" i="18"/>
  <c r="AG9" i="18"/>
  <c r="AP9" i="18" s="1"/>
  <c r="AN13" i="54"/>
  <c r="AI13" i="54"/>
  <c r="AN8" i="98"/>
  <c r="AI8" i="98"/>
  <c r="AJ22" i="2"/>
  <c r="AK22" i="2"/>
  <c r="AT22" i="2" s="1"/>
  <c r="AJ16" i="2"/>
  <c r="AK16" i="2"/>
  <c r="AT16" i="2" s="1"/>
  <c r="AJ10" i="2"/>
  <c r="AK10" i="2"/>
  <c r="AT10" i="2" s="1"/>
  <c r="AJ3" i="2"/>
  <c r="AB4" i="2"/>
  <c r="AH18" i="93"/>
  <c r="AQ18" i="93" s="1"/>
  <c r="AF21" i="24"/>
  <c r="AO21" i="24" s="1"/>
  <c r="AG21" i="24"/>
  <c r="AP21" i="24" s="1"/>
  <c r="W22" i="24"/>
  <c r="AE21" i="24"/>
  <c r="AN11" i="49"/>
  <c r="AI11" i="49"/>
  <c r="AR11" i="49" s="1"/>
  <c r="AR6" i="94"/>
  <c r="AH22" i="67"/>
  <c r="AQ22" i="67" s="1"/>
  <c r="AR14" i="100"/>
  <c r="AH12" i="95"/>
  <c r="AQ12" i="95" s="1"/>
  <c r="AI11" i="11"/>
  <c r="AN11" i="11"/>
  <c r="AN7" i="102"/>
  <c r="AI7" i="102"/>
  <c r="AH18" i="15"/>
  <c r="AQ18" i="15" s="1"/>
  <c r="AI15" i="92"/>
  <c r="AN15" i="92"/>
  <c r="AI10" i="55"/>
  <c r="AN10" i="55"/>
  <c r="Y7" i="85"/>
  <c r="X7" i="85"/>
  <c r="Y22" i="97"/>
  <c r="Z22" i="97"/>
  <c r="X22" i="97"/>
  <c r="AI20" i="71"/>
  <c r="AN20" i="71"/>
  <c r="W8" i="94"/>
  <c r="AG7" i="94"/>
  <c r="AP7" i="94" s="1"/>
  <c r="AF7" i="94"/>
  <c r="AO7" i="94" s="1"/>
  <c r="AE7" i="94"/>
  <c r="Y14" i="54"/>
  <c r="Z14" i="54"/>
  <c r="X14" i="54"/>
  <c r="AR18" i="46"/>
  <c r="Z19" i="32"/>
  <c r="Z20" i="33"/>
  <c r="AH21" i="38"/>
  <c r="AQ21" i="38" s="1"/>
  <c r="AH8" i="42"/>
  <c r="AQ8" i="42" s="1"/>
  <c r="Y10" i="87"/>
  <c r="X10" i="87"/>
  <c r="AH7" i="94"/>
  <c r="AQ7" i="94" s="1"/>
  <c r="W22" i="19"/>
  <c r="AE21" i="19"/>
  <c r="AG21" i="19"/>
  <c r="AP21" i="19" s="1"/>
  <c r="AF21" i="19"/>
  <c r="AO21" i="19" s="1"/>
  <c r="AJ21" i="2"/>
  <c r="AK21" i="2"/>
  <c r="AT21" i="2" s="1"/>
  <c r="AK15" i="2"/>
  <c r="AT15" i="2" s="1"/>
  <c r="AJ15" i="2"/>
  <c r="AJ9" i="2"/>
  <c r="AK9" i="2"/>
  <c r="AT9" i="2" s="1"/>
  <c r="AF17" i="101"/>
  <c r="AO17" i="101" s="1"/>
  <c r="AE17" i="101"/>
  <c r="AG17" i="101"/>
  <c r="AP17" i="101" s="1"/>
  <c r="W18" i="101"/>
  <c r="AR20" i="28"/>
  <c r="AI18" i="47"/>
  <c r="AN18" i="47"/>
  <c r="AF7" i="35"/>
  <c r="AO7" i="35" s="1"/>
  <c r="AG7" i="35"/>
  <c r="AP7" i="35" s="1"/>
  <c r="AE7" i="35"/>
  <c r="W8" i="35"/>
  <c r="AE18" i="53"/>
  <c r="AG18" i="53"/>
  <c r="AP18" i="53" s="1"/>
  <c r="AF18" i="53"/>
  <c r="AO18" i="53" s="1"/>
  <c r="W19" i="53"/>
  <c r="W19" i="15"/>
  <c r="AG18" i="15"/>
  <c r="AP18" i="15" s="1"/>
  <c r="AF18" i="15"/>
  <c r="AO18" i="15" s="1"/>
  <c r="AE18" i="15"/>
  <c r="AR17" i="15"/>
  <c r="AR10" i="43"/>
  <c r="Y15" i="84"/>
  <c r="Z15" i="84" s="1"/>
  <c r="X15" i="84"/>
  <c r="AI10" i="91"/>
  <c r="AN10" i="91"/>
  <c r="AR17" i="93"/>
  <c r="Y15" i="45"/>
  <c r="X15" i="45"/>
  <c r="Z15" i="45" s="1"/>
  <c r="AN7" i="48"/>
  <c r="AI7" i="48"/>
  <c r="Y21" i="89"/>
  <c r="Z21" i="89" s="1"/>
  <c r="X21" i="89"/>
  <c r="Y21" i="71"/>
  <c r="Z21" i="71" s="1"/>
  <c r="X21" i="71"/>
  <c r="Y18" i="86"/>
  <c r="Z18" i="86" s="1"/>
  <c r="X18" i="86"/>
  <c r="AN9" i="87"/>
  <c r="AI9" i="87"/>
  <c r="AJ14" i="2"/>
  <c r="AK14" i="2"/>
  <c r="AT14" i="2" s="1"/>
  <c r="Z11" i="83"/>
  <c r="AI14" i="20"/>
  <c r="AN14" i="20"/>
  <c r="AI17" i="86"/>
  <c r="AN17" i="86"/>
  <c r="AN9" i="103"/>
  <c r="AI9" i="103"/>
  <c r="Z15" i="100"/>
  <c r="AJ19" i="2"/>
  <c r="AK19" i="2"/>
  <c r="AT19" i="2" s="1"/>
  <c r="AJ13" i="2"/>
  <c r="AK13" i="2"/>
  <c r="AT13" i="2" s="1"/>
  <c r="AJ7" i="2"/>
  <c r="AK7" i="2"/>
  <c r="AT7" i="2" s="1"/>
  <c r="Z14" i="88"/>
  <c r="AH23" i="75"/>
  <c r="AQ23" i="75" s="1"/>
  <c r="AQ25" i="75" s="1"/>
  <c r="AZ3" i="75"/>
  <c r="AX22" i="75" s="1"/>
  <c r="S22" i="75" s="1"/>
  <c r="AC22" i="75" s="1"/>
  <c r="AB23" i="75" s="1"/>
  <c r="AH15" i="51"/>
  <c r="AQ15" i="51" s="1"/>
  <c r="Y12" i="49"/>
  <c r="X12" i="49"/>
  <c r="AR20" i="19"/>
  <c r="AR23" i="2"/>
  <c r="AR25" i="2" s="1"/>
  <c r="AL23" i="2"/>
  <c r="AU23" i="2" s="1"/>
  <c r="AH19" i="46"/>
  <c r="AQ19" i="46" s="1"/>
  <c r="AG13" i="58"/>
  <c r="AP13" i="58" s="1"/>
  <c r="W14" i="58"/>
  <c r="AF13" i="58"/>
  <c r="AO13" i="58" s="1"/>
  <c r="AE13" i="58"/>
  <c r="AR14" i="51"/>
  <c r="Y12" i="11"/>
  <c r="X12" i="11"/>
  <c r="AN7" i="10"/>
  <c r="AI7" i="10"/>
  <c r="AR6" i="82"/>
  <c r="AI14" i="45"/>
  <c r="AN14" i="45"/>
  <c r="AN6" i="85"/>
  <c r="AI6" i="85"/>
  <c r="AF15" i="84" l="1"/>
  <c r="AO15" i="84" s="1"/>
  <c r="AE15" i="84"/>
  <c r="W16" i="84"/>
  <c r="AG15" i="84"/>
  <c r="AP15" i="84" s="1"/>
  <c r="AF16" i="92"/>
  <c r="AO16" i="92" s="1"/>
  <c r="AE16" i="92"/>
  <c r="W17" i="92"/>
  <c r="AG16" i="92"/>
  <c r="AP16" i="92" s="1"/>
  <c r="AG19" i="105"/>
  <c r="AP19" i="105" s="1"/>
  <c r="W20" i="105"/>
  <c r="AF19" i="105"/>
  <c r="AO19" i="105" s="1"/>
  <c r="AE19" i="105"/>
  <c r="W9" i="48"/>
  <c r="AE8" i="48"/>
  <c r="AF8" i="48"/>
  <c r="AO8" i="48" s="1"/>
  <c r="AG8" i="48"/>
  <c r="AP8" i="48" s="1"/>
  <c r="W9" i="10"/>
  <c r="AG8" i="10"/>
  <c r="AP8" i="10" s="1"/>
  <c r="AF8" i="10"/>
  <c r="AO8" i="10" s="1"/>
  <c r="AE8" i="10"/>
  <c r="AF12" i="41"/>
  <c r="AO12" i="41" s="1"/>
  <c r="AE12" i="41"/>
  <c r="W13" i="41"/>
  <c r="AG12" i="41"/>
  <c r="AP12" i="41" s="1"/>
  <c r="W19" i="86"/>
  <c r="AF18" i="86"/>
  <c r="AO18" i="86" s="1"/>
  <c r="AG18" i="86"/>
  <c r="AP18" i="86" s="1"/>
  <c r="AE18" i="86"/>
  <c r="AK23" i="75"/>
  <c r="AT23" i="75" s="1"/>
  <c r="W16" i="45"/>
  <c r="AG15" i="45"/>
  <c r="AP15" i="45" s="1"/>
  <c r="AE15" i="45"/>
  <c r="AF15" i="45"/>
  <c r="AO15" i="45" s="1"/>
  <c r="AF21" i="71"/>
  <c r="AO21" i="71" s="1"/>
  <c r="AE21" i="71"/>
  <c r="W22" i="71"/>
  <c r="AG21" i="71"/>
  <c r="AP21" i="71" s="1"/>
  <c r="AF21" i="89"/>
  <c r="AO21" i="89" s="1"/>
  <c r="AG21" i="89"/>
  <c r="AP21" i="89" s="1"/>
  <c r="AE21" i="89"/>
  <c r="W22" i="89"/>
  <c r="AF14" i="96"/>
  <c r="AO14" i="96" s="1"/>
  <c r="AG14" i="96"/>
  <c r="AP14" i="96" s="1"/>
  <c r="W15" i="96"/>
  <c r="AE14" i="96"/>
  <c r="AS9" i="2"/>
  <c r="AL9" i="2"/>
  <c r="AU9" i="2" s="1"/>
  <c r="AE22" i="97"/>
  <c r="AF22" i="97"/>
  <c r="AO22" i="97" s="1"/>
  <c r="W23" i="97"/>
  <c r="AG22" i="97"/>
  <c r="AP22" i="97" s="1"/>
  <c r="AR10" i="55"/>
  <c r="AR8" i="98"/>
  <c r="Y10" i="18"/>
  <c r="Z10" i="18"/>
  <c r="X10" i="18"/>
  <c r="AG21" i="79"/>
  <c r="AP21" i="79" s="1"/>
  <c r="AF21" i="79"/>
  <c r="AO21" i="79" s="1"/>
  <c r="AE21" i="79"/>
  <c r="W22" i="79"/>
  <c r="AI8" i="42"/>
  <c r="AN8" i="42"/>
  <c r="AS5" i="2"/>
  <c r="AL5" i="2"/>
  <c r="AU5" i="2" s="1"/>
  <c r="Y22" i="59"/>
  <c r="X22" i="59"/>
  <c r="AF15" i="20"/>
  <c r="AO15" i="20" s="1"/>
  <c r="AG15" i="20"/>
  <c r="AP15" i="20" s="1"/>
  <c r="AE15" i="20"/>
  <c r="W16" i="20"/>
  <c r="AI18" i="52"/>
  <c r="AN18" i="52"/>
  <c r="W12" i="91"/>
  <c r="AG11" i="91"/>
  <c r="AP11" i="91" s="1"/>
  <c r="AF11" i="91"/>
  <c r="AO11" i="91" s="1"/>
  <c r="AE11" i="91"/>
  <c r="AH19" i="47"/>
  <c r="AQ19" i="47" s="1"/>
  <c r="AH10" i="103"/>
  <c r="AQ10" i="103" s="1"/>
  <c r="AI19" i="46"/>
  <c r="AN19" i="46"/>
  <c r="AN11" i="43"/>
  <c r="AI11" i="43"/>
  <c r="Y22" i="28"/>
  <c r="X22" i="28"/>
  <c r="Y19" i="93"/>
  <c r="X19" i="93"/>
  <c r="AS13" i="2"/>
  <c r="AL13" i="2"/>
  <c r="AU13" i="2" s="1"/>
  <c r="AS14" i="2"/>
  <c r="AL14" i="2"/>
  <c r="AU14" i="2" s="1"/>
  <c r="AH21" i="71"/>
  <c r="AQ21" i="71" s="1"/>
  <c r="AR7" i="48"/>
  <c r="Y18" i="101"/>
  <c r="Z18" i="101"/>
  <c r="X18" i="101"/>
  <c r="AS15" i="2"/>
  <c r="AL15" i="2"/>
  <c r="AU15" i="2" s="1"/>
  <c r="AN21" i="19"/>
  <c r="AI21" i="19"/>
  <c r="AH14" i="54"/>
  <c r="AQ14" i="54" s="1"/>
  <c r="AN21" i="24"/>
  <c r="AI21" i="24"/>
  <c r="AS10" i="2"/>
  <c r="AL10" i="2"/>
  <c r="AU10" i="2" s="1"/>
  <c r="Y16" i="44"/>
  <c r="X16" i="44"/>
  <c r="AR11" i="41"/>
  <c r="AH12" i="16"/>
  <c r="AQ12" i="16" s="1"/>
  <c r="AH11" i="55"/>
  <c r="AQ11" i="55" s="1"/>
  <c r="AH10" i="99"/>
  <c r="AQ10" i="99" s="1"/>
  <c r="AH7" i="50"/>
  <c r="AQ7" i="50" s="1"/>
  <c r="AR18" i="105"/>
  <c r="AR13" i="9"/>
  <c r="AR11" i="16"/>
  <c r="AH8" i="102"/>
  <c r="AQ8" i="102" s="1"/>
  <c r="Z19" i="47"/>
  <c r="Z10" i="103"/>
  <c r="AH14" i="96"/>
  <c r="AQ14" i="96" s="1"/>
  <c r="AH12" i="41"/>
  <c r="AQ12" i="41" s="1"/>
  <c r="AR15" i="104"/>
  <c r="Y12" i="43"/>
  <c r="X12" i="43"/>
  <c r="Y8" i="90"/>
  <c r="Z8" i="90"/>
  <c r="X8" i="90"/>
  <c r="AI18" i="93"/>
  <c r="AN18" i="93"/>
  <c r="AI18" i="15"/>
  <c r="AN18" i="15"/>
  <c r="AR6" i="85"/>
  <c r="AR17" i="86"/>
  <c r="AR9" i="87"/>
  <c r="AI18" i="53"/>
  <c r="AN18" i="53"/>
  <c r="Y22" i="19"/>
  <c r="X22" i="19"/>
  <c r="AG14" i="54"/>
  <c r="AP14" i="54" s="1"/>
  <c r="W15" i="54"/>
  <c r="AE14" i="54"/>
  <c r="AF14" i="54"/>
  <c r="AO14" i="54" s="1"/>
  <c r="Y8" i="94"/>
  <c r="X8" i="94"/>
  <c r="AH7" i="85"/>
  <c r="AQ7" i="85" s="1"/>
  <c r="AR15" i="92"/>
  <c r="AR7" i="102"/>
  <c r="Y22" i="24"/>
  <c r="Z22" i="24"/>
  <c r="X22" i="24"/>
  <c r="AR13" i="54"/>
  <c r="AI9" i="18"/>
  <c r="AN9" i="18"/>
  <c r="AI15" i="44"/>
  <c r="AN15" i="44"/>
  <c r="AS20" i="2"/>
  <c r="AL20" i="2"/>
  <c r="AU20" i="2" s="1"/>
  <c r="AG12" i="16"/>
  <c r="AP12" i="16" s="1"/>
  <c r="AE12" i="16"/>
  <c r="W13" i="16"/>
  <c r="AF12" i="16"/>
  <c r="AO12" i="16" s="1"/>
  <c r="AF11" i="55"/>
  <c r="AO11" i="55" s="1"/>
  <c r="AE11" i="55"/>
  <c r="W12" i="55"/>
  <c r="AG11" i="55"/>
  <c r="AP11" i="55" s="1"/>
  <c r="W11" i="99"/>
  <c r="AG10" i="99"/>
  <c r="AP10" i="99" s="1"/>
  <c r="AE10" i="99"/>
  <c r="AF10" i="99"/>
  <c r="AO10" i="99" s="1"/>
  <c r="AG7" i="50"/>
  <c r="AP7" i="50" s="1"/>
  <c r="W8" i="50"/>
  <c r="AE7" i="50"/>
  <c r="AF7" i="50"/>
  <c r="AO7" i="50" s="1"/>
  <c r="AG16" i="104"/>
  <c r="AP16" i="104" s="1"/>
  <c r="AF16" i="104"/>
  <c r="AO16" i="104" s="1"/>
  <c r="AE16" i="104"/>
  <c r="W17" i="104"/>
  <c r="AS8" i="2"/>
  <c r="AL8" i="2"/>
  <c r="AU8" i="2" s="1"/>
  <c r="Z8" i="102"/>
  <c r="AS18" i="2"/>
  <c r="AL18" i="2"/>
  <c r="AU18" i="2" s="1"/>
  <c r="AI21" i="38"/>
  <c r="AN21" i="38"/>
  <c r="Y16" i="51"/>
  <c r="X16" i="51"/>
  <c r="AN21" i="28"/>
  <c r="AI21" i="28"/>
  <c r="AR21" i="28" s="1"/>
  <c r="Y22" i="63"/>
  <c r="Z22" i="63"/>
  <c r="X22" i="63"/>
  <c r="AN7" i="82"/>
  <c r="AI7" i="82"/>
  <c r="AX23" i="75"/>
  <c r="S23" i="75" s="1"/>
  <c r="AC23" i="75" s="1"/>
  <c r="AJ23" i="75" s="1"/>
  <c r="AS23" i="75" s="1"/>
  <c r="AX3" i="75"/>
  <c r="S3" i="75" s="1"/>
  <c r="AC3" i="75" s="1"/>
  <c r="AX4" i="75"/>
  <c r="S4" i="75" s="1"/>
  <c r="AC4" i="75" s="1"/>
  <c r="AB5" i="75" s="1"/>
  <c r="AX5" i="75"/>
  <c r="S5" i="75" s="1"/>
  <c r="AC5" i="75" s="1"/>
  <c r="AB6" i="75" s="1"/>
  <c r="AX6" i="75"/>
  <c r="S6" i="75" s="1"/>
  <c r="AC6" i="75" s="1"/>
  <c r="AB7" i="75" s="1"/>
  <c r="AX7" i="75"/>
  <c r="S7" i="75" s="1"/>
  <c r="AC7" i="75" s="1"/>
  <c r="AB8" i="75" s="1"/>
  <c r="AX8" i="75"/>
  <c r="S8" i="75" s="1"/>
  <c r="AC8" i="75" s="1"/>
  <c r="AB9" i="75" s="1"/>
  <c r="AX9" i="75"/>
  <c r="S9" i="75" s="1"/>
  <c r="AC9" i="75" s="1"/>
  <c r="AB10" i="75" s="1"/>
  <c r="AX10" i="75"/>
  <c r="S10" i="75" s="1"/>
  <c r="AC10" i="75" s="1"/>
  <c r="AB11" i="75" s="1"/>
  <c r="AX11" i="75"/>
  <c r="S11" i="75" s="1"/>
  <c r="AC11" i="75" s="1"/>
  <c r="AB12" i="75" s="1"/>
  <c r="AX12" i="75"/>
  <c r="S12" i="75" s="1"/>
  <c r="AC12" i="75" s="1"/>
  <c r="AB13" i="75" s="1"/>
  <c r="AX13" i="75"/>
  <c r="S13" i="75" s="1"/>
  <c r="AC13" i="75" s="1"/>
  <c r="AB14" i="75" s="1"/>
  <c r="AX14" i="75"/>
  <c r="S14" i="75" s="1"/>
  <c r="AC14" i="75" s="1"/>
  <c r="AB15" i="75" s="1"/>
  <c r="AX15" i="75"/>
  <c r="S15" i="75" s="1"/>
  <c r="AC15" i="75" s="1"/>
  <c r="AB16" i="75" s="1"/>
  <c r="AX16" i="75"/>
  <c r="S16" i="75" s="1"/>
  <c r="AC16" i="75" s="1"/>
  <c r="AB17" i="75" s="1"/>
  <c r="AX17" i="75"/>
  <c r="S17" i="75" s="1"/>
  <c r="AC17" i="75" s="1"/>
  <c r="AB18" i="75" s="1"/>
  <c r="AX18" i="75"/>
  <c r="S18" i="75" s="1"/>
  <c r="AC18" i="75" s="1"/>
  <c r="AB19" i="75" s="1"/>
  <c r="AX19" i="75"/>
  <c r="S19" i="75" s="1"/>
  <c r="AC19" i="75" s="1"/>
  <c r="AB20" i="75" s="1"/>
  <c r="AX20" i="75"/>
  <c r="S20" i="75" s="1"/>
  <c r="AC20" i="75" s="1"/>
  <c r="AB21" i="75" s="1"/>
  <c r="AX21" i="75"/>
  <c r="S21" i="75" s="1"/>
  <c r="AC21" i="75" s="1"/>
  <c r="AB22" i="75" s="1"/>
  <c r="AN13" i="58"/>
  <c r="AI13" i="58"/>
  <c r="AR18" i="47"/>
  <c r="AI17" i="101"/>
  <c r="AN17" i="101"/>
  <c r="AH10" i="87"/>
  <c r="AQ10" i="87" s="1"/>
  <c r="AF20" i="33"/>
  <c r="AO20" i="33" s="1"/>
  <c r="W21" i="33"/>
  <c r="AG20" i="33"/>
  <c r="AP20" i="33" s="1"/>
  <c r="AE20" i="33"/>
  <c r="Z7" i="85"/>
  <c r="AS16" i="2"/>
  <c r="AL16" i="2"/>
  <c r="AU16" i="2" s="1"/>
  <c r="AH14" i="9"/>
  <c r="AQ14" i="9" s="1"/>
  <c r="AS11" i="2"/>
  <c r="AL11" i="2"/>
  <c r="AU11" i="2" s="1"/>
  <c r="AH9" i="98"/>
  <c r="AQ9" i="98" s="1"/>
  <c r="Y22" i="38"/>
  <c r="X22" i="38"/>
  <c r="Y20" i="46"/>
  <c r="X20" i="46"/>
  <c r="Y23" i="67"/>
  <c r="X23" i="67"/>
  <c r="AI15" i="51"/>
  <c r="AN15" i="51"/>
  <c r="AN21" i="63"/>
  <c r="AI21" i="63"/>
  <c r="AS19" i="2"/>
  <c r="AL19" i="2"/>
  <c r="AU19" i="2" s="1"/>
  <c r="AR10" i="91"/>
  <c r="Y19" i="15"/>
  <c r="Z19" i="15" s="1"/>
  <c r="X19" i="15"/>
  <c r="AH12" i="11"/>
  <c r="AQ12" i="11" s="1"/>
  <c r="W16" i="100"/>
  <c r="AG15" i="100"/>
  <c r="AP15" i="100" s="1"/>
  <c r="AF15" i="100"/>
  <c r="AO15" i="100" s="1"/>
  <c r="AE15" i="100"/>
  <c r="AR14" i="20"/>
  <c r="AH18" i="86"/>
  <c r="AQ18" i="86" s="1"/>
  <c r="AH21" i="89"/>
  <c r="AQ21" i="89" s="1"/>
  <c r="AH15" i="84"/>
  <c r="AQ15" i="84" s="1"/>
  <c r="Y8" i="35"/>
  <c r="Z8" i="35"/>
  <c r="X8" i="35"/>
  <c r="AS21" i="2"/>
  <c r="AL21" i="2"/>
  <c r="AU21" i="2" s="1"/>
  <c r="Z10" i="87"/>
  <c r="AF19" i="32"/>
  <c r="AO19" i="32" s="1"/>
  <c r="W20" i="32"/>
  <c r="AE19" i="32"/>
  <c r="AG19" i="32"/>
  <c r="AP19" i="32" s="1"/>
  <c r="AR20" i="71"/>
  <c r="AJ4" i="2"/>
  <c r="AK4" i="2"/>
  <c r="AT4" i="2" s="1"/>
  <c r="AT25" i="2" s="1"/>
  <c r="Z14" i="9"/>
  <c r="AR15" i="13"/>
  <c r="AH8" i="48"/>
  <c r="AQ8" i="48" s="1"/>
  <c r="AH16" i="92"/>
  <c r="AQ16" i="92" s="1"/>
  <c r="AR14" i="84"/>
  <c r="AN21" i="59"/>
  <c r="AI21" i="59"/>
  <c r="AH16" i="104"/>
  <c r="AQ16" i="104" s="1"/>
  <c r="AR13" i="96"/>
  <c r="AR21" i="97"/>
  <c r="AH8" i="10"/>
  <c r="AQ8" i="10" s="1"/>
  <c r="AS6" i="2"/>
  <c r="AL6" i="2"/>
  <c r="AU6" i="2" s="1"/>
  <c r="Z9" i="98"/>
  <c r="AR6" i="50"/>
  <c r="AH19" i="105"/>
  <c r="AQ19" i="105" s="1"/>
  <c r="AH16" i="13"/>
  <c r="AQ16" i="13" s="1"/>
  <c r="AR9" i="99"/>
  <c r="AN7" i="90"/>
  <c r="AI7" i="90"/>
  <c r="Y13" i="95"/>
  <c r="Z13" i="95"/>
  <c r="X13" i="95"/>
  <c r="AI23" i="75"/>
  <c r="AN23" i="75"/>
  <c r="AN25" i="75" s="1"/>
  <c r="AR7" i="10"/>
  <c r="AG14" i="88"/>
  <c r="AP14" i="88" s="1"/>
  <c r="AF14" i="88"/>
  <c r="AO14" i="88" s="1"/>
  <c r="W15" i="88"/>
  <c r="AE14" i="88"/>
  <c r="AH15" i="45"/>
  <c r="AQ15" i="45" s="1"/>
  <c r="AH12" i="49"/>
  <c r="AQ12" i="49" s="1"/>
  <c r="AR14" i="45"/>
  <c r="Z12" i="11"/>
  <c r="Y14" i="58"/>
  <c r="Z14" i="58" s="1"/>
  <c r="X14" i="58"/>
  <c r="Z12" i="49"/>
  <c r="AS7" i="2"/>
  <c r="AL7" i="2"/>
  <c r="AU7" i="2" s="1"/>
  <c r="AR9" i="103"/>
  <c r="W12" i="83"/>
  <c r="AF11" i="83"/>
  <c r="AO11" i="83" s="1"/>
  <c r="AE11" i="83"/>
  <c r="AG11" i="83"/>
  <c r="AP11" i="83" s="1"/>
  <c r="Y19" i="53"/>
  <c r="X19" i="53"/>
  <c r="AI7" i="35"/>
  <c r="AN7" i="35"/>
  <c r="AN7" i="94"/>
  <c r="AI7" i="94"/>
  <c r="AH22" i="97"/>
  <c r="AQ22" i="97" s="1"/>
  <c r="AR11" i="11"/>
  <c r="AS3" i="2"/>
  <c r="AL3" i="2"/>
  <c r="AU3" i="2" s="1"/>
  <c r="AS22" i="2"/>
  <c r="AL22" i="2"/>
  <c r="AU22" i="2" s="1"/>
  <c r="Y9" i="42"/>
  <c r="X9" i="42"/>
  <c r="AS17" i="2"/>
  <c r="AL17" i="2"/>
  <c r="AU17" i="2" s="1"/>
  <c r="AH15" i="20"/>
  <c r="AQ15" i="20" s="1"/>
  <c r="Y19" i="52"/>
  <c r="X19" i="52"/>
  <c r="AH11" i="91"/>
  <c r="AQ11" i="91" s="1"/>
  <c r="AS12" i="2"/>
  <c r="AL12" i="2"/>
  <c r="AU12" i="2" s="1"/>
  <c r="AG16" i="13"/>
  <c r="AP16" i="13" s="1"/>
  <c r="AF16" i="13"/>
  <c r="AO16" i="13" s="1"/>
  <c r="W17" i="13"/>
  <c r="AE16" i="13"/>
  <c r="AN22" i="67"/>
  <c r="AI22" i="67"/>
  <c r="AN12" i="95"/>
  <c r="AI12" i="95"/>
  <c r="Y8" i="82"/>
  <c r="Z8" i="82"/>
  <c r="X8" i="82"/>
  <c r="AE14" i="58" l="1"/>
  <c r="AG14" i="58"/>
  <c r="AP14" i="58" s="1"/>
  <c r="AF14" i="58"/>
  <c r="AO14" i="58" s="1"/>
  <c r="W15" i="58"/>
  <c r="W20" i="15"/>
  <c r="AG19" i="15"/>
  <c r="AP19" i="15" s="1"/>
  <c r="AF19" i="15"/>
  <c r="AO19" i="15" s="1"/>
  <c r="AE19" i="15"/>
  <c r="AG8" i="82"/>
  <c r="AP8" i="82" s="1"/>
  <c r="AE8" i="82"/>
  <c r="AF8" i="82"/>
  <c r="AO8" i="82" s="1"/>
  <c r="W9" i="82"/>
  <c r="AR7" i="94"/>
  <c r="AH13" i="95"/>
  <c r="AQ13" i="95" s="1"/>
  <c r="AI19" i="32"/>
  <c r="AN19" i="32"/>
  <c r="AH8" i="35"/>
  <c r="AQ8" i="35" s="1"/>
  <c r="Y16" i="100"/>
  <c r="X16" i="100"/>
  <c r="AR21" i="63"/>
  <c r="Y21" i="33"/>
  <c r="Z21" i="33"/>
  <c r="X21" i="33"/>
  <c r="AJ17" i="75"/>
  <c r="AK17" i="75"/>
  <c r="AT17" i="75" s="1"/>
  <c r="AK11" i="75"/>
  <c r="AT11" i="75" s="1"/>
  <c r="AJ11" i="75"/>
  <c r="AK5" i="75"/>
  <c r="AT5" i="75" s="1"/>
  <c r="AJ5" i="75"/>
  <c r="AE22" i="63"/>
  <c r="W23" i="63"/>
  <c r="AG22" i="63"/>
  <c r="AP22" i="63" s="1"/>
  <c r="AF22" i="63"/>
  <c r="AO22" i="63" s="1"/>
  <c r="Y13" i="16"/>
  <c r="X13" i="16"/>
  <c r="AR15" i="44"/>
  <c r="AG22" i="24"/>
  <c r="AP22" i="24" s="1"/>
  <c r="W23" i="24"/>
  <c r="AF22" i="24"/>
  <c r="AO22" i="24" s="1"/>
  <c r="AE22" i="24"/>
  <c r="AH8" i="94"/>
  <c r="AQ8" i="94" s="1"/>
  <c r="Y15" i="54"/>
  <c r="X15" i="54"/>
  <c r="AR18" i="53"/>
  <c r="AF8" i="90"/>
  <c r="AO8" i="90" s="1"/>
  <c r="W9" i="90"/>
  <c r="AE8" i="90"/>
  <c r="AG8" i="90"/>
  <c r="AP8" i="90" s="1"/>
  <c r="AI15" i="20"/>
  <c r="AN15" i="20"/>
  <c r="Y15" i="96"/>
  <c r="X15" i="96"/>
  <c r="AI8" i="10"/>
  <c r="AN8" i="10"/>
  <c r="Y20" i="105"/>
  <c r="X20" i="105"/>
  <c r="AF13" i="95"/>
  <c r="AO13" i="95" s="1"/>
  <c r="AE13" i="95"/>
  <c r="W14" i="95"/>
  <c r="AG13" i="95"/>
  <c r="AP13" i="95" s="1"/>
  <c r="AG9" i="98"/>
  <c r="AP9" i="98" s="1"/>
  <c r="AF9" i="98"/>
  <c r="AO9" i="98" s="1"/>
  <c r="W10" i="98"/>
  <c r="AE9" i="98"/>
  <c r="AR21" i="59"/>
  <c r="AL4" i="2"/>
  <c r="AU4" i="2" s="1"/>
  <c r="AU25" i="2" s="1"/>
  <c r="C11" i="2" s="1"/>
  <c r="AS4" i="2"/>
  <c r="AS25" i="2" s="1"/>
  <c r="Y20" i="32"/>
  <c r="Z20" i="32"/>
  <c r="X20" i="32"/>
  <c r="AE8" i="35"/>
  <c r="W9" i="35"/>
  <c r="AF8" i="35"/>
  <c r="AO8" i="35" s="1"/>
  <c r="AG8" i="35"/>
  <c r="AP8" i="35" s="1"/>
  <c r="AH20" i="46"/>
  <c r="AQ20" i="46" s="1"/>
  <c r="AJ22" i="75"/>
  <c r="AS22" i="75" s="1"/>
  <c r="AK22" i="75"/>
  <c r="AJ16" i="75"/>
  <c r="AS16" i="75" s="1"/>
  <c r="AK16" i="75"/>
  <c r="AK10" i="75"/>
  <c r="AT10" i="75" s="1"/>
  <c r="AJ10" i="75"/>
  <c r="AJ3" i="75"/>
  <c r="AB4" i="75"/>
  <c r="Y12" i="55"/>
  <c r="X12" i="55"/>
  <c r="AI12" i="16"/>
  <c r="AN12" i="16"/>
  <c r="Z8" i="94"/>
  <c r="AH19" i="93"/>
  <c r="AQ19" i="93" s="1"/>
  <c r="AR11" i="43"/>
  <c r="Y12" i="91"/>
  <c r="X12" i="91"/>
  <c r="Z12" i="91" s="1"/>
  <c r="AI22" i="97"/>
  <c r="AN22" i="97"/>
  <c r="AI8" i="48"/>
  <c r="AN8" i="48"/>
  <c r="Y17" i="13"/>
  <c r="Z17" i="13"/>
  <c r="X17" i="13"/>
  <c r="W13" i="11"/>
  <c r="AG12" i="11"/>
  <c r="AP12" i="11" s="1"/>
  <c r="AF12" i="11"/>
  <c r="AO12" i="11" s="1"/>
  <c r="AE12" i="11"/>
  <c r="Z20" i="46"/>
  <c r="AR17" i="101"/>
  <c r="AJ21" i="75"/>
  <c r="AK21" i="75"/>
  <c r="AT21" i="75" s="1"/>
  <c r="AJ15" i="75"/>
  <c r="AK15" i="75"/>
  <c r="AT15" i="75" s="1"/>
  <c r="AJ9" i="75"/>
  <c r="AK9" i="75"/>
  <c r="AT9" i="75" s="1"/>
  <c r="AR21" i="38"/>
  <c r="AI10" i="99"/>
  <c r="AN10" i="99"/>
  <c r="AN11" i="55"/>
  <c r="AI11" i="55"/>
  <c r="AR9" i="18"/>
  <c r="AH22" i="19"/>
  <c r="AQ22" i="19" s="1"/>
  <c r="AR18" i="15"/>
  <c r="Z12" i="43"/>
  <c r="AH12" i="43"/>
  <c r="AQ12" i="43" s="1"/>
  <c r="AH18" i="101"/>
  <c r="AQ18" i="101" s="1"/>
  <c r="Z19" i="93"/>
  <c r="AH10" i="18"/>
  <c r="AQ10" i="18" s="1"/>
  <c r="AI15" i="45"/>
  <c r="AN15" i="45"/>
  <c r="AI18" i="86"/>
  <c r="AN18" i="86"/>
  <c r="Y13" i="41"/>
  <c r="Z13" i="41" s="1"/>
  <c r="X13" i="41"/>
  <c r="Y9" i="48"/>
  <c r="X9" i="48"/>
  <c r="AR7" i="90"/>
  <c r="AE10" i="87"/>
  <c r="W11" i="87"/>
  <c r="AG10" i="87"/>
  <c r="AP10" i="87" s="1"/>
  <c r="AF10" i="87"/>
  <c r="AO10" i="87" s="1"/>
  <c r="AI15" i="100"/>
  <c r="AN15" i="100"/>
  <c r="AR15" i="51"/>
  <c r="AF7" i="85"/>
  <c r="AO7" i="85" s="1"/>
  <c r="AE7" i="85"/>
  <c r="W8" i="85"/>
  <c r="AG7" i="85"/>
  <c r="AP7" i="85" s="1"/>
  <c r="AJ20" i="75"/>
  <c r="AK20" i="75"/>
  <c r="AT20" i="75" s="1"/>
  <c r="AJ14" i="75"/>
  <c r="AK14" i="75"/>
  <c r="AT14" i="75" s="1"/>
  <c r="AK8" i="75"/>
  <c r="AT8" i="75" s="1"/>
  <c r="AJ8" i="75"/>
  <c r="AR7" i="82"/>
  <c r="Y17" i="104"/>
  <c r="Z17" i="104" s="1"/>
  <c r="X17" i="104"/>
  <c r="AN7" i="50"/>
  <c r="AI7" i="50"/>
  <c r="Z22" i="19"/>
  <c r="AR21" i="24"/>
  <c r="AG18" i="101"/>
  <c r="AP18" i="101" s="1"/>
  <c r="AF18" i="101"/>
  <c r="AO18" i="101" s="1"/>
  <c r="W19" i="101"/>
  <c r="AE18" i="101"/>
  <c r="AR18" i="52"/>
  <c r="AH22" i="59"/>
  <c r="AQ22" i="59" s="1"/>
  <c r="AR8" i="42"/>
  <c r="AF10" i="18"/>
  <c r="AO10" i="18" s="1"/>
  <c r="AG10" i="18"/>
  <c r="AP10" i="18" s="1"/>
  <c r="W11" i="18"/>
  <c r="AE10" i="18"/>
  <c r="Y22" i="71"/>
  <c r="X22" i="71"/>
  <c r="AN12" i="41"/>
  <c r="AI12" i="41"/>
  <c r="Y9" i="10"/>
  <c r="X9" i="10"/>
  <c r="Z9" i="10" s="1"/>
  <c r="Y16" i="84"/>
  <c r="X16" i="84"/>
  <c r="AR12" i="95"/>
  <c r="AR22" i="67"/>
  <c r="AH9" i="42"/>
  <c r="AQ9" i="42" s="1"/>
  <c r="AE12" i="49"/>
  <c r="AG12" i="49"/>
  <c r="AP12" i="49" s="1"/>
  <c r="W13" i="49"/>
  <c r="AF12" i="49"/>
  <c r="AO12" i="49" s="1"/>
  <c r="AI14" i="88"/>
  <c r="AN14" i="88"/>
  <c r="AH23" i="67"/>
  <c r="AQ23" i="67" s="1"/>
  <c r="AQ25" i="67" s="1"/>
  <c r="AZ3" i="67"/>
  <c r="AH22" i="38"/>
  <c r="AQ22" i="38" s="1"/>
  <c r="AI20" i="33"/>
  <c r="AR20" i="33" s="1"/>
  <c r="AN20" i="33"/>
  <c r="AJ19" i="75"/>
  <c r="AK19" i="75"/>
  <c r="AT19" i="75" s="1"/>
  <c r="AK13" i="75"/>
  <c r="AT13" i="75" s="1"/>
  <c r="AJ13" i="75"/>
  <c r="AK7" i="75"/>
  <c r="AT7" i="75" s="1"/>
  <c r="AJ7" i="75"/>
  <c r="AH16" i="51"/>
  <c r="AQ16" i="51" s="1"/>
  <c r="AI16" i="104"/>
  <c r="AN16" i="104"/>
  <c r="Y8" i="50"/>
  <c r="Z8" i="50"/>
  <c r="X8" i="50"/>
  <c r="Y11" i="99"/>
  <c r="Z11" i="99" s="1"/>
  <c r="X11" i="99"/>
  <c r="AR18" i="93"/>
  <c r="AF10" i="103"/>
  <c r="AO10" i="103" s="1"/>
  <c r="W11" i="103"/>
  <c r="AG10" i="103"/>
  <c r="AP10" i="103" s="1"/>
  <c r="AE10" i="103"/>
  <c r="AH16" i="44"/>
  <c r="AQ16" i="44" s="1"/>
  <c r="AR21" i="19"/>
  <c r="AH22" i="28"/>
  <c r="AQ22" i="28" s="1"/>
  <c r="AR19" i="46"/>
  <c r="AI11" i="91"/>
  <c r="AN11" i="91"/>
  <c r="Z22" i="59"/>
  <c r="Y22" i="79"/>
  <c r="Z22" i="79" s="1"/>
  <c r="X22" i="79"/>
  <c r="Y22" i="89"/>
  <c r="Z22" i="89"/>
  <c r="X22" i="89"/>
  <c r="AN21" i="71"/>
  <c r="AI21" i="71"/>
  <c r="Y16" i="45"/>
  <c r="X16" i="45"/>
  <c r="Z16" i="45" s="1"/>
  <c r="AI19" i="105"/>
  <c r="AN19" i="105"/>
  <c r="Y17" i="92"/>
  <c r="X17" i="92"/>
  <c r="AI15" i="84"/>
  <c r="AN15" i="84"/>
  <c r="AH19" i="52"/>
  <c r="AQ19" i="52" s="1"/>
  <c r="AI16" i="13"/>
  <c r="AN16" i="13"/>
  <c r="Z19" i="52"/>
  <c r="AR7" i="35"/>
  <c r="AN11" i="83"/>
  <c r="AI11" i="83"/>
  <c r="AH19" i="53"/>
  <c r="AQ19" i="53" s="1"/>
  <c r="AH8" i="82"/>
  <c r="AQ8" i="82" s="1"/>
  <c r="Z9" i="42"/>
  <c r="Z19" i="53"/>
  <c r="Y12" i="83"/>
  <c r="X12" i="83"/>
  <c r="AH14" i="58"/>
  <c r="AQ14" i="58" s="1"/>
  <c r="Y15" i="88"/>
  <c r="X15" i="88"/>
  <c r="Z15" i="88" s="1"/>
  <c r="AR23" i="75"/>
  <c r="AR25" i="75" s="1"/>
  <c r="AL23" i="75"/>
  <c r="AU23" i="75" s="1"/>
  <c r="AG14" i="9"/>
  <c r="AP14" i="9" s="1"/>
  <c r="AE14" i="9"/>
  <c r="W15" i="9"/>
  <c r="AF14" i="9"/>
  <c r="AO14" i="9" s="1"/>
  <c r="AH19" i="15"/>
  <c r="AQ19" i="15" s="1"/>
  <c r="Z23" i="67"/>
  <c r="Z22" i="38"/>
  <c r="AR13" i="58"/>
  <c r="AJ18" i="75"/>
  <c r="AS18" i="75" s="1"/>
  <c r="AK18" i="75"/>
  <c r="AJ12" i="75"/>
  <c r="AK12" i="75"/>
  <c r="AT12" i="75" s="1"/>
  <c r="AK6" i="75"/>
  <c r="AT6" i="75" s="1"/>
  <c r="AJ6" i="75"/>
  <c r="AH22" i="63"/>
  <c r="AQ22" i="63" s="1"/>
  <c r="Z16" i="51"/>
  <c r="AE8" i="102"/>
  <c r="W9" i="102"/>
  <c r="AG8" i="102"/>
  <c r="AP8" i="102" s="1"/>
  <c r="AF8" i="102"/>
  <c r="AO8" i="102" s="1"/>
  <c r="AH22" i="24"/>
  <c r="AQ22" i="24" s="1"/>
  <c r="AI14" i="54"/>
  <c r="AN14" i="54"/>
  <c r="AH8" i="90"/>
  <c r="AQ8" i="90" s="1"/>
  <c r="AF19" i="47"/>
  <c r="AO19" i="47" s="1"/>
  <c r="W20" i="47"/>
  <c r="AG19" i="47"/>
  <c r="AP19" i="47" s="1"/>
  <c r="AE19" i="47"/>
  <c r="Z16" i="44"/>
  <c r="Z22" i="28"/>
  <c r="Y16" i="20"/>
  <c r="X16" i="20"/>
  <c r="AN21" i="79"/>
  <c r="AI21" i="79"/>
  <c r="X23" i="97"/>
  <c r="Y23" i="97"/>
  <c r="Z23" i="97"/>
  <c r="AI14" i="96"/>
  <c r="AN14" i="96"/>
  <c r="AI21" i="89"/>
  <c r="AN21" i="89"/>
  <c r="Y19" i="86"/>
  <c r="X19" i="86"/>
  <c r="AI16" i="92"/>
  <c r="AN16" i="92"/>
  <c r="W10" i="10" l="1"/>
  <c r="AG9" i="10"/>
  <c r="AP9" i="10" s="1"/>
  <c r="AF9" i="10"/>
  <c r="AO9" i="10" s="1"/>
  <c r="AE9" i="10"/>
  <c r="AG11" i="99"/>
  <c r="AP11" i="99" s="1"/>
  <c r="AF11" i="99"/>
  <c r="AO11" i="99" s="1"/>
  <c r="AE11" i="99"/>
  <c r="W12" i="99"/>
  <c r="AE16" i="45"/>
  <c r="AF16" i="45"/>
  <c r="AO16" i="45" s="1"/>
  <c r="W17" i="45"/>
  <c r="AG16" i="45"/>
  <c r="AP16" i="45" s="1"/>
  <c r="AF17" i="104"/>
  <c r="AO17" i="104" s="1"/>
  <c r="AE17" i="104"/>
  <c r="AG17" i="104"/>
  <c r="AP17" i="104" s="1"/>
  <c r="W18" i="104"/>
  <c r="W13" i="91"/>
  <c r="AF12" i="91"/>
  <c r="AO12" i="91" s="1"/>
  <c r="AE12" i="91"/>
  <c r="AG12" i="91"/>
  <c r="AP12" i="91" s="1"/>
  <c r="AG13" i="41"/>
  <c r="AP13" i="41" s="1"/>
  <c r="AE13" i="41"/>
  <c r="AF13" i="41"/>
  <c r="AO13" i="41" s="1"/>
  <c r="W14" i="41"/>
  <c r="AE15" i="88"/>
  <c r="AN15" i="88" s="1"/>
  <c r="AG15" i="88"/>
  <c r="AP15" i="88" s="1"/>
  <c r="W16" i="88"/>
  <c r="AF15" i="88"/>
  <c r="AG22" i="79"/>
  <c r="AP22" i="79" s="1"/>
  <c r="W23" i="79"/>
  <c r="AF22" i="79"/>
  <c r="AO22" i="79" s="1"/>
  <c r="AE22" i="79"/>
  <c r="AR16" i="92"/>
  <c r="AR14" i="96"/>
  <c r="AH17" i="92"/>
  <c r="AQ17" i="92" s="1"/>
  <c r="AR11" i="91"/>
  <c r="AX3" i="67"/>
  <c r="S3" i="67" s="1"/>
  <c r="AC3" i="67" s="1"/>
  <c r="AX23" i="67"/>
  <c r="S23" i="67" s="1"/>
  <c r="AC23" i="67" s="1"/>
  <c r="AX4" i="67"/>
  <c r="S4" i="67" s="1"/>
  <c r="AC4" i="67" s="1"/>
  <c r="AB5" i="67" s="1"/>
  <c r="AX5" i="67"/>
  <c r="S5" i="67" s="1"/>
  <c r="AC5" i="67" s="1"/>
  <c r="AB6" i="67" s="1"/>
  <c r="AX6" i="67"/>
  <c r="S6" i="67" s="1"/>
  <c r="AC6" i="67" s="1"/>
  <c r="AB7" i="67" s="1"/>
  <c r="AX7" i="67"/>
  <c r="S7" i="67" s="1"/>
  <c r="AC7" i="67" s="1"/>
  <c r="AB8" i="67" s="1"/>
  <c r="AX8" i="67"/>
  <c r="S8" i="67" s="1"/>
  <c r="AC8" i="67" s="1"/>
  <c r="AB9" i="67" s="1"/>
  <c r="AX9" i="67"/>
  <c r="S9" i="67" s="1"/>
  <c r="AC9" i="67" s="1"/>
  <c r="AB10" i="67" s="1"/>
  <c r="AX10" i="67"/>
  <c r="S10" i="67" s="1"/>
  <c r="AC10" i="67" s="1"/>
  <c r="AB11" i="67" s="1"/>
  <c r="AX11" i="67"/>
  <c r="S11" i="67" s="1"/>
  <c r="AC11" i="67" s="1"/>
  <c r="AB12" i="67" s="1"/>
  <c r="AX12" i="67"/>
  <c r="S12" i="67" s="1"/>
  <c r="AC12" i="67" s="1"/>
  <c r="AB13" i="67" s="1"/>
  <c r="AX13" i="67"/>
  <c r="S13" i="67" s="1"/>
  <c r="AC13" i="67" s="1"/>
  <c r="AB14" i="67" s="1"/>
  <c r="AX14" i="67"/>
  <c r="S14" i="67" s="1"/>
  <c r="AC14" i="67" s="1"/>
  <c r="AB15" i="67" s="1"/>
  <c r="AX15" i="67"/>
  <c r="S15" i="67" s="1"/>
  <c r="AC15" i="67" s="1"/>
  <c r="AB16" i="67" s="1"/>
  <c r="AX16" i="67"/>
  <c r="S16" i="67" s="1"/>
  <c r="AC16" i="67" s="1"/>
  <c r="AB17" i="67" s="1"/>
  <c r="AX17" i="67"/>
  <c r="S17" i="67" s="1"/>
  <c r="AC17" i="67" s="1"/>
  <c r="AB18" i="67" s="1"/>
  <c r="AX18" i="67"/>
  <c r="S18" i="67" s="1"/>
  <c r="AC18" i="67" s="1"/>
  <c r="AB19" i="67" s="1"/>
  <c r="AX19" i="67"/>
  <c r="S19" i="67" s="1"/>
  <c r="AC19" i="67" s="1"/>
  <c r="AB20" i="67" s="1"/>
  <c r="AX20" i="67"/>
  <c r="S20" i="67" s="1"/>
  <c r="AC20" i="67" s="1"/>
  <c r="AB21" i="67" s="1"/>
  <c r="AX21" i="67"/>
  <c r="S21" i="67" s="1"/>
  <c r="AC21" i="67" s="1"/>
  <c r="AB22" i="67" s="1"/>
  <c r="Y13" i="49"/>
  <c r="Z13" i="49"/>
  <c r="X13" i="49"/>
  <c r="AI18" i="101"/>
  <c r="AN18" i="101"/>
  <c r="AE22" i="19"/>
  <c r="AF22" i="19"/>
  <c r="AO22" i="19" s="1"/>
  <c r="AG22" i="19"/>
  <c r="AP22" i="19" s="1"/>
  <c r="W23" i="19"/>
  <c r="AH9" i="48"/>
  <c r="AQ9" i="48" s="1"/>
  <c r="AI12" i="11"/>
  <c r="AN12" i="11"/>
  <c r="AH12" i="55"/>
  <c r="AQ12" i="55" s="1"/>
  <c r="Y9" i="35"/>
  <c r="X9" i="35"/>
  <c r="AH15" i="96"/>
  <c r="AQ15" i="96" s="1"/>
  <c r="AH15" i="54"/>
  <c r="AQ15" i="54" s="1"/>
  <c r="Y23" i="24"/>
  <c r="Z23" i="24"/>
  <c r="X23" i="24"/>
  <c r="AF21" i="33"/>
  <c r="AO21" i="33" s="1"/>
  <c r="W22" i="33"/>
  <c r="AG21" i="33"/>
  <c r="AP21" i="33" s="1"/>
  <c r="AE21" i="33"/>
  <c r="AN8" i="102"/>
  <c r="AI8" i="102"/>
  <c r="W23" i="38"/>
  <c r="AE22" i="38"/>
  <c r="AG22" i="38"/>
  <c r="AP22" i="38" s="1"/>
  <c r="AF22" i="38"/>
  <c r="AO22" i="38" s="1"/>
  <c r="AG23" i="97"/>
  <c r="AP23" i="97" s="1"/>
  <c r="AE23" i="97"/>
  <c r="AF23" i="97"/>
  <c r="AO23" i="97" s="1"/>
  <c r="W24" i="97"/>
  <c r="AF16" i="51"/>
  <c r="AO16" i="51" s="1"/>
  <c r="AG16" i="51"/>
  <c r="AP16" i="51" s="1"/>
  <c r="AE16" i="51"/>
  <c r="W17" i="51"/>
  <c r="AL18" i="75"/>
  <c r="AU18" i="75" s="1"/>
  <c r="AT18" i="75"/>
  <c r="Y15" i="9"/>
  <c r="Z15" i="9" s="1"/>
  <c r="X15" i="9"/>
  <c r="Z17" i="92"/>
  <c r="AH22" i="79"/>
  <c r="AQ22" i="79" s="1"/>
  <c r="AN10" i="103"/>
  <c r="AI10" i="103"/>
  <c r="AH11" i="99"/>
  <c r="AQ11" i="99" s="1"/>
  <c r="AS19" i="75"/>
  <c r="AL19" i="75"/>
  <c r="AU19" i="75" s="1"/>
  <c r="AX22" i="67"/>
  <c r="S22" i="67" s="1"/>
  <c r="AC22" i="67" s="1"/>
  <c r="AB23" i="67" s="1"/>
  <c r="AI10" i="18"/>
  <c r="AN10" i="18"/>
  <c r="Y19" i="101"/>
  <c r="Z19" i="101" s="1"/>
  <c r="X19" i="101"/>
  <c r="AR7" i="50"/>
  <c r="AS20" i="75"/>
  <c r="AL20" i="75"/>
  <c r="AU20" i="75" s="1"/>
  <c r="Z9" i="48"/>
  <c r="AR18" i="86"/>
  <c r="AF12" i="43"/>
  <c r="AO12" i="43" s="1"/>
  <c r="W13" i="43"/>
  <c r="AE12" i="43"/>
  <c r="AG12" i="43"/>
  <c r="AP12" i="43" s="1"/>
  <c r="AS21" i="75"/>
  <c r="AL21" i="75"/>
  <c r="AU21" i="75" s="1"/>
  <c r="Z12" i="55"/>
  <c r="AL16" i="75"/>
  <c r="AU16" i="75" s="1"/>
  <c r="AT16" i="75"/>
  <c r="AI8" i="35"/>
  <c r="AN8" i="35"/>
  <c r="AH20" i="105"/>
  <c r="AQ20" i="105" s="1"/>
  <c r="Z15" i="96"/>
  <c r="AN8" i="90"/>
  <c r="AI8" i="90"/>
  <c r="Z15" i="54"/>
  <c r="AS11" i="75"/>
  <c r="AL11" i="75"/>
  <c r="AU11" i="75" s="1"/>
  <c r="AN8" i="82"/>
  <c r="AI8" i="82"/>
  <c r="Y20" i="15"/>
  <c r="Z20" i="15"/>
  <c r="X20" i="15"/>
  <c r="AH19" i="86"/>
  <c r="AQ19" i="86" s="1"/>
  <c r="AH16" i="20"/>
  <c r="AQ16" i="20" s="1"/>
  <c r="AI19" i="47"/>
  <c r="AN19" i="47"/>
  <c r="AH12" i="83"/>
  <c r="AQ12" i="83" s="1"/>
  <c r="Z19" i="86"/>
  <c r="Z16" i="20"/>
  <c r="AF23" i="67"/>
  <c r="AO23" i="67" s="1"/>
  <c r="AO25" i="67" s="1"/>
  <c r="AE23" i="67"/>
  <c r="AG23" i="67"/>
  <c r="AP23" i="67" s="1"/>
  <c r="AP25" i="67" s="1"/>
  <c r="AH15" i="88"/>
  <c r="AQ15" i="88" s="1"/>
  <c r="Z12" i="83"/>
  <c r="Y20" i="47"/>
  <c r="X20" i="47"/>
  <c r="Z20" i="47" s="1"/>
  <c r="AH23" i="97"/>
  <c r="AQ23" i="97" s="1"/>
  <c r="AG22" i="28"/>
  <c r="AP22" i="28" s="1"/>
  <c r="AE22" i="28"/>
  <c r="W23" i="28"/>
  <c r="AF22" i="28"/>
  <c r="AO22" i="28" s="1"/>
  <c r="AN14" i="9"/>
  <c r="AI14" i="9"/>
  <c r="AR14" i="9" s="1"/>
  <c r="AE19" i="53"/>
  <c r="AF19" i="53"/>
  <c r="AO19" i="53" s="1"/>
  <c r="AG19" i="53"/>
  <c r="AP19" i="53" s="1"/>
  <c r="W20" i="53"/>
  <c r="AG19" i="52"/>
  <c r="AP19" i="52" s="1"/>
  <c r="W20" i="52"/>
  <c r="AE19" i="52"/>
  <c r="AF19" i="52"/>
  <c r="AO19" i="52" s="1"/>
  <c r="AR21" i="71"/>
  <c r="AR16" i="104"/>
  <c r="AS7" i="75"/>
  <c r="AL7" i="75"/>
  <c r="AU7" i="75" s="1"/>
  <c r="AN12" i="49"/>
  <c r="AI12" i="49"/>
  <c r="AH16" i="84"/>
  <c r="AQ16" i="84" s="1"/>
  <c r="AR12" i="41"/>
  <c r="Y11" i="18"/>
  <c r="Z11" i="18" s="1"/>
  <c r="X11" i="18"/>
  <c r="AS8" i="75"/>
  <c r="AL8" i="75"/>
  <c r="AU8" i="75" s="1"/>
  <c r="Y11" i="87"/>
  <c r="Z11" i="87"/>
  <c r="X11" i="87"/>
  <c r="W20" i="93"/>
  <c r="AG19" i="93"/>
  <c r="AP19" i="93" s="1"/>
  <c r="AF19" i="93"/>
  <c r="AO19" i="93" s="1"/>
  <c r="AE19" i="93"/>
  <c r="AR11" i="55"/>
  <c r="AR8" i="48"/>
  <c r="AH20" i="32"/>
  <c r="AQ20" i="32" s="1"/>
  <c r="Z20" i="105"/>
  <c r="Y9" i="90"/>
  <c r="Z9" i="90"/>
  <c r="X9" i="90"/>
  <c r="Y15" i="58"/>
  <c r="Z15" i="58" s="1"/>
  <c r="X15" i="58"/>
  <c r="AS12" i="75"/>
  <c r="AL12" i="75"/>
  <c r="AU12" i="75" s="1"/>
  <c r="AR21" i="89"/>
  <c r="AR21" i="79"/>
  <c r="W17" i="44"/>
  <c r="AE16" i="44"/>
  <c r="AF16" i="44"/>
  <c r="AO16" i="44" s="1"/>
  <c r="AG16" i="44"/>
  <c r="AP16" i="44" s="1"/>
  <c r="AS6" i="75"/>
  <c r="AL6" i="75"/>
  <c r="AU6" i="75" s="1"/>
  <c r="AF9" i="42"/>
  <c r="AO9" i="42" s="1"/>
  <c r="AG9" i="42"/>
  <c r="AP9" i="42" s="1"/>
  <c r="W10" i="42"/>
  <c r="AE9" i="42"/>
  <c r="Y11" i="103"/>
  <c r="Z11" i="103"/>
  <c r="X11" i="103"/>
  <c r="Z16" i="84"/>
  <c r="AH17" i="104"/>
  <c r="AQ17" i="104" s="1"/>
  <c r="AN10" i="87"/>
  <c r="AI10" i="87"/>
  <c r="AH13" i="41"/>
  <c r="AQ13" i="41" s="1"/>
  <c r="AR15" i="45"/>
  <c r="AS9" i="75"/>
  <c r="AL9" i="75"/>
  <c r="AU9" i="75" s="1"/>
  <c r="Y13" i="11"/>
  <c r="Z13" i="11" s="1"/>
  <c r="X13" i="11"/>
  <c r="AG8" i="94"/>
  <c r="AP8" i="94" s="1"/>
  <c r="W9" i="94"/>
  <c r="AF8" i="94"/>
  <c r="AO8" i="94" s="1"/>
  <c r="AE8" i="94"/>
  <c r="AK4" i="75"/>
  <c r="AT4" i="75" s="1"/>
  <c r="AJ4" i="75"/>
  <c r="AL22" i="75"/>
  <c r="AU22" i="75" s="1"/>
  <c r="AT22" i="75"/>
  <c r="AG20" i="32"/>
  <c r="AP20" i="32" s="1"/>
  <c r="AF20" i="32"/>
  <c r="W21" i="32"/>
  <c r="AE20" i="32"/>
  <c r="AN20" i="32" s="1"/>
  <c r="Y23" i="63"/>
  <c r="X23" i="63"/>
  <c r="AR19" i="32"/>
  <c r="AR14" i="54"/>
  <c r="Y9" i="102"/>
  <c r="Z9" i="102"/>
  <c r="X9" i="102"/>
  <c r="AR11" i="83"/>
  <c r="AR16" i="13"/>
  <c r="AR19" i="105"/>
  <c r="AH22" i="89"/>
  <c r="AQ22" i="89" s="1"/>
  <c r="W23" i="59"/>
  <c r="AG22" i="59"/>
  <c r="AP22" i="59" s="1"/>
  <c r="AE22" i="59"/>
  <c r="AF22" i="59"/>
  <c r="AO22" i="59" s="1"/>
  <c r="AH8" i="50"/>
  <c r="AQ8" i="50" s="1"/>
  <c r="AS13" i="75"/>
  <c r="AL13" i="75"/>
  <c r="AU13" i="75" s="1"/>
  <c r="AR14" i="88"/>
  <c r="Z22" i="71"/>
  <c r="AH22" i="71"/>
  <c r="AQ22" i="71" s="1"/>
  <c r="Y8" i="85"/>
  <c r="Z8" i="85" s="1"/>
  <c r="X8" i="85"/>
  <c r="AR15" i="100"/>
  <c r="AE20" i="46"/>
  <c r="AG20" i="46"/>
  <c r="AP20" i="46" s="1"/>
  <c r="AF20" i="46"/>
  <c r="AO20" i="46" s="1"/>
  <c r="W21" i="46"/>
  <c r="AH17" i="13"/>
  <c r="AQ17" i="13" s="1"/>
  <c r="AR22" i="97"/>
  <c r="AL3" i="75"/>
  <c r="AU3" i="75" s="1"/>
  <c r="AS3" i="75"/>
  <c r="AN9" i="98"/>
  <c r="AI9" i="98"/>
  <c r="Y14" i="95"/>
  <c r="Z14" i="95"/>
  <c r="X14" i="95"/>
  <c r="AR15" i="20"/>
  <c r="AN22" i="24"/>
  <c r="AI22" i="24"/>
  <c r="AR22" i="24" s="1"/>
  <c r="AH13" i="16"/>
  <c r="AQ13" i="16" s="1"/>
  <c r="AN22" i="63"/>
  <c r="AI22" i="63"/>
  <c r="AS17" i="75"/>
  <c r="AL17" i="75"/>
  <c r="AU17" i="75" s="1"/>
  <c r="AH16" i="100"/>
  <c r="AQ16" i="100" s="1"/>
  <c r="AI19" i="15"/>
  <c r="AN19" i="15"/>
  <c r="AR15" i="84"/>
  <c r="AH16" i="45"/>
  <c r="AQ16" i="45" s="1"/>
  <c r="AG22" i="89"/>
  <c r="AP22" i="89" s="1"/>
  <c r="AF22" i="89"/>
  <c r="AO22" i="89" s="1"/>
  <c r="AE22" i="89"/>
  <c r="W23" i="89"/>
  <c r="AE8" i="50"/>
  <c r="W9" i="50"/>
  <c r="AF8" i="50"/>
  <c r="AO8" i="50" s="1"/>
  <c r="AG8" i="50"/>
  <c r="AP8" i="50" s="1"/>
  <c r="AH9" i="10"/>
  <c r="AQ9" i="10" s="1"/>
  <c r="AS14" i="75"/>
  <c r="AL14" i="75"/>
  <c r="AU14" i="75" s="1"/>
  <c r="AN7" i="85"/>
  <c r="AI7" i="85"/>
  <c r="AR10" i="99"/>
  <c r="AS15" i="75"/>
  <c r="AL15" i="75"/>
  <c r="AU15" i="75" s="1"/>
  <c r="AE17" i="13"/>
  <c r="AG17" i="13"/>
  <c r="AP17" i="13" s="1"/>
  <c r="AF17" i="13"/>
  <c r="AO17" i="13" s="1"/>
  <c r="W18" i="13"/>
  <c r="AH12" i="91"/>
  <c r="AQ12" i="91" s="1"/>
  <c r="AR12" i="16"/>
  <c r="AS10" i="75"/>
  <c r="AL10" i="75"/>
  <c r="AU10" i="75" s="1"/>
  <c r="X10" i="98"/>
  <c r="Z10" i="98" s="1"/>
  <c r="Y10" i="98"/>
  <c r="AI13" i="95"/>
  <c r="AN13" i="95"/>
  <c r="AR8" i="10"/>
  <c r="Z13" i="16"/>
  <c r="AS5" i="75"/>
  <c r="AL5" i="75"/>
  <c r="AU5" i="75" s="1"/>
  <c r="AH21" i="33"/>
  <c r="AQ21" i="33" s="1"/>
  <c r="Z16" i="100"/>
  <c r="Y9" i="82"/>
  <c r="X9" i="82"/>
  <c r="AN14" i="58"/>
  <c r="AI14" i="58"/>
  <c r="AR14" i="58" s="1"/>
  <c r="AF13" i="11" l="1"/>
  <c r="AO13" i="11" s="1"/>
  <c r="W14" i="11"/>
  <c r="AG13" i="11"/>
  <c r="AP13" i="11" s="1"/>
  <c r="AE13" i="11"/>
  <c r="AG10" i="98"/>
  <c r="AP10" i="98" s="1"/>
  <c r="W11" i="98"/>
  <c r="AF10" i="98"/>
  <c r="AO10" i="98" s="1"/>
  <c r="AE10" i="98"/>
  <c r="AF11" i="18"/>
  <c r="AO11" i="18" s="1"/>
  <c r="AG11" i="18"/>
  <c r="AP11" i="18" s="1"/>
  <c r="AE11" i="18"/>
  <c r="W12" i="18"/>
  <c r="AE20" i="47"/>
  <c r="AF20" i="47"/>
  <c r="AO20" i="47" s="1"/>
  <c r="AG20" i="47"/>
  <c r="AP20" i="47" s="1"/>
  <c r="W21" i="47"/>
  <c r="AG8" i="85"/>
  <c r="AP8" i="85" s="1"/>
  <c r="AF8" i="85"/>
  <c r="AO8" i="85" s="1"/>
  <c r="W9" i="85"/>
  <c r="AE8" i="85"/>
  <c r="AE15" i="58"/>
  <c r="W16" i="58"/>
  <c r="AG15" i="58"/>
  <c r="AP15" i="58" s="1"/>
  <c r="AF15" i="58"/>
  <c r="AO15" i="58" s="1"/>
  <c r="AF19" i="101"/>
  <c r="AO19" i="101" s="1"/>
  <c r="AE19" i="101"/>
  <c r="W20" i="101"/>
  <c r="AG19" i="101"/>
  <c r="AP19" i="101" s="1"/>
  <c r="AE15" i="9"/>
  <c r="AF15" i="9"/>
  <c r="AO15" i="9" s="1"/>
  <c r="W16" i="9"/>
  <c r="AG15" i="9"/>
  <c r="AP15" i="9" s="1"/>
  <c r="AR7" i="85"/>
  <c r="Y23" i="89"/>
  <c r="Z23" i="89"/>
  <c r="X23" i="89"/>
  <c r="AR22" i="63"/>
  <c r="AF14" i="95"/>
  <c r="AO14" i="95" s="1"/>
  <c r="AE14" i="95"/>
  <c r="AG14" i="95"/>
  <c r="AP14" i="95" s="1"/>
  <c r="W15" i="95"/>
  <c r="W14" i="16"/>
  <c r="AE13" i="16"/>
  <c r="AF13" i="16"/>
  <c r="AO13" i="16" s="1"/>
  <c r="AG13" i="16"/>
  <c r="AP13" i="16" s="1"/>
  <c r="Y18" i="13"/>
  <c r="X18" i="13"/>
  <c r="AN8" i="50"/>
  <c r="AI8" i="50"/>
  <c r="AR9" i="98"/>
  <c r="Y21" i="46"/>
  <c r="X21" i="46"/>
  <c r="AH8" i="85"/>
  <c r="AQ8" i="85" s="1"/>
  <c r="AL4" i="75"/>
  <c r="AU4" i="75" s="1"/>
  <c r="AS4" i="75"/>
  <c r="AS25" i="75" s="1"/>
  <c r="AH15" i="58"/>
  <c r="AQ15" i="58" s="1"/>
  <c r="W21" i="105"/>
  <c r="AF20" i="105"/>
  <c r="AO20" i="105" s="1"/>
  <c r="AE20" i="105"/>
  <c r="AG20" i="105"/>
  <c r="AP20" i="105" s="1"/>
  <c r="AR12" i="49"/>
  <c r="W20" i="86"/>
  <c r="AG19" i="86"/>
  <c r="AP19" i="86" s="1"/>
  <c r="AF19" i="86"/>
  <c r="AO19" i="86" s="1"/>
  <c r="AE19" i="86"/>
  <c r="AH20" i="15"/>
  <c r="AQ20" i="15" s="1"/>
  <c r="AG9" i="48"/>
  <c r="AP9" i="48" s="1"/>
  <c r="AE9" i="48"/>
  <c r="W10" i="48"/>
  <c r="AF9" i="48"/>
  <c r="AO9" i="48" s="1"/>
  <c r="AR10" i="103"/>
  <c r="AI16" i="51"/>
  <c r="AN16" i="51"/>
  <c r="AI23" i="97"/>
  <c r="AN23" i="97"/>
  <c r="AR8" i="102"/>
  <c r="AH23" i="24"/>
  <c r="AQ23" i="24" s="1"/>
  <c r="AQ25" i="24" s="1"/>
  <c r="AZ3" i="24"/>
  <c r="Y23" i="19"/>
  <c r="Z23" i="19" s="1"/>
  <c r="X23" i="19"/>
  <c r="AH13" i="49"/>
  <c r="AQ13" i="49" s="1"/>
  <c r="AJ19" i="67"/>
  <c r="AK19" i="67"/>
  <c r="AT19" i="67" s="1"/>
  <c r="AJ13" i="67"/>
  <c r="AK13" i="67"/>
  <c r="AT13" i="67" s="1"/>
  <c r="AJ7" i="67"/>
  <c r="AK7" i="67"/>
  <c r="AT7" i="67" s="1"/>
  <c r="Y23" i="59"/>
  <c r="X23" i="59"/>
  <c r="AH9" i="102"/>
  <c r="AQ9" i="102" s="1"/>
  <c r="Y21" i="32"/>
  <c r="Z21" i="32"/>
  <c r="X21" i="32"/>
  <c r="AT25" i="75"/>
  <c r="AH13" i="11"/>
  <c r="AQ13" i="11" s="1"/>
  <c r="AR10" i="87"/>
  <c r="AN9" i="42"/>
  <c r="AI9" i="42"/>
  <c r="AR19" i="47"/>
  <c r="W21" i="15"/>
  <c r="AF20" i="15"/>
  <c r="AO20" i="15" s="1"/>
  <c r="AG20" i="15"/>
  <c r="AP20" i="15" s="1"/>
  <c r="AE20" i="15"/>
  <c r="AG15" i="54"/>
  <c r="AP15" i="54" s="1"/>
  <c r="AF15" i="54"/>
  <c r="AO15" i="54" s="1"/>
  <c r="AE15" i="54"/>
  <c r="W16" i="54"/>
  <c r="AI12" i="43"/>
  <c r="AN12" i="43"/>
  <c r="AF23" i="24"/>
  <c r="AO23" i="24" s="1"/>
  <c r="AO25" i="24" s="1"/>
  <c r="AG23" i="24"/>
  <c r="AP23" i="24" s="1"/>
  <c r="AP25" i="24" s="1"/>
  <c r="AE23" i="24"/>
  <c r="AH9" i="35"/>
  <c r="AQ9" i="35" s="1"/>
  <c r="AF13" i="49"/>
  <c r="AO13" i="49" s="1"/>
  <c r="AG13" i="49"/>
  <c r="AP13" i="49" s="1"/>
  <c r="W14" i="49"/>
  <c r="AE13" i="49"/>
  <c r="AJ18" i="67"/>
  <c r="AK18" i="67"/>
  <c r="AT18" i="67" s="1"/>
  <c r="AJ12" i="67"/>
  <c r="AK12" i="67"/>
  <c r="AT12" i="67" s="1"/>
  <c r="AK6" i="67"/>
  <c r="AT6" i="67" s="1"/>
  <c r="AJ6" i="67"/>
  <c r="Y14" i="41"/>
  <c r="X14" i="41"/>
  <c r="AN12" i="91"/>
  <c r="AI12" i="91"/>
  <c r="AI17" i="104"/>
  <c r="AN17" i="104"/>
  <c r="AI16" i="45"/>
  <c r="AN16" i="45"/>
  <c r="AF16" i="100"/>
  <c r="AO16" i="100" s="1"/>
  <c r="W17" i="100"/>
  <c r="AG16" i="100"/>
  <c r="AP16" i="100" s="1"/>
  <c r="AE16" i="100"/>
  <c r="AH10" i="98"/>
  <c r="AQ10" i="98" s="1"/>
  <c r="AR19" i="15"/>
  <c r="W10" i="102"/>
  <c r="AG9" i="102"/>
  <c r="AP9" i="102" s="1"/>
  <c r="AF9" i="102"/>
  <c r="AO9" i="102" s="1"/>
  <c r="AE9" i="102"/>
  <c r="AH23" i="63"/>
  <c r="AQ23" i="63" s="1"/>
  <c r="AQ25" i="63" s="1"/>
  <c r="AZ3" i="63"/>
  <c r="AI20" i="32"/>
  <c r="AO20" i="32"/>
  <c r="W17" i="84"/>
  <c r="AG16" i="84"/>
  <c r="AP16" i="84" s="1"/>
  <c r="AF16" i="84"/>
  <c r="AO16" i="84" s="1"/>
  <c r="AE16" i="84"/>
  <c r="Y10" i="42"/>
  <c r="X10" i="42"/>
  <c r="Y20" i="93"/>
  <c r="Z20" i="93" s="1"/>
  <c r="X20" i="93"/>
  <c r="AH11" i="18"/>
  <c r="AQ11" i="18" s="1"/>
  <c r="Y20" i="53"/>
  <c r="Z20" i="53"/>
  <c r="X20" i="53"/>
  <c r="AG12" i="83"/>
  <c r="AP12" i="83" s="1"/>
  <c r="AF12" i="83"/>
  <c r="AO12" i="83" s="1"/>
  <c r="W13" i="83"/>
  <c r="AE12" i="83"/>
  <c r="AR8" i="90"/>
  <c r="AE12" i="55"/>
  <c r="AF12" i="55"/>
  <c r="AO12" i="55" s="1"/>
  <c r="AG12" i="55"/>
  <c r="AP12" i="55" s="1"/>
  <c r="W13" i="55"/>
  <c r="Y13" i="43"/>
  <c r="Z13" i="43"/>
  <c r="X13" i="43"/>
  <c r="AN21" i="33"/>
  <c r="AI21" i="33"/>
  <c r="Z9" i="35"/>
  <c r="AJ17" i="67"/>
  <c r="AK17" i="67"/>
  <c r="AT17" i="67" s="1"/>
  <c r="AK11" i="67"/>
  <c r="AT11" i="67" s="1"/>
  <c r="AJ11" i="67"/>
  <c r="AJ5" i="67"/>
  <c r="AK5" i="67"/>
  <c r="AT5" i="67" s="1"/>
  <c r="AI15" i="88"/>
  <c r="AO15" i="88"/>
  <c r="AN9" i="10"/>
  <c r="AI9" i="10"/>
  <c r="AH14" i="95"/>
  <c r="AQ14" i="95" s="1"/>
  <c r="AU25" i="75"/>
  <c r="C11" i="75" s="1"/>
  <c r="F19" i="57" s="1"/>
  <c r="AI20" i="46"/>
  <c r="AN20" i="46"/>
  <c r="Z23" i="63"/>
  <c r="AN8" i="94"/>
  <c r="AI8" i="94"/>
  <c r="AH11" i="103"/>
  <c r="AQ11" i="103" s="1"/>
  <c r="AH9" i="90"/>
  <c r="AQ9" i="90" s="1"/>
  <c r="AH11" i="87"/>
  <c r="AQ11" i="87" s="1"/>
  <c r="Y23" i="28"/>
  <c r="Z23" i="28" s="1"/>
  <c r="X23" i="28"/>
  <c r="AI23" i="67"/>
  <c r="AN23" i="67"/>
  <c r="AN25" i="67" s="1"/>
  <c r="AR8" i="82"/>
  <c r="AR10" i="18"/>
  <c r="AN22" i="19"/>
  <c r="AI22" i="19"/>
  <c r="AJ22" i="67"/>
  <c r="AK22" i="67"/>
  <c r="AT22" i="67" s="1"/>
  <c r="AJ16" i="67"/>
  <c r="AK16" i="67"/>
  <c r="AT16" i="67" s="1"/>
  <c r="AJ10" i="67"/>
  <c r="AK10" i="67"/>
  <c r="AT10" i="67" s="1"/>
  <c r="AN22" i="79"/>
  <c r="AI22" i="79"/>
  <c r="Y16" i="88"/>
  <c r="X16" i="88"/>
  <c r="AI13" i="41"/>
  <c r="AN13" i="41"/>
  <c r="Y13" i="91"/>
  <c r="Z13" i="91" s="1"/>
  <c r="X13" i="91"/>
  <c r="Y12" i="99"/>
  <c r="X12" i="99"/>
  <c r="AH9" i="82"/>
  <c r="AQ9" i="82" s="1"/>
  <c r="AR13" i="95"/>
  <c r="AG11" i="103"/>
  <c r="AP11" i="103" s="1"/>
  <c r="AE11" i="103"/>
  <c r="AF11" i="103"/>
  <c r="AO11" i="103" s="1"/>
  <c r="W12" i="103"/>
  <c r="AI16" i="44"/>
  <c r="AN16" i="44"/>
  <c r="W10" i="90"/>
  <c r="AF9" i="90"/>
  <c r="AO9" i="90" s="1"/>
  <c r="AG9" i="90"/>
  <c r="AP9" i="90" s="1"/>
  <c r="AE9" i="90"/>
  <c r="W12" i="87"/>
  <c r="AG11" i="87"/>
  <c r="AP11" i="87" s="1"/>
  <c r="AF11" i="87"/>
  <c r="AO11" i="87" s="1"/>
  <c r="AE11" i="87"/>
  <c r="AI19" i="52"/>
  <c r="AN19" i="52"/>
  <c r="AI22" i="28"/>
  <c r="AN22" i="28"/>
  <c r="W16" i="96"/>
  <c r="AG15" i="96"/>
  <c r="AP15" i="96" s="1"/>
  <c r="AF15" i="96"/>
  <c r="AO15" i="96" s="1"/>
  <c r="AE15" i="96"/>
  <c r="AJ23" i="67"/>
  <c r="AS23" i="67" s="1"/>
  <c r="AK23" i="67"/>
  <c r="AT23" i="67" s="1"/>
  <c r="AF17" i="92"/>
  <c r="AO17" i="92" s="1"/>
  <c r="AE17" i="92"/>
  <c r="W18" i="92"/>
  <c r="AG17" i="92"/>
  <c r="AP17" i="92" s="1"/>
  <c r="Y24" i="97"/>
  <c r="X24" i="97"/>
  <c r="AN22" i="38"/>
  <c r="AI22" i="38"/>
  <c r="Y22" i="33"/>
  <c r="X22" i="33"/>
  <c r="AR12" i="11"/>
  <c r="AJ21" i="67"/>
  <c r="AS21" i="67" s="1"/>
  <c r="AK21" i="67"/>
  <c r="AJ15" i="67"/>
  <c r="AK15" i="67"/>
  <c r="AT15" i="67" s="1"/>
  <c r="AJ9" i="67"/>
  <c r="AK9" i="67"/>
  <c r="AT9" i="67" s="1"/>
  <c r="AJ3" i="67"/>
  <c r="AB4" i="67"/>
  <c r="AN11" i="99"/>
  <c r="AI11" i="99"/>
  <c r="AI17" i="13"/>
  <c r="AN17" i="13"/>
  <c r="AI22" i="89"/>
  <c r="AN22" i="89"/>
  <c r="Z9" i="82"/>
  <c r="Y9" i="50"/>
  <c r="Z9" i="50"/>
  <c r="X9" i="50"/>
  <c r="W23" i="71"/>
  <c r="AF22" i="71"/>
  <c r="AO22" i="71" s="1"/>
  <c r="AE22" i="71"/>
  <c r="AG22" i="71"/>
  <c r="AP22" i="71" s="1"/>
  <c r="AN22" i="59"/>
  <c r="AI22" i="59"/>
  <c r="Y9" i="94"/>
  <c r="Z9" i="94"/>
  <c r="X9" i="94"/>
  <c r="Y17" i="44"/>
  <c r="Z17" i="44"/>
  <c r="X17" i="44"/>
  <c r="AI19" i="93"/>
  <c r="AN19" i="93"/>
  <c r="Y20" i="52"/>
  <c r="X20" i="52"/>
  <c r="AI19" i="53"/>
  <c r="AN19" i="53"/>
  <c r="AH20" i="47"/>
  <c r="AQ20" i="47" s="1"/>
  <c r="AE16" i="20"/>
  <c r="W17" i="20"/>
  <c r="AF16" i="20"/>
  <c r="AO16" i="20" s="1"/>
  <c r="AG16" i="20"/>
  <c r="AP16" i="20" s="1"/>
  <c r="AR8" i="35"/>
  <c r="AH19" i="101"/>
  <c r="AQ19" i="101" s="1"/>
  <c r="AH15" i="9"/>
  <c r="AQ15" i="9" s="1"/>
  <c r="Y17" i="51"/>
  <c r="X17" i="51"/>
  <c r="Y23" i="38"/>
  <c r="X23" i="38"/>
  <c r="Z23" i="38" s="1"/>
  <c r="AR18" i="101"/>
  <c r="AJ20" i="67"/>
  <c r="AK20" i="67"/>
  <c r="AT20" i="67" s="1"/>
  <c r="AJ14" i="67"/>
  <c r="AS14" i="67" s="1"/>
  <c r="AK14" i="67"/>
  <c r="AJ8" i="67"/>
  <c r="AK8" i="67"/>
  <c r="AT8" i="67" s="1"/>
  <c r="Y23" i="79"/>
  <c r="X23" i="79"/>
  <c r="Y18" i="104"/>
  <c r="Z18" i="104" s="1"/>
  <c r="X18" i="104"/>
  <c r="Y17" i="45"/>
  <c r="X17" i="45"/>
  <c r="Y10" i="10"/>
  <c r="Z10" i="10" s="1"/>
  <c r="X10" i="10"/>
  <c r="AE10" i="10" l="1"/>
  <c r="AG10" i="10"/>
  <c r="AP10" i="10" s="1"/>
  <c r="AF10" i="10"/>
  <c r="AO10" i="10" s="1"/>
  <c r="W11" i="10"/>
  <c r="AG18" i="104"/>
  <c r="AP18" i="104" s="1"/>
  <c r="AF18" i="104"/>
  <c r="AO18" i="104" s="1"/>
  <c r="AE18" i="104"/>
  <c r="W19" i="104"/>
  <c r="W14" i="91"/>
  <c r="AG13" i="91"/>
  <c r="AP13" i="91" s="1"/>
  <c r="AF13" i="91"/>
  <c r="AO13" i="91" s="1"/>
  <c r="AE13" i="91"/>
  <c r="W21" i="93"/>
  <c r="AG20" i="93"/>
  <c r="AP20" i="93" s="1"/>
  <c r="AF20" i="93"/>
  <c r="AO20" i="93" s="1"/>
  <c r="AE20" i="93"/>
  <c r="AF23" i="38"/>
  <c r="AO23" i="38" s="1"/>
  <c r="AO25" i="38" s="1"/>
  <c r="AE23" i="38"/>
  <c r="AG23" i="38"/>
  <c r="AP23" i="38" s="1"/>
  <c r="AP25" i="38" s="1"/>
  <c r="AE23" i="28"/>
  <c r="AG23" i="28"/>
  <c r="AP23" i="28" s="1"/>
  <c r="AP25" i="28" s="1"/>
  <c r="AF23" i="28"/>
  <c r="AO23" i="28" s="1"/>
  <c r="AO25" i="28" s="1"/>
  <c r="AE23" i="19"/>
  <c r="AF23" i="19"/>
  <c r="AO23" i="19" s="1"/>
  <c r="AO25" i="19" s="1"/>
  <c r="AG23" i="19"/>
  <c r="AP23" i="19" s="1"/>
  <c r="AP25" i="19" s="1"/>
  <c r="AR22" i="79"/>
  <c r="AR8" i="94"/>
  <c r="AG13" i="43"/>
  <c r="AP13" i="43" s="1"/>
  <c r="W14" i="43"/>
  <c r="AE13" i="43"/>
  <c r="AF13" i="43"/>
  <c r="AO13" i="43" s="1"/>
  <c r="AN12" i="55"/>
  <c r="AI12" i="55"/>
  <c r="AH14" i="41"/>
  <c r="AQ14" i="41" s="1"/>
  <c r="AS12" i="67"/>
  <c r="AL12" i="67"/>
  <c r="AU12" i="67" s="1"/>
  <c r="AG21" i="32"/>
  <c r="AP21" i="32" s="1"/>
  <c r="W22" i="32"/>
  <c r="AF21" i="32"/>
  <c r="AO21" i="32" s="1"/>
  <c r="AE21" i="32"/>
  <c r="AR23" i="97"/>
  <c r="AI20" i="105"/>
  <c r="AN20" i="105"/>
  <c r="AR8" i="50"/>
  <c r="AG23" i="89"/>
  <c r="AP23" i="89" s="1"/>
  <c r="W24" i="89"/>
  <c r="AF23" i="89"/>
  <c r="AO23" i="89" s="1"/>
  <c r="AE23" i="89"/>
  <c r="AN8" i="85"/>
  <c r="AI8" i="85"/>
  <c r="AE9" i="94"/>
  <c r="AF9" i="94"/>
  <c r="AO9" i="94" s="1"/>
  <c r="AG9" i="94"/>
  <c r="AP9" i="94" s="1"/>
  <c r="W10" i="94"/>
  <c r="AL21" i="67"/>
  <c r="AU21" i="67" s="1"/>
  <c r="AT21" i="67"/>
  <c r="AI16" i="20"/>
  <c r="AN16" i="20"/>
  <c r="AL3" i="67"/>
  <c r="AU3" i="67" s="1"/>
  <c r="AS3" i="67"/>
  <c r="AR22" i="28"/>
  <c r="Y10" i="90"/>
  <c r="X10" i="90"/>
  <c r="AN11" i="103"/>
  <c r="AI11" i="103"/>
  <c r="AH12" i="99"/>
  <c r="AQ12" i="99" s="1"/>
  <c r="AS22" i="67"/>
  <c r="AL22" i="67"/>
  <c r="AU22" i="67" s="1"/>
  <c r="AR15" i="88"/>
  <c r="AS17" i="67"/>
  <c r="AL17" i="67"/>
  <c r="AU17" i="67" s="1"/>
  <c r="AH10" i="42"/>
  <c r="AQ10" i="42" s="1"/>
  <c r="AR16" i="45"/>
  <c r="Z14" i="41"/>
  <c r="AR12" i="43"/>
  <c r="AS7" i="67"/>
  <c r="AL7" i="67"/>
  <c r="AU7" i="67" s="1"/>
  <c r="AX22" i="24"/>
  <c r="S22" i="24" s="1"/>
  <c r="AC22" i="24" s="1"/>
  <c r="AB23" i="24" s="1"/>
  <c r="AK23" i="24" s="1"/>
  <c r="AX3" i="24"/>
  <c r="S3" i="24" s="1"/>
  <c r="AC3" i="24" s="1"/>
  <c r="AX23" i="24"/>
  <c r="S23" i="24" s="1"/>
  <c r="AC23" i="24" s="1"/>
  <c r="AX4" i="24"/>
  <c r="S4" i="24" s="1"/>
  <c r="AC4" i="24" s="1"/>
  <c r="AB5" i="24" s="1"/>
  <c r="AX5" i="24"/>
  <c r="S5" i="24" s="1"/>
  <c r="AC5" i="24" s="1"/>
  <c r="AB6" i="24" s="1"/>
  <c r="AX6" i="24"/>
  <c r="S6" i="24" s="1"/>
  <c r="AC6" i="24" s="1"/>
  <c r="AB7" i="24" s="1"/>
  <c r="AX7" i="24"/>
  <c r="S7" i="24" s="1"/>
  <c r="AC7" i="24" s="1"/>
  <c r="AB8" i="24" s="1"/>
  <c r="AX8" i="24"/>
  <c r="S8" i="24" s="1"/>
  <c r="AC8" i="24" s="1"/>
  <c r="AB9" i="24" s="1"/>
  <c r="AX9" i="24"/>
  <c r="S9" i="24" s="1"/>
  <c r="AC9" i="24" s="1"/>
  <c r="AB10" i="24" s="1"/>
  <c r="AX10" i="24"/>
  <c r="S10" i="24" s="1"/>
  <c r="AC10" i="24" s="1"/>
  <c r="AB11" i="24" s="1"/>
  <c r="AX11" i="24"/>
  <c r="S11" i="24" s="1"/>
  <c r="AC11" i="24" s="1"/>
  <c r="AB12" i="24" s="1"/>
  <c r="AX12" i="24"/>
  <c r="S12" i="24" s="1"/>
  <c r="AC12" i="24" s="1"/>
  <c r="AB13" i="24" s="1"/>
  <c r="AX13" i="24"/>
  <c r="S13" i="24" s="1"/>
  <c r="AC13" i="24" s="1"/>
  <c r="AB14" i="24" s="1"/>
  <c r="AX14" i="24"/>
  <c r="S14" i="24" s="1"/>
  <c r="AC14" i="24" s="1"/>
  <c r="AB15" i="24" s="1"/>
  <c r="AX15" i="24"/>
  <c r="S15" i="24" s="1"/>
  <c r="AC15" i="24" s="1"/>
  <c r="AB16" i="24" s="1"/>
  <c r="AX16" i="24"/>
  <c r="S16" i="24" s="1"/>
  <c r="AC16" i="24" s="1"/>
  <c r="AB17" i="24" s="1"/>
  <c r="AX17" i="24"/>
  <c r="S17" i="24" s="1"/>
  <c r="AC17" i="24" s="1"/>
  <c r="AB18" i="24" s="1"/>
  <c r="AX18" i="24"/>
  <c r="S18" i="24" s="1"/>
  <c r="AC18" i="24" s="1"/>
  <c r="AB19" i="24" s="1"/>
  <c r="AX19" i="24"/>
  <c r="S19" i="24" s="1"/>
  <c r="AC19" i="24" s="1"/>
  <c r="AB20" i="24" s="1"/>
  <c r="AX20" i="24"/>
  <c r="S20" i="24" s="1"/>
  <c r="AC20" i="24" s="1"/>
  <c r="AB21" i="24" s="1"/>
  <c r="AX21" i="24"/>
  <c r="S21" i="24" s="1"/>
  <c r="AC21" i="24" s="1"/>
  <c r="AB22" i="24" s="1"/>
  <c r="Y10" i="48"/>
  <c r="Z10" i="48"/>
  <c r="X10" i="48"/>
  <c r="Y20" i="86"/>
  <c r="Z20" i="86" s="1"/>
  <c r="X20" i="86"/>
  <c r="AI14" i="95"/>
  <c r="AN14" i="95"/>
  <c r="AI15" i="9"/>
  <c r="AN15" i="9"/>
  <c r="Y9" i="85"/>
  <c r="Z9" i="85" s="1"/>
  <c r="X9" i="85"/>
  <c r="AL14" i="67"/>
  <c r="AU14" i="67" s="1"/>
  <c r="AT14" i="67"/>
  <c r="AH23" i="38"/>
  <c r="AQ23" i="38" s="1"/>
  <c r="AQ25" i="38" s="1"/>
  <c r="AX22" i="38"/>
  <c r="S22" i="38" s="1"/>
  <c r="AC22" i="38" s="1"/>
  <c r="AB23" i="38" s="1"/>
  <c r="AZ3" i="38"/>
  <c r="Y17" i="20"/>
  <c r="Z17" i="20"/>
  <c r="X17" i="20"/>
  <c r="AJ4" i="67"/>
  <c r="AK4" i="67"/>
  <c r="AT4" i="67" s="1"/>
  <c r="AH17" i="45"/>
  <c r="AQ17" i="45" s="1"/>
  <c r="AH23" i="79"/>
  <c r="AQ23" i="79" s="1"/>
  <c r="AQ25" i="79" s="1"/>
  <c r="AZ3" i="79"/>
  <c r="AX22" i="79" s="1"/>
  <c r="S22" i="79" s="1"/>
  <c r="AC22" i="79" s="1"/>
  <c r="AB23" i="79" s="1"/>
  <c r="AR19" i="93"/>
  <c r="Y23" i="71"/>
  <c r="Z23" i="71" s="1"/>
  <c r="X23" i="71"/>
  <c r="AR22" i="89"/>
  <c r="AR22" i="38"/>
  <c r="Z17" i="45"/>
  <c r="Z23" i="79"/>
  <c r="AR19" i="53"/>
  <c r="AH17" i="44"/>
  <c r="AQ17" i="44" s="1"/>
  <c r="AR22" i="59"/>
  <c r="AH9" i="50"/>
  <c r="AQ9" i="50" s="1"/>
  <c r="Y18" i="92"/>
  <c r="X18" i="92"/>
  <c r="Z18" i="92" s="1"/>
  <c r="AI15" i="96"/>
  <c r="AN15" i="96"/>
  <c r="Y12" i="87"/>
  <c r="Z12" i="87" s="1"/>
  <c r="X12" i="87"/>
  <c r="Z12" i="99"/>
  <c r="AR13" i="41"/>
  <c r="AR22" i="19"/>
  <c r="AG23" i="63"/>
  <c r="AP23" i="63" s="1"/>
  <c r="AP25" i="63" s="1"/>
  <c r="AF23" i="63"/>
  <c r="AO23" i="63" s="1"/>
  <c r="AO25" i="63" s="1"/>
  <c r="AE23" i="63"/>
  <c r="AF9" i="35"/>
  <c r="AO9" i="35" s="1"/>
  <c r="AG9" i="35"/>
  <c r="AP9" i="35" s="1"/>
  <c r="AE9" i="35"/>
  <c r="W10" i="35"/>
  <c r="AH20" i="53"/>
  <c r="AQ20" i="53" s="1"/>
  <c r="Z10" i="42"/>
  <c r="Y17" i="84"/>
  <c r="X17" i="84"/>
  <c r="AN9" i="102"/>
  <c r="AI9" i="102"/>
  <c r="AI16" i="100"/>
  <c r="AN16" i="100"/>
  <c r="AS18" i="67"/>
  <c r="AL18" i="67"/>
  <c r="AU18" i="67" s="1"/>
  <c r="AI20" i="15"/>
  <c r="AN20" i="15"/>
  <c r="AR9" i="42"/>
  <c r="AR16" i="51"/>
  <c r="AI9" i="48"/>
  <c r="AN9" i="48"/>
  <c r="Y21" i="105"/>
  <c r="Z21" i="105"/>
  <c r="X21" i="105"/>
  <c r="Z21" i="46"/>
  <c r="AH21" i="46"/>
  <c r="AQ21" i="46" s="1"/>
  <c r="AH18" i="13"/>
  <c r="AQ18" i="13" s="1"/>
  <c r="AN13" i="16"/>
  <c r="AI13" i="16"/>
  <c r="AI20" i="47"/>
  <c r="AN20" i="47"/>
  <c r="AN13" i="11"/>
  <c r="AI13" i="11"/>
  <c r="AG17" i="44"/>
  <c r="AP17" i="44" s="1"/>
  <c r="AF17" i="44"/>
  <c r="AO17" i="44" s="1"/>
  <c r="AE17" i="44"/>
  <c r="W18" i="44"/>
  <c r="W10" i="50"/>
  <c r="AF9" i="50"/>
  <c r="AO9" i="50" s="1"/>
  <c r="AG9" i="50"/>
  <c r="AP9" i="50" s="1"/>
  <c r="AE9" i="50"/>
  <c r="AR17" i="13"/>
  <c r="AS9" i="67"/>
  <c r="AL9" i="67"/>
  <c r="AU9" i="67" s="1"/>
  <c r="AH24" i="97"/>
  <c r="AQ24" i="97" s="1"/>
  <c r="AI17" i="92"/>
  <c r="AN17" i="92"/>
  <c r="AR19" i="52"/>
  <c r="AR16" i="44"/>
  <c r="AH16" i="88"/>
  <c r="AQ16" i="88" s="1"/>
  <c r="AS10" i="67"/>
  <c r="AL10" i="67"/>
  <c r="AU10" i="67" s="1"/>
  <c r="AR23" i="67"/>
  <c r="AR25" i="67" s="1"/>
  <c r="AL23" i="67"/>
  <c r="AU23" i="67" s="1"/>
  <c r="AS5" i="67"/>
  <c r="AL5" i="67"/>
  <c r="AU5" i="67" s="1"/>
  <c r="AR21" i="33"/>
  <c r="Y13" i="55"/>
  <c r="X13" i="55"/>
  <c r="Z13" i="55" s="1"/>
  <c r="W21" i="53"/>
  <c r="AE20" i="53"/>
  <c r="AF20" i="53"/>
  <c r="AO20" i="53" s="1"/>
  <c r="AG20" i="53"/>
  <c r="AP20" i="53" s="1"/>
  <c r="AR17" i="104"/>
  <c r="AS6" i="67"/>
  <c r="AL6" i="67"/>
  <c r="AU6" i="67" s="1"/>
  <c r="AI23" i="24"/>
  <c r="AR23" i="24" s="1"/>
  <c r="AR25" i="24" s="1"/>
  <c r="AN23" i="24"/>
  <c r="AN25" i="24" s="1"/>
  <c r="Y16" i="54"/>
  <c r="Z16" i="54"/>
  <c r="X16" i="54"/>
  <c r="AH23" i="59"/>
  <c r="AQ23" i="59" s="1"/>
  <c r="AQ25" i="59" s="1"/>
  <c r="AZ3" i="59"/>
  <c r="AS13" i="67"/>
  <c r="AL13" i="67"/>
  <c r="AU13" i="67" s="1"/>
  <c r="Z18" i="13"/>
  <c r="Y14" i="16"/>
  <c r="X14" i="16"/>
  <c r="Y16" i="58"/>
  <c r="X16" i="58"/>
  <c r="AN10" i="98"/>
  <c r="AI10" i="98"/>
  <c r="AH17" i="51"/>
  <c r="AQ17" i="51" s="1"/>
  <c r="AH20" i="52"/>
  <c r="AQ20" i="52" s="1"/>
  <c r="AH10" i="10"/>
  <c r="AQ10" i="10" s="1"/>
  <c r="AH18" i="104"/>
  <c r="AQ18" i="104" s="1"/>
  <c r="Z17" i="51"/>
  <c r="Z20" i="52"/>
  <c r="AR11" i="99"/>
  <c r="AH22" i="33"/>
  <c r="AQ22" i="33" s="1"/>
  <c r="Z24" i="97"/>
  <c r="AI9" i="90"/>
  <c r="AN9" i="90"/>
  <c r="AH13" i="91"/>
  <c r="AQ13" i="91" s="1"/>
  <c r="Z16" i="88"/>
  <c r="AH23" i="28"/>
  <c r="AQ23" i="28" s="1"/>
  <c r="AQ25" i="28" s="1"/>
  <c r="AZ3" i="28"/>
  <c r="AR20" i="46"/>
  <c r="AR9" i="10"/>
  <c r="AS11" i="67"/>
  <c r="AL11" i="67"/>
  <c r="AU11" i="67" s="1"/>
  <c r="AN12" i="83"/>
  <c r="AI12" i="83"/>
  <c r="AH20" i="93"/>
  <c r="AQ20" i="93" s="1"/>
  <c r="AR20" i="32"/>
  <c r="Y17" i="100"/>
  <c r="X17" i="100"/>
  <c r="AR12" i="91"/>
  <c r="AN13" i="49"/>
  <c r="AI13" i="49"/>
  <c r="AI15" i="54"/>
  <c r="AN15" i="54"/>
  <c r="Z23" i="59"/>
  <c r="AH23" i="19"/>
  <c r="AQ23" i="19" s="1"/>
  <c r="AQ25" i="19" s="1"/>
  <c r="AZ3" i="19"/>
  <c r="AI19" i="86"/>
  <c r="AN19" i="86"/>
  <c r="Y20" i="101"/>
  <c r="Z20" i="101" s="1"/>
  <c r="X20" i="101"/>
  <c r="AN15" i="58"/>
  <c r="AI15" i="58"/>
  <c r="AR15" i="58" s="1"/>
  <c r="Y12" i="18"/>
  <c r="Z12" i="18"/>
  <c r="X12" i="18"/>
  <c r="Y14" i="11"/>
  <c r="X14" i="11"/>
  <c r="AS20" i="67"/>
  <c r="AL20" i="67"/>
  <c r="AU20" i="67" s="1"/>
  <c r="AS8" i="67"/>
  <c r="AL8" i="67"/>
  <c r="AU8" i="67" s="1"/>
  <c r="AH9" i="94"/>
  <c r="AQ9" i="94" s="1"/>
  <c r="AI22" i="71"/>
  <c r="AN22" i="71"/>
  <c r="AF9" i="82"/>
  <c r="AO9" i="82" s="1"/>
  <c r="AE9" i="82"/>
  <c r="AG9" i="82"/>
  <c r="AP9" i="82" s="1"/>
  <c r="W10" i="82"/>
  <c r="AS15" i="67"/>
  <c r="AL15" i="67"/>
  <c r="AU15" i="67" s="1"/>
  <c r="Z22" i="33"/>
  <c r="Y16" i="96"/>
  <c r="X16" i="96"/>
  <c r="AN11" i="87"/>
  <c r="AI11" i="87"/>
  <c r="Y12" i="103"/>
  <c r="X12" i="103"/>
  <c r="AS16" i="67"/>
  <c r="AL16" i="67"/>
  <c r="AU16" i="67" s="1"/>
  <c r="AH13" i="43"/>
  <c r="AQ13" i="43" s="1"/>
  <c r="Y13" i="83"/>
  <c r="X13" i="83"/>
  <c r="AI16" i="84"/>
  <c r="AN16" i="84"/>
  <c r="AX22" i="63"/>
  <c r="S22" i="63" s="1"/>
  <c r="AC22" i="63" s="1"/>
  <c r="AB23" i="63" s="1"/>
  <c r="AK23" i="63" s="1"/>
  <c r="AT23" i="63" s="1"/>
  <c r="AX3" i="63"/>
  <c r="S3" i="63" s="1"/>
  <c r="AC3" i="63" s="1"/>
  <c r="AX23" i="63"/>
  <c r="S23" i="63" s="1"/>
  <c r="AC23" i="63" s="1"/>
  <c r="AX4" i="63"/>
  <c r="S4" i="63" s="1"/>
  <c r="AC4" i="63" s="1"/>
  <c r="AB5" i="63" s="1"/>
  <c r="AX5" i="63"/>
  <c r="S5" i="63" s="1"/>
  <c r="AC5" i="63" s="1"/>
  <c r="AB6" i="63" s="1"/>
  <c r="AX6" i="63"/>
  <c r="S6" i="63" s="1"/>
  <c r="AC6" i="63" s="1"/>
  <c r="AB7" i="63" s="1"/>
  <c r="AX7" i="63"/>
  <c r="S7" i="63" s="1"/>
  <c r="AC7" i="63" s="1"/>
  <c r="AB8" i="63" s="1"/>
  <c r="AX8" i="63"/>
  <c r="S8" i="63" s="1"/>
  <c r="AC8" i="63" s="1"/>
  <c r="AB9" i="63" s="1"/>
  <c r="AX9" i="63"/>
  <c r="S9" i="63" s="1"/>
  <c r="AC9" i="63" s="1"/>
  <c r="AB10" i="63" s="1"/>
  <c r="AX10" i="63"/>
  <c r="S10" i="63" s="1"/>
  <c r="AC10" i="63" s="1"/>
  <c r="AB11" i="63" s="1"/>
  <c r="AX11" i="63"/>
  <c r="S11" i="63" s="1"/>
  <c r="AC11" i="63" s="1"/>
  <c r="AB12" i="63" s="1"/>
  <c r="AX12" i="63"/>
  <c r="S12" i="63" s="1"/>
  <c r="AC12" i="63" s="1"/>
  <c r="AB13" i="63" s="1"/>
  <c r="AX13" i="63"/>
  <c r="S13" i="63" s="1"/>
  <c r="AC13" i="63" s="1"/>
  <c r="AB14" i="63" s="1"/>
  <c r="AX14" i="63"/>
  <c r="S14" i="63" s="1"/>
  <c r="AC14" i="63" s="1"/>
  <c r="AB15" i="63" s="1"/>
  <c r="AX15" i="63"/>
  <c r="S15" i="63" s="1"/>
  <c r="AC15" i="63" s="1"/>
  <c r="AB16" i="63" s="1"/>
  <c r="AX16" i="63"/>
  <c r="S16" i="63" s="1"/>
  <c r="AC16" i="63" s="1"/>
  <c r="AB17" i="63" s="1"/>
  <c r="AX17" i="63"/>
  <c r="S17" i="63" s="1"/>
  <c r="AC17" i="63" s="1"/>
  <c r="AB18" i="63" s="1"/>
  <c r="AX18" i="63"/>
  <c r="S18" i="63" s="1"/>
  <c r="AC18" i="63" s="1"/>
  <c r="AB19" i="63" s="1"/>
  <c r="AX19" i="63"/>
  <c r="S19" i="63" s="1"/>
  <c r="AC19" i="63" s="1"/>
  <c r="AB20" i="63" s="1"/>
  <c r="AX20" i="63"/>
  <c r="S20" i="63" s="1"/>
  <c r="AC20" i="63" s="1"/>
  <c r="AB21" i="63" s="1"/>
  <c r="AX21" i="63"/>
  <c r="S21" i="63" s="1"/>
  <c r="AC21" i="63" s="1"/>
  <c r="AB22" i="63" s="1"/>
  <c r="Y10" i="102"/>
  <c r="X10" i="102"/>
  <c r="Y14" i="49"/>
  <c r="X14" i="49"/>
  <c r="Z14" i="49" s="1"/>
  <c r="Y21" i="15"/>
  <c r="X21" i="15"/>
  <c r="AH21" i="32"/>
  <c r="AQ21" i="32" s="1"/>
  <c r="AS19" i="67"/>
  <c r="AL19" i="67"/>
  <c r="AU19" i="67" s="1"/>
  <c r="Y15" i="95"/>
  <c r="X15" i="95"/>
  <c r="AH23" i="89"/>
  <c r="AQ23" i="89" s="1"/>
  <c r="Y16" i="9"/>
  <c r="X16" i="9"/>
  <c r="AI19" i="101"/>
  <c r="AN19" i="101"/>
  <c r="Y21" i="47"/>
  <c r="Z21" i="47"/>
  <c r="X21" i="47"/>
  <c r="AN11" i="18"/>
  <c r="AI11" i="18"/>
  <c r="Y11" i="98"/>
  <c r="X11" i="98"/>
  <c r="Z11" i="98" s="1"/>
  <c r="AF11" i="98" l="1"/>
  <c r="AO11" i="98" s="1"/>
  <c r="AE11" i="98"/>
  <c r="W12" i="98"/>
  <c r="AG11" i="98"/>
  <c r="AP11" i="98" s="1"/>
  <c r="AG14" i="49"/>
  <c r="AP14" i="49" s="1"/>
  <c r="W15" i="49"/>
  <c r="AE14" i="49"/>
  <c r="AF14" i="49"/>
  <c r="AO14" i="49" s="1"/>
  <c r="W13" i="87"/>
  <c r="AF12" i="87"/>
  <c r="AO12" i="87" s="1"/>
  <c r="AG12" i="87"/>
  <c r="AP12" i="87" s="1"/>
  <c r="AE12" i="87"/>
  <c r="W10" i="85"/>
  <c r="AG9" i="85"/>
  <c r="AP9" i="85" s="1"/>
  <c r="AF9" i="85"/>
  <c r="AO9" i="85" s="1"/>
  <c r="AE9" i="85"/>
  <c r="AE20" i="86"/>
  <c r="AG20" i="86"/>
  <c r="AP20" i="86" s="1"/>
  <c r="AF20" i="86"/>
  <c r="AO20" i="86" s="1"/>
  <c r="W21" i="86"/>
  <c r="AG23" i="71"/>
  <c r="AP23" i="71" s="1"/>
  <c r="AP25" i="71" s="1"/>
  <c r="AF23" i="71"/>
  <c r="AO23" i="71" s="1"/>
  <c r="AO25" i="71" s="1"/>
  <c r="AE23" i="71"/>
  <c r="AF13" i="55"/>
  <c r="AO13" i="55" s="1"/>
  <c r="AG13" i="55"/>
  <c r="AP13" i="55" s="1"/>
  <c r="W14" i="55"/>
  <c r="AE13" i="55"/>
  <c r="W21" i="101"/>
  <c r="AG20" i="101"/>
  <c r="AP20" i="101" s="1"/>
  <c r="AF20" i="101"/>
  <c r="AO20" i="101" s="1"/>
  <c r="AE20" i="101"/>
  <c r="AG18" i="92"/>
  <c r="AP18" i="92" s="1"/>
  <c r="AE18" i="92"/>
  <c r="W19" i="92"/>
  <c r="AF18" i="92"/>
  <c r="AO18" i="92" s="1"/>
  <c r="AJ9" i="63"/>
  <c r="AK9" i="63"/>
  <c r="AT9" i="63" s="1"/>
  <c r="AB4" i="63"/>
  <c r="AJ3" i="63"/>
  <c r="AF12" i="18"/>
  <c r="AO12" i="18" s="1"/>
  <c r="AE12" i="18"/>
  <c r="W13" i="18"/>
  <c r="AG12" i="18"/>
  <c r="AP12" i="18" s="1"/>
  <c r="AH17" i="100"/>
  <c r="AQ17" i="100" s="1"/>
  <c r="AX3" i="28"/>
  <c r="S3" i="28" s="1"/>
  <c r="AC3" i="28" s="1"/>
  <c r="AX23" i="28"/>
  <c r="S23" i="28" s="1"/>
  <c r="AC23" i="28" s="1"/>
  <c r="AX4" i="28"/>
  <c r="S4" i="28" s="1"/>
  <c r="AC4" i="28" s="1"/>
  <c r="AB5" i="28" s="1"/>
  <c r="AX5" i="28"/>
  <c r="S5" i="28" s="1"/>
  <c r="AC5" i="28" s="1"/>
  <c r="AB6" i="28" s="1"/>
  <c r="AX6" i="28"/>
  <c r="S6" i="28" s="1"/>
  <c r="AC6" i="28" s="1"/>
  <c r="AB7" i="28" s="1"/>
  <c r="AX7" i="28"/>
  <c r="S7" i="28" s="1"/>
  <c r="AC7" i="28" s="1"/>
  <c r="AB8" i="28" s="1"/>
  <c r="AX8" i="28"/>
  <c r="S8" i="28" s="1"/>
  <c r="AC8" i="28" s="1"/>
  <c r="AB9" i="28" s="1"/>
  <c r="AX9" i="28"/>
  <c r="S9" i="28" s="1"/>
  <c r="AC9" i="28" s="1"/>
  <c r="AB10" i="28" s="1"/>
  <c r="AX10" i="28"/>
  <c r="S10" i="28" s="1"/>
  <c r="AC10" i="28" s="1"/>
  <c r="AB11" i="28" s="1"/>
  <c r="AX11" i="28"/>
  <c r="S11" i="28" s="1"/>
  <c r="AC11" i="28" s="1"/>
  <c r="AB12" i="28" s="1"/>
  <c r="AX12" i="28"/>
  <c r="S12" i="28" s="1"/>
  <c r="AC12" i="28" s="1"/>
  <c r="AB13" i="28" s="1"/>
  <c r="AX13" i="28"/>
  <c r="S13" i="28" s="1"/>
  <c r="AC13" i="28" s="1"/>
  <c r="AB14" i="28" s="1"/>
  <c r="AX14" i="28"/>
  <c r="S14" i="28" s="1"/>
  <c r="AC14" i="28" s="1"/>
  <c r="AB15" i="28" s="1"/>
  <c r="AX15" i="28"/>
  <c r="S15" i="28" s="1"/>
  <c r="AC15" i="28" s="1"/>
  <c r="AB16" i="28" s="1"/>
  <c r="AX16" i="28"/>
  <c r="S16" i="28" s="1"/>
  <c r="AC16" i="28" s="1"/>
  <c r="AB17" i="28" s="1"/>
  <c r="AX17" i="28"/>
  <c r="S17" i="28" s="1"/>
  <c r="AC17" i="28" s="1"/>
  <c r="AB18" i="28" s="1"/>
  <c r="AX18" i="28"/>
  <c r="S18" i="28" s="1"/>
  <c r="AC18" i="28" s="1"/>
  <c r="AB19" i="28" s="1"/>
  <c r="AX19" i="28"/>
  <c r="S19" i="28" s="1"/>
  <c r="AC19" i="28" s="1"/>
  <c r="AB20" i="28" s="1"/>
  <c r="AX20" i="28"/>
  <c r="S20" i="28" s="1"/>
  <c r="AC20" i="28" s="1"/>
  <c r="AB21" i="28" s="1"/>
  <c r="AX21" i="28"/>
  <c r="S21" i="28" s="1"/>
  <c r="AC21" i="28" s="1"/>
  <c r="AB22" i="28" s="1"/>
  <c r="Y18" i="44"/>
  <c r="Z18" i="44"/>
  <c r="X18" i="44"/>
  <c r="AR9" i="102"/>
  <c r="Y10" i="35"/>
  <c r="X10" i="35"/>
  <c r="AH12" i="87"/>
  <c r="AQ12" i="87" s="1"/>
  <c r="AG23" i="79"/>
  <c r="AP23" i="79" s="1"/>
  <c r="AP25" i="79" s="1"/>
  <c r="AF23" i="79"/>
  <c r="AO23" i="79" s="1"/>
  <c r="AO25" i="79" s="1"/>
  <c r="AE23" i="79"/>
  <c r="AH23" i="71"/>
  <c r="AQ23" i="71" s="1"/>
  <c r="AQ25" i="71" s="1"/>
  <c r="AZ3" i="71"/>
  <c r="AX3" i="38"/>
  <c r="S3" i="38" s="1"/>
  <c r="AC3" i="38" s="1"/>
  <c r="AX23" i="38"/>
  <c r="S23" i="38" s="1"/>
  <c r="AC23" i="38" s="1"/>
  <c r="AX4" i="38"/>
  <c r="S4" i="38" s="1"/>
  <c r="AC4" i="38" s="1"/>
  <c r="AB5" i="38" s="1"/>
  <c r="AX5" i="38"/>
  <c r="S5" i="38" s="1"/>
  <c r="AC5" i="38" s="1"/>
  <c r="AB6" i="38" s="1"/>
  <c r="AX6" i="38"/>
  <c r="S6" i="38" s="1"/>
  <c r="AC6" i="38" s="1"/>
  <c r="AB7" i="38" s="1"/>
  <c r="AX7" i="38"/>
  <c r="S7" i="38" s="1"/>
  <c r="AC7" i="38" s="1"/>
  <c r="AB8" i="38" s="1"/>
  <c r="AX8" i="38"/>
  <c r="S8" i="38" s="1"/>
  <c r="AC8" i="38" s="1"/>
  <c r="AB9" i="38" s="1"/>
  <c r="AX9" i="38"/>
  <c r="S9" i="38" s="1"/>
  <c r="AC9" i="38" s="1"/>
  <c r="AB10" i="38" s="1"/>
  <c r="AX10" i="38"/>
  <c r="S10" i="38" s="1"/>
  <c r="AC10" i="38" s="1"/>
  <c r="AB11" i="38" s="1"/>
  <c r="AX11" i="38"/>
  <c r="S11" i="38" s="1"/>
  <c r="AC11" i="38" s="1"/>
  <c r="AB12" i="38" s="1"/>
  <c r="AX12" i="38"/>
  <c r="S12" i="38" s="1"/>
  <c r="AC12" i="38" s="1"/>
  <c r="AB13" i="38" s="1"/>
  <c r="AX13" i="38"/>
  <c r="S13" i="38" s="1"/>
  <c r="AC13" i="38" s="1"/>
  <c r="AB14" i="38" s="1"/>
  <c r="AX14" i="38"/>
  <c r="S14" i="38" s="1"/>
  <c r="AC14" i="38" s="1"/>
  <c r="AB15" i="38" s="1"/>
  <c r="AX15" i="38"/>
  <c r="S15" i="38" s="1"/>
  <c r="AC15" i="38" s="1"/>
  <c r="AB16" i="38" s="1"/>
  <c r="AX16" i="38"/>
  <c r="S16" i="38" s="1"/>
  <c r="AC16" i="38" s="1"/>
  <c r="AB17" i="38" s="1"/>
  <c r="AX17" i="38"/>
  <c r="S17" i="38" s="1"/>
  <c r="AC17" i="38" s="1"/>
  <c r="AB18" i="38" s="1"/>
  <c r="AX18" i="38"/>
  <c r="S18" i="38" s="1"/>
  <c r="AC18" i="38" s="1"/>
  <c r="AB19" i="38" s="1"/>
  <c r="AX19" i="38"/>
  <c r="S19" i="38" s="1"/>
  <c r="AC19" i="38" s="1"/>
  <c r="AB20" i="38" s="1"/>
  <c r="AX20" i="38"/>
  <c r="S20" i="38" s="1"/>
  <c r="AC20" i="38" s="1"/>
  <c r="AB21" i="38" s="1"/>
  <c r="AX21" i="38"/>
  <c r="S21" i="38" s="1"/>
  <c r="AC21" i="38" s="1"/>
  <c r="AB22" i="38" s="1"/>
  <c r="AH20" i="86"/>
  <c r="AQ20" i="86" s="1"/>
  <c r="AJ22" i="24"/>
  <c r="AS22" i="24" s="1"/>
  <c r="AK22" i="24"/>
  <c r="AJ16" i="24"/>
  <c r="AK16" i="24"/>
  <c r="AT16" i="24" s="1"/>
  <c r="AK10" i="24"/>
  <c r="AT10" i="24" s="1"/>
  <c r="AJ10" i="24"/>
  <c r="AJ23" i="24"/>
  <c r="AS23" i="24" s="1"/>
  <c r="AN9" i="94"/>
  <c r="AI9" i="94"/>
  <c r="Y24" i="89"/>
  <c r="X24" i="89"/>
  <c r="Z24" i="89" s="1"/>
  <c r="AN13" i="43"/>
  <c r="AI13" i="43"/>
  <c r="AN23" i="28"/>
  <c r="AN25" i="28" s="1"/>
  <c r="AI23" i="28"/>
  <c r="AJ21" i="63"/>
  <c r="AK21" i="63"/>
  <c r="AT21" i="63" s="1"/>
  <c r="AJ20" i="63"/>
  <c r="AS20" i="63" s="1"/>
  <c r="AK20" i="63"/>
  <c r="AH16" i="96"/>
  <c r="AQ16" i="96" s="1"/>
  <c r="AR22" i="71"/>
  <c r="AR15" i="54"/>
  <c r="Z17" i="100"/>
  <c r="AX22" i="28"/>
  <c r="S22" i="28" s="1"/>
  <c r="AC22" i="28" s="1"/>
  <c r="AB23" i="28" s="1"/>
  <c r="AH14" i="16"/>
  <c r="AQ14" i="16" s="1"/>
  <c r="AX22" i="59"/>
  <c r="S22" i="59" s="1"/>
  <c r="AC22" i="59" s="1"/>
  <c r="AB23" i="59" s="1"/>
  <c r="AX3" i="59"/>
  <c r="S3" i="59" s="1"/>
  <c r="AC3" i="59" s="1"/>
  <c r="AX23" i="59"/>
  <c r="S23" i="59" s="1"/>
  <c r="AC23" i="59" s="1"/>
  <c r="AX4" i="59"/>
  <c r="S4" i="59" s="1"/>
  <c r="AC4" i="59" s="1"/>
  <c r="AB5" i="59" s="1"/>
  <c r="AX5" i="59"/>
  <c r="S5" i="59" s="1"/>
  <c r="AC5" i="59" s="1"/>
  <c r="AB6" i="59" s="1"/>
  <c r="AX6" i="59"/>
  <c r="S6" i="59" s="1"/>
  <c r="AC6" i="59" s="1"/>
  <c r="AB7" i="59" s="1"/>
  <c r="AX7" i="59"/>
  <c r="S7" i="59" s="1"/>
  <c r="AC7" i="59" s="1"/>
  <c r="AB8" i="59" s="1"/>
  <c r="AX8" i="59"/>
  <c r="S8" i="59" s="1"/>
  <c r="AC8" i="59" s="1"/>
  <c r="AB9" i="59" s="1"/>
  <c r="AX9" i="59"/>
  <c r="S9" i="59" s="1"/>
  <c r="AC9" i="59" s="1"/>
  <c r="AB10" i="59" s="1"/>
  <c r="AX10" i="59"/>
  <c r="S10" i="59" s="1"/>
  <c r="AC10" i="59" s="1"/>
  <c r="AB11" i="59" s="1"/>
  <c r="AX11" i="59"/>
  <c r="S11" i="59" s="1"/>
  <c r="AC11" i="59" s="1"/>
  <c r="AB12" i="59" s="1"/>
  <c r="AX12" i="59"/>
  <c r="S12" i="59" s="1"/>
  <c r="AC12" i="59" s="1"/>
  <c r="AB13" i="59" s="1"/>
  <c r="AX13" i="59"/>
  <c r="S13" i="59" s="1"/>
  <c r="AC13" i="59" s="1"/>
  <c r="AB14" i="59" s="1"/>
  <c r="AX14" i="59"/>
  <c r="S14" i="59" s="1"/>
  <c r="AC14" i="59" s="1"/>
  <c r="AB15" i="59" s="1"/>
  <c r="AX15" i="59"/>
  <c r="S15" i="59" s="1"/>
  <c r="AC15" i="59" s="1"/>
  <c r="AB16" i="59" s="1"/>
  <c r="AX16" i="59"/>
  <c r="S16" i="59" s="1"/>
  <c r="AC16" i="59" s="1"/>
  <c r="AB17" i="59" s="1"/>
  <c r="AX17" i="59"/>
  <c r="S17" i="59" s="1"/>
  <c r="AC17" i="59" s="1"/>
  <c r="AB18" i="59" s="1"/>
  <c r="AX18" i="59"/>
  <c r="S18" i="59" s="1"/>
  <c r="AC18" i="59" s="1"/>
  <c r="AB19" i="59" s="1"/>
  <c r="AX19" i="59"/>
  <c r="S19" i="59" s="1"/>
  <c r="AC19" i="59" s="1"/>
  <c r="AB20" i="59" s="1"/>
  <c r="AX20" i="59"/>
  <c r="S20" i="59" s="1"/>
  <c r="AC20" i="59" s="1"/>
  <c r="AB21" i="59" s="1"/>
  <c r="AX21" i="59"/>
  <c r="S21" i="59" s="1"/>
  <c r="AC21" i="59" s="1"/>
  <c r="AB22" i="59" s="1"/>
  <c r="AN9" i="50"/>
  <c r="AI9" i="50"/>
  <c r="AI17" i="44"/>
  <c r="AN17" i="44"/>
  <c r="AR20" i="47"/>
  <c r="AR9" i="48"/>
  <c r="AR20" i="15"/>
  <c r="AI9" i="35"/>
  <c r="AN9" i="35"/>
  <c r="W18" i="45"/>
  <c r="AF17" i="45"/>
  <c r="AO17" i="45" s="1"/>
  <c r="AE17" i="45"/>
  <c r="AG17" i="45"/>
  <c r="AP17" i="45" s="1"/>
  <c r="AT25" i="67"/>
  <c r="AJ23" i="38"/>
  <c r="AS23" i="38" s="1"/>
  <c r="AK23" i="38"/>
  <c r="AJ21" i="24"/>
  <c r="AK21" i="24"/>
  <c r="AT21" i="24" s="1"/>
  <c r="AJ15" i="24"/>
  <c r="AK15" i="24"/>
  <c r="AT15" i="24" s="1"/>
  <c r="AK9" i="24"/>
  <c r="AT9" i="24" s="1"/>
  <c r="AJ9" i="24"/>
  <c r="AJ3" i="24"/>
  <c r="AB4" i="24"/>
  <c r="AE14" i="41"/>
  <c r="AF14" i="41"/>
  <c r="AO14" i="41" s="1"/>
  <c r="W15" i="41"/>
  <c r="AG14" i="41"/>
  <c r="AP14" i="41" s="1"/>
  <c r="AR11" i="103"/>
  <c r="AR8" i="85"/>
  <c r="Y14" i="43"/>
  <c r="Z14" i="43"/>
  <c r="X14" i="43"/>
  <c r="Y14" i="91"/>
  <c r="X14" i="91"/>
  <c r="AJ14" i="63"/>
  <c r="AK14" i="63"/>
  <c r="AT14" i="63" s="1"/>
  <c r="AH21" i="15"/>
  <c r="AQ21" i="15" s="1"/>
  <c r="AH10" i="102"/>
  <c r="AQ10" i="102" s="1"/>
  <c r="AJ19" i="63"/>
  <c r="AK19" i="63"/>
  <c r="AT19" i="63" s="1"/>
  <c r="AJ13" i="63"/>
  <c r="AK13" i="63"/>
  <c r="AT13" i="63" s="1"/>
  <c r="AJ7" i="63"/>
  <c r="AK7" i="63"/>
  <c r="AT7" i="63" s="1"/>
  <c r="AH12" i="103"/>
  <c r="AQ12" i="103" s="1"/>
  <c r="Z16" i="96"/>
  <c r="Y10" i="82"/>
  <c r="X10" i="82"/>
  <c r="AH14" i="11"/>
  <c r="AQ14" i="11" s="1"/>
  <c r="AR19" i="86"/>
  <c r="AR13" i="49"/>
  <c r="AR10" i="98"/>
  <c r="Z14" i="16"/>
  <c r="AR17" i="92"/>
  <c r="AR13" i="16"/>
  <c r="AG21" i="46"/>
  <c r="AP21" i="46" s="1"/>
  <c r="AF21" i="46"/>
  <c r="AO21" i="46" s="1"/>
  <c r="W22" i="46"/>
  <c r="AE21" i="46"/>
  <c r="AH17" i="84"/>
  <c r="AQ17" i="84" s="1"/>
  <c r="AL4" i="67"/>
  <c r="AU4" i="67" s="1"/>
  <c r="AS4" i="67"/>
  <c r="AS25" i="67" s="1"/>
  <c r="AJ20" i="24"/>
  <c r="AK20" i="24"/>
  <c r="AT20" i="24" s="1"/>
  <c r="AJ14" i="24"/>
  <c r="AK14" i="24"/>
  <c r="AT14" i="24" s="1"/>
  <c r="AJ8" i="24"/>
  <c r="AK8" i="24"/>
  <c r="AT8" i="24" s="1"/>
  <c r="AL23" i="24"/>
  <c r="AU23" i="24" s="1"/>
  <c r="AT23" i="24"/>
  <c r="AR12" i="55"/>
  <c r="AN23" i="38"/>
  <c r="AN25" i="38" s="1"/>
  <c r="AI23" i="38"/>
  <c r="AR23" i="38" s="1"/>
  <c r="AR25" i="38" s="1"/>
  <c r="Y21" i="93"/>
  <c r="X21" i="93"/>
  <c r="X11" i="10"/>
  <c r="Y11" i="10"/>
  <c r="Z11" i="10"/>
  <c r="AJ15" i="63"/>
  <c r="AK15" i="63"/>
  <c r="AT15" i="63" s="1"/>
  <c r="AR11" i="18"/>
  <c r="AR19" i="101"/>
  <c r="AK8" i="63"/>
  <c r="AT8" i="63" s="1"/>
  <c r="AJ8" i="63"/>
  <c r="AH16" i="9"/>
  <c r="AQ16" i="9" s="1"/>
  <c r="AH21" i="47"/>
  <c r="AQ21" i="47" s="1"/>
  <c r="Z16" i="9"/>
  <c r="Z21" i="15"/>
  <c r="Z10" i="102"/>
  <c r="AJ18" i="63"/>
  <c r="AK18" i="63"/>
  <c r="AT18" i="63" s="1"/>
  <c r="AJ12" i="63"/>
  <c r="AK12" i="63"/>
  <c r="AT12" i="63" s="1"/>
  <c r="AJ6" i="63"/>
  <c r="AK6" i="63"/>
  <c r="AT6" i="63" s="1"/>
  <c r="AR16" i="84"/>
  <c r="Z12" i="103"/>
  <c r="Z14" i="11"/>
  <c r="AX22" i="19"/>
  <c r="S22" i="19" s="1"/>
  <c r="AC22" i="19" s="1"/>
  <c r="AB23" i="19" s="1"/>
  <c r="AK23" i="19" s="1"/>
  <c r="AT23" i="19" s="1"/>
  <c r="AX23" i="19"/>
  <c r="S23" i="19" s="1"/>
  <c r="AC23" i="19" s="1"/>
  <c r="AJ23" i="19" s="1"/>
  <c r="AS23" i="19" s="1"/>
  <c r="AX3" i="19"/>
  <c r="S3" i="19" s="1"/>
  <c r="AC3" i="19" s="1"/>
  <c r="AX4" i="19"/>
  <c r="S4" i="19" s="1"/>
  <c r="AC4" i="19" s="1"/>
  <c r="AB5" i="19" s="1"/>
  <c r="AX5" i="19"/>
  <c r="S5" i="19" s="1"/>
  <c r="AC5" i="19" s="1"/>
  <c r="AB6" i="19" s="1"/>
  <c r="AX6" i="19"/>
  <c r="S6" i="19" s="1"/>
  <c r="AC6" i="19" s="1"/>
  <c r="AB7" i="19" s="1"/>
  <c r="AX7" i="19"/>
  <c r="S7" i="19" s="1"/>
  <c r="AC7" i="19" s="1"/>
  <c r="AB8" i="19" s="1"/>
  <c r="AX8" i="19"/>
  <c r="S8" i="19" s="1"/>
  <c r="AC8" i="19" s="1"/>
  <c r="AB9" i="19" s="1"/>
  <c r="AX9" i="19"/>
  <c r="S9" i="19" s="1"/>
  <c r="AC9" i="19" s="1"/>
  <c r="AB10" i="19" s="1"/>
  <c r="AX10" i="19"/>
  <c r="S10" i="19" s="1"/>
  <c r="AC10" i="19" s="1"/>
  <c r="AB11" i="19" s="1"/>
  <c r="AX11" i="19"/>
  <c r="S11" i="19" s="1"/>
  <c r="AC11" i="19" s="1"/>
  <c r="AB12" i="19" s="1"/>
  <c r="AX12" i="19"/>
  <c r="S12" i="19" s="1"/>
  <c r="AC12" i="19" s="1"/>
  <c r="AB13" i="19" s="1"/>
  <c r="AX13" i="19"/>
  <c r="S13" i="19" s="1"/>
  <c r="AC13" i="19" s="1"/>
  <c r="AB14" i="19" s="1"/>
  <c r="AX14" i="19"/>
  <c r="S14" i="19" s="1"/>
  <c r="AC14" i="19" s="1"/>
  <c r="AB15" i="19" s="1"/>
  <c r="AX15" i="19"/>
  <c r="S15" i="19" s="1"/>
  <c r="AC15" i="19" s="1"/>
  <c r="AB16" i="19" s="1"/>
  <c r="AX16" i="19"/>
  <c r="S16" i="19" s="1"/>
  <c r="AC16" i="19" s="1"/>
  <c r="AB17" i="19" s="1"/>
  <c r="AX17" i="19"/>
  <c r="S17" i="19" s="1"/>
  <c r="AC17" i="19" s="1"/>
  <c r="AB18" i="19" s="1"/>
  <c r="AX18" i="19"/>
  <c r="S18" i="19" s="1"/>
  <c r="AC18" i="19" s="1"/>
  <c r="AB19" i="19" s="1"/>
  <c r="AX19" i="19"/>
  <c r="S19" i="19" s="1"/>
  <c r="AC19" i="19" s="1"/>
  <c r="AB20" i="19" s="1"/>
  <c r="AX20" i="19"/>
  <c r="S20" i="19" s="1"/>
  <c r="AC20" i="19" s="1"/>
  <c r="AB21" i="19" s="1"/>
  <c r="AX21" i="19"/>
  <c r="S21" i="19" s="1"/>
  <c r="AC21" i="19" s="1"/>
  <c r="AB22" i="19" s="1"/>
  <c r="AF16" i="88"/>
  <c r="AO16" i="88" s="1"/>
  <c r="AG16" i="88"/>
  <c r="AP16" i="88" s="1"/>
  <c r="W17" i="88"/>
  <c r="AE16" i="88"/>
  <c r="AH16" i="54"/>
  <c r="AQ16" i="54" s="1"/>
  <c r="AI20" i="53"/>
  <c r="AN20" i="53"/>
  <c r="AH21" i="105"/>
  <c r="AQ21" i="105" s="1"/>
  <c r="Z17" i="84"/>
  <c r="AH17" i="20"/>
  <c r="AQ17" i="20" s="1"/>
  <c r="AR15" i="9"/>
  <c r="AH10" i="48"/>
  <c r="AQ10" i="48" s="1"/>
  <c r="AJ19" i="24"/>
  <c r="AK19" i="24"/>
  <c r="AT19" i="24" s="1"/>
  <c r="AK13" i="24"/>
  <c r="AT13" i="24" s="1"/>
  <c r="AJ13" i="24"/>
  <c r="AJ7" i="24"/>
  <c r="AK7" i="24"/>
  <c r="AT7" i="24" s="1"/>
  <c r="AH10" i="90"/>
  <c r="AQ10" i="90" s="1"/>
  <c r="AU25" i="67"/>
  <c r="C11" i="67" s="1"/>
  <c r="F11" i="57" s="1"/>
  <c r="Y10" i="94"/>
  <c r="Z10" i="94"/>
  <c r="X10" i="94"/>
  <c r="AI21" i="32"/>
  <c r="AN21" i="32"/>
  <c r="AN23" i="19"/>
  <c r="AN25" i="19" s="1"/>
  <c r="AI23" i="19"/>
  <c r="Y19" i="104"/>
  <c r="Z19" i="104" s="1"/>
  <c r="X19" i="104"/>
  <c r="AH11" i="98"/>
  <c r="AQ11" i="98" s="1"/>
  <c r="AH15" i="95"/>
  <c r="AQ15" i="95" s="1"/>
  <c r="AJ17" i="63"/>
  <c r="AK17" i="63"/>
  <c r="AT17" i="63" s="1"/>
  <c r="AJ11" i="63"/>
  <c r="AK11" i="63"/>
  <c r="AT11" i="63" s="1"/>
  <c r="AJ5" i="63"/>
  <c r="AK5" i="63"/>
  <c r="AT5" i="63" s="1"/>
  <c r="AH13" i="83"/>
  <c r="AQ13" i="83" s="1"/>
  <c r="AF22" i="33"/>
  <c r="AO22" i="33" s="1"/>
  <c r="AG22" i="33"/>
  <c r="AP22" i="33" s="1"/>
  <c r="AE22" i="33"/>
  <c r="W23" i="33"/>
  <c r="AN9" i="82"/>
  <c r="AI9" i="82"/>
  <c r="AH20" i="101"/>
  <c r="AQ20" i="101" s="1"/>
  <c r="AR12" i="83"/>
  <c r="AR9" i="90"/>
  <c r="AE20" i="52"/>
  <c r="W21" i="52"/>
  <c r="AF20" i="52"/>
  <c r="AO20" i="52" s="1"/>
  <c r="AG20" i="52"/>
  <c r="AP20" i="52" s="1"/>
  <c r="AH16" i="58"/>
  <c r="AQ16" i="58" s="1"/>
  <c r="AG18" i="13"/>
  <c r="AP18" i="13" s="1"/>
  <c r="AF18" i="13"/>
  <c r="AO18" i="13" s="1"/>
  <c r="W19" i="13"/>
  <c r="AE18" i="13"/>
  <c r="W17" i="54"/>
  <c r="AG16" i="54"/>
  <c r="AP16" i="54" s="1"/>
  <c r="AF16" i="54"/>
  <c r="AO16" i="54" s="1"/>
  <c r="AE16" i="54"/>
  <c r="Y21" i="53"/>
  <c r="X21" i="53"/>
  <c r="Y10" i="50"/>
  <c r="X10" i="50"/>
  <c r="AR13" i="11"/>
  <c r="W22" i="105"/>
  <c r="AG21" i="105"/>
  <c r="AP21" i="105" s="1"/>
  <c r="AF21" i="105"/>
  <c r="AO21" i="105" s="1"/>
  <c r="AE21" i="105"/>
  <c r="AN23" i="63"/>
  <c r="AN25" i="63" s="1"/>
  <c r="AI23" i="63"/>
  <c r="AR15" i="96"/>
  <c r="AE17" i="20"/>
  <c r="W18" i="20"/>
  <c r="AF17" i="20"/>
  <c r="AO17" i="20" s="1"/>
  <c r="AG17" i="20"/>
  <c r="AP17" i="20" s="1"/>
  <c r="AF10" i="48"/>
  <c r="AO10" i="48" s="1"/>
  <c r="W11" i="48"/>
  <c r="AG10" i="48"/>
  <c r="AP10" i="48" s="1"/>
  <c r="AE10" i="48"/>
  <c r="AJ18" i="24"/>
  <c r="AK18" i="24"/>
  <c r="AT18" i="24" s="1"/>
  <c r="AK12" i="24"/>
  <c r="AT12" i="24" s="1"/>
  <c r="AJ12" i="24"/>
  <c r="AJ6" i="24"/>
  <c r="AK6" i="24"/>
  <c r="AT6" i="24" s="1"/>
  <c r="Z10" i="90"/>
  <c r="AI23" i="89"/>
  <c r="AN23" i="89"/>
  <c r="AI13" i="91"/>
  <c r="AN13" i="91"/>
  <c r="AI18" i="104"/>
  <c r="AN18" i="104"/>
  <c r="W22" i="47"/>
  <c r="AE21" i="47"/>
  <c r="AF21" i="47"/>
  <c r="AO21" i="47" s="1"/>
  <c r="AG21" i="47"/>
  <c r="AP21" i="47" s="1"/>
  <c r="Z15" i="95"/>
  <c r="AH14" i="49"/>
  <c r="AQ14" i="49" s="1"/>
  <c r="AJ22" i="63"/>
  <c r="AK22" i="63"/>
  <c r="AT22" i="63" s="1"/>
  <c r="AJ16" i="63"/>
  <c r="AK16" i="63"/>
  <c r="AT16" i="63" s="1"/>
  <c r="AJ10" i="63"/>
  <c r="AK10" i="63"/>
  <c r="AT10" i="63" s="1"/>
  <c r="AJ23" i="63"/>
  <c r="AS23" i="63" s="1"/>
  <c r="Z13" i="83"/>
  <c r="AR11" i="87"/>
  <c r="AH12" i="18"/>
  <c r="AQ12" i="18" s="1"/>
  <c r="AG23" i="59"/>
  <c r="AP23" i="59" s="1"/>
  <c r="AP25" i="59" s="1"/>
  <c r="AF23" i="59"/>
  <c r="AO23" i="59" s="1"/>
  <c r="AO25" i="59" s="1"/>
  <c r="AE23" i="59"/>
  <c r="W25" i="97"/>
  <c r="AF24" i="97"/>
  <c r="AO24" i="97" s="1"/>
  <c r="AG24" i="97"/>
  <c r="AP24" i="97" s="1"/>
  <c r="AE24" i="97"/>
  <c r="AF17" i="51"/>
  <c r="AO17" i="51" s="1"/>
  <c r="AG17" i="51"/>
  <c r="AP17" i="51" s="1"/>
  <c r="AE17" i="51"/>
  <c r="W18" i="51"/>
  <c r="Z16" i="58"/>
  <c r="AH13" i="55"/>
  <c r="AQ13" i="55" s="1"/>
  <c r="AR16" i="100"/>
  <c r="AE10" i="42"/>
  <c r="W11" i="42"/>
  <c r="AF10" i="42"/>
  <c r="AO10" i="42" s="1"/>
  <c r="AG10" i="42"/>
  <c r="AP10" i="42" s="1"/>
  <c r="AE12" i="99"/>
  <c r="W13" i="99"/>
  <c r="AG12" i="99"/>
  <c r="AP12" i="99" s="1"/>
  <c r="AF12" i="99"/>
  <c r="AO12" i="99" s="1"/>
  <c r="AH18" i="92"/>
  <c r="AQ18" i="92" s="1"/>
  <c r="AX3" i="79"/>
  <c r="S3" i="79" s="1"/>
  <c r="AC3" i="79" s="1"/>
  <c r="AX23" i="79"/>
  <c r="S23" i="79" s="1"/>
  <c r="AC23" i="79" s="1"/>
  <c r="AJ23" i="79" s="1"/>
  <c r="AS23" i="79" s="1"/>
  <c r="AX4" i="79"/>
  <c r="S4" i="79" s="1"/>
  <c r="AC4" i="79" s="1"/>
  <c r="AB5" i="79" s="1"/>
  <c r="AX5" i="79"/>
  <c r="S5" i="79" s="1"/>
  <c r="AC5" i="79" s="1"/>
  <c r="AB6" i="79" s="1"/>
  <c r="AX6" i="79"/>
  <c r="S6" i="79" s="1"/>
  <c r="AC6" i="79" s="1"/>
  <c r="AB7" i="79" s="1"/>
  <c r="AX7" i="79"/>
  <c r="S7" i="79" s="1"/>
  <c r="AC7" i="79" s="1"/>
  <c r="AB8" i="79" s="1"/>
  <c r="AX8" i="79"/>
  <c r="S8" i="79" s="1"/>
  <c r="AC8" i="79" s="1"/>
  <c r="AB9" i="79" s="1"/>
  <c r="AX9" i="79"/>
  <c r="S9" i="79" s="1"/>
  <c r="AC9" i="79" s="1"/>
  <c r="AB10" i="79" s="1"/>
  <c r="AX10" i="79"/>
  <c r="S10" i="79" s="1"/>
  <c r="AC10" i="79" s="1"/>
  <c r="AB11" i="79" s="1"/>
  <c r="AX11" i="79"/>
  <c r="S11" i="79" s="1"/>
  <c r="AC11" i="79" s="1"/>
  <c r="AB12" i="79" s="1"/>
  <c r="AX12" i="79"/>
  <c r="S12" i="79" s="1"/>
  <c r="AC12" i="79" s="1"/>
  <c r="AB13" i="79" s="1"/>
  <c r="AX13" i="79"/>
  <c r="S13" i="79" s="1"/>
  <c r="AC13" i="79" s="1"/>
  <c r="AB14" i="79" s="1"/>
  <c r="AX14" i="79"/>
  <c r="S14" i="79" s="1"/>
  <c r="AC14" i="79" s="1"/>
  <c r="AB15" i="79" s="1"/>
  <c r="AX15" i="79"/>
  <c r="S15" i="79" s="1"/>
  <c r="AC15" i="79" s="1"/>
  <c r="AB16" i="79" s="1"/>
  <c r="AX16" i="79"/>
  <c r="S16" i="79" s="1"/>
  <c r="AC16" i="79" s="1"/>
  <c r="AB17" i="79" s="1"/>
  <c r="AX17" i="79"/>
  <c r="S17" i="79" s="1"/>
  <c r="AC17" i="79" s="1"/>
  <c r="AB18" i="79" s="1"/>
  <c r="AX18" i="79"/>
  <c r="S18" i="79" s="1"/>
  <c r="AC18" i="79" s="1"/>
  <c r="AB19" i="79" s="1"/>
  <c r="AX19" i="79"/>
  <c r="S19" i="79" s="1"/>
  <c r="AC19" i="79" s="1"/>
  <c r="AB20" i="79" s="1"/>
  <c r="AX20" i="79"/>
  <c r="S20" i="79" s="1"/>
  <c r="AC20" i="79" s="1"/>
  <c r="AB21" i="79" s="1"/>
  <c r="AX21" i="79"/>
  <c r="S21" i="79" s="1"/>
  <c r="AC21" i="79" s="1"/>
  <c r="AB22" i="79" s="1"/>
  <c r="AH9" i="85"/>
  <c r="AQ9" i="85" s="1"/>
  <c r="AR14" i="95"/>
  <c r="AJ17" i="24"/>
  <c r="AK17" i="24"/>
  <c r="AT17" i="24" s="1"/>
  <c r="AK11" i="24"/>
  <c r="AT11" i="24" s="1"/>
  <c r="AJ11" i="24"/>
  <c r="AK5" i="24"/>
  <c r="AT5" i="24" s="1"/>
  <c r="AJ5" i="24"/>
  <c r="AR16" i="20"/>
  <c r="AR20" i="105"/>
  <c r="Y22" i="32"/>
  <c r="X22" i="32"/>
  <c r="AI20" i="93"/>
  <c r="AN20" i="93"/>
  <c r="AN10" i="10"/>
  <c r="AI10" i="10"/>
  <c r="AG24" i="89" l="1"/>
  <c r="AP24" i="89" s="1"/>
  <c r="W25" i="89"/>
  <c r="AF24" i="89"/>
  <c r="AO24" i="89" s="1"/>
  <c r="AE24" i="89"/>
  <c r="AE19" i="104"/>
  <c r="W20" i="104"/>
  <c r="AG19" i="104"/>
  <c r="AP19" i="104" s="1"/>
  <c r="AF19" i="104"/>
  <c r="AO19" i="104" s="1"/>
  <c r="AJ18" i="79"/>
  <c r="AK18" i="79"/>
  <c r="AT18" i="79" s="1"/>
  <c r="AI10" i="42"/>
  <c r="AN10" i="42"/>
  <c r="AR20" i="93"/>
  <c r="AJ22" i="79"/>
  <c r="AK22" i="79"/>
  <c r="AT22" i="79" s="1"/>
  <c r="AS17" i="24"/>
  <c r="AL17" i="24"/>
  <c r="AU17" i="24" s="1"/>
  <c r="AR10" i="10"/>
  <c r="AJ19" i="79"/>
  <c r="AS19" i="79" s="1"/>
  <c r="AK19" i="79"/>
  <c r="AK13" i="79"/>
  <c r="AT13" i="79" s="1"/>
  <c r="AJ13" i="79"/>
  <c r="AK7" i="79"/>
  <c r="AT7" i="79" s="1"/>
  <c r="AJ7" i="79"/>
  <c r="Y11" i="42"/>
  <c r="Z11" i="42" s="1"/>
  <c r="X11" i="42"/>
  <c r="AI17" i="51"/>
  <c r="AN17" i="51"/>
  <c r="AG13" i="83"/>
  <c r="AP13" i="83" s="1"/>
  <c r="W14" i="83"/>
  <c r="AE13" i="83"/>
  <c r="AF13" i="83"/>
  <c r="AO13" i="83" s="1"/>
  <c r="W16" i="95"/>
  <c r="AE15" i="95"/>
  <c r="AG15" i="95"/>
  <c r="AP15" i="95" s="1"/>
  <c r="AF15" i="95"/>
  <c r="AO15" i="95" s="1"/>
  <c r="AG10" i="90"/>
  <c r="AP10" i="90" s="1"/>
  <c r="AF10" i="90"/>
  <c r="AO10" i="90" s="1"/>
  <c r="AE10" i="90"/>
  <c r="W11" i="90"/>
  <c r="AS18" i="24"/>
  <c r="AL18" i="24"/>
  <c r="AU18" i="24" s="1"/>
  <c r="AR9" i="82"/>
  <c r="AS5" i="63"/>
  <c r="AL5" i="63"/>
  <c r="AU5" i="63" s="1"/>
  <c r="W18" i="84"/>
  <c r="AG17" i="84"/>
  <c r="AP17" i="84" s="1"/>
  <c r="AE17" i="84"/>
  <c r="AF17" i="84"/>
  <c r="AO17" i="84" s="1"/>
  <c r="AJ22" i="19"/>
  <c r="AK22" i="19"/>
  <c r="AT22" i="19" s="1"/>
  <c r="AJ16" i="19"/>
  <c r="AK16" i="19"/>
  <c r="AT16" i="19" s="1"/>
  <c r="AK10" i="19"/>
  <c r="AT10" i="19" s="1"/>
  <c r="AJ10" i="19"/>
  <c r="AJ3" i="19"/>
  <c r="AB4" i="19"/>
  <c r="AS18" i="63"/>
  <c r="AL18" i="63"/>
  <c r="AU18" i="63" s="1"/>
  <c r="AS15" i="63"/>
  <c r="AL15" i="63"/>
  <c r="AU15" i="63" s="1"/>
  <c r="AS20" i="24"/>
  <c r="AL20" i="24"/>
  <c r="AU20" i="24" s="1"/>
  <c r="AS19" i="63"/>
  <c r="AL19" i="63"/>
  <c r="AU19" i="63" s="1"/>
  <c r="AS14" i="63"/>
  <c r="AL14" i="63"/>
  <c r="AU14" i="63" s="1"/>
  <c r="AS9" i="24"/>
  <c r="AL9" i="24"/>
  <c r="AU9" i="24" s="1"/>
  <c r="AL23" i="38"/>
  <c r="AU23" i="38" s="1"/>
  <c r="AT23" i="38"/>
  <c r="AR9" i="50"/>
  <c r="AJ18" i="59"/>
  <c r="AK18" i="59"/>
  <c r="AT18" i="59" s="1"/>
  <c r="AJ12" i="59"/>
  <c r="AK12" i="59"/>
  <c r="AT12" i="59" s="1"/>
  <c r="AK6" i="59"/>
  <c r="AT6" i="59" s="1"/>
  <c r="AJ6" i="59"/>
  <c r="AS21" i="63"/>
  <c r="AL21" i="63"/>
  <c r="AU21" i="63" s="1"/>
  <c r="AJ20" i="38"/>
  <c r="AS20" i="38" s="1"/>
  <c r="AK20" i="38"/>
  <c r="AJ14" i="38"/>
  <c r="AK14" i="38"/>
  <c r="AT14" i="38" s="1"/>
  <c r="AJ8" i="38"/>
  <c r="AK8" i="38"/>
  <c r="AT8" i="38" s="1"/>
  <c r="AX22" i="71"/>
  <c r="S22" i="71" s="1"/>
  <c r="AC22" i="71" s="1"/>
  <c r="AB23" i="71" s="1"/>
  <c r="AK23" i="71" s="1"/>
  <c r="AT23" i="71" s="1"/>
  <c r="AX23" i="71"/>
  <c r="S23" i="71" s="1"/>
  <c r="AC23" i="71" s="1"/>
  <c r="AJ23" i="71" s="1"/>
  <c r="AS23" i="71" s="1"/>
  <c r="AX3" i="71"/>
  <c r="S3" i="71" s="1"/>
  <c r="AC3" i="71" s="1"/>
  <c r="AX4" i="71"/>
  <c r="S4" i="71" s="1"/>
  <c r="AC4" i="71" s="1"/>
  <c r="AB5" i="71" s="1"/>
  <c r="AX5" i="71"/>
  <c r="S5" i="71" s="1"/>
  <c r="AC5" i="71" s="1"/>
  <c r="AB6" i="71" s="1"/>
  <c r="AX6" i="71"/>
  <c r="S6" i="71" s="1"/>
  <c r="AC6" i="71" s="1"/>
  <c r="AB7" i="71" s="1"/>
  <c r="AX7" i="71"/>
  <c r="S7" i="71" s="1"/>
  <c r="AC7" i="71" s="1"/>
  <c r="AB8" i="71" s="1"/>
  <c r="AX8" i="71"/>
  <c r="S8" i="71" s="1"/>
  <c r="AC8" i="71" s="1"/>
  <c r="AB9" i="71" s="1"/>
  <c r="AX9" i="71"/>
  <c r="S9" i="71" s="1"/>
  <c r="AC9" i="71" s="1"/>
  <c r="AB10" i="71" s="1"/>
  <c r="AX10" i="71"/>
  <c r="S10" i="71" s="1"/>
  <c r="AC10" i="71" s="1"/>
  <c r="AB11" i="71" s="1"/>
  <c r="AX11" i="71"/>
  <c r="S11" i="71" s="1"/>
  <c r="AC11" i="71" s="1"/>
  <c r="AB12" i="71" s="1"/>
  <c r="AX12" i="71"/>
  <c r="S12" i="71" s="1"/>
  <c r="AC12" i="71" s="1"/>
  <c r="AB13" i="71" s="1"/>
  <c r="AX13" i="71"/>
  <c r="S13" i="71" s="1"/>
  <c r="AC13" i="71" s="1"/>
  <c r="AB14" i="71" s="1"/>
  <c r="AX14" i="71"/>
  <c r="S14" i="71" s="1"/>
  <c r="AC14" i="71" s="1"/>
  <c r="AB15" i="71" s="1"/>
  <c r="AX15" i="71"/>
  <c r="S15" i="71" s="1"/>
  <c r="AC15" i="71" s="1"/>
  <c r="AB16" i="71" s="1"/>
  <c r="AX16" i="71"/>
  <c r="S16" i="71" s="1"/>
  <c r="AC16" i="71" s="1"/>
  <c r="AB17" i="71" s="1"/>
  <c r="AX17" i="71"/>
  <c r="S17" i="71" s="1"/>
  <c r="AC17" i="71" s="1"/>
  <c r="AB18" i="71" s="1"/>
  <c r="AX18" i="71"/>
  <c r="S18" i="71" s="1"/>
  <c r="AC18" i="71" s="1"/>
  <c r="AB19" i="71" s="1"/>
  <c r="AX19" i="71"/>
  <c r="S19" i="71" s="1"/>
  <c r="AC19" i="71" s="1"/>
  <c r="AB20" i="71" s="1"/>
  <c r="AX20" i="71"/>
  <c r="S20" i="71" s="1"/>
  <c r="AC20" i="71" s="1"/>
  <c r="AB21" i="71" s="1"/>
  <c r="AX21" i="71"/>
  <c r="S21" i="71" s="1"/>
  <c r="AC21" i="71" s="1"/>
  <c r="AB22" i="71" s="1"/>
  <c r="AJ22" i="28"/>
  <c r="AK22" i="28"/>
  <c r="AT22" i="28" s="1"/>
  <c r="AJ16" i="28"/>
  <c r="AK16" i="28"/>
  <c r="AT16" i="28" s="1"/>
  <c r="AK10" i="28"/>
  <c r="AT10" i="28" s="1"/>
  <c r="AJ10" i="28"/>
  <c r="AS3" i="63"/>
  <c r="AL3" i="63"/>
  <c r="AU3" i="63" s="1"/>
  <c r="Y19" i="92"/>
  <c r="X19" i="92"/>
  <c r="AI20" i="101"/>
  <c r="AN20" i="101"/>
  <c r="Y14" i="55"/>
  <c r="X14" i="55"/>
  <c r="AN9" i="85"/>
  <c r="AI9" i="85"/>
  <c r="Y15" i="49"/>
  <c r="Z15" i="49" s="1"/>
  <c r="X15" i="49"/>
  <c r="Y25" i="97"/>
  <c r="X25" i="97"/>
  <c r="AS22" i="63"/>
  <c r="AL22" i="63"/>
  <c r="AU22" i="63" s="1"/>
  <c r="AR18" i="104"/>
  <c r="AR23" i="63"/>
  <c r="AR25" i="63" s="1"/>
  <c r="AL23" i="63"/>
  <c r="AU23" i="63" s="1"/>
  <c r="Y22" i="105"/>
  <c r="Z22" i="105" s="1"/>
  <c r="X22" i="105"/>
  <c r="AH21" i="53"/>
  <c r="AQ21" i="53" s="1"/>
  <c r="Y21" i="52"/>
  <c r="X21" i="52"/>
  <c r="AS7" i="24"/>
  <c r="AL7" i="24"/>
  <c r="AU7" i="24" s="1"/>
  <c r="AR20" i="53"/>
  <c r="AJ21" i="19"/>
  <c r="AK21" i="19"/>
  <c r="AT21" i="19" s="1"/>
  <c r="AJ15" i="19"/>
  <c r="AK15" i="19"/>
  <c r="AT15" i="19" s="1"/>
  <c r="AJ9" i="19"/>
  <c r="AK9" i="19"/>
  <c r="AT9" i="19" s="1"/>
  <c r="W11" i="102"/>
  <c r="AG10" i="102"/>
  <c r="AP10" i="102" s="1"/>
  <c r="AF10" i="102"/>
  <c r="AO10" i="102" s="1"/>
  <c r="AE10" i="102"/>
  <c r="AE11" i="10"/>
  <c r="W12" i="10"/>
  <c r="AG11" i="10"/>
  <c r="AP11" i="10" s="1"/>
  <c r="AF11" i="10"/>
  <c r="AO11" i="10" s="1"/>
  <c r="AF16" i="96"/>
  <c r="AO16" i="96" s="1"/>
  <c r="AE16" i="96"/>
  <c r="W17" i="96"/>
  <c r="AG16" i="96"/>
  <c r="AP16" i="96" s="1"/>
  <c r="AH14" i="91"/>
  <c r="AQ14" i="91" s="1"/>
  <c r="Y15" i="41"/>
  <c r="X15" i="41"/>
  <c r="Y18" i="45"/>
  <c r="X18" i="45"/>
  <c r="AK17" i="59"/>
  <c r="AT17" i="59" s="1"/>
  <c r="AJ17" i="59"/>
  <c r="AJ11" i="59"/>
  <c r="AK11" i="59"/>
  <c r="AT11" i="59" s="1"/>
  <c r="AJ5" i="59"/>
  <c r="AK5" i="59"/>
  <c r="AT5" i="59" s="1"/>
  <c r="AR23" i="28"/>
  <c r="AR25" i="28" s="1"/>
  <c r="AJ19" i="38"/>
  <c r="AK19" i="38"/>
  <c r="AT19" i="38" s="1"/>
  <c r="AJ13" i="38"/>
  <c r="AK13" i="38"/>
  <c r="AT13" i="38" s="1"/>
  <c r="AK7" i="38"/>
  <c r="AT7" i="38" s="1"/>
  <c r="AJ7" i="38"/>
  <c r="AJ21" i="28"/>
  <c r="AS21" i="28" s="1"/>
  <c r="AK21" i="28"/>
  <c r="AJ15" i="28"/>
  <c r="AK15" i="28"/>
  <c r="AT15" i="28" s="1"/>
  <c r="AK9" i="28"/>
  <c r="AT9" i="28" s="1"/>
  <c r="AJ9" i="28"/>
  <c r="AB4" i="28"/>
  <c r="AJ3" i="28"/>
  <c r="AJ4" i="63"/>
  <c r="AK4" i="63"/>
  <c r="AT4" i="63" s="1"/>
  <c r="AI18" i="92"/>
  <c r="AN18" i="92"/>
  <c r="Y21" i="86"/>
  <c r="X21" i="86"/>
  <c r="AJ17" i="79"/>
  <c r="AS17" i="79" s="1"/>
  <c r="AK17" i="79"/>
  <c r="AJ11" i="79"/>
  <c r="AK11" i="79"/>
  <c r="AT11" i="79" s="1"/>
  <c r="AJ5" i="79"/>
  <c r="AK5" i="79"/>
  <c r="AT5" i="79" s="1"/>
  <c r="AI12" i="99"/>
  <c r="AN12" i="99"/>
  <c r="AI23" i="59"/>
  <c r="AN23" i="59"/>
  <c r="AN25" i="59" s="1"/>
  <c r="AS6" i="24"/>
  <c r="AL6" i="24"/>
  <c r="AU6" i="24" s="1"/>
  <c r="AI10" i="48"/>
  <c r="AN10" i="48"/>
  <c r="Z21" i="53"/>
  <c r="Y17" i="54"/>
  <c r="X17" i="54"/>
  <c r="AI20" i="52"/>
  <c r="AN20" i="52"/>
  <c r="Y23" i="33"/>
  <c r="Z23" i="33"/>
  <c r="X23" i="33"/>
  <c r="AS11" i="63"/>
  <c r="AL11" i="63"/>
  <c r="AU11" i="63" s="1"/>
  <c r="AH19" i="104"/>
  <c r="AQ19" i="104" s="1"/>
  <c r="AR21" i="32"/>
  <c r="AS13" i="24"/>
  <c r="AL13" i="24"/>
  <c r="AU13" i="24" s="1"/>
  <c r="AI16" i="88"/>
  <c r="AN16" i="88"/>
  <c r="AJ20" i="19"/>
  <c r="AK20" i="19"/>
  <c r="AT20" i="19" s="1"/>
  <c r="AJ14" i="19"/>
  <c r="AK14" i="19"/>
  <c r="AT14" i="19" s="1"/>
  <c r="AK8" i="19"/>
  <c r="AT8" i="19" s="1"/>
  <c r="AJ8" i="19"/>
  <c r="AS6" i="63"/>
  <c r="AL6" i="63"/>
  <c r="AU6" i="63" s="1"/>
  <c r="AE21" i="15"/>
  <c r="AG21" i="15"/>
  <c r="AP21" i="15" s="1"/>
  <c r="W22" i="15"/>
  <c r="AF21" i="15"/>
  <c r="AO21" i="15" s="1"/>
  <c r="AS8" i="24"/>
  <c r="AL8" i="24"/>
  <c r="AU8" i="24" s="1"/>
  <c r="AS7" i="63"/>
  <c r="AL7" i="63"/>
  <c r="AU7" i="63" s="1"/>
  <c r="Z14" i="91"/>
  <c r="AK22" i="59"/>
  <c r="AT22" i="59" s="1"/>
  <c r="AJ22" i="59"/>
  <c r="AJ16" i="59"/>
  <c r="AK16" i="59"/>
  <c r="AT16" i="59" s="1"/>
  <c r="AJ10" i="59"/>
  <c r="AK10" i="59"/>
  <c r="AT10" i="59" s="1"/>
  <c r="AJ23" i="59"/>
  <c r="AS23" i="59" s="1"/>
  <c r="AR9" i="94"/>
  <c r="AS16" i="24"/>
  <c r="AL16" i="24"/>
  <c r="AU16" i="24" s="1"/>
  <c r="AJ18" i="38"/>
  <c r="AS18" i="38" s="1"/>
  <c r="AK18" i="38"/>
  <c r="AK12" i="38"/>
  <c r="AT12" i="38" s="1"/>
  <c r="AJ12" i="38"/>
  <c r="AJ6" i="38"/>
  <c r="AK6" i="38"/>
  <c r="AT6" i="38" s="1"/>
  <c r="AN23" i="79"/>
  <c r="AN25" i="79" s="1"/>
  <c r="AI23" i="79"/>
  <c r="AJ20" i="28"/>
  <c r="AK20" i="28"/>
  <c r="AT20" i="28" s="1"/>
  <c r="AJ14" i="28"/>
  <c r="AK14" i="28"/>
  <c r="AT14" i="28" s="1"/>
  <c r="AJ8" i="28"/>
  <c r="AK8" i="28"/>
  <c r="AT8" i="28" s="1"/>
  <c r="Y13" i="87"/>
  <c r="X13" i="87"/>
  <c r="AJ16" i="79"/>
  <c r="AK16" i="79"/>
  <c r="AT16" i="79" s="1"/>
  <c r="AK10" i="79"/>
  <c r="AT10" i="79" s="1"/>
  <c r="AJ10" i="79"/>
  <c r="AF16" i="58"/>
  <c r="AO16" i="58" s="1"/>
  <c r="W17" i="58"/>
  <c r="AE16" i="58"/>
  <c r="AG16" i="58"/>
  <c r="AP16" i="58" s="1"/>
  <c r="AS10" i="63"/>
  <c r="AL10" i="63"/>
  <c r="AU10" i="63" s="1"/>
  <c r="AR13" i="91"/>
  <c r="AS12" i="24"/>
  <c r="AL12" i="24"/>
  <c r="AU12" i="24" s="1"/>
  <c r="Y18" i="20"/>
  <c r="X18" i="20"/>
  <c r="AN22" i="33"/>
  <c r="AI22" i="33"/>
  <c r="AH10" i="94"/>
  <c r="AQ10" i="94" s="1"/>
  <c r="Y17" i="88"/>
  <c r="X17" i="88"/>
  <c r="AJ19" i="19"/>
  <c r="AK19" i="19"/>
  <c r="AT19" i="19" s="1"/>
  <c r="AJ13" i="19"/>
  <c r="AK13" i="19"/>
  <c r="AT13" i="19" s="1"/>
  <c r="AJ7" i="19"/>
  <c r="AK7" i="19"/>
  <c r="AT7" i="19" s="1"/>
  <c r="W15" i="11"/>
  <c r="AF14" i="11"/>
  <c r="AO14" i="11" s="1"/>
  <c r="AG14" i="11"/>
  <c r="AP14" i="11" s="1"/>
  <c r="AE14" i="11"/>
  <c r="AF16" i="9"/>
  <c r="AO16" i="9" s="1"/>
  <c r="AE16" i="9"/>
  <c r="AG16" i="9"/>
  <c r="AP16" i="9" s="1"/>
  <c r="W17" i="9"/>
  <c r="AH11" i="10"/>
  <c r="AQ11" i="10" s="1"/>
  <c r="AI21" i="46"/>
  <c r="AN21" i="46"/>
  <c r="AI14" i="41"/>
  <c r="AN14" i="41"/>
  <c r="AS15" i="24"/>
  <c r="AL15" i="24"/>
  <c r="AU15" i="24" s="1"/>
  <c r="AR9" i="35"/>
  <c r="AJ21" i="59"/>
  <c r="AK21" i="59"/>
  <c r="AT21" i="59" s="1"/>
  <c r="AJ15" i="59"/>
  <c r="AK15" i="59"/>
  <c r="AT15" i="59" s="1"/>
  <c r="AJ9" i="59"/>
  <c r="AK9" i="59"/>
  <c r="AT9" i="59" s="1"/>
  <c r="AJ3" i="59"/>
  <c r="AB4" i="59"/>
  <c r="AL20" i="63"/>
  <c r="AU20" i="63" s="1"/>
  <c r="AT20" i="63"/>
  <c r="AR13" i="43"/>
  <c r="AL22" i="24"/>
  <c r="AU22" i="24" s="1"/>
  <c r="AT22" i="24"/>
  <c r="AJ17" i="38"/>
  <c r="AK17" i="38"/>
  <c r="AT17" i="38" s="1"/>
  <c r="AJ11" i="38"/>
  <c r="AK11" i="38"/>
  <c r="AT11" i="38" s="1"/>
  <c r="AJ5" i="38"/>
  <c r="AK5" i="38"/>
  <c r="AT5" i="38" s="1"/>
  <c r="AH18" i="44"/>
  <c r="AQ18" i="44" s="1"/>
  <c r="AJ19" i="28"/>
  <c r="AK19" i="28"/>
  <c r="AT19" i="28" s="1"/>
  <c r="AK13" i="28"/>
  <c r="AT13" i="28" s="1"/>
  <c r="AJ13" i="28"/>
  <c r="AJ7" i="28"/>
  <c r="AK7" i="28"/>
  <c r="AT7" i="28" s="1"/>
  <c r="Y13" i="18"/>
  <c r="X13" i="18"/>
  <c r="AS9" i="63"/>
  <c r="AL9" i="63"/>
  <c r="AU9" i="63" s="1"/>
  <c r="AK23" i="79"/>
  <c r="AT23" i="79" s="1"/>
  <c r="Y21" i="101"/>
  <c r="X21" i="101"/>
  <c r="AN23" i="71"/>
  <c r="AN25" i="71" s="1"/>
  <c r="AI23" i="71"/>
  <c r="Y10" i="85"/>
  <c r="X10" i="85"/>
  <c r="Y12" i="98"/>
  <c r="Z12" i="98"/>
  <c r="X12" i="98"/>
  <c r="AJ12" i="79"/>
  <c r="AK12" i="79"/>
  <c r="AT12" i="79" s="1"/>
  <c r="Y13" i="99"/>
  <c r="X13" i="99"/>
  <c r="AJ9" i="79"/>
  <c r="AK9" i="79"/>
  <c r="AT9" i="79" s="1"/>
  <c r="AJ3" i="79"/>
  <c r="AB4" i="79"/>
  <c r="AI24" i="97"/>
  <c r="AN24" i="97"/>
  <c r="AI21" i="47"/>
  <c r="AN21" i="47"/>
  <c r="Y11" i="48"/>
  <c r="X11" i="48"/>
  <c r="AI17" i="20"/>
  <c r="AN17" i="20"/>
  <c r="AI21" i="105"/>
  <c r="AN21" i="105"/>
  <c r="AH10" i="50"/>
  <c r="AQ10" i="50" s="1"/>
  <c r="AI18" i="13"/>
  <c r="AN18" i="13"/>
  <c r="AS17" i="63"/>
  <c r="AL17" i="63"/>
  <c r="AU17" i="63" s="1"/>
  <c r="AE10" i="94"/>
  <c r="W11" i="94"/>
  <c r="AG10" i="94"/>
  <c r="AP10" i="94" s="1"/>
  <c r="AF10" i="94"/>
  <c r="AO10" i="94" s="1"/>
  <c r="AJ18" i="19"/>
  <c r="AK18" i="19"/>
  <c r="AT18" i="19" s="1"/>
  <c r="AJ12" i="19"/>
  <c r="AK12" i="19"/>
  <c r="AT12" i="19" s="1"/>
  <c r="AK6" i="19"/>
  <c r="AT6" i="19" s="1"/>
  <c r="AJ6" i="19"/>
  <c r="AG12" i="103"/>
  <c r="AP12" i="103" s="1"/>
  <c r="AE12" i="103"/>
  <c r="AF12" i="103"/>
  <c r="AO12" i="103" s="1"/>
  <c r="W13" i="103"/>
  <c r="AS12" i="63"/>
  <c r="AL12" i="63"/>
  <c r="AU12" i="63" s="1"/>
  <c r="AH21" i="93"/>
  <c r="AQ21" i="93" s="1"/>
  <c r="AS14" i="24"/>
  <c r="AL14" i="24"/>
  <c r="AU14" i="24" s="1"/>
  <c r="Y22" i="46"/>
  <c r="X22" i="46"/>
  <c r="AH10" i="82"/>
  <c r="AQ10" i="82" s="1"/>
  <c r="AS13" i="63"/>
  <c r="AL13" i="63"/>
  <c r="AU13" i="63" s="1"/>
  <c r="AH14" i="43"/>
  <c r="AQ14" i="43" s="1"/>
  <c r="AK4" i="24"/>
  <c r="AT4" i="24" s="1"/>
  <c r="AT25" i="24" s="1"/>
  <c r="AJ4" i="24"/>
  <c r="AJ20" i="59"/>
  <c r="AK20" i="59"/>
  <c r="AT20" i="59" s="1"/>
  <c r="AK14" i="59"/>
  <c r="AT14" i="59" s="1"/>
  <c r="AJ14" i="59"/>
  <c r="AJ8" i="59"/>
  <c r="AK8" i="59"/>
  <c r="AT8" i="59" s="1"/>
  <c r="AK23" i="59"/>
  <c r="AT23" i="59" s="1"/>
  <c r="AJ23" i="28"/>
  <c r="AS23" i="28" s="1"/>
  <c r="AK23" i="28"/>
  <c r="AT23" i="28" s="1"/>
  <c r="AJ22" i="38"/>
  <c r="AK22" i="38"/>
  <c r="AT22" i="38" s="1"/>
  <c r="AJ16" i="38"/>
  <c r="AK16" i="38"/>
  <c r="AT16" i="38" s="1"/>
  <c r="AJ10" i="38"/>
  <c r="AK10" i="38"/>
  <c r="AT10" i="38" s="1"/>
  <c r="AH10" i="35"/>
  <c r="AQ10" i="35" s="1"/>
  <c r="AF18" i="44"/>
  <c r="AO18" i="44" s="1"/>
  <c r="AG18" i="44"/>
  <c r="AP18" i="44" s="1"/>
  <c r="W19" i="44"/>
  <c r="AE18" i="44"/>
  <c r="AJ18" i="28"/>
  <c r="AK18" i="28"/>
  <c r="AT18" i="28" s="1"/>
  <c r="AK12" i="28"/>
  <c r="AT12" i="28" s="1"/>
  <c r="AJ12" i="28"/>
  <c r="AK6" i="28"/>
  <c r="AT6" i="28" s="1"/>
  <c r="AJ6" i="28"/>
  <c r="AI12" i="18"/>
  <c r="AN12" i="18"/>
  <c r="AI20" i="86"/>
  <c r="AN20" i="86"/>
  <c r="AN11" i="98"/>
  <c r="AI11" i="98"/>
  <c r="AS11" i="24"/>
  <c r="AL11" i="24"/>
  <c r="AU11" i="24" s="1"/>
  <c r="AJ6" i="79"/>
  <c r="AK6" i="79"/>
  <c r="AT6" i="79" s="1"/>
  <c r="AH22" i="32"/>
  <c r="AQ22" i="32" s="1"/>
  <c r="AJ21" i="79"/>
  <c r="AK21" i="79"/>
  <c r="AT21" i="79" s="1"/>
  <c r="AJ15" i="79"/>
  <c r="AK15" i="79"/>
  <c r="AT15" i="79" s="1"/>
  <c r="Z22" i="32"/>
  <c r="AS5" i="24"/>
  <c r="AL5" i="24"/>
  <c r="AU5" i="24" s="1"/>
  <c r="AJ20" i="79"/>
  <c r="AS20" i="79" s="1"/>
  <c r="AK20" i="79"/>
  <c r="AJ14" i="79"/>
  <c r="AK14" i="79"/>
  <c r="AT14" i="79" s="1"/>
  <c r="AK8" i="79"/>
  <c r="AT8" i="79" s="1"/>
  <c r="AJ8" i="79"/>
  <c r="Y18" i="51"/>
  <c r="Z18" i="51"/>
  <c r="X18" i="51"/>
  <c r="AS16" i="63"/>
  <c r="AL16" i="63"/>
  <c r="AU16" i="63" s="1"/>
  <c r="Y22" i="47"/>
  <c r="X22" i="47"/>
  <c r="Z22" i="47" s="1"/>
  <c r="AR23" i="89"/>
  <c r="Z10" i="50"/>
  <c r="AI16" i="54"/>
  <c r="AN16" i="54"/>
  <c r="Y19" i="13"/>
  <c r="X19" i="13"/>
  <c r="AR23" i="19"/>
  <c r="AR25" i="19" s="1"/>
  <c r="AL23" i="19"/>
  <c r="AU23" i="19" s="1"/>
  <c r="AS19" i="24"/>
  <c r="AL19" i="24"/>
  <c r="AU19" i="24" s="1"/>
  <c r="AJ17" i="19"/>
  <c r="AK17" i="19"/>
  <c r="AT17" i="19" s="1"/>
  <c r="AJ11" i="19"/>
  <c r="AK11" i="19"/>
  <c r="AT11" i="19" s="1"/>
  <c r="AK5" i="19"/>
  <c r="AT5" i="19" s="1"/>
  <c r="AJ5" i="19"/>
  <c r="AS8" i="63"/>
  <c r="AL8" i="63"/>
  <c r="AU8" i="63" s="1"/>
  <c r="Z21" i="93"/>
  <c r="W15" i="16"/>
  <c r="AE14" i="16"/>
  <c r="AF14" i="16"/>
  <c r="AO14" i="16" s="1"/>
  <c r="AG14" i="16"/>
  <c r="AP14" i="16" s="1"/>
  <c r="Z10" i="82"/>
  <c r="W15" i="43"/>
  <c r="AE14" i="43"/>
  <c r="AF14" i="43"/>
  <c r="AO14" i="43" s="1"/>
  <c r="AG14" i="43"/>
  <c r="AP14" i="43" s="1"/>
  <c r="AL3" i="24"/>
  <c r="AU3" i="24" s="1"/>
  <c r="AS3" i="24"/>
  <c r="AS21" i="24"/>
  <c r="AL21" i="24"/>
  <c r="AU21" i="24" s="1"/>
  <c r="AI17" i="45"/>
  <c r="AN17" i="45"/>
  <c r="AR17" i="44"/>
  <c r="AJ19" i="59"/>
  <c r="AK19" i="59"/>
  <c r="AT19" i="59" s="1"/>
  <c r="AJ13" i="59"/>
  <c r="AK13" i="59"/>
  <c r="AT13" i="59" s="1"/>
  <c r="AK7" i="59"/>
  <c r="AT7" i="59" s="1"/>
  <c r="AJ7" i="59"/>
  <c r="AG17" i="100"/>
  <c r="AP17" i="100" s="1"/>
  <c r="AE17" i="100"/>
  <c r="W18" i="100"/>
  <c r="AF17" i="100"/>
  <c r="AO17" i="100" s="1"/>
  <c r="AH24" i="89"/>
  <c r="AQ24" i="89" s="1"/>
  <c r="AS10" i="24"/>
  <c r="AL10" i="24"/>
  <c r="AU10" i="24" s="1"/>
  <c r="AJ21" i="38"/>
  <c r="AK21" i="38"/>
  <c r="AT21" i="38" s="1"/>
  <c r="AJ15" i="38"/>
  <c r="AK15" i="38"/>
  <c r="AT15" i="38" s="1"/>
  <c r="AJ9" i="38"/>
  <c r="AK9" i="38"/>
  <c r="AT9" i="38" s="1"/>
  <c r="AJ3" i="38"/>
  <c r="AB4" i="38"/>
  <c r="Z10" i="35"/>
  <c r="AJ17" i="28"/>
  <c r="AK17" i="28"/>
  <c r="AT17" i="28" s="1"/>
  <c r="AK11" i="28"/>
  <c r="AT11" i="28" s="1"/>
  <c r="AJ11" i="28"/>
  <c r="AJ5" i="28"/>
  <c r="AK5" i="28"/>
  <c r="AT5" i="28" s="1"/>
  <c r="AN13" i="55"/>
  <c r="AI13" i="55"/>
  <c r="AN12" i="87"/>
  <c r="AI12" i="87"/>
  <c r="AI14" i="49"/>
  <c r="AN14" i="49"/>
  <c r="W16" i="49" l="1"/>
  <c r="AE15" i="49"/>
  <c r="AF15" i="49"/>
  <c r="AO15" i="49" s="1"/>
  <c r="AG15" i="49"/>
  <c r="AP15" i="49" s="1"/>
  <c r="AE22" i="47"/>
  <c r="W23" i="47"/>
  <c r="AG22" i="47"/>
  <c r="AP22" i="47" s="1"/>
  <c r="AF22" i="47"/>
  <c r="AO22" i="47" s="1"/>
  <c r="W23" i="105"/>
  <c r="AG22" i="105"/>
  <c r="AP22" i="105" s="1"/>
  <c r="AE22" i="105"/>
  <c r="AF22" i="105"/>
  <c r="AO22" i="105" s="1"/>
  <c r="AG11" i="42"/>
  <c r="AP11" i="42" s="1"/>
  <c r="AF11" i="42"/>
  <c r="AO11" i="42" s="1"/>
  <c r="AE11" i="42"/>
  <c r="W12" i="42"/>
  <c r="AL20" i="79"/>
  <c r="AU20" i="79" s="1"/>
  <c r="AT20" i="79"/>
  <c r="AS16" i="38"/>
  <c r="AL16" i="38"/>
  <c r="AU16" i="38" s="1"/>
  <c r="AS4" i="24"/>
  <c r="AS25" i="24" s="1"/>
  <c r="AL4" i="24"/>
  <c r="AU4" i="24" s="1"/>
  <c r="AS18" i="19"/>
  <c r="AL18" i="19"/>
  <c r="AU18" i="19" s="1"/>
  <c r="AR17" i="20"/>
  <c r="AH13" i="99"/>
  <c r="AQ13" i="99" s="1"/>
  <c r="AF12" i="98"/>
  <c r="AO12" i="98" s="1"/>
  <c r="AE12" i="98"/>
  <c r="W13" i="98"/>
  <c r="AG12" i="98"/>
  <c r="AP12" i="98" s="1"/>
  <c r="AS13" i="28"/>
  <c r="AL13" i="28"/>
  <c r="AU13" i="28" s="1"/>
  <c r="AS11" i="38"/>
  <c r="AL11" i="38"/>
  <c r="AU11" i="38" s="1"/>
  <c r="AS9" i="59"/>
  <c r="AL9" i="59"/>
  <c r="AU9" i="59" s="1"/>
  <c r="AR21" i="46"/>
  <c r="Y17" i="9"/>
  <c r="Z17" i="9"/>
  <c r="X17" i="9"/>
  <c r="AS13" i="19"/>
  <c r="AL13" i="19"/>
  <c r="AU13" i="19" s="1"/>
  <c r="Y17" i="58"/>
  <c r="X17" i="58"/>
  <c r="AH13" i="87"/>
  <c r="AQ13" i="87" s="1"/>
  <c r="AS14" i="28"/>
  <c r="AL14" i="28"/>
  <c r="AU14" i="28" s="1"/>
  <c r="AS6" i="38"/>
  <c r="AL6" i="38"/>
  <c r="AU6" i="38" s="1"/>
  <c r="AE23" i="33"/>
  <c r="AF23" i="33"/>
  <c r="AO23" i="33" s="1"/>
  <c r="AO25" i="33" s="1"/>
  <c r="AG23" i="33"/>
  <c r="AP23" i="33" s="1"/>
  <c r="AP25" i="33" s="1"/>
  <c r="AK4" i="28"/>
  <c r="AT4" i="28" s="1"/>
  <c r="AJ4" i="28"/>
  <c r="AS19" i="38"/>
  <c r="AL19" i="38"/>
  <c r="AU19" i="38" s="1"/>
  <c r="AS11" i="59"/>
  <c r="AL11" i="59"/>
  <c r="AU11" i="59" s="1"/>
  <c r="AH15" i="41"/>
  <c r="AQ15" i="41" s="1"/>
  <c r="AS9" i="19"/>
  <c r="AL9" i="19"/>
  <c r="AU9" i="19" s="1"/>
  <c r="AJ18" i="71"/>
  <c r="AK18" i="71"/>
  <c r="AT18" i="71" s="1"/>
  <c r="AJ12" i="71"/>
  <c r="AK12" i="71"/>
  <c r="AT12" i="71" s="1"/>
  <c r="AJ6" i="71"/>
  <c r="AK6" i="71"/>
  <c r="AT6" i="71" s="1"/>
  <c r="AS8" i="38"/>
  <c r="AL8" i="38"/>
  <c r="AU8" i="38" s="1"/>
  <c r="AS18" i="59"/>
  <c r="AL18" i="59"/>
  <c r="AU18" i="59" s="1"/>
  <c r="AL3" i="19"/>
  <c r="AU3" i="19" s="1"/>
  <c r="AS3" i="19"/>
  <c r="AS22" i="19"/>
  <c r="AL22" i="19"/>
  <c r="AU22" i="19" s="1"/>
  <c r="AN13" i="83"/>
  <c r="AI13" i="83"/>
  <c r="AL19" i="79"/>
  <c r="AU19" i="79" s="1"/>
  <c r="AT19" i="79"/>
  <c r="AI19" i="104"/>
  <c r="AN19" i="104"/>
  <c r="AI14" i="16"/>
  <c r="AN14" i="16"/>
  <c r="AI18" i="44"/>
  <c r="AN18" i="44"/>
  <c r="AS8" i="59"/>
  <c r="AL8" i="59"/>
  <c r="AU8" i="59" s="1"/>
  <c r="AS6" i="19"/>
  <c r="AL6" i="19"/>
  <c r="AU6" i="19" s="1"/>
  <c r="AH11" i="48"/>
  <c r="AQ11" i="48" s="1"/>
  <c r="AR24" i="97"/>
  <c r="Z13" i="99"/>
  <c r="AH21" i="101"/>
  <c r="AQ21" i="101" s="1"/>
  <c r="AH13" i="18"/>
  <c r="AQ13" i="18" s="1"/>
  <c r="AH18" i="20"/>
  <c r="AQ18" i="20" s="1"/>
  <c r="Z13" i="87"/>
  <c r="AS12" i="38"/>
  <c r="AL12" i="38"/>
  <c r="AU12" i="38" s="1"/>
  <c r="AS16" i="59"/>
  <c r="AL16" i="59"/>
  <c r="AU16" i="59" s="1"/>
  <c r="AI21" i="15"/>
  <c r="AN21" i="15"/>
  <c r="AS14" i="19"/>
  <c r="AL14" i="19"/>
  <c r="AU14" i="19" s="1"/>
  <c r="AE21" i="53"/>
  <c r="AF21" i="53"/>
  <c r="AO21" i="53" s="1"/>
  <c r="W22" i="53"/>
  <c r="AG21" i="53"/>
  <c r="AP21" i="53" s="1"/>
  <c r="AR23" i="59"/>
  <c r="AR25" i="59" s="1"/>
  <c r="AL23" i="59"/>
  <c r="AU23" i="59" s="1"/>
  <c r="AS11" i="79"/>
  <c r="AL11" i="79"/>
  <c r="AU11" i="79" s="1"/>
  <c r="AS9" i="28"/>
  <c r="AL9" i="28"/>
  <c r="AU9" i="28" s="1"/>
  <c r="AS7" i="38"/>
  <c r="AL7" i="38"/>
  <c r="AU7" i="38" s="1"/>
  <c r="AL23" i="28"/>
  <c r="AU23" i="28" s="1"/>
  <c r="AS17" i="59"/>
  <c r="AL17" i="59"/>
  <c r="AU17" i="59" s="1"/>
  <c r="Z15" i="41"/>
  <c r="AN10" i="102"/>
  <c r="AI10" i="102"/>
  <c r="AS22" i="28"/>
  <c r="AL22" i="28"/>
  <c r="AU22" i="28" s="1"/>
  <c r="AJ17" i="71"/>
  <c r="AK17" i="71"/>
  <c r="AT17" i="71" s="1"/>
  <c r="AK11" i="71"/>
  <c r="AT11" i="71" s="1"/>
  <c r="AJ11" i="71"/>
  <c r="AJ5" i="71"/>
  <c r="AK5" i="71"/>
  <c r="AT5" i="71" s="1"/>
  <c r="AS6" i="59"/>
  <c r="AL6" i="59"/>
  <c r="AU6" i="59" s="1"/>
  <c r="AS10" i="19"/>
  <c r="AL10" i="19"/>
  <c r="AU10" i="19" s="1"/>
  <c r="Y11" i="90"/>
  <c r="Z11" i="90" s="1"/>
  <c r="X11" i="90"/>
  <c r="Y14" i="83"/>
  <c r="X14" i="83"/>
  <c r="AS22" i="79"/>
  <c r="AL22" i="79"/>
  <c r="AU22" i="79" s="1"/>
  <c r="AS18" i="79"/>
  <c r="AL18" i="79"/>
  <c r="AU18" i="79" s="1"/>
  <c r="AR14" i="49"/>
  <c r="AJ4" i="38"/>
  <c r="AK4" i="38"/>
  <c r="AT4" i="38" s="1"/>
  <c r="AI17" i="100"/>
  <c r="AN17" i="100"/>
  <c r="AE18" i="51"/>
  <c r="AF18" i="51"/>
  <c r="AO18" i="51" s="1"/>
  <c r="AG18" i="51"/>
  <c r="AP18" i="51" s="1"/>
  <c r="W19" i="51"/>
  <c r="AS6" i="28"/>
  <c r="AL6" i="28"/>
  <c r="AU6" i="28" s="1"/>
  <c r="AR12" i="87"/>
  <c r="AS21" i="38"/>
  <c r="AL21" i="38"/>
  <c r="AU21" i="38" s="1"/>
  <c r="AS7" i="59"/>
  <c r="AL7" i="59"/>
  <c r="AU7" i="59" s="1"/>
  <c r="Y15" i="43"/>
  <c r="Z15" i="43"/>
  <c r="X15" i="43"/>
  <c r="Y15" i="16"/>
  <c r="X15" i="16"/>
  <c r="AR16" i="54"/>
  <c r="AS8" i="79"/>
  <c r="AL8" i="79"/>
  <c r="AU8" i="79" s="1"/>
  <c r="AS21" i="79"/>
  <c r="AL21" i="79"/>
  <c r="AU21" i="79" s="1"/>
  <c r="AS12" i="28"/>
  <c r="AL12" i="28"/>
  <c r="AU12" i="28" s="1"/>
  <c r="X19" i="44"/>
  <c r="Z19" i="44" s="1"/>
  <c r="Y19" i="44"/>
  <c r="AS22" i="38"/>
  <c r="AL22" i="38"/>
  <c r="AU22" i="38" s="1"/>
  <c r="AS14" i="59"/>
  <c r="AL14" i="59"/>
  <c r="AU14" i="59" s="1"/>
  <c r="AH22" i="46"/>
  <c r="AQ22" i="46" s="1"/>
  <c r="Z11" i="48"/>
  <c r="AJ4" i="79"/>
  <c r="AK4" i="79"/>
  <c r="AT4" i="79" s="1"/>
  <c r="AH10" i="85"/>
  <c r="AQ10" i="85" s="1"/>
  <c r="Z21" i="101"/>
  <c r="Z13" i="18"/>
  <c r="AS17" i="38"/>
  <c r="AL17" i="38"/>
  <c r="AU17" i="38" s="1"/>
  <c r="AS15" i="59"/>
  <c r="AL15" i="59"/>
  <c r="AU15" i="59" s="1"/>
  <c r="AN16" i="9"/>
  <c r="AI16" i="9"/>
  <c r="AR16" i="9" s="1"/>
  <c r="Y15" i="11"/>
  <c r="Z15" i="11"/>
  <c r="X15" i="11"/>
  <c r="AS19" i="19"/>
  <c r="AL19" i="19"/>
  <c r="AU19" i="19" s="1"/>
  <c r="Z18" i="20"/>
  <c r="AS10" i="79"/>
  <c r="AL10" i="79"/>
  <c r="AU10" i="79" s="1"/>
  <c r="AS20" i="28"/>
  <c r="AL20" i="28"/>
  <c r="AU20" i="28" s="1"/>
  <c r="AS22" i="59"/>
  <c r="AL22" i="59"/>
  <c r="AU22" i="59" s="1"/>
  <c r="AL17" i="79"/>
  <c r="AU17" i="79" s="1"/>
  <c r="AT17" i="79"/>
  <c r="AR18" i="92"/>
  <c r="AS15" i="19"/>
  <c r="AL15" i="19"/>
  <c r="AU15" i="19" s="1"/>
  <c r="AH25" i="97"/>
  <c r="AQ25" i="97" s="1"/>
  <c r="AR9" i="85"/>
  <c r="AR20" i="101"/>
  <c r="AS10" i="28"/>
  <c r="AL10" i="28"/>
  <c r="AU10" i="28" s="1"/>
  <c r="AJ22" i="71"/>
  <c r="AK22" i="71"/>
  <c r="AT22" i="71" s="1"/>
  <c r="AJ16" i="71"/>
  <c r="AK16" i="71"/>
  <c r="AT16" i="71" s="1"/>
  <c r="AK10" i="71"/>
  <c r="AT10" i="71" s="1"/>
  <c r="AJ10" i="71"/>
  <c r="AJ3" i="71"/>
  <c r="AB4" i="71"/>
  <c r="AS14" i="38"/>
  <c r="AL14" i="38"/>
  <c r="AU14" i="38" s="1"/>
  <c r="AN10" i="90"/>
  <c r="AI10" i="90"/>
  <c r="AI15" i="95"/>
  <c r="AN15" i="95"/>
  <c r="AS7" i="79"/>
  <c r="AL7" i="79"/>
  <c r="AU7" i="79" s="1"/>
  <c r="AI24" i="89"/>
  <c r="AN24" i="89"/>
  <c r="AS5" i="28"/>
  <c r="AL5" i="28"/>
  <c r="AU5" i="28" s="1"/>
  <c r="AS5" i="19"/>
  <c r="AL5" i="19"/>
  <c r="AU5" i="19" s="1"/>
  <c r="AH22" i="47"/>
  <c r="AQ22" i="47" s="1"/>
  <c r="AR11" i="98"/>
  <c r="AS11" i="28"/>
  <c r="AL11" i="28"/>
  <c r="AU11" i="28" s="1"/>
  <c r="AS19" i="59"/>
  <c r="AL19" i="59"/>
  <c r="AU19" i="59" s="1"/>
  <c r="AI14" i="43"/>
  <c r="AN14" i="43"/>
  <c r="AR13" i="55"/>
  <c r="AS6" i="79"/>
  <c r="AL6" i="79"/>
  <c r="AU6" i="79" s="1"/>
  <c r="AR20" i="86"/>
  <c r="Z22" i="46"/>
  <c r="Y13" i="103"/>
  <c r="X13" i="103"/>
  <c r="AR18" i="13"/>
  <c r="AS3" i="79"/>
  <c r="AL3" i="79"/>
  <c r="AU3" i="79" s="1"/>
  <c r="Z10" i="85"/>
  <c r="AS19" i="28"/>
  <c r="AL19" i="28"/>
  <c r="AU19" i="28" s="1"/>
  <c r="AJ4" i="59"/>
  <c r="AK4" i="59"/>
  <c r="AT4" i="59" s="1"/>
  <c r="AT25" i="59" s="1"/>
  <c r="AH17" i="88"/>
  <c r="AQ17" i="88" s="1"/>
  <c r="AR23" i="79"/>
  <c r="AR25" i="79" s="1"/>
  <c r="AL23" i="79"/>
  <c r="AU23" i="79" s="1"/>
  <c r="AL18" i="38"/>
  <c r="AU18" i="38" s="1"/>
  <c r="AT18" i="38"/>
  <c r="AS20" i="19"/>
  <c r="AL20" i="19"/>
  <c r="AU20" i="19" s="1"/>
  <c r="AR20" i="52"/>
  <c r="AR10" i="48"/>
  <c r="AR12" i="99"/>
  <c r="AT25" i="63"/>
  <c r="AH18" i="45"/>
  <c r="AQ18" i="45" s="1"/>
  <c r="AH21" i="52"/>
  <c r="AQ21" i="52" s="1"/>
  <c r="Z25" i="97"/>
  <c r="AH19" i="92"/>
  <c r="AQ19" i="92" s="1"/>
  <c r="AJ21" i="71"/>
  <c r="AK21" i="71"/>
  <c r="AT21" i="71" s="1"/>
  <c r="AJ15" i="71"/>
  <c r="AK15" i="71"/>
  <c r="AT15" i="71" s="1"/>
  <c r="AK9" i="71"/>
  <c r="AT9" i="71" s="1"/>
  <c r="AJ9" i="71"/>
  <c r="AL20" i="38"/>
  <c r="AU20" i="38" s="1"/>
  <c r="AT20" i="38"/>
  <c r="AI17" i="84"/>
  <c r="AN17" i="84"/>
  <c r="Y16" i="95"/>
  <c r="Z16" i="95" s="1"/>
  <c r="X16" i="95"/>
  <c r="AS9" i="38"/>
  <c r="AL9" i="38"/>
  <c r="AU9" i="38" s="1"/>
  <c r="AU25" i="24"/>
  <c r="C11" i="24" s="1"/>
  <c r="AE21" i="93"/>
  <c r="W22" i="93"/>
  <c r="AG21" i="93"/>
  <c r="AP21" i="93" s="1"/>
  <c r="AF21" i="93"/>
  <c r="AO21" i="93" s="1"/>
  <c r="AS10" i="38"/>
  <c r="AL10" i="38"/>
  <c r="AU10" i="38" s="1"/>
  <c r="AS12" i="19"/>
  <c r="AL12" i="19"/>
  <c r="AU12" i="19" s="1"/>
  <c r="Y11" i="94"/>
  <c r="X11" i="94"/>
  <c r="AR21" i="105"/>
  <c r="AS12" i="79"/>
  <c r="AL12" i="79"/>
  <c r="AU12" i="79" s="1"/>
  <c r="AS5" i="38"/>
  <c r="AL5" i="38"/>
  <c r="AU5" i="38" s="1"/>
  <c r="AL3" i="59"/>
  <c r="AU3" i="59" s="1"/>
  <c r="AS3" i="59"/>
  <c r="AS21" i="59"/>
  <c r="AL21" i="59"/>
  <c r="AU21" i="59" s="1"/>
  <c r="AR14" i="41"/>
  <c r="AS7" i="19"/>
  <c r="AL7" i="19"/>
  <c r="AU7" i="19" s="1"/>
  <c r="Z17" i="88"/>
  <c r="AS8" i="28"/>
  <c r="AL8" i="28"/>
  <c r="AU8" i="28" s="1"/>
  <c r="AE14" i="91"/>
  <c r="W15" i="91"/>
  <c r="AG14" i="91"/>
  <c r="AP14" i="91" s="1"/>
  <c r="AF14" i="91"/>
  <c r="AO14" i="91" s="1"/>
  <c r="AS8" i="19"/>
  <c r="AL8" i="19"/>
  <c r="AU8" i="19" s="1"/>
  <c r="AH17" i="54"/>
  <c r="AQ17" i="54" s="1"/>
  <c r="AH21" i="86"/>
  <c r="AQ21" i="86" s="1"/>
  <c r="AL4" i="63"/>
  <c r="AU4" i="63" s="1"/>
  <c r="AU25" i="63" s="1"/>
  <c r="C11" i="63" s="1"/>
  <c r="F7" i="57" s="1"/>
  <c r="AS4" i="63"/>
  <c r="AS25" i="63" s="1"/>
  <c r="AS15" i="28"/>
  <c r="AL15" i="28"/>
  <c r="AU15" i="28" s="1"/>
  <c r="AS13" i="38"/>
  <c r="AL13" i="38"/>
  <c r="AU13" i="38" s="1"/>
  <c r="AS5" i="59"/>
  <c r="AL5" i="59"/>
  <c r="AU5" i="59" s="1"/>
  <c r="Z18" i="45"/>
  <c r="Y17" i="96"/>
  <c r="Z17" i="96" s="1"/>
  <c r="X17" i="96"/>
  <c r="Y12" i="10"/>
  <c r="X12" i="10"/>
  <c r="Z12" i="10" s="1"/>
  <c r="Y11" i="102"/>
  <c r="Z11" i="102" s="1"/>
  <c r="X11" i="102"/>
  <c r="AS21" i="19"/>
  <c r="AL21" i="19"/>
  <c r="AU21" i="19" s="1"/>
  <c r="Z21" i="52"/>
  <c r="AH14" i="55"/>
  <c r="AQ14" i="55" s="1"/>
  <c r="Z19" i="92"/>
  <c r="AJ20" i="71"/>
  <c r="AK20" i="71"/>
  <c r="AT20" i="71" s="1"/>
  <c r="AJ14" i="71"/>
  <c r="AK14" i="71"/>
  <c r="AT14" i="71" s="1"/>
  <c r="AJ8" i="71"/>
  <c r="AK8" i="71"/>
  <c r="AT8" i="71" s="1"/>
  <c r="AS12" i="59"/>
  <c r="AL12" i="59"/>
  <c r="AU12" i="59" s="1"/>
  <c r="AS16" i="19"/>
  <c r="AL16" i="19"/>
  <c r="AU16" i="19" s="1"/>
  <c r="AR17" i="51"/>
  <c r="AS13" i="79"/>
  <c r="AL13" i="79"/>
  <c r="AU13" i="79" s="1"/>
  <c r="Y25" i="89"/>
  <c r="X25" i="89"/>
  <c r="AS15" i="79"/>
  <c r="AL15" i="79"/>
  <c r="AU15" i="79" s="1"/>
  <c r="AS3" i="38"/>
  <c r="AL3" i="38"/>
  <c r="AU3" i="38" s="1"/>
  <c r="AE10" i="82"/>
  <c r="AF10" i="82"/>
  <c r="AO10" i="82" s="1"/>
  <c r="AG10" i="82"/>
  <c r="AP10" i="82" s="1"/>
  <c r="W11" i="82"/>
  <c r="AS11" i="19"/>
  <c r="AL11" i="19"/>
  <c r="AU11" i="19" s="1"/>
  <c r="W11" i="50"/>
  <c r="AF10" i="50"/>
  <c r="AO10" i="50" s="1"/>
  <c r="AE10" i="50"/>
  <c r="AG10" i="50"/>
  <c r="AP10" i="50" s="1"/>
  <c r="AS17" i="28"/>
  <c r="AL17" i="28"/>
  <c r="AU17" i="28" s="1"/>
  <c r="AH19" i="13"/>
  <c r="AQ19" i="13" s="1"/>
  <c r="AE22" i="32"/>
  <c r="AF22" i="32"/>
  <c r="AO22" i="32" s="1"/>
  <c r="AG22" i="32"/>
  <c r="AP22" i="32" s="1"/>
  <c r="W23" i="32"/>
  <c r="W11" i="35"/>
  <c r="AE10" i="35"/>
  <c r="AF10" i="35"/>
  <c r="AO10" i="35" s="1"/>
  <c r="AG10" i="35"/>
  <c r="AP10" i="35" s="1"/>
  <c r="AS15" i="38"/>
  <c r="AL15" i="38"/>
  <c r="AU15" i="38" s="1"/>
  <c r="Y18" i="100"/>
  <c r="X18" i="100"/>
  <c r="AS13" i="59"/>
  <c r="AL13" i="59"/>
  <c r="AU13" i="59" s="1"/>
  <c r="AR17" i="45"/>
  <c r="AS17" i="19"/>
  <c r="AL17" i="19"/>
  <c r="AU17" i="19" s="1"/>
  <c r="Z19" i="13"/>
  <c r="AH18" i="51"/>
  <c r="AQ18" i="51" s="1"/>
  <c r="AS14" i="79"/>
  <c r="AL14" i="79"/>
  <c r="AU14" i="79" s="1"/>
  <c r="AR12" i="18"/>
  <c r="AS18" i="28"/>
  <c r="AL18" i="28"/>
  <c r="AU18" i="28" s="1"/>
  <c r="AS20" i="59"/>
  <c r="AL20" i="59"/>
  <c r="AU20" i="59" s="1"/>
  <c r="AN12" i="103"/>
  <c r="AI12" i="103"/>
  <c r="AN10" i="94"/>
  <c r="AI10" i="94"/>
  <c r="AR21" i="47"/>
  <c r="AS9" i="79"/>
  <c r="AL9" i="79"/>
  <c r="AU9" i="79" s="1"/>
  <c r="AH12" i="98"/>
  <c r="AQ12" i="98" s="1"/>
  <c r="AR23" i="71"/>
  <c r="AR25" i="71" s="1"/>
  <c r="AL23" i="71"/>
  <c r="AU23" i="71" s="1"/>
  <c r="AS7" i="28"/>
  <c r="AL7" i="28"/>
  <c r="AU7" i="28" s="1"/>
  <c r="AI14" i="11"/>
  <c r="AN14" i="11"/>
  <c r="AR22" i="33"/>
  <c r="AN16" i="58"/>
  <c r="AI16" i="58"/>
  <c r="AR16" i="58" s="1"/>
  <c r="AS16" i="79"/>
  <c r="AL16" i="79"/>
  <c r="AU16" i="79" s="1"/>
  <c r="AS10" i="59"/>
  <c r="AL10" i="59"/>
  <c r="AU10" i="59" s="1"/>
  <c r="Y22" i="15"/>
  <c r="X22" i="15"/>
  <c r="Z22" i="15" s="1"/>
  <c r="AR16" i="88"/>
  <c r="AH23" i="33"/>
  <c r="AQ23" i="33" s="1"/>
  <c r="AQ25" i="33" s="1"/>
  <c r="AZ3" i="33"/>
  <c r="Z17" i="54"/>
  <c r="AS5" i="79"/>
  <c r="AL5" i="79"/>
  <c r="AU5" i="79" s="1"/>
  <c r="Z21" i="86"/>
  <c r="AL3" i="28"/>
  <c r="AU3" i="28" s="1"/>
  <c r="AS3" i="28"/>
  <c r="AL21" i="28"/>
  <c r="AU21" i="28" s="1"/>
  <c r="AT21" i="28"/>
  <c r="AI16" i="96"/>
  <c r="AN16" i="96"/>
  <c r="AI11" i="10"/>
  <c r="AN11" i="10"/>
  <c r="AH22" i="105"/>
  <c r="AQ22" i="105" s="1"/>
  <c r="AH15" i="49"/>
  <c r="AQ15" i="49" s="1"/>
  <c r="Z14" i="55"/>
  <c r="AS16" i="28"/>
  <c r="AL16" i="28"/>
  <c r="AU16" i="28" s="1"/>
  <c r="AJ19" i="71"/>
  <c r="AK19" i="71"/>
  <c r="AT19" i="71" s="1"/>
  <c r="AK13" i="71"/>
  <c r="AT13" i="71" s="1"/>
  <c r="AJ13" i="71"/>
  <c r="AJ7" i="71"/>
  <c r="AK7" i="71"/>
  <c r="AT7" i="71" s="1"/>
  <c r="AJ4" i="19"/>
  <c r="AK4" i="19"/>
  <c r="AT4" i="19" s="1"/>
  <c r="AT25" i="19" s="1"/>
  <c r="Y18" i="84"/>
  <c r="Z18" i="84" s="1"/>
  <c r="X18" i="84"/>
  <c r="AH11" i="42"/>
  <c r="AQ11" i="42" s="1"/>
  <c r="AR10" i="42"/>
  <c r="Y20" i="104"/>
  <c r="X20" i="104"/>
  <c r="W19" i="84" l="1"/>
  <c r="AE18" i="84"/>
  <c r="AG18" i="84"/>
  <c r="AP18" i="84" s="1"/>
  <c r="AF18" i="84"/>
  <c r="AO18" i="84" s="1"/>
  <c r="W23" i="15"/>
  <c r="AE22" i="15"/>
  <c r="AG22" i="15"/>
  <c r="AP22" i="15" s="1"/>
  <c r="AF22" i="15"/>
  <c r="AO22" i="15" s="1"/>
  <c r="AF16" i="95"/>
  <c r="AO16" i="95" s="1"/>
  <c r="W17" i="95"/>
  <c r="AE16" i="95"/>
  <c r="AG16" i="95"/>
  <c r="AP16" i="95" s="1"/>
  <c r="AF11" i="90"/>
  <c r="AO11" i="90" s="1"/>
  <c r="AE11" i="90"/>
  <c r="W12" i="90"/>
  <c r="AG11" i="90"/>
  <c r="AP11" i="90" s="1"/>
  <c r="AF17" i="96"/>
  <c r="AO17" i="96" s="1"/>
  <c r="W18" i="96"/>
  <c r="AG17" i="96"/>
  <c r="AP17" i="96" s="1"/>
  <c r="AE17" i="96"/>
  <c r="AG11" i="102"/>
  <c r="AP11" i="102" s="1"/>
  <c r="AE11" i="102"/>
  <c r="AF11" i="102"/>
  <c r="AO11" i="102" s="1"/>
  <c r="W12" i="102"/>
  <c r="AE19" i="44"/>
  <c r="AF19" i="44"/>
  <c r="AO19" i="44" s="1"/>
  <c r="AG19" i="44"/>
  <c r="AP19" i="44" s="1"/>
  <c r="W20" i="44"/>
  <c r="AF12" i="10"/>
  <c r="AO12" i="10" s="1"/>
  <c r="AE12" i="10"/>
  <c r="W13" i="10"/>
  <c r="AG12" i="10"/>
  <c r="AP12" i="10" s="1"/>
  <c r="AS20" i="71"/>
  <c r="AL20" i="71"/>
  <c r="AU20" i="71" s="1"/>
  <c r="AI21" i="93"/>
  <c r="AN21" i="93"/>
  <c r="AH13" i="103"/>
  <c r="AQ13" i="103" s="1"/>
  <c r="AS16" i="71"/>
  <c r="AL16" i="71"/>
  <c r="AU16" i="71" s="1"/>
  <c r="W16" i="11"/>
  <c r="AG15" i="11"/>
  <c r="AP15" i="11" s="1"/>
  <c r="AE15" i="11"/>
  <c r="AF15" i="11"/>
  <c r="AO15" i="11" s="1"/>
  <c r="AE15" i="43"/>
  <c r="W16" i="43"/>
  <c r="AF15" i="43"/>
  <c r="AO15" i="43" s="1"/>
  <c r="AG15" i="43"/>
  <c r="AP15" i="43" s="1"/>
  <c r="AL4" i="38"/>
  <c r="AU4" i="38" s="1"/>
  <c r="AS4" i="38"/>
  <c r="AS25" i="38" s="1"/>
  <c r="AS5" i="71"/>
  <c r="AL5" i="71"/>
  <c r="AU5" i="71" s="1"/>
  <c r="AN23" i="33"/>
  <c r="AN25" i="33" s="1"/>
  <c r="AI23" i="33"/>
  <c r="AN11" i="42"/>
  <c r="AI11" i="42"/>
  <c r="AI22" i="47"/>
  <c r="AN22" i="47"/>
  <c r="AG18" i="45"/>
  <c r="AP18" i="45" s="1"/>
  <c r="AE18" i="45"/>
  <c r="AF18" i="45"/>
  <c r="AO18" i="45" s="1"/>
  <c r="W19" i="45"/>
  <c r="AE10" i="85"/>
  <c r="W11" i="85"/>
  <c r="AG10" i="85"/>
  <c r="AP10" i="85" s="1"/>
  <c r="AF10" i="85"/>
  <c r="AO10" i="85" s="1"/>
  <c r="Z13" i="103"/>
  <c r="AK4" i="71"/>
  <c r="AT4" i="71" s="1"/>
  <c r="AT25" i="71" s="1"/>
  <c r="AJ4" i="71"/>
  <c r="AH14" i="83"/>
  <c r="AQ14" i="83" s="1"/>
  <c r="AS11" i="71"/>
  <c r="AL11" i="71"/>
  <c r="AU11" i="71" s="1"/>
  <c r="AR10" i="102"/>
  <c r="AI21" i="53"/>
  <c r="AN21" i="53"/>
  <c r="AR19" i="104"/>
  <c r="AS18" i="71"/>
  <c r="AL18" i="71"/>
  <c r="AU18" i="71" s="1"/>
  <c r="Y23" i="105"/>
  <c r="Z23" i="105"/>
  <c r="X23" i="105"/>
  <c r="AR16" i="96"/>
  <c r="Y23" i="32"/>
  <c r="X23" i="32"/>
  <c r="Y11" i="82"/>
  <c r="X11" i="82"/>
  <c r="Z11" i="82" s="1"/>
  <c r="AR10" i="94"/>
  <c r="AH18" i="100"/>
  <c r="AQ18" i="100" s="1"/>
  <c r="AN10" i="50"/>
  <c r="AI10" i="50"/>
  <c r="AR10" i="50" s="1"/>
  <c r="Y15" i="91"/>
  <c r="X15" i="91"/>
  <c r="Z15" i="91" s="1"/>
  <c r="Z18" i="100"/>
  <c r="AH25" i="89"/>
  <c r="AQ25" i="89" s="1"/>
  <c r="AS8" i="71"/>
  <c r="AL8" i="71"/>
  <c r="AU8" i="71" s="1"/>
  <c r="AI14" i="91"/>
  <c r="AN14" i="91"/>
  <c r="AH11" i="94"/>
  <c r="AQ11" i="94" s="1"/>
  <c r="AR17" i="84"/>
  <c r="AS15" i="71"/>
  <c r="AL15" i="71"/>
  <c r="AU15" i="71" s="1"/>
  <c r="AR15" i="95"/>
  <c r="AL3" i="71"/>
  <c r="AU3" i="71" s="1"/>
  <c r="AS3" i="71"/>
  <c r="AS22" i="71"/>
  <c r="AL22" i="71"/>
  <c r="AU22" i="71" s="1"/>
  <c r="AF18" i="20"/>
  <c r="AO18" i="20" s="1"/>
  <c r="AG18" i="20"/>
  <c r="AP18" i="20" s="1"/>
  <c r="AE18" i="20"/>
  <c r="W19" i="20"/>
  <c r="AE13" i="18"/>
  <c r="W14" i="18"/>
  <c r="AF13" i="18"/>
  <c r="AO13" i="18" s="1"/>
  <c r="AG13" i="18"/>
  <c r="AP13" i="18" s="1"/>
  <c r="AH15" i="16"/>
  <c r="AQ15" i="16" s="1"/>
  <c r="AI18" i="51"/>
  <c r="AN18" i="51"/>
  <c r="Z14" i="83"/>
  <c r="AG13" i="99"/>
  <c r="AP13" i="99" s="1"/>
  <c r="W14" i="99"/>
  <c r="AE13" i="99"/>
  <c r="AF13" i="99"/>
  <c r="AO13" i="99" s="1"/>
  <c r="AS4" i="28"/>
  <c r="AS25" i="28" s="1"/>
  <c r="AL4" i="28"/>
  <c r="AU4" i="28" s="1"/>
  <c r="AH20" i="104"/>
  <c r="AQ20" i="104" s="1"/>
  <c r="AS4" i="19"/>
  <c r="AS25" i="19" s="1"/>
  <c r="AL4" i="19"/>
  <c r="AU4" i="19" s="1"/>
  <c r="AS19" i="71"/>
  <c r="AL19" i="71"/>
  <c r="AU19" i="71" s="1"/>
  <c r="AE17" i="54"/>
  <c r="W18" i="54"/>
  <c r="AF17" i="54"/>
  <c r="AO17" i="54" s="1"/>
  <c r="AG17" i="54"/>
  <c r="AP17" i="54" s="1"/>
  <c r="W20" i="92"/>
  <c r="AG19" i="92"/>
  <c r="AP19" i="92" s="1"/>
  <c r="AF19" i="92"/>
  <c r="AO19" i="92" s="1"/>
  <c r="AE19" i="92"/>
  <c r="AF21" i="52"/>
  <c r="AO21" i="52" s="1"/>
  <c r="AG21" i="52"/>
  <c r="AP21" i="52" s="1"/>
  <c r="W22" i="52"/>
  <c r="AE21" i="52"/>
  <c r="AH12" i="10"/>
  <c r="AQ12" i="10" s="1"/>
  <c r="AX22" i="33"/>
  <c r="S22" i="33" s="1"/>
  <c r="AC22" i="33" s="1"/>
  <c r="AB23" i="33" s="1"/>
  <c r="AK23" i="33" s="1"/>
  <c r="AT23" i="33" s="1"/>
  <c r="AX23" i="33"/>
  <c r="S23" i="33" s="1"/>
  <c r="AC23" i="33" s="1"/>
  <c r="AX3" i="33"/>
  <c r="S3" i="33" s="1"/>
  <c r="AC3" i="33" s="1"/>
  <c r="AX4" i="33"/>
  <c r="S4" i="33" s="1"/>
  <c r="AC4" i="33" s="1"/>
  <c r="AB5" i="33" s="1"/>
  <c r="AX5" i="33"/>
  <c r="S5" i="33" s="1"/>
  <c r="AC5" i="33" s="1"/>
  <c r="AB6" i="33" s="1"/>
  <c r="AX6" i="33"/>
  <c r="S6" i="33" s="1"/>
  <c r="AC6" i="33" s="1"/>
  <c r="AB7" i="33" s="1"/>
  <c r="AX7" i="33"/>
  <c r="S7" i="33" s="1"/>
  <c r="AC7" i="33" s="1"/>
  <c r="AB8" i="33" s="1"/>
  <c r="AX8" i="33"/>
  <c r="S8" i="33" s="1"/>
  <c r="AC8" i="33" s="1"/>
  <c r="AB9" i="33" s="1"/>
  <c r="AX9" i="33"/>
  <c r="S9" i="33" s="1"/>
  <c r="AC9" i="33" s="1"/>
  <c r="AB10" i="33" s="1"/>
  <c r="AX10" i="33"/>
  <c r="S10" i="33" s="1"/>
  <c r="AC10" i="33" s="1"/>
  <c r="AB11" i="33" s="1"/>
  <c r="AX11" i="33"/>
  <c r="S11" i="33" s="1"/>
  <c r="AC11" i="33" s="1"/>
  <c r="AB12" i="33" s="1"/>
  <c r="AX12" i="33"/>
  <c r="S12" i="33" s="1"/>
  <c r="AC12" i="33" s="1"/>
  <c r="AB13" i="33" s="1"/>
  <c r="AX13" i="33"/>
  <c r="S13" i="33" s="1"/>
  <c r="AC13" i="33" s="1"/>
  <c r="AB14" i="33" s="1"/>
  <c r="AX14" i="33"/>
  <c r="S14" i="33" s="1"/>
  <c r="AC14" i="33" s="1"/>
  <c r="AB15" i="33" s="1"/>
  <c r="AX15" i="33"/>
  <c r="S15" i="33" s="1"/>
  <c r="AC15" i="33" s="1"/>
  <c r="AB16" i="33" s="1"/>
  <c r="AX16" i="33"/>
  <c r="S16" i="33" s="1"/>
  <c r="AC16" i="33" s="1"/>
  <c r="AB17" i="33" s="1"/>
  <c r="AX17" i="33"/>
  <c r="S17" i="33" s="1"/>
  <c r="AC17" i="33" s="1"/>
  <c r="AB18" i="33" s="1"/>
  <c r="AX18" i="33"/>
  <c r="S18" i="33" s="1"/>
  <c r="AC18" i="33" s="1"/>
  <c r="AB19" i="33" s="1"/>
  <c r="AX19" i="33"/>
  <c r="S19" i="33" s="1"/>
  <c r="AC19" i="33" s="1"/>
  <c r="AB20" i="33" s="1"/>
  <c r="AX20" i="33"/>
  <c r="S20" i="33" s="1"/>
  <c r="AC20" i="33" s="1"/>
  <c r="AB21" i="33" s="1"/>
  <c r="AX21" i="33"/>
  <c r="S21" i="33" s="1"/>
  <c r="AC21" i="33" s="1"/>
  <c r="AB22" i="33" s="1"/>
  <c r="AH18" i="84"/>
  <c r="AQ18" i="84" s="1"/>
  <c r="AS7" i="71"/>
  <c r="AL7" i="71"/>
  <c r="AU7" i="71" s="1"/>
  <c r="AR11" i="10"/>
  <c r="AU25" i="28"/>
  <c r="C11" i="28" s="1"/>
  <c r="AR12" i="103"/>
  <c r="AI10" i="35"/>
  <c r="AN10" i="35"/>
  <c r="AI22" i="32"/>
  <c r="AN22" i="32"/>
  <c r="Y11" i="50"/>
  <c r="Z11" i="50"/>
  <c r="X11" i="50"/>
  <c r="AN10" i="82"/>
  <c r="AI10" i="82"/>
  <c r="Z25" i="89"/>
  <c r="Z11" i="94"/>
  <c r="AF22" i="46"/>
  <c r="AO22" i="46" s="1"/>
  <c r="AG22" i="46"/>
  <c r="AP22" i="46" s="1"/>
  <c r="W23" i="46"/>
  <c r="AE22" i="46"/>
  <c r="AR10" i="90"/>
  <c r="AS10" i="71"/>
  <c r="AL10" i="71"/>
  <c r="AU10" i="71" s="1"/>
  <c r="AF21" i="101"/>
  <c r="AO21" i="101" s="1"/>
  <c r="AE21" i="101"/>
  <c r="AG21" i="101"/>
  <c r="AP21" i="101" s="1"/>
  <c r="W22" i="101"/>
  <c r="AT25" i="79"/>
  <c r="Z15" i="16"/>
  <c r="AG15" i="41"/>
  <c r="AP15" i="41" s="1"/>
  <c r="AE15" i="41"/>
  <c r="AF15" i="41"/>
  <c r="AO15" i="41" s="1"/>
  <c r="W16" i="41"/>
  <c r="AR18" i="44"/>
  <c r="AU25" i="19"/>
  <c r="C11" i="19" s="1"/>
  <c r="AS6" i="71"/>
  <c r="AL6" i="71"/>
  <c r="AU6" i="71" s="1"/>
  <c r="AT25" i="28"/>
  <c r="AH17" i="9"/>
  <c r="AQ17" i="9" s="1"/>
  <c r="AH22" i="15"/>
  <c r="AQ22" i="15" s="1"/>
  <c r="AR14" i="11"/>
  <c r="AF19" i="13"/>
  <c r="AO19" i="13" s="1"/>
  <c r="AG19" i="13"/>
  <c r="AP19" i="13" s="1"/>
  <c r="AE19" i="13"/>
  <c r="W20" i="13"/>
  <c r="Z20" i="104"/>
  <c r="AS13" i="71"/>
  <c r="AL13" i="71"/>
  <c r="AU13" i="71" s="1"/>
  <c r="AE14" i="55"/>
  <c r="AF14" i="55"/>
  <c r="AO14" i="55" s="1"/>
  <c r="W15" i="55"/>
  <c r="AG14" i="55"/>
  <c r="AP14" i="55" s="1"/>
  <c r="AF21" i="86"/>
  <c r="AO21" i="86" s="1"/>
  <c r="W22" i="86"/>
  <c r="AG21" i="86"/>
  <c r="AP21" i="86" s="1"/>
  <c r="AE21" i="86"/>
  <c r="Y11" i="35"/>
  <c r="X11" i="35"/>
  <c r="AU25" i="38"/>
  <c r="C11" i="38" s="1"/>
  <c r="AS14" i="71"/>
  <c r="AL14" i="71"/>
  <c r="AU14" i="71" s="1"/>
  <c r="AH11" i="102"/>
  <c r="AQ11" i="102" s="1"/>
  <c r="AH17" i="96"/>
  <c r="AQ17" i="96" s="1"/>
  <c r="AH16" i="95"/>
  <c r="AQ16" i="95" s="1"/>
  <c r="AS21" i="71"/>
  <c r="AL21" i="71"/>
  <c r="AU21" i="71" s="1"/>
  <c r="AF25" i="97"/>
  <c r="AO25" i="97" s="1"/>
  <c r="AE25" i="97"/>
  <c r="W26" i="97"/>
  <c r="AG25" i="97"/>
  <c r="AP25" i="97" s="1"/>
  <c r="AL4" i="59"/>
  <c r="AU4" i="59" s="1"/>
  <c r="AU25" i="59" s="1"/>
  <c r="C11" i="59" s="1"/>
  <c r="F3" i="57" s="1"/>
  <c r="AS4" i="59"/>
  <c r="AS25" i="59" s="1"/>
  <c r="AR24" i="89"/>
  <c r="AS4" i="79"/>
  <c r="AS25" i="79" s="1"/>
  <c r="AL4" i="79"/>
  <c r="AU4" i="79" s="1"/>
  <c r="AU25" i="79" s="1"/>
  <c r="C11" i="79" s="1"/>
  <c r="F23" i="57" s="1"/>
  <c r="AR17" i="100"/>
  <c r="AH11" i="90"/>
  <c r="AQ11" i="90" s="1"/>
  <c r="AS17" i="71"/>
  <c r="AL17" i="71"/>
  <c r="AU17" i="71" s="1"/>
  <c r="W14" i="87"/>
  <c r="AG13" i="87"/>
  <c r="AP13" i="87" s="1"/>
  <c r="AF13" i="87"/>
  <c r="AO13" i="87" s="1"/>
  <c r="AE13" i="87"/>
  <c r="AR13" i="83"/>
  <c r="AH17" i="58"/>
  <c r="AQ17" i="58" s="1"/>
  <c r="AF17" i="9"/>
  <c r="AO17" i="9" s="1"/>
  <c r="AG17" i="9"/>
  <c r="AP17" i="9" s="1"/>
  <c r="W18" i="9"/>
  <c r="AE17" i="9"/>
  <c r="Y13" i="98"/>
  <c r="Z13" i="98"/>
  <c r="X13" i="98"/>
  <c r="AI15" i="49"/>
  <c r="AN15" i="49"/>
  <c r="AF17" i="88"/>
  <c r="AO17" i="88" s="1"/>
  <c r="W18" i="88"/>
  <c r="AG17" i="88"/>
  <c r="AP17" i="88" s="1"/>
  <c r="AE17" i="88"/>
  <c r="Y22" i="93"/>
  <c r="X22" i="93"/>
  <c r="Z22" i="93" s="1"/>
  <c r="AS9" i="71"/>
  <c r="AL9" i="71"/>
  <c r="AU9" i="71" s="1"/>
  <c r="AR14" i="43"/>
  <c r="AH15" i="11"/>
  <c r="AQ15" i="11" s="1"/>
  <c r="W12" i="48"/>
  <c r="AE11" i="48"/>
  <c r="AG11" i="48"/>
  <c r="AP11" i="48" s="1"/>
  <c r="AF11" i="48"/>
  <c r="AO11" i="48" s="1"/>
  <c r="AH19" i="44"/>
  <c r="AQ19" i="44" s="1"/>
  <c r="AH15" i="43"/>
  <c r="AQ15" i="43" s="1"/>
  <c r="Y19" i="51"/>
  <c r="Z19" i="51"/>
  <c r="X19" i="51"/>
  <c r="AT25" i="38"/>
  <c r="Y22" i="53"/>
  <c r="X22" i="53"/>
  <c r="Z22" i="53" s="1"/>
  <c r="AR21" i="15"/>
  <c r="AR14" i="16"/>
  <c r="AS12" i="71"/>
  <c r="AL12" i="71"/>
  <c r="AU12" i="71" s="1"/>
  <c r="Z17" i="58"/>
  <c r="AI12" i="98"/>
  <c r="AN12" i="98"/>
  <c r="Y12" i="42"/>
  <c r="X12" i="42"/>
  <c r="Z12" i="42" s="1"/>
  <c r="AI22" i="105"/>
  <c r="AN22" i="105"/>
  <c r="Y23" i="47"/>
  <c r="X23" i="47"/>
  <c r="Y16" i="49"/>
  <c r="Z16" i="49"/>
  <c r="X16" i="49"/>
  <c r="AE22" i="93" l="1"/>
  <c r="AF22" i="93"/>
  <c r="AO22" i="93" s="1"/>
  <c r="W23" i="93"/>
  <c r="AG22" i="93"/>
  <c r="AP22" i="93" s="1"/>
  <c r="AE22" i="53"/>
  <c r="AF22" i="53"/>
  <c r="AO22" i="53" s="1"/>
  <c r="AG22" i="53"/>
  <c r="AP22" i="53" s="1"/>
  <c r="W23" i="53"/>
  <c r="AE12" i="42"/>
  <c r="W13" i="42"/>
  <c r="AF12" i="42"/>
  <c r="AO12" i="42" s="1"/>
  <c r="AG12" i="42"/>
  <c r="AP12" i="42" s="1"/>
  <c r="W16" i="91"/>
  <c r="AG15" i="91"/>
  <c r="AP15" i="91" s="1"/>
  <c r="AF15" i="91"/>
  <c r="AO15" i="91" s="1"/>
  <c r="AE15" i="91"/>
  <c r="W12" i="82"/>
  <c r="AG11" i="82"/>
  <c r="AP11" i="82" s="1"/>
  <c r="AF11" i="82"/>
  <c r="AO11" i="82" s="1"/>
  <c r="AE11" i="82"/>
  <c r="AR22" i="105"/>
  <c r="AE19" i="51"/>
  <c r="AG19" i="51"/>
  <c r="AP19" i="51" s="1"/>
  <c r="AF19" i="51"/>
  <c r="AO19" i="51" s="1"/>
  <c r="W20" i="51"/>
  <c r="AN17" i="9"/>
  <c r="AI17" i="9"/>
  <c r="Y14" i="87"/>
  <c r="X14" i="87"/>
  <c r="Z14" i="87" s="1"/>
  <c r="X26" i="97"/>
  <c r="Z26" i="97" s="1"/>
  <c r="Y26" i="97"/>
  <c r="Y22" i="101"/>
  <c r="X22" i="101"/>
  <c r="Z22" i="101" s="1"/>
  <c r="AF11" i="50"/>
  <c r="AO11" i="50" s="1"/>
  <c r="W12" i="50"/>
  <c r="AE11" i="50"/>
  <c r="AG11" i="50"/>
  <c r="AP11" i="50" s="1"/>
  <c r="AJ22" i="33"/>
  <c r="AK22" i="33"/>
  <c r="AT22" i="33" s="1"/>
  <c r="AJ16" i="33"/>
  <c r="AS16" i="33" s="1"/>
  <c r="AK16" i="33"/>
  <c r="AJ10" i="33"/>
  <c r="AK10" i="33"/>
  <c r="AT10" i="33" s="1"/>
  <c r="AJ3" i="33"/>
  <c r="AB4" i="33"/>
  <c r="AI13" i="99"/>
  <c r="AN13" i="99"/>
  <c r="AI18" i="20"/>
  <c r="AN18" i="20"/>
  <c r="Y11" i="85"/>
  <c r="X11" i="85"/>
  <c r="AI15" i="11"/>
  <c r="AN15" i="11"/>
  <c r="AI17" i="96"/>
  <c r="AN17" i="96"/>
  <c r="Y12" i="90"/>
  <c r="X12" i="90"/>
  <c r="Y17" i="95"/>
  <c r="X17" i="95"/>
  <c r="Y23" i="15"/>
  <c r="X23" i="15"/>
  <c r="AE16" i="49"/>
  <c r="AG16" i="49"/>
  <c r="AP16" i="49" s="1"/>
  <c r="AF16" i="49"/>
  <c r="AO16" i="49" s="1"/>
  <c r="W17" i="49"/>
  <c r="AG17" i="58"/>
  <c r="AP17" i="58" s="1"/>
  <c r="AF17" i="58"/>
  <c r="AO17" i="58" s="1"/>
  <c r="W18" i="58"/>
  <c r="AE17" i="58"/>
  <c r="AH23" i="47"/>
  <c r="AQ23" i="47" s="1"/>
  <c r="Z23" i="47"/>
  <c r="AI11" i="48"/>
  <c r="AN11" i="48"/>
  <c r="Y18" i="9"/>
  <c r="X18" i="9"/>
  <c r="AI25" i="97"/>
  <c r="AN25" i="97"/>
  <c r="AG20" i="104"/>
  <c r="AP20" i="104" s="1"/>
  <c r="W21" i="104"/>
  <c r="AE20" i="104"/>
  <c r="AF20" i="104"/>
  <c r="AO20" i="104" s="1"/>
  <c r="AI15" i="41"/>
  <c r="AR15" i="41" s="1"/>
  <c r="AN15" i="41"/>
  <c r="W12" i="94"/>
  <c r="AG11" i="94"/>
  <c r="AP11" i="94" s="1"/>
  <c r="AF11" i="94"/>
  <c r="AO11" i="94" s="1"/>
  <c r="AE11" i="94"/>
  <c r="AJ21" i="33"/>
  <c r="AK21" i="33"/>
  <c r="AT21" i="33" s="1"/>
  <c r="AJ15" i="33"/>
  <c r="AK15" i="33"/>
  <c r="AT15" i="33" s="1"/>
  <c r="AJ9" i="33"/>
  <c r="AK9" i="33"/>
  <c r="AT9" i="33" s="1"/>
  <c r="AJ23" i="33"/>
  <c r="AS23" i="33" s="1"/>
  <c r="Y14" i="99"/>
  <c r="Z14" i="99"/>
  <c r="X14" i="99"/>
  <c r="AH23" i="105"/>
  <c r="AQ23" i="105" s="1"/>
  <c r="AS4" i="71"/>
  <c r="AS25" i="71" s="1"/>
  <c r="AL4" i="71"/>
  <c r="AU4" i="71" s="1"/>
  <c r="AU25" i="71" s="1"/>
  <c r="C11" i="71" s="1"/>
  <c r="F15" i="57" s="1"/>
  <c r="AN10" i="85"/>
  <c r="AI10" i="85"/>
  <c r="Y12" i="102"/>
  <c r="Z12" i="102"/>
  <c r="X12" i="102"/>
  <c r="AN11" i="90"/>
  <c r="AI11" i="90"/>
  <c r="Y12" i="48"/>
  <c r="X12" i="48"/>
  <c r="AR15" i="49"/>
  <c r="AI21" i="86"/>
  <c r="AN21" i="86"/>
  <c r="Y15" i="55"/>
  <c r="Z15" i="55"/>
  <c r="X15" i="55"/>
  <c r="AI21" i="101"/>
  <c r="AN21" i="101"/>
  <c r="AF25" i="89"/>
  <c r="AO25" i="89" s="1"/>
  <c r="AG25" i="89"/>
  <c r="AP25" i="89" s="1"/>
  <c r="AE25" i="89"/>
  <c r="W26" i="89"/>
  <c r="AJ20" i="33"/>
  <c r="AS20" i="33" s="1"/>
  <c r="AK20" i="33"/>
  <c r="AJ14" i="33"/>
  <c r="AK14" i="33"/>
  <c r="AT14" i="33" s="1"/>
  <c r="AK8" i="33"/>
  <c r="AT8" i="33" s="1"/>
  <c r="AJ8" i="33"/>
  <c r="AI19" i="92"/>
  <c r="AN19" i="92"/>
  <c r="Y14" i="18"/>
  <c r="Z14" i="18"/>
  <c r="X14" i="18"/>
  <c r="AR14" i="91"/>
  <c r="AH23" i="32"/>
  <c r="AQ23" i="32" s="1"/>
  <c r="AG23" i="105"/>
  <c r="AP23" i="105" s="1"/>
  <c r="AE23" i="105"/>
  <c r="AF23" i="105"/>
  <c r="AO23" i="105" s="1"/>
  <c r="W24" i="105"/>
  <c r="AR22" i="47"/>
  <c r="Y16" i="43"/>
  <c r="X16" i="43"/>
  <c r="Y16" i="11"/>
  <c r="Z16" i="11" s="1"/>
  <c r="X16" i="11"/>
  <c r="Y20" i="44"/>
  <c r="X20" i="44"/>
  <c r="Y18" i="96"/>
  <c r="Z18" i="96" s="1"/>
  <c r="X18" i="96"/>
  <c r="AH16" i="49"/>
  <c r="AQ16" i="49" s="1"/>
  <c r="AR12" i="98"/>
  <c r="AH19" i="51"/>
  <c r="AQ19" i="51" s="1"/>
  <c r="AI17" i="88"/>
  <c r="AN17" i="88"/>
  <c r="AH13" i="98"/>
  <c r="AQ13" i="98" s="1"/>
  <c r="AN13" i="87"/>
  <c r="AI13" i="87"/>
  <c r="Y20" i="13"/>
  <c r="Z20" i="13"/>
  <c r="X20" i="13"/>
  <c r="AF15" i="16"/>
  <c r="AO15" i="16" s="1"/>
  <c r="AE15" i="16"/>
  <c r="AG15" i="16"/>
  <c r="AP15" i="16" s="1"/>
  <c r="W16" i="16"/>
  <c r="AI22" i="46"/>
  <c r="AN22" i="46"/>
  <c r="AR10" i="82"/>
  <c r="AR22" i="32"/>
  <c r="AJ19" i="33"/>
  <c r="AK19" i="33"/>
  <c r="AT19" i="33" s="1"/>
  <c r="AJ13" i="33"/>
  <c r="AK13" i="33"/>
  <c r="AT13" i="33" s="1"/>
  <c r="AJ7" i="33"/>
  <c r="AK7" i="33"/>
  <c r="AT7" i="33" s="1"/>
  <c r="AI21" i="52"/>
  <c r="AN21" i="52"/>
  <c r="Y18" i="54"/>
  <c r="X18" i="54"/>
  <c r="AE14" i="83"/>
  <c r="W15" i="83"/>
  <c r="AG14" i="83"/>
  <c r="AP14" i="83" s="1"/>
  <c r="AF14" i="83"/>
  <c r="AO14" i="83" s="1"/>
  <c r="AI13" i="18"/>
  <c r="AN13" i="18"/>
  <c r="Z23" i="32"/>
  <c r="AR21" i="53"/>
  <c r="AF13" i="103"/>
  <c r="AO13" i="103" s="1"/>
  <c r="AE13" i="103"/>
  <c r="W14" i="103"/>
  <c r="AG13" i="103"/>
  <c r="AP13" i="103" s="1"/>
  <c r="Y19" i="45"/>
  <c r="X19" i="45"/>
  <c r="AR11" i="42"/>
  <c r="AI15" i="43"/>
  <c r="AN15" i="43"/>
  <c r="AN11" i="102"/>
  <c r="AI11" i="102"/>
  <c r="AH11" i="35"/>
  <c r="AQ11" i="35" s="1"/>
  <c r="Y22" i="86"/>
  <c r="X22" i="86"/>
  <c r="AI14" i="55"/>
  <c r="AN14" i="55"/>
  <c r="AI19" i="13"/>
  <c r="AN19" i="13"/>
  <c r="Y23" i="46"/>
  <c r="Z23" i="46"/>
  <c r="X23" i="46"/>
  <c r="AJ18" i="33"/>
  <c r="AS18" i="33" s="1"/>
  <c r="AK18" i="33"/>
  <c r="AK12" i="33"/>
  <c r="AT12" i="33" s="1"/>
  <c r="AJ12" i="33"/>
  <c r="AK6" i="33"/>
  <c r="AT6" i="33" s="1"/>
  <c r="AJ6" i="33"/>
  <c r="Y22" i="52"/>
  <c r="X22" i="52"/>
  <c r="AI17" i="54"/>
  <c r="AN17" i="54"/>
  <c r="AG18" i="100"/>
  <c r="AP18" i="100" s="1"/>
  <c r="W19" i="100"/>
  <c r="AE18" i="100"/>
  <c r="AF18" i="100"/>
  <c r="AO18" i="100" s="1"/>
  <c r="Y13" i="10"/>
  <c r="Z13" i="10" s="1"/>
  <c r="X13" i="10"/>
  <c r="AI18" i="84"/>
  <c r="AN18" i="84"/>
  <c r="W14" i="98"/>
  <c r="AE13" i="98"/>
  <c r="AF13" i="98"/>
  <c r="AO13" i="98" s="1"/>
  <c r="AG13" i="98"/>
  <c r="AP13" i="98" s="1"/>
  <c r="AH12" i="42"/>
  <c r="AQ12" i="42" s="1"/>
  <c r="AH22" i="53"/>
  <c r="AQ22" i="53" s="1"/>
  <c r="AH22" i="93"/>
  <c r="AQ22" i="93" s="1"/>
  <c r="Y18" i="88"/>
  <c r="Z18" i="88" s="1"/>
  <c r="X18" i="88"/>
  <c r="Z11" i="35"/>
  <c r="Y16" i="41"/>
  <c r="X16" i="41"/>
  <c r="Z16" i="41" s="1"/>
  <c r="AH11" i="50"/>
  <c r="AQ11" i="50" s="1"/>
  <c r="AR10" i="35"/>
  <c r="AJ17" i="33"/>
  <c r="AK17" i="33"/>
  <c r="AT17" i="33" s="1"/>
  <c r="AJ11" i="33"/>
  <c r="AK11" i="33"/>
  <c r="AT11" i="33" s="1"/>
  <c r="AK5" i="33"/>
  <c r="AT5" i="33" s="1"/>
  <c r="AJ5" i="33"/>
  <c r="Y20" i="92"/>
  <c r="Z20" i="92" s="1"/>
  <c r="X20" i="92"/>
  <c r="AR18" i="51"/>
  <c r="X19" i="20"/>
  <c r="Y19" i="20"/>
  <c r="AH15" i="91"/>
  <c r="AQ15" i="91" s="1"/>
  <c r="AH11" i="82"/>
  <c r="AQ11" i="82" s="1"/>
  <c r="AI18" i="45"/>
  <c r="AN18" i="45"/>
  <c r="AR23" i="33"/>
  <c r="AR25" i="33" s="1"/>
  <c r="AL23" i="33"/>
  <c r="AU23" i="33" s="1"/>
  <c r="AR21" i="93"/>
  <c r="AI12" i="10"/>
  <c r="AN12" i="10"/>
  <c r="AI19" i="44"/>
  <c r="AN19" i="44"/>
  <c r="AI16" i="95"/>
  <c r="AR16" i="95" s="1"/>
  <c r="AN16" i="95"/>
  <c r="AI22" i="15"/>
  <c r="AN22" i="15"/>
  <c r="Y19" i="84"/>
  <c r="X19" i="84"/>
  <c r="AG26" i="97" l="1"/>
  <c r="AP26" i="97" s="1"/>
  <c r="AE26" i="97"/>
  <c r="AF26" i="97"/>
  <c r="AO26" i="97" s="1"/>
  <c r="W27" i="97"/>
  <c r="W15" i="87"/>
  <c r="AG14" i="87"/>
  <c r="AP14" i="87" s="1"/>
  <c r="AF14" i="87"/>
  <c r="AO14" i="87" s="1"/>
  <c r="AE14" i="87"/>
  <c r="W23" i="101"/>
  <c r="AE22" i="101"/>
  <c r="AG22" i="101"/>
  <c r="AP22" i="101" s="1"/>
  <c r="AF22" i="101"/>
  <c r="AO22" i="101" s="1"/>
  <c r="W21" i="92"/>
  <c r="AG20" i="92"/>
  <c r="AP20" i="92" s="1"/>
  <c r="AF20" i="92"/>
  <c r="AO20" i="92" s="1"/>
  <c r="AE20" i="92"/>
  <c r="AF16" i="11"/>
  <c r="AO16" i="11" s="1"/>
  <c r="AE16" i="11"/>
  <c r="W17" i="11"/>
  <c r="AG16" i="11"/>
  <c r="AP16" i="11" s="1"/>
  <c r="W19" i="96"/>
  <c r="AE18" i="96"/>
  <c r="AG18" i="96"/>
  <c r="AP18" i="96" s="1"/>
  <c r="AF18" i="96"/>
  <c r="AO18" i="96" s="1"/>
  <c r="AE13" i="10"/>
  <c r="AG13" i="10"/>
  <c r="AP13" i="10" s="1"/>
  <c r="AF13" i="10"/>
  <c r="AO13" i="10" s="1"/>
  <c r="W14" i="10"/>
  <c r="W19" i="88"/>
  <c r="AE18" i="88"/>
  <c r="AF18" i="88"/>
  <c r="AO18" i="88" s="1"/>
  <c r="AG18" i="88"/>
  <c r="AP18" i="88" s="1"/>
  <c r="AE16" i="41"/>
  <c r="AF16" i="41"/>
  <c r="AO16" i="41" s="1"/>
  <c r="AG16" i="41"/>
  <c r="AP16" i="41" s="1"/>
  <c r="W17" i="41"/>
  <c r="AS17" i="33"/>
  <c r="AL17" i="33"/>
  <c r="AU17" i="33" s="1"/>
  <c r="AH18" i="88"/>
  <c r="AQ18" i="88" s="1"/>
  <c r="AH13" i="10"/>
  <c r="AQ13" i="10" s="1"/>
  <c r="Y19" i="100"/>
  <c r="X19" i="100"/>
  <c r="AR15" i="43"/>
  <c r="AS8" i="33"/>
  <c r="AL8" i="33"/>
  <c r="AU8" i="33" s="1"/>
  <c r="AR21" i="101"/>
  <c r="AS9" i="33"/>
  <c r="AL9" i="33"/>
  <c r="AU9" i="33" s="1"/>
  <c r="Z18" i="9"/>
  <c r="AH18" i="9"/>
  <c r="AQ18" i="9" s="1"/>
  <c r="AI16" i="49"/>
  <c r="AN16" i="49"/>
  <c r="AI11" i="82"/>
  <c r="AN11" i="82"/>
  <c r="Y13" i="42"/>
  <c r="Z13" i="42" s="1"/>
  <c r="X13" i="42"/>
  <c r="AI22" i="53"/>
  <c r="AN22" i="53"/>
  <c r="AH19" i="20"/>
  <c r="AQ19" i="20" s="1"/>
  <c r="AS5" i="33"/>
  <c r="AL5" i="33"/>
  <c r="AU5" i="33" s="1"/>
  <c r="AS6" i="33"/>
  <c r="AL6" i="33"/>
  <c r="AU6" i="33" s="1"/>
  <c r="AH23" i="46"/>
  <c r="AQ23" i="46" s="1"/>
  <c r="AR14" i="55"/>
  <c r="AE23" i="32"/>
  <c r="AF23" i="32"/>
  <c r="AO23" i="32" s="1"/>
  <c r="AG23" i="32"/>
  <c r="AP23" i="32" s="1"/>
  <c r="W24" i="32"/>
  <c r="Y15" i="83"/>
  <c r="Z15" i="83"/>
  <c r="X15" i="83"/>
  <c r="AR21" i="52"/>
  <c r="AS19" i="33"/>
  <c r="AL19" i="33"/>
  <c r="AU19" i="33" s="1"/>
  <c r="AR22" i="46"/>
  <c r="AH20" i="13"/>
  <c r="AQ20" i="13" s="1"/>
  <c r="AH14" i="18"/>
  <c r="AQ14" i="18" s="1"/>
  <c r="Y26" i="89"/>
  <c r="X26" i="89"/>
  <c r="AH15" i="55"/>
  <c r="AQ15" i="55" s="1"/>
  <c r="AH12" i="102"/>
  <c r="AQ12" i="102" s="1"/>
  <c r="AH14" i="99"/>
  <c r="AQ14" i="99" s="1"/>
  <c r="AI20" i="104"/>
  <c r="AN20" i="104"/>
  <c r="AH23" i="15"/>
  <c r="AQ23" i="15" s="1"/>
  <c r="AH12" i="90"/>
  <c r="AQ12" i="90" s="1"/>
  <c r="AR15" i="11"/>
  <c r="AR18" i="20"/>
  <c r="AS10" i="33"/>
  <c r="AL10" i="33"/>
  <c r="AU10" i="33" s="1"/>
  <c r="AI12" i="42"/>
  <c r="AN12" i="42"/>
  <c r="AN13" i="98"/>
  <c r="AI13" i="98"/>
  <c r="AF23" i="46"/>
  <c r="AO23" i="46" s="1"/>
  <c r="AG23" i="46"/>
  <c r="AP23" i="46" s="1"/>
  <c r="W24" i="46"/>
  <c r="AE23" i="46"/>
  <c r="AH22" i="86"/>
  <c r="AQ22" i="86" s="1"/>
  <c r="Y14" i="103"/>
  <c r="X14" i="103"/>
  <c r="AI14" i="83"/>
  <c r="AN14" i="83"/>
  <c r="AF20" i="13"/>
  <c r="AO20" i="13" s="1"/>
  <c r="AE20" i="13"/>
  <c r="W21" i="13"/>
  <c r="AG20" i="13"/>
  <c r="AP20" i="13" s="1"/>
  <c r="AH20" i="44"/>
  <c r="AQ20" i="44" s="1"/>
  <c r="AH16" i="43"/>
  <c r="AQ16" i="43" s="1"/>
  <c r="Y24" i="105"/>
  <c r="Z24" i="105" s="1"/>
  <c r="X24" i="105"/>
  <c r="AG14" i="18"/>
  <c r="AP14" i="18" s="1"/>
  <c r="AF14" i="18"/>
  <c r="AO14" i="18" s="1"/>
  <c r="AE14" i="18"/>
  <c r="W15" i="18"/>
  <c r="AI25" i="89"/>
  <c r="AN25" i="89"/>
  <c r="W16" i="55"/>
  <c r="AE15" i="55"/>
  <c r="AF15" i="55"/>
  <c r="AO15" i="55" s="1"/>
  <c r="AG15" i="55"/>
  <c r="AP15" i="55" s="1"/>
  <c r="AH12" i="48"/>
  <c r="AQ12" i="48" s="1"/>
  <c r="AF12" i="102"/>
  <c r="AO12" i="102" s="1"/>
  <c r="AE12" i="102"/>
  <c r="AG12" i="102"/>
  <c r="AP12" i="102" s="1"/>
  <c r="W13" i="102"/>
  <c r="W15" i="99"/>
  <c r="AG14" i="99"/>
  <c r="AP14" i="99" s="1"/>
  <c r="AF14" i="99"/>
  <c r="AO14" i="99" s="1"/>
  <c r="AE14" i="99"/>
  <c r="AS15" i="33"/>
  <c r="AL15" i="33"/>
  <c r="AU15" i="33" s="1"/>
  <c r="Y12" i="94"/>
  <c r="X12" i="94"/>
  <c r="Y21" i="104"/>
  <c r="Z21" i="104"/>
  <c r="X21" i="104"/>
  <c r="Z23" i="15"/>
  <c r="Z12" i="90"/>
  <c r="AH11" i="85"/>
  <c r="AQ11" i="85" s="1"/>
  <c r="AL16" i="33"/>
  <c r="AU16" i="33" s="1"/>
  <c r="AT16" i="33"/>
  <c r="AN11" i="50"/>
  <c r="AI11" i="50"/>
  <c r="AR17" i="9"/>
  <c r="AI19" i="51"/>
  <c r="AN19" i="51"/>
  <c r="Y16" i="91"/>
  <c r="X16" i="91"/>
  <c r="AR22" i="15"/>
  <c r="AR12" i="10"/>
  <c r="AR18" i="45"/>
  <c r="Y14" i="98"/>
  <c r="Z14" i="98" s="1"/>
  <c r="X14" i="98"/>
  <c r="AR17" i="54"/>
  <c r="AS12" i="33"/>
  <c r="AL12" i="33"/>
  <c r="AU12" i="33" s="1"/>
  <c r="Z22" i="86"/>
  <c r="AR11" i="102"/>
  <c r="AH19" i="45"/>
  <c r="AQ19" i="45" s="1"/>
  <c r="AI13" i="103"/>
  <c r="AN13" i="103"/>
  <c r="AR13" i="18"/>
  <c r="AH18" i="54"/>
  <c r="AQ18" i="54" s="1"/>
  <c r="AS7" i="33"/>
  <c r="AL7" i="33"/>
  <c r="AU7" i="33" s="1"/>
  <c r="Y16" i="16"/>
  <c r="X16" i="16"/>
  <c r="Z20" i="44"/>
  <c r="Z16" i="43"/>
  <c r="AS14" i="33"/>
  <c r="AL14" i="33"/>
  <c r="AU14" i="33" s="1"/>
  <c r="Z12" i="48"/>
  <c r="AR11" i="48"/>
  <c r="Y17" i="49"/>
  <c r="Z17" i="49" s="1"/>
  <c r="X17" i="49"/>
  <c r="Z11" i="85"/>
  <c r="AR13" i="99"/>
  <c r="Y12" i="50"/>
  <c r="Z12" i="50" s="1"/>
  <c r="X12" i="50"/>
  <c r="Y12" i="82"/>
  <c r="X12" i="82"/>
  <c r="X23" i="53"/>
  <c r="Y23" i="53"/>
  <c r="X23" i="93"/>
  <c r="Y23" i="93"/>
  <c r="Z23" i="93"/>
  <c r="AH19" i="84"/>
  <c r="AQ19" i="84" s="1"/>
  <c r="AH20" i="92"/>
  <c r="AQ20" i="92" s="1"/>
  <c r="AS11" i="33"/>
  <c r="AL11" i="33"/>
  <c r="AU11" i="33" s="1"/>
  <c r="AH22" i="52"/>
  <c r="AQ22" i="52" s="1"/>
  <c r="Z19" i="45"/>
  <c r="Z18" i="54"/>
  <c r="AR13" i="87"/>
  <c r="AI23" i="105"/>
  <c r="AN23" i="105"/>
  <c r="AL20" i="33"/>
  <c r="AU20" i="33" s="1"/>
  <c r="AT20" i="33"/>
  <c r="AR10" i="85"/>
  <c r="AS21" i="33"/>
  <c r="AL21" i="33"/>
  <c r="AU21" i="33" s="1"/>
  <c r="AG23" i="47"/>
  <c r="AP23" i="47" s="1"/>
  <c r="AF23" i="47"/>
  <c r="AO23" i="47" s="1"/>
  <c r="W24" i="47"/>
  <c r="AE23" i="47"/>
  <c r="AI17" i="58"/>
  <c r="AR17" i="58" s="1"/>
  <c r="AN17" i="58"/>
  <c r="AH17" i="95"/>
  <c r="AQ17" i="95" s="1"/>
  <c r="AK4" i="33"/>
  <c r="AT4" i="33" s="1"/>
  <c r="AJ4" i="33"/>
  <c r="AH26" i="97"/>
  <c r="AQ26" i="97" s="1"/>
  <c r="AH16" i="41"/>
  <c r="AQ16" i="41" s="1"/>
  <c r="Z19" i="84"/>
  <c r="AR19" i="44"/>
  <c r="Z19" i="20"/>
  <c r="AF11" i="35"/>
  <c r="AO11" i="35" s="1"/>
  <c r="AG11" i="35"/>
  <c r="AP11" i="35" s="1"/>
  <c r="AE11" i="35"/>
  <c r="W12" i="35"/>
  <c r="AR18" i="84"/>
  <c r="AI18" i="100"/>
  <c r="AN18" i="100"/>
  <c r="Z22" i="52"/>
  <c r="AL18" i="33"/>
  <c r="AU18" i="33" s="1"/>
  <c r="AT18" i="33"/>
  <c r="AR19" i="13"/>
  <c r="AS13" i="33"/>
  <c r="AL13" i="33"/>
  <c r="AU13" i="33" s="1"/>
  <c r="AI15" i="16"/>
  <c r="AN15" i="16"/>
  <c r="AR17" i="88"/>
  <c r="AH18" i="96"/>
  <c r="AQ18" i="96" s="1"/>
  <c r="AH16" i="11"/>
  <c r="AQ16" i="11" s="1"/>
  <c r="AR19" i="92"/>
  <c r="AR21" i="86"/>
  <c r="AR11" i="90"/>
  <c r="AN11" i="94"/>
  <c r="AI11" i="94"/>
  <c r="AR25" i="97"/>
  <c r="Y18" i="58"/>
  <c r="X18" i="58"/>
  <c r="Z17" i="95"/>
  <c r="AR17" i="96"/>
  <c r="AS3" i="33"/>
  <c r="AL3" i="33"/>
  <c r="AU3" i="33" s="1"/>
  <c r="AS22" i="33"/>
  <c r="AL22" i="33"/>
  <c r="AU22" i="33" s="1"/>
  <c r="AH22" i="101"/>
  <c r="AQ22" i="101" s="1"/>
  <c r="AH14" i="87"/>
  <c r="AQ14" i="87" s="1"/>
  <c r="Y20" i="51"/>
  <c r="X20" i="51"/>
  <c r="AI15" i="91"/>
  <c r="AN15" i="91"/>
  <c r="AI22" i="93"/>
  <c r="AN22" i="93"/>
  <c r="AG12" i="50" l="1"/>
  <c r="AP12" i="50" s="1"/>
  <c r="W13" i="50"/>
  <c r="AE12" i="50"/>
  <c r="AF12" i="50"/>
  <c r="AO12" i="50" s="1"/>
  <c r="W15" i="98"/>
  <c r="AG14" i="98"/>
  <c r="AP14" i="98" s="1"/>
  <c r="AE14" i="98"/>
  <c r="AF14" i="98"/>
  <c r="AO14" i="98" s="1"/>
  <c r="AE17" i="49"/>
  <c r="AF17" i="49"/>
  <c r="AO17" i="49" s="1"/>
  <c r="AG17" i="49"/>
  <c r="AP17" i="49" s="1"/>
  <c r="W18" i="49"/>
  <c r="W25" i="105"/>
  <c r="AG24" i="105"/>
  <c r="AP24" i="105" s="1"/>
  <c r="AE24" i="105"/>
  <c r="AF24" i="105"/>
  <c r="AO24" i="105" s="1"/>
  <c r="W14" i="42"/>
  <c r="AE13" i="42"/>
  <c r="AF13" i="42"/>
  <c r="AO13" i="42" s="1"/>
  <c r="AG13" i="42"/>
  <c r="AP13" i="42" s="1"/>
  <c r="AE22" i="52"/>
  <c r="AF22" i="52"/>
  <c r="AO22" i="52" s="1"/>
  <c r="AG22" i="52"/>
  <c r="AP22" i="52" s="1"/>
  <c r="W23" i="52"/>
  <c r="Y12" i="35"/>
  <c r="X12" i="35"/>
  <c r="AL4" i="33"/>
  <c r="AU4" i="33" s="1"/>
  <c r="AS4" i="33"/>
  <c r="AS25" i="33" s="1"/>
  <c r="AE18" i="54"/>
  <c r="AF18" i="54"/>
  <c r="AO18" i="54" s="1"/>
  <c r="AG18" i="54"/>
  <c r="AP18" i="54" s="1"/>
  <c r="W19" i="54"/>
  <c r="AH23" i="53"/>
  <c r="AQ23" i="53" s="1"/>
  <c r="W17" i="43"/>
  <c r="AG16" i="43"/>
  <c r="AP16" i="43" s="1"/>
  <c r="AE16" i="43"/>
  <c r="AF16" i="43"/>
  <c r="AO16" i="43" s="1"/>
  <c r="AH21" i="104"/>
  <c r="AQ21" i="104" s="1"/>
  <c r="Y15" i="99"/>
  <c r="X15" i="99"/>
  <c r="AR14" i="83"/>
  <c r="AH13" i="42"/>
  <c r="AQ13" i="42" s="1"/>
  <c r="AR16" i="49"/>
  <c r="AH19" i="100"/>
  <c r="AQ19" i="100" s="1"/>
  <c r="Y19" i="88"/>
  <c r="X19" i="88"/>
  <c r="AI22" i="101"/>
  <c r="AN22" i="101"/>
  <c r="Y15" i="87"/>
  <c r="X15" i="87"/>
  <c r="AH20" i="51"/>
  <c r="AQ20" i="51" s="1"/>
  <c r="AI11" i="35"/>
  <c r="AN11" i="35"/>
  <c r="AG19" i="84"/>
  <c r="AP19" i="84" s="1"/>
  <c r="AE19" i="84"/>
  <c r="W20" i="84"/>
  <c r="AF19" i="84"/>
  <c r="AO19" i="84" s="1"/>
  <c r="AT25" i="33"/>
  <c r="AE19" i="45"/>
  <c r="AF19" i="45"/>
  <c r="AO19" i="45" s="1"/>
  <c r="AG19" i="45"/>
  <c r="AP19" i="45" s="1"/>
  <c r="W20" i="45"/>
  <c r="W24" i="93"/>
  <c r="AF23" i="93"/>
  <c r="AO23" i="93" s="1"/>
  <c r="AE23" i="93"/>
  <c r="AG23" i="93"/>
  <c r="AP23" i="93" s="1"/>
  <c r="AH12" i="82"/>
  <c r="AQ12" i="82" s="1"/>
  <c r="AF20" i="44"/>
  <c r="AO20" i="44" s="1"/>
  <c r="AG20" i="44"/>
  <c r="AP20" i="44" s="1"/>
  <c r="W21" i="44"/>
  <c r="AE20" i="44"/>
  <c r="AH16" i="91"/>
  <c r="AQ16" i="91" s="1"/>
  <c r="AF21" i="104"/>
  <c r="AO21" i="104" s="1"/>
  <c r="W22" i="104"/>
  <c r="AG21" i="104"/>
  <c r="AP21" i="104" s="1"/>
  <c r="AE21" i="104"/>
  <c r="Y15" i="18"/>
  <c r="Z15" i="18"/>
  <c r="X15" i="18"/>
  <c r="AH14" i="103"/>
  <c r="AQ14" i="103" s="1"/>
  <c r="Z19" i="100"/>
  <c r="AI16" i="41"/>
  <c r="AN16" i="41"/>
  <c r="Y17" i="11"/>
  <c r="X17" i="11"/>
  <c r="Y23" i="101"/>
  <c r="X23" i="101"/>
  <c r="Z23" i="101" s="1"/>
  <c r="AR18" i="100"/>
  <c r="Z12" i="82"/>
  <c r="AH16" i="16"/>
  <c r="AQ16" i="16" s="1"/>
  <c r="Z16" i="91"/>
  <c r="AR11" i="50"/>
  <c r="Y13" i="102"/>
  <c r="X13" i="102"/>
  <c r="AI15" i="55"/>
  <c r="AN15" i="55"/>
  <c r="AI14" i="18"/>
  <c r="AN14" i="18"/>
  <c r="Y21" i="13"/>
  <c r="Z21" i="13"/>
  <c r="X21" i="13"/>
  <c r="Z14" i="103"/>
  <c r="AR13" i="98"/>
  <c r="Y24" i="32"/>
  <c r="Z24" i="32"/>
  <c r="X24" i="32"/>
  <c r="Y14" i="10"/>
  <c r="X14" i="10"/>
  <c r="Z14" i="10" s="1"/>
  <c r="AI16" i="11"/>
  <c r="AN16" i="11"/>
  <c r="Y21" i="92"/>
  <c r="Z21" i="92" s="1"/>
  <c r="X21" i="92"/>
  <c r="Y27" i="97"/>
  <c r="X27" i="97"/>
  <c r="AR23" i="105"/>
  <c r="AH23" i="93"/>
  <c r="AQ23" i="93" s="1"/>
  <c r="AE11" i="85"/>
  <c r="W12" i="85"/>
  <c r="AG11" i="85"/>
  <c r="AP11" i="85" s="1"/>
  <c r="AF11" i="85"/>
  <c r="AO11" i="85" s="1"/>
  <c r="W13" i="48"/>
  <c r="AG12" i="48"/>
  <c r="AP12" i="48" s="1"/>
  <c r="AF12" i="48"/>
  <c r="AO12" i="48" s="1"/>
  <c r="AE12" i="48"/>
  <c r="Z16" i="16"/>
  <c r="AR13" i="103"/>
  <c r="AH12" i="94"/>
  <c r="AQ12" i="94" s="1"/>
  <c r="AI14" i="99"/>
  <c r="AN14" i="99"/>
  <c r="Y16" i="55"/>
  <c r="X16" i="55"/>
  <c r="AI20" i="13"/>
  <c r="AN20" i="13"/>
  <c r="AH26" i="89"/>
  <c r="AQ26" i="89" s="1"/>
  <c r="W19" i="9"/>
  <c r="AF18" i="9"/>
  <c r="AO18" i="9" s="1"/>
  <c r="AG18" i="9"/>
  <c r="AP18" i="9" s="1"/>
  <c r="AE18" i="9"/>
  <c r="AI18" i="96"/>
  <c r="AN18" i="96"/>
  <c r="AI14" i="87"/>
  <c r="AN14" i="87"/>
  <c r="Z20" i="51"/>
  <c r="AH18" i="58"/>
  <c r="AQ18" i="58" s="1"/>
  <c r="AR22" i="93"/>
  <c r="AU25" i="33"/>
  <c r="C11" i="33" s="1"/>
  <c r="Z18" i="58"/>
  <c r="W20" i="20"/>
  <c r="AG19" i="20"/>
  <c r="AP19" i="20" s="1"/>
  <c r="AE19" i="20"/>
  <c r="AF19" i="20"/>
  <c r="AO19" i="20" s="1"/>
  <c r="AI23" i="47"/>
  <c r="AN23" i="47"/>
  <c r="Z23" i="53"/>
  <c r="AH12" i="50"/>
  <c r="AQ12" i="50" s="1"/>
  <c r="AH17" i="49"/>
  <c r="AQ17" i="49" s="1"/>
  <c r="AH14" i="98"/>
  <c r="AQ14" i="98" s="1"/>
  <c r="AG12" i="90"/>
  <c r="AP12" i="90" s="1"/>
  <c r="AF12" i="90"/>
  <c r="AO12" i="90" s="1"/>
  <c r="W13" i="90"/>
  <c r="AE12" i="90"/>
  <c r="Z12" i="94"/>
  <c r="AI12" i="102"/>
  <c r="AN12" i="102"/>
  <c r="AI23" i="46"/>
  <c r="AN23" i="46"/>
  <c r="Z26" i="89"/>
  <c r="AH15" i="83"/>
  <c r="AQ15" i="83" s="1"/>
  <c r="AR11" i="82"/>
  <c r="Y17" i="41"/>
  <c r="X17" i="41"/>
  <c r="Z17" i="41" s="1"/>
  <c r="Y19" i="96"/>
  <c r="Z19" i="96"/>
  <c r="X19" i="96"/>
  <c r="AI26" i="97"/>
  <c r="AN26" i="97"/>
  <c r="AR15" i="91"/>
  <c r="AE17" i="95"/>
  <c r="AG17" i="95"/>
  <c r="AP17" i="95" s="1"/>
  <c r="W18" i="95"/>
  <c r="AF17" i="95"/>
  <c r="AO17" i="95" s="1"/>
  <c r="AR11" i="94"/>
  <c r="AR15" i="16"/>
  <c r="X24" i="47"/>
  <c r="Y24" i="47"/>
  <c r="Z24" i="47" s="1"/>
  <c r="AF22" i="86"/>
  <c r="AO22" i="86" s="1"/>
  <c r="AE22" i="86"/>
  <c r="AG22" i="86"/>
  <c r="AP22" i="86" s="1"/>
  <c r="W23" i="86"/>
  <c r="AR19" i="51"/>
  <c r="W24" i="15"/>
  <c r="AF23" i="15"/>
  <c r="AO23" i="15" s="1"/>
  <c r="AG23" i="15"/>
  <c r="AP23" i="15" s="1"/>
  <c r="AE23" i="15"/>
  <c r="AR25" i="89"/>
  <c r="AH24" i="105"/>
  <c r="AQ24" i="105" s="1"/>
  <c r="Y24" i="46"/>
  <c r="X24" i="46"/>
  <c r="AR12" i="42"/>
  <c r="AR20" i="104"/>
  <c r="W16" i="83"/>
  <c r="AF15" i="83"/>
  <c r="AO15" i="83" s="1"/>
  <c r="AE15" i="83"/>
  <c r="AG15" i="83"/>
  <c r="AP15" i="83" s="1"/>
  <c r="AI23" i="32"/>
  <c r="AN23" i="32"/>
  <c r="AR22" i="53"/>
  <c r="AI18" i="88"/>
  <c r="AN18" i="88"/>
  <c r="AN13" i="10"/>
  <c r="AI13" i="10"/>
  <c r="AI20" i="92"/>
  <c r="AN20" i="92"/>
  <c r="AF14" i="10" l="1"/>
  <c r="AO14" i="10" s="1"/>
  <c r="W15" i="10"/>
  <c r="AG14" i="10"/>
  <c r="AP14" i="10" s="1"/>
  <c r="AE14" i="10"/>
  <c r="AF17" i="41"/>
  <c r="AO17" i="41" s="1"/>
  <c r="AE17" i="41"/>
  <c r="AG17" i="41"/>
  <c r="AP17" i="41" s="1"/>
  <c r="W18" i="41"/>
  <c r="AF21" i="92"/>
  <c r="AO21" i="92" s="1"/>
  <c r="AE21" i="92"/>
  <c r="AG21" i="92"/>
  <c r="AP21" i="92" s="1"/>
  <c r="W22" i="92"/>
  <c r="AF23" i="101"/>
  <c r="AO23" i="101" s="1"/>
  <c r="AE23" i="101"/>
  <c r="AG23" i="101"/>
  <c r="AP23" i="101" s="1"/>
  <c r="W24" i="101"/>
  <c r="AF24" i="47"/>
  <c r="AO24" i="47" s="1"/>
  <c r="W25" i="47"/>
  <c r="AG24" i="47"/>
  <c r="AP24" i="47" s="1"/>
  <c r="AE24" i="47"/>
  <c r="AI15" i="83"/>
  <c r="AN15" i="83"/>
  <c r="AI23" i="15"/>
  <c r="AN23" i="15"/>
  <c r="AH24" i="47"/>
  <c r="AQ24" i="47" s="1"/>
  <c r="AR23" i="47"/>
  <c r="AE18" i="58"/>
  <c r="AF18" i="58"/>
  <c r="AO18" i="58" s="1"/>
  <c r="W19" i="58"/>
  <c r="AG18" i="58"/>
  <c r="AP18" i="58" s="1"/>
  <c r="AE20" i="51"/>
  <c r="W21" i="51"/>
  <c r="AG20" i="51"/>
  <c r="AP20" i="51" s="1"/>
  <c r="AF20" i="51"/>
  <c r="AO20" i="51" s="1"/>
  <c r="Y12" i="85"/>
  <c r="Z12" i="85"/>
  <c r="X12" i="85"/>
  <c r="AH21" i="92"/>
  <c r="AQ21" i="92" s="1"/>
  <c r="AR14" i="18"/>
  <c r="AR16" i="41"/>
  <c r="Y20" i="84"/>
  <c r="Z20" i="84"/>
  <c r="X20" i="84"/>
  <c r="AI16" i="43"/>
  <c r="AN16" i="43"/>
  <c r="AI18" i="54"/>
  <c r="AN18" i="54"/>
  <c r="AI24" i="105"/>
  <c r="AN24" i="105"/>
  <c r="Y15" i="98"/>
  <c r="X15" i="98"/>
  <c r="AG23" i="53"/>
  <c r="AP23" i="53" s="1"/>
  <c r="AF23" i="53"/>
  <c r="AO23" i="53" s="1"/>
  <c r="W24" i="53"/>
  <c r="AE23" i="53"/>
  <c r="AR18" i="96"/>
  <c r="AH16" i="55"/>
  <c r="AQ16" i="55" s="1"/>
  <c r="AR18" i="88"/>
  <c r="AR20" i="92"/>
  <c r="AH24" i="46"/>
  <c r="AQ24" i="46" s="1"/>
  <c r="Y23" i="86"/>
  <c r="X23" i="86"/>
  <c r="Y18" i="95"/>
  <c r="Z18" i="95"/>
  <c r="X18" i="95"/>
  <c r="AR26" i="97"/>
  <c r="AR12" i="102"/>
  <c r="AN11" i="85"/>
  <c r="AI11" i="85"/>
  <c r="AF14" i="103"/>
  <c r="AO14" i="103" s="1"/>
  <c r="AE14" i="103"/>
  <c r="W15" i="103"/>
  <c r="AG14" i="103"/>
  <c r="AP14" i="103" s="1"/>
  <c r="AE19" i="100"/>
  <c r="W20" i="100"/>
  <c r="AF19" i="100"/>
  <c r="AO19" i="100" s="1"/>
  <c r="AG19" i="100"/>
  <c r="AP19" i="100" s="1"/>
  <c r="AH15" i="18"/>
  <c r="AQ15" i="18" s="1"/>
  <c r="Y22" i="104"/>
  <c r="Z22" i="104"/>
  <c r="X22" i="104"/>
  <c r="AI23" i="93"/>
  <c r="AN23" i="93"/>
  <c r="AI19" i="84"/>
  <c r="AN19" i="84"/>
  <c r="Y23" i="52"/>
  <c r="X23" i="52"/>
  <c r="Z23" i="52" s="1"/>
  <c r="AI17" i="49"/>
  <c r="AN17" i="49"/>
  <c r="Y24" i="15"/>
  <c r="Z24" i="15"/>
  <c r="X24" i="15"/>
  <c r="AN12" i="90"/>
  <c r="AI12" i="90"/>
  <c r="AR13" i="10"/>
  <c r="Y16" i="83"/>
  <c r="X16" i="83"/>
  <c r="Z16" i="83" s="1"/>
  <c r="Z24" i="46"/>
  <c r="AH19" i="96"/>
  <c r="AQ19" i="96" s="1"/>
  <c r="AG12" i="94"/>
  <c r="AP12" i="94" s="1"/>
  <c r="AF12" i="94"/>
  <c r="AO12" i="94" s="1"/>
  <c r="AE12" i="94"/>
  <c r="W13" i="94"/>
  <c r="AR14" i="87"/>
  <c r="Y19" i="9"/>
  <c r="X19" i="9"/>
  <c r="AR14" i="99"/>
  <c r="Y13" i="48"/>
  <c r="X13" i="48"/>
  <c r="AH24" i="32"/>
  <c r="AQ24" i="32" s="1"/>
  <c r="AH21" i="13"/>
  <c r="AQ21" i="13" s="1"/>
  <c r="AR15" i="55"/>
  <c r="AG16" i="91"/>
  <c r="AP16" i="91" s="1"/>
  <c r="AF16" i="91"/>
  <c r="AO16" i="91" s="1"/>
  <c r="AE16" i="91"/>
  <c r="W17" i="91"/>
  <c r="W13" i="82"/>
  <c r="AG12" i="82"/>
  <c r="AP12" i="82" s="1"/>
  <c r="AF12" i="82"/>
  <c r="AO12" i="82" s="1"/>
  <c r="AE12" i="82"/>
  <c r="AH17" i="11"/>
  <c r="AQ17" i="11" s="1"/>
  <c r="W16" i="18"/>
  <c r="AE15" i="18"/>
  <c r="AG15" i="18"/>
  <c r="AP15" i="18" s="1"/>
  <c r="AF15" i="18"/>
  <c r="AO15" i="18" s="1"/>
  <c r="AI19" i="45"/>
  <c r="AR19" i="45" s="1"/>
  <c r="AN19" i="45"/>
  <c r="AR22" i="101"/>
  <c r="AH15" i="99"/>
  <c r="AQ15" i="99" s="1"/>
  <c r="Y17" i="43"/>
  <c r="X17" i="43"/>
  <c r="AN13" i="42"/>
  <c r="AI13" i="42"/>
  <c r="Y25" i="105"/>
  <c r="Z25" i="105"/>
  <c r="X25" i="105"/>
  <c r="AR23" i="32"/>
  <c r="AI22" i="86"/>
  <c r="AN22" i="86"/>
  <c r="AI17" i="95"/>
  <c r="AN17" i="95"/>
  <c r="W20" i="96"/>
  <c r="AG19" i="96"/>
  <c r="AP19" i="96" s="1"/>
  <c r="AF19" i="96"/>
  <c r="AO19" i="96" s="1"/>
  <c r="AE19" i="96"/>
  <c r="AF26" i="89"/>
  <c r="AO26" i="89" s="1"/>
  <c r="AE26" i="89"/>
  <c r="W27" i="89"/>
  <c r="AG26" i="89"/>
  <c r="AP26" i="89" s="1"/>
  <c r="AI19" i="20"/>
  <c r="AN19" i="20"/>
  <c r="AR20" i="13"/>
  <c r="AF16" i="16"/>
  <c r="AO16" i="16" s="1"/>
  <c r="AG16" i="16"/>
  <c r="AP16" i="16" s="1"/>
  <c r="W17" i="16"/>
  <c r="AE16" i="16"/>
  <c r="AH27" i="97"/>
  <c r="AQ27" i="97" s="1"/>
  <c r="AE24" i="32"/>
  <c r="AF24" i="32"/>
  <c r="AO24" i="32" s="1"/>
  <c r="AG24" i="32"/>
  <c r="AP24" i="32" s="1"/>
  <c r="W25" i="32"/>
  <c r="W22" i="13"/>
  <c r="AF21" i="13"/>
  <c r="AO21" i="13" s="1"/>
  <c r="AG21" i="13"/>
  <c r="AP21" i="13" s="1"/>
  <c r="AE21" i="13"/>
  <c r="AH13" i="102"/>
  <c r="AQ13" i="102" s="1"/>
  <c r="Z17" i="11"/>
  <c r="AI20" i="44"/>
  <c r="AN20" i="44"/>
  <c r="Y24" i="93"/>
  <c r="X24" i="93"/>
  <c r="Z24" i="93" s="1"/>
  <c r="AH19" i="88"/>
  <c r="AQ19" i="88" s="1"/>
  <c r="Z15" i="99"/>
  <c r="Y19" i="54"/>
  <c r="Z19" i="54"/>
  <c r="X19" i="54"/>
  <c r="AH12" i="35"/>
  <c r="AQ12" i="35" s="1"/>
  <c r="Y14" i="42"/>
  <c r="X14" i="42"/>
  <c r="AN12" i="50"/>
  <c r="AI12" i="50"/>
  <c r="Z27" i="97"/>
  <c r="AR16" i="11"/>
  <c r="Z13" i="102"/>
  <c r="Y21" i="44"/>
  <c r="Z21" i="44"/>
  <c r="X21" i="44"/>
  <c r="AR11" i="35"/>
  <c r="AH15" i="87"/>
  <c r="AQ15" i="87" s="1"/>
  <c r="Z19" i="88"/>
  <c r="Z12" i="35"/>
  <c r="AI22" i="52"/>
  <c r="AN22" i="52"/>
  <c r="Y18" i="49"/>
  <c r="Z18" i="49"/>
  <c r="X18" i="49"/>
  <c r="AI14" i="98"/>
  <c r="AN14" i="98"/>
  <c r="Y13" i="50"/>
  <c r="X13" i="50"/>
  <c r="AH17" i="41"/>
  <c r="AQ17" i="41" s="1"/>
  <c r="AR23" i="46"/>
  <c r="Y13" i="90"/>
  <c r="X13" i="90"/>
  <c r="Z13" i="90" s="1"/>
  <c r="Y20" i="20"/>
  <c r="Z20" i="20"/>
  <c r="X20" i="20"/>
  <c r="AN18" i="9"/>
  <c r="AI18" i="9"/>
  <c r="Z16" i="55"/>
  <c r="AI12" i="48"/>
  <c r="AN12" i="48"/>
  <c r="AH14" i="10"/>
  <c r="AQ14" i="10" s="1"/>
  <c r="AH23" i="101"/>
  <c r="AQ23" i="101" s="1"/>
  <c r="AI21" i="104"/>
  <c r="AN21" i="104"/>
  <c r="Y20" i="45"/>
  <c r="X20" i="45"/>
  <c r="Z15" i="87"/>
  <c r="AF13" i="90" l="1"/>
  <c r="AO13" i="90" s="1"/>
  <c r="AE13" i="90"/>
  <c r="W14" i="90"/>
  <c r="AG13" i="90"/>
  <c r="AP13" i="90" s="1"/>
  <c r="W25" i="93"/>
  <c r="AG24" i="93"/>
  <c r="AP24" i="93" s="1"/>
  <c r="AF24" i="93"/>
  <c r="AO24" i="93" s="1"/>
  <c r="AE24" i="93"/>
  <c r="AG23" i="52"/>
  <c r="AP23" i="52" s="1"/>
  <c r="AF23" i="52"/>
  <c r="AO23" i="52" s="1"/>
  <c r="AE23" i="52"/>
  <c r="W24" i="52"/>
  <c r="AE16" i="83"/>
  <c r="W17" i="83"/>
  <c r="AF16" i="83"/>
  <c r="AO16" i="83" s="1"/>
  <c r="AG16" i="83"/>
  <c r="AP16" i="83" s="1"/>
  <c r="AH13" i="50"/>
  <c r="AQ13" i="50" s="1"/>
  <c r="W16" i="87"/>
  <c r="AE15" i="87"/>
  <c r="AF15" i="87"/>
  <c r="AO15" i="87" s="1"/>
  <c r="AG15" i="87"/>
  <c r="AP15" i="87" s="1"/>
  <c r="AR22" i="52"/>
  <c r="Y27" i="89"/>
  <c r="X27" i="89"/>
  <c r="AN12" i="82"/>
  <c r="AI12" i="82"/>
  <c r="AI16" i="91"/>
  <c r="AN16" i="91"/>
  <c r="AH24" i="15"/>
  <c r="AQ24" i="15" s="1"/>
  <c r="AH22" i="104"/>
  <c r="AQ22" i="104" s="1"/>
  <c r="AI19" i="100"/>
  <c r="AN19" i="100"/>
  <c r="AR11" i="85"/>
  <c r="AH18" i="95"/>
  <c r="AQ18" i="95" s="1"/>
  <c r="X24" i="53"/>
  <c r="Y24" i="53"/>
  <c r="AH20" i="84"/>
  <c r="AQ20" i="84" s="1"/>
  <c r="AH12" i="85"/>
  <c r="AQ12" i="85" s="1"/>
  <c r="Y21" i="51"/>
  <c r="Z21" i="51"/>
  <c r="X21" i="51"/>
  <c r="AI24" i="47"/>
  <c r="AN24" i="47"/>
  <c r="AI21" i="92"/>
  <c r="AN21" i="92"/>
  <c r="AH20" i="45"/>
  <c r="AQ20" i="45" s="1"/>
  <c r="AR18" i="9"/>
  <c r="Z20" i="45"/>
  <c r="AF12" i="35"/>
  <c r="AO12" i="35" s="1"/>
  <c r="AE12" i="35"/>
  <c r="W13" i="35"/>
  <c r="AG12" i="35"/>
  <c r="AP12" i="35" s="1"/>
  <c r="AI26" i="89"/>
  <c r="AN26" i="89"/>
  <c r="Y20" i="96"/>
  <c r="Z20" i="96" s="1"/>
  <c r="X20" i="96"/>
  <c r="AH17" i="43"/>
  <c r="AQ17" i="43" s="1"/>
  <c r="Y13" i="94"/>
  <c r="Z13" i="94"/>
  <c r="X13" i="94"/>
  <c r="AF24" i="15"/>
  <c r="AO24" i="15" s="1"/>
  <c r="W25" i="15"/>
  <c r="AG24" i="15"/>
  <c r="AP24" i="15" s="1"/>
  <c r="AE24" i="15"/>
  <c r="AG22" i="104"/>
  <c r="AP22" i="104" s="1"/>
  <c r="W23" i="104"/>
  <c r="AE22" i="104"/>
  <c r="AF22" i="104"/>
  <c r="AO22" i="104" s="1"/>
  <c r="AE18" i="95"/>
  <c r="AF18" i="95"/>
  <c r="AO18" i="95" s="1"/>
  <c r="W19" i="95"/>
  <c r="AG18" i="95"/>
  <c r="AP18" i="95" s="1"/>
  <c r="AR24" i="105"/>
  <c r="W21" i="84"/>
  <c r="AF20" i="84"/>
  <c r="AO20" i="84" s="1"/>
  <c r="AE20" i="84"/>
  <c r="AG20" i="84"/>
  <c r="AP20" i="84" s="1"/>
  <c r="AG12" i="85"/>
  <c r="AP12" i="85" s="1"/>
  <c r="AF12" i="85"/>
  <c r="AO12" i="85" s="1"/>
  <c r="AE12" i="85"/>
  <c r="W13" i="85"/>
  <c r="AI20" i="51"/>
  <c r="AN20" i="51"/>
  <c r="AI23" i="101"/>
  <c r="AN23" i="101"/>
  <c r="W21" i="20"/>
  <c r="AF20" i="20"/>
  <c r="AO20" i="20" s="1"/>
  <c r="AE20" i="20"/>
  <c r="AG20" i="20"/>
  <c r="AP20" i="20" s="1"/>
  <c r="AG16" i="55"/>
  <c r="AP16" i="55" s="1"/>
  <c r="W17" i="55"/>
  <c r="AF16" i="55"/>
  <c r="AO16" i="55" s="1"/>
  <c r="AE16" i="55"/>
  <c r="AH13" i="90"/>
  <c r="AQ13" i="90" s="1"/>
  <c r="AR14" i="98"/>
  <c r="AE13" i="102"/>
  <c r="W14" i="102"/>
  <c r="AG13" i="102"/>
  <c r="AP13" i="102" s="1"/>
  <c r="AF13" i="102"/>
  <c r="AO13" i="102" s="1"/>
  <c r="AH14" i="42"/>
  <c r="AQ14" i="42" s="1"/>
  <c r="AI24" i="32"/>
  <c r="AN24" i="32"/>
  <c r="AH20" i="20"/>
  <c r="AQ20" i="20" s="1"/>
  <c r="AH18" i="49"/>
  <c r="AQ18" i="49" s="1"/>
  <c r="W20" i="88"/>
  <c r="AG19" i="88"/>
  <c r="AP19" i="88" s="1"/>
  <c r="AF19" i="88"/>
  <c r="AO19" i="88" s="1"/>
  <c r="AE19" i="88"/>
  <c r="Z14" i="42"/>
  <c r="AH19" i="54"/>
  <c r="AQ19" i="54" s="1"/>
  <c r="Y22" i="13"/>
  <c r="Z22" i="13" s="1"/>
  <c r="X22" i="13"/>
  <c r="AI16" i="16"/>
  <c r="AN16" i="16"/>
  <c r="AH25" i="105"/>
  <c r="AQ25" i="105" s="1"/>
  <c r="Z17" i="43"/>
  <c r="Z19" i="9"/>
  <c r="AH19" i="9"/>
  <c r="AQ19" i="9" s="1"/>
  <c r="AN12" i="94"/>
  <c r="AI12" i="94"/>
  <c r="AR23" i="15"/>
  <c r="Y25" i="47"/>
  <c r="Z25" i="47" s="1"/>
  <c r="X25" i="47"/>
  <c r="AI14" i="10"/>
  <c r="AN14" i="10"/>
  <c r="AE19" i="54"/>
  <c r="AF19" i="54"/>
  <c r="AO19" i="54" s="1"/>
  <c r="AG19" i="54"/>
  <c r="AP19" i="54" s="1"/>
  <c r="W20" i="54"/>
  <c r="AR20" i="44"/>
  <c r="Y17" i="16"/>
  <c r="Z17" i="16" s="1"/>
  <c r="X17" i="16"/>
  <c r="AR19" i="20"/>
  <c r="AR17" i="95"/>
  <c r="W26" i="105"/>
  <c r="AF25" i="105"/>
  <c r="AO25" i="105" s="1"/>
  <c r="AE25" i="105"/>
  <c r="AN25" i="105" s="1"/>
  <c r="AG25" i="105"/>
  <c r="Y13" i="82"/>
  <c r="Z13" i="82" s="1"/>
  <c r="X13" i="82"/>
  <c r="AH13" i="48"/>
  <c r="AQ13" i="48" s="1"/>
  <c r="AR19" i="84"/>
  <c r="Y15" i="103"/>
  <c r="Z15" i="103"/>
  <c r="X15" i="103"/>
  <c r="AH23" i="86"/>
  <c r="AQ23" i="86" s="1"/>
  <c r="AH15" i="98"/>
  <c r="AQ15" i="98" s="1"/>
  <c r="AR18" i="54"/>
  <c r="Y19" i="58"/>
  <c r="Z19" i="58" s="1"/>
  <c r="X19" i="58"/>
  <c r="X18" i="41"/>
  <c r="Y18" i="41"/>
  <c r="Z18" i="41"/>
  <c r="AF18" i="49"/>
  <c r="AO18" i="49" s="1"/>
  <c r="AG18" i="49"/>
  <c r="AP18" i="49" s="1"/>
  <c r="W19" i="49"/>
  <c r="AE18" i="49"/>
  <c r="AR21" i="104"/>
  <c r="AR12" i="48"/>
  <c r="Z13" i="50"/>
  <c r="AH21" i="44"/>
  <c r="AQ21" i="44" s="1"/>
  <c r="AE27" i="97"/>
  <c r="AG27" i="97"/>
  <c r="AP27" i="97" s="1"/>
  <c r="W28" i="97"/>
  <c r="AF27" i="97"/>
  <c r="AO27" i="97" s="1"/>
  <c r="AE17" i="11"/>
  <c r="W18" i="11"/>
  <c r="AG17" i="11"/>
  <c r="AP17" i="11" s="1"/>
  <c r="AF17" i="11"/>
  <c r="AO17" i="11" s="1"/>
  <c r="Y25" i="32"/>
  <c r="X25" i="32"/>
  <c r="AI19" i="96"/>
  <c r="AN19" i="96"/>
  <c r="AI15" i="18"/>
  <c r="AN15" i="18"/>
  <c r="Z13" i="48"/>
  <c r="AF24" i="46"/>
  <c r="AO24" i="46" s="1"/>
  <c r="AG24" i="46"/>
  <c r="AP24" i="46" s="1"/>
  <c r="W25" i="46"/>
  <c r="AE24" i="46"/>
  <c r="AR12" i="90"/>
  <c r="AR17" i="49"/>
  <c r="AI14" i="103"/>
  <c r="AN14" i="103"/>
  <c r="Z23" i="86"/>
  <c r="Z15" i="98"/>
  <c r="AR15" i="83"/>
  <c r="Y22" i="92"/>
  <c r="Z22" i="92" s="1"/>
  <c r="X22" i="92"/>
  <c r="Y15" i="10"/>
  <c r="X15" i="10"/>
  <c r="AF21" i="44"/>
  <c r="AO21" i="44" s="1"/>
  <c r="AG21" i="44"/>
  <c r="AP21" i="44" s="1"/>
  <c r="W22" i="44"/>
  <c r="AE21" i="44"/>
  <c r="AR12" i="50"/>
  <c r="AG15" i="99"/>
  <c r="AP15" i="99" s="1"/>
  <c r="W16" i="99"/>
  <c r="AE15" i="99"/>
  <c r="AF15" i="99"/>
  <c r="AO15" i="99" s="1"/>
  <c r="AH24" i="93"/>
  <c r="AQ24" i="93" s="1"/>
  <c r="AI21" i="13"/>
  <c r="AN21" i="13"/>
  <c r="AR22" i="86"/>
  <c r="AR13" i="42"/>
  <c r="Y16" i="18"/>
  <c r="Z16" i="18" s="1"/>
  <c r="X16" i="18"/>
  <c r="Y17" i="91"/>
  <c r="X17" i="91"/>
  <c r="Z17" i="91" s="1"/>
  <c r="AH16" i="83"/>
  <c r="AQ16" i="83" s="1"/>
  <c r="AH23" i="52"/>
  <c r="AQ23" i="52" s="1"/>
  <c r="AR23" i="93"/>
  <c r="Y20" i="100"/>
  <c r="Z20" i="100"/>
  <c r="X20" i="100"/>
  <c r="AI23" i="53"/>
  <c r="AN23" i="53"/>
  <c r="AR16" i="43"/>
  <c r="AN18" i="58"/>
  <c r="AI18" i="58"/>
  <c r="Y24" i="101"/>
  <c r="X24" i="101"/>
  <c r="AI17" i="41"/>
  <c r="AN17" i="41"/>
  <c r="AG17" i="16" l="1"/>
  <c r="AP17" i="16" s="1"/>
  <c r="AF17" i="16"/>
  <c r="AO17" i="16" s="1"/>
  <c r="AE17" i="16"/>
  <c r="W18" i="16"/>
  <c r="W18" i="91"/>
  <c r="AG17" i="91"/>
  <c r="AP17" i="91" s="1"/>
  <c r="AF17" i="91"/>
  <c r="AO17" i="91" s="1"/>
  <c r="AE17" i="91"/>
  <c r="AG22" i="13"/>
  <c r="AP22" i="13" s="1"/>
  <c r="AF22" i="13"/>
  <c r="AO22" i="13" s="1"/>
  <c r="AE22" i="13"/>
  <c r="W23" i="13"/>
  <c r="AF22" i="92"/>
  <c r="AO22" i="92" s="1"/>
  <c r="W23" i="92"/>
  <c r="AE22" i="92"/>
  <c r="AG22" i="92"/>
  <c r="AP22" i="92" s="1"/>
  <c r="AF25" i="47"/>
  <c r="AO25" i="47" s="1"/>
  <c r="W26" i="47"/>
  <c r="AE25" i="47"/>
  <c r="AG25" i="47"/>
  <c r="AP25" i="47" s="1"/>
  <c r="AE19" i="58"/>
  <c r="AF19" i="58"/>
  <c r="AO19" i="58" s="1"/>
  <c r="W20" i="58"/>
  <c r="AG19" i="58"/>
  <c r="AP19" i="58" s="1"/>
  <c r="W17" i="18"/>
  <c r="AE16" i="18"/>
  <c r="AF16" i="18"/>
  <c r="AO16" i="18" s="1"/>
  <c r="AG16" i="18"/>
  <c r="AP16" i="18" s="1"/>
  <c r="AG13" i="82"/>
  <c r="AP13" i="82" s="1"/>
  <c r="W14" i="82"/>
  <c r="AF13" i="82"/>
  <c r="AO13" i="82" s="1"/>
  <c r="AE13" i="82"/>
  <c r="W21" i="96"/>
  <c r="AE20" i="96"/>
  <c r="AG20" i="96"/>
  <c r="AP20" i="96" s="1"/>
  <c r="AF20" i="96"/>
  <c r="AO20" i="96" s="1"/>
  <c r="AR18" i="58"/>
  <c r="AH20" i="100"/>
  <c r="AQ20" i="100" s="1"/>
  <c r="AH16" i="18"/>
  <c r="AQ16" i="18" s="1"/>
  <c r="Y26" i="105"/>
  <c r="X26" i="105"/>
  <c r="Y20" i="88"/>
  <c r="X20" i="88"/>
  <c r="AR24" i="32"/>
  <c r="AI18" i="95"/>
  <c r="AN18" i="95"/>
  <c r="W14" i="94"/>
  <c r="AG13" i="94"/>
  <c r="AP13" i="94" s="1"/>
  <c r="AF13" i="94"/>
  <c r="AO13" i="94" s="1"/>
  <c r="AE13" i="94"/>
  <c r="W22" i="51"/>
  <c r="AF21" i="51"/>
  <c r="AO21" i="51" s="1"/>
  <c r="AG21" i="51"/>
  <c r="AP21" i="51" s="1"/>
  <c r="AE21" i="51"/>
  <c r="Y25" i="93"/>
  <c r="Z25" i="93" s="1"/>
  <c r="X25" i="93"/>
  <c r="AR14" i="103"/>
  <c r="AI24" i="46"/>
  <c r="AN24" i="46"/>
  <c r="AR15" i="18"/>
  <c r="AH15" i="103"/>
  <c r="AQ15" i="103" s="1"/>
  <c r="AE14" i="42"/>
  <c r="W15" i="42"/>
  <c r="AF14" i="42"/>
  <c r="AO14" i="42" s="1"/>
  <c r="AG14" i="42"/>
  <c r="AP14" i="42" s="1"/>
  <c r="AI16" i="55"/>
  <c r="AN16" i="55"/>
  <c r="AI20" i="20"/>
  <c r="AN20" i="20"/>
  <c r="AR20" i="51"/>
  <c r="AI24" i="15"/>
  <c r="AN24" i="15"/>
  <c r="AH20" i="96"/>
  <c r="AQ20" i="96" s="1"/>
  <c r="AH24" i="53"/>
  <c r="AQ24" i="53" s="1"/>
  <c r="AH27" i="89"/>
  <c r="AQ27" i="89" s="1"/>
  <c r="Y17" i="83"/>
  <c r="Z17" i="83" s="1"/>
  <c r="X17" i="83"/>
  <c r="X28" i="97"/>
  <c r="Y28" i="97"/>
  <c r="Z28" i="97" s="1"/>
  <c r="AF18" i="41"/>
  <c r="AO18" i="41" s="1"/>
  <c r="W19" i="41"/>
  <c r="AG18" i="41"/>
  <c r="AP18" i="41" s="1"/>
  <c r="AE18" i="41"/>
  <c r="W16" i="103"/>
  <c r="AG15" i="103"/>
  <c r="AP15" i="103" s="1"/>
  <c r="AF15" i="103"/>
  <c r="AO15" i="103" s="1"/>
  <c r="AE15" i="103"/>
  <c r="AI19" i="54"/>
  <c r="AN19" i="54"/>
  <c r="AE19" i="9"/>
  <c r="AG19" i="9"/>
  <c r="AP19" i="9" s="1"/>
  <c r="AF19" i="9"/>
  <c r="AO19" i="9" s="1"/>
  <c r="W20" i="9"/>
  <c r="Y13" i="35"/>
  <c r="Z13" i="35"/>
  <c r="X13" i="35"/>
  <c r="AR21" i="92"/>
  <c r="Z27" i="89"/>
  <c r="AI16" i="83"/>
  <c r="AN16" i="83"/>
  <c r="AR21" i="13"/>
  <c r="AI25" i="105"/>
  <c r="AP25" i="105"/>
  <c r="AE17" i="43"/>
  <c r="AF17" i="43"/>
  <c r="AO17" i="43" s="1"/>
  <c r="W18" i="43"/>
  <c r="AG17" i="43"/>
  <c r="AP17" i="43" s="1"/>
  <c r="AI19" i="88"/>
  <c r="AN19" i="88"/>
  <c r="Y14" i="102"/>
  <c r="X14" i="102"/>
  <c r="Y17" i="55"/>
  <c r="X17" i="55"/>
  <c r="Y21" i="20"/>
  <c r="X21" i="20"/>
  <c r="Y13" i="85"/>
  <c r="X13" i="85"/>
  <c r="AI20" i="84"/>
  <c r="AN20" i="84"/>
  <c r="AI22" i="104"/>
  <c r="AN22" i="104"/>
  <c r="Y25" i="15"/>
  <c r="X25" i="15"/>
  <c r="AI12" i="35"/>
  <c r="AN12" i="35"/>
  <c r="AI15" i="87"/>
  <c r="AN15" i="87"/>
  <c r="AI24" i="93"/>
  <c r="AN24" i="93"/>
  <c r="Y14" i="90"/>
  <c r="Z14" i="90"/>
  <c r="X14" i="90"/>
  <c r="AH15" i="10"/>
  <c r="AQ15" i="10" s="1"/>
  <c r="Y25" i="46"/>
  <c r="X25" i="46"/>
  <c r="AE15" i="98"/>
  <c r="W16" i="98"/>
  <c r="AG15" i="98"/>
  <c r="AP15" i="98" s="1"/>
  <c r="AF15" i="98"/>
  <c r="AO15" i="98" s="1"/>
  <c r="AR14" i="10"/>
  <c r="AR12" i="94"/>
  <c r="AR16" i="16"/>
  <c r="AN13" i="102"/>
  <c r="AI13" i="102"/>
  <c r="AI12" i="85"/>
  <c r="AN12" i="85"/>
  <c r="Y19" i="95"/>
  <c r="X19" i="95"/>
  <c r="Y23" i="104"/>
  <c r="X23" i="104"/>
  <c r="AR24" i="47"/>
  <c r="AR19" i="100"/>
  <c r="AR16" i="91"/>
  <c r="Y16" i="87"/>
  <c r="X16" i="87"/>
  <c r="Y24" i="52"/>
  <c r="X24" i="52"/>
  <c r="AI13" i="90"/>
  <c r="AN13" i="90"/>
  <c r="AG20" i="100"/>
  <c r="AP20" i="100" s="1"/>
  <c r="W21" i="100"/>
  <c r="AF20" i="100"/>
  <c r="AO20" i="100" s="1"/>
  <c r="AE20" i="100"/>
  <c r="AR17" i="41"/>
  <c r="AH24" i="101"/>
  <c r="AQ24" i="101" s="1"/>
  <c r="AH17" i="91"/>
  <c r="AQ17" i="91" s="1"/>
  <c r="Z15" i="10"/>
  <c r="AR19" i="96"/>
  <c r="Z24" i="101"/>
  <c r="AI15" i="99"/>
  <c r="AN15" i="99"/>
  <c r="AI21" i="44"/>
  <c r="AN21" i="44"/>
  <c r="AH25" i="32"/>
  <c r="AQ25" i="32" s="1"/>
  <c r="Y18" i="11"/>
  <c r="X18" i="11"/>
  <c r="AI27" i="97"/>
  <c r="AN27" i="97"/>
  <c r="W14" i="50"/>
  <c r="AE13" i="50"/>
  <c r="AF13" i="50"/>
  <c r="AO13" i="50" s="1"/>
  <c r="AG13" i="50"/>
  <c r="AP13" i="50" s="1"/>
  <c r="AI18" i="49"/>
  <c r="AR18" i="49" s="1"/>
  <c r="AN18" i="49"/>
  <c r="AH18" i="41"/>
  <c r="AQ18" i="41" s="1"/>
  <c r="AR23" i="53"/>
  <c r="Y16" i="99"/>
  <c r="X16" i="99"/>
  <c r="Y22" i="44"/>
  <c r="X22" i="44"/>
  <c r="AH22" i="92"/>
  <c r="AQ22" i="92" s="1"/>
  <c r="AF23" i="86"/>
  <c r="AO23" i="86" s="1"/>
  <c r="AE23" i="86"/>
  <c r="AG23" i="86"/>
  <c r="AP23" i="86" s="1"/>
  <c r="W24" i="86"/>
  <c r="AF13" i="48"/>
  <c r="AO13" i="48" s="1"/>
  <c r="AG13" i="48"/>
  <c r="AP13" i="48" s="1"/>
  <c r="W14" i="48"/>
  <c r="AE13" i="48"/>
  <c r="Z25" i="32"/>
  <c r="AI17" i="11"/>
  <c r="AN17" i="11"/>
  <c r="Y19" i="49"/>
  <c r="X19" i="49"/>
  <c r="AH19" i="58"/>
  <c r="AQ19" i="58" s="1"/>
  <c r="AH13" i="82"/>
  <c r="AQ13" i="82" s="1"/>
  <c r="AH17" i="16"/>
  <c r="AQ17" i="16" s="1"/>
  <c r="Y20" i="54"/>
  <c r="Z20" i="54" s="1"/>
  <c r="X20" i="54"/>
  <c r="AH25" i="47"/>
  <c r="AQ25" i="47" s="1"/>
  <c r="AH22" i="13"/>
  <c r="AQ22" i="13" s="1"/>
  <c r="AR23" i="101"/>
  <c r="Y21" i="84"/>
  <c r="X21" i="84"/>
  <c r="AH13" i="94"/>
  <c r="AQ13" i="94" s="1"/>
  <c r="AR26" i="89"/>
  <c r="W21" i="45"/>
  <c r="AE20" i="45"/>
  <c r="AG20" i="45"/>
  <c r="AP20" i="45" s="1"/>
  <c r="AF20" i="45"/>
  <c r="AO20" i="45" s="1"/>
  <c r="AH21" i="51"/>
  <c r="AQ21" i="51" s="1"/>
  <c r="Z24" i="53"/>
  <c r="AR12" i="82"/>
  <c r="AI23" i="52"/>
  <c r="AN23" i="52"/>
  <c r="AF20" i="54" l="1"/>
  <c r="AO20" i="54" s="1"/>
  <c r="AG20" i="54"/>
  <c r="AP20" i="54" s="1"/>
  <c r="AE20" i="54"/>
  <c r="W21" i="54"/>
  <c r="AF17" i="83"/>
  <c r="AO17" i="83" s="1"/>
  <c r="AE17" i="83"/>
  <c r="AG17" i="83"/>
  <c r="AP17" i="83" s="1"/>
  <c r="W18" i="83"/>
  <c r="W26" i="93"/>
  <c r="AG25" i="93"/>
  <c r="AP25" i="93" s="1"/>
  <c r="AF25" i="93"/>
  <c r="AO25" i="93" s="1"/>
  <c r="AE25" i="93"/>
  <c r="Y21" i="45"/>
  <c r="Z21" i="45"/>
  <c r="X21" i="45"/>
  <c r="Y24" i="86"/>
  <c r="X24" i="86"/>
  <c r="AR23" i="52"/>
  <c r="AI20" i="45"/>
  <c r="AN20" i="45"/>
  <c r="AG25" i="32"/>
  <c r="AP25" i="32" s="1"/>
  <c r="W26" i="32"/>
  <c r="AF25" i="32"/>
  <c r="AO25" i="32" s="1"/>
  <c r="AE25" i="32"/>
  <c r="AR13" i="90"/>
  <c r="AH14" i="90"/>
  <c r="AQ14" i="90" s="1"/>
  <c r="AR15" i="87"/>
  <c r="AR25" i="105"/>
  <c r="AI15" i="103"/>
  <c r="AN15" i="103"/>
  <c r="AR24" i="15"/>
  <c r="AR16" i="55"/>
  <c r="Y22" i="51"/>
  <c r="Z22" i="51" s="1"/>
  <c r="X22" i="51"/>
  <c r="Y14" i="82"/>
  <c r="X14" i="82"/>
  <c r="Y17" i="18"/>
  <c r="Z17" i="18" s="1"/>
  <c r="X17" i="18"/>
  <c r="AI22" i="92"/>
  <c r="AN22" i="92"/>
  <c r="Y18" i="91"/>
  <c r="Z18" i="91" s="1"/>
  <c r="X18" i="91"/>
  <c r="AH19" i="49"/>
  <c r="AQ19" i="49" s="1"/>
  <c r="AH16" i="99"/>
  <c r="AQ16" i="99" s="1"/>
  <c r="AR27" i="97"/>
  <c r="AR15" i="99"/>
  <c r="AI20" i="100"/>
  <c r="AN20" i="100"/>
  <c r="AH24" i="52"/>
  <c r="AQ24" i="52" s="1"/>
  <c r="AH23" i="104"/>
  <c r="AQ23" i="104" s="1"/>
  <c r="W15" i="90"/>
  <c r="AG14" i="90"/>
  <c r="AP14" i="90" s="1"/>
  <c r="AF14" i="90"/>
  <c r="AO14" i="90" s="1"/>
  <c r="AE14" i="90"/>
  <c r="AR22" i="104"/>
  <c r="AH21" i="20"/>
  <c r="AQ21" i="20" s="1"/>
  <c r="AH14" i="102"/>
  <c r="AQ14" i="102" s="1"/>
  <c r="Y19" i="41"/>
  <c r="X19" i="41"/>
  <c r="AR18" i="95"/>
  <c r="AH26" i="105"/>
  <c r="AQ26" i="105" s="1"/>
  <c r="AI20" i="96"/>
  <c r="AN20" i="96"/>
  <c r="AI25" i="47"/>
  <c r="AN25" i="47"/>
  <c r="Y23" i="92"/>
  <c r="Z23" i="92"/>
  <c r="X23" i="92"/>
  <c r="Z19" i="49"/>
  <c r="Z16" i="99"/>
  <c r="AH18" i="11"/>
  <c r="AQ18" i="11" s="1"/>
  <c r="AF24" i="101"/>
  <c r="AO24" i="101" s="1"/>
  <c r="AE24" i="101"/>
  <c r="AG24" i="101"/>
  <c r="AP24" i="101" s="1"/>
  <c r="W25" i="101"/>
  <c r="Z24" i="52"/>
  <c r="Z23" i="104"/>
  <c r="AR12" i="85"/>
  <c r="Y16" i="98"/>
  <c r="X16" i="98"/>
  <c r="AR12" i="35"/>
  <c r="Z21" i="20"/>
  <c r="Z14" i="102"/>
  <c r="Y18" i="43"/>
  <c r="X18" i="43"/>
  <c r="AH13" i="35"/>
  <c r="AQ13" i="35" s="1"/>
  <c r="AI19" i="9"/>
  <c r="AR19" i="9" s="1"/>
  <c r="AN19" i="9"/>
  <c r="AR24" i="46"/>
  <c r="AI13" i="94"/>
  <c r="AN13" i="94"/>
  <c r="Z26" i="105"/>
  <c r="Y21" i="96"/>
  <c r="X21" i="96"/>
  <c r="Y20" i="58"/>
  <c r="Z20" i="58"/>
  <c r="X20" i="58"/>
  <c r="Y26" i="47"/>
  <c r="X26" i="47"/>
  <c r="Y18" i="16"/>
  <c r="X18" i="16"/>
  <c r="AH21" i="84"/>
  <c r="AQ21" i="84" s="1"/>
  <c r="AN13" i="48"/>
  <c r="AI13" i="48"/>
  <c r="AE24" i="53"/>
  <c r="AG24" i="53"/>
  <c r="AP24" i="53" s="1"/>
  <c r="AF24" i="53"/>
  <c r="AO24" i="53" s="1"/>
  <c r="W25" i="53"/>
  <c r="Z18" i="11"/>
  <c r="Y21" i="100"/>
  <c r="X21" i="100"/>
  <c r="AR13" i="102"/>
  <c r="AI15" i="98"/>
  <c r="AN15" i="98"/>
  <c r="AH25" i="15"/>
  <c r="AQ25" i="15" s="1"/>
  <c r="AR20" i="84"/>
  <c r="AG13" i="35"/>
  <c r="AP13" i="35" s="1"/>
  <c r="AF13" i="35"/>
  <c r="AO13" i="35" s="1"/>
  <c r="W14" i="35"/>
  <c r="AE13" i="35"/>
  <c r="Y16" i="103"/>
  <c r="Z16" i="103"/>
  <c r="X16" i="103"/>
  <c r="AE28" i="97"/>
  <c r="AG28" i="97"/>
  <c r="AP28" i="97" s="1"/>
  <c r="AF28" i="97"/>
  <c r="AO28" i="97" s="1"/>
  <c r="W29" i="97"/>
  <c r="AI21" i="51"/>
  <c r="AN21" i="51"/>
  <c r="AI17" i="91"/>
  <c r="AN17" i="91"/>
  <c r="AI17" i="16"/>
  <c r="AN17" i="16"/>
  <c r="Z21" i="84"/>
  <c r="AH22" i="44"/>
  <c r="AQ22" i="44" s="1"/>
  <c r="AN13" i="50"/>
  <c r="AI13" i="50"/>
  <c r="AH16" i="87"/>
  <c r="AQ16" i="87" s="1"/>
  <c r="AH19" i="95"/>
  <c r="AQ19" i="95" s="1"/>
  <c r="AH25" i="46"/>
  <c r="AQ25" i="46" s="1"/>
  <c r="AR24" i="93"/>
  <c r="Z25" i="15"/>
  <c r="AH13" i="85"/>
  <c r="AQ13" i="85" s="1"/>
  <c r="AH17" i="55"/>
  <c r="AQ17" i="55" s="1"/>
  <c r="AI17" i="43"/>
  <c r="AN17" i="43"/>
  <c r="AR16" i="83"/>
  <c r="AR19" i="54"/>
  <c r="AH28" i="97"/>
  <c r="AQ28" i="97" s="1"/>
  <c r="AR20" i="20"/>
  <c r="Y15" i="42"/>
  <c r="X15" i="42"/>
  <c r="AH20" i="88"/>
  <c r="AQ20" i="88" s="1"/>
  <c r="AN13" i="82"/>
  <c r="AI13" i="82"/>
  <c r="AN19" i="58"/>
  <c r="AI19" i="58"/>
  <c r="Y23" i="13"/>
  <c r="X23" i="13"/>
  <c r="Y14" i="48"/>
  <c r="X14" i="48"/>
  <c r="AI23" i="86"/>
  <c r="AN23" i="86"/>
  <c r="AH20" i="54"/>
  <c r="AQ20" i="54" s="1"/>
  <c r="AR17" i="11"/>
  <c r="Z22" i="44"/>
  <c r="Y14" i="50"/>
  <c r="Z14" i="50"/>
  <c r="X14" i="50"/>
  <c r="AR21" i="44"/>
  <c r="W16" i="10"/>
  <c r="AE15" i="10"/>
  <c r="AG15" i="10"/>
  <c r="AP15" i="10" s="1"/>
  <c r="AF15" i="10"/>
  <c r="AO15" i="10" s="1"/>
  <c r="Z16" i="87"/>
  <c r="Z19" i="95"/>
  <c r="Z25" i="46"/>
  <c r="Z13" i="85"/>
  <c r="Z17" i="55"/>
  <c r="AR19" i="88"/>
  <c r="AF27" i="89"/>
  <c r="AO27" i="89" s="1"/>
  <c r="W28" i="89"/>
  <c r="AG27" i="89"/>
  <c r="AP27" i="89" s="1"/>
  <c r="AE27" i="89"/>
  <c r="X20" i="9"/>
  <c r="Y20" i="9"/>
  <c r="Z20" i="9"/>
  <c r="AI18" i="41"/>
  <c r="AN18" i="41"/>
  <c r="AH17" i="83"/>
  <c r="AQ17" i="83" s="1"/>
  <c r="AI14" i="42"/>
  <c r="AN14" i="42"/>
  <c r="AH25" i="93"/>
  <c r="AQ25" i="93" s="1"/>
  <c r="Y14" i="94"/>
  <c r="X14" i="94"/>
  <c r="Z20" i="88"/>
  <c r="AI16" i="18"/>
  <c r="AN16" i="18"/>
  <c r="AI22" i="13"/>
  <c r="AN22" i="13"/>
  <c r="AE18" i="91" l="1"/>
  <c r="AG18" i="91"/>
  <c r="AP18" i="91" s="1"/>
  <c r="W19" i="91"/>
  <c r="AF18" i="91"/>
  <c r="AO18" i="91" s="1"/>
  <c r="AG22" i="51"/>
  <c r="AP22" i="51" s="1"/>
  <c r="AF22" i="51"/>
  <c r="AO22" i="51" s="1"/>
  <c r="W23" i="51"/>
  <c r="AE22" i="51"/>
  <c r="AE17" i="18"/>
  <c r="AF17" i="18"/>
  <c r="AO17" i="18" s="1"/>
  <c r="AG17" i="18"/>
  <c r="AP17" i="18" s="1"/>
  <c r="W18" i="18"/>
  <c r="AR18" i="41"/>
  <c r="AR19" i="58"/>
  <c r="AR17" i="43"/>
  <c r="AG16" i="103"/>
  <c r="AP16" i="103" s="1"/>
  <c r="AF16" i="103"/>
  <c r="W17" i="103"/>
  <c r="AE16" i="103"/>
  <c r="AN16" i="103" s="1"/>
  <c r="AH21" i="100"/>
  <c r="AQ21" i="100" s="1"/>
  <c r="AH26" i="47"/>
  <c r="AQ26" i="47" s="1"/>
  <c r="AH21" i="96"/>
  <c r="AQ21" i="96" s="1"/>
  <c r="AE14" i="102"/>
  <c r="AF14" i="102"/>
  <c r="AO14" i="102" s="1"/>
  <c r="AG14" i="102"/>
  <c r="AP14" i="102" s="1"/>
  <c r="W15" i="102"/>
  <c r="Y25" i="101"/>
  <c r="Z25" i="101" s="1"/>
  <c r="X25" i="101"/>
  <c r="AG23" i="92"/>
  <c r="AP23" i="92" s="1"/>
  <c r="W24" i="92"/>
  <c r="AF23" i="92"/>
  <c r="AO23" i="92" s="1"/>
  <c r="AE23" i="92"/>
  <c r="AR15" i="103"/>
  <c r="AR20" i="45"/>
  <c r="AH21" i="45"/>
  <c r="AQ21" i="45" s="1"/>
  <c r="AH14" i="48"/>
  <c r="AQ14" i="48" s="1"/>
  <c r="AR17" i="16"/>
  <c r="Y29" i="97"/>
  <c r="Z29" i="97" s="1"/>
  <c r="X29" i="97"/>
  <c r="Z21" i="100"/>
  <c r="Z26" i="47"/>
  <c r="Z21" i="96"/>
  <c r="AF21" i="20"/>
  <c r="AO21" i="20" s="1"/>
  <c r="W22" i="20"/>
  <c r="AE21" i="20"/>
  <c r="AG21" i="20"/>
  <c r="AP21" i="20" s="1"/>
  <c r="AH19" i="41"/>
  <c r="AQ19" i="41" s="1"/>
  <c r="AH14" i="82"/>
  <c r="AQ14" i="82" s="1"/>
  <c r="AI25" i="32"/>
  <c r="AN25" i="32"/>
  <c r="AE21" i="45"/>
  <c r="AF21" i="45"/>
  <c r="AO21" i="45" s="1"/>
  <c r="AG21" i="45"/>
  <c r="AP21" i="45" s="1"/>
  <c r="W22" i="45"/>
  <c r="Y26" i="93"/>
  <c r="X26" i="93"/>
  <c r="AG13" i="85"/>
  <c r="AP13" i="85" s="1"/>
  <c r="AF13" i="85"/>
  <c r="AO13" i="85" s="1"/>
  <c r="AE13" i="85"/>
  <c r="W14" i="85"/>
  <c r="Y16" i="10"/>
  <c r="Z16" i="10"/>
  <c r="X16" i="10"/>
  <c r="AI24" i="53"/>
  <c r="AN24" i="53"/>
  <c r="AI24" i="101"/>
  <c r="AN24" i="101"/>
  <c r="Z19" i="41"/>
  <c r="Y15" i="90"/>
  <c r="X15" i="90"/>
  <c r="AR20" i="100"/>
  <c r="Z14" i="82"/>
  <c r="Y21" i="54"/>
  <c r="X21" i="54"/>
  <c r="W21" i="88"/>
  <c r="AE20" i="88"/>
  <c r="AG20" i="88"/>
  <c r="AP20" i="88" s="1"/>
  <c r="AF20" i="88"/>
  <c r="AO20" i="88" s="1"/>
  <c r="Z14" i="48"/>
  <c r="AH14" i="94"/>
  <c r="AQ14" i="94" s="1"/>
  <c r="AF19" i="95"/>
  <c r="AO19" i="95" s="1"/>
  <c r="AE19" i="95"/>
  <c r="W20" i="95"/>
  <c r="AG19" i="95"/>
  <c r="AP19" i="95" s="1"/>
  <c r="Z14" i="94"/>
  <c r="AH20" i="9"/>
  <c r="AQ20" i="9" s="1"/>
  <c r="AG16" i="87"/>
  <c r="AP16" i="87" s="1"/>
  <c r="AF16" i="87"/>
  <c r="AO16" i="87" s="1"/>
  <c r="AE16" i="87"/>
  <c r="W17" i="87"/>
  <c r="AH23" i="13"/>
  <c r="AQ23" i="13" s="1"/>
  <c r="AH15" i="42"/>
  <c r="AQ15" i="42" s="1"/>
  <c r="AR17" i="91"/>
  <c r="AI13" i="35"/>
  <c r="AN13" i="35"/>
  <c r="AR15" i="98"/>
  <c r="W19" i="11"/>
  <c r="AG18" i="11"/>
  <c r="AP18" i="11" s="1"/>
  <c r="AE18" i="11"/>
  <c r="AF18" i="11"/>
  <c r="AO18" i="11" s="1"/>
  <c r="AR13" i="48"/>
  <c r="AH20" i="58"/>
  <c r="AQ20" i="58" s="1"/>
  <c r="W27" i="105"/>
  <c r="AE26" i="105"/>
  <c r="AG26" i="105"/>
  <c r="AP26" i="105" s="1"/>
  <c r="AF26" i="105"/>
  <c r="AO26" i="105" s="1"/>
  <c r="AH18" i="43"/>
  <c r="AQ18" i="43" s="1"/>
  <c r="AF23" i="104"/>
  <c r="AO23" i="104" s="1"/>
  <c r="AE23" i="104"/>
  <c r="AG23" i="104"/>
  <c r="AP23" i="104" s="1"/>
  <c r="W24" i="104"/>
  <c r="W17" i="99"/>
  <c r="AF16" i="99"/>
  <c r="AO16" i="99" s="1"/>
  <c r="AG16" i="99"/>
  <c r="AP16" i="99" s="1"/>
  <c r="AE16" i="99"/>
  <c r="AR25" i="47"/>
  <c r="AR22" i="92"/>
  <c r="Y26" i="32"/>
  <c r="X26" i="32"/>
  <c r="AH24" i="86"/>
  <c r="AQ24" i="86" s="1"/>
  <c r="Y18" i="83"/>
  <c r="Z18" i="83" s="1"/>
  <c r="X18" i="83"/>
  <c r="AI20" i="54"/>
  <c r="AR20" i="54" s="1"/>
  <c r="AN20" i="54"/>
  <c r="AR16" i="18"/>
  <c r="AE14" i="50"/>
  <c r="AF14" i="50"/>
  <c r="AO14" i="50" s="1"/>
  <c r="AG14" i="50"/>
  <c r="AP14" i="50" s="1"/>
  <c r="W15" i="50"/>
  <c r="AF20" i="9"/>
  <c r="AO20" i="9" s="1"/>
  <c r="W21" i="9"/>
  <c r="AE20" i="9"/>
  <c r="AG20" i="9"/>
  <c r="AP20" i="9" s="1"/>
  <c r="Y28" i="89"/>
  <c r="Z28" i="89"/>
  <c r="X28" i="89"/>
  <c r="AI15" i="10"/>
  <c r="AN15" i="10"/>
  <c r="AR22" i="13"/>
  <c r="Z23" i="13"/>
  <c r="Z15" i="42"/>
  <c r="AG25" i="15"/>
  <c r="AP25" i="15" s="1"/>
  <c r="AF25" i="15"/>
  <c r="AO25" i="15" s="1"/>
  <c r="W26" i="15"/>
  <c r="AE25" i="15"/>
  <c r="AR13" i="50"/>
  <c r="AI28" i="97"/>
  <c r="AN28" i="97"/>
  <c r="Y14" i="35"/>
  <c r="Z14" i="35"/>
  <c r="X14" i="35"/>
  <c r="Z18" i="16"/>
  <c r="AH18" i="16"/>
  <c r="AQ18" i="16" s="1"/>
  <c r="W21" i="58"/>
  <c r="AG20" i="58"/>
  <c r="AP20" i="58" s="1"/>
  <c r="AF20" i="58"/>
  <c r="AO20" i="58" s="1"/>
  <c r="AE20" i="58"/>
  <c r="Z18" i="43"/>
  <c r="AH16" i="98"/>
  <c r="AQ16" i="98" s="1"/>
  <c r="AE24" i="52"/>
  <c r="AF24" i="52"/>
  <c r="AO24" i="52" s="1"/>
  <c r="AG24" i="52"/>
  <c r="AP24" i="52" s="1"/>
  <c r="W25" i="52"/>
  <c r="AF19" i="49"/>
  <c r="AO19" i="49" s="1"/>
  <c r="AG19" i="49"/>
  <c r="AP19" i="49" s="1"/>
  <c r="W20" i="49"/>
  <c r="AE19" i="49"/>
  <c r="AH17" i="18"/>
  <c r="AQ17" i="18" s="1"/>
  <c r="AH22" i="51"/>
  <c r="AQ22" i="51" s="1"/>
  <c r="Z24" i="86"/>
  <c r="AI25" i="93"/>
  <c r="AN25" i="93"/>
  <c r="AF25" i="46"/>
  <c r="AO25" i="46" s="1"/>
  <c r="W26" i="46"/>
  <c r="AG25" i="46"/>
  <c r="AP25" i="46" s="1"/>
  <c r="AE25" i="46"/>
  <c r="AG22" i="44"/>
  <c r="AP22" i="44" s="1"/>
  <c r="W23" i="44"/>
  <c r="AE22" i="44"/>
  <c r="AF22" i="44"/>
  <c r="AO22" i="44" s="1"/>
  <c r="AR13" i="82"/>
  <c r="AR14" i="42"/>
  <c r="AI27" i="89"/>
  <c r="AN27" i="89"/>
  <c r="AE17" i="55"/>
  <c r="W18" i="55"/>
  <c r="AF17" i="55"/>
  <c r="AO17" i="55" s="1"/>
  <c r="AG17" i="55"/>
  <c r="AP17" i="55" s="1"/>
  <c r="AH14" i="50"/>
  <c r="AQ14" i="50" s="1"/>
  <c r="AR23" i="86"/>
  <c r="W22" i="84"/>
  <c r="AG21" i="84"/>
  <c r="AP21" i="84" s="1"/>
  <c r="AF21" i="84"/>
  <c r="AO21" i="84" s="1"/>
  <c r="AE21" i="84"/>
  <c r="AR21" i="51"/>
  <c r="AH16" i="103"/>
  <c r="AQ16" i="103" s="1"/>
  <c r="Y25" i="53"/>
  <c r="X25" i="53"/>
  <c r="AR13" i="94"/>
  <c r="Z16" i="98"/>
  <c r="AH23" i="92"/>
  <c r="AQ23" i="92" s="1"/>
  <c r="AR20" i="96"/>
  <c r="AI14" i="90"/>
  <c r="AN14" i="90"/>
  <c r="AH18" i="91"/>
  <c r="AQ18" i="91" s="1"/>
  <c r="AI17" i="83"/>
  <c r="AN17" i="83"/>
  <c r="AF25" i="101" l="1"/>
  <c r="AO25" i="101" s="1"/>
  <c r="AG25" i="101"/>
  <c r="AP25" i="101" s="1"/>
  <c r="AE25" i="101"/>
  <c r="W26" i="101"/>
  <c r="AF29" i="97"/>
  <c r="AO29" i="97" s="1"/>
  <c r="AG29" i="97"/>
  <c r="AP29" i="97" s="1"/>
  <c r="W30" i="97"/>
  <c r="AE29" i="97"/>
  <c r="W19" i="83"/>
  <c r="AE18" i="83"/>
  <c r="AG18" i="83"/>
  <c r="AP18" i="83" s="1"/>
  <c r="AF18" i="83"/>
  <c r="AO18" i="83" s="1"/>
  <c r="Y22" i="84"/>
  <c r="Z22" i="84"/>
  <c r="X22" i="84"/>
  <c r="AI25" i="46"/>
  <c r="AN25" i="46"/>
  <c r="AE24" i="86"/>
  <c r="W25" i="86"/>
  <c r="AF24" i="86"/>
  <c r="AO24" i="86" s="1"/>
  <c r="AG24" i="86"/>
  <c r="AP24" i="86" s="1"/>
  <c r="AI19" i="49"/>
  <c r="AN19" i="49"/>
  <c r="Y21" i="58"/>
  <c r="Z21" i="58"/>
  <c r="X21" i="58"/>
  <c r="W19" i="16"/>
  <c r="AE18" i="16"/>
  <c r="AF18" i="16"/>
  <c r="AO18" i="16" s="1"/>
  <c r="AG18" i="16"/>
  <c r="AP18" i="16" s="1"/>
  <c r="AR15" i="10"/>
  <c r="Y21" i="9"/>
  <c r="X21" i="9"/>
  <c r="AI14" i="50"/>
  <c r="AN14" i="50"/>
  <c r="Y17" i="99"/>
  <c r="X17" i="99"/>
  <c r="Y19" i="11"/>
  <c r="Z19" i="11"/>
  <c r="X19" i="11"/>
  <c r="Y17" i="87"/>
  <c r="X17" i="87"/>
  <c r="AF14" i="94"/>
  <c r="AO14" i="94" s="1"/>
  <c r="AE14" i="94"/>
  <c r="W15" i="94"/>
  <c r="AG14" i="94"/>
  <c r="AP14" i="94" s="1"/>
  <c r="AH16" i="10"/>
  <c r="AQ16" i="10" s="1"/>
  <c r="Y22" i="45"/>
  <c r="X22" i="45"/>
  <c r="Y22" i="20"/>
  <c r="Z22" i="20" s="1"/>
  <c r="X22" i="20"/>
  <c r="AI14" i="102"/>
  <c r="AN14" i="102"/>
  <c r="Y17" i="103"/>
  <c r="Z17" i="103"/>
  <c r="X17" i="103"/>
  <c r="AR27" i="89"/>
  <c r="Y20" i="49"/>
  <c r="X20" i="49"/>
  <c r="AH14" i="35"/>
  <c r="AQ14" i="35" s="1"/>
  <c r="AE15" i="42"/>
  <c r="W16" i="42"/>
  <c r="AF15" i="42"/>
  <c r="AO15" i="42" s="1"/>
  <c r="AG15" i="42"/>
  <c r="AP15" i="42" s="1"/>
  <c r="AH28" i="89"/>
  <c r="AQ28" i="89" s="1"/>
  <c r="AH26" i="32"/>
  <c r="AQ26" i="32" s="1"/>
  <c r="AI16" i="87"/>
  <c r="AN16" i="87"/>
  <c r="AG14" i="82"/>
  <c r="AP14" i="82" s="1"/>
  <c r="AF14" i="82"/>
  <c r="AO14" i="82" s="1"/>
  <c r="W15" i="82"/>
  <c r="AE14" i="82"/>
  <c r="W20" i="41"/>
  <c r="AF19" i="41"/>
  <c r="AO19" i="41" s="1"/>
  <c r="AE19" i="41"/>
  <c r="AG19" i="41"/>
  <c r="AP19" i="41" s="1"/>
  <c r="AF16" i="10"/>
  <c r="AO16" i="10" s="1"/>
  <c r="AG16" i="10"/>
  <c r="AP16" i="10" s="1"/>
  <c r="AE16" i="10"/>
  <c r="W17" i="10"/>
  <c r="AI23" i="92"/>
  <c r="AN23" i="92"/>
  <c r="AI16" i="103"/>
  <c r="AO16" i="103"/>
  <c r="AI17" i="18"/>
  <c r="AN17" i="18"/>
  <c r="AE16" i="98"/>
  <c r="W17" i="98"/>
  <c r="AF16" i="98"/>
  <c r="AO16" i="98" s="1"/>
  <c r="AG16" i="98"/>
  <c r="AP16" i="98" s="1"/>
  <c r="AI24" i="52"/>
  <c r="AN24" i="52"/>
  <c r="AE18" i="43"/>
  <c r="AF18" i="43"/>
  <c r="AO18" i="43" s="1"/>
  <c r="AG18" i="43"/>
  <c r="AP18" i="43" s="1"/>
  <c r="W19" i="43"/>
  <c r="AE14" i="35"/>
  <c r="W15" i="35"/>
  <c r="AF14" i="35"/>
  <c r="AO14" i="35" s="1"/>
  <c r="AG14" i="35"/>
  <c r="AP14" i="35" s="1"/>
  <c r="AF23" i="13"/>
  <c r="AO23" i="13" s="1"/>
  <c r="AE23" i="13"/>
  <c r="W24" i="13"/>
  <c r="AG23" i="13"/>
  <c r="AP23" i="13" s="1"/>
  <c r="AE28" i="89"/>
  <c r="W29" i="89"/>
  <c r="AG28" i="89"/>
  <c r="AP28" i="89" s="1"/>
  <c r="AF28" i="89"/>
  <c r="AO28" i="89" s="1"/>
  <c r="Z26" i="32"/>
  <c r="Y24" i="104"/>
  <c r="Z24" i="104" s="1"/>
  <c r="X24" i="104"/>
  <c r="AI26" i="105"/>
  <c r="AN26" i="105"/>
  <c r="AI20" i="88"/>
  <c r="AN20" i="88"/>
  <c r="AH26" i="93"/>
  <c r="AQ26" i="93" s="1"/>
  <c r="W22" i="96"/>
  <c r="AG21" i="96"/>
  <c r="AP21" i="96" s="1"/>
  <c r="AF21" i="96"/>
  <c r="AO21" i="96" s="1"/>
  <c r="AE21" i="96"/>
  <c r="AI21" i="84"/>
  <c r="AN21" i="84"/>
  <c r="AN20" i="58"/>
  <c r="AI20" i="58"/>
  <c r="AI25" i="15"/>
  <c r="AN25" i="15"/>
  <c r="Y15" i="50"/>
  <c r="Z15" i="50"/>
  <c r="X15" i="50"/>
  <c r="AI16" i="99"/>
  <c r="AN16" i="99"/>
  <c r="Y27" i="105"/>
  <c r="X27" i="105"/>
  <c r="Y20" i="95"/>
  <c r="Z20" i="95" s="1"/>
  <c r="X20" i="95"/>
  <c r="Y21" i="88"/>
  <c r="X21" i="88"/>
  <c r="Z21" i="88" s="1"/>
  <c r="AR24" i="101"/>
  <c r="Z26" i="93"/>
  <c r="AI21" i="45"/>
  <c r="AN21" i="45"/>
  <c r="AE26" i="47"/>
  <c r="AF26" i="47"/>
  <c r="AO26" i="47" s="1"/>
  <c r="AG26" i="47"/>
  <c r="AP26" i="47" s="1"/>
  <c r="W27" i="47"/>
  <c r="Y24" i="92"/>
  <c r="Z24" i="92"/>
  <c r="X24" i="92"/>
  <c r="Y15" i="102"/>
  <c r="X15" i="102"/>
  <c r="AI22" i="51"/>
  <c r="AN22" i="51"/>
  <c r="Y19" i="91"/>
  <c r="Z19" i="91" s="1"/>
  <c r="X19" i="91"/>
  <c r="AI22" i="44"/>
  <c r="AN22" i="44"/>
  <c r="Y26" i="46"/>
  <c r="Z26" i="46" s="1"/>
  <c r="X26" i="46"/>
  <c r="AH25" i="53"/>
  <c r="AQ25" i="53" s="1"/>
  <c r="Y18" i="55"/>
  <c r="X18" i="55"/>
  <c r="Y26" i="15"/>
  <c r="Z26" i="15"/>
  <c r="X26" i="15"/>
  <c r="AI23" i="104"/>
  <c r="AN23" i="104"/>
  <c r="AI18" i="11"/>
  <c r="AN18" i="11"/>
  <c r="AR13" i="35"/>
  <c r="AI19" i="95"/>
  <c r="AN19" i="95"/>
  <c r="W15" i="48"/>
  <c r="AE14" i="48"/>
  <c r="AF14" i="48"/>
  <c r="AO14" i="48" s="1"/>
  <c r="AG14" i="48"/>
  <c r="AP14" i="48" s="1"/>
  <c r="AH21" i="54"/>
  <c r="AQ21" i="54" s="1"/>
  <c r="AH15" i="90"/>
  <c r="AQ15" i="90" s="1"/>
  <c r="Y14" i="85"/>
  <c r="Z14" i="85" s="1"/>
  <c r="X14" i="85"/>
  <c r="AG21" i="100"/>
  <c r="AP21" i="100" s="1"/>
  <c r="AE21" i="100"/>
  <c r="AN21" i="100" s="1"/>
  <c r="W22" i="100"/>
  <c r="AF21" i="100"/>
  <c r="Y18" i="18"/>
  <c r="X18" i="18"/>
  <c r="Y23" i="51"/>
  <c r="Z23" i="51"/>
  <c r="X23" i="51"/>
  <c r="Y23" i="44"/>
  <c r="X23" i="44"/>
  <c r="AR17" i="83"/>
  <c r="AR14" i="90"/>
  <c r="Z25" i="53"/>
  <c r="AI17" i="55"/>
  <c r="AN17" i="55"/>
  <c r="AR25" i="93"/>
  <c r="Y25" i="52"/>
  <c r="X25" i="52"/>
  <c r="AR28" i="97"/>
  <c r="AI20" i="9"/>
  <c r="AN20" i="9"/>
  <c r="AH18" i="83"/>
  <c r="AQ18" i="83" s="1"/>
  <c r="Z21" i="54"/>
  <c r="Z15" i="90"/>
  <c r="AR24" i="53"/>
  <c r="AN13" i="85"/>
  <c r="AI13" i="85"/>
  <c r="AR25" i="32"/>
  <c r="AI21" i="20"/>
  <c r="AN21" i="20"/>
  <c r="AH29" i="97"/>
  <c r="AQ29" i="97" s="1"/>
  <c r="AH25" i="101"/>
  <c r="AQ25" i="101" s="1"/>
  <c r="AI18" i="91"/>
  <c r="AN18" i="91"/>
  <c r="W15" i="85" l="1"/>
  <c r="AG14" i="85"/>
  <c r="AP14" i="85" s="1"/>
  <c r="AF14" i="85"/>
  <c r="AO14" i="85" s="1"/>
  <c r="AE14" i="85"/>
  <c r="AE21" i="88"/>
  <c r="AF21" i="88"/>
  <c r="AO21" i="88" s="1"/>
  <c r="W22" i="88"/>
  <c r="AG21" i="88"/>
  <c r="AP21" i="88" s="1"/>
  <c r="AE24" i="104"/>
  <c r="W25" i="104"/>
  <c r="AG24" i="104"/>
  <c r="AP24" i="104" s="1"/>
  <c r="AF24" i="104"/>
  <c r="AO24" i="104" s="1"/>
  <c r="AE22" i="20"/>
  <c r="AF22" i="20"/>
  <c r="AO22" i="20" s="1"/>
  <c r="W23" i="20"/>
  <c r="AG22" i="20"/>
  <c r="AP22" i="20" s="1"/>
  <c r="W20" i="91"/>
  <c r="AF19" i="91"/>
  <c r="AO19" i="91" s="1"/>
  <c r="AG19" i="91"/>
  <c r="AP19" i="91" s="1"/>
  <c r="AE19" i="91"/>
  <c r="AG20" i="95"/>
  <c r="AP20" i="95" s="1"/>
  <c r="AF20" i="95"/>
  <c r="AO20" i="95" s="1"/>
  <c r="AE20" i="95"/>
  <c r="W21" i="95"/>
  <c r="W27" i="46"/>
  <c r="AE26" i="46"/>
  <c r="AG26" i="46"/>
  <c r="AP26" i="46" s="1"/>
  <c r="AF26" i="46"/>
  <c r="AO26" i="46" s="1"/>
  <c r="AH26" i="15"/>
  <c r="AQ26" i="15" s="1"/>
  <c r="AH24" i="92"/>
  <c r="AQ24" i="92" s="1"/>
  <c r="AH15" i="50"/>
  <c r="AQ15" i="50" s="1"/>
  <c r="Y29" i="89"/>
  <c r="X29" i="89"/>
  <c r="AR24" i="52"/>
  <c r="Y15" i="82"/>
  <c r="Z15" i="82" s="1"/>
  <c r="X15" i="82"/>
  <c r="Y16" i="42"/>
  <c r="Z16" i="42" s="1"/>
  <c r="X16" i="42"/>
  <c r="AH17" i="103"/>
  <c r="AQ17" i="103" s="1"/>
  <c r="Y15" i="94"/>
  <c r="X15" i="94"/>
  <c r="AH19" i="11"/>
  <c r="AQ19" i="11" s="1"/>
  <c r="AH21" i="58"/>
  <c r="AQ21" i="58" s="1"/>
  <c r="AH22" i="84"/>
  <c r="AQ22" i="84" s="1"/>
  <c r="AI18" i="83"/>
  <c r="AN18" i="83"/>
  <c r="X17" i="10"/>
  <c r="Y17" i="10"/>
  <c r="AI19" i="41"/>
  <c r="AN19" i="41"/>
  <c r="AH20" i="49"/>
  <c r="AQ20" i="49" s="1"/>
  <c r="AF19" i="11"/>
  <c r="AO19" i="11" s="1"/>
  <c r="AG19" i="11"/>
  <c r="AP19" i="11" s="1"/>
  <c r="AE19" i="11"/>
  <c r="W20" i="11"/>
  <c r="AR14" i="50"/>
  <c r="Y19" i="83"/>
  <c r="Z19" i="83"/>
  <c r="X19" i="83"/>
  <c r="W27" i="15"/>
  <c r="AE26" i="15"/>
  <c r="AN26" i="15" s="1"/>
  <c r="AG26" i="15"/>
  <c r="AF26" i="15"/>
  <c r="AO26" i="15" s="1"/>
  <c r="AF24" i="92"/>
  <c r="AO24" i="92" s="1"/>
  <c r="AE24" i="92"/>
  <c r="AG24" i="92"/>
  <c r="AP24" i="92" s="1"/>
  <c r="W25" i="92"/>
  <c r="AH27" i="105"/>
  <c r="AQ27" i="105" s="1"/>
  <c r="Y22" i="96"/>
  <c r="Z22" i="96"/>
  <c r="X22" i="96"/>
  <c r="AI28" i="89"/>
  <c r="AN28" i="89"/>
  <c r="AF22" i="84"/>
  <c r="AO22" i="84" s="1"/>
  <c r="AE22" i="84"/>
  <c r="W23" i="84"/>
  <c r="AG22" i="84"/>
  <c r="AP22" i="84" s="1"/>
  <c r="AR18" i="91"/>
  <c r="AR21" i="20"/>
  <c r="AH25" i="52"/>
  <c r="AQ25" i="52" s="1"/>
  <c r="AR17" i="55"/>
  <c r="AH18" i="18"/>
  <c r="AQ18" i="18" s="1"/>
  <c r="AI14" i="48"/>
  <c r="AN14" i="48"/>
  <c r="AR22" i="51"/>
  <c r="Z27" i="105"/>
  <c r="AR21" i="84"/>
  <c r="AR20" i="88"/>
  <c r="W27" i="32"/>
  <c r="AE26" i="32"/>
  <c r="AF26" i="32"/>
  <c r="AO26" i="32" s="1"/>
  <c r="AG26" i="32"/>
  <c r="AP26" i="32" s="1"/>
  <c r="AI16" i="10"/>
  <c r="AN16" i="10"/>
  <c r="Z20" i="49"/>
  <c r="AH22" i="45"/>
  <c r="AQ22" i="45" s="1"/>
  <c r="AH21" i="9"/>
  <c r="AQ21" i="9" s="1"/>
  <c r="Y25" i="86"/>
  <c r="Z25" i="86"/>
  <c r="X25" i="86"/>
  <c r="Y26" i="101"/>
  <c r="X26" i="101"/>
  <c r="AI21" i="100"/>
  <c r="AO21" i="100"/>
  <c r="AI26" i="47"/>
  <c r="AN26" i="47"/>
  <c r="AG15" i="50"/>
  <c r="AP15" i="50" s="1"/>
  <c r="W16" i="50"/>
  <c r="AE15" i="50"/>
  <c r="AF15" i="50"/>
  <c r="AO15" i="50" s="1"/>
  <c r="Y19" i="43"/>
  <c r="X19" i="43"/>
  <c r="AI15" i="42"/>
  <c r="AN15" i="42"/>
  <c r="AI14" i="94"/>
  <c r="AN14" i="94"/>
  <c r="W22" i="58"/>
  <c r="AE21" i="58"/>
  <c r="AG21" i="58"/>
  <c r="AP21" i="58" s="1"/>
  <c r="AF21" i="58"/>
  <c r="AO21" i="58" s="1"/>
  <c r="AH23" i="44"/>
  <c r="AQ23" i="44" s="1"/>
  <c r="AF15" i="90"/>
  <c r="AO15" i="90" s="1"/>
  <c r="AE15" i="90"/>
  <c r="AG15" i="90"/>
  <c r="AP15" i="90" s="1"/>
  <c r="W16" i="90"/>
  <c r="Z25" i="52"/>
  <c r="W26" i="53"/>
  <c r="AE25" i="53"/>
  <c r="AF25" i="53"/>
  <c r="AO25" i="53" s="1"/>
  <c r="AG25" i="53"/>
  <c r="AP25" i="53" s="1"/>
  <c r="Z23" i="44"/>
  <c r="Z18" i="18"/>
  <c r="Y15" i="48"/>
  <c r="Z15" i="48" s="1"/>
  <c r="X15" i="48"/>
  <c r="AR18" i="11"/>
  <c r="AH18" i="55"/>
  <c r="AQ18" i="55" s="1"/>
  <c r="AR22" i="44"/>
  <c r="AH15" i="102"/>
  <c r="AQ15" i="102" s="1"/>
  <c r="AR21" i="45"/>
  <c r="AR16" i="103"/>
  <c r="Y20" i="41"/>
  <c r="Z20" i="41"/>
  <c r="X20" i="41"/>
  <c r="Z22" i="45"/>
  <c r="AH17" i="87"/>
  <c r="AQ17" i="87" s="1"/>
  <c r="AH17" i="99"/>
  <c r="AQ17" i="99" s="1"/>
  <c r="Z21" i="9"/>
  <c r="AI24" i="86"/>
  <c r="AR24" i="86" s="1"/>
  <c r="AN24" i="86"/>
  <c r="AI29" i="97"/>
  <c r="AN29" i="97"/>
  <c r="AI25" i="101"/>
  <c r="AN25" i="101"/>
  <c r="W24" i="51"/>
  <c r="AE23" i="51"/>
  <c r="AF23" i="51"/>
  <c r="AO23" i="51" s="1"/>
  <c r="AG23" i="51"/>
  <c r="AP23" i="51" s="1"/>
  <c r="AH21" i="88"/>
  <c r="AQ21" i="88" s="1"/>
  <c r="AE17" i="103"/>
  <c r="AF17" i="103"/>
  <c r="AO17" i="103" s="1"/>
  <c r="W18" i="103"/>
  <c r="AG17" i="103"/>
  <c r="AP17" i="103" s="1"/>
  <c r="AE21" i="54"/>
  <c r="AG21" i="54"/>
  <c r="AP21" i="54" s="1"/>
  <c r="W22" i="54"/>
  <c r="AF21" i="54"/>
  <c r="AO21" i="54" s="1"/>
  <c r="AH14" i="85"/>
  <c r="AQ14" i="85" s="1"/>
  <c r="Z18" i="55"/>
  <c r="AH19" i="91"/>
  <c r="AQ19" i="91" s="1"/>
  <c r="Z15" i="102"/>
  <c r="Y27" i="47"/>
  <c r="Z27" i="47"/>
  <c r="X27" i="47"/>
  <c r="AE26" i="93"/>
  <c r="W27" i="93"/>
  <c r="AF26" i="93"/>
  <c r="AO26" i="93" s="1"/>
  <c r="AG26" i="93"/>
  <c r="AP26" i="93" s="1"/>
  <c r="AH20" i="95"/>
  <c r="AQ20" i="95" s="1"/>
  <c r="AR25" i="15"/>
  <c r="AI21" i="96"/>
  <c r="AN21" i="96"/>
  <c r="AR26" i="105"/>
  <c r="Y24" i="13"/>
  <c r="X24" i="13"/>
  <c r="Z24" i="13" s="1"/>
  <c r="Y15" i="35"/>
  <c r="X15" i="35"/>
  <c r="AI18" i="43"/>
  <c r="AN18" i="43"/>
  <c r="Y17" i="98"/>
  <c r="Z17" i="98" s="1"/>
  <c r="X17" i="98"/>
  <c r="AR16" i="87"/>
  <c r="AR14" i="102"/>
  <c r="Z17" i="87"/>
  <c r="Z17" i="99"/>
  <c r="AI18" i="16"/>
  <c r="AN18" i="16"/>
  <c r="AR19" i="49"/>
  <c r="X30" i="97"/>
  <c r="Y30" i="97"/>
  <c r="Y22" i="100"/>
  <c r="Z22" i="100"/>
  <c r="X22" i="100"/>
  <c r="AR17" i="18"/>
  <c r="AR13" i="85"/>
  <c r="AR20" i="9"/>
  <c r="AH23" i="51"/>
  <c r="AQ23" i="51" s="1"/>
  <c r="AR19" i="95"/>
  <c r="AR23" i="104"/>
  <c r="AH26" i="46"/>
  <c r="AQ26" i="46" s="1"/>
  <c r="AR16" i="99"/>
  <c r="AR20" i="58"/>
  <c r="AH24" i="104"/>
  <c r="AQ24" i="104" s="1"/>
  <c r="AI23" i="13"/>
  <c r="AN23" i="13"/>
  <c r="AI14" i="35"/>
  <c r="AN14" i="35"/>
  <c r="AI16" i="98"/>
  <c r="AN16" i="98"/>
  <c r="AR23" i="92"/>
  <c r="AI14" i="82"/>
  <c r="AN14" i="82"/>
  <c r="AH22" i="20"/>
  <c r="AQ22" i="20" s="1"/>
  <c r="Y19" i="16"/>
  <c r="X19" i="16"/>
  <c r="AR25" i="46"/>
  <c r="AE15" i="82" l="1"/>
  <c r="W16" i="82"/>
  <c r="AG15" i="82"/>
  <c r="AP15" i="82" s="1"/>
  <c r="AF15" i="82"/>
  <c r="AO15" i="82" s="1"/>
  <c r="AF24" i="13"/>
  <c r="AO24" i="13" s="1"/>
  <c r="W25" i="13"/>
  <c r="AG24" i="13"/>
  <c r="AP24" i="13" s="1"/>
  <c r="AE24" i="13"/>
  <c r="W18" i="98"/>
  <c r="AG17" i="98"/>
  <c r="AP17" i="98" s="1"/>
  <c r="AF17" i="98"/>
  <c r="AO17" i="98" s="1"/>
  <c r="AE17" i="98"/>
  <c r="AG15" i="48"/>
  <c r="AP15" i="48" s="1"/>
  <c r="AE15" i="48"/>
  <c r="W16" i="48"/>
  <c r="AF15" i="48"/>
  <c r="AO15" i="48" s="1"/>
  <c r="W17" i="42"/>
  <c r="AG16" i="42"/>
  <c r="AP16" i="42" s="1"/>
  <c r="AF16" i="42"/>
  <c r="AO16" i="42" s="1"/>
  <c r="AE16" i="42"/>
  <c r="AR14" i="82"/>
  <c r="AR14" i="35"/>
  <c r="AH30" i="97"/>
  <c r="AQ30" i="97" s="1"/>
  <c r="W18" i="87"/>
  <c r="AF17" i="87"/>
  <c r="AO17" i="87" s="1"/>
  <c r="AE17" i="87"/>
  <c r="AG17" i="87"/>
  <c r="AP17" i="87" s="1"/>
  <c r="Y27" i="93"/>
  <c r="X27" i="93"/>
  <c r="Y22" i="54"/>
  <c r="Z22" i="54"/>
  <c r="X22" i="54"/>
  <c r="AE21" i="9"/>
  <c r="AF21" i="9"/>
  <c r="AO21" i="9" s="1"/>
  <c r="W22" i="9"/>
  <c r="AG21" i="9"/>
  <c r="AP21" i="9" s="1"/>
  <c r="AH20" i="41"/>
  <c r="AQ20" i="41" s="1"/>
  <c r="AE23" i="44"/>
  <c r="AF23" i="44"/>
  <c r="AO23" i="44" s="1"/>
  <c r="AG23" i="44"/>
  <c r="AP23" i="44" s="1"/>
  <c r="W24" i="44"/>
  <c r="AF25" i="52"/>
  <c r="AO25" i="52" s="1"/>
  <c r="AE25" i="52"/>
  <c r="AG25" i="52"/>
  <c r="AP25" i="52" s="1"/>
  <c r="W26" i="52"/>
  <c r="AR15" i="42"/>
  <c r="AI15" i="50"/>
  <c r="AN15" i="50"/>
  <c r="AR21" i="100"/>
  <c r="Y23" i="84"/>
  <c r="Z23" i="84" s="1"/>
  <c r="X23" i="84"/>
  <c r="AF22" i="96"/>
  <c r="AO22" i="96" s="1"/>
  <c r="AE22" i="96"/>
  <c r="W23" i="96"/>
  <c r="AG22" i="96"/>
  <c r="AP22" i="96" s="1"/>
  <c r="AF19" i="83"/>
  <c r="AO19" i="83" s="1"/>
  <c r="W20" i="83"/>
  <c r="AG19" i="83"/>
  <c r="AP19" i="83" s="1"/>
  <c r="AE19" i="83"/>
  <c r="AI19" i="11"/>
  <c r="AN19" i="11"/>
  <c r="AH17" i="10"/>
  <c r="AQ17" i="10" s="1"/>
  <c r="AI19" i="91"/>
  <c r="AN19" i="91"/>
  <c r="Y23" i="20"/>
  <c r="X23" i="20"/>
  <c r="X25" i="104"/>
  <c r="Y25" i="104"/>
  <c r="AI21" i="88"/>
  <c r="AN21" i="88"/>
  <c r="AI26" i="93"/>
  <c r="AN26" i="93"/>
  <c r="AI17" i="103"/>
  <c r="AN17" i="103"/>
  <c r="AR25" i="101"/>
  <c r="AF20" i="41"/>
  <c r="AO20" i="41" s="1"/>
  <c r="AE20" i="41"/>
  <c r="W21" i="41"/>
  <c r="AG20" i="41"/>
  <c r="AP20" i="41" s="1"/>
  <c r="AN21" i="58"/>
  <c r="AI21" i="58"/>
  <c r="AH19" i="43"/>
  <c r="AQ19" i="43" s="1"/>
  <c r="Y16" i="50"/>
  <c r="Z16" i="50" s="1"/>
  <c r="X16" i="50"/>
  <c r="Z26" i="101"/>
  <c r="AH26" i="101"/>
  <c r="AQ26" i="101" s="1"/>
  <c r="AE20" i="49"/>
  <c r="AF20" i="49"/>
  <c r="AO20" i="49" s="1"/>
  <c r="AG20" i="49"/>
  <c r="AP20" i="49" s="1"/>
  <c r="W21" i="49"/>
  <c r="AI26" i="32"/>
  <c r="AR26" i="32" s="1"/>
  <c r="AN26" i="32"/>
  <c r="AG27" i="105"/>
  <c r="AP27" i="105" s="1"/>
  <c r="AF27" i="105"/>
  <c r="AO27" i="105" s="1"/>
  <c r="W28" i="105"/>
  <c r="AE27" i="105"/>
  <c r="AI22" i="84"/>
  <c r="AN22" i="84"/>
  <c r="AH29" i="89"/>
  <c r="AQ29" i="89" s="1"/>
  <c r="Y21" i="95"/>
  <c r="Z21" i="95"/>
  <c r="X21" i="95"/>
  <c r="AI24" i="104"/>
  <c r="AN24" i="104"/>
  <c r="AR23" i="13"/>
  <c r="AH22" i="100"/>
  <c r="AQ22" i="100" s="1"/>
  <c r="AH27" i="47"/>
  <c r="AQ27" i="47" s="1"/>
  <c r="AI21" i="54"/>
  <c r="AN21" i="54"/>
  <c r="AH15" i="48"/>
  <c r="AQ15" i="48" s="1"/>
  <c r="Y16" i="90"/>
  <c r="X16" i="90"/>
  <c r="Y22" i="58"/>
  <c r="Z22" i="58" s="1"/>
  <c r="X22" i="58"/>
  <c r="Z19" i="43"/>
  <c r="Y27" i="32"/>
  <c r="X27" i="32"/>
  <c r="Y25" i="92"/>
  <c r="Z25" i="92" s="1"/>
  <c r="X25" i="92"/>
  <c r="AI26" i="15"/>
  <c r="AP26" i="15"/>
  <c r="AR18" i="83"/>
  <c r="AH15" i="82"/>
  <c r="AQ15" i="82" s="1"/>
  <c r="Z29" i="89"/>
  <c r="AI20" i="95"/>
  <c r="AN20" i="95"/>
  <c r="AI22" i="20"/>
  <c r="AN22" i="20"/>
  <c r="AI14" i="85"/>
  <c r="AN14" i="85"/>
  <c r="AE27" i="47"/>
  <c r="W28" i="47"/>
  <c r="AF27" i="47"/>
  <c r="AO27" i="47" s="1"/>
  <c r="AG27" i="47"/>
  <c r="AP27" i="47" s="1"/>
  <c r="AR29" i="97"/>
  <c r="AH25" i="86"/>
  <c r="AQ25" i="86" s="1"/>
  <c r="AR16" i="10"/>
  <c r="AR19" i="41"/>
  <c r="AH15" i="94"/>
  <c r="AQ15" i="94" s="1"/>
  <c r="Y20" i="91"/>
  <c r="X20" i="91"/>
  <c r="AH24" i="13"/>
  <c r="AQ24" i="13" s="1"/>
  <c r="AR21" i="96"/>
  <c r="AH19" i="16"/>
  <c r="AQ19" i="16" s="1"/>
  <c r="AR18" i="43"/>
  <c r="Z19" i="16"/>
  <c r="AR16" i="98"/>
  <c r="AH15" i="35"/>
  <c r="AQ15" i="35" s="1"/>
  <c r="AI23" i="51"/>
  <c r="AN23" i="51"/>
  <c r="AI25" i="53"/>
  <c r="AN25" i="53"/>
  <c r="AI15" i="90"/>
  <c r="AN15" i="90"/>
  <c r="AR14" i="94"/>
  <c r="AR26" i="47"/>
  <c r="AF25" i="86"/>
  <c r="AO25" i="86" s="1"/>
  <c r="W26" i="86"/>
  <c r="AE25" i="86"/>
  <c r="AG25" i="86"/>
  <c r="AP25" i="86" s="1"/>
  <c r="AR28" i="89"/>
  <c r="AI24" i="92"/>
  <c r="AN24" i="92"/>
  <c r="Y27" i="15"/>
  <c r="Z27" i="15"/>
  <c r="X27" i="15"/>
  <c r="Z17" i="10"/>
  <c r="Z15" i="94"/>
  <c r="AI26" i="46"/>
  <c r="AN26" i="46"/>
  <c r="Y22" i="88"/>
  <c r="X22" i="88"/>
  <c r="Z22" i="88" s="1"/>
  <c r="AE22" i="100"/>
  <c r="W23" i="100"/>
  <c r="AG22" i="100"/>
  <c r="AP22" i="100" s="1"/>
  <c r="AF22" i="100"/>
  <c r="AO22" i="100" s="1"/>
  <c r="AR18" i="16"/>
  <c r="Z30" i="97"/>
  <c r="AF17" i="99"/>
  <c r="AO17" i="99" s="1"/>
  <c r="W18" i="99"/>
  <c r="AG17" i="99"/>
  <c r="AP17" i="99" s="1"/>
  <c r="AE17" i="99"/>
  <c r="AH17" i="98"/>
  <c r="AQ17" i="98" s="1"/>
  <c r="Z15" i="35"/>
  <c r="AG15" i="102"/>
  <c r="AP15" i="102" s="1"/>
  <c r="AF15" i="102"/>
  <c r="AO15" i="102" s="1"/>
  <c r="W16" i="102"/>
  <c r="AE15" i="102"/>
  <c r="AF18" i="55"/>
  <c r="AO18" i="55" s="1"/>
  <c r="AG18" i="55"/>
  <c r="AP18" i="55" s="1"/>
  <c r="W19" i="55"/>
  <c r="AE18" i="55"/>
  <c r="Y18" i="103"/>
  <c r="X18" i="103"/>
  <c r="Y24" i="51"/>
  <c r="Z24" i="51"/>
  <c r="X24" i="51"/>
  <c r="AF22" i="45"/>
  <c r="AO22" i="45" s="1"/>
  <c r="AG22" i="45"/>
  <c r="AP22" i="45" s="1"/>
  <c r="AE22" i="45"/>
  <c r="W23" i="45"/>
  <c r="W19" i="18"/>
  <c r="AG18" i="18"/>
  <c r="AP18" i="18" s="1"/>
  <c r="AE18" i="18"/>
  <c r="AF18" i="18"/>
  <c r="AO18" i="18" s="1"/>
  <c r="Y26" i="53"/>
  <c r="X26" i="53"/>
  <c r="Z26" i="53" s="1"/>
  <c r="AR14" i="48"/>
  <c r="AH22" i="96"/>
  <c r="AQ22" i="96" s="1"/>
  <c r="AH19" i="83"/>
  <c r="AQ19" i="83" s="1"/>
  <c r="Y20" i="11"/>
  <c r="X20" i="11"/>
  <c r="Z20" i="11" s="1"/>
  <c r="AH16" i="42"/>
  <c r="AQ16" i="42" s="1"/>
  <c r="Y27" i="46"/>
  <c r="Z27" i="46"/>
  <c r="X27" i="46"/>
  <c r="Y15" i="85"/>
  <c r="X15" i="85"/>
  <c r="W23" i="58" l="1"/>
  <c r="AG22" i="58"/>
  <c r="AP22" i="58" s="1"/>
  <c r="AE22" i="58"/>
  <c r="AF22" i="58"/>
  <c r="AO22" i="58" s="1"/>
  <c r="W17" i="50"/>
  <c r="AE16" i="50"/>
  <c r="AF16" i="50"/>
  <c r="AO16" i="50" s="1"/>
  <c r="AG16" i="50"/>
  <c r="AP16" i="50" s="1"/>
  <c r="W23" i="88"/>
  <c r="AG22" i="88"/>
  <c r="AP22" i="88" s="1"/>
  <c r="AF22" i="88"/>
  <c r="AO22" i="88" s="1"/>
  <c r="AE22" i="88"/>
  <c r="W27" i="53"/>
  <c r="AG26" i="53"/>
  <c r="AP26" i="53" s="1"/>
  <c r="AE26" i="53"/>
  <c r="AF26" i="53"/>
  <c r="AO26" i="53" s="1"/>
  <c r="AG23" i="84"/>
  <c r="AP23" i="84" s="1"/>
  <c r="AF23" i="84"/>
  <c r="AO23" i="84" s="1"/>
  <c r="AE23" i="84"/>
  <c r="W24" i="84"/>
  <c r="AE25" i="92"/>
  <c r="AN25" i="92" s="1"/>
  <c r="W26" i="92"/>
  <c r="AF25" i="92"/>
  <c r="AO25" i="92" s="1"/>
  <c r="AG25" i="92"/>
  <c r="W21" i="11"/>
  <c r="AG20" i="11"/>
  <c r="AP20" i="11" s="1"/>
  <c r="AE20" i="11"/>
  <c r="AF20" i="11"/>
  <c r="AO20" i="11" s="1"/>
  <c r="W25" i="51"/>
  <c r="AE24" i="51"/>
  <c r="AF24" i="51"/>
  <c r="AO24" i="51" s="1"/>
  <c r="AG24" i="51"/>
  <c r="AP24" i="51" s="1"/>
  <c r="AH27" i="46"/>
  <c r="AQ27" i="46" s="1"/>
  <c r="Y19" i="18"/>
  <c r="X19" i="18"/>
  <c r="AH24" i="51"/>
  <c r="AQ24" i="51" s="1"/>
  <c r="AI15" i="102"/>
  <c r="AN15" i="102"/>
  <c r="AH27" i="15"/>
  <c r="AQ27" i="15" s="1"/>
  <c r="AI27" i="47"/>
  <c r="AN27" i="47"/>
  <c r="AR20" i="95"/>
  <c r="AH16" i="50"/>
  <c r="AQ16" i="50" s="1"/>
  <c r="Y21" i="41"/>
  <c r="X21" i="41"/>
  <c r="AR17" i="103"/>
  <c r="AR19" i="91"/>
  <c r="AH23" i="84"/>
  <c r="AQ23" i="84" s="1"/>
  <c r="AR15" i="50"/>
  <c r="AI25" i="52"/>
  <c r="AN25" i="52"/>
  <c r="AI23" i="44"/>
  <c r="AN23" i="44"/>
  <c r="AI16" i="42"/>
  <c r="AN16" i="42"/>
  <c r="Y16" i="48"/>
  <c r="Z16" i="48" s="1"/>
  <c r="X16" i="48"/>
  <c r="Y18" i="99"/>
  <c r="X18" i="99"/>
  <c r="AF27" i="15"/>
  <c r="AO27" i="15" s="1"/>
  <c r="AE27" i="15"/>
  <c r="W28" i="15"/>
  <c r="AG27" i="15"/>
  <c r="AP27" i="15" s="1"/>
  <c r="AR25" i="53"/>
  <c r="AG29" i="89"/>
  <c r="AP29" i="89" s="1"/>
  <c r="W30" i="89"/>
  <c r="AE29" i="89"/>
  <c r="AF29" i="89"/>
  <c r="AO29" i="89" s="1"/>
  <c r="AR24" i="104"/>
  <c r="AI27" i="105"/>
  <c r="AN27" i="105"/>
  <c r="AI20" i="41"/>
  <c r="AN20" i="41"/>
  <c r="AH25" i="104"/>
  <c r="AQ25" i="104" s="1"/>
  <c r="AR19" i="11"/>
  <c r="Y22" i="9"/>
  <c r="X22" i="9"/>
  <c r="Z27" i="93"/>
  <c r="AH27" i="93"/>
  <c r="AQ27" i="93" s="1"/>
  <c r="Y18" i="87"/>
  <c r="X18" i="87"/>
  <c r="AI15" i="48"/>
  <c r="AN15" i="48"/>
  <c r="Y18" i="98"/>
  <c r="Z18" i="98" s="1"/>
  <c r="X18" i="98"/>
  <c r="Y19" i="55"/>
  <c r="Z19" i="55" s="1"/>
  <c r="X19" i="55"/>
  <c r="AH20" i="91"/>
  <c r="AQ20" i="91" s="1"/>
  <c r="AR14" i="85"/>
  <c r="AH27" i="32"/>
  <c r="AQ27" i="32" s="1"/>
  <c r="AH16" i="90"/>
  <c r="AQ16" i="90" s="1"/>
  <c r="AH21" i="95"/>
  <c r="AQ21" i="95" s="1"/>
  <c r="Y28" i="105"/>
  <c r="X28" i="105"/>
  <c r="Y21" i="49"/>
  <c r="X21" i="49"/>
  <c r="AR21" i="58"/>
  <c r="AR26" i="93"/>
  <c r="AH23" i="20"/>
  <c r="AQ23" i="20" s="1"/>
  <c r="Y23" i="45"/>
  <c r="X23" i="45"/>
  <c r="AH15" i="85"/>
  <c r="AQ15" i="85" s="1"/>
  <c r="AH18" i="103"/>
  <c r="AQ18" i="103" s="1"/>
  <c r="AE30" i="97"/>
  <c r="AG30" i="97"/>
  <c r="AP30" i="97" s="1"/>
  <c r="W31" i="97"/>
  <c r="AF30" i="97"/>
  <c r="AO30" i="97" s="1"/>
  <c r="Y23" i="100"/>
  <c r="X23" i="100"/>
  <c r="AR26" i="46"/>
  <c r="AI25" i="86"/>
  <c r="AN25" i="86"/>
  <c r="AR23" i="51"/>
  <c r="Z20" i="91"/>
  <c r="Z27" i="32"/>
  <c r="Z16" i="90"/>
  <c r="AG21" i="95"/>
  <c r="AP21" i="95" s="1"/>
  <c r="AF21" i="95"/>
  <c r="AO21" i="95" s="1"/>
  <c r="AE21" i="95"/>
  <c r="W22" i="95"/>
  <c r="Z23" i="20"/>
  <c r="AI19" i="83"/>
  <c r="AN19" i="83"/>
  <c r="Y23" i="96"/>
  <c r="Z23" i="96" s="1"/>
  <c r="X23" i="96"/>
  <c r="Y24" i="44"/>
  <c r="Z24" i="44"/>
  <c r="X24" i="44"/>
  <c r="AN21" i="9"/>
  <c r="AI21" i="9"/>
  <c r="Y17" i="42"/>
  <c r="X17" i="42"/>
  <c r="AI24" i="13"/>
  <c r="AN24" i="13"/>
  <c r="AF27" i="46"/>
  <c r="AO27" i="46" s="1"/>
  <c r="AE27" i="46"/>
  <c r="AG27" i="46"/>
  <c r="AP27" i="46" s="1"/>
  <c r="W28" i="46"/>
  <c r="Y16" i="102"/>
  <c r="Z16" i="102" s="1"/>
  <c r="X16" i="102"/>
  <c r="AH20" i="11"/>
  <c r="AQ20" i="11" s="1"/>
  <c r="AI22" i="45"/>
  <c r="AN22" i="45"/>
  <c r="Z15" i="85"/>
  <c r="AI18" i="18"/>
  <c r="AN18" i="18"/>
  <c r="Z18" i="103"/>
  <c r="AE15" i="35"/>
  <c r="AG15" i="35"/>
  <c r="AP15" i="35" s="1"/>
  <c r="AF15" i="35"/>
  <c r="AO15" i="35" s="1"/>
  <c r="W16" i="35"/>
  <c r="AI22" i="100"/>
  <c r="AN22" i="100"/>
  <c r="AG15" i="94"/>
  <c r="AP15" i="94" s="1"/>
  <c r="AF15" i="94"/>
  <c r="AO15" i="94" s="1"/>
  <c r="W16" i="94"/>
  <c r="AE15" i="94"/>
  <c r="AR24" i="92"/>
  <c r="Y26" i="86"/>
  <c r="X26" i="86"/>
  <c r="AR22" i="20"/>
  <c r="AR26" i="15"/>
  <c r="AF19" i="43"/>
  <c r="AO19" i="43" s="1"/>
  <c r="AE19" i="43"/>
  <c r="AG19" i="43"/>
  <c r="AP19" i="43" s="1"/>
  <c r="W20" i="43"/>
  <c r="AR21" i="88"/>
  <c r="AI22" i="96"/>
  <c r="AN22" i="96"/>
  <c r="Y26" i="52"/>
  <c r="X26" i="52"/>
  <c r="AH22" i="54"/>
  <c r="AQ22" i="54" s="1"/>
  <c r="AI17" i="98"/>
  <c r="AN17" i="98"/>
  <c r="Y16" i="82"/>
  <c r="Z16" i="82"/>
  <c r="X16" i="82"/>
  <c r="AI18" i="55"/>
  <c r="AN18" i="55"/>
  <c r="AH26" i="53"/>
  <c r="AQ26" i="53" s="1"/>
  <c r="AI17" i="99"/>
  <c r="AN17" i="99"/>
  <c r="AH22" i="88"/>
  <c r="AQ22" i="88" s="1"/>
  <c r="AG17" i="10"/>
  <c r="AP17" i="10" s="1"/>
  <c r="W18" i="10"/>
  <c r="AE17" i="10"/>
  <c r="AF17" i="10"/>
  <c r="AO17" i="10" s="1"/>
  <c r="AR15" i="90"/>
  <c r="AE19" i="16"/>
  <c r="AF19" i="16"/>
  <c r="AO19" i="16" s="1"/>
  <c r="AG19" i="16"/>
  <c r="AP19" i="16" s="1"/>
  <c r="W20" i="16"/>
  <c r="Y28" i="47"/>
  <c r="X28" i="47"/>
  <c r="AH25" i="92"/>
  <c r="AQ25" i="92" s="1"/>
  <c r="AH22" i="58"/>
  <c r="AQ22" i="58" s="1"/>
  <c r="AR21" i="54"/>
  <c r="AR22" i="84"/>
  <c r="AI20" i="49"/>
  <c r="AN20" i="49"/>
  <c r="AF26" i="101"/>
  <c r="AO26" i="101" s="1"/>
  <c r="AE26" i="101"/>
  <c r="AG26" i="101"/>
  <c r="AP26" i="101" s="1"/>
  <c r="W27" i="101"/>
  <c r="Z25" i="104"/>
  <c r="Y20" i="83"/>
  <c r="X20" i="83"/>
  <c r="AE22" i="54"/>
  <c r="W23" i="54"/>
  <c r="AG22" i="54"/>
  <c r="AP22" i="54" s="1"/>
  <c r="AF22" i="54"/>
  <c r="AO22" i="54" s="1"/>
  <c r="AI17" i="87"/>
  <c r="AN17" i="87"/>
  <c r="Y25" i="13"/>
  <c r="X25" i="13"/>
  <c r="AI15" i="82"/>
  <c r="AN15" i="82"/>
  <c r="AF18" i="98" l="1"/>
  <c r="AO18" i="98" s="1"/>
  <c r="AG18" i="98"/>
  <c r="AP18" i="98" s="1"/>
  <c r="W19" i="98"/>
  <c r="AE18" i="98"/>
  <c r="AF23" i="96"/>
  <c r="AO23" i="96" s="1"/>
  <c r="AE23" i="96"/>
  <c r="AG23" i="96"/>
  <c r="AP23" i="96" s="1"/>
  <c r="W24" i="96"/>
  <c r="AF19" i="55"/>
  <c r="AO19" i="55" s="1"/>
  <c r="AG19" i="55"/>
  <c r="AP19" i="55" s="1"/>
  <c r="W20" i="55"/>
  <c r="AE19" i="55"/>
  <c r="AG16" i="48"/>
  <c r="AP16" i="48" s="1"/>
  <c r="W17" i="48"/>
  <c r="AF16" i="48"/>
  <c r="AO16" i="48" s="1"/>
  <c r="AE16" i="48"/>
  <c r="AF16" i="102"/>
  <c r="AO16" i="102" s="1"/>
  <c r="AE16" i="102"/>
  <c r="AG16" i="102"/>
  <c r="AP16" i="102" s="1"/>
  <c r="W17" i="102"/>
  <c r="AH16" i="82"/>
  <c r="AQ16" i="82" s="1"/>
  <c r="AR22" i="100"/>
  <c r="AF18" i="103"/>
  <c r="AO18" i="103" s="1"/>
  <c r="AE18" i="103"/>
  <c r="W19" i="103"/>
  <c r="AG18" i="103"/>
  <c r="AP18" i="103" s="1"/>
  <c r="AR21" i="9"/>
  <c r="Y22" i="95"/>
  <c r="Z22" i="95"/>
  <c r="X22" i="95"/>
  <c r="AE20" i="91"/>
  <c r="AF20" i="91"/>
  <c r="AO20" i="91" s="1"/>
  <c r="AG20" i="91"/>
  <c r="AP20" i="91" s="1"/>
  <c r="W21" i="91"/>
  <c r="X31" i="97"/>
  <c r="Y31" i="97"/>
  <c r="AR15" i="48"/>
  <c r="AI27" i="15"/>
  <c r="AN27" i="15"/>
  <c r="AR27" i="47"/>
  <c r="AI24" i="51"/>
  <c r="AN24" i="51"/>
  <c r="Y21" i="11"/>
  <c r="Z21" i="11" s="1"/>
  <c r="X21" i="11"/>
  <c r="AI16" i="50"/>
  <c r="AN16" i="50"/>
  <c r="AF16" i="82"/>
  <c r="AO16" i="82" s="1"/>
  <c r="W17" i="82"/>
  <c r="AG16" i="82"/>
  <c r="AP16" i="82" s="1"/>
  <c r="AE16" i="82"/>
  <c r="AR22" i="96"/>
  <c r="AI19" i="43"/>
  <c r="AN19" i="43"/>
  <c r="AH26" i="86"/>
  <c r="AQ26" i="86" s="1"/>
  <c r="AI15" i="94"/>
  <c r="AN15" i="94"/>
  <c r="AI21" i="95"/>
  <c r="AN21" i="95"/>
  <c r="AH23" i="100"/>
  <c r="AQ23" i="100" s="1"/>
  <c r="AH23" i="45"/>
  <c r="AQ23" i="45" s="1"/>
  <c r="AH21" i="49"/>
  <c r="AQ21" i="49" s="1"/>
  <c r="AH18" i="87"/>
  <c r="AQ18" i="87" s="1"/>
  <c r="AR25" i="52"/>
  <c r="AH21" i="41"/>
  <c r="AQ21" i="41" s="1"/>
  <c r="AR15" i="102"/>
  <c r="AH19" i="18"/>
  <c r="AQ19" i="18" s="1"/>
  <c r="Y25" i="51"/>
  <c r="X25" i="51"/>
  <c r="Y24" i="84"/>
  <c r="Z24" i="84" s="1"/>
  <c r="X24" i="84"/>
  <c r="AI26" i="53"/>
  <c r="AN26" i="53"/>
  <c r="Y17" i="50"/>
  <c r="Z17" i="50"/>
  <c r="X17" i="50"/>
  <c r="AR20" i="49"/>
  <c r="Z28" i="47"/>
  <c r="AH28" i="47"/>
  <c r="AQ28" i="47" s="1"/>
  <c r="AI19" i="16"/>
  <c r="AN19" i="16"/>
  <c r="Y18" i="10"/>
  <c r="Z18" i="10" s="1"/>
  <c r="X18" i="10"/>
  <c r="Z26" i="86"/>
  <c r="Y16" i="94"/>
  <c r="X16" i="94"/>
  <c r="Y16" i="35"/>
  <c r="X16" i="35"/>
  <c r="AR18" i="18"/>
  <c r="AR24" i="13"/>
  <c r="AH24" i="44"/>
  <c r="AQ24" i="44" s="1"/>
  <c r="Z23" i="100"/>
  <c r="AI30" i="97"/>
  <c r="AN30" i="97"/>
  <c r="Z23" i="45"/>
  <c r="Z21" i="49"/>
  <c r="AH18" i="98"/>
  <c r="AQ18" i="98" s="1"/>
  <c r="Z18" i="87"/>
  <c r="AH18" i="99"/>
  <c r="AQ18" i="99" s="1"/>
  <c r="Z21" i="41"/>
  <c r="Z19" i="18"/>
  <c r="AI25" i="92"/>
  <c r="AP25" i="92"/>
  <c r="AI23" i="84"/>
  <c r="AN23" i="84"/>
  <c r="Y23" i="88"/>
  <c r="Z23" i="88"/>
  <c r="X23" i="88"/>
  <c r="AF25" i="104"/>
  <c r="AO25" i="104" s="1"/>
  <c r="W26" i="104"/>
  <c r="AE25" i="104"/>
  <c r="AG25" i="104"/>
  <c r="AP25" i="104" s="1"/>
  <c r="AI17" i="10"/>
  <c r="AN17" i="10"/>
  <c r="AI22" i="54"/>
  <c r="AN22" i="54"/>
  <c r="Y27" i="101"/>
  <c r="Z27" i="101"/>
  <c r="X27" i="101"/>
  <c r="AG15" i="85"/>
  <c r="AP15" i="85" s="1"/>
  <c r="W16" i="85"/>
  <c r="AE15" i="85"/>
  <c r="AF15" i="85"/>
  <c r="AO15" i="85" s="1"/>
  <c r="Y28" i="46"/>
  <c r="X28" i="46"/>
  <c r="AH17" i="42"/>
  <c r="AQ17" i="42" s="1"/>
  <c r="AE24" i="44"/>
  <c r="AF24" i="44"/>
  <c r="AO24" i="44" s="1"/>
  <c r="AG24" i="44"/>
  <c r="AP24" i="44" s="1"/>
  <c r="W25" i="44"/>
  <c r="AR19" i="83"/>
  <c r="W28" i="93"/>
  <c r="AG27" i="93"/>
  <c r="AP27" i="93" s="1"/>
  <c r="AF27" i="93"/>
  <c r="AO27" i="93" s="1"/>
  <c r="AE27" i="93"/>
  <c r="AR20" i="41"/>
  <c r="Z18" i="99"/>
  <c r="AR16" i="42"/>
  <c r="Y27" i="53"/>
  <c r="X27" i="53"/>
  <c r="AN22" i="58"/>
  <c r="AI22" i="58"/>
  <c r="AH25" i="13"/>
  <c r="AQ25" i="13" s="1"/>
  <c r="AH20" i="83"/>
  <c r="AQ20" i="83" s="1"/>
  <c r="AR17" i="99"/>
  <c r="AR17" i="98"/>
  <c r="Z26" i="52"/>
  <c r="AH26" i="52"/>
  <c r="AQ26" i="52" s="1"/>
  <c r="Z17" i="42"/>
  <c r="AG23" i="20"/>
  <c r="AP23" i="20" s="1"/>
  <c r="AE23" i="20"/>
  <c r="W24" i="20"/>
  <c r="AF23" i="20"/>
  <c r="AO23" i="20" s="1"/>
  <c r="AG16" i="90"/>
  <c r="AP16" i="90" s="1"/>
  <c r="AF16" i="90"/>
  <c r="AO16" i="90" s="1"/>
  <c r="AE16" i="90"/>
  <c r="W17" i="90"/>
  <c r="AR25" i="86"/>
  <c r="AH28" i="105"/>
  <c r="AQ28" i="105" s="1"/>
  <c r="AH22" i="9"/>
  <c r="AQ22" i="9" s="1"/>
  <c r="AI29" i="89"/>
  <c r="AR29" i="89" s="1"/>
  <c r="AN29" i="89"/>
  <c r="AI20" i="11"/>
  <c r="AN20" i="11"/>
  <c r="X26" i="92"/>
  <c r="Y26" i="92"/>
  <c r="Z26" i="92"/>
  <c r="Z25" i="13"/>
  <c r="Y23" i="54"/>
  <c r="Z23" i="54" s="1"/>
  <c r="X23" i="54"/>
  <c r="AR17" i="87"/>
  <c r="AR15" i="82"/>
  <c r="Z20" i="83"/>
  <c r="AI26" i="101"/>
  <c r="AN26" i="101"/>
  <c r="Y20" i="16"/>
  <c r="Z20" i="16"/>
  <c r="X20" i="16"/>
  <c r="AR18" i="55"/>
  <c r="Y20" i="43"/>
  <c r="X20" i="43"/>
  <c r="Z20" i="43" s="1"/>
  <c r="AI15" i="35"/>
  <c r="AN15" i="35"/>
  <c r="AR22" i="45"/>
  <c r="AH16" i="102"/>
  <c r="AQ16" i="102" s="1"/>
  <c r="AI27" i="46"/>
  <c r="AN27" i="46"/>
  <c r="AH23" i="96"/>
  <c r="AQ23" i="96" s="1"/>
  <c r="AE27" i="32"/>
  <c r="AF27" i="32"/>
  <c r="AO27" i="32" s="1"/>
  <c r="W28" i="32"/>
  <c r="AG27" i="32"/>
  <c r="AP27" i="32" s="1"/>
  <c r="Z28" i="105"/>
  <c r="AH19" i="55"/>
  <c r="AQ19" i="55" s="1"/>
  <c r="Z22" i="9"/>
  <c r="AR27" i="105"/>
  <c r="Y30" i="89"/>
  <c r="Z30" i="89"/>
  <c r="X30" i="89"/>
  <c r="Y28" i="15"/>
  <c r="X28" i="15"/>
  <c r="AH16" i="48"/>
  <c r="AQ16" i="48" s="1"/>
  <c r="AR23" i="44"/>
  <c r="AI22" i="88"/>
  <c r="AN22" i="88"/>
  <c r="Y23" i="58"/>
  <c r="X23" i="58"/>
  <c r="AF20" i="43" l="1"/>
  <c r="AO20" i="43" s="1"/>
  <c r="AG20" i="43"/>
  <c r="AP20" i="43" s="1"/>
  <c r="W21" i="43"/>
  <c r="AE20" i="43"/>
  <c r="AE23" i="54"/>
  <c r="W24" i="54"/>
  <c r="AG23" i="54"/>
  <c r="AP23" i="54" s="1"/>
  <c r="AF23" i="54"/>
  <c r="AO23" i="54" s="1"/>
  <c r="AE18" i="10"/>
  <c r="W19" i="10"/>
  <c r="AG18" i="10"/>
  <c r="AP18" i="10" s="1"/>
  <c r="AF18" i="10"/>
  <c r="AO18" i="10" s="1"/>
  <c r="AE24" i="84"/>
  <c r="W25" i="84"/>
  <c r="AG24" i="84"/>
  <c r="AP24" i="84" s="1"/>
  <c r="AF24" i="84"/>
  <c r="AO24" i="84" s="1"/>
  <c r="AG21" i="11"/>
  <c r="AP21" i="11" s="1"/>
  <c r="AF21" i="11"/>
  <c r="AO21" i="11" s="1"/>
  <c r="W22" i="11"/>
  <c r="AE21" i="11"/>
  <c r="AR15" i="35"/>
  <c r="AH20" i="16"/>
  <c r="AQ20" i="16" s="1"/>
  <c r="AR20" i="11"/>
  <c r="AI27" i="93"/>
  <c r="AN27" i="93"/>
  <c r="AH27" i="101"/>
  <c r="AQ27" i="101" s="1"/>
  <c r="AR17" i="10"/>
  <c r="AH23" i="88"/>
  <c r="AQ23" i="88" s="1"/>
  <c r="AR25" i="92"/>
  <c r="AE23" i="100"/>
  <c r="AG23" i="100"/>
  <c r="AP23" i="100" s="1"/>
  <c r="AF23" i="100"/>
  <c r="AO23" i="100" s="1"/>
  <c r="W24" i="100"/>
  <c r="AH17" i="50"/>
  <c r="AQ17" i="50" s="1"/>
  <c r="AR15" i="94"/>
  <c r="AH31" i="97"/>
  <c r="AQ31" i="97" s="1"/>
  <c r="AH22" i="95"/>
  <c r="AQ22" i="95" s="1"/>
  <c r="Y17" i="102"/>
  <c r="X17" i="102"/>
  <c r="Y24" i="20"/>
  <c r="Z24" i="20"/>
  <c r="X24" i="20"/>
  <c r="AR22" i="58"/>
  <c r="Y25" i="44"/>
  <c r="X25" i="44"/>
  <c r="AF27" i="101"/>
  <c r="AO27" i="101" s="1"/>
  <c r="W28" i="101"/>
  <c r="AE27" i="101"/>
  <c r="AG27" i="101"/>
  <c r="AP27" i="101" s="1"/>
  <c r="W24" i="88"/>
  <c r="AG23" i="88"/>
  <c r="AP23" i="88" s="1"/>
  <c r="AF23" i="88"/>
  <c r="AO23" i="88" s="1"/>
  <c r="AE23" i="88"/>
  <c r="AF19" i="18"/>
  <c r="AO19" i="18" s="1"/>
  <c r="AE19" i="18"/>
  <c r="AG19" i="18"/>
  <c r="AP19" i="18" s="1"/>
  <c r="W20" i="18"/>
  <c r="AH16" i="94"/>
  <c r="AQ16" i="94" s="1"/>
  <c r="AG17" i="50"/>
  <c r="AP17" i="50" s="1"/>
  <c r="W18" i="50"/>
  <c r="AF17" i="50"/>
  <c r="AO17" i="50" s="1"/>
  <c r="AE17" i="50"/>
  <c r="AR19" i="43"/>
  <c r="Y17" i="82"/>
  <c r="X17" i="82"/>
  <c r="AR27" i="15"/>
  <c r="AF22" i="95"/>
  <c r="AO22" i="95" s="1"/>
  <c r="AE22" i="95"/>
  <c r="W23" i="95"/>
  <c r="AG22" i="95"/>
  <c r="AP22" i="95" s="1"/>
  <c r="Y19" i="103"/>
  <c r="X19" i="103"/>
  <c r="Y17" i="48"/>
  <c r="Z17" i="48"/>
  <c r="X17" i="48"/>
  <c r="AI27" i="32"/>
  <c r="AR27" i="32" s="1"/>
  <c r="AN27" i="32"/>
  <c r="W27" i="92"/>
  <c r="AF26" i="92"/>
  <c r="AO26" i="92" s="1"/>
  <c r="AE26" i="92"/>
  <c r="AN26" i="92" s="1"/>
  <c r="AG26" i="92"/>
  <c r="AI16" i="90"/>
  <c r="AN16" i="90"/>
  <c r="AI23" i="20"/>
  <c r="AN23" i="20"/>
  <c r="W19" i="99"/>
  <c r="AG18" i="99"/>
  <c r="AP18" i="99" s="1"/>
  <c r="AF18" i="99"/>
  <c r="AO18" i="99" s="1"/>
  <c r="AE18" i="99"/>
  <c r="AE21" i="41"/>
  <c r="AF21" i="41"/>
  <c r="AO21" i="41" s="1"/>
  <c r="AG21" i="41"/>
  <c r="AP21" i="41" s="1"/>
  <c r="W22" i="41"/>
  <c r="W19" i="87"/>
  <c r="AF18" i="87"/>
  <c r="AO18" i="87" s="1"/>
  <c r="AE18" i="87"/>
  <c r="AG18" i="87"/>
  <c r="AP18" i="87" s="1"/>
  <c r="W22" i="49"/>
  <c r="AG21" i="49"/>
  <c r="AP21" i="49" s="1"/>
  <c r="AF21" i="49"/>
  <c r="AO21" i="49" s="1"/>
  <c r="AE21" i="49"/>
  <c r="Z16" i="94"/>
  <c r="AH25" i="51"/>
  <c r="AQ25" i="51" s="1"/>
  <c r="Y21" i="91"/>
  <c r="X21" i="91"/>
  <c r="AI18" i="103"/>
  <c r="AN18" i="103"/>
  <c r="AI16" i="102"/>
  <c r="AN16" i="102"/>
  <c r="AI18" i="98"/>
  <c r="AN18" i="98"/>
  <c r="AH20" i="43"/>
  <c r="AQ20" i="43" s="1"/>
  <c r="AG25" i="13"/>
  <c r="AP25" i="13" s="1"/>
  <c r="AE25" i="13"/>
  <c r="W26" i="13"/>
  <c r="AF25" i="13"/>
  <c r="AO25" i="13" s="1"/>
  <c r="AH23" i="58"/>
  <c r="AQ23" i="58" s="1"/>
  <c r="AQ25" i="58" s="1"/>
  <c r="AZ3" i="58"/>
  <c r="AR27" i="46"/>
  <c r="AH27" i="53"/>
  <c r="AQ27" i="53" s="1"/>
  <c r="Y28" i="93"/>
  <c r="Z28" i="93" s="1"/>
  <c r="X28" i="93"/>
  <c r="AI15" i="85"/>
  <c r="AN15" i="85"/>
  <c r="AI25" i="104"/>
  <c r="AN25" i="104"/>
  <c r="AE23" i="45"/>
  <c r="AF23" i="45"/>
  <c r="AO23" i="45" s="1"/>
  <c r="AG23" i="45"/>
  <c r="AP23" i="45" s="1"/>
  <c r="W24" i="45"/>
  <c r="AR19" i="16"/>
  <c r="AF28" i="47"/>
  <c r="AO28" i="47" s="1"/>
  <c r="AE28" i="47"/>
  <c r="AG28" i="47"/>
  <c r="AP28" i="47" s="1"/>
  <c r="W29" i="47"/>
  <c r="Z25" i="51"/>
  <c r="AR24" i="51"/>
  <c r="Y24" i="96"/>
  <c r="Z24" i="96" s="1"/>
  <c r="X24" i="96"/>
  <c r="Y19" i="98"/>
  <c r="X19" i="98"/>
  <c r="Y28" i="32"/>
  <c r="Z28" i="32" s="1"/>
  <c r="X28" i="32"/>
  <c r="AR22" i="88"/>
  <c r="AF20" i="16"/>
  <c r="AO20" i="16" s="1"/>
  <c r="AG20" i="16"/>
  <c r="AP20" i="16" s="1"/>
  <c r="W21" i="16"/>
  <c r="AE20" i="16"/>
  <c r="Y17" i="90"/>
  <c r="X17" i="90"/>
  <c r="Z28" i="15"/>
  <c r="AH28" i="15"/>
  <c r="AQ28" i="15" s="1"/>
  <c r="AG28" i="105"/>
  <c r="AP28" i="105" s="1"/>
  <c r="AF28" i="105"/>
  <c r="AO28" i="105" s="1"/>
  <c r="AE28" i="105"/>
  <c r="W29" i="105"/>
  <c r="Z23" i="58"/>
  <c r="AF22" i="9"/>
  <c r="AO22" i="9" s="1"/>
  <c r="AG22" i="9"/>
  <c r="AP22" i="9" s="1"/>
  <c r="W23" i="9"/>
  <c r="AE22" i="9"/>
  <c r="AR26" i="101"/>
  <c r="AH23" i="54"/>
  <c r="AQ23" i="54" s="1"/>
  <c r="AH26" i="92"/>
  <c r="AQ26" i="92" s="1"/>
  <c r="AF17" i="42"/>
  <c r="AO17" i="42" s="1"/>
  <c r="AG17" i="42"/>
  <c r="AP17" i="42" s="1"/>
  <c r="W18" i="42"/>
  <c r="AE17" i="42"/>
  <c r="AG26" i="52"/>
  <c r="AP26" i="52" s="1"/>
  <c r="W27" i="52"/>
  <c r="AE26" i="52"/>
  <c r="AF26" i="52"/>
  <c r="AO26" i="52" s="1"/>
  <c r="Z27" i="53"/>
  <c r="AI24" i="44"/>
  <c r="AN24" i="44"/>
  <c r="AH28" i="46"/>
  <c r="AQ28" i="46" s="1"/>
  <c r="Y16" i="85"/>
  <c r="X16" i="85"/>
  <c r="AR22" i="54"/>
  <c r="Y26" i="104"/>
  <c r="Z26" i="104"/>
  <c r="X26" i="104"/>
  <c r="AR23" i="84"/>
  <c r="AH16" i="35"/>
  <c r="AQ16" i="35" s="1"/>
  <c r="AF26" i="86"/>
  <c r="AO26" i="86" s="1"/>
  <c r="AE26" i="86"/>
  <c r="AG26" i="86"/>
  <c r="AP26" i="86" s="1"/>
  <c r="W27" i="86"/>
  <c r="AR26" i="53"/>
  <c r="AR21" i="95"/>
  <c r="AR16" i="50"/>
  <c r="Z31" i="97"/>
  <c r="AI19" i="55"/>
  <c r="AN19" i="55"/>
  <c r="AF30" i="89"/>
  <c r="AO30" i="89" s="1"/>
  <c r="AE30" i="89"/>
  <c r="AG30" i="89"/>
  <c r="AP30" i="89" s="1"/>
  <c r="W31" i="89"/>
  <c r="AH30" i="89"/>
  <c r="AQ30" i="89" s="1"/>
  <c r="AF20" i="83"/>
  <c r="AO20" i="83" s="1"/>
  <c r="AE20" i="83"/>
  <c r="W21" i="83"/>
  <c r="AG20" i="83"/>
  <c r="AP20" i="83" s="1"/>
  <c r="Z28" i="46"/>
  <c r="AR30" i="97"/>
  <c r="Z16" i="35"/>
  <c r="AH18" i="10"/>
  <c r="AQ18" i="10" s="1"/>
  <c r="AH24" i="84"/>
  <c r="AQ24" i="84" s="1"/>
  <c r="AI16" i="82"/>
  <c r="AN16" i="82"/>
  <c r="AH21" i="11"/>
  <c r="AQ21" i="11" s="1"/>
  <c r="AI20" i="91"/>
  <c r="AN20" i="91"/>
  <c r="AI16" i="48"/>
  <c r="AN16" i="48"/>
  <c r="Y20" i="55"/>
  <c r="Z20" i="55" s="1"/>
  <c r="X20" i="55"/>
  <c r="AI23" i="96"/>
  <c r="AN23" i="96"/>
  <c r="AE20" i="55" l="1"/>
  <c r="W21" i="55"/>
  <c r="AF20" i="55"/>
  <c r="AO20" i="55" s="1"/>
  <c r="AG20" i="55"/>
  <c r="AP20" i="55" s="1"/>
  <c r="AF24" i="96"/>
  <c r="AO24" i="96" s="1"/>
  <c r="AE24" i="96"/>
  <c r="AN24" i="96" s="1"/>
  <c r="AG24" i="96"/>
  <c r="W25" i="96"/>
  <c r="AG28" i="32"/>
  <c r="AP28" i="32" s="1"/>
  <c r="AF28" i="32"/>
  <c r="AO28" i="32" s="1"/>
  <c r="AE28" i="32"/>
  <c r="W29" i="32"/>
  <c r="AE28" i="93"/>
  <c r="AF28" i="93"/>
  <c r="AO28" i="93" s="1"/>
  <c r="AG28" i="93"/>
  <c r="AP28" i="93" s="1"/>
  <c r="W29" i="93"/>
  <c r="AR16" i="48"/>
  <c r="AI30" i="89"/>
  <c r="AN30" i="89"/>
  <c r="AR16" i="82"/>
  <c r="AI20" i="83"/>
  <c r="AN20" i="83"/>
  <c r="AI26" i="86"/>
  <c r="AN26" i="86"/>
  <c r="AI17" i="42"/>
  <c r="AN17" i="42"/>
  <c r="AI20" i="16"/>
  <c r="AN20" i="16"/>
  <c r="AH28" i="32"/>
  <c r="AQ28" i="32" s="1"/>
  <c r="AH24" i="96"/>
  <c r="AQ24" i="96" s="1"/>
  <c r="Y26" i="13"/>
  <c r="X26" i="13"/>
  <c r="AI21" i="49"/>
  <c r="AN21" i="49"/>
  <c r="AI18" i="87"/>
  <c r="AN18" i="87"/>
  <c r="Y19" i="99"/>
  <c r="X19" i="99"/>
  <c r="AI26" i="92"/>
  <c r="AP26" i="92"/>
  <c r="AH17" i="48"/>
  <c r="AQ17" i="48" s="1"/>
  <c r="AH24" i="20"/>
  <c r="AQ24" i="20" s="1"/>
  <c r="Y24" i="100"/>
  <c r="Z24" i="100"/>
  <c r="X24" i="100"/>
  <c r="AI21" i="11"/>
  <c r="AN21" i="11"/>
  <c r="Y19" i="10"/>
  <c r="X19" i="10"/>
  <c r="AI23" i="54"/>
  <c r="AN23" i="54"/>
  <c r="AR23" i="96"/>
  <c r="AR19" i="55"/>
  <c r="Y18" i="42"/>
  <c r="X18" i="42"/>
  <c r="AG28" i="15"/>
  <c r="AP28" i="15" s="1"/>
  <c r="AE28" i="15"/>
  <c r="AF28" i="15"/>
  <c r="AO28" i="15" s="1"/>
  <c r="W29" i="15"/>
  <c r="Y21" i="16"/>
  <c r="Z21" i="16"/>
  <c r="X21" i="16"/>
  <c r="Y29" i="47"/>
  <c r="X29" i="47"/>
  <c r="AR25" i="104"/>
  <c r="AI25" i="13"/>
  <c r="AN25" i="13"/>
  <c r="AR18" i="103"/>
  <c r="AI21" i="41"/>
  <c r="AN21" i="41"/>
  <c r="AE17" i="48"/>
  <c r="AG17" i="48"/>
  <c r="AP17" i="48" s="1"/>
  <c r="AF17" i="48"/>
  <c r="AO17" i="48" s="1"/>
  <c r="W18" i="48"/>
  <c r="AH17" i="82"/>
  <c r="AQ17" i="82" s="1"/>
  <c r="AI17" i="50"/>
  <c r="AN17" i="50"/>
  <c r="AI19" i="18"/>
  <c r="AN19" i="18"/>
  <c r="Y24" i="88"/>
  <c r="X24" i="88"/>
  <c r="AH25" i="44"/>
  <c r="AQ25" i="44" s="1"/>
  <c r="AG24" i="20"/>
  <c r="AP24" i="20" s="1"/>
  <c r="AF24" i="20"/>
  <c r="AO24" i="20" s="1"/>
  <c r="AE24" i="20"/>
  <c r="W25" i="20"/>
  <c r="AR27" i="93"/>
  <c r="Y22" i="11"/>
  <c r="X22" i="11"/>
  <c r="Y25" i="84"/>
  <c r="X25" i="84"/>
  <c r="AI18" i="10"/>
  <c r="AN18" i="10"/>
  <c r="W29" i="46"/>
  <c r="AG28" i="46"/>
  <c r="AP28" i="46" s="1"/>
  <c r="AE28" i="46"/>
  <c r="AF28" i="46"/>
  <c r="AO28" i="46" s="1"/>
  <c r="Y31" i="89"/>
  <c r="X31" i="89"/>
  <c r="AG31" i="97"/>
  <c r="AP31" i="97" s="1"/>
  <c r="AE31" i="97"/>
  <c r="W32" i="97"/>
  <c r="AF31" i="97"/>
  <c r="AO31" i="97" s="1"/>
  <c r="Z16" i="85"/>
  <c r="AH16" i="85"/>
  <c r="AQ16" i="85" s="1"/>
  <c r="AI26" i="52"/>
  <c r="AN26" i="52"/>
  <c r="AG23" i="58"/>
  <c r="AP23" i="58" s="1"/>
  <c r="AP25" i="58" s="1"/>
  <c r="AF23" i="58"/>
  <c r="AO23" i="58" s="1"/>
  <c r="AO25" i="58" s="1"/>
  <c r="AE23" i="58"/>
  <c r="AH17" i="90"/>
  <c r="AQ17" i="90" s="1"/>
  <c r="Y24" i="45"/>
  <c r="Z24" i="45"/>
  <c r="X24" i="45"/>
  <c r="AX22" i="58"/>
  <c r="AX23" i="58"/>
  <c r="AX3" i="58"/>
  <c r="S3" i="58" s="1"/>
  <c r="AX4" i="58"/>
  <c r="AX5" i="58"/>
  <c r="AX6" i="58"/>
  <c r="AX7" i="58"/>
  <c r="AX8" i="58"/>
  <c r="AX9" i="58"/>
  <c r="AX10" i="58"/>
  <c r="AX11" i="58"/>
  <c r="AX12" i="58"/>
  <c r="AX13" i="58"/>
  <c r="AX14" i="58"/>
  <c r="AX15" i="58"/>
  <c r="AX16" i="58"/>
  <c r="AX17" i="58"/>
  <c r="AX18" i="58"/>
  <c r="AX19" i="58"/>
  <c r="AX20" i="58"/>
  <c r="AX21" i="58"/>
  <c r="AH21" i="91"/>
  <c r="AQ21" i="91" s="1"/>
  <c r="Y19" i="87"/>
  <c r="X19" i="87"/>
  <c r="AR23" i="20"/>
  <c r="Y23" i="95"/>
  <c r="Z23" i="95" s="1"/>
  <c r="X23" i="95"/>
  <c r="Z17" i="82"/>
  <c r="Z25" i="44"/>
  <c r="AI24" i="84"/>
  <c r="AN24" i="84"/>
  <c r="AI20" i="43"/>
  <c r="AN20" i="43"/>
  <c r="AH26" i="104"/>
  <c r="AQ26" i="104" s="1"/>
  <c r="X27" i="52"/>
  <c r="Y27" i="52"/>
  <c r="Z27" i="52"/>
  <c r="Z17" i="90"/>
  <c r="AH19" i="98"/>
  <c r="AQ19" i="98" s="1"/>
  <c r="AI28" i="47"/>
  <c r="AN28" i="47"/>
  <c r="AR15" i="85"/>
  <c r="AR18" i="98"/>
  <c r="Z21" i="91"/>
  <c r="Y22" i="49"/>
  <c r="Z22" i="49" s="1"/>
  <c r="X22" i="49"/>
  <c r="AI18" i="99"/>
  <c r="AN18" i="99"/>
  <c r="Y27" i="92"/>
  <c r="Z27" i="92"/>
  <c r="X27" i="92"/>
  <c r="AH19" i="103"/>
  <c r="AQ19" i="103" s="1"/>
  <c r="AI22" i="95"/>
  <c r="AN22" i="95"/>
  <c r="Y18" i="50"/>
  <c r="Z18" i="50"/>
  <c r="X18" i="50"/>
  <c r="AH17" i="102"/>
  <c r="AQ17" i="102" s="1"/>
  <c r="AI23" i="100"/>
  <c r="AN23" i="100"/>
  <c r="Y21" i="43"/>
  <c r="X21" i="43"/>
  <c r="AR24" i="44"/>
  <c r="AI22" i="9"/>
  <c r="AN22" i="9"/>
  <c r="Y29" i="105"/>
  <c r="X29" i="105"/>
  <c r="Z19" i="98"/>
  <c r="AH28" i="93"/>
  <c r="AQ28" i="93" s="1"/>
  <c r="AG16" i="94"/>
  <c r="AP16" i="94" s="1"/>
  <c r="AF16" i="94"/>
  <c r="AO16" i="94" s="1"/>
  <c r="AE16" i="94"/>
  <c r="W17" i="94"/>
  <c r="X22" i="41"/>
  <c r="Y22" i="41"/>
  <c r="Z22" i="41"/>
  <c r="AR16" i="90"/>
  <c r="Z19" i="103"/>
  <c r="AI23" i="88"/>
  <c r="AN23" i="88"/>
  <c r="AI27" i="101"/>
  <c r="AN27" i="101"/>
  <c r="Z17" i="102"/>
  <c r="Y27" i="86"/>
  <c r="Z27" i="86"/>
  <c r="X27" i="86"/>
  <c r="W27" i="104"/>
  <c r="AG26" i="104"/>
  <c r="AP26" i="104" s="1"/>
  <c r="AE26" i="104"/>
  <c r="AF26" i="104"/>
  <c r="AO26" i="104" s="1"/>
  <c r="AH20" i="55"/>
  <c r="AQ20" i="55" s="1"/>
  <c r="AR20" i="91"/>
  <c r="AG16" i="35"/>
  <c r="AP16" i="35" s="1"/>
  <c r="AE16" i="35"/>
  <c r="AF16" i="35"/>
  <c r="AO16" i="35" s="1"/>
  <c r="W17" i="35"/>
  <c r="Y21" i="83"/>
  <c r="X21" i="83"/>
  <c r="AE27" i="53"/>
  <c r="W28" i="53"/>
  <c r="AF27" i="53"/>
  <c r="AO27" i="53" s="1"/>
  <c r="AG27" i="53"/>
  <c r="AP27" i="53" s="1"/>
  <c r="Y23" i="9"/>
  <c r="Z23" i="9"/>
  <c r="X23" i="9"/>
  <c r="AI28" i="105"/>
  <c r="AN28" i="105"/>
  <c r="AE25" i="51"/>
  <c r="AF25" i="51"/>
  <c r="AO25" i="51" s="1"/>
  <c r="AG25" i="51"/>
  <c r="AP25" i="51" s="1"/>
  <c r="W26" i="51"/>
  <c r="AI23" i="45"/>
  <c r="AN23" i="45"/>
  <c r="AR16" i="102"/>
  <c r="Y20" i="18"/>
  <c r="X20" i="18"/>
  <c r="Y28" i="101"/>
  <c r="X28" i="101"/>
  <c r="Z28" i="101" s="1"/>
  <c r="Y24" i="54"/>
  <c r="X24" i="54"/>
  <c r="AF28" i="101" l="1"/>
  <c r="AO28" i="101" s="1"/>
  <c r="AE28" i="101"/>
  <c r="AG28" i="101"/>
  <c r="AP28" i="101" s="1"/>
  <c r="W29" i="101"/>
  <c r="AF23" i="95"/>
  <c r="AO23" i="95" s="1"/>
  <c r="AE23" i="95"/>
  <c r="AG23" i="95"/>
  <c r="AP23" i="95" s="1"/>
  <c r="W24" i="95"/>
  <c r="AE22" i="49"/>
  <c r="W23" i="49"/>
  <c r="AG22" i="49"/>
  <c r="AP22" i="49" s="1"/>
  <c r="AF22" i="49"/>
  <c r="AO22" i="49" s="1"/>
  <c r="AI16" i="94"/>
  <c r="AN16" i="94"/>
  <c r="AR22" i="95"/>
  <c r="AH27" i="92"/>
  <c r="AQ27" i="92" s="1"/>
  <c r="AR20" i="43"/>
  <c r="S21" i="58"/>
  <c r="AC20" i="58"/>
  <c r="AB21" i="58" s="1"/>
  <c r="AC14" i="58"/>
  <c r="AB15" i="58" s="1"/>
  <c r="S15" i="58"/>
  <c r="S9" i="58"/>
  <c r="AC8" i="58"/>
  <c r="AB9" i="58" s="1"/>
  <c r="Y32" i="97"/>
  <c r="X32" i="97"/>
  <c r="AR18" i="10"/>
  <c r="AE21" i="16"/>
  <c r="AF21" i="16"/>
  <c r="AO21" i="16" s="1"/>
  <c r="AG21" i="16"/>
  <c r="AP21" i="16" s="1"/>
  <c r="W22" i="16"/>
  <c r="AH19" i="99"/>
  <c r="AQ19" i="99" s="1"/>
  <c r="AR21" i="49"/>
  <c r="AH21" i="83"/>
  <c r="AQ21" i="83" s="1"/>
  <c r="AI16" i="35"/>
  <c r="AN16" i="35"/>
  <c r="W23" i="41"/>
  <c r="AE22" i="41"/>
  <c r="AF22" i="41"/>
  <c r="AO22" i="41" s="1"/>
  <c r="AG22" i="41"/>
  <c r="AP22" i="41" s="1"/>
  <c r="AE27" i="92"/>
  <c r="W28" i="92"/>
  <c r="AF27" i="92"/>
  <c r="AO27" i="92" s="1"/>
  <c r="AG27" i="92"/>
  <c r="AP27" i="92" s="1"/>
  <c r="AC19" i="58"/>
  <c r="AB20" i="58" s="1"/>
  <c r="S20" i="58"/>
  <c r="AC13" i="58"/>
  <c r="AB14" i="58" s="1"/>
  <c r="S14" i="58"/>
  <c r="S8" i="58"/>
  <c r="AC7" i="58"/>
  <c r="AB8" i="58" s="1"/>
  <c r="S23" i="58"/>
  <c r="AC22" i="58"/>
  <c r="AB23" i="58" s="1"/>
  <c r="AI31" i="97"/>
  <c r="AN31" i="97"/>
  <c r="AH25" i="84"/>
  <c r="AQ25" i="84" s="1"/>
  <c r="AH24" i="88"/>
  <c r="AQ24" i="88" s="1"/>
  <c r="AR17" i="50"/>
  <c r="AR21" i="41"/>
  <c r="AH18" i="42"/>
  <c r="AQ18" i="42" s="1"/>
  <c r="Z19" i="99"/>
  <c r="AH26" i="13"/>
  <c r="AQ26" i="13" s="1"/>
  <c r="AR26" i="86"/>
  <c r="AR30" i="89"/>
  <c r="AI27" i="53"/>
  <c r="AR27" i="53" s="1"/>
  <c r="AN27" i="53"/>
  <c r="Y27" i="104"/>
  <c r="X27" i="104"/>
  <c r="AR27" i="101"/>
  <c r="AR22" i="9"/>
  <c r="AI25" i="51"/>
  <c r="AN25" i="51"/>
  <c r="Z21" i="83"/>
  <c r="AH27" i="86"/>
  <c r="AQ27" i="86" s="1"/>
  <c r="W20" i="98"/>
  <c r="AF19" i="98"/>
  <c r="AO19" i="98" s="1"/>
  <c r="AE19" i="98"/>
  <c r="AG19" i="98"/>
  <c r="AP19" i="98" s="1"/>
  <c r="AR23" i="100"/>
  <c r="AH18" i="50"/>
  <c r="AQ18" i="50" s="1"/>
  <c r="AG21" i="91"/>
  <c r="AP21" i="91" s="1"/>
  <c r="AF21" i="91"/>
  <c r="AO21" i="91" s="1"/>
  <c r="AE21" i="91"/>
  <c r="W22" i="91"/>
  <c r="AR28" i="47"/>
  <c r="W18" i="90"/>
  <c r="AF17" i="90"/>
  <c r="AO17" i="90" s="1"/>
  <c r="AE17" i="90"/>
  <c r="AG17" i="90"/>
  <c r="AP17" i="90" s="1"/>
  <c r="AR24" i="84"/>
  <c r="AC18" i="58"/>
  <c r="AB19" i="58" s="1"/>
  <c r="S19" i="58"/>
  <c r="S13" i="58"/>
  <c r="AC12" i="58"/>
  <c r="AB13" i="58" s="1"/>
  <c r="AC6" i="58"/>
  <c r="AB7" i="58" s="1"/>
  <c r="S7" i="58"/>
  <c r="S22" i="58"/>
  <c r="AC21" i="58"/>
  <c r="AB22" i="58" s="1"/>
  <c r="AI28" i="46"/>
  <c r="AN28" i="46"/>
  <c r="Z25" i="84"/>
  <c r="Z24" i="88"/>
  <c r="Y18" i="48"/>
  <c r="X18" i="48"/>
  <c r="AH29" i="47"/>
  <c r="AQ29" i="47" s="1"/>
  <c r="Z18" i="42"/>
  <c r="AR21" i="11"/>
  <c r="Z26" i="13"/>
  <c r="AI28" i="93"/>
  <c r="AN28" i="93"/>
  <c r="AG23" i="9"/>
  <c r="AP23" i="9" s="1"/>
  <c r="AP25" i="9" s="1"/>
  <c r="AE23" i="9"/>
  <c r="AF23" i="9"/>
  <c r="AO23" i="9" s="1"/>
  <c r="AO25" i="9" s="1"/>
  <c r="AH20" i="18"/>
  <c r="AQ20" i="18" s="1"/>
  <c r="AF27" i="86"/>
  <c r="AO27" i="86" s="1"/>
  <c r="AE27" i="86"/>
  <c r="AG27" i="86"/>
  <c r="AP27" i="86" s="1"/>
  <c r="W28" i="86"/>
  <c r="AR23" i="88"/>
  <c r="AH22" i="41"/>
  <c r="AQ22" i="41" s="1"/>
  <c r="AH29" i="105"/>
  <c r="AQ29" i="105" s="1"/>
  <c r="AG18" i="50"/>
  <c r="AP18" i="50" s="1"/>
  <c r="AE18" i="50"/>
  <c r="AF18" i="50"/>
  <c r="AO18" i="50" s="1"/>
  <c r="W19" i="50"/>
  <c r="AE27" i="52"/>
  <c r="AG27" i="52"/>
  <c r="AP27" i="52" s="1"/>
  <c r="W28" i="52"/>
  <c r="AF27" i="52"/>
  <c r="AO27" i="52" s="1"/>
  <c r="AF25" i="44"/>
  <c r="AO25" i="44" s="1"/>
  <c r="AG25" i="44"/>
  <c r="AP25" i="44" s="1"/>
  <c r="AE25" i="44"/>
  <c r="W26" i="44"/>
  <c r="AC17" i="58"/>
  <c r="AB18" i="58" s="1"/>
  <c r="S18" i="58"/>
  <c r="AC11" i="58"/>
  <c r="AB12" i="58" s="1"/>
  <c r="S12" i="58"/>
  <c r="AC5" i="58"/>
  <c r="AB6" i="58" s="1"/>
  <c r="S6" i="58"/>
  <c r="AH24" i="45"/>
  <c r="AQ24" i="45" s="1"/>
  <c r="AR26" i="52"/>
  <c r="AE16" i="85"/>
  <c r="AG16" i="85"/>
  <c r="AP16" i="85" s="1"/>
  <c r="AF16" i="85"/>
  <c r="AO16" i="85" s="1"/>
  <c r="W17" i="85"/>
  <c r="AH31" i="89"/>
  <c r="AQ31" i="89" s="1"/>
  <c r="Z29" i="47"/>
  <c r="Y29" i="15"/>
  <c r="Z29" i="15"/>
  <c r="X29" i="15"/>
  <c r="AR23" i="54"/>
  <c r="AH24" i="100"/>
  <c r="AQ24" i="100" s="1"/>
  <c r="AR20" i="16"/>
  <c r="AR20" i="83"/>
  <c r="Y25" i="96"/>
  <c r="X25" i="96"/>
  <c r="AH24" i="54"/>
  <c r="AQ24" i="54" s="1"/>
  <c r="AR23" i="45"/>
  <c r="Z24" i="54"/>
  <c r="Z20" i="18"/>
  <c r="AR28" i="105"/>
  <c r="AR18" i="99"/>
  <c r="AF17" i="82"/>
  <c r="AO17" i="82" s="1"/>
  <c r="W18" i="82"/>
  <c r="AE17" i="82"/>
  <c r="AG17" i="82"/>
  <c r="AP17" i="82" s="1"/>
  <c r="AH19" i="87"/>
  <c r="AQ19" i="87" s="1"/>
  <c r="AC16" i="58"/>
  <c r="AB17" i="58" s="1"/>
  <c r="S17" i="58"/>
  <c r="AC10" i="58"/>
  <c r="AB11" i="58" s="1"/>
  <c r="S11" i="58"/>
  <c r="AC4" i="58"/>
  <c r="AB5" i="58" s="1"/>
  <c r="S5" i="58"/>
  <c r="AE24" i="45"/>
  <c r="AF24" i="45"/>
  <c r="AO24" i="45" s="1"/>
  <c r="AG24" i="45"/>
  <c r="AP24" i="45" s="1"/>
  <c r="W25" i="45"/>
  <c r="Z31" i="89"/>
  <c r="Y29" i="46"/>
  <c r="X29" i="46"/>
  <c r="AH22" i="11"/>
  <c r="AQ22" i="11" s="1"/>
  <c r="Y25" i="20"/>
  <c r="X25" i="20"/>
  <c r="AH19" i="10"/>
  <c r="AQ19" i="10" s="1"/>
  <c r="W25" i="100"/>
  <c r="AG24" i="100"/>
  <c r="AP24" i="100" s="1"/>
  <c r="AE24" i="100"/>
  <c r="AF24" i="100"/>
  <c r="AO24" i="100" s="1"/>
  <c r="AR18" i="87"/>
  <c r="Y29" i="32"/>
  <c r="Z29" i="32" s="1"/>
  <c r="X29" i="32"/>
  <c r="AI24" i="96"/>
  <c r="AP24" i="96"/>
  <c r="Y21" i="55"/>
  <c r="Z21" i="55" s="1"/>
  <c r="X21" i="55"/>
  <c r="AH28" i="101"/>
  <c r="AQ28" i="101" s="1"/>
  <c r="W20" i="103"/>
  <c r="AG19" i="103"/>
  <c r="AP19" i="103" s="1"/>
  <c r="AF19" i="103"/>
  <c r="AO19" i="103" s="1"/>
  <c r="AE19" i="103"/>
  <c r="Z29" i="105"/>
  <c r="AH21" i="43"/>
  <c r="AQ21" i="43" s="1"/>
  <c r="Y26" i="51"/>
  <c r="X26" i="51"/>
  <c r="AH23" i="9"/>
  <c r="AQ23" i="9" s="1"/>
  <c r="AQ25" i="9" s="1"/>
  <c r="AZ3" i="9"/>
  <c r="Y28" i="53"/>
  <c r="X28" i="53"/>
  <c r="Y17" i="35"/>
  <c r="X17" i="35"/>
  <c r="Z17" i="35" s="1"/>
  <c r="AI26" i="104"/>
  <c r="AN26" i="104"/>
  <c r="AE17" i="102"/>
  <c r="W18" i="102"/>
  <c r="AG17" i="102"/>
  <c r="AP17" i="102" s="1"/>
  <c r="AF17" i="102"/>
  <c r="AO17" i="102" s="1"/>
  <c r="Y17" i="94"/>
  <c r="X17" i="94"/>
  <c r="Z21" i="43"/>
  <c r="AH22" i="49"/>
  <c r="AQ22" i="49" s="1"/>
  <c r="AH27" i="52"/>
  <c r="AQ27" i="52" s="1"/>
  <c r="AH23" i="95"/>
  <c r="AQ23" i="95" s="1"/>
  <c r="Z19" i="87"/>
  <c r="AC15" i="58"/>
  <c r="AB16" i="58" s="1"/>
  <c r="S16" i="58"/>
  <c r="AC9" i="58"/>
  <c r="AB10" i="58" s="1"/>
  <c r="S10" i="58"/>
  <c r="S4" i="58"/>
  <c r="AC3" i="58"/>
  <c r="AI23" i="58"/>
  <c r="AN23" i="58"/>
  <c r="AN25" i="58" s="1"/>
  <c r="Z22" i="11"/>
  <c r="AI24" i="20"/>
  <c r="AN24" i="20"/>
  <c r="AR19" i="18"/>
  <c r="AI17" i="48"/>
  <c r="AN17" i="48"/>
  <c r="AR25" i="13"/>
  <c r="AH21" i="16"/>
  <c r="AQ21" i="16" s="1"/>
  <c r="AI28" i="15"/>
  <c r="AN28" i="15"/>
  <c r="Z19" i="10"/>
  <c r="AR26" i="92"/>
  <c r="AR17" i="42"/>
  <c r="Y29" i="93"/>
  <c r="X29" i="93"/>
  <c r="AI28" i="32"/>
  <c r="AN28" i="32"/>
  <c r="AI20" i="55"/>
  <c r="AN20" i="55"/>
  <c r="AE21" i="55" l="1"/>
  <c r="AG21" i="55"/>
  <c r="AP21" i="55" s="1"/>
  <c r="AF21" i="55"/>
  <c r="AO21" i="55" s="1"/>
  <c r="W22" i="55"/>
  <c r="AG17" i="35"/>
  <c r="AP17" i="35" s="1"/>
  <c r="W18" i="35"/>
  <c r="AE17" i="35"/>
  <c r="AF17" i="35"/>
  <c r="AO17" i="35" s="1"/>
  <c r="W30" i="32"/>
  <c r="AE29" i="32"/>
  <c r="AF29" i="32"/>
  <c r="AO29" i="32" s="1"/>
  <c r="AG29" i="32"/>
  <c r="AP29" i="32" s="1"/>
  <c r="AR26" i="104"/>
  <c r="AF29" i="105"/>
  <c r="AO29" i="105" s="1"/>
  <c r="AE29" i="105"/>
  <c r="W30" i="105"/>
  <c r="AG29" i="105"/>
  <c r="AP29" i="105" s="1"/>
  <c r="AE31" i="89"/>
  <c r="AN31" i="89" s="1"/>
  <c r="AF31" i="89"/>
  <c r="AO31" i="89" s="1"/>
  <c r="W32" i="89"/>
  <c r="AG31" i="89"/>
  <c r="AH29" i="15"/>
  <c r="AQ29" i="15" s="1"/>
  <c r="AJ12" i="58"/>
  <c r="AK12" i="58"/>
  <c r="AT12" i="58" s="1"/>
  <c r="AI27" i="52"/>
  <c r="AN27" i="52"/>
  <c r="AF18" i="42"/>
  <c r="AO18" i="42" s="1"/>
  <c r="AG18" i="42"/>
  <c r="AP18" i="42" s="1"/>
  <c r="W19" i="42"/>
  <c r="AE18" i="42"/>
  <c r="Z18" i="48"/>
  <c r="AH18" i="48"/>
  <c r="AQ18" i="48" s="1"/>
  <c r="AJ22" i="58"/>
  <c r="AK22" i="58"/>
  <c r="AT22" i="58" s="1"/>
  <c r="AI17" i="90"/>
  <c r="AN17" i="90"/>
  <c r="Y22" i="91"/>
  <c r="Z22" i="91"/>
  <c r="X22" i="91"/>
  <c r="AE19" i="99"/>
  <c r="AF19" i="99"/>
  <c r="AO19" i="99" s="1"/>
  <c r="AG19" i="99"/>
  <c r="AP19" i="99" s="1"/>
  <c r="W20" i="99"/>
  <c r="AK8" i="58"/>
  <c r="AT8" i="58" s="1"/>
  <c r="AJ8" i="58"/>
  <c r="Y23" i="49"/>
  <c r="X23" i="49"/>
  <c r="AH25" i="20"/>
  <c r="AQ25" i="20" s="1"/>
  <c r="AK5" i="58"/>
  <c r="AT5" i="58" s="1"/>
  <c r="AJ5" i="58"/>
  <c r="AI17" i="82"/>
  <c r="AN17" i="82"/>
  <c r="AG29" i="15"/>
  <c r="AP29" i="15" s="1"/>
  <c r="AF29" i="15"/>
  <c r="AO29" i="15" s="1"/>
  <c r="AE29" i="15"/>
  <c r="W30" i="15"/>
  <c r="AI16" i="85"/>
  <c r="AN16" i="85"/>
  <c r="Y28" i="86"/>
  <c r="X28" i="86"/>
  <c r="AJ19" i="58"/>
  <c r="AK19" i="58"/>
  <c r="AT19" i="58" s="1"/>
  <c r="AI21" i="91"/>
  <c r="AN21" i="91"/>
  <c r="AI19" i="98"/>
  <c r="AN19" i="98"/>
  <c r="Y22" i="16"/>
  <c r="X22" i="16"/>
  <c r="AH32" i="97"/>
  <c r="AQ32" i="97" s="1"/>
  <c r="AJ15" i="58"/>
  <c r="AS15" i="58" s="1"/>
  <c r="AK15" i="58"/>
  <c r="AI22" i="49"/>
  <c r="AN22" i="49"/>
  <c r="AR24" i="20"/>
  <c r="AR28" i="32"/>
  <c r="AG22" i="11"/>
  <c r="AP22" i="11" s="1"/>
  <c r="AE22" i="11"/>
  <c r="AF22" i="11"/>
  <c r="AO22" i="11" s="1"/>
  <c r="W23" i="11"/>
  <c r="AJ10" i="58"/>
  <c r="AK10" i="58"/>
  <c r="AT10" i="58" s="1"/>
  <c r="Y25" i="100"/>
  <c r="Z25" i="100" s="1"/>
  <c r="X25" i="100"/>
  <c r="AH29" i="93"/>
  <c r="AQ29" i="93" s="1"/>
  <c r="AR17" i="48"/>
  <c r="W22" i="43"/>
  <c r="AE21" i="43"/>
  <c r="AF21" i="43"/>
  <c r="AO21" i="43" s="1"/>
  <c r="AG21" i="43"/>
  <c r="AP21" i="43" s="1"/>
  <c r="AI19" i="103"/>
  <c r="AN19" i="103"/>
  <c r="Z25" i="20"/>
  <c r="Y25" i="45"/>
  <c r="Z25" i="45" s="1"/>
  <c r="X25" i="45"/>
  <c r="Y18" i="82"/>
  <c r="X18" i="82"/>
  <c r="AG20" i="18"/>
  <c r="AP20" i="18" s="1"/>
  <c r="AE20" i="18"/>
  <c r="W21" i="18"/>
  <c r="AF20" i="18"/>
  <c r="AO20" i="18" s="1"/>
  <c r="AJ18" i="58"/>
  <c r="AK18" i="58"/>
  <c r="AT18" i="58" s="1"/>
  <c r="Y19" i="50"/>
  <c r="X19" i="50"/>
  <c r="AR28" i="93"/>
  <c r="W25" i="88"/>
  <c r="AF24" i="88"/>
  <c r="AO24" i="88" s="1"/>
  <c r="AG24" i="88"/>
  <c r="AP24" i="88" s="1"/>
  <c r="AE24" i="88"/>
  <c r="Y18" i="90"/>
  <c r="Z18" i="90"/>
  <c r="X18" i="90"/>
  <c r="AI22" i="41"/>
  <c r="AN22" i="41"/>
  <c r="Z32" i="97"/>
  <c r="AJ21" i="58"/>
  <c r="AK21" i="58"/>
  <c r="AT21" i="58" s="1"/>
  <c r="AR16" i="94"/>
  <c r="Y29" i="101"/>
  <c r="Z29" i="101"/>
  <c r="X29" i="101"/>
  <c r="AR24" i="96"/>
  <c r="AH29" i="46"/>
  <c r="AQ29" i="46" s="1"/>
  <c r="AK11" i="58"/>
  <c r="AT11" i="58" s="1"/>
  <c r="AJ11" i="58"/>
  <c r="AG24" i="54"/>
  <c r="AP24" i="54" s="1"/>
  <c r="AF24" i="54"/>
  <c r="AO24" i="54" s="1"/>
  <c r="AE24" i="54"/>
  <c r="W25" i="54"/>
  <c r="AG29" i="47"/>
  <c r="AP29" i="47" s="1"/>
  <c r="AE29" i="47"/>
  <c r="AF29" i="47"/>
  <c r="AO29" i="47" s="1"/>
  <c r="W30" i="47"/>
  <c r="AI27" i="86"/>
  <c r="AN27" i="86"/>
  <c r="AF26" i="13"/>
  <c r="AO26" i="13" s="1"/>
  <c r="W27" i="13"/>
  <c r="AE26" i="13"/>
  <c r="AG26" i="13"/>
  <c r="AP26" i="13" s="1"/>
  <c r="AF25" i="84"/>
  <c r="AO25" i="84" s="1"/>
  <c r="W26" i="84"/>
  <c r="AG25" i="84"/>
  <c r="AP25" i="84" s="1"/>
  <c r="AE25" i="84"/>
  <c r="AJ7" i="58"/>
  <c r="AK7" i="58"/>
  <c r="AT7" i="58" s="1"/>
  <c r="Y20" i="98"/>
  <c r="Z20" i="98"/>
  <c r="X20" i="98"/>
  <c r="AG21" i="83"/>
  <c r="AP21" i="83" s="1"/>
  <c r="W22" i="83"/>
  <c r="AF21" i="83"/>
  <c r="AO21" i="83" s="1"/>
  <c r="AE21" i="83"/>
  <c r="AR31" i="97"/>
  <c r="AJ14" i="58"/>
  <c r="AS14" i="58" s="1"/>
  <c r="AK14" i="58"/>
  <c r="Y28" i="92"/>
  <c r="Z28" i="92"/>
  <c r="X28" i="92"/>
  <c r="Y23" i="41"/>
  <c r="Z23" i="41" s="1"/>
  <c r="X23" i="41"/>
  <c r="Y24" i="95"/>
  <c r="Z24" i="95"/>
  <c r="X24" i="95"/>
  <c r="AR23" i="58"/>
  <c r="AR25" i="58" s="1"/>
  <c r="AJ16" i="58"/>
  <c r="AS16" i="58" s="1"/>
  <c r="AK16" i="58"/>
  <c r="AH17" i="94"/>
  <c r="AQ17" i="94" s="1"/>
  <c r="AJ3" i="58"/>
  <c r="AB4" i="58"/>
  <c r="AG19" i="87"/>
  <c r="AP19" i="87" s="1"/>
  <c r="W20" i="87"/>
  <c r="AE19" i="87"/>
  <c r="AF19" i="87"/>
  <c r="AO19" i="87" s="1"/>
  <c r="Z17" i="94"/>
  <c r="AI17" i="102"/>
  <c r="AN17" i="102"/>
  <c r="AH28" i="53"/>
  <c r="AQ28" i="53" s="1"/>
  <c r="AH26" i="51"/>
  <c r="AQ26" i="51" s="1"/>
  <c r="AH29" i="32"/>
  <c r="AQ29" i="32" s="1"/>
  <c r="Z29" i="46"/>
  <c r="Y17" i="85"/>
  <c r="Z17" i="85"/>
  <c r="X17" i="85"/>
  <c r="AJ6" i="58"/>
  <c r="AK6" i="58"/>
  <c r="AT6" i="58" s="1"/>
  <c r="Y26" i="44"/>
  <c r="X26" i="44"/>
  <c r="Y28" i="52"/>
  <c r="X28" i="52"/>
  <c r="AI18" i="50"/>
  <c r="AN18" i="50"/>
  <c r="AJ13" i="58"/>
  <c r="AK13" i="58"/>
  <c r="AT13" i="58" s="1"/>
  <c r="AH27" i="104"/>
  <c r="AQ27" i="104" s="1"/>
  <c r="AJ23" i="58"/>
  <c r="AS23" i="58" s="1"/>
  <c r="AK23" i="58"/>
  <c r="AT23" i="58" s="1"/>
  <c r="AI27" i="92"/>
  <c r="AN27" i="92"/>
  <c r="AI21" i="16"/>
  <c r="AN21" i="16"/>
  <c r="AJ9" i="58"/>
  <c r="AK9" i="58"/>
  <c r="AT9" i="58" s="1"/>
  <c r="AI28" i="101"/>
  <c r="AN28" i="101"/>
  <c r="AH17" i="35"/>
  <c r="AQ17" i="35" s="1"/>
  <c r="AX23" i="9"/>
  <c r="AX3" i="9"/>
  <c r="S3" i="9" s="1"/>
  <c r="AX4" i="9"/>
  <c r="AX5" i="9"/>
  <c r="AX6" i="9"/>
  <c r="AX7" i="9"/>
  <c r="AX8" i="9"/>
  <c r="AX9" i="9"/>
  <c r="AX10" i="9"/>
  <c r="AX11" i="9"/>
  <c r="AX12" i="9"/>
  <c r="AX13" i="9"/>
  <c r="AX14" i="9"/>
  <c r="AX15" i="9"/>
  <c r="AX16" i="9"/>
  <c r="AX17" i="9"/>
  <c r="AX18" i="9"/>
  <c r="AX19" i="9"/>
  <c r="AX20" i="9"/>
  <c r="AX21" i="9"/>
  <c r="AX22" i="9"/>
  <c r="Z29" i="93"/>
  <c r="AF19" i="10"/>
  <c r="AO19" i="10" s="1"/>
  <c r="AG19" i="10"/>
  <c r="AP19" i="10" s="1"/>
  <c r="AE19" i="10"/>
  <c r="W20" i="10"/>
  <c r="Y18" i="102"/>
  <c r="X18" i="102"/>
  <c r="AR20" i="55"/>
  <c r="AR28" i="15"/>
  <c r="Z28" i="53"/>
  <c r="Z26" i="51"/>
  <c r="Y20" i="103"/>
  <c r="X20" i="103"/>
  <c r="AH21" i="55"/>
  <c r="AQ21" i="55" s="1"/>
  <c r="AI24" i="100"/>
  <c r="AN24" i="100"/>
  <c r="AI24" i="45"/>
  <c r="AN24" i="45"/>
  <c r="AJ17" i="58"/>
  <c r="AS17" i="58" s="1"/>
  <c r="AK17" i="58"/>
  <c r="Z25" i="96"/>
  <c r="AH25" i="96"/>
  <c r="AQ25" i="96" s="1"/>
  <c r="AI25" i="44"/>
  <c r="AN25" i="44"/>
  <c r="AI23" i="9"/>
  <c r="AN23" i="9"/>
  <c r="AN25" i="9" s="1"/>
  <c r="AR28" i="46"/>
  <c r="AR25" i="51"/>
  <c r="Z27" i="104"/>
  <c r="AJ20" i="58"/>
  <c r="AK20" i="58"/>
  <c r="AT20" i="58" s="1"/>
  <c r="AR16" i="35"/>
  <c r="AI23" i="95"/>
  <c r="AN23" i="95"/>
  <c r="AE25" i="100" l="1"/>
  <c r="W26" i="100"/>
  <c r="AF25" i="100"/>
  <c r="AO25" i="100" s="1"/>
  <c r="AG25" i="100"/>
  <c r="AP25" i="100" s="1"/>
  <c r="AE23" i="41"/>
  <c r="AG23" i="41"/>
  <c r="AP23" i="41" s="1"/>
  <c r="AF23" i="41"/>
  <c r="AO23" i="41" s="1"/>
  <c r="W24" i="41"/>
  <c r="AE25" i="45"/>
  <c r="AF25" i="45"/>
  <c r="AO25" i="45" s="1"/>
  <c r="AG25" i="45"/>
  <c r="AP25" i="45" s="1"/>
  <c r="W26" i="45"/>
  <c r="AC3" i="9"/>
  <c r="S4" i="9"/>
  <c r="AF27" i="104"/>
  <c r="AO27" i="104" s="1"/>
  <c r="W28" i="104"/>
  <c r="AG27" i="104"/>
  <c r="AP27" i="104" s="1"/>
  <c r="AE27" i="104"/>
  <c r="AR23" i="9"/>
  <c r="AR25" i="9" s="1"/>
  <c r="AR24" i="45"/>
  <c r="AG29" i="93"/>
  <c r="AP29" i="93" s="1"/>
  <c r="W30" i="93"/>
  <c r="AF29" i="93"/>
  <c r="AO29" i="93" s="1"/>
  <c r="AE29" i="93"/>
  <c r="AC16" i="9"/>
  <c r="AB17" i="9" s="1"/>
  <c r="S17" i="9"/>
  <c r="AC10" i="9"/>
  <c r="AB11" i="9" s="1"/>
  <c r="S11" i="9"/>
  <c r="AC4" i="9"/>
  <c r="AB5" i="9" s="1"/>
  <c r="S5" i="9"/>
  <c r="AS9" i="58"/>
  <c r="AL9" i="58"/>
  <c r="AU9" i="58" s="1"/>
  <c r="AH17" i="85"/>
  <c r="AQ17" i="85" s="1"/>
  <c r="AI19" i="87"/>
  <c r="AN19" i="87"/>
  <c r="AL23" i="58"/>
  <c r="AU23" i="58" s="1"/>
  <c r="Y22" i="83"/>
  <c r="X22" i="83"/>
  <c r="AS7" i="58"/>
  <c r="AL7" i="58"/>
  <c r="AU7" i="58" s="1"/>
  <c r="AR27" i="86"/>
  <c r="AH18" i="90"/>
  <c r="AQ18" i="90" s="1"/>
  <c r="AI20" i="18"/>
  <c r="AN20" i="18"/>
  <c r="AS19" i="58"/>
  <c r="AL19" i="58"/>
  <c r="AU19" i="58" s="1"/>
  <c r="AR17" i="82"/>
  <c r="AH22" i="91"/>
  <c r="AQ22" i="91" s="1"/>
  <c r="AS22" i="58"/>
  <c r="AL22" i="58"/>
  <c r="AU22" i="58" s="1"/>
  <c r="AG18" i="48"/>
  <c r="AP18" i="48" s="1"/>
  <c r="AE18" i="48"/>
  <c r="AF18" i="48"/>
  <c r="AO18" i="48" s="1"/>
  <c r="W19" i="48"/>
  <c r="AI29" i="32"/>
  <c r="AN29" i="32"/>
  <c r="AH20" i="103"/>
  <c r="AQ20" i="103" s="1"/>
  <c r="AS13" i="58"/>
  <c r="AL13" i="58"/>
  <c r="AU13" i="58" s="1"/>
  <c r="AH26" i="44"/>
  <c r="AQ26" i="44" s="1"/>
  <c r="W18" i="85"/>
  <c r="AE17" i="85"/>
  <c r="AF17" i="85"/>
  <c r="AO17" i="85" s="1"/>
  <c r="AG17" i="85"/>
  <c r="AP17" i="85" s="1"/>
  <c r="Y20" i="87"/>
  <c r="X20" i="87"/>
  <c r="Y25" i="54"/>
  <c r="Z25" i="54"/>
  <c r="X25" i="54"/>
  <c r="W19" i="90"/>
  <c r="AG18" i="90"/>
  <c r="AP18" i="90" s="1"/>
  <c r="AF18" i="90"/>
  <c r="AO18" i="90" s="1"/>
  <c r="AE18" i="90"/>
  <c r="Y25" i="88"/>
  <c r="X25" i="88"/>
  <c r="AI22" i="11"/>
  <c r="AN22" i="11"/>
  <c r="AH28" i="86"/>
  <c r="AQ28" i="86" s="1"/>
  <c r="Y30" i="15"/>
  <c r="X30" i="15"/>
  <c r="AS5" i="58"/>
  <c r="AL5" i="58"/>
  <c r="AU5" i="58" s="1"/>
  <c r="AF22" i="91"/>
  <c r="AO22" i="91" s="1"/>
  <c r="AG22" i="91"/>
  <c r="AP22" i="91" s="1"/>
  <c r="AE22" i="91"/>
  <c r="W23" i="91"/>
  <c r="AR27" i="52"/>
  <c r="Y30" i="32"/>
  <c r="X30" i="32"/>
  <c r="S16" i="9"/>
  <c r="AC15" i="9"/>
  <c r="AB16" i="9" s="1"/>
  <c r="AR25" i="44"/>
  <c r="AE25" i="96"/>
  <c r="AG25" i="96"/>
  <c r="AP25" i="96" s="1"/>
  <c r="W26" i="96"/>
  <c r="AF25" i="96"/>
  <c r="AO25" i="96" s="1"/>
  <c r="AR24" i="100"/>
  <c r="Z20" i="103"/>
  <c r="Y20" i="10"/>
  <c r="X20" i="10"/>
  <c r="AC20" i="9"/>
  <c r="AB21" i="9" s="1"/>
  <c r="S21" i="9"/>
  <c r="AC14" i="9"/>
  <c r="AB15" i="9" s="1"/>
  <c r="S15" i="9"/>
  <c r="AC8" i="9"/>
  <c r="AB9" i="9" s="1"/>
  <c r="S9" i="9"/>
  <c r="AR21" i="16"/>
  <c r="Z26" i="44"/>
  <c r="AR17" i="102"/>
  <c r="AH24" i="95"/>
  <c r="AQ24" i="95" s="1"/>
  <c r="AH28" i="92"/>
  <c r="AQ28" i="92" s="1"/>
  <c r="AH20" i="98"/>
  <c r="AQ20" i="98" s="1"/>
  <c r="AI25" i="84"/>
  <c r="AN25" i="84"/>
  <c r="AI26" i="13"/>
  <c r="AN26" i="13"/>
  <c r="Y30" i="47"/>
  <c r="X30" i="47"/>
  <c r="AI24" i="54"/>
  <c r="AN24" i="54"/>
  <c r="AH29" i="101"/>
  <c r="AQ29" i="101" s="1"/>
  <c r="AS21" i="58"/>
  <c r="AL21" i="58"/>
  <c r="AU21" i="58" s="1"/>
  <c r="AS18" i="58"/>
  <c r="AL18" i="58"/>
  <c r="AU18" i="58" s="1"/>
  <c r="AH18" i="82"/>
  <c r="AQ18" i="82" s="1"/>
  <c r="AG25" i="20"/>
  <c r="AP25" i="20" s="1"/>
  <c r="AE25" i="20"/>
  <c r="AF25" i="20"/>
  <c r="AO25" i="20" s="1"/>
  <c r="W26" i="20"/>
  <c r="AI21" i="43"/>
  <c r="AN21" i="43"/>
  <c r="AR22" i="49"/>
  <c r="AR19" i="98"/>
  <c r="Z28" i="86"/>
  <c r="AI29" i="15"/>
  <c r="AN29" i="15"/>
  <c r="AH23" i="49"/>
  <c r="AQ23" i="49" s="1"/>
  <c r="Y20" i="99"/>
  <c r="Z20" i="99" s="1"/>
  <c r="X20" i="99"/>
  <c r="AI18" i="42"/>
  <c r="AN18" i="42"/>
  <c r="Y22" i="55"/>
  <c r="Z22" i="55" s="1"/>
  <c r="X22" i="55"/>
  <c r="AC9" i="9"/>
  <c r="AB10" i="9" s="1"/>
  <c r="S10" i="9"/>
  <c r="AL17" i="58"/>
  <c r="AU17" i="58" s="1"/>
  <c r="AT17" i="58"/>
  <c r="S8" i="9"/>
  <c r="AC7" i="9"/>
  <c r="AB8" i="9" s="1"/>
  <c r="AR18" i="50"/>
  <c r="AF29" i="46"/>
  <c r="AO29" i="46" s="1"/>
  <c r="AG29" i="46"/>
  <c r="AP29" i="46" s="1"/>
  <c r="W30" i="46"/>
  <c r="AE29" i="46"/>
  <c r="AE17" i="94"/>
  <c r="AG17" i="94"/>
  <c r="AP17" i="94" s="1"/>
  <c r="AF17" i="94"/>
  <c r="AO17" i="94" s="1"/>
  <c r="W18" i="94"/>
  <c r="AJ4" i="58"/>
  <c r="AK4" i="58"/>
  <c r="AT4" i="58" s="1"/>
  <c r="AG24" i="95"/>
  <c r="AP24" i="95" s="1"/>
  <c r="W25" i="95"/>
  <c r="AF24" i="95"/>
  <c r="AO24" i="95" s="1"/>
  <c r="AE24" i="95"/>
  <c r="AF28" i="92"/>
  <c r="AO28" i="92" s="1"/>
  <c r="AE28" i="92"/>
  <c r="W29" i="92"/>
  <c r="AG28" i="92"/>
  <c r="AP28" i="92" s="1"/>
  <c r="AE20" i="98"/>
  <c r="W21" i="98"/>
  <c r="AG20" i="98"/>
  <c r="AP20" i="98" s="1"/>
  <c r="AF20" i="98"/>
  <c r="AO20" i="98" s="1"/>
  <c r="Y27" i="13"/>
  <c r="X27" i="13"/>
  <c r="AF29" i="101"/>
  <c r="AO29" i="101" s="1"/>
  <c r="AE29" i="101"/>
  <c r="W30" i="101"/>
  <c r="AG29" i="101"/>
  <c r="AP29" i="101" s="1"/>
  <c r="AG32" i="97"/>
  <c r="AP32" i="97" s="1"/>
  <c r="AF32" i="97"/>
  <c r="AO32" i="97" s="1"/>
  <c r="AE32" i="97"/>
  <c r="W33" i="97"/>
  <c r="Z18" i="82"/>
  <c r="Y22" i="43"/>
  <c r="Z22" i="43"/>
  <c r="X22" i="43"/>
  <c r="AS10" i="58"/>
  <c r="AL10" i="58"/>
  <c r="AU10" i="58" s="1"/>
  <c r="AL15" i="58"/>
  <c r="AU15" i="58" s="1"/>
  <c r="AT15" i="58"/>
  <c r="Z23" i="49"/>
  <c r="Y19" i="42"/>
  <c r="Z19" i="42"/>
  <c r="X19" i="42"/>
  <c r="AS12" i="58"/>
  <c r="AL12" i="58"/>
  <c r="AU12" i="58" s="1"/>
  <c r="AR23" i="95"/>
  <c r="S22" i="9"/>
  <c r="AC21" i="9"/>
  <c r="AB22" i="9" s="1"/>
  <c r="AI19" i="10"/>
  <c r="AN19" i="10"/>
  <c r="AC13" i="9"/>
  <c r="AB14" i="9" s="1"/>
  <c r="S14" i="9"/>
  <c r="AE26" i="51"/>
  <c r="AF26" i="51"/>
  <c r="AO26" i="51" s="1"/>
  <c r="W27" i="51"/>
  <c r="AG26" i="51"/>
  <c r="AP26" i="51" s="1"/>
  <c r="AH18" i="102"/>
  <c r="AQ18" i="102" s="1"/>
  <c r="AC18" i="9"/>
  <c r="AB19" i="9" s="1"/>
  <c r="S19" i="9"/>
  <c r="AC12" i="9"/>
  <c r="AB13" i="9" s="1"/>
  <c r="S13" i="9"/>
  <c r="AC6" i="9"/>
  <c r="AB7" i="9" s="1"/>
  <c r="S7" i="9"/>
  <c r="AR28" i="101"/>
  <c r="AR27" i="92"/>
  <c r="AH28" i="52"/>
  <c r="AQ28" i="52" s="1"/>
  <c r="AS3" i="58"/>
  <c r="AL3" i="58"/>
  <c r="AU3" i="58" s="1"/>
  <c r="AL16" i="58"/>
  <c r="AU16" i="58" s="1"/>
  <c r="AT16" i="58"/>
  <c r="AI21" i="83"/>
  <c r="AN21" i="83"/>
  <c r="Y26" i="84"/>
  <c r="X26" i="84"/>
  <c r="AI29" i="47"/>
  <c r="AN29" i="47"/>
  <c r="AI24" i="88"/>
  <c r="AN24" i="88"/>
  <c r="AH19" i="50"/>
  <c r="AQ19" i="50" s="1"/>
  <c r="AR19" i="103"/>
  <c r="AH22" i="16"/>
  <c r="AQ22" i="16" s="1"/>
  <c r="AR21" i="91"/>
  <c r="AR17" i="90"/>
  <c r="AI31" i="89"/>
  <c r="AP31" i="89"/>
  <c r="Y30" i="105"/>
  <c r="X30" i="105"/>
  <c r="AI17" i="35"/>
  <c r="AN17" i="35"/>
  <c r="S20" i="9"/>
  <c r="AC19" i="9"/>
  <c r="AB20" i="9" s="1"/>
  <c r="S23" i="9"/>
  <c r="AC22" i="9"/>
  <c r="AB23" i="9" s="1"/>
  <c r="AS20" i="58"/>
  <c r="AL20" i="58"/>
  <c r="AU20" i="58" s="1"/>
  <c r="AE28" i="53"/>
  <c r="AF28" i="53"/>
  <c r="AO28" i="53" s="1"/>
  <c r="AG28" i="53"/>
  <c r="AP28" i="53" s="1"/>
  <c r="W29" i="53"/>
  <c r="Z18" i="102"/>
  <c r="AC17" i="9"/>
  <c r="AB18" i="9" s="1"/>
  <c r="S18" i="9"/>
  <c r="AC11" i="9"/>
  <c r="AB12" i="9" s="1"/>
  <c r="S12" i="9"/>
  <c r="S6" i="9"/>
  <c r="AC5" i="9"/>
  <c r="AB6" i="9" s="1"/>
  <c r="Z28" i="52"/>
  <c r="AS6" i="58"/>
  <c r="AL6" i="58"/>
  <c r="AU6" i="58" s="1"/>
  <c r="AH23" i="41"/>
  <c r="AQ23" i="41" s="1"/>
  <c r="AL14" i="58"/>
  <c r="AU14" i="58" s="1"/>
  <c r="AT14" i="58"/>
  <c r="AS11" i="58"/>
  <c r="AL11" i="58"/>
  <c r="AU11" i="58" s="1"/>
  <c r="AR22" i="41"/>
  <c r="Z19" i="50"/>
  <c r="Y21" i="18"/>
  <c r="X21" i="18"/>
  <c r="Z21" i="18" s="1"/>
  <c r="AH25" i="45"/>
  <c r="AQ25" i="45" s="1"/>
  <c r="AH25" i="100"/>
  <c r="AQ25" i="100" s="1"/>
  <c r="Y23" i="11"/>
  <c r="Z23" i="11"/>
  <c r="X23" i="11"/>
  <c r="Z22" i="16"/>
  <c r="AR16" i="85"/>
  <c r="AS8" i="58"/>
  <c r="AL8" i="58"/>
  <c r="AU8" i="58" s="1"/>
  <c r="AI19" i="99"/>
  <c r="AN19" i="99"/>
  <c r="X32" i="89"/>
  <c r="Y32" i="89"/>
  <c r="Z32" i="89"/>
  <c r="AI29" i="105"/>
  <c r="AN29" i="105"/>
  <c r="Y18" i="35"/>
  <c r="X18" i="35"/>
  <c r="Z18" i="35" s="1"/>
  <c r="AI21" i="55"/>
  <c r="AN21" i="55"/>
  <c r="W19" i="35" l="1"/>
  <c r="AG18" i="35"/>
  <c r="AP18" i="35" s="1"/>
  <c r="AF18" i="35"/>
  <c r="AO18" i="35" s="1"/>
  <c r="AE18" i="35"/>
  <c r="AG21" i="18"/>
  <c r="AP21" i="18" s="1"/>
  <c r="AE21" i="18"/>
  <c r="W22" i="18"/>
  <c r="AF21" i="18"/>
  <c r="AO21" i="18" s="1"/>
  <c r="AG22" i="55"/>
  <c r="AP22" i="55" s="1"/>
  <c r="AF22" i="55"/>
  <c r="AO22" i="55" s="1"/>
  <c r="W23" i="55"/>
  <c r="AE22" i="55"/>
  <c r="AF20" i="99"/>
  <c r="AO20" i="99" s="1"/>
  <c r="W21" i="99"/>
  <c r="AE20" i="99"/>
  <c r="AN20" i="99" s="1"/>
  <c r="AG20" i="99"/>
  <c r="AE18" i="102"/>
  <c r="AF18" i="102"/>
  <c r="AO18" i="102" s="1"/>
  <c r="AG18" i="102"/>
  <c r="AP18" i="102" s="1"/>
  <c r="W19" i="102"/>
  <c r="AE32" i="89"/>
  <c r="AG32" i="89"/>
  <c r="AP32" i="89" s="1"/>
  <c r="W33" i="89"/>
  <c r="AF32" i="89"/>
  <c r="AO32" i="89" s="1"/>
  <c r="AR19" i="99"/>
  <c r="AH23" i="11"/>
  <c r="AQ23" i="11" s="1"/>
  <c r="AF28" i="52"/>
  <c r="AO28" i="52" s="1"/>
  <c r="AG28" i="52"/>
  <c r="AP28" i="52" s="1"/>
  <c r="W29" i="52"/>
  <c r="AE28" i="52"/>
  <c r="AJ18" i="9"/>
  <c r="AK18" i="9"/>
  <c r="AT18" i="9" s="1"/>
  <c r="AI28" i="53"/>
  <c r="AN28" i="53"/>
  <c r="AJ22" i="9"/>
  <c r="AK22" i="9"/>
  <c r="AT22" i="9" s="1"/>
  <c r="AH19" i="42"/>
  <c r="AQ19" i="42" s="1"/>
  <c r="AI24" i="95"/>
  <c r="AN24" i="95"/>
  <c r="AI29" i="46"/>
  <c r="AN29" i="46"/>
  <c r="AJ8" i="9"/>
  <c r="AK8" i="9"/>
  <c r="AT8" i="9" s="1"/>
  <c r="AH22" i="55"/>
  <c r="AQ22" i="55" s="1"/>
  <c r="AR24" i="54"/>
  <c r="Y26" i="96"/>
  <c r="X26" i="96"/>
  <c r="AH25" i="54"/>
  <c r="AQ25" i="54" s="1"/>
  <c r="AR29" i="32"/>
  <c r="AR20" i="18"/>
  <c r="AK5" i="9"/>
  <c r="AT5" i="9" s="1"/>
  <c r="AJ5" i="9"/>
  <c r="AI29" i="93"/>
  <c r="AN29" i="93"/>
  <c r="AI23" i="41"/>
  <c r="AN23" i="41"/>
  <c r="AR31" i="89"/>
  <c r="AR24" i="88"/>
  <c r="AK13" i="9"/>
  <c r="AT13" i="9" s="1"/>
  <c r="AJ13" i="9"/>
  <c r="AI26" i="51"/>
  <c r="AN26" i="51"/>
  <c r="W20" i="42"/>
  <c r="AE19" i="42"/>
  <c r="AF19" i="42"/>
  <c r="AO19" i="42" s="1"/>
  <c r="AG19" i="42"/>
  <c r="AP19" i="42" s="1"/>
  <c r="Y33" i="97"/>
  <c r="X33" i="97"/>
  <c r="Y30" i="101"/>
  <c r="Z30" i="101" s="1"/>
  <c r="X30" i="101"/>
  <c r="Y18" i="94"/>
  <c r="X18" i="94"/>
  <c r="X30" i="46"/>
  <c r="Z30" i="46" s="1"/>
  <c r="Y30" i="46"/>
  <c r="AI25" i="20"/>
  <c r="AN25" i="20"/>
  <c r="AH30" i="47"/>
  <c r="AQ30" i="47" s="1"/>
  <c r="AR25" i="84"/>
  <c r="AE26" i="44"/>
  <c r="W27" i="44"/>
  <c r="AF26" i="44"/>
  <c r="AO26" i="44" s="1"/>
  <c r="AG26" i="44"/>
  <c r="AP26" i="44" s="1"/>
  <c r="AJ15" i="9"/>
  <c r="AK15" i="9"/>
  <c r="AT15" i="9" s="1"/>
  <c r="AF20" i="103"/>
  <c r="AO20" i="103" s="1"/>
  <c r="W21" i="103"/>
  <c r="AG20" i="103"/>
  <c r="AP20" i="103" s="1"/>
  <c r="AE20" i="103"/>
  <c r="AH30" i="32"/>
  <c r="AQ30" i="32" s="1"/>
  <c r="Y23" i="91"/>
  <c r="X23" i="91"/>
  <c r="Z30" i="15"/>
  <c r="AH30" i="15"/>
  <c r="AQ30" i="15" s="1"/>
  <c r="AE25" i="54"/>
  <c r="AF25" i="54"/>
  <c r="AO25" i="54" s="1"/>
  <c r="AG25" i="54"/>
  <c r="AP25" i="54" s="1"/>
  <c r="W26" i="54"/>
  <c r="AI25" i="45"/>
  <c r="AN25" i="45"/>
  <c r="AG23" i="11"/>
  <c r="AP23" i="11" s="1"/>
  <c r="W24" i="11"/>
  <c r="AE23" i="11"/>
  <c r="AF23" i="11"/>
  <c r="AO23" i="11" s="1"/>
  <c r="AR17" i="35"/>
  <c r="AR21" i="83"/>
  <c r="AH22" i="43"/>
  <c r="AQ22" i="43" s="1"/>
  <c r="AI32" i="97"/>
  <c r="AN32" i="97"/>
  <c r="AI29" i="101"/>
  <c r="AN29" i="101"/>
  <c r="Y29" i="92"/>
  <c r="Z29" i="92"/>
  <c r="X29" i="92"/>
  <c r="Y25" i="95"/>
  <c r="Z25" i="95"/>
  <c r="X25" i="95"/>
  <c r="AR29" i="15"/>
  <c r="Z30" i="47"/>
  <c r="AI25" i="96"/>
  <c r="AN25" i="96"/>
  <c r="Z30" i="32"/>
  <c r="AI22" i="91"/>
  <c r="AN22" i="91"/>
  <c r="AI18" i="90"/>
  <c r="AN18" i="90"/>
  <c r="Y19" i="48"/>
  <c r="Z19" i="48" s="1"/>
  <c r="X19" i="48"/>
  <c r="AK11" i="9"/>
  <c r="AT11" i="9" s="1"/>
  <c r="AJ11" i="9"/>
  <c r="Y30" i="93"/>
  <c r="Z30" i="93"/>
  <c r="X30" i="93"/>
  <c r="AB4" i="9"/>
  <c r="AJ3" i="9"/>
  <c r="AR29" i="105"/>
  <c r="AH21" i="18"/>
  <c r="AQ21" i="18" s="1"/>
  <c r="AJ6" i="9"/>
  <c r="AK6" i="9"/>
  <c r="AT6" i="9" s="1"/>
  <c r="AR21" i="55"/>
  <c r="AR29" i="47"/>
  <c r="AJ19" i="9"/>
  <c r="AS19" i="9" s="1"/>
  <c r="AK19" i="9"/>
  <c r="AJ14" i="9"/>
  <c r="AS14" i="9" s="1"/>
  <c r="AK14" i="9"/>
  <c r="AG23" i="49"/>
  <c r="AP23" i="49" s="1"/>
  <c r="W24" i="49"/>
  <c r="AE23" i="49"/>
  <c r="AF23" i="49"/>
  <c r="AO23" i="49" s="1"/>
  <c r="AF22" i="43"/>
  <c r="AO22" i="43" s="1"/>
  <c r="AE22" i="43"/>
  <c r="AG22" i="43"/>
  <c r="AP22" i="43" s="1"/>
  <c r="W23" i="43"/>
  <c r="AI28" i="92"/>
  <c r="AN28" i="92"/>
  <c r="AG28" i="86"/>
  <c r="AP28" i="86" s="1"/>
  <c r="AF28" i="86"/>
  <c r="AO28" i="86" s="1"/>
  <c r="AE28" i="86"/>
  <c r="W29" i="86"/>
  <c r="AR21" i="43"/>
  <c r="AJ21" i="9"/>
  <c r="AK21" i="9"/>
  <c r="AT21" i="9" s="1"/>
  <c r="AR22" i="11"/>
  <c r="AH20" i="87"/>
  <c r="AQ20" i="87" s="1"/>
  <c r="AI17" i="85"/>
  <c r="AN17" i="85"/>
  <c r="AR19" i="87"/>
  <c r="AI27" i="104"/>
  <c r="AN27" i="104"/>
  <c r="Y24" i="41"/>
  <c r="X24" i="41"/>
  <c r="AH26" i="84"/>
  <c r="AQ26" i="84" s="1"/>
  <c r="AH27" i="13"/>
  <c r="AQ27" i="13" s="1"/>
  <c r="Y21" i="98"/>
  <c r="X21" i="98"/>
  <c r="AT25" i="58"/>
  <c r="AI17" i="94"/>
  <c r="AN17" i="94"/>
  <c r="AR18" i="42"/>
  <c r="AH20" i="10"/>
  <c r="AQ20" i="10" s="1"/>
  <c r="AH25" i="88"/>
  <c r="AQ25" i="88" s="1"/>
  <c r="Z20" i="87"/>
  <c r="Y18" i="85"/>
  <c r="X18" i="85"/>
  <c r="AI18" i="48"/>
  <c r="AN18" i="48"/>
  <c r="AH22" i="83"/>
  <c r="AQ22" i="83" s="1"/>
  <c r="AJ17" i="9"/>
  <c r="AK17" i="9"/>
  <c r="AT17" i="9" s="1"/>
  <c r="Y26" i="45"/>
  <c r="X26" i="45"/>
  <c r="Y26" i="100"/>
  <c r="Z26" i="100"/>
  <c r="X26" i="100"/>
  <c r="AH18" i="35"/>
  <c r="AQ18" i="35" s="1"/>
  <c r="Y29" i="53"/>
  <c r="X29" i="53"/>
  <c r="AJ23" i="9"/>
  <c r="AK23" i="9"/>
  <c r="AT23" i="9" s="1"/>
  <c r="AH30" i="105"/>
  <c r="AQ30" i="105" s="1"/>
  <c r="AH32" i="89"/>
  <c r="AQ32" i="89" s="1"/>
  <c r="AE19" i="50"/>
  <c r="AG19" i="50"/>
  <c r="AP19" i="50" s="1"/>
  <c r="W20" i="50"/>
  <c r="AF19" i="50"/>
  <c r="AO19" i="50" s="1"/>
  <c r="AK12" i="9"/>
  <c r="AT12" i="9" s="1"/>
  <c r="AJ12" i="9"/>
  <c r="Z30" i="105"/>
  <c r="AE22" i="16"/>
  <c r="AF22" i="16"/>
  <c r="AO22" i="16" s="1"/>
  <c r="AG22" i="16"/>
  <c r="AP22" i="16" s="1"/>
  <c r="W23" i="16"/>
  <c r="AJ20" i="9"/>
  <c r="AK20" i="9"/>
  <c r="AT20" i="9" s="1"/>
  <c r="Z26" i="84"/>
  <c r="AJ7" i="9"/>
  <c r="AK7" i="9"/>
  <c r="AT7" i="9" s="1"/>
  <c r="Y27" i="51"/>
  <c r="X27" i="51"/>
  <c r="AR19" i="10"/>
  <c r="AE18" i="82"/>
  <c r="AF18" i="82"/>
  <c r="AO18" i="82" s="1"/>
  <c r="W19" i="82"/>
  <c r="AG18" i="82"/>
  <c r="AP18" i="82" s="1"/>
  <c r="Z27" i="13"/>
  <c r="AI20" i="98"/>
  <c r="AN20" i="98"/>
  <c r="AL4" i="58"/>
  <c r="AU4" i="58" s="1"/>
  <c r="AU25" i="58" s="1"/>
  <c r="C11" i="58" s="1"/>
  <c r="F2" i="57" s="1"/>
  <c r="AS4" i="58"/>
  <c r="AS25" i="58" s="1"/>
  <c r="AJ10" i="9"/>
  <c r="AK10" i="9"/>
  <c r="AT10" i="9" s="1"/>
  <c r="AH20" i="99"/>
  <c r="AQ20" i="99" s="1"/>
  <c r="Y26" i="20"/>
  <c r="X26" i="20"/>
  <c r="AR26" i="13"/>
  <c r="AJ9" i="9"/>
  <c r="AK9" i="9"/>
  <c r="AT9" i="9" s="1"/>
  <c r="Z20" i="10"/>
  <c r="AJ16" i="9"/>
  <c r="AS16" i="9" s="1"/>
  <c r="AK16" i="9"/>
  <c r="Z25" i="88"/>
  <c r="Y19" i="90"/>
  <c r="X19" i="90"/>
  <c r="Z22" i="83"/>
  <c r="Y28" i="104"/>
  <c r="X28" i="104"/>
  <c r="Z28" i="104" s="1"/>
  <c r="AI25" i="100"/>
  <c r="AN25" i="100"/>
  <c r="W20" i="48" l="1"/>
  <c r="AF19" i="48"/>
  <c r="AO19" i="48" s="1"/>
  <c r="AG19" i="48"/>
  <c r="AP19" i="48" s="1"/>
  <c r="AE19" i="48"/>
  <c r="AG30" i="101"/>
  <c r="AP30" i="101" s="1"/>
  <c r="AF30" i="101"/>
  <c r="AO30" i="101" s="1"/>
  <c r="AE30" i="101"/>
  <c r="W31" i="101"/>
  <c r="AF28" i="104"/>
  <c r="AO28" i="104" s="1"/>
  <c r="AE28" i="104"/>
  <c r="AG28" i="104"/>
  <c r="AP28" i="104" s="1"/>
  <c r="W29" i="104"/>
  <c r="AG30" i="46"/>
  <c r="AP30" i="46" s="1"/>
  <c r="AE30" i="46"/>
  <c r="AF30" i="46"/>
  <c r="AO30" i="46" s="1"/>
  <c r="W31" i="46"/>
  <c r="AH27" i="51"/>
  <c r="AQ27" i="51" s="1"/>
  <c r="W27" i="100"/>
  <c r="AF26" i="100"/>
  <c r="AO26" i="100" s="1"/>
  <c r="AG26" i="100"/>
  <c r="AP26" i="100" s="1"/>
  <c r="AE26" i="100"/>
  <c r="AS17" i="9"/>
  <c r="AL17" i="9"/>
  <c r="AU17" i="9" s="1"/>
  <c r="Y29" i="86"/>
  <c r="X29" i="86"/>
  <c r="AL19" i="9"/>
  <c r="AU19" i="9" s="1"/>
  <c r="AT19" i="9"/>
  <c r="W31" i="93"/>
  <c r="AG30" i="93"/>
  <c r="AP30" i="93" s="1"/>
  <c r="AF30" i="93"/>
  <c r="AO30" i="93" s="1"/>
  <c r="AE30" i="93"/>
  <c r="AG25" i="95"/>
  <c r="AP25" i="95" s="1"/>
  <c r="AF25" i="95"/>
  <c r="AO25" i="95" s="1"/>
  <c r="W26" i="95"/>
  <c r="AE25" i="95"/>
  <c r="AR29" i="101"/>
  <c r="AR25" i="45"/>
  <c r="AH23" i="91"/>
  <c r="AQ23" i="91" s="1"/>
  <c r="Y27" i="44"/>
  <c r="X27" i="44"/>
  <c r="AS13" i="9"/>
  <c r="AL13" i="9"/>
  <c r="AU13" i="9" s="1"/>
  <c r="AR24" i="95"/>
  <c r="Y19" i="102"/>
  <c r="X19" i="102"/>
  <c r="AS9" i="9"/>
  <c r="AL9" i="9"/>
  <c r="AU9" i="9" s="1"/>
  <c r="W27" i="84"/>
  <c r="AG26" i="84"/>
  <c r="AP26" i="84" s="1"/>
  <c r="AF26" i="84"/>
  <c r="AO26" i="84" s="1"/>
  <c r="AE26" i="84"/>
  <c r="AR18" i="48"/>
  <c r="AR17" i="94"/>
  <c r="AR27" i="104"/>
  <c r="AI28" i="86"/>
  <c r="AN28" i="86"/>
  <c r="Y23" i="43"/>
  <c r="X23" i="43"/>
  <c r="AI23" i="49"/>
  <c r="AN23" i="49"/>
  <c r="AS6" i="9"/>
  <c r="AL6" i="9"/>
  <c r="AU6" i="9" s="1"/>
  <c r="AR25" i="96"/>
  <c r="Z23" i="91"/>
  <c r="AI26" i="44"/>
  <c r="AN26" i="44"/>
  <c r="AH30" i="46"/>
  <c r="AQ30" i="46" s="1"/>
  <c r="AR23" i="41"/>
  <c r="AS22" i="9"/>
  <c r="AL22" i="9"/>
  <c r="AU22" i="9" s="1"/>
  <c r="AI28" i="52"/>
  <c r="AN28" i="52"/>
  <c r="Y21" i="99"/>
  <c r="X21" i="99"/>
  <c r="AE25" i="88"/>
  <c r="W26" i="88"/>
  <c r="AF25" i="88"/>
  <c r="AO25" i="88" s="1"/>
  <c r="AG25" i="88"/>
  <c r="AP25" i="88" s="1"/>
  <c r="Y19" i="82"/>
  <c r="Z19" i="82"/>
  <c r="X19" i="82"/>
  <c r="Y20" i="50"/>
  <c r="X20" i="50"/>
  <c r="AH26" i="20"/>
  <c r="AQ26" i="20" s="1"/>
  <c r="AS20" i="9"/>
  <c r="AL20" i="9"/>
  <c r="AU20" i="9" s="1"/>
  <c r="W31" i="105"/>
  <c r="AG30" i="105"/>
  <c r="AP30" i="105" s="1"/>
  <c r="AE30" i="105"/>
  <c r="AF30" i="105"/>
  <c r="AO30" i="105" s="1"/>
  <c r="AH26" i="45"/>
  <c r="AQ26" i="45" s="1"/>
  <c r="AH18" i="85"/>
  <c r="AQ18" i="85" s="1"/>
  <c r="AS21" i="9"/>
  <c r="AL21" i="9"/>
  <c r="AU21" i="9" s="1"/>
  <c r="Y24" i="49"/>
  <c r="Z24" i="49"/>
  <c r="X24" i="49"/>
  <c r="AS11" i="9"/>
  <c r="AL11" i="9"/>
  <c r="AU11" i="9" s="1"/>
  <c r="AR18" i="90"/>
  <c r="AE30" i="47"/>
  <c r="AN30" i="47" s="1"/>
  <c r="AG30" i="47"/>
  <c r="AF30" i="47"/>
  <c r="AO30" i="47" s="1"/>
  <c r="W31" i="47"/>
  <c r="AH29" i="92"/>
  <c r="AQ29" i="92" s="1"/>
  <c r="AR32" i="97"/>
  <c r="AI23" i="11"/>
  <c r="AN23" i="11"/>
  <c r="Y26" i="54"/>
  <c r="X26" i="54"/>
  <c r="AS15" i="9"/>
  <c r="AL15" i="9"/>
  <c r="AU15" i="9" s="1"/>
  <c r="AH18" i="94"/>
  <c r="AQ18" i="94" s="1"/>
  <c r="AH33" i="97"/>
  <c r="AQ33" i="97" s="1"/>
  <c r="AI19" i="42"/>
  <c r="AN19" i="42"/>
  <c r="AS8" i="9"/>
  <c r="AL8" i="9"/>
  <c r="AU8" i="9" s="1"/>
  <c r="Y29" i="52"/>
  <c r="X29" i="52"/>
  <c r="X33" i="89"/>
  <c r="Y33" i="89"/>
  <c r="AI18" i="35"/>
  <c r="AN18" i="35"/>
  <c r="AH28" i="104"/>
  <c r="AQ28" i="104" s="1"/>
  <c r="W21" i="10"/>
  <c r="AG20" i="10"/>
  <c r="AP20" i="10" s="1"/>
  <c r="AE20" i="10"/>
  <c r="AF20" i="10"/>
  <c r="AO20" i="10" s="1"/>
  <c r="AR20" i="98"/>
  <c r="AI18" i="82"/>
  <c r="AN18" i="82"/>
  <c r="AS12" i="9"/>
  <c r="AL12" i="9"/>
  <c r="AU12" i="9" s="1"/>
  <c r="Z26" i="45"/>
  <c r="Z18" i="85"/>
  <c r="Z21" i="98"/>
  <c r="AH21" i="98"/>
  <c r="AQ21" i="98" s="1"/>
  <c r="AH24" i="41"/>
  <c r="AQ24" i="41" s="1"/>
  <c r="AI22" i="43"/>
  <c r="AN22" i="43"/>
  <c r="AS3" i="9"/>
  <c r="AL3" i="9"/>
  <c r="AU3" i="9" s="1"/>
  <c r="AG29" i="92"/>
  <c r="AP29" i="92" s="1"/>
  <c r="AF29" i="92"/>
  <c r="AO29" i="92" s="1"/>
  <c r="AE29" i="92"/>
  <c r="W30" i="92"/>
  <c r="X24" i="11"/>
  <c r="Z24" i="11" s="1"/>
  <c r="Y24" i="11"/>
  <c r="AI20" i="103"/>
  <c r="AN20" i="103"/>
  <c r="Z18" i="94"/>
  <c r="Z33" i="97"/>
  <c r="Y20" i="42"/>
  <c r="X20" i="42"/>
  <c r="AR29" i="93"/>
  <c r="AH26" i="96"/>
  <c r="AQ26" i="96" s="1"/>
  <c r="AR28" i="53"/>
  <c r="AI18" i="102"/>
  <c r="AN18" i="102"/>
  <c r="AL16" i="9"/>
  <c r="AU16" i="9" s="1"/>
  <c r="AT16" i="9"/>
  <c r="Z27" i="51"/>
  <c r="AI22" i="16"/>
  <c r="AN22" i="16"/>
  <c r="AF22" i="83"/>
  <c r="AO22" i="83" s="1"/>
  <c r="AG22" i="83"/>
  <c r="AP22" i="83" s="1"/>
  <c r="AE22" i="83"/>
  <c r="W23" i="83"/>
  <c r="AH19" i="90"/>
  <c r="AQ19" i="90" s="1"/>
  <c r="Z26" i="20"/>
  <c r="AI19" i="50"/>
  <c r="AN19" i="50"/>
  <c r="AS23" i="9"/>
  <c r="AL23" i="9"/>
  <c r="AU23" i="9" s="1"/>
  <c r="AR25" i="100"/>
  <c r="Z19" i="90"/>
  <c r="AG27" i="13"/>
  <c r="AP27" i="13" s="1"/>
  <c r="W28" i="13"/>
  <c r="AF27" i="13"/>
  <c r="AO27" i="13" s="1"/>
  <c r="AE27" i="13"/>
  <c r="AS7" i="9"/>
  <c r="AL7" i="9"/>
  <c r="AU7" i="9" s="1"/>
  <c r="Y23" i="16"/>
  <c r="X23" i="16"/>
  <c r="Z23" i="16" s="1"/>
  <c r="Z29" i="53"/>
  <c r="AH29" i="53"/>
  <c r="AQ29" i="53" s="1"/>
  <c r="Z24" i="41"/>
  <c r="AL14" i="9"/>
  <c r="AU14" i="9" s="1"/>
  <c r="AT14" i="9"/>
  <c r="AK4" i="9"/>
  <c r="AT4" i="9" s="1"/>
  <c r="AJ4" i="9"/>
  <c r="AH19" i="48"/>
  <c r="AQ19" i="48" s="1"/>
  <c r="AR22" i="91"/>
  <c r="AR25" i="20"/>
  <c r="AS5" i="9"/>
  <c r="AL5" i="9"/>
  <c r="AU5" i="9" s="1"/>
  <c r="Z26" i="96"/>
  <c r="AR29" i="46"/>
  <c r="AI32" i="89"/>
  <c r="AN32" i="89"/>
  <c r="AI22" i="55"/>
  <c r="AN22" i="55"/>
  <c r="Y22" i="18"/>
  <c r="X22" i="18"/>
  <c r="AS10" i="9"/>
  <c r="AL10" i="9"/>
  <c r="AU10" i="9" s="1"/>
  <c r="AH26" i="100"/>
  <c r="AQ26" i="100" s="1"/>
  <c r="AG20" i="87"/>
  <c r="AP20" i="87" s="1"/>
  <c r="AF20" i="87"/>
  <c r="AO20" i="87" s="1"/>
  <c r="AE20" i="87"/>
  <c r="W21" i="87"/>
  <c r="AR17" i="85"/>
  <c r="AR28" i="92"/>
  <c r="AH30" i="93"/>
  <c r="AQ30" i="93" s="1"/>
  <c r="AG30" i="32"/>
  <c r="AP30" i="32" s="1"/>
  <c r="W31" i="32"/>
  <c r="AE30" i="32"/>
  <c r="AF30" i="32"/>
  <c r="AO30" i="32" s="1"/>
  <c r="AH25" i="95"/>
  <c r="AQ25" i="95" s="1"/>
  <c r="AI25" i="54"/>
  <c r="AN25" i="54"/>
  <c r="AG30" i="15"/>
  <c r="AP30" i="15" s="1"/>
  <c r="AF30" i="15"/>
  <c r="AO30" i="15" s="1"/>
  <c r="AE30" i="15"/>
  <c r="W31" i="15"/>
  <c r="Y21" i="103"/>
  <c r="Z21" i="103"/>
  <c r="X21" i="103"/>
  <c r="AH30" i="101"/>
  <c r="AQ30" i="101" s="1"/>
  <c r="AR26" i="51"/>
  <c r="AS18" i="9"/>
  <c r="AL18" i="9"/>
  <c r="AU18" i="9" s="1"/>
  <c r="AI20" i="99"/>
  <c r="AP20" i="99"/>
  <c r="Y23" i="55"/>
  <c r="Z23" i="55"/>
  <c r="X23" i="55"/>
  <c r="AI21" i="18"/>
  <c r="AN21" i="18"/>
  <c r="Y19" i="35"/>
  <c r="X19" i="35"/>
  <c r="AE23" i="16" l="1"/>
  <c r="AF23" i="16"/>
  <c r="AO23" i="16" s="1"/>
  <c r="AG23" i="16"/>
  <c r="AP23" i="16" s="1"/>
  <c r="W24" i="16"/>
  <c r="W25" i="11"/>
  <c r="AG24" i="11"/>
  <c r="AP24" i="11" s="1"/>
  <c r="AF24" i="11"/>
  <c r="AO24" i="11" s="1"/>
  <c r="AE24" i="11"/>
  <c r="AE24" i="49"/>
  <c r="AF24" i="49"/>
  <c r="AO24" i="49" s="1"/>
  <c r="AG24" i="49"/>
  <c r="AP24" i="49" s="1"/>
  <c r="W25" i="49"/>
  <c r="AF19" i="82"/>
  <c r="AO19" i="82" s="1"/>
  <c r="AE19" i="82"/>
  <c r="W20" i="82"/>
  <c r="AG19" i="82"/>
  <c r="AP19" i="82" s="1"/>
  <c r="AI25" i="88"/>
  <c r="AN25" i="88"/>
  <c r="AH23" i="43"/>
  <c r="AQ23" i="43" s="1"/>
  <c r="AI26" i="84"/>
  <c r="AN26" i="84"/>
  <c r="AH19" i="102"/>
  <c r="AQ19" i="102" s="1"/>
  <c r="AI28" i="104"/>
  <c r="AN28" i="104"/>
  <c r="AH19" i="35"/>
  <c r="AQ19" i="35" s="1"/>
  <c r="AI20" i="87"/>
  <c r="AN20" i="87"/>
  <c r="AI27" i="13"/>
  <c r="AN27" i="13"/>
  <c r="AE27" i="51"/>
  <c r="W28" i="51"/>
  <c r="AG27" i="51"/>
  <c r="AP27" i="51" s="1"/>
  <c r="AF27" i="51"/>
  <c r="AO27" i="51" s="1"/>
  <c r="AH33" i="89"/>
  <c r="AQ33" i="89" s="1"/>
  <c r="AR23" i="11"/>
  <c r="Y31" i="105"/>
  <c r="Z31" i="105" s="1"/>
  <c r="X31" i="105"/>
  <c r="AR20" i="99"/>
  <c r="W27" i="96"/>
  <c r="AG26" i="96"/>
  <c r="AP26" i="96" s="1"/>
  <c r="AE26" i="96"/>
  <c r="AF26" i="96"/>
  <c r="AO26" i="96" s="1"/>
  <c r="AL4" i="9"/>
  <c r="AU4" i="9" s="1"/>
  <c r="AS4" i="9"/>
  <c r="AI22" i="83"/>
  <c r="AN22" i="83"/>
  <c r="Y30" i="92"/>
  <c r="X30" i="92"/>
  <c r="W22" i="98"/>
  <c r="AF21" i="98"/>
  <c r="AO21" i="98" s="1"/>
  <c r="AE21" i="98"/>
  <c r="AG21" i="98"/>
  <c r="AP21" i="98" s="1"/>
  <c r="AR18" i="82"/>
  <c r="AH29" i="52"/>
  <c r="AQ29" i="52" s="1"/>
  <c r="AR19" i="42"/>
  <c r="AH21" i="99"/>
  <c r="AQ21" i="99" s="1"/>
  <c r="Z23" i="43"/>
  <c r="Z19" i="102"/>
  <c r="AH27" i="44"/>
  <c r="AQ27" i="44" s="1"/>
  <c r="AI30" i="93"/>
  <c r="AN30" i="93"/>
  <c r="AH29" i="86"/>
  <c r="AQ29" i="86" s="1"/>
  <c r="AI26" i="100"/>
  <c r="AN26" i="100"/>
  <c r="AI30" i="46"/>
  <c r="AN30" i="46"/>
  <c r="AE23" i="55"/>
  <c r="AF23" i="55"/>
  <c r="AO23" i="55" s="1"/>
  <c r="AG23" i="55"/>
  <c r="AP23" i="55" s="1"/>
  <c r="W24" i="55"/>
  <c r="AI30" i="15"/>
  <c r="AN30" i="15"/>
  <c r="AG21" i="103"/>
  <c r="AP21" i="103" s="1"/>
  <c r="AE21" i="103"/>
  <c r="W22" i="103"/>
  <c r="AF21" i="103"/>
  <c r="AO21" i="103" s="1"/>
  <c r="AH23" i="16"/>
  <c r="AQ23" i="16" s="1"/>
  <c r="Y23" i="83"/>
  <c r="X23" i="83"/>
  <c r="AS25" i="9"/>
  <c r="AI20" i="10"/>
  <c r="AN20" i="10"/>
  <c r="AR21" i="18"/>
  <c r="AR25" i="54"/>
  <c r="AR22" i="55"/>
  <c r="AT25" i="9"/>
  <c r="Y28" i="13"/>
  <c r="Z28" i="13"/>
  <c r="X28" i="13"/>
  <c r="AH20" i="42"/>
  <c r="AQ20" i="42" s="1"/>
  <c r="AR20" i="103"/>
  <c r="AI29" i="92"/>
  <c r="AN29" i="92"/>
  <c r="AR22" i="43"/>
  <c r="W19" i="85"/>
  <c r="AG18" i="85"/>
  <c r="AP18" i="85" s="1"/>
  <c r="AE18" i="85"/>
  <c r="AF18" i="85"/>
  <c r="AO18" i="85" s="1"/>
  <c r="Y21" i="10"/>
  <c r="X21" i="10"/>
  <c r="Z21" i="10" s="1"/>
  <c r="Z29" i="52"/>
  <c r="AH26" i="54"/>
  <c r="AQ26" i="54" s="1"/>
  <c r="AH20" i="50"/>
  <c r="AQ20" i="50" s="1"/>
  <c r="Z21" i="99"/>
  <c r="Z27" i="44"/>
  <c r="AI25" i="95"/>
  <c r="AN25" i="95"/>
  <c r="Z29" i="86"/>
  <c r="AI19" i="48"/>
  <c r="AN19" i="48"/>
  <c r="AI30" i="32"/>
  <c r="AN30" i="32"/>
  <c r="AF18" i="94"/>
  <c r="AO18" i="94" s="1"/>
  <c r="AE18" i="94"/>
  <c r="W19" i="94"/>
  <c r="AG18" i="94"/>
  <c r="AP18" i="94" s="1"/>
  <c r="AH23" i="55"/>
  <c r="AQ23" i="55" s="1"/>
  <c r="Y31" i="15"/>
  <c r="X31" i="15"/>
  <c r="Z20" i="42"/>
  <c r="AG26" i="45"/>
  <c r="AP26" i="45" s="1"/>
  <c r="W27" i="45"/>
  <c r="AF26" i="45"/>
  <c r="AO26" i="45" s="1"/>
  <c r="AE26" i="45"/>
  <c r="AR18" i="35"/>
  <c r="Z26" i="54"/>
  <c r="Y31" i="47"/>
  <c r="X31" i="47"/>
  <c r="Z20" i="50"/>
  <c r="Y27" i="84"/>
  <c r="Z27" i="84" s="1"/>
  <c r="X27" i="84"/>
  <c r="Y26" i="95"/>
  <c r="Z26" i="95"/>
  <c r="X26" i="95"/>
  <c r="Y31" i="101"/>
  <c r="Z31" i="101" s="1"/>
  <c r="X31" i="101"/>
  <c r="AH22" i="18"/>
  <c r="AQ22" i="18" s="1"/>
  <c r="AR32" i="89"/>
  <c r="AR19" i="50"/>
  <c r="Z33" i="89"/>
  <c r="AI30" i="105"/>
  <c r="AN30" i="105"/>
  <c r="AR26" i="44"/>
  <c r="AR28" i="86"/>
  <c r="Y31" i="93"/>
  <c r="X31" i="93"/>
  <c r="Z31" i="93" s="1"/>
  <c r="Y27" i="100"/>
  <c r="X27" i="100"/>
  <c r="Y29" i="104"/>
  <c r="X29" i="104"/>
  <c r="Z29" i="104" s="1"/>
  <c r="AI30" i="101"/>
  <c r="AN30" i="101"/>
  <c r="AE19" i="90"/>
  <c r="AG19" i="90"/>
  <c r="AP19" i="90" s="1"/>
  <c r="AF19" i="90"/>
  <c r="AO19" i="90" s="1"/>
  <c r="W20" i="90"/>
  <c r="AR18" i="102"/>
  <c r="Z19" i="35"/>
  <c r="AH21" i="103"/>
  <c r="AQ21" i="103" s="1"/>
  <c r="Y31" i="32"/>
  <c r="X31" i="32"/>
  <c r="Z31" i="32" s="1"/>
  <c r="Y21" i="87"/>
  <c r="X21" i="87"/>
  <c r="Z22" i="18"/>
  <c r="AF24" i="41"/>
  <c r="AO24" i="41" s="1"/>
  <c r="AE24" i="41"/>
  <c r="W25" i="41"/>
  <c r="AG24" i="41"/>
  <c r="AP24" i="41" s="1"/>
  <c r="AE29" i="53"/>
  <c r="AF29" i="53"/>
  <c r="AO29" i="53" s="1"/>
  <c r="W30" i="53"/>
  <c r="AG29" i="53"/>
  <c r="AP29" i="53" s="1"/>
  <c r="AE26" i="20"/>
  <c r="W27" i="20"/>
  <c r="AF26" i="20"/>
  <c r="AO26" i="20" s="1"/>
  <c r="AG26" i="20"/>
  <c r="AP26" i="20" s="1"/>
  <c r="AR22" i="16"/>
  <c r="W34" i="97"/>
  <c r="AF33" i="97"/>
  <c r="AO33" i="97" s="1"/>
  <c r="AE33" i="97"/>
  <c r="AG33" i="97"/>
  <c r="AP33" i="97" s="1"/>
  <c r="AH24" i="11"/>
  <c r="AQ24" i="11" s="1"/>
  <c r="AU25" i="9"/>
  <c r="C11" i="9" s="1"/>
  <c r="AI30" i="47"/>
  <c r="AP30" i="47"/>
  <c r="AH24" i="49"/>
  <c r="AQ24" i="49" s="1"/>
  <c r="AH19" i="82"/>
  <c r="AQ19" i="82" s="1"/>
  <c r="Y26" i="88"/>
  <c r="Z26" i="88" s="1"/>
  <c r="X26" i="88"/>
  <c r="AR28" i="52"/>
  <c r="AF23" i="91"/>
  <c r="AO23" i="91" s="1"/>
  <c r="AG23" i="91"/>
  <c r="AP23" i="91" s="1"/>
  <c r="AE23" i="91"/>
  <c r="W24" i="91"/>
  <c r="AR23" i="49"/>
  <c r="Y31" i="46"/>
  <c r="X31" i="46"/>
  <c r="Y20" i="48"/>
  <c r="X20" i="48"/>
  <c r="Z20" i="48" s="1"/>
  <c r="AE29" i="104" l="1"/>
  <c r="W30" i="104"/>
  <c r="AF29" i="104"/>
  <c r="AO29" i="104" s="1"/>
  <c r="AG29" i="104"/>
  <c r="AP29" i="104" s="1"/>
  <c r="W32" i="105"/>
  <c r="AF31" i="105"/>
  <c r="AO31" i="105" s="1"/>
  <c r="AG31" i="105"/>
  <c r="AP31" i="105" s="1"/>
  <c r="AE31" i="105"/>
  <c r="AF31" i="32"/>
  <c r="AO31" i="32" s="1"/>
  <c r="W32" i="32"/>
  <c r="AG31" i="32"/>
  <c r="AP31" i="32" s="1"/>
  <c r="AE31" i="32"/>
  <c r="AE27" i="84"/>
  <c r="AF27" i="84"/>
  <c r="AO27" i="84" s="1"/>
  <c r="W28" i="84"/>
  <c r="AG27" i="84"/>
  <c r="AP27" i="84" s="1"/>
  <c r="AF31" i="101"/>
  <c r="AO31" i="101" s="1"/>
  <c r="W32" i="101"/>
  <c r="AG31" i="101"/>
  <c r="AP31" i="101" s="1"/>
  <c r="AE31" i="101"/>
  <c r="W27" i="88"/>
  <c r="AF26" i="88"/>
  <c r="AO26" i="88" s="1"/>
  <c r="AG26" i="88"/>
  <c r="AP26" i="88" s="1"/>
  <c r="AE26" i="88"/>
  <c r="W32" i="93"/>
  <c r="AG31" i="93"/>
  <c r="AP31" i="93" s="1"/>
  <c r="AF31" i="93"/>
  <c r="AO31" i="93" s="1"/>
  <c r="AE31" i="93"/>
  <c r="W22" i="10"/>
  <c r="AG21" i="10"/>
  <c r="AP21" i="10" s="1"/>
  <c r="AF21" i="10"/>
  <c r="AO21" i="10" s="1"/>
  <c r="AE21" i="10"/>
  <c r="AE20" i="48"/>
  <c r="AG20" i="48"/>
  <c r="AP20" i="48" s="1"/>
  <c r="W21" i="48"/>
  <c r="AF20" i="48"/>
  <c r="AO20" i="48" s="1"/>
  <c r="AR30" i="101"/>
  <c r="AE26" i="95"/>
  <c r="AN26" i="95" s="1"/>
  <c r="AF26" i="95"/>
  <c r="AO26" i="95" s="1"/>
  <c r="AG26" i="95"/>
  <c r="W27" i="95"/>
  <c r="AI33" i="97"/>
  <c r="AN33" i="97"/>
  <c r="Y24" i="91"/>
  <c r="X24" i="91"/>
  <c r="AH26" i="88"/>
  <c r="AQ26" i="88" s="1"/>
  <c r="AH31" i="101"/>
  <c r="AQ31" i="101" s="1"/>
  <c r="AH27" i="84"/>
  <c r="AQ27" i="84" s="1"/>
  <c r="AE26" i="54"/>
  <c r="W27" i="54"/>
  <c r="AF26" i="54"/>
  <c r="AO26" i="54" s="1"/>
  <c r="AG26" i="54"/>
  <c r="AP26" i="54" s="1"/>
  <c r="Y27" i="45"/>
  <c r="X27" i="45"/>
  <c r="Y19" i="94"/>
  <c r="X19" i="94"/>
  <c r="AR19" i="48"/>
  <c r="Y19" i="85"/>
  <c r="X19" i="85"/>
  <c r="AH28" i="13"/>
  <c r="AQ28" i="13" s="1"/>
  <c r="AI21" i="103"/>
  <c r="AN21" i="103"/>
  <c r="AR26" i="100"/>
  <c r="AH31" i="105"/>
  <c r="AQ31" i="105" s="1"/>
  <c r="AR20" i="87"/>
  <c r="Y20" i="82"/>
  <c r="X20" i="82"/>
  <c r="Y25" i="11"/>
  <c r="X25" i="11"/>
  <c r="Z31" i="46"/>
  <c r="AH31" i="46"/>
  <c r="AQ31" i="46" s="1"/>
  <c r="AI23" i="91"/>
  <c r="AN23" i="91"/>
  <c r="Y34" i="97"/>
  <c r="Z34" i="97" s="1"/>
  <c r="X34" i="97"/>
  <c r="Y27" i="20"/>
  <c r="X27" i="20"/>
  <c r="AI29" i="53"/>
  <c r="AN29" i="53"/>
  <c r="AF22" i="18"/>
  <c r="AO22" i="18" s="1"/>
  <c r="AG22" i="18"/>
  <c r="AP22" i="18" s="1"/>
  <c r="AE22" i="18"/>
  <c r="W23" i="18"/>
  <c r="AE19" i="35"/>
  <c r="AF19" i="35"/>
  <c r="AO19" i="35" s="1"/>
  <c r="W20" i="35"/>
  <c r="AG19" i="35"/>
  <c r="AP19" i="35" s="1"/>
  <c r="AR30" i="105"/>
  <c r="AI18" i="94"/>
  <c r="AN18" i="94"/>
  <c r="AF29" i="86"/>
  <c r="AO29" i="86" s="1"/>
  <c r="AE29" i="86"/>
  <c r="W30" i="86"/>
  <c r="AG29" i="86"/>
  <c r="AP29" i="86" s="1"/>
  <c r="AG28" i="13"/>
  <c r="AP28" i="13" s="1"/>
  <c r="W29" i="13"/>
  <c r="AF28" i="13"/>
  <c r="AO28" i="13" s="1"/>
  <c r="AE28" i="13"/>
  <c r="AH23" i="83"/>
  <c r="AQ23" i="83" s="1"/>
  <c r="AR30" i="93"/>
  <c r="W20" i="102"/>
  <c r="AF19" i="102"/>
  <c r="AO19" i="102" s="1"/>
  <c r="AG19" i="102"/>
  <c r="AP19" i="102" s="1"/>
  <c r="AE19" i="102"/>
  <c r="AI21" i="98"/>
  <c r="AN21" i="98"/>
  <c r="AI26" i="96"/>
  <c r="AN26" i="96"/>
  <c r="Y28" i="51"/>
  <c r="Z28" i="51" s="1"/>
  <c r="X28" i="51"/>
  <c r="AR28" i="104"/>
  <c r="AI19" i="82"/>
  <c r="AN19" i="82"/>
  <c r="AI24" i="49"/>
  <c r="AN24" i="49"/>
  <c r="AR30" i="47"/>
  <c r="AI26" i="20"/>
  <c r="AN26" i="20"/>
  <c r="AH21" i="87"/>
  <c r="AQ21" i="87" s="1"/>
  <c r="AI19" i="90"/>
  <c r="AN19" i="90"/>
  <c r="AH27" i="100"/>
  <c r="AQ27" i="100" s="1"/>
  <c r="AE33" i="89"/>
  <c r="AG33" i="89"/>
  <c r="AP33" i="89" s="1"/>
  <c r="W34" i="89"/>
  <c r="AF33" i="89"/>
  <c r="AO33" i="89" s="1"/>
  <c r="AE20" i="42"/>
  <c r="AG20" i="42"/>
  <c r="AP20" i="42" s="1"/>
  <c r="W21" i="42"/>
  <c r="AF20" i="42"/>
  <c r="AO20" i="42" s="1"/>
  <c r="Z23" i="83"/>
  <c r="AI23" i="55"/>
  <c r="AR23" i="55" s="1"/>
  <c r="AN23" i="55"/>
  <c r="AF23" i="43"/>
  <c r="AO23" i="43" s="1"/>
  <c r="AE23" i="43"/>
  <c r="W24" i="43"/>
  <c r="AG23" i="43"/>
  <c r="AP23" i="43" s="1"/>
  <c r="AR22" i="83"/>
  <c r="AI27" i="51"/>
  <c r="AN27" i="51"/>
  <c r="AR26" i="84"/>
  <c r="Y24" i="16"/>
  <c r="X24" i="16"/>
  <c r="Z21" i="87"/>
  <c r="Z27" i="100"/>
  <c r="AH26" i="95"/>
  <c r="AQ26" i="95" s="1"/>
  <c r="AE20" i="50"/>
  <c r="W21" i="50"/>
  <c r="AG20" i="50"/>
  <c r="AP20" i="50" s="1"/>
  <c r="AF20" i="50"/>
  <c r="AO20" i="50" s="1"/>
  <c r="Z31" i="15"/>
  <c r="AH31" i="15"/>
  <c r="AQ31" i="15" s="1"/>
  <c r="AR25" i="95"/>
  <c r="AR30" i="15"/>
  <c r="Y22" i="98"/>
  <c r="X22" i="98"/>
  <c r="Y27" i="96"/>
  <c r="Z27" i="96"/>
  <c r="X27" i="96"/>
  <c r="AR25" i="88"/>
  <c r="AI24" i="11"/>
  <c r="AN24" i="11"/>
  <c r="AH20" i="48"/>
  <c r="AQ20" i="48" s="1"/>
  <c r="Y25" i="41"/>
  <c r="Z25" i="41"/>
  <c r="X25" i="41"/>
  <c r="Z31" i="47"/>
  <c r="AH31" i="47"/>
  <c r="AQ31" i="47" s="1"/>
  <c r="AI26" i="45"/>
  <c r="AN26" i="45"/>
  <c r="AR30" i="32"/>
  <c r="AE27" i="44"/>
  <c r="AG27" i="44"/>
  <c r="AP27" i="44" s="1"/>
  <c r="AF27" i="44"/>
  <c r="AO27" i="44" s="1"/>
  <c r="W28" i="44"/>
  <c r="AE29" i="52"/>
  <c r="AG29" i="52"/>
  <c r="AP29" i="52" s="1"/>
  <c r="AF29" i="52"/>
  <c r="AO29" i="52" s="1"/>
  <c r="W30" i="52"/>
  <c r="AI18" i="85"/>
  <c r="AN18" i="85"/>
  <c r="AR29" i="92"/>
  <c r="AR30" i="46"/>
  <c r="AH30" i="92"/>
  <c r="AQ30" i="92" s="1"/>
  <c r="AR27" i="13"/>
  <c r="Y25" i="49"/>
  <c r="Z25" i="49"/>
  <c r="X25" i="49"/>
  <c r="Y30" i="53"/>
  <c r="X30" i="53"/>
  <c r="AI24" i="41"/>
  <c r="AN24" i="41"/>
  <c r="AH31" i="32"/>
  <c r="AQ31" i="32" s="1"/>
  <c r="Y20" i="90"/>
  <c r="Z20" i="90" s="1"/>
  <c r="X20" i="90"/>
  <c r="AH29" i="104"/>
  <c r="AQ29" i="104" s="1"/>
  <c r="AH31" i="93"/>
  <c r="AQ31" i="93" s="1"/>
  <c r="W22" i="99"/>
  <c r="AG21" i="99"/>
  <c r="AP21" i="99" s="1"/>
  <c r="AF21" i="99"/>
  <c r="AO21" i="99" s="1"/>
  <c r="AE21" i="99"/>
  <c r="AH21" i="10"/>
  <c r="AQ21" i="10" s="1"/>
  <c r="AR20" i="10"/>
  <c r="Y22" i="103"/>
  <c r="X22" i="103"/>
  <c r="Y24" i="55"/>
  <c r="X24" i="55"/>
  <c r="Z30" i="92"/>
  <c r="AI23" i="16"/>
  <c r="AN23" i="16"/>
  <c r="W21" i="90" l="1"/>
  <c r="AG20" i="90"/>
  <c r="AP20" i="90" s="1"/>
  <c r="AF20" i="90"/>
  <c r="AO20" i="90" s="1"/>
  <c r="AE20" i="90"/>
  <c r="AF34" i="97"/>
  <c r="AO34" i="97" s="1"/>
  <c r="AG34" i="97"/>
  <c r="AP34" i="97" s="1"/>
  <c r="W35" i="97"/>
  <c r="AE34" i="97"/>
  <c r="AG28" i="51"/>
  <c r="AP28" i="51" s="1"/>
  <c r="AF28" i="51"/>
  <c r="AO28" i="51" s="1"/>
  <c r="AE28" i="51"/>
  <c r="W29" i="51"/>
  <c r="AE30" i="92"/>
  <c r="W31" i="92"/>
  <c r="AG30" i="92"/>
  <c r="AP30" i="92" s="1"/>
  <c r="AF30" i="92"/>
  <c r="AO30" i="92" s="1"/>
  <c r="Y22" i="99"/>
  <c r="X22" i="99"/>
  <c r="AH25" i="49"/>
  <c r="AQ25" i="49" s="1"/>
  <c r="AH25" i="41"/>
  <c r="AQ25" i="41" s="1"/>
  <c r="AH27" i="96"/>
  <c r="AQ27" i="96" s="1"/>
  <c r="AI33" i="89"/>
  <c r="AN33" i="89"/>
  <c r="AR24" i="49"/>
  <c r="AI19" i="35"/>
  <c r="AN19" i="35"/>
  <c r="Y22" i="10"/>
  <c r="X22" i="10"/>
  <c r="AI31" i="101"/>
  <c r="AN31" i="101"/>
  <c r="Y28" i="84"/>
  <c r="Z28" i="84"/>
  <c r="X28" i="84"/>
  <c r="Y32" i="32"/>
  <c r="Z32" i="32" s="1"/>
  <c r="X32" i="32"/>
  <c r="Y32" i="105"/>
  <c r="Z32" i="105"/>
  <c r="X32" i="105"/>
  <c r="AE25" i="49"/>
  <c r="AF25" i="49"/>
  <c r="AO25" i="49" s="1"/>
  <c r="W26" i="49"/>
  <c r="AG25" i="49"/>
  <c r="AP25" i="49" s="1"/>
  <c r="AI27" i="44"/>
  <c r="AN27" i="44"/>
  <c r="AF25" i="41"/>
  <c r="AO25" i="41" s="1"/>
  <c r="W26" i="41"/>
  <c r="AE25" i="41"/>
  <c r="AN25" i="41" s="1"/>
  <c r="AG25" i="41"/>
  <c r="AG27" i="96"/>
  <c r="AP27" i="96" s="1"/>
  <c r="W28" i="96"/>
  <c r="AF27" i="96"/>
  <c r="AO27" i="96" s="1"/>
  <c r="AE27" i="96"/>
  <c r="X21" i="50"/>
  <c r="Z21" i="50" s="1"/>
  <c r="Y21" i="50"/>
  <c r="AI20" i="42"/>
  <c r="AN20" i="42"/>
  <c r="AR19" i="90"/>
  <c r="AI19" i="102"/>
  <c r="AN19" i="102"/>
  <c r="AI28" i="13"/>
  <c r="AN28" i="13"/>
  <c r="Y30" i="86"/>
  <c r="Z30" i="86" s="1"/>
  <c r="X30" i="86"/>
  <c r="AR29" i="53"/>
  <c r="AH20" i="82"/>
  <c r="AQ20" i="82" s="1"/>
  <c r="AH19" i="94"/>
  <c r="AQ19" i="94" s="1"/>
  <c r="AR33" i="97"/>
  <c r="AI20" i="48"/>
  <c r="AN20" i="48"/>
  <c r="AI26" i="88"/>
  <c r="AN26" i="88"/>
  <c r="AR24" i="41"/>
  <c r="AI29" i="52"/>
  <c r="AN29" i="52"/>
  <c r="AI20" i="50"/>
  <c r="AN20" i="50"/>
  <c r="AF27" i="100"/>
  <c r="AO27" i="100" s="1"/>
  <c r="AE27" i="100"/>
  <c r="AG27" i="100"/>
  <c r="AP27" i="100" s="1"/>
  <c r="W28" i="100"/>
  <c r="AF23" i="83"/>
  <c r="AO23" i="83" s="1"/>
  <c r="AG23" i="83"/>
  <c r="AP23" i="83" s="1"/>
  <c r="AE23" i="83"/>
  <c r="W24" i="83"/>
  <c r="AR26" i="20"/>
  <c r="AR19" i="82"/>
  <c r="AI29" i="86"/>
  <c r="AN29" i="86"/>
  <c r="Y23" i="18"/>
  <c r="Z23" i="18" s="1"/>
  <c r="X23" i="18"/>
  <c r="AH27" i="20"/>
  <c r="AQ27" i="20" s="1"/>
  <c r="Z20" i="82"/>
  <c r="AR21" i="103"/>
  <c r="AH19" i="85"/>
  <c r="AQ19" i="85" s="1"/>
  <c r="Z19" i="94"/>
  <c r="AI31" i="93"/>
  <c r="AN31" i="93"/>
  <c r="Y32" i="101"/>
  <c r="Z32" i="101" s="1"/>
  <c r="X32" i="101"/>
  <c r="AI27" i="84"/>
  <c r="AN27" i="84"/>
  <c r="AR24" i="11"/>
  <c r="AH22" i="98"/>
  <c r="AQ22" i="98" s="1"/>
  <c r="AE31" i="15"/>
  <c r="AG31" i="15"/>
  <c r="AP31" i="15" s="1"/>
  <c r="AF31" i="15"/>
  <c r="AO31" i="15" s="1"/>
  <c r="W32" i="15"/>
  <c r="AE21" i="87"/>
  <c r="W22" i="87"/>
  <c r="AG21" i="87"/>
  <c r="AP21" i="87" s="1"/>
  <c r="AF21" i="87"/>
  <c r="AO21" i="87" s="1"/>
  <c r="X24" i="43"/>
  <c r="Z24" i="43" s="1"/>
  <c r="Y24" i="43"/>
  <c r="AR26" i="96"/>
  <c r="Y29" i="13"/>
  <c r="Z29" i="13"/>
  <c r="X29" i="13"/>
  <c r="AI22" i="18"/>
  <c r="AN22" i="18"/>
  <c r="Z27" i="20"/>
  <c r="AR23" i="91"/>
  <c r="AE31" i="46"/>
  <c r="W32" i="46"/>
  <c r="AG31" i="46"/>
  <c r="AP31" i="46" s="1"/>
  <c r="AF31" i="46"/>
  <c r="AO31" i="46" s="1"/>
  <c r="Z19" i="85"/>
  <c r="AH24" i="91"/>
  <c r="AQ24" i="91" s="1"/>
  <c r="Y27" i="95"/>
  <c r="X27" i="95"/>
  <c r="AI21" i="10"/>
  <c r="AR21" i="10" s="1"/>
  <c r="AN21" i="10"/>
  <c r="AI31" i="105"/>
  <c r="AN31" i="105"/>
  <c r="AH24" i="55"/>
  <c r="AQ24" i="55" s="1"/>
  <c r="AH30" i="53"/>
  <c r="AQ30" i="53" s="1"/>
  <c r="AR18" i="85"/>
  <c r="Z30" i="53"/>
  <c r="Y28" i="44"/>
  <c r="Z28" i="44" s="1"/>
  <c r="X28" i="44"/>
  <c r="Z22" i="98"/>
  <c r="AH24" i="16"/>
  <c r="AQ24" i="16" s="1"/>
  <c r="AR27" i="51"/>
  <c r="AI23" i="43"/>
  <c r="AN23" i="43"/>
  <c r="Y34" i="89"/>
  <c r="X34" i="89"/>
  <c r="Y20" i="102"/>
  <c r="X20" i="102"/>
  <c r="Y20" i="35"/>
  <c r="X20" i="35"/>
  <c r="AH25" i="11"/>
  <c r="AQ25" i="11" s="1"/>
  <c r="AH27" i="45"/>
  <c r="AQ27" i="45" s="1"/>
  <c r="Y27" i="54"/>
  <c r="X27" i="54"/>
  <c r="Z24" i="91"/>
  <c r="AI26" i="95"/>
  <c r="AP26" i="95"/>
  <c r="Y27" i="88"/>
  <c r="X27" i="88"/>
  <c r="AI31" i="32"/>
  <c r="AN31" i="32"/>
  <c r="Y30" i="104"/>
  <c r="Z30" i="104" s="1"/>
  <c r="X30" i="104"/>
  <c r="Z24" i="55"/>
  <c r="AI21" i="99"/>
  <c r="AN21" i="99"/>
  <c r="AH22" i="103"/>
  <c r="AQ22" i="103" s="1"/>
  <c r="AR23" i="16"/>
  <c r="Z22" i="103"/>
  <c r="AH20" i="90"/>
  <c r="AQ20" i="90" s="1"/>
  <c r="Y30" i="52"/>
  <c r="X30" i="52"/>
  <c r="AR26" i="45"/>
  <c r="AG31" i="47"/>
  <c r="AP31" i="47" s="1"/>
  <c r="AE31" i="47"/>
  <c r="AF31" i="47"/>
  <c r="AO31" i="47" s="1"/>
  <c r="W32" i="47"/>
  <c r="Z24" i="16"/>
  <c r="Y21" i="42"/>
  <c r="Z21" i="42" s="1"/>
  <c r="X21" i="42"/>
  <c r="AH28" i="51"/>
  <c r="AQ28" i="51" s="1"/>
  <c r="AR21" i="98"/>
  <c r="AR18" i="94"/>
  <c r="AH34" i="97"/>
  <c r="AQ34" i="97" s="1"/>
  <c r="Z25" i="11"/>
  <c r="Z27" i="45"/>
  <c r="AI26" i="54"/>
  <c r="AN26" i="54"/>
  <c r="Y21" i="48"/>
  <c r="X21" i="48"/>
  <c r="Z21" i="48" s="1"/>
  <c r="Y32" i="93"/>
  <c r="Z32" i="93" s="1"/>
  <c r="X32" i="93"/>
  <c r="AI29" i="104"/>
  <c r="AR29" i="104" s="1"/>
  <c r="AN29" i="104"/>
  <c r="AE30" i="104" l="1"/>
  <c r="AF30" i="104"/>
  <c r="AO30" i="104" s="1"/>
  <c r="W31" i="104"/>
  <c r="AG30" i="104"/>
  <c r="AP30" i="104" s="1"/>
  <c r="W29" i="44"/>
  <c r="AF28" i="44"/>
  <c r="AO28" i="44" s="1"/>
  <c r="AG28" i="44"/>
  <c r="AP28" i="44" s="1"/>
  <c r="AE28" i="44"/>
  <c r="AG23" i="18"/>
  <c r="AP23" i="18" s="1"/>
  <c r="AE23" i="18"/>
  <c r="W24" i="18"/>
  <c r="AF23" i="18"/>
  <c r="AO23" i="18" s="1"/>
  <c r="AE21" i="50"/>
  <c r="AG21" i="50"/>
  <c r="AP21" i="50" s="1"/>
  <c r="AF21" i="50"/>
  <c r="AO21" i="50" s="1"/>
  <c r="W22" i="50"/>
  <c r="W33" i="32"/>
  <c r="AF32" i="32"/>
  <c r="AO32" i="32" s="1"/>
  <c r="AG32" i="32"/>
  <c r="AP32" i="32" s="1"/>
  <c r="AE32" i="32"/>
  <c r="AF21" i="42"/>
  <c r="AO21" i="42" s="1"/>
  <c r="AG21" i="42"/>
  <c r="AP21" i="42" s="1"/>
  <c r="AE21" i="42"/>
  <c r="W22" i="42"/>
  <c r="AE24" i="43"/>
  <c r="AF24" i="43"/>
  <c r="AO24" i="43" s="1"/>
  <c r="W25" i="43"/>
  <c r="AG24" i="43"/>
  <c r="AP24" i="43" s="1"/>
  <c r="AG32" i="101"/>
  <c r="AP32" i="101" s="1"/>
  <c r="AF32" i="101"/>
  <c r="AO32" i="101" s="1"/>
  <c r="AE32" i="101"/>
  <c r="W33" i="101"/>
  <c r="AF30" i="86"/>
  <c r="AO30" i="86" s="1"/>
  <c r="AE30" i="86"/>
  <c r="W31" i="86"/>
  <c r="AG30" i="86"/>
  <c r="AP30" i="86" s="1"/>
  <c r="AG32" i="93"/>
  <c r="AP32" i="93" s="1"/>
  <c r="AF32" i="93"/>
  <c r="AO32" i="93" s="1"/>
  <c r="AE32" i="93"/>
  <c r="W33" i="93"/>
  <c r="AE21" i="48"/>
  <c r="W22" i="48"/>
  <c r="AF21" i="48"/>
  <c r="AO21" i="48" s="1"/>
  <c r="AG21" i="48"/>
  <c r="AP21" i="48" s="1"/>
  <c r="AF25" i="11"/>
  <c r="AO25" i="11" s="1"/>
  <c r="AG25" i="11"/>
  <c r="AP25" i="11" s="1"/>
  <c r="AE25" i="11"/>
  <c r="W26" i="11"/>
  <c r="AE24" i="16"/>
  <c r="AF24" i="16"/>
  <c r="AO24" i="16" s="1"/>
  <c r="AG24" i="16"/>
  <c r="AP24" i="16" s="1"/>
  <c r="W25" i="16"/>
  <c r="W25" i="91"/>
  <c r="AG24" i="91"/>
  <c r="AP24" i="91" s="1"/>
  <c r="AF24" i="91"/>
  <c r="AO24" i="91" s="1"/>
  <c r="AE24" i="91"/>
  <c r="AR26" i="54"/>
  <c r="AI31" i="47"/>
  <c r="AN31" i="47"/>
  <c r="AG22" i="103"/>
  <c r="AP22" i="103" s="1"/>
  <c r="AE22" i="103"/>
  <c r="AF22" i="103"/>
  <c r="AO22" i="103" s="1"/>
  <c r="W23" i="103"/>
  <c r="W21" i="82"/>
  <c r="AE20" i="82"/>
  <c r="AG20" i="82"/>
  <c r="AP20" i="82" s="1"/>
  <c r="AF20" i="82"/>
  <c r="AO20" i="82" s="1"/>
  <c r="AH23" i="18"/>
  <c r="AQ23" i="18" s="1"/>
  <c r="Y28" i="96"/>
  <c r="X28" i="96"/>
  <c r="AR31" i="101"/>
  <c r="W28" i="45"/>
  <c r="AG27" i="45"/>
  <c r="AP27" i="45" s="1"/>
  <c r="AF27" i="45"/>
  <c r="AO27" i="45" s="1"/>
  <c r="AE27" i="45"/>
  <c r="AH20" i="102"/>
  <c r="AQ20" i="102" s="1"/>
  <c r="AH27" i="95"/>
  <c r="AQ27" i="95" s="1"/>
  <c r="Y32" i="46"/>
  <c r="X32" i="46"/>
  <c r="AR22" i="18"/>
  <c r="Y22" i="87"/>
  <c r="X22" i="87"/>
  <c r="AI31" i="15"/>
  <c r="AN31" i="15"/>
  <c r="AH30" i="86"/>
  <c r="AQ30" i="86" s="1"/>
  <c r="AR19" i="102"/>
  <c r="AI25" i="49"/>
  <c r="AN25" i="49"/>
  <c r="AH22" i="10"/>
  <c r="AQ22" i="10" s="1"/>
  <c r="AH22" i="99"/>
  <c r="AQ22" i="99" s="1"/>
  <c r="Y31" i="92"/>
  <c r="X31" i="92"/>
  <c r="AR26" i="95"/>
  <c r="Z20" i="102"/>
  <c r="AR23" i="43"/>
  <c r="W31" i="53"/>
  <c r="AF30" i="53"/>
  <c r="AO30" i="53" s="1"/>
  <c r="AG30" i="53"/>
  <c r="AP30" i="53" s="1"/>
  <c r="AE30" i="53"/>
  <c r="Z27" i="95"/>
  <c r="AI31" i="46"/>
  <c r="AN31" i="46"/>
  <c r="AH29" i="13"/>
  <c r="AQ29" i="13" s="1"/>
  <c r="AI21" i="87"/>
  <c r="AN21" i="87"/>
  <c r="AR20" i="50"/>
  <c r="AR26" i="88"/>
  <c r="AH21" i="50"/>
  <c r="AQ21" i="50" s="1"/>
  <c r="AR27" i="44"/>
  <c r="AH32" i="105"/>
  <c r="AQ32" i="105" s="1"/>
  <c r="AH28" i="84"/>
  <c r="AQ28" i="84" s="1"/>
  <c r="Z22" i="10"/>
  <c r="Z22" i="99"/>
  <c r="AI30" i="92"/>
  <c r="AN30" i="92"/>
  <c r="AI20" i="90"/>
  <c r="AN20" i="90"/>
  <c r="AR31" i="32"/>
  <c r="AE19" i="85"/>
  <c r="W20" i="85"/>
  <c r="AG19" i="85"/>
  <c r="AP19" i="85" s="1"/>
  <c r="AF19" i="85"/>
  <c r="AO19" i="85" s="1"/>
  <c r="AF29" i="13"/>
  <c r="AO29" i="13" s="1"/>
  <c r="AE29" i="13"/>
  <c r="W30" i="13"/>
  <c r="AG29" i="13"/>
  <c r="AP29" i="13" s="1"/>
  <c r="AH24" i="43"/>
  <c r="AQ24" i="43" s="1"/>
  <c r="AR31" i="93"/>
  <c r="Y28" i="100"/>
  <c r="X28" i="100"/>
  <c r="AI25" i="41"/>
  <c r="AP25" i="41"/>
  <c r="AE32" i="105"/>
  <c r="AF32" i="105"/>
  <c r="AO32" i="105" s="1"/>
  <c r="W33" i="105"/>
  <c r="AG32" i="105"/>
  <c r="AP32" i="105" s="1"/>
  <c r="AG28" i="84"/>
  <c r="AP28" i="84" s="1"/>
  <c r="AE28" i="84"/>
  <c r="AF28" i="84"/>
  <c r="AO28" i="84" s="1"/>
  <c r="W29" i="84"/>
  <c r="AR33" i="89"/>
  <c r="AI34" i="97"/>
  <c r="AN34" i="97"/>
  <c r="AR21" i="99"/>
  <c r="AF24" i="55"/>
  <c r="AO24" i="55" s="1"/>
  <c r="AG24" i="55"/>
  <c r="AP24" i="55" s="1"/>
  <c r="W25" i="55"/>
  <c r="AE24" i="55"/>
  <c r="AH27" i="88"/>
  <c r="AQ27" i="88" s="1"/>
  <c r="AH27" i="54"/>
  <c r="AQ27" i="54" s="1"/>
  <c r="AH34" i="89"/>
  <c r="AQ34" i="89" s="1"/>
  <c r="W23" i="98"/>
  <c r="AF22" i="98"/>
  <c r="AO22" i="98" s="1"/>
  <c r="AG22" i="98"/>
  <c r="AP22" i="98" s="1"/>
  <c r="AE22" i="98"/>
  <c r="AR31" i="105"/>
  <c r="Y32" i="15"/>
  <c r="X32" i="15"/>
  <c r="AR27" i="84"/>
  <c r="W20" i="94"/>
  <c r="AG19" i="94"/>
  <c r="AP19" i="94" s="1"/>
  <c r="AF19" i="94"/>
  <c r="AO19" i="94" s="1"/>
  <c r="AE19" i="94"/>
  <c r="AR29" i="86"/>
  <c r="Y24" i="83"/>
  <c r="X24" i="83"/>
  <c r="AR29" i="52"/>
  <c r="AR20" i="48"/>
  <c r="AI27" i="96"/>
  <c r="AN27" i="96"/>
  <c r="Y29" i="51"/>
  <c r="Z29" i="51" s="1"/>
  <c r="X29" i="51"/>
  <c r="Y35" i="97"/>
  <c r="X35" i="97"/>
  <c r="AH21" i="48"/>
  <c r="AQ21" i="48" s="1"/>
  <c r="X32" i="47"/>
  <c r="Y32" i="47"/>
  <c r="AH30" i="52"/>
  <c r="AQ30" i="52" s="1"/>
  <c r="AH32" i="93"/>
  <c r="AQ32" i="93" s="1"/>
  <c r="AH21" i="42"/>
  <c r="AQ21" i="42" s="1"/>
  <c r="Z30" i="52"/>
  <c r="AH30" i="104"/>
  <c r="AQ30" i="104" s="1"/>
  <c r="Z27" i="88"/>
  <c r="Z27" i="54"/>
  <c r="Z20" i="35"/>
  <c r="AH20" i="35"/>
  <c r="AQ20" i="35" s="1"/>
  <c r="Z34" i="89"/>
  <c r="AH28" i="44"/>
  <c r="AQ28" i="44" s="1"/>
  <c r="AG27" i="20"/>
  <c r="AP27" i="20" s="1"/>
  <c r="W28" i="20"/>
  <c r="AF27" i="20"/>
  <c r="AO27" i="20" s="1"/>
  <c r="AE27" i="20"/>
  <c r="AH32" i="101"/>
  <c r="AQ32" i="101" s="1"/>
  <c r="AI23" i="83"/>
  <c r="AN23" i="83"/>
  <c r="AI27" i="100"/>
  <c r="AN27" i="100"/>
  <c r="AR28" i="13"/>
  <c r="AR20" i="42"/>
  <c r="Y26" i="41"/>
  <c r="X26" i="41"/>
  <c r="Y26" i="49"/>
  <c r="X26" i="49"/>
  <c r="AH32" i="32"/>
  <c r="AQ32" i="32" s="1"/>
  <c r="AR19" i="35"/>
  <c r="AI28" i="51"/>
  <c r="AN28" i="51"/>
  <c r="Y21" i="90"/>
  <c r="X21" i="90"/>
  <c r="AG29" i="51" l="1"/>
  <c r="AP29" i="51" s="1"/>
  <c r="AF29" i="51"/>
  <c r="AO29" i="51" s="1"/>
  <c r="W30" i="51"/>
  <c r="AE29" i="51"/>
  <c r="AH26" i="49"/>
  <c r="AQ26" i="49" s="1"/>
  <c r="AR23" i="83"/>
  <c r="AE27" i="88"/>
  <c r="W28" i="88"/>
  <c r="AG27" i="88"/>
  <c r="AP27" i="88" s="1"/>
  <c r="AF27" i="88"/>
  <c r="AO27" i="88" s="1"/>
  <c r="AE30" i="52"/>
  <c r="AG30" i="52"/>
  <c r="AP30" i="52" s="1"/>
  <c r="W31" i="52"/>
  <c r="AF30" i="52"/>
  <c r="AO30" i="52" s="1"/>
  <c r="AH32" i="47"/>
  <c r="AQ32" i="47" s="1"/>
  <c r="AH35" i="97"/>
  <c r="AQ35" i="97" s="1"/>
  <c r="AH24" i="83"/>
  <c r="AQ24" i="83" s="1"/>
  <c r="AI19" i="94"/>
  <c r="AN19" i="94"/>
  <c r="AH32" i="15"/>
  <c r="AQ32" i="15" s="1"/>
  <c r="AI22" i="98"/>
  <c r="AN22" i="98"/>
  <c r="AH28" i="100"/>
  <c r="AQ28" i="100" s="1"/>
  <c r="Y30" i="13"/>
  <c r="Z30" i="13"/>
  <c r="X30" i="13"/>
  <c r="Y20" i="85"/>
  <c r="Z20" i="85" s="1"/>
  <c r="X20" i="85"/>
  <c r="AI30" i="53"/>
  <c r="AN30" i="53"/>
  <c r="W21" i="102"/>
  <c r="AG20" i="102"/>
  <c r="AP20" i="102" s="1"/>
  <c r="AF20" i="102"/>
  <c r="AO20" i="102" s="1"/>
  <c r="AE20" i="102"/>
  <c r="Y23" i="103"/>
  <c r="X23" i="103"/>
  <c r="Z23" i="103" s="1"/>
  <c r="Y25" i="91"/>
  <c r="X25" i="91"/>
  <c r="AI32" i="93"/>
  <c r="AN32" i="93"/>
  <c r="AI30" i="86"/>
  <c r="AN30" i="86"/>
  <c r="AI32" i="32"/>
  <c r="AN32" i="32"/>
  <c r="AI23" i="18"/>
  <c r="AN23" i="18"/>
  <c r="Y29" i="44"/>
  <c r="Z29" i="44" s="1"/>
  <c r="X29" i="44"/>
  <c r="AH21" i="90"/>
  <c r="AQ21" i="90" s="1"/>
  <c r="AI27" i="20"/>
  <c r="AN27" i="20"/>
  <c r="Z35" i="97"/>
  <c r="AR27" i="96"/>
  <c r="Z24" i="83"/>
  <c r="Z32" i="15"/>
  <c r="X29" i="84"/>
  <c r="Y29" i="84"/>
  <c r="Z29" i="84" s="1"/>
  <c r="Y33" i="105"/>
  <c r="Z33" i="105" s="1"/>
  <c r="X33" i="105"/>
  <c r="Z28" i="100"/>
  <c r="AI29" i="13"/>
  <c r="AN29" i="13"/>
  <c r="AI19" i="85"/>
  <c r="AN19" i="85"/>
  <c r="AR30" i="92"/>
  <c r="Y28" i="45"/>
  <c r="X28" i="45"/>
  <c r="Z28" i="45" s="1"/>
  <c r="Y26" i="11"/>
  <c r="X26" i="11"/>
  <c r="Y22" i="42"/>
  <c r="X22" i="42"/>
  <c r="Z22" i="42" s="1"/>
  <c r="Z21" i="90"/>
  <c r="Z26" i="49"/>
  <c r="AI24" i="55"/>
  <c r="AN24" i="55"/>
  <c r="W23" i="99"/>
  <c r="AF22" i="99"/>
  <c r="AO22" i="99" s="1"/>
  <c r="AG22" i="99"/>
  <c r="AP22" i="99" s="1"/>
  <c r="AE22" i="99"/>
  <c r="AR21" i="87"/>
  <c r="AR31" i="15"/>
  <c r="AH32" i="46"/>
  <c r="AQ32" i="46" s="1"/>
  <c r="AI22" i="103"/>
  <c r="AR22" i="103" s="1"/>
  <c r="AN22" i="103"/>
  <c r="Y25" i="16"/>
  <c r="Z25" i="16"/>
  <c r="X25" i="16"/>
  <c r="AI25" i="11"/>
  <c r="AN25" i="11"/>
  <c r="Y22" i="48"/>
  <c r="X22" i="48"/>
  <c r="AI21" i="42"/>
  <c r="AN21" i="42"/>
  <c r="AI21" i="50"/>
  <c r="AN21" i="50"/>
  <c r="Z26" i="41"/>
  <c r="AH26" i="41"/>
  <c r="AQ26" i="41" s="1"/>
  <c r="Y28" i="20"/>
  <c r="X28" i="20"/>
  <c r="AH29" i="51"/>
  <c r="AQ29" i="51" s="1"/>
  <c r="Y20" i="94"/>
  <c r="Z20" i="94"/>
  <c r="X20" i="94"/>
  <c r="Y23" i="98"/>
  <c r="X23" i="98"/>
  <c r="Y25" i="55"/>
  <c r="Z25" i="55"/>
  <c r="X25" i="55"/>
  <c r="AR34" i="97"/>
  <c r="AI28" i="84"/>
  <c r="AN28" i="84"/>
  <c r="AI32" i="105"/>
  <c r="AR32" i="105" s="1"/>
  <c r="AN32" i="105"/>
  <c r="AE22" i="10"/>
  <c r="W23" i="10"/>
  <c r="AG22" i="10"/>
  <c r="AP22" i="10" s="1"/>
  <c r="AF22" i="10"/>
  <c r="AO22" i="10" s="1"/>
  <c r="AR31" i="46"/>
  <c r="Y31" i="53"/>
  <c r="Z31" i="53"/>
  <c r="X31" i="53"/>
  <c r="AH31" i="92"/>
  <c r="AQ31" i="92" s="1"/>
  <c r="AH22" i="87"/>
  <c r="AQ22" i="87" s="1"/>
  <c r="Z32" i="46"/>
  <c r="AI20" i="82"/>
  <c r="AN20" i="82"/>
  <c r="AI24" i="91"/>
  <c r="AN24" i="91"/>
  <c r="AI21" i="48"/>
  <c r="AN21" i="48"/>
  <c r="Y33" i="101"/>
  <c r="X33" i="101"/>
  <c r="Z33" i="101" s="1"/>
  <c r="Y25" i="43"/>
  <c r="X25" i="43"/>
  <c r="Y33" i="32"/>
  <c r="X33" i="32"/>
  <c r="AI28" i="44"/>
  <c r="AN28" i="44"/>
  <c r="X31" i="104"/>
  <c r="Z31" i="104" s="1"/>
  <c r="Y31" i="104"/>
  <c r="AR28" i="51"/>
  <c r="AR27" i="100"/>
  <c r="AE34" i="89"/>
  <c r="AG34" i="89"/>
  <c r="AP34" i="89" s="1"/>
  <c r="W35" i="89"/>
  <c r="AF34" i="89"/>
  <c r="AO34" i="89" s="1"/>
  <c r="AF20" i="35"/>
  <c r="AO20" i="35" s="1"/>
  <c r="W21" i="35"/>
  <c r="AG20" i="35"/>
  <c r="AP20" i="35" s="1"/>
  <c r="AE20" i="35"/>
  <c r="Z32" i="47"/>
  <c r="AF27" i="95"/>
  <c r="AO27" i="95" s="1"/>
  <c r="W28" i="95"/>
  <c r="AG27" i="95"/>
  <c r="AP27" i="95" s="1"/>
  <c r="AE27" i="95"/>
  <c r="Z31" i="92"/>
  <c r="Z22" i="87"/>
  <c r="AI27" i="45"/>
  <c r="AN27" i="45"/>
  <c r="AH28" i="96"/>
  <c r="AQ28" i="96" s="1"/>
  <c r="Y21" i="82"/>
  <c r="X21" i="82"/>
  <c r="AI32" i="101"/>
  <c r="AN32" i="101"/>
  <c r="AE27" i="54"/>
  <c r="AF27" i="54"/>
  <c r="AO27" i="54" s="1"/>
  <c r="AG27" i="54"/>
  <c r="AP27" i="54" s="1"/>
  <c r="W28" i="54"/>
  <c r="AR25" i="41"/>
  <c r="AR20" i="90"/>
  <c r="AR25" i="49"/>
  <c r="Z28" i="96"/>
  <c r="AR31" i="47"/>
  <c r="AI24" i="16"/>
  <c r="AN24" i="16"/>
  <c r="Y33" i="93"/>
  <c r="X33" i="93"/>
  <c r="Y31" i="86"/>
  <c r="X31" i="86"/>
  <c r="AI24" i="43"/>
  <c r="AN24" i="43"/>
  <c r="Y22" i="50"/>
  <c r="X22" i="50"/>
  <c r="Y24" i="18"/>
  <c r="Z24" i="18" s="1"/>
  <c r="X24" i="18"/>
  <c r="AI30" i="104"/>
  <c r="AN30" i="104"/>
  <c r="AF33" i="101" l="1"/>
  <c r="AO33" i="101" s="1"/>
  <c r="AE33" i="101"/>
  <c r="AG33" i="101"/>
  <c r="AP33" i="101" s="1"/>
  <c r="W34" i="101"/>
  <c r="AG22" i="42"/>
  <c r="AP22" i="42" s="1"/>
  <c r="W23" i="42"/>
  <c r="AE22" i="42"/>
  <c r="AF22" i="42"/>
  <c r="AO22" i="42" s="1"/>
  <c r="W30" i="44"/>
  <c r="AF29" i="44"/>
  <c r="AO29" i="44" s="1"/>
  <c r="AE29" i="44"/>
  <c r="AG29" i="44"/>
  <c r="AP29" i="44" s="1"/>
  <c r="W34" i="105"/>
  <c r="AG33" i="105"/>
  <c r="AP33" i="105" s="1"/>
  <c r="AF33" i="105"/>
  <c r="AO33" i="105" s="1"/>
  <c r="AE33" i="105"/>
  <c r="AG29" i="84"/>
  <c r="AP29" i="84" s="1"/>
  <c r="W30" i="84"/>
  <c r="AF29" i="84"/>
  <c r="AO29" i="84" s="1"/>
  <c r="AE29" i="84"/>
  <c r="AG20" i="85"/>
  <c r="AP20" i="85" s="1"/>
  <c r="W21" i="85"/>
  <c r="AF20" i="85"/>
  <c r="AO20" i="85" s="1"/>
  <c r="AE20" i="85"/>
  <c r="AE23" i="103"/>
  <c r="W24" i="103"/>
  <c r="AG23" i="103"/>
  <c r="AP23" i="103" s="1"/>
  <c r="AF23" i="103"/>
  <c r="AO23" i="103" s="1"/>
  <c r="AG24" i="18"/>
  <c r="AP24" i="18" s="1"/>
  <c r="AE24" i="18"/>
  <c r="W25" i="18"/>
  <c r="AF24" i="18"/>
  <c r="AO24" i="18" s="1"/>
  <c r="AE31" i="104"/>
  <c r="W32" i="104"/>
  <c r="AF31" i="104"/>
  <c r="AO31" i="104" s="1"/>
  <c r="AG31" i="104"/>
  <c r="AP31" i="104" s="1"/>
  <c r="AF28" i="45"/>
  <c r="AO28" i="45" s="1"/>
  <c r="AG28" i="45"/>
  <c r="AP28" i="45" s="1"/>
  <c r="W29" i="45"/>
  <c r="AE28" i="45"/>
  <c r="AH22" i="50"/>
  <c r="AQ22" i="50" s="1"/>
  <c r="AR24" i="16"/>
  <c r="AI20" i="35"/>
  <c r="AN20" i="35"/>
  <c r="Y35" i="89"/>
  <c r="X35" i="89"/>
  <c r="AH33" i="32"/>
  <c r="AQ33" i="32" s="1"/>
  <c r="Z22" i="50"/>
  <c r="Z33" i="32"/>
  <c r="AR20" i="82"/>
  <c r="AH31" i="53"/>
  <c r="AQ31" i="53" s="1"/>
  <c r="AH28" i="20"/>
  <c r="AQ28" i="20" s="1"/>
  <c r="AR21" i="42"/>
  <c r="AH25" i="16"/>
  <c r="AQ25" i="16" s="1"/>
  <c r="Y23" i="99"/>
  <c r="Z23" i="99"/>
  <c r="X23" i="99"/>
  <c r="Y21" i="102"/>
  <c r="X21" i="102"/>
  <c r="AH30" i="13"/>
  <c r="AQ30" i="13" s="1"/>
  <c r="AI30" i="52"/>
  <c r="AN30" i="52"/>
  <c r="AH31" i="86"/>
  <c r="AQ31" i="86" s="1"/>
  <c r="Y28" i="54"/>
  <c r="Z28" i="54"/>
  <c r="X28" i="54"/>
  <c r="AR30" i="104"/>
  <c r="AR27" i="45"/>
  <c r="Y28" i="95"/>
  <c r="X28" i="95"/>
  <c r="Y21" i="35"/>
  <c r="X21" i="35"/>
  <c r="AI34" i="89"/>
  <c r="AN34" i="89"/>
  <c r="AH25" i="43"/>
  <c r="AQ25" i="43" s="1"/>
  <c r="AG32" i="46"/>
  <c r="AP32" i="46" s="1"/>
  <c r="W33" i="46"/>
  <c r="AE32" i="46"/>
  <c r="AF32" i="46"/>
  <c r="AO32" i="46" s="1"/>
  <c r="W32" i="53"/>
  <c r="AG31" i="53"/>
  <c r="AP31" i="53" s="1"/>
  <c r="AE31" i="53"/>
  <c r="AF31" i="53"/>
  <c r="AO31" i="53" s="1"/>
  <c r="AR28" i="84"/>
  <c r="AH23" i="98"/>
  <c r="AQ23" i="98" s="1"/>
  <c r="Z28" i="20"/>
  <c r="AH22" i="48"/>
  <c r="AQ22" i="48" s="1"/>
  <c r="AE25" i="16"/>
  <c r="AF25" i="16"/>
  <c r="AO25" i="16" s="1"/>
  <c r="AG25" i="16"/>
  <c r="AP25" i="16" s="1"/>
  <c r="W26" i="16"/>
  <c r="AR29" i="13"/>
  <c r="AF35" i="97"/>
  <c r="AO35" i="97" s="1"/>
  <c r="AE35" i="97"/>
  <c r="W36" i="97"/>
  <c r="AG35" i="97"/>
  <c r="AP35" i="97" s="1"/>
  <c r="AR23" i="18"/>
  <c r="AR32" i="93"/>
  <c r="AE30" i="13"/>
  <c r="W31" i="13"/>
  <c r="AF30" i="13"/>
  <c r="AO30" i="13" s="1"/>
  <c r="AG30" i="13"/>
  <c r="AP30" i="13" s="1"/>
  <c r="AH21" i="82"/>
  <c r="AQ21" i="82" s="1"/>
  <c r="AH33" i="93"/>
  <c r="AQ33" i="93" s="1"/>
  <c r="AI27" i="54"/>
  <c r="AN27" i="54"/>
  <c r="AH24" i="18"/>
  <c r="AQ24" i="18" s="1"/>
  <c r="Z33" i="93"/>
  <c r="W29" i="96"/>
  <c r="AG28" i="96"/>
  <c r="AP28" i="96" s="1"/>
  <c r="AE28" i="96"/>
  <c r="AF28" i="96"/>
  <c r="AO28" i="96" s="1"/>
  <c r="W23" i="87"/>
  <c r="AG22" i="87"/>
  <c r="AE22" i="87"/>
  <c r="AN22" i="87" s="1"/>
  <c r="AF22" i="87"/>
  <c r="AO22" i="87" s="1"/>
  <c r="AH31" i="104"/>
  <c r="AQ31" i="104" s="1"/>
  <c r="Z25" i="43"/>
  <c r="AR21" i="48"/>
  <c r="Y23" i="10"/>
  <c r="Z23" i="10"/>
  <c r="X23" i="10"/>
  <c r="Z23" i="98"/>
  <c r="W27" i="41"/>
  <c r="AF26" i="41"/>
  <c r="AO26" i="41" s="1"/>
  <c r="AG26" i="41"/>
  <c r="AP26" i="41" s="1"/>
  <c r="AE26" i="41"/>
  <c r="Z22" i="48"/>
  <c r="AR24" i="55"/>
  <c r="AH26" i="11"/>
  <c r="AQ26" i="11" s="1"/>
  <c r="W29" i="100"/>
  <c r="AG28" i="100"/>
  <c r="AP28" i="100" s="1"/>
  <c r="AE28" i="100"/>
  <c r="AF28" i="100"/>
  <c r="AO28" i="100" s="1"/>
  <c r="AH29" i="84"/>
  <c r="AQ29" i="84" s="1"/>
  <c r="AH25" i="91"/>
  <c r="AQ25" i="91" s="1"/>
  <c r="AR30" i="53"/>
  <c r="AI29" i="51"/>
  <c r="AN29" i="51"/>
  <c r="AR24" i="43"/>
  <c r="AR32" i="101"/>
  <c r="AF31" i="92"/>
  <c r="AO31" i="92" s="1"/>
  <c r="AE31" i="92"/>
  <c r="AG31" i="92"/>
  <c r="AP31" i="92" s="1"/>
  <c r="W32" i="92"/>
  <c r="AE32" i="47"/>
  <c r="W33" i="47"/>
  <c r="AF32" i="47"/>
  <c r="AO32" i="47" s="1"/>
  <c r="AG32" i="47"/>
  <c r="AP32" i="47" s="1"/>
  <c r="AI22" i="10"/>
  <c r="AN22" i="10"/>
  <c r="AI22" i="99"/>
  <c r="AN22" i="99"/>
  <c r="AG26" i="49"/>
  <c r="AP26" i="49" s="1"/>
  <c r="AE26" i="49"/>
  <c r="W27" i="49"/>
  <c r="AF26" i="49"/>
  <c r="AO26" i="49" s="1"/>
  <c r="Z26" i="11"/>
  <c r="AH33" i="105"/>
  <c r="AQ33" i="105" s="1"/>
  <c r="W33" i="15"/>
  <c r="AE32" i="15"/>
  <c r="AF32" i="15"/>
  <c r="AO32" i="15" s="1"/>
  <c r="AG32" i="15"/>
  <c r="AP32" i="15" s="1"/>
  <c r="AR27" i="20"/>
  <c r="AH29" i="44"/>
  <c r="AQ29" i="44" s="1"/>
  <c r="AR32" i="32"/>
  <c r="Z25" i="91"/>
  <c r="AI20" i="102"/>
  <c r="AN20" i="102"/>
  <c r="AH20" i="85"/>
  <c r="AQ20" i="85" s="1"/>
  <c r="AR22" i="98"/>
  <c r="Y30" i="51"/>
  <c r="X30" i="51"/>
  <c r="AR28" i="44"/>
  <c r="AH33" i="101"/>
  <c r="AQ33" i="101" s="1"/>
  <c r="AR24" i="91"/>
  <c r="AH25" i="55"/>
  <c r="AQ25" i="55" s="1"/>
  <c r="AH20" i="94"/>
  <c r="AQ20" i="94" s="1"/>
  <c r="AR21" i="50"/>
  <c r="W22" i="90"/>
  <c r="AF21" i="90"/>
  <c r="AO21" i="90" s="1"/>
  <c r="AE21" i="90"/>
  <c r="AG21" i="90"/>
  <c r="AP21" i="90" s="1"/>
  <c r="W25" i="83"/>
  <c r="AF24" i="83"/>
  <c r="AO24" i="83" s="1"/>
  <c r="AE24" i="83"/>
  <c r="AG24" i="83"/>
  <c r="AP24" i="83" s="1"/>
  <c r="AR19" i="94"/>
  <c r="Y31" i="52"/>
  <c r="X31" i="52"/>
  <c r="Y28" i="88"/>
  <c r="X28" i="88"/>
  <c r="Z31" i="86"/>
  <c r="Z21" i="82"/>
  <c r="AI27" i="95"/>
  <c r="AN27" i="95"/>
  <c r="AG25" i="55"/>
  <c r="AP25" i="55" s="1"/>
  <c r="AE25" i="55"/>
  <c r="AF25" i="55"/>
  <c r="AO25" i="55" s="1"/>
  <c r="W26" i="55"/>
  <c r="AF20" i="94"/>
  <c r="AO20" i="94" s="1"/>
  <c r="W21" i="94"/>
  <c r="AG20" i="94"/>
  <c r="AP20" i="94" s="1"/>
  <c r="AE20" i="94"/>
  <c r="AR25" i="11"/>
  <c r="AH22" i="42"/>
  <c r="AQ22" i="42" s="1"/>
  <c r="AH28" i="45"/>
  <c r="AQ28" i="45" s="1"/>
  <c r="AR19" i="85"/>
  <c r="AR30" i="86"/>
  <c r="AH23" i="103"/>
  <c r="AQ23" i="103" s="1"/>
  <c r="AI27" i="88"/>
  <c r="AN27" i="88"/>
  <c r="AE28" i="54" l="1"/>
  <c r="AG28" i="54"/>
  <c r="AP28" i="54" s="1"/>
  <c r="AF28" i="54"/>
  <c r="AO28" i="54" s="1"/>
  <c r="W29" i="54"/>
  <c r="W24" i="99"/>
  <c r="AE23" i="99"/>
  <c r="AF23" i="99"/>
  <c r="AO23" i="99" s="1"/>
  <c r="AG23" i="99"/>
  <c r="AP23" i="99" s="1"/>
  <c r="Y29" i="45"/>
  <c r="Z29" i="45" s="1"/>
  <c r="X29" i="45"/>
  <c r="X32" i="104"/>
  <c r="Y32" i="104"/>
  <c r="Z32" i="104"/>
  <c r="AI29" i="84"/>
  <c r="AN29" i="84"/>
  <c r="AI25" i="55"/>
  <c r="AN25" i="55"/>
  <c r="AH28" i="88"/>
  <c r="AQ28" i="88" s="1"/>
  <c r="Y25" i="83"/>
  <c r="X25" i="83"/>
  <c r="AR22" i="99"/>
  <c r="X33" i="47"/>
  <c r="Z33" i="47" s="1"/>
  <c r="Y33" i="47"/>
  <c r="AR29" i="51"/>
  <c r="Y27" i="41"/>
  <c r="Z27" i="41" s="1"/>
  <c r="X27" i="41"/>
  <c r="AR27" i="54"/>
  <c r="Y21" i="94"/>
  <c r="Z21" i="94" s="1"/>
  <c r="X21" i="94"/>
  <c r="Z28" i="88"/>
  <c r="AI32" i="47"/>
  <c r="AN32" i="47"/>
  <c r="AG22" i="48"/>
  <c r="AP22" i="48" s="1"/>
  <c r="W23" i="48"/>
  <c r="AE22" i="48"/>
  <c r="AF22" i="48"/>
  <c r="AO22" i="48" s="1"/>
  <c r="AE23" i="98"/>
  <c r="W24" i="98"/>
  <c r="AG23" i="98"/>
  <c r="AP23" i="98" s="1"/>
  <c r="AF23" i="98"/>
  <c r="AO23" i="98" s="1"/>
  <c r="W26" i="43"/>
  <c r="AG25" i="43"/>
  <c r="AP25" i="43" s="1"/>
  <c r="AE25" i="43"/>
  <c r="AF25" i="43"/>
  <c r="AO25" i="43" s="1"/>
  <c r="AI25" i="16"/>
  <c r="AN25" i="16"/>
  <c r="AF28" i="20"/>
  <c r="AO28" i="20" s="1"/>
  <c r="AG28" i="20"/>
  <c r="AP28" i="20" s="1"/>
  <c r="W29" i="20"/>
  <c r="AE28" i="20"/>
  <c r="Y32" i="53"/>
  <c r="Z32" i="53"/>
  <c r="X32" i="53"/>
  <c r="AR34" i="89"/>
  <c r="AI31" i="104"/>
  <c r="AN31" i="104"/>
  <c r="AI20" i="85"/>
  <c r="AN20" i="85"/>
  <c r="Y30" i="44"/>
  <c r="Z30" i="44"/>
  <c r="X30" i="44"/>
  <c r="AR27" i="88"/>
  <c r="AR20" i="102"/>
  <c r="Y27" i="49"/>
  <c r="X27" i="49"/>
  <c r="AR22" i="10"/>
  <c r="AH23" i="10"/>
  <c r="AQ23" i="10" s="1"/>
  <c r="AI28" i="96"/>
  <c r="AN28" i="96"/>
  <c r="Y31" i="13"/>
  <c r="X31" i="13"/>
  <c r="AH21" i="35"/>
  <c r="AQ21" i="35" s="1"/>
  <c r="AR30" i="52"/>
  <c r="AH21" i="102"/>
  <c r="AQ21" i="102" s="1"/>
  <c r="AR20" i="35"/>
  <c r="Y30" i="84"/>
  <c r="X30" i="84"/>
  <c r="Y34" i="105"/>
  <c r="Z34" i="105" s="1"/>
  <c r="X34" i="105"/>
  <c r="Y34" i="101"/>
  <c r="X34" i="101"/>
  <c r="AR27" i="95"/>
  <c r="AH31" i="52"/>
  <c r="AQ31" i="52" s="1"/>
  <c r="AI21" i="90"/>
  <c r="AN21" i="90"/>
  <c r="AH30" i="51"/>
  <c r="AQ30" i="51" s="1"/>
  <c r="AE25" i="91"/>
  <c r="AG25" i="91"/>
  <c r="AP25" i="91" s="1"/>
  <c r="W26" i="91"/>
  <c r="AF25" i="91"/>
  <c r="AO25" i="91" s="1"/>
  <c r="AI26" i="49"/>
  <c r="AN26" i="49"/>
  <c r="Y32" i="92"/>
  <c r="X32" i="92"/>
  <c r="AI28" i="100"/>
  <c r="AN28" i="100"/>
  <c r="AI26" i="41"/>
  <c r="AN26" i="41"/>
  <c r="AE23" i="10"/>
  <c r="W24" i="10"/>
  <c r="AF23" i="10"/>
  <c r="AO23" i="10" s="1"/>
  <c r="AG23" i="10"/>
  <c r="AP23" i="10" s="1"/>
  <c r="AI30" i="13"/>
  <c r="AN30" i="13"/>
  <c r="Z21" i="35"/>
  <c r="Z21" i="102"/>
  <c r="AE33" i="32"/>
  <c r="AG33" i="32"/>
  <c r="AP33" i="32" s="1"/>
  <c r="W34" i="32"/>
  <c r="AF33" i="32"/>
  <c r="AO33" i="32" s="1"/>
  <c r="Y21" i="85"/>
  <c r="X21" i="85"/>
  <c r="Y26" i="55"/>
  <c r="X26" i="55"/>
  <c r="AE21" i="82"/>
  <c r="AG21" i="82"/>
  <c r="AP21" i="82" s="1"/>
  <c r="AF21" i="82"/>
  <c r="AO21" i="82" s="1"/>
  <c r="W22" i="82"/>
  <c r="Z31" i="52"/>
  <c r="AI24" i="83"/>
  <c r="AN24" i="83"/>
  <c r="Z30" i="51"/>
  <c r="AI32" i="15"/>
  <c r="AN32" i="15"/>
  <c r="AI22" i="87"/>
  <c r="AP22" i="87"/>
  <c r="Y29" i="96"/>
  <c r="Z29" i="96"/>
  <c r="X29" i="96"/>
  <c r="Y36" i="97"/>
  <c r="Z36" i="97" s="1"/>
  <c r="X36" i="97"/>
  <c r="Y26" i="16"/>
  <c r="Z26" i="16"/>
  <c r="X26" i="16"/>
  <c r="AI32" i="46"/>
  <c r="AN32" i="46"/>
  <c r="AE22" i="50"/>
  <c r="AF22" i="50"/>
  <c r="AO22" i="50" s="1"/>
  <c r="AG22" i="50"/>
  <c r="AP22" i="50" s="1"/>
  <c r="W23" i="50"/>
  <c r="AH35" i="89"/>
  <c r="AQ35" i="89" s="1"/>
  <c r="Y25" i="18"/>
  <c r="X25" i="18"/>
  <c r="Y24" i="103"/>
  <c r="Z24" i="103"/>
  <c r="X24" i="103"/>
  <c r="AI22" i="42"/>
  <c r="AN22" i="42"/>
  <c r="AI33" i="101"/>
  <c r="AN33" i="101"/>
  <c r="AI20" i="94"/>
  <c r="AN20" i="94"/>
  <c r="AG31" i="86"/>
  <c r="AP31" i="86" s="1"/>
  <c r="W32" i="86"/>
  <c r="AF31" i="86"/>
  <c r="AO31" i="86" s="1"/>
  <c r="AE31" i="86"/>
  <c r="Y22" i="90"/>
  <c r="Z22" i="90"/>
  <c r="X22" i="90"/>
  <c r="Y33" i="15"/>
  <c r="X33" i="15"/>
  <c r="AG26" i="11"/>
  <c r="AP26" i="11" s="1"/>
  <c r="W27" i="11"/>
  <c r="AF26" i="11"/>
  <c r="AO26" i="11" s="1"/>
  <c r="AE26" i="11"/>
  <c r="AI31" i="92"/>
  <c r="AN31" i="92"/>
  <c r="Y29" i="100"/>
  <c r="X29" i="100"/>
  <c r="Y23" i="87"/>
  <c r="Z23" i="87"/>
  <c r="X23" i="87"/>
  <c r="AE33" i="93"/>
  <c r="AF33" i="93"/>
  <c r="AO33" i="93" s="1"/>
  <c r="W34" i="93"/>
  <c r="AG33" i="93"/>
  <c r="AP33" i="93" s="1"/>
  <c r="AI35" i="97"/>
  <c r="AN35" i="97"/>
  <c r="AI31" i="53"/>
  <c r="AN31" i="53"/>
  <c r="Y33" i="46"/>
  <c r="Z33" i="46"/>
  <c r="X33" i="46"/>
  <c r="Z28" i="95"/>
  <c r="AH28" i="95"/>
  <c r="AQ28" i="95" s="1"/>
  <c r="AH28" i="54"/>
  <c r="AQ28" i="54" s="1"/>
  <c r="AH23" i="99"/>
  <c r="AQ23" i="99" s="1"/>
  <c r="Z35" i="89"/>
  <c r="AI28" i="45"/>
  <c r="AN28" i="45"/>
  <c r="AI24" i="18"/>
  <c r="AN24" i="18"/>
  <c r="AI23" i="103"/>
  <c r="AN23" i="103"/>
  <c r="AI33" i="105"/>
  <c r="AN33" i="105"/>
  <c r="AI29" i="44"/>
  <c r="AN29" i="44"/>
  <c r="Y23" i="42"/>
  <c r="Z23" i="42"/>
  <c r="X23" i="42"/>
  <c r="W35" i="105" l="1"/>
  <c r="AF34" i="105"/>
  <c r="AO34" i="105" s="1"/>
  <c r="AE34" i="105"/>
  <c r="AG34" i="105"/>
  <c r="AP34" i="105" s="1"/>
  <c r="AF33" i="47"/>
  <c r="AO33" i="47" s="1"/>
  <c r="AE33" i="47"/>
  <c r="W34" i="47"/>
  <c r="AG33" i="47"/>
  <c r="AP33" i="47" s="1"/>
  <c r="AF29" i="45"/>
  <c r="AO29" i="45" s="1"/>
  <c r="W30" i="45"/>
  <c r="AG29" i="45"/>
  <c r="AP29" i="45" s="1"/>
  <c r="AE29" i="45"/>
  <c r="W37" i="97"/>
  <c r="AG36" i="97"/>
  <c r="AP36" i="97" s="1"/>
  <c r="AF36" i="97"/>
  <c r="AO36" i="97" s="1"/>
  <c r="AE36" i="97"/>
  <c r="W22" i="94"/>
  <c r="AG21" i="94"/>
  <c r="AP21" i="94" s="1"/>
  <c r="AE21" i="94"/>
  <c r="AF21" i="94"/>
  <c r="AO21" i="94" s="1"/>
  <c r="W28" i="41"/>
  <c r="AF27" i="41"/>
  <c r="AO27" i="41" s="1"/>
  <c r="AG27" i="41"/>
  <c r="AP27" i="41" s="1"/>
  <c r="AE27" i="41"/>
  <c r="AF35" i="89"/>
  <c r="AO35" i="89" s="1"/>
  <c r="W36" i="89"/>
  <c r="AE35" i="89"/>
  <c r="AN35" i="89" s="1"/>
  <c r="AG35" i="89"/>
  <c r="AR23" i="103"/>
  <c r="Y27" i="11"/>
  <c r="X27" i="11"/>
  <c r="AR22" i="42"/>
  <c r="AH23" i="42"/>
  <c r="AQ23" i="42" s="1"/>
  <c r="AR33" i="105"/>
  <c r="AR28" i="45"/>
  <c r="AH33" i="46"/>
  <c r="AQ33" i="46" s="1"/>
  <c r="AR35" i="97"/>
  <c r="AH23" i="87"/>
  <c r="AQ23" i="87" s="1"/>
  <c r="AH24" i="103"/>
  <c r="AQ24" i="103" s="1"/>
  <c r="Y23" i="50"/>
  <c r="X23" i="50"/>
  <c r="AH26" i="16"/>
  <c r="AQ26" i="16" s="1"/>
  <c r="AH29" i="96"/>
  <c r="AQ29" i="96" s="1"/>
  <c r="AR32" i="15"/>
  <c r="Y22" i="82"/>
  <c r="X22" i="82"/>
  <c r="Y34" i="32"/>
  <c r="X34" i="32"/>
  <c r="AR30" i="13"/>
  <c r="Y29" i="20"/>
  <c r="Z29" i="20"/>
  <c r="X29" i="20"/>
  <c r="Y23" i="48"/>
  <c r="Z23" i="48"/>
  <c r="X23" i="48"/>
  <c r="Y24" i="99"/>
  <c r="Z24" i="99"/>
  <c r="X24" i="99"/>
  <c r="AF33" i="46"/>
  <c r="AO33" i="46" s="1"/>
  <c r="AG33" i="46"/>
  <c r="AP33" i="46" s="1"/>
  <c r="W34" i="46"/>
  <c r="AE33" i="46"/>
  <c r="W24" i="87"/>
  <c r="AG23" i="87"/>
  <c r="AP23" i="87" s="1"/>
  <c r="AF23" i="87"/>
  <c r="AO23" i="87" s="1"/>
  <c r="AE23" i="87"/>
  <c r="AR31" i="92"/>
  <c r="AH33" i="15"/>
  <c r="AQ33" i="15" s="1"/>
  <c r="AR20" i="94"/>
  <c r="W25" i="103"/>
  <c r="AF24" i="103"/>
  <c r="AO24" i="103" s="1"/>
  <c r="AG24" i="103"/>
  <c r="AP24" i="103" s="1"/>
  <c r="AE24" i="103"/>
  <c r="AE26" i="16"/>
  <c r="W27" i="16"/>
  <c r="AF26" i="16"/>
  <c r="AO26" i="16" s="1"/>
  <c r="AG26" i="16"/>
  <c r="AP26" i="16" s="1"/>
  <c r="AE29" i="96"/>
  <c r="AF29" i="96"/>
  <c r="AO29" i="96" s="1"/>
  <c r="AG29" i="96"/>
  <c r="AP29" i="96" s="1"/>
  <c r="W30" i="96"/>
  <c r="W31" i="51"/>
  <c r="AE30" i="51"/>
  <c r="AF30" i="51"/>
  <c r="AO30" i="51" s="1"/>
  <c r="AG30" i="51"/>
  <c r="AP30" i="51" s="1"/>
  <c r="AH21" i="85"/>
  <c r="AQ21" i="85" s="1"/>
  <c r="AR26" i="41"/>
  <c r="AI25" i="91"/>
  <c r="AN25" i="91"/>
  <c r="AH34" i="105"/>
  <c r="AQ34" i="105" s="1"/>
  <c r="AR28" i="96"/>
  <c r="AH32" i="53"/>
  <c r="AQ32" i="53" s="1"/>
  <c r="AI25" i="43"/>
  <c r="AN25" i="43"/>
  <c r="Y24" i="98"/>
  <c r="X24" i="98"/>
  <c r="AR29" i="84"/>
  <c r="W24" i="42"/>
  <c r="AE23" i="42"/>
  <c r="AF23" i="42"/>
  <c r="AO23" i="42" s="1"/>
  <c r="AG23" i="42"/>
  <c r="AP23" i="42" s="1"/>
  <c r="Z33" i="15"/>
  <c r="AI31" i="86"/>
  <c r="AN31" i="86"/>
  <c r="Z21" i="85"/>
  <c r="AI33" i="32"/>
  <c r="AN33" i="32"/>
  <c r="AR26" i="49"/>
  <c r="AR21" i="90"/>
  <c r="AR20" i="85"/>
  <c r="AG32" i="53"/>
  <c r="AP32" i="53" s="1"/>
  <c r="AE32" i="53"/>
  <c r="W33" i="53"/>
  <c r="AF32" i="53"/>
  <c r="AO32" i="53" s="1"/>
  <c r="AI23" i="98"/>
  <c r="AN23" i="98"/>
  <c r="AH25" i="83"/>
  <c r="AQ25" i="83" s="1"/>
  <c r="AF32" i="104"/>
  <c r="AO32" i="104" s="1"/>
  <c r="AE32" i="104"/>
  <c r="AG32" i="104"/>
  <c r="AP32" i="104" s="1"/>
  <c r="W33" i="104"/>
  <c r="Y29" i="54"/>
  <c r="X29" i="54"/>
  <c r="Y34" i="93"/>
  <c r="X34" i="93"/>
  <c r="AH29" i="100"/>
  <c r="AQ29" i="100" s="1"/>
  <c r="AI26" i="11"/>
  <c r="AN26" i="11"/>
  <c r="AR33" i="101"/>
  <c r="AH25" i="18"/>
  <c r="AQ25" i="18" s="1"/>
  <c r="AI22" i="50"/>
  <c r="AN22" i="50"/>
  <c r="AH36" i="97"/>
  <c r="AQ36" i="97" s="1"/>
  <c r="AR24" i="83"/>
  <c r="AI21" i="82"/>
  <c r="AN21" i="82"/>
  <c r="W22" i="102"/>
  <c r="AG21" i="102"/>
  <c r="AP21" i="102" s="1"/>
  <c r="AF21" i="102"/>
  <c r="AO21" i="102" s="1"/>
  <c r="AE21" i="102"/>
  <c r="AR28" i="100"/>
  <c r="AH31" i="13"/>
  <c r="AQ31" i="13" s="1"/>
  <c r="AH27" i="49"/>
  <c r="AQ27" i="49" s="1"/>
  <c r="Y26" i="43"/>
  <c r="X26" i="43"/>
  <c r="AR32" i="47"/>
  <c r="Z25" i="83"/>
  <c r="AR29" i="44"/>
  <c r="AR24" i="18"/>
  <c r="AR31" i="53"/>
  <c r="Z29" i="100"/>
  <c r="AH22" i="90"/>
  <c r="AQ22" i="90" s="1"/>
  <c r="Y32" i="86"/>
  <c r="X32" i="86"/>
  <c r="Z25" i="18"/>
  <c r="AR22" i="87"/>
  <c r="W32" i="52"/>
  <c r="AG31" i="52"/>
  <c r="AP31" i="52" s="1"/>
  <c r="AF31" i="52"/>
  <c r="AO31" i="52" s="1"/>
  <c r="AE31" i="52"/>
  <c r="AH26" i="55"/>
  <c r="AQ26" i="55" s="1"/>
  <c r="W22" i="35"/>
  <c r="AF21" i="35"/>
  <c r="AO21" i="35" s="1"/>
  <c r="AG21" i="35"/>
  <c r="AP21" i="35" s="1"/>
  <c r="AE21" i="35"/>
  <c r="Y24" i="10"/>
  <c r="X24" i="10"/>
  <c r="AH32" i="92"/>
  <c r="AQ32" i="92" s="1"/>
  <c r="AH34" i="101"/>
  <c r="AQ34" i="101" s="1"/>
  <c r="AH30" i="84"/>
  <c r="AQ30" i="84" s="1"/>
  <c r="Z31" i="13"/>
  <c r="Z27" i="49"/>
  <c r="AH30" i="44"/>
  <c r="AQ30" i="44" s="1"/>
  <c r="AR31" i="104"/>
  <c r="AR25" i="16"/>
  <c r="AE28" i="88"/>
  <c r="AG28" i="88"/>
  <c r="AP28" i="88" s="1"/>
  <c r="AF28" i="88"/>
  <c r="AO28" i="88" s="1"/>
  <c r="W29" i="88"/>
  <c r="AH27" i="41"/>
  <c r="AQ27" i="41" s="1"/>
  <c r="AH32" i="104"/>
  <c r="AQ32" i="104" s="1"/>
  <c r="AF28" i="95"/>
  <c r="AO28" i="95" s="1"/>
  <c r="AE28" i="95"/>
  <c r="AG28" i="95"/>
  <c r="AP28" i="95" s="1"/>
  <c r="W29" i="95"/>
  <c r="AI33" i="93"/>
  <c r="AN33" i="93"/>
  <c r="AE22" i="90"/>
  <c r="W23" i="90"/>
  <c r="AF22" i="90"/>
  <c r="AO22" i="90" s="1"/>
  <c r="AG22" i="90"/>
  <c r="AP22" i="90" s="1"/>
  <c r="AR32" i="46"/>
  <c r="Z26" i="55"/>
  <c r="AI23" i="10"/>
  <c r="AN23" i="10"/>
  <c r="Z32" i="92"/>
  <c r="Y26" i="91"/>
  <c r="X26" i="91"/>
  <c r="Z34" i="101"/>
  <c r="Z30" i="84"/>
  <c r="W31" i="44"/>
  <c r="AE30" i="44"/>
  <c r="AF30" i="44"/>
  <c r="AO30" i="44" s="1"/>
  <c r="AG30" i="44"/>
  <c r="AP30" i="44" s="1"/>
  <c r="AI28" i="20"/>
  <c r="AN28" i="20"/>
  <c r="AI22" i="48"/>
  <c r="AN22" i="48"/>
  <c r="AH21" i="94"/>
  <c r="AQ21" i="94" s="1"/>
  <c r="AH33" i="47"/>
  <c r="AQ33" i="47" s="1"/>
  <c r="AR25" i="55"/>
  <c r="AH29" i="45"/>
  <c r="AQ29" i="45" s="1"/>
  <c r="AI23" i="99"/>
  <c r="AN23" i="99"/>
  <c r="AI28" i="54"/>
  <c r="AN28" i="54"/>
  <c r="AR23" i="10" l="1"/>
  <c r="Y29" i="95"/>
  <c r="X29" i="95"/>
  <c r="AH32" i="86"/>
  <c r="AQ32" i="86" s="1"/>
  <c r="AH26" i="43"/>
  <c r="AQ26" i="43" s="1"/>
  <c r="AR22" i="50"/>
  <c r="AH29" i="54"/>
  <c r="AQ29" i="54" s="1"/>
  <c r="AI32" i="104"/>
  <c r="AN32" i="104"/>
  <c r="AI32" i="53"/>
  <c r="AN32" i="53"/>
  <c r="AR31" i="86"/>
  <c r="Y24" i="42"/>
  <c r="X24" i="42"/>
  <c r="Z24" i="42" s="1"/>
  <c r="Y27" i="16"/>
  <c r="Z27" i="16"/>
  <c r="X27" i="16"/>
  <c r="Y25" i="103"/>
  <c r="X25" i="103"/>
  <c r="Z25" i="103" s="1"/>
  <c r="AF23" i="48"/>
  <c r="AO23" i="48" s="1"/>
  <c r="W24" i="48"/>
  <c r="AE23" i="48"/>
  <c r="AG23" i="48"/>
  <c r="AP23" i="48" s="1"/>
  <c r="Y30" i="45"/>
  <c r="X30" i="45"/>
  <c r="AR22" i="48"/>
  <c r="AH26" i="91"/>
  <c r="AQ26" i="91" s="1"/>
  <c r="W27" i="55"/>
  <c r="AE26" i="55"/>
  <c r="AF26" i="55"/>
  <c r="AO26" i="55" s="1"/>
  <c r="AG26" i="55"/>
  <c r="AP26" i="55" s="1"/>
  <c r="Y23" i="90"/>
  <c r="X23" i="90"/>
  <c r="AI21" i="35"/>
  <c r="AN21" i="35"/>
  <c r="Z32" i="86"/>
  <c r="Z26" i="43"/>
  <c r="Y22" i="102"/>
  <c r="X22" i="102"/>
  <c r="Z22" i="102" s="1"/>
  <c r="Z29" i="54"/>
  <c r="AE33" i="15"/>
  <c r="AG33" i="15"/>
  <c r="AP33" i="15" s="1"/>
  <c r="W34" i="15"/>
  <c r="AF33" i="15"/>
  <c r="AO33" i="15" s="1"/>
  <c r="AR25" i="43"/>
  <c r="AI26" i="16"/>
  <c r="AN26" i="16"/>
  <c r="AH34" i="32"/>
  <c r="AQ34" i="32" s="1"/>
  <c r="AH23" i="50"/>
  <c r="AQ23" i="50" s="1"/>
  <c r="AI27" i="41"/>
  <c r="AN27" i="41"/>
  <c r="AI21" i="94"/>
  <c r="AN21" i="94"/>
  <c r="AI30" i="44"/>
  <c r="AN30" i="44"/>
  <c r="AR28" i="20"/>
  <c r="AR28" i="54"/>
  <c r="AF34" i="101"/>
  <c r="AO34" i="101" s="1"/>
  <c r="AE34" i="101"/>
  <c r="W35" i="101"/>
  <c r="AG34" i="101"/>
  <c r="AP34" i="101" s="1"/>
  <c r="AI28" i="88"/>
  <c r="AN28" i="88"/>
  <c r="AR23" i="99"/>
  <c r="Z26" i="91"/>
  <c r="AI22" i="90"/>
  <c r="AN22" i="90"/>
  <c r="AI28" i="95"/>
  <c r="AN28" i="95"/>
  <c r="Y32" i="52"/>
  <c r="X32" i="52"/>
  <c r="AF29" i="100"/>
  <c r="AO29" i="100" s="1"/>
  <c r="W30" i="100"/>
  <c r="AE29" i="100"/>
  <c r="AG29" i="100"/>
  <c r="AP29" i="100" s="1"/>
  <c r="AR23" i="98"/>
  <c r="AI30" i="51"/>
  <c r="AN30" i="51"/>
  <c r="AI29" i="96"/>
  <c r="AN29" i="96"/>
  <c r="Y24" i="87"/>
  <c r="Z24" i="87"/>
  <c r="X24" i="87"/>
  <c r="AH24" i="99"/>
  <c r="AQ24" i="99" s="1"/>
  <c r="AH29" i="20"/>
  <c r="AQ29" i="20" s="1"/>
  <c r="Z34" i="32"/>
  <c r="Z23" i="50"/>
  <c r="AH27" i="11"/>
  <c r="AQ27" i="11" s="1"/>
  <c r="AI35" i="89"/>
  <c r="AP35" i="89"/>
  <c r="Y37" i="97"/>
  <c r="X37" i="97"/>
  <c r="Y29" i="88"/>
  <c r="X29" i="88"/>
  <c r="AH24" i="10"/>
  <c r="AQ24" i="10" s="1"/>
  <c r="AF25" i="83"/>
  <c r="AO25" i="83" s="1"/>
  <c r="W26" i="83"/>
  <c r="AE25" i="83"/>
  <c r="AG25" i="83"/>
  <c r="AP25" i="83" s="1"/>
  <c r="AR21" i="82"/>
  <c r="AR26" i="11"/>
  <c r="AH34" i="93"/>
  <c r="AQ34" i="93" s="1"/>
  <c r="AR33" i="32"/>
  <c r="AH24" i="98"/>
  <c r="AQ24" i="98" s="1"/>
  <c r="AR25" i="91"/>
  <c r="Y31" i="51"/>
  <c r="Z31" i="51"/>
  <c r="X31" i="51"/>
  <c r="AI24" i="103"/>
  <c r="AN24" i="103"/>
  <c r="W25" i="99"/>
  <c r="AG24" i="99"/>
  <c r="AP24" i="99" s="1"/>
  <c r="AF24" i="99"/>
  <c r="AO24" i="99" s="1"/>
  <c r="AE24" i="99"/>
  <c r="AG29" i="20"/>
  <c r="AP29" i="20" s="1"/>
  <c r="AE29" i="20"/>
  <c r="W30" i="20"/>
  <c r="AF29" i="20"/>
  <c r="AO29" i="20" s="1"/>
  <c r="Z27" i="11"/>
  <c r="Y22" i="94"/>
  <c r="Z22" i="94"/>
  <c r="X22" i="94"/>
  <c r="AI34" i="105"/>
  <c r="AN34" i="105"/>
  <c r="Y31" i="44"/>
  <c r="X31" i="44"/>
  <c r="Z31" i="44" s="1"/>
  <c r="AF32" i="92"/>
  <c r="AO32" i="92" s="1"/>
  <c r="AE32" i="92"/>
  <c r="W33" i="92"/>
  <c r="AG32" i="92"/>
  <c r="AP32" i="92" s="1"/>
  <c r="AR33" i="93"/>
  <c r="W28" i="49"/>
  <c r="AE27" i="49"/>
  <c r="AF27" i="49"/>
  <c r="AO27" i="49" s="1"/>
  <c r="AG27" i="49"/>
  <c r="AP27" i="49" s="1"/>
  <c r="Z24" i="10"/>
  <c r="Y22" i="35"/>
  <c r="X22" i="35"/>
  <c r="AI21" i="102"/>
  <c r="AN21" i="102"/>
  <c r="Z34" i="93"/>
  <c r="Y33" i="104"/>
  <c r="X33" i="104"/>
  <c r="AF21" i="85"/>
  <c r="AO21" i="85" s="1"/>
  <c r="AE21" i="85"/>
  <c r="W22" i="85"/>
  <c r="AG21" i="85"/>
  <c r="AP21" i="85" s="1"/>
  <c r="Z24" i="98"/>
  <c r="AI33" i="46"/>
  <c r="AN33" i="46"/>
  <c r="AH22" i="82"/>
  <c r="AQ22" i="82" s="1"/>
  <c r="Y36" i="89"/>
  <c r="X36" i="89"/>
  <c r="Y28" i="41"/>
  <c r="X28" i="41"/>
  <c r="AI29" i="45"/>
  <c r="AN29" i="45"/>
  <c r="X34" i="47"/>
  <c r="Z34" i="47" s="1"/>
  <c r="Y34" i="47"/>
  <c r="W31" i="84"/>
  <c r="AG30" i="84"/>
  <c r="AP30" i="84" s="1"/>
  <c r="AF30" i="84"/>
  <c r="AO30" i="84" s="1"/>
  <c r="AE30" i="84"/>
  <c r="AF31" i="13"/>
  <c r="AO31" i="13" s="1"/>
  <c r="AE31" i="13"/>
  <c r="W32" i="13"/>
  <c r="AG31" i="13"/>
  <c r="AP31" i="13" s="1"/>
  <c r="AI31" i="52"/>
  <c r="AN31" i="52"/>
  <c r="AF25" i="18"/>
  <c r="AO25" i="18" s="1"/>
  <c r="AG25" i="18"/>
  <c r="AP25" i="18" s="1"/>
  <c r="AE25" i="18"/>
  <c r="W26" i="18"/>
  <c r="X33" i="53"/>
  <c r="Y33" i="53"/>
  <c r="Z33" i="53"/>
  <c r="AI23" i="42"/>
  <c r="AN23" i="42"/>
  <c r="Y30" i="96"/>
  <c r="X30" i="96"/>
  <c r="AI23" i="87"/>
  <c r="AN23" i="87"/>
  <c r="Y34" i="46"/>
  <c r="Z34" i="46"/>
  <c r="X34" i="46"/>
  <c r="AH23" i="48"/>
  <c r="AQ23" i="48" s="1"/>
  <c r="Z22" i="82"/>
  <c r="AI36" i="97"/>
  <c r="AN36" i="97"/>
  <c r="AI33" i="47"/>
  <c r="AN33" i="47"/>
  <c r="Y35" i="105"/>
  <c r="X35" i="105"/>
  <c r="AG31" i="44" l="1"/>
  <c r="AP31" i="44" s="1"/>
  <c r="W32" i="44"/>
  <c r="AE31" i="44"/>
  <c r="AF31" i="44"/>
  <c r="AO31" i="44" s="1"/>
  <c r="AF22" i="102"/>
  <c r="AO22" i="102" s="1"/>
  <c r="W23" i="102"/>
  <c r="AE22" i="102"/>
  <c r="AG22" i="102"/>
  <c r="AP22" i="102" s="1"/>
  <c r="AG34" i="47"/>
  <c r="AP34" i="47" s="1"/>
  <c r="AE34" i="47"/>
  <c r="W35" i="47"/>
  <c r="AF34" i="47"/>
  <c r="AO34" i="47" s="1"/>
  <c r="AE24" i="42"/>
  <c r="AF24" i="42"/>
  <c r="AO24" i="42" s="1"/>
  <c r="AG24" i="42"/>
  <c r="AP24" i="42" s="1"/>
  <c r="W25" i="42"/>
  <c r="AE25" i="103"/>
  <c r="W26" i="103"/>
  <c r="AG25" i="103"/>
  <c r="AP25" i="103" s="1"/>
  <c r="AF25" i="103"/>
  <c r="AO25" i="103" s="1"/>
  <c r="AG34" i="46"/>
  <c r="AP34" i="46" s="1"/>
  <c r="W35" i="46"/>
  <c r="AE34" i="46"/>
  <c r="AF34" i="46"/>
  <c r="AO34" i="46" s="1"/>
  <c r="AF33" i="53"/>
  <c r="AO33" i="53" s="1"/>
  <c r="AG33" i="53"/>
  <c r="AP33" i="53" s="1"/>
  <c r="W34" i="53"/>
  <c r="AE33" i="53"/>
  <c r="AR36" i="97"/>
  <c r="Y31" i="84"/>
  <c r="X31" i="84"/>
  <c r="AR33" i="46"/>
  <c r="AR21" i="102"/>
  <c r="AH37" i="97"/>
  <c r="AQ37" i="97" s="1"/>
  <c r="AH32" i="52"/>
  <c r="AQ32" i="52" s="1"/>
  <c r="AR22" i="90"/>
  <c r="AR21" i="94"/>
  <c r="AH23" i="90"/>
  <c r="AQ23" i="90" s="1"/>
  <c r="AI26" i="55"/>
  <c r="AN26" i="55"/>
  <c r="AR23" i="87"/>
  <c r="Y32" i="13"/>
  <c r="X32" i="13"/>
  <c r="AH35" i="105"/>
  <c r="AQ35" i="105" s="1"/>
  <c r="AH30" i="96"/>
  <c r="AQ30" i="96" s="1"/>
  <c r="AI31" i="13"/>
  <c r="AN31" i="13"/>
  <c r="AH28" i="41"/>
  <c r="AQ28" i="41" s="1"/>
  <c r="Z35" i="105"/>
  <c r="AE22" i="82"/>
  <c r="AG22" i="82"/>
  <c r="AP22" i="82" s="1"/>
  <c r="AF22" i="82"/>
  <c r="AO22" i="82" s="1"/>
  <c r="W23" i="82"/>
  <c r="AH34" i="46"/>
  <c r="AQ34" i="46" s="1"/>
  <c r="Z30" i="96"/>
  <c r="AH33" i="53"/>
  <c r="AQ33" i="53" s="1"/>
  <c r="Z28" i="41"/>
  <c r="W25" i="98"/>
  <c r="AF24" i="98"/>
  <c r="AO24" i="98" s="1"/>
  <c r="AG24" i="98"/>
  <c r="AP24" i="98" s="1"/>
  <c r="AE24" i="98"/>
  <c r="AH33" i="104"/>
  <c r="AQ33" i="104" s="1"/>
  <c r="AH22" i="35"/>
  <c r="AQ22" i="35" s="1"/>
  <c r="AG27" i="11"/>
  <c r="AP27" i="11" s="1"/>
  <c r="AE27" i="11"/>
  <c r="AF27" i="11"/>
  <c r="AO27" i="11" s="1"/>
  <c r="W28" i="11"/>
  <c r="AR24" i="103"/>
  <c r="AI25" i="83"/>
  <c r="AN25" i="83"/>
  <c r="Z37" i="97"/>
  <c r="Z32" i="52"/>
  <c r="AE26" i="91"/>
  <c r="AF26" i="91"/>
  <c r="AO26" i="91" s="1"/>
  <c r="W27" i="91"/>
  <c r="AG26" i="91"/>
  <c r="AP26" i="91" s="1"/>
  <c r="Y34" i="15"/>
  <c r="Z34" i="15"/>
  <c r="X34" i="15"/>
  <c r="Z23" i="90"/>
  <c r="Y27" i="55"/>
  <c r="X27" i="55"/>
  <c r="AR32" i="104"/>
  <c r="AH29" i="95"/>
  <c r="AQ29" i="95" s="1"/>
  <c r="AR31" i="52"/>
  <c r="Z33" i="104"/>
  <c r="Z22" i="35"/>
  <c r="AI27" i="49"/>
  <c r="AN27" i="49"/>
  <c r="Y33" i="92"/>
  <c r="X33" i="92"/>
  <c r="AI24" i="99"/>
  <c r="AN24" i="99"/>
  <c r="AH31" i="51"/>
  <c r="AQ31" i="51" s="1"/>
  <c r="Y26" i="83"/>
  <c r="Z26" i="83"/>
  <c r="X26" i="83"/>
  <c r="AR29" i="96"/>
  <c r="Y35" i="101"/>
  <c r="X35" i="101"/>
  <c r="AR27" i="41"/>
  <c r="AR26" i="16"/>
  <c r="AG26" i="43"/>
  <c r="AP26" i="43" s="1"/>
  <c r="W27" i="43"/>
  <c r="AE26" i="43"/>
  <c r="AF26" i="43"/>
  <c r="AO26" i="43" s="1"/>
  <c r="AI23" i="48"/>
  <c r="AN23" i="48"/>
  <c r="AH27" i="16"/>
  <c r="AQ27" i="16" s="1"/>
  <c r="Z29" i="95"/>
  <c r="Y26" i="18"/>
  <c r="Z26" i="18"/>
  <c r="X26" i="18"/>
  <c r="AI30" i="84"/>
  <c r="AN30" i="84"/>
  <c r="AH34" i="47"/>
  <c r="AQ34" i="47" s="1"/>
  <c r="Y28" i="49"/>
  <c r="X28" i="49"/>
  <c r="AI32" i="92"/>
  <c r="AN32" i="92"/>
  <c r="AR34" i="105"/>
  <c r="AE31" i="51"/>
  <c r="AG31" i="51"/>
  <c r="AP31" i="51" s="1"/>
  <c r="W32" i="51"/>
  <c r="AF31" i="51"/>
  <c r="AO31" i="51" s="1"/>
  <c r="AH29" i="88"/>
  <c r="AQ29" i="88" s="1"/>
  <c r="AI29" i="100"/>
  <c r="AN29" i="100"/>
  <c r="AI34" i="101"/>
  <c r="AN34" i="101"/>
  <c r="AI33" i="15"/>
  <c r="AN33" i="15"/>
  <c r="AF32" i="86"/>
  <c r="AO32" i="86" s="1"/>
  <c r="AE32" i="86"/>
  <c r="AG32" i="86"/>
  <c r="AP32" i="86" s="1"/>
  <c r="W33" i="86"/>
  <c r="AH30" i="45"/>
  <c r="AQ30" i="45" s="1"/>
  <c r="Y24" i="48"/>
  <c r="X24" i="48"/>
  <c r="AG27" i="16"/>
  <c r="AP27" i="16" s="1"/>
  <c r="AE27" i="16"/>
  <c r="AF27" i="16"/>
  <c r="AO27" i="16" s="1"/>
  <c r="W28" i="16"/>
  <c r="AH36" i="89"/>
  <c r="AQ36" i="89" s="1"/>
  <c r="AR33" i="47"/>
  <c r="AR23" i="42"/>
  <c r="AI25" i="18"/>
  <c r="AN25" i="18"/>
  <c r="Z36" i="89"/>
  <c r="Y22" i="85"/>
  <c r="X22" i="85"/>
  <c r="AF34" i="93"/>
  <c r="AO34" i="93" s="1"/>
  <c r="AG34" i="93"/>
  <c r="AP34" i="93" s="1"/>
  <c r="AE34" i="93"/>
  <c r="W35" i="93"/>
  <c r="AE24" i="10"/>
  <c r="AN24" i="10" s="1"/>
  <c r="AF24" i="10"/>
  <c r="AO24" i="10" s="1"/>
  <c r="AG24" i="10"/>
  <c r="W25" i="10"/>
  <c r="AH22" i="94"/>
  <c r="AQ22" i="94" s="1"/>
  <c r="Y30" i="20"/>
  <c r="X30" i="20"/>
  <c r="Z29" i="88"/>
  <c r="AR35" i="89"/>
  <c r="AE23" i="50"/>
  <c r="W24" i="50"/>
  <c r="AG23" i="50"/>
  <c r="AP23" i="50" s="1"/>
  <c r="AF23" i="50"/>
  <c r="AO23" i="50" s="1"/>
  <c r="AH24" i="87"/>
  <c r="AQ24" i="87" s="1"/>
  <c r="AR30" i="51"/>
  <c r="Y30" i="100"/>
  <c r="X30" i="100"/>
  <c r="AR28" i="95"/>
  <c r="AR30" i="44"/>
  <c r="AG29" i="54"/>
  <c r="AP29" i="54" s="1"/>
  <c r="AF29" i="54"/>
  <c r="AO29" i="54" s="1"/>
  <c r="W30" i="54"/>
  <c r="AE29" i="54"/>
  <c r="Z30" i="45"/>
  <c r="AR29" i="45"/>
  <c r="AI21" i="85"/>
  <c r="AN21" i="85"/>
  <c r="AH31" i="44"/>
  <c r="AQ31" i="44" s="1"/>
  <c r="AF22" i="94"/>
  <c r="AO22" i="94" s="1"/>
  <c r="AG22" i="94"/>
  <c r="AP22" i="94" s="1"/>
  <c r="AE22" i="94"/>
  <c r="W23" i="94"/>
  <c r="AI29" i="20"/>
  <c r="AN29" i="20"/>
  <c r="Y25" i="99"/>
  <c r="X25" i="99"/>
  <c r="W35" i="32"/>
  <c r="AG34" i="32"/>
  <c r="AP34" i="32" s="1"/>
  <c r="AE34" i="32"/>
  <c r="AF34" i="32"/>
  <c r="AO34" i="32" s="1"/>
  <c r="AG24" i="87"/>
  <c r="AP24" i="87" s="1"/>
  <c r="AF24" i="87"/>
  <c r="AO24" i="87" s="1"/>
  <c r="AE24" i="87"/>
  <c r="W25" i="87"/>
  <c r="AR28" i="88"/>
  <c r="AH22" i="102"/>
  <c r="AQ22" i="102" s="1"/>
  <c r="AR21" i="35"/>
  <c r="AH25" i="103"/>
  <c r="AQ25" i="103" s="1"/>
  <c r="AH24" i="42"/>
  <c r="AQ24" i="42" s="1"/>
  <c r="AR32" i="53"/>
  <c r="Y25" i="10" l="1"/>
  <c r="X25" i="10"/>
  <c r="AI34" i="93"/>
  <c r="AN34" i="93"/>
  <c r="Y28" i="16"/>
  <c r="X28" i="16"/>
  <c r="AR33" i="15"/>
  <c r="Y32" i="51"/>
  <c r="Z32" i="51"/>
  <c r="X32" i="51"/>
  <c r="AR32" i="92"/>
  <c r="AG26" i="18"/>
  <c r="AP26" i="18" s="1"/>
  <c r="AE26" i="18"/>
  <c r="W27" i="18"/>
  <c r="AF26" i="18"/>
  <c r="AO26" i="18" s="1"/>
  <c r="AI26" i="43"/>
  <c r="AN26" i="43"/>
  <c r="AH26" i="83"/>
  <c r="AQ26" i="83" s="1"/>
  <c r="AH34" i="15"/>
  <c r="AQ34" i="15" s="1"/>
  <c r="AI24" i="98"/>
  <c r="AN24" i="98"/>
  <c r="AI34" i="47"/>
  <c r="AN34" i="47"/>
  <c r="Y25" i="87"/>
  <c r="Z25" i="87"/>
  <c r="X25" i="87"/>
  <c r="AI34" i="32"/>
  <c r="AN34" i="32"/>
  <c r="AI29" i="54"/>
  <c r="AN29" i="54"/>
  <c r="AI24" i="10"/>
  <c r="AP24" i="10"/>
  <c r="AR25" i="18"/>
  <c r="Y33" i="86"/>
  <c r="X33" i="86"/>
  <c r="AH28" i="49"/>
  <c r="AQ28" i="49" s="1"/>
  <c r="Y27" i="43"/>
  <c r="Z27" i="43" s="1"/>
  <c r="X27" i="43"/>
  <c r="AH35" i="101"/>
  <c r="AQ35" i="101" s="1"/>
  <c r="AE26" i="83"/>
  <c r="W27" i="83"/>
  <c r="AG26" i="83"/>
  <c r="AP26" i="83" s="1"/>
  <c r="AF26" i="83"/>
  <c r="AO26" i="83" s="1"/>
  <c r="AG34" i="15"/>
  <c r="AP34" i="15" s="1"/>
  <c r="W35" i="15"/>
  <c r="AF34" i="15"/>
  <c r="AO34" i="15" s="1"/>
  <c r="AE34" i="15"/>
  <c r="AI26" i="91"/>
  <c r="AN26" i="91"/>
  <c r="AI24" i="87"/>
  <c r="AN24" i="87"/>
  <c r="AR29" i="20"/>
  <c r="AR21" i="85"/>
  <c r="Y30" i="54"/>
  <c r="X30" i="54"/>
  <c r="AG29" i="88"/>
  <c r="AP29" i="88" s="1"/>
  <c r="AF29" i="88"/>
  <c r="AO29" i="88" s="1"/>
  <c r="W30" i="88"/>
  <c r="AE29" i="88"/>
  <c r="AI27" i="16"/>
  <c r="AN27" i="16"/>
  <c r="AR34" i="101"/>
  <c r="AI31" i="51"/>
  <c r="AN31" i="51"/>
  <c r="Z28" i="49"/>
  <c r="AF29" i="95"/>
  <c r="AO29" i="95" s="1"/>
  <c r="AG29" i="95"/>
  <c r="AP29" i="95" s="1"/>
  <c r="AE29" i="95"/>
  <c r="W30" i="95"/>
  <c r="Z35" i="101"/>
  <c r="AR27" i="49"/>
  <c r="AH27" i="55"/>
  <c r="AQ27" i="55" s="1"/>
  <c r="AE32" i="52"/>
  <c r="W33" i="52"/>
  <c r="AF32" i="52"/>
  <c r="AO32" i="52" s="1"/>
  <c r="AG32" i="52"/>
  <c r="AP32" i="52" s="1"/>
  <c r="AI22" i="82"/>
  <c r="AN22" i="82"/>
  <c r="AR26" i="55"/>
  <c r="AH31" i="84"/>
  <c r="AQ31" i="84" s="1"/>
  <c r="AI33" i="53"/>
  <c r="AN33" i="53"/>
  <c r="AI34" i="46"/>
  <c r="AN34" i="46"/>
  <c r="Y26" i="103"/>
  <c r="Z26" i="103" s="1"/>
  <c r="X26" i="103"/>
  <c r="AI24" i="42"/>
  <c r="AR24" i="42" s="1"/>
  <c r="AN24" i="42"/>
  <c r="Y35" i="32"/>
  <c r="Z35" i="32" s="1"/>
  <c r="X35" i="32"/>
  <c r="AH30" i="100"/>
  <c r="AQ30" i="100" s="1"/>
  <c r="AH30" i="20"/>
  <c r="AQ30" i="20" s="1"/>
  <c r="Z22" i="85"/>
  <c r="AH22" i="85"/>
  <c r="AQ22" i="85" s="1"/>
  <c r="AI32" i="86"/>
  <c r="AN32" i="86"/>
  <c r="AR23" i="48"/>
  <c r="AR24" i="99"/>
  <c r="AF22" i="35"/>
  <c r="AO22" i="35" s="1"/>
  <c r="AE22" i="35"/>
  <c r="AN22" i="35" s="1"/>
  <c r="W23" i="35"/>
  <c r="AG22" i="35"/>
  <c r="Z27" i="55"/>
  <c r="AE37" i="97"/>
  <c r="AF37" i="97"/>
  <c r="AO37" i="97" s="1"/>
  <c r="W38" i="97"/>
  <c r="AG37" i="97"/>
  <c r="AP37" i="97" s="1"/>
  <c r="Y28" i="11"/>
  <c r="Z28" i="11" s="1"/>
  <c r="X28" i="11"/>
  <c r="Y25" i="98"/>
  <c r="X25" i="98"/>
  <c r="W36" i="105"/>
  <c r="AE35" i="105"/>
  <c r="AF35" i="105"/>
  <c r="AO35" i="105" s="1"/>
  <c r="AG35" i="105"/>
  <c r="AP35" i="105" s="1"/>
  <c r="Z32" i="13"/>
  <c r="AH32" i="13"/>
  <c r="AQ32" i="13" s="1"/>
  <c r="Z31" i="84"/>
  <c r="Y34" i="53"/>
  <c r="Z34" i="53" s="1"/>
  <c r="X34" i="53"/>
  <c r="Y35" i="46"/>
  <c r="X35" i="46"/>
  <c r="AI25" i="103"/>
  <c r="AN25" i="103"/>
  <c r="AI31" i="44"/>
  <c r="AN31" i="44"/>
  <c r="AH25" i="99"/>
  <c r="AQ25" i="99" s="1"/>
  <c r="Y23" i="94"/>
  <c r="X23" i="94"/>
  <c r="Z30" i="100"/>
  <c r="Y24" i="50"/>
  <c r="X24" i="50"/>
  <c r="Z30" i="20"/>
  <c r="AH24" i="48"/>
  <c r="AQ24" i="48" s="1"/>
  <c r="AR29" i="100"/>
  <c r="AR30" i="84"/>
  <c r="AH33" i="92"/>
  <c r="AQ33" i="92" s="1"/>
  <c r="W34" i="104"/>
  <c r="AG33" i="104"/>
  <c r="AP33" i="104" s="1"/>
  <c r="AE33" i="104"/>
  <c r="AF33" i="104"/>
  <c r="AO33" i="104" s="1"/>
  <c r="AE28" i="41"/>
  <c r="AG28" i="41"/>
  <c r="AP28" i="41" s="1"/>
  <c r="AF28" i="41"/>
  <c r="AO28" i="41" s="1"/>
  <c r="W29" i="41"/>
  <c r="AG30" i="96"/>
  <c r="AP30" i="96" s="1"/>
  <c r="AE30" i="96"/>
  <c r="AF30" i="96"/>
  <c r="AO30" i="96" s="1"/>
  <c r="W31" i="96"/>
  <c r="AR31" i="13"/>
  <c r="AI22" i="102"/>
  <c r="AN22" i="102"/>
  <c r="Y32" i="44"/>
  <c r="X32" i="44"/>
  <c r="Z25" i="99"/>
  <c r="AI22" i="94"/>
  <c r="AN22" i="94"/>
  <c r="AE30" i="45"/>
  <c r="AF30" i="45"/>
  <c r="AO30" i="45" s="1"/>
  <c r="W31" i="45"/>
  <c r="AG30" i="45"/>
  <c r="AP30" i="45" s="1"/>
  <c r="AI23" i="50"/>
  <c r="AN23" i="50"/>
  <c r="Y35" i="93"/>
  <c r="X35" i="93"/>
  <c r="AF36" i="89"/>
  <c r="AO36" i="89" s="1"/>
  <c r="AG36" i="89"/>
  <c r="AP36" i="89" s="1"/>
  <c r="W37" i="89"/>
  <c r="AE36" i="89"/>
  <c r="Z24" i="48"/>
  <c r="AH26" i="18"/>
  <c r="AQ26" i="18" s="1"/>
  <c r="Z33" i="92"/>
  <c r="AG23" i="90"/>
  <c r="AP23" i="90" s="1"/>
  <c r="AF23" i="90"/>
  <c r="AO23" i="90" s="1"/>
  <c r="AE23" i="90"/>
  <c r="W24" i="90"/>
  <c r="Y27" i="91"/>
  <c r="X27" i="91"/>
  <c r="AR25" i="83"/>
  <c r="AI27" i="11"/>
  <c r="AN27" i="11"/>
  <c r="Y23" i="82"/>
  <c r="Z23" i="82"/>
  <c r="X23" i="82"/>
  <c r="Y25" i="42"/>
  <c r="X25" i="42"/>
  <c r="Y35" i="47"/>
  <c r="Z35" i="47"/>
  <c r="X35" i="47"/>
  <c r="Y23" i="102"/>
  <c r="X23" i="102"/>
  <c r="Z23" i="102" s="1"/>
  <c r="W29" i="11" l="1"/>
  <c r="AG28" i="11"/>
  <c r="AP28" i="11" s="1"/>
  <c r="AF28" i="11"/>
  <c r="AO28" i="11" s="1"/>
  <c r="AE28" i="11"/>
  <c r="W24" i="102"/>
  <c r="AG23" i="102"/>
  <c r="AP23" i="102" s="1"/>
  <c r="AF23" i="102"/>
  <c r="AO23" i="102" s="1"/>
  <c r="AE23" i="102"/>
  <c r="AE34" i="53"/>
  <c r="AF34" i="53"/>
  <c r="AO34" i="53" s="1"/>
  <c r="AG34" i="53"/>
  <c r="AP34" i="53" s="1"/>
  <c r="W35" i="53"/>
  <c r="AE35" i="32"/>
  <c r="W36" i="32"/>
  <c r="AG35" i="32"/>
  <c r="AP35" i="32" s="1"/>
  <c r="AF35" i="32"/>
  <c r="AO35" i="32" s="1"/>
  <c r="AF26" i="103"/>
  <c r="AO26" i="103" s="1"/>
  <c r="W27" i="103"/>
  <c r="AG26" i="103"/>
  <c r="AP26" i="103" s="1"/>
  <c r="AE26" i="103"/>
  <c r="AG27" i="43"/>
  <c r="AP27" i="43" s="1"/>
  <c r="AE27" i="43"/>
  <c r="W28" i="43"/>
  <c r="AF27" i="43"/>
  <c r="AO27" i="43" s="1"/>
  <c r="AH27" i="91"/>
  <c r="AQ27" i="91" s="1"/>
  <c r="AH23" i="94"/>
  <c r="AQ23" i="94" s="1"/>
  <c r="AH35" i="46"/>
  <c r="AQ35" i="46" s="1"/>
  <c r="W32" i="84"/>
  <c r="AG31" i="84"/>
  <c r="AP31" i="84" s="1"/>
  <c r="AF31" i="84"/>
  <c r="AO31" i="84" s="1"/>
  <c r="AE31" i="84"/>
  <c r="AG32" i="13"/>
  <c r="AP32" i="13" s="1"/>
  <c r="W33" i="13"/>
  <c r="AF32" i="13"/>
  <c r="AO32" i="13" s="1"/>
  <c r="AE32" i="13"/>
  <c r="AH25" i="98"/>
  <c r="AQ25" i="98" s="1"/>
  <c r="AR34" i="46"/>
  <c r="W36" i="101"/>
  <c r="AF35" i="101"/>
  <c r="AO35" i="101" s="1"/>
  <c r="AE35" i="101"/>
  <c r="AG35" i="101"/>
  <c r="AP35" i="101" s="1"/>
  <c r="AF28" i="49"/>
  <c r="AO28" i="49" s="1"/>
  <c r="AG28" i="49"/>
  <c r="AP28" i="49" s="1"/>
  <c r="AE28" i="49"/>
  <c r="W29" i="49"/>
  <c r="AR27" i="16"/>
  <c r="AH30" i="54"/>
  <c r="AQ30" i="54" s="1"/>
  <c r="AI34" i="15"/>
  <c r="AN34" i="15"/>
  <c r="AR29" i="54"/>
  <c r="Y27" i="18"/>
  <c r="Z27" i="18" s="1"/>
  <c r="X27" i="18"/>
  <c r="AE32" i="51"/>
  <c r="AF32" i="51"/>
  <c r="AO32" i="51" s="1"/>
  <c r="AG32" i="51"/>
  <c r="AP32" i="51" s="1"/>
  <c r="W33" i="51"/>
  <c r="AR23" i="50"/>
  <c r="AR22" i="102"/>
  <c r="AH25" i="42"/>
  <c r="AQ25" i="42" s="1"/>
  <c r="AH35" i="93"/>
  <c r="AQ35" i="93" s="1"/>
  <c r="Z23" i="94"/>
  <c r="Z25" i="98"/>
  <c r="AI22" i="35"/>
  <c r="AP22" i="35"/>
  <c r="Z30" i="54"/>
  <c r="Y27" i="83"/>
  <c r="X27" i="83"/>
  <c r="AR34" i="47"/>
  <c r="AI26" i="18"/>
  <c r="AN26" i="18"/>
  <c r="W24" i="82"/>
  <c r="AG23" i="82"/>
  <c r="AP23" i="82" s="1"/>
  <c r="AE23" i="82"/>
  <c r="AF23" i="82"/>
  <c r="AO23" i="82" s="1"/>
  <c r="Y34" i="104"/>
  <c r="Z34" i="104"/>
  <c r="X34" i="104"/>
  <c r="Z27" i="91"/>
  <c r="AR22" i="94"/>
  <c r="AE33" i="92"/>
  <c r="W34" i="92"/>
  <c r="AF33" i="92"/>
  <c r="AO33" i="92" s="1"/>
  <c r="AG33" i="92"/>
  <c r="AP33" i="92" s="1"/>
  <c r="AF25" i="99"/>
  <c r="AO25" i="99" s="1"/>
  <c r="W26" i="99"/>
  <c r="AE25" i="99"/>
  <c r="AG25" i="99"/>
  <c r="AP25" i="99" s="1"/>
  <c r="Z25" i="42"/>
  <c r="AR27" i="11"/>
  <c r="Z35" i="93"/>
  <c r="Y31" i="45"/>
  <c r="X31" i="45"/>
  <c r="AH32" i="44"/>
  <c r="AQ32" i="44" s="1"/>
  <c r="X29" i="41"/>
  <c r="Y29" i="41"/>
  <c r="AI33" i="104"/>
  <c r="AN33" i="104"/>
  <c r="AH24" i="50"/>
  <c r="AQ24" i="50" s="1"/>
  <c r="Y38" i="97"/>
  <c r="X38" i="97"/>
  <c r="X23" i="35"/>
  <c r="Z23" i="35" s="1"/>
  <c r="Y23" i="35"/>
  <c r="AH26" i="103"/>
  <c r="AQ26" i="103" s="1"/>
  <c r="AR33" i="53"/>
  <c r="Y30" i="95"/>
  <c r="Z30" i="95"/>
  <c r="X30" i="95"/>
  <c r="AR31" i="51"/>
  <c r="AI29" i="88"/>
  <c r="AN29" i="88"/>
  <c r="AR24" i="87"/>
  <c r="Y35" i="15"/>
  <c r="Z35" i="15"/>
  <c r="X35" i="15"/>
  <c r="AI26" i="83"/>
  <c r="AN26" i="83"/>
  <c r="AH27" i="43"/>
  <c r="AQ27" i="43" s="1"/>
  <c r="AR34" i="32"/>
  <c r="AR34" i="93"/>
  <c r="AF35" i="47"/>
  <c r="AO35" i="47" s="1"/>
  <c r="AE35" i="47"/>
  <c r="AG35" i="47"/>
  <c r="AP35" i="47" s="1"/>
  <c r="W36" i="47"/>
  <c r="AH23" i="102"/>
  <c r="AQ23" i="102" s="1"/>
  <c r="AG24" i="48"/>
  <c r="AP24" i="48" s="1"/>
  <c r="AE24" i="48"/>
  <c r="W25" i="48"/>
  <c r="AF24" i="48"/>
  <c r="AO24" i="48" s="1"/>
  <c r="AF30" i="20"/>
  <c r="AO30" i="20" s="1"/>
  <c r="AE30" i="20"/>
  <c r="W31" i="20"/>
  <c r="AG30" i="20"/>
  <c r="AP30" i="20" s="1"/>
  <c r="Z35" i="46"/>
  <c r="Y24" i="90"/>
  <c r="X24" i="90"/>
  <c r="AI36" i="89"/>
  <c r="AN36" i="89"/>
  <c r="Z32" i="44"/>
  <c r="AH35" i="47"/>
  <c r="AQ35" i="47" s="1"/>
  <c r="AH23" i="82"/>
  <c r="AQ23" i="82" s="1"/>
  <c r="AI23" i="90"/>
  <c r="AN23" i="90"/>
  <c r="Y37" i="89"/>
  <c r="X37" i="89"/>
  <c r="AI30" i="45"/>
  <c r="AN30" i="45"/>
  <c r="Y31" i="96"/>
  <c r="Z31" i="96"/>
  <c r="X31" i="96"/>
  <c r="Z24" i="50"/>
  <c r="AR31" i="44"/>
  <c r="AH34" i="53"/>
  <c r="AQ34" i="53" s="1"/>
  <c r="AH28" i="11"/>
  <c r="AQ28" i="11" s="1"/>
  <c r="AH35" i="32"/>
  <c r="AQ35" i="32" s="1"/>
  <c r="Y33" i="52"/>
  <c r="Z33" i="52" s="1"/>
  <c r="X33" i="52"/>
  <c r="AI29" i="95"/>
  <c r="AN29" i="95"/>
  <c r="Y30" i="88"/>
  <c r="Z30" i="88" s="1"/>
  <c r="X30" i="88"/>
  <c r="AH25" i="87"/>
  <c r="AQ25" i="87" s="1"/>
  <c r="AR24" i="98"/>
  <c r="AR26" i="43"/>
  <c r="AH25" i="10"/>
  <c r="AQ25" i="10" s="1"/>
  <c r="AI35" i="105"/>
  <c r="AN35" i="105"/>
  <c r="AI37" i="97"/>
  <c r="AR37" i="97" s="1"/>
  <c r="AN37" i="97"/>
  <c r="AR32" i="86"/>
  <c r="W23" i="85"/>
  <c r="AG22" i="85"/>
  <c r="AP22" i="85" s="1"/>
  <c r="AF22" i="85"/>
  <c r="AO22" i="85" s="1"/>
  <c r="AE22" i="85"/>
  <c r="AI32" i="52"/>
  <c r="AN32" i="52"/>
  <c r="AR26" i="91"/>
  <c r="AH33" i="86"/>
  <c r="AQ33" i="86" s="1"/>
  <c r="AR24" i="10"/>
  <c r="W26" i="87"/>
  <c r="AE25" i="87"/>
  <c r="AF25" i="87"/>
  <c r="AO25" i="87" s="1"/>
  <c r="AG25" i="87"/>
  <c r="AP25" i="87" s="1"/>
  <c r="AH28" i="16"/>
  <c r="AQ28" i="16" s="1"/>
  <c r="Z25" i="10"/>
  <c r="AI30" i="96"/>
  <c r="AN30" i="96"/>
  <c r="AI28" i="41"/>
  <c r="AN28" i="41"/>
  <c r="AE30" i="100"/>
  <c r="AG30" i="100"/>
  <c r="AP30" i="100" s="1"/>
  <c r="AF30" i="100"/>
  <c r="AO30" i="100" s="1"/>
  <c r="W31" i="100"/>
  <c r="AR25" i="103"/>
  <c r="Y36" i="105"/>
  <c r="Z36" i="105" s="1"/>
  <c r="X36" i="105"/>
  <c r="AE27" i="55"/>
  <c r="AF27" i="55"/>
  <c r="AO27" i="55" s="1"/>
  <c r="AG27" i="55"/>
  <c r="AP27" i="55" s="1"/>
  <c r="W28" i="55"/>
  <c r="AR22" i="82"/>
  <c r="Z33" i="86"/>
  <c r="AH32" i="51"/>
  <c r="AQ32" i="51" s="1"/>
  <c r="Z28" i="16"/>
  <c r="W24" i="35" l="1"/>
  <c r="AF23" i="35"/>
  <c r="AO23" i="35" s="1"/>
  <c r="AG23" i="35"/>
  <c r="AP23" i="35" s="1"/>
  <c r="AE23" i="35"/>
  <c r="AE30" i="88"/>
  <c r="W31" i="88"/>
  <c r="AG30" i="88"/>
  <c r="AP30" i="88" s="1"/>
  <c r="AF30" i="88"/>
  <c r="AO30" i="88" s="1"/>
  <c r="AF33" i="52"/>
  <c r="AO33" i="52" s="1"/>
  <c r="AE33" i="52"/>
  <c r="AG33" i="52"/>
  <c r="AP33" i="52" s="1"/>
  <c r="W34" i="52"/>
  <c r="W28" i="18"/>
  <c r="AG27" i="18"/>
  <c r="AP27" i="18" s="1"/>
  <c r="AF27" i="18"/>
  <c r="AO27" i="18" s="1"/>
  <c r="AE27" i="18"/>
  <c r="W37" i="105"/>
  <c r="AG36" i="105"/>
  <c r="AP36" i="105" s="1"/>
  <c r="AE36" i="105"/>
  <c r="AF36" i="105"/>
  <c r="AO36" i="105" s="1"/>
  <c r="AF28" i="16"/>
  <c r="AO28" i="16" s="1"/>
  <c r="AG28" i="16"/>
  <c r="AP28" i="16" s="1"/>
  <c r="AE28" i="16"/>
  <c r="W29" i="16"/>
  <c r="AR35" i="105"/>
  <c r="AG31" i="96"/>
  <c r="AP31" i="96" s="1"/>
  <c r="W32" i="96"/>
  <c r="AF31" i="96"/>
  <c r="AO31" i="96" s="1"/>
  <c r="AE31" i="96"/>
  <c r="AE32" i="44"/>
  <c r="AF32" i="44"/>
  <c r="AO32" i="44" s="1"/>
  <c r="W33" i="44"/>
  <c r="AG32" i="44"/>
  <c r="AP32" i="44" s="1"/>
  <c r="AE35" i="46"/>
  <c r="W36" i="46"/>
  <c r="AF35" i="46"/>
  <c r="AO35" i="46" s="1"/>
  <c r="AG35" i="46"/>
  <c r="AP35" i="46" s="1"/>
  <c r="W31" i="95"/>
  <c r="AG30" i="95"/>
  <c r="AP30" i="95" s="1"/>
  <c r="AF30" i="95"/>
  <c r="AO30" i="95" s="1"/>
  <c r="AE30" i="95"/>
  <c r="AH38" i="97"/>
  <c r="AQ38" i="97" s="1"/>
  <c r="AH29" i="41"/>
  <c r="AQ29" i="41" s="1"/>
  <c r="AH31" i="45"/>
  <c r="AQ31" i="45" s="1"/>
  <c r="AE25" i="42"/>
  <c r="W26" i="42"/>
  <c r="AF25" i="42"/>
  <c r="AO25" i="42" s="1"/>
  <c r="AG25" i="42"/>
  <c r="AP25" i="42" s="1"/>
  <c r="AR22" i="35"/>
  <c r="Y33" i="51"/>
  <c r="X33" i="51"/>
  <c r="AI32" i="13"/>
  <c r="AN32" i="13"/>
  <c r="AI26" i="103"/>
  <c r="AN26" i="103"/>
  <c r="Y24" i="102"/>
  <c r="X24" i="102"/>
  <c r="Y23" i="85"/>
  <c r="X23" i="85"/>
  <c r="AI27" i="55"/>
  <c r="AN27" i="55"/>
  <c r="AR32" i="52"/>
  <c r="AR29" i="95"/>
  <c r="AR23" i="90"/>
  <c r="AI35" i="47"/>
  <c r="AN35" i="47"/>
  <c r="AR26" i="83"/>
  <c r="Z38" i="97"/>
  <c r="Z31" i="45"/>
  <c r="AF27" i="91"/>
  <c r="AO27" i="91" s="1"/>
  <c r="AG27" i="91"/>
  <c r="AP27" i="91" s="1"/>
  <c r="AE27" i="91"/>
  <c r="W28" i="91"/>
  <c r="AI23" i="82"/>
  <c r="AN23" i="82"/>
  <c r="AF25" i="98"/>
  <c r="AO25" i="98" s="1"/>
  <c r="W26" i="98"/>
  <c r="AE25" i="98"/>
  <c r="AN25" i="98" s="1"/>
  <c r="AG25" i="98"/>
  <c r="Y29" i="49"/>
  <c r="Z29" i="49" s="1"/>
  <c r="X29" i="49"/>
  <c r="AI35" i="101"/>
  <c r="AN35" i="101"/>
  <c r="Y36" i="32"/>
  <c r="Z36" i="32"/>
  <c r="X36" i="32"/>
  <c r="AI34" i="53"/>
  <c r="AN34" i="53"/>
  <c r="AR28" i="41"/>
  <c r="AI25" i="87"/>
  <c r="AN25" i="87"/>
  <c r="AH36" i="105"/>
  <c r="AQ36" i="105" s="1"/>
  <c r="Y31" i="100"/>
  <c r="X31" i="100"/>
  <c r="Y26" i="87"/>
  <c r="X26" i="87"/>
  <c r="AH33" i="52"/>
  <c r="AQ33" i="52" s="1"/>
  <c r="AR36" i="89"/>
  <c r="Y25" i="48"/>
  <c r="X25" i="48"/>
  <c r="AH35" i="15"/>
  <c r="AQ35" i="15" s="1"/>
  <c r="AR29" i="88"/>
  <c r="AH34" i="104"/>
  <c r="AQ34" i="104" s="1"/>
  <c r="Z27" i="83"/>
  <c r="AH27" i="83"/>
  <c r="AQ27" i="83" s="1"/>
  <c r="AF23" i="94"/>
  <c r="AO23" i="94" s="1"/>
  <c r="AE23" i="94"/>
  <c r="AG23" i="94"/>
  <c r="AP23" i="94" s="1"/>
  <c r="W24" i="94"/>
  <c r="AI28" i="49"/>
  <c r="AN28" i="49"/>
  <c r="Y33" i="13"/>
  <c r="X33" i="13"/>
  <c r="Y32" i="84"/>
  <c r="Z32" i="84" s="1"/>
  <c r="X32" i="84"/>
  <c r="Y28" i="43"/>
  <c r="X28" i="43"/>
  <c r="Y27" i="103"/>
  <c r="Z27" i="103" s="1"/>
  <c r="X27" i="103"/>
  <c r="AI35" i="32"/>
  <c r="AN35" i="32"/>
  <c r="AI28" i="11"/>
  <c r="AN28" i="11"/>
  <c r="AR30" i="96"/>
  <c r="AI22" i="85"/>
  <c r="AN22" i="85"/>
  <c r="AH30" i="88"/>
  <c r="AQ30" i="88" s="1"/>
  <c r="AR30" i="45"/>
  <c r="AH24" i="90"/>
  <c r="AQ24" i="90" s="1"/>
  <c r="Y31" i="20"/>
  <c r="X31" i="20"/>
  <c r="AI24" i="48"/>
  <c r="AN24" i="48"/>
  <c r="AG35" i="15"/>
  <c r="AP35" i="15" s="1"/>
  <c r="AE35" i="15"/>
  <c r="AF35" i="15"/>
  <c r="AO35" i="15" s="1"/>
  <c r="W36" i="15"/>
  <c r="AR33" i="104"/>
  <c r="W36" i="93"/>
  <c r="AG35" i="93"/>
  <c r="AP35" i="93" s="1"/>
  <c r="AF35" i="93"/>
  <c r="AO35" i="93" s="1"/>
  <c r="AE35" i="93"/>
  <c r="AI25" i="99"/>
  <c r="AN25" i="99"/>
  <c r="Y34" i="92"/>
  <c r="X34" i="92"/>
  <c r="AG34" i="104"/>
  <c r="AP34" i="104" s="1"/>
  <c r="AF34" i="104"/>
  <c r="AO34" i="104" s="1"/>
  <c r="W35" i="104"/>
  <c r="AE34" i="104"/>
  <c r="Y24" i="82"/>
  <c r="Z24" i="82"/>
  <c r="X24" i="82"/>
  <c r="AI32" i="51"/>
  <c r="AN32" i="51"/>
  <c r="Y36" i="101"/>
  <c r="X36" i="101"/>
  <c r="AI27" i="43"/>
  <c r="AN27" i="43"/>
  <c r="AI23" i="102"/>
  <c r="AN23" i="102"/>
  <c r="AI30" i="100"/>
  <c r="AN30" i="100"/>
  <c r="AF33" i="86"/>
  <c r="AO33" i="86" s="1"/>
  <c r="AE33" i="86"/>
  <c r="W34" i="86"/>
  <c r="AG33" i="86"/>
  <c r="AP33" i="86" s="1"/>
  <c r="Y28" i="55"/>
  <c r="Z28" i="55" s="1"/>
  <c r="X28" i="55"/>
  <c r="AE25" i="10"/>
  <c r="W26" i="10"/>
  <c r="AF25" i="10"/>
  <c r="AO25" i="10" s="1"/>
  <c r="AG25" i="10"/>
  <c r="AP25" i="10" s="1"/>
  <c r="AF24" i="50"/>
  <c r="AO24" i="50" s="1"/>
  <c r="W25" i="50"/>
  <c r="AG24" i="50"/>
  <c r="AP24" i="50" s="1"/>
  <c r="AE24" i="50"/>
  <c r="Z37" i="89"/>
  <c r="AH37" i="89"/>
  <c r="AQ37" i="89" s="1"/>
  <c r="Z24" i="90"/>
  <c r="AI30" i="20"/>
  <c r="AN30" i="20"/>
  <c r="Z29" i="41"/>
  <c r="Y26" i="99"/>
  <c r="Z26" i="99"/>
  <c r="X26" i="99"/>
  <c r="AI33" i="92"/>
  <c r="AN33" i="92"/>
  <c r="W31" i="54"/>
  <c r="AF30" i="54"/>
  <c r="AO30" i="54" s="1"/>
  <c r="AG30" i="54"/>
  <c r="AP30" i="54" s="1"/>
  <c r="AE30" i="54"/>
  <c r="AH27" i="18"/>
  <c r="AQ27" i="18" s="1"/>
  <c r="AR34" i="15"/>
  <c r="Y35" i="53"/>
  <c r="X35" i="53"/>
  <c r="AH31" i="96"/>
  <c r="AQ31" i="96" s="1"/>
  <c r="Y36" i="47"/>
  <c r="Z36" i="47" s="1"/>
  <c r="X36" i="47"/>
  <c r="AH30" i="95"/>
  <c r="AQ30" i="95" s="1"/>
  <c r="AH23" i="35"/>
  <c r="AQ23" i="35" s="1"/>
  <c r="AR26" i="18"/>
  <c r="AI31" i="84"/>
  <c r="AN31" i="84"/>
  <c r="Y29" i="11"/>
  <c r="Z29" i="11"/>
  <c r="X29" i="11"/>
  <c r="AG32" i="84" l="1"/>
  <c r="AP32" i="84" s="1"/>
  <c r="W33" i="84"/>
  <c r="AF32" i="84"/>
  <c r="AO32" i="84" s="1"/>
  <c r="AE32" i="84"/>
  <c r="AG28" i="55"/>
  <c r="AP28" i="55" s="1"/>
  <c r="AE28" i="55"/>
  <c r="W29" i="55"/>
  <c r="AF28" i="55"/>
  <c r="AO28" i="55" s="1"/>
  <c r="W28" i="103"/>
  <c r="AF27" i="103"/>
  <c r="AO27" i="103" s="1"/>
  <c r="AG27" i="103"/>
  <c r="AP27" i="103" s="1"/>
  <c r="AE27" i="103"/>
  <c r="AE29" i="49"/>
  <c r="W30" i="49"/>
  <c r="AG29" i="49"/>
  <c r="AP29" i="49" s="1"/>
  <c r="AF29" i="49"/>
  <c r="AO29" i="49" s="1"/>
  <c r="AG36" i="47"/>
  <c r="AP36" i="47" s="1"/>
  <c r="AF36" i="47"/>
  <c r="AO36" i="47" s="1"/>
  <c r="AE36" i="47"/>
  <c r="W37" i="47"/>
  <c r="AH35" i="53"/>
  <c r="AQ35" i="53" s="1"/>
  <c r="AH36" i="101"/>
  <c r="AQ36" i="101" s="1"/>
  <c r="AE24" i="82"/>
  <c r="AG24" i="82"/>
  <c r="AP24" i="82" s="1"/>
  <c r="AF24" i="82"/>
  <c r="AO24" i="82" s="1"/>
  <c r="W25" i="82"/>
  <c r="AR22" i="85"/>
  <c r="AR35" i="32"/>
  <c r="AI23" i="94"/>
  <c r="AN23" i="94"/>
  <c r="AH26" i="87"/>
  <c r="AQ26" i="87" s="1"/>
  <c r="AR25" i="87"/>
  <c r="AF36" i="32"/>
  <c r="AO36" i="32" s="1"/>
  <c r="AG36" i="32"/>
  <c r="AP36" i="32" s="1"/>
  <c r="W37" i="32"/>
  <c r="AE36" i="32"/>
  <c r="AR35" i="47"/>
  <c r="AH24" i="102"/>
  <c r="AQ24" i="102" s="1"/>
  <c r="AR32" i="13"/>
  <c r="Y31" i="95"/>
  <c r="X31" i="95"/>
  <c r="AI31" i="96"/>
  <c r="AN31" i="96"/>
  <c r="AI33" i="52"/>
  <c r="AN33" i="52"/>
  <c r="AI30" i="88"/>
  <c r="AN30" i="88"/>
  <c r="AF29" i="11"/>
  <c r="AO29" i="11" s="1"/>
  <c r="W30" i="11"/>
  <c r="AG29" i="11"/>
  <c r="AP29" i="11" s="1"/>
  <c r="AE29" i="11"/>
  <c r="AI24" i="50"/>
  <c r="AN24" i="50"/>
  <c r="AR30" i="100"/>
  <c r="Z36" i="101"/>
  <c r="AH34" i="92"/>
  <c r="AQ34" i="92" s="1"/>
  <c r="AI35" i="93"/>
  <c r="AN35" i="93"/>
  <c r="AR24" i="48"/>
  <c r="AH27" i="103"/>
  <c r="AQ27" i="103" s="1"/>
  <c r="AH32" i="84"/>
  <c r="AQ32" i="84" s="1"/>
  <c r="AG27" i="83"/>
  <c r="AP27" i="83" s="1"/>
  <c r="AF27" i="83"/>
  <c r="AO27" i="83" s="1"/>
  <c r="AE27" i="83"/>
  <c r="W28" i="83"/>
  <c r="Z26" i="87"/>
  <c r="AR23" i="82"/>
  <c r="AF31" i="45"/>
  <c r="AO31" i="45" s="1"/>
  <c r="W32" i="45"/>
  <c r="AG31" i="45"/>
  <c r="AP31" i="45" s="1"/>
  <c r="AE31" i="45"/>
  <c r="Z24" i="102"/>
  <c r="AH33" i="51"/>
  <c r="AQ33" i="51" s="1"/>
  <c r="X29" i="16"/>
  <c r="Y29" i="16"/>
  <c r="AI36" i="105"/>
  <c r="AN36" i="105"/>
  <c r="W27" i="99"/>
  <c r="AG26" i="99"/>
  <c r="AP26" i="99" s="1"/>
  <c r="AF26" i="99"/>
  <c r="AO26" i="99" s="1"/>
  <c r="AE26" i="99"/>
  <c r="Y26" i="10"/>
  <c r="Z26" i="10"/>
  <c r="X26" i="10"/>
  <c r="Z34" i="92"/>
  <c r="Y36" i="15"/>
  <c r="X36" i="15"/>
  <c r="AH31" i="20"/>
  <c r="AQ31" i="20" s="1"/>
  <c r="AR28" i="49"/>
  <c r="AH25" i="48"/>
  <c r="AQ25" i="48" s="1"/>
  <c r="AI25" i="98"/>
  <c r="AP25" i="98"/>
  <c r="AE38" i="97"/>
  <c r="W39" i="97"/>
  <c r="AF38" i="97"/>
  <c r="AO38" i="97" s="1"/>
  <c r="AG38" i="97"/>
  <c r="AP38" i="97" s="1"/>
  <c r="AR27" i="55"/>
  <c r="Z33" i="51"/>
  <c r="Y33" i="44"/>
  <c r="X33" i="44"/>
  <c r="Y32" i="96"/>
  <c r="X32" i="96"/>
  <c r="Z32" i="96" s="1"/>
  <c r="AI28" i="16"/>
  <c r="AN28" i="16"/>
  <c r="Y28" i="18"/>
  <c r="Z28" i="18" s="1"/>
  <c r="X28" i="18"/>
  <c r="AI23" i="35"/>
  <c r="AN23" i="35"/>
  <c r="Z35" i="53"/>
  <c r="Y34" i="86"/>
  <c r="Z34" i="86" s="1"/>
  <c r="X34" i="86"/>
  <c r="Z31" i="20"/>
  <c r="Z25" i="48"/>
  <c r="AH31" i="100"/>
  <c r="AQ31" i="100" s="1"/>
  <c r="AR35" i="101"/>
  <c r="X28" i="91"/>
  <c r="Z28" i="91" s="1"/>
  <c r="Y28" i="91"/>
  <c r="AH23" i="85"/>
  <c r="AQ23" i="85" s="1"/>
  <c r="Y26" i="42"/>
  <c r="X26" i="42"/>
  <c r="AI30" i="95"/>
  <c r="AN30" i="95"/>
  <c r="Y37" i="105"/>
  <c r="X37" i="105"/>
  <c r="Z37" i="105" s="1"/>
  <c r="Y25" i="50"/>
  <c r="X25" i="50"/>
  <c r="AI25" i="10"/>
  <c r="AN25" i="10"/>
  <c r="AR23" i="102"/>
  <c r="AI34" i="104"/>
  <c r="AN34" i="104"/>
  <c r="AH36" i="47"/>
  <c r="AQ36" i="47" s="1"/>
  <c r="AR33" i="92"/>
  <c r="AR30" i="20"/>
  <c r="AH28" i="55"/>
  <c r="AQ28" i="55" s="1"/>
  <c r="AI33" i="86"/>
  <c r="AN33" i="86"/>
  <c r="AR32" i="51"/>
  <c r="Y35" i="104"/>
  <c r="Z35" i="104" s="1"/>
  <c r="X35" i="104"/>
  <c r="Y36" i="93"/>
  <c r="Z36" i="93" s="1"/>
  <c r="X36" i="93"/>
  <c r="AI35" i="15"/>
  <c r="AN35" i="15"/>
  <c r="AR28" i="11"/>
  <c r="AH28" i="43"/>
  <c r="AQ28" i="43" s="1"/>
  <c r="AH33" i="13"/>
  <c r="AQ33" i="13" s="1"/>
  <c r="Y24" i="94"/>
  <c r="Z24" i="94"/>
  <c r="X24" i="94"/>
  <c r="Z31" i="100"/>
  <c r="AR34" i="53"/>
  <c r="AH29" i="49"/>
  <c r="AQ29" i="49" s="1"/>
  <c r="Y26" i="98"/>
  <c r="X26" i="98"/>
  <c r="AI27" i="91"/>
  <c r="AR27" i="91" s="1"/>
  <c r="AN27" i="91"/>
  <c r="Z23" i="85"/>
  <c r="AR26" i="103"/>
  <c r="AI25" i="42"/>
  <c r="AN25" i="42"/>
  <c r="Y36" i="46"/>
  <c r="Z36" i="46" s="1"/>
  <c r="X36" i="46"/>
  <c r="AI32" i="44"/>
  <c r="AN32" i="44"/>
  <c r="Y34" i="52"/>
  <c r="Z34" i="52"/>
  <c r="X34" i="52"/>
  <c r="Y31" i="54"/>
  <c r="X31" i="54"/>
  <c r="AF29" i="41"/>
  <c r="AO29" i="41" s="1"/>
  <c r="AE29" i="41"/>
  <c r="AG29" i="41"/>
  <c r="AP29" i="41" s="1"/>
  <c r="W30" i="41"/>
  <c r="AR31" i="84"/>
  <c r="AH29" i="11"/>
  <c r="AQ29" i="11" s="1"/>
  <c r="AI30" i="54"/>
  <c r="AN30" i="54"/>
  <c r="AH26" i="99"/>
  <c r="AQ26" i="99" s="1"/>
  <c r="W25" i="90"/>
  <c r="AE24" i="90"/>
  <c r="AF24" i="90"/>
  <c r="AO24" i="90" s="1"/>
  <c r="AG24" i="90"/>
  <c r="AP24" i="90" s="1"/>
  <c r="AE37" i="89"/>
  <c r="W38" i="89"/>
  <c r="AG37" i="89"/>
  <c r="AP37" i="89" s="1"/>
  <c r="AF37" i="89"/>
  <c r="AO37" i="89" s="1"/>
  <c r="AR27" i="43"/>
  <c r="AH24" i="82"/>
  <c r="AQ24" i="82" s="1"/>
  <c r="AR25" i="99"/>
  <c r="Z28" i="43"/>
  <c r="Z33" i="13"/>
  <c r="AH36" i="32"/>
  <c r="AQ36" i="32" s="1"/>
  <c r="AI35" i="46"/>
  <c r="AN35" i="46"/>
  <c r="AI27" i="18"/>
  <c r="AN27" i="18"/>
  <c r="Y31" i="88"/>
  <c r="Z31" i="88"/>
  <c r="X31" i="88"/>
  <c r="Y24" i="35"/>
  <c r="X24" i="35"/>
  <c r="Z24" i="35" s="1"/>
  <c r="W37" i="46" l="1"/>
  <c r="AF36" i="46"/>
  <c r="AO36" i="46" s="1"/>
  <c r="AE36" i="46"/>
  <c r="AG36" i="46"/>
  <c r="AP36" i="46" s="1"/>
  <c r="AF32" i="96"/>
  <c r="AO32" i="96" s="1"/>
  <c r="AE32" i="96"/>
  <c r="W33" i="96"/>
  <c r="AG32" i="96"/>
  <c r="AP32" i="96" s="1"/>
  <c r="AG24" i="35"/>
  <c r="AP24" i="35" s="1"/>
  <c r="AF24" i="35"/>
  <c r="AO24" i="35" s="1"/>
  <c r="W25" i="35"/>
  <c r="AE24" i="35"/>
  <c r="W37" i="93"/>
  <c r="AF36" i="93"/>
  <c r="AO36" i="93" s="1"/>
  <c r="AE36" i="93"/>
  <c r="AG36" i="93"/>
  <c r="AP36" i="93" s="1"/>
  <c r="AG28" i="91"/>
  <c r="AP28" i="91" s="1"/>
  <c r="W29" i="91"/>
  <c r="AE28" i="91"/>
  <c r="AF28" i="91"/>
  <c r="AO28" i="91" s="1"/>
  <c r="AF34" i="86"/>
  <c r="AO34" i="86" s="1"/>
  <c r="AG34" i="86"/>
  <c r="AP34" i="86" s="1"/>
  <c r="AE34" i="86"/>
  <c r="W35" i="86"/>
  <c r="W38" i="105"/>
  <c r="AG37" i="105"/>
  <c r="AP37" i="105" s="1"/>
  <c r="AF37" i="105"/>
  <c r="AO37" i="105" s="1"/>
  <c r="AE37" i="105"/>
  <c r="AE28" i="18"/>
  <c r="AF28" i="18"/>
  <c r="AO28" i="18" s="1"/>
  <c r="AG28" i="18"/>
  <c r="AP28" i="18" s="1"/>
  <c r="W29" i="18"/>
  <c r="AE35" i="104"/>
  <c r="AF35" i="104"/>
  <c r="AO35" i="104" s="1"/>
  <c r="AG35" i="104"/>
  <c r="AP35" i="104" s="1"/>
  <c r="W36" i="104"/>
  <c r="AI37" i="89"/>
  <c r="AN37" i="89"/>
  <c r="AR27" i="18"/>
  <c r="AH31" i="88"/>
  <c r="AQ31" i="88" s="1"/>
  <c r="AR35" i="46"/>
  <c r="AE33" i="13"/>
  <c r="W34" i="13"/>
  <c r="AG33" i="13"/>
  <c r="AP33" i="13" s="1"/>
  <c r="AF33" i="13"/>
  <c r="AO33" i="13" s="1"/>
  <c r="Y30" i="41"/>
  <c r="X30" i="41"/>
  <c r="AH36" i="46"/>
  <c r="AQ36" i="46" s="1"/>
  <c r="AH34" i="86"/>
  <c r="AQ34" i="86" s="1"/>
  <c r="AH28" i="18"/>
  <c r="AQ28" i="18" s="1"/>
  <c r="AI38" i="97"/>
  <c r="AN38" i="97"/>
  <c r="W35" i="92"/>
  <c r="AF34" i="92"/>
  <c r="AO34" i="92" s="1"/>
  <c r="AE34" i="92"/>
  <c r="AG34" i="92"/>
  <c r="AP34" i="92" s="1"/>
  <c r="AI27" i="83"/>
  <c r="AN27" i="83"/>
  <c r="Y30" i="11"/>
  <c r="Z30" i="11" s="1"/>
  <c r="X30" i="11"/>
  <c r="AI24" i="82"/>
  <c r="AN24" i="82"/>
  <c r="Y37" i="47"/>
  <c r="X37" i="47"/>
  <c r="AE31" i="88"/>
  <c r="W32" i="88"/>
  <c r="AG31" i="88"/>
  <c r="AP31" i="88" s="1"/>
  <c r="AF31" i="88"/>
  <c r="AO31" i="88" s="1"/>
  <c r="AH34" i="52"/>
  <c r="AQ34" i="52" s="1"/>
  <c r="AF23" i="85"/>
  <c r="AO23" i="85" s="1"/>
  <c r="AE23" i="85"/>
  <c r="W24" i="85"/>
  <c r="AG23" i="85"/>
  <c r="AP23" i="85" s="1"/>
  <c r="AR35" i="15"/>
  <c r="AR25" i="10"/>
  <c r="AH26" i="10"/>
  <c r="AQ26" i="10" s="1"/>
  <c r="AH29" i="16"/>
  <c r="AQ29" i="16" s="1"/>
  <c r="W25" i="102"/>
  <c r="AF24" i="102"/>
  <c r="AO24" i="102" s="1"/>
  <c r="AE24" i="102"/>
  <c r="AG24" i="102"/>
  <c r="AP24" i="102" s="1"/>
  <c r="AR31" i="96"/>
  <c r="AI36" i="47"/>
  <c r="AN36" i="47"/>
  <c r="X30" i="49"/>
  <c r="Y30" i="49"/>
  <c r="Z30" i="49" s="1"/>
  <c r="Y28" i="103"/>
  <c r="Z28" i="103" s="1"/>
  <c r="X28" i="103"/>
  <c r="X38" i="89"/>
  <c r="Y38" i="89"/>
  <c r="Z38" i="89" s="1"/>
  <c r="Y25" i="90"/>
  <c r="Z25" i="90" s="1"/>
  <c r="X25" i="90"/>
  <c r="AI29" i="41"/>
  <c r="AN29" i="41"/>
  <c r="AF34" i="52"/>
  <c r="AO34" i="52" s="1"/>
  <c r="AG34" i="52"/>
  <c r="AP34" i="52" s="1"/>
  <c r="W35" i="52"/>
  <c r="AE34" i="52"/>
  <c r="AF31" i="100"/>
  <c r="AO31" i="100" s="1"/>
  <c r="AG31" i="100"/>
  <c r="AP31" i="100" s="1"/>
  <c r="W32" i="100"/>
  <c r="AE31" i="100"/>
  <c r="AH36" i="93"/>
  <c r="AQ36" i="93" s="1"/>
  <c r="AH25" i="50"/>
  <c r="AQ25" i="50" s="1"/>
  <c r="AH28" i="91"/>
  <c r="AQ28" i="91" s="1"/>
  <c r="AH33" i="44"/>
  <c r="AQ33" i="44" s="1"/>
  <c r="AR25" i="98"/>
  <c r="W27" i="10"/>
  <c r="AG26" i="10"/>
  <c r="AP26" i="10" s="1"/>
  <c r="AF26" i="10"/>
  <c r="AO26" i="10" s="1"/>
  <c r="AE26" i="10"/>
  <c r="Y27" i="99"/>
  <c r="Z27" i="99" s="1"/>
  <c r="X27" i="99"/>
  <c r="AR24" i="50"/>
  <c r="AH31" i="95"/>
  <c r="AQ31" i="95" s="1"/>
  <c r="AI29" i="49"/>
  <c r="AN29" i="49"/>
  <c r="AI32" i="84"/>
  <c r="AN32" i="84"/>
  <c r="AF28" i="43"/>
  <c r="AO28" i="43" s="1"/>
  <c r="W29" i="43"/>
  <c r="AE28" i="43"/>
  <c r="AG28" i="43"/>
  <c r="AP28" i="43" s="1"/>
  <c r="AR30" i="54"/>
  <c r="AH24" i="94"/>
  <c r="AQ24" i="94" s="1"/>
  <c r="AR34" i="104"/>
  <c r="Z25" i="50"/>
  <c r="AR30" i="95"/>
  <c r="AF35" i="53"/>
  <c r="AO35" i="53" s="1"/>
  <c r="AG35" i="53"/>
  <c r="AP35" i="53" s="1"/>
  <c r="W36" i="53"/>
  <c r="AE35" i="53"/>
  <c r="Z33" i="44"/>
  <c r="AH36" i="15"/>
  <c r="AQ36" i="15" s="1"/>
  <c r="AI31" i="45"/>
  <c r="AN31" i="45"/>
  <c r="AE26" i="87"/>
  <c r="W27" i="87"/>
  <c r="AG26" i="87"/>
  <c r="AP26" i="87" s="1"/>
  <c r="AF26" i="87"/>
  <c r="AO26" i="87" s="1"/>
  <c r="AR30" i="88"/>
  <c r="Z31" i="95"/>
  <c r="AI36" i="32"/>
  <c r="AN36" i="32"/>
  <c r="AR23" i="94"/>
  <c r="Y25" i="82"/>
  <c r="X25" i="82"/>
  <c r="W25" i="94"/>
  <c r="AF24" i="94"/>
  <c r="AO24" i="94" s="1"/>
  <c r="AE24" i="94"/>
  <c r="AG24" i="94"/>
  <c r="AP24" i="94" s="1"/>
  <c r="AH26" i="42"/>
  <c r="AQ26" i="42" s="1"/>
  <c r="AE25" i="48"/>
  <c r="W26" i="48"/>
  <c r="AF25" i="48"/>
  <c r="AO25" i="48" s="1"/>
  <c r="AG25" i="48"/>
  <c r="AP25" i="48" s="1"/>
  <c r="AR28" i="16"/>
  <c r="Z36" i="15"/>
  <c r="AR36" i="105"/>
  <c r="AR35" i="93"/>
  <c r="AE36" i="101"/>
  <c r="W37" i="101"/>
  <c r="AF36" i="101"/>
  <c r="AO36" i="101" s="1"/>
  <c r="AG36" i="101"/>
  <c r="AP36" i="101" s="1"/>
  <c r="AI29" i="11"/>
  <c r="AN29" i="11"/>
  <c r="Y37" i="32"/>
  <c r="X37" i="32"/>
  <c r="AI27" i="103"/>
  <c r="AN27" i="103"/>
  <c r="Y29" i="55"/>
  <c r="X29" i="55"/>
  <c r="Y33" i="84"/>
  <c r="Z33" i="84" s="1"/>
  <c r="X33" i="84"/>
  <c r="AI24" i="90"/>
  <c r="AN24" i="90"/>
  <c r="AH24" i="35"/>
  <c r="AQ24" i="35" s="1"/>
  <c r="AH31" i="54"/>
  <c r="AQ31" i="54" s="1"/>
  <c r="AR25" i="42"/>
  <c r="AH26" i="98"/>
  <c r="AQ26" i="98" s="1"/>
  <c r="Z31" i="54"/>
  <c r="AR32" i="44"/>
  <c r="Z26" i="98"/>
  <c r="AH35" i="104"/>
  <c r="AQ35" i="104" s="1"/>
  <c r="AR33" i="86"/>
  <c r="AH37" i="105"/>
  <c r="AQ37" i="105" s="1"/>
  <c r="Z26" i="42"/>
  <c r="AE31" i="20"/>
  <c r="AF31" i="20"/>
  <c r="AO31" i="20" s="1"/>
  <c r="W32" i="20"/>
  <c r="AG31" i="20"/>
  <c r="AP31" i="20" s="1"/>
  <c r="AR23" i="35"/>
  <c r="AH32" i="96"/>
  <c r="AQ32" i="96" s="1"/>
  <c r="AE33" i="51"/>
  <c r="AF33" i="51"/>
  <c r="AO33" i="51" s="1"/>
  <c r="AG33" i="51"/>
  <c r="AP33" i="51" s="1"/>
  <c r="W34" i="51"/>
  <c r="Y39" i="97"/>
  <c r="X39" i="97"/>
  <c r="AI26" i="99"/>
  <c r="AN26" i="99"/>
  <c r="Z29" i="16"/>
  <c r="Y32" i="45"/>
  <c r="X32" i="45"/>
  <c r="Y28" i="83"/>
  <c r="X28" i="83"/>
  <c r="Z28" i="83" s="1"/>
  <c r="AR33" i="52"/>
  <c r="AI28" i="55"/>
  <c r="AN28" i="55"/>
  <c r="AG38" i="89" l="1"/>
  <c r="AP38" i="89" s="1"/>
  <c r="AF38" i="89"/>
  <c r="AO38" i="89" s="1"/>
  <c r="AE38" i="89"/>
  <c r="W39" i="89"/>
  <c r="AF30" i="11"/>
  <c r="AO30" i="11" s="1"/>
  <c r="W31" i="11"/>
  <c r="AG30" i="11"/>
  <c r="AP30" i="11" s="1"/>
  <c r="AE30" i="11"/>
  <c r="W34" i="84"/>
  <c r="AG33" i="84"/>
  <c r="AP33" i="84" s="1"/>
  <c r="AF33" i="84"/>
  <c r="AO33" i="84" s="1"/>
  <c r="AE33" i="84"/>
  <c r="W29" i="103"/>
  <c r="AE28" i="103"/>
  <c r="AG28" i="103"/>
  <c r="AP28" i="103" s="1"/>
  <c r="AF28" i="103"/>
  <c r="AO28" i="103" s="1"/>
  <c r="AE28" i="83"/>
  <c r="AG28" i="83"/>
  <c r="AP28" i="83" s="1"/>
  <c r="W29" i="83"/>
  <c r="AF28" i="83"/>
  <c r="AO28" i="83" s="1"/>
  <c r="AF30" i="49"/>
  <c r="AO30" i="49" s="1"/>
  <c r="AE30" i="49"/>
  <c r="AG30" i="49"/>
  <c r="AP30" i="49" s="1"/>
  <c r="W31" i="49"/>
  <c r="W28" i="99"/>
  <c r="AF27" i="99"/>
  <c r="AO27" i="99" s="1"/>
  <c r="AG27" i="99"/>
  <c r="AP27" i="99" s="1"/>
  <c r="AE27" i="99"/>
  <c r="W26" i="90"/>
  <c r="AG25" i="90"/>
  <c r="AP25" i="90" s="1"/>
  <c r="AF25" i="90"/>
  <c r="AO25" i="90" s="1"/>
  <c r="AE25" i="90"/>
  <c r="AG26" i="98"/>
  <c r="AP26" i="98" s="1"/>
  <c r="W27" i="98"/>
  <c r="AE26" i="98"/>
  <c r="AF26" i="98"/>
  <c r="AO26" i="98" s="1"/>
  <c r="AR27" i="103"/>
  <c r="AI24" i="94"/>
  <c r="AN24" i="94"/>
  <c r="Y27" i="10"/>
  <c r="X27" i="10"/>
  <c r="AI31" i="100"/>
  <c r="AN31" i="100"/>
  <c r="Y35" i="52"/>
  <c r="X35" i="52"/>
  <c r="AR36" i="47"/>
  <c r="Y24" i="85"/>
  <c r="X24" i="85"/>
  <c r="AI31" i="88"/>
  <c r="AN31" i="88"/>
  <c r="AI34" i="92"/>
  <c r="AN34" i="92"/>
  <c r="AI28" i="18"/>
  <c r="AN28" i="18"/>
  <c r="AI36" i="93"/>
  <c r="AN36" i="93"/>
  <c r="Y34" i="51"/>
  <c r="Z34" i="51" s="1"/>
  <c r="X34" i="51"/>
  <c r="AH37" i="32"/>
  <c r="AQ37" i="32" s="1"/>
  <c r="AR31" i="45"/>
  <c r="AF33" i="44"/>
  <c r="AO33" i="44" s="1"/>
  <c r="W34" i="44"/>
  <c r="AG33" i="44"/>
  <c r="AP33" i="44" s="1"/>
  <c r="AE33" i="44"/>
  <c r="AR32" i="84"/>
  <c r="Y32" i="100"/>
  <c r="Z32" i="100"/>
  <c r="X32" i="100"/>
  <c r="Y25" i="102"/>
  <c r="X25" i="102"/>
  <c r="AI23" i="85"/>
  <c r="AN23" i="85"/>
  <c r="Z37" i="47"/>
  <c r="AH37" i="47"/>
  <c r="AQ37" i="47" s="1"/>
  <c r="AI35" i="104"/>
  <c r="AN35" i="104"/>
  <c r="Y35" i="86"/>
  <c r="X35" i="86"/>
  <c r="AI28" i="91"/>
  <c r="AN28" i="91"/>
  <c r="AH29" i="55"/>
  <c r="AQ29" i="55" s="1"/>
  <c r="Z37" i="32"/>
  <c r="Y25" i="94"/>
  <c r="X25" i="94"/>
  <c r="Y35" i="92"/>
  <c r="Z35" i="92" s="1"/>
  <c r="X35" i="92"/>
  <c r="AH30" i="41"/>
  <c r="AQ30" i="41" s="1"/>
  <c r="Y34" i="13"/>
  <c r="X34" i="13"/>
  <c r="AR37" i="89"/>
  <c r="AI37" i="105"/>
  <c r="AN37" i="105"/>
  <c r="AI34" i="86"/>
  <c r="AN34" i="86"/>
  <c r="Y29" i="91"/>
  <c r="Z29" i="91" s="1"/>
  <c r="X29" i="91"/>
  <c r="Y37" i="93"/>
  <c r="X37" i="93"/>
  <c r="AR26" i="99"/>
  <c r="AE31" i="54"/>
  <c r="W32" i="54"/>
  <c r="AF31" i="54"/>
  <c r="AO31" i="54" s="1"/>
  <c r="AG31" i="54"/>
  <c r="AP31" i="54" s="1"/>
  <c r="Z29" i="55"/>
  <c r="Y37" i="101"/>
  <c r="Z37" i="101" s="1"/>
  <c r="X37" i="101"/>
  <c r="AG36" i="15"/>
  <c r="AP36" i="15" s="1"/>
  <c r="W37" i="15"/>
  <c r="AF36" i="15"/>
  <c r="AO36" i="15" s="1"/>
  <c r="AE36" i="15"/>
  <c r="Y26" i="48"/>
  <c r="X26" i="48"/>
  <c r="AH25" i="82"/>
  <c r="AQ25" i="82" s="1"/>
  <c r="AR36" i="32"/>
  <c r="AI35" i="53"/>
  <c r="AN35" i="53"/>
  <c r="AF25" i="50"/>
  <c r="AO25" i="50" s="1"/>
  <c r="AG25" i="50"/>
  <c r="AP25" i="50" s="1"/>
  <c r="AE25" i="50"/>
  <c r="W26" i="50"/>
  <c r="AI28" i="43"/>
  <c r="AN28" i="43"/>
  <c r="AR29" i="49"/>
  <c r="AI26" i="10"/>
  <c r="AN26" i="10"/>
  <c r="AR27" i="83"/>
  <c r="Z30" i="41"/>
  <c r="AI33" i="13"/>
  <c r="AN33" i="13"/>
  <c r="Y29" i="18"/>
  <c r="Z29" i="18" s="1"/>
  <c r="X29" i="18"/>
  <c r="AI36" i="46"/>
  <c r="AN36" i="46"/>
  <c r="AH28" i="83"/>
  <c r="AQ28" i="83" s="1"/>
  <c r="AR28" i="55"/>
  <c r="AH32" i="45"/>
  <c r="AQ32" i="45" s="1"/>
  <c r="AH39" i="97"/>
  <c r="AQ39" i="97" s="1"/>
  <c r="Z32" i="45"/>
  <c r="AI33" i="51"/>
  <c r="AN33" i="51"/>
  <c r="AI31" i="20"/>
  <c r="AN31" i="20"/>
  <c r="AR24" i="90"/>
  <c r="AI36" i="101"/>
  <c r="AR36" i="101" s="1"/>
  <c r="AN36" i="101"/>
  <c r="AI25" i="48"/>
  <c r="AN25" i="48"/>
  <c r="Z25" i="82"/>
  <c r="W32" i="95"/>
  <c r="AG31" i="95"/>
  <c r="AP31" i="95" s="1"/>
  <c r="AF31" i="95"/>
  <c r="AO31" i="95" s="1"/>
  <c r="AE31" i="95"/>
  <c r="Y27" i="87"/>
  <c r="Z27" i="87"/>
  <c r="X27" i="87"/>
  <c r="Y36" i="53"/>
  <c r="Z36" i="53" s="1"/>
  <c r="X36" i="53"/>
  <c r="Y29" i="43"/>
  <c r="Z29" i="43"/>
  <c r="X29" i="43"/>
  <c r="AR29" i="41"/>
  <c r="AH38" i="89"/>
  <c r="AQ38" i="89" s="1"/>
  <c r="AH30" i="49"/>
  <c r="AQ30" i="49" s="1"/>
  <c r="AR24" i="82"/>
  <c r="AR38" i="97"/>
  <c r="Y36" i="104"/>
  <c r="X36" i="104"/>
  <c r="AI24" i="35"/>
  <c r="AN24" i="35"/>
  <c r="Y33" i="96"/>
  <c r="Z33" i="96"/>
  <c r="X33" i="96"/>
  <c r="AG29" i="16"/>
  <c r="AP29" i="16" s="1"/>
  <c r="AF29" i="16"/>
  <c r="AO29" i="16" s="1"/>
  <c r="W30" i="16"/>
  <c r="AE29" i="16"/>
  <c r="Y32" i="20"/>
  <c r="Z32" i="20"/>
  <c r="X32" i="20"/>
  <c r="Z39" i="97"/>
  <c r="AG26" i="42"/>
  <c r="AP26" i="42" s="1"/>
  <c r="AE26" i="42"/>
  <c r="AF26" i="42"/>
  <c r="AO26" i="42" s="1"/>
  <c r="W27" i="42"/>
  <c r="AH33" i="84"/>
  <c r="AQ33" i="84" s="1"/>
  <c r="AR29" i="11"/>
  <c r="AI26" i="87"/>
  <c r="AN26" i="87"/>
  <c r="AH27" i="99"/>
  <c r="AQ27" i="99" s="1"/>
  <c r="AI34" i="52"/>
  <c r="AN34" i="52"/>
  <c r="AH25" i="90"/>
  <c r="AQ25" i="90" s="1"/>
  <c r="AH28" i="103"/>
  <c r="AQ28" i="103" s="1"/>
  <c r="AI24" i="102"/>
  <c r="AN24" i="102"/>
  <c r="Y32" i="88"/>
  <c r="Z32" i="88" s="1"/>
  <c r="X32" i="88"/>
  <c r="AH30" i="11"/>
  <c r="AQ30" i="11" s="1"/>
  <c r="Y38" i="105"/>
  <c r="X38" i="105"/>
  <c r="Z38" i="105" s="1"/>
  <c r="Y25" i="35"/>
  <c r="Z25" i="35"/>
  <c r="X25" i="35"/>
  <c r="AI32" i="96"/>
  <c r="AN32" i="96"/>
  <c r="Y37" i="46"/>
  <c r="X37" i="46"/>
  <c r="Z37" i="46" s="1"/>
  <c r="AE36" i="53" l="1"/>
  <c r="W37" i="53"/>
  <c r="AG36" i="53"/>
  <c r="AP36" i="53" s="1"/>
  <c r="AF36" i="53"/>
  <c r="AO36" i="53" s="1"/>
  <c r="W30" i="91"/>
  <c r="AE29" i="91"/>
  <c r="AG29" i="91"/>
  <c r="AP29" i="91" s="1"/>
  <c r="AF29" i="91"/>
  <c r="AO29" i="91" s="1"/>
  <c r="AF29" i="18"/>
  <c r="AO29" i="18" s="1"/>
  <c r="AG29" i="18"/>
  <c r="AP29" i="18" s="1"/>
  <c r="AE29" i="18"/>
  <c r="W30" i="18"/>
  <c r="W38" i="101"/>
  <c r="AF37" i="101"/>
  <c r="AO37" i="101" s="1"/>
  <c r="AG37" i="101"/>
  <c r="AP37" i="101" s="1"/>
  <c r="AE37" i="101"/>
  <c r="AG38" i="105"/>
  <c r="AP38" i="105" s="1"/>
  <c r="W39" i="105"/>
  <c r="AE38" i="105"/>
  <c r="AF38" i="105"/>
  <c r="AO38" i="105" s="1"/>
  <c r="AF32" i="88"/>
  <c r="AO32" i="88" s="1"/>
  <c r="AE32" i="88"/>
  <c r="W33" i="88"/>
  <c r="AG32" i="88"/>
  <c r="AP32" i="88" s="1"/>
  <c r="AF37" i="46"/>
  <c r="AO37" i="46" s="1"/>
  <c r="AG37" i="46"/>
  <c r="AP37" i="46" s="1"/>
  <c r="W38" i="46"/>
  <c r="AE37" i="46"/>
  <c r="W35" i="51"/>
  <c r="AF34" i="51"/>
  <c r="AO34" i="51" s="1"/>
  <c r="AE34" i="51"/>
  <c r="AG34" i="51"/>
  <c r="AP34" i="51" s="1"/>
  <c r="W36" i="92"/>
  <c r="AG35" i="92"/>
  <c r="AP35" i="92" s="1"/>
  <c r="AE35" i="92"/>
  <c r="AF35" i="92"/>
  <c r="AO35" i="92" s="1"/>
  <c r="W26" i="35"/>
  <c r="AE25" i="35"/>
  <c r="AF25" i="35"/>
  <c r="AO25" i="35" s="1"/>
  <c r="AG25" i="35"/>
  <c r="AP25" i="35" s="1"/>
  <c r="AH25" i="35"/>
  <c r="AQ25" i="35" s="1"/>
  <c r="AH32" i="20"/>
  <c r="AQ32" i="20" s="1"/>
  <c r="AR24" i="35"/>
  <c r="AI31" i="95"/>
  <c r="AN31" i="95"/>
  <c r="AR25" i="48"/>
  <c r="AR31" i="20"/>
  <c r="AR28" i="43"/>
  <c r="Y32" i="54"/>
  <c r="Z32" i="54" s="1"/>
  <c r="X32" i="54"/>
  <c r="AH35" i="92"/>
  <c r="AQ35" i="92" s="1"/>
  <c r="AE37" i="32"/>
  <c r="AG37" i="32"/>
  <c r="AP37" i="32" s="1"/>
  <c r="AF37" i="32"/>
  <c r="AO37" i="32" s="1"/>
  <c r="W38" i="32"/>
  <c r="AR35" i="104"/>
  <c r="AE37" i="47"/>
  <c r="AG37" i="47"/>
  <c r="AP37" i="47" s="1"/>
  <c r="W38" i="47"/>
  <c r="AF37" i="47"/>
  <c r="AO37" i="47" s="1"/>
  <c r="AH32" i="100"/>
  <c r="AQ32" i="100" s="1"/>
  <c r="AI33" i="44"/>
  <c r="AN33" i="44"/>
  <c r="AR24" i="94"/>
  <c r="Y27" i="98"/>
  <c r="Z27" i="98"/>
  <c r="X27" i="98"/>
  <c r="Y26" i="90"/>
  <c r="X26" i="90"/>
  <c r="Y27" i="42"/>
  <c r="Z27" i="42"/>
  <c r="X27" i="42"/>
  <c r="W33" i="20"/>
  <c r="AE32" i="20"/>
  <c r="AG32" i="20"/>
  <c r="AP32" i="20" s="1"/>
  <c r="AF32" i="20"/>
  <c r="AO32" i="20" s="1"/>
  <c r="AH36" i="104"/>
  <c r="AQ36" i="104" s="1"/>
  <c r="AR35" i="53"/>
  <c r="AI36" i="15"/>
  <c r="AN36" i="15"/>
  <c r="AI31" i="54"/>
  <c r="AN31" i="54"/>
  <c r="AH29" i="91"/>
  <c r="AQ29" i="91" s="1"/>
  <c r="AR37" i="105"/>
  <c r="AR28" i="91"/>
  <c r="W33" i="100"/>
  <c r="AF32" i="100"/>
  <c r="AO32" i="100" s="1"/>
  <c r="AG32" i="100"/>
  <c r="AP32" i="100" s="1"/>
  <c r="AE32" i="100"/>
  <c r="AR34" i="92"/>
  <c r="AR31" i="100"/>
  <c r="Y31" i="49"/>
  <c r="Z31" i="49" s="1"/>
  <c r="X31" i="49"/>
  <c r="Y29" i="83"/>
  <c r="Z29" i="83"/>
  <c r="X29" i="83"/>
  <c r="AI28" i="103"/>
  <c r="AN28" i="103"/>
  <c r="Y34" i="84"/>
  <c r="X34" i="84"/>
  <c r="AH33" i="96"/>
  <c r="AQ33" i="96" s="1"/>
  <c r="Z36" i="104"/>
  <c r="AH29" i="43"/>
  <c r="AQ29" i="43" s="1"/>
  <c r="AH27" i="87"/>
  <c r="AQ27" i="87" s="1"/>
  <c r="AR33" i="51"/>
  <c r="AR26" i="10"/>
  <c r="Y26" i="50"/>
  <c r="X26" i="50"/>
  <c r="AG29" i="55"/>
  <c r="AP29" i="55" s="1"/>
  <c r="AE29" i="55"/>
  <c r="AF29" i="55"/>
  <c r="AO29" i="55" s="1"/>
  <c r="W30" i="55"/>
  <c r="AH35" i="86"/>
  <c r="AQ35" i="86" s="1"/>
  <c r="AR23" i="85"/>
  <c r="Y34" i="44"/>
  <c r="X34" i="44"/>
  <c r="AH27" i="10"/>
  <c r="AQ27" i="10" s="1"/>
  <c r="AI27" i="99"/>
  <c r="AN27" i="99"/>
  <c r="Y29" i="103"/>
  <c r="X29" i="103"/>
  <c r="Y39" i="89"/>
  <c r="Z39" i="89"/>
  <c r="X39" i="89"/>
  <c r="AH38" i="105"/>
  <c r="AQ38" i="105" s="1"/>
  <c r="AI26" i="42"/>
  <c r="AN26" i="42"/>
  <c r="AF33" i="96"/>
  <c r="AO33" i="96" s="1"/>
  <c r="W34" i="96"/>
  <c r="AE33" i="96"/>
  <c r="AG33" i="96"/>
  <c r="AP33" i="96" s="1"/>
  <c r="AG29" i="43"/>
  <c r="AP29" i="43" s="1"/>
  <c r="W30" i="43"/>
  <c r="AE29" i="43"/>
  <c r="AF29" i="43"/>
  <c r="AO29" i="43" s="1"/>
  <c r="AE27" i="87"/>
  <c r="W28" i="87"/>
  <c r="AF27" i="87"/>
  <c r="AO27" i="87" s="1"/>
  <c r="AG27" i="87"/>
  <c r="AP27" i="87" s="1"/>
  <c r="Y32" i="95"/>
  <c r="Z32" i="95" s="1"/>
  <c r="X32" i="95"/>
  <c r="AF32" i="45"/>
  <c r="AO32" i="45" s="1"/>
  <c r="W33" i="45"/>
  <c r="AG32" i="45"/>
  <c r="AP32" i="45" s="1"/>
  <c r="AE32" i="45"/>
  <c r="AR33" i="13"/>
  <c r="AI25" i="50"/>
  <c r="AN25" i="50"/>
  <c r="AH26" i="48"/>
  <c r="AQ26" i="48" s="1"/>
  <c r="Y37" i="15"/>
  <c r="X37" i="15"/>
  <c r="AH25" i="94"/>
  <c r="AQ25" i="94" s="1"/>
  <c r="Z35" i="86"/>
  <c r="AH25" i="102"/>
  <c r="AQ25" i="102" s="1"/>
  <c r="AR36" i="93"/>
  <c r="AR31" i="88"/>
  <c r="AH35" i="52"/>
  <c r="AQ35" i="52" s="1"/>
  <c r="Z27" i="10"/>
  <c r="AI25" i="90"/>
  <c r="AN25" i="90"/>
  <c r="AI30" i="49"/>
  <c r="AN30" i="49"/>
  <c r="AI28" i="83"/>
  <c r="AN28" i="83"/>
  <c r="AI30" i="11"/>
  <c r="AN30" i="11"/>
  <c r="AI38" i="89"/>
  <c r="AN38" i="89"/>
  <c r="AH37" i="46"/>
  <c r="AQ37" i="46" s="1"/>
  <c r="AR26" i="87"/>
  <c r="AI29" i="16"/>
  <c r="AN29" i="16"/>
  <c r="AE25" i="82"/>
  <c r="W26" i="82"/>
  <c r="AF25" i="82"/>
  <c r="AO25" i="82" s="1"/>
  <c r="AG25" i="82"/>
  <c r="AP25" i="82" s="1"/>
  <c r="AR36" i="46"/>
  <c r="AE30" i="41"/>
  <c r="AF30" i="41"/>
  <c r="AO30" i="41" s="1"/>
  <c r="AG30" i="41"/>
  <c r="AP30" i="41" s="1"/>
  <c r="W31" i="41"/>
  <c r="Z26" i="48"/>
  <c r="AH37" i="93"/>
  <c r="AQ37" i="93" s="1"/>
  <c r="AH34" i="13"/>
  <c r="AQ34" i="13" s="1"/>
  <c r="Z25" i="94"/>
  <c r="Z25" i="102"/>
  <c r="AH24" i="85"/>
  <c r="AQ24" i="85" s="1"/>
  <c r="Z35" i="52"/>
  <c r="AI33" i="84"/>
  <c r="AN33" i="84"/>
  <c r="AR24" i="102"/>
  <c r="AR34" i="52"/>
  <c r="AR32" i="96"/>
  <c r="AH32" i="88"/>
  <c r="AQ32" i="88" s="1"/>
  <c r="AG39" i="97"/>
  <c r="AP39" i="97" s="1"/>
  <c r="AF39" i="97"/>
  <c r="AO39" i="97" s="1"/>
  <c r="AE39" i="97"/>
  <c r="W40" i="97"/>
  <c r="Y30" i="16"/>
  <c r="X30" i="16"/>
  <c r="AH36" i="53"/>
  <c r="AQ36" i="53" s="1"/>
  <c r="AH29" i="18"/>
  <c r="AQ29" i="18" s="1"/>
  <c r="AH37" i="101"/>
  <c r="AQ37" i="101" s="1"/>
  <c r="Z37" i="93"/>
  <c r="AR34" i="86"/>
  <c r="Z34" i="13"/>
  <c r="AH34" i="51"/>
  <c r="AQ34" i="51" s="1"/>
  <c r="AR28" i="18"/>
  <c r="Z24" i="85"/>
  <c r="AI26" i="98"/>
  <c r="AN26" i="98"/>
  <c r="Y28" i="99"/>
  <c r="X28" i="99"/>
  <c r="Y31" i="11"/>
  <c r="Z31" i="11" s="1"/>
  <c r="X31" i="11"/>
  <c r="AG31" i="11" l="1"/>
  <c r="AP31" i="11" s="1"/>
  <c r="W32" i="11"/>
  <c r="AE31" i="11"/>
  <c r="AF31" i="11"/>
  <c r="AO31" i="11" s="1"/>
  <c r="AF32" i="95"/>
  <c r="AO32" i="95" s="1"/>
  <c r="AE32" i="95"/>
  <c r="W33" i="95"/>
  <c r="AG32" i="95"/>
  <c r="AP32" i="95" s="1"/>
  <c r="AG31" i="49"/>
  <c r="AP31" i="49" s="1"/>
  <c r="AE31" i="49"/>
  <c r="W32" i="49"/>
  <c r="AF31" i="49"/>
  <c r="AO31" i="49" s="1"/>
  <c r="AE32" i="54"/>
  <c r="AF32" i="54"/>
  <c r="AO32" i="54" s="1"/>
  <c r="AG32" i="54"/>
  <c r="AP32" i="54" s="1"/>
  <c r="W33" i="54"/>
  <c r="AH30" i="16"/>
  <c r="AQ30" i="16" s="1"/>
  <c r="AR28" i="83"/>
  <c r="AR26" i="98"/>
  <c r="W38" i="93"/>
  <c r="AG37" i="93"/>
  <c r="AP37" i="93" s="1"/>
  <c r="AF37" i="93"/>
  <c r="AO37" i="93" s="1"/>
  <c r="AE37" i="93"/>
  <c r="AR33" i="84"/>
  <c r="AI30" i="41"/>
  <c r="AN30" i="41"/>
  <c r="Y26" i="82"/>
  <c r="Z26" i="82"/>
  <c r="X26" i="82"/>
  <c r="AR38" i="89"/>
  <c r="AR30" i="49"/>
  <c r="AF35" i="86"/>
  <c r="AO35" i="86" s="1"/>
  <c r="W36" i="86"/>
  <c r="AG35" i="86"/>
  <c r="AP35" i="86" s="1"/>
  <c r="AE35" i="86"/>
  <c r="AH37" i="15"/>
  <c r="AQ37" i="15" s="1"/>
  <c r="AI27" i="87"/>
  <c r="AN27" i="87"/>
  <c r="AR26" i="42"/>
  <c r="AH39" i="89"/>
  <c r="AQ39" i="89" s="1"/>
  <c r="Y30" i="55"/>
  <c r="X30" i="55"/>
  <c r="Z30" i="55" s="1"/>
  <c r="AH27" i="42"/>
  <c r="AQ27" i="42" s="1"/>
  <c r="AH27" i="98"/>
  <c r="AQ27" i="98" s="1"/>
  <c r="AR33" i="44"/>
  <c r="Y35" i="51"/>
  <c r="X35" i="51"/>
  <c r="Y30" i="91"/>
  <c r="X30" i="91"/>
  <c r="Z30" i="91" s="1"/>
  <c r="W25" i="85"/>
  <c r="AE24" i="85"/>
  <c r="AF24" i="85"/>
  <c r="AO24" i="85" s="1"/>
  <c r="AG24" i="85"/>
  <c r="AP24" i="85" s="1"/>
  <c r="AE35" i="52"/>
  <c r="AF35" i="52"/>
  <c r="AO35" i="52" s="1"/>
  <c r="AG35" i="52"/>
  <c r="AP35" i="52" s="1"/>
  <c r="W36" i="52"/>
  <c r="AF25" i="102"/>
  <c r="AO25" i="102" s="1"/>
  <c r="AG25" i="102"/>
  <c r="AP25" i="102" s="1"/>
  <c r="AE25" i="102"/>
  <c r="W26" i="102"/>
  <c r="AE26" i="48"/>
  <c r="AF26" i="48"/>
  <c r="AO26" i="48" s="1"/>
  <c r="AG26" i="48"/>
  <c r="AP26" i="48" s="1"/>
  <c r="W27" i="48"/>
  <c r="AI25" i="82"/>
  <c r="AN25" i="82"/>
  <c r="Z37" i="15"/>
  <c r="AI32" i="45"/>
  <c r="AN32" i="45"/>
  <c r="AE39" i="89"/>
  <c r="AN39" i="89" s="1"/>
  <c r="AG39" i="89"/>
  <c r="W40" i="89"/>
  <c r="AF39" i="89"/>
  <c r="AO39" i="89" s="1"/>
  <c r="AR27" i="99"/>
  <c r="AH34" i="44"/>
  <c r="AQ34" i="44" s="1"/>
  <c r="AR28" i="103"/>
  <c r="AI32" i="100"/>
  <c r="AN32" i="100"/>
  <c r="W28" i="42"/>
  <c r="AG27" i="42"/>
  <c r="AP27" i="42" s="1"/>
  <c r="AF27" i="42"/>
  <c r="AO27" i="42" s="1"/>
  <c r="AE27" i="42"/>
  <c r="W28" i="98"/>
  <c r="AF27" i="98"/>
  <c r="AO27" i="98" s="1"/>
  <c r="AE27" i="98"/>
  <c r="AG27" i="98"/>
  <c r="AP27" i="98" s="1"/>
  <c r="AI25" i="35"/>
  <c r="AN25" i="35"/>
  <c r="Y36" i="92"/>
  <c r="X36" i="92"/>
  <c r="AI38" i="105"/>
  <c r="AN38" i="105"/>
  <c r="AH28" i="99"/>
  <c r="AQ28" i="99" s="1"/>
  <c r="X40" i="97"/>
  <c r="Y40" i="97"/>
  <c r="AF25" i="94"/>
  <c r="AO25" i="94" s="1"/>
  <c r="W26" i="94"/>
  <c r="AE25" i="94"/>
  <c r="AG25" i="94"/>
  <c r="AP25" i="94" s="1"/>
  <c r="AR30" i="11"/>
  <c r="AR25" i="90"/>
  <c r="AI33" i="96"/>
  <c r="AN33" i="96"/>
  <c r="Z34" i="44"/>
  <c r="AI29" i="55"/>
  <c r="AN29" i="55"/>
  <c r="AH29" i="83"/>
  <c r="AQ29" i="83" s="1"/>
  <c r="Y38" i="47"/>
  <c r="X38" i="47"/>
  <c r="Y38" i="32"/>
  <c r="Z38" i="32" s="1"/>
  <c r="X38" i="32"/>
  <c r="Y26" i="35"/>
  <c r="X26" i="35"/>
  <c r="AI37" i="46"/>
  <c r="AN37" i="46"/>
  <c r="Y33" i="88"/>
  <c r="Z33" i="88"/>
  <c r="X33" i="88"/>
  <c r="Y39" i="105"/>
  <c r="X39" i="105"/>
  <c r="Y38" i="101"/>
  <c r="Z38" i="101"/>
  <c r="X38" i="101"/>
  <c r="Z28" i="99"/>
  <c r="W35" i="13"/>
  <c r="AG34" i="13"/>
  <c r="AP34" i="13" s="1"/>
  <c r="AF34" i="13"/>
  <c r="AO34" i="13" s="1"/>
  <c r="AE34" i="13"/>
  <c r="AI39" i="97"/>
  <c r="AN39" i="97"/>
  <c r="Y31" i="41"/>
  <c r="X31" i="41"/>
  <c r="Z31" i="41" s="1"/>
  <c r="AR29" i="16"/>
  <c r="AF27" i="10"/>
  <c r="AO27" i="10" s="1"/>
  <c r="AG27" i="10"/>
  <c r="AP27" i="10" s="1"/>
  <c r="AE27" i="10"/>
  <c r="W28" i="10"/>
  <c r="AR25" i="50"/>
  <c r="Y33" i="45"/>
  <c r="X33" i="45"/>
  <c r="Z33" i="45" s="1"/>
  <c r="AI29" i="43"/>
  <c r="AN29" i="43"/>
  <c r="Y34" i="96"/>
  <c r="Z34" i="96"/>
  <c r="X34" i="96"/>
  <c r="AH29" i="103"/>
  <c r="AQ29" i="103" s="1"/>
  <c r="W37" i="104"/>
  <c r="AF36" i="104"/>
  <c r="AO36" i="104" s="1"/>
  <c r="AG36" i="104"/>
  <c r="AP36" i="104" s="1"/>
  <c r="AE36" i="104"/>
  <c r="AH34" i="84"/>
  <c r="AQ34" i="84" s="1"/>
  <c r="AE29" i="83"/>
  <c r="AF29" i="83"/>
  <c r="AO29" i="83" s="1"/>
  <c r="W30" i="83"/>
  <c r="AG29" i="83"/>
  <c r="AP29" i="83" s="1"/>
  <c r="AR31" i="54"/>
  <c r="AH26" i="90"/>
  <c r="AQ26" i="90" s="1"/>
  <c r="AR31" i="95"/>
  <c r="Y38" i="46"/>
  <c r="X38" i="46"/>
  <c r="AI32" i="88"/>
  <c r="AN32" i="88"/>
  <c r="Y30" i="43"/>
  <c r="Z30" i="43" s="1"/>
  <c r="X30" i="43"/>
  <c r="Z29" i="103"/>
  <c r="AH26" i="50"/>
  <c r="AQ26" i="50" s="1"/>
  <c r="Z34" i="84"/>
  <c r="Y33" i="100"/>
  <c r="X33" i="100"/>
  <c r="AI32" i="20"/>
  <c r="AN32" i="20"/>
  <c r="Z26" i="90"/>
  <c r="AI37" i="47"/>
  <c r="AN37" i="47"/>
  <c r="AI34" i="51"/>
  <c r="AN34" i="51"/>
  <c r="X30" i="18"/>
  <c r="Y30" i="18"/>
  <c r="Z30" i="18" s="1"/>
  <c r="Y37" i="53"/>
  <c r="X37" i="53"/>
  <c r="AH31" i="11"/>
  <c r="AQ31" i="11" s="1"/>
  <c r="Z30" i="16"/>
  <c r="AH32" i="95"/>
  <c r="AQ32" i="95" s="1"/>
  <c r="Y28" i="87"/>
  <c r="X28" i="87"/>
  <c r="Z28" i="87" s="1"/>
  <c r="Z26" i="50"/>
  <c r="AH31" i="49"/>
  <c r="AQ31" i="49" s="1"/>
  <c r="AR36" i="15"/>
  <c r="Y33" i="20"/>
  <c r="Z33" i="20"/>
  <c r="X33" i="20"/>
  <c r="AI37" i="32"/>
  <c r="AN37" i="32"/>
  <c r="AH32" i="54"/>
  <c r="AQ32" i="54" s="1"/>
  <c r="AI35" i="92"/>
  <c r="AN35" i="92"/>
  <c r="AI37" i="101"/>
  <c r="AN37" i="101"/>
  <c r="AI29" i="18"/>
  <c r="AN29" i="18"/>
  <c r="AI29" i="91"/>
  <c r="AN29" i="91"/>
  <c r="AI36" i="53"/>
  <c r="AN36" i="53"/>
  <c r="W29" i="87" l="1"/>
  <c r="AG28" i="87"/>
  <c r="AP28" i="87" s="1"/>
  <c r="AF28" i="87"/>
  <c r="AO28" i="87" s="1"/>
  <c r="AE28" i="87"/>
  <c r="AE30" i="55"/>
  <c r="W31" i="55"/>
  <c r="AF30" i="55"/>
  <c r="AO30" i="55" s="1"/>
  <c r="AG30" i="55"/>
  <c r="AP30" i="55" s="1"/>
  <c r="AE30" i="18"/>
  <c r="W31" i="18"/>
  <c r="AG30" i="18"/>
  <c r="AP30" i="18" s="1"/>
  <c r="AF30" i="18"/>
  <c r="AO30" i="18" s="1"/>
  <c r="W31" i="43"/>
  <c r="AG30" i="43"/>
  <c r="AF30" i="43"/>
  <c r="AO30" i="43" s="1"/>
  <c r="AE30" i="43"/>
  <c r="AN30" i="43" s="1"/>
  <c r="W34" i="45"/>
  <c r="AE33" i="45"/>
  <c r="AF33" i="45"/>
  <c r="AO33" i="45" s="1"/>
  <c r="AG33" i="45"/>
  <c r="AP33" i="45" s="1"/>
  <c r="AE31" i="41"/>
  <c r="W32" i="41"/>
  <c r="AF31" i="41"/>
  <c r="AO31" i="41" s="1"/>
  <c r="AG31" i="41"/>
  <c r="AP31" i="41" s="1"/>
  <c r="W31" i="91"/>
  <c r="AG30" i="91"/>
  <c r="AP30" i="91" s="1"/>
  <c r="AF30" i="91"/>
  <c r="AO30" i="91" s="1"/>
  <c r="AE30" i="91"/>
  <c r="AR29" i="91"/>
  <c r="AE26" i="50"/>
  <c r="AF26" i="50"/>
  <c r="AO26" i="50" s="1"/>
  <c r="W27" i="50"/>
  <c r="AG26" i="50"/>
  <c r="AP26" i="50" s="1"/>
  <c r="AR37" i="32"/>
  <c r="AR29" i="18"/>
  <c r="AH33" i="20"/>
  <c r="AQ33" i="20" s="1"/>
  <c r="AR32" i="20"/>
  <c r="Y30" i="83"/>
  <c r="X30" i="83"/>
  <c r="Y37" i="104"/>
  <c r="Z37" i="104"/>
  <c r="X37" i="104"/>
  <c r="AH34" i="96"/>
  <c r="AQ34" i="96" s="1"/>
  <c r="AI27" i="10"/>
  <c r="AN27" i="10"/>
  <c r="AH38" i="32"/>
  <c r="AQ38" i="32" s="1"/>
  <c r="AG34" i="44"/>
  <c r="AP34" i="44" s="1"/>
  <c r="AE34" i="44"/>
  <c r="AF34" i="44"/>
  <c r="AO34" i="44" s="1"/>
  <c r="W35" i="44"/>
  <c r="Z40" i="97"/>
  <c r="Y28" i="98"/>
  <c r="Z28" i="98"/>
  <c r="X28" i="98"/>
  <c r="AE37" i="15"/>
  <c r="W38" i="15"/>
  <c r="AG37" i="15"/>
  <c r="AP37" i="15" s="1"/>
  <c r="AF37" i="15"/>
  <c r="AO37" i="15" s="1"/>
  <c r="Y38" i="93"/>
  <c r="X38" i="93"/>
  <c r="AI31" i="49"/>
  <c r="AN31" i="49"/>
  <c r="AG33" i="20"/>
  <c r="AP33" i="20" s="1"/>
  <c r="AF33" i="20"/>
  <c r="AO33" i="20" s="1"/>
  <c r="AE33" i="20"/>
  <c r="W34" i="20"/>
  <c r="AF30" i="16"/>
  <c r="AO30" i="16" s="1"/>
  <c r="AE30" i="16"/>
  <c r="AG30" i="16"/>
  <c r="AP30" i="16" s="1"/>
  <c r="W31" i="16"/>
  <c r="AH37" i="53"/>
  <c r="AQ37" i="53" s="1"/>
  <c r="AR34" i="51"/>
  <c r="AH33" i="100"/>
  <c r="AQ33" i="100" s="1"/>
  <c r="W35" i="96"/>
  <c r="AE34" i="96"/>
  <c r="AG34" i="96"/>
  <c r="AP34" i="96" s="1"/>
  <c r="AF34" i="96"/>
  <c r="AO34" i="96" s="1"/>
  <c r="AH39" i="105"/>
  <c r="AQ39" i="105" s="1"/>
  <c r="W39" i="32"/>
  <c r="AF38" i="32"/>
  <c r="AO38" i="32" s="1"/>
  <c r="AE38" i="32"/>
  <c r="AG38" i="32"/>
  <c r="AP38" i="32" s="1"/>
  <c r="AH40" i="97"/>
  <c r="AQ40" i="97" s="1"/>
  <c r="AR25" i="35"/>
  <c r="AR32" i="100"/>
  <c r="X40" i="89"/>
  <c r="Y40" i="89"/>
  <c r="Z40" i="89"/>
  <c r="AI26" i="48"/>
  <c r="AN26" i="48"/>
  <c r="Y36" i="86"/>
  <c r="X36" i="86"/>
  <c r="AH26" i="82"/>
  <c r="AQ26" i="82" s="1"/>
  <c r="Z37" i="53"/>
  <c r="Z33" i="100"/>
  <c r="AI29" i="83"/>
  <c r="AN29" i="83"/>
  <c r="Y35" i="13"/>
  <c r="Z35" i="13" s="1"/>
  <c r="X35" i="13"/>
  <c r="Z39" i="105"/>
  <c r="AR37" i="46"/>
  <c r="AH38" i="47"/>
  <c r="AQ38" i="47" s="1"/>
  <c r="AR33" i="96"/>
  <c r="AR38" i="105"/>
  <c r="AI27" i="42"/>
  <c r="AN27" i="42"/>
  <c r="AI39" i="89"/>
  <c r="AP39" i="89"/>
  <c r="AR25" i="82"/>
  <c r="Y36" i="52"/>
  <c r="X36" i="52"/>
  <c r="AH35" i="51"/>
  <c r="AQ35" i="51" s="1"/>
  <c r="W27" i="82"/>
  <c r="AF26" i="82"/>
  <c r="AO26" i="82" s="1"/>
  <c r="AG26" i="82"/>
  <c r="AP26" i="82" s="1"/>
  <c r="AE26" i="82"/>
  <c r="AI32" i="54"/>
  <c r="AN32" i="54"/>
  <c r="AR36" i="53"/>
  <c r="AR37" i="101"/>
  <c r="AR37" i="47"/>
  <c r="AR32" i="88"/>
  <c r="AI36" i="104"/>
  <c r="AN36" i="104"/>
  <c r="AR39" i="97"/>
  <c r="AG28" i="99"/>
  <c r="AP28" i="99" s="1"/>
  <c r="AF28" i="99"/>
  <c r="AO28" i="99" s="1"/>
  <c r="AE28" i="99"/>
  <c r="W29" i="99"/>
  <c r="AH26" i="35"/>
  <c r="AQ26" i="35" s="1"/>
  <c r="Z38" i="47"/>
  <c r="AI25" i="94"/>
  <c r="AN25" i="94"/>
  <c r="AH36" i="92"/>
  <c r="AQ36" i="92" s="1"/>
  <c r="Y26" i="102"/>
  <c r="X26" i="102"/>
  <c r="AI24" i="85"/>
  <c r="AN24" i="85"/>
  <c r="Z35" i="51"/>
  <c r="AI37" i="93"/>
  <c r="AN37" i="93"/>
  <c r="AI31" i="11"/>
  <c r="AN31" i="11"/>
  <c r="AR35" i="92"/>
  <c r="W27" i="90"/>
  <c r="AE26" i="90"/>
  <c r="AN26" i="90" s="1"/>
  <c r="AG26" i="90"/>
  <c r="AF26" i="90"/>
  <c r="AO26" i="90" s="1"/>
  <c r="AE34" i="84"/>
  <c r="W35" i="84"/>
  <c r="AG34" i="84"/>
  <c r="AP34" i="84" s="1"/>
  <c r="AF34" i="84"/>
  <c r="AO34" i="84" s="1"/>
  <c r="AF29" i="103"/>
  <c r="AO29" i="103" s="1"/>
  <c r="AG29" i="103"/>
  <c r="AP29" i="103" s="1"/>
  <c r="AE29" i="103"/>
  <c r="W30" i="103"/>
  <c r="AH38" i="46"/>
  <c r="AQ38" i="46" s="1"/>
  <c r="AR29" i="43"/>
  <c r="AH38" i="101"/>
  <c r="AQ38" i="101" s="1"/>
  <c r="AH33" i="88"/>
  <c r="AQ33" i="88" s="1"/>
  <c r="Z26" i="35"/>
  <c r="Y26" i="94"/>
  <c r="Z26" i="94" s="1"/>
  <c r="X26" i="94"/>
  <c r="Z36" i="92"/>
  <c r="AI27" i="98"/>
  <c r="AN27" i="98"/>
  <c r="Y27" i="48"/>
  <c r="X27" i="48"/>
  <c r="AI25" i="102"/>
  <c r="AN25" i="102"/>
  <c r="Y25" i="85"/>
  <c r="X25" i="85"/>
  <c r="AR27" i="87"/>
  <c r="Y33" i="95"/>
  <c r="X33" i="95"/>
  <c r="Y32" i="11"/>
  <c r="Z32" i="11" s="1"/>
  <c r="X32" i="11"/>
  <c r="AH28" i="87"/>
  <c r="AQ28" i="87" s="1"/>
  <c r="AH30" i="18"/>
  <c r="AQ30" i="18" s="1"/>
  <c r="AH30" i="43"/>
  <c r="AQ30" i="43" s="1"/>
  <c r="Z38" i="46"/>
  <c r="AH33" i="45"/>
  <c r="AQ33" i="45" s="1"/>
  <c r="Y28" i="10"/>
  <c r="Z28" i="10" s="1"/>
  <c r="X28" i="10"/>
  <c r="AH31" i="41"/>
  <c r="AQ31" i="41" s="1"/>
  <c r="AI34" i="13"/>
  <c r="AN34" i="13"/>
  <c r="AF38" i="101"/>
  <c r="AO38" i="101" s="1"/>
  <c r="W39" i="101"/>
  <c r="AE38" i="101"/>
  <c r="AG38" i="101"/>
  <c r="AP38" i="101" s="1"/>
  <c r="W34" i="88"/>
  <c r="AG33" i="88"/>
  <c r="AP33" i="88" s="1"/>
  <c r="AF33" i="88"/>
  <c r="AO33" i="88" s="1"/>
  <c r="AE33" i="88"/>
  <c r="AR29" i="55"/>
  <c r="Y28" i="42"/>
  <c r="X28" i="42"/>
  <c r="Z28" i="42" s="1"/>
  <c r="AR32" i="45"/>
  <c r="AI35" i="52"/>
  <c r="AN35" i="52"/>
  <c r="AH30" i="91"/>
  <c r="AQ30" i="91" s="1"/>
  <c r="AH30" i="55"/>
  <c r="AQ30" i="55" s="1"/>
  <c r="AI35" i="86"/>
  <c r="AN35" i="86"/>
  <c r="AR30" i="41"/>
  <c r="Y33" i="54"/>
  <c r="X33" i="54"/>
  <c r="Y32" i="49"/>
  <c r="X32" i="49"/>
  <c r="Z32" i="49" s="1"/>
  <c r="AI32" i="95"/>
  <c r="AN32" i="95"/>
  <c r="AF26" i="94" l="1"/>
  <c r="AO26" i="94" s="1"/>
  <c r="AE26" i="94"/>
  <c r="W27" i="94"/>
  <c r="AG26" i="94"/>
  <c r="AP26" i="94" s="1"/>
  <c r="AF32" i="49"/>
  <c r="AO32" i="49" s="1"/>
  <c r="AE32" i="49"/>
  <c r="AG32" i="49"/>
  <c r="AP32" i="49" s="1"/>
  <c r="W33" i="49"/>
  <c r="AE28" i="10"/>
  <c r="W29" i="10"/>
  <c r="AG28" i="10"/>
  <c r="AP28" i="10" s="1"/>
  <c r="AF28" i="10"/>
  <c r="AO28" i="10" s="1"/>
  <c r="AE35" i="13"/>
  <c r="AF35" i="13"/>
  <c r="AO35" i="13" s="1"/>
  <c r="W36" i="13"/>
  <c r="AG35" i="13"/>
  <c r="AP35" i="13" s="1"/>
  <c r="AG28" i="42"/>
  <c r="AP28" i="42" s="1"/>
  <c r="W29" i="42"/>
  <c r="AE28" i="42"/>
  <c r="AF28" i="42"/>
  <c r="AO28" i="42" s="1"/>
  <c r="AF32" i="11"/>
  <c r="AO32" i="11" s="1"/>
  <c r="W33" i="11"/>
  <c r="AG32" i="11"/>
  <c r="AP32" i="11" s="1"/>
  <c r="AE32" i="11"/>
  <c r="AG38" i="46"/>
  <c r="AP38" i="46" s="1"/>
  <c r="W39" i="46"/>
  <c r="AE38" i="46"/>
  <c r="AF38" i="46"/>
  <c r="AO38" i="46" s="1"/>
  <c r="AH25" i="85"/>
  <c r="AQ25" i="85" s="1"/>
  <c r="AR24" i="85"/>
  <c r="Y29" i="99"/>
  <c r="X29" i="99"/>
  <c r="AR27" i="42"/>
  <c r="W40" i="105"/>
  <c r="AG39" i="105"/>
  <c r="AP39" i="105" s="1"/>
  <c r="AF39" i="105"/>
  <c r="AO39" i="105" s="1"/>
  <c r="AE39" i="105"/>
  <c r="AE33" i="100"/>
  <c r="AG33" i="100"/>
  <c r="AP33" i="100" s="1"/>
  <c r="AF33" i="100"/>
  <c r="AO33" i="100" s="1"/>
  <c r="W34" i="100"/>
  <c r="W41" i="89"/>
  <c r="AE40" i="89"/>
  <c r="AF40" i="89"/>
  <c r="AO40" i="89" s="1"/>
  <c r="AG40" i="89"/>
  <c r="AP40" i="89" s="1"/>
  <c r="AI30" i="16"/>
  <c r="AN30" i="16"/>
  <c r="AF28" i="98"/>
  <c r="AO28" i="98" s="1"/>
  <c r="AE28" i="98"/>
  <c r="W29" i="98"/>
  <c r="AG28" i="98"/>
  <c r="AP28" i="98" s="1"/>
  <c r="AI34" i="44"/>
  <c r="AN34" i="44"/>
  <c r="Y31" i="18"/>
  <c r="X31" i="18"/>
  <c r="AI30" i="55"/>
  <c r="AN30" i="55"/>
  <c r="AH33" i="95"/>
  <c r="AQ33" i="95" s="1"/>
  <c r="Z25" i="85"/>
  <c r="AF26" i="35"/>
  <c r="AO26" i="35" s="1"/>
  <c r="AG26" i="35"/>
  <c r="AP26" i="35" s="1"/>
  <c r="AE26" i="35"/>
  <c r="W27" i="35"/>
  <c r="AI26" i="90"/>
  <c r="AP26" i="90"/>
  <c r="AR31" i="11"/>
  <c r="AH26" i="102"/>
  <c r="AQ26" i="102" s="1"/>
  <c r="AI28" i="99"/>
  <c r="AR28" i="99" s="1"/>
  <c r="AN28" i="99"/>
  <c r="AR36" i="104"/>
  <c r="AI26" i="82"/>
  <c r="AN26" i="82"/>
  <c r="AH35" i="13"/>
  <c r="AQ35" i="13" s="1"/>
  <c r="AF37" i="53"/>
  <c r="AO37" i="53" s="1"/>
  <c r="AG37" i="53"/>
  <c r="AP37" i="53" s="1"/>
  <c r="W38" i="53"/>
  <c r="AE37" i="53"/>
  <c r="AH36" i="86"/>
  <c r="AQ36" i="86" s="1"/>
  <c r="AI34" i="96"/>
  <c r="AN34" i="96"/>
  <c r="AI30" i="43"/>
  <c r="AP30" i="43"/>
  <c r="AI30" i="18"/>
  <c r="AN30" i="18"/>
  <c r="AH28" i="42"/>
  <c r="AQ28" i="42" s="1"/>
  <c r="Z33" i="95"/>
  <c r="AR27" i="98"/>
  <c r="Y30" i="103"/>
  <c r="X30" i="103"/>
  <c r="Z26" i="102"/>
  <c r="Z36" i="86"/>
  <c r="AH40" i="89"/>
  <c r="AQ40" i="89" s="1"/>
  <c r="AI38" i="32"/>
  <c r="AN38" i="32"/>
  <c r="Y35" i="96"/>
  <c r="X35" i="96"/>
  <c r="AR31" i="49"/>
  <c r="W41" i="97"/>
  <c r="AF40" i="97"/>
  <c r="AO40" i="97" s="1"/>
  <c r="AG40" i="97"/>
  <c r="AP40" i="97" s="1"/>
  <c r="AE40" i="97"/>
  <c r="AR27" i="10"/>
  <c r="AH37" i="104"/>
  <c r="AQ37" i="104" s="1"/>
  <c r="Y27" i="50"/>
  <c r="X27" i="50"/>
  <c r="Z27" i="50" s="1"/>
  <c r="AI30" i="91"/>
  <c r="AN30" i="91"/>
  <c r="AI33" i="45"/>
  <c r="AN33" i="45"/>
  <c r="Y31" i="43"/>
  <c r="X31" i="43"/>
  <c r="AI28" i="87"/>
  <c r="AN28" i="87"/>
  <c r="Y39" i="101"/>
  <c r="X39" i="101"/>
  <c r="Z39" i="101" s="1"/>
  <c r="AR35" i="52"/>
  <c r="Y34" i="88"/>
  <c r="Z34" i="88" s="1"/>
  <c r="X34" i="88"/>
  <c r="W37" i="92"/>
  <c r="AF36" i="92"/>
  <c r="AO36" i="92" s="1"/>
  <c r="AE36" i="92"/>
  <c r="AG36" i="92"/>
  <c r="AP36" i="92" s="1"/>
  <c r="AI29" i="103"/>
  <c r="AN29" i="103"/>
  <c r="Y35" i="84"/>
  <c r="Z35" i="84"/>
  <c r="X35" i="84"/>
  <c r="Y27" i="90"/>
  <c r="X27" i="90"/>
  <c r="Z27" i="90" s="1"/>
  <c r="AR37" i="93"/>
  <c r="Y34" i="20"/>
  <c r="Z34" i="20"/>
  <c r="X34" i="20"/>
  <c r="AH38" i="93"/>
  <c r="AQ38" i="93" s="1"/>
  <c r="Y38" i="15"/>
  <c r="X38" i="15"/>
  <c r="AF37" i="104"/>
  <c r="AO37" i="104" s="1"/>
  <c r="AE37" i="104"/>
  <c r="AG37" i="104"/>
  <c r="AP37" i="104" s="1"/>
  <c r="W38" i="104"/>
  <c r="Y32" i="41"/>
  <c r="Z32" i="41"/>
  <c r="X32" i="41"/>
  <c r="Y34" i="45"/>
  <c r="X34" i="45"/>
  <c r="Z34" i="45" s="1"/>
  <c r="AH32" i="49"/>
  <c r="AQ32" i="49" s="1"/>
  <c r="AI33" i="88"/>
  <c r="AN33" i="88"/>
  <c r="AH33" i="54"/>
  <c r="AQ33" i="54" s="1"/>
  <c r="AR35" i="86"/>
  <c r="Z33" i="54"/>
  <c r="AR34" i="13"/>
  <c r="AH28" i="10"/>
  <c r="AQ28" i="10" s="1"/>
  <c r="AH32" i="11"/>
  <c r="AQ32" i="11" s="1"/>
  <c r="AR25" i="102"/>
  <c r="AH26" i="94"/>
  <c r="AQ26" i="94" s="1"/>
  <c r="AI34" i="84"/>
  <c r="AN34" i="84"/>
  <c r="AE35" i="51"/>
  <c r="W36" i="51"/>
  <c r="AF35" i="51"/>
  <c r="AO35" i="51" s="1"/>
  <c r="AG35" i="51"/>
  <c r="AP35" i="51" s="1"/>
  <c r="AR25" i="94"/>
  <c r="Y27" i="82"/>
  <c r="Z27" i="82" s="1"/>
  <c r="X27" i="82"/>
  <c r="AH36" i="52"/>
  <c r="AQ36" i="52" s="1"/>
  <c r="AR39" i="89"/>
  <c r="Y39" i="32"/>
  <c r="X39" i="32"/>
  <c r="Z39" i="32" s="1"/>
  <c r="Y31" i="16"/>
  <c r="Z31" i="16" s="1"/>
  <c r="X31" i="16"/>
  <c r="AI33" i="20"/>
  <c r="AN33" i="20"/>
  <c r="Z38" i="93"/>
  <c r="AI37" i="15"/>
  <c r="AN37" i="15"/>
  <c r="Y35" i="44"/>
  <c r="X35" i="44"/>
  <c r="AI26" i="50"/>
  <c r="AN26" i="50"/>
  <c r="AI31" i="41"/>
  <c r="AN31" i="41"/>
  <c r="AI38" i="101"/>
  <c r="AN38" i="101"/>
  <c r="AR32" i="95"/>
  <c r="Z27" i="48"/>
  <c r="AH27" i="48"/>
  <c r="AQ27" i="48" s="1"/>
  <c r="W39" i="47"/>
  <c r="AE38" i="47"/>
  <c r="AF38" i="47"/>
  <c r="AO38" i="47" s="1"/>
  <c r="AG38" i="47"/>
  <c r="AP38" i="47" s="1"/>
  <c r="AR32" i="54"/>
  <c r="Z36" i="52"/>
  <c r="AR29" i="83"/>
  <c r="AR26" i="48"/>
  <c r="AH28" i="98"/>
  <c r="AQ28" i="98" s="1"/>
  <c r="Z30" i="83"/>
  <c r="AH30" i="83"/>
  <c r="AQ30" i="83" s="1"/>
  <c r="Y31" i="91"/>
  <c r="Z31" i="91" s="1"/>
  <c r="X31" i="91"/>
  <c r="Y31" i="55"/>
  <c r="X31" i="55"/>
  <c r="Y29" i="87"/>
  <c r="Z29" i="87" s="1"/>
  <c r="X29" i="87"/>
  <c r="W30" i="87" l="1"/>
  <c r="AG29" i="87"/>
  <c r="AP29" i="87" s="1"/>
  <c r="AF29" i="87"/>
  <c r="AO29" i="87" s="1"/>
  <c r="AE29" i="87"/>
  <c r="AF27" i="90"/>
  <c r="AO27" i="90" s="1"/>
  <c r="AE27" i="90"/>
  <c r="W28" i="90"/>
  <c r="AG27" i="90"/>
  <c r="AP27" i="90" s="1"/>
  <c r="AG27" i="50"/>
  <c r="AP27" i="50" s="1"/>
  <c r="AE27" i="50"/>
  <c r="AF27" i="50"/>
  <c r="AO27" i="50" s="1"/>
  <c r="W28" i="50"/>
  <c r="W32" i="16"/>
  <c r="AF31" i="16"/>
  <c r="AO31" i="16" s="1"/>
  <c r="AG31" i="16"/>
  <c r="AP31" i="16" s="1"/>
  <c r="AE31" i="16"/>
  <c r="W28" i="82"/>
  <c r="AG27" i="82"/>
  <c r="AP27" i="82" s="1"/>
  <c r="AF27" i="82"/>
  <c r="AO27" i="82" s="1"/>
  <c r="AE27" i="82"/>
  <c r="AF34" i="88"/>
  <c r="AO34" i="88" s="1"/>
  <c r="W35" i="88"/>
  <c r="AE34" i="88"/>
  <c r="AG34" i="88"/>
  <c r="AP34" i="88" s="1"/>
  <c r="W32" i="91"/>
  <c r="AG31" i="91"/>
  <c r="AP31" i="91" s="1"/>
  <c r="AF31" i="91"/>
  <c r="AO31" i="91" s="1"/>
  <c r="AE31" i="91"/>
  <c r="AG39" i="32"/>
  <c r="AP39" i="32" s="1"/>
  <c r="W40" i="32"/>
  <c r="AF39" i="32"/>
  <c r="AO39" i="32" s="1"/>
  <c r="AE39" i="32"/>
  <c r="W35" i="45"/>
  <c r="AE34" i="45"/>
  <c r="AF34" i="45"/>
  <c r="AO34" i="45" s="1"/>
  <c r="AG34" i="45"/>
  <c r="AP34" i="45" s="1"/>
  <c r="AF39" i="101"/>
  <c r="AO39" i="101" s="1"/>
  <c r="AE39" i="101"/>
  <c r="W40" i="101"/>
  <c r="AG39" i="101"/>
  <c r="AP39" i="101" s="1"/>
  <c r="Z31" i="55"/>
  <c r="AH31" i="55"/>
  <c r="AQ31" i="55" s="1"/>
  <c r="AH35" i="44"/>
  <c r="AQ35" i="44" s="1"/>
  <c r="AI35" i="51"/>
  <c r="AN35" i="51"/>
  <c r="AH31" i="91"/>
  <c r="AQ31" i="91" s="1"/>
  <c r="AE36" i="52"/>
  <c r="AF36" i="52"/>
  <c r="AO36" i="52" s="1"/>
  <c r="W37" i="52"/>
  <c r="AG36" i="52"/>
  <c r="AP36" i="52" s="1"/>
  <c r="AI38" i="47"/>
  <c r="AN38" i="47"/>
  <c r="AH31" i="16"/>
  <c r="AQ31" i="16" s="1"/>
  <c r="AR34" i="84"/>
  <c r="Y38" i="104"/>
  <c r="Z38" i="104" s="1"/>
  <c r="X38" i="104"/>
  <c r="AH34" i="20"/>
  <c r="AQ34" i="20" s="1"/>
  <c r="AR29" i="103"/>
  <c r="AH34" i="88"/>
  <c r="AQ34" i="88" s="1"/>
  <c r="AR30" i="43"/>
  <c r="AI28" i="98"/>
  <c r="AN28" i="98"/>
  <c r="Y40" i="105"/>
  <c r="Z40" i="105" s="1"/>
  <c r="X40" i="105"/>
  <c r="Y36" i="13"/>
  <c r="X36" i="13"/>
  <c r="Y29" i="10"/>
  <c r="Z29" i="10" s="1"/>
  <c r="X29" i="10"/>
  <c r="AH29" i="87"/>
  <c r="AQ29" i="87" s="1"/>
  <c r="Y39" i="47"/>
  <c r="X39" i="47"/>
  <c r="W28" i="48"/>
  <c r="AF27" i="48"/>
  <c r="AO27" i="48" s="1"/>
  <c r="AG27" i="48"/>
  <c r="AP27" i="48" s="1"/>
  <c r="AE27" i="48"/>
  <c r="AR31" i="41"/>
  <c r="AH27" i="82"/>
  <c r="AQ27" i="82" s="1"/>
  <c r="AE34" i="20"/>
  <c r="W35" i="20"/>
  <c r="AF34" i="20"/>
  <c r="AO34" i="20" s="1"/>
  <c r="AG34" i="20"/>
  <c r="AP34" i="20" s="1"/>
  <c r="Y41" i="97"/>
  <c r="Z41" i="97"/>
  <c r="X41" i="97"/>
  <c r="AR26" i="82"/>
  <c r="AI40" i="89"/>
  <c r="AN40" i="89"/>
  <c r="AI33" i="100"/>
  <c r="AN33" i="100"/>
  <c r="AI32" i="11"/>
  <c r="AN32" i="11"/>
  <c r="AI28" i="42"/>
  <c r="AN28" i="42"/>
  <c r="AI28" i="10"/>
  <c r="AN28" i="10"/>
  <c r="AG30" i="83"/>
  <c r="AP30" i="83" s="1"/>
  <c r="AE30" i="83"/>
  <c r="AN30" i="83" s="1"/>
  <c r="W31" i="83"/>
  <c r="AF30" i="83"/>
  <c r="AR37" i="15"/>
  <c r="AE33" i="54"/>
  <c r="AF33" i="54"/>
  <c r="AO33" i="54" s="1"/>
  <c r="W34" i="54"/>
  <c r="AG33" i="54"/>
  <c r="AP33" i="54" s="1"/>
  <c r="AH32" i="41"/>
  <c r="AQ32" i="41" s="1"/>
  <c r="AI37" i="104"/>
  <c r="AN37" i="104"/>
  <c r="AH35" i="84"/>
  <c r="AQ35" i="84" s="1"/>
  <c r="AR33" i="45"/>
  <c r="AR38" i="32"/>
  <c r="AF36" i="86"/>
  <c r="AO36" i="86" s="1"/>
  <c r="W37" i="86"/>
  <c r="AG36" i="86"/>
  <c r="AP36" i="86" s="1"/>
  <c r="AE36" i="86"/>
  <c r="AR34" i="96"/>
  <c r="AR26" i="90"/>
  <c r="AF25" i="85"/>
  <c r="AO25" i="85" s="1"/>
  <c r="AE25" i="85"/>
  <c r="AG25" i="85"/>
  <c r="AP25" i="85" s="1"/>
  <c r="W26" i="85"/>
  <c r="AR34" i="44"/>
  <c r="Y41" i="89"/>
  <c r="X41" i="89"/>
  <c r="Y29" i="42"/>
  <c r="Z29" i="42" s="1"/>
  <c r="X29" i="42"/>
  <c r="AI35" i="13"/>
  <c r="AN35" i="13"/>
  <c r="AR26" i="50"/>
  <c r="W33" i="41"/>
  <c r="AE32" i="41"/>
  <c r="AG32" i="41"/>
  <c r="AP32" i="41" s="1"/>
  <c r="AF32" i="41"/>
  <c r="AO32" i="41" s="1"/>
  <c r="AF35" i="84"/>
  <c r="AO35" i="84" s="1"/>
  <c r="AE35" i="84"/>
  <c r="W36" i="84"/>
  <c r="AG35" i="84"/>
  <c r="AP35" i="84" s="1"/>
  <c r="AI36" i="92"/>
  <c r="AN36" i="92"/>
  <c r="AR28" i="87"/>
  <c r="AF26" i="102"/>
  <c r="AO26" i="102" s="1"/>
  <c r="AE26" i="102"/>
  <c r="W27" i="102"/>
  <c r="AG26" i="102"/>
  <c r="AP26" i="102" s="1"/>
  <c r="AF33" i="95"/>
  <c r="AO33" i="95" s="1"/>
  <c r="AE33" i="95"/>
  <c r="W34" i="95"/>
  <c r="AG33" i="95"/>
  <c r="AP33" i="95" s="1"/>
  <c r="AI37" i="53"/>
  <c r="AN37" i="53"/>
  <c r="AR30" i="55"/>
  <c r="AR30" i="16"/>
  <c r="AI39" i="105"/>
  <c r="AN39" i="105"/>
  <c r="AH29" i="99"/>
  <c r="AQ29" i="99" s="1"/>
  <c r="AI38" i="46"/>
  <c r="AN38" i="46"/>
  <c r="X33" i="11"/>
  <c r="Y33" i="11"/>
  <c r="Z33" i="11" s="1"/>
  <c r="X33" i="49"/>
  <c r="Y33" i="49"/>
  <c r="Y27" i="94"/>
  <c r="X27" i="94"/>
  <c r="AE38" i="93"/>
  <c r="AG38" i="93"/>
  <c r="AP38" i="93" s="1"/>
  <c r="AF38" i="93"/>
  <c r="AO38" i="93" s="1"/>
  <c r="W39" i="93"/>
  <c r="AH39" i="32"/>
  <c r="AQ39" i="32" s="1"/>
  <c r="Y36" i="51"/>
  <c r="Z36" i="51"/>
  <c r="X36" i="51"/>
  <c r="AH38" i="15"/>
  <c r="AQ38" i="15" s="1"/>
  <c r="AH31" i="43"/>
  <c r="AQ31" i="43" s="1"/>
  <c r="AR30" i="91"/>
  <c r="AI40" i="97"/>
  <c r="AN40" i="97"/>
  <c r="AH35" i="96"/>
  <c r="AQ35" i="96" s="1"/>
  <c r="AH30" i="103"/>
  <c r="AQ30" i="103" s="1"/>
  <c r="AR30" i="18"/>
  <c r="Y38" i="53"/>
  <c r="X38" i="53"/>
  <c r="Y27" i="35"/>
  <c r="Z27" i="35" s="1"/>
  <c r="X27" i="35"/>
  <c r="AH31" i="18"/>
  <c r="AQ31" i="18" s="1"/>
  <c r="Y34" i="100"/>
  <c r="X34" i="100"/>
  <c r="Z34" i="100" s="1"/>
  <c r="Z29" i="99"/>
  <c r="Y39" i="46"/>
  <c r="Z39" i="46" s="1"/>
  <c r="X39" i="46"/>
  <c r="AI26" i="94"/>
  <c r="AN26" i="94"/>
  <c r="AR38" i="101"/>
  <c r="Z35" i="44"/>
  <c r="AR33" i="20"/>
  <c r="AR33" i="88"/>
  <c r="AH34" i="45"/>
  <c r="AQ34" i="45" s="1"/>
  <c r="Z38" i="15"/>
  <c r="AH27" i="90"/>
  <c r="AQ27" i="90" s="1"/>
  <c r="Y37" i="92"/>
  <c r="Z37" i="92" s="1"/>
  <c r="X37" i="92"/>
  <c r="AH39" i="101"/>
  <c r="AQ39" i="101" s="1"/>
  <c r="Z31" i="43"/>
  <c r="AH27" i="50"/>
  <c r="AQ27" i="50" s="1"/>
  <c r="Z35" i="96"/>
  <c r="Z30" i="103"/>
  <c r="AI26" i="35"/>
  <c r="AN26" i="35"/>
  <c r="Z31" i="18"/>
  <c r="Y29" i="98"/>
  <c r="Z29" i="98" s="1"/>
  <c r="X29" i="98"/>
  <c r="AI32" i="49"/>
  <c r="AN32" i="49"/>
  <c r="W35" i="100" l="1"/>
  <c r="AE34" i="100"/>
  <c r="AG34" i="100"/>
  <c r="AP34" i="100" s="1"/>
  <c r="AF34" i="100"/>
  <c r="AO34" i="100" s="1"/>
  <c r="AE37" i="92"/>
  <c r="AG37" i="92"/>
  <c r="AP37" i="92" s="1"/>
  <c r="W38" i="92"/>
  <c r="AF37" i="92"/>
  <c r="AO37" i="92" s="1"/>
  <c r="AG29" i="42"/>
  <c r="AP29" i="42" s="1"/>
  <c r="W30" i="42"/>
  <c r="AE29" i="42"/>
  <c r="AF29" i="42"/>
  <c r="AO29" i="42" s="1"/>
  <c r="AF40" i="105"/>
  <c r="AO40" i="105" s="1"/>
  <c r="AE40" i="105"/>
  <c r="W41" i="105"/>
  <c r="AG40" i="105"/>
  <c r="AP40" i="105" s="1"/>
  <c r="W30" i="98"/>
  <c r="AG29" i="98"/>
  <c r="AP29" i="98" s="1"/>
  <c r="AF29" i="98"/>
  <c r="AO29" i="98" s="1"/>
  <c r="AE29" i="98"/>
  <c r="W40" i="46"/>
  <c r="AE39" i="46"/>
  <c r="AG39" i="46"/>
  <c r="AP39" i="46" s="1"/>
  <c r="AF39" i="46"/>
  <c r="AO39" i="46" s="1"/>
  <c r="AG27" i="35"/>
  <c r="AP27" i="35" s="1"/>
  <c r="AE27" i="35"/>
  <c r="AF27" i="35"/>
  <c r="AO27" i="35" s="1"/>
  <c r="W28" i="35"/>
  <c r="W30" i="10"/>
  <c r="AE29" i="10"/>
  <c r="AG29" i="10"/>
  <c r="AP29" i="10" s="1"/>
  <c r="AF29" i="10"/>
  <c r="AO29" i="10" s="1"/>
  <c r="W39" i="104"/>
  <c r="AE38" i="104"/>
  <c r="AG38" i="104"/>
  <c r="AP38" i="104" s="1"/>
  <c r="AF38" i="104"/>
  <c r="AO38" i="104" s="1"/>
  <c r="AH36" i="51"/>
  <c r="AQ36" i="51" s="1"/>
  <c r="AI38" i="93"/>
  <c r="AN38" i="93"/>
  <c r="AH33" i="49"/>
  <c r="AQ33" i="49" s="1"/>
  <c r="X37" i="86"/>
  <c r="Y37" i="86"/>
  <c r="Z37" i="86" s="1"/>
  <c r="AR37" i="104"/>
  <c r="AH41" i="97"/>
  <c r="AQ41" i="97" s="1"/>
  <c r="Y35" i="20"/>
  <c r="X35" i="20"/>
  <c r="Y40" i="101"/>
  <c r="Z40" i="101"/>
  <c r="X40" i="101"/>
  <c r="AI34" i="45"/>
  <c r="AN34" i="45"/>
  <c r="AI27" i="82"/>
  <c r="AN27" i="82"/>
  <c r="AI27" i="50"/>
  <c r="AN27" i="50"/>
  <c r="AF31" i="18"/>
  <c r="AO31" i="18" s="1"/>
  <c r="AG31" i="18"/>
  <c r="AP31" i="18" s="1"/>
  <c r="AE31" i="18"/>
  <c r="W32" i="18"/>
  <c r="W37" i="51"/>
  <c r="AG36" i="51"/>
  <c r="AP36" i="51" s="1"/>
  <c r="AE36" i="51"/>
  <c r="AF36" i="51"/>
  <c r="AO36" i="51" s="1"/>
  <c r="AH27" i="94"/>
  <c r="AQ27" i="94" s="1"/>
  <c r="AF33" i="11"/>
  <c r="AO33" i="11" s="1"/>
  <c r="AE33" i="11"/>
  <c r="AG33" i="11"/>
  <c r="AP33" i="11" s="1"/>
  <c r="W34" i="11"/>
  <c r="Y27" i="102"/>
  <c r="X27" i="102"/>
  <c r="AR36" i="92"/>
  <c r="AH41" i="89"/>
  <c r="AQ41" i="89" s="1"/>
  <c r="X26" i="85"/>
  <c r="Y26" i="85"/>
  <c r="Z26" i="85"/>
  <c r="AR28" i="10"/>
  <c r="AR33" i="100"/>
  <c r="AG41" i="97"/>
  <c r="AP41" i="97" s="1"/>
  <c r="AE41" i="97"/>
  <c r="W42" i="97"/>
  <c r="AF41" i="97"/>
  <c r="AO41" i="97" s="1"/>
  <c r="AI34" i="20"/>
  <c r="AN34" i="20"/>
  <c r="Y28" i="48"/>
  <c r="X28" i="48"/>
  <c r="AH36" i="13"/>
  <c r="AQ36" i="13" s="1"/>
  <c r="Y37" i="52"/>
  <c r="Z37" i="52" s="1"/>
  <c r="X37" i="52"/>
  <c r="AI39" i="101"/>
  <c r="AN39" i="101"/>
  <c r="Y35" i="45"/>
  <c r="Z35" i="45" s="1"/>
  <c r="X35" i="45"/>
  <c r="W39" i="15"/>
  <c r="AF38" i="15"/>
  <c r="AO38" i="15" s="1"/>
  <c r="AG38" i="15"/>
  <c r="AP38" i="15" s="1"/>
  <c r="AE38" i="15"/>
  <c r="Z27" i="94"/>
  <c r="AH33" i="11"/>
  <c r="AQ33" i="11" s="1"/>
  <c r="Y34" i="95"/>
  <c r="X34" i="95"/>
  <c r="AI26" i="102"/>
  <c r="AN26" i="102"/>
  <c r="Z41" i="89"/>
  <c r="Y34" i="54"/>
  <c r="X34" i="54"/>
  <c r="AI30" i="83"/>
  <c r="AO30" i="83"/>
  <c r="AH39" i="47"/>
  <c r="AQ39" i="47" s="1"/>
  <c r="Z36" i="13"/>
  <c r="AR28" i="98"/>
  <c r="AI31" i="91"/>
  <c r="AN31" i="91"/>
  <c r="AI34" i="88"/>
  <c r="AN34" i="88"/>
  <c r="Y32" i="16"/>
  <c r="Z32" i="16" s="1"/>
  <c r="X32" i="16"/>
  <c r="AI29" i="87"/>
  <c r="AN29" i="87"/>
  <c r="AE29" i="99"/>
  <c r="W30" i="99"/>
  <c r="AG29" i="99"/>
  <c r="AP29" i="99" s="1"/>
  <c r="AF29" i="99"/>
  <c r="AO29" i="99" s="1"/>
  <c r="AR26" i="94"/>
  <c r="Y39" i="93"/>
  <c r="Z39" i="93" s="1"/>
  <c r="X39" i="93"/>
  <c r="AI33" i="95"/>
  <c r="AR33" i="95" s="1"/>
  <c r="AN33" i="95"/>
  <c r="AR35" i="13"/>
  <c r="AI25" i="85"/>
  <c r="AN25" i="85"/>
  <c r="Y31" i="83"/>
  <c r="Z31" i="83"/>
  <c r="X31" i="83"/>
  <c r="AR28" i="42"/>
  <c r="AR40" i="89"/>
  <c r="Z39" i="47"/>
  <c r="AI36" i="52"/>
  <c r="AN36" i="52"/>
  <c r="AE31" i="55"/>
  <c r="W32" i="55"/>
  <c r="AF31" i="55"/>
  <c r="AO31" i="55" s="1"/>
  <c r="AG31" i="55"/>
  <c r="AP31" i="55" s="1"/>
  <c r="AI39" i="32"/>
  <c r="AN39" i="32"/>
  <c r="Y35" i="88"/>
  <c r="X35" i="88"/>
  <c r="Y28" i="82"/>
  <c r="Z28" i="82" s="1"/>
  <c r="X28" i="82"/>
  <c r="AH29" i="98"/>
  <c r="AQ29" i="98" s="1"/>
  <c r="W31" i="103"/>
  <c r="AF30" i="103"/>
  <c r="AO30" i="103" s="1"/>
  <c r="AE30" i="103"/>
  <c r="AG30" i="103"/>
  <c r="AP30" i="103" s="1"/>
  <c r="AH39" i="46"/>
  <c r="AQ39" i="46" s="1"/>
  <c r="AH27" i="35"/>
  <c r="AQ27" i="35" s="1"/>
  <c r="Z33" i="49"/>
  <c r="AR38" i="46"/>
  <c r="Y36" i="84"/>
  <c r="X36" i="84"/>
  <c r="AI32" i="41"/>
  <c r="AN32" i="41"/>
  <c r="AH29" i="42"/>
  <c r="AQ29" i="42" s="1"/>
  <c r="AI36" i="86"/>
  <c r="AN36" i="86"/>
  <c r="AI33" i="54"/>
  <c r="AN33" i="54"/>
  <c r="AI27" i="48"/>
  <c r="AN27" i="48"/>
  <c r="AH29" i="10"/>
  <c r="AQ29" i="10" s="1"/>
  <c r="AH40" i="105"/>
  <c r="AQ40" i="105" s="1"/>
  <c r="AR38" i="47"/>
  <c r="AR35" i="51"/>
  <c r="Y28" i="50"/>
  <c r="X28" i="50"/>
  <c r="Y28" i="90"/>
  <c r="X28" i="90"/>
  <c r="AH38" i="53"/>
  <c r="AQ38" i="53" s="1"/>
  <c r="AH34" i="100"/>
  <c r="AQ34" i="100" s="1"/>
  <c r="Z38" i="53"/>
  <c r="AR32" i="49"/>
  <c r="AR26" i="35"/>
  <c r="W36" i="96"/>
  <c r="AF35" i="96"/>
  <c r="AO35" i="96" s="1"/>
  <c r="AG35" i="96"/>
  <c r="AP35" i="96" s="1"/>
  <c r="AE35" i="96"/>
  <c r="AE31" i="43"/>
  <c r="AG31" i="43"/>
  <c r="AP31" i="43" s="1"/>
  <c r="W32" i="43"/>
  <c r="AF31" i="43"/>
  <c r="AO31" i="43" s="1"/>
  <c r="AH37" i="92"/>
  <c r="AQ37" i="92" s="1"/>
  <c r="AE35" i="44"/>
  <c r="AF35" i="44"/>
  <c r="AO35" i="44" s="1"/>
  <c r="W36" i="44"/>
  <c r="AG35" i="44"/>
  <c r="AP35" i="44" s="1"/>
  <c r="AR40" i="97"/>
  <c r="AR39" i="105"/>
  <c r="AR37" i="53"/>
  <c r="AI35" i="84"/>
  <c r="AN35" i="84"/>
  <c r="Y33" i="41"/>
  <c r="X33" i="41"/>
  <c r="AR32" i="11"/>
  <c r="AH38" i="104"/>
  <c r="AQ38" i="104" s="1"/>
  <c r="Y40" i="32"/>
  <c r="Z40" i="32" s="1"/>
  <c r="X40" i="32"/>
  <c r="Y32" i="91"/>
  <c r="X32" i="91"/>
  <c r="AI31" i="16"/>
  <c r="AN31" i="16"/>
  <c r="AI27" i="90"/>
  <c r="AN27" i="90"/>
  <c r="Y30" i="87"/>
  <c r="X30" i="87"/>
  <c r="AE40" i="32" l="1"/>
  <c r="AF40" i="32"/>
  <c r="AO40" i="32" s="1"/>
  <c r="W41" i="32"/>
  <c r="AG40" i="32"/>
  <c r="AP40" i="32" s="1"/>
  <c r="W38" i="52"/>
  <c r="AE37" i="52"/>
  <c r="AF37" i="52"/>
  <c r="AO37" i="52" s="1"/>
  <c r="AG37" i="52"/>
  <c r="AP37" i="52" s="1"/>
  <c r="AF39" i="93"/>
  <c r="AO39" i="93" s="1"/>
  <c r="AG39" i="93"/>
  <c r="AP39" i="93" s="1"/>
  <c r="AE39" i="93"/>
  <c r="W40" i="93"/>
  <c r="AE28" i="82"/>
  <c r="W29" i="82"/>
  <c r="AG28" i="82"/>
  <c r="AP28" i="82" s="1"/>
  <c r="AF28" i="82"/>
  <c r="AO28" i="82" s="1"/>
  <c r="W33" i="16"/>
  <c r="AE32" i="16"/>
  <c r="AF32" i="16"/>
  <c r="AO32" i="16" s="1"/>
  <c r="AG32" i="16"/>
  <c r="AP32" i="16" s="1"/>
  <c r="AG35" i="45"/>
  <c r="AP35" i="45" s="1"/>
  <c r="AF35" i="45"/>
  <c r="AO35" i="45" s="1"/>
  <c r="AE35" i="45"/>
  <c r="W36" i="45"/>
  <c r="AI31" i="43"/>
  <c r="AN31" i="43"/>
  <c r="AI35" i="44"/>
  <c r="AN35" i="44"/>
  <c r="AI35" i="96"/>
  <c r="AN35" i="96"/>
  <c r="AR33" i="54"/>
  <c r="Y31" i="103"/>
  <c r="X31" i="103"/>
  <c r="AH28" i="82"/>
  <c r="AQ28" i="82" s="1"/>
  <c r="AI31" i="55"/>
  <c r="AN31" i="55"/>
  <c r="AR25" i="85"/>
  <c r="AF27" i="94"/>
  <c r="AO27" i="94" s="1"/>
  <c r="W28" i="94"/>
  <c r="AG27" i="94"/>
  <c r="AP27" i="94" s="1"/>
  <c r="AE27" i="94"/>
  <c r="AH35" i="45"/>
  <c r="AQ35" i="45" s="1"/>
  <c r="Y37" i="51"/>
  <c r="X37" i="51"/>
  <c r="AH40" i="101"/>
  <c r="AQ40" i="101" s="1"/>
  <c r="AI38" i="104"/>
  <c r="AN38" i="104"/>
  <c r="Y30" i="10"/>
  <c r="X30" i="10"/>
  <c r="Z30" i="10" s="1"/>
  <c r="AI29" i="98"/>
  <c r="AN29" i="98"/>
  <c r="Y41" i="105"/>
  <c r="Z41" i="105" s="1"/>
  <c r="X41" i="105"/>
  <c r="Y30" i="42"/>
  <c r="X30" i="42"/>
  <c r="AI37" i="92"/>
  <c r="AN37" i="92"/>
  <c r="AR31" i="16"/>
  <c r="AR35" i="84"/>
  <c r="AH28" i="90"/>
  <c r="AQ28" i="90" s="1"/>
  <c r="AR39" i="32"/>
  <c r="Y30" i="99"/>
  <c r="X30" i="99"/>
  <c r="Z30" i="99" s="1"/>
  <c r="AF41" i="89"/>
  <c r="AO41" i="89" s="1"/>
  <c r="AE41" i="89"/>
  <c r="W42" i="89"/>
  <c r="AG41" i="89"/>
  <c r="AP41" i="89" s="1"/>
  <c r="AH28" i="48"/>
  <c r="AQ28" i="48" s="1"/>
  <c r="AH27" i="102"/>
  <c r="AQ27" i="102" s="1"/>
  <c r="AI33" i="11"/>
  <c r="AN33" i="11"/>
  <c r="AR27" i="50"/>
  <c r="AF40" i="101"/>
  <c r="AO40" i="101" s="1"/>
  <c r="AE40" i="101"/>
  <c r="AN40" i="101" s="1"/>
  <c r="W41" i="101"/>
  <c r="AG40" i="101"/>
  <c r="AF37" i="86"/>
  <c r="AO37" i="86" s="1"/>
  <c r="W38" i="86"/>
  <c r="AE37" i="86"/>
  <c r="AG37" i="86"/>
  <c r="AP37" i="86" s="1"/>
  <c r="Y39" i="104"/>
  <c r="Z39" i="104"/>
  <c r="X39" i="104"/>
  <c r="AI40" i="105"/>
  <c r="AN40" i="105"/>
  <c r="Y32" i="43"/>
  <c r="X32" i="43"/>
  <c r="AE38" i="53"/>
  <c r="AF38" i="53"/>
  <c r="AO38" i="53" s="1"/>
  <c r="W39" i="53"/>
  <c r="AG38" i="53"/>
  <c r="AP38" i="53" s="1"/>
  <c r="Z28" i="90"/>
  <c r="AR36" i="86"/>
  <c r="AR36" i="52"/>
  <c r="AH31" i="83"/>
  <c r="AQ31" i="83" s="1"/>
  <c r="AI29" i="99"/>
  <c r="AR29" i="99" s="1"/>
  <c r="AN29" i="99"/>
  <c r="AF36" i="13"/>
  <c r="AO36" i="13" s="1"/>
  <c r="W37" i="13"/>
  <c r="AG36" i="13"/>
  <c r="AP36" i="13" s="1"/>
  <c r="AE36" i="13"/>
  <c r="AI38" i="15"/>
  <c r="AN38" i="15"/>
  <c r="Z28" i="48"/>
  <c r="Y42" i="97"/>
  <c r="Z42" i="97" s="1"/>
  <c r="X42" i="97"/>
  <c r="Z27" i="102"/>
  <c r="Y32" i="18"/>
  <c r="Z32" i="18" s="1"/>
  <c r="X32" i="18"/>
  <c r="AH37" i="86"/>
  <c r="AQ37" i="86" s="1"/>
  <c r="Y28" i="35"/>
  <c r="Z28" i="35"/>
  <c r="X28" i="35"/>
  <c r="Y36" i="96"/>
  <c r="Z36" i="96"/>
  <c r="X36" i="96"/>
  <c r="AR32" i="41"/>
  <c r="W34" i="49"/>
  <c r="AF33" i="49"/>
  <c r="AO33" i="49" s="1"/>
  <c r="AG33" i="49"/>
  <c r="AP33" i="49" s="1"/>
  <c r="AE33" i="49"/>
  <c r="AH35" i="88"/>
  <c r="AQ35" i="88" s="1"/>
  <c r="W40" i="47"/>
  <c r="AF39" i="47"/>
  <c r="AO39" i="47" s="1"/>
  <c r="AG39" i="47"/>
  <c r="AP39" i="47" s="1"/>
  <c r="AE39" i="47"/>
  <c r="W32" i="83"/>
  <c r="AE31" i="83"/>
  <c r="AF31" i="83"/>
  <c r="AO31" i="83" s="1"/>
  <c r="AG31" i="83"/>
  <c r="AP31" i="83" s="1"/>
  <c r="AR34" i="88"/>
  <c r="AR30" i="83"/>
  <c r="AR26" i="102"/>
  <c r="AI41" i="97"/>
  <c r="AN41" i="97"/>
  <c r="AF26" i="85"/>
  <c r="AO26" i="85" s="1"/>
  <c r="AE26" i="85"/>
  <c r="W27" i="85"/>
  <c r="AG26" i="85"/>
  <c r="AP26" i="85" s="1"/>
  <c r="AI31" i="18"/>
  <c r="AN31" i="18"/>
  <c r="AR27" i="82"/>
  <c r="AH35" i="20"/>
  <c r="AQ35" i="20" s="1"/>
  <c r="AR38" i="93"/>
  <c r="AI39" i="46"/>
  <c r="AN39" i="46"/>
  <c r="Y30" i="98"/>
  <c r="Z30" i="98" s="1"/>
  <c r="X30" i="98"/>
  <c r="AH33" i="41"/>
  <c r="AQ33" i="41" s="1"/>
  <c r="AH28" i="50"/>
  <c r="AQ28" i="50" s="1"/>
  <c r="AR27" i="48"/>
  <c r="AH36" i="84"/>
  <c r="AQ36" i="84" s="1"/>
  <c r="AI30" i="103"/>
  <c r="AN30" i="103"/>
  <c r="Z35" i="88"/>
  <c r="AR29" i="87"/>
  <c r="AH34" i="54"/>
  <c r="AQ34" i="54" s="1"/>
  <c r="AH34" i="95"/>
  <c r="AQ34" i="95" s="1"/>
  <c r="AR39" i="101"/>
  <c r="AI36" i="51"/>
  <c r="AN36" i="51"/>
  <c r="Z35" i="20"/>
  <c r="AI27" i="35"/>
  <c r="AN27" i="35"/>
  <c r="Y40" i="46"/>
  <c r="Z40" i="46" s="1"/>
  <c r="X40" i="46"/>
  <c r="Y38" i="92"/>
  <c r="Z38" i="92"/>
  <c r="X38" i="92"/>
  <c r="AI34" i="100"/>
  <c r="AN34" i="100"/>
  <c r="AH30" i="87"/>
  <c r="AQ30" i="87" s="1"/>
  <c r="Z30" i="87"/>
  <c r="AH32" i="91"/>
  <c r="AQ32" i="91" s="1"/>
  <c r="Z32" i="91"/>
  <c r="Z33" i="41"/>
  <c r="Y36" i="44"/>
  <c r="Z36" i="44"/>
  <c r="X36" i="44"/>
  <c r="AR27" i="90"/>
  <c r="AH40" i="32"/>
  <c r="AQ40" i="32" s="1"/>
  <c r="Z28" i="50"/>
  <c r="Z36" i="84"/>
  <c r="Y32" i="55"/>
  <c r="X32" i="55"/>
  <c r="AH39" i="93"/>
  <c r="AQ39" i="93" s="1"/>
  <c r="AH32" i="16"/>
  <c r="AQ32" i="16" s="1"/>
  <c r="AR31" i="91"/>
  <c r="Z34" i="54"/>
  <c r="Z34" i="95"/>
  <c r="Y39" i="15"/>
  <c r="X39" i="15"/>
  <c r="Z39" i="15" s="1"/>
  <c r="AH37" i="52"/>
  <c r="AQ37" i="52" s="1"/>
  <c r="AR34" i="20"/>
  <c r="AH26" i="85"/>
  <c r="AQ26" i="85" s="1"/>
  <c r="X34" i="11"/>
  <c r="Y34" i="11"/>
  <c r="AR34" i="45"/>
  <c r="AI29" i="10"/>
  <c r="AN29" i="10"/>
  <c r="AI29" i="42"/>
  <c r="AN29" i="42"/>
  <c r="Y35" i="100"/>
  <c r="X35" i="100"/>
  <c r="Z35" i="100" s="1"/>
  <c r="W36" i="100" l="1"/>
  <c r="AG35" i="100"/>
  <c r="AP35" i="100" s="1"/>
  <c r="AF35" i="100"/>
  <c r="AO35" i="100" s="1"/>
  <c r="AE35" i="100"/>
  <c r="AE39" i="15"/>
  <c r="AF39" i="15"/>
  <c r="AO39" i="15" s="1"/>
  <c r="AG39" i="15"/>
  <c r="AP39" i="15" s="1"/>
  <c r="W40" i="15"/>
  <c r="AG32" i="18"/>
  <c r="AP32" i="18" s="1"/>
  <c r="W33" i="18"/>
  <c r="AF32" i="18"/>
  <c r="AO32" i="18" s="1"/>
  <c r="AE32" i="18"/>
  <c r="AF41" i="105"/>
  <c r="AO41" i="105" s="1"/>
  <c r="W42" i="105"/>
  <c r="AE41" i="105"/>
  <c r="AG41" i="105"/>
  <c r="AP41" i="105" s="1"/>
  <c r="AG40" i="46"/>
  <c r="AP40" i="46" s="1"/>
  <c r="W41" i="46"/>
  <c r="AE40" i="46"/>
  <c r="AF40" i="46"/>
  <c r="AO40" i="46" s="1"/>
  <c r="AE30" i="98"/>
  <c r="AF30" i="98"/>
  <c r="AO30" i="98" s="1"/>
  <c r="AG30" i="98"/>
  <c r="AP30" i="98" s="1"/>
  <c r="W31" i="98"/>
  <c r="AF30" i="99"/>
  <c r="AO30" i="99" s="1"/>
  <c r="W31" i="99"/>
  <c r="AE30" i="99"/>
  <c r="AG30" i="99"/>
  <c r="AP30" i="99" s="1"/>
  <c r="W43" i="97"/>
  <c r="AG42" i="97"/>
  <c r="AP42" i="97" s="1"/>
  <c r="AF42" i="97"/>
  <c r="AO42" i="97" s="1"/>
  <c r="AE42" i="97"/>
  <c r="AE30" i="10"/>
  <c r="AG30" i="10"/>
  <c r="AP30" i="10" s="1"/>
  <c r="W31" i="10"/>
  <c r="AF30" i="10"/>
  <c r="AO30" i="10" s="1"/>
  <c r="W39" i="92"/>
  <c r="AE38" i="92"/>
  <c r="AG38" i="92"/>
  <c r="AP38" i="92" s="1"/>
  <c r="AF38" i="92"/>
  <c r="AO38" i="92" s="1"/>
  <c r="AR39" i="46"/>
  <c r="AR41" i="97"/>
  <c r="W37" i="84"/>
  <c r="AG36" i="84"/>
  <c r="AP36" i="84" s="1"/>
  <c r="AF36" i="84"/>
  <c r="AO36" i="84" s="1"/>
  <c r="AE36" i="84"/>
  <c r="AE33" i="41"/>
  <c r="W34" i="41"/>
  <c r="AF33" i="41"/>
  <c r="AO33" i="41" s="1"/>
  <c r="AG33" i="41"/>
  <c r="AP33" i="41" s="1"/>
  <c r="AH40" i="46"/>
  <c r="AQ40" i="46" s="1"/>
  <c r="AR30" i="103"/>
  <c r="AH30" i="98"/>
  <c r="AQ30" i="98" s="1"/>
  <c r="Y27" i="85"/>
  <c r="Z27" i="85" s="1"/>
  <c r="X27" i="85"/>
  <c r="Y34" i="49"/>
  <c r="X34" i="49"/>
  <c r="AH28" i="35"/>
  <c r="AQ28" i="35" s="1"/>
  <c r="AH42" i="97"/>
  <c r="AQ42" i="97" s="1"/>
  <c r="AI40" i="101"/>
  <c r="AP40" i="101"/>
  <c r="AH41" i="105"/>
  <c r="AQ41" i="105" s="1"/>
  <c r="AI27" i="94"/>
  <c r="AN27" i="94"/>
  <c r="Y38" i="52"/>
  <c r="X38" i="52"/>
  <c r="Z32" i="55"/>
  <c r="AH32" i="55"/>
  <c r="AQ32" i="55" s="1"/>
  <c r="AG35" i="88"/>
  <c r="AP35" i="88" s="1"/>
  <c r="AF35" i="88"/>
  <c r="AO35" i="88" s="1"/>
  <c r="AE35" i="88"/>
  <c r="W36" i="88"/>
  <c r="AG28" i="90"/>
  <c r="AP28" i="90" s="1"/>
  <c r="AE28" i="90"/>
  <c r="W29" i="90"/>
  <c r="AF28" i="90"/>
  <c r="AO28" i="90" s="1"/>
  <c r="AH35" i="100"/>
  <c r="AQ35" i="100" s="1"/>
  <c r="AR29" i="10"/>
  <c r="AF28" i="50"/>
  <c r="AO28" i="50" s="1"/>
  <c r="AG28" i="50"/>
  <c r="AP28" i="50" s="1"/>
  <c r="W29" i="50"/>
  <c r="AE28" i="50"/>
  <c r="AG32" i="91"/>
  <c r="AP32" i="91" s="1"/>
  <c r="W33" i="91"/>
  <c r="AF32" i="91"/>
  <c r="AE32" i="91"/>
  <c r="AN32" i="91" s="1"/>
  <c r="W31" i="87"/>
  <c r="AF30" i="87"/>
  <c r="AO30" i="87" s="1"/>
  <c r="AG30" i="87"/>
  <c r="AP30" i="87" s="1"/>
  <c r="AE30" i="87"/>
  <c r="AR36" i="51"/>
  <c r="AI26" i="85"/>
  <c r="AN26" i="85"/>
  <c r="AE28" i="35"/>
  <c r="AF28" i="35"/>
  <c r="AO28" i="35" s="1"/>
  <c r="AG28" i="35"/>
  <c r="AP28" i="35" s="1"/>
  <c r="W29" i="35"/>
  <c r="AI36" i="13"/>
  <c r="AN36" i="13"/>
  <c r="Y39" i="53"/>
  <c r="X39" i="53"/>
  <c r="X41" i="101"/>
  <c r="Y41" i="101"/>
  <c r="Z41" i="101"/>
  <c r="AR33" i="11"/>
  <c r="AR31" i="55"/>
  <c r="AH31" i="103"/>
  <c r="AQ31" i="103" s="1"/>
  <c r="AR35" i="96"/>
  <c r="Y36" i="45"/>
  <c r="X36" i="45"/>
  <c r="Y29" i="82"/>
  <c r="Z29" i="82"/>
  <c r="X29" i="82"/>
  <c r="AE36" i="96"/>
  <c r="W37" i="96"/>
  <c r="AG36" i="96"/>
  <c r="AP36" i="96" s="1"/>
  <c r="AF36" i="96"/>
  <c r="AO36" i="96" s="1"/>
  <c r="AH32" i="43"/>
  <c r="AQ32" i="43" s="1"/>
  <c r="AG34" i="95"/>
  <c r="AP34" i="95" s="1"/>
  <c r="W35" i="95"/>
  <c r="AF34" i="95"/>
  <c r="AO34" i="95" s="1"/>
  <c r="AE34" i="95"/>
  <c r="AR34" i="100"/>
  <c r="AI31" i="83"/>
  <c r="AN31" i="83"/>
  <c r="Y40" i="47"/>
  <c r="Z40" i="47"/>
  <c r="X40" i="47"/>
  <c r="AH32" i="18"/>
  <c r="AQ32" i="18" s="1"/>
  <c r="AR40" i="105"/>
  <c r="AI37" i="86"/>
  <c r="AN37" i="86"/>
  <c r="Y42" i="89"/>
  <c r="Z42" i="89"/>
  <c r="X42" i="89"/>
  <c r="AR37" i="92"/>
  <c r="Y28" i="94"/>
  <c r="X28" i="94"/>
  <c r="Z31" i="103"/>
  <c r="AI35" i="45"/>
  <c r="AN35" i="45"/>
  <c r="AI32" i="16"/>
  <c r="AN32" i="16"/>
  <c r="AI28" i="82"/>
  <c r="AN28" i="82"/>
  <c r="AH34" i="11"/>
  <c r="AQ34" i="11" s="1"/>
  <c r="AR27" i="35"/>
  <c r="AH39" i="15"/>
  <c r="AQ39" i="15" s="1"/>
  <c r="Z34" i="11"/>
  <c r="AR29" i="42"/>
  <c r="AF34" i="54"/>
  <c r="AO34" i="54" s="1"/>
  <c r="AG34" i="54"/>
  <c r="AP34" i="54" s="1"/>
  <c r="W35" i="54"/>
  <c r="AE34" i="54"/>
  <c r="AH36" i="44"/>
  <c r="AQ36" i="44" s="1"/>
  <c r="AH38" i="92"/>
  <c r="AQ38" i="92" s="1"/>
  <c r="AR31" i="18"/>
  <c r="Y32" i="83"/>
  <c r="X32" i="83"/>
  <c r="AI33" i="49"/>
  <c r="AN33" i="49"/>
  <c r="AH36" i="96"/>
  <c r="AQ36" i="96" s="1"/>
  <c r="AG28" i="48"/>
  <c r="AP28" i="48" s="1"/>
  <c r="AE28" i="48"/>
  <c r="W29" i="48"/>
  <c r="AF28" i="48"/>
  <c r="AO28" i="48" s="1"/>
  <c r="Y37" i="13"/>
  <c r="Z37" i="13" s="1"/>
  <c r="X37" i="13"/>
  <c r="AI38" i="53"/>
  <c r="AN38" i="53"/>
  <c r="AH39" i="104"/>
  <c r="AQ39" i="104" s="1"/>
  <c r="Y38" i="86"/>
  <c r="Z38" i="86"/>
  <c r="X38" i="86"/>
  <c r="AI41" i="89"/>
  <c r="AN41" i="89"/>
  <c r="AH30" i="42"/>
  <c r="AQ30" i="42" s="1"/>
  <c r="AR38" i="104"/>
  <c r="AH37" i="51"/>
  <c r="AQ37" i="51" s="1"/>
  <c r="AR35" i="44"/>
  <c r="Y33" i="16"/>
  <c r="Z33" i="16" s="1"/>
  <c r="X33" i="16"/>
  <c r="Y41" i="32"/>
  <c r="X41" i="32"/>
  <c r="Z30" i="42"/>
  <c r="AR29" i="98"/>
  <c r="Z37" i="51"/>
  <c r="Y40" i="93"/>
  <c r="X40" i="93"/>
  <c r="AE36" i="44"/>
  <c r="AF36" i="44"/>
  <c r="AO36" i="44" s="1"/>
  <c r="AG36" i="44"/>
  <c r="AP36" i="44" s="1"/>
  <c r="W37" i="44"/>
  <c r="AF39" i="104"/>
  <c r="AO39" i="104" s="1"/>
  <c r="AG39" i="104"/>
  <c r="W40" i="104"/>
  <c r="AE39" i="104"/>
  <c r="AN39" i="104" s="1"/>
  <c r="W36" i="20"/>
  <c r="AE35" i="20"/>
  <c r="AF35" i="20"/>
  <c r="AO35" i="20" s="1"/>
  <c r="AG35" i="20"/>
  <c r="AP35" i="20" s="1"/>
  <c r="AI39" i="47"/>
  <c r="AN39" i="47"/>
  <c r="W28" i="102"/>
  <c r="AG27" i="102"/>
  <c r="AP27" i="102" s="1"/>
  <c r="AF27" i="102"/>
  <c r="AO27" i="102" s="1"/>
  <c r="AE27" i="102"/>
  <c r="AR38" i="15"/>
  <c r="Z32" i="43"/>
  <c r="AH30" i="99"/>
  <c r="AQ30" i="99" s="1"/>
  <c r="AH30" i="10"/>
  <c r="AQ30" i="10" s="1"/>
  <c r="AR31" i="43"/>
  <c r="AI39" i="93"/>
  <c r="AN39" i="93"/>
  <c r="AI37" i="52"/>
  <c r="AN37" i="52"/>
  <c r="AI40" i="32"/>
  <c r="AN40" i="32"/>
  <c r="AG27" i="85" l="1"/>
  <c r="AP27" i="85" s="1"/>
  <c r="AF27" i="85"/>
  <c r="AO27" i="85" s="1"/>
  <c r="W28" i="85"/>
  <c r="AE27" i="85"/>
  <c r="AG37" i="13"/>
  <c r="AP37" i="13" s="1"/>
  <c r="W38" i="13"/>
  <c r="AE37" i="13"/>
  <c r="AF37" i="13"/>
  <c r="AO37" i="13" s="1"/>
  <c r="AE33" i="16"/>
  <c r="AF33" i="16"/>
  <c r="AO33" i="16" s="1"/>
  <c r="W34" i="16"/>
  <c r="AG33" i="16"/>
  <c r="AP33" i="16" s="1"/>
  <c r="AR40" i="32"/>
  <c r="AI35" i="20"/>
  <c r="AN35" i="20"/>
  <c r="AR39" i="93"/>
  <c r="Y40" i="104"/>
  <c r="Z40" i="104"/>
  <c r="X40" i="104"/>
  <c r="AH33" i="16"/>
  <c r="AQ33" i="16" s="1"/>
  <c r="AR41" i="89"/>
  <c r="AI34" i="54"/>
  <c r="AN34" i="54"/>
  <c r="AG34" i="11"/>
  <c r="AP34" i="11" s="1"/>
  <c r="W35" i="11"/>
  <c r="AE34" i="11"/>
  <c r="AF34" i="11"/>
  <c r="AO34" i="11" s="1"/>
  <c r="AR35" i="45"/>
  <c r="AE29" i="82"/>
  <c r="AF29" i="82"/>
  <c r="AO29" i="82" s="1"/>
  <c r="W30" i="82"/>
  <c r="AG29" i="82"/>
  <c r="AP29" i="82" s="1"/>
  <c r="AH39" i="53"/>
  <c r="AQ39" i="53" s="1"/>
  <c r="Y29" i="35"/>
  <c r="X29" i="35"/>
  <c r="Y31" i="87"/>
  <c r="X31" i="87"/>
  <c r="Y36" i="88"/>
  <c r="X36" i="88"/>
  <c r="AI33" i="41"/>
  <c r="AN33" i="41"/>
  <c r="Y43" i="97"/>
  <c r="Z43" i="97"/>
  <c r="X43" i="97"/>
  <c r="AI41" i="105"/>
  <c r="AN41" i="105"/>
  <c r="Y33" i="18"/>
  <c r="X33" i="18"/>
  <c r="AI39" i="15"/>
  <c r="AN39" i="15"/>
  <c r="AE32" i="43"/>
  <c r="AG32" i="43"/>
  <c r="AP32" i="43" s="1"/>
  <c r="AF32" i="43"/>
  <c r="AO32" i="43" s="1"/>
  <c r="W33" i="43"/>
  <c r="AI39" i="104"/>
  <c r="AP39" i="104"/>
  <c r="AI36" i="44"/>
  <c r="AN36" i="44"/>
  <c r="AH38" i="86"/>
  <c r="AQ38" i="86" s="1"/>
  <c r="AR33" i="49"/>
  <c r="Y35" i="54"/>
  <c r="Z35" i="54"/>
  <c r="X35" i="54"/>
  <c r="AG31" i="103"/>
  <c r="AP31" i="103" s="1"/>
  <c r="AF31" i="103"/>
  <c r="AO31" i="103" s="1"/>
  <c r="AE31" i="103"/>
  <c r="W32" i="103"/>
  <c r="AH42" i="89"/>
  <c r="AQ42" i="89" s="1"/>
  <c r="AH40" i="47"/>
  <c r="AQ40" i="47" s="1"/>
  <c r="Z39" i="53"/>
  <c r="AI28" i="50"/>
  <c r="AN28" i="50"/>
  <c r="AI35" i="88"/>
  <c r="AN35" i="88"/>
  <c r="AI38" i="92"/>
  <c r="AN38" i="92"/>
  <c r="AI30" i="10"/>
  <c r="AN30" i="10"/>
  <c r="Y31" i="98"/>
  <c r="X31" i="98"/>
  <c r="AI40" i="46"/>
  <c r="AN40" i="46"/>
  <c r="Y42" i="105"/>
  <c r="Z42" i="105" s="1"/>
  <c r="X42" i="105"/>
  <c r="AE38" i="86"/>
  <c r="AN38" i="86" s="1"/>
  <c r="AF38" i="86"/>
  <c r="AO38" i="86" s="1"/>
  <c r="W39" i="86"/>
  <c r="AG38" i="86"/>
  <c r="AH32" i="83"/>
  <c r="AQ32" i="83" s="1"/>
  <c r="AR28" i="82"/>
  <c r="AH28" i="94"/>
  <c r="AQ28" i="94" s="1"/>
  <c r="AE42" i="89"/>
  <c r="AG42" i="89"/>
  <c r="AP42" i="89" s="1"/>
  <c r="AF42" i="89"/>
  <c r="AO42" i="89" s="1"/>
  <c r="W43" i="89"/>
  <c r="AG40" i="47"/>
  <c r="AP40" i="47" s="1"/>
  <c r="AF40" i="47"/>
  <c r="AO40" i="47" s="1"/>
  <c r="AE40" i="47"/>
  <c r="W41" i="47"/>
  <c r="Z36" i="45"/>
  <c r="AH36" i="45"/>
  <c r="AQ36" i="45" s="1"/>
  <c r="Y29" i="50"/>
  <c r="Z29" i="50" s="1"/>
  <c r="X29" i="50"/>
  <c r="Y29" i="90"/>
  <c r="X29" i="90"/>
  <c r="AR27" i="94"/>
  <c r="AH34" i="49"/>
  <c r="AQ34" i="49" s="1"/>
  <c r="AI36" i="84"/>
  <c r="AN36" i="84"/>
  <c r="Y39" i="92"/>
  <c r="X39" i="92"/>
  <c r="Y41" i="46"/>
  <c r="Z41" i="46" s="1"/>
  <c r="X41" i="46"/>
  <c r="AI35" i="100"/>
  <c r="AN35" i="100"/>
  <c r="Y28" i="102"/>
  <c r="Z28" i="102" s="1"/>
  <c r="X28" i="102"/>
  <c r="AH40" i="93"/>
  <c r="AQ40" i="93" s="1"/>
  <c r="W31" i="42"/>
  <c r="AF30" i="42"/>
  <c r="AO30" i="42" s="1"/>
  <c r="AG30" i="42"/>
  <c r="AP30" i="42" s="1"/>
  <c r="AE30" i="42"/>
  <c r="Y36" i="20"/>
  <c r="Z36" i="20" s="1"/>
  <c r="X36" i="20"/>
  <c r="Z40" i="93"/>
  <c r="Z32" i="83"/>
  <c r="Z28" i="94"/>
  <c r="AI34" i="95"/>
  <c r="AN34" i="95"/>
  <c r="Y37" i="96"/>
  <c r="X37" i="96"/>
  <c r="AG41" i="101"/>
  <c r="AP41" i="101" s="1"/>
  <c r="AF41" i="101"/>
  <c r="AO41" i="101" s="1"/>
  <c r="AE41" i="101"/>
  <c r="W42" i="101"/>
  <c r="AI28" i="35"/>
  <c r="AN28" i="35"/>
  <c r="AI30" i="87"/>
  <c r="AN30" i="87"/>
  <c r="AI32" i="91"/>
  <c r="AO32" i="91"/>
  <c r="AI28" i="90"/>
  <c r="AN28" i="90"/>
  <c r="AE32" i="55"/>
  <c r="AF32" i="55"/>
  <c r="AO32" i="55" s="1"/>
  <c r="AG32" i="55"/>
  <c r="AP32" i="55" s="1"/>
  <c r="W33" i="55"/>
  <c r="AR40" i="101"/>
  <c r="Z34" i="49"/>
  <c r="AI42" i="97"/>
  <c r="AN42" i="97"/>
  <c r="AI30" i="99"/>
  <c r="AN30" i="99"/>
  <c r="Y40" i="15"/>
  <c r="Z40" i="15" s="1"/>
  <c r="X40" i="15"/>
  <c r="AH41" i="32"/>
  <c r="AQ41" i="32" s="1"/>
  <c r="AR37" i="52"/>
  <c r="Y37" i="44"/>
  <c r="Z37" i="44"/>
  <c r="X37" i="44"/>
  <c r="Z41" i="32"/>
  <c r="AR38" i="53"/>
  <c r="Y29" i="48"/>
  <c r="Z29" i="48"/>
  <c r="X29" i="48"/>
  <c r="AR32" i="16"/>
  <c r="AI36" i="96"/>
  <c r="AN36" i="96"/>
  <c r="AR36" i="13"/>
  <c r="Y33" i="91"/>
  <c r="X33" i="91"/>
  <c r="AH38" i="52"/>
  <c r="AQ38" i="52" s="1"/>
  <c r="Y31" i="99"/>
  <c r="X31" i="99"/>
  <c r="Z31" i="99" s="1"/>
  <c r="AI30" i="98"/>
  <c r="AN30" i="98"/>
  <c r="AI32" i="18"/>
  <c r="AN32" i="18"/>
  <c r="AR39" i="47"/>
  <c r="AI27" i="102"/>
  <c r="AN27" i="102"/>
  <c r="W38" i="51"/>
  <c r="AG37" i="51"/>
  <c r="AP37" i="51" s="1"/>
  <c r="AF37" i="51"/>
  <c r="AO37" i="51" s="1"/>
  <c r="AE37" i="51"/>
  <c r="AH37" i="13"/>
  <c r="AQ37" i="13" s="1"/>
  <c r="AI28" i="48"/>
  <c r="AN28" i="48"/>
  <c r="AR37" i="86"/>
  <c r="AR31" i="83"/>
  <c r="Y35" i="95"/>
  <c r="Z35" i="95" s="1"/>
  <c r="X35" i="95"/>
  <c r="AH29" i="82"/>
  <c r="AQ29" i="82" s="1"/>
  <c r="AH41" i="101"/>
  <c r="AQ41" i="101" s="1"/>
  <c r="AR26" i="85"/>
  <c r="Z38" i="52"/>
  <c r="AH27" i="85"/>
  <c r="AQ27" i="85" s="1"/>
  <c r="Y34" i="41"/>
  <c r="X34" i="41"/>
  <c r="Y37" i="84"/>
  <c r="Z37" i="84" s="1"/>
  <c r="X37" i="84"/>
  <c r="Y31" i="10"/>
  <c r="X31" i="10"/>
  <c r="Z31" i="10" s="1"/>
  <c r="Y36" i="100"/>
  <c r="Z36" i="100" s="1"/>
  <c r="X36" i="100"/>
  <c r="AE31" i="99" l="1"/>
  <c r="W32" i="99"/>
  <c r="AG31" i="99"/>
  <c r="AP31" i="99" s="1"/>
  <c r="AF31" i="99"/>
  <c r="AO31" i="99" s="1"/>
  <c r="AE29" i="50"/>
  <c r="AG29" i="50"/>
  <c r="AP29" i="50" s="1"/>
  <c r="W30" i="50"/>
  <c r="AF29" i="50"/>
  <c r="AO29" i="50" s="1"/>
  <c r="AF42" i="105"/>
  <c r="AO42" i="105" s="1"/>
  <c r="W43" i="105"/>
  <c r="AG42" i="105"/>
  <c r="AP42" i="105" s="1"/>
  <c r="AE42" i="105"/>
  <c r="AF36" i="20"/>
  <c r="AO36" i="20" s="1"/>
  <c r="AE36" i="20"/>
  <c r="W37" i="20"/>
  <c r="AG36" i="20"/>
  <c r="AP36" i="20" s="1"/>
  <c r="AE36" i="100"/>
  <c r="AG36" i="100"/>
  <c r="AP36" i="100" s="1"/>
  <c r="W37" i="100"/>
  <c r="AF36" i="100"/>
  <c r="AO36" i="100" s="1"/>
  <c r="AE31" i="10"/>
  <c r="AG31" i="10"/>
  <c r="AP31" i="10" s="1"/>
  <c r="W32" i="10"/>
  <c r="AF31" i="10"/>
  <c r="AO31" i="10" s="1"/>
  <c r="AG41" i="46"/>
  <c r="AP41" i="46" s="1"/>
  <c r="AF41" i="46"/>
  <c r="AO41" i="46" s="1"/>
  <c r="AE41" i="46"/>
  <c r="W42" i="46"/>
  <c r="AF28" i="102"/>
  <c r="AO28" i="102" s="1"/>
  <c r="AE28" i="102"/>
  <c r="W29" i="102"/>
  <c r="AG28" i="102"/>
  <c r="AP28" i="102" s="1"/>
  <c r="AG35" i="95"/>
  <c r="AP35" i="95" s="1"/>
  <c r="AE35" i="95"/>
  <c r="AN35" i="95" s="1"/>
  <c r="AF35" i="95"/>
  <c r="W36" i="95"/>
  <c r="AE40" i="15"/>
  <c r="W41" i="15"/>
  <c r="AF40" i="15"/>
  <c r="AO40" i="15" s="1"/>
  <c r="AG40" i="15"/>
  <c r="AP40" i="15" s="1"/>
  <c r="W38" i="84"/>
  <c r="AG37" i="84"/>
  <c r="AP37" i="84" s="1"/>
  <c r="AF37" i="84"/>
  <c r="AO37" i="84" s="1"/>
  <c r="AE37" i="84"/>
  <c r="AR28" i="90"/>
  <c r="AE41" i="32"/>
  <c r="AF41" i="32"/>
  <c r="AO41" i="32" s="1"/>
  <c r="AG41" i="32"/>
  <c r="AP41" i="32" s="1"/>
  <c r="W42" i="32"/>
  <c r="W35" i="49"/>
  <c r="AG34" i="49"/>
  <c r="AP34" i="49" s="1"/>
  <c r="AF34" i="49"/>
  <c r="AO34" i="49" s="1"/>
  <c r="AE34" i="49"/>
  <c r="AI41" i="101"/>
  <c r="AN41" i="101"/>
  <c r="Y31" i="42"/>
  <c r="Z31" i="42" s="1"/>
  <c r="X31" i="42"/>
  <c r="AH28" i="102"/>
  <c r="AQ28" i="102" s="1"/>
  <c r="AR36" i="84"/>
  <c r="AH35" i="54"/>
  <c r="AQ35" i="54" s="1"/>
  <c r="AI32" i="43"/>
  <c r="AN32" i="43"/>
  <c r="AR33" i="41"/>
  <c r="AI34" i="11"/>
  <c r="AN34" i="11"/>
  <c r="AH40" i="104"/>
  <c r="AQ40" i="104" s="1"/>
  <c r="AR35" i="20"/>
  <c r="AR27" i="102"/>
  <c r="AR30" i="98"/>
  <c r="AH29" i="48"/>
  <c r="AQ29" i="48" s="1"/>
  <c r="AH37" i="44"/>
  <c r="AQ37" i="44" s="1"/>
  <c r="AI32" i="55"/>
  <c r="AN32" i="55"/>
  <c r="AR30" i="87"/>
  <c r="AR34" i="95"/>
  <c r="AF36" i="45"/>
  <c r="AO36" i="45" s="1"/>
  <c r="W37" i="45"/>
  <c r="AE36" i="45"/>
  <c r="AG36" i="45"/>
  <c r="AP36" i="45" s="1"/>
  <c r="AI38" i="86"/>
  <c r="AP38" i="86"/>
  <c r="AR30" i="10"/>
  <c r="AR28" i="50"/>
  <c r="AE35" i="54"/>
  <c r="AF35" i="54"/>
  <c r="AO35" i="54" s="1"/>
  <c r="W36" i="54"/>
  <c r="AG35" i="54"/>
  <c r="AP35" i="54" s="1"/>
  <c r="AR39" i="104"/>
  <c r="AR41" i="105"/>
  <c r="AH36" i="88"/>
  <c r="AQ36" i="88" s="1"/>
  <c r="AH29" i="35"/>
  <c r="AQ29" i="35" s="1"/>
  <c r="AI29" i="82"/>
  <c r="AN29" i="82"/>
  <c r="Y35" i="11"/>
  <c r="X35" i="11"/>
  <c r="AF40" i="104"/>
  <c r="AO40" i="104" s="1"/>
  <c r="AG40" i="104"/>
  <c r="AP40" i="104" s="1"/>
  <c r="AE40" i="104"/>
  <c r="W41" i="104"/>
  <c r="AI33" i="16"/>
  <c r="AN33" i="16"/>
  <c r="AH31" i="99"/>
  <c r="AQ31" i="99" s="1"/>
  <c r="AE29" i="48"/>
  <c r="AF29" i="48"/>
  <c r="AO29" i="48" s="1"/>
  <c r="AG29" i="48"/>
  <c r="AP29" i="48" s="1"/>
  <c r="W30" i="48"/>
  <c r="AF28" i="94"/>
  <c r="AO28" i="94" s="1"/>
  <c r="W29" i="94"/>
  <c r="AG28" i="94"/>
  <c r="AE28" i="94"/>
  <c r="AN28" i="94" s="1"/>
  <c r="AH39" i="92"/>
  <c r="AQ39" i="92" s="1"/>
  <c r="AH29" i="90"/>
  <c r="AQ29" i="90" s="1"/>
  <c r="Y43" i="89"/>
  <c r="X43" i="89"/>
  <c r="Z43" i="89" s="1"/>
  <c r="Y39" i="86"/>
  <c r="Z39" i="86"/>
  <c r="X39" i="86"/>
  <c r="W40" i="53"/>
  <c r="AG39" i="53"/>
  <c r="AP39" i="53" s="1"/>
  <c r="AF39" i="53"/>
  <c r="AO39" i="53" s="1"/>
  <c r="AE39" i="53"/>
  <c r="Y32" i="103"/>
  <c r="Z32" i="103" s="1"/>
  <c r="X32" i="103"/>
  <c r="AR39" i="15"/>
  <c r="AH43" i="97"/>
  <c r="AQ43" i="97" s="1"/>
  <c r="Z36" i="88"/>
  <c r="Z29" i="35"/>
  <c r="AI27" i="85"/>
  <c r="AN27" i="85"/>
  <c r="AR30" i="99"/>
  <c r="AH37" i="96"/>
  <c r="AQ37" i="96" s="1"/>
  <c r="AE32" i="83"/>
  <c r="W33" i="83"/>
  <c r="AG32" i="83"/>
  <c r="AP32" i="83" s="1"/>
  <c r="AF32" i="83"/>
  <c r="AO32" i="83" s="1"/>
  <c r="AI30" i="42"/>
  <c r="AN30" i="42"/>
  <c r="Z39" i="92"/>
  <c r="Z29" i="90"/>
  <c r="Y41" i="47"/>
  <c r="Z41" i="47" s="1"/>
  <c r="X41" i="47"/>
  <c r="AR40" i="46"/>
  <c r="AR38" i="92"/>
  <c r="AI31" i="103"/>
  <c r="AN31" i="103"/>
  <c r="Y33" i="43"/>
  <c r="X33" i="43"/>
  <c r="AH33" i="18"/>
  <c r="AQ33" i="18" s="1"/>
  <c r="AG43" i="97"/>
  <c r="AP43" i="97" s="1"/>
  <c r="AE43" i="97"/>
  <c r="AF43" i="97"/>
  <c r="AO43" i="97" s="1"/>
  <c r="W44" i="97"/>
  <c r="Y28" i="85"/>
  <c r="Z28" i="85"/>
  <c r="X28" i="85"/>
  <c r="AH34" i="41"/>
  <c r="AQ34" i="41" s="1"/>
  <c r="W38" i="44"/>
  <c r="AE37" i="44"/>
  <c r="AF37" i="44"/>
  <c r="AO37" i="44" s="1"/>
  <c r="AG37" i="44"/>
  <c r="AP37" i="44" s="1"/>
  <c r="Z34" i="41"/>
  <c r="AG38" i="52"/>
  <c r="AP38" i="52" s="1"/>
  <c r="W39" i="52"/>
  <c r="AE38" i="52"/>
  <c r="AF38" i="52"/>
  <c r="AO38" i="52" s="1"/>
  <c r="AH33" i="91"/>
  <c r="AQ33" i="91" s="1"/>
  <c r="Z37" i="96"/>
  <c r="W41" i="93"/>
  <c r="AF40" i="93"/>
  <c r="AO40" i="93" s="1"/>
  <c r="AG40" i="93"/>
  <c r="AP40" i="93" s="1"/>
  <c r="AE40" i="93"/>
  <c r="AR35" i="100"/>
  <c r="AI40" i="47"/>
  <c r="AN40" i="47"/>
  <c r="Z31" i="98"/>
  <c r="AH31" i="98"/>
  <c r="AQ31" i="98" s="1"/>
  <c r="Z33" i="18"/>
  <c r="AH31" i="87"/>
  <c r="AQ31" i="87" s="1"/>
  <c r="AR34" i="54"/>
  <c r="AI37" i="13"/>
  <c r="AN37" i="13"/>
  <c r="AR28" i="48"/>
  <c r="AH31" i="10"/>
  <c r="AQ31" i="10" s="1"/>
  <c r="AI37" i="51"/>
  <c r="AN37" i="51"/>
  <c r="AR28" i="35"/>
  <c r="AR36" i="96"/>
  <c r="Y33" i="55"/>
  <c r="X33" i="55"/>
  <c r="AH36" i="100"/>
  <c r="AQ36" i="100" s="1"/>
  <c r="AH37" i="84"/>
  <c r="AQ37" i="84" s="1"/>
  <c r="AH35" i="95"/>
  <c r="AQ35" i="95" s="1"/>
  <c r="Y38" i="51"/>
  <c r="X38" i="51"/>
  <c r="AR32" i="18"/>
  <c r="Z33" i="91"/>
  <c r="AH40" i="15"/>
  <c r="AQ40" i="15" s="1"/>
  <c r="AR42" i="97"/>
  <c r="AR32" i="91"/>
  <c r="Y42" i="101"/>
  <c r="Z42" i="101"/>
  <c r="X42" i="101"/>
  <c r="AH36" i="20"/>
  <c r="AQ36" i="20" s="1"/>
  <c r="AH41" i="46"/>
  <c r="AQ41" i="46" s="1"/>
  <c r="AH29" i="50"/>
  <c r="AQ29" i="50" s="1"/>
  <c r="AI42" i="89"/>
  <c r="AN42" i="89"/>
  <c r="AH42" i="105"/>
  <c r="AQ42" i="105" s="1"/>
  <c r="AR35" i="88"/>
  <c r="AR36" i="44"/>
  <c r="Z31" i="87"/>
  <c r="Y30" i="82"/>
  <c r="Z30" i="82"/>
  <c r="X30" i="82"/>
  <c r="Y34" i="16"/>
  <c r="X34" i="16"/>
  <c r="X38" i="13"/>
  <c r="Y38" i="13"/>
  <c r="Z38" i="13" s="1"/>
  <c r="W44" i="89" l="1"/>
  <c r="AF43" i="89"/>
  <c r="AO43" i="89" s="1"/>
  <c r="AE43" i="89"/>
  <c r="AG43" i="89"/>
  <c r="AP43" i="89" s="1"/>
  <c r="W33" i="103"/>
  <c r="AE32" i="103"/>
  <c r="AG32" i="103"/>
  <c r="AP32" i="103" s="1"/>
  <c r="AF32" i="103"/>
  <c r="AO32" i="103" s="1"/>
  <c r="AE31" i="42"/>
  <c r="AF31" i="42"/>
  <c r="AO31" i="42" s="1"/>
  <c r="W32" i="42"/>
  <c r="AG31" i="42"/>
  <c r="AP31" i="42" s="1"/>
  <c r="W39" i="13"/>
  <c r="AF38" i="13"/>
  <c r="AO38" i="13" s="1"/>
  <c r="AG38" i="13"/>
  <c r="AP38" i="13" s="1"/>
  <c r="AE38" i="13"/>
  <c r="AG41" i="47"/>
  <c r="AP41" i="47" s="1"/>
  <c r="AE41" i="47"/>
  <c r="W42" i="47"/>
  <c r="AF41" i="47"/>
  <c r="AO41" i="47" s="1"/>
  <c r="AG42" i="101"/>
  <c r="AP42" i="101" s="1"/>
  <c r="AF42" i="101"/>
  <c r="AO42" i="101" s="1"/>
  <c r="W43" i="101"/>
  <c r="AE42" i="101"/>
  <c r="AH38" i="13"/>
  <c r="AQ38" i="13" s="1"/>
  <c r="AR42" i="89"/>
  <c r="AH34" i="16"/>
  <c r="AQ34" i="16" s="1"/>
  <c r="AG31" i="87"/>
  <c r="AP31" i="87" s="1"/>
  <c r="AE31" i="87"/>
  <c r="AF31" i="87"/>
  <c r="AO31" i="87" s="1"/>
  <c r="W32" i="87"/>
  <c r="AH38" i="51"/>
  <c r="AQ38" i="51" s="1"/>
  <c r="AH33" i="55"/>
  <c r="AQ33" i="55" s="1"/>
  <c r="Z34" i="16"/>
  <c r="Z38" i="51"/>
  <c r="Z33" i="55"/>
  <c r="AG33" i="18"/>
  <c r="AP33" i="18" s="1"/>
  <c r="W34" i="18"/>
  <c r="AF33" i="18"/>
  <c r="AO33" i="18" s="1"/>
  <c r="AE33" i="18"/>
  <c r="W32" i="98"/>
  <c r="AG31" i="98"/>
  <c r="AP31" i="98" s="1"/>
  <c r="AF31" i="98"/>
  <c r="AO31" i="98" s="1"/>
  <c r="AE31" i="98"/>
  <c r="AI40" i="93"/>
  <c r="AN40" i="93"/>
  <c r="AI38" i="52"/>
  <c r="AN38" i="52"/>
  <c r="X44" i="97"/>
  <c r="Y44" i="97"/>
  <c r="Z44" i="97"/>
  <c r="AH41" i="47"/>
  <c r="AQ41" i="47" s="1"/>
  <c r="AR30" i="42"/>
  <c r="AH32" i="103"/>
  <c r="AQ32" i="103" s="1"/>
  <c r="Y30" i="48"/>
  <c r="X30" i="48"/>
  <c r="Y41" i="104"/>
  <c r="Z41" i="104" s="1"/>
  <c r="X41" i="104"/>
  <c r="AI36" i="45"/>
  <c r="AN36" i="45"/>
  <c r="AH31" i="42"/>
  <c r="AQ31" i="42" s="1"/>
  <c r="AI34" i="49"/>
  <c r="AN34" i="49"/>
  <c r="AI37" i="84"/>
  <c r="AN37" i="84"/>
  <c r="Y37" i="20"/>
  <c r="Z37" i="20" s="1"/>
  <c r="X37" i="20"/>
  <c r="Y43" i="105"/>
  <c r="Z43" i="105"/>
  <c r="X43" i="105"/>
  <c r="AI29" i="50"/>
  <c r="AN29" i="50"/>
  <c r="AE30" i="82"/>
  <c r="AN30" i="82" s="1"/>
  <c r="AG30" i="82"/>
  <c r="AP30" i="82" s="1"/>
  <c r="W31" i="82"/>
  <c r="AF30" i="82"/>
  <c r="AR37" i="51"/>
  <c r="Y39" i="52"/>
  <c r="Z39" i="52"/>
  <c r="X39" i="52"/>
  <c r="AI37" i="44"/>
  <c r="AN37" i="44"/>
  <c r="AR31" i="103"/>
  <c r="Y40" i="53"/>
  <c r="X40" i="53"/>
  <c r="AI40" i="104"/>
  <c r="AN40" i="104"/>
  <c r="Y36" i="54"/>
  <c r="Z36" i="54"/>
  <c r="X36" i="54"/>
  <c r="Y37" i="45"/>
  <c r="X37" i="45"/>
  <c r="AR34" i="11"/>
  <c r="X41" i="15"/>
  <c r="Y41" i="15"/>
  <c r="Z41" i="15"/>
  <c r="Y37" i="100"/>
  <c r="X37" i="100"/>
  <c r="AI36" i="20"/>
  <c r="AN36" i="20"/>
  <c r="AH30" i="82"/>
  <c r="AQ30" i="82" s="1"/>
  <c r="AH42" i="101"/>
  <c r="AQ42" i="101" s="1"/>
  <c r="AG33" i="91"/>
  <c r="AP33" i="91" s="1"/>
  <c r="AE33" i="91"/>
  <c r="W34" i="91"/>
  <c r="AF33" i="91"/>
  <c r="AO33" i="91" s="1"/>
  <c r="AR40" i="47"/>
  <c r="Y38" i="44"/>
  <c r="Z38" i="44"/>
  <c r="X38" i="44"/>
  <c r="AH28" i="85"/>
  <c r="AQ28" i="85" s="1"/>
  <c r="AI43" i="97"/>
  <c r="AN43" i="97"/>
  <c r="AR27" i="85"/>
  <c r="AH39" i="86"/>
  <c r="AQ39" i="86" s="1"/>
  <c r="AI28" i="94"/>
  <c r="AP28" i="94"/>
  <c r="AR29" i="82"/>
  <c r="AR32" i="55"/>
  <c r="AI41" i="32"/>
  <c r="AN41" i="32"/>
  <c r="AI40" i="15"/>
  <c r="AN40" i="15"/>
  <c r="Y42" i="46"/>
  <c r="X42" i="46"/>
  <c r="Y32" i="10"/>
  <c r="Z32" i="10"/>
  <c r="X32" i="10"/>
  <c r="Y41" i="93"/>
  <c r="X41" i="93"/>
  <c r="AE34" i="41"/>
  <c r="AF34" i="41"/>
  <c r="AO34" i="41" s="1"/>
  <c r="W35" i="41"/>
  <c r="AG34" i="41"/>
  <c r="AP34" i="41" s="1"/>
  <c r="W29" i="85"/>
  <c r="AG28" i="85"/>
  <c r="AP28" i="85" s="1"/>
  <c r="AF28" i="85"/>
  <c r="AO28" i="85" s="1"/>
  <c r="AE28" i="85"/>
  <c r="AH33" i="43"/>
  <c r="AQ33" i="43" s="1"/>
  <c r="AG29" i="90"/>
  <c r="AP29" i="90" s="1"/>
  <c r="AE29" i="90"/>
  <c r="W30" i="90"/>
  <c r="AF29" i="90"/>
  <c r="AO29" i="90" s="1"/>
  <c r="AE29" i="35"/>
  <c r="W30" i="35"/>
  <c r="AF29" i="35"/>
  <c r="AO29" i="35" s="1"/>
  <c r="AG29" i="35"/>
  <c r="AP29" i="35" s="1"/>
  <c r="AE39" i="86"/>
  <c r="AG39" i="86"/>
  <c r="AP39" i="86" s="1"/>
  <c r="W40" i="86"/>
  <c r="AF39" i="86"/>
  <c r="AO39" i="86" s="1"/>
  <c r="Y29" i="94"/>
  <c r="Z29" i="94"/>
  <c r="X29" i="94"/>
  <c r="AI29" i="48"/>
  <c r="AN29" i="48"/>
  <c r="AI35" i="54"/>
  <c r="AN35" i="54"/>
  <c r="AR38" i="86"/>
  <c r="Y35" i="49"/>
  <c r="X35" i="49"/>
  <c r="Y38" i="84"/>
  <c r="Z38" i="84"/>
  <c r="X38" i="84"/>
  <c r="AI41" i="46"/>
  <c r="AN41" i="46"/>
  <c r="AI36" i="100"/>
  <c r="AN36" i="100"/>
  <c r="AR37" i="13"/>
  <c r="W38" i="96"/>
  <c r="AG37" i="96"/>
  <c r="AP37" i="96" s="1"/>
  <c r="AF37" i="96"/>
  <c r="AO37" i="96" s="1"/>
  <c r="AE37" i="96"/>
  <c r="Z33" i="43"/>
  <c r="AG39" i="92"/>
  <c r="AP39" i="92" s="1"/>
  <c r="W40" i="92"/>
  <c r="AE39" i="92"/>
  <c r="AF39" i="92"/>
  <c r="AO39" i="92" s="1"/>
  <c r="Y33" i="83"/>
  <c r="X33" i="83"/>
  <c r="AG36" i="88"/>
  <c r="AP36" i="88" s="1"/>
  <c r="AF36" i="88"/>
  <c r="AO36" i="88" s="1"/>
  <c r="AE36" i="88"/>
  <c r="W37" i="88"/>
  <c r="AI39" i="53"/>
  <c r="AN39" i="53"/>
  <c r="AR33" i="16"/>
  <c r="AH35" i="11"/>
  <c r="AQ35" i="11" s="1"/>
  <c r="AR41" i="101"/>
  <c r="X36" i="95"/>
  <c r="Y36" i="95"/>
  <c r="Z36" i="95"/>
  <c r="Y29" i="102"/>
  <c r="Z29" i="102"/>
  <c r="X29" i="102"/>
  <c r="AI31" i="10"/>
  <c r="AN31" i="10"/>
  <c r="AI42" i="105"/>
  <c r="AN42" i="105"/>
  <c r="Y30" i="50"/>
  <c r="X30" i="50"/>
  <c r="Z30" i="50" s="1"/>
  <c r="Y32" i="99"/>
  <c r="X32" i="99"/>
  <c r="AI32" i="83"/>
  <c r="AN32" i="83"/>
  <c r="AH43" i="89"/>
  <c r="AQ43" i="89" s="1"/>
  <c r="Z35" i="11"/>
  <c r="AR32" i="43"/>
  <c r="Y42" i="32"/>
  <c r="X42" i="32"/>
  <c r="AI35" i="95"/>
  <c r="AO35" i="95"/>
  <c r="AI28" i="102"/>
  <c r="AN28" i="102"/>
  <c r="AI31" i="99"/>
  <c r="AN31" i="99"/>
  <c r="AG37" i="20" l="1"/>
  <c r="AP37" i="20" s="1"/>
  <c r="AE37" i="20"/>
  <c r="AF37" i="20"/>
  <c r="AO37" i="20" s="1"/>
  <c r="W38" i="20"/>
  <c r="AG30" i="50"/>
  <c r="AP30" i="50" s="1"/>
  <c r="AE30" i="50"/>
  <c r="AF30" i="50"/>
  <c r="AO30" i="50" s="1"/>
  <c r="W31" i="50"/>
  <c r="AF41" i="104"/>
  <c r="AO41" i="104" s="1"/>
  <c r="AE41" i="104"/>
  <c r="W42" i="104"/>
  <c r="AG41" i="104"/>
  <c r="AP41" i="104" s="1"/>
  <c r="AH32" i="99"/>
  <c r="AQ32" i="99" s="1"/>
  <c r="AI37" i="96"/>
  <c r="AN37" i="96"/>
  <c r="Z32" i="99"/>
  <c r="AE36" i="95"/>
  <c r="AF36" i="95"/>
  <c r="AO36" i="95" s="1"/>
  <c r="W37" i="95"/>
  <c r="AG36" i="95"/>
  <c r="AP36" i="95" s="1"/>
  <c r="AH35" i="49"/>
  <c r="AQ35" i="49" s="1"/>
  <c r="AR31" i="10"/>
  <c r="AR35" i="95"/>
  <c r="AG35" i="11"/>
  <c r="AP35" i="11" s="1"/>
  <c r="W36" i="11"/>
  <c r="AF35" i="11"/>
  <c r="AO35" i="11" s="1"/>
  <c r="AE35" i="11"/>
  <c r="AH29" i="102"/>
  <c r="AQ29" i="102" s="1"/>
  <c r="Y37" i="88"/>
  <c r="X37" i="88"/>
  <c r="W34" i="43"/>
  <c r="AF33" i="43"/>
  <c r="AO33" i="43" s="1"/>
  <c r="AG33" i="43"/>
  <c r="AP33" i="43" s="1"/>
  <c r="AE33" i="43"/>
  <c r="AH38" i="84"/>
  <c r="AQ38" i="84" s="1"/>
  <c r="AH29" i="94"/>
  <c r="AQ29" i="94" s="1"/>
  <c r="AI29" i="35"/>
  <c r="AN29" i="35"/>
  <c r="AI28" i="85"/>
  <c r="AN28" i="85"/>
  <c r="Y35" i="41"/>
  <c r="Z35" i="41" s="1"/>
  <c r="X35" i="41"/>
  <c r="AH32" i="10"/>
  <c r="AQ32" i="10" s="1"/>
  <c r="AR43" i="97"/>
  <c r="AH38" i="44"/>
  <c r="AQ38" i="44" s="1"/>
  <c r="Z37" i="45"/>
  <c r="AH37" i="45"/>
  <c r="AQ37" i="45" s="1"/>
  <c r="AR40" i="104"/>
  <c r="AR36" i="45"/>
  <c r="X32" i="98"/>
  <c r="Y32" i="98"/>
  <c r="AG33" i="55"/>
  <c r="AP33" i="55" s="1"/>
  <c r="W34" i="55"/>
  <c r="AE33" i="55"/>
  <c r="AF33" i="55"/>
  <c r="AO33" i="55" s="1"/>
  <c r="Y33" i="103"/>
  <c r="Z33" i="103"/>
  <c r="X33" i="103"/>
  <c r="AH42" i="32"/>
  <c r="AQ42" i="32" s="1"/>
  <c r="AI36" i="88"/>
  <c r="AN36" i="88"/>
  <c r="W39" i="84"/>
  <c r="AG38" i="84"/>
  <c r="AP38" i="84" s="1"/>
  <c r="AE38" i="84"/>
  <c r="AF38" i="84"/>
  <c r="AO38" i="84" s="1"/>
  <c r="AG32" i="10"/>
  <c r="AP32" i="10" s="1"/>
  <c r="AF32" i="10"/>
  <c r="AO32" i="10" s="1"/>
  <c r="W33" i="10"/>
  <c r="AE32" i="10"/>
  <c r="AR40" i="15"/>
  <c r="AE38" i="44"/>
  <c r="AG38" i="44"/>
  <c r="AP38" i="44" s="1"/>
  <c r="AF38" i="44"/>
  <c r="AO38" i="44" s="1"/>
  <c r="W39" i="44"/>
  <c r="Y34" i="91"/>
  <c r="Z34" i="91"/>
  <c r="X34" i="91"/>
  <c r="AF41" i="15"/>
  <c r="AO41" i="15" s="1"/>
  <c r="AE41" i="15"/>
  <c r="AG41" i="15"/>
  <c r="AP41" i="15" s="1"/>
  <c r="W42" i="15"/>
  <c r="AH40" i="53"/>
  <c r="AQ40" i="53" s="1"/>
  <c r="AR37" i="44"/>
  <c r="AR29" i="50"/>
  <c r="AH41" i="104"/>
  <c r="AQ41" i="104" s="1"/>
  <c r="AE44" i="97"/>
  <c r="W45" i="97"/>
  <c r="AG44" i="97"/>
  <c r="AP44" i="97" s="1"/>
  <c r="AF44" i="97"/>
  <c r="AO44" i="97" s="1"/>
  <c r="AR40" i="93"/>
  <c r="AE38" i="51"/>
  <c r="W39" i="51"/>
  <c r="AG38" i="51"/>
  <c r="AP38" i="51" s="1"/>
  <c r="AF38" i="51"/>
  <c r="AO38" i="51" s="1"/>
  <c r="AI42" i="101"/>
  <c r="AN42" i="101"/>
  <c r="Y42" i="47"/>
  <c r="Z42" i="47"/>
  <c r="X42" i="47"/>
  <c r="AI31" i="42"/>
  <c r="AN31" i="42"/>
  <c r="AR32" i="83"/>
  <c r="AI34" i="41"/>
  <c r="AR34" i="41" s="1"/>
  <c r="AN34" i="41"/>
  <c r="AI33" i="91"/>
  <c r="AN33" i="91"/>
  <c r="AH36" i="54"/>
  <c r="AQ36" i="54" s="1"/>
  <c r="Z40" i="53"/>
  <c r="AH39" i="52"/>
  <c r="AQ39" i="52" s="1"/>
  <c r="AI30" i="82"/>
  <c r="AO30" i="82"/>
  <c r="AH43" i="105"/>
  <c r="AQ43" i="105" s="1"/>
  <c r="AI33" i="18"/>
  <c r="AN33" i="18"/>
  <c r="W35" i="16"/>
  <c r="AF34" i="16"/>
  <c r="AO34" i="16" s="1"/>
  <c r="AE34" i="16"/>
  <c r="AG34" i="16"/>
  <c r="AP34" i="16" s="1"/>
  <c r="Y32" i="87"/>
  <c r="Z32" i="87"/>
  <c r="X32" i="87"/>
  <c r="Y43" i="101"/>
  <c r="Z43" i="101"/>
  <c r="X43" i="101"/>
  <c r="AI41" i="47"/>
  <c r="AN41" i="47"/>
  <c r="Y39" i="13"/>
  <c r="X39" i="13"/>
  <c r="W30" i="102"/>
  <c r="AG29" i="102"/>
  <c r="AP29" i="102" s="1"/>
  <c r="AF29" i="102"/>
  <c r="AO29" i="102" s="1"/>
  <c r="AE29" i="102"/>
  <c r="AR35" i="54"/>
  <c r="Y29" i="85"/>
  <c r="Z29" i="85"/>
  <c r="X29" i="85"/>
  <c r="AH41" i="93"/>
  <c r="AQ41" i="93" s="1"/>
  <c r="AH42" i="46"/>
  <c r="AQ42" i="46" s="1"/>
  <c r="AR41" i="32"/>
  <c r="AR28" i="94"/>
  <c r="AR36" i="20"/>
  <c r="AH41" i="15"/>
  <c r="AQ41" i="15" s="1"/>
  <c r="AE36" i="54"/>
  <c r="W37" i="54"/>
  <c r="AF36" i="54"/>
  <c r="AO36" i="54" s="1"/>
  <c r="AG36" i="54"/>
  <c r="AP36" i="54" s="1"/>
  <c r="AF39" i="52"/>
  <c r="AO39" i="52" s="1"/>
  <c r="AG39" i="52"/>
  <c r="AP39" i="52" s="1"/>
  <c r="W40" i="52"/>
  <c r="AE39" i="52"/>
  <c r="X31" i="82"/>
  <c r="Z31" i="82" s="1"/>
  <c r="Y31" i="82"/>
  <c r="AF43" i="105"/>
  <c r="AO43" i="105" s="1"/>
  <c r="AE43" i="105"/>
  <c r="AG43" i="105"/>
  <c r="AP43" i="105" s="1"/>
  <c r="W44" i="105"/>
  <c r="AR37" i="84"/>
  <c r="AH44" i="97"/>
  <c r="AQ44" i="97" s="1"/>
  <c r="AI31" i="98"/>
  <c r="AN31" i="98"/>
  <c r="AI43" i="89"/>
  <c r="AN43" i="89"/>
  <c r="AF29" i="94"/>
  <c r="AO29" i="94" s="1"/>
  <c r="AE29" i="94"/>
  <c r="AG29" i="94"/>
  <c r="AP29" i="94" s="1"/>
  <c r="W30" i="94"/>
  <c r="Z42" i="32"/>
  <c r="AR42" i="105"/>
  <c r="AR36" i="100"/>
  <c r="Y40" i="92"/>
  <c r="Z40" i="92"/>
  <c r="X40" i="92"/>
  <c r="Z35" i="49"/>
  <c r="AI29" i="90"/>
  <c r="AN29" i="90"/>
  <c r="Z41" i="93"/>
  <c r="Z42" i="46"/>
  <c r="AH37" i="100"/>
  <c r="AQ37" i="100" s="1"/>
  <c r="AH30" i="48"/>
  <c r="AQ30" i="48" s="1"/>
  <c r="Y34" i="18"/>
  <c r="Z34" i="18"/>
  <c r="X34" i="18"/>
  <c r="AI31" i="87"/>
  <c r="AN31" i="87"/>
  <c r="AI39" i="86"/>
  <c r="AN39" i="86"/>
  <c r="AR31" i="99"/>
  <c r="AI39" i="92"/>
  <c r="AN39" i="92"/>
  <c r="X30" i="90"/>
  <c r="Y30" i="90"/>
  <c r="Z30" i="90"/>
  <c r="AR28" i="102"/>
  <c r="AR39" i="53"/>
  <c r="AH33" i="83"/>
  <c r="AQ33" i="83" s="1"/>
  <c r="AH30" i="50"/>
  <c r="AQ30" i="50" s="1"/>
  <c r="AH36" i="95"/>
  <c r="AQ36" i="95" s="1"/>
  <c r="Z33" i="83"/>
  <c r="Y38" i="96"/>
  <c r="Z38" i="96" s="1"/>
  <c r="X38" i="96"/>
  <c r="AR41" i="46"/>
  <c r="AR29" i="48"/>
  <c r="Y40" i="86"/>
  <c r="X40" i="86"/>
  <c r="Y30" i="35"/>
  <c r="Z30" i="35" s="1"/>
  <c r="X30" i="35"/>
  <c r="Z37" i="100"/>
  <c r="AH37" i="20"/>
  <c r="AQ37" i="20" s="1"/>
  <c r="AR34" i="49"/>
  <c r="Z30" i="48"/>
  <c r="AR38" i="52"/>
  <c r="AI38" i="13"/>
  <c r="AN38" i="13"/>
  <c r="Y32" i="42"/>
  <c r="Z32" i="42"/>
  <c r="X32" i="42"/>
  <c r="AI32" i="103"/>
  <c r="AN32" i="103"/>
  <c r="Y44" i="89"/>
  <c r="X44" i="89"/>
  <c r="W36" i="41" l="1"/>
  <c r="AE35" i="41"/>
  <c r="AF35" i="41"/>
  <c r="AO35" i="41" s="1"/>
  <c r="AG35" i="41"/>
  <c r="AP35" i="41" s="1"/>
  <c r="AF30" i="35"/>
  <c r="AO30" i="35" s="1"/>
  <c r="AG30" i="35"/>
  <c r="AP30" i="35" s="1"/>
  <c r="AE30" i="35"/>
  <c r="W31" i="35"/>
  <c r="W39" i="96"/>
  <c r="AG38" i="96"/>
  <c r="AP38" i="96" s="1"/>
  <c r="AE38" i="96"/>
  <c r="AF38" i="96"/>
  <c r="AO38" i="96" s="1"/>
  <c r="AF31" i="82"/>
  <c r="AO31" i="82" s="1"/>
  <c r="AE31" i="82"/>
  <c r="W32" i="82"/>
  <c r="AG31" i="82"/>
  <c r="AP31" i="82" s="1"/>
  <c r="AG30" i="48"/>
  <c r="AP30" i="48" s="1"/>
  <c r="AF30" i="48"/>
  <c r="AO30" i="48" s="1"/>
  <c r="AE30" i="48"/>
  <c r="W31" i="48"/>
  <c r="AH40" i="86"/>
  <c r="AQ40" i="86" s="1"/>
  <c r="AE30" i="90"/>
  <c r="W31" i="90"/>
  <c r="AG30" i="90"/>
  <c r="AP30" i="90" s="1"/>
  <c r="AF30" i="90"/>
  <c r="AO30" i="90" s="1"/>
  <c r="W43" i="46"/>
  <c r="AE42" i="46"/>
  <c r="AG42" i="46"/>
  <c r="AP42" i="46" s="1"/>
  <c r="AF42" i="46"/>
  <c r="AO42" i="46" s="1"/>
  <c r="W34" i="103"/>
  <c r="AE33" i="103"/>
  <c r="AF33" i="103"/>
  <c r="AO33" i="103" s="1"/>
  <c r="AG33" i="103"/>
  <c r="AP33" i="103" s="1"/>
  <c r="AR28" i="85"/>
  <c r="AH37" i="88"/>
  <c r="AQ37" i="88" s="1"/>
  <c r="AG37" i="100"/>
  <c r="AP37" i="100" s="1"/>
  <c r="W38" i="100"/>
  <c r="AF37" i="100"/>
  <c r="AO37" i="100" s="1"/>
  <c r="AE37" i="100"/>
  <c r="AH30" i="90"/>
  <c r="AQ30" i="90" s="1"/>
  <c r="AR39" i="86"/>
  <c r="Y30" i="94"/>
  <c r="Z30" i="94" s="1"/>
  <c r="X30" i="94"/>
  <c r="AI43" i="105"/>
  <c r="AN43" i="105"/>
  <c r="AI39" i="52"/>
  <c r="AN39" i="52"/>
  <c r="AH29" i="85"/>
  <c r="AQ29" i="85" s="1"/>
  <c r="AI29" i="102"/>
  <c r="AN29" i="102"/>
  <c r="AH32" i="87"/>
  <c r="AQ32" i="87" s="1"/>
  <c r="AH42" i="47"/>
  <c r="AQ42" i="47" s="1"/>
  <c r="AH34" i="91"/>
  <c r="AQ34" i="91" s="1"/>
  <c r="Y33" i="10"/>
  <c r="Z33" i="10" s="1"/>
  <c r="X33" i="10"/>
  <c r="AH35" i="41"/>
  <c r="AQ35" i="41" s="1"/>
  <c r="AR29" i="35"/>
  <c r="AI33" i="43"/>
  <c r="AN33" i="43"/>
  <c r="AI36" i="95"/>
  <c r="AN36" i="95"/>
  <c r="AI41" i="104"/>
  <c r="AN41" i="104"/>
  <c r="AE32" i="42"/>
  <c r="W33" i="42"/>
  <c r="AF32" i="42"/>
  <c r="AO32" i="42" s="1"/>
  <c r="AG32" i="42"/>
  <c r="AP32" i="42" s="1"/>
  <c r="AE42" i="32"/>
  <c r="AF42" i="32"/>
  <c r="AO42" i="32" s="1"/>
  <c r="W43" i="32"/>
  <c r="AG42" i="32"/>
  <c r="AP42" i="32" s="1"/>
  <c r="AE40" i="53"/>
  <c r="AF40" i="53"/>
  <c r="AO40" i="53" s="1"/>
  <c r="AG40" i="53"/>
  <c r="AP40" i="53" s="1"/>
  <c r="W41" i="53"/>
  <c r="AR38" i="13"/>
  <c r="AH30" i="35"/>
  <c r="AQ30" i="35" s="1"/>
  <c r="AR29" i="90"/>
  <c r="AR31" i="98"/>
  <c r="Y40" i="52"/>
  <c r="Z40" i="52" s="1"/>
  <c r="X40" i="52"/>
  <c r="Y37" i="54"/>
  <c r="X37" i="54"/>
  <c r="AE29" i="85"/>
  <c r="AN29" i="85" s="1"/>
  <c r="AF29" i="85"/>
  <c r="AO29" i="85" s="1"/>
  <c r="AG29" i="85"/>
  <c r="W30" i="85"/>
  <c r="W33" i="87"/>
  <c r="AG32" i="87"/>
  <c r="AP32" i="87" s="1"/>
  <c r="AF32" i="87"/>
  <c r="AO32" i="87" s="1"/>
  <c r="AE32" i="87"/>
  <c r="Y35" i="16"/>
  <c r="Z35" i="16"/>
  <c r="X35" i="16"/>
  <c r="AG42" i="47"/>
  <c r="AP42" i="47" s="1"/>
  <c r="AE42" i="47"/>
  <c r="W43" i="47"/>
  <c r="AF42" i="47"/>
  <c r="AO42" i="47" s="1"/>
  <c r="AF34" i="91"/>
  <c r="AO34" i="91" s="1"/>
  <c r="W35" i="91"/>
  <c r="AE34" i="91"/>
  <c r="AG34" i="91"/>
  <c r="AP34" i="91" s="1"/>
  <c r="AI38" i="44"/>
  <c r="AN38" i="44"/>
  <c r="Y39" i="84"/>
  <c r="X39" i="84"/>
  <c r="Z39" i="84" s="1"/>
  <c r="AH32" i="98"/>
  <c r="AQ32" i="98" s="1"/>
  <c r="AI35" i="11"/>
  <c r="AN35" i="11"/>
  <c r="AG32" i="99"/>
  <c r="AP32" i="99" s="1"/>
  <c r="AE32" i="99"/>
  <c r="AF32" i="99"/>
  <c r="AO32" i="99" s="1"/>
  <c r="W33" i="99"/>
  <c r="AH44" i="89"/>
  <c r="AQ44" i="89" s="1"/>
  <c r="AF34" i="18"/>
  <c r="AO34" i="18" s="1"/>
  <c r="AG34" i="18"/>
  <c r="AP34" i="18" s="1"/>
  <c r="AE34" i="18"/>
  <c r="W35" i="18"/>
  <c r="AF40" i="92"/>
  <c r="AO40" i="92" s="1"/>
  <c r="AG40" i="92"/>
  <c r="AP40" i="92" s="1"/>
  <c r="AE40" i="92"/>
  <c r="W41" i="92"/>
  <c r="AF43" i="101"/>
  <c r="AO43" i="101" s="1"/>
  <c r="AE43" i="101"/>
  <c r="AG43" i="101"/>
  <c r="AP43" i="101" s="1"/>
  <c r="W44" i="101"/>
  <c r="AR30" i="82"/>
  <c r="Y39" i="44"/>
  <c r="X39" i="44"/>
  <c r="AR32" i="103"/>
  <c r="AF33" i="83"/>
  <c r="AO33" i="83" s="1"/>
  <c r="AE33" i="83"/>
  <c r="W34" i="83"/>
  <c r="AG33" i="83"/>
  <c r="AP33" i="83" s="1"/>
  <c r="AR39" i="92"/>
  <c r="AR31" i="87"/>
  <c r="W36" i="49"/>
  <c r="AG35" i="49"/>
  <c r="AP35" i="49" s="1"/>
  <c r="AF35" i="49"/>
  <c r="AO35" i="49" s="1"/>
  <c r="AE35" i="49"/>
  <c r="AI29" i="94"/>
  <c r="AN29" i="94"/>
  <c r="AI36" i="54"/>
  <c r="AN36" i="54"/>
  <c r="AR41" i="47"/>
  <c r="Y39" i="51"/>
  <c r="X39" i="51"/>
  <c r="Y42" i="15"/>
  <c r="Z42" i="15" s="1"/>
  <c r="X42" i="15"/>
  <c r="AI33" i="55"/>
  <c r="AN33" i="55"/>
  <c r="Y38" i="20"/>
  <c r="Z38" i="20" s="1"/>
  <c r="X38" i="20"/>
  <c r="Y44" i="105"/>
  <c r="X44" i="105"/>
  <c r="AH31" i="82"/>
  <c r="AQ31" i="82" s="1"/>
  <c r="AR42" i="101"/>
  <c r="AI44" i="97"/>
  <c r="AN44" i="97"/>
  <c r="AI41" i="15"/>
  <c r="AR41" i="15" s="1"/>
  <c r="AN41" i="15"/>
  <c r="AH32" i="42"/>
  <c r="AQ32" i="42" s="1"/>
  <c r="AH34" i="18"/>
  <c r="AQ34" i="18" s="1"/>
  <c r="AH40" i="92"/>
  <c r="AQ40" i="92" s="1"/>
  <c r="Y30" i="102"/>
  <c r="Z30" i="102" s="1"/>
  <c r="X30" i="102"/>
  <c r="AH43" i="101"/>
  <c r="AQ43" i="101" s="1"/>
  <c r="AR33" i="18"/>
  <c r="AI38" i="51"/>
  <c r="AN38" i="51"/>
  <c r="Y45" i="97"/>
  <c r="Z45" i="97" s="1"/>
  <c r="X45" i="97"/>
  <c r="AR36" i="88"/>
  <c r="AH33" i="103"/>
  <c r="AQ33" i="103" s="1"/>
  <c r="Y34" i="55"/>
  <c r="Z34" i="55"/>
  <c r="X34" i="55"/>
  <c r="Y34" i="43"/>
  <c r="X34" i="43"/>
  <c r="Y36" i="11"/>
  <c r="Z36" i="11"/>
  <c r="X36" i="11"/>
  <c r="AR37" i="96"/>
  <c r="Y31" i="50"/>
  <c r="X31" i="50"/>
  <c r="Y37" i="95"/>
  <c r="Z37" i="95" s="1"/>
  <c r="X37" i="95"/>
  <c r="AI37" i="20"/>
  <c r="AN37" i="20"/>
  <c r="AH39" i="13"/>
  <c r="AQ39" i="13" s="1"/>
  <c r="Z44" i="89"/>
  <c r="Z40" i="86"/>
  <c r="AH38" i="96"/>
  <c r="AQ38" i="96" s="1"/>
  <c r="W42" i="93"/>
  <c r="AG41" i="93"/>
  <c r="AP41" i="93" s="1"/>
  <c r="AF41" i="93"/>
  <c r="AO41" i="93" s="1"/>
  <c r="AE41" i="93"/>
  <c r="AR43" i="89"/>
  <c r="Z39" i="13"/>
  <c r="AI34" i="16"/>
  <c r="AN34" i="16"/>
  <c r="AR33" i="91"/>
  <c r="AR31" i="42"/>
  <c r="AI32" i="10"/>
  <c r="AN32" i="10"/>
  <c r="AI38" i="84"/>
  <c r="AN38" i="84"/>
  <c r="Z32" i="98"/>
  <c r="AG37" i="45"/>
  <c r="AP37" i="45" s="1"/>
  <c r="AE37" i="45"/>
  <c r="AF37" i="45"/>
  <c r="AO37" i="45" s="1"/>
  <c r="W38" i="45"/>
  <c r="Z37" i="88"/>
  <c r="Y42" i="104"/>
  <c r="X42" i="104"/>
  <c r="AI30" i="50"/>
  <c r="AN30" i="50"/>
  <c r="AF37" i="95" l="1"/>
  <c r="AO37" i="95" s="1"/>
  <c r="AE37" i="95"/>
  <c r="W38" i="95"/>
  <c r="AG37" i="95"/>
  <c r="AP37" i="95" s="1"/>
  <c r="AE33" i="10"/>
  <c r="W34" i="10"/>
  <c r="AG33" i="10"/>
  <c r="AP33" i="10" s="1"/>
  <c r="AF33" i="10"/>
  <c r="AO33" i="10" s="1"/>
  <c r="AE30" i="94"/>
  <c r="W31" i="94"/>
  <c r="AF30" i="94"/>
  <c r="AO30" i="94" s="1"/>
  <c r="AG30" i="94"/>
  <c r="AP30" i="94" s="1"/>
  <c r="W31" i="102"/>
  <c r="AG30" i="102"/>
  <c r="AP30" i="102" s="1"/>
  <c r="AF30" i="102"/>
  <c r="AO30" i="102" s="1"/>
  <c r="AE30" i="102"/>
  <c r="W40" i="84"/>
  <c r="AF39" i="84"/>
  <c r="AO39" i="84" s="1"/>
  <c r="AG39" i="84"/>
  <c r="AP39" i="84" s="1"/>
  <c r="AE39" i="84"/>
  <c r="AE40" i="52"/>
  <c r="AF40" i="52"/>
  <c r="AO40" i="52" s="1"/>
  <c r="AG40" i="52"/>
  <c r="AP40" i="52" s="1"/>
  <c r="W41" i="52"/>
  <c r="W43" i="15"/>
  <c r="AE42" i="15"/>
  <c r="AG42" i="15"/>
  <c r="AP42" i="15" s="1"/>
  <c r="AF42" i="15"/>
  <c r="AO42" i="15" s="1"/>
  <c r="AG45" i="97"/>
  <c r="AP45" i="97" s="1"/>
  <c r="W46" i="97"/>
  <c r="AF45" i="97"/>
  <c r="AE45" i="97"/>
  <c r="AN45" i="97" s="1"/>
  <c r="AE38" i="20"/>
  <c r="W39" i="20"/>
  <c r="AF38" i="20"/>
  <c r="AO38" i="20" s="1"/>
  <c r="AG38" i="20"/>
  <c r="AP38" i="20" s="1"/>
  <c r="Y43" i="32"/>
  <c r="Z43" i="32"/>
  <c r="X43" i="32"/>
  <c r="AH42" i="104"/>
  <c r="AQ42" i="104" s="1"/>
  <c r="AI41" i="93"/>
  <c r="AR41" i="93" s="1"/>
  <c r="AN41" i="93"/>
  <c r="Z42" i="104"/>
  <c r="AI37" i="45"/>
  <c r="AN37" i="45"/>
  <c r="AR32" i="10"/>
  <c r="AR34" i="16"/>
  <c r="AH42" i="15"/>
  <c r="AQ42" i="15" s="1"/>
  <c r="AI33" i="83"/>
  <c r="AN33" i="83"/>
  <c r="AI43" i="101"/>
  <c r="AN43" i="101"/>
  <c r="Y33" i="99"/>
  <c r="X33" i="99"/>
  <c r="AI34" i="91"/>
  <c r="AN34" i="91"/>
  <c r="AI42" i="47"/>
  <c r="AN42" i="47"/>
  <c r="AI32" i="87"/>
  <c r="AN32" i="87"/>
  <c r="AI29" i="85"/>
  <c r="AP29" i="85"/>
  <c r="AH40" i="52"/>
  <c r="AQ40" i="52" s="1"/>
  <c r="AI40" i="53"/>
  <c r="AR40" i="53" s="1"/>
  <c r="AN40" i="53"/>
  <c r="AR41" i="104"/>
  <c r="AH33" i="10"/>
  <c r="AQ33" i="10" s="1"/>
  <c r="Y38" i="100"/>
  <c r="X38" i="100"/>
  <c r="AI33" i="103"/>
  <c r="AN33" i="103"/>
  <c r="Y43" i="46"/>
  <c r="X43" i="46"/>
  <c r="X31" i="48"/>
  <c r="Y31" i="48"/>
  <c r="Y32" i="82"/>
  <c r="Z32" i="82" s="1"/>
  <c r="X32" i="82"/>
  <c r="AF37" i="88"/>
  <c r="AO37" i="88" s="1"/>
  <c r="W38" i="88"/>
  <c r="AG37" i="88"/>
  <c r="AP37" i="88" s="1"/>
  <c r="AE37" i="88"/>
  <c r="AE40" i="86"/>
  <c r="AG40" i="86"/>
  <c r="AP40" i="86" s="1"/>
  <c r="W41" i="86"/>
  <c r="AF40" i="86"/>
  <c r="AO40" i="86" s="1"/>
  <c r="W37" i="11"/>
  <c r="AE36" i="11"/>
  <c r="AF36" i="11"/>
  <c r="AO36" i="11" s="1"/>
  <c r="AG36" i="11"/>
  <c r="AP36" i="11" s="1"/>
  <c r="AR36" i="54"/>
  <c r="Y41" i="92"/>
  <c r="X41" i="92"/>
  <c r="W40" i="13"/>
  <c r="AG39" i="13"/>
  <c r="AP39" i="13" s="1"/>
  <c r="AF39" i="13"/>
  <c r="AO39" i="13" s="1"/>
  <c r="AE39" i="13"/>
  <c r="AH36" i="11"/>
  <c r="AQ36" i="11" s="1"/>
  <c r="AH34" i="55"/>
  <c r="AQ34" i="55" s="1"/>
  <c r="AH38" i="20"/>
  <c r="AQ38" i="20" s="1"/>
  <c r="AI35" i="49"/>
  <c r="AN35" i="49"/>
  <c r="X35" i="91"/>
  <c r="Y35" i="91"/>
  <c r="Z35" i="91" s="1"/>
  <c r="AR29" i="102"/>
  <c r="Y34" i="103"/>
  <c r="X34" i="103"/>
  <c r="AI30" i="48"/>
  <c r="AN30" i="48"/>
  <c r="AI31" i="82"/>
  <c r="AN31" i="82"/>
  <c r="Y39" i="96"/>
  <c r="X39" i="96"/>
  <c r="AR44" i="97"/>
  <c r="X35" i="18"/>
  <c r="Y35" i="18"/>
  <c r="AI32" i="99"/>
  <c r="AN32" i="99"/>
  <c r="AH35" i="16"/>
  <c r="AQ35" i="16" s="1"/>
  <c r="AR36" i="95"/>
  <c r="AR39" i="52"/>
  <c r="AH31" i="50"/>
  <c r="AQ31" i="50" s="1"/>
  <c r="AF34" i="55"/>
  <c r="AO34" i="55" s="1"/>
  <c r="AG34" i="55"/>
  <c r="AP34" i="55" s="1"/>
  <c r="AE34" i="55"/>
  <c r="W35" i="55"/>
  <c r="AF44" i="89"/>
  <c r="AO44" i="89" s="1"/>
  <c r="AE44" i="89"/>
  <c r="AG44" i="89"/>
  <c r="AP44" i="89" s="1"/>
  <c r="W45" i="89"/>
  <c r="Y41" i="53"/>
  <c r="Z41" i="53"/>
  <c r="X41" i="53"/>
  <c r="X33" i="42"/>
  <c r="Y33" i="42"/>
  <c r="Z33" i="42"/>
  <c r="Y31" i="35"/>
  <c r="Z31" i="35"/>
  <c r="X31" i="35"/>
  <c r="AE32" i="98"/>
  <c r="AG32" i="98"/>
  <c r="AP32" i="98" s="1"/>
  <c r="AF32" i="98"/>
  <c r="AO32" i="98" s="1"/>
  <c r="W33" i="98"/>
  <c r="AH39" i="51"/>
  <c r="AQ39" i="51" s="1"/>
  <c r="AR38" i="44"/>
  <c r="W36" i="16"/>
  <c r="AF35" i="16"/>
  <c r="AO35" i="16" s="1"/>
  <c r="AE35" i="16"/>
  <c r="AG35" i="16"/>
  <c r="AP35" i="16" s="1"/>
  <c r="Y33" i="87"/>
  <c r="X33" i="87"/>
  <c r="AH37" i="54"/>
  <c r="AQ37" i="54" s="1"/>
  <c r="AR30" i="50"/>
  <c r="Y38" i="45"/>
  <c r="Z38" i="45"/>
  <c r="X38" i="45"/>
  <c r="AR38" i="84"/>
  <c r="AR37" i="20"/>
  <c r="AH34" i="43"/>
  <c r="AQ34" i="43" s="1"/>
  <c r="AH44" i="105"/>
  <c r="AQ44" i="105" s="1"/>
  <c r="Z39" i="51"/>
  <c r="Y36" i="49"/>
  <c r="Z36" i="49"/>
  <c r="X36" i="49"/>
  <c r="AH39" i="44"/>
  <c r="AQ39" i="44" s="1"/>
  <c r="Y44" i="101"/>
  <c r="X44" i="101"/>
  <c r="AI40" i="92"/>
  <c r="AN40" i="92"/>
  <c r="Z37" i="54"/>
  <c r="AI32" i="42"/>
  <c r="AN32" i="42"/>
  <c r="AR33" i="43"/>
  <c r="AR43" i="105"/>
  <c r="AI37" i="100"/>
  <c r="AN37" i="100"/>
  <c r="Y31" i="90"/>
  <c r="X31" i="90"/>
  <c r="AI30" i="35"/>
  <c r="AN30" i="35"/>
  <c r="AI35" i="41"/>
  <c r="AN35" i="41"/>
  <c r="Y42" i="93"/>
  <c r="X42" i="93"/>
  <c r="Z31" i="50"/>
  <c r="AR38" i="51"/>
  <c r="AI34" i="18"/>
  <c r="AN34" i="18"/>
  <c r="AH37" i="95"/>
  <c r="AQ37" i="95" s="1"/>
  <c r="Z34" i="43"/>
  <c r="AH45" i="97"/>
  <c r="AQ45" i="97" s="1"/>
  <c r="AH30" i="102"/>
  <c r="AQ30" i="102" s="1"/>
  <c r="Z44" i="105"/>
  <c r="AR33" i="55"/>
  <c r="AR29" i="94"/>
  <c r="Y34" i="83"/>
  <c r="X34" i="83"/>
  <c r="Z39" i="44"/>
  <c r="AR35" i="11"/>
  <c r="AH39" i="84"/>
  <c r="AQ39" i="84" s="1"/>
  <c r="Y43" i="47"/>
  <c r="X43" i="47"/>
  <c r="Y30" i="85"/>
  <c r="Z30" i="85"/>
  <c r="X30" i="85"/>
  <c r="AI42" i="32"/>
  <c r="AN42" i="32"/>
  <c r="AH30" i="94"/>
  <c r="AQ30" i="94" s="1"/>
  <c r="AI42" i="46"/>
  <c r="AN42" i="46"/>
  <c r="AI30" i="90"/>
  <c r="AN30" i="90"/>
  <c r="AI38" i="96"/>
  <c r="AN38" i="96"/>
  <c r="Y36" i="41"/>
  <c r="X36" i="41"/>
  <c r="AF32" i="82" l="1"/>
  <c r="AO32" i="82" s="1"/>
  <c r="W33" i="82"/>
  <c r="AE32" i="82"/>
  <c r="AG32" i="82"/>
  <c r="AP32" i="82" s="1"/>
  <c r="AH36" i="41"/>
  <c r="AQ36" i="41" s="1"/>
  <c r="AR38" i="96"/>
  <c r="AH30" i="85"/>
  <c r="AQ30" i="85" s="1"/>
  <c r="AG31" i="50"/>
  <c r="AP31" i="50" s="1"/>
  <c r="AF31" i="50"/>
  <c r="AO31" i="50" s="1"/>
  <c r="AE31" i="50"/>
  <c r="W32" i="50"/>
  <c r="AR37" i="100"/>
  <c r="AR32" i="42"/>
  <c r="AH36" i="49"/>
  <c r="AQ36" i="49" s="1"/>
  <c r="AH38" i="45"/>
  <c r="AQ38" i="45" s="1"/>
  <c r="AH31" i="35"/>
  <c r="AQ31" i="35" s="1"/>
  <c r="AH41" i="53"/>
  <c r="AQ41" i="53" s="1"/>
  <c r="AI44" i="89"/>
  <c r="AN44" i="89"/>
  <c r="AH35" i="18"/>
  <c r="AQ35" i="18" s="1"/>
  <c r="AR35" i="49"/>
  <c r="Y37" i="11"/>
  <c r="X37" i="11"/>
  <c r="AH43" i="32"/>
  <c r="AQ43" i="32" s="1"/>
  <c r="Y39" i="20"/>
  <c r="Z39" i="20" s="1"/>
  <c r="X39" i="20"/>
  <c r="AI39" i="84"/>
  <c r="AN39" i="84"/>
  <c r="Y31" i="94"/>
  <c r="Z31" i="94"/>
  <c r="X31" i="94"/>
  <c r="AI33" i="10"/>
  <c r="AN33" i="10"/>
  <c r="AH42" i="93"/>
  <c r="AQ42" i="93" s="1"/>
  <c r="AG37" i="54"/>
  <c r="AP37" i="54" s="1"/>
  <c r="W38" i="54"/>
  <c r="AE37" i="54"/>
  <c r="AF37" i="54"/>
  <c r="AO37" i="54" s="1"/>
  <c r="AE36" i="49"/>
  <c r="AF36" i="49"/>
  <c r="AO36" i="49" s="1"/>
  <c r="W37" i="49"/>
  <c r="AG36" i="49"/>
  <c r="AP36" i="49" s="1"/>
  <c r="AE38" i="45"/>
  <c r="AG38" i="45"/>
  <c r="AP38" i="45" s="1"/>
  <c r="W39" i="45"/>
  <c r="AF38" i="45"/>
  <c r="AO38" i="45" s="1"/>
  <c r="AE31" i="35"/>
  <c r="AF31" i="35"/>
  <c r="AO31" i="35" s="1"/>
  <c r="AG31" i="35"/>
  <c r="AP31" i="35" s="1"/>
  <c r="W32" i="35"/>
  <c r="AE41" i="53"/>
  <c r="AF41" i="53"/>
  <c r="AO41" i="53" s="1"/>
  <c r="AG41" i="53"/>
  <c r="AP41" i="53" s="1"/>
  <c r="W42" i="53"/>
  <c r="AR31" i="82"/>
  <c r="AI37" i="88"/>
  <c r="AN37" i="88"/>
  <c r="AR42" i="47"/>
  <c r="W44" i="32"/>
  <c r="AE43" i="32"/>
  <c r="AG43" i="32"/>
  <c r="AP43" i="32" s="1"/>
  <c r="AF43" i="32"/>
  <c r="AO43" i="32" s="1"/>
  <c r="AI38" i="20"/>
  <c r="AN38" i="20"/>
  <c r="Y41" i="52"/>
  <c r="Z41" i="52"/>
  <c r="X41" i="52"/>
  <c r="AI30" i="94"/>
  <c r="AN30" i="94"/>
  <c r="AE39" i="44"/>
  <c r="AF39" i="44"/>
  <c r="AO39" i="44" s="1"/>
  <c r="AG39" i="44"/>
  <c r="AP39" i="44" s="1"/>
  <c r="W40" i="44"/>
  <c r="AR30" i="35"/>
  <c r="AR30" i="90"/>
  <c r="W35" i="43"/>
  <c r="AG34" i="43"/>
  <c r="AP34" i="43" s="1"/>
  <c r="AE34" i="43"/>
  <c r="AF34" i="43"/>
  <c r="AO34" i="43" s="1"/>
  <c r="Z42" i="93"/>
  <c r="AH31" i="90"/>
  <c r="AQ31" i="90" s="1"/>
  <c r="Y33" i="98"/>
  <c r="X33" i="98"/>
  <c r="Y40" i="13"/>
  <c r="X40" i="13"/>
  <c r="Z31" i="48"/>
  <c r="AR33" i="103"/>
  <c r="AR43" i="101"/>
  <c r="Y31" i="102"/>
  <c r="Z31" i="102"/>
  <c r="X31" i="102"/>
  <c r="AE39" i="51"/>
  <c r="AG39" i="51"/>
  <c r="AP39" i="51" s="1"/>
  <c r="W40" i="51"/>
  <c r="AF39" i="51"/>
  <c r="AO39" i="51" s="1"/>
  <c r="AI35" i="16"/>
  <c r="AN35" i="16"/>
  <c r="AE33" i="42"/>
  <c r="AF33" i="42"/>
  <c r="AO33" i="42" s="1"/>
  <c r="AG33" i="42"/>
  <c r="AP33" i="42" s="1"/>
  <c r="W34" i="42"/>
  <c r="Y35" i="55"/>
  <c r="Z35" i="55" s="1"/>
  <c r="X35" i="55"/>
  <c r="AH39" i="96"/>
  <c r="AQ39" i="96" s="1"/>
  <c r="AR30" i="48"/>
  <c r="AG35" i="91"/>
  <c r="AP35" i="91" s="1"/>
  <c r="AE35" i="91"/>
  <c r="AF35" i="91"/>
  <c r="AO35" i="91" s="1"/>
  <c r="W36" i="91"/>
  <c r="AH41" i="92"/>
  <c r="AQ41" i="92" s="1"/>
  <c r="Y41" i="86"/>
  <c r="X41" i="86"/>
  <c r="Y38" i="88"/>
  <c r="Z38" i="88" s="1"/>
  <c r="X38" i="88"/>
  <c r="AH31" i="48"/>
  <c r="AQ31" i="48" s="1"/>
  <c r="AH38" i="100"/>
  <c r="AQ38" i="100" s="1"/>
  <c r="AR29" i="85"/>
  <c r="AR34" i="91"/>
  <c r="AR37" i="45"/>
  <c r="Y40" i="84"/>
  <c r="Z40" i="84" s="1"/>
  <c r="X40" i="84"/>
  <c r="Y38" i="95"/>
  <c r="Z38" i="95"/>
  <c r="X38" i="95"/>
  <c r="W31" i="85"/>
  <c r="AG30" i="85"/>
  <c r="AP30" i="85" s="1"/>
  <c r="AE30" i="85"/>
  <c r="AF30" i="85"/>
  <c r="AO30" i="85" s="1"/>
  <c r="Z36" i="41"/>
  <c r="AH43" i="47"/>
  <c r="AQ43" i="47" s="1"/>
  <c r="AH44" i="101"/>
  <c r="AQ44" i="101" s="1"/>
  <c r="AH33" i="87"/>
  <c r="AQ33" i="87" s="1"/>
  <c r="Y45" i="89"/>
  <c r="Z45" i="89"/>
  <c r="X45" i="89"/>
  <c r="AI34" i="55"/>
  <c r="AN34" i="55"/>
  <c r="AR32" i="99"/>
  <c r="Z39" i="96"/>
  <c r="AH34" i="103"/>
  <c r="AQ34" i="103" s="1"/>
  <c r="AH35" i="91"/>
  <c r="AQ35" i="91" s="1"/>
  <c r="Z41" i="92"/>
  <c r="AH43" i="46"/>
  <c r="AQ43" i="46" s="1"/>
  <c r="Z38" i="100"/>
  <c r="AH33" i="99"/>
  <c r="AQ33" i="99" s="1"/>
  <c r="AR33" i="83"/>
  <c r="AF42" i="104"/>
  <c r="AO42" i="104" s="1"/>
  <c r="W43" i="104"/>
  <c r="AG42" i="104"/>
  <c r="AP42" i="104" s="1"/>
  <c r="AE42" i="104"/>
  <c r="AI45" i="97"/>
  <c r="AO45" i="97"/>
  <c r="AI42" i="15"/>
  <c r="AN42" i="15"/>
  <c r="AI40" i="52"/>
  <c r="AN40" i="52"/>
  <c r="AI37" i="95"/>
  <c r="AN37" i="95"/>
  <c r="AH34" i="83"/>
  <c r="AQ34" i="83" s="1"/>
  <c r="Z34" i="83"/>
  <c r="AF44" i="105"/>
  <c r="AO44" i="105" s="1"/>
  <c r="AE44" i="105"/>
  <c r="W45" i="105"/>
  <c r="AG44" i="105"/>
  <c r="AP44" i="105" s="1"/>
  <c r="AR34" i="18"/>
  <c r="Z31" i="90"/>
  <c r="AR40" i="92"/>
  <c r="AR42" i="46"/>
  <c r="Z43" i="47"/>
  <c r="AR42" i="32"/>
  <c r="AR35" i="41"/>
  <c r="Z44" i="101"/>
  <c r="Z33" i="87"/>
  <c r="Y36" i="16"/>
  <c r="X36" i="16"/>
  <c r="AI32" i="98"/>
  <c r="AN32" i="98"/>
  <c r="AH33" i="42"/>
  <c r="AQ33" i="42" s="1"/>
  <c r="Z35" i="18"/>
  <c r="Z34" i="103"/>
  <c r="AI39" i="13"/>
  <c r="AN39" i="13"/>
  <c r="AI36" i="11"/>
  <c r="AR36" i="11" s="1"/>
  <c r="AN36" i="11"/>
  <c r="AI40" i="86"/>
  <c r="AN40" i="86"/>
  <c r="AH32" i="82"/>
  <c r="AQ32" i="82" s="1"/>
  <c r="Z43" i="46"/>
  <c r="AR32" i="87"/>
  <c r="Z33" i="99"/>
  <c r="Y46" i="97"/>
  <c r="X46" i="97"/>
  <c r="Y43" i="15"/>
  <c r="X43" i="15"/>
  <c r="AI30" i="102"/>
  <c r="AN30" i="102"/>
  <c r="Y34" i="10"/>
  <c r="Z34" i="10" s="1"/>
  <c r="X34" i="10"/>
  <c r="W39" i="88" l="1"/>
  <c r="AF38" i="88"/>
  <c r="AO38" i="88" s="1"/>
  <c r="AG38" i="88"/>
  <c r="AP38" i="88" s="1"/>
  <c r="AE38" i="88"/>
  <c r="AG35" i="55"/>
  <c r="AP35" i="55" s="1"/>
  <c r="AE35" i="55"/>
  <c r="W36" i="55"/>
  <c r="AF35" i="55"/>
  <c r="AO35" i="55" s="1"/>
  <c r="W41" i="84"/>
  <c r="AG40" i="84"/>
  <c r="AP40" i="84" s="1"/>
  <c r="AF40" i="84"/>
  <c r="AO40" i="84" s="1"/>
  <c r="AE40" i="84"/>
  <c r="AE34" i="10"/>
  <c r="AF34" i="10"/>
  <c r="AO34" i="10" s="1"/>
  <c r="W35" i="10"/>
  <c r="AG34" i="10"/>
  <c r="AP34" i="10" s="1"/>
  <c r="W40" i="20"/>
  <c r="AG39" i="20"/>
  <c r="AP39" i="20" s="1"/>
  <c r="AF39" i="20"/>
  <c r="AO39" i="20" s="1"/>
  <c r="AE39" i="20"/>
  <c r="AH46" i="97"/>
  <c r="AQ46" i="97" s="1"/>
  <c r="AF35" i="18"/>
  <c r="AO35" i="18" s="1"/>
  <c r="AG35" i="18"/>
  <c r="AP35" i="18" s="1"/>
  <c r="AE35" i="18"/>
  <c r="W36" i="18"/>
  <c r="AR32" i="98"/>
  <c r="AR37" i="95"/>
  <c r="AR39" i="13"/>
  <c r="AG31" i="90"/>
  <c r="AP31" i="90" s="1"/>
  <c r="W32" i="90"/>
  <c r="AE31" i="90"/>
  <c r="AF31" i="90"/>
  <c r="AO31" i="90" s="1"/>
  <c r="AI44" i="105"/>
  <c r="AN44" i="105"/>
  <c r="AH38" i="88"/>
  <c r="AQ38" i="88" s="1"/>
  <c r="Y36" i="91"/>
  <c r="X36" i="91"/>
  <c r="AI33" i="42"/>
  <c r="AR33" i="42" s="1"/>
  <c r="AN33" i="42"/>
  <c r="AR30" i="94"/>
  <c r="Y42" i="53"/>
  <c r="Z42" i="53"/>
  <c r="X42" i="53"/>
  <c r="AI36" i="49"/>
  <c r="AN36" i="49"/>
  <c r="AR33" i="10"/>
  <c r="AH39" i="20"/>
  <c r="AQ39" i="20" s="1"/>
  <c r="W44" i="47"/>
  <c r="AG43" i="47"/>
  <c r="AP43" i="47" s="1"/>
  <c r="AE43" i="47"/>
  <c r="AF43" i="47"/>
  <c r="AO43" i="47" s="1"/>
  <c r="AR42" i="15"/>
  <c r="Y43" i="104"/>
  <c r="X43" i="104"/>
  <c r="AR34" i="55"/>
  <c r="Y31" i="85"/>
  <c r="Z31" i="85"/>
  <c r="X31" i="85"/>
  <c r="AI39" i="51"/>
  <c r="AN39" i="51"/>
  <c r="Z33" i="98"/>
  <c r="AH33" i="98"/>
  <c r="AQ33" i="98" s="1"/>
  <c r="Y35" i="43"/>
  <c r="X35" i="43"/>
  <c r="Y40" i="44"/>
  <c r="X40" i="44"/>
  <c r="AH41" i="52"/>
  <c r="AQ41" i="52" s="1"/>
  <c r="AI38" i="45"/>
  <c r="AN38" i="45"/>
  <c r="AH31" i="94"/>
  <c r="AQ31" i="94" s="1"/>
  <c r="AR44" i="89"/>
  <c r="AH45" i="89"/>
  <c r="AQ45" i="89" s="1"/>
  <c r="AE36" i="41"/>
  <c r="AG36" i="41"/>
  <c r="AP36" i="41" s="1"/>
  <c r="W37" i="41"/>
  <c r="AF36" i="41"/>
  <c r="AO36" i="41" s="1"/>
  <c r="AH38" i="95"/>
  <c r="AQ38" i="95" s="1"/>
  <c r="AI35" i="91"/>
  <c r="AN35" i="91"/>
  <c r="AR35" i="16"/>
  <c r="AH31" i="102"/>
  <c r="AQ31" i="102" s="1"/>
  <c r="AG42" i="93"/>
  <c r="AP42" i="93" s="1"/>
  <c r="AF42" i="93"/>
  <c r="AO42" i="93" s="1"/>
  <c r="AE42" i="93"/>
  <c r="W43" i="93"/>
  <c r="W42" i="52"/>
  <c r="AE41" i="52"/>
  <c r="AF41" i="52"/>
  <c r="AO41" i="52" s="1"/>
  <c r="AG41" i="52"/>
  <c r="AP41" i="52" s="1"/>
  <c r="AR37" i="88"/>
  <c r="AI31" i="35"/>
  <c r="AN31" i="35"/>
  <c r="AE31" i="94"/>
  <c r="W32" i="94"/>
  <c r="AF31" i="94"/>
  <c r="AO31" i="94" s="1"/>
  <c r="AG31" i="94"/>
  <c r="AP31" i="94" s="1"/>
  <c r="AH37" i="11"/>
  <c r="AQ37" i="11" s="1"/>
  <c r="AF39" i="96"/>
  <c r="AO39" i="96" s="1"/>
  <c r="W40" i="96"/>
  <c r="AE39" i="96"/>
  <c r="AG39" i="96"/>
  <c r="AP39" i="96" s="1"/>
  <c r="AE38" i="95"/>
  <c r="AG38" i="95"/>
  <c r="AP38" i="95" s="1"/>
  <c r="W39" i="95"/>
  <c r="AF38" i="95"/>
  <c r="AO38" i="95" s="1"/>
  <c r="AH41" i="86"/>
  <c r="AQ41" i="86" s="1"/>
  <c r="Y34" i="42"/>
  <c r="Z34" i="42"/>
  <c r="X34" i="42"/>
  <c r="AG31" i="102"/>
  <c r="AP31" i="102" s="1"/>
  <c r="AF31" i="102"/>
  <c r="AO31" i="102" s="1"/>
  <c r="AE31" i="102"/>
  <c r="W32" i="102"/>
  <c r="AF31" i="48"/>
  <c r="AO31" i="48" s="1"/>
  <c r="AG31" i="48"/>
  <c r="AP31" i="48" s="1"/>
  <c r="W32" i="48"/>
  <c r="AE31" i="48"/>
  <c r="AI43" i="32"/>
  <c r="AN43" i="32"/>
  <c r="AI41" i="53"/>
  <c r="AN41" i="53"/>
  <c r="AI37" i="54"/>
  <c r="AN37" i="54"/>
  <c r="Z37" i="11"/>
  <c r="Y32" i="50"/>
  <c r="Z32" i="50"/>
  <c r="X32" i="50"/>
  <c r="AI32" i="82"/>
  <c r="AN32" i="82"/>
  <c r="W35" i="103"/>
  <c r="AE34" i="103"/>
  <c r="AG34" i="103"/>
  <c r="AP34" i="103" s="1"/>
  <c r="AF34" i="103"/>
  <c r="AO34" i="103" s="1"/>
  <c r="Z46" i="97"/>
  <c r="AF44" i="101"/>
  <c r="AO44" i="101" s="1"/>
  <c r="AG44" i="101"/>
  <c r="AP44" i="101" s="1"/>
  <c r="W45" i="101"/>
  <c r="AE44" i="101"/>
  <c r="W35" i="83"/>
  <c r="AE34" i="83"/>
  <c r="AF34" i="83"/>
  <c r="AO34" i="83" s="1"/>
  <c r="AG34" i="83"/>
  <c r="AP34" i="83" s="1"/>
  <c r="AR30" i="102"/>
  <c r="AR45" i="97"/>
  <c r="AG45" i="89"/>
  <c r="AP45" i="89" s="1"/>
  <c r="AF45" i="89"/>
  <c r="AO45" i="89" s="1"/>
  <c r="W46" i="89"/>
  <c r="AE45" i="89"/>
  <c r="AH36" i="16"/>
  <c r="AQ36" i="16" s="1"/>
  <c r="AG38" i="100"/>
  <c r="AP38" i="100" s="1"/>
  <c r="AF38" i="100"/>
  <c r="AO38" i="100" s="1"/>
  <c r="W39" i="100"/>
  <c r="AE38" i="100"/>
  <c r="AG41" i="92"/>
  <c r="AP41" i="92" s="1"/>
  <c r="W42" i="92"/>
  <c r="AF41" i="92"/>
  <c r="AO41" i="92" s="1"/>
  <c r="AE41" i="92"/>
  <c r="Z41" i="86"/>
  <c r="AH40" i="13"/>
  <c r="AQ40" i="13" s="1"/>
  <c r="AI39" i="44"/>
  <c r="AN39" i="44"/>
  <c r="Y44" i="32"/>
  <c r="X44" i="32"/>
  <c r="Y37" i="49"/>
  <c r="X37" i="49"/>
  <c r="Y38" i="54"/>
  <c r="X38" i="54"/>
  <c r="AI31" i="50"/>
  <c r="AN31" i="50"/>
  <c r="Y33" i="82"/>
  <c r="Z33" i="82"/>
  <c r="X33" i="82"/>
  <c r="W44" i="46"/>
  <c r="AG43" i="46"/>
  <c r="AP43" i="46" s="1"/>
  <c r="AE43" i="46"/>
  <c r="AF43" i="46"/>
  <c r="AO43" i="46" s="1"/>
  <c r="W34" i="87"/>
  <c r="AG33" i="87"/>
  <c r="AP33" i="87" s="1"/>
  <c r="AF33" i="87"/>
  <c r="AO33" i="87" s="1"/>
  <c r="AE33" i="87"/>
  <c r="AR40" i="86"/>
  <c r="AH43" i="15"/>
  <c r="AQ43" i="15" s="1"/>
  <c r="AE33" i="99"/>
  <c r="AF33" i="99"/>
  <c r="AO33" i="99" s="1"/>
  <c r="W34" i="99"/>
  <c r="AG33" i="99"/>
  <c r="AP33" i="99" s="1"/>
  <c r="AH34" i="10"/>
  <c r="AQ34" i="10" s="1"/>
  <c r="Z43" i="15"/>
  <c r="Z36" i="16"/>
  <c r="Y45" i="105"/>
  <c r="Z45" i="105"/>
  <c r="X45" i="105"/>
  <c r="AR40" i="52"/>
  <c r="AI42" i="104"/>
  <c r="AN42" i="104"/>
  <c r="AI30" i="85"/>
  <c r="AN30" i="85"/>
  <c r="AH40" i="84"/>
  <c r="AQ40" i="84" s="1"/>
  <c r="AH35" i="55"/>
  <c r="AQ35" i="55" s="1"/>
  <c r="Y40" i="51"/>
  <c r="X40" i="51"/>
  <c r="Z40" i="13"/>
  <c r="AI34" i="43"/>
  <c r="AN34" i="43"/>
  <c r="AR38" i="20"/>
  <c r="Y32" i="35"/>
  <c r="X32" i="35"/>
  <c r="Y39" i="45"/>
  <c r="Z39" i="45"/>
  <c r="X39" i="45"/>
  <c r="AR39" i="84"/>
  <c r="AI41" i="92" l="1"/>
  <c r="AN41" i="92"/>
  <c r="AG32" i="50"/>
  <c r="AP32" i="50" s="1"/>
  <c r="AE32" i="50"/>
  <c r="W33" i="50"/>
  <c r="AF32" i="50"/>
  <c r="AO32" i="50" s="1"/>
  <c r="AH32" i="35"/>
  <c r="AQ32" i="35" s="1"/>
  <c r="AR34" i="43"/>
  <c r="AE36" i="16"/>
  <c r="AF36" i="16"/>
  <c r="AO36" i="16" s="1"/>
  <c r="W37" i="16"/>
  <c r="AG36" i="16"/>
  <c r="AP36" i="16" s="1"/>
  <c r="Y42" i="92"/>
  <c r="X42" i="92"/>
  <c r="Y35" i="103"/>
  <c r="Z35" i="103"/>
  <c r="X35" i="103"/>
  <c r="AR43" i="32"/>
  <c r="Z32" i="35"/>
  <c r="W41" i="13"/>
  <c r="AG40" i="13"/>
  <c r="AP40" i="13" s="1"/>
  <c r="AE40" i="13"/>
  <c r="AF40" i="13"/>
  <c r="AO40" i="13" s="1"/>
  <c r="AH37" i="49"/>
  <c r="AQ37" i="49" s="1"/>
  <c r="AI45" i="89"/>
  <c r="AN45" i="89"/>
  <c r="Y35" i="83"/>
  <c r="Z35" i="83"/>
  <c r="X35" i="83"/>
  <c r="AG46" i="97"/>
  <c r="AP46" i="97" s="1"/>
  <c r="W47" i="97"/>
  <c r="AE46" i="97"/>
  <c r="AF46" i="97"/>
  <c r="AO46" i="97" s="1"/>
  <c r="Y32" i="102"/>
  <c r="X32" i="102"/>
  <c r="X32" i="94"/>
  <c r="Y32" i="94"/>
  <c r="Z32" i="94"/>
  <c r="Y43" i="93"/>
  <c r="X43" i="93"/>
  <c r="AR35" i="91"/>
  <c r="AR38" i="45"/>
  <c r="AH40" i="44"/>
  <c r="AQ40" i="44" s="1"/>
  <c r="AR44" i="105"/>
  <c r="Y41" i="84"/>
  <c r="X41" i="84"/>
  <c r="AE39" i="45"/>
  <c r="AF39" i="45"/>
  <c r="AO39" i="45" s="1"/>
  <c r="W40" i="45"/>
  <c r="AG39" i="45"/>
  <c r="AP39" i="45" s="1"/>
  <c r="AG45" i="105"/>
  <c r="AP45" i="105" s="1"/>
  <c r="AE45" i="105"/>
  <c r="W46" i="105"/>
  <c r="AF45" i="105"/>
  <c r="AO45" i="105" s="1"/>
  <c r="Y44" i="46"/>
  <c r="X44" i="46"/>
  <c r="AH38" i="54"/>
  <c r="AQ38" i="54" s="1"/>
  <c r="AH44" i="32"/>
  <c r="AQ44" i="32" s="1"/>
  <c r="Y39" i="100"/>
  <c r="Z39" i="100"/>
  <c r="X39" i="100"/>
  <c r="AR41" i="53"/>
  <c r="AR42" i="104"/>
  <c r="AI34" i="83"/>
  <c r="AR34" i="83" s="1"/>
  <c r="AN34" i="83"/>
  <c r="AG37" i="11"/>
  <c r="AP37" i="11" s="1"/>
  <c r="AF37" i="11"/>
  <c r="AO37" i="11" s="1"/>
  <c r="W38" i="11"/>
  <c r="AE37" i="11"/>
  <c r="W34" i="98"/>
  <c r="AF33" i="98"/>
  <c r="AO33" i="98" s="1"/>
  <c r="AG33" i="98"/>
  <c r="AP33" i="98" s="1"/>
  <c r="AE33" i="98"/>
  <c r="AI39" i="20"/>
  <c r="AN39" i="20"/>
  <c r="AI33" i="87"/>
  <c r="AN33" i="87"/>
  <c r="AI43" i="46"/>
  <c r="AN43" i="46"/>
  <c r="Z37" i="49"/>
  <c r="AR39" i="44"/>
  <c r="AF41" i="86"/>
  <c r="AO41" i="86" s="1"/>
  <c r="AE41" i="86"/>
  <c r="AG41" i="86"/>
  <c r="AP41" i="86" s="1"/>
  <c r="W42" i="86"/>
  <c r="Y46" i="89"/>
  <c r="Z46" i="89"/>
  <c r="X46" i="89"/>
  <c r="AR32" i="82"/>
  <c r="AR37" i="54"/>
  <c r="AI31" i="48"/>
  <c r="AN31" i="48"/>
  <c r="AI31" i="102"/>
  <c r="AN31" i="102"/>
  <c r="AI39" i="96"/>
  <c r="AN39" i="96"/>
  <c r="AI31" i="94"/>
  <c r="AN31" i="94"/>
  <c r="AI42" i="93"/>
  <c r="AN42" i="93"/>
  <c r="Z40" i="44"/>
  <c r="AR39" i="51"/>
  <c r="AH43" i="104"/>
  <c r="AQ43" i="104" s="1"/>
  <c r="AR36" i="49"/>
  <c r="Y36" i="18"/>
  <c r="Z36" i="18"/>
  <c r="X36" i="18"/>
  <c r="AI34" i="10"/>
  <c r="AN34" i="10"/>
  <c r="AI38" i="88"/>
  <c r="AN38" i="88"/>
  <c r="AE33" i="82"/>
  <c r="W34" i="82"/>
  <c r="AG33" i="82"/>
  <c r="AP33" i="82" s="1"/>
  <c r="AF33" i="82"/>
  <c r="AO33" i="82" s="1"/>
  <c r="W35" i="42"/>
  <c r="AF34" i="42"/>
  <c r="AO34" i="42" s="1"/>
  <c r="AE34" i="42"/>
  <c r="AG34" i="42"/>
  <c r="AP34" i="42" s="1"/>
  <c r="Y35" i="10"/>
  <c r="X35" i="10"/>
  <c r="W44" i="15"/>
  <c r="AG43" i="15"/>
  <c r="AP43" i="15" s="1"/>
  <c r="AF43" i="15"/>
  <c r="AO43" i="15" s="1"/>
  <c r="AE43" i="15"/>
  <c r="AH40" i="51"/>
  <c r="AQ40" i="51" s="1"/>
  <c r="AH39" i="45"/>
  <c r="AQ39" i="45" s="1"/>
  <c r="Z40" i="51"/>
  <c r="AH45" i="105"/>
  <c r="AQ45" i="105" s="1"/>
  <c r="Y34" i="99"/>
  <c r="X34" i="99"/>
  <c r="AR31" i="50"/>
  <c r="AI38" i="100"/>
  <c r="AN38" i="100"/>
  <c r="AI44" i="101"/>
  <c r="AN44" i="101"/>
  <c r="AH32" i="50"/>
  <c r="AQ32" i="50" s="1"/>
  <c r="Y32" i="48"/>
  <c r="Z32" i="48" s="1"/>
  <c r="X32" i="48"/>
  <c r="Y39" i="95"/>
  <c r="Z39" i="95" s="1"/>
  <c r="X39" i="95"/>
  <c r="Y40" i="96"/>
  <c r="Z40" i="96" s="1"/>
  <c r="X40" i="96"/>
  <c r="Y37" i="41"/>
  <c r="Z37" i="41" s="1"/>
  <c r="X37" i="41"/>
  <c r="AH31" i="85"/>
  <c r="AQ31" i="85" s="1"/>
  <c r="Z43" i="104"/>
  <c r="AI43" i="47"/>
  <c r="AN43" i="47"/>
  <c r="AH42" i="53"/>
  <c r="AQ42" i="53" s="1"/>
  <c r="AI35" i="18"/>
  <c r="AN35" i="18"/>
  <c r="Y40" i="20"/>
  <c r="Z40" i="20"/>
  <c r="X40" i="20"/>
  <c r="Y45" i="101"/>
  <c r="X45" i="101"/>
  <c r="AR31" i="35"/>
  <c r="AI41" i="52"/>
  <c r="AN41" i="52"/>
  <c r="AH35" i="43"/>
  <c r="AQ35" i="43" s="1"/>
  <c r="AG31" i="85"/>
  <c r="AP31" i="85" s="1"/>
  <c r="W32" i="85"/>
  <c r="AF31" i="85"/>
  <c r="AO31" i="85" s="1"/>
  <c r="AE31" i="85"/>
  <c r="AE42" i="53"/>
  <c r="AF42" i="53"/>
  <c r="AO42" i="53" s="1"/>
  <c r="AG42" i="53"/>
  <c r="AP42" i="53" s="1"/>
  <c r="W43" i="53"/>
  <c r="AH36" i="91"/>
  <c r="AQ36" i="91" s="1"/>
  <c r="AI31" i="90"/>
  <c r="AN31" i="90"/>
  <c r="AI40" i="84"/>
  <c r="AN40" i="84"/>
  <c r="Y36" i="55"/>
  <c r="X36" i="55"/>
  <c r="AR30" i="85"/>
  <c r="AI33" i="99"/>
  <c r="AN33" i="99"/>
  <c r="Y34" i="87"/>
  <c r="X34" i="87"/>
  <c r="AH33" i="82"/>
  <c r="AQ33" i="82" s="1"/>
  <c r="Z38" i="54"/>
  <c r="Z44" i="32"/>
  <c r="AI34" i="103"/>
  <c r="AN34" i="103"/>
  <c r="AH34" i="42"/>
  <c r="AQ34" i="42" s="1"/>
  <c r="AI38" i="95"/>
  <c r="AN38" i="95"/>
  <c r="Y42" i="52"/>
  <c r="X42" i="52"/>
  <c r="AI36" i="41"/>
  <c r="AN36" i="41"/>
  <c r="Z35" i="43"/>
  <c r="Y44" i="47"/>
  <c r="X44" i="47"/>
  <c r="Z36" i="91"/>
  <c r="Y32" i="90"/>
  <c r="X32" i="90"/>
  <c r="AI35" i="55"/>
  <c r="AN35" i="55"/>
  <c r="Y39" i="88"/>
  <c r="X39" i="88"/>
  <c r="AE32" i="48" l="1"/>
  <c r="W33" i="48"/>
  <c r="AG32" i="48"/>
  <c r="AP32" i="48" s="1"/>
  <c r="AF32" i="48"/>
  <c r="AO32" i="48" s="1"/>
  <c r="AG37" i="41"/>
  <c r="AP37" i="41" s="1"/>
  <c r="AE37" i="41"/>
  <c r="W38" i="41"/>
  <c r="AF37" i="41"/>
  <c r="AO37" i="41" s="1"/>
  <c r="AF39" i="95"/>
  <c r="AO39" i="95" s="1"/>
  <c r="AG39" i="95"/>
  <c r="AP39" i="95" s="1"/>
  <c r="AE39" i="95"/>
  <c r="W40" i="95"/>
  <c r="AF40" i="96"/>
  <c r="AO40" i="96" s="1"/>
  <c r="AE40" i="96"/>
  <c r="W41" i="96"/>
  <c r="AG40" i="96"/>
  <c r="AP40" i="96" s="1"/>
  <c r="AR34" i="103"/>
  <c r="AR33" i="99"/>
  <c r="AR43" i="47"/>
  <c r="AH34" i="99"/>
  <c r="AQ34" i="99" s="1"/>
  <c r="AH35" i="10"/>
  <c r="AQ35" i="10" s="1"/>
  <c r="AI33" i="82"/>
  <c r="AN33" i="82"/>
  <c r="AE36" i="18"/>
  <c r="W37" i="18"/>
  <c r="AG36" i="18"/>
  <c r="AP36" i="18" s="1"/>
  <c r="AF36" i="18"/>
  <c r="AO36" i="18" s="1"/>
  <c r="Y42" i="86"/>
  <c r="X42" i="86"/>
  <c r="AG37" i="49"/>
  <c r="AP37" i="49" s="1"/>
  <c r="W38" i="49"/>
  <c r="AE37" i="49"/>
  <c r="AF37" i="49"/>
  <c r="AO37" i="49" s="1"/>
  <c r="AR39" i="20"/>
  <c r="AE39" i="100"/>
  <c r="W40" i="100"/>
  <c r="AF39" i="100"/>
  <c r="AO39" i="100" s="1"/>
  <c r="AG39" i="100"/>
  <c r="AP39" i="100" s="1"/>
  <c r="AH44" i="46"/>
  <c r="AQ44" i="46" s="1"/>
  <c r="AI45" i="105"/>
  <c r="AN45" i="105"/>
  <c r="AI39" i="45"/>
  <c r="AN39" i="45"/>
  <c r="AG32" i="94"/>
  <c r="AP32" i="94" s="1"/>
  <c r="W33" i="94"/>
  <c r="AF32" i="94"/>
  <c r="AO32" i="94" s="1"/>
  <c r="AE32" i="94"/>
  <c r="AG35" i="83"/>
  <c r="AP35" i="83" s="1"/>
  <c r="AE35" i="83"/>
  <c r="W36" i="83"/>
  <c r="AF35" i="83"/>
  <c r="AO35" i="83" s="1"/>
  <c r="W36" i="103"/>
  <c r="AE35" i="103"/>
  <c r="AG35" i="103"/>
  <c r="AP35" i="103" s="1"/>
  <c r="AF35" i="103"/>
  <c r="AO35" i="103" s="1"/>
  <c r="AG44" i="32"/>
  <c r="AP44" i="32" s="1"/>
  <c r="AF44" i="32"/>
  <c r="AO44" i="32" s="1"/>
  <c r="AE44" i="32"/>
  <c r="W45" i="32"/>
  <c r="AR40" i="84"/>
  <c r="AI42" i="53"/>
  <c r="AN42" i="53"/>
  <c r="AR41" i="52"/>
  <c r="AH40" i="20"/>
  <c r="AQ40" i="20" s="1"/>
  <c r="W44" i="104"/>
  <c r="AF43" i="104"/>
  <c r="AO43" i="104" s="1"/>
  <c r="AG43" i="104"/>
  <c r="AP43" i="104" s="1"/>
  <c r="AE43" i="104"/>
  <c r="AH37" i="41"/>
  <c r="AQ37" i="41" s="1"/>
  <c r="AH39" i="95"/>
  <c r="AQ39" i="95" s="1"/>
  <c r="AR44" i="101"/>
  <c r="Z34" i="99"/>
  <c r="Z35" i="10"/>
  <c r="Y35" i="42"/>
  <c r="Z35" i="42"/>
  <c r="X35" i="42"/>
  <c r="AR42" i="93"/>
  <c r="AR31" i="102"/>
  <c r="AI37" i="11"/>
  <c r="AN37" i="11"/>
  <c r="Z44" i="46"/>
  <c r="AH41" i="84"/>
  <c r="AQ41" i="84" s="1"/>
  <c r="Y41" i="13"/>
  <c r="X41" i="13"/>
  <c r="Y37" i="16"/>
  <c r="Z37" i="16"/>
  <c r="X37" i="16"/>
  <c r="Y33" i="50"/>
  <c r="X33" i="50"/>
  <c r="AR35" i="55"/>
  <c r="AH34" i="87"/>
  <c r="AQ34" i="87" s="1"/>
  <c r="AE40" i="20"/>
  <c r="AF40" i="20"/>
  <c r="AO40" i="20" s="1"/>
  <c r="AG40" i="20"/>
  <c r="AP40" i="20" s="1"/>
  <c r="W41" i="20"/>
  <c r="W41" i="51"/>
  <c r="AE40" i="51"/>
  <c r="AF40" i="51"/>
  <c r="AO40" i="51" s="1"/>
  <c r="AG40" i="51"/>
  <c r="AP40" i="51" s="1"/>
  <c r="AI43" i="15"/>
  <c r="AN43" i="15"/>
  <c r="AR38" i="88"/>
  <c r="AH46" i="89"/>
  <c r="AQ46" i="89" s="1"/>
  <c r="AI41" i="86"/>
  <c r="AN41" i="86"/>
  <c r="AR43" i="46"/>
  <c r="AI33" i="98"/>
  <c r="AN33" i="98"/>
  <c r="X38" i="11"/>
  <c r="Y38" i="11"/>
  <c r="Z41" i="84"/>
  <c r="AH32" i="94"/>
  <c r="AQ32" i="94" s="1"/>
  <c r="AI46" i="97"/>
  <c r="AN46" i="97"/>
  <c r="W33" i="35"/>
  <c r="AE32" i="35"/>
  <c r="AF32" i="35"/>
  <c r="AO32" i="35" s="1"/>
  <c r="AG32" i="35"/>
  <c r="AP32" i="35" s="1"/>
  <c r="AH42" i="92"/>
  <c r="AQ42" i="92" s="1"/>
  <c r="AI32" i="50"/>
  <c r="AN32" i="50"/>
  <c r="AE36" i="91"/>
  <c r="W37" i="91"/>
  <c r="AG36" i="91"/>
  <c r="AP36" i="91" s="1"/>
  <c r="AF36" i="91"/>
  <c r="AO36" i="91" s="1"/>
  <c r="AH42" i="52"/>
  <c r="AQ42" i="52" s="1"/>
  <c r="Z42" i="52"/>
  <c r="AR38" i="100"/>
  <c r="AR31" i="94"/>
  <c r="AR31" i="48"/>
  <c r="AF46" i="89"/>
  <c r="AO46" i="89" s="1"/>
  <c r="W47" i="89"/>
  <c r="AE46" i="89"/>
  <c r="AG46" i="89"/>
  <c r="AP46" i="89" s="1"/>
  <c r="AH43" i="93"/>
  <c r="AQ43" i="93" s="1"/>
  <c r="AH32" i="102"/>
  <c r="AQ32" i="102" s="1"/>
  <c r="Y47" i="97"/>
  <c r="X47" i="97"/>
  <c r="AR45" i="89"/>
  <c r="Z42" i="92"/>
  <c r="AI36" i="16"/>
  <c r="AN36" i="16"/>
  <c r="AH32" i="90"/>
  <c r="AQ32" i="90" s="1"/>
  <c r="Z34" i="87"/>
  <c r="AH36" i="55"/>
  <c r="AQ36" i="55" s="1"/>
  <c r="AR31" i="90"/>
  <c r="Z36" i="55"/>
  <c r="Y43" i="53"/>
  <c r="Z43" i="53" s="1"/>
  <c r="X43" i="53"/>
  <c r="AH45" i="101"/>
  <c r="AQ45" i="101" s="1"/>
  <c r="AH40" i="96"/>
  <c r="AQ40" i="96" s="1"/>
  <c r="AH32" i="48"/>
  <c r="AQ32" i="48" s="1"/>
  <c r="AR34" i="10"/>
  <c r="AR33" i="87"/>
  <c r="Y40" i="45"/>
  <c r="X40" i="45"/>
  <c r="Z43" i="93"/>
  <c r="Z32" i="102"/>
  <c r="AR36" i="41"/>
  <c r="AH44" i="47"/>
  <c r="AQ44" i="47" s="1"/>
  <c r="Z44" i="47"/>
  <c r="AF38" i="54"/>
  <c r="AO38" i="54" s="1"/>
  <c r="AG38" i="54"/>
  <c r="AP38" i="54" s="1"/>
  <c r="W39" i="54"/>
  <c r="AE38" i="54"/>
  <c r="AI31" i="85"/>
  <c r="AN31" i="85"/>
  <c r="AH39" i="88"/>
  <c r="AQ39" i="88" s="1"/>
  <c r="Z32" i="90"/>
  <c r="AE35" i="43"/>
  <c r="AG35" i="43"/>
  <c r="AP35" i="43" s="1"/>
  <c r="W36" i="43"/>
  <c r="AF35" i="43"/>
  <c r="AO35" i="43" s="1"/>
  <c r="Z39" i="88"/>
  <c r="AR38" i="95"/>
  <c r="Y32" i="85"/>
  <c r="X32" i="85"/>
  <c r="Z45" i="101"/>
  <c r="AR35" i="18"/>
  <c r="Y44" i="15"/>
  <c r="X44" i="15"/>
  <c r="AI34" i="42"/>
  <c r="AN34" i="42"/>
  <c r="Y34" i="82"/>
  <c r="Z34" i="82"/>
  <c r="X34" i="82"/>
  <c r="AH36" i="18"/>
  <c r="AQ36" i="18" s="1"/>
  <c r="AF40" i="44"/>
  <c r="AO40" i="44" s="1"/>
  <c r="W41" i="44"/>
  <c r="AG40" i="44"/>
  <c r="AP40" i="44" s="1"/>
  <c r="AE40" i="44"/>
  <c r="AR39" i="96"/>
  <c r="X34" i="98"/>
  <c r="Y34" i="98"/>
  <c r="Z34" i="98" s="1"/>
  <c r="AH39" i="100"/>
  <c r="AQ39" i="100" s="1"/>
  <c r="X46" i="105"/>
  <c r="Z46" i="105" s="1"/>
  <c r="Y46" i="105"/>
  <c r="AH35" i="83"/>
  <c r="AQ35" i="83" s="1"/>
  <c r="AI40" i="13"/>
  <c r="AN40" i="13"/>
  <c r="AH35" i="103"/>
  <c r="AQ35" i="103" s="1"/>
  <c r="AR41" i="92"/>
  <c r="AG46" i="105" l="1"/>
  <c r="AP46" i="105" s="1"/>
  <c r="AF46" i="105"/>
  <c r="AO46" i="105" s="1"/>
  <c r="AE46" i="105"/>
  <c r="W47" i="105"/>
  <c r="AG43" i="53"/>
  <c r="AP43" i="53" s="1"/>
  <c r="W44" i="53"/>
  <c r="AE43" i="53"/>
  <c r="AF43" i="53"/>
  <c r="AO43" i="53" s="1"/>
  <c r="AH40" i="45"/>
  <c r="AQ40" i="45" s="1"/>
  <c r="AR40" i="13"/>
  <c r="Y39" i="54"/>
  <c r="X39" i="54"/>
  <c r="W44" i="93"/>
  <c r="AE43" i="93"/>
  <c r="AF43" i="93"/>
  <c r="AO43" i="93" s="1"/>
  <c r="AG43" i="93"/>
  <c r="AP43" i="93" s="1"/>
  <c r="AF42" i="92"/>
  <c r="AO42" i="92" s="1"/>
  <c r="AE42" i="92"/>
  <c r="AG42" i="92"/>
  <c r="AP42" i="92" s="1"/>
  <c r="W43" i="92"/>
  <c r="AI46" i="89"/>
  <c r="AN46" i="89"/>
  <c r="Y37" i="91"/>
  <c r="Z37" i="91" s="1"/>
  <c r="X37" i="91"/>
  <c r="AI32" i="35"/>
  <c r="AN32" i="35"/>
  <c r="AH38" i="11"/>
  <c r="AQ38" i="11" s="1"/>
  <c r="AR41" i="86"/>
  <c r="AH37" i="16"/>
  <c r="AQ37" i="16" s="1"/>
  <c r="AH35" i="42"/>
  <c r="AQ35" i="42" s="1"/>
  <c r="AI43" i="104"/>
  <c r="AN43" i="104"/>
  <c r="AR42" i="53"/>
  <c r="Y36" i="103"/>
  <c r="Z36" i="103"/>
  <c r="X36" i="103"/>
  <c r="AR39" i="45"/>
  <c r="AI39" i="100"/>
  <c r="AN39" i="100"/>
  <c r="Y38" i="49"/>
  <c r="X38" i="49"/>
  <c r="Y41" i="96"/>
  <c r="Z41" i="96"/>
  <c r="X41" i="96"/>
  <c r="AI40" i="44"/>
  <c r="AN40" i="44"/>
  <c r="AR33" i="98"/>
  <c r="Y41" i="51"/>
  <c r="X41" i="51"/>
  <c r="AR45" i="105"/>
  <c r="AH42" i="86"/>
  <c r="AQ42" i="86" s="1"/>
  <c r="Y37" i="18"/>
  <c r="X37" i="18"/>
  <c r="Y47" i="89"/>
  <c r="Z47" i="89"/>
  <c r="X47" i="89"/>
  <c r="AI40" i="20"/>
  <c r="AN40" i="20"/>
  <c r="AE37" i="16"/>
  <c r="W38" i="16"/>
  <c r="AF37" i="16"/>
  <c r="AO37" i="16" s="1"/>
  <c r="AG37" i="16"/>
  <c r="AP37" i="16" s="1"/>
  <c r="AE35" i="42"/>
  <c r="AF35" i="42"/>
  <c r="AO35" i="42" s="1"/>
  <c r="AG35" i="42"/>
  <c r="AP35" i="42" s="1"/>
  <c r="W36" i="42"/>
  <c r="AI32" i="94"/>
  <c r="AN32" i="94"/>
  <c r="AI40" i="96"/>
  <c r="AN40" i="96"/>
  <c r="AR34" i="42"/>
  <c r="AG39" i="88"/>
  <c r="AP39" i="88" s="1"/>
  <c r="AF39" i="88"/>
  <c r="AO39" i="88" s="1"/>
  <c r="W40" i="88"/>
  <c r="AE39" i="88"/>
  <c r="W37" i="55"/>
  <c r="AF36" i="55"/>
  <c r="AO36" i="55" s="1"/>
  <c r="AE36" i="55"/>
  <c r="AG36" i="55"/>
  <c r="AP36" i="55" s="1"/>
  <c r="AH34" i="98"/>
  <c r="AQ34" i="98" s="1"/>
  <c r="AH44" i="15"/>
  <c r="AQ44" i="15" s="1"/>
  <c r="AH32" i="85"/>
  <c r="AQ32" i="85" s="1"/>
  <c r="AR31" i="85"/>
  <c r="AG44" i="47"/>
  <c r="AP44" i="47" s="1"/>
  <c r="AE44" i="47"/>
  <c r="AF44" i="47"/>
  <c r="AO44" i="47" s="1"/>
  <c r="W45" i="47"/>
  <c r="AH47" i="97"/>
  <c r="AQ47" i="97" s="1"/>
  <c r="W43" i="52"/>
  <c r="AE42" i="52"/>
  <c r="AF42" i="52"/>
  <c r="AO42" i="52" s="1"/>
  <c r="AG42" i="52"/>
  <c r="AP42" i="52" s="1"/>
  <c r="AR32" i="50"/>
  <c r="AR46" i="97"/>
  <c r="W42" i="84"/>
  <c r="AF41" i="84"/>
  <c r="AO41" i="84" s="1"/>
  <c r="AG41" i="84"/>
  <c r="AP41" i="84" s="1"/>
  <c r="AE41" i="84"/>
  <c r="AR43" i="15"/>
  <c r="AH33" i="50"/>
  <c r="AQ33" i="50" s="1"/>
  <c r="AH41" i="13"/>
  <c r="AQ41" i="13" s="1"/>
  <c r="W36" i="10"/>
  <c r="AE35" i="10"/>
  <c r="AF35" i="10"/>
  <c r="AO35" i="10" s="1"/>
  <c r="AG35" i="10"/>
  <c r="AP35" i="10" s="1"/>
  <c r="Y44" i="104"/>
  <c r="X44" i="104"/>
  <c r="Y36" i="83"/>
  <c r="Z36" i="83"/>
  <c r="X36" i="83"/>
  <c r="Y33" i="94"/>
  <c r="X33" i="94"/>
  <c r="Z42" i="86"/>
  <c r="AI36" i="18"/>
  <c r="AN36" i="18"/>
  <c r="AI36" i="91"/>
  <c r="AN36" i="91"/>
  <c r="Y33" i="35"/>
  <c r="X33" i="35"/>
  <c r="AI40" i="51"/>
  <c r="AN40" i="51"/>
  <c r="AR37" i="11"/>
  <c r="AH46" i="105"/>
  <c r="AQ46" i="105" s="1"/>
  <c r="AG32" i="90"/>
  <c r="AP32" i="90" s="1"/>
  <c r="AF32" i="90"/>
  <c r="AO32" i="90" s="1"/>
  <c r="AE32" i="90"/>
  <c r="W33" i="90"/>
  <c r="Y41" i="44"/>
  <c r="Z41" i="44" s="1"/>
  <c r="X41" i="44"/>
  <c r="AH34" i="82"/>
  <c r="AQ34" i="82" s="1"/>
  <c r="Z44" i="15"/>
  <c r="Z32" i="85"/>
  <c r="AF34" i="87"/>
  <c r="AO34" i="87" s="1"/>
  <c r="W35" i="87"/>
  <c r="AG34" i="87"/>
  <c r="AP34" i="87" s="1"/>
  <c r="AE34" i="87"/>
  <c r="Z47" i="97"/>
  <c r="Z38" i="11"/>
  <c r="Y41" i="20"/>
  <c r="Z41" i="20"/>
  <c r="X41" i="20"/>
  <c r="Z33" i="50"/>
  <c r="Z41" i="13"/>
  <c r="AE34" i="99"/>
  <c r="W35" i="99"/>
  <c r="AG34" i="99"/>
  <c r="AP34" i="99" s="1"/>
  <c r="AF34" i="99"/>
  <c r="AO34" i="99" s="1"/>
  <c r="Y45" i="32"/>
  <c r="Z45" i="32" s="1"/>
  <c r="X45" i="32"/>
  <c r="AI35" i="83"/>
  <c r="AN35" i="83"/>
  <c r="Y40" i="95"/>
  <c r="Z40" i="95" s="1"/>
  <c r="X40" i="95"/>
  <c r="Y38" i="41"/>
  <c r="Z38" i="41"/>
  <c r="X38" i="41"/>
  <c r="Y33" i="48"/>
  <c r="Z33" i="48" s="1"/>
  <c r="X33" i="48"/>
  <c r="AI35" i="43"/>
  <c r="AN35" i="43"/>
  <c r="W35" i="98"/>
  <c r="AG34" i="98"/>
  <c r="AP34" i="98" s="1"/>
  <c r="AE34" i="98"/>
  <c r="AF34" i="98"/>
  <c r="AO34" i="98" s="1"/>
  <c r="AF45" i="101"/>
  <c r="AO45" i="101" s="1"/>
  <c r="AG45" i="101"/>
  <c r="AP45" i="101" s="1"/>
  <c r="AE45" i="101"/>
  <c r="W46" i="101"/>
  <c r="Z40" i="45"/>
  <c r="AF34" i="82"/>
  <c r="AO34" i="82" s="1"/>
  <c r="W35" i="82"/>
  <c r="AE34" i="82"/>
  <c r="AG34" i="82"/>
  <c r="AP34" i="82" s="1"/>
  <c r="Y36" i="43"/>
  <c r="Z36" i="43"/>
  <c r="X36" i="43"/>
  <c r="AI38" i="54"/>
  <c r="AN38" i="54"/>
  <c r="W33" i="102"/>
  <c r="AG32" i="102"/>
  <c r="AP32" i="102" s="1"/>
  <c r="AE32" i="102"/>
  <c r="AF32" i="102"/>
  <c r="AO32" i="102" s="1"/>
  <c r="AH43" i="53"/>
  <c r="AQ43" i="53" s="1"/>
  <c r="AR36" i="16"/>
  <c r="AG44" i="46"/>
  <c r="AP44" i="46" s="1"/>
  <c r="W45" i="46"/>
  <c r="AE44" i="46"/>
  <c r="AF44" i="46"/>
  <c r="AO44" i="46" s="1"/>
  <c r="AI44" i="32"/>
  <c r="AN44" i="32"/>
  <c r="AI35" i="103"/>
  <c r="AR35" i="103" s="1"/>
  <c r="AN35" i="103"/>
  <c r="Y40" i="100"/>
  <c r="Z40" i="100"/>
  <c r="X40" i="100"/>
  <c r="AI37" i="49"/>
  <c r="AN37" i="49"/>
  <c r="AR33" i="82"/>
  <c r="AI39" i="95"/>
  <c r="AN39" i="95"/>
  <c r="AI37" i="41"/>
  <c r="AR37" i="41" s="1"/>
  <c r="AN37" i="41"/>
  <c r="AI32" i="48"/>
  <c r="AN32" i="48"/>
  <c r="W38" i="91" l="1"/>
  <c r="AG37" i="91"/>
  <c r="AP37" i="91" s="1"/>
  <c r="AF37" i="91"/>
  <c r="AO37" i="91" s="1"/>
  <c r="AE37" i="91"/>
  <c r="AE45" i="32"/>
  <c r="AF45" i="32"/>
  <c r="AO45" i="32" s="1"/>
  <c r="W46" i="32"/>
  <c r="AG45" i="32"/>
  <c r="AP45" i="32" s="1"/>
  <c r="AF40" i="95"/>
  <c r="AO40" i="95" s="1"/>
  <c r="AG40" i="95"/>
  <c r="AP40" i="95" s="1"/>
  <c r="AE40" i="95"/>
  <c r="W41" i="95"/>
  <c r="AE41" i="44"/>
  <c r="AG41" i="44"/>
  <c r="AP41" i="44" s="1"/>
  <c r="AF41" i="44"/>
  <c r="AO41" i="44" s="1"/>
  <c r="W42" i="44"/>
  <c r="AG33" i="48"/>
  <c r="AP33" i="48" s="1"/>
  <c r="AF33" i="48"/>
  <c r="AO33" i="48" s="1"/>
  <c r="W34" i="48"/>
  <c r="AE33" i="48"/>
  <c r="AH36" i="43"/>
  <c r="AQ36" i="43" s="1"/>
  <c r="Y35" i="82"/>
  <c r="X35" i="82"/>
  <c r="Y35" i="98"/>
  <c r="X35" i="98"/>
  <c r="AH38" i="41"/>
  <c r="AQ38" i="41" s="1"/>
  <c r="AH41" i="20"/>
  <c r="AQ41" i="20" s="1"/>
  <c r="AI34" i="87"/>
  <c r="AN34" i="87"/>
  <c r="AH33" i="94"/>
  <c r="AQ33" i="94" s="1"/>
  <c r="AH44" i="104"/>
  <c r="AQ44" i="104" s="1"/>
  <c r="AI35" i="10"/>
  <c r="AN35" i="10"/>
  <c r="Y42" i="84"/>
  <c r="X42" i="84"/>
  <c r="AI44" i="47"/>
  <c r="AN44" i="47"/>
  <c r="Y36" i="42"/>
  <c r="X36" i="42"/>
  <c r="Z36" i="42" s="1"/>
  <c r="W48" i="89"/>
  <c r="AE47" i="89"/>
  <c r="AG47" i="89"/>
  <c r="AP47" i="89" s="1"/>
  <c r="AF47" i="89"/>
  <c r="AO47" i="89" s="1"/>
  <c r="AH41" i="51"/>
  <c r="AQ41" i="51" s="1"/>
  <c r="AR40" i="44"/>
  <c r="AF36" i="103"/>
  <c r="AO36" i="103" s="1"/>
  <c r="AG36" i="103"/>
  <c r="AP36" i="103" s="1"/>
  <c r="W37" i="103"/>
  <c r="AE36" i="103"/>
  <c r="AR32" i="35"/>
  <c r="W37" i="43"/>
  <c r="AE36" i="43"/>
  <c r="AG36" i="43"/>
  <c r="AP36" i="43" s="1"/>
  <c r="AF36" i="43"/>
  <c r="AO36" i="43" s="1"/>
  <c r="AG38" i="41"/>
  <c r="AP38" i="41" s="1"/>
  <c r="AF38" i="41"/>
  <c r="AO38" i="41" s="1"/>
  <c r="W39" i="41"/>
  <c r="AE38" i="41"/>
  <c r="AR35" i="83"/>
  <c r="AE41" i="20"/>
  <c r="W42" i="20"/>
  <c r="AF41" i="20"/>
  <c r="AO41" i="20" s="1"/>
  <c r="AG41" i="20"/>
  <c r="AP41" i="20" s="1"/>
  <c r="Z33" i="94"/>
  <c r="Z44" i="104"/>
  <c r="Y36" i="10"/>
  <c r="Z36" i="10"/>
  <c r="X36" i="10"/>
  <c r="AI39" i="88"/>
  <c r="AN39" i="88"/>
  <c r="Y38" i="16"/>
  <c r="X38" i="16"/>
  <c r="Z41" i="51"/>
  <c r="AH41" i="96"/>
  <c r="AQ41" i="96" s="1"/>
  <c r="AH37" i="91"/>
  <c r="AQ37" i="91" s="1"/>
  <c r="Y43" i="92"/>
  <c r="Z43" i="92" s="1"/>
  <c r="X43" i="92"/>
  <c r="AR32" i="48"/>
  <c r="AI44" i="46"/>
  <c r="AN44" i="46"/>
  <c r="AI32" i="102"/>
  <c r="AN32" i="102"/>
  <c r="Y45" i="46"/>
  <c r="Z45" i="46"/>
  <c r="X45" i="46"/>
  <c r="W41" i="45"/>
  <c r="AE40" i="45"/>
  <c r="AF40" i="45"/>
  <c r="AO40" i="45" s="1"/>
  <c r="AG40" i="45"/>
  <c r="AP40" i="45" s="1"/>
  <c r="AR35" i="43"/>
  <c r="AH45" i="32"/>
  <c r="AQ45" i="32" s="1"/>
  <c r="Y35" i="99"/>
  <c r="X35" i="99"/>
  <c r="Z35" i="99" s="1"/>
  <c r="Y35" i="87"/>
  <c r="Z35" i="87"/>
  <c r="X35" i="87"/>
  <c r="AR36" i="91"/>
  <c r="AI42" i="52"/>
  <c r="AN42" i="52"/>
  <c r="Y40" i="88"/>
  <c r="X40" i="88"/>
  <c r="AR40" i="96"/>
  <c r="AI37" i="16"/>
  <c r="AN37" i="16"/>
  <c r="AH37" i="18"/>
  <c r="AQ37" i="18" s="1"/>
  <c r="AE41" i="96"/>
  <c r="W42" i="96"/>
  <c r="AG41" i="96"/>
  <c r="AP41" i="96" s="1"/>
  <c r="AF41" i="96"/>
  <c r="AO41" i="96" s="1"/>
  <c r="AR39" i="100"/>
  <c r="AI43" i="93"/>
  <c r="AN43" i="93"/>
  <c r="Y47" i="105"/>
  <c r="Z47" i="105"/>
  <c r="X47" i="105"/>
  <c r="W41" i="100"/>
  <c r="AE40" i="100"/>
  <c r="AG40" i="100"/>
  <c r="AP40" i="100" s="1"/>
  <c r="AF40" i="100"/>
  <c r="AO40" i="100" s="1"/>
  <c r="Y33" i="102"/>
  <c r="Z33" i="102"/>
  <c r="X33" i="102"/>
  <c r="AH33" i="48"/>
  <c r="AQ33" i="48" s="1"/>
  <c r="AH40" i="95"/>
  <c r="AQ40" i="95" s="1"/>
  <c r="AI34" i="99"/>
  <c r="AN34" i="99"/>
  <c r="AG38" i="11"/>
  <c r="AP38" i="11" s="1"/>
  <c r="AF38" i="11"/>
  <c r="AO38" i="11" s="1"/>
  <c r="W39" i="11"/>
  <c r="AE38" i="11"/>
  <c r="Y33" i="90"/>
  <c r="Z33" i="90"/>
  <c r="X33" i="90"/>
  <c r="AR40" i="51"/>
  <c r="AH36" i="83"/>
  <c r="AQ36" i="83" s="1"/>
  <c r="AI41" i="84"/>
  <c r="AN41" i="84"/>
  <c r="Y43" i="52"/>
  <c r="Z43" i="52"/>
  <c r="X43" i="52"/>
  <c r="AI36" i="55"/>
  <c r="AN36" i="55"/>
  <c r="AI35" i="42"/>
  <c r="AN35" i="42"/>
  <c r="Z37" i="18"/>
  <c r="AI42" i="92"/>
  <c r="AN42" i="92"/>
  <c r="Y44" i="93"/>
  <c r="Z44" i="93"/>
  <c r="X44" i="93"/>
  <c r="AI46" i="105"/>
  <c r="AN46" i="105"/>
  <c r="AR39" i="95"/>
  <c r="AR37" i="49"/>
  <c r="AH40" i="100"/>
  <c r="AQ40" i="100" s="1"/>
  <c r="AR44" i="32"/>
  <c r="Y46" i="101"/>
  <c r="Z46" i="101"/>
  <c r="X46" i="101"/>
  <c r="AI34" i="98"/>
  <c r="AN34" i="98"/>
  <c r="AG41" i="13"/>
  <c r="AP41" i="13" s="1"/>
  <c r="AE41" i="13"/>
  <c r="AF41" i="13"/>
  <c r="AO41" i="13" s="1"/>
  <c r="W42" i="13"/>
  <c r="W48" i="97"/>
  <c r="AE47" i="97"/>
  <c r="AF47" i="97"/>
  <c r="AO47" i="97" s="1"/>
  <c r="AG47" i="97"/>
  <c r="AP47" i="97" s="1"/>
  <c r="AE32" i="85"/>
  <c r="W33" i="85"/>
  <c r="AG32" i="85"/>
  <c r="AP32" i="85" s="1"/>
  <c r="AF32" i="85"/>
  <c r="AO32" i="85" s="1"/>
  <c r="AI32" i="90"/>
  <c r="AN32" i="90"/>
  <c r="AH33" i="35"/>
  <c r="AQ33" i="35" s="1"/>
  <c r="AR36" i="18"/>
  <c r="AF36" i="83"/>
  <c r="AO36" i="83" s="1"/>
  <c r="AE36" i="83"/>
  <c r="AG36" i="83"/>
  <c r="AP36" i="83" s="1"/>
  <c r="W37" i="83"/>
  <c r="Y45" i="47"/>
  <c r="Z45" i="47"/>
  <c r="X45" i="47"/>
  <c r="AR32" i="94"/>
  <c r="AR40" i="20"/>
  <c r="AH38" i="49"/>
  <c r="AQ38" i="49" s="1"/>
  <c r="AH39" i="54"/>
  <c r="AQ39" i="54" s="1"/>
  <c r="AI43" i="53"/>
  <c r="AN43" i="53"/>
  <c r="AR38" i="54"/>
  <c r="AI34" i="82"/>
  <c r="AN34" i="82"/>
  <c r="AI45" i="101"/>
  <c r="AN45" i="101"/>
  <c r="W34" i="50"/>
  <c r="AE33" i="50"/>
  <c r="AF33" i="50"/>
  <c r="AO33" i="50" s="1"/>
  <c r="AG33" i="50"/>
  <c r="AP33" i="50" s="1"/>
  <c r="W45" i="15"/>
  <c r="AE44" i="15"/>
  <c r="AG44" i="15"/>
  <c r="AP44" i="15" s="1"/>
  <c r="AF44" i="15"/>
  <c r="AO44" i="15" s="1"/>
  <c r="AH41" i="44"/>
  <c r="AQ41" i="44" s="1"/>
  <c r="Z33" i="35"/>
  <c r="AF42" i="86"/>
  <c r="AO42" i="86" s="1"/>
  <c r="AG42" i="86"/>
  <c r="AP42" i="86" s="1"/>
  <c r="W43" i="86"/>
  <c r="AE42" i="86"/>
  <c r="Y37" i="55"/>
  <c r="Z37" i="55"/>
  <c r="X37" i="55"/>
  <c r="AH47" i="89"/>
  <c r="AQ47" i="89" s="1"/>
  <c r="Z38" i="49"/>
  <c r="AH36" i="103"/>
  <c r="AQ36" i="103" s="1"/>
  <c r="AR43" i="104"/>
  <c r="AR46" i="89"/>
  <c r="Z39" i="54"/>
  <c r="Y44" i="53"/>
  <c r="X44" i="53"/>
  <c r="AE36" i="42" l="1"/>
  <c r="AF36" i="42"/>
  <c r="AO36" i="42" s="1"/>
  <c r="W37" i="42"/>
  <c r="AG36" i="42"/>
  <c r="AP36" i="42" s="1"/>
  <c r="AF43" i="92"/>
  <c r="AO43" i="92" s="1"/>
  <c r="AE43" i="92"/>
  <c r="AG43" i="92"/>
  <c r="AP43" i="92" s="1"/>
  <c r="W44" i="92"/>
  <c r="W36" i="99"/>
  <c r="AG35" i="99"/>
  <c r="AP35" i="99" s="1"/>
  <c r="AF35" i="99"/>
  <c r="AO35" i="99" s="1"/>
  <c r="AE35" i="99"/>
  <c r="AH44" i="53"/>
  <c r="AQ44" i="53" s="1"/>
  <c r="Y43" i="86"/>
  <c r="X43" i="86"/>
  <c r="Y34" i="50"/>
  <c r="X34" i="50"/>
  <c r="AI42" i="86"/>
  <c r="AN42" i="86"/>
  <c r="AI33" i="50"/>
  <c r="AN33" i="50"/>
  <c r="AH45" i="47"/>
  <c r="AQ45" i="47" s="1"/>
  <c r="AI36" i="83"/>
  <c r="AN36" i="83"/>
  <c r="AI41" i="13"/>
  <c r="AN41" i="13"/>
  <c r="AR42" i="92"/>
  <c r="AH43" i="52"/>
  <c r="AQ43" i="52" s="1"/>
  <c r="AH33" i="90"/>
  <c r="AQ33" i="90" s="1"/>
  <c r="AI40" i="45"/>
  <c r="AN40" i="45"/>
  <c r="AR32" i="102"/>
  <c r="AE41" i="51"/>
  <c r="AF41" i="51"/>
  <c r="AO41" i="51" s="1"/>
  <c r="AG41" i="51"/>
  <c r="AP41" i="51" s="1"/>
  <c r="W42" i="51"/>
  <c r="AH36" i="10"/>
  <c r="AQ36" i="10" s="1"/>
  <c r="AI33" i="48"/>
  <c r="AN33" i="48"/>
  <c r="AI45" i="32"/>
  <c r="AN45" i="32"/>
  <c r="AG45" i="47"/>
  <c r="AP45" i="47" s="1"/>
  <c r="W46" i="47"/>
  <c r="AE45" i="47"/>
  <c r="AF45" i="47"/>
  <c r="AO45" i="47" s="1"/>
  <c r="AH40" i="88"/>
  <c r="AQ40" i="88" s="1"/>
  <c r="Y41" i="45"/>
  <c r="Z41" i="45" s="1"/>
  <c r="X41" i="45"/>
  <c r="AH38" i="16"/>
  <c r="AQ38" i="16" s="1"/>
  <c r="AE36" i="10"/>
  <c r="W37" i="10"/>
  <c r="AG36" i="10"/>
  <c r="AP36" i="10" s="1"/>
  <c r="AF36" i="10"/>
  <c r="AO36" i="10" s="1"/>
  <c r="AI38" i="41"/>
  <c r="AN38" i="41"/>
  <c r="AI36" i="103"/>
  <c r="AN36" i="103"/>
  <c r="AH35" i="98"/>
  <c r="AQ35" i="98" s="1"/>
  <c r="Y34" i="48"/>
  <c r="X34" i="48"/>
  <c r="Z44" i="53"/>
  <c r="AG38" i="49"/>
  <c r="AP38" i="49" s="1"/>
  <c r="W39" i="49"/>
  <c r="AE38" i="49"/>
  <c r="AF38" i="49"/>
  <c r="AO38" i="49" s="1"/>
  <c r="AH37" i="55"/>
  <c r="AQ37" i="55" s="1"/>
  <c r="Y45" i="15"/>
  <c r="Z45" i="15" s="1"/>
  <c r="X45" i="15"/>
  <c r="Y33" i="85"/>
  <c r="Z33" i="85"/>
  <c r="X33" i="85"/>
  <c r="Y48" i="97"/>
  <c r="Z48" i="97" s="1"/>
  <c r="X48" i="97"/>
  <c r="AH44" i="93"/>
  <c r="AQ44" i="93" s="1"/>
  <c r="AH33" i="102"/>
  <c r="AQ33" i="102" s="1"/>
  <c r="AI40" i="100"/>
  <c r="AN40" i="100"/>
  <c r="AR43" i="93"/>
  <c r="Y42" i="96"/>
  <c r="Z42" i="96"/>
  <c r="X42" i="96"/>
  <c r="Z40" i="88"/>
  <c r="AH35" i="87"/>
  <c r="AQ35" i="87" s="1"/>
  <c r="AH45" i="46"/>
  <c r="AQ45" i="46" s="1"/>
  <c r="AR44" i="46"/>
  <c r="Z38" i="16"/>
  <c r="Y42" i="20"/>
  <c r="X42" i="20"/>
  <c r="Y39" i="41"/>
  <c r="X39" i="41"/>
  <c r="AI36" i="43"/>
  <c r="AN36" i="43"/>
  <c r="Y37" i="103"/>
  <c r="Z37" i="103" s="1"/>
  <c r="X37" i="103"/>
  <c r="AR35" i="10"/>
  <c r="AR34" i="87"/>
  <c r="Z35" i="98"/>
  <c r="AI41" i="44"/>
  <c r="AN41" i="44"/>
  <c r="AI37" i="91"/>
  <c r="AN37" i="91"/>
  <c r="AI44" i="15"/>
  <c r="AN44" i="15"/>
  <c r="AF37" i="18"/>
  <c r="AO37" i="18" s="1"/>
  <c r="AG37" i="18"/>
  <c r="AP37" i="18" s="1"/>
  <c r="AE37" i="18"/>
  <c r="W38" i="18"/>
  <c r="AG43" i="52"/>
  <c r="AP43" i="52" s="1"/>
  <c r="AF43" i="52"/>
  <c r="AE43" i="52"/>
  <c r="AN43" i="52" s="1"/>
  <c r="W44" i="52"/>
  <c r="AF33" i="90"/>
  <c r="AO33" i="90" s="1"/>
  <c r="AE33" i="90"/>
  <c r="W34" i="90"/>
  <c r="AG33" i="90"/>
  <c r="AP33" i="90" s="1"/>
  <c r="AR45" i="101"/>
  <c r="AR43" i="53"/>
  <c r="AI32" i="85"/>
  <c r="AN32" i="85"/>
  <c r="AR34" i="98"/>
  <c r="AE44" i="93"/>
  <c r="AG44" i="93"/>
  <c r="AP44" i="93" s="1"/>
  <c r="AF44" i="93"/>
  <c r="AO44" i="93" s="1"/>
  <c r="W45" i="93"/>
  <c r="AR35" i="42"/>
  <c r="AR34" i="99"/>
  <c r="AF33" i="102"/>
  <c r="AO33" i="102" s="1"/>
  <c r="W34" i="102"/>
  <c r="AE33" i="102"/>
  <c r="AG33" i="102"/>
  <c r="AP33" i="102" s="1"/>
  <c r="Y41" i="100"/>
  <c r="Z41" i="100"/>
  <c r="X41" i="100"/>
  <c r="AI41" i="96"/>
  <c r="AN41" i="96"/>
  <c r="W36" i="87"/>
  <c r="AG35" i="87"/>
  <c r="AP35" i="87" s="1"/>
  <c r="AF35" i="87"/>
  <c r="AO35" i="87" s="1"/>
  <c r="AE35" i="87"/>
  <c r="AE45" i="46"/>
  <c r="W46" i="46"/>
  <c r="AG45" i="46"/>
  <c r="AP45" i="46" s="1"/>
  <c r="AF45" i="46"/>
  <c r="AO45" i="46" s="1"/>
  <c r="AF44" i="104"/>
  <c r="AO44" i="104" s="1"/>
  <c r="AG44" i="104"/>
  <c r="AP44" i="104" s="1"/>
  <c r="AE44" i="104"/>
  <c r="W45" i="104"/>
  <c r="AI41" i="20"/>
  <c r="AN41" i="20"/>
  <c r="Y37" i="43"/>
  <c r="X37" i="43"/>
  <c r="AI47" i="89"/>
  <c r="AN47" i="89"/>
  <c r="AR44" i="47"/>
  <c r="AI47" i="97"/>
  <c r="AN47" i="97"/>
  <c r="AR46" i="105"/>
  <c r="AE37" i="55"/>
  <c r="W38" i="55"/>
  <c r="AF37" i="55"/>
  <c r="AO37" i="55" s="1"/>
  <c r="AG37" i="55"/>
  <c r="AP37" i="55" s="1"/>
  <c r="W40" i="54"/>
  <c r="AE39" i="54"/>
  <c r="AF39" i="54"/>
  <c r="AO39" i="54" s="1"/>
  <c r="AG39" i="54"/>
  <c r="AP39" i="54" s="1"/>
  <c r="W34" i="35"/>
  <c r="AG33" i="35"/>
  <c r="AP33" i="35" s="1"/>
  <c r="AF33" i="35"/>
  <c r="AO33" i="35" s="1"/>
  <c r="AE33" i="35"/>
  <c r="Y37" i="83"/>
  <c r="Z37" i="83"/>
  <c r="X37" i="83"/>
  <c r="AR32" i="90"/>
  <c r="Y42" i="13"/>
  <c r="X42" i="13"/>
  <c r="Z42" i="13" s="1"/>
  <c r="AH46" i="101"/>
  <c r="AQ46" i="101" s="1"/>
  <c r="AR41" i="84"/>
  <c r="AI38" i="11"/>
  <c r="AR38" i="11" s="1"/>
  <c r="AN38" i="11"/>
  <c r="AH47" i="105"/>
  <c r="AQ47" i="105" s="1"/>
  <c r="AR37" i="16"/>
  <c r="AF33" i="94"/>
  <c r="AO33" i="94" s="1"/>
  <c r="AE33" i="94"/>
  <c r="W34" i="94"/>
  <c r="AG33" i="94"/>
  <c r="AP33" i="94" s="1"/>
  <c r="Y48" i="89"/>
  <c r="X48" i="89"/>
  <c r="Z48" i="89" s="1"/>
  <c r="AH42" i="84"/>
  <c r="AQ42" i="84" s="1"/>
  <c r="Z35" i="82"/>
  <c r="AH35" i="82"/>
  <c r="AQ35" i="82" s="1"/>
  <c r="Y41" i="95"/>
  <c r="X41" i="95"/>
  <c r="X46" i="32"/>
  <c r="Z46" i="32" s="1"/>
  <c r="Y46" i="32"/>
  <c r="AR34" i="82"/>
  <c r="AE46" i="101"/>
  <c r="W47" i="101"/>
  <c r="AG46" i="101"/>
  <c r="AP46" i="101" s="1"/>
  <c r="AF46" i="101"/>
  <c r="AO46" i="101" s="1"/>
  <c r="AR36" i="55"/>
  <c r="Y39" i="11"/>
  <c r="X39" i="11"/>
  <c r="AE47" i="105"/>
  <c r="W48" i="105"/>
  <c r="AF47" i="105"/>
  <c r="AO47" i="105" s="1"/>
  <c r="AG47" i="105"/>
  <c r="AP47" i="105" s="1"/>
  <c r="AR42" i="52"/>
  <c r="AH35" i="99"/>
  <c r="AQ35" i="99" s="1"/>
  <c r="AH43" i="92"/>
  <c r="AQ43" i="92" s="1"/>
  <c r="AR39" i="88"/>
  <c r="AH36" i="42"/>
  <c r="AQ36" i="42" s="1"/>
  <c r="Z42" i="84"/>
  <c r="Y42" i="44"/>
  <c r="Z42" i="44"/>
  <c r="X42" i="44"/>
  <c r="AI40" i="95"/>
  <c r="AN40" i="95"/>
  <c r="Y38" i="91"/>
  <c r="X38" i="91"/>
  <c r="W49" i="97" l="1"/>
  <c r="AE48" i="97"/>
  <c r="AF48" i="97"/>
  <c r="AO48" i="97" s="1"/>
  <c r="AG48" i="97"/>
  <c r="AP48" i="97" s="1"/>
  <c r="AE41" i="45"/>
  <c r="W42" i="45"/>
  <c r="AF41" i="45"/>
  <c r="AO41" i="45" s="1"/>
  <c r="AG41" i="45"/>
  <c r="AP41" i="45" s="1"/>
  <c r="AE37" i="103"/>
  <c r="W38" i="103"/>
  <c r="AG37" i="103"/>
  <c r="AP37" i="103" s="1"/>
  <c r="AF37" i="103"/>
  <c r="AO37" i="103" s="1"/>
  <c r="W47" i="32"/>
  <c r="AE46" i="32"/>
  <c r="AF46" i="32"/>
  <c r="AO46" i="32" s="1"/>
  <c r="AG46" i="32"/>
  <c r="AP46" i="32" s="1"/>
  <c r="W49" i="89"/>
  <c r="AF48" i="89"/>
  <c r="AO48" i="89" s="1"/>
  <c r="AE48" i="89"/>
  <c r="AN48" i="89" s="1"/>
  <c r="AG48" i="89"/>
  <c r="W43" i="13"/>
  <c r="AE42" i="13"/>
  <c r="AG42" i="13"/>
  <c r="AP42" i="13" s="1"/>
  <c r="AF42" i="13"/>
  <c r="AO42" i="13" s="1"/>
  <c r="AG45" i="15"/>
  <c r="AP45" i="15" s="1"/>
  <c r="W46" i="15"/>
  <c r="AF45" i="15"/>
  <c r="AE45" i="15"/>
  <c r="AN45" i="15" s="1"/>
  <c r="AG42" i="84"/>
  <c r="AP42" i="84" s="1"/>
  <c r="AF42" i="84"/>
  <c r="AO42" i="84" s="1"/>
  <c r="AE42" i="84"/>
  <c r="W43" i="84"/>
  <c r="AR47" i="89"/>
  <c r="X45" i="93"/>
  <c r="Y45" i="93"/>
  <c r="Z45" i="93"/>
  <c r="Y44" i="52"/>
  <c r="Z44" i="52" s="1"/>
  <c r="X44" i="52"/>
  <c r="W34" i="85"/>
  <c r="AE33" i="85"/>
  <c r="AG33" i="85"/>
  <c r="AP33" i="85" s="1"/>
  <c r="AF33" i="85"/>
  <c r="AO33" i="85" s="1"/>
  <c r="AH39" i="11"/>
  <c r="AQ39" i="11" s="1"/>
  <c r="AH37" i="43"/>
  <c r="AQ37" i="43" s="1"/>
  <c r="Y45" i="104"/>
  <c r="Z45" i="104"/>
  <c r="X45" i="104"/>
  <c r="AR32" i="85"/>
  <c r="AH39" i="41"/>
  <c r="AQ39" i="41" s="1"/>
  <c r="AG38" i="16"/>
  <c r="AP38" i="16" s="1"/>
  <c r="W39" i="16"/>
  <c r="AF38" i="16"/>
  <c r="AO38" i="16" s="1"/>
  <c r="AE38" i="16"/>
  <c r="Y39" i="49"/>
  <c r="X39" i="49"/>
  <c r="AR36" i="103"/>
  <c r="Y37" i="10"/>
  <c r="Z37" i="10" s="1"/>
  <c r="X37" i="10"/>
  <c r="Y46" i="47"/>
  <c r="X46" i="47"/>
  <c r="Y42" i="51"/>
  <c r="Z42" i="51" s="1"/>
  <c r="X42" i="51"/>
  <c r="AR33" i="50"/>
  <c r="AH43" i="86"/>
  <c r="AQ43" i="86" s="1"/>
  <c r="Y36" i="99"/>
  <c r="Z36" i="99"/>
  <c r="X36" i="99"/>
  <c r="AF37" i="83"/>
  <c r="AO37" i="83" s="1"/>
  <c r="AG37" i="83"/>
  <c r="AP37" i="83" s="1"/>
  <c r="AE37" i="83"/>
  <c r="W38" i="83"/>
  <c r="AE41" i="100"/>
  <c r="W42" i="100"/>
  <c r="AG41" i="100"/>
  <c r="AP41" i="100" s="1"/>
  <c r="AF41" i="100"/>
  <c r="AO41" i="100" s="1"/>
  <c r="AI45" i="47"/>
  <c r="AR45" i="47" s="1"/>
  <c r="AN45" i="47"/>
  <c r="AR40" i="95"/>
  <c r="Z39" i="11"/>
  <c r="AR47" i="97"/>
  <c r="Z37" i="43"/>
  <c r="AI44" i="104"/>
  <c r="AN44" i="104"/>
  <c r="Y46" i="46"/>
  <c r="X46" i="46"/>
  <c r="Y36" i="87"/>
  <c r="Z36" i="87" s="1"/>
  <c r="X36" i="87"/>
  <c r="Y34" i="90"/>
  <c r="X34" i="90"/>
  <c r="AI43" i="52"/>
  <c r="AO43" i="52"/>
  <c r="AR41" i="44"/>
  <c r="AH37" i="103"/>
  <c r="AQ37" i="103" s="1"/>
  <c r="Z39" i="41"/>
  <c r="AE40" i="88"/>
  <c r="AG40" i="88"/>
  <c r="AP40" i="88" s="1"/>
  <c r="AF40" i="88"/>
  <c r="AO40" i="88" s="1"/>
  <c r="W41" i="88"/>
  <c r="AH48" i="97"/>
  <c r="AQ48" i="97" s="1"/>
  <c r="AH45" i="15"/>
  <c r="AQ45" i="15" s="1"/>
  <c r="AI36" i="10"/>
  <c r="AN36" i="10"/>
  <c r="AH41" i="45"/>
  <c r="AQ41" i="45" s="1"/>
  <c r="AR40" i="45"/>
  <c r="Z43" i="86"/>
  <c r="AF35" i="82"/>
  <c r="AO35" i="82" s="1"/>
  <c r="AE35" i="82"/>
  <c r="W36" i="82"/>
  <c r="AG35" i="82"/>
  <c r="AP35" i="82" s="1"/>
  <c r="AI37" i="18"/>
  <c r="AN37" i="18"/>
  <c r="AR36" i="43"/>
  <c r="AR36" i="83"/>
  <c r="AH42" i="44"/>
  <c r="AQ42" i="44" s="1"/>
  <c r="Y47" i="101"/>
  <c r="X47" i="101"/>
  <c r="AH46" i="32"/>
  <c r="AQ46" i="32" s="1"/>
  <c r="AI33" i="35"/>
  <c r="AN33" i="35"/>
  <c r="Y38" i="55"/>
  <c r="X38" i="55"/>
  <c r="AI45" i="46"/>
  <c r="AN45" i="46"/>
  <c r="AI44" i="93"/>
  <c r="AN44" i="93"/>
  <c r="AI33" i="90"/>
  <c r="AN33" i="90"/>
  <c r="AE35" i="98"/>
  <c r="AF35" i="98"/>
  <c r="AO35" i="98" s="1"/>
  <c r="AG35" i="98"/>
  <c r="AP35" i="98" s="1"/>
  <c r="W36" i="98"/>
  <c r="AH42" i="96"/>
  <c r="AQ42" i="96" s="1"/>
  <c r="AR40" i="100"/>
  <c r="AE44" i="53"/>
  <c r="AF44" i="53"/>
  <c r="AO44" i="53" s="1"/>
  <c r="AG44" i="53"/>
  <c r="AP44" i="53" s="1"/>
  <c r="W45" i="53"/>
  <c r="AR38" i="41"/>
  <c r="AR42" i="86"/>
  <c r="Y44" i="92"/>
  <c r="X44" i="92"/>
  <c r="Y37" i="42"/>
  <c r="Z37" i="42"/>
  <c r="X37" i="42"/>
  <c r="AI47" i="105"/>
  <c r="AN47" i="105"/>
  <c r="AI33" i="94"/>
  <c r="AN33" i="94"/>
  <c r="AR37" i="91"/>
  <c r="AI38" i="49"/>
  <c r="AN38" i="49"/>
  <c r="AR33" i="48"/>
  <c r="AH38" i="91"/>
  <c r="AQ38" i="91" s="1"/>
  <c r="AE42" i="44"/>
  <c r="AF42" i="44"/>
  <c r="AO42" i="44" s="1"/>
  <c r="AG42" i="44"/>
  <c r="AP42" i="44" s="1"/>
  <c r="W43" i="44"/>
  <c r="AI39" i="54"/>
  <c r="AN39" i="54"/>
  <c r="AI37" i="55"/>
  <c r="AN37" i="55"/>
  <c r="AR41" i="96"/>
  <c r="AI33" i="102"/>
  <c r="AN33" i="102"/>
  <c r="AR44" i="15"/>
  <c r="AH42" i="20"/>
  <c r="AQ42" i="20" s="1"/>
  <c r="AF42" i="96"/>
  <c r="AO42" i="96" s="1"/>
  <c r="AE42" i="96"/>
  <c r="W43" i="96"/>
  <c r="AG42" i="96"/>
  <c r="AP42" i="96" s="1"/>
  <c r="AH34" i="48"/>
  <c r="AQ34" i="48" s="1"/>
  <c r="AR45" i="32"/>
  <c r="AI41" i="51"/>
  <c r="AN41" i="51"/>
  <c r="AR41" i="13"/>
  <c r="AH34" i="50"/>
  <c r="AQ34" i="50" s="1"/>
  <c r="AI35" i="99"/>
  <c r="AN35" i="99"/>
  <c r="AH48" i="89"/>
  <c r="AQ48" i="89" s="1"/>
  <c r="AH42" i="13"/>
  <c r="AQ42" i="13" s="1"/>
  <c r="Y34" i="35"/>
  <c r="X34" i="35"/>
  <c r="AI46" i="101"/>
  <c r="AN46" i="101"/>
  <c r="AH41" i="95"/>
  <c r="AQ41" i="95" s="1"/>
  <c r="Z38" i="91"/>
  <c r="Y48" i="105"/>
  <c r="Z48" i="105" s="1"/>
  <c r="X48" i="105"/>
  <c r="Z41" i="95"/>
  <c r="Y34" i="94"/>
  <c r="X34" i="94"/>
  <c r="AH37" i="83"/>
  <c r="AQ37" i="83" s="1"/>
  <c r="Y40" i="54"/>
  <c r="Z40" i="54" s="1"/>
  <c r="X40" i="54"/>
  <c r="AR41" i="20"/>
  <c r="AI35" i="87"/>
  <c r="AN35" i="87"/>
  <c r="AH41" i="100"/>
  <c r="AQ41" i="100" s="1"/>
  <c r="Y34" i="102"/>
  <c r="Z34" i="102" s="1"/>
  <c r="X34" i="102"/>
  <c r="Y38" i="18"/>
  <c r="Z38" i="18"/>
  <c r="X38" i="18"/>
  <c r="Z42" i="20"/>
  <c r="AH33" i="85"/>
  <c r="AQ33" i="85" s="1"/>
  <c r="Z34" i="48"/>
  <c r="Z34" i="50"/>
  <c r="AI43" i="92"/>
  <c r="AN43" i="92"/>
  <c r="AI36" i="42"/>
  <c r="AR36" i="42" s="1"/>
  <c r="AN36" i="42"/>
  <c r="AG40" i="54" l="1"/>
  <c r="AP40" i="54" s="1"/>
  <c r="AE40" i="54"/>
  <c r="W41" i="54"/>
  <c r="AF40" i="54"/>
  <c r="AO40" i="54" s="1"/>
  <c r="AG37" i="10"/>
  <c r="AP37" i="10" s="1"/>
  <c r="AF37" i="10"/>
  <c r="AO37" i="10" s="1"/>
  <c r="W38" i="10"/>
  <c r="AE37" i="10"/>
  <c r="AG36" i="87"/>
  <c r="AP36" i="87" s="1"/>
  <c r="AE36" i="87"/>
  <c r="AF36" i="87"/>
  <c r="AO36" i="87" s="1"/>
  <c r="W37" i="87"/>
  <c r="W35" i="102"/>
  <c r="AG34" i="102"/>
  <c r="AP34" i="102" s="1"/>
  <c r="AF34" i="102"/>
  <c r="AO34" i="102" s="1"/>
  <c r="AE34" i="102"/>
  <c r="W49" i="105"/>
  <c r="AG48" i="105"/>
  <c r="AP48" i="105" s="1"/>
  <c r="AF48" i="105"/>
  <c r="AO48" i="105" s="1"/>
  <c r="AE48" i="105"/>
  <c r="AG42" i="51"/>
  <c r="AP42" i="51" s="1"/>
  <c r="W43" i="51"/>
  <c r="AF42" i="51"/>
  <c r="AO42" i="51" s="1"/>
  <c r="AE42" i="51"/>
  <c r="AE44" i="52"/>
  <c r="AF44" i="52"/>
  <c r="AO44" i="52" s="1"/>
  <c r="AG44" i="52"/>
  <c r="AP44" i="52" s="1"/>
  <c r="W45" i="52"/>
  <c r="AR46" i="101"/>
  <c r="AR41" i="51"/>
  <c r="AH37" i="42"/>
  <c r="AQ37" i="42" s="1"/>
  <c r="AR44" i="93"/>
  <c r="AI35" i="82"/>
  <c r="AN35" i="82"/>
  <c r="AR43" i="52"/>
  <c r="AF37" i="43"/>
  <c r="AO37" i="43" s="1"/>
  <c r="W38" i="43"/>
  <c r="AE37" i="43"/>
  <c r="AG37" i="43"/>
  <c r="AP37" i="43" s="1"/>
  <c r="AI41" i="100"/>
  <c r="AN41" i="100"/>
  <c r="AH36" i="99"/>
  <c r="AQ36" i="99" s="1"/>
  <c r="AH45" i="104"/>
  <c r="AQ45" i="104" s="1"/>
  <c r="AH44" i="52"/>
  <c r="AQ44" i="52" s="1"/>
  <c r="AI48" i="89"/>
  <c r="AP48" i="89"/>
  <c r="Y38" i="103"/>
  <c r="X38" i="103"/>
  <c r="AI41" i="45"/>
  <c r="AN41" i="45"/>
  <c r="AR37" i="55"/>
  <c r="AE37" i="42"/>
  <c r="AF37" i="42"/>
  <c r="AO37" i="42" s="1"/>
  <c r="W38" i="42"/>
  <c r="AG37" i="42"/>
  <c r="AP37" i="42" s="1"/>
  <c r="AR33" i="35"/>
  <c r="AH47" i="101"/>
  <c r="AQ47" i="101" s="1"/>
  <c r="AH34" i="90"/>
  <c r="AQ34" i="90" s="1"/>
  <c r="AH46" i="46"/>
  <c r="AQ46" i="46" s="1"/>
  <c r="AF36" i="99"/>
  <c r="AO36" i="99" s="1"/>
  <c r="AE36" i="99"/>
  <c r="W37" i="99"/>
  <c r="AG36" i="99"/>
  <c r="AP36" i="99" s="1"/>
  <c r="AH46" i="47"/>
  <c r="AQ46" i="47" s="1"/>
  <c r="AI38" i="16"/>
  <c r="AN38" i="16"/>
  <c r="AG45" i="104"/>
  <c r="AP45" i="104" s="1"/>
  <c r="AE45" i="104"/>
  <c r="W46" i="104"/>
  <c r="AF45" i="104"/>
  <c r="AO45" i="104" s="1"/>
  <c r="AI46" i="32"/>
  <c r="AN46" i="32"/>
  <c r="AI37" i="103"/>
  <c r="AN37" i="103"/>
  <c r="AE41" i="95"/>
  <c r="AG41" i="95"/>
  <c r="AP41" i="95" s="1"/>
  <c r="W42" i="95"/>
  <c r="AF41" i="95"/>
  <c r="AO41" i="95" s="1"/>
  <c r="AH34" i="35"/>
  <c r="AQ34" i="35" s="1"/>
  <c r="AR43" i="92"/>
  <c r="AH34" i="102"/>
  <c r="AQ34" i="102" s="1"/>
  <c r="AH40" i="54"/>
  <c r="AQ40" i="54" s="1"/>
  <c r="AH48" i="105"/>
  <c r="AQ48" i="105" s="1"/>
  <c r="Z34" i="35"/>
  <c r="AI42" i="44"/>
  <c r="AN42" i="44"/>
  <c r="AI44" i="53"/>
  <c r="AN44" i="53"/>
  <c r="AI35" i="98"/>
  <c r="AN35" i="98"/>
  <c r="AR45" i="46"/>
  <c r="Z47" i="101"/>
  <c r="AR37" i="18"/>
  <c r="AE43" i="86"/>
  <c r="W44" i="86"/>
  <c r="AG43" i="86"/>
  <c r="AP43" i="86" s="1"/>
  <c r="AF43" i="86"/>
  <c r="AO43" i="86" s="1"/>
  <c r="AI40" i="88"/>
  <c r="AN40" i="88"/>
  <c r="Z34" i="90"/>
  <c r="Z46" i="46"/>
  <c r="Y38" i="83"/>
  <c r="Z38" i="83" s="1"/>
  <c r="X38" i="83"/>
  <c r="Z46" i="47"/>
  <c r="Y47" i="32"/>
  <c r="X47" i="32"/>
  <c r="Z47" i="32" s="1"/>
  <c r="AE34" i="50"/>
  <c r="AF34" i="50"/>
  <c r="AO34" i="50" s="1"/>
  <c r="W35" i="50"/>
  <c r="AG34" i="50"/>
  <c r="AP34" i="50" s="1"/>
  <c r="AR35" i="99"/>
  <c r="AR33" i="102"/>
  <c r="AR39" i="54"/>
  <c r="AR33" i="94"/>
  <c r="AH44" i="92"/>
  <c r="AQ44" i="92" s="1"/>
  <c r="AH38" i="55"/>
  <c r="AQ38" i="55" s="1"/>
  <c r="AE39" i="41"/>
  <c r="AF39" i="41"/>
  <c r="AO39" i="41" s="1"/>
  <c r="W40" i="41"/>
  <c r="AG39" i="41"/>
  <c r="AP39" i="41" s="1"/>
  <c r="W40" i="11"/>
  <c r="AF39" i="11"/>
  <c r="AO39" i="11" s="1"/>
  <c r="AG39" i="11"/>
  <c r="AP39" i="11" s="1"/>
  <c r="AE39" i="11"/>
  <c r="AI37" i="83"/>
  <c r="AR37" i="83" s="1"/>
  <c r="AN37" i="83"/>
  <c r="AH39" i="49"/>
  <c r="AQ39" i="49" s="1"/>
  <c r="Y39" i="16"/>
  <c r="Z39" i="16"/>
  <c r="X39" i="16"/>
  <c r="AG45" i="93"/>
  <c r="AP45" i="93" s="1"/>
  <c r="W46" i="93"/>
  <c r="AF45" i="93"/>
  <c r="AO45" i="93" s="1"/>
  <c r="AE45" i="93"/>
  <c r="Y43" i="84"/>
  <c r="Z43" i="84"/>
  <c r="X43" i="84"/>
  <c r="AI45" i="15"/>
  <c r="AO45" i="15"/>
  <c r="AI42" i="13"/>
  <c r="AN42" i="13"/>
  <c r="Y49" i="89"/>
  <c r="X49" i="89"/>
  <c r="AF38" i="18"/>
  <c r="AO38" i="18" s="1"/>
  <c r="AE38" i="18"/>
  <c r="W39" i="18"/>
  <c r="AG38" i="18"/>
  <c r="AP38" i="18" s="1"/>
  <c r="AG34" i="48"/>
  <c r="AP34" i="48" s="1"/>
  <c r="W35" i="48"/>
  <c r="AF34" i="48"/>
  <c r="AO34" i="48" s="1"/>
  <c r="AE34" i="48"/>
  <c r="AG42" i="20"/>
  <c r="AP42" i="20" s="1"/>
  <c r="AF42" i="20"/>
  <c r="AO42" i="20" s="1"/>
  <c r="AE42" i="20"/>
  <c r="W43" i="20"/>
  <c r="AH34" i="94"/>
  <c r="AQ34" i="94" s="1"/>
  <c r="Y43" i="96"/>
  <c r="Z43" i="96"/>
  <c r="X43" i="96"/>
  <c r="Z44" i="92"/>
  <c r="AR33" i="90"/>
  <c r="Z38" i="55"/>
  <c r="AH36" i="87"/>
  <c r="AQ36" i="87" s="1"/>
  <c r="AH42" i="51"/>
  <c r="AQ42" i="51" s="1"/>
  <c r="AH37" i="10"/>
  <c r="AQ37" i="10" s="1"/>
  <c r="Z39" i="49"/>
  <c r="AI33" i="85"/>
  <c r="AN33" i="85"/>
  <c r="AI42" i="84"/>
  <c r="AN42" i="84"/>
  <c r="Y46" i="15"/>
  <c r="X46" i="15"/>
  <c r="Y43" i="13"/>
  <c r="Z43" i="13"/>
  <c r="X43" i="13"/>
  <c r="AI48" i="97"/>
  <c r="AN48" i="97"/>
  <c r="AH38" i="18"/>
  <c r="AQ38" i="18" s="1"/>
  <c r="AR35" i="87"/>
  <c r="Z34" i="94"/>
  <c r="AG38" i="91"/>
  <c r="AP38" i="91" s="1"/>
  <c r="AE38" i="91"/>
  <c r="W39" i="91"/>
  <c r="AF38" i="91"/>
  <c r="AO38" i="91" s="1"/>
  <c r="AI42" i="96"/>
  <c r="AN42" i="96"/>
  <c r="Y43" i="44"/>
  <c r="X43" i="44"/>
  <c r="AR38" i="49"/>
  <c r="AR47" i="105"/>
  <c r="Y45" i="53"/>
  <c r="X45" i="53"/>
  <c r="Y36" i="98"/>
  <c r="Z36" i="98"/>
  <c r="X36" i="98"/>
  <c r="Y36" i="82"/>
  <c r="X36" i="82"/>
  <c r="Z36" i="82" s="1"/>
  <c r="AR36" i="10"/>
  <c r="Y41" i="88"/>
  <c r="X41" i="88"/>
  <c r="AR44" i="104"/>
  <c r="Y42" i="100"/>
  <c r="Z42" i="100"/>
  <c r="X42" i="100"/>
  <c r="Y34" i="85"/>
  <c r="X34" i="85"/>
  <c r="Z34" i="85" s="1"/>
  <c r="AH45" i="93"/>
  <c r="AQ45" i="93" s="1"/>
  <c r="Y42" i="45"/>
  <c r="X42" i="45"/>
  <c r="Z42" i="45" s="1"/>
  <c r="Y49" i="97"/>
  <c r="Z49" i="97"/>
  <c r="X49" i="97"/>
  <c r="AF38" i="83" l="1"/>
  <c r="AO38" i="83" s="1"/>
  <c r="W39" i="83"/>
  <c r="AG38" i="83"/>
  <c r="AP38" i="83" s="1"/>
  <c r="AE38" i="83"/>
  <c r="AE36" i="82"/>
  <c r="W37" i="82"/>
  <c r="AG36" i="82"/>
  <c r="AP36" i="82" s="1"/>
  <c r="AF36" i="82"/>
  <c r="AO36" i="82" s="1"/>
  <c r="W48" i="32"/>
  <c r="AE47" i="32"/>
  <c r="AN47" i="32" s="1"/>
  <c r="AF47" i="32"/>
  <c r="AG47" i="32"/>
  <c r="AP47" i="32" s="1"/>
  <c r="AF34" i="85"/>
  <c r="AO34" i="85" s="1"/>
  <c r="W35" i="85"/>
  <c r="AE34" i="85"/>
  <c r="AG34" i="85"/>
  <c r="AP34" i="85" s="1"/>
  <c r="W43" i="45"/>
  <c r="AE42" i="45"/>
  <c r="AF42" i="45"/>
  <c r="AO42" i="45" s="1"/>
  <c r="AG42" i="45"/>
  <c r="AP42" i="45" s="1"/>
  <c r="AH49" i="97"/>
  <c r="AQ49" i="97" s="1"/>
  <c r="AE42" i="100"/>
  <c r="W43" i="100"/>
  <c r="AG42" i="100"/>
  <c r="AP42" i="100" s="1"/>
  <c r="AF42" i="100"/>
  <c r="AO42" i="100" s="1"/>
  <c r="AE36" i="98"/>
  <c r="AF36" i="98"/>
  <c r="AO36" i="98" s="1"/>
  <c r="AG36" i="98"/>
  <c r="AP36" i="98" s="1"/>
  <c r="W37" i="98"/>
  <c r="W44" i="13"/>
  <c r="AG43" i="13"/>
  <c r="AP43" i="13" s="1"/>
  <c r="AF43" i="13"/>
  <c r="AO43" i="13" s="1"/>
  <c r="AE43" i="13"/>
  <c r="AR42" i="84"/>
  <c r="AR42" i="96"/>
  <c r="W35" i="94"/>
  <c r="AE34" i="94"/>
  <c r="AG34" i="94"/>
  <c r="AP34" i="94" s="1"/>
  <c r="AF34" i="94"/>
  <c r="AO34" i="94" s="1"/>
  <c r="AE38" i="55"/>
  <c r="AF38" i="55"/>
  <c r="AO38" i="55" s="1"/>
  <c r="AG38" i="55"/>
  <c r="AP38" i="55" s="1"/>
  <c r="W39" i="55"/>
  <c r="AI34" i="48"/>
  <c r="AN34" i="48"/>
  <c r="Y39" i="18"/>
  <c r="X39" i="18"/>
  <c r="AH39" i="16"/>
  <c r="AQ39" i="16" s="1"/>
  <c r="AI34" i="50"/>
  <c r="AN34" i="50"/>
  <c r="AR38" i="16"/>
  <c r="Y38" i="42"/>
  <c r="Z38" i="42"/>
  <c r="X38" i="42"/>
  <c r="AR41" i="45"/>
  <c r="AI48" i="105"/>
  <c r="AN48" i="105"/>
  <c r="AI36" i="87"/>
  <c r="AN36" i="87"/>
  <c r="AG47" i="101"/>
  <c r="AP47" i="101" s="1"/>
  <c r="AE47" i="101"/>
  <c r="AF47" i="101"/>
  <c r="AO47" i="101" s="1"/>
  <c r="W48" i="101"/>
  <c r="AI41" i="95"/>
  <c r="AN41" i="95"/>
  <c r="AH38" i="103"/>
  <c r="AQ38" i="103" s="1"/>
  <c r="AI37" i="43"/>
  <c r="AN37" i="43"/>
  <c r="AR35" i="82"/>
  <c r="AI42" i="51"/>
  <c r="AN42" i="51"/>
  <c r="AH46" i="15"/>
  <c r="AQ46" i="15" s="1"/>
  <c r="AH43" i="44"/>
  <c r="AQ43" i="44" s="1"/>
  <c r="Z46" i="15"/>
  <c r="AF39" i="49"/>
  <c r="AO39" i="49" s="1"/>
  <c r="AG39" i="49"/>
  <c r="AP39" i="49" s="1"/>
  <c r="W40" i="49"/>
  <c r="AE39" i="49"/>
  <c r="AI42" i="20"/>
  <c r="AN42" i="20"/>
  <c r="Y35" i="48"/>
  <c r="Z35" i="48" s="1"/>
  <c r="X35" i="48"/>
  <c r="AI45" i="93"/>
  <c r="AN45" i="93"/>
  <c r="Y40" i="11"/>
  <c r="Z40" i="11"/>
  <c r="X40" i="11"/>
  <c r="AF46" i="46"/>
  <c r="AO46" i="46" s="1"/>
  <c r="AG46" i="46"/>
  <c r="AE46" i="46"/>
  <c r="AN46" i="46" s="1"/>
  <c r="W47" i="46"/>
  <c r="Y46" i="104"/>
  <c r="X46" i="104"/>
  <c r="Y37" i="99"/>
  <c r="X37" i="99"/>
  <c r="AI37" i="42"/>
  <c r="AN37" i="42"/>
  <c r="Z38" i="103"/>
  <c r="Y38" i="43"/>
  <c r="X38" i="43"/>
  <c r="Y45" i="52"/>
  <c r="X45" i="52"/>
  <c r="Y35" i="102"/>
  <c r="X35" i="102"/>
  <c r="AH34" i="85"/>
  <c r="AQ34" i="85" s="1"/>
  <c r="AH36" i="82"/>
  <c r="AQ36" i="82" s="1"/>
  <c r="AH45" i="53"/>
  <c r="AQ45" i="53" s="1"/>
  <c r="AR33" i="85"/>
  <c r="Y43" i="20"/>
  <c r="Z43" i="20" s="1"/>
  <c r="X43" i="20"/>
  <c r="AR42" i="13"/>
  <c r="AR44" i="53"/>
  <c r="AF49" i="97"/>
  <c r="AO49" i="97" s="1"/>
  <c r="AG49" i="97"/>
  <c r="AP49" i="97" s="1"/>
  <c r="AE49" i="97"/>
  <c r="W50" i="97"/>
  <c r="AR48" i="97"/>
  <c r="AF44" i="92"/>
  <c r="AO44" i="92" s="1"/>
  <c r="W45" i="92"/>
  <c r="AG44" i="92"/>
  <c r="AP44" i="92" s="1"/>
  <c r="AE44" i="92"/>
  <c r="AH49" i="89"/>
  <c r="AQ49" i="89" s="1"/>
  <c r="AR45" i="15"/>
  <c r="AF34" i="90"/>
  <c r="AO34" i="90" s="1"/>
  <c r="AE34" i="90"/>
  <c r="AG34" i="90"/>
  <c r="AP34" i="90" s="1"/>
  <c r="W35" i="90"/>
  <c r="Y44" i="86"/>
  <c r="X44" i="86"/>
  <c r="AR42" i="44"/>
  <c r="AR37" i="103"/>
  <c r="AI45" i="104"/>
  <c r="AN45" i="104"/>
  <c r="AI36" i="99"/>
  <c r="AN36" i="99"/>
  <c r="Y43" i="51"/>
  <c r="Z43" i="51" s="1"/>
  <c r="X43" i="51"/>
  <c r="Y49" i="105"/>
  <c r="Z49" i="105"/>
  <c r="X49" i="105"/>
  <c r="AI37" i="10"/>
  <c r="AR37" i="10" s="1"/>
  <c r="AN37" i="10"/>
  <c r="Y41" i="54"/>
  <c r="X41" i="54"/>
  <c r="AI38" i="18"/>
  <c r="AN38" i="18"/>
  <c r="AI39" i="41"/>
  <c r="AN39" i="41"/>
  <c r="AH47" i="32"/>
  <c r="AQ47" i="32" s="1"/>
  <c r="Z41" i="88"/>
  <c r="AH41" i="88"/>
  <c r="AQ41" i="88" s="1"/>
  <c r="Z43" i="44"/>
  <c r="Y39" i="91"/>
  <c r="Z39" i="91"/>
  <c r="X39" i="91"/>
  <c r="AH42" i="100"/>
  <c r="AQ42" i="100" s="1"/>
  <c r="AH36" i="98"/>
  <c r="AQ36" i="98" s="1"/>
  <c r="AI38" i="91"/>
  <c r="AN38" i="91"/>
  <c r="AH43" i="13"/>
  <c r="AQ43" i="13" s="1"/>
  <c r="AH43" i="96"/>
  <c r="AQ43" i="96" s="1"/>
  <c r="Z49" i="89"/>
  <c r="AH43" i="84"/>
  <c r="AQ43" i="84" s="1"/>
  <c r="Y46" i="93"/>
  <c r="X46" i="93"/>
  <c r="Y35" i="50"/>
  <c r="X35" i="50"/>
  <c r="AG46" i="47"/>
  <c r="AP46" i="47" s="1"/>
  <c r="AF46" i="47"/>
  <c r="AO46" i="47" s="1"/>
  <c r="W47" i="47"/>
  <c r="AE46" i="47"/>
  <c r="AI43" i="86"/>
  <c r="AN43" i="86"/>
  <c r="AE34" i="35"/>
  <c r="W35" i="35"/>
  <c r="AG34" i="35"/>
  <c r="AP34" i="35" s="1"/>
  <c r="AF34" i="35"/>
  <c r="AO34" i="35" s="1"/>
  <c r="AR41" i="100"/>
  <c r="Y37" i="87"/>
  <c r="Z37" i="87" s="1"/>
  <c r="X37" i="87"/>
  <c r="Y38" i="10"/>
  <c r="Z38" i="10" s="1"/>
  <c r="X38" i="10"/>
  <c r="AI40" i="54"/>
  <c r="AN40" i="54"/>
  <c r="AE39" i="16"/>
  <c r="AN39" i="16" s="1"/>
  <c r="AG39" i="16"/>
  <c r="AP39" i="16" s="1"/>
  <c r="W40" i="16"/>
  <c r="AF39" i="16"/>
  <c r="Z45" i="53"/>
  <c r="AH42" i="45"/>
  <c r="AQ42" i="45" s="1"/>
  <c r="W44" i="96"/>
  <c r="AG43" i="96"/>
  <c r="AP43" i="96" s="1"/>
  <c r="AF43" i="96"/>
  <c r="AO43" i="96" s="1"/>
  <c r="AE43" i="96"/>
  <c r="W44" i="84"/>
  <c r="AE43" i="84"/>
  <c r="AF43" i="84"/>
  <c r="AO43" i="84" s="1"/>
  <c r="AG43" i="84"/>
  <c r="AP43" i="84" s="1"/>
  <c r="AI39" i="11"/>
  <c r="AN39" i="11"/>
  <c r="Y40" i="41"/>
  <c r="X40" i="41"/>
  <c r="AH38" i="83"/>
  <c r="AQ38" i="83" s="1"/>
  <c r="AR40" i="88"/>
  <c r="AR35" i="98"/>
  <c r="Y42" i="95"/>
  <c r="X42" i="95"/>
  <c r="AR46" i="32"/>
  <c r="AR48" i="89"/>
  <c r="AI44" i="52"/>
  <c r="AN44" i="52"/>
  <c r="AI34" i="102"/>
  <c r="AN34" i="102"/>
  <c r="AF43" i="51" l="1"/>
  <c r="AO43" i="51" s="1"/>
  <c r="AG43" i="51"/>
  <c r="AP43" i="51" s="1"/>
  <c r="W44" i="51"/>
  <c r="AE43" i="51"/>
  <c r="AF37" i="87"/>
  <c r="AO37" i="87" s="1"/>
  <c r="AE37" i="87"/>
  <c r="AG37" i="87"/>
  <c r="AP37" i="87" s="1"/>
  <c r="W38" i="87"/>
  <c r="AG35" i="48"/>
  <c r="AP35" i="48" s="1"/>
  <c r="AE35" i="48"/>
  <c r="W36" i="48"/>
  <c r="AF35" i="48"/>
  <c r="AO35" i="48" s="1"/>
  <c r="AE38" i="10"/>
  <c r="AG38" i="10"/>
  <c r="AP38" i="10" s="1"/>
  <c r="AF38" i="10"/>
  <c r="AO38" i="10" s="1"/>
  <c r="W39" i="10"/>
  <c r="AE43" i="20"/>
  <c r="AG43" i="20"/>
  <c r="AP43" i="20" s="1"/>
  <c r="AF43" i="20"/>
  <c r="AO43" i="20" s="1"/>
  <c r="W44" i="20"/>
  <c r="AI43" i="84"/>
  <c r="AN43" i="84"/>
  <c r="Y44" i="96"/>
  <c r="Z44" i="96"/>
  <c r="X44" i="96"/>
  <c r="AE45" i="53"/>
  <c r="AF45" i="53"/>
  <c r="AO45" i="53" s="1"/>
  <c r="AG45" i="53"/>
  <c r="AP45" i="53" s="1"/>
  <c r="W46" i="53"/>
  <c r="AI46" i="47"/>
  <c r="AN46" i="47"/>
  <c r="AR39" i="41"/>
  <c r="AR37" i="42"/>
  <c r="AH40" i="11"/>
  <c r="AQ40" i="11" s="1"/>
  <c r="Y40" i="49"/>
  <c r="X40" i="49"/>
  <c r="Z40" i="49" s="1"/>
  <c r="AI47" i="101"/>
  <c r="AN47" i="101"/>
  <c r="AR34" i="48"/>
  <c r="AI36" i="98"/>
  <c r="AN36" i="98"/>
  <c r="AI34" i="85"/>
  <c r="AN34" i="85"/>
  <c r="AI36" i="82"/>
  <c r="AN36" i="82"/>
  <c r="AR40" i="54"/>
  <c r="Y35" i="35"/>
  <c r="X35" i="35"/>
  <c r="Y47" i="47"/>
  <c r="X47" i="47"/>
  <c r="Z47" i="47" s="1"/>
  <c r="AH46" i="93"/>
  <c r="AQ46" i="93" s="1"/>
  <c r="AH35" i="102"/>
  <c r="AQ35" i="102" s="1"/>
  <c r="AH38" i="43"/>
  <c r="AQ38" i="43" s="1"/>
  <c r="AH37" i="99"/>
  <c r="AQ37" i="99" s="1"/>
  <c r="AF40" i="11"/>
  <c r="AO40" i="11" s="1"/>
  <c r="AE40" i="11"/>
  <c r="W41" i="11"/>
  <c r="AG40" i="11"/>
  <c r="AP40" i="11" s="1"/>
  <c r="AR37" i="43"/>
  <c r="Y44" i="13"/>
  <c r="X44" i="13"/>
  <c r="Z44" i="13" s="1"/>
  <c r="Y35" i="85"/>
  <c r="Z35" i="85"/>
  <c r="X35" i="85"/>
  <c r="Y48" i="32"/>
  <c r="X48" i="32"/>
  <c r="Z48" i="32" s="1"/>
  <c r="AR39" i="11"/>
  <c r="AI39" i="16"/>
  <c r="AO39" i="16"/>
  <c r="AH38" i="10"/>
  <c r="AQ38" i="10" s="1"/>
  <c r="AI34" i="35"/>
  <c r="AN34" i="35"/>
  <c r="Z46" i="93"/>
  <c r="AH39" i="91"/>
  <c r="AQ39" i="91" s="1"/>
  <c r="AR38" i="18"/>
  <c r="AH49" i="105"/>
  <c r="AQ49" i="105" s="1"/>
  <c r="Y35" i="90"/>
  <c r="Z35" i="90"/>
  <c r="X35" i="90"/>
  <c r="AI44" i="92"/>
  <c r="AN44" i="92"/>
  <c r="Z35" i="102"/>
  <c r="Z38" i="43"/>
  <c r="Z37" i="99"/>
  <c r="Y47" i="46"/>
  <c r="Z47" i="46" s="1"/>
  <c r="X47" i="46"/>
  <c r="AR41" i="95"/>
  <c r="AH38" i="42"/>
  <c r="AQ38" i="42" s="1"/>
  <c r="AR34" i="50"/>
  <c r="AH39" i="18"/>
  <c r="AQ39" i="18" s="1"/>
  <c r="Y39" i="55"/>
  <c r="X39" i="55"/>
  <c r="AI42" i="45"/>
  <c r="AN42" i="45"/>
  <c r="AI38" i="83"/>
  <c r="AN38" i="83"/>
  <c r="AI43" i="96"/>
  <c r="AN43" i="96"/>
  <c r="Y40" i="16"/>
  <c r="X40" i="16"/>
  <c r="AF49" i="89"/>
  <c r="AO49" i="89" s="1"/>
  <c r="AE49" i="89"/>
  <c r="W50" i="89"/>
  <c r="AG49" i="89"/>
  <c r="AP49" i="89" s="1"/>
  <c r="AR38" i="91"/>
  <c r="W40" i="91"/>
  <c r="AG39" i="91"/>
  <c r="AP39" i="91" s="1"/>
  <c r="AE39" i="91"/>
  <c r="AF39" i="91"/>
  <c r="AO39" i="91" s="1"/>
  <c r="AH41" i="54"/>
  <c r="AQ41" i="54" s="1"/>
  <c r="AF49" i="105"/>
  <c r="AO49" i="105" s="1"/>
  <c r="AE49" i="105"/>
  <c r="W50" i="105"/>
  <c r="AG49" i="105"/>
  <c r="AP49" i="105" s="1"/>
  <c r="AR36" i="99"/>
  <c r="Y50" i="97"/>
  <c r="X50" i="97"/>
  <c r="AR42" i="20"/>
  <c r="W47" i="15"/>
  <c r="AE46" i="15"/>
  <c r="AG46" i="15"/>
  <c r="AP46" i="15" s="1"/>
  <c r="AF46" i="15"/>
  <c r="AO46" i="15" s="1"/>
  <c r="AR42" i="51"/>
  <c r="AR36" i="87"/>
  <c r="AG38" i="42"/>
  <c r="AP38" i="42" s="1"/>
  <c r="AF38" i="42"/>
  <c r="AO38" i="42" s="1"/>
  <c r="W39" i="42"/>
  <c r="AE38" i="42"/>
  <c r="Z39" i="18"/>
  <c r="AI34" i="94"/>
  <c r="AN34" i="94"/>
  <c r="Y37" i="98"/>
  <c r="X37" i="98"/>
  <c r="Y43" i="45"/>
  <c r="Z43" i="45"/>
  <c r="X43" i="45"/>
  <c r="Y44" i="84"/>
  <c r="X44" i="84"/>
  <c r="AH42" i="95"/>
  <c r="AQ42" i="95" s="1"/>
  <c r="AH40" i="41"/>
  <c r="AQ40" i="41" s="1"/>
  <c r="AR43" i="86"/>
  <c r="AH35" i="50"/>
  <c r="AQ35" i="50" s="1"/>
  <c r="Z41" i="54"/>
  <c r="AH44" i="86"/>
  <c r="AQ44" i="86" s="1"/>
  <c r="AI34" i="90"/>
  <c r="AN34" i="90"/>
  <c r="Y45" i="92"/>
  <c r="Z45" i="92" s="1"/>
  <c r="X45" i="92"/>
  <c r="AI49" i="97"/>
  <c r="AN49" i="97"/>
  <c r="AH45" i="52"/>
  <c r="AQ45" i="52" s="1"/>
  <c r="AF38" i="103"/>
  <c r="AO38" i="103" s="1"/>
  <c r="W39" i="103"/>
  <c r="AG38" i="103"/>
  <c r="AP38" i="103" s="1"/>
  <c r="AE38" i="103"/>
  <c r="AH46" i="104"/>
  <c r="AQ46" i="104" s="1"/>
  <c r="AI46" i="46"/>
  <c r="AR46" i="46" s="1"/>
  <c r="AP46" i="46"/>
  <c r="AR45" i="93"/>
  <c r="Y48" i="101"/>
  <c r="X48" i="101"/>
  <c r="Z48" i="101" s="1"/>
  <c r="Y35" i="94"/>
  <c r="X35" i="94"/>
  <c r="AI43" i="13"/>
  <c r="AN43" i="13"/>
  <c r="Y43" i="100"/>
  <c r="Z43" i="100" s="1"/>
  <c r="X43" i="100"/>
  <c r="Y39" i="83"/>
  <c r="Z39" i="83"/>
  <c r="X39" i="83"/>
  <c r="AR34" i="102"/>
  <c r="AR44" i="52"/>
  <c r="Z42" i="95"/>
  <c r="Z40" i="41"/>
  <c r="AH37" i="87"/>
  <c r="AQ37" i="87" s="1"/>
  <c r="Z35" i="50"/>
  <c r="AE43" i="44"/>
  <c r="AF43" i="44"/>
  <c r="AO43" i="44" s="1"/>
  <c r="AG43" i="44"/>
  <c r="AP43" i="44" s="1"/>
  <c r="W44" i="44"/>
  <c r="AF41" i="88"/>
  <c r="AO41" i="88" s="1"/>
  <c r="AG41" i="88"/>
  <c r="AP41" i="88" s="1"/>
  <c r="W42" i="88"/>
  <c r="AE41" i="88"/>
  <c r="AH43" i="51"/>
  <c r="AQ43" i="51" s="1"/>
  <c r="AR45" i="104"/>
  <c r="Z44" i="86"/>
  <c r="AH43" i="20"/>
  <c r="AQ43" i="20" s="1"/>
  <c r="Z45" i="52"/>
  <c r="Z46" i="104"/>
  <c r="AH35" i="48"/>
  <c r="AQ35" i="48" s="1"/>
  <c r="AI39" i="49"/>
  <c r="AN39" i="49"/>
  <c r="AR48" i="105"/>
  <c r="AI38" i="55"/>
  <c r="AN38" i="55"/>
  <c r="AI42" i="100"/>
  <c r="AN42" i="100"/>
  <c r="AI47" i="32"/>
  <c r="AO47" i="32"/>
  <c r="Y37" i="82"/>
  <c r="Z37" i="82" s="1"/>
  <c r="X37" i="82"/>
  <c r="AG48" i="32" l="1"/>
  <c r="AP48" i="32" s="1"/>
  <c r="W49" i="32"/>
  <c r="AF48" i="32"/>
  <c r="AO48" i="32" s="1"/>
  <c r="AE48" i="32"/>
  <c r="W41" i="49"/>
  <c r="AE40" i="49"/>
  <c r="AF40" i="49"/>
  <c r="AO40" i="49" s="1"/>
  <c r="AG40" i="49"/>
  <c r="AP40" i="49" s="1"/>
  <c r="AF48" i="101"/>
  <c r="AO48" i="101" s="1"/>
  <c r="AE48" i="101"/>
  <c r="W49" i="101"/>
  <c r="AG48" i="101"/>
  <c r="AP48" i="101" s="1"/>
  <c r="AG43" i="100"/>
  <c r="AP43" i="100" s="1"/>
  <c r="AE43" i="100"/>
  <c r="AF43" i="100"/>
  <c r="AO43" i="100" s="1"/>
  <c r="W44" i="100"/>
  <c r="AF37" i="82"/>
  <c r="AO37" i="82" s="1"/>
  <c r="W38" i="82"/>
  <c r="AG37" i="82"/>
  <c r="AP37" i="82" s="1"/>
  <c r="AE37" i="82"/>
  <c r="AE47" i="47"/>
  <c r="AG47" i="47"/>
  <c r="AP47" i="47" s="1"/>
  <c r="W48" i="47"/>
  <c r="AF47" i="47"/>
  <c r="AO47" i="47" s="1"/>
  <c r="AE45" i="92"/>
  <c r="AN45" i="92" s="1"/>
  <c r="W46" i="92"/>
  <c r="AG45" i="92"/>
  <c r="AF45" i="92"/>
  <c r="AO45" i="92" s="1"/>
  <c r="AF47" i="46"/>
  <c r="AO47" i="46" s="1"/>
  <c r="AG47" i="46"/>
  <c r="AP47" i="46" s="1"/>
  <c r="W48" i="46"/>
  <c r="AE47" i="46"/>
  <c r="AE44" i="13"/>
  <c r="AN44" i="13" s="1"/>
  <c r="AF44" i="13"/>
  <c r="AO44" i="13" s="1"/>
  <c r="W45" i="13"/>
  <c r="AG44" i="13"/>
  <c r="AE42" i="95"/>
  <c r="AG42" i="95"/>
  <c r="AP42" i="95" s="1"/>
  <c r="W43" i="95"/>
  <c r="AF42" i="95"/>
  <c r="AO42" i="95" s="1"/>
  <c r="AG45" i="52"/>
  <c r="AP45" i="52" s="1"/>
  <c r="W46" i="52"/>
  <c r="AE45" i="52"/>
  <c r="AF45" i="52"/>
  <c r="AO45" i="52" s="1"/>
  <c r="AG44" i="86"/>
  <c r="AP44" i="86" s="1"/>
  <c r="AE44" i="86"/>
  <c r="AF44" i="86"/>
  <c r="AO44" i="86" s="1"/>
  <c r="W45" i="86"/>
  <c r="AG35" i="50"/>
  <c r="AP35" i="50" s="1"/>
  <c r="AF35" i="50"/>
  <c r="AO35" i="50" s="1"/>
  <c r="AE35" i="50"/>
  <c r="W36" i="50"/>
  <c r="W41" i="41"/>
  <c r="AF40" i="41"/>
  <c r="AO40" i="41" s="1"/>
  <c r="AG40" i="41"/>
  <c r="AP40" i="41" s="1"/>
  <c r="AE40" i="41"/>
  <c r="AH39" i="83"/>
  <c r="AQ39" i="83" s="1"/>
  <c r="AI38" i="103"/>
  <c r="AN38" i="103"/>
  <c r="AH43" i="45"/>
  <c r="AQ43" i="45" s="1"/>
  <c r="AI39" i="91"/>
  <c r="AN39" i="91"/>
  <c r="AR42" i="45"/>
  <c r="AH47" i="46"/>
  <c r="AQ47" i="46" s="1"/>
  <c r="Y41" i="11"/>
  <c r="X41" i="11"/>
  <c r="AR36" i="98"/>
  <c r="AR46" i="47"/>
  <c r="AH44" i="96"/>
  <c r="AQ44" i="96" s="1"/>
  <c r="Y44" i="20"/>
  <c r="X44" i="20"/>
  <c r="AI35" i="48"/>
  <c r="AN35" i="48"/>
  <c r="AE43" i="45"/>
  <c r="AF43" i="45"/>
  <c r="AO43" i="45" s="1"/>
  <c r="AG43" i="45"/>
  <c r="AP43" i="45" s="1"/>
  <c r="W44" i="45"/>
  <c r="AR34" i="94"/>
  <c r="AH50" i="97"/>
  <c r="AQ50" i="97" s="1"/>
  <c r="Y50" i="89"/>
  <c r="X50" i="89"/>
  <c r="AH39" i="55"/>
  <c r="AQ39" i="55" s="1"/>
  <c r="AR44" i="92"/>
  <c r="AR34" i="35"/>
  <c r="AI40" i="11"/>
  <c r="AN40" i="11"/>
  <c r="AE44" i="96"/>
  <c r="W45" i="96"/>
  <c r="AF44" i="96"/>
  <c r="AO44" i="96" s="1"/>
  <c r="AG44" i="96"/>
  <c r="AP44" i="96" s="1"/>
  <c r="AR43" i="13"/>
  <c r="Y44" i="44"/>
  <c r="Z44" i="44"/>
  <c r="X44" i="44"/>
  <c r="AH35" i="94"/>
  <c r="AQ35" i="94" s="1"/>
  <c r="Y39" i="103"/>
  <c r="Z39" i="103" s="1"/>
  <c r="X39" i="103"/>
  <c r="W40" i="18"/>
  <c r="AF39" i="18"/>
  <c r="AO39" i="18" s="1"/>
  <c r="AG39" i="18"/>
  <c r="AP39" i="18" s="1"/>
  <c r="AE39" i="18"/>
  <c r="Z50" i="97"/>
  <c r="Y50" i="105"/>
  <c r="X50" i="105"/>
  <c r="Y40" i="91"/>
  <c r="Z40" i="91" s="1"/>
  <c r="X40" i="91"/>
  <c r="AI49" i="89"/>
  <c r="AN49" i="89"/>
  <c r="AR43" i="96"/>
  <c r="Z39" i="55"/>
  <c r="AH35" i="90"/>
  <c r="AQ35" i="90" s="1"/>
  <c r="AR39" i="16"/>
  <c r="AH35" i="85"/>
  <c r="AQ35" i="85" s="1"/>
  <c r="AH35" i="35"/>
  <c r="AQ35" i="35" s="1"/>
  <c r="AR36" i="82"/>
  <c r="Y46" i="53"/>
  <c r="X46" i="53"/>
  <c r="AI38" i="10"/>
  <c r="AN38" i="10"/>
  <c r="AI43" i="51"/>
  <c r="AN43" i="51"/>
  <c r="AI41" i="88"/>
  <c r="AN41" i="88"/>
  <c r="AH43" i="100"/>
  <c r="AQ43" i="100" s="1"/>
  <c r="Z35" i="94"/>
  <c r="AR34" i="90"/>
  <c r="W42" i="54"/>
  <c r="AE41" i="54"/>
  <c r="AG41" i="54"/>
  <c r="AP41" i="54" s="1"/>
  <c r="AF41" i="54"/>
  <c r="AO41" i="54" s="1"/>
  <c r="AH44" i="84"/>
  <c r="AQ44" i="84" s="1"/>
  <c r="AH37" i="98"/>
  <c r="AQ37" i="98" s="1"/>
  <c r="AI46" i="15"/>
  <c r="AN46" i="15"/>
  <c r="AI49" i="105"/>
  <c r="AN49" i="105"/>
  <c r="W38" i="99"/>
  <c r="AG37" i="99"/>
  <c r="AP37" i="99" s="1"/>
  <c r="AF37" i="99"/>
  <c r="AO37" i="99" s="1"/>
  <c r="AE37" i="99"/>
  <c r="AG35" i="90"/>
  <c r="AP35" i="90" s="1"/>
  <c r="AF35" i="90"/>
  <c r="AO35" i="90" s="1"/>
  <c r="AE35" i="90"/>
  <c r="W36" i="90"/>
  <c r="W36" i="85"/>
  <c r="AE35" i="85"/>
  <c r="AG35" i="85"/>
  <c r="AP35" i="85" s="1"/>
  <c r="AF35" i="85"/>
  <c r="AO35" i="85" s="1"/>
  <c r="Z35" i="35"/>
  <c r="AI43" i="20"/>
  <c r="AN43" i="20"/>
  <c r="Y38" i="87"/>
  <c r="Z38" i="87"/>
  <c r="X38" i="87"/>
  <c r="Y44" i="51"/>
  <c r="Z44" i="51" s="1"/>
  <c r="X44" i="51"/>
  <c r="W40" i="83"/>
  <c r="AF39" i="83"/>
  <c r="AO39" i="83" s="1"/>
  <c r="AE39" i="83"/>
  <c r="AG39" i="83"/>
  <c r="AP39" i="83" s="1"/>
  <c r="Y42" i="88"/>
  <c r="X42" i="88"/>
  <c r="AR49" i="97"/>
  <c r="Z44" i="84"/>
  <c r="Z37" i="98"/>
  <c r="AI38" i="42"/>
  <c r="AN38" i="42"/>
  <c r="Y47" i="15"/>
  <c r="Z47" i="15" s="1"/>
  <c r="X47" i="15"/>
  <c r="AH40" i="16"/>
  <c r="AQ40" i="16" s="1"/>
  <c r="AR38" i="83"/>
  <c r="AF38" i="43"/>
  <c r="AO38" i="43" s="1"/>
  <c r="W39" i="43"/>
  <c r="AE38" i="43"/>
  <c r="AG38" i="43"/>
  <c r="AP38" i="43" s="1"/>
  <c r="AR34" i="85"/>
  <c r="AR47" i="101"/>
  <c r="AR43" i="84"/>
  <c r="AR38" i="55"/>
  <c r="AR47" i="32"/>
  <c r="AH37" i="82"/>
  <c r="AQ37" i="82" s="1"/>
  <c r="AR42" i="100"/>
  <c r="AR39" i="49"/>
  <c r="AF46" i="104"/>
  <c r="AO46" i="104" s="1"/>
  <c r="AG46" i="104"/>
  <c r="AP46" i="104" s="1"/>
  <c r="AE46" i="104"/>
  <c r="W47" i="104"/>
  <c r="AI43" i="44"/>
  <c r="AN43" i="44"/>
  <c r="AH48" i="101"/>
  <c r="AQ48" i="101" s="1"/>
  <c r="AH45" i="92"/>
  <c r="AQ45" i="92" s="1"/>
  <c r="Y39" i="42"/>
  <c r="X39" i="42"/>
  <c r="Z40" i="16"/>
  <c r="AF35" i="102"/>
  <c r="AO35" i="102" s="1"/>
  <c r="AE35" i="102"/>
  <c r="W36" i="102"/>
  <c r="AG35" i="102"/>
  <c r="AP35" i="102" s="1"/>
  <c r="W47" i="93"/>
  <c r="AG46" i="93"/>
  <c r="AP46" i="93" s="1"/>
  <c r="AF46" i="93"/>
  <c r="AO46" i="93" s="1"/>
  <c r="AE46" i="93"/>
  <c r="AH48" i="32"/>
  <c r="AQ48" i="32" s="1"/>
  <c r="AH44" i="13"/>
  <c r="AQ44" i="13" s="1"/>
  <c r="AH47" i="47"/>
  <c r="AQ47" i="47" s="1"/>
  <c r="AH40" i="49"/>
  <c r="AQ40" i="49" s="1"/>
  <c r="AI45" i="53"/>
  <c r="AN45" i="53"/>
  <c r="Y39" i="10"/>
  <c r="X39" i="10"/>
  <c r="Y36" i="48"/>
  <c r="Z36" i="48" s="1"/>
  <c r="X36" i="48"/>
  <c r="AI37" i="87"/>
  <c r="AN37" i="87"/>
  <c r="W48" i="15" l="1"/>
  <c r="AG47" i="15"/>
  <c r="AP47" i="15" s="1"/>
  <c r="AE47" i="15"/>
  <c r="AF47" i="15"/>
  <c r="AO47" i="15" s="1"/>
  <c r="AE39" i="103"/>
  <c r="W40" i="103"/>
  <c r="AG39" i="103"/>
  <c r="AP39" i="103" s="1"/>
  <c r="AF39" i="103"/>
  <c r="AO39" i="103" s="1"/>
  <c r="W45" i="51"/>
  <c r="AE44" i="51"/>
  <c r="AN44" i="51" s="1"/>
  <c r="AF44" i="51"/>
  <c r="AO44" i="51" s="1"/>
  <c r="AG44" i="51"/>
  <c r="AE40" i="91"/>
  <c r="W41" i="91"/>
  <c r="AG40" i="91"/>
  <c r="AP40" i="91" s="1"/>
  <c r="AF40" i="91"/>
  <c r="AO40" i="91" s="1"/>
  <c r="W37" i="48"/>
  <c r="AE36" i="48"/>
  <c r="AG36" i="48"/>
  <c r="AP36" i="48" s="1"/>
  <c r="AF36" i="48"/>
  <c r="AO36" i="48" s="1"/>
  <c r="AH39" i="10"/>
  <c r="AQ39" i="10" s="1"/>
  <c r="AR45" i="53"/>
  <c r="Y47" i="104"/>
  <c r="X47" i="104"/>
  <c r="AE35" i="35"/>
  <c r="AN35" i="35" s="1"/>
  <c r="AF35" i="35"/>
  <c r="AO35" i="35" s="1"/>
  <c r="AG35" i="35"/>
  <c r="W36" i="35"/>
  <c r="AI37" i="99"/>
  <c r="AN37" i="99"/>
  <c r="AR38" i="10"/>
  <c r="AI39" i="18"/>
  <c r="AN39" i="18"/>
  <c r="AH44" i="44"/>
  <c r="AQ44" i="44" s="1"/>
  <c r="Y41" i="41"/>
  <c r="Z41" i="41"/>
  <c r="X41" i="41"/>
  <c r="Y43" i="95"/>
  <c r="Z43" i="95"/>
  <c r="X43" i="95"/>
  <c r="AI37" i="82"/>
  <c r="AN37" i="82"/>
  <c r="AI48" i="101"/>
  <c r="AN48" i="101"/>
  <c r="Y41" i="49"/>
  <c r="X41" i="49"/>
  <c r="Y47" i="93"/>
  <c r="Z47" i="93" s="1"/>
  <c r="X47" i="93"/>
  <c r="AG40" i="16"/>
  <c r="AP40" i="16" s="1"/>
  <c r="W41" i="16"/>
  <c r="AE40" i="16"/>
  <c r="AF40" i="16"/>
  <c r="AO40" i="16" s="1"/>
  <c r="AI46" i="104"/>
  <c r="AN46" i="104"/>
  <c r="AI38" i="43"/>
  <c r="AN38" i="43"/>
  <c r="AI39" i="83"/>
  <c r="AN39" i="83"/>
  <c r="AH38" i="87"/>
  <c r="AQ38" i="87" s="1"/>
  <c r="Y36" i="90"/>
  <c r="X36" i="90"/>
  <c r="AR46" i="15"/>
  <c r="W36" i="94"/>
  <c r="AE35" i="94"/>
  <c r="AF35" i="94"/>
  <c r="AO35" i="94" s="1"/>
  <c r="AG35" i="94"/>
  <c r="AP35" i="94" s="1"/>
  <c r="AH46" i="53"/>
  <c r="AQ46" i="53" s="1"/>
  <c r="AH50" i="105"/>
  <c r="AQ50" i="105" s="1"/>
  <c r="AG44" i="44"/>
  <c r="AP44" i="44" s="1"/>
  <c r="AE44" i="44"/>
  <c r="W45" i="44"/>
  <c r="AF44" i="44"/>
  <c r="AO44" i="44" s="1"/>
  <c r="AR35" i="48"/>
  <c r="AR39" i="91"/>
  <c r="Y45" i="86"/>
  <c r="Z45" i="86" s="1"/>
  <c r="X45" i="86"/>
  <c r="AI45" i="52"/>
  <c r="AN45" i="52"/>
  <c r="AI43" i="100"/>
  <c r="AN43" i="100"/>
  <c r="Y39" i="43"/>
  <c r="X39" i="43"/>
  <c r="AH42" i="88"/>
  <c r="AQ42" i="88" s="1"/>
  <c r="AG38" i="87"/>
  <c r="AP38" i="87" s="1"/>
  <c r="W39" i="87"/>
  <c r="AE38" i="87"/>
  <c r="AF38" i="87"/>
  <c r="AO38" i="87" s="1"/>
  <c r="AI35" i="90"/>
  <c r="AN35" i="90"/>
  <c r="AR41" i="88"/>
  <c r="Z46" i="53"/>
  <c r="Z50" i="105"/>
  <c r="Y45" i="96"/>
  <c r="Z45" i="96"/>
  <c r="X45" i="96"/>
  <c r="Y44" i="45"/>
  <c r="Z44" i="45"/>
  <c r="X44" i="45"/>
  <c r="AH44" i="20"/>
  <c r="AQ44" i="20" s="1"/>
  <c r="AH41" i="11"/>
  <c r="AQ41" i="11" s="1"/>
  <c r="AR38" i="103"/>
  <c r="Y36" i="50"/>
  <c r="Z36" i="50"/>
  <c r="X36" i="50"/>
  <c r="Y46" i="52"/>
  <c r="Z46" i="52"/>
  <c r="X46" i="52"/>
  <c r="AI42" i="95"/>
  <c r="AN42" i="95"/>
  <c r="Y48" i="47"/>
  <c r="X48" i="47"/>
  <c r="Y38" i="82"/>
  <c r="X38" i="82"/>
  <c r="AI48" i="32"/>
  <c r="AN48" i="32"/>
  <c r="AH39" i="42"/>
  <c r="AQ39" i="42" s="1"/>
  <c r="Z42" i="88"/>
  <c r="Y40" i="83"/>
  <c r="Z40" i="83" s="1"/>
  <c r="X40" i="83"/>
  <c r="Y38" i="99"/>
  <c r="X38" i="99"/>
  <c r="AI41" i="54"/>
  <c r="AN41" i="54"/>
  <c r="AR49" i="89"/>
  <c r="Y40" i="18"/>
  <c r="X40" i="18"/>
  <c r="Z40" i="18" s="1"/>
  <c r="AI44" i="96"/>
  <c r="AN44" i="96"/>
  <c r="AH50" i="89"/>
  <c r="AQ50" i="89" s="1"/>
  <c r="Z44" i="20"/>
  <c r="Z41" i="11"/>
  <c r="AI40" i="41"/>
  <c r="AR40" i="41" s="1"/>
  <c r="AN40" i="41"/>
  <c r="AI35" i="50"/>
  <c r="AN35" i="50"/>
  <c r="AI44" i="86"/>
  <c r="AN44" i="86"/>
  <c r="AI47" i="46"/>
  <c r="AN47" i="46"/>
  <c r="AI45" i="92"/>
  <c r="AP45" i="92"/>
  <c r="Z39" i="10"/>
  <c r="Z39" i="42"/>
  <c r="AR38" i="42"/>
  <c r="AR37" i="87"/>
  <c r="AI46" i="93"/>
  <c r="AN46" i="93"/>
  <c r="Y36" i="102"/>
  <c r="X36" i="102"/>
  <c r="AR43" i="44"/>
  <c r="AF37" i="98"/>
  <c r="AO37" i="98" s="1"/>
  <c r="AE37" i="98"/>
  <c r="W38" i="98"/>
  <c r="AG37" i="98"/>
  <c r="AP37" i="98" s="1"/>
  <c r="AH44" i="51"/>
  <c r="AQ44" i="51" s="1"/>
  <c r="AI35" i="85"/>
  <c r="AN35" i="85"/>
  <c r="Y42" i="54"/>
  <c r="X42" i="54"/>
  <c r="AR43" i="51"/>
  <c r="AH40" i="91"/>
  <c r="AQ40" i="91" s="1"/>
  <c r="W51" i="97"/>
  <c r="AF50" i="97"/>
  <c r="AO50" i="97" s="1"/>
  <c r="AG50" i="97"/>
  <c r="AP50" i="97" s="1"/>
  <c r="AE50" i="97"/>
  <c r="AH39" i="103"/>
  <c r="AQ39" i="103" s="1"/>
  <c r="Z50" i="89"/>
  <c r="AI44" i="13"/>
  <c r="AP44" i="13"/>
  <c r="Y48" i="46"/>
  <c r="Z48" i="46"/>
  <c r="X48" i="46"/>
  <c r="Y46" i="92"/>
  <c r="Z46" i="92"/>
  <c r="X46" i="92"/>
  <c r="AI47" i="47"/>
  <c r="AN47" i="47"/>
  <c r="Y49" i="32"/>
  <c r="X49" i="32"/>
  <c r="AH36" i="48"/>
  <c r="AQ36" i="48" s="1"/>
  <c r="AI35" i="102"/>
  <c r="AN35" i="102"/>
  <c r="AH47" i="15"/>
  <c r="AQ47" i="15" s="1"/>
  <c r="AF44" i="84"/>
  <c r="AO44" i="84" s="1"/>
  <c r="AG44" i="84"/>
  <c r="AP44" i="84" s="1"/>
  <c r="AE44" i="84"/>
  <c r="W45" i="84"/>
  <c r="AR43" i="20"/>
  <c r="Y36" i="85"/>
  <c r="Z36" i="85"/>
  <c r="X36" i="85"/>
  <c r="AR49" i="105"/>
  <c r="W40" i="55"/>
  <c r="AF39" i="55"/>
  <c r="AO39" i="55" s="1"/>
  <c r="AG39" i="55"/>
  <c r="AP39" i="55" s="1"/>
  <c r="AE39" i="55"/>
  <c r="AR40" i="11"/>
  <c r="AI43" i="45"/>
  <c r="AN43" i="45"/>
  <c r="Y45" i="13"/>
  <c r="X45" i="13"/>
  <c r="Y44" i="100"/>
  <c r="X44" i="100"/>
  <c r="Y49" i="101"/>
  <c r="X49" i="101"/>
  <c r="AI40" i="49"/>
  <c r="AN40" i="49"/>
  <c r="W41" i="18" l="1"/>
  <c r="AE40" i="18"/>
  <c r="AG40" i="18"/>
  <c r="AP40" i="18" s="1"/>
  <c r="AF40" i="18"/>
  <c r="AO40" i="18" s="1"/>
  <c r="AG40" i="83"/>
  <c r="AP40" i="83" s="1"/>
  <c r="AE40" i="83"/>
  <c r="AF40" i="83"/>
  <c r="AO40" i="83" s="1"/>
  <c r="W41" i="83"/>
  <c r="W48" i="93"/>
  <c r="AG47" i="93"/>
  <c r="AP47" i="93" s="1"/>
  <c r="AE47" i="93"/>
  <c r="AF47" i="93"/>
  <c r="AO47" i="93" s="1"/>
  <c r="AE45" i="86"/>
  <c r="AF45" i="86"/>
  <c r="AO45" i="86" s="1"/>
  <c r="W46" i="86"/>
  <c r="AG45" i="86"/>
  <c r="AP45" i="86" s="1"/>
  <c r="AH45" i="13"/>
  <c r="AQ45" i="13" s="1"/>
  <c r="AH49" i="32"/>
  <c r="AQ49" i="32" s="1"/>
  <c r="AR44" i="13"/>
  <c r="Y36" i="94"/>
  <c r="X36" i="94"/>
  <c r="AR39" i="83"/>
  <c r="AH47" i="104"/>
  <c r="AQ47" i="104" s="1"/>
  <c r="AR40" i="49"/>
  <c r="Y40" i="55"/>
  <c r="X40" i="55"/>
  <c r="AH46" i="92"/>
  <c r="AQ46" i="92" s="1"/>
  <c r="Y51" i="97"/>
  <c r="Z51" i="97" s="1"/>
  <c r="X51" i="97"/>
  <c r="AR35" i="85"/>
  <c r="AR44" i="96"/>
  <c r="AH46" i="52"/>
  <c r="AQ46" i="52" s="1"/>
  <c r="AH44" i="45"/>
  <c r="AQ44" i="45" s="1"/>
  <c r="AF50" i="105"/>
  <c r="AO50" i="105" s="1"/>
  <c r="AE50" i="105"/>
  <c r="W51" i="105"/>
  <c r="AG50" i="105"/>
  <c r="AP50" i="105" s="1"/>
  <c r="AI35" i="94"/>
  <c r="AN35" i="94"/>
  <c r="AR48" i="101"/>
  <c r="AH41" i="41"/>
  <c r="AQ41" i="41" s="1"/>
  <c r="AI39" i="103"/>
  <c r="AN39" i="103"/>
  <c r="AH36" i="102"/>
  <c r="AQ36" i="102" s="1"/>
  <c r="AR35" i="50"/>
  <c r="AR41" i="54"/>
  <c r="AH48" i="47"/>
  <c r="AQ48" i="47" s="1"/>
  <c r="AE44" i="45"/>
  <c r="AF44" i="45"/>
  <c r="AO44" i="45" s="1"/>
  <c r="AG44" i="45"/>
  <c r="AP44" i="45" s="1"/>
  <c r="W45" i="45"/>
  <c r="Y41" i="91"/>
  <c r="X41" i="91"/>
  <c r="Z49" i="32"/>
  <c r="AF50" i="89"/>
  <c r="AO50" i="89" s="1"/>
  <c r="AE50" i="89"/>
  <c r="AG50" i="89"/>
  <c r="AP50" i="89" s="1"/>
  <c r="W51" i="89"/>
  <c r="AH42" i="54"/>
  <c r="AQ42" i="54" s="1"/>
  <c r="Y38" i="98"/>
  <c r="Z38" i="98" s="1"/>
  <c r="X38" i="98"/>
  <c r="Z36" i="102"/>
  <c r="AH38" i="99"/>
  <c r="AQ38" i="99" s="1"/>
  <c r="AE42" i="88"/>
  <c r="W43" i="88"/>
  <c r="AG42" i="88"/>
  <c r="AP42" i="88" s="1"/>
  <c r="AF42" i="88"/>
  <c r="AO42" i="88" s="1"/>
  <c r="Z48" i="47"/>
  <c r="AI38" i="87"/>
  <c r="AN38" i="87"/>
  <c r="AR43" i="100"/>
  <c r="Y45" i="44"/>
  <c r="X45" i="44"/>
  <c r="AI40" i="16"/>
  <c r="AN40" i="16"/>
  <c r="AH41" i="49"/>
  <c r="AQ41" i="49" s="1"/>
  <c r="AR37" i="82"/>
  <c r="Z47" i="104"/>
  <c r="AI36" i="48"/>
  <c r="AN36" i="48"/>
  <c r="AI40" i="91"/>
  <c r="AR40" i="91" s="1"/>
  <c r="AN40" i="91"/>
  <c r="AI39" i="55"/>
  <c r="AR39" i="55" s="1"/>
  <c r="AN39" i="55"/>
  <c r="AH36" i="85"/>
  <c r="AQ36" i="85" s="1"/>
  <c r="Y45" i="84"/>
  <c r="X45" i="84"/>
  <c r="AH48" i="46"/>
  <c r="AQ48" i="46" s="1"/>
  <c r="AI50" i="97"/>
  <c r="AN50" i="97"/>
  <c r="Z42" i="54"/>
  <c r="AI37" i="98"/>
  <c r="AN37" i="98"/>
  <c r="AR47" i="46"/>
  <c r="Z38" i="99"/>
  <c r="AR48" i="32"/>
  <c r="AH36" i="50"/>
  <c r="AQ36" i="50" s="1"/>
  <c r="AH45" i="96"/>
  <c r="AQ45" i="96" s="1"/>
  <c r="Y39" i="87"/>
  <c r="Z39" i="87" s="1"/>
  <c r="X39" i="87"/>
  <c r="AI44" i="44"/>
  <c r="AN44" i="44"/>
  <c r="AR38" i="43"/>
  <c r="Y41" i="16"/>
  <c r="X41" i="16"/>
  <c r="Z41" i="16" s="1"/>
  <c r="Z41" i="49"/>
  <c r="AH43" i="95"/>
  <c r="AQ43" i="95" s="1"/>
  <c r="AR39" i="18"/>
  <c r="Y36" i="35"/>
  <c r="Z36" i="35" s="1"/>
  <c r="X36" i="35"/>
  <c r="Y37" i="48"/>
  <c r="X37" i="48"/>
  <c r="AI47" i="15"/>
  <c r="AN47" i="15"/>
  <c r="AH49" i="101"/>
  <c r="AQ49" i="101" s="1"/>
  <c r="AR35" i="102"/>
  <c r="W47" i="92"/>
  <c r="AF46" i="92"/>
  <c r="AO46" i="92" s="1"/>
  <c r="AE46" i="92"/>
  <c r="AG46" i="92"/>
  <c r="AP46" i="92" s="1"/>
  <c r="AR45" i="92"/>
  <c r="AH40" i="18"/>
  <c r="AQ40" i="18" s="1"/>
  <c r="AE46" i="52"/>
  <c r="AF46" i="52"/>
  <c r="AO46" i="52" s="1"/>
  <c r="W47" i="52"/>
  <c r="AG46" i="52"/>
  <c r="AP46" i="52" s="1"/>
  <c r="W42" i="41"/>
  <c r="AG41" i="41"/>
  <c r="AP41" i="41" s="1"/>
  <c r="AF41" i="41"/>
  <c r="AO41" i="41" s="1"/>
  <c r="AE41" i="41"/>
  <c r="AR37" i="99"/>
  <c r="Y45" i="51"/>
  <c r="X45" i="51"/>
  <c r="AH44" i="100"/>
  <c r="AQ44" i="100" s="1"/>
  <c r="AG36" i="85"/>
  <c r="AP36" i="85" s="1"/>
  <c r="W37" i="85"/>
  <c r="AE36" i="85"/>
  <c r="AF36" i="85"/>
  <c r="AO36" i="85" s="1"/>
  <c r="AI44" i="84"/>
  <c r="AN44" i="84"/>
  <c r="AF48" i="46"/>
  <c r="AO48" i="46" s="1"/>
  <c r="AG48" i="46"/>
  <c r="AP48" i="46" s="1"/>
  <c r="AE48" i="46"/>
  <c r="W49" i="46"/>
  <c r="W40" i="42"/>
  <c r="AF39" i="42"/>
  <c r="AO39" i="42" s="1"/>
  <c r="AG39" i="42"/>
  <c r="AP39" i="42" s="1"/>
  <c r="AE39" i="42"/>
  <c r="AF41" i="11"/>
  <c r="AO41" i="11" s="1"/>
  <c r="AE41" i="11"/>
  <c r="AG41" i="11"/>
  <c r="AP41" i="11" s="1"/>
  <c r="W42" i="11"/>
  <c r="AH38" i="82"/>
  <c r="AQ38" i="82" s="1"/>
  <c r="AE36" i="50"/>
  <c r="W37" i="50"/>
  <c r="AF36" i="50"/>
  <c r="AO36" i="50" s="1"/>
  <c r="AG36" i="50"/>
  <c r="AP36" i="50" s="1"/>
  <c r="AF45" i="96"/>
  <c r="AO45" i="96" s="1"/>
  <c r="AE45" i="96"/>
  <c r="W46" i="96"/>
  <c r="AG45" i="96"/>
  <c r="AP45" i="96" s="1"/>
  <c r="AH39" i="43"/>
  <c r="AQ39" i="43" s="1"/>
  <c r="AR45" i="52"/>
  <c r="AH36" i="90"/>
  <c r="AQ36" i="90" s="1"/>
  <c r="AE43" i="95"/>
  <c r="AG43" i="95"/>
  <c r="AP43" i="95" s="1"/>
  <c r="W44" i="95"/>
  <c r="AF43" i="95"/>
  <c r="AO43" i="95" s="1"/>
  <c r="AI35" i="35"/>
  <c r="AP35" i="35"/>
  <c r="AI44" i="51"/>
  <c r="AP44" i="51"/>
  <c r="AF46" i="53"/>
  <c r="AO46" i="53" s="1"/>
  <c r="W47" i="53"/>
  <c r="AG46" i="53"/>
  <c r="AP46" i="53" s="1"/>
  <c r="AE46" i="53"/>
  <c r="Z49" i="101"/>
  <c r="Z45" i="13"/>
  <c r="Z44" i="100"/>
  <c r="AR43" i="45"/>
  <c r="AR47" i="47"/>
  <c r="AR46" i="93"/>
  <c r="AG39" i="10"/>
  <c r="AP39" i="10" s="1"/>
  <c r="AF39" i="10"/>
  <c r="AO39" i="10" s="1"/>
  <c r="AE39" i="10"/>
  <c r="W40" i="10"/>
  <c r="AR44" i="86"/>
  <c r="AE44" i="20"/>
  <c r="W45" i="20"/>
  <c r="AF44" i="20"/>
  <c r="AO44" i="20" s="1"/>
  <c r="AG44" i="20"/>
  <c r="AP44" i="20" s="1"/>
  <c r="AH40" i="83"/>
  <c r="AQ40" i="83" s="1"/>
  <c r="Z38" i="82"/>
  <c r="AR42" i="95"/>
  <c r="AR35" i="90"/>
  <c r="Z39" i="43"/>
  <c r="AH45" i="86"/>
  <c r="AQ45" i="86" s="1"/>
  <c r="Z36" i="90"/>
  <c r="AR46" i="104"/>
  <c r="AH47" i="93"/>
  <c r="AQ47" i="93" s="1"/>
  <c r="Y40" i="103"/>
  <c r="X40" i="103"/>
  <c r="Y48" i="15"/>
  <c r="X48" i="15"/>
  <c r="AE51" i="97" l="1"/>
  <c r="AF51" i="97"/>
  <c r="AO51" i="97" s="1"/>
  <c r="W52" i="97"/>
  <c r="AG51" i="97"/>
  <c r="AP51" i="97" s="1"/>
  <c r="AF39" i="87"/>
  <c r="AO39" i="87" s="1"/>
  <c r="AE39" i="87"/>
  <c r="W40" i="87"/>
  <c r="AG39" i="87"/>
  <c r="AP39" i="87" s="1"/>
  <c r="AE38" i="98"/>
  <c r="AN38" i="98" s="1"/>
  <c r="AG38" i="98"/>
  <c r="AF38" i="98"/>
  <c r="AO38" i="98" s="1"/>
  <c r="W39" i="98"/>
  <c r="W42" i="16"/>
  <c r="AE41" i="16"/>
  <c r="AF41" i="16"/>
  <c r="AO41" i="16" s="1"/>
  <c r="AG41" i="16"/>
  <c r="AP41" i="16" s="1"/>
  <c r="W37" i="35"/>
  <c r="AG36" i="35"/>
  <c r="AP36" i="35" s="1"/>
  <c r="AF36" i="35"/>
  <c r="AE36" i="35"/>
  <c r="AN36" i="35" s="1"/>
  <c r="AH40" i="103"/>
  <c r="AQ40" i="103" s="1"/>
  <c r="Z40" i="103"/>
  <c r="Y40" i="10"/>
  <c r="X40" i="10"/>
  <c r="AE49" i="101"/>
  <c r="AG49" i="101"/>
  <c r="AP49" i="101" s="1"/>
  <c r="AF49" i="101"/>
  <c r="AO49" i="101" s="1"/>
  <c r="W50" i="101"/>
  <c r="Y44" i="95"/>
  <c r="Z44" i="95"/>
  <c r="X44" i="95"/>
  <c r="AI45" i="96"/>
  <c r="AN45" i="96"/>
  <c r="AI36" i="50"/>
  <c r="AN36" i="50"/>
  <c r="AI39" i="42"/>
  <c r="AN39" i="42"/>
  <c r="AI48" i="46"/>
  <c r="AN48" i="46"/>
  <c r="Y42" i="41"/>
  <c r="X42" i="41"/>
  <c r="AH36" i="35"/>
  <c r="AQ36" i="35" s="1"/>
  <c r="AH39" i="87"/>
  <c r="AQ39" i="87" s="1"/>
  <c r="W48" i="104"/>
  <c r="AF47" i="104"/>
  <c r="AO47" i="104" s="1"/>
  <c r="AE47" i="104"/>
  <c r="AG47" i="104"/>
  <c r="AP47" i="104" s="1"/>
  <c r="AG49" i="32"/>
  <c r="AP49" i="32" s="1"/>
  <c r="W50" i="32"/>
  <c r="AE49" i="32"/>
  <c r="AF49" i="32"/>
  <c r="AO49" i="32" s="1"/>
  <c r="AR39" i="103"/>
  <c r="Y51" i="105"/>
  <c r="X51" i="105"/>
  <c r="Y46" i="86"/>
  <c r="X46" i="86"/>
  <c r="Y45" i="20"/>
  <c r="X45" i="20"/>
  <c r="AI39" i="10"/>
  <c r="AN39" i="10"/>
  <c r="AR44" i="51"/>
  <c r="Y42" i="11"/>
  <c r="X42" i="11"/>
  <c r="AI36" i="85"/>
  <c r="AN36" i="85"/>
  <c r="AR37" i="98"/>
  <c r="AH41" i="91"/>
  <c r="AQ41" i="91" s="1"/>
  <c r="AI50" i="105"/>
  <c r="AN50" i="105"/>
  <c r="AH40" i="55"/>
  <c r="AQ40" i="55" s="1"/>
  <c r="AH36" i="94"/>
  <c r="AQ36" i="94" s="1"/>
  <c r="Y48" i="93"/>
  <c r="X48" i="93"/>
  <c r="AI44" i="20"/>
  <c r="AN44" i="20"/>
  <c r="AI46" i="53"/>
  <c r="AN46" i="53"/>
  <c r="AI43" i="95"/>
  <c r="AN43" i="95"/>
  <c r="Y37" i="85"/>
  <c r="X37" i="85"/>
  <c r="AR47" i="15"/>
  <c r="AF42" i="54"/>
  <c r="AO42" i="54" s="1"/>
  <c r="AE42" i="54"/>
  <c r="AG42" i="54"/>
  <c r="AP42" i="54" s="1"/>
  <c r="W43" i="54"/>
  <c r="Y51" i="89"/>
  <c r="X51" i="89"/>
  <c r="Z51" i="89" s="1"/>
  <c r="Z41" i="91"/>
  <c r="AI44" i="45"/>
  <c r="AN44" i="45"/>
  <c r="Z40" i="55"/>
  <c r="Z36" i="94"/>
  <c r="AI45" i="86"/>
  <c r="AN45" i="86"/>
  <c r="AH37" i="48"/>
  <c r="AQ37" i="48" s="1"/>
  <c r="AG38" i="99"/>
  <c r="AP38" i="99" s="1"/>
  <c r="AF38" i="99"/>
  <c r="AO38" i="99" s="1"/>
  <c r="AE38" i="99"/>
  <c r="W39" i="99"/>
  <c r="AR40" i="16"/>
  <c r="Y43" i="88"/>
  <c r="Z43" i="88" s="1"/>
  <c r="X43" i="88"/>
  <c r="AR35" i="94"/>
  <c r="Y41" i="83"/>
  <c r="Z41" i="83"/>
  <c r="X41" i="83"/>
  <c r="AR35" i="35"/>
  <c r="AI41" i="11"/>
  <c r="AN41" i="11"/>
  <c r="AH45" i="51"/>
  <c r="AQ45" i="51" s="1"/>
  <c r="AI41" i="41"/>
  <c r="AN41" i="41"/>
  <c r="Y47" i="52"/>
  <c r="X47" i="52"/>
  <c r="AE38" i="82"/>
  <c r="W39" i="82"/>
  <c r="AG38" i="82"/>
  <c r="AP38" i="82" s="1"/>
  <c r="AF38" i="82"/>
  <c r="AO38" i="82" s="1"/>
  <c r="W45" i="100"/>
  <c r="AF44" i="100"/>
  <c r="AO44" i="100" s="1"/>
  <c r="AE44" i="100"/>
  <c r="AG44" i="100"/>
  <c r="AP44" i="100" s="1"/>
  <c r="Y47" i="53"/>
  <c r="X47" i="53"/>
  <c r="AR44" i="84"/>
  <c r="Z45" i="51"/>
  <c r="Z37" i="48"/>
  <c r="AG41" i="49"/>
  <c r="AP41" i="49" s="1"/>
  <c r="AE41" i="49"/>
  <c r="W42" i="49"/>
  <c r="AF41" i="49"/>
  <c r="AO41" i="49" s="1"/>
  <c r="AR50" i="97"/>
  <c r="AH45" i="84"/>
  <c r="AQ45" i="84" s="1"/>
  <c r="AH45" i="44"/>
  <c r="AQ45" i="44" s="1"/>
  <c r="AR38" i="87"/>
  <c r="AI42" i="88"/>
  <c r="AN42" i="88"/>
  <c r="AG36" i="102"/>
  <c r="AP36" i="102" s="1"/>
  <c r="W37" i="102"/>
  <c r="AF36" i="102"/>
  <c r="AO36" i="102" s="1"/>
  <c r="AE36" i="102"/>
  <c r="AI50" i="89"/>
  <c r="AN50" i="89"/>
  <c r="AI40" i="18"/>
  <c r="AN40" i="18"/>
  <c r="Y40" i="42"/>
  <c r="X40" i="42"/>
  <c r="AI46" i="92"/>
  <c r="AN46" i="92"/>
  <c r="AH48" i="15"/>
  <c r="AQ48" i="15" s="1"/>
  <c r="Z48" i="15"/>
  <c r="AG36" i="90"/>
  <c r="AP36" i="90" s="1"/>
  <c r="AE36" i="90"/>
  <c r="AF36" i="90"/>
  <c r="AO36" i="90" s="1"/>
  <c r="W37" i="90"/>
  <c r="W40" i="43"/>
  <c r="AE39" i="43"/>
  <c r="AG39" i="43"/>
  <c r="AP39" i="43" s="1"/>
  <c r="AF39" i="43"/>
  <c r="AO39" i="43" s="1"/>
  <c r="AE45" i="13"/>
  <c r="AF45" i="13"/>
  <c r="AO45" i="13" s="1"/>
  <c r="W46" i="13"/>
  <c r="AG45" i="13"/>
  <c r="AP45" i="13" s="1"/>
  <c r="Y46" i="96"/>
  <c r="Z46" i="96" s="1"/>
  <c r="X46" i="96"/>
  <c r="Y37" i="50"/>
  <c r="Z37" i="50" s="1"/>
  <c r="X37" i="50"/>
  <c r="Y49" i="46"/>
  <c r="Z49" i="46" s="1"/>
  <c r="X49" i="46"/>
  <c r="AI46" i="52"/>
  <c r="AN46" i="52"/>
  <c r="Y47" i="92"/>
  <c r="Z47" i="92"/>
  <c r="X47" i="92"/>
  <c r="AH41" i="16"/>
  <c r="AQ41" i="16" s="1"/>
  <c r="AR44" i="44"/>
  <c r="Z45" i="84"/>
  <c r="AR36" i="48"/>
  <c r="Z45" i="44"/>
  <c r="W49" i="47"/>
  <c r="AF48" i="47"/>
  <c r="AO48" i="47" s="1"/>
  <c r="AE48" i="47"/>
  <c r="AG48" i="47"/>
  <c r="AP48" i="47" s="1"/>
  <c r="AH38" i="98"/>
  <c r="AQ38" i="98" s="1"/>
  <c r="Y45" i="45"/>
  <c r="X45" i="45"/>
  <c r="Z45" i="45" s="1"/>
  <c r="AH51" i="97"/>
  <c r="AQ51" i="97" s="1"/>
  <c r="AI47" i="93"/>
  <c r="AN47" i="93"/>
  <c r="AI40" i="83"/>
  <c r="AN40" i="83"/>
  <c r="Y41" i="18"/>
  <c r="X41" i="18"/>
  <c r="W44" i="88" l="1"/>
  <c r="AF43" i="88"/>
  <c r="AO43" i="88" s="1"/>
  <c r="AG43" i="88"/>
  <c r="AP43" i="88" s="1"/>
  <c r="AE43" i="88"/>
  <c r="AF51" i="89"/>
  <c r="AO51" i="89" s="1"/>
  <c r="AG51" i="89"/>
  <c r="AP51" i="89" s="1"/>
  <c r="AE51" i="89"/>
  <c r="W52" i="89"/>
  <c r="AE37" i="50"/>
  <c r="AG37" i="50"/>
  <c r="AP37" i="50" s="1"/>
  <c r="AF37" i="50"/>
  <c r="AO37" i="50" s="1"/>
  <c r="W38" i="50"/>
  <c r="AE46" i="96"/>
  <c r="W47" i="96"/>
  <c r="AF46" i="96"/>
  <c r="AO46" i="96" s="1"/>
  <c r="AG46" i="96"/>
  <c r="AP46" i="96" s="1"/>
  <c r="AE45" i="45"/>
  <c r="AF45" i="45"/>
  <c r="AO45" i="45" s="1"/>
  <c r="AG45" i="45"/>
  <c r="AP45" i="45" s="1"/>
  <c r="W46" i="45"/>
  <c r="AF49" i="46"/>
  <c r="AO49" i="46" s="1"/>
  <c r="AE49" i="46"/>
  <c r="W50" i="46"/>
  <c r="AG49" i="46"/>
  <c r="AP49" i="46" s="1"/>
  <c r="X37" i="90"/>
  <c r="Y37" i="90"/>
  <c r="Z37" i="90"/>
  <c r="AH40" i="42"/>
  <c r="AQ40" i="42" s="1"/>
  <c r="AR42" i="88"/>
  <c r="AI41" i="49"/>
  <c r="AN41" i="49"/>
  <c r="AH47" i="53"/>
  <c r="AQ47" i="53" s="1"/>
  <c r="AI38" i="82"/>
  <c r="AN38" i="82"/>
  <c r="W37" i="94"/>
  <c r="AE36" i="94"/>
  <c r="AG36" i="94"/>
  <c r="AP36" i="94" s="1"/>
  <c r="AF36" i="94"/>
  <c r="AO36" i="94" s="1"/>
  <c r="AH48" i="93"/>
  <c r="AQ48" i="93" s="1"/>
  <c r="Z42" i="11"/>
  <c r="AH42" i="11"/>
  <c r="AQ42" i="11" s="1"/>
  <c r="AH45" i="20"/>
  <c r="AQ45" i="20" s="1"/>
  <c r="AH51" i="105"/>
  <c r="AQ51" i="105" s="1"/>
  <c r="AI47" i="104"/>
  <c r="AN47" i="104"/>
  <c r="AH44" i="95"/>
  <c r="AQ44" i="95" s="1"/>
  <c r="AI38" i="98"/>
  <c r="AP38" i="98"/>
  <c r="AG45" i="44"/>
  <c r="AP45" i="44" s="1"/>
  <c r="AE45" i="44"/>
  <c r="AF45" i="44"/>
  <c r="AO45" i="44" s="1"/>
  <c r="W46" i="44"/>
  <c r="AE47" i="92"/>
  <c r="AG47" i="92"/>
  <c r="AP47" i="92" s="1"/>
  <c r="W48" i="92"/>
  <c r="AF47" i="92"/>
  <c r="AO47" i="92" s="1"/>
  <c r="AH37" i="50"/>
  <c r="AQ37" i="50" s="1"/>
  <c r="Z40" i="42"/>
  <c r="AI36" i="102"/>
  <c r="AN36" i="102"/>
  <c r="Z47" i="53"/>
  <c r="Y45" i="100"/>
  <c r="Z45" i="100"/>
  <c r="X45" i="100"/>
  <c r="Z47" i="52"/>
  <c r="AH47" i="52"/>
  <c r="AQ47" i="52" s="1"/>
  <c r="AH43" i="88"/>
  <c r="AQ43" i="88" s="1"/>
  <c r="Y39" i="99"/>
  <c r="Z39" i="99" s="1"/>
  <c r="X39" i="99"/>
  <c r="AE40" i="55"/>
  <c r="AF40" i="55"/>
  <c r="AO40" i="55" s="1"/>
  <c r="W41" i="55"/>
  <c r="AG40" i="55"/>
  <c r="AP40" i="55" s="1"/>
  <c r="AR43" i="95"/>
  <c r="Z48" i="93"/>
  <c r="Z45" i="20"/>
  <c r="Z51" i="105"/>
  <c r="AI49" i="32"/>
  <c r="AN49" i="32"/>
  <c r="AH42" i="41"/>
  <c r="AQ42" i="41" s="1"/>
  <c r="AR39" i="42"/>
  <c r="AF44" i="95"/>
  <c r="AO44" i="95" s="1"/>
  <c r="W45" i="95"/>
  <c r="AG44" i="95"/>
  <c r="AP44" i="95" s="1"/>
  <c r="AE44" i="95"/>
  <c r="AI49" i="101"/>
  <c r="AN49" i="101"/>
  <c r="AI36" i="35"/>
  <c r="AO36" i="35"/>
  <c r="AI41" i="16"/>
  <c r="AN41" i="16"/>
  <c r="AH41" i="18"/>
  <c r="AQ41" i="18" s="1"/>
  <c r="Z41" i="18"/>
  <c r="AI36" i="90"/>
  <c r="AN36" i="90"/>
  <c r="W38" i="48"/>
  <c r="AE37" i="48"/>
  <c r="AF37" i="48"/>
  <c r="AO37" i="48" s="1"/>
  <c r="AG37" i="48"/>
  <c r="AP37" i="48" s="1"/>
  <c r="AH41" i="83"/>
  <c r="AQ41" i="83" s="1"/>
  <c r="AI38" i="99"/>
  <c r="AN38" i="99"/>
  <c r="AR50" i="105"/>
  <c r="Y50" i="32"/>
  <c r="Z50" i="32" s="1"/>
  <c r="X50" i="32"/>
  <c r="Y48" i="104"/>
  <c r="Z48" i="104"/>
  <c r="X48" i="104"/>
  <c r="Z42" i="41"/>
  <c r="AH40" i="10"/>
  <c r="AQ40" i="10" s="1"/>
  <c r="Y42" i="16"/>
  <c r="Z42" i="16" s="1"/>
  <c r="X42" i="16"/>
  <c r="AI48" i="47"/>
  <c r="AN48" i="47"/>
  <c r="AG45" i="84"/>
  <c r="AP45" i="84" s="1"/>
  <c r="AF45" i="84"/>
  <c r="AO45" i="84" s="1"/>
  <c r="W46" i="84"/>
  <c r="AE45" i="84"/>
  <c r="X37" i="102"/>
  <c r="Y37" i="102"/>
  <c r="AE45" i="51"/>
  <c r="AF45" i="51"/>
  <c r="AO45" i="51" s="1"/>
  <c r="AG45" i="51"/>
  <c r="AP45" i="51" s="1"/>
  <c r="W46" i="51"/>
  <c r="AF41" i="83"/>
  <c r="AO41" i="83" s="1"/>
  <c r="AE41" i="83"/>
  <c r="AG41" i="83"/>
  <c r="AP41" i="83" s="1"/>
  <c r="W42" i="83"/>
  <c r="AR44" i="45"/>
  <c r="Y43" i="54"/>
  <c r="Z43" i="54" s="1"/>
  <c r="X43" i="54"/>
  <c r="AH37" i="85"/>
  <c r="AQ37" i="85" s="1"/>
  <c r="AR46" i="53"/>
  <c r="AH46" i="86"/>
  <c r="AQ46" i="86" s="1"/>
  <c r="AR36" i="50"/>
  <c r="Z40" i="10"/>
  <c r="Y37" i="35"/>
  <c r="Z37" i="35" s="1"/>
  <c r="X37" i="35"/>
  <c r="Y52" i="97"/>
  <c r="Z52" i="97"/>
  <c r="X52" i="97"/>
  <c r="AR46" i="52"/>
  <c r="Y46" i="13"/>
  <c r="X46" i="13"/>
  <c r="AI39" i="43"/>
  <c r="AN39" i="43"/>
  <c r="AR40" i="18"/>
  <c r="AH49" i="46"/>
  <c r="AQ49" i="46" s="1"/>
  <c r="AH46" i="96"/>
  <c r="AQ46" i="96" s="1"/>
  <c r="Y40" i="43"/>
  <c r="X40" i="43"/>
  <c r="AE48" i="15"/>
  <c r="AG48" i="15"/>
  <c r="AP48" i="15" s="1"/>
  <c r="AF48" i="15"/>
  <c r="AO48" i="15" s="1"/>
  <c r="W49" i="15"/>
  <c r="AR41" i="41"/>
  <c r="AF41" i="91"/>
  <c r="AO41" i="91" s="1"/>
  <c r="AG41" i="91"/>
  <c r="AP41" i="91" s="1"/>
  <c r="W42" i="91"/>
  <c r="AE41" i="91"/>
  <c r="Z37" i="85"/>
  <c r="Z46" i="86"/>
  <c r="Y50" i="101"/>
  <c r="Z50" i="101" s="1"/>
  <c r="X50" i="101"/>
  <c r="Y39" i="98"/>
  <c r="X39" i="98"/>
  <c r="Y40" i="87"/>
  <c r="Z40" i="87" s="1"/>
  <c r="X40" i="87"/>
  <c r="AR40" i="83"/>
  <c r="AR47" i="93"/>
  <c r="AH45" i="45"/>
  <c r="AQ45" i="45" s="1"/>
  <c r="Y49" i="47"/>
  <c r="Z49" i="47" s="1"/>
  <c r="X49" i="47"/>
  <c r="AH47" i="92"/>
  <c r="AQ47" i="92" s="1"/>
  <c r="AI45" i="13"/>
  <c r="AN45" i="13"/>
  <c r="AR46" i="92"/>
  <c r="AR50" i="89"/>
  <c r="Y42" i="49"/>
  <c r="X42" i="49"/>
  <c r="AI44" i="100"/>
  <c r="AN44" i="100"/>
  <c r="Y39" i="82"/>
  <c r="X39" i="82"/>
  <c r="AR41" i="11"/>
  <c r="AR45" i="86"/>
  <c r="AH51" i="89"/>
  <c r="AQ51" i="89" s="1"/>
  <c r="AI42" i="54"/>
  <c r="AN42" i="54"/>
  <c r="AR44" i="20"/>
  <c r="AR36" i="85"/>
  <c r="AR39" i="10"/>
  <c r="AR48" i="46"/>
  <c r="AR45" i="96"/>
  <c r="AE40" i="103"/>
  <c r="W41" i="103"/>
  <c r="AG40" i="103"/>
  <c r="AP40" i="103" s="1"/>
  <c r="AF40" i="103"/>
  <c r="AO40" i="103" s="1"/>
  <c r="AI39" i="87"/>
  <c r="AN39" i="87"/>
  <c r="AI51" i="97"/>
  <c r="AN51" i="97"/>
  <c r="W50" i="47" l="1"/>
  <c r="AG49" i="47"/>
  <c r="AP49" i="47" s="1"/>
  <c r="AE49" i="47"/>
  <c r="AF49" i="47"/>
  <c r="AO49" i="47" s="1"/>
  <c r="AG37" i="35"/>
  <c r="AP37" i="35" s="1"/>
  <c r="W38" i="35"/>
  <c r="AE37" i="35"/>
  <c r="AF37" i="35"/>
  <c r="AO37" i="35" s="1"/>
  <c r="AE43" i="54"/>
  <c r="W44" i="54"/>
  <c r="AG43" i="54"/>
  <c r="AP43" i="54" s="1"/>
  <c r="AF43" i="54"/>
  <c r="AO43" i="54" s="1"/>
  <c r="W41" i="87"/>
  <c r="AE40" i="87"/>
  <c r="AF40" i="87"/>
  <c r="AO40" i="87" s="1"/>
  <c r="AG40" i="87"/>
  <c r="AP40" i="87" s="1"/>
  <c r="AF50" i="32"/>
  <c r="AO50" i="32" s="1"/>
  <c r="AE50" i="32"/>
  <c r="AG50" i="32"/>
  <c r="AP50" i="32" s="1"/>
  <c r="W51" i="32"/>
  <c r="AG39" i="99"/>
  <c r="AP39" i="99" s="1"/>
  <c r="AF39" i="99"/>
  <c r="AO39" i="99" s="1"/>
  <c r="AE39" i="99"/>
  <c r="W40" i="99"/>
  <c r="AF42" i="16"/>
  <c r="AO42" i="16" s="1"/>
  <c r="AE42" i="16"/>
  <c r="AN42" i="16" s="1"/>
  <c r="W43" i="16"/>
  <c r="AG42" i="16"/>
  <c r="AE50" i="101"/>
  <c r="W51" i="101"/>
  <c r="AG50" i="101"/>
  <c r="AP50" i="101" s="1"/>
  <c r="AF50" i="101"/>
  <c r="AO50" i="101" s="1"/>
  <c r="AH42" i="49"/>
  <c r="AQ42" i="49" s="1"/>
  <c r="AI40" i="103"/>
  <c r="AN40" i="103"/>
  <c r="AR42" i="54"/>
  <c r="Y42" i="91"/>
  <c r="Z42" i="91"/>
  <c r="X42" i="91"/>
  <c r="Y49" i="15"/>
  <c r="Z49" i="15"/>
  <c r="X49" i="15"/>
  <c r="Y46" i="84"/>
  <c r="Z46" i="84"/>
  <c r="X46" i="84"/>
  <c r="AG41" i="18"/>
  <c r="AP41" i="18" s="1"/>
  <c r="AF41" i="18"/>
  <c r="AO41" i="18" s="1"/>
  <c r="W42" i="18"/>
  <c r="AE41" i="18"/>
  <c r="AH39" i="99"/>
  <c r="AQ39" i="99" s="1"/>
  <c r="AI47" i="92"/>
  <c r="AN47" i="92"/>
  <c r="W43" i="11"/>
  <c r="AG42" i="11"/>
  <c r="AP42" i="11" s="1"/>
  <c r="AF42" i="11"/>
  <c r="AO42" i="11" s="1"/>
  <c r="AE42" i="11"/>
  <c r="AR38" i="82"/>
  <c r="Y46" i="45"/>
  <c r="X46" i="45"/>
  <c r="AI41" i="83"/>
  <c r="AN41" i="83"/>
  <c r="AI45" i="51"/>
  <c r="AN45" i="51"/>
  <c r="AF42" i="41"/>
  <c r="AO42" i="41" s="1"/>
  <c r="W43" i="41"/>
  <c r="AG42" i="41"/>
  <c r="AP42" i="41" s="1"/>
  <c r="AE42" i="41"/>
  <c r="AR41" i="16"/>
  <c r="AI44" i="95"/>
  <c r="AN44" i="95"/>
  <c r="AR49" i="32"/>
  <c r="W48" i="52"/>
  <c r="AE47" i="52"/>
  <c r="AG47" i="52"/>
  <c r="AP47" i="52" s="1"/>
  <c r="AF47" i="52"/>
  <c r="AO47" i="52" s="1"/>
  <c r="AR36" i="102"/>
  <c r="AR38" i="98"/>
  <c r="AR41" i="49"/>
  <c r="Y47" i="96"/>
  <c r="X47" i="96"/>
  <c r="AI37" i="50"/>
  <c r="AN37" i="50"/>
  <c r="AR39" i="87"/>
  <c r="AF46" i="86"/>
  <c r="AO46" i="86" s="1"/>
  <c r="AG46" i="86"/>
  <c r="W47" i="86"/>
  <c r="AE46" i="86"/>
  <c r="AN46" i="86" s="1"/>
  <c r="AR39" i="43"/>
  <c r="AH52" i="97"/>
  <c r="AQ52" i="97" s="1"/>
  <c r="AF40" i="10"/>
  <c r="AO40" i="10" s="1"/>
  <c r="AG40" i="10"/>
  <c r="AP40" i="10" s="1"/>
  <c r="W41" i="10"/>
  <c r="AE40" i="10"/>
  <c r="Z37" i="102"/>
  <c r="AH48" i="104"/>
  <c r="AQ48" i="104" s="1"/>
  <c r="AI37" i="48"/>
  <c r="AN37" i="48"/>
  <c r="AG51" i="105"/>
  <c r="AP51" i="105" s="1"/>
  <c r="W52" i="105"/>
  <c r="AE51" i="105"/>
  <c r="AF51" i="105"/>
  <c r="AO51" i="105" s="1"/>
  <c r="AH45" i="100"/>
  <c r="AQ45" i="100" s="1"/>
  <c r="AE40" i="42"/>
  <c r="AF40" i="42"/>
  <c r="AO40" i="42" s="1"/>
  <c r="AG40" i="42"/>
  <c r="AP40" i="42" s="1"/>
  <c r="W41" i="42"/>
  <c r="Y46" i="44"/>
  <c r="X46" i="44"/>
  <c r="AR47" i="104"/>
  <c r="Y50" i="46"/>
  <c r="Z50" i="46"/>
  <c r="X50" i="46"/>
  <c r="AI46" i="96"/>
  <c r="AN46" i="96"/>
  <c r="AI43" i="88"/>
  <c r="AN43" i="88"/>
  <c r="W53" i="97"/>
  <c r="AF52" i="97"/>
  <c r="AO52" i="97" s="1"/>
  <c r="AE52" i="97"/>
  <c r="AG52" i="97"/>
  <c r="AP52" i="97" s="1"/>
  <c r="AH37" i="102"/>
  <c r="AQ37" i="102" s="1"/>
  <c r="AE48" i="104"/>
  <c r="AG48" i="104"/>
  <c r="AP48" i="104" s="1"/>
  <c r="W49" i="104"/>
  <c r="AF48" i="104"/>
  <c r="AO48" i="104" s="1"/>
  <c r="Y38" i="48"/>
  <c r="X38" i="48"/>
  <c r="AR36" i="35"/>
  <c r="Y45" i="95"/>
  <c r="Z45" i="95"/>
  <c r="X45" i="95"/>
  <c r="AF45" i="20"/>
  <c r="AO45" i="20" s="1"/>
  <c r="W46" i="20"/>
  <c r="AE45" i="20"/>
  <c r="AG45" i="20"/>
  <c r="AP45" i="20" s="1"/>
  <c r="Y41" i="55"/>
  <c r="X41" i="55"/>
  <c r="AF45" i="100"/>
  <c r="AO45" i="100" s="1"/>
  <c r="AG45" i="100"/>
  <c r="AP45" i="100" s="1"/>
  <c r="W46" i="100"/>
  <c r="AE45" i="100"/>
  <c r="AI36" i="94"/>
  <c r="AN36" i="94"/>
  <c r="AF37" i="90"/>
  <c r="AO37" i="90" s="1"/>
  <c r="AE37" i="90"/>
  <c r="W38" i="90"/>
  <c r="AG37" i="90"/>
  <c r="AP37" i="90" s="1"/>
  <c r="AI49" i="46"/>
  <c r="AN49" i="46"/>
  <c r="AI45" i="45"/>
  <c r="AN45" i="45"/>
  <c r="Y52" i="89"/>
  <c r="Z52" i="89"/>
  <c r="X52" i="89"/>
  <c r="AH39" i="98"/>
  <c r="AQ39" i="98" s="1"/>
  <c r="AG37" i="85"/>
  <c r="AP37" i="85" s="1"/>
  <c r="AE37" i="85"/>
  <c r="AN37" i="85" s="1"/>
  <c r="AF37" i="85"/>
  <c r="W38" i="85"/>
  <c r="AI48" i="15"/>
  <c r="AN48" i="15"/>
  <c r="AH40" i="43"/>
  <c r="AQ40" i="43" s="1"/>
  <c r="Y46" i="51"/>
  <c r="X46" i="51"/>
  <c r="AR48" i="47"/>
  <c r="W49" i="93"/>
  <c r="AF48" i="93"/>
  <c r="AO48" i="93" s="1"/>
  <c r="AE48" i="93"/>
  <c r="AG48" i="93"/>
  <c r="AP48" i="93" s="1"/>
  <c r="Y48" i="92"/>
  <c r="Z48" i="92"/>
  <c r="X48" i="92"/>
  <c r="AI45" i="44"/>
  <c r="AN45" i="44"/>
  <c r="Y37" i="94"/>
  <c r="X37" i="94"/>
  <c r="Y38" i="50"/>
  <c r="X38" i="50"/>
  <c r="AI51" i="89"/>
  <c r="AN51" i="89"/>
  <c r="AR44" i="100"/>
  <c r="Z39" i="98"/>
  <c r="AH46" i="13"/>
  <c r="AQ46" i="13" s="1"/>
  <c r="AH39" i="82"/>
  <c r="AQ39" i="82" s="1"/>
  <c r="Z42" i="49"/>
  <c r="Z46" i="13"/>
  <c r="AR51" i="97"/>
  <c r="Y41" i="103"/>
  <c r="Z41" i="103"/>
  <c r="X41" i="103"/>
  <c r="Z39" i="82"/>
  <c r="AR45" i="13"/>
  <c r="AH49" i="47"/>
  <c r="AQ49" i="47" s="1"/>
  <c r="AH40" i="87"/>
  <c r="AQ40" i="87" s="1"/>
  <c r="AH50" i="101"/>
  <c r="AQ50" i="101" s="1"/>
  <c r="AI41" i="91"/>
  <c r="AN41" i="91"/>
  <c r="Z40" i="43"/>
  <c r="AH37" i="35"/>
  <c r="AQ37" i="35" s="1"/>
  <c r="AH43" i="54"/>
  <c r="AQ43" i="54" s="1"/>
  <c r="Y42" i="83"/>
  <c r="X42" i="83"/>
  <c r="AI45" i="84"/>
  <c r="AN45" i="84"/>
  <c r="AH42" i="16"/>
  <c r="AQ42" i="16" s="1"/>
  <c r="AH50" i="32"/>
  <c r="AQ50" i="32" s="1"/>
  <c r="AR38" i="99"/>
  <c r="AR36" i="90"/>
  <c r="AR49" i="101"/>
  <c r="AI40" i="55"/>
  <c r="AN40" i="55"/>
  <c r="AF47" i="53"/>
  <c r="AO47" i="53" s="1"/>
  <c r="AG47" i="53"/>
  <c r="AP47" i="53" s="1"/>
  <c r="W48" i="53"/>
  <c r="AE47" i="53"/>
  <c r="AH37" i="90"/>
  <c r="AQ37" i="90" s="1"/>
  <c r="Y44" i="88"/>
  <c r="X44" i="88"/>
  <c r="AE41" i="103" l="1"/>
  <c r="AF41" i="103"/>
  <c r="AO41" i="103" s="1"/>
  <c r="AG41" i="103"/>
  <c r="AP41" i="103" s="1"/>
  <c r="W42" i="103"/>
  <c r="AH38" i="50"/>
  <c r="AQ38" i="50" s="1"/>
  <c r="AH46" i="51"/>
  <c r="AQ46" i="51" s="1"/>
  <c r="AI37" i="85"/>
  <c r="AO37" i="85"/>
  <c r="AR45" i="45"/>
  <c r="AI37" i="90"/>
  <c r="AN37" i="90"/>
  <c r="X46" i="100"/>
  <c r="Y46" i="100"/>
  <c r="Z46" i="100"/>
  <c r="AG45" i="95"/>
  <c r="AP45" i="95" s="1"/>
  <c r="AE45" i="95"/>
  <c r="AN45" i="95" s="1"/>
  <c r="W46" i="95"/>
  <c r="AF45" i="95"/>
  <c r="AI46" i="86"/>
  <c r="AP46" i="86"/>
  <c r="Z47" i="96"/>
  <c r="AH47" i="96"/>
  <c r="Y48" i="52"/>
  <c r="X48" i="52"/>
  <c r="AG49" i="15"/>
  <c r="AP49" i="15" s="1"/>
  <c r="AF49" i="15"/>
  <c r="AO49" i="15" s="1"/>
  <c r="AE49" i="15"/>
  <c r="W50" i="15"/>
  <c r="AI50" i="101"/>
  <c r="AN50" i="101"/>
  <c r="Y51" i="32"/>
  <c r="Z51" i="32" s="1"/>
  <c r="X51" i="32"/>
  <c r="Y44" i="54"/>
  <c r="X44" i="54"/>
  <c r="AR40" i="55"/>
  <c r="AH44" i="88"/>
  <c r="AQ44" i="88" s="1"/>
  <c r="AR41" i="91"/>
  <c r="AG39" i="82"/>
  <c r="AP39" i="82" s="1"/>
  <c r="W40" i="82"/>
  <c r="AE39" i="82"/>
  <c r="AF39" i="82"/>
  <c r="AO39" i="82" s="1"/>
  <c r="AE46" i="13"/>
  <c r="W47" i="13"/>
  <c r="AG46" i="13"/>
  <c r="AP46" i="13" s="1"/>
  <c r="AF46" i="13"/>
  <c r="AO46" i="13" s="1"/>
  <c r="AF39" i="98"/>
  <c r="AO39" i="98" s="1"/>
  <c r="W40" i="98"/>
  <c r="AG39" i="98"/>
  <c r="AP39" i="98" s="1"/>
  <c r="AE39" i="98"/>
  <c r="Z38" i="50"/>
  <c r="AR45" i="44"/>
  <c r="AI48" i="93"/>
  <c r="AN48" i="93"/>
  <c r="Z46" i="51"/>
  <c r="AI52" i="97"/>
  <c r="AN52" i="97"/>
  <c r="AR46" i="96"/>
  <c r="AH46" i="44"/>
  <c r="AQ46" i="44" s="1"/>
  <c r="AR45" i="51"/>
  <c r="Y43" i="11"/>
  <c r="X43" i="11"/>
  <c r="Y40" i="99"/>
  <c r="X40" i="99"/>
  <c r="AI40" i="87"/>
  <c r="AN40" i="87"/>
  <c r="AI43" i="54"/>
  <c r="AN43" i="54"/>
  <c r="Z44" i="88"/>
  <c r="AH41" i="103"/>
  <c r="AQ41" i="103" s="1"/>
  <c r="AE42" i="49"/>
  <c r="W43" i="49"/>
  <c r="AG42" i="49"/>
  <c r="AP42" i="49" s="1"/>
  <c r="AF42" i="49"/>
  <c r="AO42" i="49" s="1"/>
  <c r="AH48" i="92"/>
  <c r="AQ48" i="92" s="1"/>
  <c r="AH52" i="89"/>
  <c r="AQ52" i="89" s="1"/>
  <c r="AR49" i="46"/>
  <c r="AI45" i="20"/>
  <c r="AN45" i="20"/>
  <c r="AH50" i="46"/>
  <c r="AQ50" i="46" s="1"/>
  <c r="Z46" i="44"/>
  <c r="AI40" i="42"/>
  <c r="AN40" i="42"/>
  <c r="AR37" i="48"/>
  <c r="AF37" i="102"/>
  <c r="AO37" i="102" s="1"/>
  <c r="W38" i="102"/>
  <c r="AG37" i="102"/>
  <c r="AP37" i="102" s="1"/>
  <c r="AE37" i="102"/>
  <c r="AI42" i="41"/>
  <c r="AR42" i="41" s="1"/>
  <c r="AN42" i="41"/>
  <c r="AH46" i="84"/>
  <c r="AQ46" i="84" s="1"/>
  <c r="AH42" i="91"/>
  <c r="AQ42" i="91" s="1"/>
  <c r="AR40" i="103"/>
  <c r="AI42" i="16"/>
  <c r="AP42" i="16"/>
  <c r="AI39" i="99"/>
  <c r="AN39" i="99"/>
  <c r="AI50" i="32"/>
  <c r="AN50" i="32"/>
  <c r="Y41" i="87"/>
  <c r="Z41" i="87"/>
  <c r="X41" i="87"/>
  <c r="AR45" i="84"/>
  <c r="AH37" i="94"/>
  <c r="AQ37" i="94" s="1"/>
  <c r="AG48" i="92"/>
  <c r="AP48" i="92" s="1"/>
  <c r="AF48" i="92"/>
  <c r="AO48" i="92" s="1"/>
  <c r="AE48" i="92"/>
  <c r="W49" i="92"/>
  <c r="Y49" i="93"/>
  <c r="Z49" i="93" s="1"/>
  <c r="X49" i="93"/>
  <c r="AR48" i="15"/>
  <c r="AF52" i="89"/>
  <c r="AO52" i="89" s="1"/>
  <c r="AE52" i="89"/>
  <c r="AG52" i="89"/>
  <c r="AP52" i="89" s="1"/>
  <c r="W53" i="89"/>
  <c r="AR36" i="94"/>
  <c r="AH41" i="55"/>
  <c r="AQ41" i="55" s="1"/>
  <c r="Y46" i="20"/>
  <c r="Z46" i="20"/>
  <c r="X46" i="20"/>
  <c r="Y49" i="104"/>
  <c r="X49" i="104"/>
  <c r="Y53" i="97"/>
  <c r="Z53" i="97"/>
  <c r="X53" i="97"/>
  <c r="AE50" i="46"/>
  <c r="AF50" i="46"/>
  <c r="AO50" i="46" s="1"/>
  <c r="W51" i="46"/>
  <c r="AG50" i="46"/>
  <c r="AP50" i="46" s="1"/>
  <c r="AR41" i="83"/>
  <c r="AR47" i="92"/>
  <c r="AF46" i="84"/>
  <c r="AO46" i="84" s="1"/>
  <c r="W47" i="84"/>
  <c r="AE46" i="84"/>
  <c r="AG46" i="84"/>
  <c r="AP46" i="84" s="1"/>
  <c r="AE42" i="91"/>
  <c r="AG42" i="91"/>
  <c r="AP42" i="91" s="1"/>
  <c r="W43" i="91"/>
  <c r="AF42" i="91"/>
  <c r="AO42" i="91" s="1"/>
  <c r="Y43" i="16"/>
  <c r="X43" i="16"/>
  <c r="AI49" i="47"/>
  <c r="AN49" i="47"/>
  <c r="Z37" i="94"/>
  <c r="Z41" i="55"/>
  <c r="AH38" i="48"/>
  <c r="AQ38" i="48" s="1"/>
  <c r="AI51" i="105"/>
  <c r="AN51" i="105"/>
  <c r="AI40" i="10"/>
  <c r="AN40" i="10"/>
  <c r="AR44" i="95"/>
  <c r="Y43" i="41"/>
  <c r="X43" i="41"/>
  <c r="AH46" i="45"/>
  <c r="AQ46" i="45" s="1"/>
  <c r="AI42" i="11"/>
  <c r="AN42" i="11"/>
  <c r="AI41" i="18"/>
  <c r="AN41" i="18"/>
  <c r="AI37" i="35"/>
  <c r="AN37" i="35"/>
  <c r="AI47" i="53"/>
  <c r="AN47" i="53"/>
  <c r="AH42" i="83"/>
  <c r="AQ42" i="83" s="1"/>
  <c r="Y48" i="53"/>
  <c r="Z48" i="53" s="1"/>
  <c r="X48" i="53"/>
  <c r="Z42" i="83"/>
  <c r="AF40" i="43"/>
  <c r="AO40" i="43" s="1"/>
  <c r="AG40" i="43"/>
  <c r="AP40" i="43" s="1"/>
  <c r="W41" i="43"/>
  <c r="AE40" i="43"/>
  <c r="AR51" i="89"/>
  <c r="Y38" i="85"/>
  <c r="Z38" i="85"/>
  <c r="X38" i="85"/>
  <c r="Y38" i="90"/>
  <c r="X38" i="90"/>
  <c r="AI45" i="100"/>
  <c r="AN45" i="100"/>
  <c r="AH45" i="95"/>
  <c r="AQ45" i="95" s="1"/>
  <c r="Z38" i="48"/>
  <c r="AI48" i="104"/>
  <c r="AN48" i="104"/>
  <c r="AR43" i="88"/>
  <c r="Y41" i="42"/>
  <c r="Z41" i="42"/>
  <c r="X41" i="42"/>
  <c r="Y52" i="105"/>
  <c r="X52" i="105"/>
  <c r="Z52" i="105" s="1"/>
  <c r="Y41" i="10"/>
  <c r="Z41" i="10"/>
  <c r="X41" i="10"/>
  <c r="Y47" i="86"/>
  <c r="X47" i="86"/>
  <c r="AR37" i="50"/>
  <c r="AI47" i="52"/>
  <c r="AN47" i="52"/>
  <c r="Z46" i="45"/>
  <c r="X42" i="18"/>
  <c r="Y42" i="18"/>
  <c r="Z42" i="18"/>
  <c r="AH49" i="15"/>
  <c r="AQ49" i="15" s="1"/>
  <c r="Y51" i="101"/>
  <c r="Z51" i="101" s="1"/>
  <c r="X51" i="101"/>
  <c r="Y38" i="35"/>
  <c r="X38" i="35"/>
  <c r="Y50" i="47"/>
  <c r="Z50" i="47" s="1"/>
  <c r="X50" i="47"/>
  <c r="W50" i="93" l="1"/>
  <c r="AG49" i="93"/>
  <c r="AP49" i="93" s="1"/>
  <c r="AE49" i="93"/>
  <c r="AF49" i="93"/>
  <c r="AO49" i="93" s="1"/>
  <c r="AF51" i="101"/>
  <c r="AO51" i="101" s="1"/>
  <c r="AG51" i="101"/>
  <c r="AP51" i="101" s="1"/>
  <c r="AE51" i="101"/>
  <c r="W52" i="101"/>
  <c r="W51" i="47"/>
  <c r="AF50" i="47"/>
  <c r="AO50" i="47" s="1"/>
  <c r="AG50" i="47"/>
  <c r="AP50" i="47" s="1"/>
  <c r="AE50" i="47"/>
  <c r="AE52" i="105"/>
  <c r="W53" i="105"/>
  <c r="AG52" i="105"/>
  <c r="AP52" i="105" s="1"/>
  <c r="AF52" i="105"/>
  <c r="AO52" i="105" s="1"/>
  <c r="AF48" i="53"/>
  <c r="AO48" i="53" s="1"/>
  <c r="AE48" i="53"/>
  <c r="AG48" i="53"/>
  <c r="AP48" i="53" s="1"/>
  <c r="W49" i="53"/>
  <c r="AF51" i="32"/>
  <c r="AO51" i="32" s="1"/>
  <c r="AE51" i="32"/>
  <c r="W52" i="32"/>
  <c r="AG51" i="32"/>
  <c r="AP51" i="32" s="1"/>
  <c r="AF41" i="10"/>
  <c r="AO41" i="10" s="1"/>
  <c r="AG41" i="10"/>
  <c r="AP41" i="10" s="1"/>
  <c r="W42" i="10"/>
  <c r="AE41" i="10"/>
  <c r="AH47" i="86"/>
  <c r="AQ47" i="86" s="1"/>
  <c r="AR47" i="52"/>
  <c r="AH41" i="10"/>
  <c r="AQ41" i="10" s="1"/>
  <c r="AH41" i="42"/>
  <c r="AQ41" i="42" s="1"/>
  <c r="AR48" i="104"/>
  <c r="AH38" i="85"/>
  <c r="AQ38" i="85" s="1"/>
  <c r="AI40" i="43"/>
  <c r="AN40" i="43"/>
  <c r="AR41" i="18"/>
  <c r="AI46" i="84"/>
  <c r="AN46" i="84"/>
  <c r="AH53" i="97"/>
  <c r="AQ53" i="97" s="1"/>
  <c r="AH46" i="20"/>
  <c r="AQ46" i="20" s="1"/>
  <c r="AR50" i="32"/>
  <c r="AR43" i="54"/>
  <c r="Z43" i="11"/>
  <c r="AH43" i="11"/>
  <c r="AQ43" i="11" s="1"/>
  <c r="AR52" i="97"/>
  <c r="AG38" i="50"/>
  <c r="AP38" i="50" s="1"/>
  <c r="AE38" i="50"/>
  <c r="W39" i="50"/>
  <c r="AF38" i="50"/>
  <c r="AO38" i="50" s="1"/>
  <c r="AR46" i="86"/>
  <c r="AG46" i="100"/>
  <c r="AP46" i="100" s="1"/>
  <c r="AF46" i="100"/>
  <c r="AO46" i="100" s="1"/>
  <c r="W47" i="100"/>
  <c r="AE46" i="100"/>
  <c r="AG42" i="18"/>
  <c r="AP42" i="18" s="1"/>
  <c r="AE42" i="18"/>
  <c r="W43" i="18"/>
  <c r="AF42" i="18"/>
  <c r="AO42" i="18" s="1"/>
  <c r="AR49" i="47"/>
  <c r="Y43" i="91"/>
  <c r="X43" i="91"/>
  <c r="Z43" i="91" s="1"/>
  <c r="Y47" i="84"/>
  <c r="Z47" i="84" s="1"/>
  <c r="X47" i="84"/>
  <c r="AE53" i="97"/>
  <c r="W54" i="97"/>
  <c r="AG53" i="97"/>
  <c r="AP53" i="97" s="1"/>
  <c r="AF53" i="97"/>
  <c r="AO53" i="97" s="1"/>
  <c r="AE46" i="20"/>
  <c r="AF46" i="20"/>
  <c r="AO46" i="20" s="1"/>
  <c r="W47" i="20"/>
  <c r="AG46" i="20"/>
  <c r="AP46" i="20" s="1"/>
  <c r="AI52" i="89"/>
  <c r="AN52" i="89"/>
  <c r="AE46" i="51"/>
  <c r="AF46" i="51"/>
  <c r="AO46" i="51" s="1"/>
  <c r="AG46" i="51"/>
  <c r="AP46" i="51" s="1"/>
  <c r="W47" i="51"/>
  <c r="AI39" i="82"/>
  <c r="AN39" i="82"/>
  <c r="AH44" i="54"/>
  <c r="AQ44" i="54" s="1"/>
  <c r="AH38" i="35"/>
  <c r="AQ38" i="35" s="1"/>
  <c r="AR45" i="100"/>
  <c r="AR47" i="53"/>
  <c r="AR42" i="11"/>
  <c r="AH43" i="41"/>
  <c r="AQ43" i="41" s="1"/>
  <c r="AR40" i="10"/>
  <c r="AH43" i="16"/>
  <c r="AQ43" i="16" s="1"/>
  <c r="AH41" i="87"/>
  <c r="AQ41" i="87" s="1"/>
  <c r="AR39" i="99"/>
  <c r="AI37" i="102"/>
  <c r="AN37" i="102"/>
  <c r="AR40" i="87"/>
  <c r="AI39" i="98"/>
  <c r="AN39" i="98"/>
  <c r="Y40" i="82"/>
  <c r="X40" i="82"/>
  <c r="Z40" i="82" s="1"/>
  <c r="Z44" i="54"/>
  <c r="AR50" i="101"/>
  <c r="AH48" i="52"/>
  <c r="AQ48" i="52" s="1"/>
  <c r="AI45" i="95"/>
  <c r="AO45" i="95"/>
  <c r="AH46" i="100"/>
  <c r="AQ46" i="100" s="1"/>
  <c r="AR37" i="85"/>
  <c r="Y42" i="103"/>
  <c r="Z42" i="103"/>
  <c r="X42" i="103"/>
  <c r="AF41" i="42"/>
  <c r="AO41" i="42" s="1"/>
  <c r="AG41" i="42"/>
  <c r="AP41" i="42" s="1"/>
  <c r="AE41" i="42"/>
  <c r="W42" i="42"/>
  <c r="Z43" i="41"/>
  <c r="Z43" i="16"/>
  <c r="AI42" i="91"/>
  <c r="AN42" i="91"/>
  <c r="Y51" i="46"/>
  <c r="Z51" i="46"/>
  <c r="X51" i="46"/>
  <c r="AH49" i="104"/>
  <c r="AQ49" i="104" s="1"/>
  <c r="Y49" i="92"/>
  <c r="X49" i="92"/>
  <c r="W42" i="87"/>
  <c r="AG41" i="87"/>
  <c r="AP41" i="87" s="1"/>
  <c r="AF41" i="87"/>
  <c r="AO41" i="87" s="1"/>
  <c r="AE41" i="87"/>
  <c r="AR40" i="42"/>
  <c r="Y43" i="49"/>
  <c r="Z43" i="49"/>
  <c r="X43" i="49"/>
  <c r="AH40" i="99"/>
  <c r="AQ40" i="99" s="1"/>
  <c r="AR48" i="93"/>
  <c r="X47" i="13"/>
  <c r="Y47" i="13"/>
  <c r="Z48" i="52"/>
  <c r="AQ47" i="96"/>
  <c r="Y46" i="95"/>
  <c r="X46" i="95"/>
  <c r="Z46" i="95" s="1"/>
  <c r="AE38" i="85"/>
  <c r="AF38" i="85"/>
  <c r="AO38" i="85" s="1"/>
  <c r="W39" i="85"/>
  <c r="AG38" i="85"/>
  <c r="AP38" i="85" s="1"/>
  <c r="AH38" i="90"/>
  <c r="AQ38" i="90" s="1"/>
  <c r="AE46" i="45"/>
  <c r="AF46" i="45"/>
  <c r="AO46" i="45" s="1"/>
  <c r="W47" i="45"/>
  <c r="AG46" i="45"/>
  <c r="AP46" i="45" s="1"/>
  <c r="Z47" i="86"/>
  <c r="Z38" i="90"/>
  <c r="W43" i="83"/>
  <c r="AF42" i="83"/>
  <c r="AO42" i="83" s="1"/>
  <c r="AE42" i="83"/>
  <c r="AG42" i="83"/>
  <c r="AP42" i="83" s="1"/>
  <c r="AR37" i="35"/>
  <c r="AR51" i="105"/>
  <c r="W42" i="55"/>
  <c r="AE41" i="55"/>
  <c r="AF41" i="55"/>
  <c r="AO41" i="55" s="1"/>
  <c r="AG41" i="55"/>
  <c r="AP41" i="55" s="1"/>
  <c r="Z49" i="104"/>
  <c r="AI48" i="92"/>
  <c r="AN48" i="92"/>
  <c r="AR42" i="16"/>
  <c r="Y38" i="102"/>
  <c r="Z38" i="102" s="1"/>
  <c r="X38" i="102"/>
  <c r="AE46" i="44"/>
  <c r="AG46" i="44"/>
  <c r="AP46" i="44" s="1"/>
  <c r="W47" i="44"/>
  <c r="AF46" i="44"/>
  <c r="AO46" i="44" s="1"/>
  <c r="AI42" i="49"/>
  <c r="AN42" i="49"/>
  <c r="W45" i="88"/>
  <c r="AF44" i="88"/>
  <c r="AO44" i="88" s="1"/>
  <c r="AG44" i="88"/>
  <c r="AP44" i="88" s="1"/>
  <c r="AE44" i="88"/>
  <c r="Z40" i="99"/>
  <c r="Y40" i="98"/>
  <c r="X40" i="98"/>
  <c r="AI46" i="13"/>
  <c r="AN46" i="13"/>
  <c r="AH51" i="32"/>
  <c r="AQ51" i="32" s="1"/>
  <c r="Y50" i="15"/>
  <c r="X50" i="15"/>
  <c r="AG47" i="96"/>
  <c r="AP47" i="96" s="1"/>
  <c r="AE47" i="96"/>
  <c r="AN47" i="96" s="1"/>
  <c r="W48" i="96"/>
  <c r="AF47" i="96"/>
  <c r="AO47" i="96" s="1"/>
  <c r="AR37" i="90"/>
  <c r="AE38" i="48"/>
  <c r="W39" i="48"/>
  <c r="AF38" i="48"/>
  <c r="AO38" i="48" s="1"/>
  <c r="AG38" i="48"/>
  <c r="AP38" i="48" s="1"/>
  <c r="Y41" i="43"/>
  <c r="X41" i="43"/>
  <c r="Z38" i="35"/>
  <c r="AH42" i="18"/>
  <c r="AQ42" i="18" s="1"/>
  <c r="AH52" i="105"/>
  <c r="AQ52" i="105" s="1"/>
  <c r="AH50" i="47"/>
  <c r="AQ50" i="47" s="1"/>
  <c r="AH51" i="101"/>
  <c r="AQ51" i="101" s="1"/>
  <c r="AH48" i="53"/>
  <c r="AQ48" i="53" s="1"/>
  <c r="AE37" i="94"/>
  <c r="W38" i="94"/>
  <c r="AF37" i="94"/>
  <c r="AO37" i="94" s="1"/>
  <c r="AG37" i="94"/>
  <c r="AP37" i="94" s="1"/>
  <c r="AI50" i="46"/>
  <c r="AN50" i="46"/>
  <c r="Y53" i="89"/>
  <c r="X53" i="89"/>
  <c r="AH49" i="93"/>
  <c r="AQ49" i="93" s="1"/>
  <c r="AR45" i="20"/>
  <c r="AI49" i="15"/>
  <c r="AN49" i="15"/>
  <c r="AI41" i="103"/>
  <c r="AN41" i="103"/>
  <c r="W48" i="84" l="1"/>
  <c r="AG47" i="84"/>
  <c r="AP47" i="84" s="1"/>
  <c r="AF47" i="84"/>
  <c r="AO47" i="84" s="1"/>
  <c r="AE47" i="84"/>
  <c r="AE43" i="91"/>
  <c r="W44" i="91"/>
  <c r="AG43" i="91"/>
  <c r="AP43" i="91" s="1"/>
  <c r="AF43" i="91"/>
  <c r="AO43" i="91" s="1"/>
  <c r="AF46" i="95"/>
  <c r="AO46" i="95" s="1"/>
  <c r="W47" i="95"/>
  <c r="AG46" i="95"/>
  <c r="AP46" i="95" s="1"/>
  <c r="AE46" i="95"/>
  <c r="W39" i="102"/>
  <c r="AF38" i="102"/>
  <c r="AO38" i="102" s="1"/>
  <c r="AE38" i="102"/>
  <c r="AG38" i="102"/>
  <c r="AP38" i="102" s="1"/>
  <c r="AG40" i="82"/>
  <c r="AP40" i="82" s="1"/>
  <c r="AF40" i="82"/>
  <c r="AO40" i="82" s="1"/>
  <c r="AE40" i="82"/>
  <c r="W41" i="82"/>
  <c r="AH41" i="43"/>
  <c r="AQ41" i="43" s="1"/>
  <c r="Y48" i="96"/>
  <c r="X48" i="96"/>
  <c r="AI38" i="85"/>
  <c r="AN38" i="85"/>
  <c r="AG43" i="49"/>
  <c r="AP43" i="49" s="1"/>
  <c r="AF43" i="49"/>
  <c r="AO43" i="49" s="1"/>
  <c r="AE43" i="49"/>
  <c r="W44" i="49"/>
  <c r="AR41" i="103"/>
  <c r="Y38" i="94"/>
  <c r="X38" i="94"/>
  <c r="Y45" i="88"/>
  <c r="Z45" i="88" s="1"/>
  <c r="X45" i="88"/>
  <c r="AF38" i="90"/>
  <c r="AO38" i="90" s="1"/>
  <c r="AG38" i="90"/>
  <c r="AP38" i="90" s="1"/>
  <c r="W39" i="90"/>
  <c r="AE38" i="90"/>
  <c r="AI46" i="45"/>
  <c r="AN46" i="45"/>
  <c r="Y42" i="87"/>
  <c r="X42" i="87"/>
  <c r="AI41" i="42"/>
  <c r="AN41" i="42"/>
  <c r="Y47" i="20"/>
  <c r="X47" i="20"/>
  <c r="Y54" i="97"/>
  <c r="Z54" i="97"/>
  <c r="X54" i="97"/>
  <c r="Y43" i="18"/>
  <c r="X43" i="18"/>
  <c r="Y39" i="50"/>
  <c r="Z39" i="50"/>
  <c r="X39" i="50"/>
  <c r="AR40" i="43"/>
  <c r="Y49" i="53"/>
  <c r="X49" i="53"/>
  <c r="AI37" i="94"/>
  <c r="AN37" i="94"/>
  <c r="Z50" i="15"/>
  <c r="AH50" i="15"/>
  <c r="AQ50" i="15" s="1"/>
  <c r="W41" i="99"/>
  <c r="AG40" i="99"/>
  <c r="AP40" i="99" s="1"/>
  <c r="AF40" i="99"/>
  <c r="AO40" i="99" s="1"/>
  <c r="AE40" i="99"/>
  <c r="AI46" i="44"/>
  <c r="AN46" i="44"/>
  <c r="AI41" i="55"/>
  <c r="AN41" i="55"/>
  <c r="W48" i="86"/>
  <c r="AE47" i="86"/>
  <c r="AF47" i="86"/>
  <c r="AO47" i="86" s="1"/>
  <c r="AG47" i="86"/>
  <c r="AP47" i="86" s="1"/>
  <c r="AH47" i="13"/>
  <c r="AQ47" i="13" s="1"/>
  <c r="AH49" i="92"/>
  <c r="AQ49" i="92" s="1"/>
  <c r="AR42" i="91"/>
  <c r="AR37" i="102"/>
  <c r="AI46" i="51"/>
  <c r="AN46" i="51"/>
  <c r="AI53" i="97"/>
  <c r="AN53" i="97"/>
  <c r="AI42" i="18"/>
  <c r="AN42" i="18"/>
  <c r="AI38" i="50"/>
  <c r="AN38" i="50"/>
  <c r="Y53" i="105"/>
  <c r="X53" i="105"/>
  <c r="Y51" i="47"/>
  <c r="Z51" i="47" s="1"/>
  <c r="X51" i="47"/>
  <c r="AR50" i="46"/>
  <c r="AR42" i="49"/>
  <c r="AH38" i="102"/>
  <c r="AQ38" i="102" s="1"/>
  <c r="AR48" i="92"/>
  <c r="Y42" i="55"/>
  <c r="X42" i="55"/>
  <c r="Y39" i="85"/>
  <c r="Z39" i="85"/>
  <c r="X39" i="85"/>
  <c r="Z49" i="92"/>
  <c r="AE43" i="16"/>
  <c r="AF43" i="16"/>
  <c r="AO43" i="16" s="1"/>
  <c r="W44" i="16"/>
  <c r="AG43" i="16"/>
  <c r="AP43" i="16" s="1"/>
  <c r="AR45" i="95"/>
  <c r="AR39" i="82"/>
  <c r="AI46" i="20"/>
  <c r="AN46" i="20"/>
  <c r="AH47" i="84"/>
  <c r="AQ47" i="84" s="1"/>
  <c r="AR46" i="84"/>
  <c r="AI41" i="10"/>
  <c r="AN41" i="10"/>
  <c r="Y52" i="32"/>
  <c r="X52" i="32"/>
  <c r="AI48" i="53"/>
  <c r="AN48" i="53"/>
  <c r="AI52" i="105"/>
  <c r="AN52" i="105"/>
  <c r="AE38" i="35"/>
  <c r="W39" i="35"/>
  <c r="AF38" i="35"/>
  <c r="AO38" i="35" s="1"/>
  <c r="AG38" i="35"/>
  <c r="AP38" i="35" s="1"/>
  <c r="AR46" i="13"/>
  <c r="AI44" i="88"/>
  <c r="AN44" i="88"/>
  <c r="AE49" i="104"/>
  <c r="W50" i="104"/>
  <c r="AF49" i="104"/>
  <c r="AO49" i="104" s="1"/>
  <c r="AG49" i="104"/>
  <c r="AP49" i="104" s="1"/>
  <c r="AI42" i="83"/>
  <c r="AR42" i="83" s="1"/>
  <c r="AN42" i="83"/>
  <c r="AI47" i="96"/>
  <c r="AH43" i="49"/>
  <c r="AQ43" i="49" s="1"/>
  <c r="AI41" i="87"/>
  <c r="AN41" i="87"/>
  <c r="AH51" i="46"/>
  <c r="AQ51" i="46" s="1"/>
  <c r="AG43" i="41"/>
  <c r="AP43" i="41" s="1"/>
  <c r="AE43" i="41"/>
  <c r="AF43" i="41"/>
  <c r="AO43" i="41" s="1"/>
  <c r="W44" i="41"/>
  <c r="AH42" i="103"/>
  <c r="AQ42" i="103" s="1"/>
  <c r="AR39" i="98"/>
  <c r="AR52" i="89"/>
  <c r="Y42" i="10"/>
  <c r="Z42" i="10" s="1"/>
  <c r="X42" i="10"/>
  <c r="AI51" i="32"/>
  <c r="AN51" i="32"/>
  <c r="Y52" i="101"/>
  <c r="Z52" i="101"/>
  <c r="X52" i="101"/>
  <c r="AI49" i="93"/>
  <c r="AN49" i="93"/>
  <c r="AR49" i="15"/>
  <c r="AG51" i="46"/>
  <c r="AP51" i="46" s="1"/>
  <c r="W52" i="46"/>
  <c r="AE51" i="46"/>
  <c r="AN51" i="46" s="1"/>
  <c r="AF51" i="46"/>
  <c r="W43" i="103"/>
  <c r="AE42" i="103"/>
  <c r="AG42" i="103"/>
  <c r="AP42" i="103" s="1"/>
  <c r="AF42" i="103"/>
  <c r="AO42" i="103" s="1"/>
  <c r="AG44" i="54"/>
  <c r="AP44" i="54" s="1"/>
  <c r="W45" i="54"/>
  <c r="AE44" i="54"/>
  <c r="AF44" i="54"/>
  <c r="AO44" i="54" s="1"/>
  <c r="Y47" i="51"/>
  <c r="Z47" i="51"/>
  <c r="X47" i="51"/>
  <c r="AI46" i="100"/>
  <c r="AN46" i="100"/>
  <c r="AG43" i="11"/>
  <c r="AP43" i="11" s="1"/>
  <c r="W44" i="11"/>
  <c r="AE43" i="11"/>
  <c r="AF43" i="11"/>
  <c r="AO43" i="11" s="1"/>
  <c r="AI50" i="47"/>
  <c r="AN50" i="47"/>
  <c r="AI51" i="101"/>
  <c r="AN51" i="101"/>
  <c r="AH53" i="89"/>
  <c r="AQ53" i="89" s="1"/>
  <c r="Y39" i="48"/>
  <c r="X39" i="48"/>
  <c r="AH40" i="98"/>
  <c r="AQ40" i="98" s="1"/>
  <c r="Y47" i="45"/>
  <c r="Z47" i="45" s="1"/>
  <c r="X47" i="45"/>
  <c r="AE48" i="52"/>
  <c r="W49" i="52"/>
  <c r="AG48" i="52"/>
  <c r="AP48" i="52" s="1"/>
  <c r="AF48" i="52"/>
  <c r="AO48" i="52" s="1"/>
  <c r="Z53" i="89"/>
  <c r="Z41" i="43"/>
  <c r="AI38" i="48"/>
  <c r="AN38" i="48"/>
  <c r="Z40" i="98"/>
  <c r="Y47" i="44"/>
  <c r="X47" i="44"/>
  <c r="Y43" i="83"/>
  <c r="Z43" i="83"/>
  <c r="X43" i="83"/>
  <c r="AH46" i="95"/>
  <c r="AQ46" i="95" s="1"/>
  <c r="Z47" i="13"/>
  <c r="Y42" i="42"/>
  <c r="X42" i="42"/>
  <c r="AH40" i="82"/>
  <c r="AQ40" i="82" s="1"/>
  <c r="AH43" i="91"/>
  <c r="AQ43" i="91" s="1"/>
  <c r="Y47" i="100"/>
  <c r="X47" i="100"/>
  <c r="Z47" i="100" s="1"/>
  <c r="Y50" i="93"/>
  <c r="Z50" i="93" s="1"/>
  <c r="X50" i="93"/>
  <c r="AF42" i="10" l="1"/>
  <c r="AO42" i="10" s="1"/>
  <c r="AG42" i="10"/>
  <c r="AP42" i="10" s="1"/>
  <c r="AE42" i="10"/>
  <c r="W43" i="10"/>
  <c r="AF51" i="47"/>
  <c r="AO51" i="47" s="1"/>
  <c r="AG51" i="47"/>
  <c r="AP51" i="47" s="1"/>
  <c r="W52" i="47"/>
  <c r="AE51" i="47"/>
  <c r="AE45" i="88"/>
  <c r="W46" i="88"/>
  <c r="AG45" i="88"/>
  <c r="AP45" i="88" s="1"/>
  <c r="AF45" i="88"/>
  <c r="AO45" i="88" s="1"/>
  <c r="AF50" i="93"/>
  <c r="AO50" i="93" s="1"/>
  <c r="AE50" i="93"/>
  <c r="W51" i="93"/>
  <c r="AG50" i="93"/>
  <c r="AP50" i="93" s="1"/>
  <c r="AE47" i="45"/>
  <c r="W48" i="45"/>
  <c r="AG47" i="45"/>
  <c r="AP47" i="45" s="1"/>
  <c r="AF47" i="45"/>
  <c r="AO47" i="45" s="1"/>
  <c r="W48" i="100"/>
  <c r="AE47" i="100"/>
  <c r="AG47" i="100"/>
  <c r="AP47" i="100" s="1"/>
  <c r="AF47" i="100"/>
  <c r="AO47" i="100" s="1"/>
  <c r="Y49" i="52"/>
  <c r="X49" i="52"/>
  <c r="AI43" i="11"/>
  <c r="AN43" i="11"/>
  <c r="AH50" i="93"/>
  <c r="AQ50" i="93" s="1"/>
  <c r="AR50" i="47"/>
  <c r="Y52" i="46"/>
  <c r="X52" i="46"/>
  <c r="AH52" i="101"/>
  <c r="AQ52" i="101" s="1"/>
  <c r="Y44" i="41"/>
  <c r="X44" i="41"/>
  <c r="AR48" i="53"/>
  <c r="AH39" i="85"/>
  <c r="AQ39" i="85" s="1"/>
  <c r="AR38" i="50"/>
  <c r="AR46" i="51"/>
  <c r="AI47" i="86"/>
  <c r="AN47" i="86"/>
  <c r="AR37" i="94"/>
  <c r="AH39" i="50"/>
  <c r="AQ39" i="50" s="1"/>
  <c r="AH54" i="97"/>
  <c r="AQ54" i="97" s="1"/>
  <c r="AR46" i="45"/>
  <c r="AH45" i="88"/>
  <c r="AQ45" i="88" s="1"/>
  <c r="Y41" i="82"/>
  <c r="X41" i="82"/>
  <c r="AI38" i="102"/>
  <c r="AN38" i="102"/>
  <c r="Y47" i="95"/>
  <c r="X47" i="95"/>
  <c r="AI43" i="91"/>
  <c r="AN43" i="91"/>
  <c r="AE47" i="13"/>
  <c r="AN47" i="13" s="1"/>
  <c r="W48" i="13"/>
  <c r="AF47" i="13"/>
  <c r="AO47" i="13" s="1"/>
  <c r="AG47" i="13"/>
  <c r="AH43" i="83"/>
  <c r="AQ43" i="83" s="1"/>
  <c r="AF40" i="98"/>
  <c r="AO40" i="98" s="1"/>
  <c r="W41" i="98"/>
  <c r="AG40" i="98"/>
  <c r="AP40" i="98" s="1"/>
  <c r="AE40" i="98"/>
  <c r="AH39" i="48"/>
  <c r="AQ39" i="48" s="1"/>
  <c r="AR46" i="100"/>
  <c r="AI44" i="54"/>
  <c r="AN44" i="54"/>
  <c r="AI42" i="103"/>
  <c r="AN42" i="103"/>
  <c r="W53" i="101"/>
  <c r="AG52" i="101"/>
  <c r="AP52" i="101" s="1"/>
  <c r="AF52" i="101"/>
  <c r="AO52" i="101" s="1"/>
  <c r="AE52" i="101"/>
  <c r="AR44" i="88"/>
  <c r="Y39" i="35"/>
  <c r="Z39" i="35"/>
  <c r="X39" i="35"/>
  <c r="Z52" i="32"/>
  <c r="AH52" i="32"/>
  <c r="AQ52" i="32" s="1"/>
  <c r="AR46" i="20"/>
  <c r="AE39" i="85"/>
  <c r="W40" i="85"/>
  <c r="AF39" i="85"/>
  <c r="AO39" i="85" s="1"/>
  <c r="AG39" i="85"/>
  <c r="AP39" i="85" s="1"/>
  <c r="Y48" i="86"/>
  <c r="X48" i="86"/>
  <c r="AI40" i="99"/>
  <c r="AN40" i="99"/>
  <c r="AH49" i="53"/>
  <c r="AQ49" i="53" s="1"/>
  <c r="AE39" i="50"/>
  <c r="AG39" i="50"/>
  <c r="AP39" i="50" s="1"/>
  <c r="W40" i="50"/>
  <c r="AF39" i="50"/>
  <c r="AO39" i="50" s="1"/>
  <c r="AF54" i="97"/>
  <c r="AO54" i="97" s="1"/>
  <c r="AE54" i="97"/>
  <c r="W55" i="97"/>
  <c r="AG54" i="97"/>
  <c r="AP54" i="97" s="1"/>
  <c r="AR41" i="42"/>
  <c r="AI40" i="82"/>
  <c r="AN40" i="82"/>
  <c r="Z39" i="48"/>
  <c r="AH47" i="51"/>
  <c r="AQ47" i="51" s="1"/>
  <c r="Y45" i="54"/>
  <c r="X45" i="54"/>
  <c r="Y43" i="103"/>
  <c r="X43" i="103"/>
  <c r="AI43" i="41"/>
  <c r="AN43" i="41"/>
  <c r="AI38" i="35"/>
  <c r="AN38" i="35"/>
  <c r="Y44" i="16"/>
  <c r="Z44" i="16"/>
  <c r="X44" i="16"/>
  <c r="AH53" i="105"/>
  <c r="AQ53" i="105" s="1"/>
  <c r="AR42" i="18"/>
  <c r="Z49" i="53"/>
  <c r="AH42" i="87"/>
  <c r="AQ42" i="87" s="1"/>
  <c r="AI38" i="90"/>
  <c r="AN38" i="90"/>
  <c r="AR38" i="85"/>
  <c r="Y39" i="102"/>
  <c r="X39" i="102"/>
  <c r="AI47" i="84"/>
  <c r="AN47" i="84"/>
  <c r="Z53" i="105"/>
  <c r="AR41" i="55"/>
  <c r="AH43" i="18"/>
  <c r="AQ43" i="18" s="1"/>
  <c r="AH47" i="20"/>
  <c r="AQ47" i="20" s="1"/>
  <c r="Z42" i="87"/>
  <c r="Y39" i="90"/>
  <c r="X39" i="90"/>
  <c r="AH38" i="94"/>
  <c r="AQ38" i="94" s="1"/>
  <c r="Y44" i="49"/>
  <c r="X44" i="49"/>
  <c r="AH48" i="96"/>
  <c r="AQ48" i="96" s="1"/>
  <c r="AG43" i="83"/>
  <c r="AP43" i="83" s="1"/>
  <c r="AF43" i="83"/>
  <c r="AO43" i="83" s="1"/>
  <c r="AE43" i="83"/>
  <c r="W44" i="83"/>
  <c r="AR38" i="48"/>
  <c r="AH42" i="55"/>
  <c r="AQ42" i="55" s="1"/>
  <c r="AH42" i="42"/>
  <c r="AQ42" i="42" s="1"/>
  <c r="AH47" i="44"/>
  <c r="AQ47" i="44" s="1"/>
  <c r="W42" i="43"/>
  <c r="AG41" i="43"/>
  <c r="AP41" i="43" s="1"/>
  <c r="AE41" i="43"/>
  <c r="AF41" i="43"/>
  <c r="AO41" i="43" s="1"/>
  <c r="AI48" i="52"/>
  <c r="AN48" i="52"/>
  <c r="AR51" i="101"/>
  <c r="Y44" i="11"/>
  <c r="X44" i="11"/>
  <c r="Z44" i="11" s="1"/>
  <c r="AI51" i="46"/>
  <c r="AR51" i="46" s="1"/>
  <c r="AO51" i="46"/>
  <c r="AR51" i="32"/>
  <c r="AR41" i="87"/>
  <c r="AR47" i="96"/>
  <c r="Y50" i="104"/>
  <c r="X50" i="104"/>
  <c r="AR52" i="105"/>
  <c r="AR41" i="10"/>
  <c r="AI43" i="16"/>
  <c r="AN43" i="16"/>
  <c r="Z42" i="55"/>
  <c r="AR53" i="97"/>
  <c r="Y41" i="99"/>
  <c r="X41" i="99"/>
  <c r="AE50" i="15"/>
  <c r="W51" i="15"/>
  <c r="AG50" i="15"/>
  <c r="AP50" i="15" s="1"/>
  <c r="AF50" i="15"/>
  <c r="AO50" i="15" s="1"/>
  <c r="Z43" i="18"/>
  <c r="Z47" i="20"/>
  <c r="Z38" i="94"/>
  <c r="AI43" i="49"/>
  <c r="AN43" i="49"/>
  <c r="Z48" i="96"/>
  <c r="AI46" i="95"/>
  <c r="AN46" i="95"/>
  <c r="AH47" i="100"/>
  <c r="AQ47" i="100" s="1"/>
  <c r="AE47" i="51"/>
  <c r="W48" i="51"/>
  <c r="AF47" i="51"/>
  <c r="AO47" i="51" s="1"/>
  <c r="AG47" i="51"/>
  <c r="AP47" i="51" s="1"/>
  <c r="Z42" i="42"/>
  <c r="Z47" i="44"/>
  <c r="AF53" i="89"/>
  <c r="AO53" i="89" s="1"/>
  <c r="AE53" i="89"/>
  <c r="AN53" i="89" s="1"/>
  <c r="W54" i="89"/>
  <c r="AG53" i="89"/>
  <c r="AH47" i="45"/>
  <c r="AQ47" i="45" s="1"/>
  <c r="AR49" i="93"/>
  <c r="AH42" i="10"/>
  <c r="AQ42" i="10" s="1"/>
  <c r="AI49" i="104"/>
  <c r="AN49" i="104"/>
  <c r="AG49" i="92"/>
  <c r="AP49" i="92" s="1"/>
  <c r="AF49" i="92"/>
  <c r="AO49" i="92" s="1"/>
  <c r="AE49" i="92"/>
  <c r="W50" i="92"/>
  <c r="AH51" i="47"/>
  <c r="AQ51" i="47" s="1"/>
  <c r="AR46" i="44"/>
  <c r="Y44" i="91"/>
  <c r="Z44" i="91"/>
  <c r="X44" i="91"/>
  <c r="Y48" i="84"/>
  <c r="X48" i="84"/>
  <c r="AE44" i="11" l="1"/>
  <c r="W45" i="11"/>
  <c r="AF44" i="11"/>
  <c r="AO44" i="11" s="1"/>
  <c r="AG44" i="11"/>
  <c r="AP44" i="11" s="1"/>
  <c r="AI41" i="43"/>
  <c r="AN41" i="43"/>
  <c r="AH44" i="49"/>
  <c r="AQ44" i="49" s="1"/>
  <c r="W54" i="105"/>
  <c r="AG53" i="105"/>
  <c r="AP53" i="105" s="1"/>
  <c r="AF53" i="105"/>
  <c r="AO53" i="105" s="1"/>
  <c r="AE53" i="105"/>
  <c r="AF44" i="16"/>
  <c r="AO44" i="16" s="1"/>
  <c r="AG44" i="16"/>
  <c r="AP44" i="16" s="1"/>
  <c r="W45" i="16"/>
  <c r="AE44" i="16"/>
  <c r="AH43" i="103"/>
  <c r="AQ43" i="103" s="1"/>
  <c r="Y55" i="97"/>
  <c r="Z55" i="97"/>
  <c r="X55" i="97"/>
  <c r="AE52" i="32"/>
  <c r="AG52" i="32"/>
  <c r="AP52" i="32" s="1"/>
  <c r="W53" i="32"/>
  <c r="AF52" i="32"/>
  <c r="AO52" i="32" s="1"/>
  <c r="AR42" i="103"/>
  <c r="Y51" i="93"/>
  <c r="Z51" i="93"/>
  <c r="X51" i="93"/>
  <c r="Y46" i="88"/>
  <c r="Z46" i="88" s="1"/>
  <c r="X46" i="88"/>
  <c r="AR43" i="49"/>
  <c r="Z44" i="49"/>
  <c r="Z43" i="103"/>
  <c r="AR40" i="82"/>
  <c r="AI54" i="97"/>
  <c r="AN54" i="97"/>
  <c r="AI39" i="50"/>
  <c r="AN39" i="50"/>
  <c r="AH39" i="35"/>
  <c r="AQ39" i="35" s="1"/>
  <c r="AI52" i="101"/>
  <c r="AN52" i="101"/>
  <c r="Y41" i="98"/>
  <c r="X41" i="98"/>
  <c r="AR38" i="102"/>
  <c r="AR47" i="86"/>
  <c r="AH44" i="41"/>
  <c r="AQ44" i="41" s="1"/>
  <c r="AI50" i="93"/>
  <c r="AN50" i="93"/>
  <c r="AI45" i="88"/>
  <c r="AN45" i="88"/>
  <c r="AH48" i="84"/>
  <c r="AQ48" i="84" s="1"/>
  <c r="Y48" i="51"/>
  <c r="Z48" i="51"/>
  <c r="X48" i="51"/>
  <c r="AG38" i="94"/>
  <c r="AP38" i="94" s="1"/>
  <c r="AF38" i="94"/>
  <c r="AO38" i="94" s="1"/>
  <c r="W39" i="94"/>
  <c r="AE38" i="94"/>
  <c r="Y51" i="15"/>
  <c r="X51" i="15"/>
  <c r="Y42" i="43"/>
  <c r="X42" i="43"/>
  <c r="AH39" i="90"/>
  <c r="AQ39" i="90" s="1"/>
  <c r="AR47" i="84"/>
  <c r="AR40" i="99"/>
  <c r="W40" i="35"/>
  <c r="AF39" i="35"/>
  <c r="AO39" i="35" s="1"/>
  <c r="AG39" i="35"/>
  <c r="AP39" i="35" s="1"/>
  <c r="AE39" i="35"/>
  <c r="AR44" i="54"/>
  <c r="AR43" i="91"/>
  <c r="AH41" i="82"/>
  <c r="AQ41" i="82" s="1"/>
  <c r="Z44" i="41"/>
  <c r="AR43" i="11"/>
  <c r="Y48" i="45"/>
  <c r="Z48" i="45"/>
  <c r="X48" i="45"/>
  <c r="Y43" i="10"/>
  <c r="X43" i="10"/>
  <c r="Z43" i="10" s="1"/>
  <c r="W45" i="91"/>
  <c r="AG44" i="91"/>
  <c r="AP44" i="91" s="1"/>
  <c r="AF44" i="91"/>
  <c r="AO44" i="91" s="1"/>
  <c r="AE44" i="91"/>
  <c r="AI47" i="51"/>
  <c r="AN47" i="51"/>
  <c r="AI50" i="15"/>
  <c r="AN50" i="15"/>
  <c r="Y44" i="83"/>
  <c r="Z44" i="83" s="1"/>
  <c r="X44" i="83"/>
  <c r="Z39" i="90"/>
  <c r="AH39" i="102"/>
  <c r="AQ39" i="102" s="1"/>
  <c r="AR38" i="90"/>
  <c r="W50" i="53"/>
  <c r="AF49" i="53"/>
  <c r="AO49" i="53" s="1"/>
  <c r="AG49" i="53"/>
  <c r="AP49" i="53" s="1"/>
  <c r="AE49" i="53"/>
  <c r="AR38" i="35"/>
  <c r="AH45" i="54"/>
  <c r="AQ45" i="54" s="1"/>
  <c r="AH48" i="86"/>
  <c r="AQ48" i="86" s="1"/>
  <c r="Y40" i="85"/>
  <c r="X40" i="85"/>
  <c r="AI47" i="13"/>
  <c r="AP47" i="13"/>
  <c r="AH47" i="95"/>
  <c r="AQ47" i="95" s="1"/>
  <c r="Z41" i="82"/>
  <c r="AH52" i="46"/>
  <c r="AQ52" i="46" s="1"/>
  <c r="AH49" i="52"/>
  <c r="AQ49" i="52" s="1"/>
  <c r="AI47" i="100"/>
  <c r="AN47" i="100"/>
  <c r="AI47" i="45"/>
  <c r="AN47" i="45"/>
  <c r="AI51" i="47"/>
  <c r="AN51" i="47"/>
  <c r="AI42" i="10"/>
  <c r="AN42" i="10"/>
  <c r="AG47" i="20"/>
  <c r="AP47" i="20" s="1"/>
  <c r="W48" i="20"/>
  <c r="AF47" i="20"/>
  <c r="AO47" i="20" s="1"/>
  <c r="AE47" i="20"/>
  <c r="AR48" i="52"/>
  <c r="W43" i="42"/>
  <c r="AF42" i="42"/>
  <c r="AO42" i="42" s="1"/>
  <c r="AG42" i="42"/>
  <c r="AP42" i="42" s="1"/>
  <c r="AE42" i="42"/>
  <c r="AR46" i="95"/>
  <c r="AG43" i="18"/>
  <c r="AP43" i="18" s="1"/>
  <c r="AF43" i="18"/>
  <c r="AO43" i="18" s="1"/>
  <c r="AE43" i="18"/>
  <c r="W44" i="18"/>
  <c r="AH41" i="99"/>
  <c r="AQ41" i="99" s="1"/>
  <c r="AH50" i="104"/>
  <c r="AQ50" i="104" s="1"/>
  <c r="AI43" i="83"/>
  <c r="AN43" i="83"/>
  <c r="Z39" i="102"/>
  <c r="Z45" i="54"/>
  <c r="Z48" i="86"/>
  <c r="AI39" i="85"/>
  <c r="AN39" i="85"/>
  <c r="Y53" i="101"/>
  <c r="X53" i="101"/>
  <c r="Z47" i="95"/>
  <c r="Z52" i="46"/>
  <c r="Z49" i="52"/>
  <c r="Y48" i="100"/>
  <c r="X48" i="100"/>
  <c r="Y52" i="47"/>
  <c r="Z52" i="47" s="1"/>
  <c r="X52" i="47"/>
  <c r="X54" i="89"/>
  <c r="Y54" i="89"/>
  <c r="Z54" i="89"/>
  <c r="Z48" i="84"/>
  <c r="AR49" i="104"/>
  <c r="W48" i="44"/>
  <c r="AE47" i="44"/>
  <c r="AF47" i="44"/>
  <c r="AO47" i="44" s="1"/>
  <c r="AG47" i="44"/>
  <c r="AP47" i="44" s="1"/>
  <c r="AF42" i="55"/>
  <c r="AO42" i="55" s="1"/>
  <c r="AG42" i="55"/>
  <c r="AP42" i="55" s="1"/>
  <c r="W43" i="55"/>
  <c r="AE42" i="55"/>
  <c r="AH44" i="11"/>
  <c r="AQ44" i="11" s="1"/>
  <c r="Y50" i="92"/>
  <c r="Z50" i="92" s="1"/>
  <c r="X50" i="92"/>
  <c r="AH44" i="91"/>
  <c r="AQ44" i="91" s="1"/>
  <c r="AI49" i="92"/>
  <c r="AN49" i="92"/>
  <c r="AI53" i="89"/>
  <c r="AP53" i="89"/>
  <c r="AF48" i="96"/>
  <c r="AO48" i="96" s="1"/>
  <c r="AE48" i="96"/>
  <c r="W49" i="96"/>
  <c r="AG48" i="96"/>
  <c r="AP48" i="96" s="1"/>
  <c r="Z41" i="99"/>
  <c r="AR43" i="16"/>
  <c r="Z50" i="104"/>
  <c r="W43" i="87"/>
  <c r="AG42" i="87"/>
  <c r="AP42" i="87" s="1"/>
  <c r="AF42" i="87"/>
  <c r="AO42" i="87" s="1"/>
  <c r="AE42" i="87"/>
  <c r="AH44" i="16"/>
  <c r="AQ44" i="16" s="1"/>
  <c r="AR43" i="41"/>
  <c r="W40" i="48"/>
  <c r="AF39" i="48"/>
  <c r="AO39" i="48" s="1"/>
  <c r="AG39" i="48"/>
  <c r="AP39" i="48" s="1"/>
  <c r="AE39" i="48"/>
  <c r="Y40" i="50"/>
  <c r="X40" i="50"/>
  <c r="AI40" i="98"/>
  <c r="AN40" i="98"/>
  <c r="Y48" i="13"/>
  <c r="X48" i="13"/>
  <c r="W44" i="10" l="1"/>
  <c r="AE43" i="10"/>
  <c r="AF43" i="10"/>
  <c r="AO43" i="10" s="1"/>
  <c r="AG43" i="10"/>
  <c r="AP43" i="10" s="1"/>
  <c r="W47" i="88"/>
  <c r="AF46" i="88"/>
  <c r="AO46" i="88" s="1"/>
  <c r="AE46" i="88"/>
  <c r="AG46" i="88"/>
  <c r="AP46" i="88" s="1"/>
  <c r="AF50" i="92"/>
  <c r="AO50" i="92" s="1"/>
  <c r="AG50" i="92"/>
  <c r="AP50" i="92" s="1"/>
  <c r="W51" i="92"/>
  <c r="AE50" i="92"/>
  <c r="AE44" i="83"/>
  <c r="AF44" i="83"/>
  <c r="AO44" i="83" s="1"/>
  <c r="AG44" i="83"/>
  <c r="AP44" i="83" s="1"/>
  <c r="W45" i="83"/>
  <c r="AE52" i="47"/>
  <c r="AG52" i="47"/>
  <c r="AP52" i="47" s="1"/>
  <c r="AF52" i="47"/>
  <c r="AO52" i="47" s="1"/>
  <c r="W53" i="47"/>
  <c r="AI48" i="96"/>
  <c r="AN48" i="96"/>
  <c r="AF52" i="46"/>
  <c r="AO52" i="46" s="1"/>
  <c r="AE52" i="46"/>
  <c r="AG52" i="46"/>
  <c r="AP52" i="46" s="1"/>
  <c r="W53" i="46"/>
  <c r="AR39" i="85"/>
  <c r="AI43" i="18"/>
  <c r="AN43" i="18"/>
  <c r="AI42" i="42"/>
  <c r="AN42" i="42"/>
  <c r="AR42" i="10"/>
  <c r="AR47" i="100"/>
  <c r="AR47" i="13"/>
  <c r="AI39" i="35"/>
  <c r="AN39" i="35"/>
  <c r="AH48" i="51"/>
  <c r="AQ48" i="51" s="1"/>
  <c r="AH55" i="97"/>
  <c r="AQ55" i="97" s="1"/>
  <c r="AR41" i="43"/>
  <c r="AF48" i="84"/>
  <c r="AO48" i="84" s="1"/>
  <c r="W49" i="84"/>
  <c r="AE48" i="84"/>
  <c r="AG48" i="84"/>
  <c r="AP48" i="84" s="1"/>
  <c r="W48" i="95"/>
  <c r="AF47" i="95"/>
  <c r="AO47" i="95" s="1"/>
  <c r="AE47" i="95"/>
  <c r="AG47" i="95"/>
  <c r="AP47" i="95" s="1"/>
  <c r="W49" i="86"/>
  <c r="AG48" i="86"/>
  <c r="AP48" i="86" s="1"/>
  <c r="AF48" i="86"/>
  <c r="AO48" i="86" s="1"/>
  <c r="AE48" i="86"/>
  <c r="AI47" i="20"/>
  <c r="AN47" i="20"/>
  <c r="AH40" i="85"/>
  <c r="AQ40" i="85" s="1"/>
  <c r="AI44" i="91"/>
  <c r="AN44" i="91"/>
  <c r="W45" i="41"/>
  <c r="AF44" i="41"/>
  <c r="AO44" i="41" s="1"/>
  <c r="AE44" i="41"/>
  <c r="AG44" i="41"/>
  <c r="AP44" i="41" s="1"/>
  <c r="AH42" i="43"/>
  <c r="AQ42" i="43" s="1"/>
  <c r="W49" i="51"/>
  <c r="AG48" i="51"/>
  <c r="AF48" i="51"/>
  <c r="AO48" i="51" s="1"/>
  <c r="AE48" i="51"/>
  <c r="AN48" i="51" s="1"/>
  <c r="AR52" i="101"/>
  <c r="W44" i="103"/>
  <c r="AG43" i="103"/>
  <c r="AP43" i="103" s="1"/>
  <c r="AF43" i="103"/>
  <c r="AO43" i="103" s="1"/>
  <c r="AE43" i="103"/>
  <c r="W56" i="97"/>
  <c r="AG55" i="97"/>
  <c r="AP55" i="97" s="1"/>
  <c r="AE55" i="97"/>
  <c r="AF55" i="97"/>
  <c r="AO55" i="97" s="1"/>
  <c r="AI39" i="48"/>
  <c r="AN39" i="48"/>
  <c r="AR40" i="98"/>
  <c r="AI42" i="55"/>
  <c r="AN42" i="55"/>
  <c r="AF54" i="89"/>
  <c r="AO54" i="89" s="1"/>
  <c r="W55" i="89"/>
  <c r="AG54" i="89"/>
  <c r="AP54" i="89" s="1"/>
  <c r="AE54" i="89"/>
  <c r="AH48" i="100"/>
  <c r="AQ48" i="100" s="1"/>
  <c r="AH53" i="101"/>
  <c r="AQ53" i="101" s="1"/>
  <c r="AF45" i="54"/>
  <c r="AO45" i="54" s="1"/>
  <c r="AE45" i="54"/>
  <c r="AG45" i="54"/>
  <c r="AP45" i="54" s="1"/>
  <c r="W46" i="54"/>
  <c r="AR51" i="47"/>
  <c r="Z40" i="85"/>
  <c r="Y50" i="53"/>
  <c r="Z50" i="53" s="1"/>
  <c r="X50" i="53"/>
  <c r="AH48" i="45"/>
  <c r="AQ48" i="45" s="1"/>
  <c r="Z42" i="43"/>
  <c r="AI38" i="94"/>
  <c r="AN38" i="94"/>
  <c r="AR39" i="50"/>
  <c r="AE44" i="49"/>
  <c r="AF44" i="49"/>
  <c r="AO44" i="49" s="1"/>
  <c r="AG44" i="49"/>
  <c r="AP44" i="49" s="1"/>
  <c r="W45" i="49"/>
  <c r="AH51" i="93"/>
  <c r="AQ51" i="93" s="1"/>
  <c r="AI53" i="105"/>
  <c r="AN53" i="105"/>
  <c r="AR53" i="89"/>
  <c r="Y43" i="42"/>
  <c r="Z43" i="42"/>
  <c r="X43" i="42"/>
  <c r="Y48" i="20"/>
  <c r="Z48" i="20" s="1"/>
  <c r="X48" i="20"/>
  <c r="AR50" i="15"/>
  <c r="AG48" i="45"/>
  <c r="AP48" i="45" s="1"/>
  <c r="AE48" i="45"/>
  <c r="AF48" i="45"/>
  <c r="AO48" i="45" s="1"/>
  <c r="W49" i="45"/>
  <c r="Y40" i="35"/>
  <c r="X40" i="35"/>
  <c r="Z40" i="35" s="1"/>
  <c r="Y39" i="94"/>
  <c r="X39" i="94"/>
  <c r="AR45" i="88"/>
  <c r="AH41" i="98"/>
  <c r="AQ41" i="98" s="1"/>
  <c r="AG51" i="93"/>
  <c r="AP51" i="93" s="1"/>
  <c r="AF51" i="93"/>
  <c r="AO51" i="93" s="1"/>
  <c r="AE51" i="93"/>
  <c r="W52" i="93"/>
  <c r="Y53" i="32"/>
  <c r="X53" i="32"/>
  <c r="Z53" i="32" s="1"/>
  <c r="AI44" i="16"/>
  <c r="AN44" i="16"/>
  <c r="AF41" i="99"/>
  <c r="AO41" i="99" s="1"/>
  <c r="AE41" i="99"/>
  <c r="AG41" i="99"/>
  <c r="AP41" i="99" s="1"/>
  <c r="W42" i="99"/>
  <c r="AI47" i="44"/>
  <c r="AN47" i="44"/>
  <c r="Z53" i="101"/>
  <c r="AH48" i="13"/>
  <c r="AQ48" i="13" s="1"/>
  <c r="Y43" i="87"/>
  <c r="X43" i="87"/>
  <c r="Z43" i="87" s="1"/>
  <c r="Y48" i="44"/>
  <c r="X48" i="44"/>
  <c r="AH54" i="89"/>
  <c r="AQ54" i="89" s="1"/>
  <c r="AR47" i="45"/>
  <c r="AF39" i="90"/>
  <c r="AO39" i="90" s="1"/>
  <c r="AE39" i="90"/>
  <c r="W40" i="90"/>
  <c r="AG39" i="90"/>
  <c r="AP39" i="90" s="1"/>
  <c r="Y45" i="91"/>
  <c r="X45" i="91"/>
  <c r="Z45" i="91" s="1"/>
  <c r="AH51" i="15"/>
  <c r="AQ51" i="15" s="1"/>
  <c r="Z41" i="98"/>
  <c r="AR54" i="97"/>
  <c r="Y45" i="16"/>
  <c r="Z45" i="16"/>
  <c r="X45" i="16"/>
  <c r="Y45" i="11"/>
  <c r="Z45" i="11"/>
  <c r="X45" i="11"/>
  <c r="AI42" i="87"/>
  <c r="AN42" i="87"/>
  <c r="AH40" i="50"/>
  <c r="AQ40" i="50" s="1"/>
  <c r="Y43" i="55"/>
  <c r="X43" i="55"/>
  <c r="Z43" i="55" s="1"/>
  <c r="Z48" i="100"/>
  <c r="W40" i="102"/>
  <c r="AE39" i="102"/>
  <c r="AG39" i="102"/>
  <c r="AP39" i="102" s="1"/>
  <c r="AF39" i="102"/>
  <c r="AO39" i="102" s="1"/>
  <c r="Z40" i="50"/>
  <c r="Y40" i="48"/>
  <c r="X40" i="48"/>
  <c r="Z48" i="13"/>
  <c r="AF50" i="104"/>
  <c r="AO50" i="104" s="1"/>
  <c r="AE50" i="104"/>
  <c r="AG50" i="104"/>
  <c r="AP50" i="104" s="1"/>
  <c r="W51" i="104"/>
  <c r="Y49" i="96"/>
  <c r="X49" i="96"/>
  <c r="AR49" i="92"/>
  <c r="AH50" i="92"/>
  <c r="AQ50" i="92" s="1"/>
  <c r="AH52" i="47"/>
  <c r="AQ52" i="47" s="1"/>
  <c r="W50" i="52"/>
  <c r="AF49" i="52"/>
  <c r="AO49" i="52" s="1"/>
  <c r="AG49" i="52"/>
  <c r="AE49" i="52"/>
  <c r="AN49" i="52" s="1"/>
  <c r="AR43" i="83"/>
  <c r="Y44" i="18"/>
  <c r="Z44" i="18"/>
  <c r="X44" i="18"/>
  <c r="W42" i="82"/>
  <c r="AG41" i="82"/>
  <c r="AP41" i="82" s="1"/>
  <c r="AE41" i="82"/>
  <c r="AF41" i="82"/>
  <c r="AO41" i="82" s="1"/>
  <c r="AI49" i="53"/>
  <c r="AN49" i="53"/>
  <c r="AH44" i="83"/>
  <c r="AQ44" i="83" s="1"/>
  <c r="AR47" i="51"/>
  <c r="AH43" i="10"/>
  <c r="AQ43" i="10" s="1"/>
  <c r="Z51" i="15"/>
  <c r="AR50" i="93"/>
  <c r="AH46" i="88"/>
  <c r="AQ46" i="88" s="1"/>
  <c r="AI52" i="32"/>
  <c r="AN52" i="32"/>
  <c r="Y54" i="105"/>
  <c r="X54" i="105"/>
  <c r="AI44" i="11"/>
  <c r="AN44" i="11"/>
  <c r="AE45" i="91" l="1"/>
  <c r="W46" i="91"/>
  <c r="AF45" i="91"/>
  <c r="AO45" i="91" s="1"/>
  <c r="AG45" i="91"/>
  <c r="AP45" i="91" s="1"/>
  <c r="AF40" i="35"/>
  <c r="AO40" i="35" s="1"/>
  <c r="AE40" i="35"/>
  <c r="AG40" i="35"/>
  <c r="AP40" i="35" s="1"/>
  <c r="W41" i="35"/>
  <c r="W44" i="87"/>
  <c r="AG43" i="87"/>
  <c r="AP43" i="87" s="1"/>
  <c r="AF43" i="87"/>
  <c r="AO43" i="87" s="1"/>
  <c r="AE43" i="87"/>
  <c r="AE53" i="32"/>
  <c r="AG53" i="32"/>
  <c r="AP53" i="32" s="1"/>
  <c r="W54" i="32"/>
  <c r="AF53" i="32"/>
  <c r="AO53" i="32" s="1"/>
  <c r="AF48" i="20"/>
  <c r="AO48" i="20" s="1"/>
  <c r="AE48" i="20"/>
  <c r="W49" i="20"/>
  <c r="AG48" i="20"/>
  <c r="AP48" i="20" s="1"/>
  <c r="AF50" i="53"/>
  <c r="AO50" i="53" s="1"/>
  <c r="W51" i="53"/>
  <c r="AE50" i="53"/>
  <c r="AG50" i="53"/>
  <c r="AP50" i="53" s="1"/>
  <c r="AF43" i="55"/>
  <c r="AO43" i="55" s="1"/>
  <c r="AG43" i="55"/>
  <c r="AP43" i="55" s="1"/>
  <c r="W44" i="55"/>
  <c r="AE43" i="55"/>
  <c r="AF44" i="18"/>
  <c r="AO44" i="18" s="1"/>
  <c r="AG44" i="18"/>
  <c r="AP44" i="18" s="1"/>
  <c r="AE44" i="18"/>
  <c r="W45" i="18"/>
  <c r="AH40" i="48"/>
  <c r="AQ40" i="48" s="1"/>
  <c r="AH54" i="105"/>
  <c r="AQ54" i="105" s="1"/>
  <c r="AR49" i="53"/>
  <c r="AH44" i="18"/>
  <c r="AQ44" i="18" s="1"/>
  <c r="W49" i="13"/>
  <c r="AE48" i="13"/>
  <c r="AN48" i="13" s="1"/>
  <c r="AG48" i="13"/>
  <c r="AP48" i="13" s="1"/>
  <c r="AF48" i="13"/>
  <c r="AH45" i="16"/>
  <c r="AQ45" i="16" s="1"/>
  <c r="AH43" i="42"/>
  <c r="AQ43" i="42" s="1"/>
  <c r="AR53" i="105"/>
  <c r="AE40" i="85"/>
  <c r="AF40" i="85"/>
  <c r="AO40" i="85" s="1"/>
  <c r="W41" i="85"/>
  <c r="AG40" i="85"/>
  <c r="AP40" i="85" s="1"/>
  <c r="AI45" i="54"/>
  <c r="AN45" i="54"/>
  <c r="AR42" i="55"/>
  <c r="AI48" i="86"/>
  <c r="AN48" i="86"/>
  <c r="AI47" i="95"/>
  <c r="AN47" i="95"/>
  <c r="Y49" i="84"/>
  <c r="Z49" i="84"/>
  <c r="X49" i="84"/>
  <c r="Y53" i="47"/>
  <c r="X53" i="47"/>
  <c r="Y47" i="88"/>
  <c r="Z47" i="88"/>
  <c r="X47" i="88"/>
  <c r="AI49" i="52"/>
  <c r="AP49" i="52"/>
  <c r="Y45" i="49"/>
  <c r="X45" i="49"/>
  <c r="Z45" i="49" s="1"/>
  <c r="AR52" i="32"/>
  <c r="Y51" i="104"/>
  <c r="X51" i="104"/>
  <c r="Z51" i="104" s="1"/>
  <c r="Z40" i="48"/>
  <c r="AI39" i="102"/>
  <c r="AN39" i="102"/>
  <c r="AR42" i="87"/>
  <c r="AH48" i="44"/>
  <c r="AQ48" i="44" s="1"/>
  <c r="AH39" i="94"/>
  <c r="AQ39" i="94" s="1"/>
  <c r="AR38" i="94"/>
  <c r="Y44" i="103"/>
  <c r="Z44" i="103"/>
  <c r="X44" i="103"/>
  <c r="AI48" i="51"/>
  <c r="AP48" i="51"/>
  <c r="Y48" i="95"/>
  <c r="X48" i="95"/>
  <c r="AI44" i="83"/>
  <c r="AN44" i="83"/>
  <c r="AE45" i="16"/>
  <c r="W46" i="16"/>
  <c r="AF45" i="16"/>
  <c r="AO45" i="16" s="1"/>
  <c r="AG45" i="16"/>
  <c r="AP45" i="16" s="1"/>
  <c r="AG53" i="101"/>
  <c r="AP53" i="101" s="1"/>
  <c r="AF53" i="101"/>
  <c r="AO53" i="101" s="1"/>
  <c r="AE53" i="101"/>
  <c r="W54" i="101"/>
  <c r="AE43" i="42"/>
  <c r="AG43" i="42"/>
  <c r="AP43" i="42" s="1"/>
  <c r="W44" i="42"/>
  <c r="AF43" i="42"/>
  <c r="AO43" i="42" s="1"/>
  <c r="AR44" i="11"/>
  <c r="AI41" i="82"/>
  <c r="AN41" i="82"/>
  <c r="Y50" i="52"/>
  <c r="X50" i="52"/>
  <c r="Z50" i="52" s="1"/>
  <c r="Y40" i="102"/>
  <c r="Z40" i="102" s="1"/>
  <c r="X40" i="102"/>
  <c r="AH45" i="11"/>
  <c r="AQ45" i="11" s="1"/>
  <c r="Z48" i="44"/>
  <c r="AR47" i="44"/>
  <c r="Y52" i="93"/>
  <c r="Z52" i="93" s="1"/>
  <c r="X52" i="93"/>
  <c r="Z39" i="94"/>
  <c r="Y49" i="45"/>
  <c r="X49" i="45"/>
  <c r="AH48" i="20"/>
  <c r="AQ48" i="20" s="1"/>
  <c r="AE42" i="43"/>
  <c r="AF42" i="43"/>
  <c r="AO42" i="43" s="1"/>
  <c r="AG42" i="43"/>
  <c r="AP42" i="43" s="1"/>
  <c r="W43" i="43"/>
  <c r="AH50" i="53"/>
  <c r="AQ50" i="53" s="1"/>
  <c r="Y55" i="89"/>
  <c r="X55" i="89"/>
  <c r="Y56" i="97"/>
  <c r="Z56" i="97" s="1"/>
  <c r="X56" i="97"/>
  <c r="Y49" i="51"/>
  <c r="X49" i="51"/>
  <c r="AR44" i="91"/>
  <c r="Y49" i="86"/>
  <c r="X49" i="86"/>
  <c r="Z49" i="86" s="1"/>
  <c r="AR39" i="35"/>
  <c r="AI52" i="47"/>
  <c r="AN52" i="47"/>
  <c r="AI41" i="99"/>
  <c r="AN41" i="99"/>
  <c r="AI54" i="89"/>
  <c r="AN54" i="89"/>
  <c r="AR43" i="18"/>
  <c r="AH49" i="96"/>
  <c r="AQ49" i="96" s="1"/>
  <c r="AI50" i="104"/>
  <c r="AN50" i="104"/>
  <c r="AF40" i="50"/>
  <c r="AO40" i="50" s="1"/>
  <c r="AG40" i="50"/>
  <c r="AP40" i="50" s="1"/>
  <c r="W41" i="50"/>
  <c r="AE40" i="50"/>
  <c r="AG48" i="100"/>
  <c r="AP48" i="100" s="1"/>
  <c r="W49" i="100"/>
  <c r="AF48" i="100"/>
  <c r="AO48" i="100" s="1"/>
  <c r="AE48" i="100"/>
  <c r="AF45" i="11"/>
  <c r="AO45" i="11" s="1"/>
  <c r="AG45" i="11"/>
  <c r="AP45" i="11" s="1"/>
  <c r="AE45" i="11"/>
  <c r="W46" i="11"/>
  <c r="Y40" i="90"/>
  <c r="Z40" i="90" s="1"/>
  <c r="X40" i="90"/>
  <c r="AR44" i="16"/>
  <c r="AI51" i="93"/>
  <c r="AN51" i="93"/>
  <c r="AI44" i="49"/>
  <c r="AN44" i="49"/>
  <c r="Y46" i="54"/>
  <c r="Z46" i="54"/>
  <c r="X46" i="54"/>
  <c r="AR39" i="48"/>
  <c r="AR47" i="20"/>
  <c r="AR48" i="96"/>
  <c r="AI50" i="92"/>
  <c r="AN50" i="92"/>
  <c r="AI46" i="88"/>
  <c r="AN46" i="88"/>
  <c r="AI43" i="10"/>
  <c r="AN43" i="10"/>
  <c r="AI55" i="97"/>
  <c r="AN55" i="97"/>
  <c r="Y45" i="41"/>
  <c r="X45" i="41"/>
  <c r="Z45" i="41" s="1"/>
  <c r="AI52" i="46"/>
  <c r="AN52" i="46"/>
  <c r="W52" i="15"/>
  <c r="AG51" i="15"/>
  <c r="AP51" i="15" s="1"/>
  <c r="AF51" i="15"/>
  <c r="AO51" i="15" s="1"/>
  <c r="AE51" i="15"/>
  <c r="Z54" i="105"/>
  <c r="Y42" i="82"/>
  <c r="X42" i="82"/>
  <c r="Z42" i="82" s="1"/>
  <c r="Z49" i="96"/>
  <c r="AH43" i="55"/>
  <c r="AQ43" i="55" s="1"/>
  <c r="AF41" i="98"/>
  <c r="AO41" i="98" s="1"/>
  <c r="W42" i="98"/>
  <c r="AE41" i="98"/>
  <c r="AG41" i="98"/>
  <c r="AP41" i="98" s="1"/>
  <c r="AH45" i="91"/>
  <c r="AQ45" i="91" s="1"/>
  <c r="AI39" i="90"/>
  <c r="AN39" i="90"/>
  <c r="AH43" i="87"/>
  <c r="AQ43" i="87" s="1"/>
  <c r="Y42" i="99"/>
  <c r="Z42" i="99"/>
  <c r="X42" i="99"/>
  <c r="AH53" i="32"/>
  <c r="AQ53" i="32" s="1"/>
  <c r="AH40" i="35"/>
  <c r="AQ40" i="35" s="1"/>
  <c r="AI48" i="45"/>
  <c r="AN48" i="45"/>
  <c r="AI43" i="103"/>
  <c r="AN43" i="103"/>
  <c r="AI44" i="41"/>
  <c r="AN44" i="41"/>
  <c r="AI48" i="84"/>
  <c r="AN48" i="84"/>
  <c r="AR42" i="42"/>
  <c r="Y53" i="46"/>
  <c r="X53" i="46"/>
  <c r="Z53" i="46" s="1"/>
  <c r="Y45" i="83"/>
  <c r="Z45" i="83" s="1"/>
  <c r="X45" i="83"/>
  <c r="X51" i="92"/>
  <c r="Y51" i="92"/>
  <c r="Z51" i="92"/>
  <c r="Y44" i="10"/>
  <c r="Z44" i="10" s="1"/>
  <c r="X44" i="10"/>
  <c r="AE50" i="52" l="1"/>
  <c r="AF50" i="52"/>
  <c r="AO50" i="52" s="1"/>
  <c r="AG50" i="52"/>
  <c r="AP50" i="52" s="1"/>
  <c r="W51" i="52"/>
  <c r="AF45" i="49"/>
  <c r="AO45" i="49" s="1"/>
  <c r="W46" i="49"/>
  <c r="AG45" i="49"/>
  <c r="AP45" i="49" s="1"/>
  <c r="AE45" i="49"/>
  <c r="W53" i="93"/>
  <c r="AG52" i="93"/>
  <c r="AP52" i="93" s="1"/>
  <c r="AF52" i="93"/>
  <c r="AO52" i="93" s="1"/>
  <c r="AE52" i="93"/>
  <c r="AF44" i="10"/>
  <c r="AO44" i="10" s="1"/>
  <c r="AE44" i="10"/>
  <c r="W45" i="10"/>
  <c r="AG44" i="10"/>
  <c r="AP44" i="10" s="1"/>
  <c r="AG53" i="46"/>
  <c r="AP53" i="46" s="1"/>
  <c r="AE53" i="46"/>
  <c r="AN53" i="46" s="1"/>
  <c r="AF53" i="46"/>
  <c r="W54" i="46"/>
  <c r="AF45" i="83"/>
  <c r="AO45" i="83" s="1"/>
  <c r="W46" i="83"/>
  <c r="AE45" i="83"/>
  <c r="AG45" i="83"/>
  <c r="AP45" i="83" s="1"/>
  <c r="AE51" i="104"/>
  <c r="AG51" i="104"/>
  <c r="AP51" i="104" s="1"/>
  <c r="W52" i="104"/>
  <c r="AF51" i="104"/>
  <c r="AO51" i="104" s="1"/>
  <c r="AF45" i="41"/>
  <c r="AO45" i="41" s="1"/>
  <c r="AG45" i="41"/>
  <c r="AP45" i="41" s="1"/>
  <c r="AE45" i="41"/>
  <c r="W46" i="41"/>
  <c r="AF42" i="82"/>
  <c r="AO42" i="82" s="1"/>
  <c r="AE42" i="82"/>
  <c r="AG42" i="82"/>
  <c r="AP42" i="82" s="1"/>
  <c r="W43" i="82"/>
  <c r="W41" i="90"/>
  <c r="AF40" i="90"/>
  <c r="AO40" i="90" s="1"/>
  <c r="AG40" i="90"/>
  <c r="AP40" i="90" s="1"/>
  <c r="AE40" i="90"/>
  <c r="AF49" i="86"/>
  <c r="AO49" i="86" s="1"/>
  <c r="AE49" i="86"/>
  <c r="W50" i="86"/>
  <c r="AG49" i="86"/>
  <c r="AP49" i="86" s="1"/>
  <c r="W57" i="97"/>
  <c r="AE56" i="97"/>
  <c r="AG56" i="97"/>
  <c r="AP56" i="97" s="1"/>
  <c r="AF56" i="97"/>
  <c r="AO56" i="97" s="1"/>
  <c r="AG40" i="102"/>
  <c r="AP40" i="102" s="1"/>
  <c r="AF40" i="102"/>
  <c r="AO40" i="102" s="1"/>
  <c r="AE40" i="102"/>
  <c r="W41" i="102"/>
  <c r="AH42" i="99"/>
  <c r="AQ42" i="99" s="1"/>
  <c r="Y42" i="98"/>
  <c r="X42" i="98"/>
  <c r="AR52" i="46"/>
  <c r="AH46" i="54"/>
  <c r="AQ46" i="54" s="1"/>
  <c r="AR51" i="93"/>
  <c r="AI48" i="100"/>
  <c r="AN48" i="100"/>
  <c r="Y41" i="50"/>
  <c r="X41" i="50"/>
  <c r="AI43" i="42"/>
  <c r="AN43" i="42"/>
  <c r="AR44" i="83"/>
  <c r="AH44" i="103"/>
  <c r="AQ44" i="103" s="1"/>
  <c r="AR39" i="102"/>
  <c r="AH47" i="88"/>
  <c r="AQ47" i="88" s="1"/>
  <c r="AH49" i="84"/>
  <c r="AQ49" i="84" s="1"/>
  <c r="AR48" i="86"/>
  <c r="Y54" i="32"/>
  <c r="Z54" i="32"/>
  <c r="X54" i="32"/>
  <c r="AI51" i="15"/>
  <c r="AN51" i="15"/>
  <c r="W47" i="54"/>
  <c r="AF46" i="54"/>
  <c r="AO46" i="54" s="1"/>
  <c r="AE46" i="54"/>
  <c r="AG46" i="54"/>
  <c r="AP46" i="54" s="1"/>
  <c r="AR54" i="89"/>
  <c r="AH55" i="89"/>
  <c r="AQ55" i="89" s="1"/>
  <c r="Y44" i="87"/>
  <c r="X44" i="87"/>
  <c r="AI43" i="55"/>
  <c r="AN43" i="55"/>
  <c r="AI50" i="53"/>
  <c r="AN50" i="53"/>
  <c r="AI48" i="20"/>
  <c r="AN48" i="20"/>
  <c r="AI53" i="32"/>
  <c r="AN53" i="32"/>
  <c r="AH51" i="92"/>
  <c r="AQ51" i="92" s="1"/>
  <c r="AR44" i="41"/>
  <c r="AR39" i="90"/>
  <c r="AR46" i="88"/>
  <c r="AH40" i="90"/>
  <c r="AQ40" i="90" s="1"/>
  <c r="AR41" i="99"/>
  <c r="AI53" i="101"/>
  <c r="AN53" i="101"/>
  <c r="Y46" i="16"/>
  <c r="Z46" i="16"/>
  <c r="X46" i="16"/>
  <c r="AH53" i="47"/>
  <c r="AQ53" i="47" s="1"/>
  <c r="AI40" i="85"/>
  <c r="AN40" i="85"/>
  <c r="Y45" i="18"/>
  <c r="X45" i="18"/>
  <c r="Y44" i="55"/>
  <c r="Z44" i="55" s="1"/>
  <c r="X44" i="55"/>
  <c r="Y51" i="53"/>
  <c r="X51" i="53"/>
  <c r="X41" i="35"/>
  <c r="Z41" i="35" s="1"/>
  <c r="Y41" i="35"/>
  <c r="AG51" i="92"/>
  <c r="AP51" i="92" s="1"/>
  <c r="W52" i="92"/>
  <c r="AF51" i="92"/>
  <c r="AO51" i="92" s="1"/>
  <c r="AE51" i="92"/>
  <c r="AH53" i="46"/>
  <c r="AQ53" i="46" s="1"/>
  <c r="AR48" i="84"/>
  <c r="AR48" i="45"/>
  <c r="AG42" i="99"/>
  <c r="AP42" i="99" s="1"/>
  <c r="W43" i="99"/>
  <c r="AE42" i="99"/>
  <c r="AF42" i="99"/>
  <c r="AO42" i="99" s="1"/>
  <c r="W50" i="96"/>
  <c r="AF49" i="96"/>
  <c r="AO49" i="96" s="1"/>
  <c r="AG49" i="96"/>
  <c r="AP49" i="96" s="1"/>
  <c r="AE49" i="96"/>
  <c r="AH45" i="41"/>
  <c r="AQ45" i="41" s="1"/>
  <c r="AR43" i="10"/>
  <c r="Y46" i="11"/>
  <c r="X46" i="11"/>
  <c r="AH49" i="45"/>
  <c r="AQ49" i="45" s="1"/>
  <c r="AH48" i="95"/>
  <c r="AQ48" i="95" s="1"/>
  <c r="AF44" i="103"/>
  <c r="AO44" i="103" s="1"/>
  <c r="AE44" i="103"/>
  <c r="W45" i="103"/>
  <c r="AG44" i="103"/>
  <c r="AP44" i="103" s="1"/>
  <c r="AG40" i="48"/>
  <c r="AP40" i="48" s="1"/>
  <c r="W41" i="48"/>
  <c r="AE40" i="48"/>
  <c r="AF40" i="48"/>
  <c r="AO40" i="48" s="1"/>
  <c r="AH45" i="49"/>
  <c r="AQ45" i="49" s="1"/>
  <c r="AE47" i="88"/>
  <c r="AG47" i="88"/>
  <c r="AP47" i="88" s="1"/>
  <c r="AF47" i="88"/>
  <c r="AO47" i="88" s="1"/>
  <c r="W48" i="88"/>
  <c r="W50" i="84"/>
  <c r="AG49" i="84"/>
  <c r="AP49" i="84" s="1"/>
  <c r="AF49" i="84"/>
  <c r="AO49" i="84" s="1"/>
  <c r="AE49" i="84"/>
  <c r="Y41" i="85"/>
  <c r="X41" i="85"/>
  <c r="AH42" i="82"/>
  <c r="AQ42" i="82" s="1"/>
  <c r="AH49" i="86"/>
  <c r="AQ49" i="86" s="1"/>
  <c r="Z55" i="89"/>
  <c r="Z49" i="45"/>
  <c r="Y54" i="101"/>
  <c r="X54" i="101"/>
  <c r="Z48" i="95"/>
  <c r="AH51" i="104"/>
  <c r="AQ51" i="104" s="1"/>
  <c r="Y49" i="13"/>
  <c r="X49" i="13"/>
  <c r="AH44" i="10"/>
  <c r="AQ44" i="10" s="1"/>
  <c r="AH45" i="83"/>
  <c r="AQ45" i="83" s="1"/>
  <c r="Y52" i="15"/>
  <c r="Z52" i="15" s="1"/>
  <c r="X52" i="15"/>
  <c r="AR44" i="49"/>
  <c r="AR50" i="104"/>
  <c r="AH56" i="97"/>
  <c r="AQ56" i="97" s="1"/>
  <c r="Y43" i="43"/>
  <c r="Z43" i="43" s="1"/>
  <c r="X43" i="43"/>
  <c r="AF39" i="94"/>
  <c r="AO39" i="94" s="1"/>
  <c r="AE39" i="94"/>
  <c r="W40" i="94"/>
  <c r="AG39" i="94"/>
  <c r="AP39" i="94" s="1"/>
  <c r="AE48" i="44"/>
  <c r="AN48" i="44" s="1"/>
  <c r="AG48" i="44"/>
  <c r="AF48" i="44"/>
  <c r="AO48" i="44" s="1"/>
  <c r="W49" i="44"/>
  <c r="AH40" i="102"/>
  <c r="AQ40" i="102" s="1"/>
  <c r="Y44" i="42"/>
  <c r="X44" i="42"/>
  <c r="AI45" i="16"/>
  <c r="AN45" i="16"/>
  <c r="Z53" i="47"/>
  <c r="AR47" i="95"/>
  <c r="AR45" i="54"/>
  <c r="AI44" i="18"/>
  <c r="AN44" i="18"/>
  <c r="AI43" i="87"/>
  <c r="AN43" i="87"/>
  <c r="Y46" i="91"/>
  <c r="X46" i="91"/>
  <c r="Z46" i="91" s="1"/>
  <c r="AH49" i="51"/>
  <c r="AQ49" i="51" s="1"/>
  <c r="AI42" i="43"/>
  <c r="AN42" i="43"/>
  <c r="AH50" i="52"/>
  <c r="AQ50" i="52" s="1"/>
  <c r="Y49" i="20"/>
  <c r="Z49" i="20"/>
  <c r="X49" i="20"/>
  <c r="AI45" i="11"/>
  <c r="AN45" i="11"/>
  <c r="Y49" i="100"/>
  <c r="X49" i="100"/>
  <c r="Z49" i="51"/>
  <c r="AR43" i="103"/>
  <c r="AI41" i="98"/>
  <c r="AN41" i="98"/>
  <c r="AF54" i="105"/>
  <c r="AO54" i="105" s="1"/>
  <c r="AE54" i="105"/>
  <c r="W55" i="105"/>
  <c r="AG54" i="105"/>
  <c r="AP54" i="105" s="1"/>
  <c r="AR55" i="97"/>
  <c r="AR50" i="92"/>
  <c r="AI40" i="50"/>
  <c r="AN40" i="50"/>
  <c r="AR52" i="47"/>
  <c r="AH52" i="93"/>
  <c r="AQ52" i="93" s="1"/>
  <c r="AR41" i="82"/>
  <c r="AR48" i="51"/>
  <c r="AR49" i="52"/>
  <c r="AI48" i="13"/>
  <c r="AO48" i="13"/>
  <c r="AI40" i="35"/>
  <c r="AN40" i="35"/>
  <c r="AI45" i="91"/>
  <c r="AN45" i="91"/>
  <c r="AF44" i="55" l="1"/>
  <c r="AO44" i="55" s="1"/>
  <c r="AE44" i="55"/>
  <c r="W45" i="55"/>
  <c r="AG44" i="55"/>
  <c r="AP44" i="55" s="1"/>
  <c r="W53" i="15"/>
  <c r="AG52" i="15"/>
  <c r="AP52" i="15" s="1"/>
  <c r="AF52" i="15"/>
  <c r="AO52" i="15" s="1"/>
  <c r="AE52" i="15"/>
  <c r="AG41" i="35"/>
  <c r="AP41" i="35" s="1"/>
  <c r="AE41" i="35"/>
  <c r="W42" i="35"/>
  <c r="AF41" i="35"/>
  <c r="AO41" i="35" s="1"/>
  <c r="AF43" i="43"/>
  <c r="AO43" i="43" s="1"/>
  <c r="AG43" i="43"/>
  <c r="AP43" i="43" s="1"/>
  <c r="W44" i="43"/>
  <c r="AE43" i="43"/>
  <c r="AG46" i="91"/>
  <c r="AP46" i="91" s="1"/>
  <c r="AE46" i="91"/>
  <c r="W47" i="91"/>
  <c r="AF46" i="91"/>
  <c r="AO46" i="91" s="1"/>
  <c r="AR48" i="13"/>
  <c r="AH49" i="100"/>
  <c r="AQ49" i="100" s="1"/>
  <c r="AR43" i="87"/>
  <c r="AR40" i="50"/>
  <c r="AR45" i="16"/>
  <c r="AH43" i="43"/>
  <c r="AQ43" i="43" s="1"/>
  <c r="AH52" i="15"/>
  <c r="AQ52" i="15" s="1"/>
  <c r="AR53" i="101"/>
  <c r="AR50" i="53"/>
  <c r="Z42" i="98"/>
  <c r="AH42" i="98"/>
  <c r="AQ42" i="98" s="1"/>
  <c r="AI42" i="82"/>
  <c r="AN42" i="82"/>
  <c r="Y54" i="46"/>
  <c r="X54" i="46"/>
  <c r="Y45" i="10"/>
  <c r="Z45" i="10"/>
  <c r="X45" i="10"/>
  <c r="Y55" i="105"/>
  <c r="X55" i="105"/>
  <c r="AR45" i="11"/>
  <c r="Z44" i="42"/>
  <c r="AH44" i="42"/>
  <c r="AQ44" i="42" s="1"/>
  <c r="AH49" i="13"/>
  <c r="AQ49" i="13" s="1"/>
  <c r="AF49" i="45"/>
  <c r="AO49" i="45" s="1"/>
  <c r="AG49" i="45"/>
  <c r="AP49" i="45" s="1"/>
  <c r="AE49" i="45"/>
  <c r="W50" i="45"/>
  <c r="AH41" i="85"/>
  <c r="AQ41" i="85" s="1"/>
  <c r="AI47" i="88"/>
  <c r="AN47" i="88"/>
  <c r="AH44" i="55"/>
  <c r="AQ44" i="55" s="1"/>
  <c r="AR51" i="15"/>
  <c r="Y50" i="86"/>
  <c r="X50" i="86"/>
  <c r="AI53" i="46"/>
  <c r="AO53" i="46"/>
  <c r="AI44" i="10"/>
  <c r="AN44" i="10"/>
  <c r="Y53" i="93"/>
  <c r="Z53" i="93"/>
  <c r="X53" i="93"/>
  <c r="AR40" i="35"/>
  <c r="AI54" i="105"/>
  <c r="AN54" i="105"/>
  <c r="AE49" i="51"/>
  <c r="AF49" i="51"/>
  <c r="AO49" i="51" s="1"/>
  <c r="AG49" i="51"/>
  <c r="AP49" i="51" s="1"/>
  <c r="W50" i="51"/>
  <c r="AH49" i="20"/>
  <c r="AQ49" i="20" s="1"/>
  <c r="Z49" i="13"/>
  <c r="AF55" i="89"/>
  <c r="AO55" i="89" s="1"/>
  <c r="AE55" i="89"/>
  <c r="W56" i="89"/>
  <c r="AG55" i="89"/>
  <c r="AP55" i="89" s="1"/>
  <c r="Z41" i="85"/>
  <c r="Y50" i="84"/>
  <c r="X50" i="84"/>
  <c r="Y45" i="103"/>
  <c r="X45" i="103"/>
  <c r="AI49" i="96"/>
  <c r="AN49" i="96"/>
  <c r="AI42" i="99"/>
  <c r="AN42" i="99"/>
  <c r="AR40" i="85"/>
  <c r="AH46" i="16"/>
  <c r="AQ46" i="16" s="1"/>
  <c r="AR53" i="32"/>
  <c r="AR43" i="55"/>
  <c r="AH54" i="32"/>
  <c r="AQ54" i="32" s="1"/>
  <c r="AR48" i="100"/>
  <c r="Y41" i="102"/>
  <c r="Z41" i="102"/>
  <c r="X41" i="102"/>
  <c r="AI49" i="86"/>
  <c r="AN49" i="86"/>
  <c r="Y41" i="90"/>
  <c r="X41" i="90"/>
  <c r="AI45" i="83"/>
  <c r="AN45" i="83"/>
  <c r="Y51" i="52"/>
  <c r="Z51" i="52" s="1"/>
  <c r="X51" i="52"/>
  <c r="Y49" i="44"/>
  <c r="X49" i="44"/>
  <c r="Z49" i="44" s="1"/>
  <c r="Y40" i="94"/>
  <c r="Z40" i="94" s="1"/>
  <c r="X40" i="94"/>
  <c r="AF48" i="95"/>
  <c r="AO48" i="95" s="1"/>
  <c r="AG48" i="95"/>
  <c r="AP48" i="95" s="1"/>
  <c r="AE48" i="95"/>
  <c r="W49" i="95"/>
  <c r="AI40" i="48"/>
  <c r="AN40" i="48"/>
  <c r="AI44" i="103"/>
  <c r="AN44" i="103"/>
  <c r="AH46" i="11"/>
  <c r="AQ46" i="11" s="1"/>
  <c r="Y43" i="99"/>
  <c r="X43" i="99"/>
  <c r="AI51" i="92"/>
  <c r="AN51" i="92"/>
  <c r="AH41" i="35"/>
  <c r="AQ41" i="35" s="1"/>
  <c r="AE46" i="16"/>
  <c r="AF46" i="16"/>
  <c r="AO46" i="16" s="1"/>
  <c r="AG46" i="16"/>
  <c r="AP46" i="16" s="1"/>
  <c r="W47" i="16"/>
  <c r="AH44" i="87"/>
  <c r="AQ44" i="87" s="1"/>
  <c r="AI46" i="54"/>
  <c r="AN46" i="54"/>
  <c r="AF54" i="32"/>
  <c r="AO54" i="32" s="1"/>
  <c r="AG54" i="32"/>
  <c r="AP54" i="32" s="1"/>
  <c r="AE54" i="32"/>
  <c r="W55" i="32"/>
  <c r="AR43" i="42"/>
  <c r="AI40" i="102"/>
  <c r="AN40" i="102"/>
  <c r="AI56" i="97"/>
  <c r="AN56" i="97"/>
  <c r="Y46" i="41"/>
  <c r="Z46" i="41"/>
  <c r="X46" i="41"/>
  <c r="Y52" i="104"/>
  <c r="X52" i="104"/>
  <c r="Y46" i="83"/>
  <c r="Z46" i="83"/>
  <c r="X46" i="83"/>
  <c r="AI45" i="49"/>
  <c r="AN45" i="49"/>
  <c r="W50" i="20"/>
  <c r="AG49" i="20"/>
  <c r="AP49" i="20" s="1"/>
  <c r="AE49" i="20"/>
  <c r="AF49" i="20"/>
  <c r="AO49" i="20" s="1"/>
  <c r="AI39" i="94"/>
  <c r="AN39" i="94"/>
  <c r="AH54" i="101"/>
  <c r="AQ54" i="101" s="1"/>
  <c r="X48" i="88"/>
  <c r="Y48" i="88"/>
  <c r="Z48" i="88"/>
  <c r="Y41" i="48"/>
  <c r="X41" i="48"/>
  <c r="Z46" i="11"/>
  <c r="AH51" i="53"/>
  <c r="AQ51" i="53" s="1"/>
  <c r="AH45" i="18"/>
  <c r="AQ45" i="18" s="1"/>
  <c r="AR48" i="20"/>
  <c r="Z44" i="87"/>
  <c r="AH41" i="50"/>
  <c r="AQ41" i="50" s="1"/>
  <c r="Y57" i="97"/>
  <c r="Z57" i="97"/>
  <c r="X57" i="97"/>
  <c r="Y43" i="82"/>
  <c r="X43" i="82"/>
  <c r="AI45" i="41"/>
  <c r="AN45" i="41"/>
  <c r="AI52" i="93"/>
  <c r="AN52" i="93"/>
  <c r="Z49" i="100"/>
  <c r="AE53" i="47"/>
  <c r="W54" i="47"/>
  <c r="AG53" i="47"/>
  <c r="AP53" i="47" s="1"/>
  <c r="AF53" i="47"/>
  <c r="AO53" i="47" s="1"/>
  <c r="AR45" i="91"/>
  <c r="AR41" i="98"/>
  <c r="AR42" i="43"/>
  <c r="AH46" i="91"/>
  <c r="AQ46" i="91" s="1"/>
  <c r="AR44" i="18"/>
  <c r="AI48" i="44"/>
  <c r="AP48" i="44"/>
  <c r="Z54" i="101"/>
  <c r="AI49" i="84"/>
  <c r="AN49" i="84"/>
  <c r="Y50" i="96"/>
  <c r="Z50" i="96"/>
  <c r="X50" i="96"/>
  <c r="Y52" i="92"/>
  <c r="Z52" i="92" s="1"/>
  <c r="X52" i="92"/>
  <c r="Z51" i="53"/>
  <c r="Z45" i="18"/>
  <c r="Y47" i="54"/>
  <c r="Z47" i="54"/>
  <c r="X47" i="54"/>
  <c r="Z41" i="50"/>
  <c r="AI40" i="90"/>
  <c r="AN40" i="90"/>
  <c r="AI51" i="104"/>
  <c r="AN51" i="104"/>
  <c r="Y46" i="49"/>
  <c r="X46" i="49"/>
  <c r="AI50" i="52"/>
  <c r="AN50" i="52"/>
  <c r="AE52" i="92" l="1"/>
  <c r="W53" i="92"/>
  <c r="AF52" i="92"/>
  <c r="AO52" i="92" s="1"/>
  <c r="AG52" i="92"/>
  <c r="AP52" i="92" s="1"/>
  <c r="AF51" i="52"/>
  <c r="AO51" i="52" s="1"/>
  <c r="W52" i="52"/>
  <c r="AG51" i="52"/>
  <c r="AP51" i="52" s="1"/>
  <c r="AE51" i="52"/>
  <c r="AE40" i="94"/>
  <c r="AF40" i="94"/>
  <c r="AO40" i="94" s="1"/>
  <c r="W41" i="94"/>
  <c r="AG40" i="94"/>
  <c r="AP40" i="94" s="1"/>
  <c r="AE49" i="44"/>
  <c r="AF49" i="44"/>
  <c r="AO49" i="44" s="1"/>
  <c r="AG49" i="44"/>
  <c r="AP49" i="44" s="1"/>
  <c r="W50" i="44"/>
  <c r="W49" i="88"/>
  <c r="AF48" i="88"/>
  <c r="AO48" i="88" s="1"/>
  <c r="AE48" i="88"/>
  <c r="AG48" i="88"/>
  <c r="AP48" i="88" s="1"/>
  <c r="W47" i="11"/>
  <c r="AG46" i="11"/>
  <c r="AP46" i="11" s="1"/>
  <c r="AF46" i="11"/>
  <c r="AO46" i="11" s="1"/>
  <c r="AE46" i="11"/>
  <c r="AH52" i="104"/>
  <c r="AQ52" i="104" s="1"/>
  <c r="Y55" i="32"/>
  <c r="Z55" i="32" s="1"/>
  <c r="X55" i="32"/>
  <c r="AH47" i="54"/>
  <c r="AQ47" i="54" s="1"/>
  <c r="AR49" i="84"/>
  <c r="AR52" i="93"/>
  <c r="AH57" i="97"/>
  <c r="AQ57" i="97" s="1"/>
  <c r="AH46" i="83"/>
  <c r="AQ46" i="83" s="1"/>
  <c r="AH46" i="41"/>
  <c r="AQ46" i="41" s="1"/>
  <c r="AR40" i="102"/>
  <c r="AR44" i="103"/>
  <c r="AR45" i="83"/>
  <c r="AH41" i="102"/>
  <c r="AQ41" i="102" s="1"/>
  <c r="AR49" i="96"/>
  <c r="AF44" i="42"/>
  <c r="AO44" i="42" s="1"/>
  <c r="W45" i="42"/>
  <c r="AG44" i="42"/>
  <c r="AP44" i="42" s="1"/>
  <c r="AE44" i="42"/>
  <c r="AH45" i="10"/>
  <c r="AQ45" i="10" s="1"/>
  <c r="Y44" i="43"/>
  <c r="X44" i="43"/>
  <c r="AI41" i="35"/>
  <c r="AN41" i="35"/>
  <c r="Y53" i="15"/>
  <c r="Z53" i="15" s="1"/>
  <c r="X53" i="15"/>
  <c r="AI46" i="16"/>
  <c r="AN46" i="16"/>
  <c r="AH41" i="90"/>
  <c r="AQ41" i="90" s="1"/>
  <c r="W42" i="102"/>
  <c r="AF41" i="102"/>
  <c r="AO41" i="102" s="1"/>
  <c r="AG41" i="102"/>
  <c r="AP41" i="102" s="1"/>
  <c r="AE41" i="102"/>
  <c r="AH45" i="103"/>
  <c r="AQ45" i="103" s="1"/>
  <c r="W42" i="85"/>
  <c r="AG41" i="85"/>
  <c r="AP41" i="85" s="1"/>
  <c r="AE41" i="85"/>
  <c r="AF41" i="85"/>
  <c r="AO41" i="85" s="1"/>
  <c r="AR54" i="105"/>
  <c r="AE45" i="10"/>
  <c r="AG45" i="10"/>
  <c r="AP45" i="10" s="1"/>
  <c r="W46" i="10"/>
  <c r="AF45" i="10"/>
  <c r="AO45" i="10" s="1"/>
  <c r="AR42" i="82"/>
  <c r="AF42" i="98"/>
  <c r="AO42" i="98" s="1"/>
  <c r="W43" i="98"/>
  <c r="AG42" i="98"/>
  <c r="AP42" i="98" s="1"/>
  <c r="AE42" i="98"/>
  <c r="Y47" i="91"/>
  <c r="X47" i="91"/>
  <c r="AE47" i="54"/>
  <c r="AF47" i="54"/>
  <c r="AO47" i="54" s="1"/>
  <c r="AG47" i="54"/>
  <c r="AP47" i="54" s="1"/>
  <c r="W48" i="54"/>
  <c r="AE46" i="83"/>
  <c r="AN46" i="83" s="1"/>
  <c r="AF46" i="83"/>
  <c r="AO46" i="83" s="1"/>
  <c r="W47" i="83"/>
  <c r="AG46" i="83"/>
  <c r="W50" i="13"/>
  <c r="AF49" i="13"/>
  <c r="AO49" i="13" s="1"/>
  <c r="AG49" i="13"/>
  <c r="AP49" i="13" s="1"/>
  <c r="AE49" i="13"/>
  <c r="AR51" i="104"/>
  <c r="AH50" i="96"/>
  <c r="AQ50" i="96" s="1"/>
  <c r="X54" i="47"/>
  <c r="Y54" i="47"/>
  <c r="Z54" i="47"/>
  <c r="AR45" i="41"/>
  <c r="AF44" i="87"/>
  <c r="AO44" i="87" s="1"/>
  <c r="AE44" i="87"/>
  <c r="W45" i="87"/>
  <c r="AG44" i="87"/>
  <c r="AP44" i="87" s="1"/>
  <c r="AR51" i="92"/>
  <c r="AR40" i="48"/>
  <c r="AH40" i="94"/>
  <c r="AQ40" i="94" s="1"/>
  <c r="AH51" i="52"/>
  <c r="AQ51" i="52" s="1"/>
  <c r="Z41" i="90"/>
  <c r="Z45" i="103"/>
  <c r="Y50" i="51"/>
  <c r="Z50" i="51" s="1"/>
  <c r="X50" i="51"/>
  <c r="AR44" i="10"/>
  <c r="AI46" i="91"/>
  <c r="AN46" i="91"/>
  <c r="W55" i="101"/>
  <c r="AE54" i="101"/>
  <c r="AG54" i="101"/>
  <c r="AP54" i="101" s="1"/>
  <c r="AF54" i="101"/>
  <c r="AO54" i="101" s="1"/>
  <c r="W58" i="97"/>
  <c r="AE57" i="97"/>
  <c r="AG57" i="97"/>
  <c r="AP57" i="97" s="1"/>
  <c r="AF57" i="97"/>
  <c r="AO57" i="97" s="1"/>
  <c r="W46" i="18"/>
  <c r="AF45" i="18"/>
  <c r="AO45" i="18" s="1"/>
  <c r="AE45" i="18"/>
  <c r="AG45" i="18"/>
  <c r="AP45" i="18" s="1"/>
  <c r="AH43" i="82"/>
  <c r="AQ43" i="82" s="1"/>
  <c r="AR46" i="54"/>
  <c r="AH43" i="99"/>
  <c r="AQ43" i="99" s="1"/>
  <c r="AR47" i="88"/>
  <c r="AH55" i="105"/>
  <c r="AQ55" i="105" s="1"/>
  <c r="AH54" i="46"/>
  <c r="AQ54" i="46" s="1"/>
  <c r="AI52" i="15"/>
  <c r="AN52" i="15"/>
  <c r="Y45" i="55"/>
  <c r="Z45" i="55" s="1"/>
  <c r="X45" i="55"/>
  <c r="W47" i="41"/>
  <c r="AF46" i="41"/>
  <c r="AO46" i="41" s="1"/>
  <c r="AE46" i="41"/>
  <c r="AG46" i="41"/>
  <c r="AP46" i="41" s="1"/>
  <c r="AR50" i="52"/>
  <c r="AG50" i="96"/>
  <c r="AP50" i="96" s="1"/>
  <c r="AF50" i="96"/>
  <c r="AO50" i="96" s="1"/>
  <c r="W51" i="96"/>
  <c r="AE50" i="96"/>
  <c r="AR48" i="44"/>
  <c r="AI53" i="47"/>
  <c r="AN53" i="47"/>
  <c r="AH48" i="88"/>
  <c r="AQ48" i="88" s="1"/>
  <c r="Y50" i="20"/>
  <c r="Z50" i="20"/>
  <c r="X50" i="20"/>
  <c r="AE51" i="53"/>
  <c r="W52" i="53"/>
  <c r="AG51" i="53"/>
  <c r="AP51" i="53" s="1"/>
  <c r="AF51" i="53"/>
  <c r="AO51" i="53" s="1"/>
  <c r="AG49" i="100"/>
  <c r="AP49" i="100" s="1"/>
  <c r="AF49" i="100"/>
  <c r="AO49" i="100" s="1"/>
  <c r="AE49" i="100"/>
  <c r="W50" i="100"/>
  <c r="AH41" i="48"/>
  <c r="AQ41" i="48" s="1"/>
  <c r="AR39" i="94"/>
  <c r="Z52" i="104"/>
  <c r="AR56" i="97"/>
  <c r="Y47" i="16"/>
  <c r="X47" i="16"/>
  <c r="Z47" i="16" s="1"/>
  <c r="Z43" i="99"/>
  <c r="Y49" i="95"/>
  <c r="X49" i="95"/>
  <c r="AR42" i="99"/>
  <c r="AH50" i="84"/>
  <c r="AQ50" i="84" s="1"/>
  <c r="Y56" i="89"/>
  <c r="Z56" i="89"/>
  <c r="X56" i="89"/>
  <c r="AH53" i="93"/>
  <c r="AQ53" i="93" s="1"/>
  <c r="AR53" i="46"/>
  <c r="Y50" i="45"/>
  <c r="X50" i="45"/>
  <c r="Z55" i="105"/>
  <c r="Z54" i="46"/>
  <c r="AI44" i="55"/>
  <c r="AN44" i="55"/>
  <c r="AI49" i="20"/>
  <c r="AN49" i="20"/>
  <c r="AH46" i="49"/>
  <c r="AQ46" i="49" s="1"/>
  <c r="AR40" i="90"/>
  <c r="Z43" i="82"/>
  <c r="Z46" i="49"/>
  <c r="W42" i="50"/>
  <c r="AE41" i="50"/>
  <c r="AF41" i="50"/>
  <c r="AO41" i="50" s="1"/>
  <c r="AG41" i="50"/>
  <c r="AP41" i="50" s="1"/>
  <c r="AH52" i="92"/>
  <c r="AQ52" i="92" s="1"/>
  <c r="Z41" i="48"/>
  <c r="AR45" i="49"/>
  <c r="AI54" i="32"/>
  <c r="AN54" i="32"/>
  <c r="AI48" i="95"/>
  <c r="AN48" i="95"/>
  <c r="AH49" i="44"/>
  <c r="AQ49" i="44" s="1"/>
  <c r="AR49" i="86"/>
  <c r="Z50" i="84"/>
  <c r="AI55" i="89"/>
  <c r="AN55" i="89"/>
  <c r="AI49" i="51"/>
  <c r="AN49" i="51"/>
  <c r="AF53" i="93"/>
  <c r="AO53" i="93" s="1"/>
  <c r="AG53" i="93"/>
  <c r="AP53" i="93" s="1"/>
  <c r="AE53" i="93"/>
  <c r="W54" i="93"/>
  <c r="Z50" i="86"/>
  <c r="AH50" i="86"/>
  <c r="AQ50" i="86" s="1"/>
  <c r="AI49" i="45"/>
  <c r="AN49" i="45"/>
  <c r="AI43" i="43"/>
  <c r="AN43" i="43"/>
  <c r="Y42" i="35"/>
  <c r="X42" i="35"/>
  <c r="AE53" i="15" l="1"/>
  <c r="W54" i="15"/>
  <c r="AG53" i="15"/>
  <c r="AP53" i="15" s="1"/>
  <c r="AF53" i="15"/>
  <c r="AO53" i="15" s="1"/>
  <c r="AE50" i="51"/>
  <c r="AF50" i="51"/>
  <c r="AO50" i="51" s="1"/>
  <c r="AG50" i="51"/>
  <c r="AP50" i="51" s="1"/>
  <c r="W51" i="51"/>
  <c r="AG55" i="32"/>
  <c r="AP55" i="32" s="1"/>
  <c r="AE55" i="32"/>
  <c r="AF55" i="32"/>
  <c r="AO55" i="32" s="1"/>
  <c r="W56" i="32"/>
  <c r="AE47" i="16"/>
  <c r="W48" i="16"/>
  <c r="AF47" i="16"/>
  <c r="AO47" i="16" s="1"/>
  <c r="AG47" i="16"/>
  <c r="AP47" i="16" s="1"/>
  <c r="AF45" i="55"/>
  <c r="AO45" i="55" s="1"/>
  <c r="AG45" i="55"/>
  <c r="AP45" i="55" s="1"/>
  <c r="W46" i="55"/>
  <c r="AE45" i="55"/>
  <c r="AH42" i="35"/>
  <c r="AQ42" i="35" s="1"/>
  <c r="W51" i="84"/>
  <c r="AG50" i="84"/>
  <c r="AP50" i="84" s="1"/>
  <c r="AF50" i="84"/>
  <c r="AO50" i="84" s="1"/>
  <c r="AE50" i="84"/>
  <c r="AH49" i="95"/>
  <c r="AQ49" i="95" s="1"/>
  <c r="Y50" i="100"/>
  <c r="Z50" i="100" s="1"/>
  <c r="X50" i="100"/>
  <c r="AR53" i="47"/>
  <c r="AI46" i="41"/>
  <c r="AN46" i="41"/>
  <c r="Y46" i="18"/>
  <c r="X46" i="18"/>
  <c r="AR46" i="91"/>
  <c r="W46" i="103"/>
  <c r="AG45" i="103"/>
  <c r="AP45" i="103" s="1"/>
  <c r="AF45" i="103"/>
  <c r="AO45" i="103" s="1"/>
  <c r="AE45" i="103"/>
  <c r="Y45" i="87"/>
  <c r="Z45" i="87" s="1"/>
  <c r="X45" i="87"/>
  <c r="AH47" i="91"/>
  <c r="AQ47" i="91" s="1"/>
  <c r="X43" i="98"/>
  <c r="Y43" i="98"/>
  <c r="Y46" i="10"/>
  <c r="Z46" i="10"/>
  <c r="X46" i="10"/>
  <c r="AF50" i="86"/>
  <c r="AO50" i="86" s="1"/>
  <c r="W51" i="86"/>
  <c r="AE50" i="86"/>
  <c r="AG50" i="86"/>
  <c r="AP50" i="86" s="1"/>
  <c r="AH50" i="45"/>
  <c r="AQ50" i="45" s="1"/>
  <c r="AI53" i="93"/>
  <c r="AN53" i="93"/>
  <c r="AR55" i="89"/>
  <c r="AI41" i="50"/>
  <c r="AR41" i="50" s="1"/>
  <c r="AN41" i="50"/>
  <c r="AR49" i="20"/>
  <c r="AR43" i="43"/>
  <c r="Y42" i="50"/>
  <c r="X42" i="50"/>
  <c r="W47" i="49"/>
  <c r="AE46" i="49"/>
  <c r="AF46" i="49"/>
  <c r="AO46" i="49" s="1"/>
  <c r="AG46" i="49"/>
  <c r="AP46" i="49" s="1"/>
  <c r="AR44" i="55"/>
  <c r="Z49" i="95"/>
  <c r="AI49" i="100"/>
  <c r="AN49" i="100"/>
  <c r="Y52" i="53"/>
  <c r="Z52" i="53"/>
  <c r="X52" i="53"/>
  <c r="AR52" i="15"/>
  <c r="W42" i="90"/>
  <c r="AG41" i="90"/>
  <c r="AP41" i="90" s="1"/>
  <c r="AF41" i="90"/>
  <c r="AO41" i="90" s="1"/>
  <c r="AE41" i="90"/>
  <c r="AI44" i="87"/>
  <c r="AN44" i="87"/>
  <c r="AH54" i="47"/>
  <c r="AQ54" i="47" s="1"/>
  <c r="Y50" i="13"/>
  <c r="X50" i="13"/>
  <c r="Z47" i="91"/>
  <c r="AI41" i="85"/>
  <c r="AN41" i="85"/>
  <c r="Y42" i="102"/>
  <c r="X42" i="102"/>
  <c r="AR41" i="35"/>
  <c r="Y45" i="42"/>
  <c r="X45" i="42"/>
  <c r="AI46" i="11"/>
  <c r="AN46" i="11"/>
  <c r="AI48" i="88"/>
  <c r="AN48" i="88"/>
  <c r="AI40" i="94"/>
  <c r="AN40" i="94"/>
  <c r="AG43" i="82"/>
  <c r="AP43" i="82" s="1"/>
  <c r="AE43" i="82"/>
  <c r="AF43" i="82"/>
  <c r="AO43" i="82" s="1"/>
  <c r="W44" i="82"/>
  <c r="W55" i="46"/>
  <c r="AE54" i="46"/>
  <c r="AF54" i="46"/>
  <c r="AO54" i="46" s="1"/>
  <c r="AG54" i="46"/>
  <c r="AP54" i="46" s="1"/>
  <c r="AH56" i="89"/>
  <c r="AQ56" i="89" s="1"/>
  <c r="AI51" i="53"/>
  <c r="AN51" i="53"/>
  <c r="Y47" i="41"/>
  <c r="Z47" i="41"/>
  <c r="X47" i="41"/>
  <c r="Y48" i="54"/>
  <c r="Z48" i="54" s="1"/>
  <c r="X48" i="54"/>
  <c r="AI45" i="10"/>
  <c r="AN45" i="10"/>
  <c r="AR46" i="16"/>
  <c r="AH44" i="43"/>
  <c r="AQ44" i="43" s="1"/>
  <c r="AI49" i="44"/>
  <c r="AN49" i="44"/>
  <c r="AF55" i="105"/>
  <c r="AO55" i="105" s="1"/>
  <c r="W56" i="105"/>
  <c r="AE55" i="105"/>
  <c r="AG55" i="105"/>
  <c r="AP55" i="105" s="1"/>
  <c r="AF56" i="89"/>
  <c r="AO56" i="89" s="1"/>
  <c r="AE56" i="89"/>
  <c r="AG56" i="89"/>
  <c r="AP56" i="89" s="1"/>
  <c r="W57" i="89"/>
  <c r="W44" i="99"/>
  <c r="AG43" i="99"/>
  <c r="AP43" i="99" s="1"/>
  <c r="AF43" i="99"/>
  <c r="AO43" i="99" s="1"/>
  <c r="AE43" i="99"/>
  <c r="AG52" i="104"/>
  <c r="AP52" i="104" s="1"/>
  <c r="W53" i="104"/>
  <c r="AE52" i="104"/>
  <c r="AF52" i="104"/>
  <c r="AO52" i="104" s="1"/>
  <c r="AH50" i="20"/>
  <c r="AQ50" i="20" s="1"/>
  <c r="AH45" i="55"/>
  <c r="AQ45" i="55" s="1"/>
  <c r="AI54" i="101"/>
  <c r="AN54" i="101"/>
  <c r="AH50" i="51"/>
  <c r="AQ50" i="51" s="1"/>
  <c r="AI46" i="83"/>
  <c r="AP46" i="83"/>
  <c r="Y42" i="85"/>
  <c r="Z42" i="85" s="1"/>
  <c r="X42" i="85"/>
  <c r="AH53" i="15"/>
  <c r="AQ53" i="15" s="1"/>
  <c r="Z44" i="43"/>
  <c r="Y49" i="88"/>
  <c r="X49" i="88"/>
  <c r="AI51" i="52"/>
  <c r="AN51" i="52"/>
  <c r="AR49" i="45"/>
  <c r="AG41" i="48"/>
  <c r="AP41" i="48" s="1"/>
  <c r="W42" i="48"/>
  <c r="AE41" i="48"/>
  <c r="AF41" i="48"/>
  <c r="AO41" i="48" s="1"/>
  <c r="Z42" i="35"/>
  <c r="AR49" i="51"/>
  <c r="AR48" i="95"/>
  <c r="Y54" i="93"/>
  <c r="X54" i="93"/>
  <c r="AH47" i="16"/>
  <c r="AQ47" i="16" s="1"/>
  <c r="W51" i="20"/>
  <c r="AF50" i="20"/>
  <c r="AO50" i="20" s="1"/>
  <c r="AG50" i="20"/>
  <c r="AP50" i="20" s="1"/>
  <c r="AE50" i="20"/>
  <c r="AI50" i="96"/>
  <c r="AN50" i="96"/>
  <c r="AI45" i="18"/>
  <c r="AN45" i="18"/>
  <c r="AI57" i="97"/>
  <c r="AN57" i="97"/>
  <c r="Y55" i="101"/>
  <c r="X55" i="101"/>
  <c r="Z55" i="101" s="1"/>
  <c r="AI49" i="13"/>
  <c r="AN49" i="13"/>
  <c r="Y47" i="83"/>
  <c r="Z47" i="83" s="1"/>
  <c r="X47" i="83"/>
  <c r="AI42" i="98"/>
  <c r="AN42" i="98"/>
  <c r="AI41" i="102"/>
  <c r="AN41" i="102"/>
  <c r="AH55" i="32"/>
  <c r="AQ55" i="32" s="1"/>
  <c r="Y47" i="11"/>
  <c r="X47" i="11"/>
  <c r="Y53" i="92"/>
  <c r="X53" i="92"/>
  <c r="Z53" i="92" s="1"/>
  <c r="AR54" i="32"/>
  <c r="Z50" i="45"/>
  <c r="Y51" i="96"/>
  <c r="X51" i="96"/>
  <c r="Y58" i="97"/>
  <c r="X58" i="97"/>
  <c r="AF54" i="47"/>
  <c r="AO54" i="47" s="1"/>
  <c r="AE54" i="47"/>
  <c r="AG54" i="47"/>
  <c r="AP54" i="47" s="1"/>
  <c r="W55" i="47"/>
  <c r="AI47" i="54"/>
  <c r="AN47" i="54"/>
  <c r="AI44" i="42"/>
  <c r="AN44" i="42"/>
  <c r="Y50" i="44"/>
  <c r="X50" i="44"/>
  <c r="Y41" i="94"/>
  <c r="X41" i="94"/>
  <c r="Y52" i="52"/>
  <c r="X52" i="52"/>
  <c r="AI52" i="92"/>
  <c r="AN52" i="92"/>
  <c r="AF47" i="83" l="1"/>
  <c r="AO47" i="83" s="1"/>
  <c r="AG47" i="83"/>
  <c r="AP47" i="83" s="1"/>
  <c r="W48" i="83"/>
  <c r="AE47" i="83"/>
  <c r="W56" i="101"/>
  <c r="AG55" i="101"/>
  <c r="AP55" i="101" s="1"/>
  <c r="AE55" i="101"/>
  <c r="AF55" i="101"/>
  <c r="AO55" i="101" s="1"/>
  <c r="AE42" i="85"/>
  <c r="W43" i="85"/>
  <c r="AG42" i="85"/>
  <c r="AP42" i="85" s="1"/>
  <c r="AF42" i="85"/>
  <c r="AO42" i="85" s="1"/>
  <c r="W46" i="87"/>
  <c r="AG45" i="87"/>
  <c r="AP45" i="87" s="1"/>
  <c r="AE45" i="87"/>
  <c r="AF45" i="87"/>
  <c r="AO45" i="87" s="1"/>
  <c r="AG50" i="100"/>
  <c r="AP50" i="100" s="1"/>
  <c r="AE50" i="100"/>
  <c r="W51" i="100"/>
  <c r="AF50" i="100"/>
  <c r="AO50" i="100" s="1"/>
  <c r="AE48" i="54"/>
  <c r="AF48" i="54"/>
  <c r="AO48" i="54" s="1"/>
  <c r="AG48" i="54"/>
  <c r="AP48" i="54" s="1"/>
  <c r="W49" i="54"/>
  <c r="AE53" i="92"/>
  <c r="W54" i="92"/>
  <c r="AG53" i="92"/>
  <c r="AP53" i="92" s="1"/>
  <c r="AF53" i="92"/>
  <c r="AO53" i="92" s="1"/>
  <c r="AH41" i="94"/>
  <c r="AQ41" i="94" s="1"/>
  <c r="AH51" i="96"/>
  <c r="AQ51" i="96" s="1"/>
  <c r="AR41" i="102"/>
  <c r="AI50" i="20"/>
  <c r="AN50" i="20"/>
  <c r="Z41" i="94"/>
  <c r="AR49" i="13"/>
  <c r="AI41" i="48"/>
  <c r="AN41" i="48"/>
  <c r="AR52" i="92"/>
  <c r="Y55" i="47"/>
  <c r="X55" i="47"/>
  <c r="AF44" i="43"/>
  <c r="AO44" i="43" s="1"/>
  <c r="AE44" i="43"/>
  <c r="AG44" i="43"/>
  <c r="AP44" i="43" s="1"/>
  <c r="W45" i="43"/>
  <c r="AH42" i="85"/>
  <c r="AQ42" i="85" s="1"/>
  <c r="AI52" i="104"/>
  <c r="AN52" i="104"/>
  <c r="AR51" i="53"/>
  <c r="X44" i="82"/>
  <c r="Z44" i="82" s="1"/>
  <c r="Y44" i="82"/>
  <c r="AR44" i="87"/>
  <c r="AR49" i="100"/>
  <c r="Y51" i="86"/>
  <c r="X51" i="86"/>
  <c r="AH43" i="98"/>
  <c r="AQ43" i="98" s="1"/>
  <c r="AH45" i="87"/>
  <c r="AQ45" i="87" s="1"/>
  <c r="AI45" i="55"/>
  <c r="AN45" i="55"/>
  <c r="AI55" i="32"/>
  <c r="AN55" i="32"/>
  <c r="AI50" i="51"/>
  <c r="AN50" i="51"/>
  <c r="Y53" i="104"/>
  <c r="Z53" i="104"/>
  <c r="X53" i="104"/>
  <c r="Y44" i="99"/>
  <c r="Z44" i="99"/>
  <c r="X44" i="99"/>
  <c r="AR49" i="44"/>
  <c r="AR48" i="88"/>
  <c r="AR41" i="85"/>
  <c r="AF49" i="95"/>
  <c r="AO49" i="95" s="1"/>
  <c r="W50" i="95"/>
  <c r="AE49" i="95"/>
  <c r="AG49" i="95"/>
  <c r="AP49" i="95" s="1"/>
  <c r="AI46" i="49"/>
  <c r="AN46" i="49"/>
  <c r="Y46" i="103"/>
  <c r="Z46" i="103" s="1"/>
  <c r="X46" i="103"/>
  <c r="Y46" i="55"/>
  <c r="Z46" i="55" s="1"/>
  <c r="X46" i="55"/>
  <c r="Y48" i="16"/>
  <c r="Z48" i="16" s="1"/>
  <c r="X48" i="16"/>
  <c r="AH47" i="41"/>
  <c r="AQ47" i="41" s="1"/>
  <c r="AI43" i="82"/>
  <c r="AN43" i="82"/>
  <c r="W48" i="91"/>
  <c r="AE47" i="91"/>
  <c r="AG47" i="91"/>
  <c r="AP47" i="91" s="1"/>
  <c r="AF47" i="91"/>
  <c r="AO47" i="91" s="1"/>
  <c r="AI41" i="90"/>
  <c r="AN41" i="90"/>
  <c r="AH52" i="53"/>
  <c r="AQ52" i="53" s="1"/>
  <c r="Y47" i="49"/>
  <c r="X47" i="49"/>
  <c r="Z47" i="49" s="1"/>
  <c r="AH46" i="10"/>
  <c r="AQ46" i="10" s="1"/>
  <c r="AR46" i="41"/>
  <c r="AI50" i="84"/>
  <c r="AN50" i="84"/>
  <c r="AI47" i="16"/>
  <c r="AN47" i="16"/>
  <c r="AI54" i="47"/>
  <c r="AN54" i="47"/>
  <c r="AH49" i="88"/>
  <c r="AQ49" i="88" s="1"/>
  <c r="Y57" i="89"/>
  <c r="X57" i="89"/>
  <c r="AI55" i="105"/>
  <c r="AN55" i="105"/>
  <c r="AG47" i="41"/>
  <c r="AP47" i="41" s="1"/>
  <c r="AE47" i="41"/>
  <c r="W48" i="41"/>
  <c r="AF47" i="41"/>
  <c r="AO47" i="41" s="1"/>
  <c r="AI54" i="46"/>
  <c r="AN54" i="46"/>
  <c r="AR46" i="11"/>
  <c r="AH42" i="102"/>
  <c r="AQ42" i="102" s="1"/>
  <c r="AH50" i="13"/>
  <c r="AQ50" i="13" s="1"/>
  <c r="AF52" i="53"/>
  <c r="AO52" i="53" s="1"/>
  <c r="W53" i="53"/>
  <c r="AG52" i="53"/>
  <c r="AP52" i="53" s="1"/>
  <c r="AE52" i="53"/>
  <c r="AH42" i="50"/>
  <c r="AQ42" i="50" s="1"/>
  <c r="AR53" i="93"/>
  <c r="AE46" i="10"/>
  <c r="W47" i="10"/>
  <c r="AG46" i="10"/>
  <c r="AP46" i="10" s="1"/>
  <c r="AF46" i="10"/>
  <c r="AO46" i="10" s="1"/>
  <c r="Y51" i="51"/>
  <c r="Z51" i="51" s="1"/>
  <c r="X51" i="51"/>
  <c r="AH53" i="92"/>
  <c r="AQ53" i="92" s="1"/>
  <c r="AR42" i="98"/>
  <c r="AR45" i="18"/>
  <c r="Y42" i="48"/>
  <c r="Z42" i="48" s="1"/>
  <c r="X42" i="48"/>
  <c r="AH52" i="52"/>
  <c r="AQ52" i="52" s="1"/>
  <c r="AH50" i="44"/>
  <c r="AQ50" i="44" s="1"/>
  <c r="AR47" i="54"/>
  <c r="AH58" i="97"/>
  <c r="AQ58" i="97" s="1"/>
  <c r="W51" i="45"/>
  <c r="AG50" i="45"/>
  <c r="AP50" i="45" s="1"/>
  <c r="AE50" i="45"/>
  <c r="AF50" i="45"/>
  <c r="AO50" i="45" s="1"/>
  <c r="AH47" i="11"/>
  <c r="AQ47" i="11" s="1"/>
  <c r="AH47" i="83"/>
  <c r="AQ47" i="83" s="1"/>
  <c r="Y51" i="20"/>
  <c r="Z51" i="20"/>
  <c r="X51" i="20"/>
  <c r="AH54" i="93"/>
  <c r="AQ54" i="93" s="1"/>
  <c r="Z49" i="88"/>
  <c r="AR46" i="83"/>
  <c r="AI43" i="99"/>
  <c r="AN43" i="99"/>
  <c r="Y56" i="105"/>
  <c r="X56" i="105"/>
  <c r="AR45" i="10"/>
  <c r="Y55" i="46"/>
  <c r="X55" i="46"/>
  <c r="Z55" i="46" s="1"/>
  <c r="AH45" i="42"/>
  <c r="AQ45" i="42" s="1"/>
  <c r="Z42" i="102"/>
  <c r="Z50" i="13"/>
  <c r="Z42" i="50"/>
  <c r="AI45" i="103"/>
  <c r="AN45" i="103"/>
  <c r="AH46" i="18"/>
  <c r="AQ46" i="18" s="1"/>
  <c r="Y56" i="32"/>
  <c r="X56" i="32"/>
  <c r="Z56" i="32" s="1"/>
  <c r="Y54" i="15"/>
  <c r="X54" i="15"/>
  <c r="AR57" i="97"/>
  <c r="AR44" i="42"/>
  <c r="Z51" i="96"/>
  <c r="AR51" i="52"/>
  <c r="AH55" i="101"/>
  <c r="AQ55" i="101" s="1"/>
  <c r="Z52" i="52"/>
  <c r="Z50" i="44"/>
  <c r="Z58" i="97"/>
  <c r="Z47" i="11"/>
  <c r="AR50" i="96"/>
  <c r="Z54" i="93"/>
  <c r="AE42" i="35"/>
  <c r="AG42" i="35"/>
  <c r="AP42" i="35" s="1"/>
  <c r="AF42" i="35"/>
  <c r="AO42" i="35" s="1"/>
  <c r="W43" i="35"/>
  <c r="AR54" i="101"/>
  <c r="AI56" i="89"/>
  <c r="AN56" i="89"/>
  <c r="AH48" i="54"/>
  <c r="AQ48" i="54" s="1"/>
  <c r="AR40" i="94"/>
  <c r="Z45" i="42"/>
  <c r="Y42" i="90"/>
  <c r="X42" i="90"/>
  <c r="Z42" i="90" s="1"/>
  <c r="AI50" i="86"/>
  <c r="AN50" i="86"/>
  <c r="Z43" i="98"/>
  <c r="Z46" i="18"/>
  <c r="AH50" i="100"/>
  <c r="AQ50" i="100" s="1"/>
  <c r="Y51" i="84"/>
  <c r="X51" i="84"/>
  <c r="AI53" i="15"/>
  <c r="AN53" i="15"/>
  <c r="AG46" i="103" l="1"/>
  <c r="AP46" i="103" s="1"/>
  <c r="AE46" i="103"/>
  <c r="W47" i="103"/>
  <c r="AF46" i="103"/>
  <c r="AO46" i="103" s="1"/>
  <c r="AG42" i="90"/>
  <c r="AP42" i="90" s="1"/>
  <c r="AF42" i="90"/>
  <c r="AO42" i="90" s="1"/>
  <c r="AE42" i="90"/>
  <c r="W43" i="90"/>
  <c r="AF56" i="32"/>
  <c r="AO56" i="32" s="1"/>
  <c r="W57" i="32"/>
  <c r="AG56" i="32"/>
  <c r="AP56" i="32" s="1"/>
  <c r="AE56" i="32"/>
  <c r="AF48" i="16"/>
  <c r="AO48" i="16" s="1"/>
  <c r="W49" i="16"/>
  <c r="AG48" i="16"/>
  <c r="AP48" i="16" s="1"/>
  <c r="AE48" i="16"/>
  <c r="AG47" i="49"/>
  <c r="AP47" i="49" s="1"/>
  <c r="AE47" i="49"/>
  <c r="W48" i="49"/>
  <c r="AF47" i="49"/>
  <c r="AO47" i="49" s="1"/>
  <c r="W47" i="55"/>
  <c r="AE46" i="55"/>
  <c r="AF46" i="55"/>
  <c r="AO46" i="55" s="1"/>
  <c r="AG46" i="55"/>
  <c r="AP46" i="55" s="1"/>
  <c r="AE51" i="51"/>
  <c r="AF51" i="51"/>
  <c r="AO51" i="51" s="1"/>
  <c r="AG51" i="51"/>
  <c r="AP51" i="51" s="1"/>
  <c r="W52" i="51"/>
  <c r="AG55" i="46"/>
  <c r="AP55" i="46" s="1"/>
  <c r="W56" i="46"/>
  <c r="AE55" i="46"/>
  <c r="AF55" i="46"/>
  <c r="AO55" i="46" s="1"/>
  <c r="W43" i="48"/>
  <c r="AE42" i="48"/>
  <c r="AF42" i="48"/>
  <c r="AO42" i="48" s="1"/>
  <c r="AG42" i="48"/>
  <c r="AP42" i="48" s="1"/>
  <c r="AE44" i="82"/>
  <c r="W45" i="82"/>
  <c r="AG44" i="82"/>
  <c r="AP44" i="82" s="1"/>
  <c r="AF44" i="82"/>
  <c r="AO44" i="82" s="1"/>
  <c r="AH51" i="84"/>
  <c r="AQ51" i="84" s="1"/>
  <c r="W43" i="102"/>
  <c r="AE42" i="102"/>
  <c r="AF42" i="102"/>
  <c r="AO42" i="102" s="1"/>
  <c r="AG42" i="102"/>
  <c r="AP42" i="102" s="1"/>
  <c r="AR53" i="15"/>
  <c r="AR50" i="86"/>
  <c r="AF47" i="11"/>
  <c r="AO47" i="11" s="1"/>
  <c r="AG47" i="11"/>
  <c r="AP47" i="11" s="1"/>
  <c r="AE47" i="11"/>
  <c r="W48" i="11"/>
  <c r="AE50" i="13"/>
  <c r="AF50" i="13"/>
  <c r="AO50" i="13" s="1"/>
  <c r="W51" i="13"/>
  <c r="AG50" i="13"/>
  <c r="AP50" i="13" s="1"/>
  <c r="Z56" i="105"/>
  <c r="AH56" i="105"/>
  <c r="AQ56" i="105" s="1"/>
  <c r="AE49" i="88"/>
  <c r="W50" i="88"/>
  <c r="AG49" i="88"/>
  <c r="AP49" i="88" s="1"/>
  <c r="AF49" i="88"/>
  <c r="AO49" i="88" s="1"/>
  <c r="AH51" i="20"/>
  <c r="AQ51" i="20" s="1"/>
  <c r="AI46" i="10"/>
  <c r="AN46" i="10"/>
  <c r="AI47" i="41"/>
  <c r="AN47" i="41"/>
  <c r="AI49" i="95"/>
  <c r="AN49" i="95"/>
  <c r="AH53" i="104"/>
  <c r="AQ53" i="104" s="1"/>
  <c r="AR55" i="32"/>
  <c r="AR50" i="20"/>
  <c r="AI45" i="87"/>
  <c r="AN45" i="87"/>
  <c r="Y43" i="85"/>
  <c r="X43" i="85"/>
  <c r="Y56" i="101"/>
  <c r="X56" i="101"/>
  <c r="AG58" i="97"/>
  <c r="AP58" i="97" s="1"/>
  <c r="AF58" i="97"/>
  <c r="AO58" i="97" s="1"/>
  <c r="W59" i="97"/>
  <c r="AE58" i="97"/>
  <c r="Y50" i="95"/>
  <c r="Z50" i="95"/>
  <c r="X50" i="95"/>
  <c r="W54" i="104"/>
  <c r="AF53" i="104"/>
  <c r="AO53" i="104" s="1"/>
  <c r="AE53" i="104"/>
  <c r="AG53" i="104"/>
  <c r="AP53" i="104" s="1"/>
  <c r="AH51" i="86"/>
  <c r="AQ51" i="86" s="1"/>
  <c r="AH55" i="47"/>
  <c r="AQ55" i="47" s="1"/>
  <c r="Y49" i="54"/>
  <c r="Z49" i="54"/>
  <c r="X49" i="54"/>
  <c r="Y51" i="100"/>
  <c r="Z51" i="100"/>
  <c r="X51" i="100"/>
  <c r="AI42" i="85"/>
  <c r="AN42" i="85"/>
  <c r="Z51" i="84"/>
  <c r="AI42" i="35"/>
  <c r="AN42" i="35"/>
  <c r="AF50" i="44"/>
  <c r="AO50" i="44" s="1"/>
  <c r="AG50" i="44"/>
  <c r="AP50" i="44" s="1"/>
  <c r="AE50" i="44"/>
  <c r="W51" i="44"/>
  <c r="AR54" i="46"/>
  <c r="AI47" i="91"/>
  <c r="AN47" i="91"/>
  <c r="AH46" i="55"/>
  <c r="AQ46" i="55" s="1"/>
  <c r="AR45" i="55"/>
  <c r="Z51" i="86"/>
  <c r="AR52" i="104"/>
  <c r="Z55" i="47"/>
  <c r="AI50" i="100"/>
  <c r="AN50" i="100"/>
  <c r="Y46" i="87"/>
  <c r="Z46" i="87"/>
  <c r="X46" i="87"/>
  <c r="AI47" i="83"/>
  <c r="AN47" i="83"/>
  <c r="AH42" i="90"/>
  <c r="AQ42" i="90" s="1"/>
  <c r="AR56" i="89"/>
  <c r="AH47" i="49"/>
  <c r="AQ47" i="49" s="1"/>
  <c r="AF54" i="93"/>
  <c r="AO54" i="93" s="1"/>
  <c r="AG54" i="93"/>
  <c r="AE54" i="93"/>
  <c r="AN54" i="93" s="1"/>
  <c r="W55" i="93"/>
  <c r="AE52" i="52"/>
  <c r="W53" i="52"/>
  <c r="AF52" i="52"/>
  <c r="AO52" i="52" s="1"/>
  <c r="AG52" i="52"/>
  <c r="AP52" i="52" s="1"/>
  <c r="AR43" i="99"/>
  <c r="AI50" i="45"/>
  <c r="AN50" i="45"/>
  <c r="AI52" i="53"/>
  <c r="AN52" i="53"/>
  <c r="AR55" i="105"/>
  <c r="AR47" i="16"/>
  <c r="Y48" i="91"/>
  <c r="X48" i="91"/>
  <c r="AR46" i="49"/>
  <c r="AH44" i="99"/>
  <c r="AQ44" i="99" s="1"/>
  <c r="Y45" i="43"/>
  <c r="X45" i="43"/>
  <c r="X48" i="83"/>
  <c r="Z48" i="83" s="1"/>
  <c r="Y48" i="83"/>
  <c r="AH56" i="32"/>
  <c r="AQ56" i="32" s="1"/>
  <c r="W52" i="20"/>
  <c r="AG51" i="20"/>
  <c r="AP51" i="20" s="1"/>
  <c r="AF51" i="20"/>
  <c r="AO51" i="20" s="1"/>
  <c r="AE51" i="20"/>
  <c r="AR54" i="47"/>
  <c r="AR41" i="48"/>
  <c r="W47" i="18"/>
  <c r="AF46" i="18"/>
  <c r="AO46" i="18" s="1"/>
  <c r="AG46" i="18"/>
  <c r="AP46" i="18" s="1"/>
  <c r="AE46" i="18"/>
  <c r="W46" i="42"/>
  <c r="AE45" i="42"/>
  <c r="AG45" i="42"/>
  <c r="AP45" i="42" s="1"/>
  <c r="AF45" i="42"/>
  <c r="AO45" i="42" s="1"/>
  <c r="AR45" i="103"/>
  <c r="AH57" i="89"/>
  <c r="AQ57" i="89" s="1"/>
  <c r="AR41" i="90"/>
  <c r="W45" i="99"/>
  <c r="AE44" i="99"/>
  <c r="AF44" i="99"/>
  <c r="AO44" i="99" s="1"/>
  <c r="AG44" i="99"/>
  <c r="AP44" i="99" s="1"/>
  <c r="AR50" i="51"/>
  <c r="AH44" i="82"/>
  <c r="AQ44" i="82" s="1"/>
  <c r="AG41" i="94"/>
  <c r="AP41" i="94" s="1"/>
  <c r="W42" i="94"/>
  <c r="AF41" i="94"/>
  <c r="AO41" i="94" s="1"/>
  <c r="AE41" i="94"/>
  <c r="Y54" i="92"/>
  <c r="Z54" i="92"/>
  <c r="X54" i="92"/>
  <c r="AI48" i="54"/>
  <c r="AN48" i="54"/>
  <c r="AI55" i="101"/>
  <c r="AN55" i="101"/>
  <c r="AH55" i="46"/>
  <c r="AQ55" i="46" s="1"/>
  <c r="AF43" i="98"/>
  <c r="AO43" i="98" s="1"/>
  <c r="W44" i="98"/>
  <c r="AG43" i="98"/>
  <c r="AP43" i="98" s="1"/>
  <c r="AE43" i="98"/>
  <c r="AH54" i="15"/>
  <c r="AQ54" i="15" s="1"/>
  <c r="Y43" i="35"/>
  <c r="X43" i="35"/>
  <c r="AE51" i="96"/>
  <c r="W52" i="96"/>
  <c r="AG51" i="96"/>
  <c r="AP51" i="96" s="1"/>
  <c r="AF51" i="96"/>
  <c r="AO51" i="96" s="1"/>
  <c r="Z54" i="15"/>
  <c r="AF42" i="50"/>
  <c r="AO42" i="50" s="1"/>
  <c r="AG42" i="50"/>
  <c r="AP42" i="50" s="1"/>
  <c r="W43" i="50"/>
  <c r="AE42" i="50"/>
  <c r="Y51" i="45"/>
  <c r="Z51" i="45"/>
  <c r="X51" i="45"/>
  <c r="AH42" i="48"/>
  <c r="AQ42" i="48" s="1"/>
  <c r="AH51" i="51"/>
  <c r="AQ51" i="51" s="1"/>
  <c r="Y47" i="10"/>
  <c r="Z47" i="10" s="1"/>
  <c r="X47" i="10"/>
  <c r="Y53" i="53"/>
  <c r="X53" i="53"/>
  <c r="Y48" i="41"/>
  <c r="Z48" i="41" s="1"/>
  <c r="X48" i="41"/>
  <c r="Z57" i="89"/>
  <c r="AR50" i="84"/>
  <c r="AR43" i="82"/>
  <c r="AH48" i="16"/>
  <c r="AQ48" i="16" s="1"/>
  <c r="AH46" i="103"/>
  <c r="AQ46" i="103" s="1"/>
  <c r="AI44" i="43"/>
  <c r="AN44" i="43"/>
  <c r="AI53" i="92"/>
  <c r="AN53" i="92"/>
  <c r="AE47" i="10" l="1"/>
  <c r="AG47" i="10"/>
  <c r="AP47" i="10" s="1"/>
  <c r="AF47" i="10"/>
  <c r="AO47" i="10" s="1"/>
  <c r="W48" i="10"/>
  <c r="W49" i="41"/>
  <c r="AG48" i="41"/>
  <c r="AP48" i="41" s="1"/>
  <c r="AF48" i="41"/>
  <c r="AO48" i="41" s="1"/>
  <c r="AE48" i="41"/>
  <c r="AE48" i="83"/>
  <c r="AF48" i="83"/>
  <c r="AO48" i="83" s="1"/>
  <c r="AG48" i="83"/>
  <c r="AP48" i="83" s="1"/>
  <c r="W49" i="83"/>
  <c r="AH53" i="53"/>
  <c r="AQ53" i="53" s="1"/>
  <c r="AR53" i="92"/>
  <c r="AH48" i="41"/>
  <c r="AQ48" i="41" s="1"/>
  <c r="AH47" i="10"/>
  <c r="AQ47" i="10" s="1"/>
  <c r="Y43" i="50"/>
  <c r="X43" i="50"/>
  <c r="AI43" i="98"/>
  <c r="AN43" i="98"/>
  <c r="AR48" i="54"/>
  <c r="AI46" i="18"/>
  <c r="AN46" i="18"/>
  <c r="Y52" i="20"/>
  <c r="X52" i="20"/>
  <c r="AI52" i="52"/>
  <c r="AN52" i="52"/>
  <c r="AR50" i="100"/>
  <c r="AI50" i="44"/>
  <c r="AN50" i="44"/>
  <c r="AF49" i="54"/>
  <c r="AO49" i="54" s="1"/>
  <c r="W50" i="54"/>
  <c r="AG49" i="54"/>
  <c r="AP49" i="54" s="1"/>
  <c r="AE49" i="54"/>
  <c r="AF50" i="95"/>
  <c r="AO50" i="95" s="1"/>
  <c r="AE50" i="95"/>
  <c r="W51" i="95"/>
  <c r="AG50" i="95"/>
  <c r="AP50" i="95" s="1"/>
  <c r="X51" i="13"/>
  <c r="Z51" i="13" s="1"/>
  <c r="Y51" i="13"/>
  <c r="AI42" i="48"/>
  <c r="AN42" i="48"/>
  <c r="Y57" i="32"/>
  <c r="Z57" i="32" s="1"/>
  <c r="X57" i="32"/>
  <c r="AH51" i="45"/>
  <c r="AQ51" i="45" s="1"/>
  <c r="Y52" i="96"/>
  <c r="Z52" i="96"/>
  <c r="X52" i="96"/>
  <c r="AH54" i="92"/>
  <c r="AQ54" i="92" s="1"/>
  <c r="Y42" i="94"/>
  <c r="X42" i="94"/>
  <c r="AI44" i="99"/>
  <c r="AN44" i="99"/>
  <c r="AH48" i="91"/>
  <c r="AQ48" i="91" s="1"/>
  <c r="AR47" i="83"/>
  <c r="AF55" i="47"/>
  <c r="AO55" i="47" s="1"/>
  <c r="AE55" i="47"/>
  <c r="AG55" i="47"/>
  <c r="AP55" i="47" s="1"/>
  <c r="W56" i="47"/>
  <c r="AR47" i="91"/>
  <c r="AR42" i="85"/>
  <c r="AH56" i="101"/>
  <c r="AQ56" i="101" s="1"/>
  <c r="AR49" i="95"/>
  <c r="Y45" i="82"/>
  <c r="Z45" i="82"/>
  <c r="X45" i="82"/>
  <c r="Y43" i="48"/>
  <c r="Z43" i="48"/>
  <c r="X43" i="48"/>
  <c r="Y48" i="49"/>
  <c r="Z48" i="49"/>
  <c r="X48" i="49"/>
  <c r="Y49" i="16"/>
  <c r="Z49" i="16"/>
  <c r="X49" i="16"/>
  <c r="AR44" i="43"/>
  <c r="AG51" i="45"/>
  <c r="AP51" i="45" s="1"/>
  <c r="AE51" i="45"/>
  <c r="W52" i="45"/>
  <c r="AF51" i="45"/>
  <c r="AO51" i="45" s="1"/>
  <c r="AI51" i="96"/>
  <c r="AN51" i="96"/>
  <c r="Y44" i="98"/>
  <c r="X44" i="98"/>
  <c r="AF54" i="92"/>
  <c r="AO54" i="92" s="1"/>
  <c r="AE54" i="92"/>
  <c r="AG54" i="92"/>
  <c r="AP54" i="92" s="1"/>
  <c r="W55" i="92"/>
  <c r="Y45" i="99"/>
  <c r="Z45" i="99" s="1"/>
  <c r="X45" i="99"/>
  <c r="AH48" i="83"/>
  <c r="AQ48" i="83" s="1"/>
  <c r="Z48" i="91"/>
  <c r="Y55" i="93"/>
  <c r="X55" i="93"/>
  <c r="AH46" i="87"/>
  <c r="AQ46" i="87" s="1"/>
  <c r="AH51" i="100"/>
  <c r="AQ51" i="100" s="1"/>
  <c r="AI53" i="104"/>
  <c r="AN53" i="104"/>
  <c r="Z56" i="101"/>
  <c r="AR45" i="87"/>
  <c r="Y50" i="88"/>
  <c r="X50" i="88"/>
  <c r="AI50" i="13"/>
  <c r="AN50" i="13"/>
  <c r="AI44" i="82"/>
  <c r="AN44" i="82"/>
  <c r="Y52" i="51"/>
  <c r="X52" i="51"/>
  <c r="AI47" i="49"/>
  <c r="AR47" i="49" s="1"/>
  <c r="AN47" i="49"/>
  <c r="AG54" i="15"/>
  <c r="AP54" i="15" s="1"/>
  <c r="W55" i="15"/>
  <c r="AF54" i="15"/>
  <c r="AO54" i="15" s="1"/>
  <c r="AE54" i="15"/>
  <c r="AH43" i="35"/>
  <c r="AQ43" i="35" s="1"/>
  <c r="AI45" i="42"/>
  <c r="AN45" i="42"/>
  <c r="Y47" i="18"/>
  <c r="X47" i="18"/>
  <c r="AI51" i="20"/>
  <c r="AN51" i="20"/>
  <c r="AH45" i="43"/>
  <c r="AQ45" i="43" s="1"/>
  <c r="AR52" i="53"/>
  <c r="AE46" i="87"/>
  <c r="W47" i="87"/>
  <c r="AG46" i="87"/>
  <c r="AP46" i="87" s="1"/>
  <c r="AF46" i="87"/>
  <c r="AO46" i="87" s="1"/>
  <c r="AE51" i="100"/>
  <c r="AF51" i="100"/>
  <c r="AO51" i="100" s="1"/>
  <c r="AG51" i="100"/>
  <c r="AP51" i="100" s="1"/>
  <c r="W52" i="100"/>
  <c r="AI58" i="97"/>
  <c r="AN58" i="97"/>
  <c r="AR47" i="41"/>
  <c r="AI49" i="88"/>
  <c r="AN49" i="88"/>
  <c r="W57" i="105"/>
  <c r="AE56" i="105"/>
  <c r="AG56" i="105"/>
  <c r="AP56" i="105" s="1"/>
  <c r="AF56" i="105"/>
  <c r="AO56" i="105" s="1"/>
  <c r="AI42" i="102"/>
  <c r="AN42" i="102"/>
  <c r="AI46" i="55"/>
  <c r="AR46" i="55" s="1"/>
  <c r="AN46" i="55"/>
  <c r="Y43" i="90"/>
  <c r="X43" i="90"/>
  <c r="Y47" i="103"/>
  <c r="X47" i="103"/>
  <c r="Z43" i="35"/>
  <c r="AR55" i="101"/>
  <c r="Y46" i="42"/>
  <c r="X46" i="42"/>
  <c r="Z45" i="43"/>
  <c r="AI54" i="93"/>
  <c r="AP54" i="93"/>
  <c r="AF51" i="86"/>
  <c r="AO51" i="86" s="1"/>
  <c r="AE51" i="86"/>
  <c r="AG51" i="86"/>
  <c r="AP51" i="86" s="1"/>
  <c r="W52" i="86"/>
  <c r="AR42" i="35"/>
  <c r="Y54" i="104"/>
  <c r="Z54" i="104"/>
  <c r="X54" i="104"/>
  <c r="Y59" i="97"/>
  <c r="Z59" i="97"/>
  <c r="X59" i="97"/>
  <c r="AH43" i="85"/>
  <c r="AQ43" i="85" s="1"/>
  <c r="Y48" i="11"/>
  <c r="X48" i="11"/>
  <c r="Y43" i="102"/>
  <c r="X43" i="102"/>
  <c r="Z43" i="102" s="1"/>
  <c r="AI55" i="46"/>
  <c r="AN55" i="46"/>
  <c r="Y47" i="55"/>
  <c r="X47" i="55"/>
  <c r="Z47" i="55" s="1"/>
  <c r="AI56" i="32"/>
  <c r="AN56" i="32"/>
  <c r="AI42" i="90"/>
  <c r="AN42" i="90"/>
  <c r="AI46" i="103"/>
  <c r="AN46" i="103"/>
  <c r="Z53" i="53"/>
  <c r="W58" i="89"/>
  <c r="AE57" i="89"/>
  <c r="AF57" i="89"/>
  <c r="AO57" i="89" s="1"/>
  <c r="AG57" i="89"/>
  <c r="AP57" i="89" s="1"/>
  <c r="AI42" i="50"/>
  <c r="AN42" i="50"/>
  <c r="AI41" i="94"/>
  <c r="AN41" i="94"/>
  <c r="AR50" i="45"/>
  <c r="Y53" i="52"/>
  <c r="Z53" i="52" s="1"/>
  <c r="X53" i="52"/>
  <c r="Y51" i="44"/>
  <c r="X51" i="44"/>
  <c r="AG51" i="84"/>
  <c r="AP51" i="84" s="1"/>
  <c r="W52" i="84"/>
  <c r="AF51" i="84"/>
  <c r="AO51" i="84" s="1"/>
  <c r="AE51" i="84"/>
  <c r="AH49" i="54"/>
  <c r="AQ49" i="54" s="1"/>
  <c r="AH50" i="95"/>
  <c r="AQ50" i="95" s="1"/>
  <c r="Z43" i="85"/>
  <c r="AR46" i="10"/>
  <c r="AI47" i="11"/>
  <c r="AN47" i="11"/>
  <c r="Y56" i="46"/>
  <c r="Z56" i="46"/>
  <c r="X56" i="46"/>
  <c r="AI51" i="51"/>
  <c r="AN51" i="51"/>
  <c r="AI48" i="16"/>
  <c r="AN48" i="16"/>
  <c r="AG53" i="52" l="1"/>
  <c r="AP53" i="52" s="1"/>
  <c r="AF53" i="52"/>
  <c r="AO53" i="52" s="1"/>
  <c r="W54" i="52"/>
  <c r="AE53" i="52"/>
  <c r="AE43" i="102"/>
  <c r="AF43" i="102"/>
  <c r="AO43" i="102" s="1"/>
  <c r="AG43" i="102"/>
  <c r="AP43" i="102" s="1"/>
  <c r="W44" i="102"/>
  <c r="AF51" i="13"/>
  <c r="AO51" i="13" s="1"/>
  <c r="AE51" i="13"/>
  <c r="AG51" i="13"/>
  <c r="AP51" i="13" s="1"/>
  <c r="W52" i="13"/>
  <c r="AE45" i="99"/>
  <c r="AF45" i="99"/>
  <c r="AO45" i="99" s="1"/>
  <c r="W46" i="99"/>
  <c r="AG45" i="99"/>
  <c r="AP45" i="99" s="1"/>
  <c r="AE47" i="55"/>
  <c r="AN47" i="55" s="1"/>
  <c r="AG47" i="55"/>
  <c r="AP47" i="55" s="1"/>
  <c r="W48" i="55"/>
  <c r="AF47" i="55"/>
  <c r="AF57" i="32"/>
  <c r="AO57" i="32" s="1"/>
  <c r="AG57" i="32"/>
  <c r="AP57" i="32" s="1"/>
  <c r="W58" i="32"/>
  <c r="AE57" i="32"/>
  <c r="AE59" i="97"/>
  <c r="AF59" i="97"/>
  <c r="AO59" i="97" s="1"/>
  <c r="W60" i="97"/>
  <c r="AG59" i="97"/>
  <c r="AP59" i="97" s="1"/>
  <c r="AH43" i="90"/>
  <c r="AQ43" i="90" s="1"/>
  <c r="AR42" i="102"/>
  <c r="AR51" i="20"/>
  <c r="AI54" i="15"/>
  <c r="AN54" i="15"/>
  <c r="AH52" i="51"/>
  <c r="AQ52" i="51" s="1"/>
  <c r="AR50" i="13"/>
  <c r="AF56" i="101"/>
  <c r="AO56" i="101" s="1"/>
  <c r="AE56" i="101"/>
  <c r="AG56" i="101"/>
  <c r="AP56" i="101" s="1"/>
  <c r="W57" i="101"/>
  <c r="Z44" i="98"/>
  <c r="AH44" i="98"/>
  <c r="AQ44" i="98" s="1"/>
  <c r="Y52" i="45"/>
  <c r="X52" i="45"/>
  <c r="Z52" i="45" s="1"/>
  <c r="W50" i="16"/>
  <c r="AE49" i="16"/>
  <c r="AF49" i="16"/>
  <c r="AO49" i="16" s="1"/>
  <c r="AG49" i="16"/>
  <c r="AP49" i="16" s="1"/>
  <c r="AE43" i="48"/>
  <c r="AF43" i="48"/>
  <c r="AO43" i="48" s="1"/>
  <c r="AG43" i="48"/>
  <c r="AP43" i="48" s="1"/>
  <c r="W44" i="48"/>
  <c r="AH42" i="94"/>
  <c r="AQ42" i="94" s="1"/>
  <c r="AI49" i="54"/>
  <c r="AN49" i="54"/>
  <c r="AR43" i="98"/>
  <c r="Y49" i="41"/>
  <c r="X49" i="41"/>
  <c r="Z49" i="41" s="1"/>
  <c r="AR54" i="93"/>
  <c r="Z43" i="90"/>
  <c r="AR49" i="88"/>
  <c r="Y52" i="100"/>
  <c r="X52" i="100"/>
  <c r="Z52" i="100" s="1"/>
  <c r="AH47" i="18"/>
  <c r="AQ47" i="18" s="1"/>
  <c r="Z52" i="51"/>
  <c r="AH50" i="88"/>
  <c r="AQ50" i="88" s="1"/>
  <c r="AH55" i="93"/>
  <c r="AQ55" i="93" s="1"/>
  <c r="AI51" i="45"/>
  <c r="AN51" i="45"/>
  <c r="AI55" i="47"/>
  <c r="AN55" i="47"/>
  <c r="Z42" i="94"/>
  <c r="AH43" i="50"/>
  <c r="AQ43" i="50" s="1"/>
  <c r="AI48" i="83"/>
  <c r="AN48" i="83"/>
  <c r="AR42" i="50"/>
  <c r="AR56" i="32"/>
  <c r="AR51" i="51"/>
  <c r="AH51" i="44"/>
  <c r="AQ51" i="44" s="1"/>
  <c r="AH56" i="46"/>
  <c r="AQ56" i="46" s="1"/>
  <c r="Z51" i="44"/>
  <c r="AR46" i="103"/>
  <c r="AH54" i="104"/>
  <c r="AQ54" i="104" s="1"/>
  <c r="Y52" i="86"/>
  <c r="X52" i="86"/>
  <c r="W46" i="43"/>
  <c r="AF45" i="43"/>
  <c r="AO45" i="43" s="1"/>
  <c r="AG45" i="43"/>
  <c r="AP45" i="43" s="1"/>
  <c r="AE45" i="43"/>
  <c r="AE43" i="35"/>
  <c r="AF43" i="35"/>
  <c r="AO43" i="35" s="1"/>
  <c r="AG43" i="35"/>
  <c r="AP43" i="35" s="1"/>
  <c r="W44" i="35"/>
  <c r="Y47" i="87"/>
  <c r="X47" i="87"/>
  <c r="Z47" i="18"/>
  <c r="Y55" i="15"/>
  <c r="X55" i="15"/>
  <c r="Z55" i="15" s="1"/>
  <c r="Z50" i="88"/>
  <c r="AR53" i="104"/>
  <c r="Z55" i="93"/>
  <c r="Y55" i="92"/>
  <c r="X55" i="92"/>
  <c r="AH48" i="49"/>
  <c r="AQ48" i="49" s="1"/>
  <c r="AH45" i="82"/>
  <c r="AQ45" i="82" s="1"/>
  <c r="AH52" i="96"/>
  <c r="AQ52" i="96" s="1"/>
  <c r="AR42" i="48"/>
  <c r="Y51" i="95"/>
  <c r="Z51" i="95"/>
  <c r="X51" i="95"/>
  <c r="Y50" i="54"/>
  <c r="Z50" i="54" s="1"/>
  <c r="X50" i="54"/>
  <c r="AR46" i="18"/>
  <c r="Z43" i="50"/>
  <c r="Y48" i="10"/>
  <c r="Z48" i="10" s="1"/>
  <c r="X48" i="10"/>
  <c r="AI51" i="84"/>
  <c r="AN51" i="84"/>
  <c r="AH48" i="11"/>
  <c r="AQ48" i="11" s="1"/>
  <c r="AF54" i="104"/>
  <c r="AO54" i="104" s="1"/>
  <c r="AE54" i="104"/>
  <c r="AG54" i="104"/>
  <c r="AP54" i="104" s="1"/>
  <c r="W55" i="104"/>
  <c r="AH46" i="42"/>
  <c r="AQ46" i="42" s="1"/>
  <c r="AH47" i="103"/>
  <c r="AQ47" i="103" s="1"/>
  <c r="AI46" i="87"/>
  <c r="AN46" i="87"/>
  <c r="AR51" i="96"/>
  <c r="AF48" i="49"/>
  <c r="AO48" i="49" s="1"/>
  <c r="AG48" i="49"/>
  <c r="AP48" i="49" s="1"/>
  <c r="W49" i="49"/>
  <c r="AE48" i="49"/>
  <c r="W46" i="82"/>
  <c r="AE45" i="82"/>
  <c r="AG45" i="82"/>
  <c r="AP45" i="82" s="1"/>
  <c r="AF45" i="82"/>
  <c r="AO45" i="82" s="1"/>
  <c r="AG52" i="96"/>
  <c r="AP52" i="96" s="1"/>
  <c r="AF52" i="96"/>
  <c r="AO52" i="96" s="1"/>
  <c r="W53" i="96"/>
  <c r="AE52" i="96"/>
  <c r="AI50" i="95"/>
  <c r="AN50" i="95"/>
  <c r="AR52" i="52"/>
  <c r="AI48" i="41"/>
  <c r="AN48" i="41"/>
  <c r="W57" i="46"/>
  <c r="AG56" i="46"/>
  <c r="AP56" i="46" s="1"/>
  <c r="AE56" i="46"/>
  <c r="AF56" i="46"/>
  <c r="AO56" i="46" s="1"/>
  <c r="W44" i="85"/>
  <c r="AG43" i="85"/>
  <c r="AP43" i="85" s="1"/>
  <c r="AF43" i="85"/>
  <c r="AO43" i="85" s="1"/>
  <c r="AE43" i="85"/>
  <c r="AH53" i="52"/>
  <c r="AQ53" i="52" s="1"/>
  <c r="AR41" i="94"/>
  <c r="AI57" i="89"/>
  <c r="AN57" i="89"/>
  <c r="AR42" i="90"/>
  <c r="Z48" i="11"/>
  <c r="AI51" i="86"/>
  <c r="AN51" i="86"/>
  <c r="Z46" i="42"/>
  <c r="Z47" i="103"/>
  <c r="AI56" i="105"/>
  <c r="AN56" i="105"/>
  <c r="AI51" i="100"/>
  <c r="AN51" i="100"/>
  <c r="AR44" i="82"/>
  <c r="AF48" i="91"/>
  <c r="AO48" i="91" s="1"/>
  <c r="AG48" i="91"/>
  <c r="AP48" i="91" s="1"/>
  <c r="W49" i="91"/>
  <c r="AE48" i="91"/>
  <c r="AH45" i="99"/>
  <c r="AQ45" i="99" s="1"/>
  <c r="AI54" i="92"/>
  <c r="AN54" i="92"/>
  <c r="AH57" i="32"/>
  <c r="AQ57" i="32" s="1"/>
  <c r="AH52" i="20"/>
  <c r="AQ52" i="20" s="1"/>
  <c r="Y49" i="83"/>
  <c r="X49" i="83"/>
  <c r="AR47" i="11"/>
  <c r="W54" i="53"/>
  <c r="AE53" i="53"/>
  <c r="AF53" i="53"/>
  <c r="AO53" i="53" s="1"/>
  <c r="AG53" i="53"/>
  <c r="AP53" i="53" s="1"/>
  <c r="AH43" i="102"/>
  <c r="AQ43" i="102" s="1"/>
  <c r="AH47" i="55"/>
  <c r="AQ47" i="55" s="1"/>
  <c r="AR48" i="16"/>
  <c r="Y52" i="84"/>
  <c r="X52" i="84"/>
  <c r="Z52" i="84" s="1"/>
  <c r="Y58" i="89"/>
  <c r="X58" i="89"/>
  <c r="AR55" i="46"/>
  <c r="AH59" i="97"/>
  <c r="AQ59" i="97" s="1"/>
  <c r="Y57" i="105"/>
  <c r="Z57" i="105"/>
  <c r="X57" i="105"/>
  <c r="AR58" i="97"/>
  <c r="AR45" i="42"/>
  <c r="AH49" i="16"/>
  <c r="AQ49" i="16" s="1"/>
  <c r="AH43" i="48"/>
  <c r="AQ43" i="48" s="1"/>
  <c r="Y56" i="47"/>
  <c r="X56" i="47"/>
  <c r="AR44" i="99"/>
  <c r="AH51" i="13"/>
  <c r="AQ51" i="13" s="1"/>
  <c r="AR50" i="44"/>
  <c r="Z52" i="20"/>
  <c r="AI47" i="10"/>
  <c r="AN47" i="10"/>
  <c r="AE48" i="10" l="1"/>
  <c r="AF48" i="10"/>
  <c r="AO48" i="10" s="1"/>
  <c r="AG48" i="10"/>
  <c r="AP48" i="10" s="1"/>
  <c r="W49" i="10"/>
  <c r="AG49" i="41"/>
  <c r="AP49" i="41" s="1"/>
  <c r="AF49" i="41"/>
  <c r="AO49" i="41" s="1"/>
  <c r="W50" i="41"/>
  <c r="AE49" i="41"/>
  <c r="W53" i="100"/>
  <c r="AG52" i="100"/>
  <c r="AP52" i="100" s="1"/>
  <c r="AF52" i="100"/>
  <c r="AO52" i="100" s="1"/>
  <c r="AE52" i="100"/>
  <c r="AG52" i="84"/>
  <c r="AP52" i="84" s="1"/>
  <c r="W53" i="84"/>
  <c r="AE52" i="84"/>
  <c r="AN52" i="84" s="1"/>
  <c r="AF52" i="84"/>
  <c r="AF50" i="54"/>
  <c r="AO50" i="54" s="1"/>
  <c r="W51" i="54"/>
  <c r="AG50" i="54"/>
  <c r="AP50" i="54" s="1"/>
  <c r="AE50" i="54"/>
  <c r="W56" i="15"/>
  <c r="AG55" i="15"/>
  <c r="AP55" i="15" s="1"/>
  <c r="AF55" i="15"/>
  <c r="AO55" i="15" s="1"/>
  <c r="AE55" i="15"/>
  <c r="W53" i="45"/>
  <c r="AE52" i="45"/>
  <c r="AF52" i="45"/>
  <c r="AO52" i="45" s="1"/>
  <c r="AG52" i="45"/>
  <c r="AP52" i="45" s="1"/>
  <c r="AI52" i="96"/>
  <c r="AN52" i="96"/>
  <c r="AH56" i="47"/>
  <c r="AQ56" i="47" s="1"/>
  <c r="AR47" i="10"/>
  <c r="Z56" i="47"/>
  <c r="Y54" i="53"/>
  <c r="X54" i="53"/>
  <c r="AI48" i="91"/>
  <c r="AN48" i="91"/>
  <c r="AR57" i="89"/>
  <c r="Y44" i="85"/>
  <c r="Z44" i="85"/>
  <c r="X44" i="85"/>
  <c r="Y49" i="49"/>
  <c r="X49" i="49"/>
  <c r="AR46" i="87"/>
  <c r="Y55" i="104"/>
  <c r="X55" i="104"/>
  <c r="AI45" i="43"/>
  <c r="AN45" i="43"/>
  <c r="AR51" i="45"/>
  <c r="AI47" i="55"/>
  <c r="AO47" i="55"/>
  <c r="Y46" i="99"/>
  <c r="X46" i="99"/>
  <c r="AI51" i="13"/>
  <c r="AN51" i="13"/>
  <c r="AI43" i="102"/>
  <c r="AN43" i="102"/>
  <c r="AG52" i="20"/>
  <c r="AP52" i="20" s="1"/>
  <c r="AE52" i="20"/>
  <c r="AF52" i="20"/>
  <c r="AO52" i="20" s="1"/>
  <c r="W53" i="20"/>
  <c r="AR51" i="86"/>
  <c r="W56" i="93"/>
  <c r="AG55" i="93"/>
  <c r="AP55" i="93" s="1"/>
  <c r="AF55" i="93"/>
  <c r="AO55" i="93" s="1"/>
  <c r="AE55" i="93"/>
  <c r="Y44" i="35"/>
  <c r="Z44" i="35"/>
  <c r="X44" i="35"/>
  <c r="AF44" i="98"/>
  <c r="AO44" i="98" s="1"/>
  <c r="AE44" i="98"/>
  <c r="AN44" i="98" s="1"/>
  <c r="W45" i="98"/>
  <c r="AG44" i="98"/>
  <c r="AI57" i="32"/>
  <c r="AN57" i="32"/>
  <c r="Y48" i="55"/>
  <c r="Z48" i="55"/>
  <c r="X48" i="55"/>
  <c r="AH58" i="89"/>
  <c r="AQ58" i="89" s="1"/>
  <c r="W49" i="11"/>
  <c r="AG48" i="11"/>
  <c r="AP48" i="11" s="1"/>
  <c r="AE48" i="11"/>
  <c r="AF48" i="11"/>
  <c r="AO48" i="11" s="1"/>
  <c r="Y53" i="96"/>
  <c r="X53" i="96"/>
  <c r="AI45" i="82"/>
  <c r="AR45" i="82" s="1"/>
  <c r="AN45" i="82"/>
  <c r="AI54" i="104"/>
  <c r="AN54" i="104"/>
  <c r="W44" i="50"/>
  <c r="AG43" i="50"/>
  <c r="AP43" i="50" s="1"/>
  <c r="AF43" i="50"/>
  <c r="AO43" i="50" s="1"/>
  <c r="AE43" i="50"/>
  <c r="AH51" i="95"/>
  <c r="AQ51" i="95" s="1"/>
  <c r="W48" i="18"/>
  <c r="AE47" i="18"/>
  <c r="AF47" i="18"/>
  <c r="AO47" i="18" s="1"/>
  <c r="AG47" i="18"/>
  <c r="AP47" i="18" s="1"/>
  <c r="AG51" i="44"/>
  <c r="AP51" i="44" s="1"/>
  <c r="AE51" i="44"/>
  <c r="W52" i="44"/>
  <c r="AF51" i="44"/>
  <c r="AO51" i="44" s="1"/>
  <c r="AR48" i="83"/>
  <c r="AG42" i="94"/>
  <c r="AP42" i="94" s="1"/>
  <c r="AE42" i="94"/>
  <c r="AF42" i="94"/>
  <c r="AO42" i="94" s="1"/>
  <c r="W43" i="94"/>
  <c r="Y44" i="48"/>
  <c r="Z44" i="48"/>
  <c r="X44" i="48"/>
  <c r="Y58" i="32"/>
  <c r="Z58" i="32"/>
  <c r="X58" i="32"/>
  <c r="AI45" i="99"/>
  <c r="AN45" i="99"/>
  <c r="AI53" i="52"/>
  <c r="AN53" i="52"/>
  <c r="AH49" i="41"/>
  <c r="AQ49" i="41" s="1"/>
  <c r="AR49" i="54"/>
  <c r="Z58" i="89"/>
  <c r="AH49" i="83"/>
  <c r="AQ49" i="83" s="1"/>
  <c r="AR56" i="105"/>
  <c r="AI43" i="85"/>
  <c r="AN43" i="85"/>
  <c r="AI56" i="46"/>
  <c r="AN56" i="46"/>
  <c r="Y46" i="82"/>
  <c r="X46" i="82"/>
  <c r="AF51" i="95"/>
  <c r="AO51" i="95" s="1"/>
  <c r="W52" i="95"/>
  <c r="AG51" i="95"/>
  <c r="AP51" i="95" s="1"/>
  <c r="AE51" i="95"/>
  <c r="AH47" i="87"/>
  <c r="AQ47" i="87" s="1"/>
  <c r="Y46" i="43"/>
  <c r="Z46" i="43"/>
  <c r="X46" i="43"/>
  <c r="AI49" i="16"/>
  <c r="AN49" i="16"/>
  <c r="Y57" i="101"/>
  <c r="X57" i="101"/>
  <c r="AR54" i="15"/>
  <c r="Y60" i="97"/>
  <c r="Z60" i="97" s="1"/>
  <c r="X60" i="97"/>
  <c r="Y44" i="102"/>
  <c r="X44" i="102"/>
  <c r="X54" i="52"/>
  <c r="Y54" i="52"/>
  <c r="Y49" i="91"/>
  <c r="X49" i="91"/>
  <c r="AR51" i="100"/>
  <c r="AR48" i="41"/>
  <c r="AH57" i="105"/>
  <c r="AQ57" i="105" s="1"/>
  <c r="Z49" i="83"/>
  <c r="AE47" i="103"/>
  <c r="AF47" i="103"/>
  <c r="AO47" i="103" s="1"/>
  <c r="W48" i="103"/>
  <c r="AG47" i="103"/>
  <c r="AP47" i="103" s="1"/>
  <c r="AR51" i="84"/>
  <c r="AH55" i="92"/>
  <c r="AQ55" i="92" s="1"/>
  <c r="W51" i="88"/>
  <c r="AG50" i="88"/>
  <c r="AP50" i="88" s="1"/>
  <c r="AE50" i="88"/>
  <c r="AF50" i="88"/>
  <c r="AO50" i="88" s="1"/>
  <c r="Z47" i="87"/>
  <c r="AI43" i="35"/>
  <c r="AN43" i="35"/>
  <c r="AH52" i="86"/>
  <c r="AQ52" i="86" s="1"/>
  <c r="AR55" i="47"/>
  <c r="W44" i="90"/>
  <c r="AG43" i="90"/>
  <c r="AP43" i="90" s="1"/>
  <c r="AF43" i="90"/>
  <c r="AO43" i="90" s="1"/>
  <c r="AE43" i="90"/>
  <c r="Y50" i="16"/>
  <c r="Z50" i="16" s="1"/>
  <c r="X50" i="16"/>
  <c r="Y52" i="13"/>
  <c r="X52" i="13"/>
  <c r="W58" i="105"/>
  <c r="AE57" i="105"/>
  <c r="AF57" i="105"/>
  <c r="AO57" i="105" s="1"/>
  <c r="AG57" i="105"/>
  <c r="AP57" i="105" s="1"/>
  <c r="AH52" i="84"/>
  <c r="AQ52" i="84" s="1"/>
  <c r="AI53" i="53"/>
  <c r="AN53" i="53"/>
  <c r="AR54" i="92"/>
  <c r="AF46" i="42"/>
  <c r="AO46" i="42" s="1"/>
  <c r="W47" i="42"/>
  <c r="AG46" i="42"/>
  <c r="AP46" i="42" s="1"/>
  <c r="AE46" i="42"/>
  <c r="Y57" i="46"/>
  <c r="Z57" i="46"/>
  <c r="X57" i="46"/>
  <c r="AR50" i="95"/>
  <c r="AI48" i="49"/>
  <c r="AN48" i="49"/>
  <c r="AH48" i="10"/>
  <c r="AQ48" i="10" s="1"/>
  <c r="AH50" i="54"/>
  <c r="AQ50" i="54" s="1"/>
  <c r="Z55" i="92"/>
  <c r="AH55" i="15"/>
  <c r="AQ55" i="15" s="1"/>
  <c r="Z52" i="86"/>
  <c r="AF52" i="51"/>
  <c r="AO52" i="51" s="1"/>
  <c r="AG52" i="51"/>
  <c r="AP52" i="51" s="1"/>
  <c r="W53" i="51"/>
  <c r="AE52" i="51"/>
  <c r="AH52" i="100"/>
  <c r="AQ52" i="100" s="1"/>
  <c r="AI43" i="48"/>
  <c r="AN43" i="48"/>
  <c r="AH52" i="45"/>
  <c r="AQ52" i="45" s="1"/>
  <c r="AI56" i="101"/>
  <c r="AN56" i="101"/>
  <c r="AI59" i="97"/>
  <c r="AN59" i="97"/>
  <c r="AF50" i="16" l="1"/>
  <c r="AO50" i="16" s="1"/>
  <c r="AE50" i="16"/>
  <c r="AG50" i="16"/>
  <c r="AP50" i="16" s="1"/>
  <c r="W51" i="16"/>
  <c r="AF60" i="97"/>
  <c r="AO60" i="97" s="1"/>
  <c r="AG60" i="97"/>
  <c r="AP60" i="97" s="1"/>
  <c r="W61" i="97"/>
  <c r="AE60" i="97"/>
  <c r="AR48" i="49"/>
  <c r="Y58" i="105"/>
  <c r="X58" i="105"/>
  <c r="AI50" i="88"/>
  <c r="AN50" i="88"/>
  <c r="Y48" i="103"/>
  <c r="Z48" i="103" s="1"/>
  <c r="X48" i="103"/>
  <c r="AH54" i="52"/>
  <c r="AQ54" i="52" s="1"/>
  <c r="AE58" i="32"/>
  <c r="AF58" i="32"/>
  <c r="AO58" i="32" s="1"/>
  <c r="AG58" i="32"/>
  <c r="AP58" i="32" s="1"/>
  <c r="W59" i="32"/>
  <c r="Y43" i="94"/>
  <c r="X43" i="94"/>
  <c r="AH53" i="96"/>
  <c r="AQ53" i="96" s="1"/>
  <c r="AG44" i="35"/>
  <c r="AP44" i="35" s="1"/>
  <c r="W45" i="35"/>
  <c r="AE44" i="35"/>
  <c r="AF44" i="35"/>
  <c r="AO44" i="35" s="1"/>
  <c r="Y56" i="93"/>
  <c r="X56" i="93"/>
  <c r="AI52" i="20"/>
  <c r="AN52" i="20"/>
  <c r="AH46" i="99"/>
  <c r="AQ46" i="99" s="1"/>
  <c r="AF44" i="85"/>
  <c r="AO44" i="85" s="1"/>
  <c r="W45" i="85"/>
  <c r="AG44" i="85"/>
  <c r="AP44" i="85" s="1"/>
  <c r="AE44" i="85"/>
  <c r="AH54" i="53"/>
  <c r="AQ54" i="53" s="1"/>
  <c r="AR52" i="96"/>
  <c r="AI50" i="54"/>
  <c r="AN50" i="54"/>
  <c r="AR59" i="97"/>
  <c r="AF52" i="86"/>
  <c r="AO52" i="86" s="1"/>
  <c r="AE52" i="86"/>
  <c r="AG52" i="86"/>
  <c r="AP52" i="86" s="1"/>
  <c r="W53" i="86"/>
  <c r="AF55" i="92"/>
  <c r="AO55" i="92" s="1"/>
  <c r="W56" i="92"/>
  <c r="AG55" i="92"/>
  <c r="AP55" i="92" s="1"/>
  <c r="AE55" i="92"/>
  <c r="AR43" i="48"/>
  <c r="AI46" i="42"/>
  <c r="AN46" i="42"/>
  <c r="AH52" i="13"/>
  <c r="AQ52" i="13" s="1"/>
  <c r="AH49" i="91"/>
  <c r="AQ49" i="91" s="1"/>
  <c r="AH44" i="102"/>
  <c r="AQ44" i="102" s="1"/>
  <c r="AR49" i="16"/>
  <c r="X52" i="95"/>
  <c r="Y52" i="95"/>
  <c r="AR56" i="46"/>
  <c r="Y44" i="50"/>
  <c r="X44" i="50"/>
  <c r="Z44" i="50" s="1"/>
  <c r="Z53" i="96"/>
  <c r="Y49" i="11"/>
  <c r="Z49" i="11" s="1"/>
  <c r="X49" i="11"/>
  <c r="AH48" i="55"/>
  <c r="AQ48" i="55" s="1"/>
  <c r="AI44" i="98"/>
  <c r="AP44" i="98"/>
  <c r="Z46" i="99"/>
  <c r="Z54" i="53"/>
  <c r="AI55" i="15"/>
  <c r="AN55" i="15"/>
  <c r="Y53" i="84"/>
  <c r="X53" i="84"/>
  <c r="Z53" i="84" s="1"/>
  <c r="Y53" i="100"/>
  <c r="Z53" i="100" s="1"/>
  <c r="X53" i="100"/>
  <c r="AR56" i="101"/>
  <c r="AI52" i="51"/>
  <c r="AN52" i="51"/>
  <c r="AR53" i="53"/>
  <c r="Z52" i="13"/>
  <c r="AI43" i="90"/>
  <c r="AN43" i="90"/>
  <c r="AR43" i="35"/>
  <c r="Y51" i="88"/>
  <c r="X51" i="88"/>
  <c r="AI47" i="103"/>
  <c r="AN47" i="103"/>
  <c r="Z49" i="91"/>
  <c r="Z44" i="102"/>
  <c r="AH46" i="43"/>
  <c r="AQ46" i="43" s="1"/>
  <c r="AR53" i="52"/>
  <c r="AH44" i="48"/>
  <c r="AQ44" i="48" s="1"/>
  <c r="AI42" i="94"/>
  <c r="AN42" i="94"/>
  <c r="Y52" i="44"/>
  <c r="X52" i="44"/>
  <c r="Z52" i="44" s="1"/>
  <c r="AI47" i="18"/>
  <c r="AN47" i="18"/>
  <c r="AF48" i="55"/>
  <c r="AO48" i="55" s="1"/>
  <c r="W49" i="55"/>
  <c r="AE48" i="55"/>
  <c r="AG48" i="55"/>
  <c r="AP48" i="55" s="1"/>
  <c r="Y45" i="98"/>
  <c r="X45" i="98"/>
  <c r="AR45" i="43"/>
  <c r="AH49" i="49"/>
  <c r="AQ49" i="49" s="1"/>
  <c r="Y51" i="54"/>
  <c r="Z51" i="54" s="1"/>
  <c r="X51" i="54"/>
  <c r="Y49" i="10"/>
  <c r="Z49" i="10"/>
  <c r="X49" i="10"/>
  <c r="Y53" i="51"/>
  <c r="Z53" i="51" s="1"/>
  <c r="X53" i="51"/>
  <c r="AH57" i="46"/>
  <c r="AQ57" i="46" s="1"/>
  <c r="Y47" i="42"/>
  <c r="X47" i="42"/>
  <c r="Z47" i="42" s="1"/>
  <c r="W48" i="87"/>
  <c r="AG47" i="87"/>
  <c r="AP47" i="87" s="1"/>
  <c r="AF47" i="87"/>
  <c r="AO47" i="87" s="1"/>
  <c r="AE47" i="87"/>
  <c r="AF49" i="83"/>
  <c r="AO49" i="83" s="1"/>
  <c r="W50" i="83"/>
  <c r="AG49" i="83"/>
  <c r="AP49" i="83" s="1"/>
  <c r="AE49" i="83"/>
  <c r="AH57" i="101"/>
  <c r="AQ57" i="101" s="1"/>
  <c r="AE46" i="43"/>
  <c r="AG46" i="43"/>
  <c r="AP46" i="43" s="1"/>
  <c r="AF46" i="43"/>
  <c r="AO46" i="43" s="1"/>
  <c r="W47" i="43"/>
  <c r="AH46" i="82"/>
  <c r="AQ46" i="82" s="1"/>
  <c r="AR43" i="85"/>
  <c r="AE44" i="48"/>
  <c r="AG44" i="48"/>
  <c r="AP44" i="48" s="1"/>
  <c r="W45" i="48"/>
  <c r="AF44" i="48"/>
  <c r="AO44" i="48" s="1"/>
  <c r="AI51" i="44"/>
  <c r="AN51" i="44"/>
  <c r="Y48" i="18"/>
  <c r="Z48" i="18"/>
  <c r="X48" i="18"/>
  <c r="AR54" i="104"/>
  <c r="AI55" i="93"/>
  <c r="AN55" i="93"/>
  <c r="AR43" i="102"/>
  <c r="AH55" i="104"/>
  <c r="AQ55" i="104" s="1"/>
  <c r="Z49" i="49"/>
  <c r="W57" i="47"/>
  <c r="AF56" i="47"/>
  <c r="AO56" i="47" s="1"/>
  <c r="AE56" i="47"/>
  <c r="AG56" i="47"/>
  <c r="AP56" i="47" s="1"/>
  <c r="AI49" i="41"/>
  <c r="AN49" i="41"/>
  <c r="AG57" i="46"/>
  <c r="AP57" i="46" s="1"/>
  <c r="AE57" i="46"/>
  <c r="W58" i="46"/>
  <c r="AF57" i="46"/>
  <c r="AO57" i="46" s="1"/>
  <c r="AH50" i="16"/>
  <c r="AQ50" i="16" s="1"/>
  <c r="Z54" i="52"/>
  <c r="AH60" i="97"/>
  <c r="AQ60" i="97" s="1"/>
  <c r="Z57" i="101"/>
  <c r="Z46" i="82"/>
  <c r="AR45" i="99"/>
  <c r="AI43" i="50"/>
  <c r="AN43" i="50"/>
  <c r="Y53" i="20"/>
  <c r="Z53" i="20"/>
  <c r="X53" i="20"/>
  <c r="AR47" i="55"/>
  <c r="Z55" i="104"/>
  <c r="AI52" i="45"/>
  <c r="AN52" i="45"/>
  <c r="Y56" i="15"/>
  <c r="X56" i="15"/>
  <c r="AI52" i="100"/>
  <c r="AN52" i="100"/>
  <c r="Y50" i="41"/>
  <c r="Z50" i="41" s="1"/>
  <c r="X50" i="41"/>
  <c r="AI57" i="105"/>
  <c r="AN57" i="105"/>
  <c r="Y44" i="90"/>
  <c r="Z44" i="90"/>
  <c r="X44" i="90"/>
  <c r="AI51" i="95"/>
  <c r="AN51" i="95"/>
  <c r="AG58" i="89"/>
  <c r="AP58" i="89" s="1"/>
  <c r="W59" i="89"/>
  <c r="AF58" i="89"/>
  <c r="AO58" i="89" s="1"/>
  <c r="AE58" i="89"/>
  <c r="AH58" i="32"/>
  <c r="AQ58" i="32" s="1"/>
  <c r="AI48" i="11"/>
  <c r="AN48" i="11"/>
  <c r="AR57" i="32"/>
  <c r="AH44" i="35"/>
  <c r="AQ44" i="35" s="1"/>
  <c r="AR51" i="13"/>
  <c r="AH44" i="85"/>
  <c r="AQ44" i="85" s="1"/>
  <c r="AR48" i="91"/>
  <c r="Y53" i="45"/>
  <c r="X53" i="45"/>
  <c r="AI52" i="84"/>
  <c r="AO52" i="84"/>
  <c r="AI48" i="10"/>
  <c r="AN48" i="10"/>
  <c r="AF52" i="44" l="1"/>
  <c r="AO52" i="44" s="1"/>
  <c r="W53" i="44"/>
  <c r="AE52" i="44"/>
  <c r="AG52" i="44"/>
  <c r="AP52" i="44" s="1"/>
  <c r="AG51" i="54"/>
  <c r="AP51" i="54" s="1"/>
  <c r="W52" i="54"/>
  <c r="AE51" i="54"/>
  <c r="AF51" i="54"/>
  <c r="AO51" i="54" s="1"/>
  <c r="AE53" i="51"/>
  <c r="AN53" i="51" s="1"/>
  <c r="AG53" i="51"/>
  <c r="AP53" i="51" s="1"/>
  <c r="W54" i="51"/>
  <c r="AF53" i="51"/>
  <c r="AE49" i="11"/>
  <c r="AG49" i="11"/>
  <c r="AP49" i="11" s="1"/>
  <c r="W50" i="11"/>
  <c r="AF49" i="11"/>
  <c r="AO49" i="11" s="1"/>
  <c r="W49" i="103"/>
  <c r="AG48" i="103"/>
  <c r="AP48" i="103" s="1"/>
  <c r="AE48" i="103"/>
  <c r="AF48" i="103"/>
  <c r="AO48" i="103" s="1"/>
  <c r="AE50" i="41"/>
  <c r="AG50" i="41"/>
  <c r="AP50" i="41" s="1"/>
  <c r="AF50" i="41"/>
  <c r="AO50" i="41" s="1"/>
  <c r="W51" i="41"/>
  <c r="AG47" i="42"/>
  <c r="AP47" i="42" s="1"/>
  <c r="W48" i="42"/>
  <c r="AF47" i="42"/>
  <c r="AO47" i="42" s="1"/>
  <c r="AE47" i="42"/>
  <c r="W54" i="100"/>
  <c r="AG53" i="100"/>
  <c r="AP53" i="100" s="1"/>
  <c r="AF53" i="100"/>
  <c r="AO53" i="100" s="1"/>
  <c r="AE53" i="100"/>
  <c r="W54" i="84"/>
  <c r="AG53" i="84"/>
  <c r="AP53" i="84" s="1"/>
  <c r="AF53" i="84"/>
  <c r="AO53" i="84" s="1"/>
  <c r="AE53" i="84"/>
  <c r="AG44" i="50"/>
  <c r="AP44" i="50" s="1"/>
  <c r="AF44" i="50"/>
  <c r="AO44" i="50" s="1"/>
  <c r="W45" i="50"/>
  <c r="AE44" i="50"/>
  <c r="AH53" i="45"/>
  <c r="AQ53" i="45" s="1"/>
  <c r="AR52" i="84"/>
  <c r="Y59" i="89"/>
  <c r="Z59" i="89"/>
  <c r="X59" i="89"/>
  <c r="AR52" i="45"/>
  <c r="W58" i="101"/>
  <c r="AF57" i="101"/>
  <c r="AO57" i="101" s="1"/>
  <c r="AE57" i="101"/>
  <c r="AG57" i="101"/>
  <c r="AP57" i="101" s="1"/>
  <c r="AE54" i="52"/>
  <c r="W55" i="52"/>
  <c r="AF54" i="52"/>
  <c r="AO54" i="52" s="1"/>
  <c r="AG54" i="52"/>
  <c r="AP54" i="52" s="1"/>
  <c r="AR49" i="41"/>
  <c r="AF49" i="49"/>
  <c r="AO49" i="49" s="1"/>
  <c r="W50" i="49"/>
  <c r="AE49" i="49"/>
  <c r="AG49" i="49"/>
  <c r="AP49" i="49" s="1"/>
  <c r="AH48" i="18"/>
  <c r="AQ48" i="18" s="1"/>
  <c r="Y47" i="43"/>
  <c r="X47" i="43"/>
  <c r="Y50" i="83"/>
  <c r="X50" i="83"/>
  <c r="Y48" i="87"/>
  <c r="X48" i="87"/>
  <c r="AH49" i="10"/>
  <c r="AQ49" i="10" s="1"/>
  <c r="AI48" i="55"/>
  <c r="AN48" i="55"/>
  <c r="AE54" i="53"/>
  <c r="W55" i="53"/>
  <c r="AF54" i="53"/>
  <c r="AO54" i="53" s="1"/>
  <c r="AG54" i="53"/>
  <c r="AP54" i="53" s="1"/>
  <c r="W54" i="96"/>
  <c r="AG53" i="96"/>
  <c r="AP53" i="96" s="1"/>
  <c r="AF53" i="96"/>
  <c r="AO53" i="96" s="1"/>
  <c r="AE53" i="96"/>
  <c r="Z52" i="95"/>
  <c r="AI55" i="92"/>
  <c r="AN55" i="92"/>
  <c r="AR50" i="54"/>
  <c r="AR52" i="100"/>
  <c r="W50" i="10"/>
  <c r="AG49" i="10"/>
  <c r="AP49" i="10" s="1"/>
  <c r="AF49" i="10"/>
  <c r="AO49" i="10" s="1"/>
  <c r="AE49" i="10"/>
  <c r="AH45" i="98"/>
  <c r="AQ45" i="98" s="1"/>
  <c r="X49" i="55"/>
  <c r="Y49" i="55"/>
  <c r="Z49" i="55"/>
  <c r="AR52" i="20"/>
  <c r="AI44" i="35"/>
  <c r="AN44" i="35"/>
  <c r="Y59" i="32"/>
  <c r="X59" i="32"/>
  <c r="AR57" i="105"/>
  <c r="AH56" i="15"/>
  <c r="AQ56" i="15" s="1"/>
  <c r="AR43" i="50"/>
  <c r="Y58" i="46"/>
  <c r="X58" i="46"/>
  <c r="Z45" i="98"/>
  <c r="AH51" i="88"/>
  <c r="AQ51" i="88" s="1"/>
  <c r="AR43" i="90"/>
  <c r="AR46" i="42"/>
  <c r="Y56" i="92"/>
  <c r="X56" i="92"/>
  <c r="AH56" i="93"/>
  <c r="AQ56" i="93" s="1"/>
  <c r="Y45" i="35"/>
  <c r="X45" i="35"/>
  <c r="AR50" i="88"/>
  <c r="Y51" i="16"/>
  <c r="Z51" i="16" s="1"/>
  <c r="X51" i="16"/>
  <c r="AF55" i="104"/>
  <c r="AO55" i="104" s="1"/>
  <c r="AE55" i="104"/>
  <c r="AG55" i="104"/>
  <c r="AP55" i="104" s="1"/>
  <c r="W56" i="104"/>
  <c r="Y45" i="48"/>
  <c r="X45" i="48"/>
  <c r="AH47" i="42"/>
  <c r="AQ47" i="42" s="1"/>
  <c r="AR47" i="103"/>
  <c r="AR52" i="51"/>
  <c r="AE46" i="99"/>
  <c r="W47" i="99"/>
  <c r="AG46" i="99"/>
  <c r="AP46" i="99" s="1"/>
  <c r="AF46" i="99"/>
  <c r="AO46" i="99" s="1"/>
  <c r="AH44" i="50"/>
  <c r="AQ44" i="50" s="1"/>
  <c r="AH52" i="95"/>
  <c r="AQ52" i="95" s="1"/>
  <c r="AI52" i="86"/>
  <c r="AN52" i="86"/>
  <c r="Z53" i="45"/>
  <c r="AR48" i="11"/>
  <c r="AR51" i="95"/>
  <c r="AH50" i="41"/>
  <c r="AQ50" i="41" s="1"/>
  <c r="Z56" i="15"/>
  <c r="AI57" i="46"/>
  <c r="AN57" i="46"/>
  <c r="AI56" i="47"/>
  <c r="AN56" i="47"/>
  <c r="AR55" i="93"/>
  <c r="AI44" i="48"/>
  <c r="AN44" i="48"/>
  <c r="AI46" i="43"/>
  <c r="AN46" i="43"/>
  <c r="AI47" i="87"/>
  <c r="AN47" i="87"/>
  <c r="AH53" i="51"/>
  <c r="AQ53" i="51" s="1"/>
  <c r="AH51" i="54"/>
  <c r="AQ51" i="54" s="1"/>
  <c r="AR42" i="94"/>
  <c r="Z51" i="88"/>
  <c r="AE52" i="13"/>
  <c r="W53" i="13"/>
  <c r="AG52" i="13"/>
  <c r="AP52" i="13" s="1"/>
  <c r="AF52" i="13"/>
  <c r="AO52" i="13" s="1"/>
  <c r="AR44" i="98"/>
  <c r="AH49" i="11"/>
  <c r="AQ49" i="11" s="1"/>
  <c r="AI44" i="85"/>
  <c r="AN44" i="85"/>
  <c r="Z56" i="93"/>
  <c r="AH43" i="94"/>
  <c r="AQ43" i="94" s="1"/>
  <c r="AH58" i="105"/>
  <c r="AQ58" i="105" s="1"/>
  <c r="AI60" i="97"/>
  <c r="AN60" i="97"/>
  <c r="AH53" i="84"/>
  <c r="AQ53" i="84" s="1"/>
  <c r="AI58" i="89"/>
  <c r="AN58" i="89"/>
  <c r="AH44" i="90"/>
  <c r="AQ44" i="90" s="1"/>
  <c r="AH53" i="20"/>
  <c r="AQ53" i="20" s="1"/>
  <c r="AR51" i="44"/>
  <c r="AI49" i="83"/>
  <c r="AN49" i="83"/>
  <c r="AR47" i="18"/>
  <c r="W45" i="102"/>
  <c r="AG44" i="102"/>
  <c r="AP44" i="102" s="1"/>
  <c r="AF44" i="102"/>
  <c r="AO44" i="102" s="1"/>
  <c r="AE44" i="102"/>
  <c r="AH53" i="100"/>
  <c r="AQ53" i="100" s="1"/>
  <c r="Z43" i="94"/>
  <c r="AI58" i="32"/>
  <c r="AR58" i="32" s="1"/>
  <c r="AN58" i="32"/>
  <c r="AH48" i="103"/>
  <c r="AQ48" i="103" s="1"/>
  <c r="Z58" i="105"/>
  <c r="Y61" i="97"/>
  <c r="X61" i="97"/>
  <c r="Z61" i="97" s="1"/>
  <c r="AI50" i="16"/>
  <c r="AN50" i="16"/>
  <c r="AE48" i="18"/>
  <c r="W49" i="18"/>
  <c r="AF48" i="18"/>
  <c r="AO48" i="18" s="1"/>
  <c r="AG48" i="18"/>
  <c r="AP48" i="18" s="1"/>
  <c r="AR48" i="10"/>
  <c r="AG44" i="90"/>
  <c r="AP44" i="90" s="1"/>
  <c r="AF44" i="90"/>
  <c r="AO44" i="90" s="1"/>
  <c r="AE44" i="90"/>
  <c r="W45" i="90"/>
  <c r="W54" i="20"/>
  <c r="AF53" i="20"/>
  <c r="AO53" i="20" s="1"/>
  <c r="AG53" i="20"/>
  <c r="AP53" i="20" s="1"/>
  <c r="AE53" i="20"/>
  <c r="AG46" i="82"/>
  <c r="AP46" i="82" s="1"/>
  <c r="W47" i="82"/>
  <c r="AF46" i="82"/>
  <c r="AO46" i="82" s="1"/>
  <c r="AE46" i="82"/>
  <c r="Y57" i="47"/>
  <c r="Z57" i="47" s="1"/>
  <c r="X57" i="47"/>
  <c r="AH52" i="44"/>
  <c r="AQ52" i="44" s="1"/>
  <c r="W50" i="91"/>
  <c r="AF49" i="91"/>
  <c r="AO49" i="91" s="1"/>
  <c r="AE49" i="91"/>
  <c r="AG49" i="91"/>
  <c r="AP49" i="91" s="1"/>
  <c r="AR55" i="15"/>
  <c r="Y53" i="86"/>
  <c r="X53" i="86"/>
  <c r="Y45" i="85"/>
  <c r="Z45" i="85" s="1"/>
  <c r="X45" i="85"/>
  <c r="AE57" i="47" l="1"/>
  <c r="AF57" i="47"/>
  <c r="AO57" i="47" s="1"/>
  <c r="W58" i="47"/>
  <c r="AG57" i="47"/>
  <c r="AP57" i="47" s="1"/>
  <c r="W46" i="85"/>
  <c r="AF45" i="85"/>
  <c r="AO45" i="85" s="1"/>
  <c r="AG45" i="85"/>
  <c r="AP45" i="85" s="1"/>
  <c r="AE45" i="85"/>
  <c r="W62" i="97"/>
  <c r="AG61" i="97"/>
  <c r="AP61" i="97" s="1"/>
  <c r="AF61" i="97"/>
  <c r="AO61" i="97" s="1"/>
  <c r="AE61" i="97"/>
  <c r="AE51" i="16"/>
  <c r="AF51" i="16"/>
  <c r="AO51" i="16" s="1"/>
  <c r="W52" i="16"/>
  <c r="AG51" i="16"/>
  <c r="AP51" i="16" s="1"/>
  <c r="AR44" i="85"/>
  <c r="AI52" i="13"/>
  <c r="AN52" i="13"/>
  <c r="AE53" i="45"/>
  <c r="AG53" i="45"/>
  <c r="AP53" i="45" s="1"/>
  <c r="AF53" i="45"/>
  <c r="AO53" i="45" s="1"/>
  <c r="W54" i="45"/>
  <c r="AH56" i="92"/>
  <c r="AQ56" i="92" s="1"/>
  <c r="AG45" i="98"/>
  <c r="AP45" i="98" s="1"/>
  <c r="AE45" i="98"/>
  <c r="AF45" i="98"/>
  <c r="AO45" i="98" s="1"/>
  <c r="W46" i="98"/>
  <c r="Y55" i="53"/>
  <c r="Z55" i="53"/>
  <c r="X55" i="53"/>
  <c r="AH50" i="83"/>
  <c r="AQ50" i="83" s="1"/>
  <c r="AH59" i="89"/>
  <c r="AQ59" i="89" s="1"/>
  <c r="Y45" i="50"/>
  <c r="X45" i="50"/>
  <c r="Z45" i="50" s="1"/>
  <c r="Y54" i="100"/>
  <c r="X54" i="100"/>
  <c r="Y50" i="11"/>
  <c r="X50" i="11"/>
  <c r="Z50" i="11" s="1"/>
  <c r="AH53" i="86"/>
  <c r="AQ53" i="86" s="1"/>
  <c r="AI53" i="20"/>
  <c r="AN53" i="20"/>
  <c r="W52" i="88"/>
  <c r="AF51" i="88"/>
  <c r="AO51" i="88" s="1"/>
  <c r="AE51" i="88"/>
  <c r="AG51" i="88"/>
  <c r="AP51" i="88" s="1"/>
  <c r="AR44" i="48"/>
  <c r="AR57" i="46"/>
  <c r="Y56" i="104"/>
  <c r="X56" i="104"/>
  <c r="Z56" i="92"/>
  <c r="AH58" i="46"/>
  <c r="AQ58" i="46" s="1"/>
  <c r="AH59" i="32"/>
  <c r="AQ59" i="32" s="1"/>
  <c r="AI54" i="53"/>
  <c r="AN54" i="53"/>
  <c r="Z50" i="83"/>
  <c r="AI49" i="49"/>
  <c r="AN49" i="49"/>
  <c r="AI57" i="101"/>
  <c r="AN57" i="101"/>
  <c r="AF59" i="89"/>
  <c r="AO59" i="89" s="1"/>
  <c r="AE59" i="89"/>
  <c r="AN59" i="89" s="1"/>
  <c r="W60" i="89"/>
  <c r="AG59" i="89"/>
  <c r="Y54" i="84"/>
  <c r="X54" i="84"/>
  <c r="Y51" i="41"/>
  <c r="X51" i="41"/>
  <c r="Z51" i="41" s="1"/>
  <c r="AI48" i="103"/>
  <c r="AN48" i="103"/>
  <c r="AR50" i="16"/>
  <c r="Z53" i="86"/>
  <c r="AI46" i="82"/>
  <c r="AN46" i="82"/>
  <c r="AR49" i="83"/>
  <c r="AG56" i="15"/>
  <c r="AP56" i="15" s="1"/>
  <c r="AE56" i="15"/>
  <c r="AF56" i="15"/>
  <c r="AO56" i="15" s="1"/>
  <c r="W57" i="15"/>
  <c r="AR52" i="86"/>
  <c r="Z58" i="46"/>
  <c r="Z59" i="32"/>
  <c r="AE49" i="55"/>
  <c r="W50" i="55"/>
  <c r="AF49" i="55"/>
  <c r="AO49" i="55" s="1"/>
  <c r="AG49" i="55"/>
  <c r="AP49" i="55" s="1"/>
  <c r="Y50" i="10"/>
  <c r="X50" i="10"/>
  <c r="AR55" i="92"/>
  <c r="Y54" i="96"/>
  <c r="Z54" i="96"/>
  <c r="X54" i="96"/>
  <c r="Y50" i="49"/>
  <c r="X50" i="49"/>
  <c r="Z50" i="49" s="1"/>
  <c r="AI47" i="42"/>
  <c r="AN47" i="42"/>
  <c r="AI49" i="11"/>
  <c r="AN49" i="11"/>
  <c r="Y45" i="90"/>
  <c r="Z45" i="90"/>
  <c r="X45" i="90"/>
  <c r="AI44" i="90"/>
  <c r="AN44" i="90"/>
  <c r="Y49" i="18"/>
  <c r="X49" i="18"/>
  <c r="Z49" i="18" s="1"/>
  <c r="AR47" i="87"/>
  <c r="AH45" i="48"/>
  <c r="AQ45" i="48" s="1"/>
  <c r="AI55" i="104"/>
  <c r="AN55" i="104"/>
  <c r="W53" i="95"/>
  <c r="AE52" i="95"/>
  <c r="AF52" i="95"/>
  <c r="AO52" i="95" s="1"/>
  <c r="AG52" i="95"/>
  <c r="AP52" i="95" s="1"/>
  <c r="AR48" i="55"/>
  <c r="AH48" i="87"/>
  <c r="AQ48" i="87" s="1"/>
  <c r="AH47" i="43"/>
  <c r="AQ47" i="43" s="1"/>
  <c r="Y55" i="52"/>
  <c r="X55" i="52"/>
  <c r="Y58" i="101"/>
  <c r="X58" i="101"/>
  <c r="Z58" i="101" s="1"/>
  <c r="AI53" i="100"/>
  <c r="AN53" i="100"/>
  <c r="Y49" i="103"/>
  <c r="Z49" i="103"/>
  <c r="X49" i="103"/>
  <c r="AI52" i="44"/>
  <c r="AN52" i="44"/>
  <c r="AH61" i="97"/>
  <c r="AQ61" i="97" s="1"/>
  <c r="AI44" i="102"/>
  <c r="AN44" i="102"/>
  <c r="AI49" i="91"/>
  <c r="AN49" i="91"/>
  <c r="AH45" i="85"/>
  <c r="AQ45" i="85" s="1"/>
  <c r="Y50" i="91"/>
  <c r="X50" i="91"/>
  <c r="Z50" i="91" s="1"/>
  <c r="AH57" i="47"/>
  <c r="AQ57" i="47" s="1"/>
  <c r="Y47" i="82"/>
  <c r="X47" i="82"/>
  <c r="Y54" i="20"/>
  <c r="Z54" i="20"/>
  <c r="X54" i="20"/>
  <c r="AI48" i="18"/>
  <c r="AN48" i="18"/>
  <c r="W59" i="105"/>
  <c r="AE58" i="105"/>
  <c r="AG58" i="105"/>
  <c r="AP58" i="105" s="1"/>
  <c r="AF58" i="105"/>
  <c r="AO58" i="105" s="1"/>
  <c r="Y45" i="102"/>
  <c r="X45" i="102"/>
  <c r="AR58" i="89"/>
  <c r="AG56" i="93"/>
  <c r="AP56" i="93" s="1"/>
  <c r="AF56" i="93"/>
  <c r="AO56" i="93" s="1"/>
  <c r="AE56" i="93"/>
  <c r="W57" i="93"/>
  <c r="Y47" i="99"/>
  <c r="X47" i="99"/>
  <c r="Z47" i="99" s="1"/>
  <c r="Z45" i="48"/>
  <c r="AH45" i="35"/>
  <c r="AQ45" i="35" s="1"/>
  <c r="AH49" i="55"/>
  <c r="AQ49" i="55" s="1"/>
  <c r="Z48" i="87"/>
  <c r="Z47" i="43"/>
  <c r="AI54" i="52"/>
  <c r="AN54" i="52"/>
  <c r="AI53" i="84"/>
  <c r="AN53" i="84"/>
  <c r="Y48" i="42"/>
  <c r="X48" i="42"/>
  <c r="AI50" i="41"/>
  <c r="AN50" i="41"/>
  <c r="AI53" i="51"/>
  <c r="AO53" i="51"/>
  <c r="AI51" i="54"/>
  <c r="AN51" i="54"/>
  <c r="X53" i="44"/>
  <c r="Y53" i="44"/>
  <c r="Z53" i="44" s="1"/>
  <c r="AF43" i="94"/>
  <c r="AO43" i="94" s="1"/>
  <c r="AE43" i="94"/>
  <c r="W44" i="94"/>
  <c r="AG43" i="94"/>
  <c r="AP43" i="94" s="1"/>
  <c r="AR60" i="97"/>
  <c r="Y53" i="13"/>
  <c r="X53" i="13"/>
  <c r="AR46" i="43"/>
  <c r="AR56" i="47"/>
  <c r="AI46" i="99"/>
  <c r="AN46" i="99"/>
  <c r="AH51" i="16"/>
  <c r="AQ51" i="16" s="1"/>
  <c r="Z45" i="35"/>
  <c r="AR44" i="35"/>
  <c r="AI49" i="10"/>
  <c r="AN49" i="10"/>
  <c r="AI53" i="96"/>
  <c r="AN53" i="96"/>
  <c r="AI44" i="50"/>
  <c r="AN44" i="50"/>
  <c r="Y54" i="51"/>
  <c r="Z54" i="51"/>
  <c r="X54" i="51"/>
  <c r="Y52" i="54"/>
  <c r="X52" i="54"/>
  <c r="Z52" i="54" s="1"/>
  <c r="AF47" i="99" l="1"/>
  <c r="AO47" i="99" s="1"/>
  <c r="W48" i="99"/>
  <c r="AG47" i="99"/>
  <c r="AP47" i="99" s="1"/>
  <c r="AE47" i="99"/>
  <c r="AG58" i="101"/>
  <c r="AP58" i="101" s="1"/>
  <c r="AF58" i="101"/>
  <c r="AO58" i="101" s="1"/>
  <c r="W59" i="101"/>
  <c r="AE58" i="101"/>
  <c r="AE45" i="50"/>
  <c r="AG45" i="50"/>
  <c r="AP45" i="50" s="1"/>
  <c r="W46" i="50"/>
  <c r="AF45" i="50"/>
  <c r="AO45" i="50" s="1"/>
  <c r="AG50" i="49"/>
  <c r="AP50" i="49" s="1"/>
  <c r="AE50" i="49"/>
  <c r="AF50" i="49"/>
  <c r="AO50" i="49" s="1"/>
  <c r="W51" i="49"/>
  <c r="AE50" i="91"/>
  <c r="AG50" i="91"/>
  <c r="AP50" i="91" s="1"/>
  <c r="AF50" i="91"/>
  <c r="AO50" i="91" s="1"/>
  <c r="W51" i="91"/>
  <c r="AG49" i="18"/>
  <c r="AP49" i="18" s="1"/>
  <c r="AF49" i="18"/>
  <c r="AO49" i="18" s="1"/>
  <c r="AE49" i="18"/>
  <c r="W50" i="18"/>
  <c r="AF50" i="11"/>
  <c r="AO50" i="11" s="1"/>
  <c r="AE50" i="11"/>
  <c r="W51" i="11"/>
  <c r="AG50" i="11"/>
  <c r="AP50" i="11" s="1"/>
  <c r="W53" i="54"/>
  <c r="AE52" i="54"/>
  <c r="AG52" i="54"/>
  <c r="AP52" i="54" s="1"/>
  <c r="AF52" i="54"/>
  <c r="AO52" i="54" s="1"/>
  <c r="AG51" i="41"/>
  <c r="AP51" i="41" s="1"/>
  <c r="AF51" i="41"/>
  <c r="AO51" i="41" s="1"/>
  <c r="W52" i="41"/>
  <c r="AE51" i="41"/>
  <c r="AE54" i="51"/>
  <c r="W55" i="51"/>
  <c r="AF54" i="51"/>
  <c r="AO54" i="51" s="1"/>
  <c r="AG54" i="51"/>
  <c r="AP54" i="51" s="1"/>
  <c r="AI43" i="94"/>
  <c r="AN43" i="94"/>
  <c r="AR49" i="10"/>
  <c r="AR53" i="51"/>
  <c r="AH54" i="20"/>
  <c r="AQ54" i="20" s="1"/>
  <c r="AH49" i="103"/>
  <c r="AQ49" i="103" s="1"/>
  <c r="AH45" i="90"/>
  <c r="AQ45" i="90" s="1"/>
  <c r="AR47" i="42"/>
  <c r="AE58" i="46"/>
  <c r="AG58" i="46"/>
  <c r="AP58" i="46" s="1"/>
  <c r="W59" i="46"/>
  <c r="AF58" i="46"/>
  <c r="AO58" i="46" s="1"/>
  <c r="AI56" i="15"/>
  <c r="AN56" i="15"/>
  <c r="AF53" i="86"/>
  <c r="AO53" i="86" s="1"/>
  <c r="AE53" i="86"/>
  <c r="AG53" i="86"/>
  <c r="AP53" i="86" s="1"/>
  <c r="W54" i="86"/>
  <c r="AI59" i="89"/>
  <c r="AP59" i="89"/>
  <c r="AH55" i="53"/>
  <c r="AQ55" i="53" s="1"/>
  <c r="AI45" i="98"/>
  <c r="AN45" i="98"/>
  <c r="Y52" i="16"/>
  <c r="Z52" i="16" s="1"/>
  <c r="X52" i="16"/>
  <c r="Y46" i="85"/>
  <c r="X46" i="85"/>
  <c r="AF53" i="44"/>
  <c r="AO53" i="44" s="1"/>
  <c r="W54" i="44"/>
  <c r="AG53" i="44"/>
  <c r="AP53" i="44" s="1"/>
  <c r="AE53" i="44"/>
  <c r="W46" i="90"/>
  <c r="AG45" i="90"/>
  <c r="AP45" i="90" s="1"/>
  <c r="AF45" i="90"/>
  <c r="AO45" i="90" s="1"/>
  <c r="AE45" i="90"/>
  <c r="AI51" i="88"/>
  <c r="AN51" i="88"/>
  <c r="W56" i="53"/>
  <c r="AE55" i="53"/>
  <c r="AG55" i="53"/>
  <c r="AP55" i="53" s="1"/>
  <c r="AF55" i="53"/>
  <c r="AO55" i="53" s="1"/>
  <c r="AR52" i="13"/>
  <c r="Y62" i="97"/>
  <c r="X62" i="97"/>
  <c r="AH53" i="44"/>
  <c r="AQ53" i="44" s="1"/>
  <c r="AI58" i="105"/>
  <c r="AN58" i="105"/>
  <c r="AR49" i="91"/>
  <c r="AH55" i="52"/>
  <c r="AQ55" i="52" s="1"/>
  <c r="AI52" i="95"/>
  <c r="AN52" i="95"/>
  <c r="AH54" i="84"/>
  <c r="AQ54" i="84" s="1"/>
  <c r="W51" i="83"/>
  <c r="AG50" i="83"/>
  <c r="AP50" i="83" s="1"/>
  <c r="AE50" i="83"/>
  <c r="AF50" i="83"/>
  <c r="AO50" i="83" s="1"/>
  <c r="AH54" i="100"/>
  <c r="AQ54" i="100" s="1"/>
  <c r="Y54" i="45"/>
  <c r="Z54" i="45" s="1"/>
  <c r="X54" i="45"/>
  <c r="AI51" i="16"/>
  <c r="AN51" i="16"/>
  <c r="AH52" i="54"/>
  <c r="AQ52" i="54" s="1"/>
  <c r="AF49" i="103"/>
  <c r="AO49" i="103" s="1"/>
  <c r="AE49" i="103"/>
  <c r="W50" i="103"/>
  <c r="AG49" i="103"/>
  <c r="AP49" i="103" s="1"/>
  <c r="AH49" i="18"/>
  <c r="AQ49" i="18" s="1"/>
  <c r="AH50" i="49"/>
  <c r="AQ50" i="49" s="1"/>
  <c r="Y60" i="89"/>
  <c r="Z60" i="89" s="1"/>
  <c r="X60" i="89"/>
  <c r="AR49" i="49"/>
  <c r="AR44" i="50"/>
  <c r="AR50" i="41"/>
  <c r="Y57" i="93"/>
  <c r="Z57" i="93"/>
  <c r="X57" i="93"/>
  <c r="Z45" i="102"/>
  <c r="AH45" i="102"/>
  <c r="AQ45" i="102" s="1"/>
  <c r="Y59" i="105"/>
  <c r="Z59" i="105" s="1"/>
  <c r="X59" i="105"/>
  <c r="AH47" i="82"/>
  <c r="AQ47" i="82" s="1"/>
  <c r="Z55" i="52"/>
  <c r="Y53" i="95"/>
  <c r="Z53" i="95"/>
  <c r="X53" i="95"/>
  <c r="AH50" i="10"/>
  <c r="AQ50" i="10" s="1"/>
  <c r="Y50" i="55"/>
  <c r="Z50" i="55" s="1"/>
  <c r="X50" i="55"/>
  <c r="Z54" i="84"/>
  <c r="AF56" i="92"/>
  <c r="AO56" i="92" s="1"/>
  <c r="AE56" i="92"/>
  <c r="W57" i="92"/>
  <c r="AG56" i="92"/>
  <c r="AP56" i="92" s="1"/>
  <c r="Y52" i="88"/>
  <c r="X52" i="88"/>
  <c r="Z54" i="100"/>
  <c r="AI45" i="85"/>
  <c r="AN45" i="85"/>
  <c r="Y58" i="47"/>
  <c r="X58" i="47"/>
  <c r="W46" i="35"/>
  <c r="AE45" i="35"/>
  <c r="AG45" i="35"/>
  <c r="AP45" i="35" s="1"/>
  <c r="AF45" i="35"/>
  <c r="AO45" i="35" s="1"/>
  <c r="AH53" i="13"/>
  <c r="AQ53" i="13" s="1"/>
  <c r="AH48" i="42"/>
  <c r="AQ48" i="42" s="1"/>
  <c r="AR54" i="52"/>
  <c r="AH54" i="51"/>
  <c r="AQ54" i="51" s="1"/>
  <c r="AR53" i="96"/>
  <c r="AR46" i="99"/>
  <c r="Z53" i="13"/>
  <c r="Y44" i="94"/>
  <c r="X44" i="94"/>
  <c r="Z44" i="94" s="1"/>
  <c r="AR51" i="54"/>
  <c r="Z48" i="42"/>
  <c r="W48" i="43"/>
  <c r="AE47" i="43"/>
  <c r="AF47" i="43"/>
  <c r="AO47" i="43" s="1"/>
  <c r="AG47" i="43"/>
  <c r="AP47" i="43" s="1"/>
  <c r="AG45" i="48"/>
  <c r="AP45" i="48" s="1"/>
  <c r="AF45" i="48"/>
  <c r="AO45" i="48" s="1"/>
  <c r="AE45" i="48"/>
  <c r="W46" i="48"/>
  <c r="AI56" i="93"/>
  <c r="AR56" i="93" s="1"/>
  <c r="AN56" i="93"/>
  <c r="Z47" i="82"/>
  <c r="AR44" i="102"/>
  <c r="AR53" i="100"/>
  <c r="AR49" i="11"/>
  <c r="AH54" i="96"/>
  <c r="AQ54" i="96" s="1"/>
  <c r="Z50" i="10"/>
  <c r="AI49" i="55"/>
  <c r="AN49" i="55"/>
  <c r="X57" i="15"/>
  <c r="Z57" i="15" s="1"/>
  <c r="Y57" i="15"/>
  <c r="AR48" i="103"/>
  <c r="AR54" i="53"/>
  <c r="AH56" i="104"/>
  <c r="AQ56" i="104" s="1"/>
  <c r="Y46" i="98"/>
  <c r="Z46" i="98" s="1"/>
  <c r="X46" i="98"/>
  <c r="AI61" i="97"/>
  <c r="AN61" i="97"/>
  <c r="AR53" i="84"/>
  <c r="W55" i="20"/>
  <c r="AG54" i="20"/>
  <c r="AP54" i="20" s="1"/>
  <c r="AF54" i="20"/>
  <c r="AO54" i="20" s="1"/>
  <c r="AE54" i="20"/>
  <c r="W49" i="87"/>
  <c r="AG48" i="87"/>
  <c r="AP48" i="87" s="1"/>
  <c r="AF48" i="87"/>
  <c r="AO48" i="87" s="1"/>
  <c r="AE48" i="87"/>
  <c r="AH47" i="99"/>
  <c r="AQ47" i="99" s="1"/>
  <c r="AR48" i="18"/>
  <c r="AH50" i="91"/>
  <c r="AQ50" i="91" s="1"/>
  <c r="AR52" i="44"/>
  <c r="AH58" i="101"/>
  <c r="AQ58" i="101" s="1"/>
  <c r="AR55" i="104"/>
  <c r="AR44" i="90"/>
  <c r="AE54" i="96"/>
  <c r="AG54" i="96"/>
  <c r="AP54" i="96" s="1"/>
  <c r="AF54" i="96"/>
  <c r="AO54" i="96" s="1"/>
  <c r="W55" i="96"/>
  <c r="W60" i="32"/>
  <c r="AG59" i="32"/>
  <c r="AP59" i="32" s="1"/>
  <c r="AE59" i="32"/>
  <c r="AN59" i="32" s="1"/>
  <c r="AF59" i="32"/>
  <c r="AR46" i="82"/>
  <c r="AH51" i="41"/>
  <c r="AQ51" i="41" s="1"/>
  <c r="AR57" i="101"/>
  <c r="Z56" i="104"/>
  <c r="AR53" i="20"/>
  <c r="AH50" i="11"/>
  <c r="AQ50" i="11" s="1"/>
  <c r="AH45" i="50"/>
  <c r="AQ45" i="50" s="1"/>
  <c r="AI53" i="45"/>
  <c r="AN53" i="45"/>
  <c r="AI57" i="47"/>
  <c r="AN57" i="47"/>
  <c r="AF46" i="98" l="1"/>
  <c r="AO46" i="98" s="1"/>
  <c r="W47" i="98"/>
  <c r="AG46" i="98"/>
  <c r="AP46" i="98" s="1"/>
  <c r="AE46" i="98"/>
  <c r="AE50" i="55"/>
  <c r="AF50" i="55"/>
  <c r="AO50" i="55" s="1"/>
  <c r="AG50" i="55"/>
  <c r="AP50" i="55" s="1"/>
  <c r="W51" i="55"/>
  <c r="AG57" i="15"/>
  <c r="AP57" i="15" s="1"/>
  <c r="AF57" i="15"/>
  <c r="AO57" i="15" s="1"/>
  <c r="AE57" i="15"/>
  <c r="W58" i="15"/>
  <c r="W60" i="105"/>
  <c r="AG59" i="105"/>
  <c r="AP59" i="105" s="1"/>
  <c r="AE59" i="105"/>
  <c r="AF59" i="105"/>
  <c r="AO59" i="105" s="1"/>
  <c r="AF52" i="16"/>
  <c r="AO52" i="16" s="1"/>
  <c r="AG52" i="16"/>
  <c r="AP52" i="16" s="1"/>
  <c r="AE52" i="16"/>
  <c r="W53" i="16"/>
  <c r="AG44" i="94"/>
  <c r="AP44" i="94" s="1"/>
  <c r="AE44" i="94"/>
  <c r="W45" i="94"/>
  <c r="AF44" i="94"/>
  <c r="AO44" i="94" s="1"/>
  <c r="AG54" i="45"/>
  <c r="AP54" i="45" s="1"/>
  <c r="AE54" i="45"/>
  <c r="W55" i="45"/>
  <c r="AF54" i="45"/>
  <c r="AO54" i="45" s="1"/>
  <c r="AF60" i="89"/>
  <c r="AO60" i="89" s="1"/>
  <c r="AG60" i="89"/>
  <c r="AP60" i="89" s="1"/>
  <c r="AE60" i="89"/>
  <c r="W61" i="89"/>
  <c r="AE56" i="104"/>
  <c r="AG56" i="104"/>
  <c r="AP56" i="104" s="1"/>
  <c r="AF56" i="104"/>
  <c r="AO56" i="104" s="1"/>
  <c r="W57" i="104"/>
  <c r="AH58" i="47"/>
  <c r="AQ58" i="47" s="1"/>
  <c r="AH52" i="88"/>
  <c r="AQ52" i="88" s="1"/>
  <c r="AF53" i="95"/>
  <c r="AO53" i="95" s="1"/>
  <c r="AE53" i="95"/>
  <c r="AG53" i="95"/>
  <c r="AP53" i="95" s="1"/>
  <c r="W54" i="95"/>
  <c r="AR57" i="47"/>
  <c r="AH46" i="98"/>
  <c r="AQ46" i="98" s="1"/>
  <c r="W49" i="42"/>
  <c r="AE48" i="42"/>
  <c r="AF48" i="42"/>
  <c r="AO48" i="42" s="1"/>
  <c r="AG48" i="42"/>
  <c r="AP48" i="42" s="1"/>
  <c r="AG53" i="13"/>
  <c r="AP53" i="13" s="1"/>
  <c r="W54" i="13"/>
  <c r="AE53" i="13"/>
  <c r="AF53" i="13"/>
  <c r="AO53" i="13" s="1"/>
  <c r="AH50" i="55"/>
  <c r="AQ50" i="55" s="1"/>
  <c r="AH54" i="45"/>
  <c r="AQ54" i="45" s="1"/>
  <c r="Y51" i="83"/>
  <c r="X51" i="83"/>
  <c r="AI55" i="53"/>
  <c r="AN55" i="53"/>
  <c r="X54" i="44"/>
  <c r="Y54" i="44"/>
  <c r="Z54" i="44" s="1"/>
  <c r="Y54" i="86"/>
  <c r="Z54" i="86"/>
  <c r="X54" i="86"/>
  <c r="Y53" i="54"/>
  <c r="X53" i="54"/>
  <c r="X51" i="91"/>
  <c r="Z51" i="91"/>
  <c r="Y51" i="91"/>
  <c r="Y55" i="96"/>
  <c r="X55" i="96"/>
  <c r="Y55" i="20"/>
  <c r="Z55" i="20"/>
  <c r="X55" i="20"/>
  <c r="AI45" i="35"/>
  <c r="AN45" i="35"/>
  <c r="AR45" i="85"/>
  <c r="AF45" i="102"/>
  <c r="AO45" i="102" s="1"/>
  <c r="AE45" i="102"/>
  <c r="W46" i="102"/>
  <c r="AG45" i="102"/>
  <c r="AP45" i="102" s="1"/>
  <c r="AR52" i="95"/>
  <c r="Y56" i="53"/>
  <c r="X56" i="53"/>
  <c r="Y55" i="51"/>
  <c r="X55" i="51"/>
  <c r="Y50" i="18"/>
  <c r="X50" i="18"/>
  <c r="AI50" i="49"/>
  <c r="AN50" i="49"/>
  <c r="AI45" i="50"/>
  <c r="AN45" i="50"/>
  <c r="AI59" i="32"/>
  <c r="AO59" i="32"/>
  <c r="Y49" i="87"/>
  <c r="X49" i="87"/>
  <c r="AH57" i="15"/>
  <c r="AQ57" i="15" s="1"/>
  <c r="Y46" i="35"/>
  <c r="Z46" i="35"/>
  <c r="X46" i="35"/>
  <c r="W55" i="100"/>
  <c r="AE54" i="100"/>
  <c r="AF54" i="100"/>
  <c r="AO54" i="100" s="1"/>
  <c r="AG54" i="100"/>
  <c r="AP54" i="100" s="1"/>
  <c r="Y57" i="92"/>
  <c r="X57" i="92"/>
  <c r="AH53" i="95"/>
  <c r="AQ53" i="95" s="1"/>
  <c r="AH57" i="93"/>
  <c r="AQ57" i="93" s="1"/>
  <c r="Y50" i="103"/>
  <c r="X50" i="103"/>
  <c r="Y46" i="90"/>
  <c r="Z46" i="90"/>
  <c r="X46" i="90"/>
  <c r="AH46" i="85"/>
  <c r="AQ46" i="85" s="1"/>
  <c r="AI53" i="86"/>
  <c r="AN53" i="86"/>
  <c r="Y59" i="46"/>
  <c r="Z59" i="46"/>
  <c r="X59" i="46"/>
  <c r="AI54" i="51"/>
  <c r="AN54" i="51"/>
  <c r="AI49" i="18"/>
  <c r="AN49" i="18"/>
  <c r="AI47" i="99"/>
  <c r="AN47" i="99"/>
  <c r="AR51" i="88"/>
  <c r="Z46" i="85"/>
  <c r="AR45" i="98"/>
  <c r="AR43" i="94"/>
  <c r="Y51" i="11"/>
  <c r="X51" i="11"/>
  <c r="AI50" i="91"/>
  <c r="AN50" i="91"/>
  <c r="AI58" i="101"/>
  <c r="AN58" i="101"/>
  <c r="X46" i="48"/>
  <c r="Y46" i="48"/>
  <c r="Z46" i="48"/>
  <c r="AI49" i="103"/>
  <c r="AN49" i="103"/>
  <c r="AI54" i="96"/>
  <c r="AN54" i="96"/>
  <c r="AI54" i="20"/>
  <c r="AN54" i="20"/>
  <c r="AR49" i="55"/>
  <c r="AI45" i="48"/>
  <c r="AN45" i="48"/>
  <c r="AI47" i="43"/>
  <c r="AN47" i="43"/>
  <c r="Z58" i="47"/>
  <c r="Z52" i="88"/>
  <c r="AI50" i="83"/>
  <c r="AN50" i="83"/>
  <c r="AR58" i="105"/>
  <c r="AH62" i="97"/>
  <c r="AQ62" i="97" s="1"/>
  <c r="AI53" i="44"/>
  <c r="AN53" i="44"/>
  <c r="AR59" i="89"/>
  <c r="AI58" i="46"/>
  <c r="AR58" i="46" s="1"/>
  <c r="AN58" i="46"/>
  <c r="AI51" i="41"/>
  <c r="AN51" i="41"/>
  <c r="AI50" i="11"/>
  <c r="AN50" i="11"/>
  <c r="Y59" i="101"/>
  <c r="X59" i="101"/>
  <c r="Y48" i="99"/>
  <c r="Z48" i="99"/>
  <c r="X48" i="99"/>
  <c r="AR53" i="45"/>
  <c r="AH44" i="94"/>
  <c r="AQ44" i="94" s="1"/>
  <c r="AI56" i="92"/>
  <c r="AN56" i="92"/>
  <c r="W58" i="93"/>
  <c r="AG57" i="93"/>
  <c r="AP57" i="93" s="1"/>
  <c r="AF57" i="93"/>
  <c r="AO57" i="93" s="1"/>
  <c r="AE57" i="93"/>
  <c r="Y60" i="32"/>
  <c r="X60" i="32"/>
  <c r="AI48" i="87"/>
  <c r="AN48" i="87"/>
  <c r="AR61" i="97"/>
  <c r="AF50" i="10"/>
  <c r="AO50" i="10" s="1"/>
  <c r="AE50" i="10"/>
  <c r="W51" i="10"/>
  <c r="AG50" i="10"/>
  <c r="AP50" i="10" s="1"/>
  <c r="AF47" i="82"/>
  <c r="AO47" i="82" s="1"/>
  <c r="AG47" i="82"/>
  <c r="AP47" i="82" s="1"/>
  <c r="W48" i="82"/>
  <c r="AE47" i="82"/>
  <c r="Y48" i="43"/>
  <c r="Z48" i="43"/>
  <c r="X48" i="43"/>
  <c r="AG54" i="84"/>
  <c r="AP54" i="84" s="1"/>
  <c r="AF54" i="84"/>
  <c r="AO54" i="84" s="1"/>
  <c r="AE54" i="84"/>
  <c r="W55" i="84"/>
  <c r="AE55" i="52"/>
  <c r="AF55" i="52"/>
  <c r="AO55" i="52" s="1"/>
  <c r="AG55" i="52"/>
  <c r="AP55" i="52" s="1"/>
  <c r="W56" i="52"/>
  <c r="AH59" i="105"/>
  <c r="AQ59" i="105" s="1"/>
  <c r="AH60" i="89"/>
  <c r="AQ60" i="89" s="1"/>
  <c r="AR51" i="16"/>
  <c r="Z62" i="97"/>
  <c r="AI45" i="90"/>
  <c r="AN45" i="90"/>
  <c r="AH52" i="16"/>
  <c r="AQ52" i="16" s="1"/>
  <c r="AR56" i="15"/>
  <c r="Y52" i="41"/>
  <c r="X52" i="41"/>
  <c r="AI52" i="54"/>
  <c r="AN52" i="54"/>
  <c r="Y51" i="49"/>
  <c r="X51" i="49"/>
  <c r="Y46" i="50"/>
  <c r="X46" i="50"/>
  <c r="AI50" i="10" l="1"/>
  <c r="AN50" i="10"/>
  <c r="AH60" i="32"/>
  <c r="AQ60" i="32" s="1"/>
  <c r="AE48" i="99"/>
  <c r="W49" i="99"/>
  <c r="AG48" i="99"/>
  <c r="AP48" i="99" s="1"/>
  <c r="AF48" i="99"/>
  <c r="AO48" i="99" s="1"/>
  <c r="AR50" i="11"/>
  <c r="AE52" i="88"/>
  <c r="AG52" i="88"/>
  <c r="AP52" i="88" s="1"/>
  <c r="AF52" i="88"/>
  <c r="AO52" i="88" s="1"/>
  <c r="W53" i="88"/>
  <c r="AR58" i="101"/>
  <c r="AR54" i="51"/>
  <c r="AG46" i="90"/>
  <c r="AP46" i="90" s="1"/>
  <c r="AF46" i="90"/>
  <c r="AO46" i="90" s="1"/>
  <c r="AE46" i="90"/>
  <c r="W47" i="90"/>
  <c r="W47" i="35"/>
  <c r="AE46" i="35"/>
  <c r="AF46" i="35"/>
  <c r="AO46" i="35" s="1"/>
  <c r="AG46" i="35"/>
  <c r="AP46" i="35" s="1"/>
  <c r="AH55" i="51"/>
  <c r="AQ55" i="51" s="1"/>
  <c r="AE55" i="20"/>
  <c r="AF55" i="20"/>
  <c r="AO55" i="20" s="1"/>
  <c r="W56" i="20"/>
  <c r="AG55" i="20"/>
  <c r="AP55" i="20" s="1"/>
  <c r="W52" i="91"/>
  <c r="AG51" i="91"/>
  <c r="AP51" i="91" s="1"/>
  <c r="AE51" i="91"/>
  <c r="AF51" i="91"/>
  <c r="AO51" i="91" s="1"/>
  <c r="AE54" i="86"/>
  <c r="AN54" i="86" s="1"/>
  <c r="AF54" i="86"/>
  <c r="AO54" i="86" s="1"/>
  <c r="W55" i="86"/>
  <c r="AG54" i="86"/>
  <c r="AH51" i="83"/>
  <c r="AQ51" i="83" s="1"/>
  <c r="Y53" i="16"/>
  <c r="Z53" i="16"/>
  <c r="X53" i="16"/>
  <c r="AI59" i="105"/>
  <c r="AN59" i="105"/>
  <c r="AI50" i="55"/>
  <c r="AN50" i="55"/>
  <c r="AR45" i="90"/>
  <c r="AI55" i="52"/>
  <c r="AN55" i="52"/>
  <c r="AH48" i="43"/>
  <c r="AQ48" i="43" s="1"/>
  <c r="Z60" i="32"/>
  <c r="Y58" i="93"/>
  <c r="X58" i="93"/>
  <c r="W59" i="47"/>
  <c r="AF58" i="47"/>
  <c r="AO58" i="47" s="1"/>
  <c r="AG58" i="47"/>
  <c r="AP58" i="47" s="1"/>
  <c r="AE58" i="47"/>
  <c r="AR49" i="103"/>
  <c r="AH59" i="46"/>
  <c r="AQ59" i="46" s="1"/>
  <c r="AH49" i="87"/>
  <c r="AQ49" i="87" s="1"/>
  <c r="AR45" i="50"/>
  <c r="Z55" i="51"/>
  <c r="AH51" i="91"/>
  <c r="AQ51" i="91" s="1"/>
  <c r="Z51" i="83"/>
  <c r="Y54" i="95"/>
  <c r="X54" i="95"/>
  <c r="AI56" i="104"/>
  <c r="AN56" i="104"/>
  <c r="AI52" i="16"/>
  <c r="AN52" i="16"/>
  <c r="AE48" i="43"/>
  <c r="AF48" i="43"/>
  <c r="AO48" i="43" s="1"/>
  <c r="AG48" i="43"/>
  <c r="AP48" i="43" s="1"/>
  <c r="W49" i="43"/>
  <c r="AH59" i="101"/>
  <c r="AQ59" i="101" s="1"/>
  <c r="AR51" i="41"/>
  <c r="AR53" i="44"/>
  <c r="W47" i="48"/>
  <c r="AE46" i="48"/>
  <c r="AF46" i="48"/>
  <c r="AO46" i="48" s="1"/>
  <c r="AG46" i="48"/>
  <c r="AP46" i="48" s="1"/>
  <c r="AR50" i="91"/>
  <c r="AR47" i="99"/>
  <c r="AG59" i="46"/>
  <c r="AP59" i="46" s="1"/>
  <c r="AE59" i="46"/>
  <c r="AF59" i="46"/>
  <c r="AO59" i="46" s="1"/>
  <c r="W60" i="46"/>
  <c r="AH50" i="103"/>
  <c r="AQ50" i="103" s="1"/>
  <c r="Z49" i="87"/>
  <c r="AH55" i="96"/>
  <c r="AQ55" i="96" s="1"/>
  <c r="AH53" i="54"/>
  <c r="AQ53" i="54" s="1"/>
  <c r="W55" i="44"/>
  <c r="AF54" i="44"/>
  <c r="AO54" i="44" s="1"/>
  <c r="AG54" i="44"/>
  <c r="AP54" i="44" s="1"/>
  <c r="AE54" i="44"/>
  <c r="Y45" i="94"/>
  <c r="Z45" i="94" s="1"/>
  <c r="X45" i="94"/>
  <c r="Y60" i="105"/>
  <c r="X60" i="105"/>
  <c r="AI46" i="98"/>
  <c r="AN46" i="98"/>
  <c r="Y48" i="82"/>
  <c r="X48" i="82"/>
  <c r="Z46" i="50"/>
  <c r="AH46" i="50"/>
  <c r="AQ46" i="50" s="1"/>
  <c r="AF62" i="97"/>
  <c r="AO62" i="97" s="1"/>
  <c r="AE62" i="97"/>
  <c r="W63" i="97"/>
  <c r="AG62" i="97"/>
  <c r="AP62" i="97" s="1"/>
  <c r="Y55" i="84"/>
  <c r="Z55" i="84"/>
  <c r="X55" i="84"/>
  <c r="AR56" i="92"/>
  <c r="Z59" i="101"/>
  <c r="AR47" i="43"/>
  <c r="AR54" i="20"/>
  <c r="AH51" i="11"/>
  <c r="AQ51" i="11" s="1"/>
  <c r="Z50" i="103"/>
  <c r="AH57" i="92"/>
  <c r="AQ57" i="92" s="1"/>
  <c r="AI54" i="100"/>
  <c r="AN54" i="100"/>
  <c r="AR50" i="49"/>
  <c r="AH56" i="53"/>
  <c r="AQ56" i="53" s="1"/>
  <c r="Z55" i="96"/>
  <c r="Z53" i="54"/>
  <c r="AH54" i="44"/>
  <c r="AQ54" i="44" s="1"/>
  <c r="AI53" i="13"/>
  <c r="AN53" i="13"/>
  <c r="AI48" i="42"/>
  <c r="AN48" i="42"/>
  <c r="AI53" i="95"/>
  <c r="AN53" i="95"/>
  <c r="Y61" i="89"/>
  <c r="Z61" i="89"/>
  <c r="X61" i="89"/>
  <c r="X55" i="45"/>
  <c r="Z55" i="45"/>
  <c r="Y55" i="45"/>
  <c r="AI44" i="94"/>
  <c r="AN44" i="94"/>
  <c r="Y51" i="55"/>
  <c r="X51" i="55"/>
  <c r="AR52" i="54"/>
  <c r="AH52" i="41"/>
  <c r="AQ52" i="41" s="1"/>
  <c r="AH51" i="49"/>
  <c r="AQ51" i="49" s="1"/>
  <c r="Z52" i="41"/>
  <c r="Z51" i="49"/>
  <c r="Y56" i="52"/>
  <c r="Z56" i="52"/>
  <c r="X56" i="52"/>
  <c r="AI54" i="84"/>
  <c r="AN54" i="84"/>
  <c r="AI57" i="93"/>
  <c r="AN57" i="93"/>
  <c r="AH46" i="48"/>
  <c r="AQ46" i="48" s="1"/>
  <c r="Z51" i="11"/>
  <c r="W47" i="85"/>
  <c r="AE46" i="85"/>
  <c r="AG46" i="85"/>
  <c r="AP46" i="85" s="1"/>
  <c r="AF46" i="85"/>
  <c r="AO46" i="85" s="1"/>
  <c r="AR49" i="18"/>
  <c r="Z57" i="92"/>
  <c r="Y55" i="100"/>
  <c r="X55" i="100"/>
  <c r="Z50" i="18"/>
  <c r="AH50" i="18"/>
  <c r="AQ50" i="18" s="1"/>
  <c r="Z56" i="53"/>
  <c r="Y46" i="102"/>
  <c r="X46" i="102"/>
  <c r="AR45" i="35"/>
  <c r="Y54" i="13"/>
  <c r="Z54" i="13" s="1"/>
  <c r="X54" i="13"/>
  <c r="Y49" i="42"/>
  <c r="X49" i="42"/>
  <c r="Y57" i="104"/>
  <c r="X57" i="104"/>
  <c r="AI60" i="89"/>
  <c r="AN60" i="89"/>
  <c r="AI54" i="45"/>
  <c r="AN54" i="45"/>
  <c r="Y58" i="15"/>
  <c r="Z58" i="15"/>
  <c r="X58" i="15"/>
  <c r="Y47" i="98"/>
  <c r="X47" i="98"/>
  <c r="AI47" i="82"/>
  <c r="AN47" i="82"/>
  <c r="Y51" i="10"/>
  <c r="Z51" i="10"/>
  <c r="X51" i="10"/>
  <c r="AR48" i="87"/>
  <c r="AH48" i="99"/>
  <c r="AQ48" i="99" s="1"/>
  <c r="AR50" i="83"/>
  <c r="AR45" i="48"/>
  <c r="AR54" i="96"/>
  <c r="AR53" i="86"/>
  <c r="AH46" i="90"/>
  <c r="AQ46" i="90" s="1"/>
  <c r="AH46" i="35"/>
  <c r="AQ46" i="35" s="1"/>
  <c r="AR59" i="32"/>
  <c r="AI45" i="102"/>
  <c r="AN45" i="102"/>
  <c r="AH55" i="20"/>
  <c r="AQ55" i="20" s="1"/>
  <c r="AH54" i="86"/>
  <c r="AQ54" i="86" s="1"/>
  <c r="AR55" i="53"/>
  <c r="AI57" i="15"/>
  <c r="AN57" i="15"/>
  <c r="W46" i="94" l="1"/>
  <c r="AE45" i="94"/>
  <c r="AF45" i="94"/>
  <c r="AO45" i="94" s="1"/>
  <c r="AG45" i="94"/>
  <c r="AP45" i="94" s="1"/>
  <c r="AG54" i="13"/>
  <c r="AP54" i="13" s="1"/>
  <c r="AE54" i="13"/>
  <c r="AF54" i="13"/>
  <c r="AO54" i="13" s="1"/>
  <c r="W55" i="13"/>
  <c r="W59" i="15"/>
  <c r="AG58" i="15"/>
  <c r="AP58" i="15" s="1"/>
  <c r="AF58" i="15"/>
  <c r="AO58" i="15" s="1"/>
  <c r="AE58" i="15"/>
  <c r="Z57" i="104"/>
  <c r="AH57" i="104"/>
  <c r="AQ57" i="104" s="1"/>
  <c r="Y47" i="85"/>
  <c r="X47" i="85"/>
  <c r="AF56" i="52"/>
  <c r="AO56" i="52" s="1"/>
  <c r="AG56" i="52"/>
  <c r="AP56" i="52" s="1"/>
  <c r="AE56" i="52"/>
  <c r="W57" i="52"/>
  <c r="AH61" i="89"/>
  <c r="AQ61" i="89" s="1"/>
  <c r="AR48" i="42"/>
  <c r="AR54" i="100"/>
  <c r="AG50" i="103"/>
  <c r="AP50" i="103" s="1"/>
  <c r="W51" i="103"/>
  <c r="AE50" i="103"/>
  <c r="AF50" i="103"/>
  <c r="AO50" i="103" s="1"/>
  <c r="Y63" i="97"/>
  <c r="X63" i="97"/>
  <c r="Y55" i="44"/>
  <c r="Z55" i="44"/>
  <c r="X55" i="44"/>
  <c r="Y60" i="46"/>
  <c r="X60" i="46"/>
  <c r="Y47" i="48"/>
  <c r="Z47" i="48"/>
  <c r="X47" i="48"/>
  <c r="AR56" i="104"/>
  <c r="AH58" i="93"/>
  <c r="AQ58" i="93" s="1"/>
  <c r="AF53" i="16"/>
  <c r="AO53" i="16" s="1"/>
  <c r="W54" i="16"/>
  <c r="AG53" i="16"/>
  <c r="AP53" i="16" s="1"/>
  <c r="AE53" i="16"/>
  <c r="AI46" i="35"/>
  <c r="AN46" i="35"/>
  <c r="Y53" i="88"/>
  <c r="X53" i="88"/>
  <c r="AR47" i="82"/>
  <c r="AF56" i="53"/>
  <c r="AO56" i="53" s="1"/>
  <c r="AE56" i="53"/>
  <c r="AN56" i="53" s="1"/>
  <c r="AG56" i="53"/>
  <c r="W57" i="53"/>
  <c r="AE50" i="18"/>
  <c r="AG50" i="18"/>
  <c r="AP50" i="18" s="1"/>
  <c r="AF50" i="18"/>
  <c r="AO50" i="18" s="1"/>
  <c r="W51" i="18"/>
  <c r="W52" i="11"/>
  <c r="AE51" i="11"/>
  <c r="AF51" i="11"/>
  <c r="AO51" i="11" s="1"/>
  <c r="AG51" i="11"/>
  <c r="AP51" i="11" s="1"/>
  <c r="AG61" i="89"/>
  <c r="AP61" i="89" s="1"/>
  <c r="AF61" i="89"/>
  <c r="AO61" i="89" s="1"/>
  <c r="AE61" i="89"/>
  <c r="W62" i="89"/>
  <c r="AH55" i="84"/>
  <c r="AQ55" i="84" s="1"/>
  <c r="AI62" i="97"/>
  <c r="AN62" i="97"/>
  <c r="AR46" i="98"/>
  <c r="AH54" i="95"/>
  <c r="AQ54" i="95" s="1"/>
  <c r="Z58" i="93"/>
  <c r="Y56" i="20"/>
  <c r="X56" i="20"/>
  <c r="Y47" i="35"/>
  <c r="Z47" i="35"/>
  <c r="X47" i="35"/>
  <c r="AH47" i="98"/>
  <c r="AQ47" i="98" s="1"/>
  <c r="AH49" i="42"/>
  <c r="AQ49" i="42" s="1"/>
  <c r="AH55" i="100"/>
  <c r="AQ55" i="100" s="1"/>
  <c r="AR57" i="93"/>
  <c r="AF51" i="49"/>
  <c r="AO51" i="49" s="1"/>
  <c r="AG51" i="49"/>
  <c r="AP51" i="49" s="1"/>
  <c r="W52" i="49"/>
  <c r="AE51" i="49"/>
  <c r="AR44" i="94"/>
  <c r="AR53" i="13"/>
  <c r="AE53" i="54"/>
  <c r="W54" i="54"/>
  <c r="AF53" i="54"/>
  <c r="AO53" i="54" s="1"/>
  <c r="AG53" i="54"/>
  <c r="AP53" i="54" s="1"/>
  <c r="W56" i="84"/>
  <c r="AF55" i="84"/>
  <c r="AO55" i="84" s="1"/>
  <c r="AE55" i="84"/>
  <c r="AG55" i="84"/>
  <c r="AP55" i="84" s="1"/>
  <c r="AE46" i="50"/>
  <c r="AG46" i="50"/>
  <c r="AP46" i="50" s="1"/>
  <c r="AF46" i="50"/>
  <c r="AO46" i="50" s="1"/>
  <c r="W47" i="50"/>
  <c r="AH60" i="105"/>
  <c r="AQ60" i="105" s="1"/>
  <c r="AI59" i="46"/>
  <c r="AN59" i="46"/>
  <c r="AI48" i="43"/>
  <c r="AN48" i="43"/>
  <c r="Z54" i="95"/>
  <c r="AI58" i="47"/>
  <c r="AN58" i="47"/>
  <c r="AR50" i="55"/>
  <c r="AI54" i="86"/>
  <c r="AP54" i="86"/>
  <c r="AI51" i="91"/>
  <c r="AN51" i="91"/>
  <c r="AR57" i="15"/>
  <c r="AH51" i="10"/>
  <c r="AQ51" i="10" s="1"/>
  <c r="Z47" i="98"/>
  <c r="AR54" i="45"/>
  <c r="Z49" i="42"/>
  <c r="Z55" i="100"/>
  <c r="AG52" i="41"/>
  <c r="AP52" i="41" s="1"/>
  <c r="AF52" i="41"/>
  <c r="AO52" i="41" s="1"/>
  <c r="AE52" i="41"/>
  <c r="W53" i="41"/>
  <c r="W56" i="96"/>
  <c r="AE55" i="96"/>
  <c r="AF55" i="96"/>
  <c r="AO55" i="96" s="1"/>
  <c r="AG55" i="96"/>
  <c r="AP55" i="96" s="1"/>
  <c r="AH48" i="82"/>
  <c r="AQ48" i="82" s="1"/>
  <c r="Z60" i="105"/>
  <c r="AI54" i="44"/>
  <c r="AN54" i="44"/>
  <c r="W61" i="32"/>
  <c r="AG60" i="32"/>
  <c r="AP60" i="32" s="1"/>
  <c r="AF60" i="32"/>
  <c r="AO60" i="32" s="1"/>
  <c r="AE60" i="32"/>
  <c r="Y55" i="86"/>
  <c r="X55" i="86"/>
  <c r="AI55" i="20"/>
  <c r="AN55" i="20"/>
  <c r="Y47" i="90"/>
  <c r="Z47" i="90" s="1"/>
  <c r="X47" i="90"/>
  <c r="AI52" i="88"/>
  <c r="AN52" i="88"/>
  <c r="Y49" i="99"/>
  <c r="Z49" i="99"/>
  <c r="X49" i="99"/>
  <c r="AF51" i="10"/>
  <c r="AO51" i="10" s="1"/>
  <c r="AE51" i="10"/>
  <c r="W52" i="10"/>
  <c r="AG51" i="10"/>
  <c r="AP51" i="10" s="1"/>
  <c r="AH46" i="102"/>
  <c r="AQ46" i="102" s="1"/>
  <c r="AR54" i="84"/>
  <c r="AH51" i="55"/>
  <c r="AQ51" i="55" s="1"/>
  <c r="AG55" i="45"/>
  <c r="AP55" i="45" s="1"/>
  <c r="AF55" i="45"/>
  <c r="AO55" i="45" s="1"/>
  <c r="W56" i="45"/>
  <c r="AE55" i="45"/>
  <c r="AR53" i="95"/>
  <c r="AE59" i="101"/>
  <c r="AG59" i="101"/>
  <c r="AP59" i="101" s="1"/>
  <c r="W60" i="101"/>
  <c r="AF59" i="101"/>
  <c r="AO59" i="101" s="1"/>
  <c r="Z48" i="82"/>
  <c r="AR52" i="16"/>
  <c r="W52" i="83"/>
  <c r="AF51" i="83"/>
  <c r="AO51" i="83" s="1"/>
  <c r="AE51" i="83"/>
  <c r="AG51" i="83"/>
  <c r="AP51" i="83" s="1"/>
  <c r="AE55" i="51"/>
  <c r="AF55" i="51"/>
  <c r="AO55" i="51" s="1"/>
  <c r="AG55" i="51"/>
  <c r="AP55" i="51" s="1"/>
  <c r="W56" i="51"/>
  <c r="AR55" i="52"/>
  <c r="AR59" i="105"/>
  <c r="Y52" i="91"/>
  <c r="Z52" i="91" s="1"/>
  <c r="X52" i="91"/>
  <c r="AI46" i="90"/>
  <c r="AN46" i="90"/>
  <c r="AI48" i="99"/>
  <c r="AN48" i="99"/>
  <c r="AR45" i="102"/>
  <c r="AH58" i="15"/>
  <c r="AQ58" i="15" s="1"/>
  <c r="AR60" i="89"/>
  <c r="AH54" i="13"/>
  <c r="AQ54" i="13" s="1"/>
  <c r="Z46" i="102"/>
  <c r="AG57" i="92"/>
  <c r="AP57" i="92" s="1"/>
  <c r="W58" i="92"/>
  <c r="AF57" i="92"/>
  <c r="AO57" i="92" s="1"/>
  <c r="AE57" i="92"/>
  <c r="AI46" i="85"/>
  <c r="AN46" i="85"/>
  <c r="AH56" i="52"/>
  <c r="AQ56" i="52" s="1"/>
  <c r="Z51" i="55"/>
  <c r="AH55" i="45"/>
  <c r="AQ55" i="45" s="1"/>
  <c r="AH45" i="94"/>
  <c r="AQ45" i="94" s="1"/>
  <c r="W50" i="87"/>
  <c r="AG49" i="87"/>
  <c r="AP49" i="87" s="1"/>
  <c r="AF49" i="87"/>
  <c r="AO49" i="87" s="1"/>
  <c r="AE49" i="87"/>
  <c r="AI46" i="48"/>
  <c r="AN46" i="48"/>
  <c r="Y49" i="43"/>
  <c r="X49" i="43"/>
  <c r="Y59" i="47"/>
  <c r="Z59" i="47" s="1"/>
  <c r="X59" i="47"/>
  <c r="AH53" i="16"/>
  <c r="AQ53" i="16" s="1"/>
  <c r="AR50" i="10"/>
  <c r="W48" i="90" l="1"/>
  <c r="AG47" i="90"/>
  <c r="AP47" i="90" s="1"/>
  <c r="AF47" i="90"/>
  <c r="AO47" i="90" s="1"/>
  <c r="AE47" i="90"/>
  <c r="AG52" i="91"/>
  <c r="AP52" i="91" s="1"/>
  <c r="AF52" i="91"/>
  <c r="AO52" i="91" s="1"/>
  <c r="AE52" i="91"/>
  <c r="W53" i="91"/>
  <c r="AG59" i="47"/>
  <c r="AP59" i="47" s="1"/>
  <c r="AE59" i="47"/>
  <c r="AF59" i="47"/>
  <c r="AO59" i="47" s="1"/>
  <c r="W60" i="47"/>
  <c r="AI57" i="92"/>
  <c r="AN57" i="92"/>
  <c r="AG48" i="82"/>
  <c r="AP48" i="82" s="1"/>
  <c r="AE48" i="82"/>
  <c r="W49" i="82"/>
  <c r="AF48" i="82"/>
  <c r="AO48" i="82" s="1"/>
  <c r="AH49" i="99"/>
  <c r="AQ49" i="99" s="1"/>
  <c r="Y56" i="96"/>
  <c r="X56" i="96"/>
  <c r="AG55" i="100"/>
  <c r="AP55" i="100" s="1"/>
  <c r="AF55" i="100"/>
  <c r="AO55" i="100" s="1"/>
  <c r="AE55" i="100"/>
  <c r="W56" i="100"/>
  <c r="AR59" i="46"/>
  <c r="AE47" i="35"/>
  <c r="W48" i="35"/>
  <c r="AF47" i="35"/>
  <c r="AO47" i="35" s="1"/>
  <c r="AG47" i="35"/>
  <c r="AP47" i="35" s="1"/>
  <c r="Y57" i="53"/>
  <c r="X57" i="53"/>
  <c r="AH53" i="88"/>
  <c r="AQ53" i="88" s="1"/>
  <c r="AI53" i="16"/>
  <c r="AN53" i="16"/>
  <c r="AG47" i="48"/>
  <c r="AP47" i="48" s="1"/>
  <c r="W48" i="48"/>
  <c r="AF47" i="48"/>
  <c r="AO47" i="48" s="1"/>
  <c r="AE47" i="48"/>
  <c r="AF55" i="44"/>
  <c r="AO55" i="44" s="1"/>
  <c r="AG55" i="44"/>
  <c r="AP55" i="44" s="1"/>
  <c r="AE55" i="44"/>
  <c r="W56" i="44"/>
  <c r="AH47" i="85"/>
  <c r="AQ47" i="85" s="1"/>
  <c r="AH49" i="43"/>
  <c r="AQ49" i="43" s="1"/>
  <c r="Y56" i="51"/>
  <c r="X56" i="51"/>
  <c r="AI51" i="83"/>
  <c r="AN51" i="83"/>
  <c r="W50" i="99"/>
  <c r="AG49" i="99"/>
  <c r="AP49" i="99" s="1"/>
  <c r="AF49" i="99"/>
  <c r="AO49" i="99" s="1"/>
  <c r="AE49" i="99"/>
  <c r="AR54" i="44"/>
  <c r="W50" i="42"/>
  <c r="AF49" i="42"/>
  <c r="AO49" i="42" s="1"/>
  <c r="AG49" i="42"/>
  <c r="AP49" i="42" s="1"/>
  <c r="AE49" i="42"/>
  <c r="AR51" i="91"/>
  <c r="AR58" i="47"/>
  <c r="Y47" i="50"/>
  <c r="X47" i="50"/>
  <c r="Z47" i="50" s="1"/>
  <c r="AI55" i="84"/>
  <c r="AN55" i="84"/>
  <c r="Y54" i="54"/>
  <c r="X54" i="54"/>
  <c r="X51" i="18"/>
  <c r="Y51" i="18"/>
  <c r="AI56" i="53"/>
  <c r="AP56" i="53"/>
  <c r="Z53" i="88"/>
  <c r="AI50" i="103"/>
  <c r="AN50" i="103"/>
  <c r="Z47" i="85"/>
  <c r="Y59" i="15"/>
  <c r="X59" i="15"/>
  <c r="AR48" i="99"/>
  <c r="AI60" i="32"/>
  <c r="AN60" i="32"/>
  <c r="W61" i="105"/>
  <c r="AF60" i="105"/>
  <c r="AO60" i="105" s="1"/>
  <c r="AG60" i="105"/>
  <c r="AP60" i="105" s="1"/>
  <c r="AE60" i="105"/>
  <c r="Y53" i="41"/>
  <c r="X53" i="41"/>
  <c r="W55" i="95"/>
  <c r="AG54" i="95"/>
  <c r="AP54" i="95" s="1"/>
  <c r="AF54" i="95"/>
  <c r="AO54" i="95" s="1"/>
  <c r="AE54" i="95"/>
  <c r="AI53" i="54"/>
  <c r="AN53" i="54"/>
  <c r="AI51" i="49"/>
  <c r="AN51" i="49"/>
  <c r="AH56" i="20"/>
  <c r="AQ56" i="20" s="1"/>
  <c r="AR62" i="97"/>
  <c r="Y54" i="16"/>
  <c r="X54" i="16"/>
  <c r="Z54" i="16" s="1"/>
  <c r="AH60" i="46"/>
  <c r="AQ60" i="46" s="1"/>
  <c r="AH63" i="97"/>
  <c r="AQ63" i="97" s="1"/>
  <c r="Y51" i="103"/>
  <c r="Z51" i="103"/>
  <c r="X51" i="103"/>
  <c r="Y57" i="52"/>
  <c r="X57" i="52"/>
  <c r="AG57" i="104"/>
  <c r="AP57" i="104" s="1"/>
  <c r="AF57" i="104"/>
  <c r="AO57" i="104" s="1"/>
  <c r="AE57" i="104"/>
  <c r="W58" i="104"/>
  <c r="Y58" i="92"/>
  <c r="X58" i="92"/>
  <c r="AG51" i="55"/>
  <c r="AP51" i="55" s="1"/>
  <c r="W52" i="55"/>
  <c r="AF51" i="55"/>
  <c r="AO51" i="55" s="1"/>
  <c r="AE51" i="55"/>
  <c r="Y52" i="83"/>
  <c r="X52" i="83"/>
  <c r="Y60" i="101"/>
  <c r="X60" i="101"/>
  <c r="AI55" i="45"/>
  <c r="AN55" i="45"/>
  <c r="Y52" i="10"/>
  <c r="X52" i="10"/>
  <c r="AR55" i="20"/>
  <c r="AI52" i="41"/>
  <c r="AN52" i="41"/>
  <c r="AR54" i="86"/>
  <c r="Y56" i="84"/>
  <c r="Z56" i="84"/>
  <c r="X56" i="84"/>
  <c r="Y52" i="49"/>
  <c r="X52" i="49"/>
  <c r="Z56" i="20"/>
  <c r="Y62" i="89"/>
  <c r="Z62" i="89"/>
  <c r="X62" i="89"/>
  <c r="Z60" i="46"/>
  <c r="Z63" i="97"/>
  <c r="AI56" i="52"/>
  <c r="AN56" i="52"/>
  <c r="Y55" i="13"/>
  <c r="X55" i="13"/>
  <c r="AI49" i="87"/>
  <c r="AN49" i="87"/>
  <c r="Z49" i="43"/>
  <c r="AH59" i="47"/>
  <c r="AQ59" i="47" s="1"/>
  <c r="Y50" i="87"/>
  <c r="Z50" i="87"/>
  <c r="X50" i="87"/>
  <c r="AR46" i="85"/>
  <c r="AG46" i="102"/>
  <c r="AP46" i="102" s="1"/>
  <c r="AF46" i="102"/>
  <c r="AO46" i="102" s="1"/>
  <c r="AE46" i="102"/>
  <c r="W47" i="102"/>
  <c r="AR46" i="90"/>
  <c r="AI55" i="51"/>
  <c r="AN55" i="51"/>
  <c r="Y56" i="45"/>
  <c r="X56" i="45"/>
  <c r="AI51" i="10"/>
  <c r="AN51" i="10"/>
  <c r="AR52" i="88"/>
  <c r="AH55" i="86"/>
  <c r="AQ55" i="86" s="1"/>
  <c r="AG47" i="98"/>
  <c r="AP47" i="98" s="1"/>
  <c r="W48" i="98"/>
  <c r="AF47" i="98"/>
  <c r="AO47" i="98" s="1"/>
  <c r="AE47" i="98"/>
  <c r="AR48" i="43"/>
  <c r="AI46" i="50"/>
  <c r="AN46" i="50"/>
  <c r="AI61" i="89"/>
  <c r="AN61" i="89"/>
  <c r="AI51" i="11"/>
  <c r="AN51" i="11"/>
  <c r="AI50" i="18"/>
  <c r="AN50" i="18"/>
  <c r="AR46" i="35"/>
  <c r="AI58" i="15"/>
  <c r="AN58" i="15"/>
  <c r="AI45" i="94"/>
  <c r="AN45" i="94"/>
  <c r="AR46" i="48"/>
  <c r="AH52" i="91"/>
  <c r="AQ52" i="91" s="1"/>
  <c r="AI59" i="101"/>
  <c r="AN59" i="101"/>
  <c r="AH47" i="90"/>
  <c r="AQ47" i="90" s="1"/>
  <c r="Z55" i="86"/>
  <c r="Y61" i="32"/>
  <c r="X61" i="32"/>
  <c r="AI55" i="96"/>
  <c r="AN55" i="96"/>
  <c r="AH47" i="35"/>
  <c r="AQ47" i="35" s="1"/>
  <c r="W59" i="93"/>
  <c r="AG58" i="93"/>
  <c r="AP58" i="93" s="1"/>
  <c r="AE58" i="93"/>
  <c r="AF58" i="93"/>
  <c r="AO58" i="93" s="1"/>
  <c r="Y52" i="11"/>
  <c r="X52" i="11"/>
  <c r="Z52" i="11" s="1"/>
  <c r="AH47" i="48"/>
  <c r="AQ47" i="48" s="1"/>
  <c r="AH55" i="44"/>
  <c r="AQ55" i="44" s="1"/>
  <c r="AI54" i="13"/>
  <c r="AN54" i="13"/>
  <c r="Y46" i="94"/>
  <c r="X46" i="94"/>
  <c r="AE47" i="50" l="1"/>
  <c r="AF47" i="50"/>
  <c r="AO47" i="50" s="1"/>
  <c r="AG47" i="50"/>
  <c r="AP47" i="50" s="1"/>
  <c r="W48" i="50"/>
  <c r="AG52" i="11"/>
  <c r="AP52" i="11" s="1"/>
  <c r="AF52" i="11"/>
  <c r="AO52" i="11" s="1"/>
  <c r="AE52" i="11"/>
  <c r="W53" i="11"/>
  <c r="AG54" i="16"/>
  <c r="AP54" i="16" s="1"/>
  <c r="AE54" i="16"/>
  <c r="W55" i="16"/>
  <c r="AF54" i="16"/>
  <c r="AO54" i="16" s="1"/>
  <c r="W56" i="86"/>
  <c r="AF55" i="86"/>
  <c r="AO55" i="86" s="1"/>
  <c r="AE55" i="86"/>
  <c r="AG55" i="86"/>
  <c r="AP55" i="86" s="1"/>
  <c r="AR51" i="11"/>
  <c r="AG62" i="89"/>
  <c r="AP62" i="89" s="1"/>
  <c r="AF62" i="89"/>
  <c r="AO62" i="89" s="1"/>
  <c r="AE62" i="89"/>
  <c r="W63" i="89"/>
  <c r="AH58" i="92"/>
  <c r="AQ58" i="92" s="1"/>
  <c r="AH51" i="18"/>
  <c r="AQ51" i="18" s="1"/>
  <c r="Y50" i="99"/>
  <c r="X50" i="99"/>
  <c r="AH56" i="96"/>
  <c r="AQ56" i="96" s="1"/>
  <c r="AR55" i="51"/>
  <c r="AF49" i="43"/>
  <c r="AO49" i="43" s="1"/>
  <c r="AG49" i="43"/>
  <c r="AP49" i="43" s="1"/>
  <c r="AE49" i="43"/>
  <c r="W50" i="43"/>
  <c r="AH60" i="101"/>
  <c r="AQ60" i="101" s="1"/>
  <c r="Z58" i="92"/>
  <c r="AR53" i="54"/>
  <c r="AH53" i="41"/>
  <c r="AQ53" i="41" s="1"/>
  <c r="AH59" i="15"/>
  <c r="AQ59" i="15" s="1"/>
  <c r="W54" i="88"/>
  <c r="AG53" i="88"/>
  <c r="AP53" i="88" s="1"/>
  <c r="AE53" i="88"/>
  <c r="AF53" i="88"/>
  <c r="AO53" i="88" s="1"/>
  <c r="AH54" i="54"/>
  <c r="AQ54" i="54" s="1"/>
  <c r="Z56" i="96"/>
  <c r="AI55" i="44"/>
  <c r="AN55" i="44"/>
  <c r="Y48" i="48"/>
  <c r="X48" i="48"/>
  <c r="AR61" i="89"/>
  <c r="AI47" i="98"/>
  <c r="AN47" i="98"/>
  <c r="AR51" i="10"/>
  <c r="AR56" i="52"/>
  <c r="AG56" i="20"/>
  <c r="AP56" i="20" s="1"/>
  <c r="AE56" i="20"/>
  <c r="AF56" i="20"/>
  <c r="AO56" i="20" s="1"/>
  <c r="W57" i="20"/>
  <c r="AH52" i="10"/>
  <c r="AQ52" i="10" s="1"/>
  <c r="Z60" i="101"/>
  <c r="AI51" i="55"/>
  <c r="AN51" i="55"/>
  <c r="AH57" i="52"/>
  <c r="AQ57" i="52" s="1"/>
  <c r="Z53" i="41"/>
  <c r="Y61" i="105"/>
  <c r="X61" i="105"/>
  <c r="Z59" i="15"/>
  <c r="Z54" i="54"/>
  <c r="AI49" i="42"/>
  <c r="AN49" i="42"/>
  <c r="AR51" i="83"/>
  <c r="Y56" i="100"/>
  <c r="X56" i="100"/>
  <c r="AR57" i="92"/>
  <c r="AI47" i="90"/>
  <c r="AN47" i="90"/>
  <c r="AR58" i="15"/>
  <c r="AI46" i="102"/>
  <c r="AN46" i="102"/>
  <c r="Y59" i="93"/>
  <c r="X59" i="93"/>
  <c r="AR59" i="101"/>
  <c r="AR55" i="96"/>
  <c r="AH46" i="94"/>
  <c r="AQ46" i="94" s="1"/>
  <c r="AH61" i="32"/>
  <c r="AQ61" i="32" s="1"/>
  <c r="AH56" i="45"/>
  <c r="AQ56" i="45" s="1"/>
  <c r="AR49" i="87"/>
  <c r="AF63" i="97"/>
  <c r="AO63" i="97" s="1"/>
  <c r="AE63" i="97"/>
  <c r="W64" i="97"/>
  <c r="AG63" i="97"/>
  <c r="AP63" i="97" s="1"/>
  <c r="Z52" i="49"/>
  <c r="AH52" i="49"/>
  <c r="AQ52" i="49" s="1"/>
  <c r="Z52" i="10"/>
  <c r="Z57" i="52"/>
  <c r="AI54" i="95"/>
  <c r="AN54" i="95"/>
  <c r="AR56" i="53"/>
  <c r="AI49" i="99"/>
  <c r="AN49" i="99"/>
  <c r="AH56" i="51"/>
  <c r="AQ56" i="51" s="1"/>
  <c r="AR53" i="16"/>
  <c r="AH57" i="53"/>
  <c r="AQ57" i="53" s="1"/>
  <c r="Y48" i="35"/>
  <c r="X48" i="35"/>
  <c r="AI55" i="100"/>
  <c r="AN55" i="100"/>
  <c r="Y53" i="91"/>
  <c r="X53" i="91"/>
  <c r="W57" i="84"/>
  <c r="AG56" i="84"/>
  <c r="AP56" i="84" s="1"/>
  <c r="AE56" i="84"/>
  <c r="AF56" i="84"/>
  <c r="AO56" i="84" s="1"/>
  <c r="AR55" i="45"/>
  <c r="AF51" i="103"/>
  <c r="AO51" i="103" s="1"/>
  <c r="AE51" i="103"/>
  <c r="W52" i="103"/>
  <c r="AG51" i="103"/>
  <c r="AP51" i="103" s="1"/>
  <c r="AH54" i="16"/>
  <c r="AQ54" i="16" s="1"/>
  <c r="Y55" i="95"/>
  <c r="X55" i="95"/>
  <c r="Z55" i="95" s="1"/>
  <c r="AR50" i="103"/>
  <c r="AH47" i="50"/>
  <c r="AQ47" i="50" s="1"/>
  <c r="Z61" i="32"/>
  <c r="AR45" i="94"/>
  <c r="AR50" i="18"/>
  <c r="AR46" i="50"/>
  <c r="Y48" i="98"/>
  <c r="X48" i="98"/>
  <c r="Z56" i="45"/>
  <c r="AH55" i="13"/>
  <c r="AQ55" i="13" s="1"/>
  <c r="W61" i="46"/>
  <c r="AG60" i="46"/>
  <c r="AP60" i="46" s="1"/>
  <c r="AE60" i="46"/>
  <c r="AF60" i="46"/>
  <c r="AO60" i="46" s="1"/>
  <c r="AH52" i="83"/>
  <c r="AQ52" i="83" s="1"/>
  <c r="Y52" i="55"/>
  <c r="X52" i="55"/>
  <c r="Z52" i="55" s="1"/>
  <c r="X58" i="104"/>
  <c r="Z58" i="104" s="1"/>
  <c r="Y58" i="104"/>
  <c r="AR60" i="32"/>
  <c r="AG47" i="85"/>
  <c r="AP47" i="85" s="1"/>
  <c r="W48" i="85"/>
  <c r="AF47" i="85"/>
  <c r="AO47" i="85" s="1"/>
  <c r="AE47" i="85"/>
  <c r="Z51" i="18"/>
  <c r="Z56" i="51"/>
  <c r="AI47" i="48"/>
  <c r="AN47" i="48"/>
  <c r="Z57" i="53"/>
  <c r="AI47" i="35"/>
  <c r="AN47" i="35"/>
  <c r="Y49" i="82"/>
  <c r="X49" i="82"/>
  <c r="Y60" i="47"/>
  <c r="X60" i="47"/>
  <c r="AI52" i="91"/>
  <c r="AN52" i="91"/>
  <c r="AH52" i="11"/>
  <c r="AQ52" i="11" s="1"/>
  <c r="AG50" i="87"/>
  <c r="AP50" i="87" s="1"/>
  <c r="AF50" i="87"/>
  <c r="AO50" i="87" s="1"/>
  <c r="AE50" i="87"/>
  <c r="W51" i="87"/>
  <c r="AI59" i="47"/>
  <c r="AN59" i="47"/>
  <c r="AR54" i="13"/>
  <c r="Z46" i="94"/>
  <c r="AI58" i="93"/>
  <c r="AN58" i="93"/>
  <c r="Y47" i="102"/>
  <c r="X47" i="102"/>
  <c r="AH50" i="87"/>
  <c r="AQ50" i="87" s="1"/>
  <c r="Z55" i="13"/>
  <c r="AH62" i="89"/>
  <c r="AQ62" i="89" s="1"/>
  <c r="AH56" i="84"/>
  <c r="AQ56" i="84" s="1"/>
  <c r="AR52" i="41"/>
  <c r="Z52" i="83"/>
  <c r="AI57" i="104"/>
  <c r="AN57" i="104"/>
  <c r="AH51" i="103"/>
  <c r="AQ51" i="103" s="1"/>
  <c r="AR51" i="49"/>
  <c r="AI60" i="105"/>
  <c r="AN60" i="105"/>
  <c r="AR55" i="84"/>
  <c r="Y50" i="42"/>
  <c r="X50" i="42"/>
  <c r="X56" i="44"/>
  <c r="Y56" i="44"/>
  <c r="Z56" i="44"/>
  <c r="AI48" i="82"/>
  <c r="AN48" i="82"/>
  <c r="Y48" i="90"/>
  <c r="X48" i="90"/>
  <c r="Z48" i="90" s="1"/>
  <c r="W56" i="95" l="1"/>
  <c r="AE55" i="95"/>
  <c r="AG55" i="95"/>
  <c r="AP55" i="95" s="1"/>
  <c r="AF55" i="95"/>
  <c r="AO55" i="95" s="1"/>
  <c r="AG58" i="104"/>
  <c r="AP58" i="104" s="1"/>
  <c r="W59" i="104"/>
  <c r="AE58" i="104"/>
  <c r="AF58" i="104"/>
  <c r="AO58" i="104" s="1"/>
  <c r="AF52" i="55"/>
  <c r="AO52" i="55" s="1"/>
  <c r="AG52" i="55"/>
  <c r="AP52" i="55" s="1"/>
  <c r="AE52" i="55"/>
  <c r="W53" i="55"/>
  <c r="AE48" i="90"/>
  <c r="W49" i="90"/>
  <c r="AF48" i="90"/>
  <c r="AO48" i="90" s="1"/>
  <c r="AG48" i="90"/>
  <c r="AP48" i="90" s="1"/>
  <c r="AH60" i="47"/>
  <c r="AQ60" i="47" s="1"/>
  <c r="AE51" i="18"/>
  <c r="W52" i="18"/>
  <c r="AG51" i="18"/>
  <c r="AP51" i="18" s="1"/>
  <c r="AF51" i="18"/>
  <c r="AO51" i="18" s="1"/>
  <c r="AH48" i="98"/>
  <c r="AQ48" i="98" s="1"/>
  <c r="Y57" i="84"/>
  <c r="X57" i="84"/>
  <c r="AH48" i="35"/>
  <c r="AQ48" i="35" s="1"/>
  <c r="AH56" i="100"/>
  <c r="AQ56" i="100" s="1"/>
  <c r="AR49" i="42"/>
  <c r="W54" i="41"/>
  <c r="AE53" i="41"/>
  <c r="AF53" i="41"/>
  <c r="AO53" i="41" s="1"/>
  <c r="AG53" i="41"/>
  <c r="AP53" i="41" s="1"/>
  <c r="AR47" i="98"/>
  <c r="Y54" i="88"/>
  <c r="Z54" i="88"/>
  <c r="X54" i="88"/>
  <c r="AR59" i="47"/>
  <c r="AR52" i="91"/>
  <c r="W57" i="45"/>
  <c r="AE56" i="45"/>
  <c r="AG56" i="45"/>
  <c r="AP56" i="45" s="1"/>
  <c r="AF56" i="45"/>
  <c r="AO56" i="45" s="1"/>
  <c r="AR46" i="102"/>
  <c r="AI54" i="16"/>
  <c r="AN54" i="16"/>
  <c r="AF56" i="44"/>
  <c r="AO56" i="44" s="1"/>
  <c r="W57" i="44"/>
  <c r="AE56" i="44"/>
  <c r="AG56" i="44"/>
  <c r="AP56" i="44" s="1"/>
  <c r="AR57" i="104"/>
  <c r="AG52" i="83"/>
  <c r="AP52" i="83" s="1"/>
  <c r="AF52" i="83"/>
  <c r="AO52" i="83" s="1"/>
  <c r="AE52" i="83"/>
  <c r="W53" i="83"/>
  <c r="AF46" i="94"/>
  <c r="AO46" i="94" s="1"/>
  <c r="AG46" i="94"/>
  <c r="AP46" i="94" s="1"/>
  <c r="AE46" i="94"/>
  <c r="W47" i="94"/>
  <c r="Z60" i="47"/>
  <c r="Z48" i="98"/>
  <c r="AH53" i="91"/>
  <c r="AQ53" i="91" s="1"/>
  <c r="Z48" i="35"/>
  <c r="Y64" i="97"/>
  <c r="X64" i="97"/>
  <c r="AH59" i="93"/>
  <c r="AQ59" i="93" s="1"/>
  <c r="Z56" i="100"/>
  <c r="AG54" i="54"/>
  <c r="AP54" i="54" s="1"/>
  <c r="W55" i="54"/>
  <c r="AE54" i="54"/>
  <c r="AF54" i="54"/>
  <c r="AO54" i="54" s="1"/>
  <c r="AR51" i="55"/>
  <c r="AR55" i="44"/>
  <c r="AG58" i="92"/>
  <c r="AP58" i="92" s="1"/>
  <c r="AF58" i="92"/>
  <c r="AO58" i="92" s="1"/>
  <c r="AE58" i="92"/>
  <c r="W59" i="92"/>
  <c r="AH50" i="99"/>
  <c r="AQ50" i="99" s="1"/>
  <c r="Y56" i="86"/>
  <c r="X56" i="86"/>
  <c r="Y48" i="50"/>
  <c r="Z48" i="50" s="1"/>
  <c r="X48" i="50"/>
  <c r="AR58" i="93"/>
  <c r="Y51" i="87"/>
  <c r="Z51" i="87"/>
  <c r="X51" i="87"/>
  <c r="AH56" i="44"/>
  <c r="AQ56" i="44" s="1"/>
  <c r="W56" i="13"/>
  <c r="AG55" i="13"/>
  <c r="AP55" i="13" s="1"/>
  <c r="AF55" i="13"/>
  <c r="AO55" i="13" s="1"/>
  <c r="AE55" i="13"/>
  <c r="AH47" i="102"/>
  <c r="AQ47" i="102" s="1"/>
  <c r="AI50" i="87"/>
  <c r="AN50" i="87"/>
  <c r="AF57" i="53"/>
  <c r="AO57" i="53" s="1"/>
  <c r="W58" i="53"/>
  <c r="AE57" i="53"/>
  <c r="AG57" i="53"/>
  <c r="AP57" i="53" s="1"/>
  <c r="AI47" i="85"/>
  <c r="AN47" i="85"/>
  <c r="Z53" i="91"/>
  <c r="AR54" i="95"/>
  <c r="AI63" i="97"/>
  <c r="AN63" i="97"/>
  <c r="Z59" i="93"/>
  <c r="W60" i="15"/>
  <c r="AF59" i="15"/>
  <c r="AO59" i="15" s="1"/>
  <c r="AE59" i="15"/>
  <c r="AG59" i="15"/>
  <c r="AP59" i="15" s="1"/>
  <c r="W61" i="101"/>
  <c r="AE60" i="101"/>
  <c r="AG60" i="101"/>
  <c r="AP60" i="101" s="1"/>
  <c r="AF60" i="101"/>
  <c r="AO60" i="101" s="1"/>
  <c r="AF56" i="96"/>
  <c r="AO56" i="96" s="1"/>
  <c r="W57" i="96"/>
  <c r="AG56" i="96"/>
  <c r="AP56" i="96" s="1"/>
  <c r="AE56" i="96"/>
  <c r="X50" i="43"/>
  <c r="Y50" i="43"/>
  <c r="Z50" i="43" s="1"/>
  <c r="Z50" i="99"/>
  <c r="Y53" i="11"/>
  <c r="X53" i="11"/>
  <c r="AR48" i="82"/>
  <c r="AR55" i="100"/>
  <c r="AI55" i="86"/>
  <c r="AN55" i="86"/>
  <c r="AR60" i="105"/>
  <c r="Z47" i="102"/>
  <c r="AH49" i="82"/>
  <c r="AQ49" i="82" s="1"/>
  <c r="AI60" i="46"/>
  <c r="AN60" i="46"/>
  <c r="AF61" i="32"/>
  <c r="AO61" i="32" s="1"/>
  <c r="AE61" i="32"/>
  <c r="W62" i="32"/>
  <c r="AG61" i="32"/>
  <c r="AP61" i="32" s="1"/>
  <c r="Y52" i="103"/>
  <c r="X52" i="103"/>
  <c r="AF57" i="52"/>
  <c r="AO57" i="52" s="1"/>
  <c r="W58" i="52"/>
  <c r="AG57" i="52"/>
  <c r="AP57" i="52" s="1"/>
  <c r="AE57" i="52"/>
  <c r="AR47" i="90"/>
  <c r="AH61" i="105"/>
  <c r="AQ61" i="105" s="1"/>
  <c r="Y57" i="20"/>
  <c r="X57" i="20"/>
  <c r="Z57" i="20" s="1"/>
  <c r="AH48" i="48"/>
  <c r="AQ48" i="48" s="1"/>
  <c r="AI49" i="43"/>
  <c r="AN49" i="43"/>
  <c r="Y63" i="89"/>
  <c r="Z63" i="89" s="1"/>
  <c r="X63" i="89"/>
  <c r="AI52" i="11"/>
  <c r="AN52" i="11"/>
  <c r="W57" i="51"/>
  <c r="AG56" i="51"/>
  <c r="AP56" i="51" s="1"/>
  <c r="AE56" i="51"/>
  <c r="AF56" i="51"/>
  <c r="AO56" i="51" s="1"/>
  <c r="AH52" i="55"/>
  <c r="AQ52" i="55" s="1"/>
  <c r="Y61" i="46"/>
  <c r="Z61" i="46"/>
  <c r="X61" i="46"/>
  <c r="AH55" i="95"/>
  <c r="AQ55" i="95" s="1"/>
  <c r="AI56" i="20"/>
  <c r="AN56" i="20"/>
  <c r="AH48" i="90"/>
  <c r="AQ48" i="90" s="1"/>
  <c r="AR47" i="35"/>
  <c r="AH50" i="42"/>
  <c r="AQ50" i="42" s="1"/>
  <c r="Z50" i="42"/>
  <c r="Z49" i="82"/>
  <c r="AR47" i="48"/>
  <c r="Y48" i="85"/>
  <c r="Z48" i="85"/>
  <c r="X48" i="85"/>
  <c r="AH58" i="104"/>
  <c r="AQ58" i="104" s="1"/>
  <c r="AI51" i="103"/>
  <c r="AR51" i="103" s="1"/>
  <c r="AN51" i="103"/>
  <c r="AI56" i="84"/>
  <c r="AN56" i="84"/>
  <c r="AR49" i="99"/>
  <c r="AG52" i="10"/>
  <c r="AP52" i="10" s="1"/>
  <c r="AE52" i="10"/>
  <c r="W53" i="10"/>
  <c r="AF52" i="10"/>
  <c r="AO52" i="10" s="1"/>
  <c r="AE52" i="49"/>
  <c r="AG52" i="49"/>
  <c r="AP52" i="49" s="1"/>
  <c r="W53" i="49"/>
  <c r="AF52" i="49"/>
  <c r="AO52" i="49" s="1"/>
  <c r="Z61" i="105"/>
  <c r="Z48" i="48"/>
  <c r="AI53" i="88"/>
  <c r="AN53" i="88"/>
  <c r="AI62" i="89"/>
  <c r="AN62" i="89"/>
  <c r="Y55" i="16"/>
  <c r="Z55" i="16"/>
  <c r="X55" i="16"/>
  <c r="AI47" i="50"/>
  <c r="AN47" i="50"/>
  <c r="AG57" i="20" l="1"/>
  <c r="AP57" i="20" s="1"/>
  <c r="AE57" i="20"/>
  <c r="AF57" i="20"/>
  <c r="AO57" i="20" s="1"/>
  <c r="W58" i="20"/>
  <c r="AF63" i="89"/>
  <c r="AO63" i="89" s="1"/>
  <c r="W64" i="89"/>
  <c r="AG63" i="89"/>
  <c r="AP63" i="89" s="1"/>
  <c r="AE63" i="89"/>
  <c r="AG50" i="43"/>
  <c r="AP50" i="43" s="1"/>
  <c r="W51" i="43"/>
  <c r="AE50" i="43"/>
  <c r="AF50" i="43"/>
  <c r="AO50" i="43" s="1"/>
  <c r="AG48" i="50"/>
  <c r="AP48" i="50" s="1"/>
  <c r="W49" i="50"/>
  <c r="AF48" i="50"/>
  <c r="AO48" i="50" s="1"/>
  <c r="AE48" i="50"/>
  <c r="W56" i="16"/>
  <c r="AG55" i="16"/>
  <c r="AP55" i="16" s="1"/>
  <c r="AE55" i="16"/>
  <c r="AF55" i="16"/>
  <c r="AO55" i="16" s="1"/>
  <c r="AI56" i="96"/>
  <c r="AN56" i="96"/>
  <c r="AI57" i="53"/>
  <c r="AN57" i="53"/>
  <c r="Y55" i="54"/>
  <c r="Z55" i="54"/>
  <c r="X55" i="54"/>
  <c r="W62" i="105"/>
  <c r="AG61" i="105"/>
  <c r="AP61" i="105" s="1"/>
  <c r="AF61" i="105"/>
  <c r="AO61" i="105" s="1"/>
  <c r="AE61" i="105"/>
  <c r="AR56" i="20"/>
  <c r="AH61" i="46"/>
  <c r="AQ61" i="46" s="1"/>
  <c r="Y57" i="51"/>
  <c r="X57" i="51"/>
  <c r="AI57" i="52"/>
  <c r="AN57" i="52"/>
  <c r="AR60" i="46"/>
  <c r="W48" i="102"/>
  <c r="AF47" i="102"/>
  <c r="AO47" i="102" s="1"/>
  <c r="AG47" i="102"/>
  <c r="AP47" i="102" s="1"/>
  <c r="AE47" i="102"/>
  <c r="W51" i="99"/>
  <c r="AG50" i="99"/>
  <c r="AP50" i="99" s="1"/>
  <c r="AF50" i="99"/>
  <c r="AO50" i="99" s="1"/>
  <c r="AE50" i="99"/>
  <c r="AI60" i="101"/>
  <c r="AN60" i="101"/>
  <c r="Y60" i="15"/>
  <c r="X60" i="15"/>
  <c r="AG53" i="91"/>
  <c r="AP53" i="91" s="1"/>
  <c r="W54" i="91"/>
  <c r="AF53" i="91"/>
  <c r="AO53" i="91" s="1"/>
  <c r="AE53" i="91"/>
  <c r="Y58" i="53"/>
  <c r="Z58" i="53"/>
  <c r="X58" i="53"/>
  <c r="AH48" i="50"/>
  <c r="AQ48" i="50" s="1"/>
  <c r="Y59" i="92"/>
  <c r="X59" i="92"/>
  <c r="Y53" i="83"/>
  <c r="X53" i="83"/>
  <c r="Z53" i="83" s="1"/>
  <c r="AR54" i="16"/>
  <c r="AI56" i="45"/>
  <c r="AN56" i="45"/>
  <c r="AH54" i="88"/>
  <c r="AQ54" i="88" s="1"/>
  <c r="Y57" i="96"/>
  <c r="X57" i="96"/>
  <c r="Z57" i="96" s="1"/>
  <c r="Y61" i="101"/>
  <c r="X61" i="101"/>
  <c r="W60" i="93"/>
  <c r="AG59" i="93"/>
  <c r="AP59" i="93" s="1"/>
  <c r="AF59" i="93"/>
  <c r="AO59" i="93" s="1"/>
  <c r="AE59" i="93"/>
  <c r="Y56" i="13"/>
  <c r="Z56" i="13"/>
  <c r="X56" i="13"/>
  <c r="AH51" i="87"/>
  <c r="AQ51" i="87" s="1"/>
  <c r="AI58" i="92"/>
  <c r="AN58" i="92"/>
  <c r="AE56" i="100"/>
  <c r="W57" i="100"/>
  <c r="AG56" i="100"/>
  <c r="AP56" i="100" s="1"/>
  <c r="AF56" i="100"/>
  <c r="AO56" i="100" s="1"/>
  <c r="AH64" i="97"/>
  <c r="AQ64" i="97" s="1"/>
  <c r="Y47" i="94"/>
  <c r="Z47" i="94"/>
  <c r="X47" i="94"/>
  <c r="AI52" i="83"/>
  <c r="AN52" i="83"/>
  <c r="Y57" i="45"/>
  <c r="X57" i="45"/>
  <c r="Z57" i="45" s="1"/>
  <c r="W55" i="88"/>
  <c r="AE54" i="88"/>
  <c r="AF54" i="88"/>
  <c r="AO54" i="88" s="1"/>
  <c r="AG54" i="88"/>
  <c r="AP54" i="88" s="1"/>
  <c r="Y49" i="90"/>
  <c r="Z49" i="90" s="1"/>
  <c r="X49" i="90"/>
  <c r="Y58" i="52"/>
  <c r="Z58" i="52"/>
  <c r="X58" i="52"/>
  <c r="Y62" i="32"/>
  <c r="Z62" i="32" s="1"/>
  <c r="X62" i="32"/>
  <c r="AR47" i="85"/>
  <c r="AF51" i="87"/>
  <c r="AO51" i="87" s="1"/>
  <c r="W52" i="87"/>
  <c r="AG51" i="87"/>
  <c r="AP51" i="87" s="1"/>
  <c r="AE51" i="87"/>
  <c r="Z64" i="97"/>
  <c r="AI46" i="94"/>
  <c r="AN46" i="94"/>
  <c r="AI56" i="44"/>
  <c r="AN56" i="44"/>
  <c r="AI53" i="41"/>
  <c r="AR53" i="41" s="1"/>
  <c r="AN53" i="41"/>
  <c r="AI48" i="90"/>
  <c r="AN48" i="90"/>
  <c r="AR47" i="50"/>
  <c r="AI52" i="10"/>
  <c r="AN52" i="10"/>
  <c r="AG49" i="82"/>
  <c r="AP49" i="82" s="1"/>
  <c r="AE49" i="82"/>
  <c r="AF49" i="82"/>
  <c r="AO49" i="82" s="1"/>
  <c r="W50" i="82"/>
  <c r="AH63" i="89"/>
  <c r="AQ63" i="89" s="1"/>
  <c r="AI61" i="32"/>
  <c r="AN61" i="32"/>
  <c r="AH53" i="11"/>
  <c r="AQ53" i="11" s="1"/>
  <c r="AH50" i="43"/>
  <c r="AQ50" i="43" s="1"/>
  <c r="AR63" i="97"/>
  <c r="AR50" i="87"/>
  <c r="AH56" i="86"/>
  <c r="AQ56" i="86" s="1"/>
  <c r="X57" i="44"/>
  <c r="Z57" i="44" s="1"/>
  <c r="Y57" i="44"/>
  <c r="Y54" i="41"/>
  <c r="Z54" i="41" s="1"/>
  <c r="X54" i="41"/>
  <c r="X52" i="18"/>
  <c r="Z52" i="18" s="1"/>
  <c r="Y52" i="18"/>
  <c r="AE48" i="48"/>
  <c r="AF48" i="48"/>
  <c r="AO48" i="48" s="1"/>
  <c r="AG48" i="48"/>
  <c r="AP48" i="48" s="1"/>
  <c r="W49" i="48"/>
  <c r="AI52" i="49"/>
  <c r="AN52" i="49"/>
  <c r="W49" i="85"/>
  <c r="AG48" i="85"/>
  <c r="AP48" i="85" s="1"/>
  <c r="AF48" i="85"/>
  <c r="AO48" i="85" s="1"/>
  <c r="AE48" i="85"/>
  <c r="W62" i="46"/>
  <c r="AE61" i="46"/>
  <c r="AF61" i="46"/>
  <c r="AO61" i="46" s="1"/>
  <c r="AG61" i="46"/>
  <c r="AP61" i="46" s="1"/>
  <c r="AR49" i="43"/>
  <c r="AH57" i="20"/>
  <c r="AQ57" i="20" s="1"/>
  <c r="AR62" i="89"/>
  <c r="Y53" i="10"/>
  <c r="X53" i="10"/>
  <c r="AR56" i="84"/>
  <c r="AR52" i="11"/>
  <c r="Y53" i="49"/>
  <c r="Z53" i="49"/>
  <c r="X53" i="49"/>
  <c r="AH55" i="16"/>
  <c r="AQ55" i="16" s="1"/>
  <c r="AR53" i="88"/>
  <c r="AH48" i="85"/>
  <c r="AQ48" i="85" s="1"/>
  <c r="AE50" i="42"/>
  <c r="AG50" i="42"/>
  <c r="AP50" i="42" s="1"/>
  <c r="W51" i="42"/>
  <c r="AF50" i="42"/>
  <c r="AO50" i="42" s="1"/>
  <c r="AI56" i="51"/>
  <c r="AN56" i="51"/>
  <c r="Z52" i="103"/>
  <c r="AH52" i="103"/>
  <c r="AQ52" i="103" s="1"/>
  <c r="AR55" i="86"/>
  <c r="Z53" i="11"/>
  <c r="AI59" i="15"/>
  <c r="AN59" i="15"/>
  <c r="AI55" i="13"/>
  <c r="AN55" i="13"/>
  <c r="Z56" i="86"/>
  <c r="AI54" i="54"/>
  <c r="AN54" i="54"/>
  <c r="AF48" i="35"/>
  <c r="AO48" i="35" s="1"/>
  <c r="W49" i="35"/>
  <c r="AE48" i="35"/>
  <c r="AG48" i="35"/>
  <c r="AP48" i="35" s="1"/>
  <c r="AE48" i="98"/>
  <c r="AF48" i="98"/>
  <c r="AO48" i="98" s="1"/>
  <c r="W49" i="98"/>
  <c r="AG48" i="98"/>
  <c r="AP48" i="98" s="1"/>
  <c r="AH57" i="84"/>
  <c r="AQ57" i="84" s="1"/>
  <c r="AI51" i="18"/>
  <c r="AN51" i="18"/>
  <c r="Y53" i="55"/>
  <c r="Z53" i="55" s="1"/>
  <c r="X53" i="55"/>
  <c r="AI58" i="104"/>
  <c r="AN58" i="104"/>
  <c r="AI55" i="95"/>
  <c r="AN55" i="95"/>
  <c r="W61" i="47"/>
  <c r="AE60" i="47"/>
  <c r="AF60" i="47"/>
  <c r="AO60" i="47" s="1"/>
  <c r="AG60" i="47"/>
  <c r="AP60" i="47" s="1"/>
  <c r="Z57" i="84"/>
  <c r="AI52" i="55"/>
  <c r="AR52" i="55" s="1"/>
  <c r="AN52" i="55"/>
  <c r="Y59" i="104"/>
  <c r="X59" i="104"/>
  <c r="Y56" i="95"/>
  <c r="Z56" i="95"/>
  <c r="X56" i="95"/>
  <c r="AF62" i="32" l="1"/>
  <c r="AO62" i="32" s="1"/>
  <c r="AG62" i="32"/>
  <c r="AP62" i="32" s="1"/>
  <c r="AE62" i="32"/>
  <c r="W63" i="32"/>
  <c r="W53" i="18"/>
  <c r="AE52" i="18"/>
  <c r="AN52" i="18" s="1"/>
  <c r="AF52" i="18"/>
  <c r="AO52" i="18" s="1"/>
  <c r="AG52" i="18"/>
  <c r="AE54" i="41"/>
  <c r="AN54" i="41" s="1"/>
  <c r="AF54" i="41"/>
  <c r="AO54" i="41" s="1"/>
  <c r="AG54" i="41"/>
  <c r="W55" i="41"/>
  <c r="AE53" i="55"/>
  <c r="AF53" i="55"/>
  <c r="AO53" i="55" s="1"/>
  <c r="W54" i="55"/>
  <c r="AG53" i="55"/>
  <c r="AP53" i="55" s="1"/>
  <c r="AF57" i="45"/>
  <c r="AO57" i="45" s="1"/>
  <c r="AG57" i="45"/>
  <c r="AP57" i="45" s="1"/>
  <c r="W58" i="45"/>
  <c r="AE57" i="45"/>
  <c r="AE57" i="96"/>
  <c r="AF57" i="96"/>
  <c r="AO57" i="96" s="1"/>
  <c r="W58" i="96"/>
  <c r="AG57" i="96"/>
  <c r="AP57" i="96" s="1"/>
  <c r="AE53" i="83"/>
  <c r="W54" i="83"/>
  <c r="AG53" i="83"/>
  <c r="AP53" i="83" s="1"/>
  <c r="AF53" i="83"/>
  <c r="AO53" i="83" s="1"/>
  <c r="AF57" i="44"/>
  <c r="AO57" i="44" s="1"/>
  <c r="AG57" i="44"/>
  <c r="AP57" i="44" s="1"/>
  <c r="W58" i="44"/>
  <c r="AE57" i="44"/>
  <c r="AE49" i="90"/>
  <c r="W50" i="90"/>
  <c r="AG49" i="90"/>
  <c r="AP49" i="90" s="1"/>
  <c r="AF49" i="90"/>
  <c r="AO49" i="90" s="1"/>
  <c r="AH59" i="104"/>
  <c r="AQ59" i="104" s="1"/>
  <c r="AR54" i="54"/>
  <c r="AG53" i="11"/>
  <c r="AP53" i="11" s="1"/>
  <c r="AE53" i="11"/>
  <c r="W54" i="11"/>
  <c r="AF53" i="11"/>
  <c r="AO53" i="11" s="1"/>
  <c r="AH54" i="41"/>
  <c r="AQ54" i="41" s="1"/>
  <c r="AR48" i="90"/>
  <c r="AR46" i="94"/>
  <c r="AH58" i="52"/>
  <c r="AQ58" i="52" s="1"/>
  <c r="AR58" i="92"/>
  <c r="AH56" i="13"/>
  <c r="AQ56" i="13" s="1"/>
  <c r="AH60" i="15"/>
  <c r="AQ60" i="15" s="1"/>
  <c r="AI50" i="99"/>
  <c r="AN50" i="99"/>
  <c r="AR57" i="52"/>
  <c r="AI61" i="105"/>
  <c r="AN61" i="105"/>
  <c r="Y51" i="43"/>
  <c r="X51" i="43"/>
  <c r="Y51" i="42"/>
  <c r="X51" i="42"/>
  <c r="Z51" i="42" s="1"/>
  <c r="AI61" i="46"/>
  <c r="AN61" i="46"/>
  <c r="Y49" i="85"/>
  <c r="Z49" i="85"/>
  <c r="X49" i="85"/>
  <c r="W65" i="97"/>
  <c r="AF64" i="97"/>
  <c r="AO64" i="97" s="1"/>
  <c r="AG64" i="97"/>
  <c r="AP64" i="97" s="1"/>
  <c r="AE64" i="97"/>
  <c r="AG58" i="52"/>
  <c r="AP58" i="52" s="1"/>
  <c r="AF58" i="52"/>
  <c r="AO58" i="52" s="1"/>
  <c r="AE58" i="52"/>
  <c r="W59" i="52"/>
  <c r="AF56" i="13"/>
  <c r="AO56" i="13" s="1"/>
  <c r="AE56" i="13"/>
  <c r="W57" i="13"/>
  <c r="AG56" i="13"/>
  <c r="AP56" i="13" s="1"/>
  <c r="Y60" i="93"/>
  <c r="Z60" i="93"/>
  <c r="X60" i="93"/>
  <c r="Z60" i="15"/>
  <c r="AH57" i="51"/>
  <c r="AQ57" i="51" s="1"/>
  <c r="AI55" i="16"/>
  <c r="AN55" i="16"/>
  <c r="Y49" i="50"/>
  <c r="X49" i="50"/>
  <c r="Z59" i="104"/>
  <c r="AR51" i="18"/>
  <c r="W57" i="86"/>
  <c r="AF56" i="86"/>
  <c r="AO56" i="86" s="1"/>
  <c r="AG56" i="86"/>
  <c r="AP56" i="86" s="1"/>
  <c r="AE56" i="86"/>
  <c r="AR58" i="104"/>
  <c r="W53" i="103"/>
  <c r="AG52" i="103"/>
  <c r="AP52" i="103" s="1"/>
  <c r="AE52" i="103"/>
  <c r="AF52" i="103"/>
  <c r="AO52" i="103" s="1"/>
  <c r="Y62" i="46"/>
  <c r="X62" i="46"/>
  <c r="AI48" i="48"/>
  <c r="AN48" i="48"/>
  <c r="AR61" i="32"/>
  <c r="AR52" i="10"/>
  <c r="AH61" i="101"/>
  <c r="AQ61" i="101" s="1"/>
  <c r="AR56" i="45"/>
  <c r="AH59" i="92"/>
  <c r="AQ59" i="92" s="1"/>
  <c r="AI53" i="91"/>
  <c r="AN53" i="91"/>
  <c r="Y48" i="102"/>
  <c r="X48" i="102"/>
  <c r="Z57" i="51"/>
  <c r="AR57" i="53"/>
  <c r="Y58" i="20"/>
  <c r="X58" i="20"/>
  <c r="AE56" i="95"/>
  <c r="W57" i="95"/>
  <c r="AG56" i="95"/>
  <c r="AP56" i="95" s="1"/>
  <c r="AF56" i="95"/>
  <c r="AO56" i="95" s="1"/>
  <c r="AI48" i="98"/>
  <c r="AN48" i="98"/>
  <c r="AR59" i="15"/>
  <c r="AR55" i="95"/>
  <c r="AI48" i="35"/>
  <c r="AN48" i="35"/>
  <c r="AH56" i="95"/>
  <c r="AQ56" i="95" s="1"/>
  <c r="AI60" i="47"/>
  <c r="AN60" i="47"/>
  <c r="AH53" i="55"/>
  <c r="AQ53" i="55" s="1"/>
  <c r="Y49" i="98"/>
  <c r="Z49" i="98"/>
  <c r="X49" i="98"/>
  <c r="Y49" i="35"/>
  <c r="X49" i="35"/>
  <c r="AR55" i="13"/>
  <c r="AI50" i="42"/>
  <c r="AN50" i="42"/>
  <c r="AR52" i="49"/>
  <c r="Y50" i="82"/>
  <c r="Z50" i="82"/>
  <c r="X50" i="82"/>
  <c r="AI51" i="87"/>
  <c r="AN51" i="87"/>
  <c r="AH62" i="32"/>
  <c r="AQ62" i="32" s="1"/>
  <c r="AH49" i="90"/>
  <c r="AQ49" i="90" s="1"/>
  <c r="AI54" i="88"/>
  <c r="AN54" i="88"/>
  <c r="AR52" i="83"/>
  <c r="Y57" i="100"/>
  <c r="Z57" i="100" s="1"/>
  <c r="X57" i="100"/>
  <c r="Z61" i="101"/>
  <c r="Z59" i="92"/>
  <c r="Y51" i="99"/>
  <c r="Z51" i="99"/>
  <c r="X51" i="99"/>
  <c r="Y62" i="105"/>
  <c r="X62" i="105"/>
  <c r="Y56" i="16"/>
  <c r="Z56" i="16"/>
  <c r="X56" i="16"/>
  <c r="AI63" i="89"/>
  <c r="AN63" i="89"/>
  <c r="Y61" i="47"/>
  <c r="X61" i="47"/>
  <c r="AR56" i="51"/>
  <c r="AH53" i="49"/>
  <c r="AQ53" i="49" s="1"/>
  <c r="AI48" i="85"/>
  <c r="AN48" i="85"/>
  <c r="AR56" i="44"/>
  <c r="Y55" i="88"/>
  <c r="Z55" i="88" s="1"/>
  <c r="X55" i="88"/>
  <c r="AH47" i="94"/>
  <c r="AQ47" i="94" s="1"/>
  <c r="AI56" i="100"/>
  <c r="AN56" i="100"/>
  <c r="AI59" i="93"/>
  <c r="AN59" i="93"/>
  <c r="AH58" i="53"/>
  <c r="AQ58" i="53" s="1"/>
  <c r="Y54" i="91"/>
  <c r="Z54" i="91"/>
  <c r="X54" i="91"/>
  <c r="AR60" i="101"/>
  <c r="AH55" i="54"/>
  <c r="AQ55" i="54" s="1"/>
  <c r="AR56" i="96"/>
  <c r="AI57" i="20"/>
  <c r="AN57" i="20"/>
  <c r="W58" i="84"/>
  <c r="AF57" i="84"/>
  <c r="AO57" i="84" s="1"/>
  <c r="AE57" i="84"/>
  <c r="AG57" i="84"/>
  <c r="AP57" i="84" s="1"/>
  <c r="AE53" i="49"/>
  <c r="AG53" i="49"/>
  <c r="AP53" i="49" s="1"/>
  <c r="AF53" i="49"/>
  <c r="AO53" i="49" s="1"/>
  <c r="W54" i="49"/>
  <c r="Z53" i="10"/>
  <c r="AH53" i="10"/>
  <c r="AQ53" i="10" s="1"/>
  <c r="Y49" i="48"/>
  <c r="Z49" i="48"/>
  <c r="X49" i="48"/>
  <c r="AH52" i="18"/>
  <c r="AQ52" i="18" s="1"/>
  <c r="AH57" i="44"/>
  <c r="AQ57" i="44" s="1"/>
  <c r="AI49" i="82"/>
  <c r="AN49" i="82"/>
  <c r="Y52" i="87"/>
  <c r="X52" i="87"/>
  <c r="Z52" i="87" s="1"/>
  <c r="AH57" i="45"/>
  <c r="AQ57" i="45" s="1"/>
  <c r="W48" i="94"/>
  <c r="AG47" i="94"/>
  <c r="AP47" i="94" s="1"/>
  <c r="AE47" i="94"/>
  <c r="AF47" i="94"/>
  <c r="AO47" i="94" s="1"/>
  <c r="AH57" i="96"/>
  <c r="AQ57" i="96" s="1"/>
  <c r="AH53" i="83"/>
  <c r="AQ53" i="83" s="1"/>
  <c r="W59" i="53"/>
  <c r="AG58" i="53"/>
  <c r="AP58" i="53" s="1"/>
  <c r="AF58" i="53"/>
  <c r="AO58" i="53" s="1"/>
  <c r="AE58" i="53"/>
  <c r="AI47" i="102"/>
  <c r="AN47" i="102"/>
  <c r="AE55" i="54"/>
  <c r="AF55" i="54"/>
  <c r="AO55" i="54" s="1"/>
  <c r="W56" i="54"/>
  <c r="AG55" i="54"/>
  <c r="AP55" i="54" s="1"/>
  <c r="AI48" i="50"/>
  <c r="AN48" i="50"/>
  <c r="AI50" i="43"/>
  <c r="AN50" i="43"/>
  <c r="X64" i="89"/>
  <c r="Y64" i="89"/>
  <c r="Z64" i="89" s="1"/>
  <c r="W52" i="42" l="1"/>
  <c r="AG51" i="42"/>
  <c r="AP51" i="42" s="1"/>
  <c r="AF51" i="42"/>
  <c r="AO51" i="42" s="1"/>
  <c r="AE51" i="42"/>
  <c r="W58" i="100"/>
  <c r="AG57" i="100"/>
  <c r="AP57" i="100" s="1"/>
  <c r="AE57" i="100"/>
  <c r="AF57" i="100"/>
  <c r="AO57" i="100" s="1"/>
  <c r="W56" i="88"/>
  <c r="AF55" i="88"/>
  <c r="AO55" i="88" s="1"/>
  <c r="AE55" i="88"/>
  <c r="AG55" i="88"/>
  <c r="AP55" i="88" s="1"/>
  <c r="W53" i="87"/>
  <c r="AF52" i="87"/>
  <c r="AO52" i="87" s="1"/>
  <c r="AE52" i="87"/>
  <c r="AG52" i="87"/>
  <c r="AP52" i="87" s="1"/>
  <c r="W65" i="89"/>
  <c r="AF64" i="89"/>
  <c r="AO64" i="89" s="1"/>
  <c r="AE64" i="89"/>
  <c r="AG64" i="89"/>
  <c r="AP64" i="89" s="1"/>
  <c r="AR47" i="102"/>
  <c r="AH61" i="47"/>
  <c r="AQ61" i="47" s="1"/>
  <c r="AE50" i="82"/>
  <c r="W51" i="82"/>
  <c r="AG50" i="82"/>
  <c r="AP50" i="82" s="1"/>
  <c r="AF50" i="82"/>
  <c r="AO50" i="82" s="1"/>
  <c r="AR48" i="50"/>
  <c r="Y59" i="53"/>
  <c r="X59" i="53"/>
  <c r="AH49" i="48"/>
  <c r="AQ49" i="48" s="1"/>
  <c r="Y58" i="84"/>
  <c r="X58" i="84"/>
  <c r="AH54" i="91"/>
  <c r="AQ54" i="91" s="1"/>
  <c r="AH56" i="16"/>
  <c r="AQ56" i="16" s="1"/>
  <c r="AH51" i="99"/>
  <c r="AQ51" i="99" s="1"/>
  <c r="AH50" i="82"/>
  <c r="AQ50" i="82" s="1"/>
  <c r="AR50" i="42"/>
  <c r="AH49" i="98"/>
  <c r="AQ49" i="98" s="1"/>
  <c r="AI58" i="52"/>
  <c r="AN58" i="52"/>
  <c r="AR61" i="46"/>
  <c r="AR50" i="99"/>
  <c r="AI53" i="11"/>
  <c r="AN53" i="11"/>
  <c r="Y50" i="90"/>
  <c r="X50" i="90"/>
  <c r="AI57" i="45"/>
  <c r="AN57" i="45"/>
  <c r="Y54" i="55"/>
  <c r="X54" i="55"/>
  <c r="Y53" i="18"/>
  <c r="Z53" i="18" s="1"/>
  <c r="X53" i="18"/>
  <c r="AR49" i="82"/>
  <c r="W57" i="16"/>
  <c r="AE56" i="16"/>
  <c r="AG56" i="16"/>
  <c r="AP56" i="16" s="1"/>
  <c r="AF56" i="16"/>
  <c r="AO56" i="16" s="1"/>
  <c r="W52" i="99"/>
  <c r="AG51" i="99"/>
  <c r="AP51" i="99" s="1"/>
  <c r="AF51" i="99"/>
  <c r="AO51" i="99" s="1"/>
  <c r="AE51" i="99"/>
  <c r="AF49" i="98"/>
  <c r="AO49" i="98" s="1"/>
  <c r="AG49" i="98"/>
  <c r="AP49" i="98" s="1"/>
  <c r="AE49" i="98"/>
  <c r="W50" i="98"/>
  <c r="AF60" i="15"/>
  <c r="AO60" i="15" s="1"/>
  <c r="AG60" i="15"/>
  <c r="AE60" i="15"/>
  <c r="AN60" i="15" s="1"/>
  <c r="W61" i="15"/>
  <c r="Y65" i="97"/>
  <c r="Z65" i="97" s="1"/>
  <c r="X65" i="97"/>
  <c r="AH64" i="89"/>
  <c r="AQ64" i="89" s="1"/>
  <c r="AF53" i="10"/>
  <c r="AO53" i="10" s="1"/>
  <c r="AE53" i="10"/>
  <c r="W54" i="10"/>
  <c r="AG53" i="10"/>
  <c r="AP53" i="10" s="1"/>
  <c r="AR57" i="20"/>
  <c r="Z61" i="47"/>
  <c r="Y57" i="95"/>
  <c r="X57" i="95"/>
  <c r="AR53" i="91"/>
  <c r="AR48" i="48"/>
  <c r="AI52" i="103"/>
  <c r="AN52" i="103"/>
  <c r="AI56" i="86"/>
  <c r="AN56" i="86"/>
  <c r="AF59" i="104"/>
  <c r="AO59" i="104" s="1"/>
  <c r="AE59" i="104"/>
  <c r="AG59" i="104"/>
  <c r="AP59" i="104" s="1"/>
  <c r="W60" i="104"/>
  <c r="AH60" i="93"/>
  <c r="AQ60" i="93" s="1"/>
  <c r="AI56" i="13"/>
  <c r="AN56" i="13"/>
  <c r="AH49" i="85"/>
  <c r="AQ49" i="85" s="1"/>
  <c r="AR61" i="105"/>
  <c r="Y58" i="96"/>
  <c r="X58" i="96"/>
  <c r="AI53" i="55"/>
  <c r="AR53" i="55" s="1"/>
  <c r="AN53" i="55"/>
  <c r="Y63" i="32"/>
  <c r="X63" i="32"/>
  <c r="AI47" i="94"/>
  <c r="AN47" i="94"/>
  <c r="AF49" i="48"/>
  <c r="AO49" i="48" s="1"/>
  <c r="AG49" i="48"/>
  <c r="AP49" i="48" s="1"/>
  <c r="AE49" i="48"/>
  <c r="W50" i="48"/>
  <c r="Y58" i="45"/>
  <c r="X58" i="45"/>
  <c r="AI58" i="53"/>
  <c r="AN58" i="53"/>
  <c r="AR59" i="93"/>
  <c r="AH62" i="105"/>
  <c r="AQ62" i="105" s="1"/>
  <c r="AF59" i="92"/>
  <c r="AO59" i="92" s="1"/>
  <c r="AE59" i="92"/>
  <c r="AG59" i="92"/>
  <c r="AP59" i="92" s="1"/>
  <c r="W60" i="92"/>
  <c r="AH49" i="35"/>
  <c r="AQ49" i="35" s="1"/>
  <c r="AR60" i="47"/>
  <c r="AI56" i="95"/>
  <c r="AN56" i="95"/>
  <c r="W58" i="51"/>
  <c r="AE57" i="51"/>
  <c r="AF57" i="51"/>
  <c r="AO57" i="51" s="1"/>
  <c r="AG57" i="51"/>
  <c r="AP57" i="51" s="1"/>
  <c r="AH62" i="46"/>
  <c r="AQ62" i="46" s="1"/>
  <c r="AH49" i="50"/>
  <c r="AQ49" i="50" s="1"/>
  <c r="AF60" i="93"/>
  <c r="AO60" i="93" s="1"/>
  <c r="AG60" i="93"/>
  <c r="AP60" i="93" s="1"/>
  <c r="W61" i="93"/>
  <c r="AE60" i="93"/>
  <c r="AF49" i="85"/>
  <c r="AO49" i="85" s="1"/>
  <c r="AE49" i="85"/>
  <c r="W50" i="85"/>
  <c r="AG49" i="85"/>
  <c r="AP49" i="85" s="1"/>
  <c r="AI57" i="44"/>
  <c r="AN57" i="44"/>
  <c r="AI52" i="18"/>
  <c r="AP52" i="18"/>
  <c r="AI62" i="32"/>
  <c r="AN62" i="32"/>
  <c r="Y56" i="54"/>
  <c r="Z56" i="54"/>
  <c r="X56" i="54"/>
  <c r="Y48" i="94"/>
  <c r="X48" i="94"/>
  <c r="Y54" i="49"/>
  <c r="Z54" i="49"/>
  <c r="X54" i="49"/>
  <c r="AI57" i="84"/>
  <c r="AN57" i="84"/>
  <c r="Z62" i="105"/>
  <c r="W62" i="101"/>
  <c r="AF61" i="101"/>
  <c r="AO61" i="101" s="1"/>
  <c r="AE61" i="101"/>
  <c r="AG61" i="101"/>
  <c r="AP61" i="101" s="1"/>
  <c r="Z49" i="35"/>
  <c r="AR48" i="35"/>
  <c r="AR48" i="98"/>
  <c r="AH58" i="20"/>
  <c r="AQ58" i="20" s="1"/>
  <c r="AH48" i="102"/>
  <c r="AQ48" i="102" s="1"/>
  <c r="Z62" i="46"/>
  <c r="Y53" i="103"/>
  <c r="Z53" i="103" s="1"/>
  <c r="X53" i="103"/>
  <c r="Z49" i="50"/>
  <c r="AI64" i="97"/>
  <c r="AN64" i="97"/>
  <c r="AH51" i="43"/>
  <c r="AQ51" i="43" s="1"/>
  <c r="Y58" i="44"/>
  <c r="X58" i="44"/>
  <c r="Y54" i="83"/>
  <c r="X54" i="83"/>
  <c r="AI57" i="96"/>
  <c r="AN57" i="96"/>
  <c r="Y55" i="41"/>
  <c r="X55" i="41"/>
  <c r="AI53" i="49"/>
  <c r="AN53" i="49"/>
  <c r="AF54" i="91"/>
  <c r="AO54" i="91" s="1"/>
  <c r="W55" i="91"/>
  <c r="AG54" i="91"/>
  <c r="AP54" i="91" s="1"/>
  <c r="AE54" i="91"/>
  <c r="AR55" i="16"/>
  <c r="Y57" i="13"/>
  <c r="X57" i="13"/>
  <c r="AH51" i="42"/>
  <c r="AQ51" i="42" s="1"/>
  <c r="AI49" i="90"/>
  <c r="AN49" i="90"/>
  <c r="AH52" i="87"/>
  <c r="AQ52" i="87" s="1"/>
  <c r="AR50" i="43"/>
  <c r="AI55" i="54"/>
  <c r="AN55" i="54"/>
  <c r="AR56" i="100"/>
  <c r="AH55" i="88"/>
  <c r="AQ55" i="88" s="1"/>
  <c r="AR48" i="85"/>
  <c r="AR63" i="89"/>
  <c r="AH57" i="100"/>
  <c r="AQ57" i="100" s="1"/>
  <c r="AR54" i="88"/>
  <c r="AR51" i="87"/>
  <c r="Z58" i="20"/>
  <c r="Z48" i="102"/>
  <c r="Y57" i="86"/>
  <c r="Z57" i="86"/>
  <c r="X57" i="86"/>
  <c r="Y59" i="52"/>
  <c r="X59" i="52"/>
  <c r="Z51" i="43"/>
  <c r="Y54" i="11"/>
  <c r="X54" i="11"/>
  <c r="AI53" i="83"/>
  <c r="AN53" i="83"/>
  <c r="AI54" i="41"/>
  <c r="AP54" i="41"/>
  <c r="W66" i="97" l="1"/>
  <c r="AG65" i="97"/>
  <c r="AP65" i="97" s="1"/>
  <c r="AE65" i="97"/>
  <c r="AF65" i="97"/>
  <c r="AO65" i="97" s="1"/>
  <c r="AG53" i="18"/>
  <c r="AP53" i="18" s="1"/>
  <c r="AE53" i="18"/>
  <c r="W54" i="18"/>
  <c r="AF53" i="18"/>
  <c r="AO53" i="18" s="1"/>
  <c r="AG53" i="103"/>
  <c r="AP53" i="103" s="1"/>
  <c r="AE53" i="103"/>
  <c r="AF53" i="103"/>
  <c r="AO53" i="103" s="1"/>
  <c r="W54" i="103"/>
  <c r="AF57" i="86"/>
  <c r="AO57" i="86" s="1"/>
  <c r="AG57" i="86"/>
  <c r="AP57" i="86" s="1"/>
  <c r="AE57" i="86"/>
  <c r="W58" i="86"/>
  <c r="Y55" i="91"/>
  <c r="X55" i="91"/>
  <c r="AH58" i="44"/>
  <c r="AQ58" i="44" s="1"/>
  <c r="AR57" i="84"/>
  <c r="Y50" i="85"/>
  <c r="Z50" i="85"/>
  <c r="X50" i="85"/>
  <c r="AR56" i="95"/>
  <c r="AR56" i="13"/>
  <c r="AR56" i="86"/>
  <c r="AH53" i="18"/>
  <c r="AQ53" i="18" s="1"/>
  <c r="AR53" i="11"/>
  <c r="AR58" i="52"/>
  <c r="AH59" i="53"/>
  <c r="AQ59" i="53" s="1"/>
  <c r="AI52" i="87"/>
  <c r="AN52" i="87"/>
  <c r="Y58" i="100"/>
  <c r="X58" i="100"/>
  <c r="AR55" i="54"/>
  <c r="Z58" i="44"/>
  <c r="AI61" i="101"/>
  <c r="AN61" i="101"/>
  <c r="AH54" i="49"/>
  <c r="AQ54" i="49" s="1"/>
  <c r="AH56" i="54"/>
  <c r="AQ56" i="54" s="1"/>
  <c r="AR52" i="18"/>
  <c r="AI49" i="85"/>
  <c r="AN49" i="85"/>
  <c r="AR47" i="94"/>
  <c r="AH58" i="96"/>
  <c r="AQ58" i="96" s="1"/>
  <c r="Y60" i="104"/>
  <c r="Z60" i="104"/>
  <c r="X60" i="104"/>
  <c r="AH57" i="95"/>
  <c r="AQ57" i="95" s="1"/>
  <c r="AI51" i="99"/>
  <c r="AN51" i="99"/>
  <c r="AR57" i="45"/>
  <c r="Z59" i="53"/>
  <c r="AI64" i="89"/>
  <c r="AN64" i="89"/>
  <c r="Y56" i="88"/>
  <c r="X56" i="88"/>
  <c r="Z56" i="88" s="1"/>
  <c r="AR54" i="41"/>
  <c r="AH59" i="52"/>
  <c r="AQ59" i="52" s="1"/>
  <c r="AR57" i="96"/>
  <c r="AE62" i="46"/>
  <c r="AF62" i="46"/>
  <c r="AO62" i="46" s="1"/>
  <c r="W63" i="46"/>
  <c r="AG62" i="46"/>
  <c r="AP62" i="46" s="1"/>
  <c r="AE54" i="49"/>
  <c r="W55" i="49"/>
  <c r="AF54" i="49"/>
  <c r="AO54" i="49" s="1"/>
  <c r="AG54" i="49"/>
  <c r="AP54" i="49" s="1"/>
  <c r="AE56" i="54"/>
  <c r="AG56" i="54"/>
  <c r="AP56" i="54" s="1"/>
  <c r="AF56" i="54"/>
  <c r="AO56" i="54" s="1"/>
  <c r="W57" i="54"/>
  <c r="Y50" i="48"/>
  <c r="Z50" i="48"/>
  <c r="X50" i="48"/>
  <c r="AH63" i="32"/>
  <c r="AQ63" i="32" s="1"/>
  <c r="Z58" i="96"/>
  <c r="AR52" i="103"/>
  <c r="Z57" i="95"/>
  <c r="Y50" i="98"/>
  <c r="Z50" i="98"/>
  <c r="X50" i="98"/>
  <c r="AI56" i="16"/>
  <c r="AN56" i="16"/>
  <c r="AH50" i="90"/>
  <c r="AQ50" i="90" s="1"/>
  <c r="Y51" i="82"/>
  <c r="Z51" i="82"/>
  <c r="X51" i="82"/>
  <c r="Y53" i="87"/>
  <c r="X53" i="87"/>
  <c r="AI51" i="42"/>
  <c r="AN51" i="42"/>
  <c r="W52" i="43"/>
  <c r="AE51" i="43"/>
  <c r="AF51" i="43"/>
  <c r="AO51" i="43" s="1"/>
  <c r="AG51" i="43"/>
  <c r="AP51" i="43" s="1"/>
  <c r="AF48" i="102"/>
  <c r="AO48" i="102" s="1"/>
  <c r="AE48" i="102"/>
  <c r="W49" i="102"/>
  <c r="AG48" i="102"/>
  <c r="AP48" i="102" s="1"/>
  <c r="W59" i="20"/>
  <c r="AG58" i="20"/>
  <c r="AP58" i="20" s="1"/>
  <c r="AE58" i="20"/>
  <c r="AF58" i="20"/>
  <c r="AO58" i="20" s="1"/>
  <c r="AR53" i="49"/>
  <c r="AH54" i="83"/>
  <c r="AQ54" i="83" s="1"/>
  <c r="AR64" i="97"/>
  <c r="Y62" i="101"/>
  <c r="Z62" i="101"/>
  <c r="X62" i="101"/>
  <c r="AR57" i="44"/>
  <c r="AI57" i="51"/>
  <c r="AN57" i="51"/>
  <c r="Y60" i="92"/>
  <c r="X60" i="92"/>
  <c r="AR58" i="53"/>
  <c r="AI49" i="48"/>
  <c r="AN49" i="48"/>
  <c r="Z63" i="32"/>
  <c r="AI59" i="104"/>
  <c r="AN59" i="104"/>
  <c r="Y54" i="10"/>
  <c r="X54" i="10"/>
  <c r="X61" i="15"/>
  <c r="Y61" i="15"/>
  <c r="Z61" i="15" s="1"/>
  <c r="AI49" i="98"/>
  <c r="AN49" i="98"/>
  <c r="Y57" i="16"/>
  <c r="X57" i="16"/>
  <c r="AH54" i="55"/>
  <c r="AQ54" i="55" s="1"/>
  <c r="Z50" i="90"/>
  <c r="AI50" i="82"/>
  <c r="AN50" i="82"/>
  <c r="Y65" i="89"/>
  <c r="Z65" i="89"/>
  <c r="X65" i="89"/>
  <c r="AH54" i="11"/>
  <c r="AQ54" i="11" s="1"/>
  <c r="AR49" i="90"/>
  <c r="AE49" i="50"/>
  <c r="W50" i="50"/>
  <c r="AF49" i="50"/>
  <c r="AO49" i="50" s="1"/>
  <c r="AG49" i="50"/>
  <c r="AP49" i="50" s="1"/>
  <c r="W63" i="105"/>
  <c r="AF62" i="105"/>
  <c r="AO62" i="105" s="1"/>
  <c r="AG62" i="105"/>
  <c r="AP62" i="105" s="1"/>
  <c r="AE62" i="105"/>
  <c r="AH48" i="94"/>
  <c r="AQ48" i="94" s="1"/>
  <c r="AI60" i="93"/>
  <c r="AN60" i="93"/>
  <c r="Y58" i="51"/>
  <c r="X58" i="51"/>
  <c r="Z58" i="51" s="1"/>
  <c r="AH58" i="45"/>
  <c r="AQ58" i="45" s="1"/>
  <c r="AG61" i="47"/>
  <c r="AP61" i="47" s="1"/>
  <c r="AE61" i="47"/>
  <c r="W62" i="47"/>
  <c r="AF61" i="47"/>
  <c r="AO61" i="47" s="1"/>
  <c r="AI53" i="10"/>
  <c r="AN53" i="10"/>
  <c r="Y52" i="99"/>
  <c r="Z52" i="99"/>
  <c r="X52" i="99"/>
  <c r="Z54" i="55"/>
  <c r="AH58" i="84"/>
  <c r="AQ58" i="84" s="1"/>
  <c r="AI57" i="100"/>
  <c r="AN57" i="100"/>
  <c r="AR53" i="83"/>
  <c r="Z59" i="52"/>
  <c r="AH57" i="13"/>
  <c r="AQ57" i="13" s="1"/>
  <c r="AI54" i="91"/>
  <c r="AN54" i="91"/>
  <c r="AH55" i="41"/>
  <c r="AQ55" i="41" s="1"/>
  <c r="Z54" i="83"/>
  <c r="Z54" i="11"/>
  <c r="AH57" i="86"/>
  <c r="AQ57" i="86" s="1"/>
  <c r="Z57" i="13"/>
  <c r="Z55" i="41"/>
  <c r="AH53" i="103"/>
  <c r="AQ53" i="103" s="1"/>
  <c r="AF49" i="35"/>
  <c r="AO49" i="35" s="1"/>
  <c r="AG49" i="35"/>
  <c r="AP49" i="35" s="1"/>
  <c r="W50" i="35"/>
  <c r="AE49" i="35"/>
  <c r="Z48" i="94"/>
  <c r="AR62" i="32"/>
  <c r="Y61" i="93"/>
  <c r="Z61" i="93"/>
  <c r="X61" i="93"/>
  <c r="AI59" i="92"/>
  <c r="AN59" i="92"/>
  <c r="Z58" i="45"/>
  <c r="AH65" i="97"/>
  <c r="AQ65" i="97" s="1"/>
  <c r="AI60" i="15"/>
  <c r="AP60" i="15"/>
  <c r="Z58" i="84"/>
  <c r="AI55" i="88"/>
  <c r="AN55" i="88"/>
  <c r="Y52" i="42"/>
  <c r="Z52" i="42"/>
  <c r="X52" i="42"/>
  <c r="AG61" i="15" l="1"/>
  <c r="AP61" i="15" s="1"/>
  <c r="W62" i="15"/>
  <c r="AF61" i="15"/>
  <c r="AO61" i="15" s="1"/>
  <c r="AE61" i="15"/>
  <c r="W57" i="88"/>
  <c r="AG56" i="88"/>
  <c r="AP56" i="88" s="1"/>
  <c r="AF56" i="88"/>
  <c r="AO56" i="88" s="1"/>
  <c r="AE56" i="88"/>
  <c r="AE58" i="51"/>
  <c r="AF58" i="51"/>
  <c r="AO58" i="51" s="1"/>
  <c r="AG58" i="51"/>
  <c r="AP58" i="51" s="1"/>
  <c r="W59" i="51"/>
  <c r="AR57" i="51"/>
  <c r="AG51" i="82"/>
  <c r="AP51" i="82" s="1"/>
  <c r="AE51" i="82"/>
  <c r="AF51" i="82"/>
  <c r="AO51" i="82" s="1"/>
  <c r="W52" i="82"/>
  <c r="AR53" i="10"/>
  <c r="AI49" i="50"/>
  <c r="AN49" i="50"/>
  <c r="AR50" i="82"/>
  <c r="Y59" i="20"/>
  <c r="Z59" i="20" s="1"/>
  <c r="X59" i="20"/>
  <c r="AR51" i="42"/>
  <c r="Y57" i="54"/>
  <c r="X57" i="54"/>
  <c r="AH55" i="91"/>
  <c r="AQ55" i="91" s="1"/>
  <c r="AR60" i="15"/>
  <c r="AH58" i="51"/>
  <c r="AQ58" i="51" s="1"/>
  <c r="Y50" i="50"/>
  <c r="X50" i="50"/>
  <c r="AR49" i="98"/>
  <c r="AF57" i="95"/>
  <c r="AO57" i="95" s="1"/>
  <c r="AG57" i="95"/>
  <c r="AP57" i="95" s="1"/>
  <c r="AE57" i="95"/>
  <c r="W58" i="95"/>
  <c r="Y63" i="46"/>
  <c r="Z63" i="46" s="1"/>
  <c r="X63" i="46"/>
  <c r="AH56" i="88"/>
  <c r="AQ56" i="88" s="1"/>
  <c r="AR52" i="87"/>
  <c r="AI57" i="86"/>
  <c r="AN57" i="86"/>
  <c r="W49" i="94"/>
  <c r="AG48" i="94"/>
  <c r="AP48" i="94" s="1"/>
  <c r="AF48" i="94"/>
  <c r="AO48" i="94" s="1"/>
  <c r="AE48" i="94"/>
  <c r="W58" i="13"/>
  <c r="AG57" i="13"/>
  <c r="AP57" i="13" s="1"/>
  <c r="AE57" i="13"/>
  <c r="AF57" i="13"/>
  <c r="AO57" i="13" s="1"/>
  <c r="AR57" i="100"/>
  <c r="W55" i="55"/>
  <c r="AE54" i="55"/>
  <c r="AF54" i="55"/>
  <c r="AO54" i="55" s="1"/>
  <c r="AG54" i="55"/>
  <c r="AP54" i="55" s="1"/>
  <c r="Y63" i="105"/>
  <c r="Z63" i="105" s="1"/>
  <c r="X63" i="105"/>
  <c r="AG50" i="90"/>
  <c r="AP50" i="90" s="1"/>
  <c r="AE50" i="90"/>
  <c r="AF50" i="90"/>
  <c r="AO50" i="90" s="1"/>
  <c r="W51" i="90"/>
  <c r="AH57" i="16"/>
  <c r="AQ57" i="16" s="1"/>
  <c r="AR59" i="104"/>
  <c r="AH60" i="92"/>
  <c r="AQ60" i="92" s="1"/>
  <c r="AH53" i="87"/>
  <c r="AQ53" i="87" s="1"/>
  <c r="AR56" i="16"/>
  <c r="Y55" i="49"/>
  <c r="X55" i="49"/>
  <c r="AI62" i="46"/>
  <c r="AN62" i="46"/>
  <c r="AR49" i="85"/>
  <c r="AH58" i="100"/>
  <c r="AQ58" i="100" s="1"/>
  <c r="Z55" i="91"/>
  <c r="AI53" i="103"/>
  <c r="AN53" i="103"/>
  <c r="W56" i="41"/>
  <c r="AF55" i="41"/>
  <c r="AO55" i="41" s="1"/>
  <c r="AG55" i="41"/>
  <c r="AP55" i="41" s="1"/>
  <c r="AE55" i="41"/>
  <c r="AR59" i="92"/>
  <c r="AF54" i="11"/>
  <c r="AO54" i="11" s="1"/>
  <c r="AG54" i="11"/>
  <c r="AP54" i="11" s="1"/>
  <c r="AE54" i="11"/>
  <c r="W55" i="11"/>
  <c r="AR55" i="88"/>
  <c r="AH61" i="93"/>
  <c r="AQ61" i="93" s="1"/>
  <c r="AF54" i="83"/>
  <c r="AO54" i="83" s="1"/>
  <c r="AG54" i="83"/>
  <c r="AP54" i="83" s="1"/>
  <c r="AE54" i="83"/>
  <c r="W55" i="83"/>
  <c r="AH52" i="99"/>
  <c r="AQ52" i="99" s="1"/>
  <c r="AH65" i="89"/>
  <c r="AQ65" i="89" s="1"/>
  <c r="Z57" i="16"/>
  <c r="AH61" i="15"/>
  <c r="AQ61" i="15" s="1"/>
  <c r="W64" i="32"/>
  <c r="AG63" i="32"/>
  <c r="AP63" i="32" s="1"/>
  <c r="AE63" i="32"/>
  <c r="AF63" i="32"/>
  <c r="AO63" i="32" s="1"/>
  <c r="Z60" i="92"/>
  <c r="AH62" i="101"/>
  <c r="AQ62" i="101" s="1"/>
  <c r="Z53" i="87"/>
  <c r="AH50" i="98"/>
  <c r="AQ50" i="98" s="1"/>
  <c r="AF58" i="96"/>
  <c r="AO58" i="96" s="1"/>
  <c r="AE58" i="96"/>
  <c r="W59" i="96"/>
  <c r="AG58" i="96"/>
  <c r="AP58" i="96" s="1"/>
  <c r="AH50" i="48"/>
  <c r="AQ50" i="48" s="1"/>
  <c r="AI54" i="49"/>
  <c r="AN54" i="49"/>
  <c r="AR51" i="99"/>
  <c r="AH60" i="104"/>
  <c r="AQ60" i="104" s="1"/>
  <c r="Z58" i="100"/>
  <c r="AH50" i="85"/>
  <c r="AQ50" i="85" s="1"/>
  <c r="AI65" i="97"/>
  <c r="AN65" i="97"/>
  <c r="AE52" i="42"/>
  <c r="AG52" i="42"/>
  <c r="AP52" i="42" s="1"/>
  <c r="AF52" i="42"/>
  <c r="AO52" i="42" s="1"/>
  <c r="W53" i="42"/>
  <c r="W59" i="84"/>
  <c r="AG58" i="84"/>
  <c r="AP58" i="84" s="1"/>
  <c r="AF58" i="84"/>
  <c r="AO58" i="84" s="1"/>
  <c r="AE58" i="84"/>
  <c r="AE59" i="52"/>
  <c r="AN59" i="52" s="1"/>
  <c r="AF59" i="52"/>
  <c r="AO59" i="52" s="1"/>
  <c r="W60" i="52"/>
  <c r="AG59" i="52"/>
  <c r="AG52" i="99"/>
  <c r="AP52" i="99" s="1"/>
  <c r="AE52" i="99"/>
  <c r="W53" i="99"/>
  <c r="AF52" i="99"/>
  <c r="AO52" i="99" s="1"/>
  <c r="Y62" i="47"/>
  <c r="Z62" i="47" s="1"/>
  <c r="X62" i="47"/>
  <c r="AR60" i="93"/>
  <c r="AF65" i="89"/>
  <c r="AO65" i="89" s="1"/>
  <c r="AG65" i="89"/>
  <c r="AP65" i="89" s="1"/>
  <c r="AE65" i="89"/>
  <c r="W66" i="89"/>
  <c r="AH54" i="10"/>
  <c r="AQ54" i="10" s="1"/>
  <c r="W63" i="101"/>
  <c r="AG62" i="101"/>
  <c r="AP62" i="101" s="1"/>
  <c r="AE62" i="101"/>
  <c r="AF62" i="101"/>
  <c r="AO62" i="101" s="1"/>
  <c r="Y49" i="102"/>
  <c r="X49" i="102"/>
  <c r="AI51" i="43"/>
  <c r="AN51" i="43"/>
  <c r="AG50" i="98"/>
  <c r="AP50" i="98" s="1"/>
  <c r="AF50" i="98"/>
  <c r="AO50" i="98" s="1"/>
  <c r="AE50" i="98"/>
  <c r="W51" i="98"/>
  <c r="W51" i="48"/>
  <c r="AE50" i="48"/>
  <c r="AG50" i="48"/>
  <c r="AP50" i="48" s="1"/>
  <c r="AF50" i="48"/>
  <c r="AO50" i="48" s="1"/>
  <c r="AI56" i="54"/>
  <c r="AN56" i="54"/>
  <c r="AR64" i="89"/>
  <c r="W61" i="104"/>
  <c r="AF60" i="104"/>
  <c r="AO60" i="104" s="1"/>
  <c r="AG60" i="104"/>
  <c r="AP60" i="104" s="1"/>
  <c r="AE60" i="104"/>
  <c r="AR61" i="101"/>
  <c r="W51" i="85"/>
  <c r="AG50" i="85"/>
  <c r="AP50" i="85" s="1"/>
  <c r="AF50" i="85"/>
  <c r="AO50" i="85" s="1"/>
  <c r="AE50" i="85"/>
  <c r="Y54" i="103"/>
  <c r="X54" i="103"/>
  <c r="Y54" i="18"/>
  <c r="Z54" i="18" s="1"/>
  <c r="X54" i="18"/>
  <c r="AG58" i="45"/>
  <c r="AP58" i="45" s="1"/>
  <c r="W59" i="45"/>
  <c r="AE58" i="45"/>
  <c r="AF58" i="45"/>
  <c r="AO58" i="45" s="1"/>
  <c r="W62" i="93"/>
  <c r="AE61" i="93"/>
  <c r="AG61" i="93"/>
  <c r="AP61" i="93" s="1"/>
  <c r="AF61" i="93"/>
  <c r="AO61" i="93" s="1"/>
  <c r="AI49" i="35"/>
  <c r="AN49" i="35"/>
  <c r="AR54" i="91"/>
  <c r="AH52" i="42"/>
  <c r="AQ52" i="42" s="1"/>
  <c r="X50" i="35"/>
  <c r="Y50" i="35"/>
  <c r="Z50" i="35"/>
  <c r="AI61" i="47"/>
  <c r="AN61" i="47"/>
  <c r="AI62" i="105"/>
  <c r="AN62" i="105"/>
  <c r="Z54" i="10"/>
  <c r="AR49" i="48"/>
  <c r="AI58" i="20"/>
  <c r="AN58" i="20"/>
  <c r="AI48" i="102"/>
  <c r="AN48" i="102"/>
  <c r="Y52" i="43"/>
  <c r="Z52" i="43" s="1"/>
  <c r="X52" i="43"/>
  <c r="AH51" i="82"/>
  <c r="AQ51" i="82" s="1"/>
  <c r="AE59" i="53"/>
  <c r="AF59" i="53"/>
  <c r="AO59" i="53" s="1"/>
  <c r="AG59" i="53"/>
  <c r="AP59" i="53" s="1"/>
  <c r="W60" i="53"/>
  <c r="W59" i="44"/>
  <c r="AG58" i="44"/>
  <c r="AP58" i="44" s="1"/>
  <c r="AE58" i="44"/>
  <c r="AF58" i="44"/>
  <c r="AO58" i="44" s="1"/>
  <c r="Y58" i="86"/>
  <c r="Z58" i="86"/>
  <c r="X58" i="86"/>
  <c r="AI53" i="18"/>
  <c r="AN53" i="18"/>
  <c r="Y66" i="97"/>
  <c r="X66" i="97"/>
  <c r="AF62" i="47" l="1"/>
  <c r="AO62" i="47" s="1"/>
  <c r="W63" i="47"/>
  <c r="AE62" i="47"/>
  <c r="AG62" i="47"/>
  <c r="AP62" i="47" s="1"/>
  <c r="AE52" i="43"/>
  <c r="AG52" i="43"/>
  <c r="AP52" i="43" s="1"/>
  <c r="W53" i="43"/>
  <c r="AF52" i="43"/>
  <c r="AO52" i="43" s="1"/>
  <c r="W60" i="20"/>
  <c r="AG59" i="20"/>
  <c r="AP59" i="20" s="1"/>
  <c r="AF59" i="20"/>
  <c r="AO59" i="20" s="1"/>
  <c r="AE59" i="20"/>
  <c r="W64" i="105"/>
  <c r="AG63" i="105"/>
  <c r="AP63" i="105" s="1"/>
  <c r="AF63" i="105"/>
  <c r="AO63" i="105" s="1"/>
  <c r="AE63" i="105"/>
  <c r="AE54" i="18"/>
  <c r="AG54" i="18"/>
  <c r="AP54" i="18" s="1"/>
  <c r="W55" i="18"/>
  <c r="AF54" i="18"/>
  <c r="AO54" i="18" s="1"/>
  <c r="AF63" i="46"/>
  <c r="AO63" i="46" s="1"/>
  <c r="AE63" i="46"/>
  <c r="AN63" i="46" s="1"/>
  <c r="AG63" i="46"/>
  <c r="W64" i="46"/>
  <c r="Y59" i="44"/>
  <c r="X59" i="44"/>
  <c r="AR61" i="47"/>
  <c r="AR49" i="35"/>
  <c r="AI50" i="85"/>
  <c r="AN50" i="85"/>
  <c r="AI50" i="48"/>
  <c r="AN50" i="48"/>
  <c r="AI65" i="89"/>
  <c r="AN65" i="89"/>
  <c r="Y53" i="42"/>
  <c r="X53" i="42"/>
  <c r="W54" i="87"/>
  <c r="AE53" i="87"/>
  <c r="AF53" i="87"/>
  <c r="AO53" i="87" s="1"/>
  <c r="AG53" i="87"/>
  <c r="AP53" i="87" s="1"/>
  <c r="AH63" i="105"/>
  <c r="AQ63" i="105" s="1"/>
  <c r="AI54" i="55"/>
  <c r="AN54" i="55"/>
  <c r="AI57" i="13"/>
  <c r="AN57" i="13"/>
  <c r="AH57" i="54"/>
  <c r="AQ57" i="54" s="1"/>
  <c r="Y57" i="88"/>
  <c r="Z57" i="88" s="1"/>
  <c r="X57" i="88"/>
  <c r="AE50" i="35"/>
  <c r="AF50" i="35"/>
  <c r="AO50" i="35" s="1"/>
  <c r="AG50" i="35"/>
  <c r="AP50" i="35" s="1"/>
  <c r="W51" i="35"/>
  <c r="AI60" i="104"/>
  <c r="AN60" i="104"/>
  <c r="Y51" i="48"/>
  <c r="X51" i="48"/>
  <c r="Z51" i="48" s="1"/>
  <c r="AI58" i="84"/>
  <c r="AN58" i="84"/>
  <c r="Y55" i="55"/>
  <c r="X55" i="55"/>
  <c r="Y49" i="94"/>
  <c r="Z49" i="94" s="1"/>
  <c r="X49" i="94"/>
  <c r="Z57" i="54"/>
  <c r="AI58" i="51"/>
  <c r="AN58" i="51"/>
  <c r="AE54" i="10"/>
  <c r="AF54" i="10"/>
  <c r="AO54" i="10" s="1"/>
  <c r="AG54" i="10"/>
  <c r="AP54" i="10" s="1"/>
  <c r="W55" i="10"/>
  <c r="AH54" i="103"/>
  <c r="AQ54" i="103" s="1"/>
  <c r="AR51" i="43"/>
  <c r="AI62" i="101"/>
  <c r="AN62" i="101"/>
  <c r="AI59" i="52"/>
  <c r="AP59" i="52"/>
  <c r="AR54" i="49"/>
  <c r="AI63" i="32"/>
  <c r="AN63" i="32"/>
  <c r="Y56" i="41"/>
  <c r="X56" i="41"/>
  <c r="AR62" i="46"/>
  <c r="Y51" i="90"/>
  <c r="Z51" i="90" s="1"/>
  <c r="X51" i="90"/>
  <c r="Y58" i="13"/>
  <c r="X58" i="13"/>
  <c r="Z58" i="13" s="1"/>
  <c r="AI61" i="15"/>
  <c r="AN61" i="15"/>
  <c r="AE58" i="86"/>
  <c r="W59" i="86"/>
  <c r="AF58" i="86"/>
  <c r="AO58" i="86" s="1"/>
  <c r="AG58" i="86"/>
  <c r="AP58" i="86" s="1"/>
  <c r="Z54" i="103"/>
  <c r="Y51" i="98"/>
  <c r="Z51" i="98"/>
  <c r="X51" i="98"/>
  <c r="AH49" i="102"/>
  <c r="AQ49" i="102" s="1"/>
  <c r="Y60" i="52"/>
  <c r="Z60" i="52"/>
  <c r="X60" i="52"/>
  <c r="AI52" i="42"/>
  <c r="AN52" i="42"/>
  <c r="AH55" i="49"/>
  <c r="AQ55" i="49" s="1"/>
  <c r="AR57" i="86"/>
  <c r="Y58" i="95"/>
  <c r="Z58" i="95"/>
  <c r="X58" i="95"/>
  <c r="AH50" i="50"/>
  <c r="AQ50" i="50" s="1"/>
  <c r="Y52" i="82"/>
  <c r="X52" i="82"/>
  <c r="AI56" i="88"/>
  <c r="AN56" i="88"/>
  <c r="Y60" i="53"/>
  <c r="Z60" i="53" s="1"/>
  <c r="X60" i="53"/>
  <c r="AI58" i="45"/>
  <c r="AN58" i="45"/>
  <c r="AR56" i="54"/>
  <c r="AR48" i="102"/>
  <c r="Y59" i="45"/>
  <c r="X59" i="45"/>
  <c r="AI61" i="93"/>
  <c r="AN61" i="93"/>
  <c r="Y61" i="104"/>
  <c r="X61" i="104"/>
  <c r="AI50" i="98"/>
  <c r="AN50" i="98"/>
  <c r="Z49" i="102"/>
  <c r="Y63" i="101"/>
  <c r="X63" i="101"/>
  <c r="Y53" i="99"/>
  <c r="Z53" i="99"/>
  <c r="X53" i="99"/>
  <c r="Y59" i="84"/>
  <c r="X59" i="84"/>
  <c r="Y59" i="96"/>
  <c r="Z59" i="96"/>
  <c r="X59" i="96"/>
  <c r="Y64" i="32"/>
  <c r="X64" i="32"/>
  <c r="AE57" i="16"/>
  <c r="AN57" i="16" s="1"/>
  <c r="AG57" i="16"/>
  <c r="W58" i="16"/>
  <c r="AF57" i="16"/>
  <c r="AO57" i="16" s="1"/>
  <c r="Y55" i="83"/>
  <c r="X55" i="83"/>
  <c r="Z55" i="83" s="1"/>
  <c r="Y55" i="11"/>
  <c r="X55" i="11"/>
  <c r="AR53" i="103"/>
  <c r="Z55" i="49"/>
  <c r="AI50" i="90"/>
  <c r="AN50" i="90"/>
  <c r="AI48" i="94"/>
  <c r="AN48" i="94"/>
  <c r="AI57" i="95"/>
  <c r="AN57" i="95"/>
  <c r="Z50" i="50"/>
  <c r="Y59" i="51"/>
  <c r="X59" i="51"/>
  <c r="Y62" i="15"/>
  <c r="Z62" i="15"/>
  <c r="X62" i="15"/>
  <c r="AH66" i="97"/>
  <c r="AQ66" i="97" s="1"/>
  <c r="Z66" i="97"/>
  <c r="AH50" i="35"/>
  <c r="AQ50" i="35" s="1"/>
  <c r="Y51" i="85"/>
  <c r="X51" i="85"/>
  <c r="AR53" i="18"/>
  <c r="AI58" i="44"/>
  <c r="AN58" i="44"/>
  <c r="AR62" i="105"/>
  <c r="AH58" i="86"/>
  <c r="AQ58" i="86" s="1"/>
  <c r="AI59" i="53"/>
  <c r="AN59" i="53"/>
  <c r="AH52" i="43"/>
  <c r="AQ52" i="43" s="1"/>
  <c r="AR58" i="20"/>
  <c r="Y62" i="93"/>
  <c r="Z62" i="93" s="1"/>
  <c r="X62" i="93"/>
  <c r="AH54" i="18"/>
  <c r="AQ54" i="18" s="1"/>
  <c r="Y66" i="89"/>
  <c r="X66" i="89"/>
  <c r="AH62" i="47"/>
  <c r="AQ62" i="47" s="1"/>
  <c r="AI52" i="99"/>
  <c r="AN52" i="99"/>
  <c r="AR65" i="97"/>
  <c r="AF58" i="100"/>
  <c r="AO58" i="100" s="1"/>
  <c r="AE58" i="100"/>
  <c r="W59" i="100"/>
  <c r="AG58" i="100"/>
  <c r="AP58" i="100" s="1"/>
  <c r="AI58" i="96"/>
  <c r="AN58" i="96"/>
  <c r="AG60" i="92"/>
  <c r="AP60" i="92" s="1"/>
  <c r="W61" i="92"/>
  <c r="AF60" i="92"/>
  <c r="AO60" i="92" s="1"/>
  <c r="AE60" i="92"/>
  <c r="AI54" i="83"/>
  <c r="AN54" i="83"/>
  <c r="AI54" i="11"/>
  <c r="AN54" i="11"/>
  <c r="AI55" i="41"/>
  <c r="AN55" i="41"/>
  <c r="AF55" i="91"/>
  <c r="AO55" i="91" s="1"/>
  <c r="W56" i="91"/>
  <c r="AG55" i="91"/>
  <c r="AP55" i="91" s="1"/>
  <c r="AE55" i="91"/>
  <c r="AH63" i="46"/>
  <c r="AQ63" i="46" s="1"/>
  <c r="AH59" i="20"/>
  <c r="AQ59" i="20" s="1"/>
  <c r="AR49" i="50"/>
  <c r="AI51" i="82"/>
  <c r="AN51" i="82"/>
  <c r="W63" i="93" l="1"/>
  <c r="AG62" i="93"/>
  <c r="AP62" i="93" s="1"/>
  <c r="AF62" i="93"/>
  <c r="AO62" i="93" s="1"/>
  <c r="AE62" i="93"/>
  <c r="AF55" i="83"/>
  <c r="AO55" i="83" s="1"/>
  <c r="W56" i="83"/>
  <c r="AE55" i="83"/>
  <c r="AG55" i="83"/>
  <c r="AP55" i="83" s="1"/>
  <c r="W52" i="90"/>
  <c r="AF51" i="90"/>
  <c r="AO51" i="90" s="1"/>
  <c r="AG51" i="90"/>
  <c r="AP51" i="90" s="1"/>
  <c r="AE51" i="90"/>
  <c r="AE58" i="13"/>
  <c r="AF58" i="13"/>
  <c r="AO58" i="13" s="1"/>
  <c r="AG58" i="13"/>
  <c r="AP58" i="13" s="1"/>
  <c r="W59" i="13"/>
  <c r="AF57" i="88"/>
  <c r="AO57" i="88" s="1"/>
  <c r="AE57" i="88"/>
  <c r="W58" i="88"/>
  <c r="AG57" i="88"/>
  <c r="AP57" i="88" s="1"/>
  <c r="AE60" i="53"/>
  <c r="AF60" i="53"/>
  <c r="AO60" i="53" s="1"/>
  <c r="AG60" i="53"/>
  <c r="AP60" i="53" s="1"/>
  <c r="W61" i="53"/>
  <c r="AG51" i="48"/>
  <c r="AP51" i="48" s="1"/>
  <c r="AE51" i="48"/>
  <c r="AF51" i="48"/>
  <c r="AO51" i="48" s="1"/>
  <c r="W52" i="48"/>
  <c r="AF49" i="94"/>
  <c r="AO49" i="94" s="1"/>
  <c r="W50" i="94"/>
  <c r="AE49" i="94"/>
  <c r="AG49" i="94"/>
  <c r="AP49" i="94" s="1"/>
  <c r="AR62" i="101"/>
  <c r="AR57" i="95"/>
  <c r="AR50" i="98"/>
  <c r="AH59" i="45"/>
  <c r="AQ59" i="45" s="1"/>
  <c r="AH51" i="98"/>
  <c r="AQ51" i="98" s="1"/>
  <c r="AH55" i="55"/>
  <c r="AQ55" i="55" s="1"/>
  <c r="AR57" i="13"/>
  <c r="Y54" i="87"/>
  <c r="Z54" i="87"/>
  <c r="X54" i="87"/>
  <c r="Y64" i="46"/>
  <c r="X64" i="46"/>
  <c r="Y55" i="18"/>
  <c r="Z55" i="18"/>
  <c r="X55" i="18"/>
  <c r="Y60" i="20"/>
  <c r="X60" i="20"/>
  <c r="AH59" i="51"/>
  <c r="AQ59" i="51" s="1"/>
  <c r="AH64" i="32"/>
  <c r="AQ64" i="32" s="1"/>
  <c r="AH59" i="84"/>
  <c r="AQ59" i="84" s="1"/>
  <c r="AH63" i="101"/>
  <c r="AQ63" i="101" s="1"/>
  <c r="AH61" i="104"/>
  <c r="AQ61" i="104" s="1"/>
  <c r="Z59" i="45"/>
  <c r="AR56" i="88"/>
  <c r="AE51" i="98"/>
  <c r="AN51" i="98" s="1"/>
  <c r="AF51" i="98"/>
  <c r="AO51" i="98" s="1"/>
  <c r="W52" i="98"/>
  <c r="AG51" i="98"/>
  <c r="Y59" i="86"/>
  <c r="X59" i="86"/>
  <c r="AH56" i="41"/>
  <c r="AQ56" i="41" s="1"/>
  <c r="AR58" i="51"/>
  <c r="Z55" i="55"/>
  <c r="AH53" i="42"/>
  <c r="AQ53" i="42" s="1"/>
  <c r="AR50" i="48"/>
  <c r="AI63" i="46"/>
  <c r="AP63" i="46"/>
  <c r="Y64" i="105"/>
  <c r="Z64" i="105"/>
  <c r="X64" i="105"/>
  <c r="AR58" i="44"/>
  <c r="AH51" i="48"/>
  <c r="AQ51" i="48" s="1"/>
  <c r="AI53" i="87"/>
  <c r="AN53" i="87"/>
  <c r="AR54" i="11"/>
  <c r="Y61" i="92"/>
  <c r="Z61" i="92"/>
  <c r="X61" i="92"/>
  <c r="Y59" i="100"/>
  <c r="X59" i="100"/>
  <c r="AH66" i="89"/>
  <c r="AQ66" i="89" s="1"/>
  <c r="Y56" i="91"/>
  <c r="X56" i="91"/>
  <c r="AI58" i="100"/>
  <c r="AN58" i="100"/>
  <c r="Z66" i="89"/>
  <c r="AR59" i="53"/>
  <c r="AH51" i="85"/>
  <c r="AQ51" i="85" s="1"/>
  <c r="Z59" i="51"/>
  <c r="AR48" i="94"/>
  <c r="AH55" i="11"/>
  <c r="AQ55" i="11" s="1"/>
  <c r="Z64" i="32"/>
  <c r="Z59" i="84"/>
  <c r="Z63" i="101"/>
  <c r="Z61" i="104"/>
  <c r="AR58" i="45"/>
  <c r="AH52" i="82"/>
  <c r="AQ52" i="82" s="1"/>
  <c r="AI58" i="86"/>
  <c r="AN58" i="86"/>
  <c r="AH51" i="90"/>
  <c r="AQ51" i="90" s="1"/>
  <c r="Z56" i="41"/>
  <c r="X55" i="10"/>
  <c r="Y55" i="10"/>
  <c r="Z55" i="10"/>
  <c r="AG57" i="54"/>
  <c r="AP57" i="54" s="1"/>
  <c r="W58" i="54"/>
  <c r="AE57" i="54"/>
  <c r="AF57" i="54"/>
  <c r="AO57" i="54" s="1"/>
  <c r="AI50" i="35"/>
  <c r="AN50" i="35"/>
  <c r="AR54" i="55"/>
  <c r="Z53" i="42"/>
  <c r="AH59" i="44"/>
  <c r="AQ59" i="44" s="1"/>
  <c r="AI54" i="18"/>
  <c r="AN54" i="18"/>
  <c r="AI62" i="47"/>
  <c r="AN62" i="47"/>
  <c r="AR55" i="41"/>
  <c r="AI60" i="92"/>
  <c r="AN60" i="92"/>
  <c r="AG55" i="49"/>
  <c r="AP55" i="49" s="1"/>
  <c r="W56" i="49"/>
  <c r="AE55" i="49"/>
  <c r="AF55" i="49"/>
  <c r="AO55" i="49" s="1"/>
  <c r="AI57" i="16"/>
  <c r="AP57" i="16"/>
  <c r="AI52" i="43"/>
  <c r="AN52" i="43"/>
  <c r="AI55" i="91"/>
  <c r="AN55" i="91"/>
  <c r="AR52" i="99"/>
  <c r="AR54" i="83"/>
  <c r="AH62" i="93"/>
  <c r="AQ62" i="93" s="1"/>
  <c r="Z51" i="85"/>
  <c r="Z55" i="11"/>
  <c r="AH60" i="53"/>
  <c r="AQ60" i="53" s="1"/>
  <c r="Z52" i="82"/>
  <c r="AR52" i="42"/>
  <c r="AG54" i="103"/>
  <c r="AP54" i="103" s="1"/>
  <c r="AF54" i="103"/>
  <c r="AE54" i="103"/>
  <c r="AN54" i="103" s="1"/>
  <c r="W55" i="103"/>
  <c r="AR59" i="52"/>
  <c r="AH49" i="94"/>
  <c r="AQ49" i="94" s="1"/>
  <c r="AR60" i="104"/>
  <c r="AH57" i="88"/>
  <c r="AQ57" i="88" s="1"/>
  <c r="AR50" i="85"/>
  <c r="Z59" i="44"/>
  <c r="AI59" i="20"/>
  <c r="AN59" i="20"/>
  <c r="Y53" i="43"/>
  <c r="X53" i="43"/>
  <c r="Y63" i="47"/>
  <c r="X63" i="47"/>
  <c r="AG62" i="15"/>
  <c r="AP62" i="15" s="1"/>
  <c r="AE62" i="15"/>
  <c r="W63" i="15"/>
  <c r="AF62" i="15"/>
  <c r="AO62" i="15" s="1"/>
  <c r="AH55" i="83"/>
  <c r="AQ55" i="83" s="1"/>
  <c r="AG59" i="96"/>
  <c r="AP59" i="96" s="1"/>
  <c r="AF59" i="96"/>
  <c r="AO59" i="96" s="1"/>
  <c r="AE59" i="96"/>
  <c r="W60" i="96"/>
  <c r="AG53" i="99"/>
  <c r="AP53" i="99" s="1"/>
  <c r="AF53" i="99"/>
  <c r="AO53" i="99" s="1"/>
  <c r="AE53" i="99"/>
  <c r="W54" i="99"/>
  <c r="AR61" i="93"/>
  <c r="AF58" i="95"/>
  <c r="AO58" i="95" s="1"/>
  <c r="AE58" i="95"/>
  <c r="AG58" i="95"/>
  <c r="AP58" i="95" s="1"/>
  <c r="W59" i="95"/>
  <c r="AG60" i="52"/>
  <c r="AP60" i="52" s="1"/>
  <c r="AE60" i="52"/>
  <c r="W61" i="52"/>
  <c r="AF60" i="52"/>
  <c r="AO60" i="52" s="1"/>
  <c r="AH58" i="13"/>
  <c r="AQ58" i="13" s="1"/>
  <c r="AR63" i="32"/>
  <c r="AI54" i="10"/>
  <c r="AN54" i="10"/>
  <c r="Y51" i="35"/>
  <c r="Z51" i="35"/>
  <c r="X51" i="35"/>
  <c r="AR65" i="89"/>
  <c r="AR51" i="82"/>
  <c r="AR58" i="96"/>
  <c r="W67" i="97"/>
  <c r="AG66" i="97"/>
  <c r="AP66" i="97" s="1"/>
  <c r="AE66" i="97"/>
  <c r="AF66" i="97"/>
  <c r="AO66" i="97" s="1"/>
  <c r="AH62" i="15"/>
  <c r="AQ62" i="15" s="1"/>
  <c r="AF50" i="50"/>
  <c r="AO50" i="50" s="1"/>
  <c r="AE50" i="50"/>
  <c r="AN50" i="50" s="1"/>
  <c r="AG50" i="50"/>
  <c r="W51" i="50"/>
  <c r="AR50" i="90"/>
  <c r="Y58" i="16"/>
  <c r="Z58" i="16"/>
  <c r="X58" i="16"/>
  <c r="AH59" i="96"/>
  <c r="AQ59" i="96" s="1"/>
  <c r="AH53" i="99"/>
  <c r="AQ53" i="99" s="1"/>
  <c r="AF49" i="102"/>
  <c r="AO49" i="102" s="1"/>
  <c r="W50" i="102"/>
  <c r="AE49" i="102"/>
  <c r="AG49" i="102"/>
  <c r="AP49" i="102" s="1"/>
  <c r="AH58" i="95"/>
  <c r="AQ58" i="95" s="1"/>
  <c r="AH60" i="52"/>
  <c r="AQ60" i="52" s="1"/>
  <c r="AR61" i="15"/>
  <c r="AR58" i="84"/>
  <c r="AI63" i="105"/>
  <c r="AN63" i="105"/>
  <c r="W59" i="16" l="1"/>
  <c r="AF58" i="16"/>
  <c r="AO58" i="16" s="1"/>
  <c r="AE58" i="16"/>
  <c r="AG58" i="16"/>
  <c r="AP58" i="16" s="1"/>
  <c r="AH53" i="43"/>
  <c r="AQ53" i="43" s="1"/>
  <c r="Y58" i="54"/>
  <c r="Z58" i="54" s="1"/>
  <c r="X58" i="54"/>
  <c r="AE54" i="87"/>
  <c r="W55" i="87"/>
  <c r="AF54" i="87"/>
  <c r="AO54" i="87" s="1"/>
  <c r="AG54" i="87"/>
  <c r="AP54" i="87" s="1"/>
  <c r="AR63" i="105"/>
  <c r="X50" i="102"/>
  <c r="Z50" i="102" s="1"/>
  <c r="Y50" i="102"/>
  <c r="AH58" i="16"/>
  <c r="AQ58" i="16" s="1"/>
  <c r="Y51" i="50"/>
  <c r="Z51" i="50"/>
  <c r="X51" i="50"/>
  <c r="AR54" i="10"/>
  <c r="W60" i="44"/>
  <c r="AE59" i="44"/>
  <c r="AF59" i="44"/>
  <c r="AO59" i="44" s="1"/>
  <c r="AG59" i="44"/>
  <c r="AP59" i="44" s="1"/>
  <c r="Y55" i="103"/>
  <c r="Z55" i="103" s="1"/>
  <c r="X55" i="103"/>
  <c r="W53" i="82"/>
  <c r="AG52" i="82"/>
  <c r="AP52" i="82" s="1"/>
  <c r="AF52" i="82"/>
  <c r="AO52" i="82" s="1"/>
  <c r="AE52" i="82"/>
  <c r="W56" i="11"/>
  <c r="AE55" i="11"/>
  <c r="AF55" i="11"/>
  <c r="AO55" i="11" s="1"/>
  <c r="AG55" i="11"/>
  <c r="AP55" i="11" s="1"/>
  <c r="AR55" i="91"/>
  <c r="AI57" i="54"/>
  <c r="AN57" i="54"/>
  <c r="AE56" i="41"/>
  <c r="W57" i="41"/>
  <c r="AF56" i="41"/>
  <c r="AO56" i="41" s="1"/>
  <c r="AG56" i="41"/>
  <c r="AP56" i="41" s="1"/>
  <c r="W65" i="32"/>
  <c r="AG64" i="32"/>
  <c r="AP64" i="32" s="1"/>
  <c r="AE64" i="32"/>
  <c r="AF64" i="32"/>
  <c r="AO64" i="32" s="1"/>
  <c r="AR58" i="100"/>
  <c r="AH61" i="92"/>
  <c r="AQ61" i="92" s="1"/>
  <c r="AR53" i="87"/>
  <c r="AR63" i="46"/>
  <c r="AH55" i="18"/>
  <c r="AQ55" i="18" s="1"/>
  <c r="AH54" i="87"/>
  <c r="AQ54" i="87" s="1"/>
  <c r="AI50" i="50"/>
  <c r="AP50" i="50"/>
  <c r="AG51" i="85"/>
  <c r="AP51" i="85" s="1"/>
  <c r="AF51" i="85"/>
  <c r="AO51" i="85" s="1"/>
  <c r="W52" i="85"/>
  <c r="AE51" i="85"/>
  <c r="AH56" i="91"/>
  <c r="AQ56" i="91" s="1"/>
  <c r="AH51" i="35"/>
  <c r="AQ51" i="35" s="1"/>
  <c r="Y59" i="95"/>
  <c r="Z59" i="95"/>
  <c r="X59" i="95"/>
  <c r="Y60" i="96"/>
  <c r="Z60" i="96"/>
  <c r="X60" i="96"/>
  <c r="AI62" i="15"/>
  <c r="AN62" i="15"/>
  <c r="Z53" i="43"/>
  <c r="AI54" i="103"/>
  <c r="AO54" i="103"/>
  <c r="AR52" i="43"/>
  <c r="Y56" i="49"/>
  <c r="Z56" i="49" s="1"/>
  <c r="X56" i="49"/>
  <c r="AF59" i="51"/>
  <c r="AO59" i="51" s="1"/>
  <c r="W60" i="51"/>
  <c r="AG59" i="51"/>
  <c r="AP59" i="51" s="1"/>
  <c r="AE59" i="51"/>
  <c r="Z56" i="91"/>
  <c r="AH64" i="105"/>
  <c r="AQ64" i="105" s="1"/>
  <c r="W56" i="55"/>
  <c r="AE55" i="55"/>
  <c r="AF55" i="55"/>
  <c r="AO55" i="55" s="1"/>
  <c r="AG55" i="55"/>
  <c r="AP55" i="55" s="1"/>
  <c r="AI51" i="98"/>
  <c r="AP51" i="98"/>
  <c r="AF59" i="45"/>
  <c r="AO59" i="45" s="1"/>
  <c r="W60" i="45"/>
  <c r="AE59" i="45"/>
  <c r="AG59" i="45"/>
  <c r="AP59" i="45" s="1"/>
  <c r="Y52" i="48"/>
  <c r="Z52" i="48"/>
  <c r="X52" i="48"/>
  <c r="AI57" i="88"/>
  <c r="AN57" i="88"/>
  <c r="AI58" i="13"/>
  <c r="AN58" i="13"/>
  <c r="AI62" i="93"/>
  <c r="AN62" i="93"/>
  <c r="AI55" i="49"/>
  <c r="AN55" i="49"/>
  <c r="AR58" i="86"/>
  <c r="AE55" i="18"/>
  <c r="AG55" i="18"/>
  <c r="AP55" i="18" s="1"/>
  <c r="W56" i="18"/>
  <c r="AF55" i="18"/>
  <c r="AO55" i="18" s="1"/>
  <c r="Y58" i="88"/>
  <c r="Z58" i="88"/>
  <c r="X58" i="88"/>
  <c r="AF51" i="35"/>
  <c r="AO51" i="35" s="1"/>
  <c r="W52" i="35"/>
  <c r="AE51" i="35"/>
  <c r="AG51" i="35"/>
  <c r="AP51" i="35" s="1"/>
  <c r="Y54" i="99"/>
  <c r="X54" i="99"/>
  <c r="AI59" i="96"/>
  <c r="AN59" i="96"/>
  <c r="AR62" i="47"/>
  <c r="AR50" i="35"/>
  <c r="AE55" i="10"/>
  <c r="AF55" i="10"/>
  <c r="AO55" i="10" s="1"/>
  <c r="AG55" i="10"/>
  <c r="AP55" i="10" s="1"/>
  <c r="W56" i="10"/>
  <c r="AE61" i="104"/>
  <c r="W62" i="104"/>
  <c r="AF61" i="104"/>
  <c r="AO61" i="104" s="1"/>
  <c r="AG61" i="104"/>
  <c r="AP61" i="104" s="1"/>
  <c r="AH59" i="100"/>
  <c r="AQ59" i="100" s="1"/>
  <c r="W65" i="105"/>
  <c r="AG64" i="105"/>
  <c r="AP64" i="105" s="1"/>
  <c r="AF64" i="105"/>
  <c r="AO64" i="105" s="1"/>
  <c r="AE64" i="105"/>
  <c r="X52" i="98"/>
  <c r="Y52" i="98"/>
  <c r="AH60" i="20"/>
  <c r="AQ60" i="20" s="1"/>
  <c r="AH64" i="46"/>
  <c r="AQ64" i="46" s="1"/>
  <c r="Y67" i="97"/>
  <c r="X67" i="97"/>
  <c r="W62" i="92"/>
  <c r="AG61" i="92"/>
  <c r="AP61" i="92" s="1"/>
  <c r="AF61" i="92"/>
  <c r="AO61" i="92" s="1"/>
  <c r="AE61" i="92"/>
  <c r="Y61" i="53"/>
  <c r="Z61" i="53"/>
  <c r="X61" i="53"/>
  <c r="Y61" i="52"/>
  <c r="X61" i="52"/>
  <c r="AI58" i="95"/>
  <c r="AN58" i="95"/>
  <c r="AI53" i="99"/>
  <c r="AN53" i="99"/>
  <c r="AH63" i="47"/>
  <c r="AQ63" i="47" s="1"/>
  <c r="AR57" i="16"/>
  <c r="AG63" i="101"/>
  <c r="AP63" i="101" s="1"/>
  <c r="AF63" i="101"/>
  <c r="AO63" i="101" s="1"/>
  <c r="W64" i="101"/>
  <c r="AE63" i="101"/>
  <c r="AE66" i="89"/>
  <c r="W67" i="89"/>
  <c r="AG66" i="89"/>
  <c r="AP66" i="89" s="1"/>
  <c r="AF66" i="89"/>
  <c r="AO66" i="89" s="1"/>
  <c r="Z59" i="100"/>
  <c r="AH59" i="86"/>
  <c r="AQ59" i="86" s="1"/>
  <c r="Z60" i="20"/>
  <c r="Z64" i="46"/>
  <c r="AI49" i="94"/>
  <c r="AN49" i="94"/>
  <c r="AI51" i="48"/>
  <c r="AN51" i="48"/>
  <c r="AI60" i="53"/>
  <c r="AN60" i="53"/>
  <c r="AI51" i="90"/>
  <c r="AN51" i="90"/>
  <c r="AI55" i="83"/>
  <c r="AN55" i="83"/>
  <c r="Y63" i="15"/>
  <c r="X63" i="15"/>
  <c r="Y52" i="90"/>
  <c r="Z52" i="90"/>
  <c r="X52" i="90"/>
  <c r="AI49" i="102"/>
  <c r="AN49" i="102"/>
  <c r="AI66" i="97"/>
  <c r="AN66" i="97"/>
  <c r="AI60" i="52"/>
  <c r="AR60" i="52" s="1"/>
  <c r="AN60" i="52"/>
  <c r="Z63" i="47"/>
  <c r="AR59" i="20"/>
  <c r="AR60" i="92"/>
  <c r="AR54" i="18"/>
  <c r="AG53" i="42"/>
  <c r="AP53" i="42" s="1"/>
  <c r="AF53" i="42"/>
  <c r="W54" i="42"/>
  <c r="AE53" i="42"/>
  <c r="AN53" i="42" s="1"/>
  <c r="AH55" i="10"/>
  <c r="AQ55" i="10" s="1"/>
  <c r="AG59" i="84"/>
  <c r="AP59" i="84" s="1"/>
  <c r="AF59" i="84"/>
  <c r="AO59" i="84" s="1"/>
  <c r="AE59" i="84"/>
  <c r="W60" i="84"/>
  <c r="Z59" i="86"/>
  <c r="Y50" i="94"/>
  <c r="Z50" i="94"/>
  <c r="X50" i="94"/>
  <c r="Y59" i="13"/>
  <c r="X59" i="13"/>
  <c r="Y56" i="83"/>
  <c r="Z56" i="83"/>
  <c r="X56" i="83"/>
  <c r="Y63" i="93"/>
  <c r="X63" i="93"/>
  <c r="W59" i="54" l="1"/>
  <c r="AG58" i="54"/>
  <c r="AP58" i="54" s="1"/>
  <c r="AE58" i="54"/>
  <c r="AF58" i="54"/>
  <c r="AO58" i="54" s="1"/>
  <c r="W57" i="49"/>
  <c r="AE56" i="49"/>
  <c r="AF56" i="49"/>
  <c r="AO56" i="49" s="1"/>
  <c r="AG56" i="49"/>
  <c r="AP56" i="49" s="1"/>
  <c r="W56" i="103"/>
  <c r="AG55" i="103"/>
  <c r="AP55" i="103" s="1"/>
  <c r="AF55" i="103"/>
  <c r="AO55" i="103" s="1"/>
  <c r="AE55" i="103"/>
  <c r="W51" i="102"/>
  <c r="AG50" i="102"/>
  <c r="AP50" i="102" s="1"/>
  <c r="AF50" i="102"/>
  <c r="AO50" i="102" s="1"/>
  <c r="AE50" i="102"/>
  <c r="AE50" i="94"/>
  <c r="W51" i="94"/>
  <c r="AG50" i="94"/>
  <c r="AP50" i="94" s="1"/>
  <c r="AF50" i="94"/>
  <c r="AO50" i="94" s="1"/>
  <c r="AR60" i="53"/>
  <c r="AH52" i="98"/>
  <c r="AQ52" i="98" s="1"/>
  <c r="AE58" i="88"/>
  <c r="AG58" i="88"/>
  <c r="AP58" i="88" s="1"/>
  <c r="AF58" i="88"/>
  <c r="AO58" i="88" s="1"/>
  <c r="W59" i="88"/>
  <c r="AI55" i="18"/>
  <c r="AN55" i="18"/>
  <c r="AR62" i="93"/>
  <c r="AF52" i="48"/>
  <c r="AO52" i="48" s="1"/>
  <c r="AG52" i="48"/>
  <c r="AP52" i="48" s="1"/>
  <c r="W53" i="48"/>
  <c r="AE52" i="48"/>
  <c r="AI55" i="55"/>
  <c r="AN55" i="55"/>
  <c r="W61" i="96"/>
  <c r="AF60" i="96"/>
  <c r="AO60" i="96" s="1"/>
  <c r="AG60" i="96"/>
  <c r="AP60" i="96" s="1"/>
  <c r="AE60" i="96"/>
  <c r="AR57" i="54"/>
  <c r="AI55" i="11"/>
  <c r="AN55" i="11"/>
  <c r="Y53" i="82"/>
  <c r="X53" i="82"/>
  <c r="Z53" i="82" s="1"/>
  <c r="AE51" i="50"/>
  <c r="AF51" i="50"/>
  <c r="AO51" i="50" s="1"/>
  <c r="AG51" i="50"/>
  <c r="AP51" i="50" s="1"/>
  <c r="W52" i="50"/>
  <c r="AH59" i="13"/>
  <c r="AQ59" i="13" s="1"/>
  <c r="AE56" i="83"/>
  <c r="W57" i="83"/>
  <c r="AF56" i="83"/>
  <c r="AO56" i="83" s="1"/>
  <c r="AG56" i="83"/>
  <c r="AP56" i="83" s="1"/>
  <c r="AE63" i="47"/>
  <c r="AF63" i="47"/>
  <c r="AO63" i="47" s="1"/>
  <c r="AG63" i="47"/>
  <c r="AP63" i="47" s="1"/>
  <c r="W64" i="47"/>
  <c r="AR49" i="102"/>
  <c r="AG60" i="20"/>
  <c r="AP60" i="20" s="1"/>
  <c r="AE60" i="20"/>
  <c r="AF60" i="20"/>
  <c r="AO60" i="20" s="1"/>
  <c r="W61" i="20"/>
  <c r="W60" i="100"/>
  <c r="AE59" i="100"/>
  <c r="AG59" i="100"/>
  <c r="AP59" i="100" s="1"/>
  <c r="AF59" i="100"/>
  <c r="AO59" i="100" s="1"/>
  <c r="AH52" i="90"/>
  <c r="AQ52" i="90" s="1"/>
  <c r="AI63" i="101"/>
  <c r="AN63" i="101"/>
  <c r="AR53" i="99"/>
  <c r="AH61" i="53"/>
  <c r="AQ61" i="53" s="1"/>
  <c r="Y56" i="55"/>
  <c r="Z56" i="55"/>
  <c r="X56" i="55"/>
  <c r="AF56" i="91"/>
  <c r="AO56" i="91" s="1"/>
  <c r="AE56" i="91"/>
  <c r="AG56" i="91"/>
  <c r="AP56" i="91" s="1"/>
  <c r="W57" i="91"/>
  <c r="AH56" i="49"/>
  <c r="AQ56" i="49" s="1"/>
  <c r="AR54" i="103"/>
  <c r="Y56" i="11"/>
  <c r="X56" i="11"/>
  <c r="AH55" i="103"/>
  <c r="AQ55" i="103" s="1"/>
  <c r="AI59" i="44"/>
  <c r="AN59" i="44"/>
  <c r="AF59" i="86"/>
  <c r="AO59" i="86" s="1"/>
  <c r="AE59" i="86"/>
  <c r="AG59" i="86"/>
  <c r="AP59" i="86" s="1"/>
  <c r="W60" i="86"/>
  <c r="AG52" i="90"/>
  <c r="AP52" i="90" s="1"/>
  <c r="AE52" i="90"/>
  <c r="AF52" i="90"/>
  <c r="AO52" i="90" s="1"/>
  <c r="W53" i="90"/>
  <c r="AR55" i="83"/>
  <c r="AR51" i="48"/>
  <c r="Y64" i="101"/>
  <c r="X64" i="101"/>
  <c r="AG61" i="53"/>
  <c r="AP61" i="53" s="1"/>
  <c r="AE61" i="53"/>
  <c r="AF61" i="53"/>
  <c r="AO61" i="53" s="1"/>
  <c r="W62" i="53"/>
  <c r="Y62" i="92"/>
  <c r="X62" i="92"/>
  <c r="Z62" i="92" s="1"/>
  <c r="AI64" i="105"/>
  <c r="AN64" i="105"/>
  <c r="Y62" i="104"/>
  <c r="X62" i="104"/>
  <c r="AI55" i="10"/>
  <c r="AN55" i="10"/>
  <c r="AR59" i="96"/>
  <c r="AI51" i="35"/>
  <c r="AN51" i="35"/>
  <c r="AR58" i="13"/>
  <c r="AR51" i="98"/>
  <c r="AE53" i="43"/>
  <c r="AG53" i="43"/>
  <c r="AP53" i="43" s="1"/>
  <c r="W54" i="43"/>
  <c r="AF53" i="43"/>
  <c r="AO53" i="43" s="1"/>
  <c r="AH59" i="95"/>
  <c r="AQ59" i="95" s="1"/>
  <c r="Y60" i="44"/>
  <c r="X60" i="44"/>
  <c r="AH63" i="93"/>
  <c r="AQ63" i="93" s="1"/>
  <c r="X54" i="42"/>
  <c r="Y54" i="42"/>
  <c r="Z54" i="42"/>
  <c r="AR58" i="95"/>
  <c r="AH67" i="97"/>
  <c r="AQ67" i="97" s="1"/>
  <c r="AI61" i="104"/>
  <c r="AN61" i="104"/>
  <c r="AH54" i="99"/>
  <c r="AQ54" i="99" s="1"/>
  <c r="Y52" i="35"/>
  <c r="X52" i="35"/>
  <c r="AI59" i="51"/>
  <c r="AN59" i="51"/>
  <c r="AF59" i="95"/>
  <c r="AO59" i="95" s="1"/>
  <c r="AE59" i="95"/>
  <c r="AG59" i="95"/>
  <c r="AP59" i="95" s="1"/>
  <c r="W60" i="95"/>
  <c r="AR50" i="50"/>
  <c r="AI64" i="32"/>
  <c r="AN64" i="32"/>
  <c r="Y57" i="41"/>
  <c r="X57" i="41"/>
  <c r="Z57" i="41" s="1"/>
  <c r="AI52" i="82"/>
  <c r="AN52" i="82"/>
  <c r="AH50" i="102"/>
  <c r="AQ50" i="102" s="1"/>
  <c r="Y55" i="87"/>
  <c r="X55" i="87"/>
  <c r="AI58" i="16"/>
  <c r="AN58" i="16"/>
  <c r="Y60" i="84"/>
  <c r="X60" i="84"/>
  <c r="AI53" i="42"/>
  <c r="AO53" i="42"/>
  <c r="AR66" i="97"/>
  <c r="AR51" i="90"/>
  <c r="AR49" i="94"/>
  <c r="Z52" i="98"/>
  <c r="Z54" i="99"/>
  <c r="Y56" i="18"/>
  <c r="X56" i="18"/>
  <c r="AR55" i="49"/>
  <c r="AR57" i="88"/>
  <c r="AI59" i="45"/>
  <c r="AN59" i="45"/>
  <c r="AR62" i="15"/>
  <c r="AI51" i="85"/>
  <c r="AN51" i="85"/>
  <c r="AI56" i="41"/>
  <c r="AN56" i="41"/>
  <c r="AI54" i="87"/>
  <c r="AN54" i="87"/>
  <c r="Z63" i="93"/>
  <c r="Z59" i="13"/>
  <c r="AH63" i="15"/>
  <c r="AQ63" i="15" s="1"/>
  <c r="Y67" i="89"/>
  <c r="X67" i="89"/>
  <c r="AH61" i="52"/>
  <c r="AQ61" i="52" s="1"/>
  <c r="Z67" i="97"/>
  <c r="AH56" i="83"/>
  <c r="AQ56" i="83" s="1"/>
  <c r="AH50" i="94"/>
  <c r="AQ50" i="94" s="1"/>
  <c r="AI59" i="84"/>
  <c r="AN59" i="84"/>
  <c r="Z63" i="15"/>
  <c r="AG64" i="46"/>
  <c r="AP64" i="46" s="1"/>
  <c r="AE64" i="46"/>
  <c r="AF64" i="46"/>
  <c r="AO64" i="46" s="1"/>
  <c r="W65" i="46"/>
  <c r="AI66" i="89"/>
  <c r="AN66" i="89"/>
  <c r="Z61" i="52"/>
  <c r="AI61" i="92"/>
  <c r="AN61" i="92"/>
  <c r="Y65" i="105"/>
  <c r="X65" i="105"/>
  <c r="Z65" i="105" s="1"/>
  <c r="Y56" i="10"/>
  <c r="X56" i="10"/>
  <c r="AH58" i="88"/>
  <c r="AQ58" i="88" s="1"/>
  <c r="AH52" i="48"/>
  <c r="AQ52" i="48" s="1"/>
  <c r="Y60" i="45"/>
  <c r="X60" i="45"/>
  <c r="Y60" i="51"/>
  <c r="X60" i="51"/>
  <c r="Z60" i="51" s="1"/>
  <c r="AH60" i="96"/>
  <c r="AQ60" i="96" s="1"/>
  <c r="Y52" i="85"/>
  <c r="Z52" i="85" s="1"/>
  <c r="X52" i="85"/>
  <c r="Y65" i="32"/>
  <c r="X65" i="32"/>
  <c r="Z65" i="32" s="1"/>
  <c r="AH51" i="50"/>
  <c r="AQ51" i="50" s="1"/>
  <c r="AH58" i="54"/>
  <c r="AQ58" i="54" s="1"/>
  <c r="Y59" i="16"/>
  <c r="X59" i="16"/>
  <c r="W61" i="51" l="1"/>
  <c r="AF60" i="51"/>
  <c r="AO60" i="51" s="1"/>
  <c r="AG60" i="51"/>
  <c r="AP60" i="51" s="1"/>
  <c r="AE60" i="51"/>
  <c r="AE57" i="41"/>
  <c r="AN57" i="41" s="1"/>
  <c r="AF57" i="41"/>
  <c r="AO57" i="41" s="1"/>
  <c r="AG57" i="41"/>
  <c r="W58" i="41"/>
  <c r="AE65" i="32"/>
  <c r="AF65" i="32"/>
  <c r="AO65" i="32" s="1"/>
  <c r="AG65" i="32"/>
  <c r="AP65" i="32" s="1"/>
  <c r="W66" i="32"/>
  <c r="W54" i="82"/>
  <c r="AF53" i="82"/>
  <c r="AO53" i="82" s="1"/>
  <c r="AE53" i="82"/>
  <c r="AG53" i="82"/>
  <c r="AP53" i="82" s="1"/>
  <c r="AG65" i="105"/>
  <c r="AP65" i="105" s="1"/>
  <c r="AE65" i="105"/>
  <c r="W66" i="105"/>
  <c r="AF65" i="105"/>
  <c r="AO65" i="105" s="1"/>
  <c r="AE52" i="85"/>
  <c r="AF52" i="85"/>
  <c r="AO52" i="85" s="1"/>
  <c r="W53" i="85"/>
  <c r="AG52" i="85"/>
  <c r="AP52" i="85" s="1"/>
  <c r="AE62" i="92"/>
  <c r="AG62" i="92"/>
  <c r="AP62" i="92" s="1"/>
  <c r="W63" i="92"/>
  <c r="AF62" i="92"/>
  <c r="AO62" i="92" s="1"/>
  <c r="AE52" i="98"/>
  <c r="AF52" i="98"/>
  <c r="AO52" i="98" s="1"/>
  <c r="AG52" i="98"/>
  <c r="AP52" i="98" s="1"/>
  <c r="W53" i="98"/>
  <c r="AI60" i="20"/>
  <c r="AN60" i="20"/>
  <c r="AR66" i="89"/>
  <c r="AE63" i="15"/>
  <c r="W64" i="15"/>
  <c r="AF63" i="15"/>
  <c r="AO63" i="15" s="1"/>
  <c r="AG63" i="15"/>
  <c r="AP63" i="15" s="1"/>
  <c r="AR54" i="87"/>
  <c r="AR58" i="16"/>
  <c r="AR59" i="51"/>
  <c r="AF54" i="42"/>
  <c r="AO54" i="42" s="1"/>
  <c r="AE54" i="42"/>
  <c r="AG54" i="42"/>
  <c r="AP54" i="42" s="1"/>
  <c r="W55" i="42"/>
  <c r="Y54" i="43"/>
  <c r="Z54" i="43"/>
  <c r="X54" i="43"/>
  <c r="AR55" i="10"/>
  <c r="Y57" i="91"/>
  <c r="X57" i="91"/>
  <c r="AI59" i="100"/>
  <c r="AN59" i="100"/>
  <c r="AI56" i="83"/>
  <c r="AN56" i="83"/>
  <c r="AR55" i="55"/>
  <c r="Y56" i="103"/>
  <c r="X56" i="103"/>
  <c r="AH65" i="105"/>
  <c r="AQ65" i="105" s="1"/>
  <c r="AH62" i="92"/>
  <c r="AQ62" i="92" s="1"/>
  <c r="AG56" i="55"/>
  <c r="AP56" i="55" s="1"/>
  <c r="AE56" i="55"/>
  <c r="AF56" i="55"/>
  <c r="AO56" i="55" s="1"/>
  <c r="W57" i="55"/>
  <c r="Y57" i="83"/>
  <c r="Z57" i="83"/>
  <c r="X57" i="83"/>
  <c r="AH53" i="82"/>
  <c r="AQ53" i="82" s="1"/>
  <c r="Y59" i="88"/>
  <c r="Z59" i="88"/>
  <c r="X59" i="88"/>
  <c r="AF67" i="97"/>
  <c r="AO67" i="97" s="1"/>
  <c r="AG67" i="97"/>
  <c r="AP67" i="97" s="1"/>
  <c r="AE67" i="97"/>
  <c r="W68" i="97"/>
  <c r="AH67" i="89"/>
  <c r="AQ67" i="89" s="1"/>
  <c r="AH56" i="18"/>
  <c r="AQ56" i="18" s="1"/>
  <c r="AR53" i="42"/>
  <c r="AH55" i="87"/>
  <c r="AQ55" i="87" s="1"/>
  <c r="Y60" i="95"/>
  <c r="X60" i="95"/>
  <c r="AH52" i="35"/>
  <c r="AQ52" i="35" s="1"/>
  <c r="Z62" i="104"/>
  <c r="AH62" i="104"/>
  <c r="AQ62" i="104" s="1"/>
  <c r="AH64" i="101"/>
  <c r="AQ64" i="101" s="1"/>
  <c r="AR59" i="44"/>
  <c r="AH56" i="11"/>
  <c r="AQ56" i="11" s="1"/>
  <c r="Y60" i="100"/>
  <c r="Z60" i="100"/>
  <c r="X60" i="100"/>
  <c r="AI63" i="47"/>
  <c r="AN63" i="47"/>
  <c r="Y52" i="50"/>
  <c r="X52" i="50"/>
  <c r="AI60" i="96"/>
  <c r="AN60" i="96"/>
  <c r="Y51" i="94"/>
  <c r="Z51" i="94"/>
  <c r="X51" i="94"/>
  <c r="Y51" i="102"/>
  <c r="X51" i="102"/>
  <c r="AH59" i="16"/>
  <c r="AQ59" i="16" s="1"/>
  <c r="AH60" i="45"/>
  <c r="AQ60" i="45" s="1"/>
  <c r="Y65" i="46"/>
  <c r="X65" i="46"/>
  <c r="AR59" i="84"/>
  <c r="Z67" i="89"/>
  <c r="AR56" i="41"/>
  <c r="AR59" i="45"/>
  <c r="Z56" i="18"/>
  <c r="AH60" i="84"/>
  <c r="AQ60" i="84" s="1"/>
  <c r="Z55" i="87"/>
  <c r="Z52" i="35"/>
  <c r="AH54" i="42"/>
  <c r="AQ54" i="42" s="1"/>
  <c r="AH60" i="44"/>
  <c r="AQ60" i="44" s="1"/>
  <c r="AI53" i="43"/>
  <c r="AN53" i="43"/>
  <c r="AR51" i="35"/>
  <c r="Z64" i="101"/>
  <c r="Y60" i="86"/>
  <c r="X60" i="86"/>
  <c r="Z56" i="11"/>
  <c r="AI56" i="91"/>
  <c r="AN56" i="91"/>
  <c r="AI52" i="48"/>
  <c r="AR52" i="48" s="1"/>
  <c r="AN52" i="48"/>
  <c r="AI58" i="88"/>
  <c r="AN58" i="88"/>
  <c r="AI50" i="94"/>
  <c r="AN50" i="94"/>
  <c r="AI58" i="54"/>
  <c r="AN58" i="54"/>
  <c r="AH60" i="51"/>
  <c r="AQ60" i="51" s="1"/>
  <c r="AI61" i="53"/>
  <c r="AN61" i="53"/>
  <c r="Z59" i="16"/>
  <c r="AH52" i="85"/>
  <c r="AQ52" i="85" s="1"/>
  <c r="Z60" i="45"/>
  <c r="Z56" i="10"/>
  <c r="AH56" i="10"/>
  <c r="AQ56" i="10" s="1"/>
  <c r="AR61" i="92"/>
  <c r="AG59" i="13"/>
  <c r="AP59" i="13" s="1"/>
  <c r="W60" i="13"/>
  <c r="AE59" i="13"/>
  <c r="AF59" i="13"/>
  <c r="AO59" i="13" s="1"/>
  <c r="Z60" i="84"/>
  <c r="AR64" i="32"/>
  <c r="AI59" i="95"/>
  <c r="AN59" i="95"/>
  <c r="Z60" i="44"/>
  <c r="Y62" i="53"/>
  <c r="Z62" i="53"/>
  <c r="X62" i="53"/>
  <c r="Y53" i="90"/>
  <c r="X53" i="90"/>
  <c r="Z53" i="90" s="1"/>
  <c r="AR63" i="101"/>
  <c r="Y61" i="20"/>
  <c r="Z61" i="20"/>
  <c r="X61" i="20"/>
  <c r="AR55" i="11"/>
  <c r="Y53" i="48"/>
  <c r="X53" i="48"/>
  <c r="AR55" i="18"/>
  <c r="AI55" i="103"/>
  <c r="AN55" i="103"/>
  <c r="AH57" i="41"/>
  <c r="AQ57" i="41" s="1"/>
  <c r="AI52" i="90"/>
  <c r="AN52" i="90"/>
  <c r="Y57" i="49"/>
  <c r="X57" i="49"/>
  <c r="Z57" i="49" s="1"/>
  <c r="AH65" i="32"/>
  <c r="AQ65" i="32" s="1"/>
  <c r="W62" i="52"/>
  <c r="AG61" i="52"/>
  <c r="AP61" i="52" s="1"/>
  <c r="AE61" i="52"/>
  <c r="AN61" i="52" s="1"/>
  <c r="AF61" i="52"/>
  <c r="AI64" i="46"/>
  <c r="AN64" i="46"/>
  <c r="W64" i="93"/>
  <c r="AG63" i="93"/>
  <c r="AP63" i="93" s="1"/>
  <c r="AF63" i="93"/>
  <c r="AO63" i="93" s="1"/>
  <c r="AE63" i="93"/>
  <c r="AR51" i="85"/>
  <c r="W55" i="99"/>
  <c r="AG54" i="99"/>
  <c r="AP54" i="99" s="1"/>
  <c r="AF54" i="99"/>
  <c r="AO54" i="99" s="1"/>
  <c r="AE54" i="99"/>
  <c r="AR52" i="82"/>
  <c r="AR61" i="104"/>
  <c r="AR64" i="105"/>
  <c r="AI59" i="86"/>
  <c r="AR59" i="86" s="1"/>
  <c r="AN59" i="86"/>
  <c r="AH56" i="55"/>
  <c r="AQ56" i="55" s="1"/>
  <c r="Y64" i="47"/>
  <c r="X64" i="47"/>
  <c r="AI51" i="50"/>
  <c r="AN51" i="50"/>
  <c r="Y61" i="96"/>
  <c r="Z61" i="96"/>
  <c r="X61" i="96"/>
  <c r="AI50" i="102"/>
  <c r="AR50" i="102" s="1"/>
  <c r="AN50" i="102"/>
  <c r="AI56" i="49"/>
  <c r="AN56" i="49"/>
  <c r="Y59" i="54"/>
  <c r="X59" i="54"/>
  <c r="AE57" i="49" l="1"/>
  <c r="AF57" i="49"/>
  <c r="AO57" i="49" s="1"/>
  <c r="AG57" i="49"/>
  <c r="AP57" i="49" s="1"/>
  <c r="W58" i="49"/>
  <c r="AE53" i="90"/>
  <c r="W54" i="90"/>
  <c r="AG53" i="90"/>
  <c r="AP53" i="90" s="1"/>
  <c r="AF53" i="90"/>
  <c r="AO53" i="90" s="1"/>
  <c r="W52" i="94"/>
  <c r="AE51" i="94"/>
  <c r="AG51" i="94"/>
  <c r="AP51" i="94" s="1"/>
  <c r="AF51" i="94"/>
  <c r="AO51" i="94" s="1"/>
  <c r="AI52" i="98"/>
  <c r="AN52" i="98"/>
  <c r="AI53" i="82"/>
  <c r="AN53" i="82"/>
  <c r="AR55" i="103"/>
  <c r="AE60" i="84"/>
  <c r="W61" i="84"/>
  <c r="AF60" i="84"/>
  <c r="AO60" i="84" s="1"/>
  <c r="AG60" i="84"/>
  <c r="AP60" i="84" s="1"/>
  <c r="AF64" i="101"/>
  <c r="AO64" i="101" s="1"/>
  <c r="AE64" i="101"/>
  <c r="AG64" i="101"/>
  <c r="AP64" i="101" s="1"/>
  <c r="W65" i="101"/>
  <c r="AH65" i="46"/>
  <c r="AQ65" i="46" s="1"/>
  <c r="Y68" i="97"/>
  <c r="X68" i="97"/>
  <c r="AH57" i="83"/>
  <c r="AQ57" i="83" s="1"/>
  <c r="AI56" i="55"/>
  <c r="AR56" i="55" s="1"/>
  <c r="AN56" i="55"/>
  <c r="AH56" i="103"/>
  <c r="AQ56" i="103" s="1"/>
  <c r="AR56" i="83"/>
  <c r="Y55" i="42"/>
  <c r="X55" i="42"/>
  <c r="AR60" i="20"/>
  <c r="Y66" i="105"/>
  <c r="Z66" i="105"/>
  <c r="X66" i="105"/>
  <c r="AI65" i="32"/>
  <c r="AN65" i="32"/>
  <c r="W62" i="96"/>
  <c r="AG61" i="96"/>
  <c r="AP61" i="96" s="1"/>
  <c r="AF61" i="96"/>
  <c r="AO61" i="96" s="1"/>
  <c r="AE61" i="96"/>
  <c r="Y55" i="99"/>
  <c r="X55" i="99"/>
  <c r="AR52" i="90"/>
  <c r="W57" i="10"/>
  <c r="AG56" i="10"/>
  <c r="AP56" i="10" s="1"/>
  <c r="AE56" i="10"/>
  <c r="AF56" i="10"/>
  <c r="AO56" i="10" s="1"/>
  <c r="AR50" i="94"/>
  <c r="AR56" i="91"/>
  <c r="Z65" i="46"/>
  <c r="AH51" i="102"/>
  <c r="AQ51" i="102" s="1"/>
  <c r="AR63" i="47"/>
  <c r="AI67" i="97"/>
  <c r="AN67" i="97"/>
  <c r="AF57" i="83"/>
  <c r="AO57" i="83" s="1"/>
  <c r="AG57" i="83"/>
  <c r="AP57" i="83" s="1"/>
  <c r="W58" i="83"/>
  <c r="AE57" i="83"/>
  <c r="Z56" i="103"/>
  <c r="Y64" i="15"/>
  <c r="Z64" i="15"/>
  <c r="X64" i="15"/>
  <c r="Y53" i="85"/>
  <c r="X53" i="85"/>
  <c r="AI65" i="105"/>
  <c r="AN65" i="105"/>
  <c r="Y54" i="82"/>
  <c r="Z54" i="82"/>
  <c r="X54" i="82"/>
  <c r="AI60" i="51"/>
  <c r="AN60" i="51"/>
  <c r="W60" i="88"/>
  <c r="AG59" i="88"/>
  <c r="AP59" i="88" s="1"/>
  <c r="AE59" i="88"/>
  <c r="AF59" i="88"/>
  <c r="AO59" i="88" s="1"/>
  <c r="AR51" i="50"/>
  <c r="AI54" i="99"/>
  <c r="AN54" i="99"/>
  <c r="AR64" i="46"/>
  <c r="AH61" i="20"/>
  <c r="AQ61" i="20" s="1"/>
  <c r="AE60" i="45"/>
  <c r="AF60" i="45"/>
  <c r="AO60" i="45" s="1"/>
  <c r="AG60" i="45"/>
  <c r="AP60" i="45" s="1"/>
  <c r="W61" i="45"/>
  <c r="AE59" i="16"/>
  <c r="AF59" i="16"/>
  <c r="AO59" i="16" s="1"/>
  <c r="AG59" i="16"/>
  <c r="AP59" i="16" s="1"/>
  <c r="W60" i="16"/>
  <c r="AF56" i="11"/>
  <c r="AO56" i="11" s="1"/>
  <c r="AE56" i="11"/>
  <c r="W57" i="11"/>
  <c r="AG56" i="11"/>
  <c r="AP56" i="11" s="1"/>
  <c r="Z51" i="102"/>
  <c r="AR60" i="96"/>
  <c r="AH60" i="100"/>
  <c r="AQ60" i="100" s="1"/>
  <c r="AR59" i="100"/>
  <c r="AH54" i="43"/>
  <c r="AQ54" i="43" s="1"/>
  <c r="AI54" i="42"/>
  <c r="AN54" i="42"/>
  <c r="AI63" i="15"/>
  <c r="AN63" i="15"/>
  <c r="Y53" i="98"/>
  <c r="Z53" i="98" s="1"/>
  <c r="X53" i="98"/>
  <c r="Y63" i="92"/>
  <c r="X63" i="92"/>
  <c r="X58" i="41"/>
  <c r="Y58" i="41"/>
  <c r="AR56" i="49"/>
  <c r="AH57" i="49"/>
  <c r="AQ57" i="49" s="1"/>
  <c r="AE60" i="44"/>
  <c r="AF60" i="44"/>
  <c r="AO60" i="44" s="1"/>
  <c r="W61" i="44"/>
  <c r="AG60" i="44"/>
  <c r="AP60" i="44" s="1"/>
  <c r="AH59" i="54"/>
  <c r="AQ59" i="54" s="1"/>
  <c r="AH64" i="47"/>
  <c r="AQ64" i="47" s="1"/>
  <c r="AH53" i="48"/>
  <c r="AQ53" i="48" s="1"/>
  <c r="W62" i="20"/>
  <c r="AF61" i="20"/>
  <c r="AO61" i="20" s="1"/>
  <c r="AG61" i="20"/>
  <c r="AP61" i="20" s="1"/>
  <c r="AE61" i="20"/>
  <c r="AR59" i="95"/>
  <c r="AI59" i="13"/>
  <c r="AN59" i="13"/>
  <c r="AR58" i="88"/>
  <c r="AH60" i="86"/>
  <c r="AQ60" i="86" s="1"/>
  <c r="W53" i="35"/>
  <c r="AF52" i="35"/>
  <c r="AO52" i="35" s="1"/>
  <c r="AE52" i="35"/>
  <c r="AG52" i="35"/>
  <c r="AP52" i="35" s="1"/>
  <c r="W68" i="89"/>
  <c r="AF67" i="89"/>
  <c r="AO67" i="89" s="1"/>
  <c r="AE67" i="89"/>
  <c r="AG67" i="89"/>
  <c r="AP67" i="89" s="1"/>
  <c r="AH52" i="50"/>
  <c r="AQ52" i="50" s="1"/>
  <c r="AG60" i="100"/>
  <c r="AP60" i="100" s="1"/>
  <c r="AF60" i="100"/>
  <c r="AO60" i="100" s="1"/>
  <c r="W61" i="100"/>
  <c r="AE60" i="100"/>
  <c r="AG62" i="104"/>
  <c r="AP62" i="104" s="1"/>
  <c r="AE62" i="104"/>
  <c r="AF62" i="104"/>
  <c r="AO62" i="104" s="1"/>
  <c r="W63" i="104"/>
  <c r="AH60" i="95"/>
  <c r="AQ60" i="95" s="1"/>
  <c r="AH57" i="91"/>
  <c r="AQ57" i="91" s="1"/>
  <c r="AE54" i="43"/>
  <c r="AF54" i="43"/>
  <c r="AO54" i="43" s="1"/>
  <c r="W55" i="43"/>
  <c r="AG54" i="43"/>
  <c r="AP54" i="43" s="1"/>
  <c r="AI52" i="85"/>
  <c r="AN52" i="85"/>
  <c r="Y66" i="32"/>
  <c r="X66" i="32"/>
  <c r="AI57" i="41"/>
  <c r="AP57" i="41"/>
  <c r="AF62" i="53"/>
  <c r="AO62" i="53" s="1"/>
  <c r="W63" i="53"/>
  <c r="AE62" i="53"/>
  <c r="AG62" i="53"/>
  <c r="AP62" i="53" s="1"/>
  <c r="AR58" i="54"/>
  <c r="Y64" i="93"/>
  <c r="X64" i="93"/>
  <c r="Y62" i="52"/>
  <c r="Z62" i="52" s="1"/>
  <c r="X62" i="52"/>
  <c r="AH53" i="90"/>
  <c r="AQ53" i="90" s="1"/>
  <c r="AI63" i="93"/>
  <c r="AN63" i="93"/>
  <c r="Z59" i="54"/>
  <c r="AH61" i="96"/>
  <c r="AQ61" i="96" s="1"/>
  <c r="Z64" i="47"/>
  <c r="AI61" i="52"/>
  <c r="AO61" i="52"/>
  <c r="Z53" i="48"/>
  <c r="AH62" i="53"/>
  <c r="AQ62" i="53" s="1"/>
  <c r="Y60" i="13"/>
  <c r="Z60" i="13" s="1"/>
  <c r="X60" i="13"/>
  <c r="AR61" i="53"/>
  <c r="Z60" i="86"/>
  <c r="AR53" i="43"/>
  <c r="W56" i="87"/>
  <c r="AE55" i="87"/>
  <c r="AF55" i="87"/>
  <c r="AO55" i="87" s="1"/>
  <c r="AG55" i="87"/>
  <c r="AP55" i="87" s="1"/>
  <c r="AF56" i="18"/>
  <c r="AO56" i="18" s="1"/>
  <c r="W57" i="18"/>
  <c r="AG56" i="18"/>
  <c r="AP56" i="18" s="1"/>
  <c r="AE56" i="18"/>
  <c r="AH51" i="94"/>
  <c r="AQ51" i="94" s="1"/>
  <c r="Z52" i="50"/>
  <c r="Z60" i="95"/>
  <c r="AH59" i="88"/>
  <c r="AQ59" i="88" s="1"/>
  <c r="Y57" i="55"/>
  <c r="Z57" i="55" s="1"/>
  <c r="X57" i="55"/>
  <c r="Z57" i="91"/>
  <c r="AI62" i="92"/>
  <c r="AN62" i="92"/>
  <c r="Y61" i="51"/>
  <c r="Z61" i="51" s="1"/>
  <c r="X61" i="51"/>
  <c r="AF60" i="13" l="1"/>
  <c r="AO60" i="13" s="1"/>
  <c r="AE60" i="13"/>
  <c r="W61" i="13"/>
  <c r="AG60" i="13"/>
  <c r="AP60" i="13" s="1"/>
  <c r="AE53" i="98"/>
  <c r="AF53" i="98"/>
  <c r="AO53" i="98" s="1"/>
  <c r="AG53" i="98"/>
  <c r="AP53" i="98" s="1"/>
  <c r="W54" i="98"/>
  <c r="W58" i="55"/>
  <c r="AE57" i="55"/>
  <c r="AF57" i="55"/>
  <c r="AO57" i="55" s="1"/>
  <c r="AG57" i="55"/>
  <c r="AP57" i="55" s="1"/>
  <c r="AE62" i="52"/>
  <c r="AF62" i="52"/>
  <c r="AO62" i="52" s="1"/>
  <c r="AG62" i="52"/>
  <c r="AP62" i="52" s="1"/>
  <c r="W63" i="52"/>
  <c r="W62" i="51"/>
  <c r="AG61" i="51"/>
  <c r="AP61" i="51" s="1"/>
  <c r="AF61" i="51"/>
  <c r="AO61" i="51" s="1"/>
  <c r="AE61" i="51"/>
  <c r="AR57" i="41"/>
  <c r="AI62" i="104"/>
  <c r="AN62" i="104"/>
  <c r="AR59" i="13"/>
  <c r="AH58" i="41"/>
  <c r="AQ58" i="41" s="1"/>
  <c r="AI59" i="88"/>
  <c r="AN59" i="88"/>
  <c r="W55" i="82"/>
  <c r="AG54" i="82"/>
  <c r="AP54" i="82" s="1"/>
  <c r="AE54" i="82"/>
  <c r="AF54" i="82"/>
  <c r="AO54" i="82" s="1"/>
  <c r="AI57" i="83"/>
  <c r="AN57" i="83"/>
  <c r="W67" i="105"/>
  <c r="AF66" i="105"/>
  <c r="AO66" i="105" s="1"/>
  <c r="AE66" i="105"/>
  <c r="AG66" i="105"/>
  <c r="AP66" i="105" s="1"/>
  <c r="Y65" i="101"/>
  <c r="Z65" i="101"/>
  <c r="X65" i="101"/>
  <c r="AR53" i="82"/>
  <c r="AI51" i="94"/>
  <c r="AN51" i="94"/>
  <c r="AI53" i="90"/>
  <c r="AN53" i="90"/>
  <c r="AR62" i="92"/>
  <c r="AR61" i="52"/>
  <c r="AH64" i="93"/>
  <c r="AQ64" i="93" s="1"/>
  <c r="AH66" i="32"/>
  <c r="AQ66" i="32" s="1"/>
  <c r="AI52" i="35"/>
  <c r="AN52" i="35"/>
  <c r="Y62" i="20"/>
  <c r="X62" i="20"/>
  <c r="Z62" i="20" s="1"/>
  <c r="Y61" i="44"/>
  <c r="Z61" i="44" s="1"/>
  <c r="X61" i="44"/>
  <c r="AH63" i="92"/>
  <c r="AQ63" i="92" s="1"/>
  <c r="AG51" i="102"/>
  <c r="AP51" i="102" s="1"/>
  <c r="AE51" i="102"/>
  <c r="AF51" i="102"/>
  <c r="AO51" i="102" s="1"/>
  <c r="W52" i="102"/>
  <c r="Y61" i="45"/>
  <c r="X61" i="45"/>
  <c r="AR54" i="99"/>
  <c r="AH64" i="15"/>
  <c r="AQ64" i="15" s="1"/>
  <c r="Y58" i="83"/>
  <c r="Z58" i="83" s="1"/>
  <c r="X58" i="83"/>
  <c r="AG65" i="46"/>
  <c r="AP65" i="46" s="1"/>
  <c r="W66" i="46"/>
  <c r="AF65" i="46"/>
  <c r="AO65" i="46" s="1"/>
  <c r="AE65" i="46"/>
  <c r="AH55" i="99"/>
  <c r="AQ55" i="99" s="1"/>
  <c r="Y61" i="84"/>
  <c r="X61" i="84"/>
  <c r="Y52" i="94"/>
  <c r="X52" i="94"/>
  <c r="Z52" i="94" s="1"/>
  <c r="AF64" i="47"/>
  <c r="AO64" i="47" s="1"/>
  <c r="AG64" i="47"/>
  <c r="AP64" i="47" s="1"/>
  <c r="AE64" i="47"/>
  <c r="W65" i="47"/>
  <c r="AE59" i="54"/>
  <c r="W60" i="54"/>
  <c r="AG59" i="54"/>
  <c r="AP59" i="54" s="1"/>
  <c r="AF59" i="54"/>
  <c r="AO59" i="54" s="1"/>
  <c r="Z64" i="93"/>
  <c r="AI62" i="53"/>
  <c r="AN62" i="53"/>
  <c r="Z66" i="32"/>
  <c r="Y55" i="43"/>
  <c r="Z55" i="43"/>
  <c r="X55" i="43"/>
  <c r="AI67" i="89"/>
  <c r="AN67" i="89"/>
  <c r="Z63" i="92"/>
  <c r="AR63" i="15"/>
  <c r="Y60" i="16"/>
  <c r="Z60" i="16"/>
  <c r="X60" i="16"/>
  <c r="Y60" i="88"/>
  <c r="X60" i="88"/>
  <c r="AF64" i="15"/>
  <c r="AO64" i="15" s="1"/>
  <c r="AG64" i="15"/>
  <c r="AP64" i="15" s="1"/>
  <c r="W65" i="15"/>
  <c r="AE64" i="15"/>
  <c r="AI56" i="10"/>
  <c r="AN56" i="10"/>
  <c r="Z55" i="99"/>
  <c r="Y62" i="96"/>
  <c r="X62" i="96"/>
  <c r="AI64" i="101"/>
  <c r="AN64" i="101"/>
  <c r="AI60" i="84"/>
  <c r="AN60" i="84"/>
  <c r="AR52" i="98"/>
  <c r="Y58" i="49"/>
  <c r="X58" i="49"/>
  <c r="W61" i="86"/>
  <c r="AE60" i="86"/>
  <c r="AG60" i="86"/>
  <c r="AP60" i="86" s="1"/>
  <c r="AF60" i="86"/>
  <c r="AO60" i="86" s="1"/>
  <c r="AI56" i="18"/>
  <c r="AN56" i="18"/>
  <c r="AI55" i="87"/>
  <c r="AN55" i="87"/>
  <c r="AH61" i="51"/>
  <c r="AQ61" i="51" s="1"/>
  <c r="AH57" i="55"/>
  <c r="AQ57" i="55" s="1"/>
  <c r="Y57" i="18"/>
  <c r="X57" i="18"/>
  <c r="Y56" i="87"/>
  <c r="Z56" i="87"/>
  <c r="X56" i="87"/>
  <c r="AH60" i="13"/>
  <c r="AQ60" i="13" s="1"/>
  <c r="Y63" i="53"/>
  <c r="X63" i="53"/>
  <c r="AI60" i="100"/>
  <c r="AN60" i="100"/>
  <c r="Y53" i="35"/>
  <c r="Z53" i="35"/>
  <c r="X53" i="35"/>
  <c r="AI60" i="44"/>
  <c r="AN60" i="44"/>
  <c r="AR65" i="105"/>
  <c r="AH68" i="97"/>
  <c r="AQ68" i="97" s="1"/>
  <c r="AE52" i="50"/>
  <c r="AG52" i="50"/>
  <c r="AP52" i="50" s="1"/>
  <c r="AF52" i="50"/>
  <c r="AO52" i="50" s="1"/>
  <c r="W53" i="50"/>
  <c r="AG57" i="91"/>
  <c r="AP57" i="91" s="1"/>
  <c r="AF57" i="91"/>
  <c r="AO57" i="91" s="1"/>
  <c r="AE57" i="91"/>
  <c r="W58" i="91"/>
  <c r="AR63" i="93"/>
  <c r="AH62" i="52"/>
  <c r="AQ62" i="52" s="1"/>
  <c r="AI54" i="43"/>
  <c r="AN54" i="43"/>
  <c r="Y63" i="104"/>
  <c r="Z63" i="104" s="1"/>
  <c r="X63" i="104"/>
  <c r="Y61" i="100"/>
  <c r="Z61" i="100"/>
  <c r="X61" i="100"/>
  <c r="Y68" i="89"/>
  <c r="Z68" i="89" s="1"/>
  <c r="X68" i="89"/>
  <c r="AI61" i="20"/>
  <c r="AN61" i="20"/>
  <c r="AH53" i="98"/>
  <c r="AQ53" i="98" s="1"/>
  <c r="AR54" i="42"/>
  <c r="Y57" i="11"/>
  <c r="Z57" i="11" s="1"/>
  <c r="X57" i="11"/>
  <c r="AI60" i="45"/>
  <c r="AN60" i="45"/>
  <c r="AR60" i="51"/>
  <c r="AH53" i="85"/>
  <c r="AQ53" i="85" s="1"/>
  <c r="W57" i="103"/>
  <c r="AG56" i="103"/>
  <c r="AP56" i="103" s="1"/>
  <c r="AE56" i="103"/>
  <c r="AF56" i="103"/>
  <c r="AO56" i="103" s="1"/>
  <c r="Y57" i="10"/>
  <c r="X57" i="10"/>
  <c r="AR65" i="32"/>
  <c r="AH55" i="42"/>
  <c r="AQ55" i="42" s="1"/>
  <c r="Z68" i="97"/>
  <c r="AE60" i="95"/>
  <c r="AG60" i="95"/>
  <c r="AP60" i="95" s="1"/>
  <c r="W61" i="95"/>
  <c r="AF60" i="95"/>
  <c r="AO60" i="95" s="1"/>
  <c r="AG53" i="48"/>
  <c r="AP53" i="48" s="1"/>
  <c r="AE53" i="48"/>
  <c r="W54" i="48"/>
  <c r="AF53" i="48"/>
  <c r="AO53" i="48" s="1"/>
  <c r="AR52" i="85"/>
  <c r="Z58" i="41"/>
  <c r="AI56" i="11"/>
  <c r="AN56" i="11"/>
  <c r="AI59" i="16"/>
  <c r="AN59" i="16"/>
  <c r="AH54" i="82"/>
  <c r="AQ54" i="82" s="1"/>
  <c r="Z53" i="85"/>
  <c r="AR67" i="97"/>
  <c r="AI61" i="96"/>
  <c r="AN61" i="96"/>
  <c r="AH66" i="105"/>
  <c r="AQ66" i="105" s="1"/>
  <c r="Z55" i="42"/>
  <c r="Y54" i="90"/>
  <c r="Z54" i="90" s="1"/>
  <c r="X54" i="90"/>
  <c r="AI57" i="49"/>
  <c r="AN57" i="49"/>
  <c r="W64" i="104" l="1"/>
  <c r="AF63" i="104"/>
  <c r="AO63" i="104" s="1"/>
  <c r="AE63" i="104"/>
  <c r="AG63" i="104"/>
  <c r="AP63" i="104" s="1"/>
  <c r="AG58" i="83"/>
  <c r="AP58" i="83" s="1"/>
  <c r="AF58" i="83"/>
  <c r="AO58" i="83" s="1"/>
  <c r="AE58" i="83"/>
  <c r="W59" i="83"/>
  <c r="W63" i="20"/>
  <c r="AF62" i="20"/>
  <c r="AO62" i="20" s="1"/>
  <c r="AG62" i="20"/>
  <c r="AP62" i="20" s="1"/>
  <c r="AE62" i="20"/>
  <c r="AG68" i="89"/>
  <c r="AP68" i="89" s="1"/>
  <c r="W69" i="89"/>
  <c r="AF68" i="89"/>
  <c r="AO68" i="89" s="1"/>
  <c r="AE68" i="89"/>
  <c r="W62" i="44"/>
  <c r="AG61" i="44"/>
  <c r="AP61" i="44" s="1"/>
  <c r="AE61" i="44"/>
  <c r="AF61" i="44"/>
  <c r="AO61" i="44" s="1"/>
  <c r="AE57" i="11"/>
  <c r="AG57" i="11"/>
  <c r="AP57" i="11" s="1"/>
  <c r="W58" i="11"/>
  <c r="AF57" i="11"/>
  <c r="AO57" i="11" s="1"/>
  <c r="AG52" i="94"/>
  <c r="AP52" i="94" s="1"/>
  <c r="W53" i="94"/>
  <c r="AE52" i="94"/>
  <c r="AN52" i="94" s="1"/>
  <c r="AF52" i="94"/>
  <c r="W55" i="90"/>
  <c r="AE54" i="90"/>
  <c r="AF54" i="90"/>
  <c r="AO54" i="90" s="1"/>
  <c r="AG54" i="90"/>
  <c r="AP54" i="90" s="1"/>
  <c r="AH58" i="49"/>
  <c r="AQ58" i="49" s="1"/>
  <c r="AG60" i="16"/>
  <c r="AP60" i="16" s="1"/>
  <c r="AE60" i="16"/>
  <c r="AF60" i="16"/>
  <c r="AO60" i="16" s="1"/>
  <c r="W61" i="16"/>
  <c r="AI65" i="46"/>
  <c r="AN65" i="46"/>
  <c r="AI66" i="105"/>
  <c r="AN66" i="105"/>
  <c r="AI61" i="51"/>
  <c r="AN61" i="51"/>
  <c r="AH61" i="100"/>
  <c r="AQ61" i="100" s="1"/>
  <c r="AI52" i="50"/>
  <c r="AN52" i="50"/>
  <c r="Z58" i="49"/>
  <c r="AH55" i="43"/>
  <c r="AQ55" i="43" s="1"/>
  <c r="AE64" i="93"/>
  <c r="AG64" i="93"/>
  <c r="AP64" i="93" s="1"/>
  <c r="AF64" i="93"/>
  <c r="AO64" i="93" s="1"/>
  <c r="W65" i="93"/>
  <c r="AH65" i="101"/>
  <c r="AQ65" i="101" s="1"/>
  <c r="AI54" i="82"/>
  <c r="AN54" i="82"/>
  <c r="Y58" i="55"/>
  <c r="X58" i="55"/>
  <c r="AR60" i="84"/>
  <c r="AR67" i="89"/>
  <c r="AH52" i="94"/>
  <c r="AQ52" i="94" s="1"/>
  <c r="Y52" i="102"/>
  <c r="X52" i="102"/>
  <c r="AH62" i="20"/>
  <c r="AQ62" i="20" s="1"/>
  <c r="AH57" i="18"/>
  <c r="AQ57" i="18" s="1"/>
  <c r="W56" i="43"/>
  <c r="AE55" i="43"/>
  <c r="AG55" i="43"/>
  <c r="AP55" i="43" s="1"/>
  <c r="AF55" i="43"/>
  <c r="AO55" i="43" s="1"/>
  <c r="AH61" i="45"/>
  <c r="AQ61" i="45" s="1"/>
  <c r="AR53" i="90"/>
  <c r="AF65" i="101"/>
  <c r="AO65" i="101" s="1"/>
  <c r="AG65" i="101"/>
  <c r="AP65" i="101" s="1"/>
  <c r="AE65" i="101"/>
  <c r="W66" i="101"/>
  <c r="Y67" i="105"/>
  <c r="X67" i="105"/>
  <c r="AR62" i="104"/>
  <c r="AI62" i="52"/>
  <c r="AN62" i="52"/>
  <c r="AI57" i="91"/>
  <c r="AN57" i="91"/>
  <c r="AE56" i="87"/>
  <c r="W57" i="87"/>
  <c r="AG56" i="87"/>
  <c r="AP56" i="87" s="1"/>
  <c r="AF56" i="87"/>
  <c r="AO56" i="87" s="1"/>
  <c r="AR56" i="18"/>
  <c r="AI59" i="54"/>
  <c r="AN59" i="54"/>
  <c r="AI53" i="98"/>
  <c r="AN53" i="98"/>
  <c r="AF55" i="42"/>
  <c r="AO55" i="42" s="1"/>
  <c r="AG55" i="42"/>
  <c r="AP55" i="42" s="1"/>
  <c r="AE55" i="42"/>
  <c r="W56" i="42"/>
  <c r="Y61" i="95"/>
  <c r="X61" i="95"/>
  <c r="Z61" i="95" s="1"/>
  <c r="AR61" i="96"/>
  <c r="Y54" i="48"/>
  <c r="Z54" i="48"/>
  <c r="X54" i="48"/>
  <c r="AR64" i="101"/>
  <c r="AR56" i="10"/>
  <c r="AH60" i="88"/>
  <c r="AQ60" i="88" s="1"/>
  <c r="AR57" i="49"/>
  <c r="W59" i="41"/>
  <c r="AF58" i="41"/>
  <c r="AO58" i="41" s="1"/>
  <c r="AG58" i="41"/>
  <c r="AP58" i="41" s="1"/>
  <c r="AE58" i="41"/>
  <c r="AI53" i="48"/>
  <c r="AN53" i="48"/>
  <c r="AI60" i="95"/>
  <c r="AN60" i="95"/>
  <c r="AR60" i="45"/>
  <c r="AR61" i="20"/>
  <c r="AR60" i="100"/>
  <c r="Z57" i="18"/>
  <c r="AH62" i="96"/>
  <c r="AQ62" i="96" s="1"/>
  <c r="Z60" i="88"/>
  <c r="AI64" i="47"/>
  <c r="AN64" i="47"/>
  <c r="AH61" i="84"/>
  <c r="AQ61" i="84" s="1"/>
  <c r="Z61" i="45"/>
  <c r="AH61" i="44"/>
  <c r="AQ61" i="44" s="1"/>
  <c r="Y55" i="82"/>
  <c r="X55" i="82"/>
  <c r="Z55" i="82" s="1"/>
  <c r="Y62" i="51"/>
  <c r="Z62" i="51"/>
  <c r="X62" i="51"/>
  <c r="Y54" i="98"/>
  <c r="X54" i="98"/>
  <c r="Z54" i="98" s="1"/>
  <c r="Y61" i="13"/>
  <c r="Z61" i="13"/>
  <c r="X61" i="13"/>
  <c r="AR59" i="16"/>
  <c r="W54" i="35"/>
  <c r="AE53" i="35"/>
  <c r="AG53" i="35"/>
  <c r="AP53" i="35" s="1"/>
  <c r="AF53" i="35"/>
  <c r="AO53" i="35" s="1"/>
  <c r="AI57" i="55"/>
  <c r="AN57" i="55"/>
  <c r="AR54" i="43"/>
  <c r="Y65" i="47"/>
  <c r="Z65" i="47"/>
  <c r="X65" i="47"/>
  <c r="Y66" i="46"/>
  <c r="X66" i="46"/>
  <c r="AH54" i="90"/>
  <c r="AQ54" i="90" s="1"/>
  <c r="AF68" i="97"/>
  <c r="AO68" i="97" s="1"/>
  <c r="AG68" i="97"/>
  <c r="AP68" i="97" s="1"/>
  <c r="AE68" i="97"/>
  <c r="W69" i="97"/>
  <c r="AI56" i="103"/>
  <c r="AN56" i="103"/>
  <c r="AH57" i="11"/>
  <c r="AQ57" i="11" s="1"/>
  <c r="AH68" i="89"/>
  <c r="AQ68" i="89" s="1"/>
  <c r="AH63" i="104"/>
  <c r="AQ63" i="104" s="1"/>
  <c r="Y53" i="50"/>
  <c r="X53" i="50"/>
  <c r="AR60" i="44"/>
  <c r="Z63" i="53"/>
  <c r="AH63" i="53"/>
  <c r="AQ63" i="53" s="1"/>
  <c r="AR55" i="87"/>
  <c r="AI60" i="86"/>
  <c r="AN60" i="86"/>
  <c r="Z62" i="96"/>
  <c r="AI64" i="15"/>
  <c r="AN64" i="15"/>
  <c r="AG63" i="92"/>
  <c r="AP63" i="92" s="1"/>
  <c r="AE63" i="92"/>
  <c r="W64" i="92"/>
  <c r="AF63" i="92"/>
  <c r="AO63" i="92" s="1"/>
  <c r="AG66" i="32"/>
  <c r="AP66" i="32" s="1"/>
  <c r="W67" i="32"/>
  <c r="AF66" i="32"/>
  <c r="AO66" i="32" s="1"/>
  <c r="AE66" i="32"/>
  <c r="Z61" i="84"/>
  <c r="AH58" i="83"/>
  <c r="AQ58" i="83" s="1"/>
  <c r="AR52" i="35"/>
  <c r="AR51" i="94"/>
  <c r="AR57" i="83"/>
  <c r="AI60" i="13"/>
  <c r="AN60" i="13"/>
  <c r="Z57" i="10"/>
  <c r="AH57" i="10"/>
  <c r="AQ57" i="10" s="1"/>
  <c r="Y57" i="103"/>
  <c r="X57" i="103"/>
  <c r="W56" i="99"/>
  <c r="AG55" i="99"/>
  <c r="AP55" i="99" s="1"/>
  <c r="AF55" i="99"/>
  <c r="AO55" i="99" s="1"/>
  <c r="AE55" i="99"/>
  <c r="AR62" i="53"/>
  <c r="AR56" i="11"/>
  <c r="AE61" i="100"/>
  <c r="W62" i="100"/>
  <c r="AG61" i="100"/>
  <c r="AP61" i="100" s="1"/>
  <c r="AF61" i="100"/>
  <c r="AO61" i="100" s="1"/>
  <c r="AI51" i="102"/>
  <c r="AN51" i="102"/>
  <c r="AE53" i="85"/>
  <c r="AG53" i="85"/>
  <c r="AP53" i="85" s="1"/>
  <c r="AF53" i="85"/>
  <c r="AO53" i="85" s="1"/>
  <c r="W54" i="85"/>
  <c r="Y58" i="91"/>
  <c r="X58" i="91"/>
  <c r="AH53" i="35"/>
  <c r="AQ53" i="35" s="1"/>
  <c r="AH56" i="87"/>
  <c r="AQ56" i="87" s="1"/>
  <c r="Y61" i="86"/>
  <c r="X61" i="86"/>
  <c r="Y65" i="15"/>
  <c r="X65" i="15"/>
  <c r="Z65" i="15" s="1"/>
  <c r="AH60" i="16"/>
  <c r="AQ60" i="16" s="1"/>
  <c r="Y60" i="54"/>
  <c r="X60" i="54"/>
  <c r="AR59" i="88"/>
  <c r="Y63" i="52"/>
  <c r="Z63" i="52"/>
  <c r="X63" i="52"/>
  <c r="W56" i="82" l="1"/>
  <c r="AG55" i="82"/>
  <c r="AP55" i="82" s="1"/>
  <c r="AE55" i="82"/>
  <c r="AF55" i="82"/>
  <c r="AO55" i="82" s="1"/>
  <c r="AE54" i="98"/>
  <c r="AF54" i="98"/>
  <c r="AO54" i="98" s="1"/>
  <c r="AG54" i="98"/>
  <c r="AP54" i="98" s="1"/>
  <c r="W55" i="98"/>
  <c r="W66" i="15"/>
  <c r="AG65" i="15"/>
  <c r="AF65" i="15"/>
  <c r="AO65" i="15" s="1"/>
  <c r="AE65" i="15"/>
  <c r="AN65" i="15" s="1"/>
  <c r="AG61" i="95"/>
  <c r="AP61" i="95" s="1"/>
  <c r="AF61" i="95"/>
  <c r="AO61" i="95" s="1"/>
  <c r="W62" i="95"/>
  <c r="AE61" i="95"/>
  <c r="AI61" i="100"/>
  <c r="AN61" i="100"/>
  <c r="Y67" i="32"/>
  <c r="Z67" i="32" s="1"/>
  <c r="X67" i="32"/>
  <c r="AE63" i="53"/>
  <c r="AF63" i="53"/>
  <c r="AO63" i="53" s="1"/>
  <c r="AG63" i="53"/>
  <c r="AP63" i="53" s="1"/>
  <c r="W64" i="53"/>
  <c r="Y69" i="97"/>
  <c r="Z69" i="97"/>
  <c r="X69" i="97"/>
  <c r="AH65" i="47"/>
  <c r="AQ65" i="47" s="1"/>
  <c r="AR57" i="55"/>
  <c r="Y59" i="41"/>
  <c r="Z59" i="41"/>
  <c r="X59" i="41"/>
  <c r="AH54" i="48"/>
  <c r="AQ54" i="48" s="1"/>
  <c r="AH67" i="105"/>
  <c r="AQ67" i="105" s="1"/>
  <c r="AI55" i="43"/>
  <c r="AN55" i="43"/>
  <c r="AH52" i="102"/>
  <c r="AQ52" i="102" s="1"/>
  <c r="AH58" i="55"/>
  <c r="AQ58" i="55" s="1"/>
  <c r="AR66" i="105"/>
  <c r="AI60" i="16"/>
  <c r="AN60" i="16"/>
  <c r="AI61" i="44"/>
  <c r="AN61" i="44"/>
  <c r="Y69" i="89"/>
  <c r="X69" i="89"/>
  <c r="Y63" i="20"/>
  <c r="X63" i="20"/>
  <c r="AE63" i="52"/>
  <c r="AF63" i="52"/>
  <c r="AO63" i="52" s="1"/>
  <c r="AG63" i="52"/>
  <c r="AP63" i="52" s="1"/>
  <c r="W64" i="52"/>
  <c r="Y55" i="90"/>
  <c r="Z55" i="90" s="1"/>
  <c r="X55" i="90"/>
  <c r="Y54" i="85"/>
  <c r="X54" i="85"/>
  <c r="AR60" i="13"/>
  <c r="AE61" i="84"/>
  <c r="W62" i="84"/>
  <c r="AG61" i="84"/>
  <c r="AP61" i="84" s="1"/>
  <c r="AF61" i="84"/>
  <c r="AO61" i="84" s="1"/>
  <c r="AR64" i="15"/>
  <c r="AI68" i="97"/>
  <c r="AN68" i="97"/>
  <c r="AE65" i="47"/>
  <c r="AG65" i="47"/>
  <c r="AP65" i="47" s="1"/>
  <c r="AF65" i="47"/>
  <c r="AO65" i="47" s="1"/>
  <c r="W66" i="47"/>
  <c r="W62" i="45"/>
  <c r="AF61" i="45"/>
  <c r="AO61" i="45" s="1"/>
  <c r="AG61" i="45"/>
  <c r="AP61" i="45" s="1"/>
  <c r="AE61" i="45"/>
  <c r="AR53" i="48"/>
  <c r="W55" i="48"/>
  <c r="AF54" i="48"/>
  <c r="AO54" i="48" s="1"/>
  <c r="AG54" i="48"/>
  <c r="AP54" i="48" s="1"/>
  <c r="AE54" i="48"/>
  <c r="AR57" i="91"/>
  <c r="Z67" i="105"/>
  <c r="Y56" i="43"/>
  <c r="X56" i="43"/>
  <c r="Z52" i="102"/>
  <c r="Z58" i="55"/>
  <c r="AI64" i="93"/>
  <c r="AN64" i="93"/>
  <c r="AG58" i="49"/>
  <c r="AP58" i="49" s="1"/>
  <c r="AF58" i="49"/>
  <c r="AE58" i="49"/>
  <c r="AN58" i="49" s="1"/>
  <c r="W59" i="49"/>
  <c r="AI52" i="94"/>
  <c r="AO52" i="94"/>
  <c r="Y58" i="11"/>
  <c r="X58" i="11"/>
  <c r="AH61" i="95"/>
  <c r="AQ61" i="95" s="1"/>
  <c r="AI56" i="87"/>
  <c r="AN56" i="87"/>
  <c r="AI65" i="101"/>
  <c r="AN65" i="101"/>
  <c r="AH61" i="86"/>
  <c r="AQ61" i="86" s="1"/>
  <c r="Y56" i="99"/>
  <c r="X56" i="99"/>
  <c r="AG62" i="96"/>
  <c r="AP62" i="96" s="1"/>
  <c r="AF62" i="96"/>
  <c r="AO62" i="96" s="1"/>
  <c r="AE62" i="96"/>
  <c r="W63" i="96"/>
  <c r="AH61" i="13"/>
  <c r="AQ61" i="13" s="1"/>
  <c r="AH62" i="51"/>
  <c r="AQ62" i="51" s="1"/>
  <c r="AR64" i="47"/>
  <c r="AR53" i="98"/>
  <c r="AR65" i="46"/>
  <c r="Y62" i="44"/>
  <c r="X62" i="44"/>
  <c r="Y59" i="83"/>
  <c r="Z59" i="83"/>
  <c r="X59" i="83"/>
  <c r="AI63" i="104"/>
  <c r="AN63" i="104"/>
  <c r="AI55" i="99"/>
  <c r="AN55" i="99"/>
  <c r="AH60" i="54"/>
  <c r="AQ60" i="54" s="1"/>
  <c r="Z61" i="86"/>
  <c r="AH58" i="91"/>
  <c r="AQ58" i="91" s="1"/>
  <c r="AH57" i="103"/>
  <c r="AQ57" i="103" s="1"/>
  <c r="AI66" i="32"/>
  <c r="AN66" i="32"/>
  <c r="Y64" i="92"/>
  <c r="Z64" i="92" s="1"/>
  <c r="X64" i="92"/>
  <c r="AH53" i="50"/>
  <c r="AQ53" i="50" s="1"/>
  <c r="AH66" i="46"/>
  <c r="AQ66" i="46" s="1"/>
  <c r="AG61" i="13"/>
  <c r="AP61" i="13" s="1"/>
  <c r="W62" i="13"/>
  <c r="AF61" i="13"/>
  <c r="AO61" i="13" s="1"/>
  <c r="AE61" i="13"/>
  <c r="W63" i="51"/>
  <c r="AE62" i="51"/>
  <c r="AG62" i="51"/>
  <c r="AP62" i="51" s="1"/>
  <c r="AF62" i="51"/>
  <c r="AO62" i="51" s="1"/>
  <c r="AG60" i="88"/>
  <c r="AP60" i="88" s="1"/>
  <c r="AE60" i="88"/>
  <c r="AF60" i="88"/>
  <c r="AO60" i="88" s="1"/>
  <c r="W61" i="88"/>
  <c r="AE57" i="18"/>
  <c r="W58" i="18"/>
  <c r="AF57" i="18"/>
  <c r="AO57" i="18" s="1"/>
  <c r="AG57" i="18"/>
  <c r="AP57" i="18" s="1"/>
  <c r="AI58" i="41"/>
  <c r="AN58" i="41"/>
  <c r="Y56" i="42"/>
  <c r="Z56" i="42"/>
  <c r="X56" i="42"/>
  <c r="AR62" i="52"/>
  <c r="AR52" i="50"/>
  <c r="X53" i="94"/>
  <c r="Y53" i="94"/>
  <c r="AI57" i="11"/>
  <c r="AN57" i="11"/>
  <c r="AI62" i="20"/>
  <c r="AN62" i="20"/>
  <c r="AI58" i="83"/>
  <c r="AN58" i="83"/>
  <c r="AH65" i="15"/>
  <c r="AQ65" i="15" s="1"/>
  <c r="AF57" i="10"/>
  <c r="AO57" i="10" s="1"/>
  <c r="AE57" i="10"/>
  <c r="AG57" i="10"/>
  <c r="AP57" i="10" s="1"/>
  <c r="W58" i="10"/>
  <c r="Y54" i="35"/>
  <c r="X54" i="35"/>
  <c r="AH54" i="98"/>
  <c r="AQ54" i="98" s="1"/>
  <c r="AH55" i="82"/>
  <c r="AQ55" i="82" s="1"/>
  <c r="AR60" i="95"/>
  <c r="AR51" i="102"/>
  <c r="AH63" i="52"/>
  <c r="AQ63" i="52" s="1"/>
  <c r="Z60" i="54"/>
  <c r="Z58" i="91"/>
  <c r="AI53" i="85"/>
  <c r="AN53" i="85"/>
  <c r="Y62" i="100"/>
  <c r="X62" i="100"/>
  <c r="Z57" i="103"/>
  <c r="AI63" i="92"/>
  <c r="AN63" i="92"/>
  <c r="AR60" i="86"/>
  <c r="Z53" i="50"/>
  <c r="AR56" i="103"/>
  <c r="Z66" i="46"/>
  <c r="AI53" i="35"/>
  <c r="AN53" i="35"/>
  <c r="AI55" i="42"/>
  <c r="AN55" i="42"/>
  <c r="AR59" i="54"/>
  <c r="Y57" i="87"/>
  <c r="X57" i="87"/>
  <c r="Y66" i="101"/>
  <c r="Z66" i="101"/>
  <c r="X66" i="101"/>
  <c r="AR54" i="82"/>
  <c r="X65" i="93"/>
  <c r="Y65" i="93"/>
  <c r="Z65" i="93" s="1"/>
  <c r="AR61" i="51"/>
  <c r="X61" i="16"/>
  <c r="Y61" i="16"/>
  <c r="Z61" i="16" s="1"/>
  <c r="AI54" i="90"/>
  <c r="AN54" i="90"/>
  <c r="AI68" i="89"/>
  <c r="AN68" i="89"/>
  <c r="Y64" i="104"/>
  <c r="X64" i="104"/>
  <c r="Z64" i="104" s="1"/>
  <c r="AG55" i="90" l="1"/>
  <c r="AP55" i="90" s="1"/>
  <c r="AF55" i="90"/>
  <c r="AO55" i="90" s="1"/>
  <c r="AE55" i="90"/>
  <c r="W56" i="90"/>
  <c r="AE64" i="92"/>
  <c r="AF64" i="92"/>
  <c r="AO64" i="92" s="1"/>
  <c r="AG64" i="92"/>
  <c r="AP64" i="92" s="1"/>
  <c r="W65" i="92"/>
  <c r="AF64" i="104"/>
  <c r="AO64" i="104" s="1"/>
  <c r="AE64" i="104"/>
  <c r="AG64" i="104"/>
  <c r="AP64" i="104" s="1"/>
  <c r="W65" i="104"/>
  <c r="AF61" i="16"/>
  <c r="AO61" i="16" s="1"/>
  <c r="W62" i="16"/>
  <c r="AE61" i="16"/>
  <c r="AG61" i="16"/>
  <c r="AP61" i="16" s="1"/>
  <c r="AF67" i="32"/>
  <c r="AO67" i="32" s="1"/>
  <c r="W68" i="32"/>
  <c r="AG67" i="32"/>
  <c r="AP67" i="32" s="1"/>
  <c r="AE67" i="32"/>
  <c r="AR58" i="83"/>
  <c r="AH56" i="42"/>
  <c r="AQ56" i="42" s="1"/>
  <c r="AI62" i="51"/>
  <c r="AN62" i="51"/>
  <c r="AH59" i="83"/>
  <c r="AQ59" i="83" s="1"/>
  <c r="AI62" i="96"/>
  <c r="AN62" i="96"/>
  <c r="AR65" i="101"/>
  <c r="AR52" i="94"/>
  <c r="AI61" i="45"/>
  <c r="AN61" i="45"/>
  <c r="AI63" i="52"/>
  <c r="AN63" i="52"/>
  <c r="AR55" i="43"/>
  <c r="AE59" i="41"/>
  <c r="AG59" i="41"/>
  <c r="AP59" i="41" s="1"/>
  <c r="AF59" i="41"/>
  <c r="AO59" i="41" s="1"/>
  <c r="W60" i="41"/>
  <c r="X62" i="95"/>
  <c r="Y62" i="95"/>
  <c r="Z62" i="95"/>
  <c r="AI65" i="15"/>
  <c r="AP65" i="15"/>
  <c r="AI54" i="98"/>
  <c r="AN54" i="98"/>
  <c r="AR54" i="90"/>
  <c r="AH53" i="94"/>
  <c r="AQ53" i="94" s="1"/>
  <c r="W57" i="42"/>
  <c r="AF56" i="42"/>
  <c r="AO56" i="42" s="1"/>
  <c r="AE56" i="42"/>
  <c r="AN56" i="42" s="1"/>
  <c r="AG56" i="42"/>
  <c r="AI60" i="88"/>
  <c r="AN60" i="88"/>
  <c r="Y63" i="51"/>
  <c r="X63" i="51"/>
  <c r="AE59" i="83"/>
  <c r="AF59" i="83"/>
  <c r="AO59" i="83" s="1"/>
  <c r="AG59" i="83"/>
  <c r="AP59" i="83" s="1"/>
  <c r="W60" i="83"/>
  <c r="AR64" i="93"/>
  <c r="AF67" i="105"/>
  <c r="AO67" i="105" s="1"/>
  <c r="AE67" i="105"/>
  <c r="AG67" i="105"/>
  <c r="AP67" i="105" s="1"/>
  <c r="W68" i="105"/>
  <c r="AH63" i="20"/>
  <c r="AQ63" i="20" s="1"/>
  <c r="Y64" i="53"/>
  <c r="Z64" i="53" s="1"/>
  <c r="X64" i="53"/>
  <c r="Y66" i="15"/>
  <c r="X66" i="15"/>
  <c r="Z66" i="15" s="1"/>
  <c r="AG66" i="101"/>
  <c r="AP66" i="101" s="1"/>
  <c r="W67" i="101"/>
  <c r="AF66" i="101"/>
  <c r="AO66" i="101" s="1"/>
  <c r="AE66" i="101"/>
  <c r="AE65" i="93"/>
  <c r="W66" i="93"/>
  <c r="AG65" i="93"/>
  <c r="AP65" i="93" s="1"/>
  <c r="AF65" i="93"/>
  <c r="AO65" i="93" s="1"/>
  <c r="Y58" i="10"/>
  <c r="Z58" i="10"/>
  <c r="X58" i="10"/>
  <c r="AR62" i="20"/>
  <c r="Y58" i="18"/>
  <c r="X58" i="18"/>
  <c r="Z58" i="18" s="1"/>
  <c r="AF61" i="86"/>
  <c r="AO61" i="86" s="1"/>
  <c r="AG61" i="86"/>
  <c r="AP61" i="86" s="1"/>
  <c r="AE61" i="86"/>
  <c r="W62" i="86"/>
  <c r="AR56" i="87"/>
  <c r="AH58" i="11"/>
  <c r="AQ58" i="11" s="1"/>
  <c r="Y59" i="49"/>
  <c r="X59" i="49"/>
  <c r="W59" i="55"/>
  <c r="AF58" i="55"/>
  <c r="AO58" i="55" s="1"/>
  <c r="AE58" i="55"/>
  <c r="AG58" i="55"/>
  <c r="AP58" i="55" s="1"/>
  <c r="Y55" i="48"/>
  <c r="X55" i="48"/>
  <c r="Z55" i="48" s="1"/>
  <c r="AI65" i="47"/>
  <c r="AN65" i="47"/>
  <c r="AH54" i="85"/>
  <c r="AQ54" i="85" s="1"/>
  <c r="Z63" i="20"/>
  <c r="AR61" i="44"/>
  <c r="AG57" i="103"/>
  <c r="AP57" i="103" s="1"/>
  <c r="AE57" i="103"/>
  <c r="AF57" i="103"/>
  <c r="AO57" i="103" s="1"/>
  <c r="W58" i="103"/>
  <c r="W59" i="91"/>
  <c r="AG58" i="91"/>
  <c r="AP58" i="91" s="1"/>
  <c r="AF58" i="91"/>
  <c r="AO58" i="91" s="1"/>
  <c r="AE58" i="91"/>
  <c r="AI57" i="18"/>
  <c r="AN57" i="18"/>
  <c r="AI61" i="13"/>
  <c r="AN61" i="13"/>
  <c r="AR66" i="32"/>
  <c r="AR55" i="99"/>
  <c r="AH62" i="44"/>
  <c r="AQ62" i="44" s="1"/>
  <c r="AH56" i="99"/>
  <c r="AQ56" i="99" s="1"/>
  <c r="Z58" i="11"/>
  <c r="AF52" i="102"/>
  <c r="AO52" i="102" s="1"/>
  <c r="AG52" i="102"/>
  <c r="AP52" i="102" s="1"/>
  <c r="W53" i="102"/>
  <c r="AE52" i="102"/>
  <c r="Y62" i="45"/>
  <c r="X62" i="45"/>
  <c r="Z54" i="85"/>
  <c r="Y64" i="52"/>
  <c r="Z64" i="52" s="1"/>
  <c r="X64" i="52"/>
  <c r="AH69" i="97"/>
  <c r="AQ69" i="97" s="1"/>
  <c r="AQ71" i="97" s="1"/>
  <c r="AX3" i="97"/>
  <c r="S3" i="97" s="1"/>
  <c r="AC3" i="97" s="1"/>
  <c r="AX4" i="97"/>
  <c r="S4" i="97" s="1"/>
  <c r="AC4" i="97" s="1"/>
  <c r="AB5" i="97" s="1"/>
  <c r="AZ3" i="97"/>
  <c r="AX7" i="97" s="1"/>
  <c r="S7" i="97" s="1"/>
  <c r="AC7" i="97" s="1"/>
  <c r="AB8" i="97" s="1"/>
  <c r="AX10" i="97"/>
  <c r="S10" i="97" s="1"/>
  <c r="AC10" i="97" s="1"/>
  <c r="AB11" i="97" s="1"/>
  <c r="AX11" i="97"/>
  <c r="S11" i="97" s="1"/>
  <c r="AC11" i="97" s="1"/>
  <c r="AB12" i="97" s="1"/>
  <c r="AX12" i="97"/>
  <c r="S12" i="97" s="1"/>
  <c r="AC12" i="97" s="1"/>
  <c r="AB13" i="97" s="1"/>
  <c r="AX15" i="97"/>
  <c r="S15" i="97" s="1"/>
  <c r="AC15" i="97" s="1"/>
  <c r="AB16" i="97" s="1"/>
  <c r="AX16" i="97"/>
  <c r="S16" i="97" s="1"/>
  <c r="AC16" i="97" s="1"/>
  <c r="AB17" i="97" s="1"/>
  <c r="AX17" i="97"/>
  <c r="S17" i="97" s="1"/>
  <c r="AC17" i="97" s="1"/>
  <c r="AB18" i="97" s="1"/>
  <c r="AX18" i="97"/>
  <c r="S18" i="97" s="1"/>
  <c r="AC18" i="97" s="1"/>
  <c r="AB19" i="97" s="1"/>
  <c r="AX19" i="97"/>
  <c r="S19" i="97" s="1"/>
  <c r="AC19" i="97" s="1"/>
  <c r="AB20" i="97" s="1"/>
  <c r="AX20" i="97"/>
  <c r="S20" i="97" s="1"/>
  <c r="AC20" i="97" s="1"/>
  <c r="AB21" i="97" s="1"/>
  <c r="AX21" i="97"/>
  <c r="S21" i="97" s="1"/>
  <c r="AC21" i="97" s="1"/>
  <c r="AB22" i="97" s="1"/>
  <c r="AX22" i="97"/>
  <c r="S22" i="97" s="1"/>
  <c r="AC22" i="97" s="1"/>
  <c r="AB23" i="97" s="1"/>
  <c r="AX23" i="97"/>
  <c r="S23" i="97" s="1"/>
  <c r="AC23" i="97" s="1"/>
  <c r="AB24" i="97" s="1"/>
  <c r="AX24" i="97"/>
  <c r="S24" i="97" s="1"/>
  <c r="AC24" i="97" s="1"/>
  <c r="AB25" i="97" s="1"/>
  <c r="AX25" i="97"/>
  <c r="S25" i="97" s="1"/>
  <c r="AC25" i="97" s="1"/>
  <c r="AB26" i="97" s="1"/>
  <c r="AX26" i="97"/>
  <c r="S26" i="97" s="1"/>
  <c r="AC26" i="97" s="1"/>
  <c r="AB27" i="97" s="1"/>
  <c r="AX27" i="97"/>
  <c r="S27" i="97" s="1"/>
  <c r="AC27" i="97" s="1"/>
  <c r="AB28" i="97" s="1"/>
  <c r="AX28" i="97"/>
  <c r="S28" i="97" s="1"/>
  <c r="AC28" i="97" s="1"/>
  <c r="AB29" i="97" s="1"/>
  <c r="AX29" i="97"/>
  <c r="S29" i="97" s="1"/>
  <c r="AC29" i="97" s="1"/>
  <c r="AB30" i="97" s="1"/>
  <c r="AX30" i="97"/>
  <c r="S30" i="97" s="1"/>
  <c r="AC30" i="97" s="1"/>
  <c r="AB31" i="97" s="1"/>
  <c r="AX31" i="97"/>
  <c r="S31" i="97" s="1"/>
  <c r="AC31" i="97" s="1"/>
  <c r="AB32" i="97" s="1"/>
  <c r="AX32" i="97"/>
  <c r="S32" i="97" s="1"/>
  <c r="AC32" i="97" s="1"/>
  <c r="AB33" i="97" s="1"/>
  <c r="AX33" i="97"/>
  <c r="S33" i="97" s="1"/>
  <c r="AC33" i="97" s="1"/>
  <c r="AB34" i="97" s="1"/>
  <c r="AX34" i="97"/>
  <c r="S34" i="97" s="1"/>
  <c r="AC34" i="97" s="1"/>
  <c r="AB35" i="97" s="1"/>
  <c r="AX35" i="97"/>
  <c r="S35" i="97" s="1"/>
  <c r="AC35" i="97" s="1"/>
  <c r="AB36" i="97" s="1"/>
  <c r="AX36" i="97"/>
  <c r="S36" i="97" s="1"/>
  <c r="AC36" i="97" s="1"/>
  <c r="AB37" i="97" s="1"/>
  <c r="AX37" i="97"/>
  <c r="S37" i="97" s="1"/>
  <c r="AC37" i="97" s="1"/>
  <c r="AB38" i="97" s="1"/>
  <c r="AX38" i="97"/>
  <c r="S38" i="97" s="1"/>
  <c r="AC38" i="97" s="1"/>
  <c r="AB39" i="97" s="1"/>
  <c r="AX39" i="97"/>
  <c r="S39" i="97" s="1"/>
  <c r="AC39" i="97" s="1"/>
  <c r="AB40" i="97" s="1"/>
  <c r="AX40" i="97"/>
  <c r="S40" i="97" s="1"/>
  <c r="AC40" i="97" s="1"/>
  <c r="AB41" i="97" s="1"/>
  <c r="AX41" i="97"/>
  <c r="S41" i="97" s="1"/>
  <c r="AC41" i="97" s="1"/>
  <c r="AB42" i="97" s="1"/>
  <c r="AX42" i="97"/>
  <c r="S42" i="97" s="1"/>
  <c r="AC42" i="97" s="1"/>
  <c r="AB43" i="97" s="1"/>
  <c r="AX43" i="97"/>
  <c r="S43" i="97" s="1"/>
  <c r="AC43" i="97" s="1"/>
  <c r="AB44" i="97" s="1"/>
  <c r="AX44" i="97"/>
  <c r="S44" i="97" s="1"/>
  <c r="AC44" i="97" s="1"/>
  <c r="AB45" i="97" s="1"/>
  <c r="AX45" i="97"/>
  <c r="S45" i="97" s="1"/>
  <c r="AC45" i="97" s="1"/>
  <c r="AB46" i="97" s="1"/>
  <c r="AX46" i="97"/>
  <c r="S46" i="97" s="1"/>
  <c r="AC46" i="97" s="1"/>
  <c r="AB47" i="97" s="1"/>
  <c r="AX47" i="97"/>
  <c r="S47" i="97" s="1"/>
  <c r="AC47" i="97" s="1"/>
  <c r="AB48" i="97" s="1"/>
  <c r="AX48" i="97"/>
  <c r="S48" i="97" s="1"/>
  <c r="AC48" i="97" s="1"/>
  <c r="AB49" i="97" s="1"/>
  <c r="AX49" i="97"/>
  <c r="S49" i="97" s="1"/>
  <c r="AC49" i="97" s="1"/>
  <c r="AB50" i="97" s="1"/>
  <c r="AX50" i="97"/>
  <c r="S50" i="97" s="1"/>
  <c r="AC50" i="97" s="1"/>
  <c r="AB51" i="97" s="1"/>
  <c r="AX51" i="97"/>
  <c r="S51" i="97" s="1"/>
  <c r="AC51" i="97" s="1"/>
  <c r="AB52" i="97" s="1"/>
  <c r="AX52" i="97"/>
  <c r="S52" i="97" s="1"/>
  <c r="AC52" i="97" s="1"/>
  <c r="AB53" i="97" s="1"/>
  <c r="AX53" i="97"/>
  <c r="S53" i="97" s="1"/>
  <c r="AC53" i="97" s="1"/>
  <c r="AB54" i="97" s="1"/>
  <c r="AX54" i="97"/>
  <c r="S54" i="97" s="1"/>
  <c r="AC54" i="97" s="1"/>
  <c r="AB55" i="97" s="1"/>
  <c r="AX55" i="97"/>
  <c r="S55" i="97" s="1"/>
  <c r="AC55" i="97" s="1"/>
  <c r="AB56" i="97" s="1"/>
  <c r="AX56" i="97"/>
  <c r="S56" i="97" s="1"/>
  <c r="AC56" i="97" s="1"/>
  <c r="AB57" i="97" s="1"/>
  <c r="AX57" i="97"/>
  <c r="S57" i="97" s="1"/>
  <c r="AC57" i="97" s="1"/>
  <c r="AB58" i="97" s="1"/>
  <c r="AX58" i="97"/>
  <c r="S58" i="97" s="1"/>
  <c r="AC58" i="97" s="1"/>
  <c r="AB59" i="97" s="1"/>
  <c r="AX59" i="97"/>
  <c r="S59" i="97" s="1"/>
  <c r="AC59" i="97" s="1"/>
  <c r="AB60" i="97" s="1"/>
  <c r="AX60" i="97"/>
  <c r="S60" i="97" s="1"/>
  <c r="AC60" i="97" s="1"/>
  <c r="AB61" i="97" s="1"/>
  <c r="AX61" i="97"/>
  <c r="S61" i="97" s="1"/>
  <c r="AC61" i="97" s="1"/>
  <c r="AB62" i="97" s="1"/>
  <c r="AX62" i="97"/>
  <c r="S62" i="97" s="1"/>
  <c r="AC62" i="97" s="1"/>
  <c r="AB63" i="97" s="1"/>
  <c r="AX63" i="97"/>
  <c r="S63" i="97" s="1"/>
  <c r="AC63" i="97" s="1"/>
  <c r="AB64" i="97" s="1"/>
  <c r="AX64" i="97"/>
  <c r="S64" i="97" s="1"/>
  <c r="AC64" i="97" s="1"/>
  <c r="AB65" i="97" s="1"/>
  <c r="AX67" i="97"/>
  <c r="S67" i="97" s="1"/>
  <c r="AC67" i="97" s="1"/>
  <c r="AB68" i="97" s="1"/>
  <c r="AX65" i="97"/>
  <c r="S65" i="97" s="1"/>
  <c r="AC65" i="97" s="1"/>
  <c r="AB66" i="97" s="1"/>
  <c r="AX66" i="97"/>
  <c r="S66" i="97" s="1"/>
  <c r="AC66" i="97" s="1"/>
  <c r="AB67" i="97" s="1"/>
  <c r="AX68" i="97"/>
  <c r="S68" i="97" s="1"/>
  <c r="AC68" i="97" s="1"/>
  <c r="AB69" i="97" s="1"/>
  <c r="AR61" i="100"/>
  <c r="Y55" i="98"/>
  <c r="Z55" i="98" s="1"/>
  <c r="X55" i="98"/>
  <c r="AI55" i="82"/>
  <c r="AN55" i="82"/>
  <c r="AR63" i="92"/>
  <c r="AH65" i="93"/>
  <c r="AQ65" i="93" s="1"/>
  <c r="AH57" i="87"/>
  <c r="AQ57" i="87" s="1"/>
  <c r="AR55" i="42"/>
  <c r="AH62" i="100"/>
  <c r="AQ62" i="100" s="1"/>
  <c r="Z57" i="87"/>
  <c r="Z62" i="100"/>
  <c r="AH61" i="16"/>
  <c r="AQ61" i="16" s="1"/>
  <c r="AR53" i="35"/>
  <c r="Z62" i="44"/>
  <c r="Z56" i="99"/>
  <c r="AI58" i="49"/>
  <c r="AO58" i="49"/>
  <c r="AH56" i="43"/>
  <c r="AQ56" i="43" s="1"/>
  <c r="AR68" i="97"/>
  <c r="Y62" i="84"/>
  <c r="Z62" i="84" s="1"/>
  <c r="X62" i="84"/>
  <c r="AH69" i="89"/>
  <c r="AQ69" i="89" s="1"/>
  <c r="AQ71" i="89" s="1"/>
  <c r="AX3" i="89"/>
  <c r="S3" i="89" s="1"/>
  <c r="AC3" i="89" s="1"/>
  <c r="AZ3" i="89"/>
  <c r="AX10" i="89" s="1"/>
  <c r="S10" i="89" s="1"/>
  <c r="AC10" i="89" s="1"/>
  <c r="AB11" i="89" s="1"/>
  <c r="AX4" i="89"/>
  <c r="S4" i="89" s="1"/>
  <c r="AC4" i="89" s="1"/>
  <c r="AB5" i="89" s="1"/>
  <c r="AX7" i="89"/>
  <c r="S7" i="89" s="1"/>
  <c r="AC7" i="89" s="1"/>
  <c r="AB8" i="89" s="1"/>
  <c r="AX8" i="89"/>
  <c r="S8" i="89" s="1"/>
  <c r="AC8" i="89" s="1"/>
  <c r="AB9" i="89" s="1"/>
  <c r="AX9" i="89"/>
  <c r="S9" i="89" s="1"/>
  <c r="AC9" i="89" s="1"/>
  <c r="AB10" i="89" s="1"/>
  <c r="AX11" i="89"/>
  <c r="S11" i="89" s="1"/>
  <c r="AC11" i="89" s="1"/>
  <c r="AB12" i="89" s="1"/>
  <c r="AX12" i="89"/>
  <c r="S12" i="89" s="1"/>
  <c r="AC12" i="89" s="1"/>
  <c r="AB13" i="89" s="1"/>
  <c r="AX13" i="89"/>
  <c r="S13" i="89" s="1"/>
  <c r="AC13" i="89" s="1"/>
  <c r="AB14" i="89" s="1"/>
  <c r="AX14" i="89"/>
  <c r="S14" i="89" s="1"/>
  <c r="AC14" i="89" s="1"/>
  <c r="AB15" i="89" s="1"/>
  <c r="AX15" i="89"/>
  <c r="S15" i="89" s="1"/>
  <c r="AC15" i="89" s="1"/>
  <c r="AB16" i="89" s="1"/>
  <c r="AX16" i="89"/>
  <c r="S16" i="89" s="1"/>
  <c r="AC16" i="89" s="1"/>
  <c r="AB17" i="89" s="1"/>
  <c r="AX17" i="89"/>
  <c r="S17" i="89" s="1"/>
  <c r="AC17" i="89" s="1"/>
  <c r="AB18" i="89" s="1"/>
  <c r="AX18" i="89"/>
  <c r="S18" i="89" s="1"/>
  <c r="AC18" i="89" s="1"/>
  <c r="AB19" i="89" s="1"/>
  <c r="AX19" i="89"/>
  <c r="S19" i="89" s="1"/>
  <c r="AC19" i="89" s="1"/>
  <c r="AB20" i="89" s="1"/>
  <c r="AX20" i="89"/>
  <c r="S20" i="89" s="1"/>
  <c r="AC20" i="89" s="1"/>
  <c r="AB21" i="89" s="1"/>
  <c r="AX21" i="89"/>
  <c r="S21" i="89" s="1"/>
  <c r="AC21" i="89" s="1"/>
  <c r="AB22" i="89" s="1"/>
  <c r="AX22" i="89"/>
  <c r="S22" i="89" s="1"/>
  <c r="AC22" i="89" s="1"/>
  <c r="AB23" i="89" s="1"/>
  <c r="AX23" i="89"/>
  <c r="S23" i="89" s="1"/>
  <c r="AC23" i="89" s="1"/>
  <c r="AB24" i="89" s="1"/>
  <c r="AX24" i="89"/>
  <c r="S24" i="89" s="1"/>
  <c r="AC24" i="89" s="1"/>
  <c r="AB25" i="89" s="1"/>
  <c r="AX25" i="89"/>
  <c r="S25" i="89" s="1"/>
  <c r="AC25" i="89" s="1"/>
  <c r="AB26" i="89" s="1"/>
  <c r="AX26" i="89"/>
  <c r="S26" i="89" s="1"/>
  <c r="AC26" i="89" s="1"/>
  <c r="AB27" i="89" s="1"/>
  <c r="AX27" i="89"/>
  <c r="S27" i="89" s="1"/>
  <c r="AC27" i="89" s="1"/>
  <c r="AB28" i="89" s="1"/>
  <c r="AX28" i="89"/>
  <c r="S28" i="89" s="1"/>
  <c r="AC28" i="89" s="1"/>
  <c r="AB29" i="89" s="1"/>
  <c r="AX29" i="89"/>
  <c r="S29" i="89" s="1"/>
  <c r="AC29" i="89" s="1"/>
  <c r="AB30" i="89" s="1"/>
  <c r="AX30" i="89"/>
  <c r="S30" i="89" s="1"/>
  <c r="AC30" i="89" s="1"/>
  <c r="AB31" i="89" s="1"/>
  <c r="AX31" i="89"/>
  <c r="S31" i="89" s="1"/>
  <c r="AC31" i="89" s="1"/>
  <c r="AB32" i="89" s="1"/>
  <c r="AX32" i="89"/>
  <c r="S32" i="89" s="1"/>
  <c r="AC32" i="89" s="1"/>
  <c r="AB33" i="89" s="1"/>
  <c r="AX33" i="89"/>
  <c r="S33" i="89" s="1"/>
  <c r="AC33" i="89" s="1"/>
  <c r="AB34" i="89" s="1"/>
  <c r="AX34" i="89"/>
  <c r="S34" i="89" s="1"/>
  <c r="AC34" i="89" s="1"/>
  <c r="AB35" i="89" s="1"/>
  <c r="AX35" i="89"/>
  <c r="S35" i="89" s="1"/>
  <c r="AC35" i="89" s="1"/>
  <c r="AB36" i="89" s="1"/>
  <c r="AX36" i="89"/>
  <c r="S36" i="89" s="1"/>
  <c r="AC36" i="89" s="1"/>
  <c r="AB37" i="89" s="1"/>
  <c r="AX37" i="89"/>
  <c r="S37" i="89" s="1"/>
  <c r="AC37" i="89" s="1"/>
  <c r="AB38" i="89" s="1"/>
  <c r="AX38" i="89"/>
  <c r="S38" i="89" s="1"/>
  <c r="AC38" i="89" s="1"/>
  <c r="AB39" i="89" s="1"/>
  <c r="AX39" i="89"/>
  <c r="S39" i="89" s="1"/>
  <c r="AC39" i="89" s="1"/>
  <c r="AB40" i="89" s="1"/>
  <c r="AX40" i="89"/>
  <c r="S40" i="89" s="1"/>
  <c r="AC40" i="89" s="1"/>
  <c r="AB41" i="89" s="1"/>
  <c r="AX41" i="89"/>
  <c r="S41" i="89" s="1"/>
  <c r="AC41" i="89" s="1"/>
  <c r="AB42" i="89" s="1"/>
  <c r="AX42" i="89"/>
  <c r="S42" i="89" s="1"/>
  <c r="AC42" i="89" s="1"/>
  <c r="AB43" i="89" s="1"/>
  <c r="AX43" i="89"/>
  <c r="S43" i="89" s="1"/>
  <c r="AC43" i="89" s="1"/>
  <c r="AB44" i="89" s="1"/>
  <c r="AX44" i="89"/>
  <c r="S44" i="89" s="1"/>
  <c r="AC44" i="89" s="1"/>
  <c r="AB45" i="89" s="1"/>
  <c r="AX45" i="89"/>
  <c r="S45" i="89" s="1"/>
  <c r="AC45" i="89" s="1"/>
  <c r="AB46" i="89" s="1"/>
  <c r="AX46" i="89"/>
  <c r="S46" i="89" s="1"/>
  <c r="AC46" i="89" s="1"/>
  <c r="AB47" i="89" s="1"/>
  <c r="AX47" i="89"/>
  <c r="S47" i="89" s="1"/>
  <c r="AC47" i="89" s="1"/>
  <c r="AB48" i="89" s="1"/>
  <c r="AX48" i="89"/>
  <c r="S48" i="89" s="1"/>
  <c r="AC48" i="89" s="1"/>
  <c r="AB49" i="89" s="1"/>
  <c r="AX49" i="89"/>
  <c r="S49" i="89" s="1"/>
  <c r="AC49" i="89" s="1"/>
  <c r="AB50" i="89" s="1"/>
  <c r="AX50" i="89"/>
  <c r="S50" i="89" s="1"/>
  <c r="AC50" i="89" s="1"/>
  <c r="AB51" i="89" s="1"/>
  <c r="AX51" i="89"/>
  <c r="S51" i="89" s="1"/>
  <c r="AC51" i="89" s="1"/>
  <c r="AB52" i="89" s="1"/>
  <c r="AX52" i="89"/>
  <c r="S52" i="89" s="1"/>
  <c r="AC52" i="89" s="1"/>
  <c r="AB53" i="89" s="1"/>
  <c r="AX53" i="89"/>
  <c r="S53" i="89" s="1"/>
  <c r="AC53" i="89" s="1"/>
  <c r="AB54" i="89" s="1"/>
  <c r="AX54" i="89"/>
  <c r="S54" i="89" s="1"/>
  <c r="AC54" i="89" s="1"/>
  <c r="AB55" i="89" s="1"/>
  <c r="AX55" i="89"/>
  <c r="S55" i="89" s="1"/>
  <c r="AC55" i="89" s="1"/>
  <c r="AB56" i="89" s="1"/>
  <c r="AX56" i="89"/>
  <c r="S56" i="89" s="1"/>
  <c r="AC56" i="89" s="1"/>
  <c r="AB57" i="89" s="1"/>
  <c r="AX57" i="89"/>
  <c r="S57" i="89" s="1"/>
  <c r="AC57" i="89" s="1"/>
  <c r="AB58" i="89" s="1"/>
  <c r="AX58" i="89"/>
  <c r="S58" i="89" s="1"/>
  <c r="AC58" i="89" s="1"/>
  <c r="AB59" i="89" s="1"/>
  <c r="AX59" i="89"/>
  <c r="S59" i="89" s="1"/>
  <c r="AC59" i="89" s="1"/>
  <c r="AB60" i="89" s="1"/>
  <c r="AX60" i="89"/>
  <c r="S60" i="89" s="1"/>
  <c r="AC60" i="89" s="1"/>
  <c r="AB61" i="89" s="1"/>
  <c r="AX61" i="89"/>
  <c r="S61" i="89" s="1"/>
  <c r="AC61" i="89" s="1"/>
  <c r="AB62" i="89" s="1"/>
  <c r="AX62" i="89"/>
  <c r="S62" i="89" s="1"/>
  <c r="AC62" i="89" s="1"/>
  <c r="AB63" i="89" s="1"/>
  <c r="AX63" i="89"/>
  <c r="S63" i="89" s="1"/>
  <c r="AC63" i="89" s="1"/>
  <c r="AB64" i="89" s="1"/>
  <c r="AX68" i="89"/>
  <c r="S68" i="89" s="1"/>
  <c r="AC68" i="89" s="1"/>
  <c r="AB69" i="89" s="1"/>
  <c r="AX67" i="89"/>
  <c r="S67" i="89" s="1"/>
  <c r="AC67" i="89" s="1"/>
  <c r="AB68" i="89" s="1"/>
  <c r="AX64" i="89"/>
  <c r="S64" i="89" s="1"/>
  <c r="AC64" i="89" s="1"/>
  <c r="AB65" i="89" s="1"/>
  <c r="AX65" i="89"/>
  <c r="S65" i="89" s="1"/>
  <c r="AC65" i="89" s="1"/>
  <c r="AB66" i="89" s="1"/>
  <c r="AX66" i="89"/>
  <c r="S66" i="89" s="1"/>
  <c r="AC66" i="89" s="1"/>
  <c r="AB67" i="89" s="1"/>
  <c r="AR60" i="16"/>
  <c r="AX69" i="97"/>
  <c r="S69" i="97" s="1"/>
  <c r="AC69" i="97" s="1"/>
  <c r="AF69" i="97"/>
  <c r="AO69" i="97" s="1"/>
  <c r="AO71" i="97" s="1"/>
  <c r="AE69" i="97"/>
  <c r="AG69" i="97"/>
  <c r="AP69" i="97" s="1"/>
  <c r="AP71" i="97" s="1"/>
  <c r="AI63" i="53"/>
  <c r="AN63" i="53"/>
  <c r="AR53" i="85"/>
  <c r="AH64" i="104"/>
  <c r="AQ64" i="104" s="1"/>
  <c r="AF53" i="50"/>
  <c r="AO53" i="50" s="1"/>
  <c r="AE53" i="50"/>
  <c r="AN53" i="50" s="1"/>
  <c r="W54" i="50"/>
  <c r="AG53" i="50"/>
  <c r="W61" i="54"/>
  <c r="AG60" i="54"/>
  <c r="AP60" i="54" s="1"/>
  <c r="AE60" i="54"/>
  <c r="AF60" i="54"/>
  <c r="AO60" i="54" s="1"/>
  <c r="AH54" i="35"/>
  <c r="AQ54" i="35" s="1"/>
  <c r="AI57" i="10"/>
  <c r="AN57" i="10"/>
  <c r="AR57" i="11"/>
  <c r="AR58" i="41"/>
  <c r="AR68" i="89"/>
  <c r="AH66" i="101"/>
  <c r="AQ66" i="101" s="1"/>
  <c r="AF66" i="46"/>
  <c r="AO66" i="46" s="1"/>
  <c r="AG66" i="46"/>
  <c r="AP66" i="46" s="1"/>
  <c r="AE66" i="46"/>
  <c r="W67" i="46"/>
  <c r="Z54" i="35"/>
  <c r="Z53" i="94"/>
  <c r="Y61" i="88"/>
  <c r="Z61" i="88"/>
  <c r="X61" i="88"/>
  <c r="Y62" i="13"/>
  <c r="Z62" i="13" s="1"/>
  <c r="X62" i="13"/>
  <c r="AH64" i="92"/>
  <c r="AQ64" i="92" s="1"/>
  <c r="AR63" i="104"/>
  <c r="Y63" i="96"/>
  <c r="X63" i="96"/>
  <c r="Z63" i="96" s="1"/>
  <c r="Z56" i="43"/>
  <c r="AI54" i="48"/>
  <c r="AN54" i="48"/>
  <c r="Y66" i="47"/>
  <c r="X66" i="47"/>
  <c r="Z66" i="47" s="1"/>
  <c r="AI61" i="84"/>
  <c r="AN61" i="84"/>
  <c r="AH55" i="90"/>
  <c r="AQ55" i="90" s="1"/>
  <c r="Z69" i="89"/>
  <c r="AH59" i="41"/>
  <c r="AQ59" i="41" s="1"/>
  <c r="AH67" i="32"/>
  <c r="AQ67" i="32" s="1"/>
  <c r="AI61" i="95"/>
  <c r="AN61" i="95"/>
  <c r="Y56" i="82"/>
  <c r="X56" i="82"/>
  <c r="Z56" i="82" s="1"/>
  <c r="W65" i="53" l="1"/>
  <c r="AE64" i="53"/>
  <c r="AF64" i="53"/>
  <c r="AO64" i="53" s="1"/>
  <c r="AG64" i="53"/>
  <c r="AP64" i="53" s="1"/>
  <c r="AE62" i="84"/>
  <c r="W63" i="84"/>
  <c r="AG62" i="84"/>
  <c r="AP62" i="84" s="1"/>
  <c r="AF62" i="84"/>
  <c r="AO62" i="84" s="1"/>
  <c r="AG55" i="98"/>
  <c r="AP55" i="98" s="1"/>
  <c r="AF55" i="98"/>
  <c r="AO55" i="98" s="1"/>
  <c r="W56" i="98"/>
  <c r="AE55" i="98"/>
  <c r="AF58" i="18"/>
  <c r="AO58" i="18" s="1"/>
  <c r="AE58" i="18"/>
  <c r="W59" i="18"/>
  <c r="AG58" i="18"/>
  <c r="AP58" i="18" s="1"/>
  <c r="W57" i="82"/>
  <c r="AG56" i="82"/>
  <c r="AP56" i="82" s="1"/>
  <c r="AF56" i="82"/>
  <c r="AO56" i="82" s="1"/>
  <c r="AE56" i="82"/>
  <c r="AG62" i="13"/>
  <c r="AP62" i="13" s="1"/>
  <c r="AF62" i="13"/>
  <c r="AO62" i="13" s="1"/>
  <c r="W63" i="13"/>
  <c r="AE62" i="13"/>
  <c r="AG66" i="15"/>
  <c r="AP66" i="15" s="1"/>
  <c r="AE66" i="15"/>
  <c r="W67" i="15"/>
  <c r="AF66" i="15"/>
  <c r="AO66" i="15" s="1"/>
  <c r="W64" i="96"/>
  <c r="AG63" i="96"/>
  <c r="AP63" i="96" s="1"/>
  <c r="AF63" i="96"/>
  <c r="AO63" i="96" s="1"/>
  <c r="AE63" i="96"/>
  <c r="AE66" i="47"/>
  <c r="AG66" i="47"/>
  <c r="AP66" i="47" s="1"/>
  <c r="AF66" i="47"/>
  <c r="AO66" i="47" s="1"/>
  <c r="W67" i="47"/>
  <c r="AF64" i="52"/>
  <c r="AO64" i="52" s="1"/>
  <c r="AE64" i="52"/>
  <c r="W65" i="52"/>
  <c r="AG64" i="52"/>
  <c r="AP64" i="52" s="1"/>
  <c r="AE55" i="48"/>
  <c r="AF55" i="48"/>
  <c r="AO55" i="48" s="1"/>
  <c r="AG55" i="48"/>
  <c r="AP55" i="48" s="1"/>
  <c r="W56" i="48"/>
  <c r="AJ57" i="89"/>
  <c r="AK57" i="89"/>
  <c r="AT57" i="89" s="1"/>
  <c r="AK21" i="89"/>
  <c r="AT21" i="89" s="1"/>
  <c r="AJ21" i="89"/>
  <c r="AJ59" i="97"/>
  <c r="AK59" i="97"/>
  <c r="AT59" i="97" s="1"/>
  <c r="AJ29" i="97"/>
  <c r="AK29" i="97"/>
  <c r="AT29" i="97" s="1"/>
  <c r="AR61" i="95"/>
  <c r="AR61" i="84"/>
  <c r="AE56" i="43"/>
  <c r="AF56" i="43"/>
  <c r="AO56" i="43" s="1"/>
  <c r="AG56" i="43"/>
  <c r="AP56" i="43" s="1"/>
  <c r="W57" i="43"/>
  <c r="AF54" i="35"/>
  <c r="AO54" i="35" s="1"/>
  <c r="W55" i="35"/>
  <c r="AE54" i="35"/>
  <c r="AN54" i="35" s="1"/>
  <c r="AG54" i="35"/>
  <c r="AR57" i="10"/>
  <c r="AI53" i="50"/>
  <c r="AP53" i="50"/>
  <c r="AR63" i="53"/>
  <c r="AK64" i="89"/>
  <c r="AT64" i="89" s="1"/>
  <c r="AJ64" i="89"/>
  <c r="AJ58" i="89"/>
  <c r="AK58" i="89"/>
  <c r="AT58" i="89" s="1"/>
  <c r="AK52" i="89"/>
  <c r="AT52" i="89" s="1"/>
  <c r="AJ52" i="89"/>
  <c r="AJ46" i="89"/>
  <c r="AK46" i="89"/>
  <c r="AT46" i="89" s="1"/>
  <c r="AK40" i="89"/>
  <c r="AT40" i="89" s="1"/>
  <c r="AJ40" i="89"/>
  <c r="AJ34" i="89"/>
  <c r="AK34" i="89"/>
  <c r="AT34" i="89" s="1"/>
  <c r="AJ28" i="89"/>
  <c r="AK28" i="89"/>
  <c r="AT28" i="89" s="1"/>
  <c r="AJ22" i="89"/>
  <c r="AK22" i="89"/>
  <c r="AT22" i="89" s="1"/>
  <c r="AK16" i="89"/>
  <c r="AT16" i="89" s="1"/>
  <c r="AJ16" i="89"/>
  <c r="AK9" i="89"/>
  <c r="AT9" i="89" s="1"/>
  <c r="AJ9" i="89"/>
  <c r="AJ3" i="89"/>
  <c r="AB4" i="89"/>
  <c r="W58" i="87"/>
  <c r="AE57" i="87"/>
  <c r="AF57" i="87"/>
  <c r="AO57" i="87" s="1"/>
  <c r="AG57" i="87"/>
  <c r="AP57" i="87" s="1"/>
  <c r="AJ68" i="97"/>
  <c r="AK68" i="97"/>
  <c r="AT68" i="97" s="1"/>
  <c r="AK60" i="97"/>
  <c r="AT60" i="97" s="1"/>
  <c r="AJ60" i="97"/>
  <c r="AJ54" i="97"/>
  <c r="AK54" i="97"/>
  <c r="AT54" i="97" s="1"/>
  <c r="AJ48" i="97"/>
  <c r="AK48" i="97"/>
  <c r="AT48" i="97" s="1"/>
  <c r="AJ42" i="97"/>
  <c r="AK42" i="97"/>
  <c r="AT42" i="97" s="1"/>
  <c r="AJ36" i="97"/>
  <c r="AK36" i="97"/>
  <c r="AT36" i="97" s="1"/>
  <c r="AJ30" i="97"/>
  <c r="AK30" i="97"/>
  <c r="AT30" i="97" s="1"/>
  <c r="AJ24" i="97"/>
  <c r="AK24" i="97"/>
  <c r="AT24" i="97" s="1"/>
  <c r="AJ18" i="97"/>
  <c r="AK18" i="97"/>
  <c r="AT18" i="97" s="1"/>
  <c r="AK12" i="97"/>
  <c r="AT12" i="97" s="1"/>
  <c r="AJ12" i="97"/>
  <c r="AK5" i="97"/>
  <c r="AT5" i="97" s="1"/>
  <c r="AJ5" i="97"/>
  <c r="AI52" i="102"/>
  <c r="AN52" i="102"/>
  <c r="AI58" i="91"/>
  <c r="AN58" i="91"/>
  <c r="AR65" i="47"/>
  <c r="AI58" i="55"/>
  <c r="AN58" i="55"/>
  <c r="Y60" i="83"/>
  <c r="X60" i="83"/>
  <c r="AR65" i="15"/>
  <c r="AR63" i="52"/>
  <c r="AI67" i="32"/>
  <c r="AN67" i="32"/>
  <c r="AI61" i="16"/>
  <c r="AN61" i="16"/>
  <c r="AI64" i="104"/>
  <c r="AR64" i="104" s="1"/>
  <c r="AN64" i="104"/>
  <c r="AI64" i="92"/>
  <c r="AN64" i="92"/>
  <c r="AJ63" i="89"/>
  <c r="AK63" i="89"/>
  <c r="AT63" i="89" s="1"/>
  <c r="AJ33" i="89"/>
  <c r="AK33" i="89"/>
  <c r="AT33" i="89" s="1"/>
  <c r="AK65" i="97"/>
  <c r="AT65" i="97" s="1"/>
  <c r="AJ65" i="97"/>
  <c r="AJ47" i="97"/>
  <c r="AK47" i="97"/>
  <c r="AT47" i="97" s="1"/>
  <c r="AJ23" i="97"/>
  <c r="AK23" i="97"/>
  <c r="AT23" i="97" s="1"/>
  <c r="AI67" i="105"/>
  <c r="AN67" i="105"/>
  <c r="AH61" i="88"/>
  <c r="AQ61" i="88" s="1"/>
  <c r="Y67" i="46"/>
  <c r="Z67" i="46"/>
  <c r="X67" i="46"/>
  <c r="AI60" i="54"/>
  <c r="AN60" i="54"/>
  <c r="AI69" i="97"/>
  <c r="AN69" i="97"/>
  <c r="AN71" i="97" s="1"/>
  <c r="AJ66" i="89"/>
  <c r="AK66" i="89"/>
  <c r="AT66" i="89" s="1"/>
  <c r="AK62" i="89"/>
  <c r="AT62" i="89" s="1"/>
  <c r="AJ62" i="89"/>
  <c r="AK56" i="89"/>
  <c r="AT56" i="89" s="1"/>
  <c r="AJ56" i="89"/>
  <c r="AK50" i="89"/>
  <c r="AT50" i="89" s="1"/>
  <c r="AJ50" i="89"/>
  <c r="AK44" i="89"/>
  <c r="AT44" i="89" s="1"/>
  <c r="AJ44" i="89"/>
  <c r="AJ38" i="89"/>
  <c r="AK38" i="89"/>
  <c r="AT38" i="89" s="1"/>
  <c r="AK32" i="89"/>
  <c r="AT32" i="89" s="1"/>
  <c r="AJ32" i="89"/>
  <c r="AJ26" i="89"/>
  <c r="AK26" i="89"/>
  <c r="AT26" i="89" s="1"/>
  <c r="AJ20" i="89"/>
  <c r="AK20" i="89"/>
  <c r="AT20" i="89" s="1"/>
  <c r="AK14" i="89"/>
  <c r="AT14" i="89" s="1"/>
  <c r="AJ14" i="89"/>
  <c r="AX6" i="89"/>
  <c r="S6" i="89" s="1"/>
  <c r="AC6" i="89" s="1"/>
  <c r="AB7" i="89" s="1"/>
  <c r="AH62" i="84"/>
  <c r="AQ62" i="84" s="1"/>
  <c r="W57" i="99"/>
  <c r="AG56" i="99"/>
  <c r="AP56" i="99" s="1"/>
  <c r="AF56" i="99"/>
  <c r="AO56" i="99" s="1"/>
  <c r="AE56" i="99"/>
  <c r="AK64" i="97"/>
  <c r="AT64" i="97" s="1"/>
  <c r="AJ64" i="97"/>
  <c r="AJ58" i="97"/>
  <c r="AK58" i="97"/>
  <c r="AT58" i="97" s="1"/>
  <c r="AK52" i="97"/>
  <c r="AT52" i="97" s="1"/>
  <c r="AJ52" i="97"/>
  <c r="AJ46" i="97"/>
  <c r="AK46" i="97"/>
  <c r="AT46" i="97" s="1"/>
  <c r="AJ40" i="97"/>
  <c r="AK40" i="97"/>
  <c r="AT40" i="97" s="1"/>
  <c r="AJ34" i="97"/>
  <c r="AK34" i="97"/>
  <c r="AT34" i="97" s="1"/>
  <c r="AJ28" i="97"/>
  <c r="AK28" i="97"/>
  <c r="AT28" i="97" s="1"/>
  <c r="AJ22" i="97"/>
  <c r="AK22" i="97"/>
  <c r="AT22" i="97" s="1"/>
  <c r="AJ16" i="97"/>
  <c r="AK16" i="97"/>
  <c r="AT16" i="97" s="1"/>
  <c r="AX9" i="97"/>
  <c r="S9" i="97" s="1"/>
  <c r="AC9" i="97" s="1"/>
  <c r="AB10" i="97" s="1"/>
  <c r="AX5" i="97"/>
  <c r="S5" i="97" s="1"/>
  <c r="AC5" i="97" s="1"/>
  <c r="AB6" i="97" s="1"/>
  <c r="AH62" i="45"/>
  <c r="AQ62" i="45" s="1"/>
  <c r="AR61" i="13"/>
  <c r="Y59" i="55"/>
  <c r="X59" i="55"/>
  <c r="Z59" i="55" s="1"/>
  <c r="AI61" i="86"/>
  <c r="AN61" i="86"/>
  <c r="AH64" i="53"/>
  <c r="AQ64" i="53" s="1"/>
  <c r="AR60" i="88"/>
  <c r="AI59" i="41"/>
  <c r="AN59" i="41"/>
  <c r="AR61" i="45"/>
  <c r="AR62" i="96"/>
  <c r="Y68" i="32"/>
  <c r="X68" i="32"/>
  <c r="Z68" i="32" s="1"/>
  <c r="Y56" i="90"/>
  <c r="Z56" i="90" s="1"/>
  <c r="X56" i="90"/>
  <c r="AJ45" i="89"/>
  <c r="AK45" i="89"/>
  <c r="AT45" i="89" s="1"/>
  <c r="AJ15" i="89"/>
  <c r="AK15" i="89"/>
  <c r="AT15" i="89" s="1"/>
  <c r="AJ35" i="97"/>
  <c r="AK35" i="97"/>
  <c r="AT35" i="97" s="1"/>
  <c r="AJ11" i="97"/>
  <c r="AK11" i="97"/>
  <c r="AT11" i="97" s="1"/>
  <c r="W62" i="88"/>
  <c r="AG61" i="88"/>
  <c r="AP61" i="88" s="1"/>
  <c r="AF61" i="88"/>
  <c r="AO61" i="88" s="1"/>
  <c r="AE61" i="88"/>
  <c r="AI66" i="46"/>
  <c r="AN66" i="46"/>
  <c r="AJ65" i="89"/>
  <c r="AK65" i="89"/>
  <c r="AT65" i="89" s="1"/>
  <c r="AJ61" i="89"/>
  <c r="AK61" i="89"/>
  <c r="AT61" i="89" s="1"/>
  <c r="AJ55" i="89"/>
  <c r="AK55" i="89"/>
  <c r="AT55" i="89" s="1"/>
  <c r="AK49" i="89"/>
  <c r="AT49" i="89" s="1"/>
  <c r="AJ49" i="89"/>
  <c r="AK43" i="89"/>
  <c r="AT43" i="89" s="1"/>
  <c r="AJ43" i="89"/>
  <c r="AK37" i="89"/>
  <c r="AT37" i="89" s="1"/>
  <c r="AJ37" i="89"/>
  <c r="AK31" i="89"/>
  <c r="AT31" i="89" s="1"/>
  <c r="AJ31" i="89"/>
  <c r="AJ25" i="89"/>
  <c r="AK25" i="89"/>
  <c r="AT25" i="89" s="1"/>
  <c r="AJ19" i="89"/>
  <c r="AK19" i="89"/>
  <c r="AT19" i="89" s="1"/>
  <c r="AK13" i="89"/>
  <c r="AT13" i="89" s="1"/>
  <c r="AJ13" i="89"/>
  <c r="AK5" i="89"/>
  <c r="AT5" i="89" s="1"/>
  <c r="W63" i="44"/>
  <c r="AE62" i="44"/>
  <c r="AF62" i="44"/>
  <c r="AO62" i="44" s="1"/>
  <c r="AG62" i="44"/>
  <c r="AP62" i="44" s="1"/>
  <c r="AR55" i="82"/>
  <c r="AJ69" i="97"/>
  <c r="AS69" i="97" s="1"/>
  <c r="AK69" i="97"/>
  <c r="AT69" i="97" s="1"/>
  <c r="AJ63" i="97"/>
  <c r="AK63" i="97"/>
  <c r="AT63" i="97" s="1"/>
  <c r="AK57" i="97"/>
  <c r="AT57" i="97" s="1"/>
  <c r="AJ57" i="97"/>
  <c r="AK51" i="97"/>
  <c r="AT51" i="97" s="1"/>
  <c r="AJ51" i="97"/>
  <c r="AK45" i="97"/>
  <c r="AT45" i="97" s="1"/>
  <c r="AJ45" i="97"/>
  <c r="AK39" i="97"/>
  <c r="AT39" i="97" s="1"/>
  <c r="AJ39" i="97"/>
  <c r="AJ33" i="97"/>
  <c r="AK33" i="97"/>
  <c r="AT33" i="97" s="1"/>
  <c r="AK27" i="97"/>
  <c r="AT27" i="97" s="1"/>
  <c r="AJ27" i="97"/>
  <c r="AK21" i="97"/>
  <c r="AT21" i="97" s="1"/>
  <c r="AJ21" i="97"/>
  <c r="AX14" i="97"/>
  <c r="S14" i="97" s="1"/>
  <c r="AC14" i="97" s="1"/>
  <c r="AB15" i="97" s="1"/>
  <c r="AX8" i="97"/>
  <c r="S8" i="97" s="1"/>
  <c r="AC8" i="97" s="1"/>
  <c r="AB9" i="97" s="1"/>
  <c r="Z62" i="45"/>
  <c r="Y59" i="91"/>
  <c r="Z59" i="91"/>
  <c r="X59" i="91"/>
  <c r="Z59" i="49"/>
  <c r="AH59" i="49"/>
  <c r="AQ59" i="49" s="1"/>
  <c r="Y67" i="101"/>
  <c r="Z67" i="101" s="1"/>
  <c r="X67" i="101"/>
  <c r="AI59" i="83"/>
  <c r="AN59" i="83"/>
  <c r="AH62" i="95"/>
  <c r="AQ62" i="95" s="1"/>
  <c r="AR62" i="51"/>
  <c r="Y65" i="92"/>
  <c r="Z65" i="92" s="1"/>
  <c r="X65" i="92"/>
  <c r="AI55" i="90"/>
  <c r="AN55" i="90"/>
  <c r="AH66" i="47"/>
  <c r="AQ66" i="47" s="1"/>
  <c r="AH63" i="96"/>
  <c r="AQ63" i="96" s="1"/>
  <c r="AK67" i="89"/>
  <c r="AT67" i="89" s="1"/>
  <c r="AJ67" i="89"/>
  <c r="AK39" i="89"/>
  <c r="AT39" i="89" s="1"/>
  <c r="AJ39" i="89"/>
  <c r="AK8" i="89"/>
  <c r="AT8" i="89" s="1"/>
  <c r="AJ8" i="89"/>
  <c r="AK41" i="97"/>
  <c r="AT41" i="97" s="1"/>
  <c r="AJ41" i="97"/>
  <c r="AJ3" i="97"/>
  <c r="AB4" i="97"/>
  <c r="AG54" i="85"/>
  <c r="AP54" i="85" s="1"/>
  <c r="AE54" i="85"/>
  <c r="AF54" i="85"/>
  <c r="AO54" i="85" s="1"/>
  <c r="W55" i="85"/>
  <c r="Y53" i="102"/>
  <c r="Z53" i="102" s="1"/>
  <c r="X53" i="102"/>
  <c r="AH55" i="48"/>
  <c r="AQ55" i="48" s="1"/>
  <c r="AI66" i="101"/>
  <c r="AN66" i="101"/>
  <c r="Y61" i="54"/>
  <c r="X61" i="54"/>
  <c r="AK68" i="89"/>
  <c r="AT68" i="89" s="1"/>
  <c r="AJ68" i="89"/>
  <c r="AJ60" i="89"/>
  <c r="AK60" i="89"/>
  <c r="AT60" i="89" s="1"/>
  <c r="AJ54" i="89"/>
  <c r="AK54" i="89"/>
  <c r="AT54" i="89" s="1"/>
  <c r="AJ48" i="89"/>
  <c r="AK48" i="89"/>
  <c r="AT48" i="89" s="1"/>
  <c r="AK42" i="89"/>
  <c r="AT42" i="89" s="1"/>
  <c r="AJ42" i="89"/>
  <c r="AJ36" i="89"/>
  <c r="AK36" i="89"/>
  <c r="AT36" i="89" s="1"/>
  <c r="AJ30" i="89"/>
  <c r="AK30" i="89"/>
  <c r="AT30" i="89" s="1"/>
  <c r="AK24" i="89"/>
  <c r="AT24" i="89" s="1"/>
  <c r="AJ24" i="89"/>
  <c r="AK18" i="89"/>
  <c r="AT18" i="89" s="1"/>
  <c r="AJ18" i="89"/>
  <c r="AK12" i="89"/>
  <c r="AT12" i="89" s="1"/>
  <c r="AJ12" i="89"/>
  <c r="AK11" i="89"/>
  <c r="AT11" i="89" s="1"/>
  <c r="AJ11" i="89"/>
  <c r="AH55" i="98"/>
  <c r="AQ55" i="98" s="1"/>
  <c r="AK67" i="97"/>
  <c r="AT67" i="97" s="1"/>
  <c r="AJ67" i="97"/>
  <c r="AK62" i="97"/>
  <c r="AT62" i="97" s="1"/>
  <c r="AJ62" i="97"/>
  <c r="AK56" i="97"/>
  <c r="AT56" i="97" s="1"/>
  <c r="AJ56" i="97"/>
  <c r="AK50" i="97"/>
  <c r="AT50" i="97" s="1"/>
  <c r="AJ50" i="97"/>
  <c r="AJ44" i="97"/>
  <c r="AK44" i="97"/>
  <c r="AT44" i="97" s="1"/>
  <c r="AK38" i="97"/>
  <c r="AT38" i="97" s="1"/>
  <c r="AJ38" i="97"/>
  <c r="AK32" i="97"/>
  <c r="AT32" i="97" s="1"/>
  <c r="AJ32" i="97"/>
  <c r="AJ26" i="97"/>
  <c r="AK26" i="97"/>
  <c r="AT26" i="97" s="1"/>
  <c r="AK20" i="97"/>
  <c r="AT20" i="97" s="1"/>
  <c r="AJ20" i="97"/>
  <c r="AX13" i="97"/>
  <c r="S13" i="97" s="1"/>
  <c r="AC13" i="97" s="1"/>
  <c r="AB14" i="97" s="1"/>
  <c r="AX6" i="97"/>
  <c r="S6" i="97" s="1"/>
  <c r="AC6" i="97" s="1"/>
  <c r="AB7" i="97" s="1"/>
  <c r="AH64" i="52"/>
  <c r="AQ64" i="52" s="1"/>
  <c r="AF58" i="11"/>
  <c r="AO58" i="11" s="1"/>
  <c r="AE58" i="11"/>
  <c r="W59" i="11"/>
  <c r="AG58" i="11"/>
  <c r="AP58" i="11" s="1"/>
  <c r="AR57" i="18"/>
  <c r="AH58" i="10"/>
  <c r="AQ58" i="10" s="1"/>
  <c r="Y66" i="93"/>
  <c r="Z66" i="93"/>
  <c r="X66" i="93"/>
  <c r="AH63" i="51"/>
  <c r="AQ63" i="51" s="1"/>
  <c r="AI56" i="42"/>
  <c r="AP56" i="42"/>
  <c r="AR54" i="98"/>
  <c r="Y65" i="104"/>
  <c r="Z65" i="104"/>
  <c r="X65" i="104"/>
  <c r="Y54" i="50"/>
  <c r="X54" i="50"/>
  <c r="AJ51" i="89"/>
  <c r="AK51" i="89"/>
  <c r="AT51" i="89" s="1"/>
  <c r="AJ27" i="89"/>
  <c r="AK27" i="89"/>
  <c r="AT27" i="89" s="1"/>
  <c r="AR58" i="49"/>
  <c r="AJ53" i="97"/>
  <c r="AK53" i="97"/>
  <c r="AT53" i="97" s="1"/>
  <c r="AJ17" i="97"/>
  <c r="AK17" i="97"/>
  <c r="AT17" i="97" s="1"/>
  <c r="AI57" i="103"/>
  <c r="AN57" i="103"/>
  <c r="Y62" i="86"/>
  <c r="Z62" i="86"/>
  <c r="X62" i="86"/>
  <c r="Y57" i="42"/>
  <c r="X57" i="42"/>
  <c r="AF62" i="95"/>
  <c r="AO62" i="95" s="1"/>
  <c r="W63" i="95"/>
  <c r="AE62" i="95"/>
  <c r="AN62" i="95" s="1"/>
  <c r="AG62" i="95"/>
  <c r="Y62" i="16"/>
  <c r="X62" i="16"/>
  <c r="Z62" i="16" s="1"/>
  <c r="AH56" i="82"/>
  <c r="AQ56" i="82" s="1"/>
  <c r="AX69" i="89"/>
  <c r="S69" i="89" s="1"/>
  <c r="AC69" i="89" s="1"/>
  <c r="AJ69" i="89" s="1"/>
  <c r="AS69" i="89" s="1"/>
  <c r="AE69" i="89"/>
  <c r="AF69" i="89"/>
  <c r="AO69" i="89" s="1"/>
  <c r="AO71" i="89" s="1"/>
  <c r="AG69" i="89"/>
  <c r="AP69" i="89" s="1"/>
  <c r="AP71" i="89" s="1"/>
  <c r="AR54" i="48"/>
  <c r="AH62" i="13"/>
  <c r="AQ62" i="13" s="1"/>
  <c r="W54" i="94"/>
  <c r="AE53" i="94"/>
  <c r="AG53" i="94"/>
  <c r="AP53" i="94" s="1"/>
  <c r="AF53" i="94"/>
  <c r="AO53" i="94" s="1"/>
  <c r="AK69" i="89"/>
  <c r="AT69" i="89" s="1"/>
  <c r="AK59" i="89"/>
  <c r="AT59" i="89" s="1"/>
  <c r="AJ59" i="89"/>
  <c r="AJ53" i="89"/>
  <c r="AK53" i="89"/>
  <c r="AT53" i="89" s="1"/>
  <c r="AK47" i="89"/>
  <c r="AT47" i="89" s="1"/>
  <c r="AJ47" i="89"/>
  <c r="AJ41" i="89"/>
  <c r="AK41" i="89"/>
  <c r="AT41" i="89" s="1"/>
  <c r="AK35" i="89"/>
  <c r="AT35" i="89" s="1"/>
  <c r="AJ35" i="89"/>
  <c r="AK29" i="89"/>
  <c r="AT29" i="89" s="1"/>
  <c r="AJ29" i="89"/>
  <c r="AK23" i="89"/>
  <c r="AT23" i="89" s="1"/>
  <c r="AJ23" i="89"/>
  <c r="AJ17" i="89"/>
  <c r="AK17" i="89"/>
  <c r="AT17" i="89" s="1"/>
  <c r="AJ10" i="89"/>
  <c r="AK10" i="89"/>
  <c r="AT10" i="89" s="1"/>
  <c r="AX5" i="89"/>
  <c r="S5" i="89" s="1"/>
  <c r="AC5" i="89" s="1"/>
  <c r="AB6" i="89" s="1"/>
  <c r="AE62" i="100"/>
  <c r="W63" i="100"/>
  <c r="AG62" i="100"/>
  <c r="AP62" i="100" s="1"/>
  <c r="AF62" i="100"/>
  <c r="AO62" i="100" s="1"/>
  <c r="AJ66" i="97"/>
  <c r="AK66" i="97"/>
  <c r="AT66" i="97" s="1"/>
  <c r="AK61" i="97"/>
  <c r="AT61" i="97" s="1"/>
  <c r="AJ61" i="97"/>
  <c r="AJ55" i="97"/>
  <c r="AK55" i="97"/>
  <c r="AT55" i="97" s="1"/>
  <c r="AK49" i="97"/>
  <c r="AT49" i="97" s="1"/>
  <c r="AJ49" i="97"/>
  <c r="AK43" i="97"/>
  <c r="AT43" i="97" s="1"/>
  <c r="AJ43" i="97"/>
  <c r="AK37" i="97"/>
  <c r="AT37" i="97" s="1"/>
  <c r="AJ37" i="97"/>
  <c r="AK31" i="97"/>
  <c r="AT31" i="97" s="1"/>
  <c r="AJ31" i="97"/>
  <c r="AJ25" i="97"/>
  <c r="AK25" i="97"/>
  <c r="AT25" i="97" s="1"/>
  <c r="AK19" i="97"/>
  <c r="AT19" i="97" s="1"/>
  <c r="AJ19" i="97"/>
  <c r="AK13" i="97"/>
  <c r="AT13" i="97" s="1"/>
  <c r="AJ13" i="97"/>
  <c r="AK8" i="97"/>
  <c r="AT8" i="97" s="1"/>
  <c r="AJ8" i="97"/>
  <c r="Y58" i="103"/>
  <c r="X58" i="103"/>
  <c r="AG63" i="20"/>
  <c r="AP63" i="20" s="1"/>
  <c r="AF63" i="20"/>
  <c r="AO63" i="20" s="1"/>
  <c r="W64" i="20"/>
  <c r="AE63" i="20"/>
  <c r="AH58" i="18"/>
  <c r="AQ58" i="18" s="1"/>
  <c r="W59" i="10"/>
  <c r="AG58" i="10"/>
  <c r="AP58" i="10" s="1"/>
  <c r="AF58" i="10"/>
  <c r="AO58" i="10" s="1"/>
  <c r="AE58" i="10"/>
  <c r="AI65" i="93"/>
  <c r="AN65" i="93"/>
  <c r="AH66" i="15"/>
  <c r="AQ66" i="15" s="1"/>
  <c r="Y68" i="105"/>
  <c r="Z68" i="105"/>
  <c r="X68" i="105"/>
  <c r="Z63" i="51"/>
  <c r="Y60" i="41"/>
  <c r="X60" i="41"/>
  <c r="W60" i="55" l="1"/>
  <c r="AE59" i="55"/>
  <c r="AF59" i="55"/>
  <c r="AO59" i="55" s="1"/>
  <c r="AG59" i="55"/>
  <c r="AP59" i="55" s="1"/>
  <c r="W57" i="90"/>
  <c r="AG56" i="90"/>
  <c r="AP56" i="90" s="1"/>
  <c r="AF56" i="90"/>
  <c r="AO56" i="90" s="1"/>
  <c r="AE56" i="90"/>
  <c r="AF68" i="32"/>
  <c r="AO68" i="32" s="1"/>
  <c r="AE68" i="32"/>
  <c r="AG68" i="32"/>
  <c r="AP68" i="32" s="1"/>
  <c r="W69" i="32"/>
  <c r="AG65" i="92"/>
  <c r="AP65" i="92" s="1"/>
  <c r="AF65" i="92"/>
  <c r="AO65" i="92" s="1"/>
  <c r="AE65" i="92"/>
  <c r="W66" i="92"/>
  <c r="AE62" i="16"/>
  <c r="AF62" i="16"/>
  <c r="AO62" i="16" s="1"/>
  <c r="W63" i="16"/>
  <c r="AG62" i="16"/>
  <c r="AP62" i="16" s="1"/>
  <c r="AF53" i="102"/>
  <c r="AO53" i="102" s="1"/>
  <c r="W54" i="102"/>
  <c r="AG53" i="102"/>
  <c r="AP53" i="102" s="1"/>
  <c r="AE53" i="102"/>
  <c r="W68" i="101"/>
  <c r="AE67" i="101"/>
  <c r="AN67" i="101" s="1"/>
  <c r="AF67" i="101"/>
  <c r="AO67" i="101" s="1"/>
  <c r="AG67" i="101"/>
  <c r="AJ6" i="89"/>
  <c r="AK6" i="89"/>
  <c r="AT6" i="89" s="1"/>
  <c r="AE65" i="104"/>
  <c r="W66" i="104"/>
  <c r="AF65" i="104"/>
  <c r="AO65" i="104" s="1"/>
  <c r="AG65" i="104"/>
  <c r="AP65" i="104" s="1"/>
  <c r="AS44" i="97"/>
  <c r="AL44" i="97"/>
  <c r="AU44" i="97" s="1"/>
  <c r="AS18" i="89"/>
  <c r="AL18" i="89"/>
  <c r="AU18" i="89" s="1"/>
  <c r="AH61" i="54"/>
  <c r="AQ61" i="54" s="1"/>
  <c r="AE59" i="49"/>
  <c r="AF59" i="49"/>
  <c r="AO59" i="49" s="1"/>
  <c r="AG59" i="49"/>
  <c r="AP59" i="49" s="1"/>
  <c r="W60" i="49"/>
  <c r="Y62" i="88"/>
  <c r="X62" i="88"/>
  <c r="Z62" i="88" s="1"/>
  <c r="AS15" i="89"/>
  <c r="AL15" i="89"/>
  <c r="AU15" i="89" s="1"/>
  <c r="AS66" i="89"/>
  <c r="AL66" i="89"/>
  <c r="AU66" i="89" s="1"/>
  <c r="AS63" i="89"/>
  <c r="AL63" i="89"/>
  <c r="AU63" i="89" s="1"/>
  <c r="AS5" i="97"/>
  <c r="AL5" i="97"/>
  <c r="AU5" i="97" s="1"/>
  <c r="AS28" i="89"/>
  <c r="AL28" i="89"/>
  <c r="AU28" i="89" s="1"/>
  <c r="AL37" i="97"/>
  <c r="AU37" i="97" s="1"/>
  <c r="AS37" i="97"/>
  <c r="AL29" i="89"/>
  <c r="AU29" i="89" s="1"/>
  <c r="AS29" i="89"/>
  <c r="AS47" i="89"/>
  <c r="AL47" i="89"/>
  <c r="AU47" i="89" s="1"/>
  <c r="Y54" i="94"/>
  <c r="Z54" i="94"/>
  <c r="X54" i="94"/>
  <c r="AS53" i="97"/>
  <c r="AL53" i="97"/>
  <c r="AU53" i="97" s="1"/>
  <c r="AS51" i="89"/>
  <c r="AL51" i="89"/>
  <c r="AU51" i="89" s="1"/>
  <c r="AK7" i="97"/>
  <c r="AT7" i="97" s="1"/>
  <c r="AJ7" i="97"/>
  <c r="AS32" i="97"/>
  <c r="AL32" i="97"/>
  <c r="AU32" i="97" s="1"/>
  <c r="AS50" i="97"/>
  <c r="AL50" i="97"/>
  <c r="AU50" i="97" s="1"/>
  <c r="AS67" i="97"/>
  <c r="AL67" i="97"/>
  <c r="AU67" i="97" s="1"/>
  <c r="AS36" i="89"/>
  <c r="AL36" i="89"/>
  <c r="AU36" i="89" s="1"/>
  <c r="AS54" i="89"/>
  <c r="AL54" i="89"/>
  <c r="AU54" i="89" s="1"/>
  <c r="Z61" i="54"/>
  <c r="AL3" i="97"/>
  <c r="AU3" i="97" s="1"/>
  <c r="AS3" i="97"/>
  <c r="AH59" i="91"/>
  <c r="AQ59" i="91" s="1"/>
  <c r="AS21" i="97"/>
  <c r="AL21" i="97"/>
  <c r="AU21" i="97" s="1"/>
  <c r="AS39" i="97"/>
  <c r="AL39" i="97"/>
  <c r="AU39" i="97" s="1"/>
  <c r="AS57" i="97"/>
  <c r="AL57" i="97"/>
  <c r="AU57" i="97" s="1"/>
  <c r="Y63" i="44"/>
  <c r="X63" i="44"/>
  <c r="AS19" i="89"/>
  <c r="AL19" i="89"/>
  <c r="AU19" i="89" s="1"/>
  <c r="AS55" i="89"/>
  <c r="AL55" i="89"/>
  <c r="AU55" i="89" s="1"/>
  <c r="AR66" i="46"/>
  <c r="AS16" i="97"/>
  <c r="AL16" i="97"/>
  <c r="AU16" i="97" s="1"/>
  <c r="AS34" i="97"/>
  <c r="AL34" i="97"/>
  <c r="AU34" i="97" s="1"/>
  <c r="AI56" i="99"/>
  <c r="AN56" i="99"/>
  <c r="AS56" i="89"/>
  <c r="AL56" i="89"/>
  <c r="AU56" i="89" s="1"/>
  <c r="AS65" i="97"/>
  <c r="AL65" i="97"/>
  <c r="AU65" i="97" s="1"/>
  <c r="AH60" i="83"/>
  <c r="AQ60" i="83" s="1"/>
  <c r="AS24" i="97"/>
  <c r="AL24" i="97"/>
  <c r="AU24" i="97" s="1"/>
  <c r="AS42" i="97"/>
  <c r="AL42" i="97"/>
  <c r="AU42" i="97" s="1"/>
  <c r="AI57" i="87"/>
  <c r="AN57" i="87"/>
  <c r="AS16" i="89"/>
  <c r="AL16" i="89"/>
  <c r="AU16" i="89" s="1"/>
  <c r="AS52" i="89"/>
  <c r="AL52" i="89"/>
  <c r="AU52" i="89" s="1"/>
  <c r="Y57" i="43"/>
  <c r="Z57" i="43" s="1"/>
  <c r="X57" i="43"/>
  <c r="AS21" i="89"/>
  <c r="AL21" i="89"/>
  <c r="AU21" i="89" s="1"/>
  <c r="AI64" i="52"/>
  <c r="AN64" i="52"/>
  <c r="AI66" i="47"/>
  <c r="AN66" i="47"/>
  <c r="AI62" i="13"/>
  <c r="AN62" i="13"/>
  <c r="AI58" i="18"/>
  <c r="AN58" i="18"/>
  <c r="AS26" i="97"/>
  <c r="AL26" i="97"/>
  <c r="AU26" i="97" s="1"/>
  <c r="AJ15" i="97"/>
  <c r="AK15" i="97"/>
  <c r="AT15" i="97" s="1"/>
  <c r="AI62" i="44"/>
  <c r="AN62" i="44"/>
  <c r="AS37" i="89"/>
  <c r="AL37" i="89"/>
  <c r="AU37" i="89" s="1"/>
  <c r="AH68" i="32"/>
  <c r="AQ68" i="32" s="1"/>
  <c r="AH59" i="55"/>
  <c r="AQ59" i="55" s="1"/>
  <c r="AS52" i="97"/>
  <c r="AL52" i="97"/>
  <c r="AU52" i="97" s="1"/>
  <c r="W68" i="46"/>
  <c r="AE67" i="46"/>
  <c r="AF67" i="46"/>
  <c r="AO67" i="46" s="1"/>
  <c r="AG67" i="46"/>
  <c r="AP67" i="46" s="1"/>
  <c r="AS47" i="97"/>
  <c r="AL47" i="97"/>
  <c r="AU47" i="97" s="1"/>
  <c r="AR61" i="16"/>
  <c r="AS60" i="97"/>
  <c r="AL60" i="97"/>
  <c r="AU60" i="97" s="1"/>
  <c r="AS46" i="89"/>
  <c r="AL46" i="89"/>
  <c r="AU46" i="89" s="1"/>
  <c r="AS59" i="97"/>
  <c r="AL59" i="97"/>
  <c r="AU59" i="97" s="1"/>
  <c r="Y56" i="48"/>
  <c r="Z56" i="48" s="1"/>
  <c r="X56" i="48"/>
  <c r="Y65" i="52"/>
  <c r="X65" i="52"/>
  <c r="Y64" i="96"/>
  <c r="Z64" i="96" s="1"/>
  <c r="X64" i="96"/>
  <c r="AI62" i="84"/>
  <c r="AN62" i="84"/>
  <c r="AR65" i="93"/>
  <c r="AS55" i="97"/>
  <c r="AL55" i="97"/>
  <c r="AU55" i="97" s="1"/>
  <c r="AS10" i="89"/>
  <c r="AL10" i="89"/>
  <c r="AU10" i="89" s="1"/>
  <c r="AH57" i="42"/>
  <c r="AQ57" i="42" s="1"/>
  <c r="AH54" i="50"/>
  <c r="AQ54" i="50" s="1"/>
  <c r="AJ14" i="97"/>
  <c r="AK14" i="97"/>
  <c r="AT14" i="97" s="1"/>
  <c r="AS11" i="89"/>
  <c r="AL11" i="89"/>
  <c r="AU11" i="89" s="1"/>
  <c r="AS24" i="89"/>
  <c r="AL24" i="89"/>
  <c r="AU24" i="89" s="1"/>
  <c r="AS42" i="89"/>
  <c r="AL42" i="89"/>
  <c r="AU42" i="89" s="1"/>
  <c r="Y55" i="85"/>
  <c r="Z55" i="85"/>
  <c r="X55" i="85"/>
  <c r="AS41" i="97"/>
  <c r="AL41" i="97"/>
  <c r="AU41" i="97" s="1"/>
  <c r="AS67" i="89"/>
  <c r="AL67" i="89"/>
  <c r="AU67" i="89" s="1"/>
  <c r="W60" i="91"/>
  <c r="AG59" i="91"/>
  <c r="AP59" i="91" s="1"/>
  <c r="AE59" i="91"/>
  <c r="AF59" i="91"/>
  <c r="AO59" i="91" s="1"/>
  <c r="AS43" i="89"/>
  <c r="AL43" i="89"/>
  <c r="AU43" i="89" s="1"/>
  <c r="AS11" i="97"/>
  <c r="AL11" i="97"/>
  <c r="AU11" i="97" s="1"/>
  <c r="AS45" i="89"/>
  <c r="AL45" i="89"/>
  <c r="AU45" i="89" s="1"/>
  <c r="AR59" i="41"/>
  <c r="AL20" i="89"/>
  <c r="AU20" i="89" s="1"/>
  <c r="AS20" i="89"/>
  <c r="AS38" i="89"/>
  <c r="AL38" i="89"/>
  <c r="AU38" i="89" s="1"/>
  <c r="AR69" i="97"/>
  <c r="AR71" i="97" s="1"/>
  <c r="AL69" i="97"/>
  <c r="AU69" i="97" s="1"/>
  <c r="AR67" i="105"/>
  <c r="AR64" i="92"/>
  <c r="AR67" i="32"/>
  <c r="Z60" i="83"/>
  <c r="AS12" i="97"/>
  <c r="AL12" i="97"/>
  <c r="AU12" i="97" s="1"/>
  <c r="Y58" i="87"/>
  <c r="X58" i="87"/>
  <c r="AS34" i="89"/>
  <c r="AL34" i="89"/>
  <c r="AU34" i="89" s="1"/>
  <c r="AI54" i="35"/>
  <c r="AP54" i="35"/>
  <c r="Y63" i="13"/>
  <c r="Z63" i="13"/>
  <c r="X63" i="13"/>
  <c r="W69" i="105"/>
  <c r="AG68" i="105"/>
  <c r="AP68" i="105" s="1"/>
  <c r="AE68" i="105"/>
  <c r="AF68" i="105"/>
  <c r="AO68" i="105" s="1"/>
  <c r="AS66" i="97"/>
  <c r="AL66" i="97"/>
  <c r="AU66" i="97" s="1"/>
  <c r="AS41" i="89"/>
  <c r="AL41" i="89"/>
  <c r="AU41" i="89" s="1"/>
  <c r="AI53" i="94"/>
  <c r="AN53" i="94"/>
  <c r="AH62" i="16"/>
  <c r="AQ62" i="16" s="1"/>
  <c r="Y63" i="95"/>
  <c r="Z63" i="95" s="1"/>
  <c r="X63" i="95"/>
  <c r="AI58" i="11"/>
  <c r="AN58" i="11"/>
  <c r="Y59" i="18"/>
  <c r="Z59" i="18"/>
  <c r="X59" i="18"/>
  <c r="AH60" i="41"/>
  <c r="AQ60" i="41" s="1"/>
  <c r="Y59" i="10"/>
  <c r="Z59" i="10" s="1"/>
  <c r="X59" i="10"/>
  <c r="AS19" i="97"/>
  <c r="AL19" i="97"/>
  <c r="AU19" i="97" s="1"/>
  <c r="Y64" i="20"/>
  <c r="Z64" i="20" s="1"/>
  <c r="X64" i="20"/>
  <c r="AS8" i="97"/>
  <c r="AL8" i="97"/>
  <c r="AU8" i="97" s="1"/>
  <c r="AS43" i="97"/>
  <c r="AL43" i="97"/>
  <c r="AU43" i="97" s="1"/>
  <c r="AS61" i="97"/>
  <c r="AL61" i="97"/>
  <c r="AU61" i="97" s="1"/>
  <c r="AS35" i="89"/>
  <c r="AL35" i="89"/>
  <c r="AU35" i="89" s="1"/>
  <c r="Z57" i="42"/>
  <c r="AR57" i="103"/>
  <c r="Z54" i="50"/>
  <c r="AS20" i="97"/>
  <c r="AL20" i="97"/>
  <c r="AU20" i="97" s="1"/>
  <c r="AS38" i="97"/>
  <c r="AL38" i="97"/>
  <c r="AU38" i="97" s="1"/>
  <c r="AS56" i="97"/>
  <c r="AL56" i="97"/>
  <c r="AU56" i="97" s="1"/>
  <c r="AS60" i="89"/>
  <c r="AL60" i="89"/>
  <c r="AU60" i="89" s="1"/>
  <c r="AR55" i="90"/>
  <c r="AR59" i="83"/>
  <c r="AS27" i="97"/>
  <c r="AL27" i="97"/>
  <c r="AU27" i="97" s="1"/>
  <c r="AS45" i="97"/>
  <c r="AL45" i="97"/>
  <c r="AU45" i="97" s="1"/>
  <c r="AJ5" i="89"/>
  <c r="AS25" i="89"/>
  <c r="AL25" i="89"/>
  <c r="AU25" i="89" s="1"/>
  <c r="AS61" i="89"/>
  <c r="AL61" i="89"/>
  <c r="AU61" i="89" s="1"/>
  <c r="AI61" i="88"/>
  <c r="AN61" i="88"/>
  <c r="AH56" i="90"/>
  <c r="AQ56" i="90" s="1"/>
  <c r="AS22" i="97"/>
  <c r="AL22" i="97"/>
  <c r="AU22" i="97" s="1"/>
  <c r="AS40" i="97"/>
  <c r="AL40" i="97"/>
  <c r="AU40" i="97" s="1"/>
  <c r="AS58" i="97"/>
  <c r="AL58" i="97"/>
  <c r="AU58" i="97" s="1"/>
  <c r="AS44" i="89"/>
  <c r="AL44" i="89"/>
  <c r="AU44" i="89" s="1"/>
  <c r="AS62" i="89"/>
  <c r="AL62" i="89"/>
  <c r="AU62" i="89" s="1"/>
  <c r="AR58" i="91"/>
  <c r="AS30" i="97"/>
  <c r="AL30" i="97"/>
  <c r="AU30" i="97" s="1"/>
  <c r="AS48" i="97"/>
  <c r="AL48" i="97"/>
  <c r="AU48" i="97" s="1"/>
  <c r="AS68" i="97"/>
  <c r="AL68" i="97"/>
  <c r="AU68" i="97" s="1"/>
  <c r="AK4" i="89"/>
  <c r="AT4" i="89" s="1"/>
  <c r="AJ4" i="89"/>
  <c r="AS40" i="89"/>
  <c r="AL40" i="89"/>
  <c r="AU40" i="89" s="1"/>
  <c r="AI55" i="48"/>
  <c r="AN55" i="48"/>
  <c r="AI63" i="96"/>
  <c r="AN63" i="96"/>
  <c r="Y67" i="15"/>
  <c r="X67" i="15"/>
  <c r="Y57" i="82"/>
  <c r="Z57" i="82" s="1"/>
  <c r="X57" i="82"/>
  <c r="AI56" i="82"/>
  <c r="AN56" i="82"/>
  <c r="AI58" i="10"/>
  <c r="AN58" i="10"/>
  <c r="AS25" i="97"/>
  <c r="AL25" i="97"/>
  <c r="AU25" i="97" s="1"/>
  <c r="Y63" i="100"/>
  <c r="X63" i="100"/>
  <c r="AS17" i="89"/>
  <c r="AL17" i="89"/>
  <c r="AU17" i="89" s="1"/>
  <c r="AS53" i="89"/>
  <c r="AL53" i="89"/>
  <c r="AU53" i="89" s="1"/>
  <c r="AI62" i="95"/>
  <c r="AP62" i="95"/>
  <c r="AS12" i="89"/>
  <c r="AL12" i="89"/>
  <c r="AU12" i="89" s="1"/>
  <c r="AS68" i="89"/>
  <c r="AL68" i="89"/>
  <c r="AU68" i="89" s="1"/>
  <c r="AR66" i="101"/>
  <c r="AH53" i="102"/>
  <c r="AQ53" i="102" s="1"/>
  <c r="AI54" i="85"/>
  <c r="AN54" i="85"/>
  <c r="AS8" i="89"/>
  <c r="AL8" i="89"/>
  <c r="AU8" i="89" s="1"/>
  <c r="AH65" i="92"/>
  <c r="AQ65" i="92" s="1"/>
  <c r="AH67" i="101"/>
  <c r="AQ67" i="101" s="1"/>
  <c r="AE62" i="45"/>
  <c r="W63" i="45"/>
  <c r="AG62" i="45"/>
  <c r="AP62" i="45" s="1"/>
  <c r="AF62" i="45"/>
  <c r="AO62" i="45" s="1"/>
  <c r="AS63" i="97"/>
  <c r="AL63" i="97"/>
  <c r="AU63" i="97" s="1"/>
  <c r="AS13" i="89"/>
  <c r="AL13" i="89"/>
  <c r="AU13" i="89" s="1"/>
  <c r="AS31" i="89"/>
  <c r="AL31" i="89"/>
  <c r="AU31" i="89" s="1"/>
  <c r="AS49" i="89"/>
  <c r="AL49" i="89"/>
  <c r="AU49" i="89" s="1"/>
  <c r="AS35" i="97"/>
  <c r="AL35" i="97"/>
  <c r="AU35" i="97" s="1"/>
  <c r="AJ6" i="97"/>
  <c r="AK6" i="97"/>
  <c r="AT6" i="97" s="1"/>
  <c r="AS64" i="97"/>
  <c r="AL64" i="97"/>
  <c r="AU64" i="97" s="1"/>
  <c r="Y57" i="99"/>
  <c r="X57" i="99"/>
  <c r="AJ7" i="89"/>
  <c r="AK7" i="89"/>
  <c r="AT7" i="89" s="1"/>
  <c r="AS26" i="89"/>
  <c r="AL26" i="89"/>
  <c r="AU26" i="89" s="1"/>
  <c r="AR60" i="54"/>
  <c r="AS23" i="97"/>
  <c r="AL23" i="97"/>
  <c r="AU23" i="97" s="1"/>
  <c r="AS33" i="89"/>
  <c r="AL33" i="89"/>
  <c r="AU33" i="89" s="1"/>
  <c r="AS3" i="89"/>
  <c r="AL3" i="89"/>
  <c r="AU3" i="89" s="1"/>
  <c r="AS22" i="89"/>
  <c r="AL22" i="89"/>
  <c r="AU22" i="89" s="1"/>
  <c r="AS58" i="89"/>
  <c r="AL58" i="89"/>
  <c r="AU58" i="89" s="1"/>
  <c r="AR53" i="50"/>
  <c r="Y55" i="35"/>
  <c r="Z55" i="35"/>
  <c r="X55" i="35"/>
  <c r="AI56" i="43"/>
  <c r="AN56" i="43"/>
  <c r="AS29" i="97"/>
  <c r="AL29" i="97"/>
  <c r="AU29" i="97" s="1"/>
  <c r="AS57" i="89"/>
  <c r="AL57" i="89"/>
  <c r="AU57" i="89" s="1"/>
  <c r="Y67" i="47"/>
  <c r="X67" i="47"/>
  <c r="AI66" i="15"/>
  <c r="AN66" i="15"/>
  <c r="AI55" i="98"/>
  <c r="AN55" i="98"/>
  <c r="AI64" i="53"/>
  <c r="AR64" i="53" s="1"/>
  <c r="AN64" i="53"/>
  <c r="AH58" i="103"/>
  <c r="AQ58" i="103" s="1"/>
  <c r="AF62" i="86"/>
  <c r="AO62" i="86" s="1"/>
  <c r="AG62" i="86"/>
  <c r="AP62" i="86" s="1"/>
  <c r="W63" i="86"/>
  <c r="AE62" i="86"/>
  <c r="W67" i="93"/>
  <c r="AG66" i="93"/>
  <c r="AP66" i="93" s="1"/>
  <c r="AF66" i="93"/>
  <c r="AO66" i="93" s="1"/>
  <c r="AE66" i="93"/>
  <c r="AK4" i="97"/>
  <c r="AT4" i="97" s="1"/>
  <c r="AJ4" i="97"/>
  <c r="AS39" i="89"/>
  <c r="AL39" i="89"/>
  <c r="AU39" i="89" s="1"/>
  <c r="AS33" i="97"/>
  <c r="AL33" i="97"/>
  <c r="AU33" i="97" s="1"/>
  <c r="Z58" i="103"/>
  <c r="Z60" i="41"/>
  <c r="AI63" i="20"/>
  <c r="AN63" i="20"/>
  <c r="AE63" i="51"/>
  <c r="AF63" i="51"/>
  <c r="AO63" i="51" s="1"/>
  <c r="AG63" i="51"/>
  <c r="AP63" i="51" s="1"/>
  <c r="W64" i="51"/>
  <c r="AH68" i="105"/>
  <c r="AQ68" i="105" s="1"/>
  <c r="AS13" i="97"/>
  <c r="AL13" i="97"/>
  <c r="AU13" i="97" s="1"/>
  <c r="AS31" i="97"/>
  <c r="AL31" i="97"/>
  <c r="AU31" i="97" s="1"/>
  <c r="AS49" i="97"/>
  <c r="AL49" i="97"/>
  <c r="AU49" i="97" s="1"/>
  <c r="AI62" i="100"/>
  <c r="AN62" i="100"/>
  <c r="AS23" i="89"/>
  <c r="AL23" i="89"/>
  <c r="AU23" i="89" s="1"/>
  <c r="AS59" i="89"/>
  <c r="AL59" i="89"/>
  <c r="AU59" i="89" s="1"/>
  <c r="AI69" i="89"/>
  <c r="AN69" i="89"/>
  <c r="AN71" i="89" s="1"/>
  <c r="AH62" i="86"/>
  <c r="AQ62" i="86" s="1"/>
  <c r="AS17" i="97"/>
  <c r="AL17" i="97"/>
  <c r="AU17" i="97" s="1"/>
  <c r="AS27" i="89"/>
  <c r="AL27" i="89"/>
  <c r="AU27" i="89" s="1"/>
  <c r="AH65" i="104"/>
  <c r="AQ65" i="104" s="1"/>
  <c r="AR56" i="42"/>
  <c r="AH66" i="93"/>
  <c r="AQ66" i="93" s="1"/>
  <c r="Y59" i="11"/>
  <c r="X59" i="11"/>
  <c r="AS62" i="97"/>
  <c r="AL62" i="97"/>
  <c r="AU62" i="97" s="1"/>
  <c r="AS30" i="89"/>
  <c r="AL30" i="89"/>
  <c r="AU30" i="89" s="1"/>
  <c r="AS48" i="89"/>
  <c r="AL48" i="89"/>
  <c r="AU48" i="89" s="1"/>
  <c r="AJ9" i="97"/>
  <c r="AK9" i="97"/>
  <c r="AT9" i="97" s="1"/>
  <c r="AS51" i="97"/>
  <c r="AL51" i="97"/>
  <c r="AU51" i="97" s="1"/>
  <c r="AS65" i="89"/>
  <c r="AL65" i="89"/>
  <c r="AU65" i="89" s="1"/>
  <c r="AR61" i="86"/>
  <c r="AK10" i="97"/>
  <c r="AT10" i="97" s="1"/>
  <c r="AJ10" i="97"/>
  <c r="AS28" i="97"/>
  <c r="AL28" i="97"/>
  <c r="AU28" i="97" s="1"/>
  <c r="AS46" i="97"/>
  <c r="AL46" i="97"/>
  <c r="AU46" i="97" s="1"/>
  <c r="AS14" i="89"/>
  <c r="AL14" i="89"/>
  <c r="AU14" i="89" s="1"/>
  <c r="AS32" i="89"/>
  <c r="AL32" i="89"/>
  <c r="AU32" i="89" s="1"/>
  <c r="AS50" i="89"/>
  <c r="AL50" i="89"/>
  <c r="AU50" i="89" s="1"/>
  <c r="AH67" i="46"/>
  <c r="AQ67" i="46" s="1"/>
  <c r="AR58" i="55"/>
  <c r="AR52" i="102"/>
  <c r="AS18" i="97"/>
  <c r="AL18" i="97"/>
  <c r="AU18" i="97" s="1"/>
  <c r="AS36" i="97"/>
  <c r="AL36" i="97"/>
  <c r="AU36" i="97" s="1"/>
  <c r="AS54" i="97"/>
  <c r="AL54" i="97"/>
  <c r="AU54" i="97" s="1"/>
  <c r="AS9" i="89"/>
  <c r="AL9" i="89"/>
  <c r="AU9" i="89" s="1"/>
  <c r="AS64" i="89"/>
  <c r="AL64" i="89"/>
  <c r="AU64" i="89" s="1"/>
  <c r="Y56" i="98"/>
  <c r="X56" i="98"/>
  <c r="Y63" i="84"/>
  <c r="Z63" i="84" s="1"/>
  <c r="X63" i="84"/>
  <c r="Y65" i="53"/>
  <c r="X65" i="53"/>
  <c r="Z65" i="53" s="1"/>
  <c r="AF56" i="48" l="1"/>
  <c r="AO56" i="48" s="1"/>
  <c r="AG56" i="48"/>
  <c r="AP56" i="48" s="1"/>
  <c r="W57" i="48"/>
  <c r="AE56" i="48"/>
  <c r="AG63" i="84"/>
  <c r="AP63" i="84" s="1"/>
  <c r="AF63" i="84"/>
  <c r="AO63" i="84" s="1"/>
  <c r="AE63" i="84"/>
  <c r="W64" i="84"/>
  <c r="AF64" i="96"/>
  <c r="AO64" i="96" s="1"/>
  <c r="AE64" i="96"/>
  <c r="AG64" i="96"/>
  <c r="AP64" i="96" s="1"/>
  <c r="W65" i="96"/>
  <c r="AF62" i="88"/>
  <c r="AO62" i="88" s="1"/>
  <c r="AG62" i="88"/>
  <c r="AP62" i="88" s="1"/>
  <c r="AE62" i="88"/>
  <c r="W63" i="88"/>
  <c r="AG57" i="82"/>
  <c r="AP57" i="82" s="1"/>
  <c r="W58" i="82"/>
  <c r="AF57" i="82"/>
  <c r="AO57" i="82" s="1"/>
  <c r="AE57" i="82"/>
  <c r="AE57" i="43"/>
  <c r="AG57" i="43"/>
  <c r="AP57" i="43" s="1"/>
  <c r="W58" i="43"/>
  <c r="AF57" i="43"/>
  <c r="AO57" i="43" s="1"/>
  <c r="AG59" i="10"/>
  <c r="AP59" i="10" s="1"/>
  <c r="W60" i="10"/>
  <c r="AE59" i="10"/>
  <c r="AN59" i="10" s="1"/>
  <c r="AF59" i="10"/>
  <c r="AE65" i="53"/>
  <c r="W66" i="53"/>
  <c r="AF65" i="53"/>
  <c r="AO65" i="53" s="1"/>
  <c r="AG65" i="53"/>
  <c r="AP65" i="53" s="1"/>
  <c r="AE64" i="20"/>
  <c r="AG64" i="20"/>
  <c r="AP64" i="20" s="1"/>
  <c r="AF64" i="20"/>
  <c r="AO64" i="20" s="1"/>
  <c r="W65" i="20"/>
  <c r="AE63" i="95"/>
  <c r="AG63" i="95"/>
  <c r="AP63" i="95" s="1"/>
  <c r="AF63" i="95"/>
  <c r="AO63" i="95" s="1"/>
  <c r="W64" i="95"/>
  <c r="AI62" i="86"/>
  <c r="AN62" i="86"/>
  <c r="AR55" i="98"/>
  <c r="AH55" i="35"/>
  <c r="AQ55" i="35" s="1"/>
  <c r="AI62" i="45"/>
  <c r="AN62" i="45"/>
  <c r="AR63" i="96"/>
  <c r="AT71" i="89"/>
  <c r="AS5" i="89"/>
  <c r="AL5" i="89"/>
  <c r="AU5" i="89" s="1"/>
  <c r="AH59" i="18"/>
  <c r="AQ59" i="18" s="1"/>
  <c r="AH63" i="13"/>
  <c r="AQ63" i="13" s="1"/>
  <c r="AG60" i="83"/>
  <c r="AP60" i="83" s="1"/>
  <c r="W61" i="83"/>
  <c r="AF60" i="83"/>
  <c r="AO60" i="83" s="1"/>
  <c r="AE60" i="83"/>
  <c r="AH55" i="85"/>
  <c r="AQ55" i="85" s="1"/>
  <c r="AR66" i="47"/>
  <c r="AS7" i="97"/>
  <c r="AL7" i="97"/>
  <c r="AU7" i="97" s="1"/>
  <c r="AH54" i="94"/>
  <c r="AQ54" i="94" s="1"/>
  <c r="AS6" i="89"/>
  <c r="AL6" i="89"/>
  <c r="AU6" i="89" s="1"/>
  <c r="AI65" i="92"/>
  <c r="AN65" i="92"/>
  <c r="AI68" i="32"/>
  <c r="AR68" i="32" s="1"/>
  <c r="AN68" i="32"/>
  <c r="Y57" i="90"/>
  <c r="X57" i="90"/>
  <c r="AR61" i="88"/>
  <c r="W60" i="18"/>
  <c r="AF59" i="18"/>
  <c r="AO59" i="18" s="1"/>
  <c r="AG59" i="18"/>
  <c r="AP59" i="18" s="1"/>
  <c r="AE59" i="18"/>
  <c r="AH58" i="87"/>
  <c r="AQ58" i="87" s="1"/>
  <c r="AE55" i="85"/>
  <c r="AF55" i="85"/>
  <c r="AO55" i="85" s="1"/>
  <c r="AG55" i="85"/>
  <c r="AP55" i="85" s="1"/>
  <c r="W56" i="85"/>
  <c r="W62" i="54"/>
  <c r="AE61" i="54"/>
  <c r="AG61" i="54"/>
  <c r="AP61" i="54" s="1"/>
  <c r="AF61" i="54"/>
  <c r="AO61" i="54" s="1"/>
  <c r="AI53" i="102"/>
  <c r="AN53" i="102"/>
  <c r="Y63" i="16"/>
  <c r="X63" i="16"/>
  <c r="AH59" i="11"/>
  <c r="AQ59" i="11" s="1"/>
  <c r="AR66" i="15"/>
  <c r="AR54" i="85"/>
  <c r="AH63" i="100"/>
  <c r="AQ63" i="100" s="1"/>
  <c r="AR58" i="10"/>
  <c r="AH67" i="15"/>
  <c r="AQ67" i="15" s="1"/>
  <c r="AR55" i="48"/>
  <c r="AF57" i="42"/>
  <c r="AO57" i="42" s="1"/>
  <c r="AE57" i="42"/>
  <c r="AN57" i="42" s="1"/>
  <c r="W58" i="42"/>
  <c r="AG57" i="42"/>
  <c r="AR53" i="94"/>
  <c r="Z58" i="87"/>
  <c r="AH65" i="52"/>
  <c r="AQ65" i="52" s="1"/>
  <c r="AR62" i="44"/>
  <c r="AR58" i="18"/>
  <c r="AR64" i="52"/>
  <c r="AI59" i="49"/>
  <c r="AN59" i="49"/>
  <c r="AI67" i="101"/>
  <c r="AP67" i="101"/>
  <c r="AI63" i="51"/>
  <c r="AN63" i="51"/>
  <c r="AH56" i="98"/>
  <c r="AQ56" i="98" s="1"/>
  <c r="AH67" i="47"/>
  <c r="AQ67" i="47" s="1"/>
  <c r="AS6" i="97"/>
  <c r="AL6" i="97"/>
  <c r="AU6" i="97" s="1"/>
  <c r="AR62" i="95"/>
  <c r="Z63" i="100"/>
  <c r="Z67" i="15"/>
  <c r="AI68" i="105"/>
  <c r="AN68" i="105"/>
  <c r="Z65" i="52"/>
  <c r="AI67" i="46"/>
  <c r="AN67" i="46"/>
  <c r="AH63" i="44"/>
  <c r="AQ63" i="44" s="1"/>
  <c r="Y66" i="104"/>
  <c r="Z66" i="104" s="1"/>
  <c r="X66" i="104"/>
  <c r="Y54" i="102"/>
  <c r="Z54" i="102"/>
  <c r="X54" i="102"/>
  <c r="AI62" i="16"/>
  <c r="AN62" i="16"/>
  <c r="AI56" i="90"/>
  <c r="AN56" i="90"/>
  <c r="AS9" i="97"/>
  <c r="AL9" i="97"/>
  <c r="AU9" i="97" s="1"/>
  <c r="AI66" i="93"/>
  <c r="AN66" i="93"/>
  <c r="AF55" i="35"/>
  <c r="AO55" i="35" s="1"/>
  <c r="AE55" i="35"/>
  <c r="AG55" i="35"/>
  <c r="AP55" i="35" s="1"/>
  <c r="W56" i="35"/>
  <c r="AF63" i="13"/>
  <c r="AO63" i="13" s="1"/>
  <c r="AG63" i="13"/>
  <c r="AP63" i="13" s="1"/>
  <c r="W64" i="13"/>
  <c r="AE63" i="13"/>
  <c r="Z59" i="11"/>
  <c r="AR69" i="89"/>
  <c r="AR71" i="89" s="1"/>
  <c r="AL69" i="89"/>
  <c r="AU69" i="89" s="1"/>
  <c r="AR62" i="100"/>
  <c r="AR63" i="20"/>
  <c r="AH57" i="99"/>
  <c r="AQ57" i="99" s="1"/>
  <c r="AS10" i="97"/>
  <c r="AL10" i="97"/>
  <c r="AU10" i="97" s="1"/>
  <c r="Y64" i="51"/>
  <c r="X64" i="51"/>
  <c r="AF60" i="41"/>
  <c r="AO60" i="41" s="1"/>
  <c r="AE60" i="41"/>
  <c r="W61" i="41"/>
  <c r="AG60" i="41"/>
  <c r="AP60" i="41" s="1"/>
  <c r="AS4" i="97"/>
  <c r="AL4" i="97"/>
  <c r="AU4" i="97" s="1"/>
  <c r="Y67" i="93"/>
  <c r="Z67" i="93" s="1"/>
  <c r="X67" i="93"/>
  <c r="Z67" i="47"/>
  <c r="Z57" i="99"/>
  <c r="AR56" i="82"/>
  <c r="AH59" i="10"/>
  <c r="AQ59" i="10" s="1"/>
  <c r="AR58" i="11"/>
  <c r="AR54" i="35"/>
  <c r="AS14" i="97"/>
  <c r="AL14" i="97"/>
  <c r="AU14" i="97" s="1"/>
  <c r="AR62" i="84"/>
  <c r="Y68" i="46"/>
  <c r="X68" i="46"/>
  <c r="AS15" i="97"/>
  <c r="AL15" i="97"/>
  <c r="AU15" i="97" s="1"/>
  <c r="AR62" i="13"/>
  <c r="AR56" i="99"/>
  <c r="Z63" i="44"/>
  <c r="AI65" i="104"/>
  <c r="AN65" i="104"/>
  <c r="Y69" i="32"/>
  <c r="X69" i="32"/>
  <c r="AI59" i="55"/>
  <c r="AN59" i="55"/>
  <c r="X63" i="86"/>
  <c r="Y63" i="86"/>
  <c r="Y60" i="91"/>
  <c r="Z60" i="91"/>
  <c r="X60" i="91"/>
  <c r="AR57" i="87"/>
  <c r="AG54" i="94"/>
  <c r="AP54" i="94" s="1"/>
  <c r="AF54" i="94"/>
  <c r="AO54" i="94" s="1"/>
  <c r="AE54" i="94"/>
  <c r="W55" i="94"/>
  <c r="AH62" i="88"/>
  <c r="AQ62" i="88" s="1"/>
  <c r="AH65" i="53"/>
  <c r="AQ65" i="53" s="1"/>
  <c r="AS7" i="89"/>
  <c r="AL7" i="89"/>
  <c r="AU7" i="89" s="1"/>
  <c r="Z56" i="98"/>
  <c r="AH63" i="84"/>
  <c r="AQ63" i="84" s="1"/>
  <c r="AF58" i="103"/>
  <c r="AO58" i="103" s="1"/>
  <c r="AE58" i="103"/>
  <c r="W59" i="103"/>
  <c r="AG58" i="103"/>
  <c r="AP58" i="103" s="1"/>
  <c r="AT71" i="97"/>
  <c r="AR56" i="43"/>
  <c r="Y63" i="45"/>
  <c r="Z63" i="45"/>
  <c r="X63" i="45"/>
  <c r="AH57" i="82"/>
  <c r="AQ57" i="82" s="1"/>
  <c r="AS4" i="89"/>
  <c r="AS71" i="89" s="1"/>
  <c r="AL4" i="89"/>
  <c r="AU4" i="89" s="1"/>
  <c r="AU71" i="89" s="1"/>
  <c r="C11" i="89" s="1"/>
  <c r="F33" i="57" s="1"/>
  <c r="W55" i="50"/>
  <c r="AE54" i="50"/>
  <c r="AF54" i="50"/>
  <c r="AO54" i="50" s="1"/>
  <c r="AG54" i="50"/>
  <c r="AP54" i="50" s="1"/>
  <c r="AH64" i="20"/>
  <c r="AQ64" i="20" s="1"/>
  <c r="AH63" i="95"/>
  <c r="AQ63" i="95" s="1"/>
  <c r="Y69" i="105"/>
  <c r="X69" i="105"/>
  <c r="AI59" i="91"/>
  <c r="AN59" i="91"/>
  <c r="AH64" i="96"/>
  <c r="AQ64" i="96" s="1"/>
  <c r="AH56" i="48"/>
  <c r="AQ56" i="48" s="1"/>
  <c r="AH57" i="43"/>
  <c r="AQ57" i="43" s="1"/>
  <c r="Y60" i="49"/>
  <c r="Z60" i="49" s="1"/>
  <c r="X60" i="49"/>
  <c r="Y68" i="101"/>
  <c r="Z68" i="101"/>
  <c r="X68" i="101"/>
  <c r="X66" i="92"/>
  <c r="Z66" i="92" s="1"/>
  <c r="Y66" i="92"/>
  <c r="Y60" i="55"/>
  <c r="Z60" i="55"/>
  <c r="X60" i="55"/>
  <c r="W68" i="93" l="1"/>
  <c r="AG67" i="93"/>
  <c r="AP67" i="93" s="1"/>
  <c r="AF67" i="93"/>
  <c r="AO67" i="93" s="1"/>
  <c r="AE67" i="93"/>
  <c r="AF66" i="104"/>
  <c r="AO66" i="104" s="1"/>
  <c r="AE66" i="104"/>
  <c r="W67" i="104"/>
  <c r="AG66" i="104"/>
  <c r="AP66" i="104" s="1"/>
  <c r="W61" i="49"/>
  <c r="AF60" i="49"/>
  <c r="AO60" i="49" s="1"/>
  <c r="AG60" i="49"/>
  <c r="AP60" i="49" s="1"/>
  <c r="AE60" i="49"/>
  <c r="AF66" i="92"/>
  <c r="AO66" i="92" s="1"/>
  <c r="AG66" i="92"/>
  <c r="AP66" i="92" s="1"/>
  <c r="AE66" i="92"/>
  <c r="W67" i="92"/>
  <c r="AF60" i="55"/>
  <c r="AO60" i="55" s="1"/>
  <c r="AG60" i="55"/>
  <c r="AP60" i="55" s="1"/>
  <c r="AE60" i="55"/>
  <c r="W61" i="55"/>
  <c r="AF68" i="101"/>
  <c r="AO68" i="101" s="1"/>
  <c r="AE68" i="101"/>
  <c r="W69" i="101"/>
  <c r="AG68" i="101"/>
  <c r="AP68" i="101" s="1"/>
  <c r="AF63" i="45"/>
  <c r="AO63" i="45" s="1"/>
  <c r="AE63" i="45"/>
  <c r="AG63" i="45"/>
  <c r="AP63" i="45" s="1"/>
  <c r="W64" i="45"/>
  <c r="AI54" i="94"/>
  <c r="AN54" i="94"/>
  <c r="AG60" i="91"/>
  <c r="AP60" i="91" s="1"/>
  <c r="W61" i="91"/>
  <c r="AE60" i="91"/>
  <c r="AF60" i="91"/>
  <c r="AO60" i="91" s="1"/>
  <c r="AH69" i="32"/>
  <c r="AQ69" i="32" s="1"/>
  <c r="AQ71" i="32" s="1"/>
  <c r="AZ3" i="32"/>
  <c r="AX7" i="32" s="1"/>
  <c r="S7" i="32" s="1"/>
  <c r="AC7" i="32" s="1"/>
  <c r="AB8" i="32" s="1"/>
  <c r="AX4" i="32"/>
  <c r="S4" i="32" s="1"/>
  <c r="AC4" i="32" s="1"/>
  <c r="AB5" i="32" s="1"/>
  <c r="AX6" i="32"/>
  <c r="S6" i="32" s="1"/>
  <c r="AC6" i="32" s="1"/>
  <c r="AB7" i="32" s="1"/>
  <c r="AX11" i="32"/>
  <c r="S11" i="32" s="1"/>
  <c r="AC11" i="32" s="1"/>
  <c r="AB12" i="32" s="1"/>
  <c r="AX12" i="32"/>
  <c r="S12" i="32" s="1"/>
  <c r="AC12" i="32" s="1"/>
  <c r="AB13" i="32" s="1"/>
  <c r="AX13" i="32"/>
  <c r="S13" i="32" s="1"/>
  <c r="AC13" i="32" s="1"/>
  <c r="AB14" i="32" s="1"/>
  <c r="AX14" i="32"/>
  <c r="S14" i="32" s="1"/>
  <c r="AC14" i="32" s="1"/>
  <c r="AB15" i="32" s="1"/>
  <c r="AX15" i="32"/>
  <c r="S15" i="32" s="1"/>
  <c r="AC15" i="32" s="1"/>
  <c r="AB16" i="32" s="1"/>
  <c r="AX16" i="32"/>
  <c r="S16" i="32" s="1"/>
  <c r="AC16" i="32" s="1"/>
  <c r="AB17" i="32" s="1"/>
  <c r="AX17" i="32"/>
  <c r="S17" i="32" s="1"/>
  <c r="AC17" i="32" s="1"/>
  <c r="AB18" i="32" s="1"/>
  <c r="AX18" i="32"/>
  <c r="S18" i="32" s="1"/>
  <c r="AC18" i="32" s="1"/>
  <c r="AB19" i="32" s="1"/>
  <c r="AX19" i="32"/>
  <c r="S19" i="32" s="1"/>
  <c r="AC19" i="32" s="1"/>
  <c r="AB20" i="32" s="1"/>
  <c r="AX20" i="32"/>
  <c r="S20" i="32" s="1"/>
  <c r="AC20" i="32" s="1"/>
  <c r="AB21" i="32" s="1"/>
  <c r="AX21" i="32"/>
  <c r="S21" i="32" s="1"/>
  <c r="AC21" i="32" s="1"/>
  <c r="AB22" i="32" s="1"/>
  <c r="AX22" i="32"/>
  <c r="S22" i="32" s="1"/>
  <c r="AC22" i="32" s="1"/>
  <c r="AB23" i="32" s="1"/>
  <c r="AX23" i="32"/>
  <c r="S23" i="32" s="1"/>
  <c r="AC23" i="32" s="1"/>
  <c r="AB24" i="32" s="1"/>
  <c r="AX24" i="32"/>
  <c r="S24" i="32" s="1"/>
  <c r="AC24" i="32" s="1"/>
  <c r="AB25" i="32" s="1"/>
  <c r="AX25" i="32"/>
  <c r="S25" i="32" s="1"/>
  <c r="AC25" i="32" s="1"/>
  <c r="AB26" i="32" s="1"/>
  <c r="AX26" i="32"/>
  <c r="S26" i="32" s="1"/>
  <c r="AC26" i="32" s="1"/>
  <c r="AB27" i="32" s="1"/>
  <c r="AX27" i="32"/>
  <c r="S27" i="32" s="1"/>
  <c r="AC27" i="32" s="1"/>
  <c r="AB28" i="32" s="1"/>
  <c r="AX28" i="32"/>
  <c r="S28" i="32" s="1"/>
  <c r="AC28" i="32" s="1"/>
  <c r="AB29" i="32" s="1"/>
  <c r="AX29" i="32"/>
  <c r="S29" i="32" s="1"/>
  <c r="AC29" i="32" s="1"/>
  <c r="AB30" i="32" s="1"/>
  <c r="AX30" i="32"/>
  <c r="S30" i="32" s="1"/>
  <c r="AC30" i="32" s="1"/>
  <c r="AB31" i="32" s="1"/>
  <c r="AX31" i="32"/>
  <c r="S31" i="32" s="1"/>
  <c r="AC31" i="32" s="1"/>
  <c r="AB32" i="32" s="1"/>
  <c r="AX32" i="32"/>
  <c r="S32" i="32" s="1"/>
  <c r="AC32" i="32" s="1"/>
  <c r="AB33" i="32" s="1"/>
  <c r="AX33" i="32"/>
  <c r="S33" i="32" s="1"/>
  <c r="AC33" i="32" s="1"/>
  <c r="AB34" i="32" s="1"/>
  <c r="AX34" i="32"/>
  <c r="S34" i="32" s="1"/>
  <c r="AC34" i="32" s="1"/>
  <c r="AB35" i="32" s="1"/>
  <c r="AX35" i="32"/>
  <c r="S35" i="32" s="1"/>
  <c r="AC35" i="32" s="1"/>
  <c r="AB36" i="32" s="1"/>
  <c r="AX36" i="32"/>
  <c r="S36" i="32" s="1"/>
  <c r="AC36" i="32" s="1"/>
  <c r="AB37" i="32" s="1"/>
  <c r="AX37" i="32"/>
  <c r="S37" i="32" s="1"/>
  <c r="AC37" i="32" s="1"/>
  <c r="AB38" i="32" s="1"/>
  <c r="AX38" i="32"/>
  <c r="S38" i="32" s="1"/>
  <c r="AC38" i="32" s="1"/>
  <c r="AB39" i="32" s="1"/>
  <c r="AX39" i="32"/>
  <c r="S39" i="32" s="1"/>
  <c r="AC39" i="32" s="1"/>
  <c r="AB40" i="32" s="1"/>
  <c r="AX40" i="32"/>
  <c r="S40" i="32" s="1"/>
  <c r="AC40" i="32" s="1"/>
  <c r="AB41" i="32" s="1"/>
  <c r="AX41" i="32"/>
  <c r="S41" i="32" s="1"/>
  <c r="AC41" i="32" s="1"/>
  <c r="AB42" i="32" s="1"/>
  <c r="AX42" i="32"/>
  <c r="S42" i="32" s="1"/>
  <c r="AC42" i="32" s="1"/>
  <c r="AB43" i="32" s="1"/>
  <c r="AX43" i="32"/>
  <c r="S43" i="32" s="1"/>
  <c r="AC43" i="32" s="1"/>
  <c r="AB44" i="32" s="1"/>
  <c r="AX44" i="32"/>
  <c r="S44" i="32" s="1"/>
  <c r="AC44" i="32" s="1"/>
  <c r="AB45" i="32" s="1"/>
  <c r="AX45" i="32"/>
  <c r="S45" i="32" s="1"/>
  <c r="AC45" i="32" s="1"/>
  <c r="AB46" i="32" s="1"/>
  <c r="AX46" i="32"/>
  <c r="S46" i="32" s="1"/>
  <c r="AC46" i="32" s="1"/>
  <c r="AB47" i="32" s="1"/>
  <c r="AX47" i="32"/>
  <c r="S47" i="32" s="1"/>
  <c r="AC47" i="32" s="1"/>
  <c r="AB48" i="32" s="1"/>
  <c r="AX48" i="32"/>
  <c r="S48" i="32" s="1"/>
  <c r="AC48" i="32" s="1"/>
  <c r="AB49" i="32" s="1"/>
  <c r="AX49" i="32"/>
  <c r="S49" i="32" s="1"/>
  <c r="AC49" i="32" s="1"/>
  <c r="AB50" i="32" s="1"/>
  <c r="AX50" i="32"/>
  <c r="S50" i="32" s="1"/>
  <c r="AC50" i="32" s="1"/>
  <c r="AB51" i="32" s="1"/>
  <c r="AX51" i="32"/>
  <c r="S51" i="32" s="1"/>
  <c r="AC51" i="32" s="1"/>
  <c r="AB52" i="32" s="1"/>
  <c r="AX52" i="32"/>
  <c r="S52" i="32" s="1"/>
  <c r="AC52" i="32" s="1"/>
  <c r="AB53" i="32" s="1"/>
  <c r="AX53" i="32"/>
  <c r="S53" i="32" s="1"/>
  <c r="AC53" i="32" s="1"/>
  <c r="AB54" i="32" s="1"/>
  <c r="AX54" i="32"/>
  <c r="S54" i="32" s="1"/>
  <c r="AC54" i="32" s="1"/>
  <c r="AB55" i="32" s="1"/>
  <c r="AX55" i="32"/>
  <c r="S55" i="32" s="1"/>
  <c r="AC55" i="32" s="1"/>
  <c r="AB56" i="32" s="1"/>
  <c r="AX56" i="32"/>
  <c r="S56" i="32" s="1"/>
  <c r="AC56" i="32" s="1"/>
  <c r="AB57" i="32" s="1"/>
  <c r="AX57" i="32"/>
  <c r="S57" i="32" s="1"/>
  <c r="AC57" i="32" s="1"/>
  <c r="AB58" i="32" s="1"/>
  <c r="AX58" i="32"/>
  <c r="S58" i="32" s="1"/>
  <c r="AC58" i="32" s="1"/>
  <c r="AB59" i="32" s="1"/>
  <c r="AX59" i="32"/>
  <c r="S59" i="32" s="1"/>
  <c r="AC59" i="32" s="1"/>
  <c r="AB60" i="32" s="1"/>
  <c r="AX60" i="32"/>
  <c r="S60" i="32" s="1"/>
  <c r="AC60" i="32" s="1"/>
  <c r="AB61" i="32" s="1"/>
  <c r="AX61" i="32"/>
  <c r="S61" i="32" s="1"/>
  <c r="AC61" i="32" s="1"/>
  <c r="AB62" i="32" s="1"/>
  <c r="AX62" i="32"/>
  <c r="S62" i="32" s="1"/>
  <c r="AC62" i="32" s="1"/>
  <c r="AB63" i="32" s="1"/>
  <c r="AX63" i="32"/>
  <c r="S63" i="32" s="1"/>
  <c r="AC63" i="32" s="1"/>
  <c r="AB64" i="32" s="1"/>
  <c r="AX68" i="32"/>
  <c r="S68" i="32" s="1"/>
  <c r="AC68" i="32" s="1"/>
  <c r="AB69" i="32" s="1"/>
  <c r="AX67" i="32"/>
  <c r="S67" i="32" s="1"/>
  <c r="AC67" i="32" s="1"/>
  <c r="AB68" i="32" s="1"/>
  <c r="AX65" i="32"/>
  <c r="S65" i="32" s="1"/>
  <c r="AC65" i="32" s="1"/>
  <c r="AB66" i="32" s="1"/>
  <c r="AX64" i="32"/>
  <c r="S64" i="32" s="1"/>
  <c r="AC64" i="32" s="1"/>
  <c r="AB65" i="32" s="1"/>
  <c r="AX66" i="32"/>
  <c r="S66" i="32" s="1"/>
  <c r="AC66" i="32" s="1"/>
  <c r="AB67" i="32" s="1"/>
  <c r="AH68" i="46"/>
  <c r="AQ68" i="46" s="1"/>
  <c r="W58" i="99"/>
  <c r="AG57" i="99"/>
  <c r="AP57" i="99" s="1"/>
  <c r="AF57" i="99"/>
  <c r="AO57" i="99" s="1"/>
  <c r="AE57" i="99"/>
  <c r="AS71" i="97"/>
  <c r="AH64" i="51"/>
  <c r="AQ64" i="51" s="1"/>
  <c r="AI63" i="13"/>
  <c r="AN63" i="13"/>
  <c r="W55" i="102"/>
  <c r="AF54" i="102"/>
  <c r="AO54" i="102" s="1"/>
  <c r="AE54" i="102"/>
  <c r="AN54" i="102" s="1"/>
  <c r="AG54" i="102"/>
  <c r="AG65" i="52"/>
  <c r="AP65" i="52" s="1"/>
  <c r="W66" i="52"/>
  <c r="AE65" i="52"/>
  <c r="AF65" i="52"/>
  <c r="AO65" i="52" s="1"/>
  <c r="AR59" i="49"/>
  <c r="AE58" i="87"/>
  <c r="W59" i="87"/>
  <c r="AG58" i="87"/>
  <c r="AP58" i="87" s="1"/>
  <c r="AF58" i="87"/>
  <c r="AO58" i="87" s="1"/>
  <c r="Y56" i="85"/>
  <c r="X56" i="85"/>
  <c r="Y61" i="83"/>
  <c r="X61" i="83"/>
  <c r="Z61" i="83" s="1"/>
  <c r="AR62" i="45"/>
  <c r="AI65" i="53"/>
  <c r="AN65" i="53"/>
  <c r="AI57" i="82"/>
  <c r="AN57" i="82"/>
  <c r="AI62" i="88"/>
  <c r="AN62" i="88"/>
  <c r="AI64" i="96"/>
  <c r="AN64" i="96"/>
  <c r="Y59" i="103"/>
  <c r="Z59" i="103"/>
  <c r="X59" i="103"/>
  <c r="Z69" i="32"/>
  <c r="Z68" i="46"/>
  <c r="W68" i="47"/>
  <c r="AF67" i="47"/>
  <c r="AO67" i="47" s="1"/>
  <c r="AG67" i="47"/>
  <c r="AP67" i="47" s="1"/>
  <c r="AE67" i="47"/>
  <c r="Z64" i="51"/>
  <c r="Y64" i="13"/>
  <c r="X64" i="13"/>
  <c r="Z64" i="13" s="1"/>
  <c r="AI55" i="35"/>
  <c r="AN55" i="35"/>
  <c r="AH63" i="16"/>
  <c r="AQ63" i="16" s="1"/>
  <c r="Y60" i="18"/>
  <c r="X60" i="18"/>
  <c r="AI64" i="20"/>
  <c r="AN64" i="20"/>
  <c r="AH60" i="49"/>
  <c r="AQ60" i="49" s="1"/>
  <c r="AI54" i="50"/>
  <c r="AR54" i="50" s="1"/>
  <c r="AN54" i="50"/>
  <c r="AI58" i="103"/>
  <c r="AN58" i="103"/>
  <c r="Z63" i="86"/>
  <c r="AH67" i="93"/>
  <c r="AQ67" i="93" s="1"/>
  <c r="AR56" i="90"/>
  <c r="AH66" i="104"/>
  <c r="AQ66" i="104" s="1"/>
  <c r="AR68" i="105"/>
  <c r="AR63" i="51"/>
  <c r="Z63" i="16"/>
  <c r="AI63" i="95"/>
  <c r="AN63" i="95"/>
  <c r="AI59" i="10"/>
  <c r="AO59" i="10"/>
  <c r="Y58" i="43"/>
  <c r="X58" i="43"/>
  <c r="Y58" i="82"/>
  <c r="Z58" i="82"/>
  <c r="X58" i="82"/>
  <c r="AI56" i="48"/>
  <c r="AN56" i="48"/>
  <c r="AR59" i="91"/>
  <c r="Y55" i="50"/>
  <c r="X55" i="50"/>
  <c r="AF56" i="98"/>
  <c r="AO56" i="98" s="1"/>
  <c r="W57" i="98"/>
  <c r="AG56" i="98"/>
  <c r="AP56" i="98" s="1"/>
  <c r="AE56" i="98"/>
  <c r="AH63" i="86"/>
  <c r="AQ63" i="86" s="1"/>
  <c r="Y61" i="41"/>
  <c r="X61" i="41"/>
  <c r="W68" i="15"/>
  <c r="AG67" i="15"/>
  <c r="AP67" i="15" s="1"/>
  <c r="AE67" i="15"/>
  <c r="AF67" i="15"/>
  <c r="AO67" i="15" s="1"/>
  <c r="AI61" i="54"/>
  <c r="AN61" i="54"/>
  <c r="AI55" i="85"/>
  <c r="AN55" i="85"/>
  <c r="AR62" i="86"/>
  <c r="Y64" i="84"/>
  <c r="X64" i="84"/>
  <c r="Y57" i="48"/>
  <c r="X57" i="48"/>
  <c r="AH69" i="105"/>
  <c r="AQ69" i="105" s="1"/>
  <c r="AQ71" i="105" s="1"/>
  <c r="AX4" i="105"/>
  <c r="S4" i="105" s="1"/>
  <c r="AC4" i="105" s="1"/>
  <c r="AB5" i="105" s="1"/>
  <c r="AX3" i="105"/>
  <c r="S3" i="105" s="1"/>
  <c r="AC3" i="105" s="1"/>
  <c r="AX5" i="105"/>
  <c r="S5" i="105" s="1"/>
  <c r="AC5" i="105" s="1"/>
  <c r="AB6" i="105" s="1"/>
  <c r="AZ3" i="105"/>
  <c r="AX12" i="105" s="1"/>
  <c r="S12" i="105" s="1"/>
  <c r="AC12" i="105" s="1"/>
  <c r="AB13" i="105" s="1"/>
  <c r="AX6" i="105"/>
  <c r="S6" i="105" s="1"/>
  <c r="AC6" i="105" s="1"/>
  <c r="AB7" i="105" s="1"/>
  <c r="AX7" i="105"/>
  <c r="S7" i="105" s="1"/>
  <c r="AC7" i="105" s="1"/>
  <c r="AB8" i="105" s="1"/>
  <c r="AX8" i="105"/>
  <c r="S8" i="105" s="1"/>
  <c r="AC8" i="105" s="1"/>
  <c r="AB9" i="105" s="1"/>
  <c r="AX9" i="105"/>
  <c r="S9" i="105" s="1"/>
  <c r="AC9" i="105" s="1"/>
  <c r="AB10" i="105" s="1"/>
  <c r="AX10" i="105"/>
  <c r="S10" i="105" s="1"/>
  <c r="AC10" i="105" s="1"/>
  <c r="AB11" i="105" s="1"/>
  <c r="AX11" i="105"/>
  <c r="S11" i="105" s="1"/>
  <c r="AC11" i="105" s="1"/>
  <c r="AB12" i="105" s="1"/>
  <c r="AX13" i="105"/>
  <c r="S13" i="105" s="1"/>
  <c r="AC13" i="105" s="1"/>
  <c r="AB14" i="105" s="1"/>
  <c r="AX14" i="105"/>
  <c r="S14" i="105" s="1"/>
  <c r="AC14" i="105" s="1"/>
  <c r="AB15" i="105" s="1"/>
  <c r="AX15" i="105"/>
  <c r="S15" i="105" s="1"/>
  <c r="AC15" i="105" s="1"/>
  <c r="AB16" i="105" s="1"/>
  <c r="AX16" i="105"/>
  <c r="S16" i="105" s="1"/>
  <c r="AC16" i="105" s="1"/>
  <c r="AB17" i="105" s="1"/>
  <c r="AX17" i="105"/>
  <c r="S17" i="105" s="1"/>
  <c r="AC17" i="105" s="1"/>
  <c r="AB18" i="105" s="1"/>
  <c r="AX18" i="105"/>
  <c r="S18" i="105" s="1"/>
  <c r="AC18" i="105" s="1"/>
  <c r="AB19" i="105" s="1"/>
  <c r="AX19" i="105"/>
  <c r="S19" i="105" s="1"/>
  <c r="AC19" i="105" s="1"/>
  <c r="AB20" i="105" s="1"/>
  <c r="AX20" i="105"/>
  <c r="S20" i="105" s="1"/>
  <c r="AC20" i="105" s="1"/>
  <c r="AB21" i="105" s="1"/>
  <c r="AX21" i="105"/>
  <c r="S21" i="105" s="1"/>
  <c r="AC21" i="105" s="1"/>
  <c r="AB22" i="105" s="1"/>
  <c r="AX22" i="105"/>
  <c r="S22" i="105" s="1"/>
  <c r="AC22" i="105" s="1"/>
  <c r="AB23" i="105" s="1"/>
  <c r="AX23" i="105"/>
  <c r="S23" i="105" s="1"/>
  <c r="AC23" i="105" s="1"/>
  <c r="AB24" i="105" s="1"/>
  <c r="AX24" i="105"/>
  <c r="S24" i="105" s="1"/>
  <c r="AC24" i="105" s="1"/>
  <c r="AB25" i="105" s="1"/>
  <c r="AX25" i="105"/>
  <c r="S25" i="105" s="1"/>
  <c r="AC25" i="105" s="1"/>
  <c r="AB26" i="105" s="1"/>
  <c r="AX26" i="105"/>
  <c r="S26" i="105" s="1"/>
  <c r="AC26" i="105" s="1"/>
  <c r="AB27" i="105" s="1"/>
  <c r="AX27" i="105"/>
  <c r="S27" i="105" s="1"/>
  <c r="AC27" i="105" s="1"/>
  <c r="AB28" i="105" s="1"/>
  <c r="AX28" i="105"/>
  <c r="S28" i="105" s="1"/>
  <c r="AC28" i="105" s="1"/>
  <c r="AB29" i="105" s="1"/>
  <c r="AX29" i="105"/>
  <c r="S29" i="105" s="1"/>
  <c r="AC29" i="105" s="1"/>
  <c r="AB30" i="105" s="1"/>
  <c r="AX30" i="105"/>
  <c r="S30" i="105" s="1"/>
  <c r="AC30" i="105" s="1"/>
  <c r="AB31" i="105" s="1"/>
  <c r="AX31" i="105"/>
  <c r="S31" i="105" s="1"/>
  <c r="AC31" i="105" s="1"/>
  <c r="AB32" i="105" s="1"/>
  <c r="AX32" i="105"/>
  <c r="S32" i="105" s="1"/>
  <c r="AC32" i="105" s="1"/>
  <c r="AB33" i="105" s="1"/>
  <c r="AX33" i="105"/>
  <c r="S33" i="105" s="1"/>
  <c r="AC33" i="105" s="1"/>
  <c r="AB34" i="105" s="1"/>
  <c r="AX34" i="105"/>
  <c r="S34" i="105" s="1"/>
  <c r="AC34" i="105" s="1"/>
  <c r="AB35" i="105" s="1"/>
  <c r="AX35" i="105"/>
  <c r="S35" i="105" s="1"/>
  <c r="AC35" i="105" s="1"/>
  <c r="AB36" i="105" s="1"/>
  <c r="AX36" i="105"/>
  <c r="S36" i="105" s="1"/>
  <c r="AC36" i="105" s="1"/>
  <c r="AB37" i="105" s="1"/>
  <c r="AX37" i="105"/>
  <c r="S37" i="105" s="1"/>
  <c r="AC37" i="105" s="1"/>
  <c r="AB38" i="105" s="1"/>
  <c r="AX38" i="105"/>
  <c r="S38" i="105" s="1"/>
  <c r="AC38" i="105" s="1"/>
  <c r="AB39" i="105" s="1"/>
  <c r="AX39" i="105"/>
  <c r="S39" i="105" s="1"/>
  <c r="AC39" i="105" s="1"/>
  <c r="AB40" i="105" s="1"/>
  <c r="AX40" i="105"/>
  <c r="S40" i="105" s="1"/>
  <c r="AC40" i="105" s="1"/>
  <c r="AB41" i="105" s="1"/>
  <c r="AX41" i="105"/>
  <c r="S41" i="105" s="1"/>
  <c r="AC41" i="105" s="1"/>
  <c r="AB42" i="105" s="1"/>
  <c r="AX42" i="105"/>
  <c r="S42" i="105" s="1"/>
  <c r="AC42" i="105" s="1"/>
  <c r="AB43" i="105" s="1"/>
  <c r="AX43" i="105"/>
  <c r="S43" i="105" s="1"/>
  <c r="AC43" i="105" s="1"/>
  <c r="AB44" i="105" s="1"/>
  <c r="AX44" i="105"/>
  <c r="S44" i="105" s="1"/>
  <c r="AC44" i="105" s="1"/>
  <c r="AB45" i="105" s="1"/>
  <c r="AX45" i="105"/>
  <c r="S45" i="105" s="1"/>
  <c r="AC45" i="105" s="1"/>
  <c r="AB46" i="105" s="1"/>
  <c r="AX46" i="105"/>
  <c r="S46" i="105" s="1"/>
  <c r="AC46" i="105" s="1"/>
  <c r="AB47" i="105" s="1"/>
  <c r="AX47" i="105"/>
  <c r="S47" i="105" s="1"/>
  <c r="AC47" i="105" s="1"/>
  <c r="AB48" i="105" s="1"/>
  <c r="AX48" i="105"/>
  <c r="S48" i="105" s="1"/>
  <c r="AC48" i="105" s="1"/>
  <c r="AB49" i="105" s="1"/>
  <c r="AX49" i="105"/>
  <c r="S49" i="105" s="1"/>
  <c r="AC49" i="105" s="1"/>
  <c r="AB50" i="105" s="1"/>
  <c r="AX50" i="105"/>
  <c r="S50" i="105" s="1"/>
  <c r="AC50" i="105" s="1"/>
  <c r="AB51" i="105" s="1"/>
  <c r="AX51" i="105"/>
  <c r="S51" i="105" s="1"/>
  <c r="AC51" i="105" s="1"/>
  <c r="AB52" i="105" s="1"/>
  <c r="AX52" i="105"/>
  <c r="S52" i="105" s="1"/>
  <c r="AC52" i="105" s="1"/>
  <c r="AB53" i="105" s="1"/>
  <c r="AX53" i="105"/>
  <c r="S53" i="105" s="1"/>
  <c r="AC53" i="105" s="1"/>
  <c r="AB54" i="105" s="1"/>
  <c r="AX54" i="105"/>
  <c r="S54" i="105" s="1"/>
  <c r="AC54" i="105" s="1"/>
  <c r="AB55" i="105" s="1"/>
  <c r="AX55" i="105"/>
  <c r="S55" i="105" s="1"/>
  <c r="AC55" i="105" s="1"/>
  <c r="AB56" i="105" s="1"/>
  <c r="AX56" i="105"/>
  <c r="S56" i="105" s="1"/>
  <c r="AC56" i="105" s="1"/>
  <c r="AB57" i="105" s="1"/>
  <c r="AX57" i="105"/>
  <c r="S57" i="105" s="1"/>
  <c r="AC57" i="105" s="1"/>
  <c r="AB58" i="105" s="1"/>
  <c r="AX58" i="105"/>
  <c r="S58" i="105" s="1"/>
  <c r="AC58" i="105" s="1"/>
  <c r="AB59" i="105" s="1"/>
  <c r="AX59" i="105"/>
  <c r="S59" i="105" s="1"/>
  <c r="AC59" i="105" s="1"/>
  <c r="AB60" i="105" s="1"/>
  <c r="AX60" i="105"/>
  <c r="S60" i="105" s="1"/>
  <c r="AC60" i="105" s="1"/>
  <c r="AB61" i="105" s="1"/>
  <c r="AX61" i="105"/>
  <c r="S61" i="105" s="1"/>
  <c r="AC61" i="105" s="1"/>
  <c r="AB62" i="105" s="1"/>
  <c r="AX62" i="105"/>
  <c r="S62" i="105" s="1"/>
  <c r="AC62" i="105" s="1"/>
  <c r="AB63" i="105" s="1"/>
  <c r="AX63" i="105"/>
  <c r="S63" i="105" s="1"/>
  <c r="AC63" i="105" s="1"/>
  <c r="AB64" i="105" s="1"/>
  <c r="AX66" i="105"/>
  <c r="S66" i="105" s="1"/>
  <c r="AC66" i="105" s="1"/>
  <c r="AB67" i="105" s="1"/>
  <c r="AX68" i="105"/>
  <c r="S68" i="105" s="1"/>
  <c r="AC68" i="105" s="1"/>
  <c r="AB69" i="105" s="1"/>
  <c r="AX65" i="105"/>
  <c r="S65" i="105" s="1"/>
  <c r="AC65" i="105" s="1"/>
  <c r="AB66" i="105" s="1"/>
  <c r="AX67" i="105"/>
  <c r="S67" i="105" s="1"/>
  <c r="AC67" i="105" s="1"/>
  <c r="AB68" i="105" s="1"/>
  <c r="AX64" i="105"/>
  <c r="S64" i="105" s="1"/>
  <c r="AC64" i="105" s="1"/>
  <c r="AB65" i="105" s="1"/>
  <c r="AR65" i="104"/>
  <c r="AI60" i="41"/>
  <c r="AN60" i="41"/>
  <c r="AF59" i="11"/>
  <c r="AO59" i="11" s="1"/>
  <c r="AG59" i="11"/>
  <c r="AP59" i="11" s="1"/>
  <c r="AE59" i="11"/>
  <c r="W60" i="11"/>
  <c r="AR66" i="93"/>
  <c r="AR62" i="16"/>
  <c r="AG63" i="100"/>
  <c r="AP63" i="100" s="1"/>
  <c r="AF63" i="100"/>
  <c r="AO63" i="100" s="1"/>
  <c r="AE63" i="100"/>
  <c r="W64" i="100"/>
  <c r="AR67" i="101"/>
  <c r="AI57" i="42"/>
  <c r="AP57" i="42"/>
  <c r="Y62" i="54"/>
  <c r="X62" i="54"/>
  <c r="AI59" i="18"/>
  <c r="AN59" i="18"/>
  <c r="AH57" i="90"/>
  <c r="AQ57" i="90" s="1"/>
  <c r="AR65" i="92"/>
  <c r="AI60" i="83"/>
  <c r="AN60" i="83"/>
  <c r="Y65" i="20"/>
  <c r="X65" i="20"/>
  <c r="Z65" i="20" s="1"/>
  <c r="X60" i="10"/>
  <c r="Y60" i="10"/>
  <c r="Z60" i="10" s="1"/>
  <c r="AI57" i="43"/>
  <c r="AN57" i="43"/>
  <c r="Y65" i="96"/>
  <c r="X65" i="96"/>
  <c r="AI63" i="84"/>
  <c r="AN63" i="84"/>
  <c r="AH66" i="92"/>
  <c r="AQ66" i="92" s="1"/>
  <c r="AH60" i="55"/>
  <c r="AQ60" i="55" s="1"/>
  <c r="AH68" i="101"/>
  <c r="AQ68" i="101" s="1"/>
  <c r="Z69" i="105"/>
  <c r="AH63" i="45"/>
  <c r="AQ63" i="45" s="1"/>
  <c r="Y55" i="94"/>
  <c r="X55" i="94"/>
  <c r="Z55" i="94" s="1"/>
  <c r="AH60" i="91"/>
  <c r="AQ60" i="91" s="1"/>
  <c r="AR59" i="55"/>
  <c r="AG63" i="44"/>
  <c r="AP63" i="44" s="1"/>
  <c r="AE63" i="44"/>
  <c r="W64" i="44"/>
  <c r="AF63" i="44"/>
  <c r="AO63" i="44" s="1"/>
  <c r="AU71" i="97"/>
  <c r="C11" i="97" s="1"/>
  <c r="F41" i="57" s="1"/>
  <c r="Y56" i="35"/>
  <c r="X56" i="35"/>
  <c r="AH54" i="102"/>
  <c r="AQ54" i="102" s="1"/>
  <c r="AR67" i="46"/>
  <c r="Y58" i="42"/>
  <c r="X58" i="42"/>
  <c r="Z58" i="42" s="1"/>
  <c r="AR53" i="102"/>
  <c r="Z57" i="90"/>
  <c r="Y64" i="95"/>
  <c r="X64" i="95"/>
  <c r="Y66" i="53"/>
  <c r="Z66" i="53" s="1"/>
  <c r="X66" i="53"/>
  <c r="Y63" i="88"/>
  <c r="X63" i="88"/>
  <c r="Z63" i="88" s="1"/>
  <c r="AE64" i="13" l="1"/>
  <c r="W65" i="13"/>
  <c r="AG64" i="13"/>
  <c r="AP64" i="13" s="1"/>
  <c r="AF64" i="13"/>
  <c r="AO64" i="13" s="1"/>
  <c r="AE66" i="53"/>
  <c r="W67" i="53"/>
  <c r="AF66" i="53"/>
  <c r="AO66" i="53" s="1"/>
  <c r="AG66" i="53"/>
  <c r="AP66" i="53" s="1"/>
  <c r="W61" i="10"/>
  <c r="AG60" i="10"/>
  <c r="AP60" i="10" s="1"/>
  <c r="AF60" i="10"/>
  <c r="AO60" i="10" s="1"/>
  <c r="AE60" i="10"/>
  <c r="W56" i="94"/>
  <c r="AF55" i="94"/>
  <c r="AO55" i="94" s="1"/>
  <c r="AE55" i="94"/>
  <c r="AG55" i="94"/>
  <c r="AP55" i="94" s="1"/>
  <c r="AE61" i="83"/>
  <c r="AN61" i="83" s="1"/>
  <c r="AG61" i="83"/>
  <c r="AF61" i="83"/>
  <c r="AO61" i="83" s="1"/>
  <c r="W62" i="83"/>
  <c r="AE58" i="42"/>
  <c r="AF58" i="42"/>
  <c r="AO58" i="42" s="1"/>
  <c r="AG58" i="42"/>
  <c r="AP58" i="42" s="1"/>
  <c r="W59" i="42"/>
  <c r="AG63" i="88"/>
  <c r="AP63" i="88" s="1"/>
  <c r="AF63" i="88"/>
  <c r="AO63" i="88" s="1"/>
  <c r="AE63" i="88"/>
  <c r="W64" i="88"/>
  <c r="AG65" i="20"/>
  <c r="AP65" i="20" s="1"/>
  <c r="AE65" i="20"/>
  <c r="W66" i="20"/>
  <c r="AF65" i="20"/>
  <c r="AO65" i="20" s="1"/>
  <c r="AH64" i="95"/>
  <c r="AQ64" i="95" s="1"/>
  <c r="AR57" i="42"/>
  <c r="AJ54" i="105"/>
  <c r="AK54" i="105"/>
  <c r="AT54" i="105" s="1"/>
  <c r="AJ24" i="105"/>
  <c r="AK24" i="105"/>
  <c r="AT24" i="105" s="1"/>
  <c r="AF58" i="82"/>
  <c r="AO58" i="82" s="1"/>
  <c r="AG58" i="82"/>
  <c r="AP58" i="82" s="1"/>
  <c r="W59" i="82"/>
  <c r="AE58" i="82"/>
  <c r="AJ62" i="32"/>
  <c r="AK62" i="32"/>
  <c r="AT62" i="32" s="1"/>
  <c r="AJ32" i="32"/>
  <c r="AK32" i="32"/>
  <c r="AT32" i="32" s="1"/>
  <c r="AK20" i="32"/>
  <c r="AT20" i="32" s="1"/>
  <c r="AJ20" i="32"/>
  <c r="AK7" i="32"/>
  <c r="AT7" i="32" s="1"/>
  <c r="AJ7" i="32"/>
  <c r="AI66" i="92"/>
  <c r="AN66" i="92"/>
  <c r="AR59" i="18"/>
  <c r="Y60" i="11"/>
  <c r="X60" i="11"/>
  <c r="AK67" i="105"/>
  <c r="AT67" i="105" s="1"/>
  <c r="AJ67" i="105"/>
  <c r="AJ59" i="105"/>
  <c r="AK59" i="105"/>
  <c r="AT59" i="105" s="1"/>
  <c r="AK53" i="105"/>
  <c r="AT53" i="105" s="1"/>
  <c r="AJ53" i="105"/>
  <c r="AJ47" i="105"/>
  <c r="AK47" i="105"/>
  <c r="AT47" i="105" s="1"/>
  <c r="AJ41" i="105"/>
  <c r="AK41" i="105"/>
  <c r="AT41" i="105" s="1"/>
  <c r="AJ35" i="105"/>
  <c r="AK35" i="105"/>
  <c r="AT35" i="105" s="1"/>
  <c r="AK29" i="105"/>
  <c r="AT29" i="105" s="1"/>
  <c r="AJ29" i="105"/>
  <c r="AK23" i="105"/>
  <c r="AT23" i="105" s="1"/>
  <c r="AJ23" i="105"/>
  <c r="AJ17" i="105"/>
  <c r="AK17" i="105"/>
  <c r="AT17" i="105" s="1"/>
  <c r="AK10" i="105"/>
  <c r="AT10" i="105" s="1"/>
  <c r="AJ10" i="105"/>
  <c r="AJ3" i="105"/>
  <c r="AB4" i="105"/>
  <c r="AH64" i="84"/>
  <c r="AQ64" i="84" s="1"/>
  <c r="AR55" i="85"/>
  <c r="AR64" i="20"/>
  <c r="AR57" i="82"/>
  <c r="AI54" i="102"/>
  <c r="AP54" i="102"/>
  <c r="AJ66" i="32"/>
  <c r="AK66" i="32"/>
  <c r="AT66" i="32" s="1"/>
  <c r="AK61" i="32"/>
  <c r="AT61" i="32" s="1"/>
  <c r="AJ61" i="32"/>
  <c r="AK55" i="32"/>
  <c r="AT55" i="32" s="1"/>
  <c r="AJ55" i="32"/>
  <c r="AK49" i="32"/>
  <c r="AT49" i="32" s="1"/>
  <c r="AJ49" i="32"/>
  <c r="AK43" i="32"/>
  <c r="AT43" i="32" s="1"/>
  <c r="AJ43" i="32"/>
  <c r="AJ37" i="32"/>
  <c r="AK37" i="32"/>
  <c r="AT37" i="32" s="1"/>
  <c r="AK31" i="32"/>
  <c r="AT31" i="32" s="1"/>
  <c r="AJ31" i="32"/>
  <c r="AJ25" i="32"/>
  <c r="AK25" i="32"/>
  <c r="AT25" i="32" s="1"/>
  <c r="AK19" i="32"/>
  <c r="AT19" i="32" s="1"/>
  <c r="AJ19" i="32"/>
  <c r="AK13" i="32"/>
  <c r="AT13" i="32" s="1"/>
  <c r="AJ13" i="32"/>
  <c r="AK5" i="32"/>
  <c r="AT5" i="32" s="1"/>
  <c r="AI60" i="55"/>
  <c r="AN60" i="55"/>
  <c r="Y61" i="49"/>
  <c r="Z61" i="49"/>
  <c r="X61" i="49"/>
  <c r="AJ48" i="105"/>
  <c r="AK48" i="105"/>
  <c r="AT48" i="105" s="1"/>
  <c r="AJ18" i="105"/>
  <c r="AK18" i="105"/>
  <c r="AT18" i="105" s="1"/>
  <c r="AI56" i="98"/>
  <c r="AN56" i="98"/>
  <c r="AR59" i="10"/>
  <c r="AH64" i="13"/>
  <c r="AQ64" i="13" s="1"/>
  <c r="AK65" i="32"/>
  <c r="AT65" i="32" s="1"/>
  <c r="AJ65" i="32"/>
  <c r="AJ50" i="32"/>
  <c r="AK50" i="32"/>
  <c r="AT50" i="32" s="1"/>
  <c r="AK26" i="32"/>
  <c r="AT26" i="32" s="1"/>
  <c r="AJ26" i="32"/>
  <c r="AK14" i="32"/>
  <c r="AT14" i="32" s="1"/>
  <c r="AJ14" i="32"/>
  <c r="AR54" i="94"/>
  <c r="AH62" i="54"/>
  <c r="AQ62" i="54" s="1"/>
  <c r="AI59" i="11"/>
  <c r="AN59" i="11"/>
  <c r="AK64" i="105"/>
  <c r="AT64" i="105" s="1"/>
  <c r="AJ64" i="105"/>
  <c r="AJ58" i="105"/>
  <c r="AK58" i="105"/>
  <c r="AT58" i="105" s="1"/>
  <c r="AK52" i="105"/>
  <c r="AT52" i="105" s="1"/>
  <c r="AJ52" i="105"/>
  <c r="AK46" i="105"/>
  <c r="AT46" i="105" s="1"/>
  <c r="AJ46" i="105"/>
  <c r="AK40" i="105"/>
  <c r="AT40" i="105" s="1"/>
  <c r="AJ40" i="105"/>
  <c r="AK34" i="105"/>
  <c r="AT34" i="105" s="1"/>
  <c r="AJ34" i="105"/>
  <c r="AJ28" i="105"/>
  <c r="AK28" i="105"/>
  <c r="AT28" i="105" s="1"/>
  <c r="AK22" i="105"/>
  <c r="AT22" i="105" s="1"/>
  <c r="AJ22" i="105"/>
  <c r="AK16" i="105"/>
  <c r="AT16" i="105" s="1"/>
  <c r="AJ16" i="105"/>
  <c r="AK9" i="105"/>
  <c r="AT9" i="105" s="1"/>
  <c r="AJ9" i="105"/>
  <c r="AK5" i="105"/>
  <c r="AT5" i="105" s="1"/>
  <c r="AJ5" i="105"/>
  <c r="Z64" i="84"/>
  <c r="Y68" i="15"/>
  <c r="Z68" i="15"/>
  <c r="X68" i="15"/>
  <c r="X57" i="98"/>
  <c r="Y57" i="98"/>
  <c r="Z57" i="98"/>
  <c r="AH58" i="43"/>
  <c r="AQ58" i="43" s="1"/>
  <c r="AR63" i="95"/>
  <c r="W64" i="86"/>
  <c r="AE63" i="86"/>
  <c r="AG63" i="86"/>
  <c r="AP63" i="86" s="1"/>
  <c r="AF63" i="86"/>
  <c r="AO63" i="86" s="1"/>
  <c r="AH60" i="18"/>
  <c r="AQ60" i="18" s="1"/>
  <c r="Y68" i="47"/>
  <c r="X68" i="47"/>
  <c r="AI57" i="99"/>
  <c r="AN57" i="99"/>
  <c r="AK68" i="32"/>
  <c r="AT68" i="32" s="1"/>
  <c r="AJ68" i="32"/>
  <c r="AK60" i="32"/>
  <c r="AT60" i="32" s="1"/>
  <c r="AJ60" i="32"/>
  <c r="AK54" i="32"/>
  <c r="AT54" i="32" s="1"/>
  <c r="AJ54" i="32"/>
  <c r="AJ48" i="32"/>
  <c r="AK48" i="32"/>
  <c r="AT48" i="32" s="1"/>
  <c r="AJ42" i="32"/>
  <c r="AK42" i="32"/>
  <c r="AT42" i="32" s="1"/>
  <c r="AJ36" i="32"/>
  <c r="AK36" i="32"/>
  <c r="AT36" i="32" s="1"/>
  <c r="AJ30" i="32"/>
  <c r="AK30" i="32"/>
  <c r="AT30" i="32" s="1"/>
  <c r="AK24" i="32"/>
  <c r="AT24" i="32" s="1"/>
  <c r="AJ24" i="32"/>
  <c r="AK18" i="32"/>
  <c r="AT18" i="32" s="1"/>
  <c r="AJ18" i="32"/>
  <c r="AK12" i="32"/>
  <c r="AT12" i="32" s="1"/>
  <c r="AJ12" i="32"/>
  <c r="AK8" i="32"/>
  <c r="AT8" i="32" s="1"/>
  <c r="AI60" i="91"/>
  <c r="AN60" i="91"/>
  <c r="Y64" i="45"/>
  <c r="Z64" i="45"/>
  <c r="X64" i="45"/>
  <c r="Y69" i="101"/>
  <c r="X69" i="101"/>
  <c r="AI67" i="93"/>
  <c r="AN67" i="93"/>
  <c r="AJ36" i="105"/>
  <c r="AK36" i="105"/>
  <c r="AT36" i="105" s="1"/>
  <c r="AJ6" i="105"/>
  <c r="AK6" i="105"/>
  <c r="AT6" i="105" s="1"/>
  <c r="AR63" i="13"/>
  <c r="AJ56" i="32"/>
  <c r="AK56" i="32"/>
  <c r="AT56" i="32" s="1"/>
  <c r="AH66" i="53"/>
  <c r="AQ66" i="53" s="1"/>
  <c r="W58" i="90"/>
  <c r="AG57" i="90"/>
  <c r="AF57" i="90"/>
  <c r="AO57" i="90" s="1"/>
  <c r="AE57" i="90"/>
  <c r="AN57" i="90" s="1"/>
  <c r="AR63" i="84"/>
  <c r="Z62" i="54"/>
  <c r="AK65" i="105"/>
  <c r="AT65" i="105" s="1"/>
  <c r="AJ65" i="105"/>
  <c r="AJ63" i="105"/>
  <c r="AK63" i="105"/>
  <c r="AT63" i="105" s="1"/>
  <c r="AK57" i="105"/>
  <c r="AT57" i="105" s="1"/>
  <c r="AJ57" i="105"/>
  <c r="AJ51" i="105"/>
  <c r="AK51" i="105"/>
  <c r="AT51" i="105" s="1"/>
  <c r="AJ45" i="105"/>
  <c r="AK45" i="105"/>
  <c r="AT45" i="105" s="1"/>
  <c r="AK39" i="105"/>
  <c r="AT39" i="105" s="1"/>
  <c r="AJ39" i="105"/>
  <c r="AJ33" i="105"/>
  <c r="AK33" i="105"/>
  <c r="AT33" i="105" s="1"/>
  <c r="AK27" i="105"/>
  <c r="AT27" i="105" s="1"/>
  <c r="AJ27" i="105"/>
  <c r="AJ21" i="105"/>
  <c r="AK21" i="105"/>
  <c r="AT21" i="105" s="1"/>
  <c r="AJ15" i="105"/>
  <c r="AK15" i="105"/>
  <c r="AT15" i="105" s="1"/>
  <c r="AK8" i="105"/>
  <c r="AT8" i="105" s="1"/>
  <c r="AJ8" i="105"/>
  <c r="AR61" i="54"/>
  <c r="AH61" i="41"/>
  <c r="AQ61" i="41" s="1"/>
  <c r="Z58" i="43"/>
  <c r="AG63" i="16"/>
  <c r="AP63" i="16" s="1"/>
  <c r="W64" i="16"/>
  <c r="AF63" i="16"/>
  <c r="AO63" i="16" s="1"/>
  <c r="AE63" i="16"/>
  <c r="Z60" i="18"/>
  <c r="AE64" i="51"/>
  <c r="AF64" i="51"/>
  <c r="AO64" i="51" s="1"/>
  <c r="AG64" i="51"/>
  <c r="AP64" i="51" s="1"/>
  <c r="W65" i="51"/>
  <c r="AF68" i="46"/>
  <c r="AO68" i="46" s="1"/>
  <c r="AE68" i="46"/>
  <c r="W69" i="46"/>
  <c r="AG68" i="46"/>
  <c r="AP68" i="46" s="1"/>
  <c r="AR64" i="96"/>
  <c r="AR65" i="53"/>
  <c r="AH56" i="85"/>
  <c r="AQ56" i="85" s="1"/>
  <c r="Y59" i="87"/>
  <c r="Z59" i="87"/>
  <c r="X59" i="87"/>
  <c r="AI65" i="52"/>
  <c r="AN65" i="52"/>
  <c r="AJ69" i="32"/>
  <c r="AS69" i="32" s="1"/>
  <c r="AK59" i="32"/>
  <c r="AT59" i="32" s="1"/>
  <c r="AJ59" i="32"/>
  <c r="AJ53" i="32"/>
  <c r="AK53" i="32"/>
  <c r="AT53" i="32" s="1"/>
  <c r="AJ47" i="32"/>
  <c r="AK47" i="32"/>
  <c r="AT47" i="32" s="1"/>
  <c r="AK41" i="32"/>
  <c r="AT41" i="32" s="1"/>
  <c r="AJ41" i="32"/>
  <c r="AK35" i="32"/>
  <c r="AT35" i="32" s="1"/>
  <c r="AJ35" i="32"/>
  <c r="AJ29" i="32"/>
  <c r="AK29" i="32"/>
  <c r="AT29" i="32" s="1"/>
  <c r="AK23" i="32"/>
  <c r="AT23" i="32" s="1"/>
  <c r="AJ23" i="32"/>
  <c r="AJ17" i="32"/>
  <c r="AK17" i="32"/>
  <c r="AT17" i="32" s="1"/>
  <c r="AX10" i="32"/>
  <c r="S10" i="32" s="1"/>
  <c r="AC10" i="32" s="1"/>
  <c r="AB11" i="32" s="1"/>
  <c r="AX5" i="32"/>
  <c r="S5" i="32" s="1"/>
  <c r="AC5" i="32" s="1"/>
  <c r="AB6" i="32" s="1"/>
  <c r="Y61" i="91"/>
  <c r="X61" i="91"/>
  <c r="AI68" i="101"/>
  <c r="AN68" i="101"/>
  <c r="AH63" i="88"/>
  <c r="AQ63" i="88" s="1"/>
  <c r="AH65" i="20"/>
  <c r="AQ65" i="20" s="1"/>
  <c r="AJ60" i="105"/>
  <c r="AK60" i="105"/>
  <c r="AT60" i="105" s="1"/>
  <c r="AK30" i="105"/>
  <c r="AT30" i="105" s="1"/>
  <c r="AJ30" i="105"/>
  <c r="W60" i="103"/>
  <c r="AE59" i="103"/>
  <c r="AF59" i="103"/>
  <c r="AO59" i="103" s="1"/>
  <c r="AG59" i="103"/>
  <c r="AP59" i="103" s="1"/>
  <c r="AJ38" i="32"/>
  <c r="AK38" i="32"/>
  <c r="AT38" i="32" s="1"/>
  <c r="Y61" i="55"/>
  <c r="X61" i="55"/>
  <c r="Z61" i="55" s="1"/>
  <c r="AR57" i="43"/>
  <c r="AH56" i="35"/>
  <c r="AQ56" i="35" s="1"/>
  <c r="Y64" i="44"/>
  <c r="X64" i="44"/>
  <c r="AX69" i="105"/>
  <c r="S69" i="105" s="1"/>
  <c r="AC69" i="105" s="1"/>
  <c r="AJ69" i="105" s="1"/>
  <c r="AS69" i="105" s="1"/>
  <c r="AE69" i="105"/>
  <c r="AG69" i="105"/>
  <c r="AP69" i="105" s="1"/>
  <c r="AP71" i="105" s="1"/>
  <c r="AF69" i="105"/>
  <c r="AO69" i="105" s="1"/>
  <c r="AO71" i="105" s="1"/>
  <c r="AH65" i="96"/>
  <c r="AQ65" i="96" s="1"/>
  <c r="AR60" i="83"/>
  <c r="Y64" i="100"/>
  <c r="X64" i="100"/>
  <c r="Z64" i="100" s="1"/>
  <c r="AK68" i="105"/>
  <c r="AT68" i="105" s="1"/>
  <c r="AJ68" i="105"/>
  <c r="AK62" i="105"/>
  <c r="AT62" i="105" s="1"/>
  <c r="AJ62" i="105"/>
  <c r="AJ56" i="105"/>
  <c r="AK56" i="105"/>
  <c r="AT56" i="105" s="1"/>
  <c r="AJ50" i="105"/>
  <c r="AK50" i="105"/>
  <c r="AT50" i="105" s="1"/>
  <c r="AK44" i="105"/>
  <c r="AT44" i="105" s="1"/>
  <c r="AJ44" i="105"/>
  <c r="AK38" i="105"/>
  <c r="AT38" i="105" s="1"/>
  <c r="AJ38" i="105"/>
  <c r="AK32" i="105"/>
  <c r="AT32" i="105" s="1"/>
  <c r="AJ32" i="105"/>
  <c r="AJ26" i="105"/>
  <c r="AK26" i="105"/>
  <c r="AT26" i="105" s="1"/>
  <c r="AK20" i="105"/>
  <c r="AT20" i="105" s="1"/>
  <c r="AJ20" i="105"/>
  <c r="AK14" i="105"/>
  <c r="AT14" i="105" s="1"/>
  <c r="AJ14" i="105"/>
  <c r="AK7" i="105"/>
  <c r="AT7" i="105" s="1"/>
  <c r="AJ7" i="105"/>
  <c r="AH57" i="48"/>
  <c r="AQ57" i="48" s="1"/>
  <c r="Z61" i="41"/>
  <c r="AH55" i="50"/>
  <c r="AQ55" i="50" s="1"/>
  <c r="AR56" i="48"/>
  <c r="AR58" i="103"/>
  <c r="AG69" i="32"/>
  <c r="AP69" i="32" s="1"/>
  <c r="AP71" i="32" s="1"/>
  <c r="AE69" i="32"/>
  <c r="AX69" i="32"/>
  <c r="S69" i="32" s="1"/>
  <c r="AC69" i="32" s="1"/>
  <c r="AF69" i="32"/>
  <c r="AO69" i="32" s="1"/>
  <c r="AO71" i="32" s="1"/>
  <c r="Z56" i="85"/>
  <c r="AI58" i="87"/>
  <c r="AN58" i="87"/>
  <c r="Y66" i="52"/>
  <c r="X66" i="52"/>
  <c r="Y55" i="102"/>
  <c r="Z55" i="102" s="1"/>
  <c r="X55" i="102"/>
  <c r="AJ64" i="32"/>
  <c r="AK64" i="32"/>
  <c r="AT64" i="32" s="1"/>
  <c r="AK58" i="32"/>
  <c r="AT58" i="32" s="1"/>
  <c r="AJ58" i="32"/>
  <c r="AK52" i="32"/>
  <c r="AT52" i="32" s="1"/>
  <c r="AJ52" i="32"/>
  <c r="AJ46" i="32"/>
  <c r="AK46" i="32"/>
  <c r="AT46" i="32" s="1"/>
  <c r="AK40" i="32"/>
  <c r="AT40" i="32" s="1"/>
  <c r="AJ40" i="32"/>
  <c r="AJ34" i="32"/>
  <c r="AK34" i="32"/>
  <c r="AT34" i="32" s="1"/>
  <c r="AJ28" i="32"/>
  <c r="AK28" i="32"/>
  <c r="AT28" i="32" s="1"/>
  <c r="AJ22" i="32"/>
  <c r="AK22" i="32"/>
  <c r="AT22" i="32" s="1"/>
  <c r="AJ16" i="32"/>
  <c r="AK16" i="32"/>
  <c r="AT16" i="32" s="1"/>
  <c r="AX9" i="32"/>
  <c r="S9" i="32" s="1"/>
  <c r="AC9" i="32" s="1"/>
  <c r="AB10" i="32" s="1"/>
  <c r="AX3" i="32"/>
  <c r="S3" i="32" s="1"/>
  <c r="AC3" i="32" s="1"/>
  <c r="AI63" i="45"/>
  <c r="AN63" i="45"/>
  <c r="AI60" i="49"/>
  <c r="AN60" i="49"/>
  <c r="Y67" i="104"/>
  <c r="Z67" i="104"/>
  <c r="X67" i="104"/>
  <c r="AH58" i="42"/>
  <c r="AQ58" i="42" s="1"/>
  <c r="AR60" i="41"/>
  <c r="AJ42" i="105"/>
  <c r="AK42" i="105"/>
  <c r="AT42" i="105" s="1"/>
  <c r="AJ11" i="105"/>
  <c r="AK11" i="105"/>
  <c r="AT11" i="105" s="1"/>
  <c r="AI67" i="15"/>
  <c r="AN67" i="15"/>
  <c r="AH61" i="83"/>
  <c r="AQ61" i="83" s="1"/>
  <c r="AK44" i="32"/>
  <c r="AT44" i="32" s="1"/>
  <c r="AJ44" i="32"/>
  <c r="Z64" i="95"/>
  <c r="AH55" i="94"/>
  <c r="AQ55" i="94" s="1"/>
  <c r="Z56" i="35"/>
  <c r="AI63" i="44"/>
  <c r="AN63" i="44"/>
  <c r="Z65" i="96"/>
  <c r="AH60" i="10"/>
  <c r="AQ60" i="10" s="1"/>
  <c r="AI63" i="100"/>
  <c r="AN63" i="100"/>
  <c r="AJ66" i="105"/>
  <c r="AK66" i="105"/>
  <c r="AT66" i="105" s="1"/>
  <c r="AK61" i="105"/>
  <c r="AT61" i="105" s="1"/>
  <c r="AJ61" i="105"/>
  <c r="AK55" i="105"/>
  <c r="AT55" i="105" s="1"/>
  <c r="AJ55" i="105"/>
  <c r="AK49" i="105"/>
  <c r="AT49" i="105" s="1"/>
  <c r="AJ49" i="105"/>
  <c r="AJ43" i="105"/>
  <c r="AK43" i="105"/>
  <c r="AT43" i="105" s="1"/>
  <c r="AK37" i="105"/>
  <c r="AT37" i="105" s="1"/>
  <c r="AJ37" i="105"/>
  <c r="AJ31" i="105"/>
  <c r="AK31" i="105"/>
  <c r="AT31" i="105" s="1"/>
  <c r="AJ25" i="105"/>
  <c r="AK25" i="105"/>
  <c r="AT25" i="105" s="1"/>
  <c r="AJ19" i="105"/>
  <c r="AK19" i="105"/>
  <c r="AT19" i="105" s="1"/>
  <c r="AK12" i="105"/>
  <c r="AT12" i="105" s="1"/>
  <c r="AJ12" i="105"/>
  <c r="AK13" i="105"/>
  <c r="AT13" i="105" s="1"/>
  <c r="AJ13" i="105"/>
  <c r="Z57" i="48"/>
  <c r="Z55" i="50"/>
  <c r="AH58" i="82"/>
  <c r="AQ58" i="82" s="1"/>
  <c r="AR55" i="35"/>
  <c r="AI67" i="47"/>
  <c r="AN67" i="47"/>
  <c r="AH59" i="103"/>
  <c r="AQ59" i="103" s="1"/>
  <c r="AR62" i="88"/>
  <c r="Y58" i="99"/>
  <c r="Z58" i="99"/>
  <c r="X58" i="99"/>
  <c r="AJ67" i="32"/>
  <c r="AK67" i="32"/>
  <c r="AT67" i="32" s="1"/>
  <c r="AK63" i="32"/>
  <c r="AT63" i="32" s="1"/>
  <c r="AJ63" i="32"/>
  <c r="AK57" i="32"/>
  <c r="AT57" i="32" s="1"/>
  <c r="AJ57" i="32"/>
  <c r="AJ51" i="32"/>
  <c r="AK51" i="32"/>
  <c r="AT51" i="32" s="1"/>
  <c r="AK45" i="32"/>
  <c r="AT45" i="32" s="1"/>
  <c r="AJ45" i="32"/>
  <c r="AJ39" i="32"/>
  <c r="AK39" i="32"/>
  <c r="AT39" i="32" s="1"/>
  <c r="AJ33" i="32"/>
  <c r="AK33" i="32"/>
  <c r="AT33" i="32" s="1"/>
  <c r="AK27" i="32"/>
  <c r="AT27" i="32" s="1"/>
  <c r="AJ27" i="32"/>
  <c r="AK21" i="32"/>
  <c r="AT21" i="32" s="1"/>
  <c r="AJ21" i="32"/>
  <c r="AJ15" i="32"/>
  <c r="AK15" i="32"/>
  <c r="AT15" i="32" s="1"/>
  <c r="AX8" i="32"/>
  <c r="S8" i="32" s="1"/>
  <c r="AC8" i="32" s="1"/>
  <c r="AB9" i="32" s="1"/>
  <c r="Y67" i="92"/>
  <c r="Z67" i="92"/>
  <c r="X67" i="92"/>
  <c r="AI66" i="104"/>
  <c r="AN66" i="104"/>
  <c r="Y68" i="93"/>
  <c r="X68" i="93"/>
  <c r="W56" i="102" l="1"/>
  <c r="AG55" i="102"/>
  <c r="AP55" i="102" s="1"/>
  <c r="AE55" i="102"/>
  <c r="AF55" i="102"/>
  <c r="AO55" i="102" s="1"/>
  <c r="W65" i="100"/>
  <c r="AG64" i="100"/>
  <c r="AP64" i="100" s="1"/>
  <c r="AF64" i="100"/>
  <c r="AO64" i="100" s="1"/>
  <c r="AE64" i="100"/>
  <c r="AE61" i="55"/>
  <c r="AG61" i="55"/>
  <c r="AP61" i="55" s="1"/>
  <c r="W62" i="55"/>
  <c r="AF61" i="55"/>
  <c r="AO61" i="55" s="1"/>
  <c r="AH68" i="93"/>
  <c r="AQ68" i="93" s="1"/>
  <c r="AS38" i="105"/>
  <c r="AL38" i="105"/>
  <c r="AU38" i="105" s="1"/>
  <c r="AI68" i="46"/>
  <c r="AN68" i="46"/>
  <c r="AI64" i="51"/>
  <c r="AN64" i="51"/>
  <c r="AS15" i="105"/>
  <c r="AL15" i="105"/>
  <c r="AU15" i="105" s="1"/>
  <c r="AS33" i="105"/>
  <c r="AL33" i="105"/>
  <c r="AU33" i="105" s="1"/>
  <c r="AE64" i="45"/>
  <c r="AF64" i="45"/>
  <c r="AO64" i="45" s="1"/>
  <c r="W65" i="45"/>
  <c r="AG64" i="45"/>
  <c r="AP64" i="45" s="1"/>
  <c r="AL68" i="32"/>
  <c r="AU68" i="32" s="1"/>
  <c r="AS68" i="32"/>
  <c r="AF64" i="84"/>
  <c r="AO64" i="84" s="1"/>
  <c r="W65" i="84"/>
  <c r="AG64" i="84"/>
  <c r="AP64" i="84" s="1"/>
  <c r="AE64" i="84"/>
  <c r="AG61" i="49"/>
  <c r="AP61" i="49" s="1"/>
  <c r="W62" i="49"/>
  <c r="AE61" i="49"/>
  <c r="AF61" i="49"/>
  <c r="AO61" i="49" s="1"/>
  <c r="AS31" i="32"/>
  <c r="AL31" i="32"/>
  <c r="AU31" i="32" s="1"/>
  <c r="AS49" i="32"/>
  <c r="AL49" i="32"/>
  <c r="AU49" i="32" s="1"/>
  <c r="AS47" i="105"/>
  <c r="AL47" i="105"/>
  <c r="AU47" i="105" s="1"/>
  <c r="AS19" i="105"/>
  <c r="AL19" i="105"/>
  <c r="AU19" i="105" s="1"/>
  <c r="AR63" i="100"/>
  <c r="W66" i="96"/>
  <c r="AE65" i="96"/>
  <c r="AG65" i="96"/>
  <c r="AP65" i="96" s="1"/>
  <c r="AF65" i="96"/>
  <c r="AO65" i="96" s="1"/>
  <c r="AR67" i="15"/>
  <c r="AH67" i="104"/>
  <c r="AQ67" i="104" s="1"/>
  <c r="AR63" i="45"/>
  <c r="AS22" i="32"/>
  <c r="AL22" i="32"/>
  <c r="AU22" i="32" s="1"/>
  <c r="AH66" i="52"/>
  <c r="AQ66" i="52" s="1"/>
  <c r="AS56" i="105"/>
  <c r="AL56" i="105"/>
  <c r="AU56" i="105" s="1"/>
  <c r="AS60" i="105"/>
  <c r="AL60" i="105"/>
  <c r="AU60" i="105" s="1"/>
  <c r="AR68" i="101"/>
  <c r="AS35" i="32"/>
  <c r="AL35" i="32"/>
  <c r="AU35" i="32" s="1"/>
  <c r="W61" i="18"/>
  <c r="AG60" i="18"/>
  <c r="AP60" i="18" s="1"/>
  <c r="AF60" i="18"/>
  <c r="AO60" i="18" s="1"/>
  <c r="AE60" i="18"/>
  <c r="W59" i="43"/>
  <c r="AG58" i="43"/>
  <c r="AP58" i="43" s="1"/>
  <c r="AF58" i="43"/>
  <c r="AO58" i="43" s="1"/>
  <c r="AE58" i="43"/>
  <c r="AS39" i="105"/>
  <c r="AL39" i="105"/>
  <c r="AU39" i="105" s="1"/>
  <c r="AS57" i="105"/>
  <c r="AL57" i="105"/>
  <c r="AU57" i="105" s="1"/>
  <c r="W63" i="54"/>
  <c r="AE62" i="54"/>
  <c r="AF62" i="54"/>
  <c r="AO62" i="54" s="1"/>
  <c r="AG62" i="54"/>
  <c r="AP62" i="54" s="1"/>
  <c r="AI57" i="90"/>
  <c r="AP57" i="90"/>
  <c r="AS6" i="105"/>
  <c r="AL6" i="105"/>
  <c r="AU6" i="105" s="1"/>
  <c r="AR67" i="93"/>
  <c r="AS30" i="32"/>
  <c r="AL30" i="32"/>
  <c r="AU30" i="32" s="1"/>
  <c r="AS48" i="32"/>
  <c r="AL48" i="32"/>
  <c r="AU48" i="32" s="1"/>
  <c r="AS5" i="105"/>
  <c r="AL5" i="105"/>
  <c r="AU5" i="105" s="1"/>
  <c r="AS22" i="105"/>
  <c r="AL22" i="105"/>
  <c r="AU22" i="105" s="1"/>
  <c r="AS40" i="105"/>
  <c r="AL40" i="105"/>
  <c r="AU40" i="105" s="1"/>
  <c r="AS50" i="32"/>
  <c r="AL50" i="32"/>
  <c r="AU50" i="32" s="1"/>
  <c r="AS66" i="32"/>
  <c r="AL66" i="32"/>
  <c r="AU66" i="32" s="1"/>
  <c r="AS53" i="105"/>
  <c r="AL53" i="105"/>
  <c r="AU53" i="105" s="1"/>
  <c r="AH60" i="11"/>
  <c r="AQ60" i="11" s="1"/>
  <c r="AR66" i="92"/>
  <c r="AS32" i="32"/>
  <c r="AL32" i="32"/>
  <c r="AU32" i="32" s="1"/>
  <c r="Y59" i="42"/>
  <c r="Z59" i="42"/>
  <c r="X59" i="42"/>
  <c r="Y61" i="10"/>
  <c r="Z61" i="10"/>
  <c r="X61" i="10"/>
  <c r="AS55" i="105"/>
  <c r="AL55" i="105"/>
  <c r="AU55" i="105" s="1"/>
  <c r="AE56" i="85"/>
  <c r="AG56" i="85"/>
  <c r="AP56" i="85" s="1"/>
  <c r="W57" i="85"/>
  <c r="AF56" i="85"/>
  <c r="AO56" i="85" s="1"/>
  <c r="AS12" i="32"/>
  <c r="AL12" i="32"/>
  <c r="AU12" i="32" s="1"/>
  <c r="AG57" i="98"/>
  <c r="AP57" i="98" s="1"/>
  <c r="AF57" i="98"/>
  <c r="AO57" i="98" s="1"/>
  <c r="W58" i="98"/>
  <c r="AE57" i="98"/>
  <c r="AR59" i="11"/>
  <c r="AR56" i="98"/>
  <c r="AS13" i="32"/>
  <c r="AL13" i="32"/>
  <c r="AU13" i="32" s="1"/>
  <c r="Y59" i="82"/>
  <c r="X59" i="82"/>
  <c r="AS54" i="105"/>
  <c r="AL54" i="105"/>
  <c r="AU54" i="105" s="1"/>
  <c r="Y62" i="83"/>
  <c r="X62" i="83"/>
  <c r="AF67" i="104"/>
  <c r="AO67" i="104" s="1"/>
  <c r="W68" i="104"/>
  <c r="AG67" i="104"/>
  <c r="AP67" i="104" s="1"/>
  <c r="AE67" i="104"/>
  <c r="AB4" i="32"/>
  <c r="AJ3" i="32"/>
  <c r="Z66" i="52"/>
  <c r="AE61" i="41"/>
  <c r="W62" i="41"/>
  <c r="AF61" i="41"/>
  <c r="AO61" i="41" s="1"/>
  <c r="AG61" i="41"/>
  <c r="AP61" i="41" s="1"/>
  <c r="AS7" i="105"/>
  <c r="AL7" i="105"/>
  <c r="AU7" i="105" s="1"/>
  <c r="AS44" i="105"/>
  <c r="AL44" i="105"/>
  <c r="AU44" i="105" s="1"/>
  <c r="AS62" i="105"/>
  <c r="AL62" i="105"/>
  <c r="AU62" i="105" s="1"/>
  <c r="AH64" i="44"/>
  <c r="AQ64" i="44" s="1"/>
  <c r="AI59" i="103"/>
  <c r="AN59" i="103"/>
  <c r="AH61" i="91"/>
  <c r="AQ61" i="91" s="1"/>
  <c r="AS17" i="32"/>
  <c r="AL17" i="32"/>
  <c r="AU17" i="32" s="1"/>
  <c r="AS53" i="32"/>
  <c r="AL53" i="32"/>
  <c r="AU53" i="32" s="1"/>
  <c r="AR65" i="52"/>
  <c r="AS21" i="105"/>
  <c r="AL21" i="105"/>
  <c r="AU21" i="105" s="1"/>
  <c r="Y58" i="90"/>
  <c r="Z58" i="90" s="1"/>
  <c r="X58" i="90"/>
  <c r="AH69" i="101"/>
  <c r="AQ69" i="101" s="1"/>
  <c r="AQ71" i="101" s="1"/>
  <c r="AZ3" i="101"/>
  <c r="AX61" i="101" s="1"/>
  <c r="S61" i="101" s="1"/>
  <c r="AC61" i="101" s="1"/>
  <c r="AB62" i="101" s="1"/>
  <c r="AX3" i="101"/>
  <c r="S3" i="101" s="1"/>
  <c r="AC3" i="101" s="1"/>
  <c r="AX4" i="101"/>
  <c r="S4" i="101" s="1"/>
  <c r="AC4" i="101" s="1"/>
  <c r="AB5" i="101" s="1"/>
  <c r="AX7" i="101"/>
  <c r="S7" i="101" s="1"/>
  <c r="AC7" i="101" s="1"/>
  <c r="AB8" i="101" s="1"/>
  <c r="AX8" i="101"/>
  <c r="S8" i="101" s="1"/>
  <c r="AC8" i="101" s="1"/>
  <c r="AB9" i="101" s="1"/>
  <c r="AX9" i="101"/>
  <c r="S9" i="101" s="1"/>
  <c r="AC9" i="101" s="1"/>
  <c r="AB10" i="101" s="1"/>
  <c r="AX10" i="101"/>
  <c r="S10" i="101" s="1"/>
  <c r="AC10" i="101" s="1"/>
  <c r="AB11" i="101" s="1"/>
  <c r="AX13" i="101"/>
  <c r="S13" i="101" s="1"/>
  <c r="AC13" i="101" s="1"/>
  <c r="AB14" i="101" s="1"/>
  <c r="AX14" i="101"/>
  <c r="S14" i="101" s="1"/>
  <c r="AC14" i="101" s="1"/>
  <c r="AB15" i="101" s="1"/>
  <c r="AX15" i="101"/>
  <c r="S15" i="101" s="1"/>
  <c r="AC15" i="101" s="1"/>
  <c r="AB16" i="101" s="1"/>
  <c r="AX16" i="101"/>
  <c r="S16" i="101" s="1"/>
  <c r="AC16" i="101" s="1"/>
  <c r="AB17" i="101" s="1"/>
  <c r="AX19" i="101"/>
  <c r="S19" i="101" s="1"/>
  <c r="AC19" i="101" s="1"/>
  <c r="AB20" i="101" s="1"/>
  <c r="AX20" i="101"/>
  <c r="S20" i="101" s="1"/>
  <c r="AC20" i="101" s="1"/>
  <c r="AB21" i="101" s="1"/>
  <c r="AX21" i="101"/>
  <c r="S21" i="101" s="1"/>
  <c r="AC21" i="101" s="1"/>
  <c r="AB22" i="101" s="1"/>
  <c r="AX22" i="101"/>
  <c r="S22" i="101" s="1"/>
  <c r="AC22" i="101" s="1"/>
  <c r="AB23" i="101" s="1"/>
  <c r="AX25" i="101"/>
  <c r="S25" i="101" s="1"/>
  <c r="AC25" i="101" s="1"/>
  <c r="AB26" i="101" s="1"/>
  <c r="AX26" i="101"/>
  <c r="S26" i="101" s="1"/>
  <c r="AC26" i="101" s="1"/>
  <c r="AB27" i="101" s="1"/>
  <c r="AX27" i="101"/>
  <c r="S27" i="101" s="1"/>
  <c r="AC27" i="101" s="1"/>
  <c r="AB28" i="101" s="1"/>
  <c r="AX28" i="101"/>
  <c r="S28" i="101" s="1"/>
  <c r="AC28" i="101" s="1"/>
  <c r="AB29" i="101" s="1"/>
  <c r="AX29" i="101"/>
  <c r="S29" i="101" s="1"/>
  <c r="AC29" i="101" s="1"/>
  <c r="AB30" i="101" s="1"/>
  <c r="AX30" i="101"/>
  <c r="S30" i="101" s="1"/>
  <c r="AC30" i="101" s="1"/>
  <c r="AB31" i="101" s="1"/>
  <c r="AX31" i="101"/>
  <c r="S31" i="101" s="1"/>
  <c r="AC31" i="101" s="1"/>
  <c r="AB32" i="101" s="1"/>
  <c r="AX32" i="101"/>
  <c r="S32" i="101" s="1"/>
  <c r="AC32" i="101" s="1"/>
  <c r="AB33" i="101" s="1"/>
  <c r="AX33" i="101"/>
  <c r="S33" i="101" s="1"/>
  <c r="AC33" i="101" s="1"/>
  <c r="AB34" i="101" s="1"/>
  <c r="AX34" i="101"/>
  <c r="S34" i="101" s="1"/>
  <c r="AC34" i="101" s="1"/>
  <c r="AB35" i="101" s="1"/>
  <c r="AX35" i="101"/>
  <c r="S35" i="101" s="1"/>
  <c r="AC35" i="101" s="1"/>
  <c r="AB36" i="101" s="1"/>
  <c r="AX36" i="101"/>
  <c r="S36" i="101" s="1"/>
  <c r="AC36" i="101" s="1"/>
  <c r="AB37" i="101" s="1"/>
  <c r="AX37" i="101"/>
  <c r="S37" i="101" s="1"/>
  <c r="AC37" i="101" s="1"/>
  <c r="AB38" i="101" s="1"/>
  <c r="AX38" i="101"/>
  <c r="S38" i="101" s="1"/>
  <c r="AC38" i="101" s="1"/>
  <c r="AB39" i="101" s="1"/>
  <c r="AX39" i="101"/>
  <c r="S39" i="101" s="1"/>
  <c r="AC39" i="101" s="1"/>
  <c r="AB40" i="101" s="1"/>
  <c r="AX40" i="101"/>
  <c r="S40" i="101" s="1"/>
  <c r="AC40" i="101" s="1"/>
  <c r="AB41" i="101" s="1"/>
  <c r="AX41" i="101"/>
  <c r="S41" i="101" s="1"/>
  <c r="AC41" i="101" s="1"/>
  <c r="AB42" i="101" s="1"/>
  <c r="AX42" i="101"/>
  <c r="S42" i="101" s="1"/>
  <c r="AC42" i="101" s="1"/>
  <c r="AB43" i="101" s="1"/>
  <c r="AX43" i="101"/>
  <c r="S43" i="101" s="1"/>
  <c r="AC43" i="101" s="1"/>
  <c r="AB44" i="101" s="1"/>
  <c r="AX44" i="101"/>
  <c r="S44" i="101" s="1"/>
  <c r="AC44" i="101" s="1"/>
  <c r="AB45" i="101" s="1"/>
  <c r="AX45" i="101"/>
  <c r="S45" i="101" s="1"/>
  <c r="AC45" i="101" s="1"/>
  <c r="AB46" i="101" s="1"/>
  <c r="AX46" i="101"/>
  <c r="S46" i="101" s="1"/>
  <c r="AC46" i="101" s="1"/>
  <c r="AB47" i="101" s="1"/>
  <c r="AX47" i="101"/>
  <c r="S47" i="101" s="1"/>
  <c r="AC47" i="101" s="1"/>
  <c r="AB48" i="101" s="1"/>
  <c r="AX48" i="101"/>
  <c r="S48" i="101" s="1"/>
  <c r="AC48" i="101" s="1"/>
  <c r="AB49" i="101" s="1"/>
  <c r="AX49" i="101"/>
  <c r="S49" i="101" s="1"/>
  <c r="AC49" i="101" s="1"/>
  <c r="AB50" i="101" s="1"/>
  <c r="AX50" i="101"/>
  <c r="S50" i="101" s="1"/>
  <c r="AC50" i="101" s="1"/>
  <c r="AB51" i="101" s="1"/>
  <c r="AX51" i="101"/>
  <c r="S51" i="101" s="1"/>
  <c r="AC51" i="101" s="1"/>
  <c r="AB52" i="101" s="1"/>
  <c r="AX52" i="101"/>
  <c r="S52" i="101" s="1"/>
  <c r="AC52" i="101" s="1"/>
  <c r="AB53" i="101" s="1"/>
  <c r="AX53" i="101"/>
  <c r="S53" i="101" s="1"/>
  <c r="AC53" i="101" s="1"/>
  <c r="AB54" i="101" s="1"/>
  <c r="AX54" i="101"/>
  <c r="S54" i="101" s="1"/>
  <c r="AC54" i="101" s="1"/>
  <c r="AB55" i="101" s="1"/>
  <c r="AX55" i="101"/>
  <c r="S55" i="101" s="1"/>
  <c r="AC55" i="101" s="1"/>
  <c r="AB56" i="101" s="1"/>
  <c r="AX56" i="101"/>
  <c r="S56" i="101" s="1"/>
  <c r="AC56" i="101" s="1"/>
  <c r="AB57" i="101" s="1"/>
  <c r="AX57" i="101"/>
  <c r="S57" i="101" s="1"/>
  <c r="AC57" i="101" s="1"/>
  <c r="AB58" i="101" s="1"/>
  <c r="AX58" i="101"/>
  <c r="S58" i="101" s="1"/>
  <c r="AC58" i="101" s="1"/>
  <c r="AB59" i="101" s="1"/>
  <c r="AX59" i="101"/>
  <c r="S59" i="101" s="1"/>
  <c r="AC59" i="101" s="1"/>
  <c r="AB60" i="101" s="1"/>
  <c r="AX60" i="101"/>
  <c r="S60" i="101" s="1"/>
  <c r="AC60" i="101" s="1"/>
  <c r="AB61" i="101" s="1"/>
  <c r="AX62" i="101"/>
  <c r="S62" i="101" s="1"/>
  <c r="AC62" i="101" s="1"/>
  <c r="AB63" i="101" s="1"/>
  <c r="AX63" i="101"/>
  <c r="S63" i="101" s="1"/>
  <c r="AC63" i="101" s="1"/>
  <c r="AB64" i="101" s="1"/>
  <c r="AX67" i="101"/>
  <c r="S67" i="101" s="1"/>
  <c r="AC67" i="101" s="1"/>
  <c r="AB68" i="101" s="1"/>
  <c r="AX64" i="101"/>
  <c r="S64" i="101" s="1"/>
  <c r="AC64" i="101" s="1"/>
  <c r="AB65" i="101" s="1"/>
  <c r="AX68" i="101"/>
  <c r="S68" i="101" s="1"/>
  <c r="AC68" i="101" s="1"/>
  <c r="AB69" i="101" s="1"/>
  <c r="AX65" i="101"/>
  <c r="S65" i="101" s="1"/>
  <c r="AC65" i="101" s="1"/>
  <c r="AB66" i="101" s="1"/>
  <c r="AX66" i="101"/>
  <c r="S66" i="101" s="1"/>
  <c r="AC66" i="101" s="1"/>
  <c r="AB67" i="101" s="1"/>
  <c r="AS18" i="32"/>
  <c r="AL18" i="32"/>
  <c r="AU18" i="32" s="1"/>
  <c r="AS54" i="32"/>
  <c r="AL54" i="32"/>
  <c r="AU54" i="32" s="1"/>
  <c r="AH57" i="98"/>
  <c r="AQ57" i="98" s="1"/>
  <c r="AS58" i="105"/>
  <c r="AL58" i="105"/>
  <c r="AU58" i="105" s="1"/>
  <c r="AS14" i="32"/>
  <c r="AL14" i="32"/>
  <c r="AU14" i="32" s="1"/>
  <c r="AS65" i="32"/>
  <c r="AL65" i="32"/>
  <c r="AU65" i="32" s="1"/>
  <c r="AS18" i="105"/>
  <c r="AL18" i="105"/>
  <c r="AU18" i="105" s="1"/>
  <c r="AS19" i="32"/>
  <c r="AL19" i="32"/>
  <c r="AU19" i="32" s="1"/>
  <c r="AS55" i="32"/>
  <c r="AL55" i="32"/>
  <c r="AU55" i="32" s="1"/>
  <c r="AS17" i="105"/>
  <c r="AL17" i="105"/>
  <c r="AU17" i="105" s="1"/>
  <c r="AS35" i="105"/>
  <c r="AL35" i="105"/>
  <c r="AU35" i="105" s="1"/>
  <c r="Z60" i="11"/>
  <c r="AS7" i="32"/>
  <c r="AL7" i="32"/>
  <c r="AU7" i="32" s="1"/>
  <c r="Y64" i="88"/>
  <c r="Z64" i="88"/>
  <c r="X64" i="88"/>
  <c r="AI61" i="83"/>
  <c r="AP61" i="83"/>
  <c r="Y56" i="94"/>
  <c r="X56" i="94"/>
  <c r="AS37" i="105"/>
  <c r="AL37" i="105"/>
  <c r="AU37" i="105" s="1"/>
  <c r="AS47" i="32"/>
  <c r="AL47" i="32"/>
  <c r="AU47" i="32" s="1"/>
  <c r="AS51" i="105"/>
  <c r="AL51" i="105"/>
  <c r="AU51" i="105" s="1"/>
  <c r="Z68" i="93"/>
  <c r="AL27" i="32"/>
  <c r="AU27" i="32" s="1"/>
  <c r="AS27" i="32"/>
  <c r="AS45" i="32"/>
  <c r="AL45" i="32"/>
  <c r="AU45" i="32" s="1"/>
  <c r="AS63" i="32"/>
  <c r="AL63" i="32"/>
  <c r="AU63" i="32" s="1"/>
  <c r="W58" i="48"/>
  <c r="AG57" i="48"/>
  <c r="AP57" i="48" s="1"/>
  <c r="AE57" i="48"/>
  <c r="AF57" i="48"/>
  <c r="AO57" i="48" s="1"/>
  <c r="AS13" i="105"/>
  <c r="AL13" i="105"/>
  <c r="AU13" i="105" s="1"/>
  <c r="AS61" i="105"/>
  <c r="AL61" i="105"/>
  <c r="AU61" i="105" s="1"/>
  <c r="AS25" i="105"/>
  <c r="AL25" i="105"/>
  <c r="AU25" i="105" s="1"/>
  <c r="AS43" i="105"/>
  <c r="AL43" i="105"/>
  <c r="AU43" i="105" s="1"/>
  <c r="AR63" i="44"/>
  <c r="AS11" i="105"/>
  <c r="AL11" i="105"/>
  <c r="AU11" i="105" s="1"/>
  <c r="AJ10" i="32"/>
  <c r="AK10" i="32"/>
  <c r="AT10" i="32" s="1"/>
  <c r="AS28" i="32"/>
  <c r="AL28" i="32"/>
  <c r="AU28" i="32" s="1"/>
  <c r="AS46" i="32"/>
  <c r="AL46" i="32"/>
  <c r="AU46" i="32" s="1"/>
  <c r="AS64" i="32"/>
  <c r="AL64" i="32"/>
  <c r="AU64" i="32" s="1"/>
  <c r="AI69" i="32"/>
  <c r="AN69" i="32"/>
  <c r="AN71" i="32" s="1"/>
  <c r="AS26" i="105"/>
  <c r="AL26" i="105"/>
  <c r="AU26" i="105" s="1"/>
  <c r="Z64" i="44"/>
  <c r="Y60" i="103"/>
  <c r="Z60" i="103"/>
  <c r="X60" i="103"/>
  <c r="Z61" i="91"/>
  <c r="AS23" i="32"/>
  <c r="AL23" i="32"/>
  <c r="AU23" i="32" s="1"/>
  <c r="AS41" i="32"/>
  <c r="AL41" i="32"/>
  <c r="AU41" i="32" s="1"/>
  <c r="AS59" i="32"/>
  <c r="AL59" i="32"/>
  <c r="AU59" i="32" s="1"/>
  <c r="AH59" i="87"/>
  <c r="AQ59" i="87" s="1"/>
  <c r="Y65" i="51"/>
  <c r="Z65" i="51"/>
  <c r="X65" i="51"/>
  <c r="AI63" i="16"/>
  <c r="AR63" i="16" s="1"/>
  <c r="AN63" i="16"/>
  <c r="AS8" i="105"/>
  <c r="AL8" i="105"/>
  <c r="AU8" i="105" s="1"/>
  <c r="AS27" i="105"/>
  <c r="AL27" i="105"/>
  <c r="AU27" i="105" s="1"/>
  <c r="AS56" i="32"/>
  <c r="AL56" i="32"/>
  <c r="AU56" i="32" s="1"/>
  <c r="AS36" i="105"/>
  <c r="AL36" i="105"/>
  <c r="AU36" i="105" s="1"/>
  <c r="Z69" i="101"/>
  <c r="AR60" i="91"/>
  <c r="AS36" i="32"/>
  <c r="AL36" i="32"/>
  <c r="AU36" i="32" s="1"/>
  <c r="AR57" i="99"/>
  <c r="AI63" i="86"/>
  <c r="AN63" i="86"/>
  <c r="AH68" i="15"/>
  <c r="AQ68" i="15" s="1"/>
  <c r="AS9" i="105"/>
  <c r="AL9" i="105"/>
  <c r="AU9" i="105" s="1"/>
  <c r="AS46" i="105"/>
  <c r="AL46" i="105"/>
  <c r="AU46" i="105" s="1"/>
  <c r="AS64" i="105"/>
  <c r="AL64" i="105"/>
  <c r="AU64" i="105" s="1"/>
  <c r="AR60" i="55"/>
  <c r="AS37" i="32"/>
  <c r="AL37" i="32"/>
  <c r="AU37" i="32" s="1"/>
  <c r="AR54" i="102"/>
  <c r="AK4" i="105"/>
  <c r="AT4" i="105" s="1"/>
  <c r="AJ4" i="105"/>
  <c r="AS23" i="105"/>
  <c r="AL23" i="105"/>
  <c r="AU23" i="105" s="1"/>
  <c r="AS62" i="32"/>
  <c r="AL62" i="32"/>
  <c r="AU62" i="32" s="1"/>
  <c r="AI63" i="88"/>
  <c r="AN63" i="88"/>
  <c r="AS39" i="32"/>
  <c r="AL39" i="32"/>
  <c r="AU39" i="32" s="1"/>
  <c r="AE55" i="50"/>
  <c r="AF55" i="50"/>
  <c r="AO55" i="50" s="1"/>
  <c r="AG55" i="50"/>
  <c r="AP55" i="50" s="1"/>
  <c r="W56" i="50"/>
  <c r="AS20" i="105"/>
  <c r="AL20" i="105"/>
  <c r="AU20" i="105" s="1"/>
  <c r="AH64" i="100"/>
  <c r="AQ64" i="100" s="1"/>
  <c r="AI69" i="105"/>
  <c r="AN69" i="105"/>
  <c r="AN71" i="105" s="1"/>
  <c r="AH61" i="55"/>
  <c r="AQ61" i="55" s="1"/>
  <c r="AS29" i="32"/>
  <c r="AL29" i="32"/>
  <c r="AU29" i="32" s="1"/>
  <c r="AI55" i="94"/>
  <c r="AN55" i="94"/>
  <c r="AR66" i="104"/>
  <c r="AS15" i="32"/>
  <c r="AL15" i="32"/>
  <c r="AU15" i="32" s="1"/>
  <c r="AS33" i="32"/>
  <c r="AL33" i="32"/>
  <c r="AU33" i="32" s="1"/>
  <c r="AS51" i="32"/>
  <c r="AL51" i="32"/>
  <c r="AU51" i="32" s="1"/>
  <c r="AS67" i="32"/>
  <c r="AL67" i="32"/>
  <c r="AU67" i="32" s="1"/>
  <c r="AR67" i="47"/>
  <c r="AS12" i="105"/>
  <c r="AL12" i="105"/>
  <c r="AU12" i="105" s="1"/>
  <c r="AS49" i="105"/>
  <c r="AL49" i="105"/>
  <c r="AU49" i="105" s="1"/>
  <c r="AF56" i="35"/>
  <c r="AO56" i="35" s="1"/>
  <c r="AG56" i="35"/>
  <c r="AP56" i="35" s="1"/>
  <c r="AE56" i="35"/>
  <c r="W57" i="35"/>
  <c r="W65" i="95"/>
  <c r="AG64" i="95"/>
  <c r="AP64" i="95" s="1"/>
  <c r="AF64" i="95"/>
  <c r="AO64" i="95" s="1"/>
  <c r="AE64" i="95"/>
  <c r="AS52" i="32"/>
  <c r="AL52" i="32"/>
  <c r="AU52" i="32" s="1"/>
  <c r="AH55" i="102"/>
  <c r="AQ55" i="102" s="1"/>
  <c r="AS14" i="105"/>
  <c r="AL14" i="105"/>
  <c r="AU14" i="105" s="1"/>
  <c r="AL32" i="105"/>
  <c r="AU32" i="105" s="1"/>
  <c r="AS32" i="105"/>
  <c r="AS68" i="105"/>
  <c r="AL68" i="105"/>
  <c r="AU68" i="105" s="1"/>
  <c r="AS38" i="32"/>
  <c r="AL38" i="32"/>
  <c r="AU38" i="32" s="1"/>
  <c r="AS30" i="105"/>
  <c r="AL30" i="105"/>
  <c r="AU30" i="105" s="1"/>
  <c r="AG59" i="87"/>
  <c r="AP59" i="87" s="1"/>
  <c r="AF59" i="87"/>
  <c r="AO59" i="87" s="1"/>
  <c r="AE59" i="87"/>
  <c r="W60" i="87"/>
  <c r="AS45" i="105"/>
  <c r="AL45" i="105"/>
  <c r="AU45" i="105" s="1"/>
  <c r="AS63" i="105"/>
  <c r="AL63" i="105"/>
  <c r="AU63" i="105" s="1"/>
  <c r="AK69" i="105"/>
  <c r="AT69" i="105" s="1"/>
  <c r="AJ8" i="32"/>
  <c r="AS24" i="32"/>
  <c r="AL24" i="32"/>
  <c r="AU24" i="32" s="1"/>
  <c r="AS60" i="32"/>
  <c r="AL60" i="32"/>
  <c r="AU60" i="32" s="1"/>
  <c r="AH68" i="47"/>
  <c r="AQ68" i="47" s="1"/>
  <c r="Y64" i="86"/>
  <c r="Z64" i="86"/>
  <c r="X64" i="86"/>
  <c r="AF68" i="15"/>
  <c r="AO68" i="15" s="1"/>
  <c r="W69" i="15"/>
  <c r="AE68" i="15"/>
  <c r="AG68" i="15"/>
  <c r="AP68" i="15" s="1"/>
  <c r="AS28" i="105"/>
  <c r="AL28" i="105"/>
  <c r="AU28" i="105" s="1"/>
  <c r="AL26" i="32"/>
  <c r="AU26" i="32" s="1"/>
  <c r="AS26" i="32"/>
  <c r="AS48" i="105"/>
  <c r="AL48" i="105"/>
  <c r="AU48" i="105" s="1"/>
  <c r="AJ5" i="32"/>
  <c r="AS43" i="32"/>
  <c r="AL43" i="32"/>
  <c r="AU43" i="32" s="1"/>
  <c r="AS61" i="32"/>
  <c r="AL61" i="32"/>
  <c r="AU61" i="32" s="1"/>
  <c r="AL3" i="105"/>
  <c r="AU3" i="105" s="1"/>
  <c r="AS3" i="105"/>
  <c r="AS41" i="105"/>
  <c r="AL41" i="105"/>
  <c r="AU41" i="105" s="1"/>
  <c r="AS59" i="105"/>
  <c r="AL59" i="105"/>
  <c r="AU59" i="105" s="1"/>
  <c r="AS20" i="32"/>
  <c r="AL20" i="32"/>
  <c r="AU20" i="32" s="1"/>
  <c r="AS24" i="105"/>
  <c r="AL24" i="105"/>
  <c r="AU24" i="105" s="1"/>
  <c r="Y66" i="20"/>
  <c r="X66" i="20"/>
  <c r="AI58" i="42"/>
  <c r="AN58" i="42"/>
  <c r="AI60" i="10"/>
  <c r="AN60" i="10"/>
  <c r="Y65" i="13"/>
  <c r="Z65" i="13"/>
  <c r="X65" i="13"/>
  <c r="AG67" i="92"/>
  <c r="AP67" i="92" s="1"/>
  <c r="AF67" i="92"/>
  <c r="AO67" i="92" s="1"/>
  <c r="AE67" i="92"/>
  <c r="W68" i="92"/>
  <c r="AG58" i="99"/>
  <c r="AP58" i="99" s="1"/>
  <c r="W59" i="99"/>
  <c r="AE58" i="99"/>
  <c r="AF58" i="99"/>
  <c r="AO58" i="99" s="1"/>
  <c r="AS40" i="32"/>
  <c r="AL40" i="32"/>
  <c r="AU40" i="32" s="1"/>
  <c r="AL58" i="32"/>
  <c r="AU58" i="32" s="1"/>
  <c r="AS58" i="32"/>
  <c r="AK11" i="32"/>
  <c r="AT11" i="32" s="1"/>
  <c r="AJ11" i="32"/>
  <c r="AI66" i="53"/>
  <c r="AN66" i="53"/>
  <c r="AK9" i="32"/>
  <c r="AT9" i="32" s="1"/>
  <c r="AJ9" i="32"/>
  <c r="AH67" i="92"/>
  <c r="AQ67" i="92" s="1"/>
  <c r="AS21" i="32"/>
  <c r="AL21" i="32"/>
  <c r="AU21" i="32" s="1"/>
  <c r="AS57" i="32"/>
  <c r="AL57" i="32"/>
  <c r="AU57" i="32" s="1"/>
  <c r="AH58" i="99"/>
  <c r="AQ58" i="99" s="1"/>
  <c r="AS31" i="105"/>
  <c r="AL31" i="105"/>
  <c r="AU31" i="105" s="1"/>
  <c r="AS66" i="105"/>
  <c r="AL66" i="105"/>
  <c r="AU66" i="105" s="1"/>
  <c r="AS44" i="32"/>
  <c r="AL44" i="32"/>
  <c r="AU44" i="32" s="1"/>
  <c r="AS42" i="105"/>
  <c r="AL42" i="105"/>
  <c r="AU42" i="105" s="1"/>
  <c r="AR60" i="49"/>
  <c r="AS16" i="32"/>
  <c r="AL16" i="32"/>
  <c r="AU16" i="32" s="1"/>
  <c r="AS34" i="32"/>
  <c r="AL34" i="32"/>
  <c r="AU34" i="32" s="1"/>
  <c r="AR58" i="87"/>
  <c r="AS50" i="105"/>
  <c r="AL50" i="105"/>
  <c r="AU50" i="105" s="1"/>
  <c r="AJ6" i="32"/>
  <c r="AK6" i="32"/>
  <c r="AT6" i="32" s="1"/>
  <c r="AK69" i="32"/>
  <c r="AT69" i="32" s="1"/>
  <c r="Y69" i="46"/>
  <c r="Z69" i="46" s="1"/>
  <c r="X69" i="46"/>
  <c r="X64" i="16"/>
  <c r="Y64" i="16"/>
  <c r="AS65" i="105"/>
  <c r="AL65" i="105"/>
  <c r="AU65" i="105" s="1"/>
  <c r="AH64" i="45"/>
  <c r="AQ64" i="45" s="1"/>
  <c r="AS42" i="32"/>
  <c r="AL42" i="32"/>
  <c r="AU42" i="32" s="1"/>
  <c r="Z68" i="47"/>
  <c r="AS16" i="105"/>
  <c r="AL16" i="105"/>
  <c r="AU16" i="105" s="1"/>
  <c r="AS34" i="105"/>
  <c r="AL34" i="105"/>
  <c r="AU34" i="105" s="1"/>
  <c r="AS52" i="105"/>
  <c r="AL52" i="105"/>
  <c r="AU52" i="105" s="1"/>
  <c r="AH61" i="49"/>
  <c r="AQ61" i="49" s="1"/>
  <c r="AS25" i="32"/>
  <c r="AL25" i="32"/>
  <c r="AU25" i="32" s="1"/>
  <c r="AS10" i="105"/>
  <c r="AL10" i="105"/>
  <c r="AU10" i="105" s="1"/>
  <c r="AS29" i="105"/>
  <c r="AL29" i="105"/>
  <c r="AU29" i="105" s="1"/>
  <c r="AS67" i="105"/>
  <c r="AL67" i="105"/>
  <c r="AU67" i="105" s="1"/>
  <c r="AI58" i="82"/>
  <c r="AN58" i="82"/>
  <c r="AI65" i="20"/>
  <c r="AN65" i="20"/>
  <c r="Y67" i="53"/>
  <c r="X67" i="53"/>
  <c r="AI64" i="13"/>
  <c r="AN64" i="13"/>
  <c r="W59" i="90" l="1"/>
  <c r="AG58" i="90"/>
  <c r="AP58" i="90" s="1"/>
  <c r="AF58" i="90"/>
  <c r="AO58" i="90" s="1"/>
  <c r="AE58" i="90"/>
  <c r="AX69" i="46"/>
  <c r="S69" i="46" s="1"/>
  <c r="AC69" i="46" s="1"/>
  <c r="AF69" i="46"/>
  <c r="AO69" i="46" s="1"/>
  <c r="AO71" i="46" s="1"/>
  <c r="AG69" i="46"/>
  <c r="AP69" i="46" s="1"/>
  <c r="AP71" i="46" s="1"/>
  <c r="AE69" i="46"/>
  <c r="AR64" i="13"/>
  <c r="AS9" i="32"/>
  <c r="AL9" i="32"/>
  <c r="AU9" i="32" s="1"/>
  <c r="AR55" i="94"/>
  <c r="AK65" i="101"/>
  <c r="AT65" i="101" s="1"/>
  <c r="AJ65" i="101"/>
  <c r="AK59" i="101"/>
  <c r="AT59" i="101" s="1"/>
  <c r="AJ59" i="101"/>
  <c r="AJ53" i="101"/>
  <c r="AK53" i="101"/>
  <c r="AT53" i="101" s="1"/>
  <c r="AK47" i="101"/>
  <c r="AT47" i="101" s="1"/>
  <c r="AJ47" i="101"/>
  <c r="AJ29" i="101"/>
  <c r="AK29" i="101"/>
  <c r="AT29" i="101" s="1"/>
  <c r="AK23" i="101"/>
  <c r="AT23" i="101" s="1"/>
  <c r="AK17" i="101"/>
  <c r="AT17" i="101" s="1"/>
  <c r="AK11" i="101"/>
  <c r="AT11" i="101" s="1"/>
  <c r="AK5" i="101"/>
  <c r="AT5" i="101" s="1"/>
  <c r="Y62" i="41"/>
  <c r="X62" i="41"/>
  <c r="AI67" i="104"/>
  <c r="AN67" i="104"/>
  <c r="AG59" i="42"/>
  <c r="AP59" i="42" s="1"/>
  <c r="AE59" i="42"/>
  <c r="W60" i="42"/>
  <c r="AF59" i="42"/>
  <c r="AO59" i="42" s="1"/>
  <c r="AI62" i="54"/>
  <c r="AN62" i="54"/>
  <c r="AI60" i="18"/>
  <c r="AN60" i="18"/>
  <c r="Y65" i="100"/>
  <c r="Z65" i="100" s="1"/>
  <c r="X65" i="100"/>
  <c r="AI58" i="99"/>
  <c r="AN58" i="99"/>
  <c r="W69" i="47"/>
  <c r="AF68" i="47"/>
  <c r="AO68" i="47" s="1"/>
  <c r="AE68" i="47"/>
  <c r="AG68" i="47"/>
  <c r="AP68" i="47" s="1"/>
  <c r="AH64" i="16"/>
  <c r="AQ64" i="16" s="1"/>
  <c r="AH66" i="20"/>
  <c r="AQ66" i="20" s="1"/>
  <c r="W65" i="86"/>
  <c r="AF64" i="86"/>
  <c r="AO64" i="86" s="1"/>
  <c r="AG64" i="86"/>
  <c r="AP64" i="86" s="1"/>
  <c r="AE64" i="86"/>
  <c r="Y60" i="87"/>
  <c r="Z60" i="87"/>
  <c r="X60" i="87"/>
  <c r="AR69" i="32"/>
  <c r="AR71" i="32" s="1"/>
  <c r="AL69" i="32"/>
  <c r="AU69" i="32" s="1"/>
  <c r="AK35" i="101"/>
  <c r="AT35" i="101" s="1"/>
  <c r="AJ35" i="101"/>
  <c r="AH69" i="46"/>
  <c r="AQ69" i="46" s="1"/>
  <c r="AQ71" i="46" s="1"/>
  <c r="AZ3" i="46"/>
  <c r="AX12" i="46" s="1"/>
  <c r="S12" i="46" s="1"/>
  <c r="AC12" i="46" s="1"/>
  <c r="AB13" i="46" s="1"/>
  <c r="AX3" i="46"/>
  <c r="S3" i="46" s="1"/>
  <c r="AC3" i="46" s="1"/>
  <c r="AX5" i="46"/>
  <c r="S5" i="46" s="1"/>
  <c r="AC5" i="46" s="1"/>
  <c r="AB6" i="46" s="1"/>
  <c r="AX4" i="46"/>
  <c r="S4" i="46" s="1"/>
  <c r="AC4" i="46" s="1"/>
  <c r="AB5" i="46" s="1"/>
  <c r="AX6" i="46"/>
  <c r="S6" i="46" s="1"/>
  <c r="AC6" i="46" s="1"/>
  <c r="AB7" i="46" s="1"/>
  <c r="AX7" i="46"/>
  <c r="S7" i="46" s="1"/>
  <c r="AC7" i="46" s="1"/>
  <c r="AB8" i="46" s="1"/>
  <c r="AX8" i="46"/>
  <c r="S8" i="46" s="1"/>
  <c r="AC8" i="46" s="1"/>
  <c r="AB9" i="46" s="1"/>
  <c r="AX9" i="46"/>
  <c r="S9" i="46" s="1"/>
  <c r="AC9" i="46" s="1"/>
  <c r="AB10" i="46" s="1"/>
  <c r="AX10" i="46"/>
  <c r="S10" i="46" s="1"/>
  <c r="AC10" i="46" s="1"/>
  <c r="AB11" i="46" s="1"/>
  <c r="AX11" i="46"/>
  <c r="S11" i="46" s="1"/>
  <c r="AC11" i="46" s="1"/>
  <c r="AB12" i="46" s="1"/>
  <c r="AX13" i="46"/>
  <c r="S13" i="46" s="1"/>
  <c r="AC13" i="46" s="1"/>
  <c r="AB14" i="46" s="1"/>
  <c r="AX14" i="46"/>
  <c r="S14" i="46" s="1"/>
  <c r="AC14" i="46" s="1"/>
  <c r="AB15" i="46" s="1"/>
  <c r="AX15" i="46"/>
  <c r="S15" i="46" s="1"/>
  <c r="AC15" i="46" s="1"/>
  <c r="AB16" i="46" s="1"/>
  <c r="AX16" i="46"/>
  <c r="S16" i="46" s="1"/>
  <c r="AC16" i="46" s="1"/>
  <c r="AB17" i="46" s="1"/>
  <c r="AX17" i="46"/>
  <c r="S17" i="46" s="1"/>
  <c r="AC17" i="46" s="1"/>
  <c r="AB18" i="46" s="1"/>
  <c r="AX18" i="46"/>
  <c r="S18" i="46" s="1"/>
  <c r="AC18" i="46" s="1"/>
  <c r="AB19" i="46" s="1"/>
  <c r="AX19" i="46"/>
  <c r="S19" i="46" s="1"/>
  <c r="AC19" i="46" s="1"/>
  <c r="AB20" i="46" s="1"/>
  <c r="AX20" i="46"/>
  <c r="S20" i="46" s="1"/>
  <c r="AC20" i="46" s="1"/>
  <c r="AB21" i="46" s="1"/>
  <c r="AX21" i="46"/>
  <c r="S21" i="46" s="1"/>
  <c r="AC21" i="46" s="1"/>
  <c r="AB22" i="46" s="1"/>
  <c r="AX22" i="46"/>
  <c r="S22" i="46" s="1"/>
  <c r="AC22" i="46" s="1"/>
  <c r="AB23" i="46" s="1"/>
  <c r="AX23" i="46"/>
  <c r="S23" i="46" s="1"/>
  <c r="AC23" i="46" s="1"/>
  <c r="AB24" i="46" s="1"/>
  <c r="AX24" i="46"/>
  <c r="S24" i="46" s="1"/>
  <c r="AC24" i="46" s="1"/>
  <c r="AB25" i="46" s="1"/>
  <c r="AX25" i="46"/>
  <c r="S25" i="46" s="1"/>
  <c r="AC25" i="46" s="1"/>
  <c r="AB26" i="46" s="1"/>
  <c r="AX26" i="46"/>
  <c r="S26" i="46" s="1"/>
  <c r="AC26" i="46" s="1"/>
  <c r="AB27" i="46" s="1"/>
  <c r="AX27" i="46"/>
  <c r="S27" i="46" s="1"/>
  <c r="AC27" i="46" s="1"/>
  <c r="AB28" i="46" s="1"/>
  <c r="AX28" i="46"/>
  <c r="S28" i="46" s="1"/>
  <c r="AC28" i="46" s="1"/>
  <c r="AB29" i="46" s="1"/>
  <c r="AX29" i="46"/>
  <c r="S29" i="46" s="1"/>
  <c r="AC29" i="46" s="1"/>
  <c r="AB30" i="46" s="1"/>
  <c r="AX30" i="46"/>
  <c r="S30" i="46" s="1"/>
  <c r="AC30" i="46" s="1"/>
  <c r="AB31" i="46" s="1"/>
  <c r="AX31" i="46"/>
  <c r="S31" i="46" s="1"/>
  <c r="AC31" i="46" s="1"/>
  <c r="AB32" i="46" s="1"/>
  <c r="AX32" i="46"/>
  <c r="S32" i="46" s="1"/>
  <c r="AC32" i="46" s="1"/>
  <c r="AB33" i="46" s="1"/>
  <c r="AX33" i="46"/>
  <c r="S33" i="46" s="1"/>
  <c r="AC33" i="46" s="1"/>
  <c r="AB34" i="46" s="1"/>
  <c r="AX34" i="46"/>
  <c r="S34" i="46" s="1"/>
  <c r="AC34" i="46" s="1"/>
  <c r="AB35" i="46" s="1"/>
  <c r="AX35" i="46"/>
  <c r="S35" i="46" s="1"/>
  <c r="AC35" i="46" s="1"/>
  <c r="AB36" i="46" s="1"/>
  <c r="AX36" i="46"/>
  <c r="S36" i="46" s="1"/>
  <c r="AC36" i="46" s="1"/>
  <c r="AB37" i="46" s="1"/>
  <c r="AX37" i="46"/>
  <c r="S37" i="46" s="1"/>
  <c r="AC37" i="46" s="1"/>
  <c r="AB38" i="46" s="1"/>
  <c r="AX38" i="46"/>
  <c r="S38" i="46" s="1"/>
  <c r="AC38" i="46" s="1"/>
  <c r="AB39" i="46" s="1"/>
  <c r="AX39" i="46"/>
  <c r="S39" i="46" s="1"/>
  <c r="AC39" i="46" s="1"/>
  <c r="AB40" i="46" s="1"/>
  <c r="AX40" i="46"/>
  <c r="S40" i="46" s="1"/>
  <c r="AC40" i="46" s="1"/>
  <c r="AB41" i="46" s="1"/>
  <c r="AX41" i="46"/>
  <c r="S41" i="46" s="1"/>
  <c r="AC41" i="46" s="1"/>
  <c r="AB42" i="46" s="1"/>
  <c r="AX42" i="46"/>
  <c r="S42" i="46" s="1"/>
  <c r="AC42" i="46" s="1"/>
  <c r="AB43" i="46" s="1"/>
  <c r="AX43" i="46"/>
  <c r="S43" i="46" s="1"/>
  <c r="AC43" i="46" s="1"/>
  <c r="AB44" i="46" s="1"/>
  <c r="AX44" i="46"/>
  <c r="S44" i="46" s="1"/>
  <c r="AC44" i="46" s="1"/>
  <c r="AB45" i="46" s="1"/>
  <c r="AX45" i="46"/>
  <c r="S45" i="46" s="1"/>
  <c r="AC45" i="46" s="1"/>
  <c r="AB46" i="46" s="1"/>
  <c r="AX46" i="46"/>
  <c r="S46" i="46" s="1"/>
  <c r="AC46" i="46" s="1"/>
  <c r="AB47" i="46" s="1"/>
  <c r="AX47" i="46"/>
  <c r="S47" i="46" s="1"/>
  <c r="AC47" i="46" s="1"/>
  <c r="AB48" i="46" s="1"/>
  <c r="AX48" i="46"/>
  <c r="S48" i="46" s="1"/>
  <c r="AC48" i="46" s="1"/>
  <c r="AB49" i="46" s="1"/>
  <c r="AX49" i="46"/>
  <c r="S49" i="46" s="1"/>
  <c r="AC49" i="46" s="1"/>
  <c r="AB50" i="46" s="1"/>
  <c r="AX50" i="46"/>
  <c r="S50" i="46" s="1"/>
  <c r="AC50" i="46" s="1"/>
  <c r="AB51" i="46" s="1"/>
  <c r="AX51" i="46"/>
  <c r="S51" i="46" s="1"/>
  <c r="AC51" i="46" s="1"/>
  <c r="AB52" i="46" s="1"/>
  <c r="AX52" i="46"/>
  <c r="S52" i="46" s="1"/>
  <c r="AC52" i="46" s="1"/>
  <c r="AB53" i="46" s="1"/>
  <c r="AX53" i="46"/>
  <c r="S53" i="46" s="1"/>
  <c r="AC53" i="46" s="1"/>
  <c r="AB54" i="46" s="1"/>
  <c r="AX54" i="46"/>
  <c r="S54" i="46" s="1"/>
  <c r="AC54" i="46" s="1"/>
  <c r="AB55" i="46" s="1"/>
  <c r="AX55" i="46"/>
  <c r="S55" i="46" s="1"/>
  <c r="AC55" i="46" s="1"/>
  <c r="AB56" i="46" s="1"/>
  <c r="AX56" i="46"/>
  <c r="S56" i="46" s="1"/>
  <c r="AC56" i="46" s="1"/>
  <c r="AB57" i="46" s="1"/>
  <c r="AX57" i="46"/>
  <c r="S57" i="46" s="1"/>
  <c r="AC57" i="46" s="1"/>
  <c r="AB58" i="46" s="1"/>
  <c r="AX58" i="46"/>
  <c r="S58" i="46" s="1"/>
  <c r="AC58" i="46" s="1"/>
  <c r="AB59" i="46" s="1"/>
  <c r="AX59" i="46"/>
  <c r="S59" i="46" s="1"/>
  <c r="AC59" i="46" s="1"/>
  <c r="AB60" i="46" s="1"/>
  <c r="AX60" i="46"/>
  <c r="S60" i="46" s="1"/>
  <c r="AC60" i="46" s="1"/>
  <c r="AB61" i="46" s="1"/>
  <c r="AX61" i="46"/>
  <c r="S61" i="46" s="1"/>
  <c r="AC61" i="46" s="1"/>
  <c r="AB62" i="46" s="1"/>
  <c r="AX62" i="46"/>
  <c r="S62" i="46" s="1"/>
  <c r="AC62" i="46" s="1"/>
  <c r="AB63" i="46" s="1"/>
  <c r="AX63" i="46"/>
  <c r="S63" i="46" s="1"/>
  <c r="AC63" i="46" s="1"/>
  <c r="AB64" i="46" s="1"/>
  <c r="AX67" i="46"/>
  <c r="S67" i="46" s="1"/>
  <c r="AC67" i="46" s="1"/>
  <c r="AB68" i="46" s="1"/>
  <c r="AX64" i="46"/>
  <c r="S64" i="46" s="1"/>
  <c r="AC64" i="46" s="1"/>
  <c r="AB65" i="46" s="1"/>
  <c r="AX66" i="46"/>
  <c r="S66" i="46" s="1"/>
  <c r="AC66" i="46" s="1"/>
  <c r="AB67" i="46" s="1"/>
  <c r="AX65" i="46"/>
  <c r="S65" i="46" s="1"/>
  <c r="AC65" i="46" s="1"/>
  <c r="AB66" i="46" s="1"/>
  <c r="AX68" i="46"/>
  <c r="S68" i="46" s="1"/>
  <c r="AC68" i="46" s="1"/>
  <c r="AB69" i="46" s="1"/>
  <c r="AS11" i="32"/>
  <c r="AL11" i="32"/>
  <c r="AU11" i="32" s="1"/>
  <c r="Y68" i="92"/>
  <c r="X68" i="92"/>
  <c r="Z66" i="20"/>
  <c r="AI59" i="87"/>
  <c r="AN59" i="87"/>
  <c r="Y65" i="95"/>
  <c r="X65" i="95"/>
  <c r="AR63" i="88"/>
  <c r="AT71" i="105"/>
  <c r="Y58" i="48"/>
  <c r="X58" i="48"/>
  <c r="AR61" i="83"/>
  <c r="W61" i="11"/>
  <c r="AF60" i="11"/>
  <c r="AO60" i="11" s="1"/>
  <c r="AE60" i="11"/>
  <c r="AG60" i="11"/>
  <c r="AP60" i="11" s="1"/>
  <c r="AJ68" i="101"/>
  <c r="AK68" i="101"/>
  <c r="AT68" i="101" s="1"/>
  <c r="AK58" i="101"/>
  <c r="AT58" i="101" s="1"/>
  <c r="AJ58" i="101"/>
  <c r="AK52" i="101"/>
  <c r="AT52" i="101" s="1"/>
  <c r="AJ52" i="101"/>
  <c r="AJ46" i="101"/>
  <c r="AK46" i="101"/>
  <c r="AT46" i="101" s="1"/>
  <c r="AJ40" i="101"/>
  <c r="AK40" i="101"/>
  <c r="AT40" i="101" s="1"/>
  <c r="AJ34" i="101"/>
  <c r="AK34" i="101"/>
  <c r="AT34" i="101" s="1"/>
  <c r="AK28" i="101"/>
  <c r="AT28" i="101" s="1"/>
  <c r="AJ28" i="101"/>
  <c r="AK22" i="101"/>
  <c r="AT22" i="101" s="1"/>
  <c r="AJ22" i="101"/>
  <c r="AJ16" i="101"/>
  <c r="AK16" i="101"/>
  <c r="AT16" i="101" s="1"/>
  <c r="AK10" i="101"/>
  <c r="AT10" i="101" s="1"/>
  <c r="AJ10" i="101"/>
  <c r="AB4" i="101"/>
  <c r="AJ3" i="101"/>
  <c r="AI61" i="41"/>
  <c r="AN61" i="41"/>
  <c r="AI57" i="98"/>
  <c r="AN57" i="98"/>
  <c r="Y63" i="54"/>
  <c r="X63" i="54"/>
  <c r="AI58" i="43"/>
  <c r="AN58" i="43"/>
  <c r="AI65" i="96"/>
  <c r="AN65" i="96"/>
  <c r="AI64" i="84"/>
  <c r="AN64" i="84"/>
  <c r="AR68" i="46"/>
  <c r="AI61" i="55"/>
  <c r="AN61" i="55"/>
  <c r="AS6" i="32"/>
  <c r="AL6" i="32"/>
  <c r="AU6" i="32" s="1"/>
  <c r="AR66" i="53"/>
  <c r="W66" i="13"/>
  <c r="AF65" i="13"/>
  <c r="AO65" i="13" s="1"/>
  <c r="AE65" i="13"/>
  <c r="AG65" i="13"/>
  <c r="AP65" i="13" s="1"/>
  <c r="Y56" i="50"/>
  <c r="X56" i="50"/>
  <c r="Z56" i="50" s="1"/>
  <c r="AL4" i="105"/>
  <c r="AU4" i="105" s="1"/>
  <c r="AU71" i="105" s="1"/>
  <c r="C11" i="105" s="1"/>
  <c r="F49" i="57" s="1"/>
  <c r="AS4" i="105"/>
  <c r="AG60" i="103"/>
  <c r="AP60" i="103" s="1"/>
  <c r="AF60" i="103"/>
  <c r="AO60" i="103" s="1"/>
  <c r="W61" i="103"/>
  <c r="AE60" i="103"/>
  <c r="AK41" i="101"/>
  <c r="AT41" i="101" s="1"/>
  <c r="AJ41" i="101"/>
  <c r="AR65" i="20"/>
  <c r="AI67" i="92"/>
  <c r="AN67" i="92"/>
  <c r="AI68" i="15"/>
  <c r="AN68" i="15"/>
  <c r="AR63" i="86"/>
  <c r="AH65" i="51"/>
  <c r="AQ65" i="51" s="1"/>
  <c r="AF64" i="44"/>
  <c r="AO64" i="44" s="1"/>
  <c r="AG64" i="44"/>
  <c r="AP64" i="44" s="1"/>
  <c r="AE64" i="44"/>
  <c r="W65" i="44"/>
  <c r="AS10" i="32"/>
  <c r="AL10" i="32"/>
  <c r="AU10" i="32" s="1"/>
  <c r="AG68" i="93"/>
  <c r="AP68" i="93" s="1"/>
  <c r="W69" i="93"/>
  <c r="AF68" i="93"/>
  <c r="AO68" i="93" s="1"/>
  <c r="AE68" i="93"/>
  <c r="AH64" i="88"/>
  <c r="AQ64" i="88" s="1"/>
  <c r="AJ64" i="101"/>
  <c r="AK64" i="101"/>
  <c r="AT64" i="101" s="1"/>
  <c r="AJ57" i="101"/>
  <c r="AK57" i="101"/>
  <c r="AT57" i="101" s="1"/>
  <c r="AJ51" i="101"/>
  <c r="AK51" i="101"/>
  <c r="AT51" i="101" s="1"/>
  <c r="AJ45" i="101"/>
  <c r="AK45" i="101"/>
  <c r="AT45" i="101" s="1"/>
  <c r="AJ39" i="101"/>
  <c r="AK39" i="101"/>
  <c r="AT39" i="101" s="1"/>
  <c r="AK33" i="101"/>
  <c r="AT33" i="101" s="1"/>
  <c r="AJ33" i="101"/>
  <c r="AJ27" i="101"/>
  <c r="AK27" i="101"/>
  <c r="AT27" i="101" s="1"/>
  <c r="AJ21" i="101"/>
  <c r="AK21" i="101"/>
  <c r="AT21" i="101" s="1"/>
  <c r="AK15" i="101"/>
  <c r="AT15" i="101" s="1"/>
  <c r="AJ15" i="101"/>
  <c r="AK9" i="101"/>
  <c r="AT9" i="101" s="1"/>
  <c r="AJ9" i="101"/>
  <c r="AJ62" i="101"/>
  <c r="AK62" i="101"/>
  <c r="AT62" i="101" s="1"/>
  <c r="AE66" i="52"/>
  <c r="W67" i="52"/>
  <c r="AF66" i="52"/>
  <c r="AO66" i="52" s="1"/>
  <c r="AG66" i="52"/>
  <c r="AP66" i="52" s="1"/>
  <c r="Y68" i="104"/>
  <c r="X68" i="104"/>
  <c r="Y58" i="98"/>
  <c r="X58" i="98"/>
  <c r="Z58" i="98" s="1"/>
  <c r="AH61" i="10"/>
  <c r="AQ61" i="10" s="1"/>
  <c r="AR57" i="90"/>
  <c r="Y66" i="96"/>
  <c r="X66" i="96"/>
  <c r="AR69" i="105"/>
  <c r="AR71" i="105" s="1"/>
  <c r="AL69" i="105"/>
  <c r="AU69" i="105" s="1"/>
  <c r="AF65" i="51"/>
  <c r="AO65" i="51" s="1"/>
  <c r="W66" i="51"/>
  <c r="AG65" i="51"/>
  <c r="AP65" i="51" s="1"/>
  <c r="AE65" i="51"/>
  <c r="AH56" i="94"/>
  <c r="AQ56" i="94" s="1"/>
  <c r="AK63" i="101"/>
  <c r="AT63" i="101" s="1"/>
  <c r="AJ63" i="101"/>
  <c r="AK44" i="101"/>
  <c r="AT44" i="101" s="1"/>
  <c r="AJ44" i="101"/>
  <c r="AJ32" i="101"/>
  <c r="AK32" i="101"/>
  <c r="AT32" i="101" s="1"/>
  <c r="AK14" i="101"/>
  <c r="AT14" i="101" s="1"/>
  <c r="AJ14" i="101"/>
  <c r="AJ8" i="101"/>
  <c r="AK8" i="101"/>
  <c r="AT8" i="101" s="1"/>
  <c r="AR59" i="103"/>
  <c r="AL3" i="32"/>
  <c r="AU3" i="32" s="1"/>
  <c r="AS3" i="32"/>
  <c r="AH59" i="82"/>
  <c r="AQ59" i="82" s="1"/>
  <c r="Y57" i="85"/>
  <c r="X57" i="85"/>
  <c r="AE61" i="10"/>
  <c r="AG61" i="10"/>
  <c r="AP61" i="10" s="1"/>
  <c r="AF61" i="10"/>
  <c r="AO61" i="10" s="1"/>
  <c r="W62" i="10"/>
  <c r="Y61" i="18"/>
  <c r="X61" i="18"/>
  <c r="AI61" i="49"/>
  <c r="AN61" i="49"/>
  <c r="Y65" i="84"/>
  <c r="Z65" i="84"/>
  <c r="X65" i="84"/>
  <c r="Y65" i="45"/>
  <c r="X65" i="45"/>
  <c r="Z65" i="45" s="1"/>
  <c r="AI64" i="100"/>
  <c r="AN64" i="100"/>
  <c r="AI55" i="102"/>
  <c r="AN55" i="102"/>
  <c r="AR60" i="10"/>
  <c r="Y69" i="15"/>
  <c r="Z69" i="15"/>
  <c r="X69" i="15"/>
  <c r="AI55" i="50"/>
  <c r="AN55" i="50"/>
  <c r="AX69" i="101"/>
  <c r="S69" i="101" s="1"/>
  <c r="AC69" i="101" s="1"/>
  <c r="AJ69" i="101" s="1"/>
  <c r="AS69" i="101" s="1"/>
  <c r="AF69" i="101"/>
  <c r="AO69" i="101" s="1"/>
  <c r="AO71" i="101" s="1"/>
  <c r="AG69" i="101"/>
  <c r="AP69" i="101" s="1"/>
  <c r="AP71" i="101" s="1"/>
  <c r="AE69" i="101"/>
  <c r="AF64" i="88"/>
  <c r="AO64" i="88" s="1"/>
  <c r="AG64" i="88"/>
  <c r="AP64" i="88" s="1"/>
  <c r="AE64" i="88"/>
  <c r="W65" i="88"/>
  <c r="AJ67" i="101"/>
  <c r="AK67" i="101"/>
  <c r="AT67" i="101" s="1"/>
  <c r="AK26" i="101"/>
  <c r="AT26" i="101" s="1"/>
  <c r="AJ26" i="101"/>
  <c r="Y59" i="99"/>
  <c r="Z59" i="99"/>
  <c r="X59" i="99"/>
  <c r="AI64" i="95"/>
  <c r="AN64" i="95"/>
  <c r="AI56" i="35"/>
  <c r="AN56" i="35"/>
  <c r="AG61" i="91"/>
  <c r="AP61" i="91" s="1"/>
  <c r="AF61" i="91"/>
  <c r="AO61" i="91" s="1"/>
  <c r="AE61" i="91"/>
  <c r="W62" i="91"/>
  <c r="Z56" i="94"/>
  <c r="AK66" i="101"/>
  <c r="AT66" i="101" s="1"/>
  <c r="AJ66" i="101"/>
  <c r="AJ61" i="101"/>
  <c r="AK61" i="101"/>
  <c r="AT61" i="101" s="1"/>
  <c r="AJ55" i="101"/>
  <c r="AK55" i="101"/>
  <c r="AT55" i="101" s="1"/>
  <c r="AJ49" i="101"/>
  <c r="AK49" i="101"/>
  <c r="AT49" i="101" s="1"/>
  <c r="AJ43" i="101"/>
  <c r="AK43" i="101"/>
  <c r="AT43" i="101" s="1"/>
  <c r="AK37" i="101"/>
  <c r="AT37" i="101" s="1"/>
  <c r="AJ37" i="101"/>
  <c r="AK31" i="101"/>
  <c r="AT31" i="101" s="1"/>
  <c r="AJ31" i="101"/>
  <c r="AX24" i="101"/>
  <c r="S24" i="101" s="1"/>
  <c r="AC24" i="101" s="1"/>
  <c r="AB25" i="101" s="1"/>
  <c r="AX18" i="101"/>
  <c r="S18" i="101" s="1"/>
  <c r="AC18" i="101" s="1"/>
  <c r="AB19" i="101" s="1"/>
  <c r="AX12" i="101"/>
  <c r="S12" i="101" s="1"/>
  <c r="AC12" i="101" s="1"/>
  <c r="AB13" i="101" s="1"/>
  <c r="AX6" i="101"/>
  <c r="S6" i="101" s="1"/>
  <c r="AC6" i="101" s="1"/>
  <c r="AB7" i="101" s="1"/>
  <c r="AH58" i="90"/>
  <c r="AQ58" i="90" s="1"/>
  <c r="AK4" i="32"/>
  <c r="AT4" i="32" s="1"/>
  <c r="AT71" i="32" s="1"/>
  <c r="AJ4" i="32"/>
  <c r="AH62" i="83"/>
  <c r="AQ62" i="83" s="1"/>
  <c r="Z59" i="82"/>
  <c r="Y59" i="43"/>
  <c r="X59" i="43"/>
  <c r="Y62" i="49"/>
  <c r="Z62" i="49" s="1"/>
  <c r="X62" i="49"/>
  <c r="Y57" i="35"/>
  <c r="X57" i="35"/>
  <c r="AJ56" i="101"/>
  <c r="AK56" i="101"/>
  <c r="AT56" i="101" s="1"/>
  <c r="AJ50" i="101"/>
  <c r="AK50" i="101"/>
  <c r="AT50" i="101" s="1"/>
  <c r="AJ38" i="101"/>
  <c r="AK38" i="101"/>
  <c r="AT38" i="101" s="1"/>
  <c r="AK20" i="101"/>
  <c r="AT20" i="101" s="1"/>
  <c r="AJ20" i="101"/>
  <c r="AH67" i="53"/>
  <c r="AQ67" i="53" s="1"/>
  <c r="AR58" i="82"/>
  <c r="Z64" i="16"/>
  <c r="Z67" i="53"/>
  <c r="AH65" i="13"/>
  <c r="AQ65" i="13" s="1"/>
  <c r="AR58" i="42"/>
  <c r="AS71" i="105"/>
  <c r="AS5" i="32"/>
  <c r="AL5" i="32"/>
  <c r="AU5" i="32" s="1"/>
  <c r="AH64" i="86"/>
  <c r="AQ64" i="86" s="1"/>
  <c r="AS8" i="32"/>
  <c r="AL8" i="32"/>
  <c r="AU8" i="32" s="1"/>
  <c r="AH60" i="103"/>
  <c r="AQ60" i="103" s="1"/>
  <c r="AI57" i="48"/>
  <c r="AN57" i="48"/>
  <c r="AK69" i="101"/>
  <c r="AT69" i="101" s="1"/>
  <c r="AJ60" i="101"/>
  <c r="AK60" i="101"/>
  <c r="AT60" i="101" s="1"/>
  <c r="AJ54" i="101"/>
  <c r="AK54" i="101"/>
  <c r="AT54" i="101" s="1"/>
  <c r="AK48" i="101"/>
  <c r="AT48" i="101" s="1"/>
  <c r="AJ48" i="101"/>
  <c r="AJ42" i="101"/>
  <c r="AK42" i="101"/>
  <c r="AT42" i="101" s="1"/>
  <c r="AK36" i="101"/>
  <c r="AT36" i="101" s="1"/>
  <c r="AJ36" i="101"/>
  <c r="AJ30" i="101"/>
  <c r="AK30" i="101"/>
  <c r="AT30" i="101" s="1"/>
  <c r="AX23" i="101"/>
  <c r="S23" i="101" s="1"/>
  <c r="AC23" i="101" s="1"/>
  <c r="AB24" i="101" s="1"/>
  <c r="AX17" i="101"/>
  <c r="S17" i="101" s="1"/>
  <c r="AC17" i="101" s="1"/>
  <c r="AB18" i="101" s="1"/>
  <c r="AX11" i="101"/>
  <c r="S11" i="101" s="1"/>
  <c r="AC11" i="101" s="1"/>
  <c r="AB12" i="101" s="1"/>
  <c r="AX5" i="101"/>
  <c r="S5" i="101" s="1"/>
  <c r="AC5" i="101" s="1"/>
  <c r="AB6" i="101" s="1"/>
  <c r="Z62" i="83"/>
  <c r="AI56" i="85"/>
  <c r="AN56" i="85"/>
  <c r="AH59" i="42"/>
  <c r="AQ59" i="42" s="1"/>
  <c r="AI64" i="45"/>
  <c r="AN64" i="45"/>
  <c r="AR64" i="51"/>
  <c r="Y62" i="55"/>
  <c r="Z62" i="55"/>
  <c r="X62" i="55"/>
  <c r="Y56" i="102"/>
  <c r="X56" i="102"/>
  <c r="AE58" i="98" l="1"/>
  <c r="AF58" i="98"/>
  <c r="AO58" i="98" s="1"/>
  <c r="W59" i="98"/>
  <c r="AG58" i="98"/>
  <c r="AP58" i="98" s="1"/>
  <c r="AE65" i="45"/>
  <c r="AF65" i="45"/>
  <c r="AO65" i="45" s="1"/>
  <c r="W66" i="45"/>
  <c r="AG65" i="45"/>
  <c r="AP65" i="45" s="1"/>
  <c r="AE56" i="50"/>
  <c r="W57" i="50"/>
  <c r="AG56" i="50"/>
  <c r="AP56" i="50" s="1"/>
  <c r="AF56" i="50"/>
  <c r="AO56" i="50" s="1"/>
  <c r="AE65" i="100"/>
  <c r="W66" i="100"/>
  <c r="AG65" i="100"/>
  <c r="AP65" i="100" s="1"/>
  <c r="AF65" i="100"/>
  <c r="AO65" i="100" s="1"/>
  <c r="AG62" i="49"/>
  <c r="AP62" i="49" s="1"/>
  <c r="W63" i="49"/>
  <c r="AE62" i="49"/>
  <c r="AF62" i="49"/>
  <c r="AO62" i="49" s="1"/>
  <c r="AJ13" i="101"/>
  <c r="AK13" i="101"/>
  <c r="AT13" i="101" s="1"/>
  <c r="AK65" i="46"/>
  <c r="AT65" i="46" s="1"/>
  <c r="AJ65" i="46"/>
  <c r="AK36" i="46"/>
  <c r="AT36" i="46" s="1"/>
  <c r="AJ36" i="46"/>
  <c r="AK24" i="46"/>
  <c r="AT24" i="46" s="1"/>
  <c r="AJ24" i="46"/>
  <c r="AK11" i="46"/>
  <c r="AT11" i="46" s="1"/>
  <c r="AJ11" i="46"/>
  <c r="AH62" i="41"/>
  <c r="AQ62" i="41" s="1"/>
  <c r="AS29" i="101"/>
  <c r="AL29" i="101"/>
  <c r="AU29" i="101" s="1"/>
  <c r="AS30" i="101"/>
  <c r="AL30" i="101"/>
  <c r="AU30" i="101" s="1"/>
  <c r="AH57" i="35"/>
  <c r="AQ57" i="35" s="1"/>
  <c r="AH59" i="43"/>
  <c r="AQ59" i="43" s="1"/>
  <c r="AJ19" i="101"/>
  <c r="AK19" i="101"/>
  <c r="AT19" i="101" s="1"/>
  <c r="Y62" i="91"/>
  <c r="Z62" i="91"/>
  <c r="X62" i="91"/>
  <c r="AR61" i="49"/>
  <c r="AS9" i="101"/>
  <c r="AL9" i="101"/>
  <c r="AU9" i="101" s="1"/>
  <c r="Y61" i="103"/>
  <c r="X61" i="103"/>
  <c r="Z61" i="103" s="1"/>
  <c r="Y66" i="13"/>
  <c r="X66" i="13"/>
  <c r="AR61" i="55"/>
  <c r="AR65" i="96"/>
  <c r="AS10" i="101"/>
  <c r="AL10" i="101"/>
  <c r="AU10" i="101" s="1"/>
  <c r="AS28" i="101"/>
  <c r="AL28" i="101"/>
  <c r="AU28" i="101" s="1"/>
  <c r="Y61" i="11"/>
  <c r="Z61" i="11" s="1"/>
  <c r="X61" i="11"/>
  <c r="AJ68" i="46"/>
  <c r="AK68" i="46"/>
  <c r="AT68" i="46" s="1"/>
  <c r="AK59" i="46"/>
  <c r="AT59" i="46" s="1"/>
  <c r="AJ59" i="46"/>
  <c r="AJ53" i="46"/>
  <c r="AK53" i="46"/>
  <c r="AT53" i="46" s="1"/>
  <c r="AJ47" i="46"/>
  <c r="AK47" i="46"/>
  <c r="AT47" i="46" s="1"/>
  <c r="AK41" i="46"/>
  <c r="AT41" i="46" s="1"/>
  <c r="AJ41" i="46"/>
  <c r="AJ35" i="46"/>
  <c r="AK35" i="46"/>
  <c r="AT35" i="46" s="1"/>
  <c r="AJ29" i="46"/>
  <c r="AK29" i="46"/>
  <c r="AT29" i="46" s="1"/>
  <c r="AJ23" i="46"/>
  <c r="AK23" i="46"/>
  <c r="AT23" i="46" s="1"/>
  <c r="AJ17" i="46"/>
  <c r="AK17" i="46"/>
  <c r="AT17" i="46" s="1"/>
  <c r="AK10" i="46"/>
  <c r="AT10" i="46" s="1"/>
  <c r="AJ10" i="46"/>
  <c r="AB4" i="46"/>
  <c r="AJ3" i="46"/>
  <c r="Y69" i="47"/>
  <c r="X69" i="47"/>
  <c r="Y60" i="42"/>
  <c r="X60" i="42"/>
  <c r="Z62" i="41"/>
  <c r="AJ17" i="101"/>
  <c r="AS47" i="101"/>
  <c r="AL47" i="101"/>
  <c r="AU47" i="101" s="1"/>
  <c r="AS65" i="101"/>
  <c r="AL65" i="101"/>
  <c r="AU65" i="101" s="1"/>
  <c r="AR56" i="35"/>
  <c r="Y62" i="10"/>
  <c r="Z62" i="10"/>
  <c r="X62" i="10"/>
  <c r="AH56" i="50"/>
  <c r="AQ56" i="50" s="1"/>
  <c r="AS40" i="101"/>
  <c r="AL40" i="101"/>
  <c r="AU40" i="101" s="1"/>
  <c r="AK60" i="46"/>
  <c r="AT60" i="46" s="1"/>
  <c r="AJ60" i="46"/>
  <c r="AK30" i="46"/>
  <c r="AT30" i="46" s="1"/>
  <c r="AJ30" i="46"/>
  <c r="AK18" i="46"/>
  <c r="AT18" i="46" s="1"/>
  <c r="AJ18" i="46"/>
  <c r="AK6" i="46"/>
  <c r="AT6" i="46" s="1"/>
  <c r="AJ6" i="46"/>
  <c r="AI64" i="86"/>
  <c r="AN64" i="86"/>
  <c r="AH56" i="102"/>
  <c r="AQ56" i="102" s="1"/>
  <c r="AE67" i="53"/>
  <c r="AF67" i="53"/>
  <c r="AO67" i="53" s="1"/>
  <c r="AG67" i="53"/>
  <c r="AP67" i="53" s="1"/>
  <c r="W68" i="53"/>
  <c r="AS38" i="101"/>
  <c r="AL38" i="101"/>
  <c r="AU38" i="101" s="1"/>
  <c r="Z57" i="35"/>
  <c r="Z59" i="43"/>
  <c r="AJ25" i="101"/>
  <c r="AK25" i="101"/>
  <c r="AT25" i="101" s="1"/>
  <c r="AS43" i="101"/>
  <c r="AL43" i="101"/>
  <c r="AU43" i="101" s="1"/>
  <c r="AS61" i="101"/>
  <c r="AL61" i="101"/>
  <c r="AU61" i="101" s="1"/>
  <c r="AI61" i="91"/>
  <c r="AN61" i="91"/>
  <c r="AR64" i="95"/>
  <c r="AR55" i="50"/>
  <c r="AH61" i="18"/>
  <c r="AQ61" i="18" s="1"/>
  <c r="AI65" i="51"/>
  <c r="AN65" i="51"/>
  <c r="AH66" i="96"/>
  <c r="AQ66" i="96" s="1"/>
  <c r="AS27" i="101"/>
  <c r="AL27" i="101"/>
  <c r="AU27" i="101" s="1"/>
  <c r="AS45" i="101"/>
  <c r="AL45" i="101"/>
  <c r="AU45" i="101" s="1"/>
  <c r="AS64" i="101"/>
  <c r="AL64" i="101"/>
  <c r="AU64" i="101" s="1"/>
  <c r="AR57" i="98"/>
  <c r="AS46" i="101"/>
  <c r="AL46" i="101"/>
  <c r="AU46" i="101" s="1"/>
  <c r="AS68" i="101"/>
  <c r="AL68" i="101"/>
  <c r="AU68" i="101" s="1"/>
  <c r="AR59" i="87"/>
  <c r="AJ64" i="46"/>
  <c r="AK64" i="46"/>
  <c r="AT64" i="46" s="1"/>
  <c r="AK58" i="46"/>
  <c r="AT58" i="46" s="1"/>
  <c r="AJ58" i="46"/>
  <c r="AK52" i="46"/>
  <c r="AT52" i="46" s="1"/>
  <c r="AJ52" i="46"/>
  <c r="AK46" i="46"/>
  <c r="AT46" i="46" s="1"/>
  <c r="AJ46" i="46"/>
  <c r="AJ40" i="46"/>
  <c r="AK40" i="46"/>
  <c r="AT40" i="46" s="1"/>
  <c r="AJ34" i="46"/>
  <c r="AK34" i="46"/>
  <c r="AT34" i="46" s="1"/>
  <c r="AK28" i="46"/>
  <c r="AT28" i="46" s="1"/>
  <c r="AJ28" i="46"/>
  <c r="AK22" i="46"/>
  <c r="AT22" i="46" s="1"/>
  <c r="AJ22" i="46"/>
  <c r="AK16" i="46"/>
  <c r="AT16" i="46" s="1"/>
  <c r="AJ16" i="46"/>
  <c r="AK9" i="46"/>
  <c r="AT9" i="46" s="1"/>
  <c r="AJ9" i="46"/>
  <c r="AK13" i="46"/>
  <c r="AT13" i="46" s="1"/>
  <c r="AJ13" i="46"/>
  <c r="AH60" i="87"/>
  <c r="AQ60" i="87" s="1"/>
  <c r="AR60" i="18"/>
  <c r="AI59" i="42"/>
  <c r="AN59" i="42"/>
  <c r="AI58" i="90"/>
  <c r="AN58" i="90"/>
  <c r="AS55" i="101"/>
  <c r="AL55" i="101"/>
  <c r="AU55" i="101" s="1"/>
  <c r="AS14" i="101"/>
  <c r="AL14" i="101"/>
  <c r="AU14" i="101" s="1"/>
  <c r="AH58" i="98"/>
  <c r="AQ58" i="98" s="1"/>
  <c r="AS62" i="101"/>
  <c r="AL62" i="101"/>
  <c r="AU62" i="101" s="1"/>
  <c r="AS57" i="101"/>
  <c r="AL57" i="101"/>
  <c r="AU57" i="101" s="1"/>
  <c r="AI60" i="103"/>
  <c r="AN60" i="103"/>
  <c r="AK54" i="46"/>
  <c r="AT54" i="46" s="1"/>
  <c r="AJ54" i="46"/>
  <c r="AJ6" i="101"/>
  <c r="AK6" i="101"/>
  <c r="AT6" i="101" s="1"/>
  <c r="AJ12" i="101"/>
  <c r="AK12" i="101"/>
  <c r="AT12" i="101" s="1"/>
  <c r="AS54" i="101"/>
  <c r="AL54" i="101"/>
  <c r="AU54" i="101" s="1"/>
  <c r="AR57" i="48"/>
  <c r="AF64" i="16"/>
  <c r="AO64" i="16" s="1"/>
  <c r="AG64" i="16"/>
  <c r="AP64" i="16" s="1"/>
  <c r="AE64" i="16"/>
  <c r="W65" i="16"/>
  <c r="AS31" i="101"/>
  <c r="AL31" i="101"/>
  <c r="AU31" i="101" s="1"/>
  <c r="AS66" i="101"/>
  <c r="AL66" i="101"/>
  <c r="AU66" i="101" s="1"/>
  <c r="AH59" i="99"/>
  <c r="AQ59" i="99" s="1"/>
  <c r="AS67" i="101"/>
  <c r="AL67" i="101"/>
  <c r="AU67" i="101" s="1"/>
  <c r="AI69" i="101"/>
  <c r="AN69" i="101"/>
  <c r="AN71" i="101" s="1"/>
  <c r="AH69" i="15"/>
  <c r="AQ69" i="15" s="1"/>
  <c r="AQ71" i="15" s="1"/>
  <c r="AZ3" i="15"/>
  <c r="AX13" i="15" s="1"/>
  <c r="S13" i="15" s="1"/>
  <c r="AC13" i="15" s="1"/>
  <c r="AB14" i="15" s="1"/>
  <c r="AX3" i="15"/>
  <c r="S3" i="15" s="1"/>
  <c r="AC3" i="15" s="1"/>
  <c r="AX5" i="15"/>
  <c r="S5" i="15" s="1"/>
  <c r="AC5" i="15" s="1"/>
  <c r="AB6" i="15" s="1"/>
  <c r="AX6" i="15"/>
  <c r="S6" i="15" s="1"/>
  <c r="AC6" i="15" s="1"/>
  <c r="AB7" i="15" s="1"/>
  <c r="AX8" i="15"/>
  <c r="S8" i="15" s="1"/>
  <c r="AC8" i="15" s="1"/>
  <c r="AB9" i="15" s="1"/>
  <c r="AX9" i="15"/>
  <c r="S9" i="15" s="1"/>
  <c r="AC9" i="15" s="1"/>
  <c r="AB10" i="15" s="1"/>
  <c r="AX10" i="15"/>
  <c r="S10" i="15" s="1"/>
  <c r="AC10" i="15" s="1"/>
  <c r="AB11" i="15" s="1"/>
  <c r="AX11" i="15"/>
  <c r="S11" i="15" s="1"/>
  <c r="AC11" i="15" s="1"/>
  <c r="AB12" i="15" s="1"/>
  <c r="AX12" i="15"/>
  <c r="S12" i="15" s="1"/>
  <c r="AC12" i="15" s="1"/>
  <c r="AB13" i="15" s="1"/>
  <c r="AX14" i="15"/>
  <c r="S14" i="15" s="1"/>
  <c r="AC14" i="15" s="1"/>
  <c r="AB15" i="15" s="1"/>
  <c r="AX15" i="15"/>
  <c r="S15" i="15" s="1"/>
  <c r="AC15" i="15" s="1"/>
  <c r="AB16" i="15" s="1"/>
  <c r="AX16" i="15"/>
  <c r="S16" i="15" s="1"/>
  <c r="AC16" i="15" s="1"/>
  <c r="AB17" i="15" s="1"/>
  <c r="AX17" i="15"/>
  <c r="S17" i="15" s="1"/>
  <c r="AC17" i="15" s="1"/>
  <c r="AB18" i="15" s="1"/>
  <c r="AX18" i="15"/>
  <c r="S18" i="15" s="1"/>
  <c r="AC18" i="15" s="1"/>
  <c r="AB19" i="15" s="1"/>
  <c r="AX19" i="15"/>
  <c r="S19" i="15" s="1"/>
  <c r="AC19" i="15" s="1"/>
  <c r="AB20" i="15" s="1"/>
  <c r="AX20" i="15"/>
  <c r="S20" i="15" s="1"/>
  <c r="AC20" i="15" s="1"/>
  <c r="AB21" i="15" s="1"/>
  <c r="AX21" i="15"/>
  <c r="S21" i="15" s="1"/>
  <c r="AC21" i="15" s="1"/>
  <c r="AB22" i="15" s="1"/>
  <c r="AX22" i="15"/>
  <c r="S22" i="15" s="1"/>
  <c r="AC22" i="15" s="1"/>
  <c r="AB23" i="15" s="1"/>
  <c r="AX23" i="15"/>
  <c r="S23" i="15" s="1"/>
  <c r="AC23" i="15" s="1"/>
  <c r="AB24" i="15" s="1"/>
  <c r="AX24" i="15"/>
  <c r="S24" i="15" s="1"/>
  <c r="AC24" i="15" s="1"/>
  <c r="AB25" i="15" s="1"/>
  <c r="AX25" i="15"/>
  <c r="S25" i="15" s="1"/>
  <c r="AC25" i="15" s="1"/>
  <c r="AB26" i="15" s="1"/>
  <c r="AX26" i="15"/>
  <c r="S26" i="15" s="1"/>
  <c r="AC26" i="15" s="1"/>
  <c r="AB27" i="15" s="1"/>
  <c r="AX27" i="15"/>
  <c r="S27" i="15" s="1"/>
  <c r="AC27" i="15" s="1"/>
  <c r="AB28" i="15" s="1"/>
  <c r="AX28" i="15"/>
  <c r="S28" i="15" s="1"/>
  <c r="AC28" i="15" s="1"/>
  <c r="AB29" i="15" s="1"/>
  <c r="AX29" i="15"/>
  <c r="S29" i="15" s="1"/>
  <c r="AC29" i="15" s="1"/>
  <c r="AB30" i="15" s="1"/>
  <c r="AX30" i="15"/>
  <c r="S30" i="15" s="1"/>
  <c r="AC30" i="15" s="1"/>
  <c r="AB31" i="15" s="1"/>
  <c r="AX31" i="15"/>
  <c r="S31" i="15" s="1"/>
  <c r="AC31" i="15" s="1"/>
  <c r="AB32" i="15" s="1"/>
  <c r="AX32" i="15"/>
  <c r="S32" i="15" s="1"/>
  <c r="AC32" i="15" s="1"/>
  <c r="AB33" i="15" s="1"/>
  <c r="AX33" i="15"/>
  <c r="S33" i="15" s="1"/>
  <c r="AC33" i="15" s="1"/>
  <c r="AB34" i="15" s="1"/>
  <c r="AX34" i="15"/>
  <c r="S34" i="15" s="1"/>
  <c r="AC34" i="15" s="1"/>
  <c r="AB35" i="15" s="1"/>
  <c r="AX35" i="15"/>
  <c r="S35" i="15" s="1"/>
  <c r="AC35" i="15" s="1"/>
  <c r="AB36" i="15" s="1"/>
  <c r="AX36" i="15"/>
  <c r="S36" i="15" s="1"/>
  <c r="AC36" i="15" s="1"/>
  <c r="AB37" i="15" s="1"/>
  <c r="AX37" i="15"/>
  <c r="S37" i="15" s="1"/>
  <c r="AC37" i="15" s="1"/>
  <c r="AB38" i="15" s="1"/>
  <c r="AX38" i="15"/>
  <c r="S38" i="15" s="1"/>
  <c r="AC38" i="15" s="1"/>
  <c r="AB39" i="15" s="1"/>
  <c r="AX39" i="15"/>
  <c r="S39" i="15" s="1"/>
  <c r="AC39" i="15" s="1"/>
  <c r="AB40" i="15" s="1"/>
  <c r="AX40" i="15"/>
  <c r="S40" i="15" s="1"/>
  <c r="AC40" i="15" s="1"/>
  <c r="AB41" i="15" s="1"/>
  <c r="AX41" i="15"/>
  <c r="S41" i="15" s="1"/>
  <c r="AC41" i="15" s="1"/>
  <c r="AB42" i="15" s="1"/>
  <c r="AX42" i="15"/>
  <c r="S42" i="15" s="1"/>
  <c r="AC42" i="15" s="1"/>
  <c r="AB43" i="15" s="1"/>
  <c r="AX43" i="15"/>
  <c r="S43" i="15" s="1"/>
  <c r="AC43" i="15" s="1"/>
  <c r="AB44" i="15" s="1"/>
  <c r="AX44" i="15"/>
  <c r="S44" i="15" s="1"/>
  <c r="AC44" i="15" s="1"/>
  <c r="AB45" i="15" s="1"/>
  <c r="AX45" i="15"/>
  <c r="S45" i="15" s="1"/>
  <c r="AC45" i="15" s="1"/>
  <c r="AB46" i="15" s="1"/>
  <c r="AX46" i="15"/>
  <c r="S46" i="15" s="1"/>
  <c r="AC46" i="15" s="1"/>
  <c r="AB47" i="15" s="1"/>
  <c r="AX47" i="15"/>
  <c r="S47" i="15" s="1"/>
  <c r="AC47" i="15" s="1"/>
  <c r="AB48" i="15" s="1"/>
  <c r="AX48" i="15"/>
  <c r="S48" i="15" s="1"/>
  <c r="AC48" i="15" s="1"/>
  <c r="AB49" i="15" s="1"/>
  <c r="AX49" i="15"/>
  <c r="S49" i="15" s="1"/>
  <c r="AC49" i="15" s="1"/>
  <c r="AB50" i="15" s="1"/>
  <c r="AX50" i="15"/>
  <c r="S50" i="15" s="1"/>
  <c r="AC50" i="15" s="1"/>
  <c r="AB51" i="15" s="1"/>
  <c r="AX51" i="15"/>
  <c r="S51" i="15" s="1"/>
  <c r="AC51" i="15" s="1"/>
  <c r="AB52" i="15" s="1"/>
  <c r="AX52" i="15"/>
  <c r="S52" i="15" s="1"/>
  <c r="AC52" i="15" s="1"/>
  <c r="AB53" i="15" s="1"/>
  <c r="AX53" i="15"/>
  <c r="S53" i="15" s="1"/>
  <c r="AC53" i="15" s="1"/>
  <c r="AB54" i="15" s="1"/>
  <c r="AX54" i="15"/>
  <c r="S54" i="15" s="1"/>
  <c r="AC54" i="15" s="1"/>
  <c r="AB55" i="15" s="1"/>
  <c r="AX55" i="15"/>
  <c r="S55" i="15" s="1"/>
  <c r="AC55" i="15" s="1"/>
  <c r="AB56" i="15" s="1"/>
  <c r="AX56" i="15"/>
  <c r="S56" i="15" s="1"/>
  <c r="AC56" i="15" s="1"/>
  <c r="AB57" i="15" s="1"/>
  <c r="AX57" i="15"/>
  <c r="S57" i="15" s="1"/>
  <c r="AC57" i="15" s="1"/>
  <c r="AB58" i="15" s="1"/>
  <c r="AX58" i="15"/>
  <c r="S58" i="15" s="1"/>
  <c r="AC58" i="15" s="1"/>
  <c r="AB59" i="15" s="1"/>
  <c r="AX59" i="15"/>
  <c r="S59" i="15" s="1"/>
  <c r="AC59" i="15" s="1"/>
  <c r="AB60" i="15" s="1"/>
  <c r="AX60" i="15"/>
  <c r="S60" i="15" s="1"/>
  <c r="AC60" i="15" s="1"/>
  <c r="AB61" i="15" s="1"/>
  <c r="AX61" i="15"/>
  <c r="S61" i="15" s="1"/>
  <c r="AC61" i="15" s="1"/>
  <c r="AB62" i="15" s="1"/>
  <c r="AX62" i="15"/>
  <c r="S62" i="15" s="1"/>
  <c r="AC62" i="15" s="1"/>
  <c r="AB63" i="15" s="1"/>
  <c r="AX63" i="15"/>
  <c r="S63" i="15" s="1"/>
  <c r="AC63" i="15" s="1"/>
  <c r="AB64" i="15" s="1"/>
  <c r="AX66" i="15"/>
  <c r="S66" i="15" s="1"/>
  <c r="AC66" i="15" s="1"/>
  <c r="AB67" i="15" s="1"/>
  <c r="AX65" i="15"/>
  <c r="S65" i="15" s="1"/>
  <c r="AC65" i="15" s="1"/>
  <c r="AB66" i="15" s="1"/>
  <c r="AX64" i="15"/>
  <c r="S64" i="15" s="1"/>
  <c r="AC64" i="15" s="1"/>
  <c r="AB65" i="15" s="1"/>
  <c r="AX67" i="15"/>
  <c r="S67" i="15" s="1"/>
  <c r="AC67" i="15" s="1"/>
  <c r="AB68" i="15" s="1"/>
  <c r="AX68" i="15"/>
  <c r="S68" i="15" s="1"/>
  <c r="AC68" i="15" s="1"/>
  <c r="AB69" i="15" s="1"/>
  <c r="AR55" i="102"/>
  <c r="AH65" i="84"/>
  <c r="AQ65" i="84" s="1"/>
  <c r="Z61" i="18"/>
  <c r="AI61" i="10"/>
  <c r="AN61" i="10"/>
  <c r="AS32" i="101"/>
  <c r="AL32" i="101"/>
  <c r="AU32" i="101" s="1"/>
  <c r="Z66" i="96"/>
  <c r="AH68" i="104"/>
  <c r="AQ68" i="104" s="1"/>
  <c r="Y67" i="52"/>
  <c r="X67" i="52"/>
  <c r="AS15" i="101"/>
  <c r="AL15" i="101"/>
  <c r="AU15" i="101" s="1"/>
  <c r="AS33" i="101"/>
  <c r="AL33" i="101"/>
  <c r="AU33" i="101" s="1"/>
  <c r="AI68" i="93"/>
  <c r="AN68" i="93"/>
  <c r="AS41" i="101"/>
  <c r="AL41" i="101"/>
  <c r="AU41" i="101" s="1"/>
  <c r="AR58" i="43"/>
  <c r="AS52" i="101"/>
  <c r="AL52" i="101"/>
  <c r="AU52" i="101" s="1"/>
  <c r="AG66" i="20"/>
  <c r="AP66" i="20" s="1"/>
  <c r="AF66" i="20"/>
  <c r="AO66" i="20" s="1"/>
  <c r="AE66" i="20"/>
  <c r="W67" i="20"/>
  <c r="AJ69" i="46"/>
  <c r="AS69" i="46" s="1"/>
  <c r="AK69" i="46"/>
  <c r="AT69" i="46" s="1"/>
  <c r="AJ63" i="46"/>
  <c r="AK63" i="46"/>
  <c r="AT63" i="46" s="1"/>
  <c r="AJ57" i="46"/>
  <c r="AK57" i="46"/>
  <c r="AT57" i="46" s="1"/>
  <c r="AK51" i="46"/>
  <c r="AT51" i="46" s="1"/>
  <c r="AJ51" i="46"/>
  <c r="AK45" i="46"/>
  <c r="AT45" i="46" s="1"/>
  <c r="AJ45" i="46"/>
  <c r="AK39" i="46"/>
  <c r="AT39" i="46" s="1"/>
  <c r="AJ39" i="46"/>
  <c r="AK33" i="46"/>
  <c r="AT33" i="46" s="1"/>
  <c r="AJ33" i="46"/>
  <c r="AK27" i="46"/>
  <c r="AT27" i="46" s="1"/>
  <c r="AJ27" i="46"/>
  <c r="AJ21" i="46"/>
  <c r="AK21" i="46"/>
  <c r="AT21" i="46" s="1"/>
  <c r="AK15" i="46"/>
  <c r="AT15" i="46" s="1"/>
  <c r="AJ15" i="46"/>
  <c r="AJ8" i="46"/>
  <c r="AK8" i="46"/>
  <c r="AT8" i="46" s="1"/>
  <c r="AE60" i="87"/>
  <c r="W61" i="87"/>
  <c r="AG60" i="87"/>
  <c r="AP60" i="87" s="1"/>
  <c r="AF60" i="87"/>
  <c r="AO60" i="87" s="1"/>
  <c r="Y65" i="86"/>
  <c r="Z65" i="86"/>
  <c r="X65" i="86"/>
  <c r="AR58" i="99"/>
  <c r="AJ5" i="101"/>
  <c r="AI69" i="46"/>
  <c r="AN69" i="46"/>
  <c r="AN71" i="46" s="1"/>
  <c r="AE62" i="55"/>
  <c r="AF62" i="55"/>
  <c r="AO62" i="55" s="1"/>
  <c r="W63" i="55"/>
  <c r="AG62" i="55"/>
  <c r="AP62" i="55" s="1"/>
  <c r="AR56" i="85"/>
  <c r="AI64" i="88"/>
  <c r="AN64" i="88"/>
  <c r="AS21" i="101"/>
  <c r="AL21" i="101"/>
  <c r="AU21" i="101" s="1"/>
  <c r="AJ4" i="101"/>
  <c r="AK4" i="101"/>
  <c r="AT4" i="101" s="1"/>
  <c r="AJ48" i="46"/>
  <c r="AK48" i="46"/>
  <c r="AT48" i="46" s="1"/>
  <c r="AF62" i="83"/>
  <c r="AO62" i="83" s="1"/>
  <c r="AE62" i="83"/>
  <c r="AG62" i="83"/>
  <c r="AP62" i="83" s="1"/>
  <c r="W63" i="83"/>
  <c r="AL36" i="101"/>
  <c r="AU36" i="101" s="1"/>
  <c r="AS36" i="101"/>
  <c r="Z56" i="102"/>
  <c r="AJ18" i="101"/>
  <c r="AK18" i="101"/>
  <c r="AT18" i="101" s="1"/>
  <c r="AS50" i="101"/>
  <c r="AL50" i="101"/>
  <c r="AU50" i="101" s="1"/>
  <c r="AH62" i="49"/>
  <c r="AQ62" i="49" s="1"/>
  <c r="AG59" i="82"/>
  <c r="AP59" i="82" s="1"/>
  <c r="AE59" i="82"/>
  <c r="AF59" i="82"/>
  <c r="AO59" i="82" s="1"/>
  <c r="W60" i="82"/>
  <c r="AL4" i="32"/>
  <c r="AU4" i="32" s="1"/>
  <c r="AU71" i="32" s="1"/>
  <c r="C11" i="32" s="1"/>
  <c r="AS4" i="32"/>
  <c r="AS71" i="32" s="1"/>
  <c r="AS49" i="101"/>
  <c r="AL49" i="101"/>
  <c r="AU49" i="101" s="1"/>
  <c r="AE59" i="99"/>
  <c r="W60" i="99"/>
  <c r="AG59" i="99"/>
  <c r="AP59" i="99" s="1"/>
  <c r="AF59" i="99"/>
  <c r="AO59" i="99" s="1"/>
  <c r="AX69" i="15"/>
  <c r="S69" i="15" s="1"/>
  <c r="AC69" i="15" s="1"/>
  <c r="AG69" i="15"/>
  <c r="AP69" i="15" s="1"/>
  <c r="AP71" i="15" s="1"/>
  <c r="AF69" i="15"/>
  <c r="AO69" i="15" s="1"/>
  <c r="AO71" i="15" s="1"/>
  <c r="AE69" i="15"/>
  <c r="W66" i="84"/>
  <c r="AF65" i="84"/>
  <c r="AO65" i="84" s="1"/>
  <c r="AG65" i="84"/>
  <c r="AP65" i="84" s="1"/>
  <c r="AE65" i="84"/>
  <c r="AH57" i="85"/>
  <c r="AQ57" i="85" s="1"/>
  <c r="AS44" i="101"/>
  <c r="AL44" i="101"/>
  <c r="AU44" i="101" s="1"/>
  <c r="Y66" i="51"/>
  <c r="X66" i="51"/>
  <c r="Z68" i="104"/>
  <c r="AI66" i="52"/>
  <c r="AN66" i="52"/>
  <c r="AS51" i="101"/>
  <c r="AL51" i="101"/>
  <c r="AU51" i="101" s="1"/>
  <c r="Y65" i="44"/>
  <c r="X65" i="44"/>
  <c r="AR68" i="15"/>
  <c r="AH63" i="54"/>
  <c r="AQ63" i="54" s="1"/>
  <c r="AR61" i="41"/>
  <c r="AS16" i="101"/>
  <c r="AL16" i="101"/>
  <c r="AU16" i="101" s="1"/>
  <c r="AS34" i="101"/>
  <c r="AL34" i="101"/>
  <c r="AU34" i="101" s="1"/>
  <c r="AH58" i="48"/>
  <c r="AQ58" i="48" s="1"/>
  <c r="AH65" i="95"/>
  <c r="AQ65" i="95" s="1"/>
  <c r="AH68" i="92"/>
  <c r="AQ68" i="92" s="1"/>
  <c r="AJ66" i="46"/>
  <c r="AK66" i="46"/>
  <c r="AT66" i="46" s="1"/>
  <c r="AJ62" i="46"/>
  <c r="AK62" i="46"/>
  <c r="AT62" i="46" s="1"/>
  <c r="AJ56" i="46"/>
  <c r="AK56" i="46"/>
  <c r="AT56" i="46" s="1"/>
  <c r="AJ50" i="46"/>
  <c r="AK50" i="46"/>
  <c r="AT50" i="46" s="1"/>
  <c r="AK44" i="46"/>
  <c r="AT44" i="46" s="1"/>
  <c r="AJ44" i="46"/>
  <c r="AK38" i="46"/>
  <c r="AT38" i="46" s="1"/>
  <c r="AJ38" i="46"/>
  <c r="AK32" i="46"/>
  <c r="AT32" i="46" s="1"/>
  <c r="AJ32" i="46"/>
  <c r="AK26" i="46"/>
  <c r="AT26" i="46" s="1"/>
  <c r="AJ26" i="46"/>
  <c r="AK20" i="46"/>
  <c r="AT20" i="46" s="1"/>
  <c r="AJ20" i="46"/>
  <c r="AJ14" i="46"/>
  <c r="AK14" i="46"/>
  <c r="AT14" i="46" s="1"/>
  <c r="AK7" i="46"/>
  <c r="AT7" i="46" s="1"/>
  <c r="AJ7" i="46"/>
  <c r="AS35" i="101"/>
  <c r="AL35" i="101"/>
  <c r="AU35" i="101" s="1"/>
  <c r="AH65" i="100"/>
  <c r="AQ65" i="100" s="1"/>
  <c r="AR62" i="54"/>
  <c r="AJ23" i="101"/>
  <c r="AS53" i="101"/>
  <c r="AL53" i="101"/>
  <c r="AU53" i="101" s="1"/>
  <c r="AS48" i="101"/>
  <c r="AL48" i="101"/>
  <c r="AU48" i="101" s="1"/>
  <c r="AS56" i="101"/>
  <c r="AL56" i="101"/>
  <c r="AU56" i="101" s="1"/>
  <c r="AS26" i="101"/>
  <c r="AL26" i="101"/>
  <c r="AU26" i="101" s="1"/>
  <c r="AH65" i="45"/>
  <c r="AQ65" i="45" s="1"/>
  <c r="AS63" i="101"/>
  <c r="AL63" i="101"/>
  <c r="AU63" i="101" s="1"/>
  <c r="AS39" i="101"/>
  <c r="AL39" i="101"/>
  <c r="AU39" i="101" s="1"/>
  <c r="AR67" i="92"/>
  <c r="AJ42" i="46"/>
  <c r="AK42" i="46"/>
  <c r="AT42" i="46" s="1"/>
  <c r="AH62" i="55"/>
  <c r="AQ62" i="55" s="1"/>
  <c r="AR64" i="45"/>
  <c r="AK24" i="101"/>
  <c r="AT24" i="101" s="1"/>
  <c r="AJ24" i="101"/>
  <c r="AS42" i="101"/>
  <c r="AL42" i="101"/>
  <c r="AU42" i="101" s="1"/>
  <c r="AS60" i="101"/>
  <c r="AL60" i="101"/>
  <c r="AU60" i="101" s="1"/>
  <c r="AS20" i="101"/>
  <c r="AL20" i="101"/>
  <c r="AU20" i="101" s="1"/>
  <c r="AK7" i="101"/>
  <c r="AT7" i="101" s="1"/>
  <c r="AJ7" i="101"/>
  <c r="AS37" i="101"/>
  <c r="AL37" i="101"/>
  <c r="AU37" i="101" s="1"/>
  <c r="AF56" i="94"/>
  <c r="AO56" i="94" s="1"/>
  <c r="AE56" i="94"/>
  <c r="AN56" i="94" s="1"/>
  <c r="W57" i="94"/>
  <c r="AG56" i="94"/>
  <c r="Y65" i="88"/>
  <c r="X65" i="88"/>
  <c r="Z65" i="88" s="1"/>
  <c r="AR64" i="100"/>
  <c r="Z57" i="85"/>
  <c r="AS8" i="101"/>
  <c r="AL8" i="101"/>
  <c r="AU8" i="101" s="1"/>
  <c r="Y69" i="93"/>
  <c r="X69" i="93"/>
  <c r="AI64" i="44"/>
  <c r="AN64" i="44"/>
  <c r="AI65" i="13"/>
  <c r="AN65" i="13"/>
  <c r="AR64" i="84"/>
  <c r="Z63" i="54"/>
  <c r="AL3" i="101"/>
  <c r="AU3" i="101" s="1"/>
  <c r="AS3" i="101"/>
  <c r="AS22" i="101"/>
  <c r="AL22" i="101"/>
  <c r="AU22" i="101" s="1"/>
  <c r="AS58" i="101"/>
  <c r="AL58" i="101"/>
  <c r="AU58" i="101" s="1"/>
  <c r="AI60" i="11"/>
  <c r="AN60" i="11"/>
  <c r="Z58" i="48"/>
  <c r="Z65" i="95"/>
  <c r="Z68" i="92"/>
  <c r="AK67" i="46"/>
  <c r="AT67" i="46" s="1"/>
  <c r="AJ67" i="46"/>
  <c r="AJ61" i="46"/>
  <c r="AK61" i="46"/>
  <c r="AT61" i="46" s="1"/>
  <c r="AJ55" i="46"/>
  <c r="AK55" i="46"/>
  <c r="AT55" i="46" s="1"/>
  <c r="AK49" i="46"/>
  <c r="AT49" i="46" s="1"/>
  <c r="AJ49" i="46"/>
  <c r="AK43" i="46"/>
  <c r="AT43" i="46" s="1"/>
  <c r="AJ43" i="46"/>
  <c r="AJ37" i="46"/>
  <c r="AK37" i="46"/>
  <c r="AT37" i="46" s="1"/>
  <c r="AK31" i="46"/>
  <c r="AT31" i="46" s="1"/>
  <c r="AJ31" i="46"/>
  <c r="AJ25" i="46"/>
  <c r="AK25" i="46"/>
  <c r="AT25" i="46" s="1"/>
  <c r="AK19" i="46"/>
  <c r="AT19" i="46" s="1"/>
  <c r="AJ19" i="46"/>
  <c r="AK12" i="46"/>
  <c r="AT12" i="46" s="1"/>
  <c r="AJ12" i="46"/>
  <c r="AK5" i="46"/>
  <c r="AT5" i="46" s="1"/>
  <c r="AJ5" i="46"/>
  <c r="AI68" i="47"/>
  <c r="AN68" i="47"/>
  <c r="AR67" i="104"/>
  <c r="AJ11" i="101"/>
  <c r="AS59" i="101"/>
  <c r="AL59" i="101"/>
  <c r="AU59" i="101" s="1"/>
  <c r="Y59" i="90"/>
  <c r="X59" i="90"/>
  <c r="AG65" i="88" l="1"/>
  <c r="AP65" i="88" s="1"/>
  <c r="AF65" i="88"/>
  <c r="AO65" i="88" s="1"/>
  <c r="AE65" i="88"/>
  <c r="W66" i="88"/>
  <c r="W62" i="103"/>
  <c r="AG61" i="103"/>
  <c r="AP61" i="103" s="1"/>
  <c r="AF61" i="103"/>
  <c r="AO61" i="103" s="1"/>
  <c r="AE61" i="103"/>
  <c r="W62" i="11"/>
  <c r="AG61" i="11"/>
  <c r="AP61" i="11" s="1"/>
  <c r="AF61" i="11"/>
  <c r="AO61" i="11" s="1"/>
  <c r="AE61" i="11"/>
  <c r="AH69" i="93"/>
  <c r="AQ69" i="93" s="1"/>
  <c r="AQ71" i="93" s="1"/>
  <c r="AX3" i="93"/>
  <c r="S3" i="93" s="1"/>
  <c r="AC3" i="93" s="1"/>
  <c r="AX4" i="93"/>
  <c r="S4" i="93" s="1"/>
  <c r="AC4" i="93" s="1"/>
  <c r="AB5" i="93" s="1"/>
  <c r="AX5" i="93"/>
  <c r="S5" i="93" s="1"/>
  <c r="AC5" i="93" s="1"/>
  <c r="AB6" i="93" s="1"/>
  <c r="AZ3" i="93"/>
  <c r="AX10" i="93" s="1"/>
  <c r="S10" i="93" s="1"/>
  <c r="AC10" i="93" s="1"/>
  <c r="AB11" i="93" s="1"/>
  <c r="AX6" i="93"/>
  <c r="S6" i="93" s="1"/>
  <c r="AC6" i="93" s="1"/>
  <c r="AB7" i="93" s="1"/>
  <c r="AX7" i="93"/>
  <c r="S7" i="93" s="1"/>
  <c r="AC7" i="93" s="1"/>
  <c r="AB8" i="93" s="1"/>
  <c r="AX8" i="93"/>
  <c r="S8" i="93" s="1"/>
  <c r="AC8" i="93" s="1"/>
  <c r="AB9" i="93" s="1"/>
  <c r="AX9" i="93"/>
  <c r="S9" i="93" s="1"/>
  <c r="AC9" i="93" s="1"/>
  <c r="AB10" i="93" s="1"/>
  <c r="AX11" i="93"/>
  <c r="S11" i="93" s="1"/>
  <c r="AC11" i="93" s="1"/>
  <c r="AB12" i="93" s="1"/>
  <c r="AX12" i="93"/>
  <c r="S12" i="93" s="1"/>
  <c r="AC12" i="93" s="1"/>
  <c r="AB13" i="93" s="1"/>
  <c r="AX13" i="93"/>
  <c r="S13" i="93" s="1"/>
  <c r="AC13" i="93" s="1"/>
  <c r="AB14" i="93" s="1"/>
  <c r="AX14" i="93"/>
  <c r="S14" i="93" s="1"/>
  <c r="AC14" i="93" s="1"/>
  <c r="AB15" i="93" s="1"/>
  <c r="AX15" i="93"/>
  <c r="S15" i="93" s="1"/>
  <c r="AC15" i="93" s="1"/>
  <c r="AB16" i="93" s="1"/>
  <c r="AX16" i="93"/>
  <c r="S16" i="93" s="1"/>
  <c r="AC16" i="93" s="1"/>
  <c r="AB17" i="93" s="1"/>
  <c r="AX17" i="93"/>
  <c r="S17" i="93" s="1"/>
  <c r="AC17" i="93" s="1"/>
  <c r="AB18" i="93" s="1"/>
  <c r="AX18" i="93"/>
  <c r="S18" i="93" s="1"/>
  <c r="AC18" i="93" s="1"/>
  <c r="AB19" i="93" s="1"/>
  <c r="AX19" i="93"/>
  <c r="S19" i="93" s="1"/>
  <c r="AC19" i="93" s="1"/>
  <c r="AB20" i="93" s="1"/>
  <c r="AX20" i="93"/>
  <c r="S20" i="93" s="1"/>
  <c r="AC20" i="93" s="1"/>
  <c r="AB21" i="93" s="1"/>
  <c r="AX21" i="93"/>
  <c r="S21" i="93" s="1"/>
  <c r="AC21" i="93" s="1"/>
  <c r="AB22" i="93" s="1"/>
  <c r="AX22" i="93"/>
  <c r="S22" i="93" s="1"/>
  <c r="AC22" i="93" s="1"/>
  <c r="AB23" i="93" s="1"/>
  <c r="AX23" i="93"/>
  <c r="S23" i="93" s="1"/>
  <c r="AC23" i="93" s="1"/>
  <c r="AB24" i="93" s="1"/>
  <c r="AX24" i="93"/>
  <c r="S24" i="93" s="1"/>
  <c r="AC24" i="93" s="1"/>
  <c r="AB25" i="93" s="1"/>
  <c r="AX25" i="93"/>
  <c r="S25" i="93" s="1"/>
  <c r="AC25" i="93" s="1"/>
  <c r="AB26" i="93" s="1"/>
  <c r="AX26" i="93"/>
  <c r="S26" i="93" s="1"/>
  <c r="AC26" i="93" s="1"/>
  <c r="AB27" i="93" s="1"/>
  <c r="AX27" i="93"/>
  <c r="S27" i="93" s="1"/>
  <c r="AC27" i="93" s="1"/>
  <c r="AB28" i="93" s="1"/>
  <c r="AX28" i="93"/>
  <c r="S28" i="93" s="1"/>
  <c r="AC28" i="93" s="1"/>
  <c r="AB29" i="93" s="1"/>
  <c r="AX29" i="93"/>
  <c r="S29" i="93" s="1"/>
  <c r="AC29" i="93" s="1"/>
  <c r="AB30" i="93" s="1"/>
  <c r="AX30" i="93"/>
  <c r="S30" i="93" s="1"/>
  <c r="AC30" i="93" s="1"/>
  <c r="AB31" i="93" s="1"/>
  <c r="AX31" i="93"/>
  <c r="S31" i="93" s="1"/>
  <c r="AC31" i="93" s="1"/>
  <c r="AB32" i="93" s="1"/>
  <c r="AX32" i="93"/>
  <c r="S32" i="93" s="1"/>
  <c r="AC32" i="93" s="1"/>
  <c r="AB33" i="93" s="1"/>
  <c r="AX33" i="93"/>
  <c r="S33" i="93" s="1"/>
  <c r="AC33" i="93" s="1"/>
  <c r="AB34" i="93" s="1"/>
  <c r="AX34" i="93"/>
  <c r="S34" i="93" s="1"/>
  <c r="AC34" i="93" s="1"/>
  <c r="AB35" i="93" s="1"/>
  <c r="AX35" i="93"/>
  <c r="S35" i="93" s="1"/>
  <c r="AC35" i="93" s="1"/>
  <c r="AB36" i="93" s="1"/>
  <c r="AX36" i="93"/>
  <c r="S36" i="93" s="1"/>
  <c r="AC36" i="93" s="1"/>
  <c r="AB37" i="93" s="1"/>
  <c r="AX37" i="93"/>
  <c r="S37" i="93" s="1"/>
  <c r="AC37" i="93" s="1"/>
  <c r="AB38" i="93" s="1"/>
  <c r="AX38" i="93"/>
  <c r="S38" i="93" s="1"/>
  <c r="AC38" i="93" s="1"/>
  <c r="AB39" i="93" s="1"/>
  <c r="AX39" i="93"/>
  <c r="S39" i="93" s="1"/>
  <c r="AC39" i="93" s="1"/>
  <c r="AB40" i="93" s="1"/>
  <c r="AX40" i="93"/>
  <c r="S40" i="93" s="1"/>
  <c r="AC40" i="93" s="1"/>
  <c r="AB41" i="93" s="1"/>
  <c r="AX41" i="93"/>
  <c r="S41" i="93" s="1"/>
  <c r="AC41" i="93" s="1"/>
  <c r="AB42" i="93" s="1"/>
  <c r="AX42" i="93"/>
  <c r="S42" i="93" s="1"/>
  <c r="AC42" i="93" s="1"/>
  <c r="AB43" i="93" s="1"/>
  <c r="AX43" i="93"/>
  <c r="S43" i="93" s="1"/>
  <c r="AC43" i="93" s="1"/>
  <c r="AB44" i="93" s="1"/>
  <c r="AX44" i="93"/>
  <c r="S44" i="93" s="1"/>
  <c r="AC44" i="93" s="1"/>
  <c r="AB45" i="93" s="1"/>
  <c r="AX45" i="93"/>
  <c r="S45" i="93" s="1"/>
  <c r="AC45" i="93" s="1"/>
  <c r="AB46" i="93" s="1"/>
  <c r="AX46" i="93"/>
  <c r="S46" i="93" s="1"/>
  <c r="AC46" i="93" s="1"/>
  <c r="AB47" i="93" s="1"/>
  <c r="AX47" i="93"/>
  <c r="S47" i="93" s="1"/>
  <c r="AC47" i="93" s="1"/>
  <c r="AB48" i="93" s="1"/>
  <c r="AX48" i="93"/>
  <c r="S48" i="93" s="1"/>
  <c r="AC48" i="93" s="1"/>
  <c r="AB49" i="93" s="1"/>
  <c r="AX49" i="93"/>
  <c r="S49" i="93" s="1"/>
  <c r="AC49" i="93" s="1"/>
  <c r="AB50" i="93" s="1"/>
  <c r="AX50" i="93"/>
  <c r="S50" i="93" s="1"/>
  <c r="AC50" i="93" s="1"/>
  <c r="AB51" i="93" s="1"/>
  <c r="AX51" i="93"/>
  <c r="S51" i="93" s="1"/>
  <c r="AC51" i="93" s="1"/>
  <c r="AB52" i="93" s="1"/>
  <c r="AX52" i="93"/>
  <c r="S52" i="93" s="1"/>
  <c r="AC52" i="93" s="1"/>
  <c r="AB53" i="93" s="1"/>
  <c r="AX53" i="93"/>
  <c r="S53" i="93" s="1"/>
  <c r="AC53" i="93" s="1"/>
  <c r="AB54" i="93" s="1"/>
  <c r="AX54" i="93"/>
  <c r="S54" i="93" s="1"/>
  <c r="AC54" i="93" s="1"/>
  <c r="AB55" i="93" s="1"/>
  <c r="AX55" i="93"/>
  <c r="S55" i="93" s="1"/>
  <c r="AC55" i="93" s="1"/>
  <c r="AB56" i="93" s="1"/>
  <c r="AX56" i="93"/>
  <c r="S56" i="93" s="1"/>
  <c r="AC56" i="93" s="1"/>
  <c r="AB57" i="93" s="1"/>
  <c r="AX57" i="93"/>
  <c r="S57" i="93" s="1"/>
  <c r="AC57" i="93" s="1"/>
  <c r="AB58" i="93" s="1"/>
  <c r="AX58" i="93"/>
  <c r="S58" i="93" s="1"/>
  <c r="AC58" i="93" s="1"/>
  <c r="AB59" i="93" s="1"/>
  <c r="AX59" i="93"/>
  <c r="S59" i="93" s="1"/>
  <c r="AC59" i="93" s="1"/>
  <c r="AB60" i="93" s="1"/>
  <c r="AX60" i="93"/>
  <c r="S60" i="93" s="1"/>
  <c r="AC60" i="93" s="1"/>
  <c r="AB61" i="93" s="1"/>
  <c r="AX61" i="93"/>
  <c r="S61" i="93" s="1"/>
  <c r="AC61" i="93" s="1"/>
  <c r="AB62" i="93" s="1"/>
  <c r="AX62" i="93"/>
  <c r="S62" i="93" s="1"/>
  <c r="AC62" i="93" s="1"/>
  <c r="AB63" i="93" s="1"/>
  <c r="AX63" i="93"/>
  <c r="S63" i="93" s="1"/>
  <c r="AC63" i="93" s="1"/>
  <c r="AB64" i="93" s="1"/>
  <c r="AX64" i="93"/>
  <c r="S64" i="93" s="1"/>
  <c r="AC64" i="93" s="1"/>
  <c r="AB65" i="93" s="1"/>
  <c r="AX67" i="93"/>
  <c r="S67" i="93" s="1"/>
  <c r="AC67" i="93" s="1"/>
  <c r="AB68" i="93" s="1"/>
  <c r="AX66" i="93"/>
  <c r="S66" i="93" s="1"/>
  <c r="AC66" i="93" s="1"/>
  <c r="AB67" i="93" s="1"/>
  <c r="AX65" i="93"/>
  <c r="S65" i="93" s="1"/>
  <c r="AC65" i="93" s="1"/>
  <c r="AB66" i="93" s="1"/>
  <c r="AX68" i="93"/>
  <c r="S68" i="93" s="1"/>
  <c r="AC68" i="93" s="1"/>
  <c r="AB69" i="93" s="1"/>
  <c r="AK38" i="15"/>
  <c r="AT38" i="15" s="1"/>
  <c r="AJ38" i="15"/>
  <c r="AK7" i="15"/>
  <c r="AT7" i="15" s="1"/>
  <c r="AS22" i="46"/>
  <c r="AL22" i="46"/>
  <c r="AU22" i="46" s="1"/>
  <c r="AR65" i="51"/>
  <c r="AE59" i="43"/>
  <c r="AF59" i="43"/>
  <c r="AO59" i="43" s="1"/>
  <c r="W60" i="43"/>
  <c r="AG59" i="43"/>
  <c r="AP59" i="43" s="1"/>
  <c r="AS18" i="46"/>
  <c r="AL18" i="46"/>
  <c r="AU18" i="46" s="1"/>
  <c r="AH60" i="42"/>
  <c r="AQ60" i="42" s="1"/>
  <c r="AS59" i="46"/>
  <c r="AL59" i="46"/>
  <c r="AU59" i="46" s="1"/>
  <c r="AS62" i="46"/>
  <c r="AL62" i="46"/>
  <c r="AU62" i="46" s="1"/>
  <c r="AI69" i="15"/>
  <c r="AN69" i="15"/>
  <c r="AN71" i="15" s="1"/>
  <c r="AS48" i="46"/>
  <c r="AL48" i="46"/>
  <c r="AU48" i="46" s="1"/>
  <c r="Y63" i="55"/>
  <c r="X63" i="55"/>
  <c r="AS15" i="46"/>
  <c r="AL15" i="46"/>
  <c r="AU15" i="46" s="1"/>
  <c r="AS33" i="46"/>
  <c r="AL33" i="46"/>
  <c r="AU33" i="46" s="1"/>
  <c r="AL51" i="46"/>
  <c r="AU51" i="46" s="1"/>
  <c r="AS51" i="46"/>
  <c r="AJ65" i="15"/>
  <c r="AK65" i="15"/>
  <c r="AT65" i="15" s="1"/>
  <c r="AK61" i="15"/>
  <c r="AT61" i="15" s="1"/>
  <c r="AJ61" i="15"/>
  <c r="AJ55" i="15"/>
  <c r="AK55" i="15"/>
  <c r="AT55" i="15" s="1"/>
  <c r="AJ49" i="15"/>
  <c r="AK49" i="15"/>
  <c r="AT49" i="15" s="1"/>
  <c r="AK43" i="15"/>
  <c r="AT43" i="15" s="1"/>
  <c r="AJ43" i="15"/>
  <c r="AJ37" i="15"/>
  <c r="AK37" i="15"/>
  <c r="AT37" i="15" s="1"/>
  <c r="AJ31" i="15"/>
  <c r="AK31" i="15"/>
  <c r="AT31" i="15" s="1"/>
  <c r="AK25" i="15"/>
  <c r="AT25" i="15" s="1"/>
  <c r="AJ25" i="15"/>
  <c r="AJ19" i="15"/>
  <c r="AK19" i="15"/>
  <c r="AT19" i="15" s="1"/>
  <c r="AK12" i="15"/>
  <c r="AT12" i="15" s="1"/>
  <c r="AJ12" i="15"/>
  <c r="AK6" i="15"/>
  <c r="AT6" i="15" s="1"/>
  <c r="AJ6" i="15"/>
  <c r="AR69" i="101"/>
  <c r="AR71" i="101" s="1"/>
  <c r="AL69" i="101"/>
  <c r="AU69" i="101" s="1"/>
  <c r="AS6" i="101"/>
  <c r="AL6" i="101"/>
  <c r="AU6" i="101" s="1"/>
  <c r="AS40" i="46"/>
  <c r="AL40" i="46"/>
  <c r="AU40" i="46" s="1"/>
  <c r="AE57" i="35"/>
  <c r="AG57" i="35"/>
  <c r="AP57" i="35" s="1"/>
  <c r="AF57" i="35"/>
  <c r="AO57" i="35" s="1"/>
  <c r="W58" i="35"/>
  <c r="AH62" i="10"/>
  <c r="AQ62" i="10" s="1"/>
  <c r="Z60" i="42"/>
  <c r="AJ4" i="46"/>
  <c r="AK4" i="46"/>
  <c r="AT4" i="46" s="1"/>
  <c r="AT71" i="46" s="1"/>
  <c r="AS23" i="46"/>
  <c r="AL23" i="46"/>
  <c r="AU23" i="46" s="1"/>
  <c r="AH62" i="91"/>
  <c r="AQ62" i="91" s="1"/>
  <c r="AS11" i="46"/>
  <c r="AL11" i="46"/>
  <c r="AU11" i="46" s="1"/>
  <c r="AS65" i="46"/>
  <c r="AL65" i="46"/>
  <c r="AU65" i="46" s="1"/>
  <c r="AI62" i="49"/>
  <c r="AN62" i="49"/>
  <c r="Y66" i="100"/>
  <c r="X66" i="100"/>
  <c r="AI56" i="50"/>
  <c r="AN56" i="50"/>
  <c r="AF68" i="92"/>
  <c r="AO68" i="92" s="1"/>
  <c r="AG68" i="92"/>
  <c r="AP68" i="92" s="1"/>
  <c r="AE68" i="92"/>
  <c r="W69" i="92"/>
  <c r="AS7" i="101"/>
  <c r="AL7" i="101"/>
  <c r="AU7" i="101" s="1"/>
  <c r="Y66" i="84"/>
  <c r="X66" i="84"/>
  <c r="AS8" i="46"/>
  <c r="AL8" i="46"/>
  <c r="AU8" i="46" s="1"/>
  <c r="AJ50" i="15"/>
  <c r="AK50" i="15"/>
  <c r="AT50" i="15" s="1"/>
  <c r="AK20" i="15"/>
  <c r="AT20" i="15" s="1"/>
  <c r="AJ20" i="15"/>
  <c r="AL58" i="46"/>
  <c r="AU58" i="46" s="1"/>
  <c r="AS58" i="46"/>
  <c r="AS3" i="46"/>
  <c r="AL3" i="46"/>
  <c r="AU3" i="46" s="1"/>
  <c r="AS41" i="46"/>
  <c r="AL41" i="46"/>
  <c r="AU41" i="46" s="1"/>
  <c r="AH61" i="103"/>
  <c r="AQ61" i="103" s="1"/>
  <c r="AH65" i="44"/>
  <c r="AQ65" i="44" s="1"/>
  <c r="AR66" i="52"/>
  <c r="Y60" i="99"/>
  <c r="X60" i="99"/>
  <c r="Y63" i="83"/>
  <c r="X63" i="83"/>
  <c r="AT71" i="101"/>
  <c r="AR64" i="88"/>
  <c r="AH67" i="52"/>
  <c r="AQ67" i="52" s="1"/>
  <c r="AR61" i="10"/>
  <c r="AJ66" i="15"/>
  <c r="AK66" i="15"/>
  <c r="AT66" i="15" s="1"/>
  <c r="AJ60" i="15"/>
  <c r="AK60" i="15"/>
  <c r="AT60" i="15" s="1"/>
  <c r="AK54" i="15"/>
  <c r="AT54" i="15" s="1"/>
  <c r="AJ54" i="15"/>
  <c r="AK48" i="15"/>
  <c r="AT48" i="15" s="1"/>
  <c r="AJ48" i="15"/>
  <c r="AJ42" i="15"/>
  <c r="AK42" i="15"/>
  <c r="AT42" i="15" s="1"/>
  <c r="AJ36" i="15"/>
  <c r="AK36" i="15"/>
  <c r="AT36" i="15" s="1"/>
  <c r="AK30" i="15"/>
  <c r="AT30" i="15" s="1"/>
  <c r="AJ30" i="15"/>
  <c r="AJ24" i="15"/>
  <c r="AK24" i="15"/>
  <c r="AT24" i="15" s="1"/>
  <c r="AJ18" i="15"/>
  <c r="AK18" i="15"/>
  <c r="AT18" i="15" s="1"/>
  <c r="AJ11" i="15"/>
  <c r="AK11" i="15"/>
  <c r="AT11" i="15" s="1"/>
  <c r="AB4" i="15"/>
  <c r="AJ3" i="15"/>
  <c r="Y65" i="16"/>
  <c r="Z65" i="16"/>
  <c r="X65" i="16"/>
  <c r="AS54" i="46"/>
  <c r="AL54" i="46"/>
  <c r="AU54" i="46" s="1"/>
  <c r="AR58" i="90"/>
  <c r="AS9" i="46"/>
  <c r="AL9" i="46"/>
  <c r="AU9" i="46" s="1"/>
  <c r="AS28" i="46"/>
  <c r="AL28" i="46"/>
  <c r="AU28" i="46" s="1"/>
  <c r="AL46" i="46"/>
  <c r="AU46" i="46" s="1"/>
  <c r="AS46" i="46"/>
  <c r="AI67" i="53"/>
  <c r="AN67" i="53"/>
  <c r="AS30" i="46"/>
  <c r="AL30" i="46"/>
  <c r="AU30" i="46" s="1"/>
  <c r="AF62" i="10"/>
  <c r="AO62" i="10" s="1"/>
  <c r="AG62" i="10"/>
  <c r="AP62" i="10" s="1"/>
  <c r="W63" i="10"/>
  <c r="AE62" i="10"/>
  <c r="AS10" i="46"/>
  <c r="AL10" i="46"/>
  <c r="AU10" i="46" s="1"/>
  <c r="AF62" i="91"/>
  <c r="AO62" i="91" s="1"/>
  <c r="AG62" i="91"/>
  <c r="AP62" i="91" s="1"/>
  <c r="W63" i="91"/>
  <c r="AE62" i="91"/>
  <c r="Y63" i="49"/>
  <c r="X63" i="49"/>
  <c r="Z63" i="49" s="1"/>
  <c r="AI65" i="100"/>
  <c r="AN65" i="100"/>
  <c r="AS63" i="46"/>
  <c r="AL63" i="46"/>
  <c r="AU63" i="46" s="1"/>
  <c r="AJ62" i="15"/>
  <c r="AK62" i="15"/>
  <c r="AT62" i="15" s="1"/>
  <c r="AK32" i="15"/>
  <c r="AT32" i="15" s="1"/>
  <c r="AJ32" i="15"/>
  <c r="AI65" i="45"/>
  <c r="AN65" i="45"/>
  <c r="AR68" i="47"/>
  <c r="AE65" i="95"/>
  <c r="AF65" i="95"/>
  <c r="AO65" i="95" s="1"/>
  <c r="AG65" i="95"/>
  <c r="AP65" i="95" s="1"/>
  <c r="W66" i="95"/>
  <c r="Y57" i="94"/>
  <c r="X57" i="94"/>
  <c r="W59" i="48"/>
  <c r="AE58" i="48"/>
  <c r="AG58" i="48"/>
  <c r="AP58" i="48" s="1"/>
  <c r="AF58" i="48"/>
  <c r="AO58" i="48" s="1"/>
  <c r="AS23" i="101"/>
  <c r="AL23" i="101"/>
  <c r="AU23" i="101" s="1"/>
  <c r="AS32" i="46"/>
  <c r="AL32" i="46"/>
  <c r="AU32" i="46" s="1"/>
  <c r="AS11" i="101"/>
  <c r="AL11" i="101"/>
  <c r="AU11" i="101" s="1"/>
  <c r="AS25" i="46"/>
  <c r="AL25" i="46"/>
  <c r="AU25" i="46" s="1"/>
  <c r="AS61" i="46"/>
  <c r="AL61" i="46"/>
  <c r="AU61" i="46" s="1"/>
  <c r="AR65" i="13"/>
  <c r="AS14" i="46"/>
  <c r="AL14" i="46"/>
  <c r="AU14" i="46" s="1"/>
  <c r="AS50" i="46"/>
  <c r="AL50" i="46"/>
  <c r="AU50" i="46" s="1"/>
  <c r="AS66" i="46"/>
  <c r="AL66" i="46"/>
  <c r="AU66" i="46" s="1"/>
  <c r="Z65" i="44"/>
  <c r="AE68" i="104"/>
  <c r="W69" i="104"/>
  <c r="AF68" i="104"/>
  <c r="AO68" i="104" s="1"/>
  <c r="AG68" i="104"/>
  <c r="AP68" i="104" s="1"/>
  <c r="AI65" i="84"/>
  <c r="AN65" i="84"/>
  <c r="AI59" i="99"/>
  <c r="AR59" i="99" s="1"/>
  <c r="AN59" i="99"/>
  <c r="Y60" i="82"/>
  <c r="X60" i="82"/>
  <c r="AS18" i="101"/>
  <c r="AL18" i="101"/>
  <c r="AU18" i="101" s="1"/>
  <c r="AL4" i="101"/>
  <c r="AU4" i="101" s="1"/>
  <c r="AS4" i="101"/>
  <c r="AS71" i="101" s="1"/>
  <c r="AI62" i="55"/>
  <c r="AN62" i="55"/>
  <c r="AH65" i="86"/>
  <c r="AQ65" i="86" s="1"/>
  <c r="Y61" i="87"/>
  <c r="X61" i="87"/>
  <c r="AS39" i="46"/>
  <c r="AL39" i="46"/>
  <c r="AU39" i="46" s="1"/>
  <c r="AR68" i="93"/>
  <c r="Z67" i="52"/>
  <c r="AG61" i="18"/>
  <c r="AP61" i="18" s="1"/>
  <c r="W62" i="18"/>
  <c r="AF61" i="18"/>
  <c r="AO61" i="18" s="1"/>
  <c r="AE61" i="18"/>
  <c r="AJ67" i="15"/>
  <c r="AK67" i="15"/>
  <c r="AT67" i="15" s="1"/>
  <c r="AJ59" i="15"/>
  <c r="AK59" i="15"/>
  <c r="AT59" i="15" s="1"/>
  <c r="AJ53" i="15"/>
  <c r="AK53" i="15"/>
  <c r="AT53" i="15" s="1"/>
  <c r="AJ47" i="15"/>
  <c r="AK47" i="15"/>
  <c r="AT47" i="15" s="1"/>
  <c r="AK41" i="15"/>
  <c r="AT41" i="15" s="1"/>
  <c r="AJ41" i="15"/>
  <c r="AK35" i="15"/>
  <c r="AT35" i="15" s="1"/>
  <c r="AJ35" i="15"/>
  <c r="AK29" i="15"/>
  <c r="AT29" i="15" s="1"/>
  <c r="AJ29" i="15"/>
  <c r="AJ23" i="15"/>
  <c r="AK23" i="15"/>
  <c r="AT23" i="15" s="1"/>
  <c r="AJ17" i="15"/>
  <c r="AK17" i="15"/>
  <c r="AT17" i="15" s="1"/>
  <c r="AK10" i="15"/>
  <c r="AT10" i="15" s="1"/>
  <c r="AJ10" i="15"/>
  <c r="AX4" i="15"/>
  <c r="S4" i="15" s="1"/>
  <c r="AC4" i="15" s="1"/>
  <c r="AB5" i="15" s="1"/>
  <c r="AI64" i="16"/>
  <c r="AN64" i="16"/>
  <c r="AS64" i="46"/>
  <c r="AL64" i="46"/>
  <c r="AU64" i="46" s="1"/>
  <c r="AR64" i="86"/>
  <c r="AH69" i="47"/>
  <c r="AQ69" i="47" s="1"/>
  <c r="AQ71" i="47" s="1"/>
  <c r="AZ3" i="47"/>
  <c r="AX12" i="47" s="1"/>
  <c r="S12" i="47" s="1"/>
  <c r="AC12" i="47" s="1"/>
  <c r="AB13" i="47" s="1"/>
  <c r="AX6" i="47"/>
  <c r="S6" i="47" s="1"/>
  <c r="AC6" i="47" s="1"/>
  <c r="AB7" i="47" s="1"/>
  <c r="AX7" i="47"/>
  <c r="S7" i="47" s="1"/>
  <c r="AC7" i="47" s="1"/>
  <c r="AB8" i="47" s="1"/>
  <c r="AX11" i="47"/>
  <c r="S11" i="47" s="1"/>
  <c r="AC11" i="47" s="1"/>
  <c r="AB12" i="47" s="1"/>
  <c r="AX13" i="47"/>
  <c r="S13" i="47" s="1"/>
  <c r="AC13" i="47" s="1"/>
  <c r="AB14" i="47" s="1"/>
  <c r="AX14" i="47"/>
  <c r="S14" i="47" s="1"/>
  <c r="AC14" i="47" s="1"/>
  <c r="AB15" i="47" s="1"/>
  <c r="AX18" i="47"/>
  <c r="S18" i="47" s="1"/>
  <c r="AC18" i="47" s="1"/>
  <c r="AB19" i="47" s="1"/>
  <c r="AX19" i="47"/>
  <c r="S19" i="47" s="1"/>
  <c r="AC19" i="47" s="1"/>
  <c r="AB20" i="47" s="1"/>
  <c r="AX20" i="47"/>
  <c r="S20" i="47" s="1"/>
  <c r="AC20" i="47" s="1"/>
  <c r="AB21" i="47" s="1"/>
  <c r="AX24" i="47"/>
  <c r="S24" i="47" s="1"/>
  <c r="AC24" i="47" s="1"/>
  <c r="AB25" i="47" s="1"/>
  <c r="AX25" i="47"/>
  <c r="S25" i="47" s="1"/>
  <c r="AC25" i="47" s="1"/>
  <c r="AB26" i="47" s="1"/>
  <c r="AX26" i="47"/>
  <c r="S26" i="47" s="1"/>
  <c r="AC26" i="47" s="1"/>
  <c r="AB27" i="47" s="1"/>
  <c r="AX30" i="47"/>
  <c r="S30" i="47" s="1"/>
  <c r="AC30" i="47" s="1"/>
  <c r="AB31" i="47" s="1"/>
  <c r="AX31" i="47"/>
  <c r="S31" i="47" s="1"/>
  <c r="AC31" i="47" s="1"/>
  <c r="AB32" i="47" s="1"/>
  <c r="AX32" i="47"/>
  <c r="S32" i="47" s="1"/>
  <c r="AC32" i="47" s="1"/>
  <c r="AB33" i="47" s="1"/>
  <c r="AX36" i="47"/>
  <c r="S36" i="47" s="1"/>
  <c r="AC36" i="47" s="1"/>
  <c r="AB37" i="47" s="1"/>
  <c r="AX37" i="47"/>
  <c r="S37" i="47" s="1"/>
  <c r="AC37" i="47" s="1"/>
  <c r="AB38" i="47" s="1"/>
  <c r="AX38" i="47"/>
  <c r="S38" i="47" s="1"/>
  <c r="AC38" i="47" s="1"/>
  <c r="AB39" i="47" s="1"/>
  <c r="AX42" i="47"/>
  <c r="S42" i="47" s="1"/>
  <c r="AC42" i="47" s="1"/>
  <c r="AB43" i="47" s="1"/>
  <c r="AX43" i="47"/>
  <c r="S43" i="47" s="1"/>
  <c r="AC43" i="47" s="1"/>
  <c r="AB44" i="47" s="1"/>
  <c r="AX44" i="47"/>
  <c r="S44" i="47" s="1"/>
  <c r="AC44" i="47" s="1"/>
  <c r="AB45" i="47" s="1"/>
  <c r="AX48" i="47"/>
  <c r="S48" i="47" s="1"/>
  <c r="AC48" i="47" s="1"/>
  <c r="AB49" i="47" s="1"/>
  <c r="AX49" i="47"/>
  <c r="S49" i="47" s="1"/>
  <c r="AC49" i="47" s="1"/>
  <c r="AB50" i="47" s="1"/>
  <c r="AX50" i="47"/>
  <c r="S50" i="47" s="1"/>
  <c r="AC50" i="47" s="1"/>
  <c r="AB51" i="47" s="1"/>
  <c r="AX54" i="47"/>
  <c r="S54" i="47" s="1"/>
  <c r="AC54" i="47" s="1"/>
  <c r="AB55" i="47" s="1"/>
  <c r="AX55" i="47"/>
  <c r="S55" i="47" s="1"/>
  <c r="AC55" i="47" s="1"/>
  <c r="AB56" i="47" s="1"/>
  <c r="AX56" i="47"/>
  <c r="S56" i="47" s="1"/>
  <c r="AC56" i="47" s="1"/>
  <c r="AB57" i="47" s="1"/>
  <c r="AX60" i="47"/>
  <c r="S60" i="47" s="1"/>
  <c r="AC60" i="47" s="1"/>
  <c r="AB61" i="47" s="1"/>
  <c r="AX61" i="47"/>
  <c r="S61" i="47" s="1"/>
  <c r="AC61" i="47" s="1"/>
  <c r="AB62" i="47" s="1"/>
  <c r="AX62" i="47"/>
  <c r="S62" i="47" s="1"/>
  <c r="AC62" i="47" s="1"/>
  <c r="AB63" i="47" s="1"/>
  <c r="AX66" i="47"/>
  <c r="S66" i="47" s="1"/>
  <c r="AC66" i="47" s="1"/>
  <c r="AB67" i="47" s="1"/>
  <c r="AX67" i="47"/>
  <c r="S67" i="47" s="1"/>
  <c r="AC67" i="47" s="1"/>
  <c r="AB68" i="47" s="1"/>
  <c r="AX68" i="47"/>
  <c r="S68" i="47" s="1"/>
  <c r="AC68" i="47" s="1"/>
  <c r="AB69" i="47" s="1"/>
  <c r="AS29" i="46"/>
  <c r="AL29" i="46"/>
  <c r="AU29" i="46" s="1"/>
  <c r="AS47" i="46"/>
  <c r="AL47" i="46"/>
  <c r="AU47" i="46" s="1"/>
  <c r="AS68" i="46"/>
  <c r="AL68" i="46"/>
  <c r="AU68" i="46" s="1"/>
  <c r="AH66" i="13"/>
  <c r="AQ66" i="13" s="1"/>
  <c r="AS24" i="46"/>
  <c r="AL24" i="46"/>
  <c r="AU24" i="46" s="1"/>
  <c r="Y59" i="98"/>
  <c r="X59" i="98"/>
  <c r="AS19" i="46"/>
  <c r="AL19" i="46"/>
  <c r="AU19" i="46" s="1"/>
  <c r="AS42" i="46"/>
  <c r="AL42" i="46"/>
  <c r="AU42" i="46" s="1"/>
  <c r="AS7" i="46"/>
  <c r="AL7" i="46"/>
  <c r="AU7" i="46" s="1"/>
  <c r="AJ56" i="15"/>
  <c r="AK56" i="15"/>
  <c r="AT56" i="15" s="1"/>
  <c r="AJ26" i="15"/>
  <c r="AK26" i="15"/>
  <c r="AT26" i="15" s="1"/>
  <c r="AS13" i="46"/>
  <c r="AL13" i="46"/>
  <c r="AU13" i="46" s="1"/>
  <c r="Y57" i="50"/>
  <c r="Z57" i="50"/>
  <c r="X57" i="50"/>
  <c r="AS55" i="46"/>
  <c r="AL55" i="46"/>
  <c r="AU55" i="46" s="1"/>
  <c r="Z69" i="93"/>
  <c r="AS43" i="46"/>
  <c r="AL43" i="46"/>
  <c r="AU43" i="46" s="1"/>
  <c r="AH59" i="90"/>
  <c r="AQ59" i="90" s="1"/>
  <c r="AS12" i="46"/>
  <c r="AL12" i="46"/>
  <c r="AU12" i="46" s="1"/>
  <c r="AS49" i="46"/>
  <c r="AL49" i="46"/>
  <c r="AU49" i="46" s="1"/>
  <c r="AS67" i="46"/>
  <c r="AL67" i="46"/>
  <c r="AU67" i="46" s="1"/>
  <c r="AR60" i="11"/>
  <c r="AS20" i="46"/>
  <c r="AL20" i="46"/>
  <c r="AU20" i="46" s="1"/>
  <c r="AS38" i="46"/>
  <c r="AL38" i="46"/>
  <c r="AU38" i="46" s="1"/>
  <c r="AH66" i="51"/>
  <c r="AQ66" i="51" s="1"/>
  <c r="W57" i="102"/>
  <c r="AG56" i="102"/>
  <c r="AP56" i="102" s="1"/>
  <c r="AF56" i="102"/>
  <c r="AO56" i="102" s="1"/>
  <c r="AE56" i="102"/>
  <c r="AI62" i="83"/>
  <c r="AN62" i="83"/>
  <c r="AE65" i="86"/>
  <c r="W66" i="86"/>
  <c r="AG65" i="86"/>
  <c r="AP65" i="86" s="1"/>
  <c r="AF65" i="86"/>
  <c r="AO65" i="86" s="1"/>
  <c r="AI60" i="87"/>
  <c r="AN60" i="87"/>
  <c r="AS21" i="46"/>
  <c r="AL21" i="46"/>
  <c r="AU21" i="46" s="1"/>
  <c r="AS57" i="46"/>
  <c r="AL57" i="46"/>
  <c r="AU57" i="46" s="1"/>
  <c r="Y67" i="20"/>
  <c r="X67" i="20"/>
  <c r="W67" i="96"/>
  <c r="AE66" i="96"/>
  <c r="AF66" i="96"/>
  <c r="AO66" i="96" s="1"/>
  <c r="AG66" i="96"/>
  <c r="AP66" i="96" s="1"/>
  <c r="AJ64" i="15"/>
  <c r="AK64" i="15"/>
  <c r="AT64" i="15" s="1"/>
  <c r="AJ58" i="15"/>
  <c r="AK58" i="15"/>
  <c r="AT58" i="15" s="1"/>
  <c r="AJ52" i="15"/>
  <c r="AK52" i="15"/>
  <c r="AT52" i="15" s="1"/>
  <c r="AK46" i="15"/>
  <c r="AT46" i="15" s="1"/>
  <c r="AJ46" i="15"/>
  <c r="AK40" i="15"/>
  <c r="AT40" i="15" s="1"/>
  <c r="AJ40" i="15"/>
  <c r="AK34" i="15"/>
  <c r="AT34" i="15" s="1"/>
  <c r="AJ34" i="15"/>
  <c r="AJ28" i="15"/>
  <c r="AK28" i="15"/>
  <c r="AT28" i="15" s="1"/>
  <c r="AK22" i="15"/>
  <c r="AT22" i="15" s="1"/>
  <c r="AJ22" i="15"/>
  <c r="AJ16" i="15"/>
  <c r="AK16" i="15"/>
  <c r="AT16" i="15" s="1"/>
  <c r="AJ9" i="15"/>
  <c r="AK9" i="15"/>
  <c r="AT9" i="15" s="1"/>
  <c r="AK14" i="15"/>
  <c r="AT14" i="15" s="1"/>
  <c r="AJ14" i="15"/>
  <c r="AR59" i="42"/>
  <c r="AS16" i="46"/>
  <c r="AL16" i="46"/>
  <c r="AU16" i="46" s="1"/>
  <c r="AS52" i="46"/>
  <c r="AL52" i="46"/>
  <c r="AU52" i="46" s="1"/>
  <c r="AS6" i="46"/>
  <c r="AL6" i="46"/>
  <c r="AU6" i="46" s="1"/>
  <c r="AS60" i="46"/>
  <c r="AL60" i="46"/>
  <c r="AU60" i="46" s="1"/>
  <c r="AS17" i="101"/>
  <c r="AL17" i="101"/>
  <c r="AU17" i="101" s="1"/>
  <c r="Z69" i="47"/>
  <c r="AH61" i="11"/>
  <c r="AQ61" i="11" s="1"/>
  <c r="Z66" i="13"/>
  <c r="AS13" i="101"/>
  <c r="AL13" i="101"/>
  <c r="AU13" i="101" s="1"/>
  <c r="Y66" i="45"/>
  <c r="X66" i="45"/>
  <c r="Z66" i="45" s="1"/>
  <c r="AI56" i="94"/>
  <c r="AP56" i="94"/>
  <c r="AS26" i="46"/>
  <c r="AL26" i="46"/>
  <c r="AU26" i="46" s="1"/>
  <c r="AS44" i="46"/>
  <c r="AL44" i="46"/>
  <c r="AU44" i="46" s="1"/>
  <c r="AS5" i="101"/>
  <c r="AL5" i="101"/>
  <c r="AU5" i="101" s="1"/>
  <c r="AU71" i="101" s="1"/>
  <c r="C11" i="101" s="1"/>
  <c r="F45" i="57" s="1"/>
  <c r="AK68" i="15"/>
  <c r="AT68" i="15" s="1"/>
  <c r="AJ68" i="15"/>
  <c r="AK44" i="15"/>
  <c r="AT44" i="15" s="1"/>
  <c r="AJ44" i="15"/>
  <c r="AJ13" i="15"/>
  <c r="AK13" i="15"/>
  <c r="AT13" i="15" s="1"/>
  <c r="AS37" i="46"/>
  <c r="AL37" i="46"/>
  <c r="AU37" i="46" s="1"/>
  <c r="AS5" i="46"/>
  <c r="AL5" i="46"/>
  <c r="AU5" i="46" s="1"/>
  <c r="AH65" i="88"/>
  <c r="AQ65" i="88" s="1"/>
  <c r="AS24" i="101"/>
  <c r="AL24" i="101"/>
  <c r="AU24" i="101" s="1"/>
  <c r="AS31" i="46"/>
  <c r="AL31" i="46"/>
  <c r="AU31" i="46" s="1"/>
  <c r="Z59" i="90"/>
  <c r="AE63" i="54"/>
  <c r="W64" i="54"/>
  <c r="AG63" i="54"/>
  <c r="AP63" i="54" s="1"/>
  <c r="AF63" i="54"/>
  <c r="AO63" i="54" s="1"/>
  <c r="AR64" i="44"/>
  <c r="W58" i="85"/>
  <c r="AE57" i="85"/>
  <c r="AG57" i="85"/>
  <c r="AP57" i="85" s="1"/>
  <c r="AF57" i="85"/>
  <c r="AO57" i="85" s="1"/>
  <c r="AS56" i="46"/>
  <c r="AL56" i="46"/>
  <c r="AU56" i="46" s="1"/>
  <c r="Z66" i="51"/>
  <c r="AI59" i="82"/>
  <c r="AN59" i="82"/>
  <c r="AR69" i="46"/>
  <c r="AR71" i="46" s="1"/>
  <c r="AL69" i="46"/>
  <c r="AU69" i="46" s="1"/>
  <c r="AS27" i="46"/>
  <c r="AL27" i="46"/>
  <c r="AU27" i="46" s="1"/>
  <c r="AS45" i="46"/>
  <c r="AL45" i="46"/>
  <c r="AU45" i="46" s="1"/>
  <c r="AI66" i="20"/>
  <c r="AN66" i="20"/>
  <c r="AJ69" i="15"/>
  <c r="AS69" i="15" s="1"/>
  <c r="AK69" i="15"/>
  <c r="AT69" i="15" s="1"/>
  <c r="AK63" i="15"/>
  <c r="AT63" i="15" s="1"/>
  <c r="AJ63" i="15"/>
  <c r="AJ57" i="15"/>
  <c r="AK57" i="15"/>
  <c r="AT57" i="15" s="1"/>
  <c r="AJ51" i="15"/>
  <c r="AK51" i="15"/>
  <c r="AT51" i="15" s="1"/>
  <c r="AJ45" i="15"/>
  <c r="AK45" i="15"/>
  <c r="AT45" i="15" s="1"/>
  <c r="AJ39" i="15"/>
  <c r="AK39" i="15"/>
  <c r="AT39" i="15" s="1"/>
  <c r="AJ33" i="15"/>
  <c r="AK33" i="15"/>
  <c r="AT33" i="15" s="1"/>
  <c r="AJ27" i="15"/>
  <c r="AK27" i="15"/>
  <c r="AT27" i="15" s="1"/>
  <c r="AJ21" i="15"/>
  <c r="AK21" i="15"/>
  <c r="AT21" i="15" s="1"/>
  <c r="AJ15" i="15"/>
  <c r="AK15" i="15"/>
  <c r="AT15" i="15" s="1"/>
  <c r="AX7" i="15"/>
  <c r="S7" i="15" s="1"/>
  <c r="AC7" i="15" s="1"/>
  <c r="AB8" i="15" s="1"/>
  <c r="AS12" i="101"/>
  <c r="AL12" i="101"/>
  <c r="AU12" i="101" s="1"/>
  <c r="AR60" i="103"/>
  <c r="AS34" i="46"/>
  <c r="AL34" i="46"/>
  <c r="AU34" i="46" s="1"/>
  <c r="AR61" i="91"/>
  <c r="AS25" i="101"/>
  <c r="AL25" i="101"/>
  <c r="AU25" i="101" s="1"/>
  <c r="Y68" i="53"/>
  <c r="X68" i="53"/>
  <c r="W63" i="41"/>
  <c r="AE62" i="41"/>
  <c r="AF62" i="41"/>
  <c r="AO62" i="41" s="1"/>
  <c r="AG62" i="41"/>
  <c r="AP62" i="41" s="1"/>
  <c r="AS17" i="46"/>
  <c r="AL17" i="46"/>
  <c r="AU17" i="46" s="1"/>
  <c r="AS35" i="46"/>
  <c r="AL35" i="46"/>
  <c r="AU35" i="46" s="1"/>
  <c r="AS53" i="46"/>
  <c r="AL53" i="46"/>
  <c r="AU53" i="46" s="1"/>
  <c r="AS19" i="101"/>
  <c r="AL19" i="101"/>
  <c r="AU19" i="101" s="1"/>
  <c r="AS36" i="46"/>
  <c r="AL36" i="46"/>
  <c r="AU36" i="46" s="1"/>
  <c r="AI58" i="98"/>
  <c r="AN58" i="98"/>
  <c r="W64" i="49" l="1"/>
  <c r="AE63" i="49"/>
  <c r="AF63" i="49"/>
  <c r="AO63" i="49" s="1"/>
  <c r="AG63" i="49"/>
  <c r="AP63" i="49" s="1"/>
  <c r="AE66" i="45"/>
  <c r="W67" i="45"/>
  <c r="AF66" i="45"/>
  <c r="AO66" i="45" s="1"/>
  <c r="AG66" i="45"/>
  <c r="AP66" i="45" s="1"/>
  <c r="AG66" i="51"/>
  <c r="AP66" i="51" s="1"/>
  <c r="AE66" i="51"/>
  <c r="AF66" i="51"/>
  <c r="AO66" i="51" s="1"/>
  <c r="W67" i="51"/>
  <c r="AS16" i="15"/>
  <c r="AL16" i="15"/>
  <c r="AU16" i="15" s="1"/>
  <c r="Y57" i="102"/>
  <c r="X57" i="102"/>
  <c r="AK51" i="47"/>
  <c r="AT51" i="47" s="1"/>
  <c r="AK21" i="47"/>
  <c r="AT21" i="47" s="1"/>
  <c r="AR67" i="53"/>
  <c r="AK29" i="93"/>
  <c r="AT29" i="93" s="1"/>
  <c r="AJ29" i="93"/>
  <c r="AS40" i="15"/>
  <c r="AL40" i="15"/>
  <c r="AU40" i="15" s="1"/>
  <c r="AS56" i="15"/>
  <c r="AL56" i="15"/>
  <c r="AU56" i="15" s="1"/>
  <c r="AK68" i="47"/>
  <c r="AT68" i="47" s="1"/>
  <c r="AJ68" i="47"/>
  <c r="AJ62" i="47"/>
  <c r="AK62" i="47"/>
  <c r="AT62" i="47" s="1"/>
  <c r="AJ56" i="47"/>
  <c r="AK56" i="47"/>
  <c r="AT56" i="47" s="1"/>
  <c r="AJ50" i="47"/>
  <c r="AK50" i="47"/>
  <c r="AT50" i="47" s="1"/>
  <c r="AK44" i="47"/>
  <c r="AT44" i="47" s="1"/>
  <c r="AJ44" i="47"/>
  <c r="AK38" i="47"/>
  <c r="AT38" i="47" s="1"/>
  <c r="AJ38" i="47"/>
  <c r="AJ32" i="47"/>
  <c r="AK32" i="47"/>
  <c r="AT32" i="47" s="1"/>
  <c r="AK26" i="47"/>
  <c r="AT26" i="47" s="1"/>
  <c r="AJ26" i="47"/>
  <c r="AJ20" i="47"/>
  <c r="AK20" i="47"/>
  <c r="AT20" i="47" s="1"/>
  <c r="AK14" i="47"/>
  <c r="AT14" i="47" s="1"/>
  <c r="AJ14" i="47"/>
  <c r="AJ7" i="47"/>
  <c r="AK7" i="47"/>
  <c r="AT7" i="47" s="1"/>
  <c r="AK5" i="15"/>
  <c r="AT5" i="15" s="1"/>
  <c r="AJ5" i="15"/>
  <c r="AS23" i="15"/>
  <c r="AL23" i="15"/>
  <c r="AU23" i="15" s="1"/>
  <c r="AS59" i="15"/>
  <c r="AL59" i="15"/>
  <c r="AU59" i="15" s="1"/>
  <c r="Y62" i="18"/>
  <c r="X62" i="18"/>
  <c r="AS62" i="15"/>
  <c r="AL62" i="15"/>
  <c r="AU62" i="15" s="1"/>
  <c r="AS18" i="15"/>
  <c r="AL18" i="15"/>
  <c r="AU18" i="15" s="1"/>
  <c r="AS36" i="15"/>
  <c r="AL36" i="15"/>
  <c r="AU36" i="15" s="1"/>
  <c r="AH60" i="99"/>
  <c r="AQ60" i="99" s="1"/>
  <c r="AS50" i="15"/>
  <c r="AL50" i="15"/>
  <c r="AU50" i="15" s="1"/>
  <c r="AH63" i="55"/>
  <c r="AQ63" i="55" s="1"/>
  <c r="AR69" i="15"/>
  <c r="AR71" i="15" s="1"/>
  <c r="AL69" i="15"/>
  <c r="AU69" i="15" s="1"/>
  <c r="AJ64" i="93"/>
  <c r="AK64" i="93"/>
  <c r="AT64" i="93" s="1"/>
  <c r="AJ58" i="93"/>
  <c r="AK58" i="93"/>
  <c r="AT58" i="93" s="1"/>
  <c r="AJ52" i="93"/>
  <c r="AK52" i="93"/>
  <c r="AT52" i="93" s="1"/>
  <c r="AJ46" i="93"/>
  <c r="AK46" i="93"/>
  <c r="AT46" i="93" s="1"/>
  <c r="AJ40" i="93"/>
  <c r="AK40" i="93"/>
  <c r="AT40" i="93" s="1"/>
  <c r="AK34" i="93"/>
  <c r="AT34" i="93" s="1"/>
  <c r="AJ34" i="93"/>
  <c r="AJ28" i="93"/>
  <c r="AK28" i="93"/>
  <c r="AT28" i="93" s="1"/>
  <c r="AJ22" i="93"/>
  <c r="AK22" i="93"/>
  <c r="AT22" i="93" s="1"/>
  <c r="AJ16" i="93"/>
  <c r="AK16" i="93"/>
  <c r="AT16" i="93" s="1"/>
  <c r="AK9" i="93"/>
  <c r="AT9" i="93" s="1"/>
  <c r="AJ9" i="93"/>
  <c r="AJ3" i="93"/>
  <c r="AB4" i="93"/>
  <c r="Y62" i="11"/>
  <c r="X62" i="11"/>
  <c r="AK63" i="47"/>
  <c r="AT63" i="47" s="1"/>
  <c r="AK27" i="47"/>
  <c r="AT27" i="47" s="1"/>
  <c r="AK10" i="93"/>
  <c r="AT10" i="93" s="1"/>
  <c r="AJ10" i="93"/>
  <c r="AK61" i="47"/>
  <c r="AT61" i="47" s="1"/>
  <c r="AJ61" i="47"/>
  <c r="AK55" i="47"/>
  <c r="AT55" i="47" s="1"/>
  <c r="AJ55" i="47"/>
  <c r="AK49" i="47"/>
  <c r="AT49" i="47" s="1"/>
  <c r="AJ49" i="47"/>
  <c r="AJ43" i="47"/>
  <c r="AK43" i="47"/>
  <c r="AT43" i="47" s="1"/>
  <c r="AJ37" i="47"/>
  <c r="AK37" i="47"/>
  <c r="AT37" i="47" s="1"/>
  <c r="AK31" i="47"/>
  <c r="AT31" i="47" s="1"/>
  <c r="AJ31" i="47"/>
  <c r="AJ25" i="47"/>
  <c r="AK25" i="47"/>
  <c r="AT25" i="47" s="1"/>
  <c r="AK19" i="47"/>
  <c r="AT19" i="47" s="1"/>
  <c r="AJ19" i="47"/>
  <c r="AJ12" i="47"/>
  <c r="AK12" i="47"/>
  <c r="AT12" i="47" s="1"/>
  <c r="AK13" i="47"/>
  <c r="AT13" i="47" s="1"/>
  <c r="AJ13" i="47"/>
  <c r="AS10" i="15"/>
  <c r="AL10" i="15"/>
  <c r="AU10" i="15" s="1"/>
  <c r="AS29" i="15"/>
  <c r="AL29" i="15"/>
  <c r="AU29" i="15" s="1"/>
  <c r="AH61" i="87"/>
  <c r="AQ61" i="87" s="1"/>
  <c r="Y69" i="104"/>
  <c r="X69" i="104"/>
  <c r="Y66" i="95"/>
  <c r="X66" i="95"/>
  <c r="AL3" i="15"/>
  <c r="AU3" i="15" s="1"/>
  <c r="AS3" i="15"/>
  <c r="Z60" i="99"/>
  <c r="AR62" i="49"/>
  <c r="AI57" i="35"/>
  <c r="AN57" i="35"/>
  <c r="AS19" i="15"/>
  <c r="AL19" i="15"/>
  <c r="AU19" i="15" s="1"/>
  <c r="AS37" i="15"/>
  <c r="AL37" i="15"/>
  <c r="AU37" i="15" s="1"/>
  <c r="AS55" i="15"/>
  <c r="AL55" i="15"/>
  <c r="AU55" i="15" s="1"/>
  <c r="Z63" i="55"/>
  <c r="AJ69" i="93"/>
  <c r="AS69" i="93" s="1"/>
  <c r="AJ63" i="93"/>
  <c r="AK63" i="93"/>
  <c r="AT63" i="93" s="1"/>
  <c r="AJ57" i="93"/>
  <c r="AK57" i="93"/>
  <c r="AT57" i="93" s="1"/>
  <c r="AJ51" i="93"/>
  <c r="AK51" i="93"/>
  <c r="AT51" i="93" s="1"/>
  <c r="AK45" i="93"/>
  <c r="AT45" i="93" s="1"/>
  <c r="AJ45" i="93"/>
  <c r="AJ39" i="93"/>
  <c r="AK39" i="93"/>
  <c r="AT39" i="93" s="1"/>
  <c r="AK33" i="93"/>
  <c r="AT33" i="93" s="1"/>
  <c r="AJ33" i="93"/>
  <c r="AK27" i="93"/>
  <c r="AT27" i="93" s="1"/>
  <c r="AJ27" i="93"/>
  <c r="AJ21" i="93"/>
  <c r="AK21" i="93"/>
  <c r="AT21" i="93" s="1"/>
  <c r="AK15" i="93"/>
  <c r="AT15" i="93" s="1"/>
  <c r="AJ15" i="93"/>
  <c r="AK8" i="93"/>
  <c r="AT8" i="93" s="1"/>
  <c r="AJ8" i="93"/>
  <c r="Y66" i="88"/>
  <c r="X66" i="88"/>
  <c r="AI57" i="85"/>
  <c r="AN57" i="85"/>
  <c r="AS13" i="15"/>
  <c r="AL13" i="15"/>
  <c r="AU13" i="15" s="1"/>
  <c r="AX69" i="47"/>
  <c r="S69" i="47" s="1"/>
  <c r="AC69" i="47" s="1"/>
  <c r="AG69" i="47"/>
  <c r="AP69" i="47" s="1"/>
  <c r="AP71" i="47" s="1"/>
  <c r="AF69" i="47"/>
  <c r="AO69" i="47" s="1"/>
  <c r="AO71" i="47" s="1"/>
  <c r="AE69" i="47"/>
  <c r="AK57" i="47"/>
  <c r="AT57" i="47" s="1"/>
  <c r="AK33" i="47"/>
  <c r="AT33" i="47" s="1"/>
  <c r="AE65" i="16"/>
  <c r="AG65" i="16"/>
  <c r="AP65" i="16" s="1"/>
  <c r="AF65" i="16"/>
  <c r="AO65" i="16" s="1"/>
  <c r="W66" i="16"/>
  <c r="AS31" i="15"/>
  <c r="AL31" i="15"/>
  <c r="AU31" i="15" s="1"/>
  <c r="AS49" i="15"/>
  <c r="AL49" i="15"/>
  <c r="AU49" i="15" s="1"/>
  <c r="AS65" i="15"/>
  <c r="AL65" i="15"/>
  <c r="AU65" i="15" s="1"/>
  <c r="AK53" i="93"/>
  <c r="AT53" i="93" s="1"/>
  <c r="AJ53" i="93"/>
  <c r="AK35" i="93"/>
  <c r="AT35" i="93" s="1"/>
  <c r="AJ35" i="93"/>
  <c r="AJ5" i="93"/>
  <c r="AK5" i="93"/>
  <c r="AT5" i="93" s="1"/>
  <c r="AS15" i="15"/>
  <c r="AL15" i="15"/>
  <c r="AU15" i="15" s="1"/>
  <c r="Y64" i="54"/>
  <c r="Z64" i="54"/>
  <c r="X64" i="54"/>
  <c r="AS14" i="15"/>
  <c r="AL14" i="15"/>
  <c r="AU14" i="15" s="1"/>
  <c r="AS58" i="15"/>
  <c r="AL58" i="15"/>
  <c r="AU58" i="15" s="1"/>
  <c r="AI66" i="96"/>
  <c r="AN66" i="96"/>
  <c r="AX69" i="93"/>
  <c r="S69" i="93" s="1"/>
  <c r="AC69" i="93" s="1"/>
  <c r="AG69" i="93"/>
  <c r="AP69" i="93" s="1"/>
  <c r="AP71" i="93" s="1"/>
  <c r="AF69" i="93"/>
  <c r="AO69" i="93" s="1"/>
  <c r="AO71" i="93" s="1"/>
  <c r="AE69" i="93"/>
  <c r="AH59" i="98"/>
  <c r="AQ59" i="98" s="1"/>
  <c r="AK67" i="47"/>
  <c r="AT67" i="47" s="1"/>
  <c r="AJ67" i="47"/>
  <c r="Y63" i="41"/>
  <c r="X63" i="41"/>
  <c r="AS21" i="15"/>
  <c r="AL21" i="15"/>
  <c r="AU21" i="15" s="1"/>
  <c r="AS39" i="15"/>
  <c r="AL39" i="15"/>
  <c r="AU39" i="15" s="1"/>
  <c r="AS57" i="15"/>
  <c r="AL57" i="15"/>
  <c r="AU57" i="15" s="1"/>
  <c r="AR66" i="20"/>
  <c r="AF59" i="90"/>
  <c r="AO59" i="90" s="1"/>
  <c r="AE59" i="90"/>
  <c r="W60" i="90"/>
  <c r="AG59" i="90"/>
  <c r="AP59" i="90" s="1"/>
  <c r="AS68" i="15"/>
  <c r="AL68" i="15"/>
  <c r="AU68" i="15" s="1"/>
  <c r="AS46" i="15"/>
  <c r="AL46" i="15"/>
  <c r="AU46" i="15" s="1"/>
  <c r="Y67" i="96"/>
  <c r="Z67" i="96"/>
  <c r="X67" i="96"/>
  <c r="AI56" i="102"/>
  <c r="AN56" i="102"/>
  <c r="Z59" i="98"/>
  <c r="AX64" i="47"/>
  <c r="S64" i="47" s="1"/>
  <c r="AC64" i="47" s="1"/>
  <c r="AB65" i="47" s="1"/>
  <c r="AX59" i="47"/>
  <c r="S59" i="47" s="1"/>
  <c r="AC59" i="47" s="1"/>
  <c r="AB60" i="47" s="1"/>
  <c r="AX53" i="47"/>
  <c r="S53" i="47" s="1"/>
  <c r="AC53" i="47" s="1"/>
  <c r="AB54" i="47" s="1"/>
  <c r="AX47" i="47"/>
  <c r="S47" i="47" s="1"/>
  <c r="AC47" i="47" s="1"/>
  <c r="AB48" i="47" s="1"/>
  <c r="AX41" i="47"/>
  <c r="S41" i="47" s="1"/>
  <c r="AC41" i="47" s="1"/>
  <c r="AB42" i="47" s="1"/>
  <c r="AX35" i="47"/>
  <c r="S35" i="47" s="1"/>
  <c r="AC35" i="47" s="1"/>
  <c r="AB36" i="47" s="1"/>
  <c r="AX29" i="47"/>
  <c r="S29" i="47" s="1"/>
  <c r="AC29" i="47" s="1"/>
  <c r="AB30" i="47" s="1"/>
  <c r="AX23" i="47"/>
  <c r="S23" i="47" s="1"/>
  <c r="AC23" i="47" s="1"/>
  <c r="AB24" i="47" s="1"/>
  <c r="AX17" i="47"/>
  <c r="S17" i="47" s="1"/>
  <c r="AC17" i="47" s="1"/>
  <c r="AB18" i="47" s="1"/>
  <c r="AX10" i="47"/>
  <c r="S10" i="47" s="1"/>
  <c r="AC10" i="47" s="1"/>
  <c r="AB11" i="47" s="1"/>
  <c r="AX4" i="47"/>
  <c r="S4" i="47" s="1"/>
  <c r="AC4" i="47" s="1"/>
  <c r="AB5" i="47" s="1"/>
  <c r="AS47" i="15"/>
  <c r="AL47" i="15"/>
  <c r="AU47" i="15" s="1"/>
  <c r="AS67" i="15"/>
  <c r="AL67" i="15"/>
  <c r="AU67" i="15" s="1"/>
  <c r="W68" i="52"/>
  <c r="AE67" i="52"/>
  <c r="AF67" i="52"/>
  <c r="AO67" i="52" s="1"/>
  <c r="AG67" i="52"/>
  <c r="AP67" i="52" s="1"/>
  <c r="Z61" i="87"/>
  <c r="AI68" i="104"/>
  <c r="AN68" i="104"/>
  <c r="AI58" i="48"/>
  <c r="AN58" i="48"/>
  <c r="AR65" i="45"/>
  <c r="AJ4" i="15"/>
  <c r="AK4" i="15"/>
  <c r="AT4" i="15" s="1"/>
  <c r="AS24" i="15"/>
  <c r="AL24" i="15"/>
  <c r="AU24" i="15" s="1"/>
  <c r="AS42" i="15"/>
  <c r="AL42" i="15"/>
  <c r="AU42" i="15" s="1"/>
  <c r="AS60" i="15"/>
  <c r="AL60" i="15"/>
  <c r="AU60" i="15" s="1"/>
  <c r="AR56" i="50"/>
  <c r="AL4" i="46"/>
  <c r="AU4" i="46" s="1"/>
  <c r="AU71" i="46" s="1"/>
  <c r="C11" i="46" s="1"/>
  <c r="AS4" i="46"/>
  <c r="AS71" i="46" s="1"/>
  <c r="AS6" i="15"/>
  <c r="AL6" i="15"/>
  <c r="AU6" i="15" s="1"/>
  <c r="AS25" i="15"/>
  <c r="AL25" i="15"/>
  <c r="AU25" i="15" s="1"/>
  <c r="AS43" i="15"/>
  <c r="AL43" i="15"/>
  <c r="AU43" i="15" s="1"/>
  <c r="AS61" i="15"/>
  <c r="AL61" i="15"/>
  <c r="AU61" i="15" s="1"/>
  <c r="Y60" i="43"/>
  <c r="X60" i="43"/>
  <c r="AJ66" i="93"/>
  <c r="AK66" i="93"/>
  <c r="AT66" i="93" s="1"/>
  <c r="AJ62" i="93"/>
  <c r="AK62" i="93"/>
  <c r="AT62" i="93" s="1"/>
  <c r="AK56" i="93"/>
  <c r="AT56" i="93" s="1"/>
  <c r="AJ56" i="93"/>
  <c r="AJ50" i="93"/>
  <c r="AK50" i="93"/>
  <c r="AT50" i="93" s="1"/>
  <c r="AJ44" i="93"/>
  <c r="AK44" i="93"/>
  <c r="AT44" i="93" s="1"/>
  <c r="AJ38" i="93"/>
  <c r="AK38" i="93"/>
  <c r="AT38" i="93" s="1"/>
  <c r="AJ32" i="93"/>
  <c r="AK32" i="93"/>
  <c r="AT32" i="93" s="1"/>
  <c r="AK26" i="93"/>
  <c r="AT26" i="93" s="1"/>
  <c r="AJ26" i="93"/>
  <c r="AK20" i="93"/>
  <c r="AT20" i="93" s="1"/>
  <c r="AJ20" i="93"/>
  <c r="AK14" i="93"/>
  <c r="AT14" i="93" s="1"/>
  <c r="AJ14" i="93"/>
  <c r="AJ7" i="93"/>
  <c r="AK7" i="93"/>
  <c r="AT7" i="93" s="1"/>
  <c r="AI61" i="103"/>
  <c r="AN61" i="103"/>
  <c r="AI65" i="88"/>
  <c r="AN65" i="88"/>
  <c r="AR58" i="98"/>
  <c r="AR56" i="94"/>
  <c r="AR60" i="87"/>
  <c r="AJ69" i="47"/>
  <c r="AS69" i="47" s="1"/>
  <c r="AK69" i="47"/>
  <c r="AT69" i="47" s="1"/>
  <c r="AK45" i="47"/>
  <c r="AT45" i="47" s="1"/>
  <c r="AK15" i="47"/>
  <c r="AT15" i="47" s="1"/>
  <c r="AR64" i="16"/>
  <c r="AL41" i="15"/>
  <c r="AU41" i="15" s="1"/>
  <c r="AS41" i="15"/>
  <c r="AH63" i="49"/>
  <c r="AQ63" i="49" s="1"/>
  <c r="X63" i="10"/>
  <c r="Z63" i="10" s="1"/>
  <c r="Y63" i="10"/>
  <c r="AS54" i="15"/>
  <c r="AL54" i="15"/>
  <c r="AU54" i="15" s="1"/>
  <c r="AJ59" i="93"/>
  <c r="AK59" i="93"/>
  <c r="AT59" i="93" s="1"/>
  <c r="AK41" i="93"/>
  <c r="AT41" i="93" s="1"/>
  <c r="AJ41" i="93"/>
  <c r="AJ17" i="93"/>
  <c r="AK17" i="93"/>
  <c r="AT17" i="93" s="1"/>
  <c r="AS33" i="15"/>
  <c r="AL33" i="15"/>
  <c r="AU33" i="15" s="1"/>
  <c r="Y58" i="85"/>
  <c r="X58" i="85"/>
  <c r="AS44" i="15"/>
  <c r="AL44" i="15"/>
  <c r="AU44" i="15" s="1"/>
  <c r="AH66" i="45"/>
  <c r="AQ66" i="45" s="1"/>
  <c r="AH68" i="53"/>
  <c r="AQ68" i="53" s="1"/>
  <c r="AS63" i="15"/>
  <c r="AL63" i="15"/>
  <c r="AU63" i="15" s="1"/>
  <c r="AS9" i="15"/>
  <c r="AL9" i="15"/>
  <c r="AU9" i="15" s="1"/>
  <c r="AS28" i="15"/>
  <c r="AL28" i="15"/>
  <c r="AU28" i="15" s="1"/>
  <c r="AS64" i="15"/>
  <c r="AL64" i="15"/>
  <c r="AU64" i="15" s="1"/>
  <c r="AH67" i="20"/>
  <c r="AQ67" i="20" s="1"/>
  <c r="Y66" i="86"/>
  <c r="Z66" i="86" s="1"/>
  <c r="X66" i="86"/>
  <c r="AX65" i="47"/>
  <c r="S65" i="47" s="1"/>
  <c r="AC65" i="47" s="1"/>
  <c r="AB66" i="47" s="1"/>
  <c r="AX58" i="47"/>
  <c r="S58" i="47" s="1"/>
  <c r="AC58" i="47" s="1"/>
  <c r="AB59" i="47" s="1"/>
  <c r="AX52" i="47"/>
  <c r="S52" i="47" s="1"/>
  <c r="AC52" i="47" s="1"/>
  <c r="AB53" i="47" s="1"/>
  <c r="AX46" i="47"/>
  <c r="S46" i="47" s="1"/>
  <c r="AC46" i="47" s="1"/>
  <c r="AB47" i="47" s="1"/>
  <c r="AX40" i="47"/>
  <c r="S40" i="47" s="1"/>
  <c r="AC40" i="47" s="1"/>
  <c r="AB41" i="47" s="1"/>
  <c r="AX34" i="47"/>
  <c r="S34" i="47" s="1"/>
  <c r="AC34" i="47" s="1"/>
  <c r="AB35" i="47" s="1"/>
  <c r="AX28" i="47"/>
  <c r="S28" i="47" s="1"/>
  <c r="AC28" i="47" s="1"/>
  <c r="AB29" i="47" s="1"/>
  <c r="AX22" i="47"/>
  <c r="S22" i="47" s="1"/>
  <c r="AC22" i="47" s="1"/>
  <c r="AB23" i="47" s="1"/>
  <c r="AX16" i="47"/>
  <c r="S16" i="47" s="1"/>
  <c r="AC16" i="47" s="1"/>
  <c r="AB17" i="47" s="1"/>
  <c r="AX9" i="47"/>
  <c r="S9" i="47" s="1"/>
  <c r="AC9" i="47" s="1"/>
  <c r="AB10" i="47" s="1"/>
  <c r="AX3" i="47"/>
  <c r="S3" i="47" s="1"/>
  <c r="AC3" i="47" s="1"/>
  <c r="AS35" i="15"/>
  <c r="AL35" i="15"/>
  <c r="AU35" i="15" s="1"/>
  <c r="AH60" i="82"/>
  <c r="AQ60" i="82" s="1"/>
  <c r="AR65" i="84"/>
  <c r="AE65" i="44"/>
  <c r="AG65" i="44"/>
  <c r="AP65" i="44" s="1"/>
  <c r="W66" i="44"/>
  <c r="AF65" i="44"/>
  <c r="AO65" i="44" s="1"/>
  <c r="Y59" i="48"/>
  <c r="X59" i="48"/>
  <c r="AS32" i="15"/>
  <c r="AL32" i="15"/>
  <c r="AU32" i="15" s="1"/>
  <c r="AI62" i="91"/>
  <c r="AN62" i="91"/>
  <c r="AS30" i="15"/>
  <c r="AL30" i="15"/>
  <c r="AU30" i="15" s="1"/>
  <c r="AS48" i="15"/>
  <c r="AL48" i="15"/>
  <c r="AU48" i="15" s="1"/>
  <c r="AH63" i="83"/>
  <c r="AQ63" i="83" s="1"/>
  <c r="AS20" i="15"/>
  <c r="AL20" i="15"/>
  <c r="AU20" i="15" s="1"/>
  <c r="AH66" i="84"/>
  <c r="AQ66" i="84" s="1"/>
  <c r="Y69" i="92"/>
  <c r="Z69" i="92"/>
  <c r="X69" i="92"/>
  <c r="AH66" i="100"/>
  <c r="AQ66" i="100" s="1"/>
  <c r="AG60" i="42"/>
  <c r="AP60" i="42" s="1"/>
  <c r="AF60" i="42"/>
  <c r="AO60" i="42" s="1"/>
  <c r="W61" i="42"/>
  <c r="AE60" i="42"/>
  <c r="AK67" i="93"/>
  <c r="AT67" i="93" s="1"/>
  <c r="AJ67" i="93"/>
  <c r="AK61" i="93"/>
  <c r="AT61" i="93" s="1"/>
  <c r="AJ61" i="93"/>
  <c r="AK55" i="93"/>
  <c r="AT55" i="93" s="1"/>
  <c r="AJ55" i="93"/>
  <c r="AK49" i="93"/>
  <c r="AT49" i="93" s="1"/>
  <c r="AJ49" i="93"/>
  <c r="AK43" i="93"/>
  <c r="AT43" i="93" s="1"/>
  <c r="AJ43" i="93"/>
  <c r="AJ37" i="93"/>
  <c r="AK37" i="93"/>
  <c r="AT37" i="93" s="1"/>
  <c r="AK31" i="93"/>
  <c r="AT31" i="93" s="1"/>
  <c r="AJ31" i="93"/>
  <c r="AK25" i="93"/>
  <c r="AT25" i="93" s="1"/>
  <c r="AJ25" i="93"/>
  <c r="AK19" i="93"/>
  <c r="AT19" i="93" s="1"/>
  <c r="AJ19" i="93"/>
  <c r="AK13" i="93"/>
  <c r="AT13" i="93" s="1"/>
  <c r="AJ13" i="93"/>
  <c r="AK11" i="93"/>
  <c r="AT11" i="93" s="1"/>
  <c r="AJ11" i="93"/>
  <c r="AI61" i="11"/>
  <c r="AN61" i="11"/>
  <c r="AE66" i="13"/>
  <c r="W67" i="13"/>
  <c r="AG66" i="13"/>
  <c r="AP66" i="13" s="1"/>
  <c r="AF66" i="13"/>
  <c r="AO66" i="13" s="1"/>
  <c r="AS52" i="15"/>
  <c r="AL52" i="15"/>
  <c r="AU52" i="15" s="1"/>
  <c r="AE57" i="50"/>
  <c r="AN57" i="50" s="1"/>
  <c r="W58" i="50"/>
  <c r="AF57" i="50"/>
  <c r="AO57" i="50" s="1"/>
  <c r="AG57" i="50"/>
  <c r="AK39" i="47"/>
  <c r="AT39" i="47" s="1"/>
  <c r="AK8" i="47"/>
  <c r="AT8" i="47" s="1"/>
  <c r="AJ8" i="47"/>
  <c r="AS38" i="15"/>
  <c r="AL38" i="15"/>
  <c r="AU38" i="15" s="1"/>
  <c r="AK65" i="93"/>
  <c r="AT65" i="93" s="1"/>
  <c r="AJ65" i="93"/>
  <c r="AJ47" i="93"/>
  <c r="AK47" i="93"/>
  <c r="AT47" i="93" s="1"/>
  <c r="AK23" i="93"/>
  <c r="AT23" i="93" s="1"/>
  <c r="AJ23" i="93"/>
  <c r="Y62" i="103"/>
  <c r="X62" i="103"/>
  <c r="AS51" i="15"/>
  <c r="AL51" i="15"/>
  <c r="AU51" i="15" s="1"/>
  <c r="AS22" i="15"/>
  <c r="AL22" i="15"/>
  <c r="AU22" i="15" s="1"/>
  <c r="AR62" i="83"/>
  <c r="AI62" i="41"/>
  <c r="AN62" i="41"/>
  <c r="AI63" i="54"/>
  <c r="AN63" i="54"/>
  <c r="Z68" i="53"/>
  <c r="AK8" i="15"/>
  <c r="AT8" i="15" s="1"/>
  <c r="AJ8" i="15"/>
  <c r="AS27" i="15"/>
  <c r="AL27" i="15"/>
  <c r="AU27" i="15" s="1"/>
  <c r="AS45" i="15"/>
  <c r="AL45" i="15"/>
  <c r="AU45" i="15" s="1"/>
  <c r="AR59" i="82"/>
  <c r="AS34" i="15"/>
  <c r="AL34" i="15"/>
  <c r="AU34" i="15" s="1"/>
  <c r="Z67" i="20"/>
  <c r="AI65" i="86"/>
  <c r="AN65" i="86"/>
  <c r="AH57" i="50"/>
  <c r="AQ57" i="50" s="1"/>
  <c r="AS26" i="15"/>
  <c r="AL26" i="15"/>
  <c r="AU26" i="15" s="1"/>
  <c r="AX63" i="47"/>
  <c r="S63" i="47" s="1"/>
  <c r="AC63" i="47" s="1"/>
  <c r="AB64" i="47" s="1"/>
  <c r="AX57" i="47"/>
  <c r="S57" i="47" s="1"/>
  <c r="AC57" i="47" s="1"/>
  <c r="AB58" i="47" s="1"/>
  <c r="AX51" i="47"/>
  <c r="S51" i="47" s="1"/>
  <c r="AC51" i="47" s="1"/>
  <c r="AB52" i="47" s="1"/>
  <c r="AX45" i="47"/>
  <c r="S45" i="47" s="1"/>
  <c r="AC45" i="47" s="1"/>
  <c r="AB46" i="47" s="1"/>
  <c r="AX39" i="47"/>
  <c r="S39" i="47" s="1"/>
  <c r="AC39" i="47" s="1"/>
  <c r="AB40" i="47" s="1"/>
  <c r="AX33" i="47"/>
  <c r="S33" i="47" s="1"/>
  <c r="AC33" i="47" s="1"/>
  <c r="AB34" i="47" s="1"/>
  <c r="AX27" i="47"/>
  <c r="S27" i="47" s="1"/>
  <c r="AC27" i="47" s="1"/>
  <c r="AB28" i="47" s="1"/>
  <c r="AX21" i="47"/>
  <c r="S21" i="47" s="1"/>
  <c r="AC21" i="47" s="1"/>
  <c r="AB22" i="47" s="1"/>
  <c r="AX15" i="47"/>
  <c r="S15" i="47" s="1"/>
  <c r="AC15" i="47" s="1"/>
  <c r="AB16" i="47" s="1"/>
  <c r="AX8" i="47"/>
  <c r="S8" i="47" s="1"/>
  <c r="AC8" i="47" s="1"/>
  <c r="AB9" i="47" s="1"/>
  <c r="AX5" i="47"/>
  <c r="S5" i="47" s="1"/>
  <c r="AC5" i="47" s="1"/>
  <c r="AB6" i="47" s="1"/>
  <c r="AS17" i="15"/>
  <c r="AL17" i="15"/>
  <c r="AU17" i="15" s="1"/>
  <c r="AS53" i="15"/>
  <c r="AL53" i="15"/>
  <c r="AU53" i="15" s="1"/>
  <c r="AI61" i="18"/>
  <c r="AN61" i="18"/>
  <c r="AR62" i="55"/>
  <c r="Z60" i="82"/>
  <c r="Z57" i="94"/>
  <c r="AH57" i="94"/>
  <c r="AQ57" i="94" s="1"/>
  <c r="AI65" i="95"/>
  <c r="AN65" i="95"/>
  <c r="AR65" i="100"/>
  <c r="Y63" i="91"/>
  <c r="X63" i="91"/>
  <c r="AI62" i="10"/>
  <c r="AN62" i="10"/>
  <c r="AH65" i="16"/>
  <c r="AQ65" i="16" s="1"/>
  <c r="AS11" i="15"/>
  <c r="AL11" i="15"/>
  <c r="AU11" i="15" s="1"/>
  <c r="AS66" i="15"/>
  <c r="AL66" i="15"/>
  <c r="AU66" i="15" s="1"/>
  <c r="Z63" i="83"/>
  <c r="Z66" i="84"/>
  <c r="AI68" i="92"/>
  <c r="AN68" i="92"/>
  <c r="Z66" i="100"/>
  <c r="Y58" i="35"/>
  <c r="Z58" i="35"/>
  <c r="X58" i="35"/>
  <c r="AS12" i="15"/>
  <c r="AL12" i="15"/>
  <c r="AU12" i="15" s="1"/>
  <c r="AI59" i="43"/>
  <c r="AN59" i="43"/>
  <c r="AJ7" i="15"/>
  <c r="AJ68" i="93"/>
  <c r="AK68" i="93"/>
  <c r="AT68" i="93" s="1"/>
  <c r="AJ60" i="93"/>
  <c r="AK60" i="93"/>
  <c r="AT60" i="93" s="1"/>
  <c r="AJ54" i="93"/>
  <c r="AK54" i="93"/>
  <c r="AT54" i="93" s="1"/>
  <c r="AJ48" i="93"/>
  <c r="AK48" i="93"/>
  <c r="AT48" i="93" s="1"/>
  <c r="AJ42" i="93"/>
  <c r="AK42" i="93"/>
  <c r="AT42" i="93" s="1"/>
  <c r="AJ36" i="93"/>
  <c r="AK36" i="93"/>
  <c r="AT36" i="93" s="1"/>
  <c r="AJ30" i="93"/>
  <c r="AK30" i="93"/>
  <c r="AT30" i="93" s="1"/>
  <c r="AJ24" i="93"/>
  <c r="AK24" i="93"/>
  <c r="AT24" i="93" s="1"/>
  <c r="AJ18" i="93"/>
  <c r="AK18" i="93"/>
  <c r="AT18" i="93" s="1"/>
  <c r="AK12" i="93"/>
  <c r="AT12" i="93" s="1"/>
  <c r="AJ12" i="93"/>
  <c r="AK6" i="93"/>
  <c r="AT6" i="93" s="1"/>
  <c r="AJ6" i="93"/>
  <c r="AG63" i="10" l="1"/>
  <c r="AP63" i="10" s="1"/>
  <c r="W64" i="10"/>
  <c r="AF63" i="10"/>
  <c r="AO63" i="10" s="1"/>
  <c r="AE63" i="10"/>
  <c r="W67" i="86"/>
  <c r="AF66" i="86"/>
  <c r="AO66" i="86" s="1"/>
  <c r="AE66" i="86"/>
  <c r="AN66" i="86" s="1"/>
  <c r="AG66" i="86"/>
  <c r="AS24" i="93"/>
  <c r="AL24" i="93"/>
  <c r="AU24" i="93" s="1"/>
  <c r="AG58" i="35"/>
  <c r="AP58" i="35" s="1"/>
  <c r="W59" i="35"/>
  <c r="AE58" i="35"/>
  <c r="AF58" i="35"/>
  <c r="AO58" i="35" s="1"/>
  <c r="AE63" i="83"/>
  <c r="AG63" i="83"/>
  <c r="AP63" i="83" s="1"/>
  <c r="AF63" i="83"/>
  <c r="AO63" i="83" s="1"/>
  <c r="W64" i="83"/>
  <c r="AR65" i="95"/>
  <c r="AJ52" i="47"/>
  <c r="AK52" i="47"/>
  <c r="AT52" i="47" s="1"/>
  <c r="AG67" i="20"/>
  <c r="AP67" i="20" s="1"/>
  <c r="AF67" i="20"/>
  <c r="AO67" i="20" s="1"/>
  <c r="AE67" i="20"/>
  <c r="W68" i="20"/>
  <c r="AJ39" i="47"/>
  <c r="AI66" i="13"/>
  <c r="AN66" i="13"/>
  <c r="AE69" i="92"/>
  <c r="W70" i="92"/>
  <c r="AF69" i="92"/>
  <c r="AO69" i="92" s="1"/>
  <c r="AG69" i="92"/>
  <c r="AP69" i="92" s="1"/>
  <c r="AJ23" i="47"/>
  <c r="AK23" i="47"/>
  <c r="AT23" i="47" s="1"/>
  <c r="AJ59" i="47"/>
  <c r="AK59" i="47"/>
  <c r="AT59" i="47" s="1"/>
  <c r="AH58" i="85"/>
  <c r="AQ58" i="85" s="1"/>
  <c r="AS17" i="93"/>
  <c r="AL17" i="93"/>
  <c r="AU17" i="93" s="1"/>
  <c r="AS7" i="93"/>
  <c r="AL7" i="93"/>
  <c r="AU7" i="93" s="1"/>
  <c r="AS44" i="93"/>
  <c r="AL44" i="93"/>
  <c r="AU44" i="93" s="1"/>
  <c r="AS62" i="93"/>
  <c r="AL62" i="93"/>
  <c r="AU62" i="93" s="1"/>
  <c r="AT71" i="15"/>
  <c r="AI67" i="52"/>
  <c r="AN67" i="52"/>
  <c r="AK5" i="47"/>
  <c r="AT5" i="47" s="1"/>
  <c r="AJ5" i="47"/>
  <c r="AJ42" i="47"/>
  <c r="AK42" i="47"/>
  <c r="AT42" i="47" s="1"/>
  <c r="AI59" i="90"/>
  <c r="AN59" i="90"/>
  <c r="AH64" i="54"/>
  <c r="AQ64" i="54" s="1"/>
  <c r="AS5" i="93"/>
  <c r="AL5" i="93"/>
  <c r="AU5" i="93" s="1"/>
  <c r="Y66" i="16"/>
  <c r="X66" i="16"/>
  <c r="AJ57" i="47"/>
  <c r="AS21" i="93"/>
  <c r="AL21" i="93"/>
  <c r="AU21" i="93" s="1"/>
  <c r="AS39" i="93"/>
  <c r="AL39" i="93"/>
  <c r="AU39" i="93" s="1"/>
  <c r="AS57" i="93"/>
  <c r="AL57" i="93"/>
  <c r="AU57" i="93" s="1"/>
  <c r="AS31" i="47"/>
  <c r="AL31" i="47"/>
  <c r="AU31" i="47" s="1"/>
  <c r="AS49" i="47"/>
  <c r="AL49" i="47"/>
  <c r="AU49" i="47" s="1"/>
  <c r="AS10" i="93"/>
  <c r="AL10" i="93"/>
  <c r="AU10" i="93" s="1"/>
  <c r="AH62" i="11"/>
  <c r="AQ62" i="11" s="1"/>
  <c r="AS28" i="93"/>
  <c r="AL28" i="93"/>
  <c r="AU28" i="93" s="1"/>
  <c r="AS46" i="93"/>
  <c r="AL46" i="93"/>
  <c r="AU46" i="93" s="1"/>
  <c r="AS64" i="93"/>
  <c r="AL64" i="93"/>
  <c r="AU64" i="93" s="1"/>
  <c r="AS26" i="47"/>
  <c r="AL26" i="47"/>
  <c r="AU26" i="47" s="1"/>
  <c r="AS44" i="47"/>
  <c r="AL44" i="47"/>
  <c r="AU44" i="47" s="1"/>
  <c r="AI66" i="51"/>
  <c r="AN66" i="51"/>
  <c r="AI66" i="45"/>
  <c r="AN66" i="45"/>
  <c r="AH63" i="91"/>
  <c r="AQ63" i="91" s="1"/>
  <c r="AG57" i="94"/>
  <c r="AP57" i="94" s="1"/>
  <c r="AF57" i="94"/>
  <c r="AO57" i="94" s="1"/>
  <c r="AE57" i="94"/>
  <c r="W58" i="94"/>
  <c r="AS18" i="93"/>
  <c r="AL18" i="93"/>
  <c r="AU18" i="93" s="1"/>
  <c r="AS54" i="93"/>
  <c r="AL54" i="93"/>
  <c r="AU54" i="93" s="1"/>
  <c r="Z63" i="91"/>
  <c r="AK22" i="47"/>
  <c r="AT22" i="47" s="1"/>
  <c r="AJ22" i="47"/>
  <c r="AK58" i="47"/>
  <c r="AT58" i="47" s="1"/>
  <c r="AJ58" i="47"/>
  <c r="AR63" i="54"/>
  <c r="AS23" i="93"/>
  <c r="AL23" i="93"/>
  <c r="AU23" i="93" s="1"/>
  <c r="AS19" i="93"/>
  <c r="AL19" i="93"/>
  <c r="AU19" i="93" s="1"/>
  <c r="AS55" i="93"/>
  <c r="AL55" i="93"/>
  <c r="AU55" i="93" s="1"/>
  <c r="AR62" i="91"/>
  <c r="AK29" i="47"/>
  <c r="AT29" i="47" s="1"/>
  <c r="AJ29" i="47"/>
  <c r="AK66" i="47"/>
  <c r="AT66" i="47" s="1"/>
  <c r="AJ66" i="47"/>
  <c r="Z58" i="85"/>
  <c r="AL41" i="93"/>
  <c r="AU41" i="93" s="1"/>
  <c r="AS41" i="93"/>
  <c r="AS14" i="93"/>
  <c r="AL14" i="93"/>
  <c r="AU14" i="93" s="1"/>
  <c r="AL4" i="15"/>
  <c r="AU4" i="15" s="1"/>
  <c r="AU71" i="15" s="1"/>
  <c r="C11" i="15" s="1"/>
  <c r="AS4" i="15"/>
  <c r="AR68" i="104"/>
  <c r="Y68" i="52"/>
  <c r="X68" i="52"/>
  <c r="AK11" i="47"/>
  <c r="AT11" i="47" s="1"/>
  <c r="AJ11" i="47"/>
  <c r="AK48" i="47"/>
  <c r="AT48" i="47" s="1"/>
  <c r="AJ48" i="47"/>
  <c r="AR56" i="102"/>
  <c r="AS67" i="47"/>
  <c r="AL67" i="47"/>
  <c r="AU67" i="47" s="1"/>
  <c r="AR66" i="96"/>
  <c r="AG64" i="54"/>
  <c r="AP64" i="54" s="1"/>
  <c r="AE64" i="54"/>
  <c r="W65" i="54"/>
  <c r="AF64" i="54"/>
  <c r="AO64" i="54" s="1"/>
  <c r="AS35" i="93"/>
  <c r="AL35" i="93"/>
  <c r="AU35" i="93" s="1"/>
  <c r="AS8" i="93"/>
  <c r="AL8" i="93"/>
  <c r="AU8" i="93" s="1"/>
  <c r="AS27" i="93"/>
  <c r="AL27" i="93"/>
  <c r="AU27" i="93" s="1"/>
  <c r="AS45" i="93"/>
  <c r="AL45" i="93"/>
  <c r="AU45" i="93" s="1"/>
  <c r="AR57" i="35"/>
  <c r="AH66" i="95"/>
  <c r="AQ66" i="95" s="1"/>
  <c r="AS12" i="47"/>
  <c r="AL12" i="47"/>
  <c r="AU12" i="47" s="1"/>
  <c r="Z62" i="11"/>
  <c r="AS34" i="93"/>
  <c r="AL34" i="93"/>
  <c r="AU34" i="93" s="1"/>
  <c r="AS7" i="47"/>
  <c r="AL7" i="47"/>
  <c r="AU7" i="47" s="1"/>
  <c r="AS62" i="47"/>
  <c r="AL62" i="47"/>
  <c r="AU62" i="47" s="1"/>
  <c r="AJ21" i="47"/>
  <c r="AS7" i="15"/>
  <c r="AL7" i="15"/>
  <c r="AU7" i="15" s="1"/>
  <c r="AK16" i="47"/>
  <c r="AT16" i="47" s="1"/>
  <c r="AJ16" i="47"/>
  <c r="AS36" i="93"/>
  <c r="AL36" i="93"/>
  <c r="AU36" i="93" s="1"/>
  <c r="W61" i="82"/>
  <c r="AF60" i="82"/>
  <c r="AO60" i="82" s="1"/>
  <c r="AE60" i="82"/>
  <c r="AG60" i="82"/>
  <c r="AP60" i="82" s="1"/>
  <c r="AS6" i="93"/>
  <c r="AL6" i="93"/>
  <c r="AU6" i="93" s="1"/>
  <c r="AR59" i="43"/>
  <c r="AE66" i="100"/>
  <c r="AG66" i="100"/>
  <c r="AP66" i="100" s="1"/>
  <c r="W67" i="100"/>
  <c r="AF66" i="100"/>
  <c r="AO66" i="100" s="1"/>
  <c r="AK28" i="47"/>
  <c r="AT28" i="47" s="1"/>
  <c r="AJ28" i="47"/>
  <c r="AJ64" i="47"/>
  <c r="AK64" i="47"/>
  <c r="AT64" i="47" s="1"/>
  <c r="AI57" i="50"/>
  <c r="AP57" i="50"/>
  <c r="AR61" i="11"/>
  <c r="AS37" i="93"/>
  <c r="AL37" i="93"/>
  <c r="AU37" i="93" s="1"/>
  <c r="AI60" i="42"/>
  <c r="AN60" i="42"/>
  <c r="AK35" i="47"/>
  <c r="AT35" i="47" s="1"/>
  <c r="AJ35" i="47"/>
  <c r="AH66" i="86"/>
  <c r="AQ66" i="86" s="1"/>
  <c r="AJ15" i="47"/>
  <c r="AR65" i="88"/>
  <c r="AS32" i="93"/>
  <c r="AL32" i="93"/>
  <c r="AU32" i="93" s="1"/>
  <c r="AS50" i="93"/>
  <c r="AL50" i="93"/>
  <c r="AU50" i="93" s="1"/>
  <c r="AS66" i="93"/>
  <c r="AL66" i="93"/>
  <c r="AU66" i="93" s="1"/>
  <c r="W62" i="87"/>
  <c r="AE61" i="87"/>
  <c r="AF61" i="87"/>
  <c r="AO61" i="87" s="1"/>
  <c r="AG61" i="87"/>
  <c r="AP61" i="87" s="1"/>
  <c r="AK18" i="47"/>
  <c r="AT18" i="47" s="1"/>
  <c r="AJ18" i="47"/>
  <c r="AK54" i="47"/>
  <c r="AT54" i="47" s="1"/>
  <c r="AJ54" i="47"/>
  <c r="AH67" i="96"/>
  <c r="AQ67" i="96" s="1"/>
  <c r="AI69" i="93"/>
  <c r="AN69" i="93"/>
  <c r="AN71" i="93" s="1"/>
  <c r="AI69" i="47"/>
  <c r="AN69" i="47"/>
  <c r="AN71" i="47" s="1"/>
  <c r="AS63" i="93"/>
  <c r="AL63" i="93"/>
  <c r="AU63" i="93" s="1"/>
  <c r="Z66" i="95"/>
  <c r="AS19" i="47"/>
  <c r="AL19" i="47"/>
  <c r="AU19" i="47" s="1"/>
  <c r="AS55" i="47"/>
  <c r="AL55" i="47"/>
  <c r="AU55" i="47" s="1"/>
  <c r="AJ27" i="47"/>
  <c r="AS16" i="93"/>
  <c r="AL16" i="93"/>
  <c r="AU16" i="93" s="1"/>
  <c r="AS52" i="93"/>
  <c r="AL52" i="93"/>
  <c r="AU52" i="93" s="1"/>
  <c r="AS14" i="47"/>
  <c r="AL14" i="47"/>
  <c r="AU14" i="47" s="1"/>
  <c r="AS68" i="47"/>
  <c r="AL68" i="47"/>
  <c r="AU68" i="47" s="1"/>
  <c r="AS29" i="93"/>
  <c r="AL29" i="93"/>
  <c r="AU29" i="93" s="1"/>
  <c r="AJ51" i="47"/>
  <c r="AS60" i="93"/>
  <c r="AL60" i="93"/>
  <c r="AU60" i="93" s="1"/>
  <c r="AJ34" i="47"/>
  <c r="AK34" i="47"/>
  <c r="AT34" i="47" s="1"/>
  <c r="AS8" i="15"/>
  <c r="AL8" i="15"/>
  <c r="AU8" i="15" s="1"/>
  <c r="AR62" i="41"/>
  <c r="AS8" i="47"/>
  <c r="AL8" i="47"/>
  <c r="AU8" i="47" s="1"/>
  <c r="AS11" i="93"/>
  <c r="AL11" i="93"/>
  <c r="AU11" i="93" s="1"/>
  <c r="AS25" i="93"/>
  <c r="AL25" i="93"/>
  <c r="AU25" i="93" s="1"/>
  <c r="AS43" i="93"/>
  <c r="AL43" i="93"/>
  <c r="AU43" i="93" s="1"/>
  <c r="AS61" i="93"/>
  <c r="AL61" i="93"/>
  <c r="AU61" i="93" s="1"/>
  <c r="X61" i="42"/>
  <c r="Y61" i="42"/>
  <c r="Z61" i="42" s="1"/>
  <c r="Y66" i="44"/>
  <c r="Z66" i="44"/>
  <c r="X66" i="44"/>
  <c r="AJ3" i="47"/>
  <c r="AB4" i="47"/>
  <c r="AJ41" i="47"/>
  <c r="AK41" i="47"/>
  <c r="AT41" i="47" s="1"/>
  <c r="AH63" i="10"/>
  <c r="AQ63" i="10" s="1"/>
  <c r="AJ45" i="47"/>
  <c r="AS20" i="93"/>
  <c r="AL20" i="93"/>
  <c r="AU20" i="93" s="1"/>
  <c r="AL56" i="93"/>
  <c r="AU56" i="93" s="1"/>
  <c r="AS56" i="93"/>
  <c r="AH60" i="43"/>
  <c r="AQ60" i="43" s="1"/>
  <c r="AJ24" i="47"/>
  <c r="AK24" i="47"/>
  <c r="AT24" i="47" s="1"/>
  <c r="AJ60" i="47"/>
  <c r="AK60" i="47"/>
  <c r="AT60" i="47" s="1"/>
  <c r="W68" i="96"/>
  <c r="AF67" i="96"/>
  <c r="AO67" i="96" s="1"/>
  <c r="AE67" i="96"/>
  <c r="AN67" i="96" s="1"/>
  <c r="AG67" i="96"/>
  <c r="AS53" i="93"/>
  <c r="AL53" i="93"/>
  <c r="AU53" i="93" s="1"/>
  <c r="AI65" i="16"/>
  <c r="AN65" i="16"/>
  <c r="AR57" i="85"/>
  <c r="AS15" i="93"/>
  <c r="AL15" i="93"/>
  <c r="AU15" i="93" s="1"/>
  <c r="AS33" i="93"/>
  <c r="AL33" i="93"/>
  <c r="AU33" i="93" s="1"/>
  <c r="AS37" i="47"/>
  <c r="AL37" i="47"/>
  <c r="AU37" i="47" s="1"/>
  <c r="AJ4" i="93"/>
  <c r="AK4" i="93"/>
  <c r="AT4" i="93" s="1"/>
  <c r="AH62" i="18"/>
  <c r="AQ62" i="18" s="1"/>
  <c r="AS32" i="47"/>
  <c r="AL32" i="47"/>
  <c r="AU32" i="47" s="1"/>
  <c r="AS50" i="47"/>
  <c r="AL50" i="47"/>
  <c r="AU50" i="47" s="1"/>
  <c r="AS42" i="93"/>
  <c r="AL42" i="93"/>
  <c r="AU42" i="93" s="1"/>
  <c r="AS12" i="93"/>
  <c r="AL12" i="93"/>
  <c r="AU12" i="93" s="1"/>
  <c r="AK6" i="47"/>
  <c r="AT6" i="47" s="1"/>
  <c r="AJ6" i="47"/>
  <c r="AH62" i="103"/>
  <c r="AQ62" i="103" s="1"/>
  <c r="AH59" i="48"/>
  <c r="AQ59" i="48" s="1"/>
  <c r="AK10" i="47"/>
  <c r="AT10" i="47" s="1"/>
  <c r="AJ10" i="47"/>
  <c r="AJ47" i="47"/>
  <c r="AK47" i="47"/>
  <c r="AT47" i="47" s="1"/>
  <c r="AS59" i="93"/>
  <c r="AL59" i="93"/>
  <c r="AU59" i="93" s="1"/>
  <c r="AR61" i="103"/>
  <c r="AS38" i="93"/>
  <c r="AL38" i="93"/>
  <c r="AU38" i="93" s="1"/>
  <c r="Z60" i="43"/>
  <c r="AK30" i="47"/>
  <c r="AT30" i="47" s="1"/>
  <c r="AJ30" i="47"/>
  <c r="AJ65" i="47"/>
  <c r="AK65" i="47"/>
  <c r="AT65" i="47" s="1"/>
  <c r="AH63" i="41"/>
  <c r="AQ63" i="41" s="1"/>
  <c r="AJ33" i="47"/>
  <c r="AH66" i="88"/>
  <c r="AQ66" i="88" s="1"/>
  <c r="AS51" i="93"/>
  <c r="AL51" i="93"/>
  <c r="AU51" i="93" s="1"/>
  <c r="AK69" i="93"/>
  <c r="AT69" i="93" s="1"/>
  <c r="AG60" i="99"/>
  <c r="AP60" i="99" s="1"/>
  <c r="W61" i="99"/>
  <c r="AF60" i="99"/>
  <c r="AO60" i="99" s="1"/>
  <c r="AE60" i="99"/>
  <c r="AH69" i="104"/>
  <c r="AQ69" i="104" s="1"/>
  <c r="AL13" i="47"/>
  <c r="AU13" i="47" s="1"/>
  <c r="AS13" i="47"/>
  <c r="AS61" i="47"/>
  <c r="AL61" i="47"/>
  <c r="AU61" i="47" s="1"/>
  <c r="AJ63" i="47"/>
  <c r="AS3" i="93"/>
  <c r="AL3" i="93"/>
  <c r="AU3" i="93" s="1"/>
  <c r="AS22" i="93"/>
  <c r="AL22" i="93"/>
  <c r="AU22" i="93" s="1"/>
  <c r="AS40" i="93"/>
  <c r="AL40" i="93"/>
  <c r="AU40" i="93" s="1"/>
  <c r="AS58" i="93"/>
  <c r="AL58" i="93"/>
  <c r="AU58" i="93" s="1"/>
  <c r="Z62" i="18"/>
  <c r="AS5" i="15"/>
  <c r="AL5" i="15"/>
  <c r="AU5" i="15" s="1"/>
  <c r="AS38" i="47"/>
  <c r="AL38" i="47"/>
  <c r="AU38" i="47" s="1"/>
  <c r="AH57" i="102"/>
  <c r="AQ57" i="102" s="1"/>
  <c r="X67" i="51"/>
  <c r="Y67" i="51"/>
  <c r="Z67" i="51" s="1"/>
  <c r="AI63" i="49"/>
  <c r="AN63" i="49"/>
  <c r="AR68" i="92"/>
  <c r="AK40" i="47"/>
  <c r="AT40" i="47" s="1"/>
  <c r="AJ40" i="47"/>
  <c r="AS47" i="93"/>
  <c r="AL47" i="93"/>
  <c r="AU47" i="93" s="1"/>
  <c r="Y58" i="50"/>
  <c r="Z58" i="50"/>
  <c r="X58" i="50"/>
  <c r="AS30" i="93"/>
  <c r="AL30" i="93"/>
  <c r="AU30" i="93" s="1"/>
  <c r="AS48" i="93"/>
  <c r="AL48" i="93"/>
  <c r="AU48" i="93" s="1"/>
  <c r="AS68" i="93"/>
  <c r="AL68" i="93"/>
  <c r="AU68" i="93" s="1"/>
  <c r="AH58" i="35"/>
  <c r="AQ58" i="35" s="1"/>
  <c r="AE66" i="84"/>
  <c r="AF66" i="84"/>
  <c r="AO66" i="84" s="1"/>
  <c r="W67" i="84"/>
  <c r="AG66" i="84"/>
  <c r="AP66" i="84" s="1"/>
  <c r="AR62" i="10"/>
  <c r="AR61" i="18"/>
  <c r="AK9" i="47"/>
  <c r="AT9" i="47" s="1"/>
  <c r="AJ9" i="47"/>
  <c r="AJ46" i="47"/>
  <c r="AK46" i="47"/>
  <c r="AT46" i="47" s="1"/>
  <c r="AR65" i="86"/>
  <c r="AG68" i="53"/>
  <c r="AP68" i="53" s="1"/>
  <c r="AE68" i="53"/>
  <c r="AF68" i="53"/>
  <c r="AO68" i="53" s="1"/>
  <c r="W69" i="53"/>
  <c r="Z62" i="103"/>
  <c r="AS65" i="93"/>
  <c r="AL65" i="93"/>
  <c r="AU65" i="93" s="1"/>
  <c r="Y67" i="13"/>
  <c r="X67" i="13"/>
  <c r="AS13" i="93"/>
  <c r="AL13" i="93"/>
  <c r="AU13" i="93" s="1"/>
  <c r="AS31" i="93"/>
  <c r="AL31" i="93"/>
  <c r="AU31" i="93" s="1"/>
  <c r="AS49" i="93"/>
  <c r="AL49" i="93"/>
  <c r="AU49" i="93" s="1"/>
  <c r="AS67" i="93"/>
  <c r="AL67" i="93"/>
  <c r="AU67" i="93" s="1"/>
  <c r="AH69" i="92"/>
  <c r="AQ69" i="92" s="1"/>
  <c r="Z59" i="48"/>
  <c r="AI65" i="44"/>
  <c r="AN65" i="44"/>
  <c r="AK17" i="47"/>
  <c r="AT17" i="47" s="1"/>
  <c r="AJ17" i="47"/>
  <c r="AJ53" i="47"/>
  <c r="AK53" i="47"/>
  <c r="AT53" i="47" s="1"/>
  <c r="AS26" i="93"/>
  <c r="AL26" i="93"/>
  <c r="AU26" i="93" s="1"/>
  <c r="AR58" i="48"/>
  <c r="AK36" i="47"/>
  <c r="AT36" i="47" s="1"/>
  <c r="AJ36" i="47"/>
  <c r="AF59" i="98"/>
  <c r="AO59" i="98" s="1"/>
  <c r="W60" i="98"/>
  <c r="AE59" i="98"/>
  <c r="AG59" i="98"/>
  <c r="AP59" i="98" s="1"/>
  <c r="Y60" i="90"/>
  <c r="Z60" i="90"/>
  <c r="X60" i="90"/>
  <c r="Z63" i="41"/>
  <c r="Z66" i="88"/>
  <c r="AG63" i="55"/>
  <c r="AP63" i="55" s="1"/>
  <c r="AE63" i="55"/>
  <c r="AF63" i="55"/>
  <c r="AO63" i="55" s="1"/>
  <c r="W64" i="55"/>
  <c r="AS71" i="15"/>
  <c r="Z69" i="104"/>
  <c r="AS25" i="47"/>
  <c r="AL25" i="47"/>
  <c r="AU25" i="47" s="1"/>
  <c r="AS43" i="47"/>
  <c r="AL43" i="47"/>
  <c r="AU43" i="47" s="1"/>
  <c r="AS9" i="93"/>
  <c r="AL9" i="93"/>
  <c r="AU9" i="93" s="1"/>
  <c r="AS20" i="47"/>
  <c r="AL20" i="47"/>
  <c r="AU20" i="47" s="1"/>
  <c r="AS56" i="47"/>
  <c r="AL56" i="47"/>
  <c r="AU56" i="47" s="1"/>
  <c r="Z57" i="102"/>
  <c r="Y67" i="45"/>
  <c r="X67" i="45"/>
  <c r="Y64" i="49"/>
  <c r="X64" i="49"/>
  <c r="AE69" i="104" l="1"/>
  <c r="AG69" i="104"/>
  <c r="AP69" i="104" s="1"/>
  <c r="W70" i="104"/>
  <c r="AF69" i="104"/>
  <c r="AO69" i="104" s="1"/>
  <c r="AS53" i="47"/>
  <c r="AL53" i="47"/>
  <c r="AU53" i="47" s="1"/>
  <c r="AS64" i="47"/>
  <c r="AL64" i="47"/>
  <c r="AU64" i="47" s="1"/>
  <c r="AE62" i="11"/>
  <c r="W63" i="11"/>
  <c r="AF62" i="11"/>
  <c r="AO62" i="11" s="1"/>
  <c r="AG62" i="11"/>
  <c r="AP62" i="11" s="1"/>
  <c r="AH67" i="13"/>
  <c r="AQ67" i="13" s="1"/>
  <c r="Y69" i="53"/>
  <c r="X69" i="53"/>
  <c r="AI66" i="84"/>
  <c r="AN66" i="84"/>
  <c r="AH58" i="50"/>
  <c r="AQ58" i="50" s="1"/>
  <c r="AH67" i="51"/>
  <c r="AQ67" i="51" s="1"/>
  <c r="AI60" i="99"/>
  <c r="AN60" i="99"/>
  <c r="AS33" i="47"/>
  <c r="AL33" i="47"/>
  <c r="AU33" i="47" s="1"/>
  <c r="AS47" i="47"/>
  <c r="AL47" i="47"/>
  <c r="AU47" i="47" s="1"/>
  <c r="AS60" i="47"/>
  <c r="AL60" i="47"/>
  <c r="AU60" i="47" s="1"/>
  <c r="AL45" i="47"/>
  <c r="AU45" i="47" s="1"/>
  <c r="AS45" i="47"/>
  <c r="AS34" i="47"/>
  <c r="AL34" i="47"/>
  <c r="AU34" i="47" s="1"/>
  <c r="AS15" i="47"/>
  <c r="AL15" i="47"/>
  <c r="AU15" i="47" s="1"/>
  <c r="AS35" i="47"/>
  <c r="AL35" i="47"/>
  <c r="AU35" i="47" s="1"/>
  <c r="AS28" i="47"/>
  <c r="AL28" i="47"/>
  <c r="AU28" i="47" s="1"/>
  <c r="AI66" i="100"/>
  <c r="AN66" i="100"/>
  <c r="AS16" i="47"/>
  <c r="AL16" i="47"/>
  <c r="AU16" i="47" s="1"/>
  <c r="AS11" i="47"/>
  <c r="AL11" i="47"/>
  <c r="AU11" i="47" s="1"/>
  <c r="AS22" i="47"/>
  <c r="AL22" i="47"/>
  <c r="AU22" i="47" s="1"/>
  <c r="AR66" i="45"/>
  <c r="AI69" i="92"/>
  <c r="AN69" i="92"/>
  <c r="AI67" i="20"/>
  <c r="AN67" i="20"/>
  <c r="W68" i="51"/>
  <c r="AF67" i="51"/>
  <c r="AO67" i="51" s="1"/>
  <c r="AG67" i="51"/>
  <c r="AP67" i="51" s="1"/>
  <c r="AE67" i="51"/>
  <c r="AS59" i="47"/>
  <c r="AL59" i="47"/>
  <c r="AU59" i="47" s="1"/>
  <c r="Y70" i="92"/>
  <c r="X70" i="92"/>
  <c r="Y68" i="20"/>
  <c r="X68" i="20"/>
  <c r="AE58" i="50"/>
  <c r="W59" i="50"/>
  <c r="AF58" i="50"/>
  <c r="AO58" i="50" s="1"/>
  <c r="AG58" i="50"/>
  <c r="AP58" i="50" s="1"/>
  <c r="AS63" i="47"/>
  <c r="AL63" i="47"/>
  <c r="AU63" i="47" s="1"/>
  <c r="AS65" i="47"/>
  <c r="AL65" i="47"/>
  <c r="AU65" i="47" s="1"/>
  <c r="AS10" i="47"/>
  <c r="AL10" i="47"/>
  <c r="AU10" i="47" s="1"/>
  <c r="AS6" i="47"/>
  <c r="AL6" i="47"/>
  <c r="AU6" i="47" s="1"/>
  <c r="AI67" i="96"/>
  <c r="AP67" i="96"/>
  <c r="AS41" i="47"/>
  <c r="AL41" i="47"/>
  <c r="AU41" i="47" s="1"/>
  <c r="W62" i="42"/>
  <c r="AF61" i="42"/>
  <c r="AO61" i="42" s="1"/>
  <c r="AG61" i="42"/>
  <c r="AP61" i="42" s="1"/>
  <c r="AE61" i="42"/>
  <c r="AF66" i="95"/>
  <c r="AO66" i="95" s="1"/>
  <c r="AG66" i="95"/>
  <c r="AP66" i="95" s="1"/>
  <c r="W67" i="95"/>
  <c r="AE66" i="95"/>
  <c r="AR69" i="93"/>
  <c r="AR71" i="93" s="1"/>
  <c r="AL69" i="93"/>
  <c r="AU69" i="93" s="1"/>
  <c r="AS54" i="47"/>
  <c r="AL54" i="47"/>
  <c r="AU54" i="47" s="1"/>
  <c r="AI60" i="82"/>
  <c r="AN60" i="82"/>
  <c r="Y65" i="54"/>
  <c r="Z65" i="54" s="1"/>
  <c r="X65" i="54"/>
  <c r="W59" i="85"/>
  <c r="AG58" i="85"/>
  <c r="AP58" i="85" s="1"/>
  <c r="AF58" i="85"/>
  <c r="AO58" i="85" s="1"/>
  <c r="AE58" i="85"/>
  <c r="AS57" i="47"/>
  <c r="AL57" i="47"/>
  <c r="AU57" i="47" s="1"/>
  <c r="AR59" i="90"/>
  <c r="AR67" i="52"/>
  <c r="AS23" i="47"/>
  <c r="AL23" i="47"/>
  <c r="AU23" i="47" s="1"/>
  <c r="AI63" i="10"/>
  <c r="AN63" i="10"/>
  <c r="Y67" i="86"/>
  <c r="X67" i="86"/>
  <c r="AH64" i="49"/>
  <c r="AQ64" i="49" s="1"/>
  <c r="AS17" i="47"/>
  <c r="AL17" i="47"/>
  <c r="AU17" i="47" s="1"/>
  <c r="Z67" i="13"/>
  <c r="AS46" i="47"/>
  <c r="AL46" i="47"/>
  <c r="AU46" i="47" s="1"/>
  <c r="Y64" i="55"/>
  <c r="X64" i="55"/>
  <c r="AH60" i="90"/>
  <c r="AQ60" i="90" s="1"/>
  <c r="Y60" i="98"/>
  <c r="X60" i="98"/>
  <c r="AI68" i="53"/>
  <c r="AN68" i="53"/>
  <c r="AS9" i="47"/>
  <c r="AL9" i="47"/>
  <c r="AU9" i="47" s="1"/>
  <c r="Y61" i="99"/>
  <c r="X61" i="99"/>
  <c r="AS30" i="47"/>
  <c r="AL30" i="47"/>
  <c r="AU30" i="47" s="1"/>
  <c r="AS24" i="47"/>
  <c r="AL24" i="47"/>
  <c r="AU24" i="47" s="1"/>
  <c r="AK4" i="47"/>
  <c r="AT4" i="47" s="1"/>
  <c r="AT71" i="47" s="1"/>
  <c r="AJ4" i="47"/>
  <c r="AH61" i="42"/>
  <c r="AQ61" i="42" s="1"/>
  <c r="AS27" i="47"/>
  <c r="AL27" i="47"/>
  <c r="AU27" i="47" s="1"/>
  <c r="AI61" i="87"/>
  <c r="AN61" i="87"/>
  <c r="AI64" i="54"/>
  <c r="AN64" i="54"/>
  <c r="AH68" i="52"/>
  <c r="AQ68" i="52" s="1"/>
  <c r="AS66" i="47"/>
  <c r="AL66" i="47"/>
  <c r="AU66" i="47" s="1"/>
  <c r="W64" i="91"/>
  <c r="AE63" i="91"/>
  <c r="AG63" i="91"/>
  <c r="AP63" i="91" s="1"/>
  <c r="AF63" i="91"/>
  <c r="AO63" i="91" s="1"/>
  <c r="Y58" i="94"/>
  <c r="Z58" i="94" s="1"/>
  <c r="X58" i="94"/>
  <c r="AR66" i="51"/>
  <c r="AH66" i="16"/>
  <c r="AQ66" i="16" s="1"/>
  <c r="AR66" i="13"/>
  <c r="Y64" i="83"/>
  <c r="Z64" i="83" s="1"/>
  <c r="X64" i="83"/>
  <c r="AI58" i="35"/>
  <c r="AN58" i="35"/>
  <c r="AI66" i="86"/>
  <c r="AP66" i="86"/>
  <c r="AG62" i="103"/>
  <c r="AP62" i="103" s="1"/>
  <c r="AF62" i="103"/>
  <c r="AO62" i="103" s="1"/>
  <c r="AE62" i="103"/>
  <c r="W63" i="103"/>
  <c r="AS40" i="47"/>
  <c r="AL40" i="47"/>
  <c r="AU40" i="47" s="1"/>
  <c r="W67" i="44"/>
  <c r="AE66" i="44"/>
  <c r="AG66" i="44"/>
  <c r="AP66" i="44" s="1"/>
  <c r="AF66" i="44"/>
  <c r="AO66" i="44" s="1"/>
  <c r="AI63" i="83"/>
  <c r="AN63" i="83"/>
  <c r="AH67" i="45"/>
  <c r="AQ67" i="45" s="1"/>
  <c r="AF60" i="90"/>
  <c r="AO60" i="90" s="1"/>
  <c r="W61" i="90"/>
  <c r="AE60" i="90"/>
  <c r="AG60" i="90"/>
  <c r="AP60" i="90" s="1"/>
  <c r="AR65" i="44"/>
  <c r="AR65" i="16"/>
  <c r="AS3" i="47"/>
  <c r="AL3" i="47"/>
  <c r="AU3" i="47" s="1"/>
  <c r="AS51" i="47"/>
  <c r="AL51" i="47"/>
  <c r="AU51" i="47" s="1"/>
  <c r="AS18" i="47"/>
  <c r="AL18" i="47"/>
  <c r="AU18" i="47" s="1"/>
  <c r="Y62" i="87"/>
  <c r="Z62" i="87"/>
  <c r="X62" i="87"/>
  <c r="AR60" i="42"/>
  <c r="AR57" i="50"/>
  <c r="Y61" i="82"/>
  <c r="Z61" i="82" s="1"/>
  <c r="X61" i="82"/>
  <c r="Z68" i="52"/>
  <c r="AI57" i="94"/>
  <c r="AN57" i="94"/>
  <c r="Z66" i="16"/>
  <c r="AS42" i="47"/>
  <c r="AL42" i="47"/>
  <c r="AU42" i="47" s="1"/>
  <c r="AS39" i="47"/>
  <c r="AL39" i="47"/>
  <c r="AU39" i="47" s="1"/>
  <c r="Y59" i="35"/>
  <c r="Z59" i="35"/>
  <c r="X59" i="35"/>
  <c r="Y64" i="10"/>
  <c r="X64" i="10"/>
  <c r="AS4" i="93"/>
  <c r="AS71" i="93" s="1"/>
  <c r="AL4" i="93"/>
  <c r="AU4" i="93" s="1"/>
  <c r="AU71" i="93" s="1"/>
  <c r="C11" i="93" s="1"/>
  <c r="F37" i="57" s="1"/>
  <c r="AR69" i="47"/>
  <c r="AR71" i="47" s="1"/>
  <c r="AL69" i="47"/>
  <c r="AU69" i="47" s="1"/>
  <c r="W58" i="102"/>
  <c r="AG57" i="102"/>
  <c r="AP57" i="102" s="1"/>
  <c r="AF57" i="102"/>
  <c r="AO57" i="102" s="1"/>
  <c r="AE57" i="102"/>
  <c r="W67" i="88"/>
  <c r="AG66" i="88"/>
  <c r="AP66" i="88" s="1"/>
  <c r="AF66" i="88"/>
  <c r="AO66" i="88" s="1"/>
  <c r="AE66" i="88"/>
  <c r="Z64" i="49"/>
  <c r="AG63" i="41"/>
  <c r="AP63" i="41" s="1"/>
  <c r="W64" i="41"/>
  <c r="AE63" i="41"/>
  <c r="AF63" i="41"/>
  <c r="AO63" i="41" s="1"/>
  <c r="AI59" i="98"/>
  <c r="AN59" i="98"/>
  <c r="Z67" i="45"/>
  <c r="AI63" i="55"/>
  <c r="AN63" i="55"/>
  <c r="AS36" i="47"/>
  <c r="AL36" i="47"/>
  <c r="AU36" i="47" s="1"/>
  <c r="AG59" i="48"/>
  <c r="AP59" i="48" s="1"/>
  <c r="AF59" i="48"/>
  <c r="AO59" i="48" s="1"/>
  <c r="AE59" i="48"/>
  <c r="W60" i="48"/>
  <c r="Y67" i="84"/>
  <c r="X67" i="84"/>
  <c r="AR63" i="49"/>
  <c r="AF62" i="18"/>
  <c r="AO62" i="18" s="1"/>
  <c r="AG62" i="18"/>
  <c r="AP62" i="18" s="1"/>
  <c r="AE62" i="18"/>
  <c r="W63" i="18"/>
  <c r="AE60" i="43"/>
  <c r="W61" i="43"/>
  <c r="AF60" i="43"/>
  <c r="AO60" i="43" s="1"/>
  <c r="AG60" i="43"/>
  <c r="AP60" i="43" s="1"/>
  <c r="AT71" i="93"/>
  <c r="Y68" i="96"/>
  <c r="Z68" i="96"/>
  <c r="X68" i="96"/>
  <c r="AH66" i="44"/>
  <c r="AQ66" i="44" s="1"/>
  <c r="Y67" i="100"/>
  <c r="X67" i="100"/>
  <c r="AS21" i="47"/>
  <c r="AL21" i="47"/>
  <c r="AU21" i="47" s="1"/>
  <c r="AS48" i="47"/>
  <c r="AL48" i="47"/>
  <c r="AU48" i="47" s="1"/>
  <c r="AS29" i="47"/>
  <c r="AL29" i="47"/>
  <c r="AU29" i="47" s="1"/>
  <c r="AS58" i="47"/>
  <c r="AL58" i="47"/>
  <c r="AU58" i="47" s="1"/>
  <c r="AS5" i="47"/>
  <c r="AL5" i="47"/>
  <c r="AU5" i="47" s="1"/>
  <c r="AS52" i="47"/>
  <c r="AL52" i="47"/>
  <c r="AU52" i="47" s="1"/>
  <c r="AF64" i="83" l="1"/>
  <c r="AO64" i="83" s="1"/>
  <c r="AE64" i="83"/>
  <c r="AG64" i="83"/>
  <c r="AP64" i="83" s="1"/>
  <c r="W65" i="83"/>
  <c r="AF58" i="94"/>
  <c r="AO58" i="94" s="1"/>
  <c r="W59" i="94"/>
  <c r="AE58" i="94"/>
  <c r="AG58" i="94"/>
  <c r="AP58" i="94" s="1"/>
  <c r="AF61" i="82"/>
  <c r="AO61" i="82" s="1"/>
  <c r="AE61" i="82"/>
  <c r="W62" i="82"/>
  <c r="AG61" i="82"/>
  <c r="AP61" i="82" s="1"/>
  <c r="AF65" i="54"/>
  <c r="AO65" i="54" s="1"/>
  <c r="AE65" i="54"/>
  <c r="W66" i="54"/>
  <c r="AG65" i="54"/>
  <c r="AP65" i="54" s="1"/>
  <c r="AF68" i="96"/>
  <c r="AO68" i="96" s="1"/>
  <c r="AE68" i="96"/>
  <c r="W69" i="96"/>
  <c r="AG68" i="96"/>
  <c r="AP68" i="96" s="1"/>
  <c r="Y61" i="43"/>
  <c r="X61" i="43"/>
  <c r="AG59" i="35"/>
  <c r="AP59" i="35" s="1"/>
  <c r="AE59" i="35"/>
  <c r="W60" i="35"/>
  <c r="AF59" i="35"/>
  <c r="AO59" i="35" s="1"/>
  <c r="AS4" i="47"/>
  <c r="AL4" i="47"/>
  <c r="AU4" i="47" s="1"/>
  <c r="AH61" i="99"/>
  <c r="AQ61" i="99" s="1"/>
  <c r="AR67" i="20"/>
  <c r="AR60" i="99"/>
  <c r="AI66" i="88"/>
  <c r="AN66" i="88"/>
  <c r="AS71" i="47"/>
  <c r="AR66" i="86"/>
  <c r="Z61" i="99"/>
  <c r="Z60" i="98"/>
  <c r="AH60" i="98"/>
  <c r="AQ60" i="98" s="1"/>
  <c r="AF67" i="13"/>
  <c r="AO67" i="13" s="1"/>
  <c r="AG67" i="13"/>
  <c r="AP67" i="13" s="1"/>
  <c r="AE67" i="13"/>
  <c r="W68" i="13"/>
  <c r="AI61" i="42"/>
  <c r="AN61" i="42"/>
  <c r="AH70" i="92"/>
  <c r="AQ70" i="92" s="1"/>
  <c r="AI67" i="51"/>
  <c r="AN67" i="51"/>
  <c r="AR66" i="84"/>
  <c r="Y63" i="11"/>
  <c r="Z63" i="11" s="1"/>
  <c r="X63" i="11"/>
  <c r="AI58" i="85"/>
  <c r="AN58" i="85"/>
  <c r="AR66" i="100"/>
  <c r="AI63" i="41"/>
  <c r="AN63" i="41"/>
  <c r="AH64" i="10"/>
  <c r="AQ64" i="10" s="1"/>
  <c r="AR57" i="94"/>
  <c r="AI60" i="90"/>
  <c r="AN60" i="90"/>
  <c r="Y63" i="103"/>
  <c r="Z63" i="103" s="1"/>
  <c r="X63" i="103"/>
  <c r="AR64" i="54"/>
  <c r="AH64" i="55"/>
  <c r="AQ64" i="55" s="1"/>
  <c r="AR63" i="10"/>
  <c r="AR60" i="82"/>
  <c r="AI66" i="95"/>
  <c r="AN66" i="95"/>
  <c r="AR67" i="96"/>
  <c r="Y59" i="50"/>
  <c r="Z59" i="50" s="1"/>
  <c r="X59" i="50"/>
  <c r="Z70" i="92"/>
  <c r="AR69" i="92"/>
  <c r="AH69" i="53"/>
  <c r="AQ69" i="53" s="1"/>
  <c r="AQ71" i="53" s="1"/>
  <c r="AZ3" i="53"/>
  <c r="AX68" i="53" s="1"/>
  <c r="S68" i="53" s="1"/>
  <c r="AC68" i="53" s="1"/>
  <c r="AB69" i="53" s="1"/>
  <c r="AX4" i="53"/>
  <c r="S4" i="53" s="1"/>
  <c r="AC4" i="53" s="1"/>
  <c r="AB5" i="53" s="1"/>
  <c r="AX6" i="53"/>
  <c r="S6" i="53" s="1"/>
  <c r="AC6" i="53" s="1"/>
  <c r="AB7" i="53" s="1"/>
  <c r="AX10" i="53"/>
  <c r="S10" i="53" s="1"/>
  <c r="AC10" i="53" s="1"/>
  <c r="AB11" i="53" s="1"/>
  <c r="AX11" i="53"/>
  <c r="S11" i="53" s="1"/>
  <c r="AC11" i="53" s="1"/>
  <c r="AB12" i="53" s="1"/>
  <c r="AX12" i="53"/>
  <c r="S12" i="53" s="1"/>
  <c r="AC12" i="53" s="1"/>
  <c r="AB13" i="53" s="1"/>
  <c r="AX16" i="53"/>
  <c r="S16" i="53" s="1"/>
  <c r="AC16" i="53" s="1"/>
  <c r="AB17" i="53" s="1"/>
  <c r="AX17" i="53"/>
  <c r="S17" i="53" s="1"/>
  <c r="AC17" i="53" s="1"/>
  <c r="AB18" i="53" s="1"/>
  <c r="AX18" i="53"/>
  <c r="S18" i="53" s="1"/>
  <c r="AC18" i="53" s="1"/>
  <c r="AB19" i="53" s="1"/>
  <c r="AX20" i="53"/>
  <c r="S20" i="53" s="1"/>
  <c r="AC20" i="53" s="1"/>
  <c r="AB21" i="53" s="1"/>
  <c r="AX21" i="53"/>
  <c r="S21" i="53" s="1"/>
  <c r="AC21" i="53" s="1"/>
  <c r="AB22" i="53" s="1"/>
  <c r="AX22" i="53"/>
  <c r="S22" i="53" s="1"/>
  <c r="AC22" i="53" s="1"/>
  <c r="AB23" i="53" s="1"/>
  <c r="AX23" i="53"/>
  <c r="S23" i="53" s="1"/>
  <c r="AC23" i="53" s="1"/>
  <c r="AB24" i="53" s="1"/>
  <c r="AX24" i="53"/>
  <c r="S24" i="53" s="1"/>
  <c r="AC24" i="53" s="1"/>
  <c r="AB25" i="53" s="1"/>
  <c r="AX25" i="53"/>
  <c r="S25" i="53" s="1"/>
  <c r="AC25" i="53" s="1"/>
  <c r="AB26" i="53" s="1"/>
  <c r="AX26" i="53"/>
  <c r="S26" i="53" s="1"/>
  <c r="AC26" i="53" s="1"/>
  <c r="AB27" i="53" s="1"/>
  <c r="AX27" i="53"/>
  <c r="S27" i="53" s="1"/>
  <c r="AC27" i="53" s="1"/>
  <c r="AB28" i="53" s="1"/>
  <c r="AX28" i="53"/>
  <c r="S28" i="53" s="1"/>
  <c r="AC28" i="53" s="1"/>
  <c r="AB29" i="53" s="1"/>
  <c r="AX29" i="53"/>
  <c r="S29" i="53" s="1"/>
  <c r="AC29" i="53" s="1"/>
  <c r="AB30" i="53" s="1"/>
  <c r="AX30" i="53"/>
  <c r="S30" i="53" s="1"/>
  <c r="AC30" i="53" s="1"/>
  <c r="AB31" i="53" s="1"/>
  <c r="AX31" i="53"/>
  <c r="S31" i="53" s="1"/>
  <c r="AC31" i="53" s="1"/>
  <c r="AB32" i="53" s="1"/>
  <c r="AX32" i="53"/>
  <c r="S32" i="53" s="1"/>
  <c r="AC32" i="53" s="1"/>
  <c r="AB33" i="53" s="1"/>
  <c r="AX33" i="53"/>
  <c r="S33" i="53" s="1"/>
  <c r="AC33" i="53" s="1"/>
  <c r="AB34" i="53" s="1"/>
  <c r="AX34" i="53"/>
  <c r="S34" i="53" s="1"/>
  <c r="AC34" i="53" s="1"/>
  <c r="AB35" i="53" s="1"/>
  <c r="AX35" i="53"/>
  <c r="S35" i="53" s="1"/>
  <c r="AC35" i="53" s="1"/>
  <c r="AB36" i="53" s="1"/>
  <c r="AX36" i="53"/>
  <c r="S36" i="53" s="1"/>
  <c r="AC36" i="53" s="1"/>
  <c r="AB37" i="53" s="1"/>
  <c r="AX37" i="53"/>
  <c r="S37" i="53" s="1"/>
  <c r="AC37" i="53" s="1"/>
  <c r="AB38" i="53" s="1"/>
  <c r="AX38" i="53"/>
  <c r="S38" i="53" s="1"/>
  <c r="AC38" i="53" s="1"/>
  <c r="AB39" i="53" s="1"/>
  <c r="AX39" i="53"/>
  <c r="S39" i="53" s="1"/>
  <c r="AC39" i="53" s="1"/>
  <c r="AB40" i="53" s="1"/>
  <c r="AX40" i="53"/>
  <c r="S40" i="53" s="1"/>
  <c r="AC40" i="53" s="1"/>
  <c r="AB41" i="53" s="1"/>
  <c r="AX41" i="53"/>
  <c r="S41" i="53" s="1"/>
  <c r="AC41" i="53" s="1"/>
  <c r="AB42" i="53" s="1"/>
  <c r="AX42" i="53"/>
  <c r="S42" i="53" s="1"/>
  <c r="AC42" i="53" s="1"/>
  <c r="AB43" i="53" s="1"/>
  <c r="AX43" i="53"/>
  <c r="S43" i="53" s="1"/>
  <c r="AC43" i="53" s="1"/>
  <c r="AB44" i="53" s="1"/>
  <c r="AX44" i="53"/>
  <c r="S44" i="53" s="1"/>
  <c r="AC44" i="53" s="1"/>
  <c r="AB45" i="53" s="1"/>
  <c r="AX45" i="53"/>
  <c r="S45" i="53" s="1"/>
  <c r="AC45" i="53" s="1"/>
  <c r="AB46" i="53" s="1"/>
  <c r="AX46" i="53"/>
  <c r="S46" i="53" s="1"/>
  <c r="AC46" i="53" s="1"/>
  <c r="AB47" i="53" s="1"/>
  <c r="AX47" i="53"/>
  <c r="S47" i="53" s="1"/>
  <c r="AC47" i="53" s="1"/>
  <c r="AB48" i="53" s="1"/>
  <c r="AX48" i="53"/>
  <c r="S48" i="53" s="1"/>
  <c r="AC48" i="53" s="1"/>
  <c r="AB49" i="53" s="1"/>
  <c r="AX49" i="53"/>
  <c r="S49" i="53" s="1"/>
  <c r="AC49" i="53" s="1"/>
  <c r="AB50" i="53" s="1"/>
  <c r="AX50" i="53"/>
  <c r="S50" i="53" s="1"/>
  <c r="AC50" i="53" s="1"/>
  <c r="AB51" i="53" s="1"/>
  <c r="AX51" i="53"/>
  <c r="S51" i="53" s="1"/>
  <c r="AC51" i="53" s="1"/>
  <c r="AB52" i="53" s="1"/>
  <c r="AX52" i="53"/>
  <c r="S52" i="53" s="1"/>
  <c r="AC52" i="53" s="1"/>
  <c r="AB53" i="53" s="1"/>
  <c r="AX53" i="53"/>
  <c r="S53" i="53" s="1"/>
  <c r="AC53" i="53" s="1"/>
  <c r="AB54" i="53" s="1"/>
  <c r="AX54" i="53"/>
  <c r="S54" i="53" s="1"/>
  <c r="AC54" i="53" s="1"/>
  <c r="AB55" i="53" s="1"/>
  <c r="AX55" i="53"/>
  <c r="S55" i="53" s="1"/>
  <c r="AC55" i="53" s="1"/>
  <c r="AB56" i="53" s="1"/>
  <c r="AX56" i="53"/>
  <c r="S56" i="53" s="1"/>
  <c r="AC56" i="53" s="1"/>
  <c r="AB57" i="53" s="1"/>
  <c r="AX57" i="53"/>
  <c r="S57" i="53" s="1"/>
  <c r="AC57" i="53" s="1"/>
  <c r="AB58" i="53" s="1"/>
  <c r="AX58" i="53"/>
  <c r="S58" i="53" s="1"/>
  <c r="AC58" i="53" s="1"/>
  <c r="AB59" i="53" s="1"/>
  <c r="AX59" i="53"/>
  <c r="S59" i="53" s="1"/>
  <c r="AC59" i="53" s="1"/>
  <c r="AB60" i="53" s="1"/>
  <c r="AX60" i="53"/>
  <c r="S60" i="53" s="1"/>
  <c r="AC60" i="53" s="1"/>
  <c r="AB61" i="53" s="1"/>
  <c r="AX61" i="53"/>
  <c r="S61" i="53" s="1"/>
  <c r="AC61" i="53" s="1"/>
  <c r="AB62" i="53" s="1"/>
  <c r="AX62" i="53"/>
  <c r="S62" i="53" s="1"/>
  <c r="AC62" i="53" s="1"/>
  <c r="AB63" i="53" s="1"/>
  <c r="AX63" i="53"/>
  <c r="S63" i="53" s="1"/>
  <c r="AC63" i="53" s="1"/>
  <c r="AB64" i="53" s="1"/>
  <c r="AX65" i="53"/>
  <c r="S65" i="53" s="1"/>
  <c r="AC65" i="53" s="1"/>
  <c r="AB66" i="53" s="1"/>
  <c r="AX64" i="53"/>
  <c r="S64" i="53" s="1"/>
  <c r="AC64" i="53" s="1"/>
  <c r="AB65" i="53" s="1"/>
  <c r="AX66" i="53"/>
  <c r="S66" i="53" s="1"/>
  <c r="AC66" i="53" s="1"/>
  <c r="AB67" i="53" s="1"/>
  <c r="AX67" i="53"/>
  <c r="S67" i="53" s="1"/>
  <c r="AC67" i="53" s="1"/>
  <c r="AB68" i="53" s="1"/>
  <c r="AI62" i="11"/>
  <c r="AN62" i="11"/>
  <c r="W67" i="16"/>
  <c r="AG66" i="16"/>
  <c r="AP66" i="16" s="1"/>
  <c r="AE66" i="16"/>
  <c r="AF66" i="16"/>
  <c r="AO66" i="16" s="1"/>
  <c r="AU71" i="47"/>
  <c r="C11" i="47" s="1"/>
  <c r="AI60" i="43"/>
  <c r="AN60" i="43"/>
  <c r="AI59" i="48"/>
  <c r="AN59" i="48"/>
  <c r="Y63" i="18"/>
  <c r="X63" i="18"/>
  <c r="AH67" i="84"/>
  <c r="AQ67" i="84" s="1"/>
  <c r="AE67" i="45"/>
  <c r="W68" i="45"/>
  <c r="AG67" i="45"/>
  <c r="AP67" i="45" s="1"/>
  <c r="AF67" i="45"/>
  <c r="AO67" i="45" s="1"/>
  <c r="Y64" i="41"/>
  <c r="X64" i="41"/>
  <c r="Y58" i="102"/>
  <c r="X58" i="102"/>
  <c r="Z64" i="10"/>
  <c r="AE68" i="52"/>
  <c r="W69" i="52"/>
  <c r="AG68" i="52"/>
  <c r="AP68" i="52" s="1"/>
  <c r="AF68" i="52"/>
  <c r="AO68" i="52" s="1"/>
  <c r="Y61" i="90"/>
  <c r="X61" i="90"/>
  <c r="AI66" i="44"/>
  <c r="AN66" i="44"/>
  <c r="AI62" i="103"/>
  <c r="AN62" i="103"/>
  <c r="AR58" i="35"/>
  <c r="Z64" i="55"/>
  <c r="AH67" i="86"/>
  <c r="AQ67" i="86" s="1"/>
  <c r="Y59" i="85"/>
  <c r="X59" i="85"/>
  <c r="X67" i="95"/>
  <c r="Y67" i="95"/>
  <c r="Z67" i="95"/>
  <c r="AI58" i="50"/>
  <c r="AN58" i="50"/>
  <c r="Z69" i="53"/>
  <c r="Y70" i="104"/>
  <c r="X70" i="104"/>
  <c r="AR63" i="55"/>
  <c r="AH67" i="100"/>
  <c r="AQ67" i="100" s="1"/>
  <c r="Z67" i="100"/>
  <c r="AI62" i="18"/>
  <c r="AN62" i="18"/>
  <c r="Z67" i="84"/>
  <c r="Y67" i="88"/>
  <c r="Z67" i="88"/>
  <c r="X67" i="88"/>
  <c r="AH61" i="82"/>
  <c r="AQ61" i="82" s="1"/>
  <c r="Y67" i="44"/>
  <c r="Z67" i="44"/>
  <c r="X67" i="44"/>
  <c r="AH64" i="83"/>
  <c r="AQ64" i="83" s="1"/>
  <c r="AH58" i="94"/>
  <c r="AQ58" i="94" s="1"/>
  <c r="AI63" i="91"/>
  <c r="AN63" i="91"/>
  <c r="AR61" i="87"/>
  <c r="Z67" i="86"/>
  <c r="AH65" i="54"/>
  <c r="AQ65" i="54" s="1"/>
  <c r="Y62" i="42"/>
  <c r="X62" i="42"/>
  <c r="AH68" i="20"/>
  <c r="AQ68" i="20" s="1"/>
  <c r="Y68" i="51"/>
  <c r="X68" i="51"/>
  <c r="AI57" i="102"/>
  <c r="AN57" i="102"/>
  <c r="AG62" i="87"/>
  <c r="AP62" i="87" s="1"/>
  <c r="AF62" i="87"/>
  <c r="AO62" i="87" s="1"/>
  <c r="W63" i="87"/>
  <c r="AE62" i="87"/>
  <c r="AR68" i="53"/>
  <c r="Y60" i="48"/>
  <c r="X60" i="48"/>
  <c r="AH68" i="96"/>
  <c r="AQ68" i="96" s="1"/>
  <c r="AR59" i="98"/>
  <c r="W65" i="49"/>
  <c r="AF64" i="49"/>
  <c r="AO64" i="49" s="1"/>
  <c r="AE64" i="49"/>
  <c r="AG64" i="49"/>
  <c r="AP64" i="49" s="1"/>
  <c r="AH59" i="35"/>
  <c r="AQ59" i="35" s="1"/>
  <c r="AH62" i="87"/>
  <c r="AQ62" i="87" s="1"/>
  <c r="AR63" i="83"/>
  <c r="Y64" i="91"/>
  <c r="Z64" i="91"/>
  <c r="X64" i="91"/>
  <c r="Z68" i="20"/>
  <c r="AI69" i="104"/>
  <c r="AN69" i="104"/>
  <c r="AF63" i="103" l="1"/>
  <c r="AO63" i="103" s="1"/>
  <c r="AG63" i="103"/>
  <c r="AP63" i="103" s="1"/>
  <c r="AE63" i="103"/>
  <c r="W64" i="103"/>
  <c r="W60" i="50"/>
  <c r="AE59" i="50"/>
  <c r="AF59" i="50"/>
  <c r="AO59" i="50" s="1"/>
  <c r="AG59" i="50"/>
  <c r="AP59" i="50" s="1"/>
  <c r="AF63" i="11"/>
  <c r="AO63" i="11" s="1"/>
  <c r="AG63" i="11"/>
  <c r="AP63" i="11" s="1"/>
  <c r="W64" i="11"/>
  <c r="AE63" i="11"/>
  <c r="W65" i="91"/>
  <c r="AF64" i="91"/>
  <c r="AO64" i="91" s="1"/>
  <c r="AG64" i="91"/>
  <c r="AP64" i="91" s="1"/>
  <c r="AE64" i="91"/>
  <c r="Y65" i="49"/>
  <c r="X65" i="49"/>
  <c r="AR66" i="44"/>
  <c r="AI66" i="16"/>
  <c r="AN66" i="16"/>
  <c r="AJ43" i="53"/>
  <c r="AK43" i="53"/>
  <c r="AT43" i="53" s="1"/>
  <c r="AK13" i="53"/>
  <c r="AT13" i="53" s="1"/>
  <c r="AR57" i="102"/>
  <c r="AH70" i="104"/>
  <c r="AQ70" i="104" s="1"/>
  <c r="AF67" i="95"/>
  <c r="AO67" i="95" s="1"/>
  <c r="AG67" i="95"/>
  <c r="AP67" i="95" s="1"/>
  <c r="W68" i="95"/>
  <c r="AE67" i="95"/>
  <c r="AH61" i="90"/>
  <c r="AQ61" i="90" s="1"/>
  <c r="Y69" i="52"/>
  <c r="X69" i="52"/>
  <c r="AH64" i="41"/>
  <c r="AQ64" i="41" s="1"/>
  <c r="Y68" i="45"/>
  <c r="X68" i="45"/>
  <c r="AJ65" i="53"/>
  <c r="AK65" i="53"/>
  <c r="AT65" i="53" s="1"/>
  <c r="AK60" i="53"/>
  <c r="AT60" i="53" s="1"/>
  <c r="AJ60" i="53"/>
  <c r="AJ54" i="53"/>
  <c r="AK54" i="53"/>
  <c r="AT54" i="53" s="1"/>
  <c r="AJ48" i="53"/>
  <c r="AK48" i="53"/>
  <c r="AT48" i="53" s="1"/>
  <c r="AK42" i="53"/>
  <c r="AT42" i="53" s="1"/>
  <c r="AJ42" i="53"/>
  <c r="AJ36" i="53"/>
  <c r="AK36" i="53"/>
  <c r="AT36" i="53" s="1"/>
  <c r="AK30" i="53"/>
  <c r="AT30" i="53" s="1"/>
  <c r="AJ30" i="53"/>
  <c r="AJ24" i="53"/>
  <c r="AK24" i="53"/>
  <c r="AT24" i="53" s="1"/>
  <c r="AJ18" i="53"/>
  <c r="AK18" i="53"/>
  <c r="AT18" i="53" s="1"/>
  <c r="AK12" i="53"/>
  <c r="AT12" i="53" s="1"/>
  <c r="AJ12" i="53"/>
  <c r="AK5" i="53"/>
  <c r="AT5" i="53" s="1"/>
  <c r="AR60" i="90"/>
  <c r="AI67" i="13"/>
  <c r="AN67" i="13"/>
  <c r="Y69" i="96"/>
  <c r="X69" i="96"/>
  <c r="AI65" i="54"/>
  <c r="AN65" i="54"/>
  <c r="W65" i="55"/>
  <c r="AG64" i="55"/>
  <c r="AP64" i="55" s="1"/>
  <c r="AE64" i="55"/>
  <c r="AF64" i="55"/>
  <c r="AO64" i="55" s="1"/>
  <c r="AK67" i="53"/>
  <c r="AT67" i="53" s="1"/>
  <c r="AJ67" i="53"/>
  <c r="AJ37" i="53"/>
  <c r="AK37" i="53"/>
  <c r="AT37" i="53" s="1"/>
  <c r="AK7" i="53"/>
  <c r="AT7" i="53" s="1"/>
  <c r="Y68" i="13"/>
  <c r="X68" i="13"/>
  <c r="AI59" i="35"/>
  <c r="AN59" i="35"/>
  <c r="AH68" i="51"/>
  <c r="AQ68" i="51" s="1"/>
  <c r="AG67" i="84"/>
  <c r="AP67" i="84" s="1"/>
  <c r="W68" i="84"/>
  <c r="AE67" i="84"/>
  <c r="AF67" i="84"/>
  <c r="AO67" i="84" s="1"/>
  <c r="Z70" i="104"/>
  <c r="Z61" i="90"/>
  <c r="AI68" i="52"/>
  <c r="AN68" i="52"/>
  <c r="Z64" i="41"/>
  <c r="AI67" i="45"/>
  <c r="AN67" i="45"/>
  <c r="AH63" i="18"/>
  <c r="AQ63" i="18" s="1"/>
  <c r="AR60" i="43"/>
  <c r="Y67" i="16"/>
  <c r="Z67" i="16"/>
  <c r="X67" i="16"/>
  <c r="AJ66" i="53"/>
  <c r="AK66" i="53"/>
  <c r="AT66" i="53" s="1"/>
  <c r="AJ59" i="53"/>
  <c r="AK59" i="53"/>
  <c r="AT59" i="53" s="1"/>
  <c r="AJ53" i="53"/>
  <c r="AK53" i="53"/>
  <c r="AT53" i="53" s="1"/>
  <c r="AK47" i="53"/>
  <c r="AT47" i="53" s="1"/>
  <c r="AJ47" i="53"/>
  <c r="AJ41" i="53"/>
  <c r="AK41" i="53"/>
  <c r="AT41" i="53" s="1"/>
  <c r="AJ35" i="53"/>
  <c r="AK35" i="53"/>
  <c r="AT35" i="53" s="1"/>
  <c r="AK29" i="53"/>
  <c r="AT29" i="53" s="1"/>
  <c r="AJ29" i="53"/>
  <c r="AK23" i="53"/>
  <c r="AT23" i="53" s="1"/>
  <c r="AJ23" i="53"/>
  <c r="AK17" i="53"/>
  <c r="AT17" i="53" s="1"/>
  <c r="AJ17" i="53"/>
  <c r="AJ11" i="53"/>
  <c r="AK11" i="53"/>
  <c r="AT11" i="53" s="1"/>
  <c r="AK69" i="53"/>
  <c r="AT69" i="53" s="1"/>
  <c r="W71" i="92"/>
  <c r="AF70" i="92"/>
  <c r="AO70" i="92" s="1"/>
  <c r="AE70" i="92"/>
  <c r="AG70" i="92"/>
  <c r="AP70" i="92" s="1"/>
  <c r="AR58" i="85"/>
  <c r="AH61" i="43"/>
  <c r="AQ61" i="43" s="1"/>
  <c r="AI68" i="96"/>
  <c r="AN68" i="96"/>
  <c r="Y65" i="83"/>
  <c r="X65" i="83"/>
  <c r="W68" i="86"/>
  <c r="AG67" i="86"/>
  <c r="AP67" i="86" s="1"/>
  <c r="AF67" i="86"/>
  <c r="AO67" i="86" s="1"/>
  <c r="AE67" i="86"/>
  <c r="AG67" i="88"/>
  <c r="AP67" i="88" s="1"/>
  <c r="AF67" i="88"/>
  <c r="AO67" i="88" s="1"/>
  <c r="AE67" i="88"/>
  <c r="W68" i="88"/>
  <c r="AR58" i="50"/>
  <c r="AK55" i="53"/>
  <c r="AT55" i="53" s="1"/>
  <c r="AJ55" i="53"/>
  <c r="AK19" i="53"/>
  <c r="AT19" i="53" s="1"/>
  <c r="Y66" i="54"/>
  <c r="X66" i="54"/>
  <c r="AH60" i="48"/>
  <c r="AQ60" i="48" s="1"/>
  <c r="AI62" i="87"/>
  <c r="AN62" i="87"/>
  <c r="AR69" i="104"/>
  <c r="Z60" i="48"/>
  <c r="Y63" i="87"/>
  <c r="X63" i="87"/>
  <c r="Z63" i="87" s="1"/>
  <c r="Z68" i="51"/>
  <c r="AH67" i="44"/>
  <c r="AQ67" i="44" s="1"/>
  <c r="AH67" i="95"/>
  <c r="AQ67" i="95" s="1"/>
  <c r="AE64" i="10"/>
  <c r="AN64" i="10" s="1"/>
  <c r="W65" i="10"/>
  <c r="AF64" i="10"/>
  <c r="AO64" i="10" s="1"/>
  <c r="AG64" i="10"/>
  <c r="Z63" i="18"/>
  <c r="AK64" i="53"/>
  <c r="AT64" i="53" s="1"/>
  <c r="AJ64" i="53"/>
  <c r="AJ58" i="53"/>
  <c r="AK58" i="53"/>
  <c r="AT58" i="53" s="1"/>
  <c r="AK52" i="53"/>
  <c r="AT52" i="53" s="1"/>
  <c r="AJ52" i="53"/>
  <c r="AJ46" i="53"/>
  <c r="AK46" i="53"/>
  <c r="AT46" i="53" s="1"/>
  <c r="AK40" i="53"/>
  <c r="AT40" i="53" s="1"/>
  <c r="AJ40" i="53"/>
  <c r="AK34" i="53"/>
  <c r="AT34" i="53" s="1"/>
  <c r="AJ34" i="53"/>
  <c r="AJ28" i="53"/>
  <c r="AK28" i="53"/>
  <c r="AT28" i="53" s="1"/>
  <c r="AJ22" i="53"/>
  <c r="AK22" i="53"/>
  <c r="AT22" i="53" s="1"/>
  <c r="AX15" i="53"/>
  <c r="S15" i="53" s="1"/>
  <c r="AC15" i="53" s="1"/>
  <c r="AB16" i="53" s="1"/>
  <c r="AX9" i="53"/>
  <c r="S9" i="53" s="1"/>
  <c r="AC9" i="53" s="1"/>
  <c r="AB10" i="53" s="1"/>
  <c r="AX5" i="53"/>
  <c r="S5" i="53" s="1"/>
  <c r="AC5" i="53" s="1"/>
  <c r="AB6" i="53" s="1"/>
  <c r="AH59" i="50"/>
  <c r="AQ59" i="50" s="1"/>
  <c r="AR66" i="95"/>
  <c r="AH63" i="103"/>
  <c r="AQ63" i="103" s="1"/>
  <c r="AH63" i="11"/>
  <c r="AQ63" i="11" s="1"/>
  <c r="AR67" i="51"/>
  <c r="AE60" i="98"/>
  <c r="W61" i="98"/>
  <c r="AF60" i="98"/>
  <c r="AO60" i="98" s="1"/>
  <c r="AG60" i="98"/>
  <c r="AP60" i="98" s="1"/>
  <c r="AR66" i="88"/>
  <c r="Z61" i="43"/>
  <c r="AJ61" i="53"/>
  <c r="AK61" i="53"/>
  <c r="AT61" i="53" s="1"/>
  <c r="AJ31" i="53"/>
  <c r="AK31" i="53"/>
  <c r="AT31" i="53" s="1"/>
  <c r="AI64" i="49"/>
  <c r="AR64" i="49" s="1"/>
  <c r="AN64" i="49"/>
  <c r="AH62" i="42"/>
  <c r="AQ62" i="42" s="1"/>
  <c r="AR63" i="91"/>
  <c r="AE67" i="44"/>
  <c r="AF67" i="44"/>
  <c r="AO67" i="44" s="1"/>
  <c r="AG67" i="44"/>
  <c r="AP67" i="44" s="1"/>
  <c r="W68" i="44"/>
  <c r="AR62" i="18"/>
  <c r="AX69" i="53"/>
  <c r="S69" i="53" s="1"/>
  <c r="AC69" i="53" s="1"/>
  <c r="AJ69" i="53" s="1"/>
  <c r="AS69" i="53" s="1"/>
  <c r="AG69" i="53"/>
  <c r="AP69" i="53" s="1"/>
  <c r="AP71" i="53" s="1"/>
  <c r="AF69" i="53"/>
  <c r="AO69" i="53" s="1"/>
  <c r="AO71" i="53" s="1"/>
  <c r="AE69" i="53"/>
  <c r="AH59" i="85"/>
  <c r="AQ59" i="85" s="1"/>
  <c r="AR62" i="103"/>
  <c r="AH58" i="102"/>
  <c r="AQ58" i="102" s="1"/>
  <c r="AR62" i="11"/>
  <c r="AK63" i="53"/>
  <c r="AT63" i="53" s="1"/>
  <c r="AJ63" i="53"/>
  <c r="AJ57" i="53"/>
  <c r="AK57" i="53"/>
  <c r="AT57" i="53" s="1"/>
  <c r="AJ51" i="53"/>
  <c r="AK51" i="53"/>
  <c r="AT51" i="53" s="1"/>
  <c r="AK45" i="53"/>
  <c r="AT45" i="53" s="1"/>
  <c r="AJ45" i="53"/>
  <c r="AJ39" i="53"/>
  <c r="AK39" i="53"/>
  <c r="AT39" i="53" s="1"/>
  <c r="AK33" i="53"/>
  <c r="AT33" i="53" s="1"/>
  <c r="AJ33" i="53"/>
  <c r="AK27" i="53"/>
  <c r="AT27" i="53" s="1"/>
  <c r="AJ27" i="53"/>
  <c r="AK21" i="53"/>
  <c r="AT21" i="53" s="1"/>
  <c r="AJ21" i="53"/>
  <c r="AX14" i="53"/>
  <c r="S14" i="53" s="1"/>
  <c r="AC14" i="53" s="1"/>
  <c r="AB15" i="53" s="1"/>
  <c r="AX8" i="53"/>
  <c r="S8" i="53" s="1"/>
  <c r="AC8" i="53" s="1"/>
  <c r="AB9" i="53" s="1"/>
  <c r="AX3" i="53"/>
  <c r="S3" i="53" s="1"/>
  <c r="AC3" i="53" s="1"/>
  <c r="AR63" i="41"/>
  <c r="AR61" i="42"/>
  <c r="AF61" i="99"/>
  <c r="AO61" i="99" s="1"/>
  <c r="AE61" i="99"/>
  <c r="AG61" i="99"/>
  <c r="AP61" i="99" s="1"/>
  <c r="W62" i="99"/>
  <c r="AI58" i="94"/>
  <c r="AN58" i="94"/>
  <c r="AI64" i="83"/>
  <c r="AN64" i="83"/>
  <c r="AR59" i="48"/>
  <c r="AJ49" i="53"/>
  <c r="AK49" i="53"/>
  <c r="AT49" i="53" s="1"/>
  <c r="AK25" i="53"/>
  <c r="AT25" i="53" s="1"/>
  <c r="AJ25" i="53"/>
  <c r="AI61" i="82"/>
  <c r="AR61" i="82" s="1"/>
  <c r="AN61" i="82"/>
  <c r="AG68" i="20"/>
  <c r="AP68" i="20" s="1"/>
  <c r="W69" i="20"/>
  <c r="AE68" i="20"/>
  <c r="AF68" i="20"/>
  <c r="AO68" i="20" s="1"/>
  <c r="AH64" i="91"/>
  <c r="AQ64" i="91" s="1"/>
  <c r="Z62" i="42"/>
  <c r="AH67" i="88"/>
  <c r="AQ67" i="88" s="1"/>
  <c r="AF67" i="100"/>
  <c r="AO67" i="100" s="1"/>
  <c r="AE67" i="100"/>
  <c r="W68" i="100"/>
  <c r="AG67" i="100"/>
  <c r="AP67" i="100" s="1"/>
  <c r="Z59" i="85"/>
  <c r="Z58" i="102"/>
  <c r="AJ68" i="53"/>
  <c r="AK68" i="53"/>
  <c r="AT68" i="53" s="1"/>
  <c r="AJ62" i="53"/>
  <c r="AK62" i="53"/>
  <c r="AT62" i="53" s="1"/>
  <c r="AK56" i="53"/>
  <c r="AT56" i="53" s="1"/>
  <c r="AJ56" i="53"/>
  <c r="AJ50" i="53"/>
  <c r="AK50" i="53"/>
  <c r="AT50" i="53" s="1"/>
  <c r="AJ44" i="53"/>
  <c r="AK44" i="53"/>
  <c r="AT44" i="53" s="1"/>
  <c r="AJ38" i="53"/>
  <c r="AK38" i="53"/>
  <c r="AT38" i="53" s="1"/>
  <c r="AJ32" i="53"/>
  <c r="AK32" i="53"/>
  <c r="AT32" i="53" s="1"/>
  <c r="AJ26" i="53"/>
  <c r="AK26" i="53"/>
  <c r="AT26" i="53" s="1"/>
  <c r="AX19" i="53"/>
  <c r="S19" i="53" s="1"/>
  <c r="AC19" i="53" s="1"/>
  <c r="AB20" i="53" s="1"/>
  <c r="AX13" i="53"/>
  <c r="S13" i="53" s="1"/>
  <c r="AC13" i="53" s="1"/>
  <c r="AB14" i="53" s="1"/>
  <c r="AX7" i="53"/>
  <c r="S7" i="53" s="1"/>
  <c r="AC7" i="53" s="1"/>
  <c r="AB8" i="53" s="1"/>
  <c r="Y60" i="35"/>
  <c r="X60" i="35"/>
  <c r="Y62" i="82"/>
  <c r="Z62" i="82"/>
  <c r="X62" i="82"/>
  <c r="Y59" i="94"/>
  <c r="X59" i="94"/>
  <c r="Z59" i="94" s="1"/>
  <c r="W60" i="94" l="1"/>
  <c r="AG59" i="94"/>
  <c r="AP59" i="94" s="1"/>
  <c r="AF59" i="94"/>
  <c r="AO59" i="94" s="1"/>
  <c r="AE59" i="94"/>
  <c r="W64" i="87"/>
  <c r="AF63" i="87"/>
  <c r="AO63" i="87" s="1"/>
  <c r="AE63" i="87"/>
  <c r="AG63" i="87"/>
  <c r="AP63" i="87" s="1"/>
  <c r="AB4" i="53"/>
  <c r="AJ3" i="53"/>
  <c r="AS55" i="53"/>
  <c r="AL55" i="53"/>
  <c r="AU55" i="53" s="1"/>
  <c r="AS65" i="53"/>
  <c r="AL65" i="53"/>
  <c r="AU65" i="53" s="1"/>
  <c r="AR62" i="87"/>
  <c r="AH66" i="54"/>
  <c r="AQ66" i="54" s="1"/>
  <c r="Y68" i="86"/>
  <c r="X68" i="86"/>
  <c r="AS23" i="53"/>
  <c r="AL23" i="53"/>
  <c r="AU23" i="53" s="1"/>
  <c r="AR68" i="52"/>
  <c r="Y68" i="84"/>
  <c r="Z68" i="84"/>
  <c r="X68" i="84"/>
  <c r="AR65" i="54"/>
  <c r="AH68" i="45"/>
  <c r="AQ68" i="45" s="1"/>
  <c r="Y68" i="95"/>
  <c r="Z68" i="95" s="1"/>
  <c r="X68" i="95"/>
  <c r="AH65" i="49"/>
  <c r="AQ65" i="49" s="1"/>
  <c r="AH60" i="35"/>
  <c r="AQ60" i="35" s="1"/>
  <c r="AR64" i="83"/>
  <c r="AI61" i="99"/>
  <c r="AN61" i="99"/>
  <c r="AS31" i="53"/>
  <c r="AL31" i="53"/>
  <c r="AU31" i="53" s="1"/>
  <c r="AS28" i="53"/>
  <c r="AL28" i="53"/>
  <c r="AU28" i="53" s="1"/>
  <c r="AH63" i="87"/>
  <c r="AQ63" i="87" s="1"/>
  <c r="AR67" i="13"/>
  <c r="AI67" i="95"/>
  <c r="AN67" i="95"/>
  <c r="AJ15" i="53"/>
  <c r="AK15" i="53"/>
  <c r="AT15" i="53" s="1"/>
  <c r="AJ16" i="53"/>
  <c r="AK16" i="53"/>
  <c r="AT16" i="53" s="1"/>
  <c r="Z66" i="54"/>
  <c r="AH65" i="83"/>
  <c r="AQ65" i="83" s="1"/>
  <c r="AS41" i="53"/>
  <c r="AL41" i="53"/>
  <c r="AU41" i="53" s="1"/>
  <c r="AS59" i="53"/>
  <c r="AL59" i="53"/>
  <c r="AU59" i="53" s="1"/>
  <c r="W62" i="90"/>
  <c r="AF61" i="90"/>
  <c r="AO61" i="90" s="1"/>
  <c r="AG61" i="90"/>
  <c r="AE61" i="90"/>
  <c r="AN61" i="90" s="1"/>
  <c r="AJ7" i="53"/>
  <c r="AH69" i="96"/>
  <c r="AQ69" i="96" s="1"/>
  <c r="AS18" i="53"/>
  <c r="AL18" i="53"/>
  <c r="AU18" i="53" s="1"/>
  <c r="AS36" i="53"/>
  <c r="AL36" i="53"/>
  <c r="AU36" i="53" s="1"/>
  <c r="AS54" i="53"/>
  <c r="AL54" i="53"/>
  <c r="AU54" i="53" s="1"/>
  <c r="Z68" i="45"/>
  <c r="AS43" i="53"/>
  <c r="AL43" i="53"/>
  <c r="AU43" i="53" s="1"/>
  <c r="Z65" i="49"/>
  <c r="Y65" i="91"/>
  <c r="Z65" i="91"/>
  <c r="X65" i="91"/>
  <c r="Y64" i="103"/>
  <c r="X64" i="103"/>
  <c r="AS53" i="53"/>
  <c r="AL53" i="53"/>
  <c r="AU53" i="53" s="1"/>
  <c r="AI67" i="84"/>
  <c r="AN67" i="84"/>
  <c r="Y60" i="50"/>
  <c r="X60" i="50"/>
  <c r="AI67" i="44"/>
  <c r="AN67" i="44"/>
  <c r="Y68" i="100"/>
  <c r="X68" i="100"/>
  <c r="AR58" i="94"/>
  <c r="AS51" i="53"/>
  <c r="AL51" i="53"/>
  <c r="AU51" i="53" s="1"/>
  <c r="AS61" i="53"/>
  <c r="AL61" i="53"/>
  <c r="AU61" i="53" s="1"/>
  <c r="AH62" i="82"/>
  <c r="AQ62" i="82" s="1"/>
  <c r="AJ8" i="53"/>
  <c r="AK8" i="53"/>
  <c r="AT8" i="53" s="1"/>
  <c r="AS32" i="53"/>
  <c r="AL32" i="53"/>
  <c r="AU32" i="53" s="1"/>
  <c r="AS50" i="53"/>
  <c r="AL50" i="53"/>
  <c r="AU50" i="53" s="1"/>
  <c r="AS68" i="53"/>
  <c r="AL68" i="53"/>
  <c r="AU68" i="53" s="1"/>
  <c r="AI67" i="100"/>
  <c r="AN67" i="100"/>
  <c r="AS21" i="53"/>
  <c r="AL21" i="53"/>
  <c r="AU21" i="53" s="1"/>
  <c r="AI69" i="53"/>
  <c r="AN69" i="53"/>
  <c r="AN71" i="53" s="1"/>
  <c r="AG61" i="43"/>
  <c r="AP61" i="43" s="1"/>
  <c r="W62" i="43"/>
  <c r="AF61" i="43"/>
  <c r="AO61" i="43" s="1"/>
  <c r="AE61" i="43"/>
  <c r="Y61" i="98"/>
  <c r="Z61" i="98"/>
  <c r="X61" i="98"/>
  <c r="AL40" i="53"/>
  <c r="AU40" i="53" s="1"/>
  <c r="AS40" i="53"/>
  <c r="AI64" i="10"/>
  <c r="AP64" i="10"/>
  <c r="AF60" i="48"/>
  <c r="AO60" i="48" s="1"/>
  <c r="AG60" i="48"/>
  <c r="AP60" i="48" s="1"/>
  <c r="W61" i="48"/>
  <c r="AE60" i="48"/>
  <c r="Z65" i="83"/>
  <c r="AS29" i="53"/>
  <c r="AL29" i="53"/>
  <c r="AU29" i="53" s="1"/>
  <c r="AS47" i="53"/>
  <c r="AL47" i="53"/>
  <c r="AU47" i="53" s="1"/>
  <c r="AF70" i="104"/>
  <c r="AO70" i="104" s="1"/>
  <c r="AE70" i="104"/>
  <c r="W71" i="104"/>
  <c r="AG70" i="104"/>
  <c r="AP70" i="104" s="1"/>
  <c r="AR59" i="35"/>
  <c r="AI64" i="55"/>
  <c r="AN64" i="55"/>
  <c r="Z69" i="96"/>
  <c r="AJ5" i="53"/>
  <c r="AS42" i="53"/>
  <c r="AL42" i="53"/>
  <c r="AU42" i="53" s="1"/>
  <c r="AS60" i="53"/>
  <c r="AL60" i="53"/>
  <c r="AU60" i="53" s="1"/>
  <c r="AH69" i="52"/>
  <c r="AQ69" i="52" s="1"/>
  <c r="AQ71" i="52" s="1"/>
  <c r="AZ3" i="52"/>
  <c r="AX4" i="52" s="1"/>
  <c r="S4" i="52" s="1"/>
  <c r="AC4" i="52" s="1"/>
  <c r="AB5" i="52" s="1"/>
  <c r="AX7" i="52"/>
  <c r="S7" i="52" s="1"/>
  <c r="AC7" i="52" s="1"/>
  <c r="AB8" i="52" s="1"/>
  <c r="AX11" i="52"/>
  <c r="S11" i="52" s="1"/>
  <c r="AC11" i="52" s="1"/>
  <c r="AB12" i="52" s="1"/>
  <c r="AX13" i="52"/>
  <c r="S13" i="52" s="1"/>
  <c r="AC13" i="52" s="1"/>
  <c r="AB14" i="52" s="1"/>
  <c r="AX14" i="52"/>
  <c r="S14" i="52" s="1"/>
  <c r="AC14" i="52" s="1"/>
  <c r="AB15" i="52" s="1"/>
  <c r="AX16" i="52"/>
  <c r="S16" i="52" s="1"/>
  <c r="AC16" i="52" s="1"/>
  <c r="AB17" i="52" s="1"/>
  <c r="AX17" i="52"/>
  <c r="S17" i="52" s="1"/>
  <c r="AC17" i="52" s="1"/>
  <c r="AB18" i="52" s="1"/>
  <c r="AX18" i="52"/>
  <c r="S18" i="52" s="1"/>
  <c r="AC18" i="52" s="1"/>
  <c r="AB19" i="52" s="1"/>
  <c r="AX19" i="52"/>
  <c r="S19" i="52" s="1"/>
  <c r="AC19" i="52" s="1"/>
  <c r="AB20" i="52" s="1"/>
  <c r="AX20" i="52"/>
  <c r="S20" i="52" s="1"/>
  <c r="AC20" i="52" s="1"/>
  <c r="AB21" i="52" s="1"/>
  <c r="AX21" i="52"/>
  <c r="S21" i="52" s="1"/>
  <c r="AC21" i="52" s="1"/>
  <c r="AB22" i="52" s="1"/>
  <c r="AX22" i="52"/>
  <c r="S22" i="52" s="1"/>
  <c r="AC22" i="52" s="1"/>
  <c r="AB23" i="52" s="1"/>
  <c r="AX23" i="52"/>
  <c r="S23" i="52" s="1"/>
  <c r="AC23" i="52" s="1"/>
  <c r="AB24" i="52" s="1"/>
  <c r="AX24" i="52"/>
  <c r="S24" i="52" s="1"/>
  <c r="AC24" i="52" s="1"/>
  <c r="AB25" i="52" s="1"/>
  <c r="AX25" i="52"/>
  <c r="S25" i="52" s="1"/>
  <c r="AC25" i="52" s="1"/>
  <c r="AB26" i="52" s="1"/>
  <c r="AX26" i="52"/>
  <c r="S26" i="52" s="1"/>
  <c r="AC26" i="52" s="1"/>
  <c r="AB27" i="52" s="1"/>
  <c r="AX27" i="52"/>
  <c r="S27" i="52" s="1"/>
  <c r="AC27" i="52" s="1"/>
  <c r="AB28" i="52" s="1"/>
  <c r="AX28" i="52"/>
  <c r="S28" i="52" s="1"/>
  <c r="AC28" i="52" s="1"/>
  <c r="AB29" i="52" s="1"/>
  <c r="AX29" i="52"/>
  <c r="S29" i="52" s="1"/>
  <c r="AC29" i="52" s="1"/>
  <c r="AB30" i="52" s="1"/>
  <c r="AX30" i="52"/>
  <c r="S30" i="52" s="1"/>
  <c r="AC30" i="52" s="1"/>
  <c r="AB31" i="52" s="1"/>
  <c r="AX31" i="52"/>
  <c r="S31" i="52" s="1"/>
  <c r="AC31" i="52" s="1"/>
  <c r="AB32" i="52" s="1"/>
  <c r="AX32" i="52"/>
  <c r="S32" i="52" s="1"/>
  <c r="AC32" i="52" s="1"/>
  <c r="AB33" i="52" s="1"/>
  <c r="AX33" i="52"/>
  <c r="S33" i="52" s="1"/>
  <c r="AC33" i="52" s="1"/>
  <c r="AB34" i="52" s="1"/>
  <c r="AX34" i="52"/>
  <c r="S34" i="52" s="1"/>
  <c r="AC34" i="52" s="1"/>
  <c r="AB35" i="52" s="1"/>
  <c r="AX35" i="52"/>
  <c r="S35" i="52" s="1"/>
  <c r="AC35" i="52" s="1"/>
  <c r="AB36" i="52" s="1"/>
  <c r="AX36" i="52"/>
  <c r="S36" i="52" s="1"/>
  <c r="AC36" i="52" s="1"/>
  <c r="AB37" i="52" s="1"/>
  <c r="AX37" i="52"/>
  <c r="S37" i="52" s="1"/>
  <c r="AC37" i="52" s="1"/>
  <c r="AB38" i="52" s="1"/>
  <c r="AX38" i="52"/>
  <c r="S38" i="52" s="1"/>
  <c r="AC38" i="52" s="1"/>
  <c r="AB39" i="52" s="1"/>
  <c r="AX39" i="52"/>
  <c r="S39" i="52" s="1"/>
  <c r="AC39" i="52" s="1"/>
  <c r="AB40" i="52" s="1"/>
  <c r="AX40" i="52"/>
  <c r="S40" i="52" s="1"/>
  <c r="AC40" i="52" s="1"/>
  <c r="AB41" i="52" s="1"/>
  <c r="AX41" i="52"/>
  <c r="S41" i="52" s="1"/>
  <c r="AC41" i="52" s="1"/>
  <c r="AB42" i="52" s="1"/>
  <c r="AX42" i="52"/>
  <c r="S42" i="52" s="1"/>
  <c r="AC42" i="52" s="1"/>
  <c r="AB43" i="52" s="1"/>
  <c r="AX43" i="52"/>
  <c r="S43" i="52" s="1"/>
  <c r="AC43" i="52" s="1"/>
  <c r="AB44" i="52" s="1"/>
  <c r="AX44" i="52"/>
  <c r="S44" i="52" s="1"/>
  <c r="AC44" i="52" s="1"/>
  <c r="AB45" i="52" s="1"/>
  <c r="AX45" i="52"/>
  <c r="S45" i="52" s="1"/>
  <c r="AC45" i="52" s="1"/>
  <c r="AB46" i="52" s="1"/>
  <c r="AX46" i="52"/>
  <c r="S46" i="52" s="1"/>
  <c r="AC46" i="52" s="1"/>
  <c r="AB47" i="52" s="1"/>
  <c r="AX47" i="52"/>
  <c r="S47" i="52" s="1"/>
  <c r="AC47" i="52" s="1"/>
  <c r="AB48" i="52" s="1"/>
  <c r="AX48" i="52"/>
  <c r="S48" i="52" s="1"/>
  <c r="AC48" i="52" s="1"/>
  <c r="AB49" i="52" s="1"/>
  <c r="AX49" i="52"/>
  <c r="S49" i="52" s="1"/>
  <c r="AC49" i="52" s="1"/>
  <c r="AB50" i="52" s="1"/>
  <c r="AX50" i="52"/>
  <c r="S50" i="52" s="1"/>
  <c r="AC50" i="52" s="1"/>
  <c r="AB51" i="52" s="1"/>
  <c r="AX51" i="52"/>
  <c r="S51" i="52" s="1"/>
  <c r="AC51" i="52" s="1"/>
  <c r="AB52" i="52" s="1"/>
  <c r="AX52" i="52"/>
  <c r="S52" i="52" s="1"/>
  <c r="AC52" i="52" s="1"/>
  <c r="AB53" i="52" s="1"/>
  <c r="AX53" i="52"/>
  <c r="S53" i="52" s="1"/>
  <c r="AC53" i="52" s="1"/>
  <c r="AB54" i="52" s="1"/>
  <c r="AX54" i="52"/>
  <c r="S54" i="52" s="1"/>
  <c r="AC54" i="52" s="1"/>
  <c r="AB55" i="52" s="1"/>
  <c r="AX55" i="52"/>
  <c r="S55" i="52" s="1"/>
  <c r="AC55" i="52" s="1"/>
  <c r="AB56" i="52" s="1"/>
  <c r="AX56" i="52"/>
  <c r="S56" i="52" s="1"/>
  <c r="AC56" i="52" s="1"/>
  <c r="AB57" i="52" s="1"/>
  <c r="AX57" i="52"/>
  <c r="S57" i="52" s="1"/>
  <c r="AC57" i="52" s="1"/>
  <c r="AB58" i="52" s="1"/>
  <c r="AX58" i="52"/>
  <c r="S58" i="52" s="1"/>
  <c r="AC58" i="52" s="1"/>
  <c r="AB59" i="52" s="1"/>
  <c r="AX59" i="52"/>
  <c r="S59" i="52" s="1"/>
  <c r="AC59" i="52" s="1"/>
  <c r="AB60" i="52" s="1"/>
  <c r="AX60" i="52"/>
  <c r="S60" i="52" s="1"/>
  <c r="AC60" i="52" s="1"/>
  <c r="AB61" i="52" s="1"/>
  <c r="AX61" i="52"/>
  <c r="S61" i="52" s="1"/>
  <c r="AC61" i="52" s="1"/>
  <c r="AB62" i="52" s="1"/>
  <c r="AX62" i="52"/>
  <c r="S62" i="52" s="1"/>
  <c r="AC62" i="52" s="1"/>
  <c r="AB63" i="52" s="1"/>
  <c r="AX63" i="52"/>
  <c r="S63" i="52" s="1"/>
  <c r="AC63" i="52" s="1"/>
  <c r="AB64" i="52" s="1"/>
  <c r="AX64" i="52"/>
  <c r="S64" i="52" s="1"/>
  <c r="AC64" i="52" s="1"/>
  <c r="AB65" i="52" s="1"/>
  <c r="AX65" i="52"/>
  <c r="S65" i="52" s="1"/>
  <c r="AC65" i="52" s="1"/>
  <c r="AB66" i="52" s="1"/>
  <c r="AX66" i="52"/>
  <c r="S66" i="52" s="1"/>
  <c r="AC66" i="52" s="1"/>
  <c r="AB67" i="52" s="1"/>
  <c r="AX67" i="52"/>
  <c r="S67" i="52" s="1"/>
  <c r="AC67" i="52" s="1"/>
  <c r="AB68" i="52" s="1"/>
  <c r="AX68" i="52"/>
  <c r="S68" i="52" s="1"/>
  <c r="AC68" i="52" s="1"/>
  <c r="AB69" i="52" s="1"/>
  <c r="AI63" i="103"/>
  <c r="AR63" i="103" s="1"/>
  <c r="AN63" i="103"/>
  <c r="AS26" i="53"/>
  <c r="AL26" i="53"/>
  <c r="AU26" i="53" s="1"/>
  <c r="AS44" i="53"/>
  <c r="AL44" i="53"/>
  <c r="AU44" i="53" s="1"/>
  <c r="AS62" i="53"/>
  <c r="AL62" i="53"/>
  <c r="AU62" i="53" s="1"/>
  <c r="X69" i="20"/>
  <c r="Y69" i="20"/>
  <c r="Z69" i="20"/>
  <c r="AJ10" i="53"/>
  <c r="AK10" i="53"/>
  <c r="AT10" i="53" s="1"/>
  <c r="AS34" i="53"/>
  <c r="AL34" i="53"/>
  <c r="AU34" i="53" s="1"/>
  <c r="AS52" i="53"/>
  <c r="AL52" i="53"/>
  <c r="AU52" i="53" s="1"/>
  <c r="AK14" i="53"/>
  <c r="AT14" i="53" s="1"/>
  <c r="AJ14" i="53"/>
  <c r="AS56" i="53"/>
  <c r="AL56" i="53"/>
  <c r="AU56" i="53" s="1"/>
  <c r="AG62" i="42"/>
  <c r="AP62" i="42" s="1"/>
  <c r="W63" i="42"/>
  <c r="AE62" i="42"/>
  <c r="AF62" i="42"/>
  <c r="AO62" i="42" s="1"/>
  <c r="Y62" i="99"/>
  <c r="X62" i="99"/>
  <c r="Z62" i="99" s="1"/>
  <c r="AS39" i="53"/>
  <c r="AL39" i="53"/>
  <c r="AU39" i="53" s="1"/>
  <c r="AS57" i="53"/>
  <c r="AL57" i="53"/>
  <c r="AU57" i="53" s="1"/>
  <c r="Y68" i="44"/>
  <c r="Z68" i="44"/>
  <c r="X68" i="44"/>
  <c r="AI60" i="98"/>
  <c r="AN60" i="98"/>
  <c r="AS22" i="53"/>
  <c r="AL22" i="53"/>
  <c r="AU22" i="53" s="1"/>
  <c r="AS58" i="53"/>
  <c r="AL58" i="53"/>
  <c r="AU58" i="53" s="1"/>
  <c r="AI67" i="86"/>
  <c r="AN67" i="86"/>
  <c r="AI70" i="92"/>
  <c r="AN70" i="92"/>
  <c r="AS11" i="53"/>
  <c r="AL11" i="53"/>
  <c r="AU11" i="53" s="1"/>
  <c r="AS66" i="53"/>
  <c r="AL66" i="53"/>
  <c r="AU66" i="53" s="1"/>
  <c r="AR67" i="45"/>
  <c r="AH68" i="13"/>
  <c r="AQ68" i="13" s="1"/>
  <c r="AS37" i="53"/>
  <c r="AL37" i="53"/>
  <c r="AU37" i="53" s="1"/>
  <c r="AS24" i="53"/>
  <c r="AL24" i="53"/>
  <c r="AU24" i="53" s="1"/>
  <c r="Z69" i="52"/>
  <c r="AR66" i="16"/>
  <c r="AI63" i="11"/>
  <c r="AN63" i="11"/>
  <c r="AH59" i="94"/>
  <c r="AQ59" i="94" s="1"/>
  <c r="AI68" i="20"/>
  <c r="AN68" i="20"/>
  <c r="AJ6" i="53"/>
  <c r="AK6" i="53"/>
  <c r="AT6" i="53" s="1"/>
  <c r="AS46" i="53"/>
  <c r="AL46" i="53"/>
  <c r="AU46" i="53" s="1"/>
  <c r="AI67" i="88"/>
  <c r="AN67" i="88"/>
  <c r="AR68" i="96"/>
  <c r="Y71" i="92"/>
  <c r="Z71" i="92"/>
  <c r="X71" i="92"/>
  <c r="AS35" i="53"/>
  <c r="AL35" i="53"/>
  <c r="AU35" i="53" s="1"/>
  <c r="AE67" i="16"/>
  <c r="W68" i="16"/>
  <c r="AF67" i="16"/>
  <c r="AO67" i="16" s="1"/>
  <c r="AG67" i="16"/>
  <c r="AP67" i="16" s="1"/>
  <c r="AS48" i="53"/>
  <c r="AL48" i="53"/>
  <c r="AU48" i="53" s="1"/>
  <c r="Z60" i="35"/>
  <c r="AK9" i="53"/>
  <c r="AT9" i="53" s="1"/>
  <c r="AJ9" i="53"/>
  <c r="AS33" i="53"/>
  <c r="AL33" i="53"/>
  <c r="AU33" i="53" s="1"/>
  <c r="AE63" i="18"/>
  <c r="W64" i="18"/>
  <c r="AF63" i="18"/>
  <c r="AO63" i="18" s="1"/>
  <c r="AG63" i="18"/>
  <c r="AP63" i="18" s="1"/>
  <c r="AS49" i="53"/>
  <c r="AL49" i="53"/>
  <c r="AU49" i="53" s="1"/>
  <c r="AF62" i="82"/>
  <c r="AO62" i="82" s="1"/>
  <c r="W63" i="82"/>
  <c r="AE62" i="82"/>
  <c r="AG62" i="82"/>
  <c r="AP62" i="82" s="1"/>
  <c r="W59" i="102"/>
  <c r="AG58" i="102"/>
  <c r="AP58" i="102" s="1"/>
  <c r="AF58" i="102"/>
  <c r="AO58" i="102" s="1"/>
  <c r="AE58" i="102"/>
  <c r="AJ20" i="53"/>
  <c r="AK20" i="53"/>
  <c r="AT20" i="53" s="1"/>
  <c r="AS38" i="53"/>
  <c r="AL38" i="53"/>
  <c r="AU38" i="53" s="1"/>
  <c r="AE59" i="85"/>
  <c r="W60" i="85"/>
  <c r="AG59" i="85"/>
  <c r="AP59" i="85" s="1"/>
  <c r="AF59" i="85"/>
  <c r="AO59" i="85" s="1"/>
  <c r="AS25" i="53"/>
  <c r="AL25" i="53"/>
  <c r="AU25" i="53" s="1"/>
  <c r="AL27" i="53"/>
  <c r="AU27" i="53" s="1"/>
  <c r="AS27" i="53"/>
  <c r="AS45" i="53"/>
  <c r="AL45" i="53"/>
  <c r="AU45" i="53" s="1"/>
  <c r="AS63" i="53"/>
  <c r="AL63" i="53"/>
  <c r="AU63" i="53" s="1"/>
  <c r="AL64" i="53"/>
  <c r="AU64" i="53" s="1"/>
  <c r="AS64" i="53"/>
  <c r="Y65" i="10"/>
  <c r="X65" i="10"/>
  <c r="Z65" i="10" s="1"/>
  <c r="AF68" i="51"/>
  <c r="AO68" i="51" s="1"/>
  <c r="W69" i="51"/>
  <c r="AG68" i="51"/>
  <c r="AP68" i="51" s="1"/>
  <c r="AE68" i="51"/>
  <c r="AJ19" i="53"/>
  <c r="Y68" i="88"/>
  <c r="Z68" i="88" s="1"/>
  <c r="X68" i="88"/>
  <c r="AS17" i="53"/>
  <c r="AL17" i="53"/>
  <c r="AU17" i="53" s="1"/>
  <c r="AH67" i="16"/>
  <c r="AQ67" i="16" s="1"/>
  <c r="AE64" i="41"/>
  <c r="W65" i="41"/>
  <c r="AG64" i="41"/>
  <c r="AP64" i="41" s="1"/>
  <c r="AF64" i="41"/>
  <c r="AO64" i="41" s="1"/>
  <c r="Z68" i="13"/>
  <c r="AS67" i="53"/>
  <c r="AL67" i="53"/>
  <c r="AU67" i="53" s="1"/>
  <c r="Y65" i="55"/>
  <c r="X65" i="55"/>
  <c r="AS12" i="53"/>
  <c r="AL12" i="53"/>
  <c r="AU12" i="53" s="1"/>
  <c r="AS30" i="53"/>
  <c r="AL30" i="53"/>
  <c r="AU30" i="53" s="1"/>
  <c r="AJ13" i="53"/>
  <c r="AI64" i="91"/>
  <c r="AN64" i="91"/>
  <c r="Y64" i="11"/>
  <c r="Z64" i="11"/>
  <c r="X64" i="11"/>
  <c r="AI59" i="50"/>
  <c r="AN59" i="50"/>
  <c r="AG68" i="88" l="1"/>
  <c r="AP68" i="88" s="1"/>
  <c r="AF68" i="88"/>
  <c r="AO68" i="88" s="1"/>
  <c r="AE68" i="88"/>
  <c r="W69" i="88"/>
  <c r="AE65" i="10"/>
  <c r="AF65" i="10"/>
  <c r="AO65" i="10" s="1"/>
  <c r="AG65" i="10"/>
  <c r="AP65" i="10" s="1"/>
  <c r="W66" i="10"/>
  <c r="W63" i="99"/>
  <c r="AG62" i="99"/>
  <c r="AP62" i="99" s="1"/>
  <c r="AF62" i="99"/>
  <c r="AO62" i="99" s="1"/>
  <c r="AE62" i="99"/>
  <c r="W69" i="95"/>
  <c r="AF68" i="95"/>
  <c r="AO68" i="95" s="1"/>
  <c r="AG68" i="95"/>
  <c r="AP68" i="95" s="1"/>
  <c r="AE68" i="95"/>
  <c r="AE71" i="92"/>
  <c r="W72" i="92"/>
  <c r="AG71" i="92"/>
  <c r="AP71" i="92" s="1"/>
  <c r="AF71" i="92"/>
  <c r="AO71" i="92" s="1"/>
  <c r="W70" i="20"/>
  <c r="AG69" i="20"/>
  <c r="AP69" i="20" s="1"/>
  <c r="AF69" i="20"/>
  <c r="AO69" i="20" s="1"/>
  <c r="AE69" i="20"/>
  <c r="AJ44" i="52"/>
  <c r="AK44" i="52"/>
  <c r="AT44" i="52" s="1"/>
  <c r="AJ14" i="52"/>
  <c r="AK14" i="52"/>
  <c r="AT14" i="52" s="1"/>
  <c r="AH64" i="11"/>
  <c r="AQ64" i="11" s="1"/>
  <c r="AI59" i="85"/>
  <c r="AN59" i="85"/>
  <c r="AI58" i="102"/>
  <c r="AN58" i="102"/>
  <c r="AI62" i="82"/>
  <c r="AN62" i="82"/>
  <c r="AS9" i="53"/>
  <c r="AL9" i="53"/>
  <c r="AU9" i="53" s="1"/>
  <c r="AH71" i="92"/>
  <c r="AQ71" i="92" s="1"/>
  <c r="AR67" i="88"/>
  <c r="AR68" i="20"/>
  <c r="AH68" i="44"/>
  <c r="AQ68" i="44" s="1"/>
  <c r="AI62" i="42"/>
  <c r="AN62" i="42"/>
  <c r="AS10" i="53"/>
  <c r="AL10" i="53"/>
  <c r="AU10" i="53" s="1"/>
  <c r="AJ69" i="52"/>
  <c r="AS69" i="52" s="1"/>
  <c r="AK63" i="52"/>
  <c r="AT63" i="52" s="1"/>
  <c r="AJ63" i="52"/>
  <c r="AK57" i="52"/>
  <c r="AT57" i="52" s="1"/>
  <c r="AJ57" i="52"/>
  <c r="AK51" i="52"/>
  <c r="AT51" i="52" s="1"/>
  <c r="AJ51" i="52"/>
  <c r="AK45" i="52"/>
  <c r="AT45" i="52" s="1"/>
  <c r="AJ45" i="52"/>
  <c r="AK39" i="52"/>
  <c r="AT39" i="52" s="1"/>
  <c r="AJ39" i="52"/>
  <c r="AK33" i="52"/>
  <c r="AT33" i="52" s="1"/>
  <c r="AJ33" i="52"/>
  <c r="AK27" i="52"/>
  <c r="AT27" i="52" s="1"/>
  <c r="AJ27" i="52"/>
  <c r="AK21" i="52"/>
  <c r="AT21" i="52" s="1"/>
  <c r="AJ21" i="52"/>
  <c r="AJ15" i="52"/>
  <c r="AK15" i="52"/>
  <c r="AT15" i="52" s="1"/>
  <c r="AX8" i="52"/>
  <c r="S8" i="52" s="1"/>
  <c r="AC8" i="52" s="1"/>
  <c r="AB9" i="52" s="1"/>
  <c r="AE69" i="96"/>
  <c r="AG69" i="96"/>
  <c r="AP69" i="96" s="1"/>
  <c r="AF69" i="96"/>
  <c r="AO69" i="96" s="1"/>
  <c r="W70" i="96"/>
  <c r="AH61" i="98"/>
  <c r="AQ61" i="98" s="1"/>
  <c r="Y62" i="43"/>
  <c r="Z62" i="43"/>
  <c r="X62" i="43"/>
  <c r="AR67" i="84"/>
  <c r="AH65" i="91"/>
  <c r="AQ65" i="91" s="1"/>
  <c r="AF68" i="45"/>
  <c r="AO68" i="45" s="1"/>
  <c r="AG68" i="45"/>
  <c r="AP68" i="45" s="1"/>
  <c r="AE68" i="45"/>
  <c r="W69" i="45"/>
  <c r="AS7" i="53"/>
  <c r="AL7" i="53"/>
  <c r="AU7" i="53" s="1"/>
  <c r="AL3" i="53"/>
  <c r="AU3" i="53" s="1"/>
  <c r="AS3" i="53"/>
  <c r="Y64" i="87"/>
  <c r="X64" i="87"/>
  <c r="Y65" i="41"/>
  <c r="Z65" i="41"/>
  <c r="X65" i="41"/>
  <c r="AJ68" i="52"/>
  <c r="AK68" i="52"/>
  <c r="AT68" i="52" s="1"/>
  <c r="AJ38" i="52"/>
  <c r="AK38" i="52"/>
  <c r="AT38" i="52" s="1"/>
  <c r="AJ20" i="52"/>
  <c r="AK20" i="52"/>
  <c r="AT20" i="52" s="1"/>
  <c r="W66" i="91"/>
  <c r="AE65" i="91"/>
  <c r="AF65" i="91"/>
  <c r="AO65" i="91" s="1"/>
  <c r="AG65" i="91"/>
  <c r="AP65" i="91" s="1"/>
  <c r="AI64" i="41"/>
  <c r="AN64" i="41"/>
  <c r="Y64" i="18"/>
  <c r="Z64" i="18"/>
  <c r="X64" i="18"/>
  <c r="AF60" i="35"/>
  <c r="AO60" i="35" s="1"/>
  <c r="W61" i="35"/>
  <c r="AG60" i="35"/>
  <c r="AP60" i="35" s="1"/>
  <c r="AE60" i="35"/>
  <c r="Y68" i="16"/>
  <c r="Z68" i="16"/>
  <c r="X68" i="16"/>
  <c r="AK67" i="52"/>
  <c r="AT67" i="52" s="1"/>
  <c r="AJ67" i="52"/>
  <c r="AJ61" i="52"/>
  <c r="AK61" i="52"/>
  <c r="AT61" i="52" s="1"/>
  <c r="AJ55" i="52"/>
  <c r="AK55" i="52"/>
  <c r="AT55" i="52" s="1"/>
  <c r="AJ49" i="52"/>
  <c r="AK49" i="52"/>
  <c r="AT49" i="52" s="1"/>
  <c r="AK43" i="52"/>
  <c r="AT43" i="52" s="1"/>
  <c r="AJ43" i="52"/>
  <c r="AK37" i="52"/>
  <c r="AT37" i="52" s="1"/>
  <c r="AJ37" i="52"/>
  <c r="AJ31" i="52"/>
  <c r="AK31" i="52"/>
  <c r="AT31" i="52" s="1"/>
  <c r="AJ25" i="52"/>
  <c r="AK25" i="52"/>
  <c r="AT25" i="52" s="1"/>
  <c r="AJ19" i="52"/>
  <c r="AK19" i="52"/>
  <c r="AT19" i="52" s="1"/>
  <c r="AX12" i="52"/>
  <c r="S12" i="52" s="1"/>
  <c r="AC12" i="52" s="1"/>
  <c r="AB13" i="52" s="1"/>
  <c r="AX6" i="52"/>
  <c r="S6" i="52" s="1"/>
  <c r="AC6" i="52" s="1"/>
  <c r="AB7" i="52" s="1"/>
  <c r="AR64" i="55"/>
  <c r="AI70" i="104"/>
  <c r="AN70" i="104"/>
  <c r="AE65" i="83"/>
  <c r="W66" i="83"/>
  <c r="AG65" i="83"/>
  <c r="AP65" i="83" s="1"/>
  <c r="AF65" i="83"/>
  <c r="AO65" i="83" s="1"/>
  <c r="AH60" i="50"/>
  <c r="AQ60" i="50" s="1"/>
  <c r="AI59" i="94"/>
  <c r="AN59" i="94"/>
  <c r="AH65" i="10"/>
  <c r="AQ65" i="10" s="1"/>
  <c r="AR63" i="11"/>
  <c r="AK56" i="52"/>
  <c r="AT56" i="52" s="1"/>
  <c r="AJ56" i="52"/>
  <c r="AJ32" i="52"/>
  <c r="AK32" i="52"/>
  <c r="AT32" i="52" s="1"/>
  <c r="Y59" i="102"/>
  <c r="Z59" i="102"/>
  <c r="X59" i="102"/>
  <c r="AI63" i="18"/>
  <c r="AN63" i="18"/>
  <c r="AI67" i="16"/>
  <c r="AN67" i="16"/>
  <c r="AR70" i="92"/>
  <c r="AH69" i="20"/>
  <c r="AQ69" i="20" s="1"/>
  <c r="AJ66" i="52"/>
  <c r="AK66" i="52"/>
  <c r="AT66" i="52" s="1"/>
  <c r="AK60" i="52"/>
  <c r="AT60" i="52" s="1"/>
  <c r="AJ60" i="52"/>
  <c r="AK54" i="52"/>
  <c r="AT54" i="52" s="1"/>
  <c r="AJ54" i="52"/>
  <c r="AJ48" i="52"/>
  <c r="AK48" i="52"/>
  <c r="AT48" i="52" s="1"/>
  <c r="AJ42" i="52"/>
  <c r="AK42" i="52"/>
  <c r="AT42" i="52" s="1"/>
  <c r="AJ36" i="52"/>
  <c r="AK36" i="52"/>
  <c r="AT36" i="52" s="1"/>
  <c r="AK30" i="52"/>
  <c r="AT30" i="52" s="1"/>
  <c r="AJ30" i="52"/>
  <c r="AK24" i="52"/>
  <c r="AT24" i="52" s="1"/>
  <c r="AJ24" i="52"/>
  <c r="AK18" i="52"/>
  <c r="AT18" i="52" s="1"/>
  <c r="AJ18" i="52"/>
  <c r="AK12" i="52"/>
  <c r="AT12" i="52" s="1"/>
  <c r="AJ12" i="52"/>
  <c r="AK5" i="52"/>
  <c r="AT5" i="52" s="1"/>
  <c r="AR64" i="10"/>
  <c r="AR69" i="53"/>
  <c r="AR71" i="53" s="1"/>
  <c r="AL69" i="53"/>
  <c r="AU69" i="53" s="1"/>
  <c r="AS8" i="53"/>
  <c r="AL8" i="53"/>
  <c r="AU8" i="53" s="1"/>
  <c r="AH68" i="100"/>
  <c r="AQ68" i="100" s="1"/>
  <c r="Z60" i="50"/>
  <c r="AH64" i="103"/>
  <c r="AQ64" i="103" s="1"/>
  <c r="AG65" i="49"/>
  <c r="AP65" i="49" s="1"/>
  <c r="AF65" i="49"/>
  <c r="AO65" i="49" s="1"/>
  <c r="W66" i="49"/>
  <c r="AE65" i="49"/>
  <c r="AI61" i="90"/>
  <c r="AP61" i="90"/>
  <c r="AE66" i="54"/>
  <c r="AG66" i="54"/>
  <c r="AP66" i="54" s="1"/>
  <c r="AF66" i="54"/>
  <c r="AO66" i="54" s="1"/>
  <c r="W67" i="54"/>
  <c r="AR67" i="95"/>
  <c r="AH68" i="84"/>
  <c r="AQ68" i="84" s="1"/>
  <c r="AE68" i="44"/>
  <c r="AG68" i="44"/>
  <c r="AP68" i="44" s="1"/>
  <c r="AF68" i="44"/>
  <c r="AO68" i="44" s="1"/>
  <c r="W69" i="44"/>
  <c r="Y63" i="42"/>
  <c r="X63" i="42"/>
  <c r="AK50" i="52"/>
  <c r="AT50" i="52" s="1"/>
  <c r="AJ50" i="52"/>
  <c r="AK8" i="52"/>
  <c r="AT8" i="52" s="1"/>
  <c r="AJ8" i="52"/>
  <c r="Y71" i="104"/>
  <c r="X71" i="104"/>
  <c r="AG61" i="98"/>
  <c r="AP61" i="98" s="1"/>
  <c r="W62" i="98"/>
  <c r="AF61" i="98"/>
  <c r="AO61" i="98" s="1"/>
  <c r="AE61" i="98"/>
  <c r="AR67" i="100"/>
  <c r="AR67" i="44"/>
  <c r="AS15" i="53"/>
  <c r="AL15" i="53"/>
  <c r="AU15" i="53" s="1"/>
  <c r="W69" i="13"/>
  <c r="AG68" i="13"/>
  <c r="AP68" i="13" s="1"/>
  <c r="AE68" i="13"/>
  <c r="AF68" i="13"/>
  <c r="AO68" i="13" s="1"/>
  <c r="AI68" i="51"/>
  <c r="AN68" i="51"/>
  <c r="AR64" i="91"/>
  <c r="AH65" i="55"/>
  <c r="AQ65" i="55" s="1"/>
  <c r="AH68" i="88"/>
  <c r="AQ68" i="88" s="1"/>
  <c r="AS20" i="53"/>
  <c r="AL20" i="53"/>
  <c r="AU20" i="53" s="1"/>
  <c r="AS6" i="53"/>
  <c r="AL6" i="53"/>
  <c r="AU6" i="53" s="1"/>
  <c r="AX69" i="52"/>
  <c r="S69" i="52" s="1"/>
  <c r="AC69" i="52" s="1"/>
  <c r="AG69" i="52"/>
  <c r="AP69" i="52" s="1"/>
  <c r="AP71" i="52" s="1"/>
  <c r="AE69" i="52"/>
  <c r="AF69" i="52"/>
  <c r="AO69" i="52" s="1"/>
  <c r="AO71" i="52" s="1"/>
  <c r="AJ65" i="52"/>
  <c r="AK65" i="52"/>
  <c r="AT65" i="52" s="1"/>
  <c r="AJ59" i="52"/>
  <c r="AK59" i="52"/>
  <c r="AT59" i="52" s="1"/>
  <c r="AJ53" i="52"/>
  <c r="AK53" i="52"/>
  <c r="AT53" i="52" s="1"/>
  <c r="AJ47" i="52"/>
  <c r="AK47" i="52"/>
  <c r="AT47" i="52" s="1"/>
  <c r="AK41" i="52"/>
  <c r="AT41" i="52" s="1"/>
  <c r="AJ41" i="52"/>
  <c r="AK35" i="52"/>
  <c r="AT35" i="52" s="1"/>
  <c r="AJ35" i="52"/>
  <c r="AK29" i="52"/>
  <c r="AT29" i="52" s="1"/>
  <c r="AJ29" i="52"/>
  <c r="AJ23" i="52"/>
  <c r="AK23" i="52"/>
  <c r="AT23" i="52" s="1"/>
  <c r="AK17" i="52"/>
  <c r="AT17" i="52" s="1"/>
  <c r="AJ17" i="52"/>
  <c r="AX10" i="52"/>
  <c r="S10" i="52" s="1"/>
  <c r="AC10" i="52" s="1"/>
  <c r="AB11" i="52" s="1"/>
  <c r="AX5" i="52"/>
  <c r="S5" i="52" s="1"/>
  <c r="AC5" i="52" s="1"/>
  <c r="AB6" i="52" s="1"/>
  <c r="AI60" i="48"/>
  <c r="AN60" i="48"/>
  <c r="AI61" i="43"/>
  <c r="AN61" i="43"/>
  <c r="Z68" i="100"/>
  <c r="Z64" i="103"/>
  <c r="AR61" i="99"/>
  <c r="W69" i="84"/>
  <c r="AE68" i="84"/>
  <c r="AG68" i="84"/>
  <c r="AP68" i="84" s="1"/>
  <c r="AF68" i="84"/>
  <c r="AO68" i="84" s="1"/>
  <c r="AH68" i="86"/>
  <c r="AQ68" i="86" s="1"/>
  <c r="AI63" i="87"/>
  <c r="AN63" i="87"/>
  <c r="AG64" i="11"/>
  <c r="AP64" i="11" s="1"/>
  <c r="AE64" i="11"/>
  <c r="AF64" i="11"/>
  <c r="AO64" i="11" s="1"/>
  <c r="W65" i="11"/>
  <c r="AS19" i="53"/>
  <c r="AL19" i="53"/>
  <c r="AU19" i="53" s="1"/>
  <c r="Y63" i="82"/>
  <c r="X63" i="82"/>
  <c r="AH62" i="99"/>
  <c r="AQ62" i="99" s="1"/>
  <c r="AJ62" i="52"/>
  <c r="AK62" i="52"/>
  <c r="AT62" i="52" s="1"/>
  <c r="AJ26" i="52"/>
  <c r="AK26" i="52"/>
  <c r="AT26" i="52" s="1"/>
  <c r="AJ4" i="53"/>
  <c r="AK4" i="53"/>
  <c r="AT4" i="53" s="1"/>
  <c r="AT71" i="53" s="1"/>
  <c r="AR59" i="50"/>
  <c r="AL13" i="53"/>
  <c r="AU13" i="53" s="1"/>
  <c r="AS13" i="53"/>
  <c r="Z65" i="55"/>
  <c r="Y69" i="51"/>
  <c r="Z69" i="51"/>
  <c r="X69" i="51"/>
  <c r="Y60" i="85"/>
  <c r="X60" i="85"/>
  <c r="AR67" i="86"/>
  <c r="AR60" i="98"/>
  <c r="AS14" i="53"/>
  <c r="AL14" i="53"/>
  <c r="AU14" i="53" s="1"/>
  <c r="AJ64" i="52"/>
  <c r="AK64" i="52"/>
  <c r="AT64" i="52" s="1"/>
  <c r="AK58" i="52"/>
  <c r="AT58" i="52" s="1"/>
  <c r="AJ58" i="52"/>
  <c r="AJ52" i="52"/>
  <c r="AK52" i="52"/>
  <c r="AT52" i="52" s="1"/>
  <c r="AK46" i="52"/>
  <c r="AT46" i="52" s="1"/>
  <c r="AJ46" i="52"/>
  <c r="AK40" i="52"/>
  <c r="AT40" i="52" s="1"/>
  <c r="AJ40" i="52"/>
  <c r="AK34" i="52"/>
  <c r="AT34" i="52" s="1"/>
  <c r="AJ34" i="52"/>
  <c r="AJ28" i="52"/>
  <c r="AK28" i="52"/>
  <c r="AT28" i="52" s="1"/>
  <c r="AJ22" i="52"/>
  <c r="AK22" i="52"/>
  <c r="AT22" i="52" s="1"/>
  <c r="AX15" i="52"/>
  <c r="S15" i="52" s="1"/>
  <c r="AC15" i="52" s="1"/>
  <c r="AB16" i="52" s="1"/>
  <c r="AX9" i="52"/>
  <c r="S9" i="52" s="1"/>
  <c r="AC9" i="52" s="1"/>
  <c r="AB10" i="52" s="1"/>
  <c r="AX3" i="52"/>
  <c r="S3" i="52" s="1"/>
  <c r="AC3" i="52" s="1"/>
  <c r="AS5" i="53"/>
  <c r="AL5" i="53"/>
  <c r="AU5" i="53" s="1"/>
  <c r="Y61" i="48"/>
  <c r="X61" i="48"/>
  <c r="Y62" i="90"/>
  <c r="Z62" i="90"/>
  <c r="X62" i="90"/>
  <c r="AS16" i="53"/>
  <c r="AL16" i="53"/>
  <c r="AU16" i="53" s="1"/>
  <c r="AH68" i="95"/>
  <c r="AQ68" i="95" s="1"/>
  <c r="Z68" i="86"/>
  <c r="Y60" i="94"/>
  <c r="X60" i="94"/>
  <c r="AH60" i="94" l="1"/>
  <c r="AQ60" i="94" s="1"/>
  <c r="AF69" i="51"/>
  <c r="AO69" i="51" s="1"/>
  <c r="AG69" i="51"/>
  <c r="AP69" i="51" s="1"/>
  <c r="W70" i="51"/>
  <c r="AE69" i="51"/>
  <c r="AH63" i="82"/>
  <c r="AQ63" i="82" s="1"/>
  <c r="W65" i="103"/>
  <c r="AE64" i="103"/>
  <c r="AG64" i="103"/>
  <c r="AP64" i="103" s="1"/>
  <c r="AF64" i="103"/>
  <c r="AO64" i="103" s="1"/>
  <c r="AS20" i="52"/>
  <c r="AL20" i="52"/>
  <c r="AU20" i="52" s="1"/>
  <c r="AS15" i="52"/>
  <c r="AL15" i="52"/>
  <c r="AU15" i="52" s="1"/>
  <c r="AS28" i="52"/>
  <c r="AL28" i="52"/>
  <c r="AU28" i="52" s="1"/>
  <c r="AG68" i="100"/>
  <c r="AP68" i="100" s="1"/>
  <c r="AE68" i="100"/>
  <c r="AF68" i="100"/>
  <c r="AO68" i="100" s="1"/>
  <c r="W69" i="100"/>
  <c r="AK11" i="52"/>
  <c r="AT11" i="52" s="1"/>
  <c r="AJ11" i="52"/>
  <c r="AS47" i="52"/>
  <c r="AL47" i="52"/>
  <c r="AU47" i="52" s="1"/>
  <c r="AS65" i="52"/>
  <c r="AL65" i="52"/>
  <c r="AU65" i="52" s="1"/>
  <c r="AS8" i="52"/>
  <c r="AL8" i="52"/>
  <c r="AU8" i="52" s="1"/>
  <c r="AR61" i="90"/>
  <c r="AS42" i="52"/>
  <c r="AL42" i="52"/>
  <c r="AU42" i="52" s="1"/>
  <c r="AS32" i="52"/>
  <c r="AL32" i="52"/>
  <c r="AU32" i="52" s="1"/>
  <c r="AS43" i="52"/>
  <c r="AL43" i="52"/>
  <c r="AU43" i="52" s="1"/>
  <c r="AH64" i="18"/>
  <c r="AQ64" i="18" s="1"/>
  <c r="AS21" i="52"/>
  <c r="AL21" i="52"/>
  <c r="AU21" i="52" s="1"/>
  <c r="AS39" i="52"/>
  <c r="AL39" i="52"/>
  <c r="AU39" i="52" s="1"/>
  <c r="AS57" i="52"/>
  <c r="AL57" i="52"/>
  <c r="AU57" i="52" s="1"/>
  <c r="AI69" i="20"/>
  <c r="AN69" i="20"/>
  <c r="Y63" i="99"/>
  <c r="Z63" i="99"/>
  <c r="X63" i="99"/>
  <c r="AJ6" i="52"/>
  <c r="AK6" i="52"/>
  <c r="AT6" i="52" s="1"/>
  <c r="AJ5" i="52"/>
  <c r="AS19" i="52"/>
  <c r="AL19" i="52"/>
  <c r="AU19" i="52" s="1"/>
  <c r="AE68" i="16"/>
  <c r="AG68" i="16"/>
  <c r="AP68" i="16" s="1"/>
  <c r="W69" i="16"/>
  <c r="AF68" i="16"/>
  <c r="AO68" i="16" s="1"/>
  <c r="W66" i="41"/>
  <c r="AE65" i="41"/>
  <c r="AF65" i="41"/>
  <c r="AO65" i="41" s="1"/>
  <c r="AG65" i="41"/>
  <c r="AP65" i="41" s="1"/>
  <c r="Y70" i="96"/>
  <c r="X70" i="96"/>
  <c r="AR58" i="102"/>
  <c r="AI64" i="11"/>
  <c r="AN64" i="11"/>
  <c r="AI68" i="84"/>
  <c r="AN68" i="84"/>
  <c r="AS17" i="52"/>
  <c r="AL17" i="52"/>
  <c r="AU17" i="52" s="1"/>
  <c r="AS35" i="52"/>
  <c r="AL35" i="52"/>
  <c r="AU35" i="52" s="1"/>
  <c r="AI68" i="13"/>
  <c r="AN68" i="13"/>
  <c r="Y62" i="98"/>
  <c r="Z62" i="98"/>
  <c r="X62" i="98"/>
  <c r="Y69" i="44"/>
  <c r="X69" i="44"/>
  <c r="Y67" i="54"/>
  <c r="Z67" i="54"/>
  <c r="X67" i="54"/>
  <c r="AS12" i="52"/>
  <c r="AL12" i="52"/>
  <c r="AU12" i="52" s="1"/>
  <c r="AS30" i="52"/>
  <c r="AL30" i="52"/>
  <c r="AU30" i="52" s="1"/>
  <c r="AR63" i="18"/>
  <c r="AS56" i="52"/>
  <c r="AL56" i="52"/>
  <c r="AU56" i="52" s="1"/>
  <c r="AS25" i="52"/>
  <c r="AL25" i="52"/>
  <c r="AU25" i="52" s="1"/>
  <c r="AS61" i="52"/>
  <c r="AL61" i="52"/>
  <c r="AU61" i="52" s="1"/>
  <c r="AG64" i="18"/>
  <c r="AP64" i="18" s="1"/>
  <c r="W65" i="18"/>
  <c r="AF64" i="18"/>
  <c r="AE64" i="18"/>
  <c r="AN64" i="18" s="1"/>
  <c r="AS38" i="52"/>
  <c r="AL38" i="52"/>
  <c r="AU38" i="52" s="1"/>
  <c r="AH64" i="87"/>
  <c r="AQ64" i="87" s="1"/>
  <c r="AR59" i="85"/>
  <c r="Y72" i="92"/>
  <c r="X72" i="92"/>
  <c r="Z72" i="92" s="1"/>
  <c r="Y69" i="95"/>
  <c r="Z69" i="95" s="1"/>
  <c r="X69" i="95"/>
  <c r="Y69" i="88"/>
  <c r="X69" i="88"/>
  <c r="AF62" i="90"/>
  <c r="AO62" i="90" s="1"/>
  <c r="AE62" i="90"/>
  <c r="W63" i="90"/>
  <c r="AG62" i="90"/>
  <c r="AP62" i="90" s="1"/>
  <c r="AS46" i="52"/>
  <c r="AL46" i="52"/>
  <c r="AU46" i="52" s="1"/>
  <c r="AI61" i="98"/>
  <c r="AN61" i="98"/>
  <c r="Z63" i="82"/>
  <c r="AH61" i="48"/>
  <c r="AQ61" i="48" s="1"/>
  <c r="AS34" i="52"/>
  <c r="AL34" i="52"/>
  <c r="AU34" i="52" s="1"/>
  <c r="AH60" i="85"/>
  <c r="AQ60" i="85" s="1"/>
  <c r="AL4" i="53"/>
  <c r="AU4" i="53" s="1"/>
  <c r="AU71" i="53" s="1"/>
  <c r="C11" i="53" s="1"/>
  <c r="AS4" i="53"/>
  <c r="AS71" i="53" s="1"/>
  <c r="AE68" i="86"/>
  <c r="AG68" i="86"/>
  <c r="AP68" i="86" s="1"/>
  <c r="W69" i="86"/>
  <c r="AF68" i="86"/>
  <c r="AO68" i="86" s="1"/>
  <c r="Z61" i="48"/>
  <c r="AK16" i="52"/>
  <c r="AT16" i="52" s="1"/>
  <c r="AJ16" i="52"/>
  <c r="AS52" i="52"/>
  <c r="AL52" i="52"/>
  <c r="AU52" i="52" s="1"/>
  <c r="Z60" i="85"/>
  <c r="Y69" i="84"/>
  <c r="Z69" i="84" s="1"/>
  <c r="X69" i="84"/>
  <c r="AR61" i="43"/>
  <c r="AS53" i="52"/>
  <c r="AL53" i="52"/>
  <c r="AU53" i="52" s="1"/>
  <c r="AI69" i="52"/>
  <c r="AN69" i="52"/>
  <c r="AN71" i="52" s="1"/>
  <c r="AS50" i="52"/>
  <c r="AL50" i="52"/>
  <c r="AU50" i="52" s="1"/>
  <c r="AI65" i="49"/>
  <c r="AN65" i="49"/>
  <c r="AS48" i="52"/>
  <c r="AL48" i="52"/>
  <c r="AU48" i="52" s="1"/>
  <c r="AS66" i="52"/>
  <c r="AL66" i="52"/>
  <c r="AU66" i="52" s="1"/>
  <c r="AH59" i="102"/>
  <c r="AQ59" i="102" s="1"/>
  <c r="Y66" i="83"/>
  <c r="X66" i="83"/>
  <c r="Z66" i="83" s="1"/>
  <c r="AK7" i="52"/>
  <c r="AT7" i="52" s="1"/>
  <c r="AJ7" i="52"/>
  <c r="AS67" i="52"/>
  <c r="AL67" i="52"/>
  <c r="AU67" i="52" s="1"/>
  <c r="AI60" i="35"/>
  <c r="AN60" i="35"/>
  <c r="AI65" i="91"/>
  <c r="AN65" i="91"/>
  <c r="Z64" i="87"/>
  <c r="AH62" i="43"/>
  <c r="AQ62" i="43" s="1"/>
  <c r="AI69" i="96"/>
  <c r="AN69" i="96"/>
  <c r="AS27" i="52"/>
  <c r="AL27" i="52"/>
  <c r="AU27" i="52" s="1"/>
  <c r="AS45" i="52"/>
  <c r="AL45" i="52"/>
  <c r="AU45" i="52" s="1"/>
  <c r="AS63" i="52"/>
  <c r="AL63" i="52"/>
  <c r="AU63" i="52" s="1"/>
  <c r="AS14" i="52"/>
  <c r="AL14" i="52"/>
  <c r="AU14" i="52" s="1"/>
  <c r="AI71" i="92"/>
  <c r="AN71" i="92"/>
  <c r="Y66" i="10"/>
  <c r="X66" i="10"/>
  <c r="AI68" i="88"/>
  <c r="AN68" i="88"/>
  <c r="AE60" i="50"/>
  <c r="W61" i="50"/>
  <c r="AG60" i="50"/>
  <c r="AP60" i="50" s="1"/>
  <c r="AF60" i="50"/>
  <c r="AO60" i="50" s="1"/>
  <c r="AS24" i="52"/>
  <c r="AL24" i="52"/>
  <c r="AU24" i="52" s="1"/>
  <c r="AL60" i="52"/>
  <c r="AU60" i="52" s="1"/>
  <c r="AS60" i="52"/>
  <c r="AR67" i="16"/>
  <c r="AR70" i="104"/>
  <c r="AB4" i="52"/>
  <c r="AJ3" i="52"/>
  <c r="AS40" i="52"/>
  <c r="AL40" i="52"/>
  <c r="AU40" i="52" s="1"/>
  <c r="AS41" i="52"/>
  <c r="AL41" i="52"/>
  <c r="AU41" i="52" s="1"/>
  <c r="Y69" i="13"/>
  <c r="X69" i="13"/>
  <c r="AH71" i="104"/>
  <c r="AQ71" i="104" s="1"/>
  <c r="Y66" i="49"/>
  <c r="Z66" i="49"/>
  <c r="X66" i="49"/>
  <c r="AS18" i="52"/>
  <c r="AL18" i="52"/>
  <c r="AU18" i="52" s="1"/>
  <c r="AS54" i="52"/>
  <c r="AL54" i="52"/>
  <c r="AU54" i="52" s="1"/>
  <c r="W60" i="102"/>
  <c r="AG59" i="102"/>
  <c r="AP59" i="102" s="1"/>
  <c r="AE59" i="102"/>
  <c r="AF59" i="102"/>
  <c r="AO59" i="102" s="1"/>
  <c r="AI65" i="83"/>
  <c r="AN65" i="83"/>
  <c r="AK13" i="52"/>
  <c r="AT13" i="52" s="1"/>
  <c r="AJ13" i="52"/>
  <c r="AS31" i="52"/>
  <c r="AL31" i="52"/>
  <c r="AU31" i="52" s="1"/>
  <c r="AS49" i="52"/>
  <c r="AL49" i="52"/>
  <c r="AU49" i="52" s="1"/>
  <c r="Y66" i="91"/>
  <c r="Z66" i="91"/>
  <c r="X66" i="91"/>
  <c r="AS68" i="52"/>
  <c r="AL68" i="52"/>
  <c r="AU68" i="52" s="1"/>
  <c r="Y69" i="45"/>
  <c r="X69" i="45"/>
  <c r="AF62" i="43"/>
  <c r="AO62" i="43" s="1"/>
  <c r="AE62" i="43"/>
  <c r="W63" i="43"/>
  <c r="AG62" i="43"/>
  <c r="AP62" i="43" s="1"/>
  <c r="AK9" i="52"/>
  <c r="AT9" i="52" s="1"/>
  <c r="AJ9" i="52"/>
  <c r="AR62" i="42"/>
  <c r="AR62" i="82"/>
  <c r="Y70" i="20"/>
  <c r="X70" i="20"/>
  <c r="AI62" i="99"/>
  <c r="AN62" i="99"/>
  <c r="AS62" i="52"/>
  <c r="AL62" i="52"/>
  <c r="AU62" i="52" s="1"/>
  <c r="Y65" i="11"/>
  <c r="Z65" i="11"/>
  <c r="X65" i="11"/>
  <c r="AS29" i="52"/>
  <c r="AL29" i="52"/>
  <c r="AU29" i="52" s="1"/>
  <c r="AR59" i="94"/>
  <c r="AS55" i="52"/>
  <c r="AL55" i="52"/>
  <c r="AU55" i="52" s="1"/>
  <c r="AI65" i="10"/>
  <c r="AN65" i="10"/>
  <c r="Z60" i="94"/>
  <c r="AS64" i="52"/>
  <c r="AL64" i="52"/>
  <c r="AU64" i="52" s="1"/>
  <c r="AJ10" i="52"/>
  <c r="AK10" i="52"/>
  <c r="AT10" i="52" s="1"/>
  <c r="W66" i="55"/>
  <c r="AE65" i="55"/>
  <c r="AG65" i="55"/>
  <c r="AP65" i="55" s="1"/>
  <c r="AF65" i="55"/>
  <c r="AO65" i="55" s="1"/>
  <c r="AS58" i="52"/>
  <c r="AL58" i="52"/>
  <c r="AU58" i="52" s="1"/>
  <c r="AS26" i="52"/>
  <c r="AL26" i="52"/>
  <c r="AU26" i="52" s="1"/>
  <c r="AH62" i="90"/>
  <c r="AQ62" i="90" s="1"/>
  <c r="AS22" i="52"/>
  <c r="AL22" i="52"/>
  <c r="AU22" i="52" s="1"/>
  <c r="AH69" i="51"/>
  <c r="AQ69" i="51" s="1"/>
  <c r="AR63" i="87"/>
  <c r="AR60" i="48"/>
  <c r="AS23" i="52"/>
  <c r="AL23" i="52"/>
  <c r="AU23" i="52" s="1"/>
  <c r="AS59" i="52"/>
  <c r="AL59" i="52"/>
  <c r="AU59" i="52" s="1"/>
  <c r="AR68" i="51"/>
  <c r="Z71" i="104"/>
  <c r="Z63" i="42"/>
  <c r="AH63" i="42"/>
  <c r="AQ63" i="42" s="1"/>
  <c r="AI68" i="44"/>
  <c r="AN68" i="44"/>
  <c r="AI66" i="54"/>
  <c r="AN66" i="54"/>
  <c r="AS36" i="52"/>
  <c r="AL36" i="52"/>
  <c r="AU36" i="52" s="1"/>
  <c r="AS37" i="52"/>
  <c r="AL37" i="52"/>
  <c r="AU37" i="52" s="1"/>
  <c r="AH68" i="16"/>
  <c r="AQ68" i="16" s="1"/>
  <c r="Y61" i="35"/>
  <c r="X61" i="35"/>
  <c r="AR64" i="41"/>
  <c r="AH65" i="41"/>
  <c r="AQ65" i="41" s="1"/>
  <c r="AI68" i="45"/>
  <c r="AN68" i="45"/>
  <c r="AS33" i="52"/>
  <c r="AL33" i="52"/>
  <c r="AU33" i="52" s="1"/>
  <c r="AS51" i="52"/>
  <c r="AL51" i="52"/>
  <c r="AU51" i="52" s="1"/>
  <c r="AK69" i="52"/>
  <c r="AT69" i="52" s="1"/>
  <c r="AS44" i="52"/>
  <c r="AL44" i="52"/>
  <c r="AU44" i="52" s="1"/>
  <c r="AI68" i="95"/>
  <c r="AN68" i="95"/>
  <c r="AF72" i="92" l="1"/>
  <c r="AO72" i="92" s="1"/>
  <c r="W73" i="92"/>
  <c r="AE72" i="92"/>
  <c r="AG72" i="92"/>
  <c r="AP72" i="92" s="1"/>
  <c r="AF66" i="83"/>
  <c r="AO66" i="83" s="1"/>
  <c r="AE66" i="83"/>
  <c r="W67" i="83"/>
  <c r="AG66" i="83"/>
  <c r="AP66" i="83" s="1"/>
  <c r="W70" i="84"/>
  <c r="AF69" i="84"/>
  <c r="AO69" i="84" s="1"/>
  <c r="AG69" i="84"/>
  <c r="AP69" i="84" s="1"/>
  <c r="AE69" i="84"/>
  <c r="AF69" i="95"/>
  <c r="AO69" i="95" s="1"/>
  <c r="AE69" i="95"/>
  <c r="AG69" i="95"/>
  <c r="AP69" i="95" s="1"/>
  <c r="W70" i="95"/>
  <c r="AH69" i="88"/>
  <c r="AQ69" i="88" s="1"/>
  <c r="AF67" i="54"/>
  <c r="AO67" i="54" s="1"/>
  <c r="W68" i="54"/>
  <c r="AE67" i="54"/>
  <c r="AG67" i="54"/>
  <c r="AP67" i="54" s="1"/>
  <c r="AE62" i="98"/>
  <c r="W63" i="98"/>
  <c r="AG62" i="98"/>
  <c r="AP62" i="98" s="1"/>
  <c r="AF62" i="98"/>
  <c r="AO62" i="98" s="1"/>
  <c r="Y69" i="100"/>
  <c r="X69" i="100"/>
  <c r="AS10" i="52"/>
  <c r="AL10" i="52"/>
  <c r="AU10" i="52" s="1"/>
  <c r="AH65" i="11"/>
  <c r="AQ65" i="11" s="1"/>
  <c r="AR62" i="99"/>
  <c r="Y63" i="43"/>
  <c r="X63" i="43"/>
  <c r="AR65" i="83"/>
  <c r="AH69" i="13"/>
  <c r="AQ69" i="13" s="1"/>
  <c r="AH66" i="10"/>
  <c r="AQ66" i="10" s="1"/>
  <c r="AR60" i="35"/>
  <c r="AR65" i="49"/>
  <c r="AG60" i="85"/>
  <c r="AP60" i="85" s="1"/>
  <c r="W61" i="85"/>
  <c r="AE60" i="85"/>
  <c r="AF60" i="85"/>
  <c r="AO60" i="85" s="1"/>
  <c r="Z69" i="88"/>
  <c r="Y69" i="16"/>
  <c r="X69" i="16"/>
  <c r="AR69" i="20"/>
  <c r="AI64" i="103"/>
  <c r="AN64" i="103"/>
  <c r="AH72" i="92"/>
  <c r="AQ72" i="92" s="1"/>
  <c r="AS5" i="52"/>
  <c r="AL5" i="52"/>
  <c r="AU5" i="52" s="1"/>
  <c r="AG65" i="11"/>
  <c r="AP65" i="11" s="1"/>
  <c r="AF65" i="11"/>
  <c r="AO65" i="11" s="1"/>
  <c r="AE65" i="11"/>
  <c r="W66" i="11"/>
  <c r="AH70" i="20"/>
  <c r="AQ70" i="20" s="1"/>
  <c r="AI62" i="43"/>
  <c r="AN62" i="43"/>
  <c r="Z69" i="13"/>
  <c r="AL3" i="52"/>
  <c r="AU3" i="52" s="1"/>
  <c r="AS3" i="52"/>
  <c r="Z66" i="10"/>
  <c r="W64" i="82"/>
  <c r="AE63" i="82"/>
  <c r="AG63" i="82"/>
  <c r="AP63" i="82" s="1"/>
  <c r="AF63" i="82"/>
  <c r="AO63" i="82" s="1"/>
  <c r="AI64" i="18"/>
  <c r="AO64" i="18"/>
  <c r="AH69" i="44"/>
  <c r="AQ69" i="44" s="1"/>
  <c r="AH70" i="96"/>
  <c r="AQ70" i="96" s="1"/>
  <c r="AS6" i="52"/>
  <c r="AL6" i="52"/>
  <c r="AU6" i="52" s="1"/>
  <c r="AI68" i="100"/>
  <c r="AN68" i="100"/>
  <c r="Y65" i="103"/>
  <c r="X65" i="103"/>
  <c r="AR65" i="10"/>
  <c r="AG66" i="49"/>
  <c r="AP66" i="49" s="1"/>
  <c r="AF66" i="49"/>
  <c r="AO66" i="49" s="1"/>
  <c r="W67" i="49"/>
  <c r="AE66" i="49"/>
  <c r="AR68" i="88"/>
  <c r="Z61" i="35"/>
  <c r="AH61" i="35"/>
  <c r="AQ61" i="35" s="1"/>
  <c r="AR68" i="44"/>
  <c r="AE63" i="42"/>
  <c r="AF63" i="42"/>
  <c r="AO63" i="42" s="1"/>
  <c r="W64" i="42"/>
  <c r="AG63" i="42"/>
  <c r="AP63" i="42" s="1"/>
  <c r="Z70" i="20"/>
  <c r="AS9" i="52"/>
  <c r="AL9" i="52"/>
  <c r="AU9" i="52" s="1"/>
  <c r="AH66" i="91"/>
  <c r="AQ66" i="91" s="1"/>
  <c r="AJ4" i="52"/>
  <c r="AK4" i="52"/>
  <c r="AT4" i="52" s="1"/>
  <c r="AT71" i="52" s="1"/>
  <c r="Y61" i="50"/>
  <c r="X61" i="50"/>
  <c r="AR69" i="96"/>
  <c r="W65" i="87"/>
  <c r="AG64" i="87"/>
  <c r="AP64" i="87" s="1"/>
  <c r="AF64" i="87"/>
  <c r="AO64" i="87" s="1"/>
  <c r="AE64" i="87"/>
  <c r="Y69" i="86"/>
  <c r="Z69" i="86"/>
  <c r="X69" i="86"/>
  <c r="Y63" i="90"/>
  <c r="X63" i="90"/>
  <c r="AH69" i="95"/>
  <c r="AQ69" i="95" s="1"/>
  <c r="X65" i="18"/>
  <c r="Y65" i="18"/>
  <c r="Z65" i="18" s="1"/>
  <c r="Z69" i="44"/>
  <c r="AR68" i="13"/>
  <c r="AR68" i="84"/>
  <c r="Z70" i="96"/>
  <c r="AI65" i="41"/>
  <c r="AN65" i="41"/>
  <c r="AI68" i="16"/>
  <c r="AN68" i="16"/>
  <c r="AH63" i="99"/>
  <c r="AQ63" i="99" s="1"/>
  <c r="AS11" i="52"/>
  <c r="AL11" i="52"/>
  <c r="AU11" i="52" s="1"/>
  <c r="AI69" i="51"/>
  <c r="AN69" i="51"/>
  <c r="AF61" i="48"/>
  <c r="AO61" i="48" s="1"/>
  <c r="AE61" i="48"/>
  <c r="W62" i="48"/>
  <c r="AG61" i="48"/>
  <c r="AP61" i="48" s="1"/>
  <c r="AR66" i="54"/>
  <c r="AR68" i="45"/>
  <c r="W72" i="104"/>
  <c r="AG71" i="104"/>
  <c r="AP71" i="104" s="1"/>
  <c r="AE71" i="104"/>
  <c r="AF71" i="104"/>
  <c r="AO71" i="104" s="1"/>
  <c r="AI65" i="55"/>
  <c r="AN65" i="55"/>
  <c r="AF60" i="94"/>
  <c r="AO60" i="94" s="1"/>
  <c r="AE60" i="94"/>
  <c r="W61" i="94"/>
  <c r="AG60" i="94"/>
  <c r="AP60" i="94" s="1"/>
  <c r="AH69" i="45"/>
  <c r="AQ69" i="45" s="1"/>
  <c r="W67" i="91"/>
  <c r="AE66" i="91"/>
  <c r="AG66" i="91"/>
  <c r="AP66" i="91" s="1"/>
  <c r="AF66" i="91"/>
  <c r="AO66" i="91" s="1"/>
  <c r="AS13" i="52"/>
  <c r="AL13" i="52"/>
  <c r="AU13" i="52" s="1"/>
  <c r="AI59" i="102"/>
  <c r="AN59" i="102"/>
  <c r="AI60" i="50"/>
  <c r="AN60" i="50"/>
  <c r="AS7" i="52"/>
  <c r="AL7" i="52"/>
  <c r="AU7" i="52" s="1"/>
  <c r="AH69" i="84"/>
  <c r="AQ69" i="84" s="1"/>
  <c r="AS16" i="52"/>
  <c r="AL16" i="52"/>
  <c r="AU16" i="52" s="1"/>
  <c r="AR61" i="98"/>
  <c r="AI62" i="90"/>
  <c r="AN62" i="90"/>
  <c r="Y66" i="41"/>
  <c r="X66" i="41"/>
  <c r="W64" i="99"/>
  <c r="AE63" i="99"/>
  <c r="AF63" i="99"/>
  <c r="AO63" i="99" s="1"/>
  <c r="AG63" i="99"/>
  <c r="AP63" i="99" s="1"/>
  <c r="Y70" i="51"/>
  <c r="Z70" i="51"/>
  <c r="X70" i="51"/>
  <c r="Y60" i="102"/>
  <c r="X60" i="102"/>
  <c r="AH66" i="83"/>
  <c r="AQ66" i="83" s="1"/>
  <c r="AR68" i="95"/>
  <c r="Y66" i="55"/>
  <c r="X66" i="55"/>
  <c r="Z69" i="45"/>
  <c r="AH66" i="49"/>
  <c r="AQ66" i="49" s="1"/>
  <c r="AR71" i="92"/>
  <c r="AR65" i="91"/>
  <c r="AR69" i="52"/>
  <c r="AR71" i="52" s="1"/>
  <c r="AL69" i="52"/>
  <c r="AU69" i="52" s="1"/>
  <c r="AI68" i="86"/>
  <c r="AN68" i="86"/>
  <c r="AH67" i="54"/>
  <c r="AQ67" i="54" s="1"/>
  <c r="AH62" i="98"/>
  <c r="AQ62" i="98" s="1"/>
  <c r="AR64" i="11"/>
  <c r="AR69" i="51" l="1"/>
  <c r="W71" i="96"/>
  <c r="AG70" i="96"/>
  <c r="AP70" i="96" s="1"/>
  <c r="AF70" i="96"/>
  <c r="AO70" i="96" s="1"/>
  <c r="AE70" i="96"/>
  <c r="AG65" i="18"/>
  <c r="AP65" i="18" s="1"/>
  <c r="AE65" i="18"/>
  <c r="W66" i="18"/>
  <c r="AF65" i="18"/>
  <c r="AO65" i="18" s="1"/>
  <c r="AI63" i="42"/>
  <c r="AN63" i="42"/>
  <c r="AI66" i="49"/>
  <c r="AN66" i="49"/>
  <c r="AH65" i="103"/>
  <c r="AQ65" i="103" s="1"/>
  <c r="AR64" i="18"/>
  <c r="W67" i="10"/>
  <c r="AF66" i="10"/>
  <c r="AO66" i="10" s="1"/>
  <c r="AG66" i="10"/>
  <c r="AP66" i="10" s="1"/>
  <c r="AE66" i="10"/>
  <c r="Y66" i="11"/>
  <c r="Z66" i="11"/>
  <c r="X66" i="11"/>
  <c r="AR64" i="103"/>
  <c r="AI69" i="95"/>
  <c r="AR69" i="95" s="1"/>
  <c r="AN69" i="95"/>
  <c r="Y70" i="84"/>
  <c r="X70" i="84"/>
  <c r="AX69" i="86"/>
  <c r="S69" i="86" s="1"/>
  <c r="AC69" i="86" s="1"/>
  <c r="AE69" i="86"/>
  <c r="AF69" i="86"/>
  <c r="AO69" i="86" s="1"/>
  <c r="AO71" i="86" s="1"/>
  <c r="AG69" i="86"/>
  <c r="AP69" i="86" s="1"/>
  <c r="AP71" i="86" s="1"/>
  <c r="AR62" i="43"/>
  <c r="AH66" i="41"/>
  <c r="AQ66" i="41" s="1"/>
  <c r="AH60" i="102"/>
  <c r="AQ60" i="102" s="1"/>
  <c r="Z66" i="41"/>
  <c r="AI66" i="91"/>
  <c r="AN66" i="91"/>
  <c r="Y72" i="104"/>
  <c r="X72" i="104"/>
  <c r="AH65" i="18"/>
  <c r="AQ65" i="18" s="1"/>
  <c r="AH63" i="90"/>
  <c r="AQ63" i="90" s="1"/>
  <c r="W71" i="20"/>
  <c r="AE70" i="20"/>
  <c r="AG70" i="20"/>
  <c r="AP70" i="20" s="1"/>
  <c r="AF70" i="20"/>
  <c r="AO70" i="20" s="1"/>
  <c r="Y67" i="49"/>
  <c r="X67" i="49"/>
  <c r="Z65" i="103"/>
  <c r="AI65" i="11"/>
  <c r="AN65" i="11"/>
  <c r="AI67" i="54"/>
  <c r="AN67" i="54"/>
  <c r="W71" i="51"/>
  <c r="AE70" i="51"/>
  <c r="AF70" i="51"/>
  <c r="AO70" i="51" s="1"/>
  <c r="AG70" i="51"/>
  <c r="AP70" i="51" s="1"/>
  <c r="AI71" i="104"/>
  <c r="AN71" i="104"/>
  <c r="AE69" i="44"/>
  <c r="AG69" i="44"/>
  <c r="AP69" i="44" s="1"/>
  <c r="AF69" i="44"/>
  <c r="AO69" i="44" s="1"/>
  <c r="W70" i="44"/>
  <c r="Y64" i="82"/>
  <c r="X64" i="82"/>
  <c r="AR59" i="102"/>
  <c r="AR68" i="86"/>
  <c r="AE69" i="45"/>
  <c r="AG69" i="45"/>
  <c r="AP69" i="45" s="1"/>
  <c r="AF69" i="45"/>
  <c r="AO69" i="45" s="1"/>
  <c r="W70" i="45"/>
  <c r="Z60" i="102"/>
  <c r="Y67" i="91"/>
  <c r="X67" i="91"/>
  <c r="AR65" i="55"/>
  <c r="X62" i="48"/>
  <c r="Y62" i="48"/>
  <c r="Z63" i="90"/>
  <c r="AI64" i="87"/>
  <c r="AN64" i="87"/>
  <c r="Z61" i="50"/>
  <c r="AH61" i="50"/>
  <c r="AQ61" i="50" s="1"/>
  <c r="AF61" i="35"/>
  <c r="AO61" i="35" s="1"/>
  <c r="AE61" i="35"/>
  <c r="AN61" i="35" s="1"/>
  <c r="W62" i="35"/>
  <c r="AG61" i="35"/>
  <c r="AI60" i="85"/>
  <c r="AN60" i="85"/>
  <c r="Y68" i="54"/>
  <c r="X68" i="54"/>
  <c r="AI72" i="92"/>
  <c r="AN72" i="92"/>
  <c r="Y64" i="99"/>
  <c r="X64" i="99"/>
  <c r="AI60" i="94"/>
  <c r="AN60" i="94"/>
  <c r="AR65" i="41"/>
  <c r="Y65" i="87"/>
  <c r="X65" i="87"/>
  <c r="AG69" i="88"/>
  <c r="AP69" i="88" s="1"/>
  <c r="AE69" i="88"/>
  <c r="AF69" i="88"/>
  <c r="AO69" i="88" s="1"/>
  <c r="W70" i="88"/>
  <c r="AI61" i="48"/>
  <c r="AN61" i="48"/>
  <c r="AR68" i="16"/>
  <c r="AF69" i="13"/>
  <c r="AO69" i="13" s="1"/>
  <c r="AG69" i="13"/>
  <c r="AE69" i="13"/>
  <c r="AN69" i="13" s="1"/>
  <c r="W70" i="13"/>
  <c r="Z69" i="16"/>
  <c r="AH69" i="16"/>
  <c r="AQ69" i="16" s="1"/>
  <c r="Y61" i="85"/>
  <c r="X61" i="85"/>
  <c r="AH63" i="43"/>
  <c r="AQ63" i="43" s="1"/>
  <c r="AH69" i="100"/>
  <c r="AQ69" i="100" s="1"/>
  <c r="Y63" i="98"/>
  <c r="X63" i="98"/>
  <c r="AI69" i="84"/>
  <c r="AN69" i="84"/>
  <c r="Y67" i="83"/>
  <c r="X67" i="83"/>
  <c r="Y73" i="92"/>
  <c r="X73" i="92"/>
  <c r="AR60" i="50"/>
  <c r="AL4" i="52"/>
  <c r="AU4" i="52" s="1"/>
  <c r="AU71" i="52" s="1"/>
  <c r="C11" i="52" s="1"/>
  <c r="AS4" i="52"/>
  <c r="AS71" i="52" s="1"/>
  <c r="AH66" i="55"/>
  <c r="AQ66" i="55" s="1"/>
  <c r="Z66" i="55"/>
  <c r="AH70" i="51"/>
  <c r="AQ70" i="51" s="1"/>
  <c r="AI63" i="99"/>
  <c r="AN63" i="99"/>
  <c r="AR62" i="90"/>
  <c r="Y61" i="94"/>
  <c r="Z61" i="94"/>
  <c r="X61" i="94"/>
  <c r="AH69" i="86"/>
  <c r="AQ69" i="86" s="1"/>
  <c r="AQ71" i="86" s="1"/>
  <c r="AX3" i="86"/>
  <c r="S3" i="86" s="1"/>
  <c r="AC3" i="86" s="1"/>
  <c r="AX5" i="86"/>
  <c r="S5" i="86" s="1"/>
  <c r="AC5" i="86" s="1"/>
  <c r="AB6" i="86" s="1"/>
  <c r="AZ3" i="86"/>
  <c r="AX13" i="86" s="1"/>
  <c r="S13" i="86" s="1"/>
  <c r="AC13" i="86" s="1"/>
  <c r="AB14" i="86" s="1"/>
  <c r="AX4" i="86"/>
  <c r="S4" i="86" s="1"/>
  <c r="AC4" i="86" s="1"/>
  <c r="AB5" i="86" s="1"/>
  <c r="AX6" i="86"/>
  <c r="S6" i="86" s="1"/>
  <c r="AC6" i="86" s="1"/>
  <c r="AB7" i="86" s="1"/>
  <c r="AX7" i="86"/>
  <c r="S7" i="86" s="1"/>
  <c r="AC7" i="86" s="1"/>
  <c r="AB8" i="86" s="1"/>
  <c r="AX8" i="86"/>
  <c r="S8" i="86" s="1"/>
  <c r="AC8" i="86" s="1"/>
  <c r="AB9" i="86" s="1"/>
  <c r="AX9" i="86"/>
  <c r="S9" i="86" s="1"/>
  <c r="AC9" i="86" s="1"/>
  <c r="AB10" i="86" s="1"/>
  <c r="AX10" i="86"/>
  <c r="S10" i="86" s="1"/>
  <c r="AC10" i="86" s="1"/>
  <c r="AB11" i="86" s="1"/>
  <c r="AX11" i="86"/>
  <c r="S11" i="86" s="1"/>
  <c r="AC11" i="86" s="1"/>
  <c r="AB12" i="86" s="1"/>
  <c r="AX12" i="86"/>
  <c r="S12" i="86" s="1"/>
  <c r="AC12" i="86" s="1"/>
  <c r="AB13" i="86" s="1"/>
  <c r="AX14" i="86"/>
  <c r="S14" i="86" s="1"/>
  <c r="AC14" i="86" s="1"/>
  <c r="AB15" i="86" s="1"/>
  <c r="AX15" i="86"/>
  <c r="S15" i="86" s="1"/>
  <c r="AC15" i="86" s="1"/>
  <c r="AB16" i="86" s="1"/>
  <c r="AX16" i="86"/>
  <c r="S16" i="86" s="1"/>
  <c r="AC16" i="86" s="1"/>
  <c r="AB17" i="86" s="1"/>
  <c r="AX17" i="86"/>
  <c r="S17" i="86" s="1"/>
  <c r="AC17" i="86" s="1"/>
  <c r="AB18" i="86" s="1"/>
  <c r="AX18" i="86"/>
  <c r="S18" i="86" s="1"/>
  <c r="AC18" i="86" s="1"/>
  <c r="AB19" i="86" s="1"/>
  <c r="AX19" i="86"/>
  <c r="S19" i="86" s="1"/>
  <c r="AC19" i="86" s="1"/>
  <c r="AB20" i="86" s="1"/>
  <c r="AX20" i="86"/>
  <c r="S20" i="86" s="1"/>
  <c r="AC20" i="86" s="1"/>
  <c r="AB21" i="86" s="1"/>
  <c r="AX21" i="86"/>
  <c r="S21" i="86" s="1"/>
  <c r="AC21" i="86" s="1"/>
  <c r="AB22" i="86" s="1"/>
  <c r="AX22" i="86"/>
  <c r="S22" i="86" s="1"/>
  <c r="AC22" i="86" s="1"/>
  <c r="AB23" i="86" s="1"/>
  <c r="AX23" i="86"/>
  <c r="S23" i="86" s="1"/>
  <c r="AC23" i="86" s="1"/>
  <c r="AB24" i="86" s="1"/>
  <c r="AX24" i="86"/>
  <c r="S24" i="86" s="1"/>
  <c r="AC24" i="86" s="1"/>
  <c r="AB25" i="86" s="1"/>
  <c r="AX25" i="86"/>
  <c r="S25" i="86" s="1"/>
  <c r="AC25" i="86" s="1"/>
  <c r="AB26" i="86" s="1"/>
  <c r="AX26" i="86"/>
  <c r="S26" i="86" s="1"/>
  <c r="AC26" i="86" s="1"/>
  <c r="AB27" i="86" s="1"/>
  <c r="AX27" i="86"/>
  <c r="S27" i="86" s="1"/>
  <c r="AC27" i="86" s="1"/>
  <c r="AB28" i="86" s="1"/>
  <c r="AX28" i="86"/>
  <c r="S28" i="86" s="1"/>
  <c r="AC28" i="86" s="1"/>
  <c r="AB29" i="86" s="1"/>
  <c r="AX29" i="86"/>
  <c r="S29" i="86" s="1"/>
  <c r="AC29" i="86" s="1"/>
  <c r="AB30" i="86" s="1"/>
  <c r="AX30" i="86"/>
  <c r="S30" i="86" s="1"/>
  <c r="AC30" i="86" s="1"/>
  <c r="AB31" i="86" s="1"/>
  <c r="AX31" i="86"/>
  <c r="S31" i="86" s="1"/>
  <c r="AC31" i="86" s="1"/>
  <c r="AB32" i="86" s="1"/>
  <c r="AX32" i="86"/>
  <c r="S32" i="86" s="1"/>
  <c r="AC32" i="86" s="1"/>
  <c r="AB33" i="86" s="1"/>
  <c r="AX33" i="86"/>
  <c r="S33" i="86" s="1"/>
  <c r="AC33" i="86" s="1"/>
  <c r="AB34" i="86" s="1"/>
  <c r="AX34" i="86"/>
  <c r="S34" i="86" s="1"/>
  <c r="AC34" i="86" s="1"/>
  <c r="AB35" i="86" s="1"/>
  <c r="AX35" i="86"/>
  <c r="S35" i="86" s="1"/>
  <c r="AC35" i="86" s="1"/>
  <c r="AB36" i="86" s="1"/>
  <c r="AX36" i="86"/>
  <c r="S36" i="86" s="1"/>
  <c r="AC36" i="86" s="1"/>
  <c r="AB37" i="86" s="1"/>
  <c r="AX37" i="86"/>
  <c r="S37" i="86" s="1"/>
  <c r="AC37" i="86" s="1"/>
  <c r="AB38" i="86" s="1"/>
  <c r="AX38" i="86"/>
  <c r="S38" i="86" s="1"/>
  <c r="AC38" i="86" s="1"/>
  <c r="AB39" i="86" s="1"/>
  <c r="AX39" i="86"/>
  <c r="S39" i="86" s="1"/>
  <c r="AC39" i="86" s="1"/>
  <c r="AB40" i="86" s="1"/>
  <c r="AX40" i="86"/>
  <c r="S40" i="86" s="1"/>
  <c r="AC40" i="86" s="1"/>
  <c r="AB41" i="86" s="1"/>
  <c r="AX41" i="86"/>
  <c r="S41" i="86" s="1"/>
  <c r="AC41" i="86" s="1"/>
  <c r="AB42" i="86" s="1"/>
  <c r="AX42" i="86"/>
  <c r="S42" i="86" s="1"/>
  <c r="AC42" i="86" s="1"/>
  <c r="AB43" i="86" s="1"/>
  <c r="AX43" i="86"/>
  <c r="S43" i="86" s="1"/>
  <c r="AC43" i="86" s="1"/>
  <c r="AB44" i="86" s="1"/>
  <c r="AX44" i="86"/>
  <c r="S44" i="86" s="1"/>
  <c r="AC44" i="86" s="1"/>
  <c r="AB45" i="86" s="1"/>
  <c r="AX45" i="86"/>
  <c r="S45" i="86" s="1"/>
  <c r="AC45" i="86" s="1"/>
  <c r="AB46" i="86" s="1"/>
  <c r="AX46" i="86"/>
  <c r="S46" i="86" s="1"/>
  <c r="AC46" i="86" s="1"/>
  <c r="AB47" i="86" s="1"/>
  <c r="AX47" i="86"/>
  <c r="S47" i="86" s="1"/>
  <c r="AC47" i="86" s="1"/>
  <c r="AB48" i="86" s="1"/>
  <c r="AX48" i="86"/>
  <c r="S48" i="86" s="1"/>
  <c r="AC48" i="86" s="1"/>
  <c r="AB49" i="86" s="1"/>
  <c r="AX49" i="86"/>
  <c r="S49" i="86" s="1"/>
  <c r="AC49" i="86" s="1"/>
  <c r="AB50" i="86" s="1"/>
  <c r="AX50" i="86"/>
  <c r="S50" i="86" s="1"/>
  <c r="AC50" i="86" s="1"/>
  <c r="AB51" i="86" s="1"/>
  <c r="AX51" i="86"/>
  <c r="S51" i="86" s="1"/>
  <c r="AC51" i="86" s="1"/>
  <c r="AB52" i="86" s="1"/>
  <c r="AX52" i="86"/>
  <c r="S52" i="86" s="1"/>
  <c r="AC52" i="86" s="1"/>
  <c r="AB53" i="86" s="1"/>
  <c r="AX53" i="86"/>
  <c r="S53" i="86" s="1"/>
  <c r="AC53" i="86" s="1"/>
  <c r="AB54" i="86" s="1"/>
  <c r="AX54" i="86"/>
  <c r="S54" i="86" s="1"/>
  <c r="AC54" i="86" s="1"/>
  <c r="AB55" i="86" s="1"/>
  <c r="AX55" i="86"/>
  <c r="S55" i="86" s="1"/>
  <c r="AC55" i="86" s="1"/>
  <c r="AB56" i="86" s="1"/>
  <c r="AX56" i="86"/>
  <c r="S56" i="86" s="1"/>
  <c r="AC56" i="86" s="1"/>
  <c r="AB57" i="86" s="1"/>
  <c r="AX57" i="86"/>
  <c r="S57" i="86" s="1"/>
  <c r="AC57" i="86" s="1"/>
  <c r="AB58" i="86" s="1"/>
  <c r="AX58" i="86"/>
  <c r="S58" i="86" s="1"/>
  <c r="AC58" i="86" s="1"/>
  <c r="AB59" i="86" s="1"/>
  <c r="AX59" i="86"/>
  <c r="S59" i="86" s="1"/>
  <c r="AC59" i="86" s="1"/>
  <c r="AB60" i="86" s="1"/>
  <c r="AX60" i="86"/>
  <c r="S60" i="86" s="1"/>
  <c r="AC60" i="86" s="1"/>
  <c r="AB61" i="86" s="1"/>
  <c r="AX61" i="86"/>
  <c r="S61" i="86" s="1"/>
  <c r="AC61" i="86" s="1"/>
  <c r="AB62" i="86" s="1"/>
  <c r="AX62" i="86"/>
  <c r="S62" i="86" s="1"/>
  <c r="AC62" i="86" s="1"/>
  <c r="AB63" i="86" s="1"/>
  <c r="AX63" i="86"/>
  <c r="S63" i="86" s="1"/>
  <c r="AC63" i="86" s="1"/>
  <c r="AB64" i="86" s="1"/>
  <c r="AX64" i="86"/>
  <c r="S64" i="86" s="1"/>
  <c r="AC64" i="86" s="1"/>
  <c r="AB65" i="86" s="1"/>
  <c r="AX67" i="86"/>
  <c r="S67" i="86" s="1"/>
  <c r="AC67" i="86" s="1"/>
  <c r="AB68" i="86" s="1"/>
  <c r="AX65" i="86"/>
  <c r="S65" i="86" s="1"/>
  <c r="AC65" i="86" s="1"/>
  <c r="AB66" i="86" s="1"/>
  <c r="AX66" i="86"/>
  <c r="S66" i="86" s="1"/>
  <c r="AC66" i="86" s="1"/>
  <c r="AB67" i="86" s="1"/>
  <c r="AX68" i="86"/>
  <c r="S68" i="86" s="1"/>
  <c r="AC68" i="86" s="1"/>
  <c r="AB69" i="86" s="1"/>
  <c r="Y64" i="42"/>
  <c r="Z64" i="42"/>
  <c r="X64" i="42"/>
  <c r="AR68" i="100"/>
  <c r="AI63" i="82"/>
  <c r="AN63" i="82"/>
  <c r="Z63" i="43"/>
  <c r="Z69" i="100"/>
  <c r="AI62" i="98"/>
  <c r="AN62" i="98"/>
  <c r="Y70" i="95"/>
  <c r="X70" i="95"/>
  <c r="Z70" i="95" s="1"/>
  <c r="AI66" i="83"/>
  <c r="AN66" i="83"/>
  <c r="AF70" i="95" l="1"/>
  <c r="AO70" i="95" s="1"/>
  <c r="AE70" i="95"/>
  <c r="W71" i="95"/>
  <c r="AG70" i="95"/>
  <c r="AP70" i="95" s="1"/>
  <c r="W64" i="43"/>
  <c r="AE63" i="43"/>
  <c r="AF63" i="43"/>
  <c r="AO63" i="43" s="1"/>
  <c r="AG63" i="43"/>
  <c r="AP63" i="43" s="1"/>
  <c r="AJ53" i="86"/>
  <c r="AK53" i="86"/>
  <c r="AT53" i="86" s="1"/>
  <c r="AJ23" i="86"/>
  <c r="AK23" i="86"/>
  <c r="AT23" i="86" s="1"/>
  <c r="W70" i="16"/>
  <c r="AF69" i="16"/>
  <c r="AO69" i="16" s="1"/>
  <c r="AG69" i="16"/>
  <c r="AP69" i="16" s="1"/>
  <c r="AE69" i="16"/>
  <c r="AH62" i="48"/>
  <c r="AQ62" i="48" s="1"/>
  <c r="Y71" i="51"/>
  <c r="X71" i="51"/>
  <c r="AH67" i="49"/>
  <c r="AQ67" i="49" s="1"/>
  <c r="AI70" i="20"/>
  <c r="AN70" i="20"/>
  <c r="AH72" i="104"/>
  <c r="AQ72" i="104" s="1"/>
  <c r="AG66" i="11"/>
  <c r="AP66" i="11" s="1"/>
  <c r="AF66" i="11"/>
  <c r="AO66" i="11" s="1"/>
  <c r="AE66" i="11"/>
  <c r="W67" i="11"/>
  <c r="AK64" i="86"/>
  <c r="AT64" i="86" s="1"/>
  <c r="AJ64" i="86"/>
  <c r="AJ40" i="86"/>
  <c r="AK40" i="86"/>
  <c r="AT40" i="86" s="1"/>
  <c r="AJ34" i="86"/>
  <c r="AK34" i="86"/>
  <c r="AT34" i="86" s="1"/>
  <c r="AJ28" i="86"/>
  <c r="AK28" i="86"/>
  <c r="AT28" i="86" s="1"/>
  <c r="AK22" i="86"/>
  <c r="AT22" i="86" s="1"/>
  <c r="AJ22" i="86"/>
  <c r="AK16" i="86"/>
  <c r="AT16" i="86" s="1"/>
  <c r="AJ16" i="86"/>
  <c r="AK9" i="86"/>
  <c r="AT9" i="86" s="1"/>
  <c r="AJ9" i="86"/>
  <c r="AJ3" i="86"/>
  <c r="AB4" i="86"/>
  <c r="AH73" i="92"/>
  <c r="AQ73" i="92" s="1"/>
  <c r="AI69" i="88"/>
  <c r="AN69" i="88"/>
  <c r="AR60" i="85"/>
  <c r="AR71" i="104"/>
  <c r="Z67" i="49"/>
  <c r="Y71" i="20"/>
  <c r="Z71" i="20"/>
  <c r="X71" i="20"/>
  <c r="Z72" i="104"/>
  <c r="AK29" i="86"/>
  <c r="AT29" i="86" s="1"/>
  <c r="AJ29" i="86"/>
  <c r="AI70" i="96"/>
  <c r="AN70" i="96"/>
  <c r="AK63" i="86"/>
  <c r="AT63" i="86" s="1"/>
  <c r="AJ63" i="86"/>
  <c r="AJ39" i="86"/>
  <c r="AK39" i="86"/>
  <c r="AT39" i="86" s="1"/>
  <c r="AJ33" i="86"/>
  <c r="AK33" i="86"/>
  <c r="AT33" i="86" s="1"/>
  <c r="AJ27" i="86"/>
  <c r="AK27" i="86"/>
  <c r="AT27" i="86" s="1"/>
  <c r="AJ21" i="86"/>
  <c r="AK21" i="86"/>
  <c r="AT21" i="86" s="1"/>
  <c r="AJ15" i="86"/>
  <c r="AK15" i="86"/>
  <c r="AT15" i="86" s="1"/>
  <c r="AK8" i="86"/>
  <c r="AT8" i="86" s="1"/>
  <c r="AJ8" i="86"/>
  <c r="Z73" i="92"/>
  <c r="AR69" i="84"/>
  <c r="Y70" i="13"/>
  <c r="Z70" i="13" s="1"/>
  <c r="X70" i="13"/>
  <c r="AR72" i="92"/>
  <c r="AR64" i="87"/>
  <c r="Y70" i="45"/>
  <c r="X70" i="45"/>
  <c r="Y70" i="44"/>
  <c r="X70" i="44"/>
  <c r="AR67" i="54"/>
  <c r="AI69" i="86"/>
  <c r="AN69" i="86"/>
  <c r="AN71" i="86" s="1"/>
  <c r="Y66" i="18"/>
  <c r="Z66" i="18"/>
  <c r="X66" i="18"/>
  <c r="AK65" i="86"/>
  <c r="AT65" i="86" s="1"/>
  <c r="AJ65" i="86"/>
  <c r="AJ35" i="86"/>
  <c r="AK35" i="86"/>
  <c r="AT35" i="86" s="1"/>
  <c r="AK17" i="86"/>
  <c r="AT17" i="86" s="1"/>
  <c r="AJ17" i="86"/>
  <c r="AJ58" i="86"/>
  <c r="AK58" i="86"/>
  <c r="AT58" i="86" s="1"/>
  <c r="AK69" i="86"/>
  <c r="AT69" i="86" s="1"/>
  <c r="AJ69" i="86"/>
  <c r="AS69" i="86" s="1"/>
  <c r="AJ45" i="86"/>
  <c r="AK45" i="86"/>
  <c r="AT45" i="86" s="1"/>
  <c r="AK67" i="86"/>
  <c r="AT67" i="86" s="1"/>
  <c r="AJ67" i="86"/>
  <c r="AJ62" i="86"/>
  <c r="AK62" i="86"/>
  <c r="AT62" i="86" s="1"/>
  <c r="AK56" i="86"/>
  <c r="AT56" i="86" s="1"/>
  <c r="AJ56" i="86"/>
  <c r="AK50" i="86"/>
  <c r="AT50" i="86" s="1"/>
  <c r="AJ50" i="86"/>
  <c r="AK44" i="86"/>
  <c r="AT44" i="86" s="1"/>
  <c r="AJ44" i="86"/>
  <c r="AK38" i="86"/>
  <c r="AT38" i="86" s="1"/>
  <c r="AJ38" i="86"/>
  <c r="AJ32" i="86"/>
  <c r="AK32" i="86"/>
  <c r="AT32" i="86" s="1"/>
  <c r="AK26" i="86"/>
  <c r="AT26" i="86" s="1"/>
  <c r="AJ26" i="86"/>
  <c r="AK20" i="86"/>
  <c r="AT20" i="86" s="1"/>
  <c r="AJ20" i="86"/>
  <c r="AK13" i="86"/>
  <c r="AT13" i="86" s="1"/>
  <c r="AJ13" i="86"/>
  <c r="AK7" i="86"/>
  <c r="AT7" i="86" s="1"/>
  <c r="AJ7" i="86"/>
  <c r="AH61" i="94"/>
  <c r="AQ61" i="94" s="1"/>
  <c r="AR63" i="99"/>
  <c r="AF66" i="55"/>
  <c r="AO66" i="55" s="1"/>
  <c r="W67" i="55"/>
  <c r="AG66" i="55"/>
  <c r="AP66" i="55" s="1"/>
  <c r="AE66" i="55"/>
  <c r="AH63" i="98"/>
  <c r="AQ63" i="98" s="1"/>
  <c r="AR61" i="48"/>
  <c r="AH65" i="87"/>
  <c r="AQ65" i="87" s="1"/>
  <c r="AR60" i="94"/>
  <c r="AH68" i="54"/>
  <c r="AQ68" i="54" s="1"/>
  <c r="AI61" i="35"/>
  <c r="AP61" i="35"/>
  <c r="AE63" i="90"/>
  <c r="AF63" i="90"/>
  <c r="AO63" i="90" s="1"/>
  <c r="W64" i="90"/>
  <c r="AG63" i="90"/>
  <c r="AP63" i="90" s="1"/>
  <c r="AH67" i="91"/>
  <c r="AQ67" i="91" s="1"/>
  <c r="AI66" i="10"/>
  <c r="AN66" i="10"/>
  <c r="AR66" i="49"/>
  <c r="AI65" i="18"/>
  <c r="AN65" i="18"/>
  <c r="Y71" i="96"/>
  <c r="X71" i="96"/>
  <c r="AH70" i="95"/>
  <c r="AQ70" i="95" s="1"/>
  <c r="AG64" i="42"/>
  <c r="AP64" i="42" s="1"/>
  <c r="W65" i="42"/>
  <c r="AF64" i="42"/>
  <c r="AO64" i="42" s="1"/>
  <c r="AE64" i="42"/>
  <c r="AK47" i="86"/>
  <c r="AT47" i="86" s="1"/>
  <c r="AJ47" i="86"/>
  <c r="AJ6" i="86"/>
  <c r="AK6" i="86"/>
  <c r="AT6" i="86" s="1"/>
  <c r="AG60" i="102"/>
  <c r="AP60" i="102" s="1"/>
  <c r="AF60" i="102"/>
  <c r="AO60" i="102" s="1"/>
  <c r="AE60" i="102"/>
  <c r="W61" i="102"/>
  <c r="AK46" i="86"/>
  <c r="AT46" i="86" s="1"/>
  <c r="AJ46" i="86"/>
  <c r="AJ57" i="86"/>
  <c r="AK57" i="86"/>
  <c r="AT57" i="86" s="1"/>
  <c r="AJ66" i="86"/>
  <c r="AK66" i="86"/>
  <c r="AT66" i="86" s="1"/>
  <c r="AJ61" i="86"/>
  <c r="AK61" i="86"/>
  <c r="AT61" i="86" s="1"/>
  <c r="AJ55" i="86"/>
  <c r="AK55" i="86"/>
  <c r="AT55" i="86" s="1"/>
  <c r="AJ49" i="86"/>
  <c r="AK49" i="86"/>
  <c r="AT49" i="86" s="1"/>
  <c r="AK43" i="86"/>
  <c r="AT43" i="86" s="1"/>
  <c r="AJ43" i="86"/>
  <c r="AK37" i="86"/>
  <c r="AT37" i="86" s="1"/>
  <c r="AJ37" i="86"/>
  <c r="AJ31" i="86"/>
  <c r="AK31" i="86"/>
  <c r="AT31" i="86" s="1"/>
  <c r="AK25" i="86"/>
  <c r="AT25" i="86" s="1"/>
  <c r="AJ25" i="86"/>
  <c r="AJ19" i="86"/>
  <c r="AK19" i="86"/>
  <c r="AT19" i="86" s="1"/>
  <c r="AK12" i="86"/>
  <c r="AT12" i="86" s="1"/>
  <c r="AJ12" i="86"/>
  <c r="AK5" i="86"/>
  <c r="AT5" i="86" s="1"/>
  <c r="AJ5" i="86"/>
  <c r="W62" i="94"/>
  <c r="AG61" i="94"/>
  <c r="AP61" i="94" s="1"/>
  <c r="AF61" i="94"/>
  <c r="AO61" i="94" s="1"/>
  <c r="AE61" i="94"/>
  <c r="AH67" i="83"/>
  <c r="AQ67" i="83" s="1"/>
  <c r="Z63" i="98"/>
  <c r="AH61" i="85"/>
  <c r="AQ61" i="85" s="1"/>
  <c r="AI69" i="13"/>
  <c r="AP69" i="13"/>
  <c r="Z65" i="87"/>
  <c r="AH64" i="99"/>
  <c r="AQ64" i="99" s="1"/>
  <c r="Z68" i="54"/>
  <c r="Y62" i="35"/>
  <c r="Z62" i="35"/>
  <c r="X62" i="35"/>
  <c r="Z62" i="48"/>
  <c r="Z67" i="91"/>
  <c r="AH64" i="82"/>
  <c r="AQ64" i="82" s="1"/>
  <c r="AR65" i="11"/>
  <c r="AR66" i="91"/>
  <c r="AH70" i="84"/>
  <c r="AQ70" i="84" s="1"/>
  <c r="AK59" i="86"/>
  <c r="AT59" i="86" s="1"/>
  <c r="AJ59" i="86"/>
  <c r="AJ41" i="86"/>
  <c r="AK41" i="86"/>
  <c r="AT41" i="86" s="1"/>
  <c r="AK10" i="86"/>
  <c r="AT10" i="86" s="1"/>
  <c r="AJ10" i="86"/>
  <c r="AG61" i="50"/>
  <c r="AP61" i="50" s="1"/>
  <c r="W62" i="50"/>
  <c r="AF61" i="50"/>
  <c r="AO61" i="50" s="1"/>
  <c r="AE61" i="50"/>
  <c r="Y67" i="10"/>
  <c r="Z67" i="10"/>
  <c r="X67" i="10"/>
  <c r="AK52" i="86"/>
  <c r="AT52" i="86" s="1"/>
  <c r="AJ52" i="86"/>
  <c r="AR63" i="82"/>
  <c r="AJ51" i="86"/>
  <c r="AK51" i="86"/>
  <c r="AT51" i="86" s="1"/>
  <c r="AR62" i="98"/>
  <c r="AR66" i="83"/>
  <c r="AF69" i="100"/>
  <c r="AO69" i="100" s="1"/>
  <c r="AE69" i="100"/>
  <c r="W70" i="100"/>
  <c r="AG69" i="100"/>
  <c r="AP69" i="100" s="1"/>
  <c r="AH64" i="42"/>
  <c r="AQ64" i="42" s="1"/>
  <c r="AJ68" i="86"/>
  <c r="AK68" i="86"/>
  <c r="AT68" i="86" s="1"/>
  <c r="AK60" i="86"/>
  <c r="AT60" i="86" s="1"/>
  <c r="AJ60" i="86"/>
  <c r="AK54" i="86"/>
  <c r="AT54" i="86" s="1"/>
  <c r="AJ54" i="86"/>
  <c r="AK48" i="86"/>
  <c r="AT48" i="86" s="1"/>
  <c r="AJ48" i="86"/>
  <c r="AK42" i="86"/>
  <c r="AT42" i="86" s="1"/>
  <c r="AJ42" i="86"/>
  <c r="AK36" i="86"/>
  <c r="AT36" i="86" s="1"/>
  <c r="AJ36" i="86"/>
  <c r="AJ30" i="86"/>
  <c r="AK30" i="86"/>
  <c r="AT30" i="86" s="1"/>
  <c r="AK24" i="86"/>
  <c r="AT24" i="86" s="1"/>
  <c r="AJ24" i="86"/>
  <c r="AK18" i="86"/>
  <c r="AT18" i="86" s="1"/>
  <c r="AJ18" i="86"/>
  <c r="AJ11" i="86"/>
  <c r="AK11" i="86"/>
  <c r="AT11" i="86" s="1"/>
  <c r="AK14" i="86"/>
  <c r="AT14" i="86" s="1"/>
  <c r="AJ14" i="86"/>
  <c r="Z67" i="83"/>
  <c r="Z61" i="85"/>
  <c r="Y70" i="88"/>
  <c r="X70" i="88"/>
  <c r="Z64" i="99"/>
  <c r="AI69" i="45"/>
  <c r="AN69" i="45"/>
  <c r="Z64" i="82"/>
  <c r="AI69" i="44"/>
  <c r="AN69" i="44"/>
  <c r="AI70" i="51"/>
  <c r="AN70" i="51"/>
  <c r="AE65" i="103"/>
  <c r="W66" i="103"/>
  <c r="AG65" i="103"/>
  <c r="AP65" i="103" s="1"/>
  <c r="AF65" i="103"/>
  <c r="AO65" i="103" s="1"/>
  <c r="W67" i="41"/>
  <c r="AE66" i="41"/>
  <c r="AG66" i="41"/>
  <c r="AP66" i="41" s="1"/>
  <c r="AF66" i="41"/>
  <c r="AO66" i="41" s="1"/>
  <c r="Z70" i="84"/>
  <c r="AH66" i="11"/>
  <c r="AQ66" i="11" s="1"/>
  <c r="AR63" i="42"/>
  <c r="AG70" i="13" l="1"/>
  <c r="AP70" i="13" s="1"/>
  <c r="AE70" i="13"/>
  <c r="AF70" i="13"/>
  <c r="AO70" i="13" s="1"/>
  <c r="W71" i="13"/>
  <c r="AF70" i="84"/>
  <c r="AO70" i="84" s="1"/>
  <c r="AG70" i="84"/>
  <c r="AP70" i="84" s="1"/>
  <c r="AE70" i="84"/>
  <c r="W71" i="84"/>
  <c r="AR70" i="51"/>
  <c r="AF64" i="99"/>
  <c r="AO64" i="99" s="1"/>
  <c r="AE64" i="99"/>
  <c r="AG64" i="99"/>
  <c r="AP64" i="99" s="1"/>
  <c r="W65" i="99"/>
  <c r="AS14" i="86"/>
  <c r="AL14" i="86"/>
  <c r="AU14" i="86" s="1"/>
  <c r="AL24" i="86"/>
  <c r="AU24" i="86" s="1"/>
  <c r="AS24" i="86"/>
  <c r="AS42" i="86"/>
  <c r="AL42" i="86"/>
  <c r="AU42" i="86" s="1"/>
  <c r="AS60" i="86"/>
  <c r="AL60" i="86"/>
  <c r="AU60" i="86" s="1"/>
  <c r="AI69" i="100"/>
  <c r="AN69" i="100"/>
  <c r="AH67" i="10"/>
  <c r="AQ67" i="10" s="1"/>
  <c r="Y62" i="50"/>
  <c r="X62" i="50"/>
  <c r="AL59" i="86"/>
  <c r="AU59" i="86" s="1"/>
  <c r="AS59" i="86"/>
  <c r="AH62" i="35"/>
  <c r="AQ62" i="35" s="1"/>
  <c r="AI61" i="94"/>
  <c r="AN61" i="94"/>
  <c r="AS12" i="86"/>
  <c r="AL12" i="86"/>
  <c r="AU12" i="86" s="1"/>
  <c r="AS6" i="86"/>
  <c r="AL6" i="86"/>
  <c r="AU6" i="86" s="1"/>
  <c r="Y65" i="42"/>
  <c r="X65" i="42"/>
  <c r="AI66" i="55"/>
  <c r="AN66" i="55"/>
  <c r="AS62" i="86"/>
  <c r="AL62" i="86"/>
  <c r="AU62" i="86" s="1"/>
  <c r="AS35" i="86"/>
  <c r="AL35" i="86"/>
  <c r="AU35" i="86" s="1"/>
  <c r="AS29" i="86"/>
  <c r="AL29" i="86"/>
  <c r="AU29" i="86" s="1"/>
  <c r="W68" i="49"/>
  <c r="AG67" i="49"/>
  <c r="AP67" i="49" s="1"/>
  <c r="AE67" i="49"/>
  <c r="AF67" i="49"/>
  <c r="AO67" i="49" s="1"/>
  <c r="AR69" i="88"/>
  <c r="AJ4" i="86"/>
  <c r="AK4" i="86"/>
  <c r="AT4" i="86" s="1"/>
  <c r="AT71" i="86" s="1"/>
  <c r="AS22" i="86"/>
  <c r="AL22" i="86"/>
  <c r="AU22" i="86" s="1"/>
  <c r="AI66" i="11"/>
  <c r="AN66" i="11"/>
  <c r="AI69" i="16"/>
  <c r="AN69" i="16"/>
  <c r="Y64" i="43"/>
  <c r="X64" i="43"/>
  <c r="AH71" i="96"/>
  <c r="AQ71" i="96" s="1"/>
  <c r="AS13" i="86"/>
  <c r="AL13" i="86"/>
  <c r="AU13" i="86" s="1"/>
  <c r="AS50" i="86"/>
  <c r="AL50" i="86"/>
  <c r="AU50" i="86" s="1"/>
  <c r="AS67" i="86"/>
  <c r="AL67" i="86"/>
  <c r="AU67" i="86" s="1"/>
  <c r="AS65" i="86"/>
  <c r="AL65" i="86"/>
  <c r="AU65" i="86" s="1"/>
  <c r="AR69" i="86"/>
  <c r="AR71" i="86" s="1"/>
  <c r="AL69" i="86"/>
  <c r="AU69" i="86" s="1"/>
  <c r="AH70" i="45"/>
  <c r="AQ70" i="45" s="1"/>
  <c r="AE73" i="92"/>
  <c r="W74" i="92"/>
  <c r="AG73" i="92"/>
  <c r="AP73" i="92" s="1"/>
  <c r="AF73" i="92"/>
  <c r="AO73" i="92" s="1"/>
  <c r="AS21" i="86"/>
  <c r="AL21" i="86"/>
  <c r="AU21" i="86" s="1"/>
  <c r="AS39" i="86"/>
  <c r="AL39" i="86"/>
  <c r="AU39" i="86" s="1"/>
  <c r="AL3" i="86"/>
  <c r="AU3" i="86" s="1"/>
  <c r="AS3" i="86"/>
  <c r="AS40" i="86"/>
  <c r="AL40" i="86"/>
  <c r="AU40" i="86" s="1"/>
  <c r="AS53" i="86"/>
  <c r="AL53" i="86"/>
  <c r="AU53" i="86" s="1"/>
  <c r="AH70" i="88"/>
  <c r="AQ70" i="88" s="1"/>
  <c r="AS49" i="86"/>
  <c r="AL49" i="86"/>
  <c r="AU49" i="86" s="1"/>
  <c r="AS66" i="86"/>
  <c r="AL66" i="86"/>
  <c r="AU66" i="86" s="1"/>
  <c r="AS47" i="86"/>
  <c r="AL47" i="86"/>
  <c r="AU47" i="86" s="1"/>
  <c r="AR69" i="44"/>
  <c r="AS37" i="86"/>
  <c r="AL37" i="86"/>
  <c r="AU37" i="86" s="1"/>
  <c r="AI60" i="102"/>
  <c r="AN60" i="102"/>
  <c r="Z71" i="96"/>
  <c r="Y67" i="55"/>
  <c r="X67" i="55"/>
  <c r="Z67" i="55" s="1"/>
  <c r="AS32" i="86"/>
  <c r="AL32" i="86"/>
  <c r="AU32" i="86" s="1"/>
  <c r="AS58" i="86"/>
  <c r="AL58" i="86"/>
  <c r="AU58" i="86" s="1"/>
  <c r="Z70" i="45"/>
  <c r="AH70" i="13"/>
  <c r="AQ70" i="13" s="1"/>
  <c r="AS8" i="86"/>
  <c r="AL8" i="86"/>
  <c r="AU8" i="86" s="1"/>
  <c r="AS63" i="86"/>
  <c r="AL63" i="86"/>
  <c r="AU63" i="86" s="1"/>
  <c r="W73" i="104"/>
  <c r="AG72" i="104"/>
  <c r="AP72" i="104" s="1"/>
  <c r="AF72" i="104"/>
  <c r="AO72" i="104" s="1"/>
  <c r="AE72" i="104"/>
  <c r="AS9" i="86"/>
  <c r="AL9" i="86"/>
  <c r="AU9" i="86" s="1"/>
  <c r="AS64" i="86"/>
  <c r="AL64" i="86"/>
  <c r="AU64" i="86" s="1"/>
  <c r="W68" i="10"/>
  <c r="AG67" i="10"/>
  <c r="AP67" i="10" s="1"/>
  <c r="AF67" i="10"/>
  <c r="AO67" i="10" s="1"/>
  <c r="AE67" i="10"/>
  <c r="W63" i="35"/>
  <c r="AE62" i="35"/>
  <c r="AG62" i="35"/>
  <c r="AP62" i="35" s="1"/>
  <c r="AF62" i="35"/>
  <c r="AO62" i="35" s="1"/>
  <c r="AS10" i="86"/>
  <c r="AL10" i="86"/>
  <c r="AU10" i="86" s="1"/>
  <c r="Y66" i="103"/>
  <c r="Z66" i="103" s="1"/>
  <c r="X66" i="103"/>
  <c r="AE64" i="82"/>
  <c r="AF64" i="82"/>
  <c r="AO64" i="82" s="1"/>
  <c r="W65" i="82"/>
  <c r="AG64" i="82"/>
  <c r="AP64" i="82" s="1"/>
  <c r="AS11" i="86"/>
  <c r="AL11" i="86"/>
  <c r="AU11" i="86" s="1"/>
  <c r="AS30" i="86"/>
  <c r="AL30" i="86"/>
  <c r="AU30" i="86" s="1"/>
  <c r="AS68" i="86"/>
  <c r="AL68" i="86"/>
  <c r="AU68" i="86" s="1"/>
  <c r="AE68" i="54"/>
  <c r="AG68" i="54"/>
  <c r="AP68" i="54" s="1"/>
  <c r="W69" i="54"/>
  <c r="AF68" i="54"/>
  <c r="AO68" i="54" s="1"/>
  <c r="W66" i="87"/>
  <c r="AF65" i="87"/>
  <c r="AO65" i="87" s="1"/>
  <c r="AG65" i="87"/>
  <c r="AP65" i="87" s="1"/>
  <c r="AE65" i="87"/>
  <c r="Y62" i="94"/>
  <c r="Z62" i="94" s="1"/>
  <c r="X62" i="94"/>
  <c r="AS19" i="86"/>
  <c r="AL19" i="86"/>
  <c r="AU19" i="86" s="1"/>
  <c r="AS55" i="86"/>
  <c r="AL55" i="86"/>
  <c r="AU55" i="86" s="1"/>
  <c r="AS57" i="86"/>
  <c r="AL57" i="86"/>
  <c r="AU57" i="86" s="1"/>
  <c r="AR66" i="10"/>
  <c r="AR61" i="35"/>
  <c r="AS20" i="86"/>
  <c r="AL20" i="86"/>
  <c r="AU20" i="86" s="1"/>
  <c r="AS38" i="86"/>
  <c r="AL38" i="86"/>
  <c r="AU38" i="86" s="1"/>
  <c r="AS56" i="86"/>
  <c r="AL56" i="86"/>
  <c r="AU56" i="86" s="1"/>
  <c r="AS17" i="86"/>
  <c r="AL17" i="86"/>
  <c r="AU17" i="86" s="1"/>
  <c r="AH66" i="18"/>
  <c r="AQ66" i="18" s="1"/>
  <c r="AS27" i="86"/>
  <c r="AL27" i="86"/>
  <c r="AU27" i="86" s="1"/>
  <c r="AH71" i="20"/>
  <c r="AQ71" i="20" s="1"/>
  <c r="AS28" i="86"/>
  <c r="AL28" i="86"/>
  <c r="AU28" i="86" s="1"/>
  <c r="AR70" i="20"/>
  <c r="AH71" i="51"/>
  <c r="AQ71" i="51" s="1"/>
  <c r="X70" i="16"/>
  <c r="Z70" i="16" s="1"/>
  <c r="Y70" i="16"/>
  <c r="Y71" i="95"/>
  <c r="Z71" i="95"/>
  <c r="X71" i="95"/>
  <c r="AS51" i="86"/>
  <c r="AL51" i="86"/>
  <c r="AU51" i="86" s="1"/>
  <c r="AS31" i="86"/>
  <c r="AL31" i="86"/>
  <c r="AU31" i="86" s="1"/>
  <c r="Y61" i="102"/>
  <c r="X61" i="102"/>
  <c r="Z61" i="102" s="1"/>
  <c r="AI63" i="90"/>
  <c r="AN63" i="90"/>
  <c r="Z70" i="88"/>
  <c r="AI65" i="103"/>
  <c r="AN65" i="103"/>
  <c r="AS54" i="86"/>
  <c r="AL54" i="86"/>
  <c r="AU54" i="86" s="1"/>
  <c r="AE67" i="91"/>
  <c r="AG67" i="91"/>
  <c r="AP67" i="91" s="1"/>
  <c r="AF67" i="91"/>
  <c r="AO67" i="91" s="1"/>
  <c r="W68" i="91"/>
  <c r="AS5" i="86"/>
  <c r="AL5" i="86"/>
  <c r="AU5" i="86" s="1"/>
  <c r="AS25" i="86"/>
  <c r="AL25" i="86"/>
  <c r="AU25" i="86" s="1"/>
  <c r="AS43" i="86"/>
  <c r="AL43" i="86"/>
  <c r="AU43" i="86" s="1"/>
  <c r="AS46" i="86"/>
  <c r="AL46" i="86"/>
  <c r="AU46" i="86" s="1"/>
  <c r="AI64" i="42"/>
  <c r="AR64" i="42" s="1"/>
  <c r="AN64" i="42"/>
  <c r="AS45" i="86"/>
  <c r="AL45" i="86"/>
  <c r="AU45" i="86" s="1"/>
  <c r="W67" i="18"/>
  <c r="AE66" i="18"/>
  <c r="AG66" i="18"/>
  <c r="AP66" i="18" s="1"/>
  <c r="AF66" i="18"/>
  <c r="AO66" i="18" s="1"/>
  <c r="AH70" i="44"/>
  <c r="AQ70" i="44" s="1"/>
  <c r="AE71" i="20"/>
  <c r="AN71" i="20" s="1"/>
  <c r="AG71" i="20"/>
  <c r="AP71" i="20" s="1"/>
  <c r="W72" i="20"/>
  <c r="AF71" i="20"/>
  <c r="AL16" i="86"/>
  <c r="AU16" i="86" s="1"/>
  <c r="AS16" i="86"/>
  <c r="Z71" i="51"/>
  <c r="AI70" i="95"/>
  <c r="AN70" i="95"/>
  <c r="AS48" i="86"/>
  <c r="AL48" i="86"/>
  <c r="AU48" i="86" s="1"/>
  <c r="AI66" i="41"/>
  <c r="AN66" i="41"/>
  <c r="AF61" i="85"/>
  <c r="AO61" i="85" s="1"/>
  <c r="AE61" i="85"/>
  <c r="W62" i="85"/>
  <c r="AG61" i="85"/>
  <c r="AP61" i="85" s="1"/>
  <c r="AS18" i="86"/>
  <c r="AL18" i="86"/>
  <c r="AU18" i="86" s="1"/>
  <c r="AS36" i="86"/>
  <c r="AL36" i="86"/>
  <c r="AU36" i="86" s="1"/>
  <c r="AS52" i="86"/>
  <c r="AL52" i="86"/>
  <c r="AU52" i="86" s="1"/>
  <c r="AI61" i="50"/>
  <c r="AR61" i="50" s="1"/>
  <c r="AN61" i="50"/>
  <c r="Y67" i="41"/>
  <c r="X67" i="41"/>
  <c r="AR69" i="45"/>
  <c r="AG67" i="83"/>
  <c r="AP67" i="83" s="1"/>
  <c r="AF67" i="83"/>
  <c r="AO67" i="83" s="1"/>
  <c r="W68" i="83"/>
  <c r="AE67" i="83"/>
  <c r="Y70" i="100"/>
  <c r="Z70" i="100" s="1"/>
  <c r="X70" i="100"/>
  <c r="AS41" i="86"/>
  <c r="AL41" i="86"/>
  <c r="AU41" i="86" s="1"/>
  <c r="AG62" i="48"/>
  <c r="AP62" i="48" s="1"/>
  <c r="W63" i="48"/>
  <c r="AE62" i="48"/>
  <c r="AF62" i="48"/>
  <c r="AO62" i="48" s="1"/>
  <c r="AR69" i="13"/>
  <c r="W64" i="98"/>
  <c r="AF63" i="98"/>
  <c r="AO63" i="98" s="1"/>
  <c r="AG63" i="98"/>
  <c r="AP63" i="98" s="1"/>
  <c r="AE63" i="98"/>
  <c r="AS61" i="86"/>
  <c r="AL61" i="86"/>
  <c r="AU61" i="86" s="1"/>
  <c r="AR65" i="18"/>
  <c r="Y64" i="90"/>
  <c r="Z64" i="90"/>
  <c r="X64" i="90"/>
  <c r="AS7" i="86"/>
  <c r="AL7" i="86"/>
  <c r="AU7" i="86" s="1"/>
  <c r="AS26" i="86"/>
  <c r="AL26" i="86"/>
  <c r="AU26" i="86" s="1"/>
  <c r="AS44" i="86"/>
  <c r="AL44" i="86"/>
  <c r="AU44" i="86" s="1"/>
  <c r="Z70" i="44"/>
  <c r="AS15" i="86"/>
  <c r="AL15" i="86"/>
  <c r="AU15" i="86" s="1"/>
  <c r="AS33" i="86"/>
  <c r="AL33" i="86"/>
  <c r="AU33" i="86" s="1"/>
  <c r="AR70" i="96"/>
  <c r="AS34" i="86"/>
  <c r="AL34" i="86"/>
  <c r="AU34" i="86" s="1"/>
  <c r="Y67" i="11"/>
  <c r="Z67" i="11"/>
  <c r="X67" i="11"/>
  <c r="AS23" i="86"/>
  <c r="AL23" i="86"/>
  <c r="AU23" i="86" s="1"/>
  <c r="AI63" i="43"/>
  <c r="AN63" i="43"/>
  <c r="AE62" i="94" l="1"/>
  <c r="W63" i="94"/>
  <c r="AF62" i="94"/>
  <c r="AO62" i="94" s="1"/>
  <c r="AG62" i="94"/>
  <c r="AP62" i="94" s="1"/>
  <c r="AG66" i="103"/>
  <c r="AP66" i="103" s="1"/>
  <c r="W67" i="103"/>
  <c r="AE66" i="103"/>
  <c r="AF66" i="103"/>
  <c r="AO66" i="103" s="1"/>
  <c r="AE61" i="102"/>
  <c r="W62" i="102"/>
  <c r="AG61" i="102"/>
  <c r="AP61" i="102" s="1"/>
  <c r="AF61" i="102"/>
  <c r="AO61" i="102" s="1"/>
  <c r="AE70" i="16"/>
  <c r="AF70" i="16"/>
  <c r="AO70" i="16" s="1"/>
  <c r="W71" i="16"/>
  <c r="AG70" i="16"/>
  <c r="AP70" i="16" s="1"/>
  <c r="AF67" i="55"/>
  <c r="AO67" i="55" s="1"/>
  <c r="AG67" i="55"/>
  <c r="AP67" i="55" s="1"/>
  <c r="W68" i="55"/>
  <c r="AE67" i="55"/>
  <c r="AF70" i="100"/>
  <c r="AO70" i="100" s="1"/>
  <c r="AE70" i="100"/>
  <c r="W71" i="100"/>
  <c r="AG70" i="100"/>
  <c r="AP70" i="100" s="1"/>
  <c r="AF70" i="44"/>
  <c r="AO70" i="44" s="1"/>
  <c r="AG70" i="44"/>
  <c r="AP70" i="44" s="1"/>
  <c r="AE70" i="44"/>
  <c r="W71" i="44"/>
  <c r="Y63" i="48"/>
  <c r="X63" i="48"/>
  <c r="AH67" i="11"/>
  <c r="AQ67" i="11" s="1"/>
  <c r="AH64" i="90"/>
  <c r="AQ64" i="90" s="1"/>
  <c r="AR66" i="41"/>
  <c r="Y68" i="91"/>
  <c r="X68" i="91"/>
  <c r="Z68" i="91" s="1"/>
  <c r="AH71" i="95"/>
  <c r="AQ71" i="95" s="1"/>
  <c r="Y65" i="82"/>
  <c r="Z65" i="82" s="1"/>
  <c r="X65" i="82"/>
  <c r="Y63" i="35"/>
  <c r="Z63" i="35"/>
  <c r="X63" i="35"/>
  <c r="AF70" i="45"/>
  <c r="AO70" i="45" s="1"/>
  <c r="W71" i="45"/>
  <c r="AE70" i="45"/>
  <c r="AG70" i="45"/>
  <c r="AP70" i="45" s="1"/>
  <c r="Y68" i="49"/>
  <c r="Z68" i="49" s="1"/>
  <c r="X68" i="49"/>
  <c r="AI67" i="83"/>
  <c r="AN67" i="83"/>
  <c r="AR65" i="103"/>
  <c r="AF71" i="95"/>
  <c r="AO71" i="95" s="1"/>
  <c r="W72" i="95"/>
  <c r="AE71" i="95"/>
  <c r="AG71" i="95"/>
  <c r="AP71" i="95" s="1"/>
  <c r="AI65" i="87"/>
  <c r="AN65" i="87"/>
  <c r="Y69" i="54"/>
  <c r="X69" i="54"/>
  <c r="AH64" i="43"/>
  <c r="AQ64" i="43" s="1"/>
  <c r="AR66" i="11"/>
  <c r="AH62" i="50"/>
  <c r="AQ62" i="50" s="1"/>
  <c r="AG64" i="90"/>
  <c r="AP64" i="90" s="1"/>
  <c r="AF64" i="90"/>
  <c r="AO64" i="90" s="1"/>
  <c r="AE64" i="90"/>
  <c r="W65" i="90"/>
  <c r="AH67" i="41"/>
  <c r="AQ67" i="41" s="1"/>
  <c r="Y68" i="83"/>
  <c r="Z68" i="83"/>
  <c r="X68" i="83"/>
  <c r="AI64" i="82"/>
  <c r="AN64" i="82"/>
  <c r="AI67" i="10"/>
  <c r="AN67" i="10"/>
  <c r="Y73" i="104"/>
  <c r="X73" i="104"/>
  <c r="Z73" i="104" s="1"/>
  <c r="W72" i="96"/>
  <c r="AG71" i="96"/>
  <c r="AP71" i="96" s="1"/>
  <c r="AF71" i="96"/>
  <c r="AO71" i="96" s="1"/>
  <c r="AE71" i="96"/>
  <c r="Z64" i="43"/>
  <c r="AR66" i="55"/>
  <c r="Z62" i="50"/>
  <c r="Y65" i="99"/>
  <c r="X65" i="99"/>
  <c r="Z65" i="99" s="1"/>
  <c r="Y71" i="13"/>
  <c r="X71" i="13"/>
  <c r="Z67" i="41"/>
  <c r="Y62" i="85"/>
  <c r="Z62" i="85"/>
  <c r="X62" i="85"/>
  <c r="AF70" i="88"/>
  <c r="AO70" i="88" s="1"/>
  <c r="W71" i="88"/>
  <c r="AE70" i="88"/>
  <c r="AG70" i="88"/>
  <c r="AP70" i="88" s="1"/>
  <c r="AR63" i="43"/>
  <c r="AH70" i="100"/>
  <c r="AQ70" i="100" s="1"/>
  <c r="AI61" i="85"/>
  <c r="AN61" i="85"/>
  <c r="AI71" i="20"/>
  <c r="AO71" i="20"/>
  <c r="AI66" i="18"/>
  <c r="AN66" i="18"/>
  <c r="AI67" i="91"/>
  <c r="AN67" i="91"/>
  <c r="AH62" i="94"/>
  <c r="AQ62" i="94" s="1"/>
  <c r="AI68" i="54"/>
  <c r="AN68" i="54"/>
  <c r="AH66" i="103"/>
  <c r="AQ66" i="103" s="1"/>
  <c r="Y74" i="92"/>
  <c r="X74" i="92"/>
  <c r="Z74" i="92" s="1"/>
  <c r="AH65" i="42"/>
  <c r="AQ65" i="42" s="1"/>
  <c r="Y71" i="84"/>
  <c r="Z71" i="84" s="1"/>
  <c r="X71" i="84"/>
  <c r="AG67" i="11"/>
  <c r="AP67" i="11" s="1"/>
  <c r="AE67" i="11"/>
  <c r="W68" i="11"/>
  <c r="AF67" i="11"/>
  <c r="AO67" i="11" s="1"/>
  <c r="AI63" i="98"/>
  <c r="AN63" i="98"/>
  <c r="AI62" i="48"/>
  <c r="AN62" i="48"/>
  <c r="AR70" i="95"/>
  <c r="Y72" i="20"/>
  <c r="X72" i="20"/>
  <c r="Y67" i="18"/>
  <c r="Z67" i="18"/>
  <c r="X67" i="18"/>
  <c r="AR63" i="90"/>
  <c r="Y66" i="87"/>
  <c r="X66" i="87"/>
  <c r="Z66" i="87" s="1"/>
  <c r="AR60" i="102"/>
  <c r="AI73" i="92"/>
  <c r="AN73" i="92"/>
  <c r="AI67" i="49"/>
  <c r="AN67" i="49"/>
  <c r="Z65" i="42"/>
  <c r="AR69" i="100"/>
  <c r="AI64" i="99"/>
  <c r="AN64" i="99"/>
  <c r="AI70" i="84"/>
  <c r="AN70" i="84"/>
  <c r="AI70" i="13"/>
  <c r="AN70" i="13"/>
  <c r="Y64" i="98"/>
  <c r="X64" i="98"/>
  <c r="AE71" i="51"/>
  <c r="AF71" i="51"/>
  <c r="AO71" i="51" s="1"/>
  <c r="AG71" i="51"/>
  <c r="AP71" i="51" s="1"/>
  <c r="W72" i="51"/>
  <c r="AH61" i="102"/>
  <c r="AQ61" i="102" s="1"/>
  <c r="AH70" i="16"/>
  <c r="AQ70" i="16" s="1"/>
  <c r="AI62" i="35"/>
  <c r="AN62" i="35"/>
  <c r="Y68" i="10"/>
  <c r="Z68" i="10" s="1"/>
  <c r="X68" i="10"/>
  <c r="AI72" i="104"/>
  <c r="AN72" i="104"/>
  <c r="AH67" i="55"/>
  <c r="AQ67" i="55" s="1"/>
  <c r="AR69" i="16"/>
  <c r="AS4" i="86"/>
  <c r="AS71" i="86" s="1"/>
  <c r="AL4" i="86"/>
  <c r="AU4" i="86" s="1"/>
  <c r="AU71" i="86" s="1"/>
  <c r="C11" i="86" s="1"/>
  <c r="F29" i="57" s="1"/>
  <c r="AR61" i="94"/>
  <c r="W66" i="99" l="1"/>
  <c r="AE65" i="99"/>
  <c r="AG65" i="99"/>
  <c r="AP65" i="99" s="1"/>
  <c r="AF65" i="99"/>
  <c r="AO65" i="99" s="1"/>
  <c r="W69" i="91"/>
  <c r="AG68" i="91"/>
  <c r="AP68" i="91" s="1"/>
  <c r="AE68" i="91"/>
  <c r="AF68" i="91"/>
  <c r="AO68" i="91" s="1"/>
  <c r="AE68" i="49"/>
  <c r="AF68" i="49"/>
  <c r="AO68" i="49" s="1"/>
  <c r="AG68" i="49"/>
  <c r="AP68" i="49" s="1"/>
  <c r="W69" i="49"/>
  <c r="W74" i="104"/>
  <c r="AG73" i="104"/>
  <c r="AP73" i="104" s="1"/>
  <c r="AF73" i="104"/>
  <c r="AO73" i="104" s="1"/>
  <c r="AE73" i="104"/>
  <c r="AG68" i="10"/>
  <c r="AP68" i="10" s="1"/>
  <c r="AE68" i="10"/>
  <c r="AF68" i="10"/>
  <c r="AO68" i="10" s="1"/>
  <c r="W69" i="10"/>
  <c r="W67" i="87"/>
  <c r="AG66" i="87"/>
  <c r="AP66" i="87" s="1"/>
  <c r="AF66" i="87"/>
  <c r="AO66" i="87" s="1"/>
  <c r="AE66" i="87"/>
  <c r="W72" i="84"/>
  <c r="AG71" i="84"/>
  <c r="AP71" i="84" s="1"/>
  <c r="AE71" i="84"/>
  <c r="AF71" i="84"/>
  <c r="AO71" i="84" s="1"/>
  <c r="AG74" i="92"/>
  <c r="AP74" i="92" s="1"/>
  <c r="AE74" i="92"/>
  <c r="W75" i="92"/>
  <c r="AF74" i="92"/>
  <c r="AO74" i="92" s="1"/>
  <c r="AG65" i="82"/>
  <c r="AP65" i="82" s="1"/>
  <c r="AF65" i="82"/>
  <c r="AO65" i="82" s="1"/>
  <c r="W66" i="82"/>
  <c r="AE65" i="82"/>
  <c r="AI71" i="51"/>
  <c r="AN71" i="51"/>
  <c r="W66" i="42"/>
  <c r="AE65" i="42"/>
  <c r="AG65" i="42"/>
  <c r="AP65" i="42" s="1"/>
  <c r="AF65" i="42"/>
  <c r="AO65" i="42" s="1"/>
  <c r="AH67" i="18"/>
  <c r="AQ67" i="18" s="1"/>
  <c r="AH62" i="85"/>
  <c r="AQ62" i="85" s="1"/>
  <c r="Y72" i="96"/>
  <c r="X72" i="96"/>
  <c r="AI64" i="90"/>
  <c r="AN64" i="90"/>
  <c r="Y71" i="45"/>
  <c r="X71" i="45"/>
  <c r="AI67" i="55"/>
  <c r="AN67" i="55"/>
  <c r="Y71" i="16"/>
  <c r="X71" i="16"/>
  <c r="Y62" i="102"/>
  <c r="X62" i="102"/>
  <c r="Z62" i="102" s="1"/>
  <c r="AH64" i="98"/>
  <c r="AQ64" i="98" s="1"/>
  <c r="AR66" i="18"/>
  <c r="Z64" i="98"/>
  <c r="AR67" i="49"/>
  <c r="Y68" i="11"/>
  <c r="Z68" i="11"/>
  <c r="X68" i="11"/>
  <c r="AH68" i="83"/>
  <c r="AQ68" i="83" s="1"/>
  <c r="AH63" i="35"/>
  <c r="AQ63" i="35" s="1"/>
  <c r="Y71" i="44"/>
  <c r="X71" i="44"/>
  <c r="Y71" i="100"/>
  <c r="X71" i="100"/>
  <c r="AI70" i="16"/>
  <c r="AN70" i="16"/>
  <c r="AE62" i="85"/>
  <c r="W63" i="85"/>
  <c r="AG62" i="85"/>
  <c r="AP62" i="85" s="1"/>
  <c r="AF62" i="85"/>
  <c r="AO62" i="85" s="1"/>
  <c r="AH65" i="99"/>
  <c r="AQ65" i="99" s="1"/>
  <c r="AH73" i="104"/>
  <c r="AQ73" i="104" s="1"/>
  <c r="Y68" i="55"/>
  <c r="Z68" i="55"/>
  <c r="X68" i="55"/>
  <c r="AR71" i="20"/>
  <c r="AI70" i="88"/>
  <c r="AN70" i="88"/>
  <c r="AE67" i="41"/>
  <c r="W68" i="41"/>
  <c r="AG67" i="41"/>
  <c r="AP67" i="41" s="1"/>
  <c r="AF67" i="41"/>
  <c r="AO67" i="41" s="1"/>
  <c r="AI71" i="96"/>
  <c r="AN71" i="96"/>
  <c r="AF68" i="83"/>
  <c r="AO68" i="83" s="1"/>
  <c r="AG68" i="83"/>
  <c r="AP68" i="83" s="1"/>
  <c r="AE68" i="83"/>
  <c r="W69" i="83"/>
  <c r="AG63" i="35"/>
  <c r="AP63" i="35" s="1"/>
  <c r="W64" i="35"/>
  <c r="AE63" i="35"/>
  <c r="AF63" i="35"/>
  <c r="AO63" i="35" s="1"/>
  <c r="AI70" i="44"/>
  <c r="AN70" i="44"/>
  <c r="AI70" i="100"/>
  <c r="AN70" i="100"/>
  <c r="AR70" i="84"/>
  <c r="AG67" i="18"/>
  <c r="AP67" i="18" s="1"/>
  <c r="AE67" i="18"/>
  <c r="W68" i="18"/>
  <c r="AF67" i="18"/>
  <c r="AO67" i="18" s="1"/>
  <c r="AH74" i="92"/>
  <c r="AQ74" i="92" s="1"/>
  <c r="W65" i="43"/>
  <c r="AE64" i="43"/>
  <c r="AG64" i="43"/>
  <c r="AP64" i="43" s="1"/>
  <c r="AF64" i="43"/>
  <c r="AO64" i="43" s="1"/>
  <c r="AR64" i="82"/>
  <c r="AH68" i="91"/>
  <c r="AQ68" i="91" s="1"/>
  <c r="AI61" i="102"/>
  <c r="AN61" i="102"/>
  <c r="AR62" i="35"/>
  <c r="X72" i="51"/>
  <c r="Y72" i="51"/>
  <c r="Z72" i="51" s="1"/>
  <c r="AR64" i="99"/>
  <c r="AH72" i="20"/>
  <c r="AQ72" i="20" s="1"/>
  <c r="AI67" i="11"/>
  <c r="AN67" i="11"/>
  <c r="AR72" i="104"/>
  <c r="AR73" i="92"/>
  <c r="Z72" i="20"/>
  <c r="AR68" i="54"/>
  <c r="Y71" i="88"/>
  <c r="X71" i="88"/>
  <c r="AH71" i="13"/>
  <c r="AQ71" i="13" s="1"/>
  <c r="AG62" i="50"/>
  <c r="AP62" i="50" s="1"/>
  <c r="W63" i="50"/>
  <c r="AE62" i="50"/>
  <c r="AF62" i="50"/>
  <c r="AO62" i="50" s="1"/>
  <c r="Z69" i="54"/>
  <c r="AH69" i="54"/>
  <c r="AQ69" i="54" s="1"/>
  <c r="AI71" i="95"/>
  <c r="AN71" i="95"/>
  <c r="AR67" i="83"/>
  <c r="AH63" i="48"/>
  <c r="AQ63" i="48" s="1"/>
  <c r="AI66" i="103"/>
  <c r="AN66" i="103"/>
  <c r="Y63" i="94"/>
  <c r="X63" i="94"/>
  <c r="AH66" i="87"/>
  <c r="AQ66" i="87" s="1"/>
  <c r="AR65" i="87"/>
  <c r="AR62" i="48"/>
  <c r="AH68" i="10"/>
  <c r="AQ68" i="10" s="1"/>
  <c r="AR70" i="13"/>
  <c r="AR63" i="98"/>
  <c r="AH71" i="84"/>
  <c r="AQ71" i="84" s="1"/>
  <c r="AR67" i="91"/>
  <c r="AR61" i="85"/>
  <c r="Z71" i="13"/>
  <c r="AR67" i="10"/>
  <c r="Y65" i="90"/>
  <c r="Z65" i="90"/>
  <c r="X65" i="90"/>
  <c r="Y72" i="95"/>
  <c r="X72" i="95"/>
  <c r="Z72" i="95" s="1"/>
  <c r="AH68" i="49"/>
  <c r="AQ68" i="49" s="1"/>
  <c r="AI70" i="45"/>
  <c r="AN70" i="45"/>
  <c r="AH65" i="82"/>
  <c r="AQ65" i="82" s="1"/>
  <c r="Z63" i="48"/>
  <c r="Y67" i="103"/>
  <c r="X67" i="103"/>
  <c r="AI62" i="94"/>
  <c r="AN62" i="94"/>
  <c r="AE72" i="51" l="1"/>
  <c r="AF72" i="51"/>
  <c r="AO72" i="51" s="1"/>
  <c r="AG72" i="51"/>
  <c r="AP72" i="51" s="1"/>
  <c r="W73" i="51"/>
  <c r="AF72" i="95"/>
  <c r="AO72" i="95" s="1"/>
  <c r="AE72" i="95"/>
  <c r="W73" i="95"/>
  <c r="AG72" i="95"/>
  <c r="AP72" i="95" s="1"/>
  <c r="W63" i="102"/>
  <c r="AF62" i="102"/>
  <c r="AO62" i="102" s="1"/>
  <c r="AG62" i="102"/>
  <c r="AP62" i="102" s="1"/>
  <c r="AE62" i="102"/>
  <c r="AR66" i="103"/>
  <c r="AI62" i="50"/>
  <c r="AN62" i="50"/>
  <c r="AI67" i="18"/>
  <c r="AN67" i="18"/>
  <c r="AI67" i="41"/>
  <c r="AN67" i="41"/>
  <c r="AR70" i="16"/>
  <c r="Y63" i="50"/>
  <c r="X63" i="50"/>
  <c r="AG72" i="20"/>
  <c r="AP72" i="20" s="1"/>
  <c r="W73" i="20"/>
  <c r="AE72" i="20"/>
  <c r="AF72" i="20"/>
  <c r="AO72" i="20" s="1"/>
  <c r="AR67" i="11"/>
  <c r="AR70" i="44"/>
  <c r="AR71" i="96"/>
  <c r="AH71" i="100"/>
  <c r="AQ71" i="100" s="1"/>
  <c r="AR67" i="55"/>
  <c r="AH72" i="96"/>
  <c r="AQ72" i="96" s="1"/>
  <c r="AI66" i="87"/>
  <c r="AN66" i="87"/>
  <c r="AI68" i="49"/>
  <c r="AN68" i="49"/>
  <c r="W69" i="11"/>
  <c r="AG68" i="11"/>
  <c r="AP68" i="11" s="1"/>
  <c r="AF68" i="11"/>
  <c r="AO68" i="11" s="1"/>
  <c r="AE68" i="11"/>
  <c r="AH62" i="102"/>
  <c r="AQ62" i="102" s="1"/>
  <c r="AR64" i="90"/>
  <c r="Y66" i="42"/>
  <c r="X66" i="42"/>
  <c r="AH71" i="88"/>
  <c r="AQ71" i="88" s="1"/>
  <c r="AI64" i="43"/>
  <c r="AN64" i="43"/>
  <c r="Y69" i="83"/>
  <c r="X69" i="83"/>
  <c r="AR70" i="88"/>
  <c r="Z71" i="100"/>
  <c r="AH71" i="45"/>
  <c r="AQ71" i="45" s="1"/>
  <c r="Z72" i="96"/>
  <c r="AR71" i="51"/>
  <c r="AI68" i="10"/>
  <c r="AN68" i="10"/>
  <c r="Y74" i="104"/>
  <c r="X74" i="104"/>
  <c r="Y69" i="91"/>
  <c r="Z69" i="91"/>
  <c r="X69" i="91"/>
  <c r="AH63" i="94"/>
  <c r="AQ63" i="94" s="1"/>
  <c r="AR62" i="94"/>
  <c r="Z63" i="94"/>
  <c r="AR71" i="95"/>
  <c r="AF69" i="54"/>
  <c r="AO69" i="54" s="1"/>
  <c r="AG69" i="54"/>
  <c r="AP69" i="54" s="1"/>
  <c r="W70" i="54"/>
  <c r="AE69" i="54"/>
  <c r="Z71" i="88"/>
  <c r="AR61" i="102"/>
  <c r="Y65" i="43"/>
  <c r="X65" i="43"/>
  <c r="Z65" i="43" s="1"/>
  <c r="AI68" i="83"/>
  <c r="AN68" i="83"/>
  <c r="Y63" i="85"/>
  <c r="X63" i="85"/>
  <c r="AH71" i="16"/>
  <c r="AQ71" i="16" s="1"/>
  <c r="Z71" i="45"/>
  <c r="AI71" i="84"/>
  <c r="AN71" i="84"/>
  <c r="W66" i="90"/>
  <c r="AG65" i="90"/>
  <c r="AP65" i="90" s="1"/>
  <c r="AF65" i="90"/>
  <c r="AO65" i="90" s="1"/>
  <c r="AE65" i="90"/>
  <c r="W69" i="55"/>
  <c r="AE68" i="55"/>
  <c r="AF68" i="55"/>
  <c r="AO68" i="55" s="1"/>
  <c r="AG68" i="55"/>
  <c r="AP68" i="55" s="1"/>
  <c r="AH72" i="95"/>
  <c r="AQ72" i="95" s="1"/>
  <c r="AH67" i="103"/>
  <c r="AQ67" i="103" s="1"/>
  <c r="W72" i="13"/>
  <c r="AG71" i="13"/>
  <c r="AP71" i="13" s="1"/>
  <c r="AE71" i="13"/>
  <c r="AF71" i="13"/>
  <c r="AO71" i="13" s="1"/>
  <c r="AI63" i="35"/>
  <c r="AN63" i="35"/>
  <c r="AI62" i="85"/>
  <c r="AN62" i="85"/>
  <c r="AH71" i="44"/>
  <c r="AQ71" i="44" s="1"/>
  <c r="AF64" i="98"/>
  <c r="AO64" i="98" s="1"/>
  <c r="W65" i="98"/>
  <c r="AG64" i="98"/>
  <c r="AP64" i="98" s="1"/>
  <c r="AE64" i="98"/>
  <c r="Z71" i="16"/>
  <c r="AI65" i="82"/>
  <c r="AN65" i="82"/>
  <c r="Y75" i="92"/>
  <c r="Z75" i="92"/>
  <c r="X75" i="92"/>
  <c r="Y67" i="87"/>
  <c r="X67" i="87"/>
  <c r="Y69" i="49"/>
  <c r="Z69" i="49"/>
  <c r="X69" i="49"/>
  <c r="AI68" i="91"/>
  <c r="AN68" i="91"/>
  <c r="AI65" i="99"/>
  <c r="AN65" i="99"/>
  <c r="Y69" i="10"/>
  <c r="X69" i="10"/>
  <c r="AE63" i="48"/>
  <c r="AN63" i="48" s="1"/>
  <c r="AG63" i="48"/>
  <c r="AF63" i="48"/>
  <c r="AO63" i="48" s="1"/>
  <c r="W64" i="48"/>
  <c r="AR70" i="45"/>
  <c r="Z67" i="103"/>
  <c r="AH65" i="90"/>
  <c r="AQ65" i="90" s="1"/>
  <c r="AH72" i="51"/>
  <c r="AQ72" i="51" s="1"/>
  <c r="Y68" i="18"/>
  <c r="Z68" i="18"/>
  <c r="X68" i="18"/>
  <c r="AR70" i="100"/>
  <c r="Y64" i="35"/>
  <c r="X64" i="35"/>
  <c r="Z64" i="35" s="1"/>
  <c r="Y68" i="41"/>
  <c r="Z68" i="41"/>
  <c r="X68" i="41"/>
  <c r="AH68" i="55"/>
  <c r="AQ68" i="55" s="1"/>
  <c r="Z71" i="44"/>
  <c r="AH68" i="11"/>
  <c r="AQ68" i="11" s="1"/>
  <c r="AI65" i="42"/>
  <c r="AN65" i="42"/>
  <c r="X66" i="82"/>
  <c r="Y66" i="82"/>
  <c r="AI74" i="92"/>
  <c r="AN74" i="92"/>
  <c r="Y72" i="84"/>
  <c r="X72" i="84"/>
  <c r="AI73" i="104"/>
  <c r="AN73" i="104"/>
  <c r="Y66" i="99"/>
  <c r="X66" i="99"/>
  <c r="AF64" i="35" l="1"/>
  <c r="AO64" i="35" s="1"/>
  <c r="AG64" i="35"/>
  <c r="AP64" i="35" s="1"/>
  <c r="W65" i="35"/>
  <c r="AE64" i="35"/>
  <c r="AF65" i="43"/>
  <c r="AO65" i="43" s="1"/>
  <c r="AE65" i="43"/>
  <c r="AG65" i="43"/>
  <c r="AP65" i="43" s="1"/>
  <c r="W66" i="43"/>
  <c r="AH67" i="87"/>
  <c r="AQ67" i="87" s="1"/>
  <c r="Y65" i="98"/>
  <c r="X65" i="98"/>
  <c r="AH74" i="104"/>
  <c r="AQ74" i="104" s="1"/>
  <c r="AR68" i="49"/>
  <c r="Z67" i="87"/>
  <c r="AR65" i="82"/>
  <c r="AI65" i="90"/>
  <c r="AN65" i="90"/>
  <c r="AE71" i="45"/>
  <c r="AN71" i="45" s="1"/>
  <c r="AF71" i="45"/>
  <c r="AO71" i="45" s="1"/>
  <c r="W72" i="45"/>
  <c r="AG71" i="45"/>
  <c r="AH63" i="85"/>
  <c r="AQ63" i="85" s="1"/>
  <c r="AI69" i="54"/>
  <c r="AN69" i="54"/>
  <c r="AG63" i="94"/>
  <c r="AP63" i="94" s="1"/>
  <c r="AE63" i="94"/>
  <c r="W64" i="94"/>
  <c r="AF63" i="94"/>
  <c r="AO63" i="94" s="1"/>
  <c r="Z74" i="104"/>
  <c r="W73" i="96"/>
  <c r="AG72" i="96"/>
  <c r="AP72" i="96" s="1"/>
  <c r="AE72" i="96"/>
  <c r="AF72" i="96"/>
  <c r="AO72" i="96" s="1"/>
  <c r="AG71" i="100"/>
  <c r="AP71" i="100" s="1"/>
  <c r="W72" i="100"/>
  <c r="AE71" i="100"/>
  <c r="AF71" i="100"/>
  <c r="AO71" i="100" s="1"/>
  <c r="AI68" i="11"/>
  <c r="AN68" i="11"/>
  <c r="Y63" i="102"/>
  <c r="Z63" i="102" s="1"/>
  <c r="X63" i="102"/>
  <c r="AH72" i="84"/>
  <c r="AQ72" i="84" s="1"/>
  <c r="AG68" i="18"/>
  <c r="AP68" i="18" s="1"/>
  <c r="AF68" i="18"/>
  <c r="AO68" i="18" s="1"/>
  <c r="W69" i="18"/>
  <c r="AE68" i="18"/>
  <c r="AI63" i="48"/>
  <c r="AP63" i="48"/>
  <c r="AI71" i="13"/>
  <c r="AN71" i="13"/>
  <c r="AH69" i="10"/>
  <c r="AQ69" i="10" s="1"/>
  <c r="AR68" i="91"/>
  <c r="AF71" i="16"/>
  <c r="AO71" i="16" s="1"/>
  <c r="AG71" i="16"/>
  <c r="AP71" i="16" s="1"/>
  <c r="AE71" i="16"/>
  <c r="W72" i="16"/>
  <c r="AR62" i="85"/>
  <c r="Y72" i="13"/>
  <c r="X72" i="13"/>
  <c r="Z63" i="85"/>
  <c r="Y70" i="54"/>
  <c r="Z70" i="54"/>
  <c r="X70" i="54"/>
  <c r="AR64" i="43"/>
  <c r="AH66" i="42"/>
  <c r="AQ66" i="42" s="1"/>
  <c r="AR66" i="87"/>
  <c r="AH63" i="50"/>
  <c r="AQ63" i="50" s="1"/>
  <c r="AR67" i="41"/>
  <c r="Y73" i="51"/>
  <c r="Z73" i="51" s="1"/>
  <c r="X73" i="51"/>
  <c r="AH64" i="35"/>
  <c r="AQ64" i="35" s="1"/>
  <c r="AH66" i="99"/>
  <c r="AQ66" i="99" s="1"/>
  <c r="Z72" i="84"/>
  <c r="AH66" i="82"/>
  <c r="AQ66" i="82" s="1"/>
  <c r="Z66" i="99"/>
  <c r="AR65" i="42"/>
  <c r="W72" i="44"/>
  <c r="AF71" i="44"/>
  <c r="AO71" i="44" s="1"/>
  <c r="AE71" i="44"/>
  <c r="AG71" i="44"/>
  <c r="AP71" i="44" s="1"/>
  <c r="AH68" i="41"/>
  <c r="AQ68" i="41" s="1"/>
  <c r="Z69" i="10"/>
  <c r="AH69" i="49"/>
  <c r="AQ69" i="49" s="1"/>
  <c r="AH75" i="92"/>
  <c r="AQ75" i="92" s="1"/>
  <c r="AH69" i="91"/>
  <c r="AQ69" i="91" s="1"/>
  <c r="Z66" i="42"/>
  <c r="Z63" i="50"/>
  <c r="AE67" i="103"/>
  <c r="AF67" i="103"/>
  <c r="AO67" i="103" s="1"/>
  <c r="W68" i="103"/>
  <c r="AG67" i="103"/>
  <c r="AP67" i="103" s="1"/>
  <c r="AH65" i="43"/>
  <c r="AQ65" i="43" s="1"/>
  <c r="Y73" i="20"/>
  <c r="Z73" i="20" s="1"/>
  <c r="X73" i="20"/>
  <c r="AF68" i="41"/>
  <c r="AO68" i="41" s="1"/>
  <c r="AE68" i="41"/>
  <c r="AG68" i="41"/>
  <c r="AP68" i="41" s="1"/>
  <c r="W69" i="41"/>
  <c r="X64" i="48"/>
  <c r="Y64" i="48"/>
  <c r="Z64" i="48"/>
  <c r="AF69" i="49"/>
  <c r="AO69" i="49" s="1"/>
  <c r="AE69" i="49"/>
  <c r="W70" i="49"/>
  <c r="AG69" i="49"/>
  <c r="AP69" i="49" s="1"/>
  <c r="AG75" i="92"/>
  <c r="AP75" i="92" s="1"/>
  <c r="AF75" i="92"/>
  <c r="AO75" i="92" s="1"/>
  <c r="AE75" i="92"/>
  <c r="W76" i="92"/>
  <c r="AI64" i="98"/>
  <c r="AN64" i="98"/>
  <c r="AR63" i="35"/>
  <c r="AI68" i="55"/>
  <c r="AN68" i="55"/>
  <c r="Y66" i="90"/>
  <c r="Z66" i="90"/>
  <c r="X66" i="90"/>
  <c r="AF69" i="91"/>
  <c r="AO69" i="91" s="1"/>
  <c r="AE69" i="91"/>
  <c r="W70" i="91"/>
  <c r="AG69" i="91"/>
  <c r="AP69" i="91" s="1"/>
  <c r="AR68" i="10"/>
  <c r="AH69" i="83"/>
  <c r="AQ69" i="83" s="1"/>
  <c r="Y69" i="11"/>
  <c r="X69" i="11"/>
  <c r="AR67" i="18"/>
  <c r="AI62" i="102"/>
  <c r="AN62" i="102"/>
  <c r="Y73" i="95"/>
  <c r="X73" i="95"/>
  <c r="Z73" i="95" s="1"/>
  <c r="AR65" i="99"/>
  <c r="AR71" i="84"/>
  <c r="AR62" i="50"/>
  <c r="AR74" i="92"/>
  <c r="AR73" i="104"/>
  <c r="Z66" i="82"/>
  <c r="AH68" i="18"/>
  <c r="AQ68" i="18" s="1"/>
  <c r="Y69" i="55"/>
  <c r="X69" i="55"/>
  <c r="AR68" i="83"/>
  <c r="W72" i="88"/>
  <c r="AF71" i="88"/>
  <c r="AO71" i="88" s="1"/>
  <c r="AE71" i="88"/>
  <c r="AG71" i="88"/>
  <c r="AP71" i="88" s="1"/>
  <c r="Z69" i="83"/>
  <c r="AI72" i="20"/>
  <c r="AN72" i="20"/>
  <c r="AI72" i="95"/>
  <c r="AN72" i="95"/>
  <c r="AI72" i="51"/>
  <c r="AN72" i="51"/>
  <c r="W64" i="102" l="1"/>
  <c r="AE63" i="102"/>
  <c r="AF63" i="102"/>
  <c r="AO63" i="102" s="1"/>
  <c r="AG63" i="102"/>
  <c r="AP63" i="102" s="1"/>
  <c r="AF73" i="95"/>
  <c r="AO73" i="95" s="1"/>
  <c r="AG73" i="95"/>
  <c r="AP73" i="95" s="1"/>
  <c r="AE73" i="95"/>
  <c r="W74" i="95"/>
  <c r="AF73" i="20"/>
  <c r="AO73" i="20" s="1"/>
  <c r="W74" i="20"/>
  <c r="AE73" i="20"/>
  <c r="AG73" i="20"/>
  <c r="AP73" i="20" s="1"/>
  <c r="AF73" i="51"/>
  <c r="AO73" i="51" s="1"/>
  <c r="AE73" i="51"/>
  <c r="AN73" i="51" s="1"/>
  <c r="W74" i="51"/>
  <c r="AG73" i="51"/>
  <c r="AR72" i="51"/>
  <c r="AR62" i="102"/>
  <c r="AH66" i="90"/>
  <c r="AQ66" i="90" s="1"/>
  <c r="AI68" i="18"/>
  <c r="AN68" i="18"/>
  <c r="W75" i="104"/>
  <c r="AG74" i="104"/>
  <c r="AP74" i="104" s="1"/>
  <c r="AF74" i="104"/>
  <c r="AO74" i="104" s="1"/>
  <c r="AE74" i="104"/>
  <c r="AH65" i="98"/>
  <c r="AQ65" i="98" s="1"/>
  <c r="AI68" i="41"/>
  <c r="AN68" i="41"/>
  <c r="Y68" i="103"/>
  <c r="X68" i="103"/>
  <c r="Y72" i="44"/>
  <c r="Z72" i="44"/>
  <c r="X72" i="44"/>
  <c r="AG63" i="85"/>
  <c r="AP63" i="85" s="1"/>
  <c r="AE63" i="85"/>
  <c r="W64" i="85"/>
  <c r="AF63" i="85"/>
  <c r="AO63" i="85" s="1"/>
  <c r="X69" i="18"/>
  <c r="Y69" i="18"/>
  <c r="Z69" i="18" s="1"/>
  <c r="AR68" i="11"/>
  <c r="AR69" i="54"/>
  <c r="AR65" i="90"/>
  <c r="Z65" i="98"/>
  <c r="AG69" i="83"/>
  <c r="AP69" i="83" s="1"/>
  <c r="AF69" i="83"/>
  <c r="AO69" i="83" s="1"/>
  <c r="AE69" i="83"/>
  <c r="W70" i="83"/>
  <c r="AR64" i="98"/>
  <c r="AH72" i="13"/>
  <c r="AQ72" i="13" s="1"/>
  <c r="Y72" i="16"/>
  <c r="X72" i="16"/>
  <c r="Z72" i="16" s="1"/>
  <c r="AR71" i="13"/>
  <c r="AI71" i="45"/>
  <c r="AP71" i="45"/>
  <c r="AI64" i="35"/>
  <c r="AN64" i="35"/>
  <c r="W65" i="48"/>
  <c r="AE64" i="48"/>
  <c r="AF64" i="48"/>
  <c r="AO64" i="48" s="1"/>
  <c r="AG64" i="48"/>
  <c r="AP64" i="48" s="1"/>
  <c r="AI71" i="88"/>
  <c r="AN71" i="88"/>
  <c r="AG66" i="82"/>
  <c r="AP66" i="82" s="1"/>
  <c r="AF66" i="82"/>
  <c r="AO66" i="82" s="1"/>
  <c r="AE66" i="82"/>
  <c r="W67" i="82"/>
  <c r="AH69" i="11"/>
  <c r="AQ69" i="11" s="1"/>
  <c r="Y70" i="91"/>
  <c r="X70" i="91"/>
  <c r="AH64" i="48"/>
  <c r="AQ64" i="48" s="1"/>
  <c r="AH73" i="20"/>
  <c r="AQ73" i="20" s="1"/>
  <c r="AI67" i="103"/>
  <c r="AN67" i="103"/>
  <c r="AE69" i="10"/>
  <c r="W70" i="10"/>
  <c r="AG69" i="10"/>
  <c r="AP69" i="10" s="1"/>
  <c r="AF69" i="10"/>
  <c r="AO69" i="10" s="1"/>
  <c r="AH73" i="51"/>
  <c r="AQ73" i="51" s="1"/>
  <c r="Z72" i="13"/>
  <c r="AI71" i="16"/>
  <c r="AN71" i="16"/>
  <c r="AH63" i="102"/>
  <c r="AQ63" i="102" s="1"/>
  <c r="AI72" i="96"/>
  <c r="AN72" i="96"/>
  <c r="Y64" i="94"/>
  <c r="Z64" i="94"/>
  <c r="X64" i="94"/>
  <c r="Y72" i="45"/>
  <c r="X72" i="45"/>
  <c r="X66" i="43"/>
  <c r="Y66" i="43"/>
  <c r="Y65" i="35"/>
  <c r="X65" i="35"/>
  <c r="AH69" i="55"/>
  <c r="AQ69" i="55" s="1"/>
  <c r="AF66" i="90"/>
  <c r="AO66" i="90" s="1"/>
  <c r="AE66" i="90"/>
  <c r="W67" i="90"/>
  <c r="AG66" i="90"/>
  <c r="AP66" i="90" s="1"/>
  <c r="AR72" i="95"/>
  <c r="Z69" i="55"/>
  <c r="AH73" i="95"/>
  <c r="AQ73" i="95" s="1"/>
  <c r="AR72" i="20"/>
  <c r="Y72" i="88"/>
  <c r="Z72" i="88" s="1"/>
  <c r="X72" i="88"/>
  <c r="Z69" i="11"/>
  <c r="AI69" i="91"/>
  <c r="AN69" i="91"/>
  <c r="AR68" i="55"/>
  <c r="Y76" i="92"/>
  <c r="X76" i="92"/>
  <c r="Z76" i="92" s="1"/>
  <c r="Y70" i="49"/>
  <c r="X70" i="49"/>
  <c r="W64" i="50"/>
  <c r="AE63" i="50"/>
  <c r="AF63" i="50"/>
  <c r="AO63" i="50" s="1"/>
  <c r="AG63" i="50"/>
  <c r="AP63" i="50" s="1"/>
  <c r="W67" i="99"/>
  <c r="AG66" i="99"/>
  <c r="AP66" i="99" s="1"/>
  <c r="AF66" i="99"/>
  <c r="AO66" i="99" s="1"/>
  <c r="AE66" i="99"/>
  <c r="AF72" i="84"/>
  <c r="AO72" i="84" s="1"/>
  <c r="AE72" i="84"/>
  <c r="W73" i="84"/>
  <c r="AG72" i="84"/>
  <c r="AP72" i="84" s="1"/>
  <c r="AH70" i="54"/>
  <c r="AQ70" i="54" s="1"/>
  <c r="AR63" i="48"/>
  <c r="AI71" i="100"/>
  <c r="AN71" i="100"/>
  <c r="AI63" i="94"/>
  <c r="AN63" i="94"/>
  <c r="AG67" i="87"/>
  <c r="AP67" i="87" s="1"/>
  <c r="AE67" i="87"/>
  <c r="AF67" i="87"/>
  <c r="AO67" i="87" s="1"/>
  <c r="W68" i="87"/>
  <c r="AI75" i="92"/>
  <c r="AN75" i="92"/>
  <c r="AI69" i="49"/>
  <c r="AN69" i="49"/>
  <c r="Y69" i="41"/>
  <c r="X69" i="41"/>
  <c r="Z69" i="41" s="1"/>
  <c r="AF66" i="42"/>
  <c r="AO66" i="42" s="1"/>
  <c r="AG66" i="42"/>
  <c r="AP66" i="42" s="1"/>
  <c r="W67" i="42"/>
  <c r="AE66" i="42"/>
  <c r="AI71" i="44"/>
  <c r="AN71" i="44"/>
  <c r="W71" i="54"/>
  <c r="AG70" i="54"/>
  <c r="AP70" i="54" s="1"/>
  <c r="AE70" i="54"/>
  <c r="AF70" i="54"/>
  <c r="AO70" i="54" s="1"/>
  <c r="Y72" i="100"/>
  <c r="Z72" i="100"/>
  <c r="X72" i="100"/>
  <c r="Y73" i="96"/>
  <c r="X73" i="96"/>
  <c r="Z73" i="96" s="1"/>
  <c r="AI65" i="43"/>
  <c r="AN65" i="43"/>
  <c r="AE69" i="41" l="1"/>
  <c r="AG69" i="41"/>
  <c r="AP69" i="41" s="1"/>
  <c r="AF69" i="41"/>
  <c r="AO69" i="41" s="1"/>
  <c r="W70" i="41"/>
  <c r="W73" i="88"/>
  <c r="AG72" i="88"/>
  <c r="AP72" i="88" s="1"/>
  <c r="AF72" i="88"/>
  <c r="AO72" i="88" s="1"/>
  <c r="AE72" i="88"/>
  <c r="AE72" i="16"/>
  <c r="AN72" i="16" s="1"/>
  <c r="AG72" i="16"/>
  <c r="AF72" i="16"/>
  <c r="AO72" i="16" s="1"/>
  <c r="W73" i="16"/>
  <c r="AF69" i="18"/>
  <c r="AO69" i="18" s="1"/>
  <c r="AG69" i="18"/>
  <c r="AP69" i="18" s="1"/>
  <c r="AE69" i="18"/>
  <c r="W70" i="18"/>
  <c r="AF73" i="96"/>
  <c r="AO73" i="96" s="1"/>
  <c r="W74" i="96"/>
  <c r="AG73" i="96"/>
  <c r="AP73" i="96" s="1"/>
  <c r="AE73" i="96"/>
  <c r="W77" i="92"/>
  <c r="AG76" i="92"/>
  <c r="AP76" i="92" s="1"/>
  <c r="AF76" i="92"/>
  <c r="AO76" i="92" s="1"/>
  <c r="AE76" i="92"/>
  <c r="AR69" i="49"/>
  <c r="Y74" i="51"/>
  <c r="X74" i="51"/>
  <c r="AR69" i="91"/>
  <c r="AI66" i="90"/>
  <c r="AR66" i="90" s="1"/>
  <c r="AN66" i="90"/>
  <c r="AH66" i="43"/>
  <c r="AQ66" i="43" s="1"/>
  <c r="Y67" i="82"/>
  <c r="X67" i="82"/>
  <c r="AH65" i="35"/>
  <c r="AQ65" i="35" s="1"/>
  <c r="AH72" i="45"/>
  <c r="AQ72" i="45" s="1"/>
  <c r="Y70" i="10"/>
  <c r="X70" i="10"/>
  <c r="AI66" i="82"/>
  <c r="AN66" i="82"/>
  <c r="AE65" i="98"/>
  <c r="AF65" i="98"/>
  <c r="AO65" i="98" s="1"/>
  <c r="W66" i="98"/>
  <c r="AG65" i="98"/>
  <c r="AP65" i="98" s="1"/>
  <c r="Y64" i="85"/>
  <c r="Z64" i="85" s="1"/>
  <c r="X64" i="85"/>
  <c r="AH68" i="103"/>
  <c r="AQ68" i="103" s="1"/>
  <c r="AR68" i="41"/>
  <c r="AR68" i="18"/>
  <c r="X74" i="20"/>
  <c r="Z74" i="20" s="1"/>
  <c r="Y74" i="20"/>
  <c r="AR65" i="43"/>
  <c r="AI66" i="99"/>
  <c r="AN66" i="99"/>
  <c r="AE69" i="55"/>
  <c r="W70" i="55"/>
  <c r="AF69" i="55"/>
  <c r="AO69" i="55" s="1"/>
  <c r="AG69" i="55"/>
  <c r="AP69" i="55" s="1"/>
  <c r="AI74" i="104"/>
  <c r="AN74" i="104"/>
  <c r="AR63" i="94"/>
  <c r="Y73" i="84"/>
  <c r="X73" i="84"/>
  <c r="Z73" i="84" s="1"/>
  <c r="Y64" i="50"/>
  <c r="X64" i="50"/>
  <c r="AH72" i="88"/>
  <c r="AQ72" i="88" s="1"/>
  <c r="Z65" i="35"/>
  <c r="Z72" i="45"/>
  <c r="AR72" i="96"/>
  <c r="AI69" i="10"/>
  <c r="AN69" i="10"/>
  <c r="AR71" i="45"/>
  <c r="AI63" i="85"/>
  <c r="AN63" i="85"/>
  <c r="Z68" i="103"/>
  <c r="Y74" i="95"/>
  <c r="X74" i="95"/>
  <c r="Z74" i="95" s="1"/>
  <c r="Y71" i="54"/>
  <c r="Z71" i="54"/>
  <c r="X71" i="54"/>
  <c r="AI67" i="87"/>
  <c r="AN67" i="87"/>
  <c r="Y67" i="90"/>
  <c r="X67" i="90"/>
  <c r="Z67" i="90" s="1"/>
  <c r="AH72" i="16"/>
  <c r="AQ72" i="16" s="1"/>
  <c r="AH76" i="92"/>
  <c r="AQ76" i="92" s="1"/>
  <c r="AR64" i="35"/>
  <c r="AH69" i="41"/>
  <c r="AQ69" i="41" s="1"/>
  <c r="AE69" i="11"/>
  <c r="W70" i="11"/>
  <c r="AF69" i="11"/>
  <c r="AO69" i="11" s="1"/>
  <c r="AG69" i="11"/>
  <c r="AP69" i="11" s="1"/>
  <c r="AI70" i="54"/>
  <c r="AN70" i="54"/>
  <c r="AI66" i="42"/>
  <c r="AN66" i="42"/>
  <c r="Y68" i="87"/>
  <c r="Z68" i="87"/>
  <c r="X68" i="87"/>
  <c r="AI72" i="84"/>
  <c r="AN72" i="84"/>
  <c r="Y67" i="99"/>
  <c r="X67" i="99"/>
  <c r="AH70" i="49"/>
  <c r="AQ70" i="49" s="1"/>
  <c r="AR71" i="16"/>
  <c r="AH70" i="91"/>
  <c r="AQ70" i="91" s="1"/>
  <c r="AI64" i="48"/>
  <c r="AN64" i="48"/>
  <c r="Y70" i="83"/>
  <c r="X70" i="83"/>
  <c r="Z70" i="83" s="1"/>
  <c r="Y75" i="104"/>
  <c r="Z75" i="104" s="1"/>
  <c r="X75" i="104"/>
  <c r="AI73" i="95"/>
  <c r="AN73" i="95"/>
  <c r="AI63" i="102"/>
  <c r="AN63" i="102"/>
  <c r="AF72" i="100"/>
  <c r="AO72" i="100" s="1"/>
  <c r="AG72" i="100"/>
  <c r="AP72" i="100" s="1"/>
  <c r="W73" i="100"/>
  <c r="AE72" i="100"/>
  <c r="AG64" i="94"/>
  <c r="AP64" i="94" s="1"/>
  <c r="W65" i="94"/>
  <c r="AE64" i="94"/>
  <c r="AF64" i="94"/>
  <c r="AO64" i="94" s="1"/>
  <c r="AR71" i="88"/>
  <c r="AE72" i="44"/>
  <c r="AN72" i="44" s="1"/>
  <c r="AG72" i="44"/>
  <c r="AP72" i="44" s="1"/>
  <c r="AF72" i="44"/>
  <c r="W73" i="44"/>
  <c r="AH73" i="96"/>
  <c r="AQ73" i="96" s="1"/>
  <c r="AR71" i="44"/>
  <c r="AR75" i="92"/>
  <c r="AI63" i="50"/>
  <c r="AN63" i="50"/>
  <c r="AH72" i="100"/>
  <c r="AQ72" i="100" s="1"/>
  <c r="Y67" i="42"/>
  <c r="X67" i="42"/>
  <c r="Z67" i="42" s="1"/>
  <c r="AR71" i="100"/>
  <c r="Z70" i="49"/>
  <c r="Z66" i="43"/>
  <c r="AH64" i="94"/>
  <c r="AQ64" i="94" s="1"/>
  <c r="AF72" i="13"/>
  <c r="AO72" i="13" s="1"/>
  <c r="AE72" i="13"/>
  <c r="W73" i="13"/>
  <c r="AG72" i="13"/>
  <c r="AP72" i="13" s="1"/>
  <c r="AR67" i="103"/>
  <c r="Z70" i="91"/>
  <c r="Y65" i="48"/>
  <c r="X65" i="48"/>
  <c r="AI69" i="83"/>
  <c r="AN69" i="83"/>
  <c r="AH69" i="18"/>
  <c r="AQ69" i="18" s="1"/>
  <c r="AH72" i="44"/>
  <c r="AQ72" i="44" s="1"/>
  <c r="AI73" i="51"/>
  <c r="AP73" i="51"/>
  <c r="AI73" i="20"/>
  <c r="AN73" i="20"/>
  <c r="Y64" i="102"/>
  <c r="Z64" i="102"/>
  <c r="X64" i="102"/>
  <c r="AG67" i="90" l="1"/>
  <c r="AP67" i="90" s="1"/>
  <c r="AF67" i="90"/>
  <c r="AO67" i="90" s="1"/>
  <c r="AE67" i="90"/>
  <c r="W68" i="90"/>
  <c r="AE74" i="95"/>
  <c r="W75" i="95"/>
  <c r="AF74" i="95"/>
  <c r="AO74" i="95" s="1"/>
  <c r="AG74" i="95"/>
  <c r="AP74" i="95" s="1"/>
  <c r="AE67" i="42"/>
  <c r="AN67" i="42" s="1"/>
  <c r="AG67" i="42"/>
  <c r="AF67" i="42"/>
  <c r="AO67" i="42" s="1"/>
  <c r="W68" i="42"/>
  <c r="AG75" i="104"/>
  <c r="AP75" i="104" s="1"/>
  <c r="AE75" i="104"/>
  <c r="AF75" i="104"/>
  <c r="AO75" i="104" s="1"/>
  <c r="W76" i="104"/>
  <c r="W74" i="84"/>
  <c r="AF73" i="84"/>
  <c r="AO73" i="84" s="1"/>
  <c r="AG73" i="84"/>
  <c r="AP73" i="84" s="1"/>
  <c r="AE73" i="84"/>
  <c r="W65" i="85"/>
  <c r="AG64" i="85"/>
  <c r="AP64" i="85" s="1"/>
  <c r="AF64" i="85"/>
  <c r="AO64" i="85" s="1"/>
  <c r="AE64" i="85"/>
  <c r="AE70" i="83"/>
  <c r="AF70" i="83"/>
  <c r="AO70" i="83" s="1"/>
  <c r="AG70" i="83"/>
  <c r="AP70" i="83" s="1"/>
  <c r="W71" i="83"/>
  <c r="W75" i="20"/>
  <c r="AF74" i="20"/>
  <c r="AO74" i="20" s="1"/>
  <c r="AE74" i="20"/>
  <c r="AG74" i="20"/>
  <c r="AP74" i="20" s="1"/>
  <c r="W65" i="102"/>
  <c r="AE64" i="102"/>
  <c r="AG64" i="102"/>
  <c r="AP64" i="102" s="1"/>
  <c r="AF64" i="102"/>
  <c r="AO64" i="102" s="1"/>
  <c r="AH65" i="48"/>
  <c r="AQ65" i="48" s="1"/>
  <c r="Z65" i="48"/>
  <c r="Y65" i="94"/>
  <c r="Z65" i="94"/>
  <c r="X65" i="94"/>
  <c r="AR64" i="48"/>
  <c r="AH68" i="87"/>
  <c r="AQ68" i="87" s="1"/>
  <c r="AR70" i="54"/>
  <c r="AR63" i="85"/>
  <c r="AR66" i="99"/>
  <c r="AR66" i="82"/>
  <c r="Y70" i="18"/>
  <c r="X70" i="18"/>
  <c r="Y73" i="88"/>
  <c r="X73" i="88"/>
  <c r="AH70" i="10"/>
  <c r="AQ70" i="10" s="1"/>
  <c r="AI73" i="96"/>
  <c r="AN73" i="96"/>
  <c r="AI72" i="16"/>
  <c r="AP72" i="16"/>
  <c r="AR73" i="20"/>
  <c r="AI72" i="13"/>
  <c r="AN72" i="13"/>
  <c r="AH74" i="51"/>
  <c r="AQ74" i="51" s="1"/>
  <c r="AI76" i="92"/>
  <c r="AN76" i="92"/>
  <c r="Y70" i="41"/>
  <c r="Z70" i="41" s="1"/>
  <c r="X70" i="41"/>
  <c r="W69" i="87"/>
  <c r="AG68" i="87"/>
  <c r="AP68" i="87" s="1"/>
  <c r="AF68" i="87"/>
  <c r="AO68" i="87" s="1"/>
  <c r="AE68" i="87"/>
  <c r="AF72" i="45"/>
  <c r="AO72" i="45" s="1"/>
  <c r="W73" i="45"/>
  <c r="AG72" i="45"/>
  <c r="AP72" i="45" s="1"/>
  <c r="AE72" i="45"/>
  <c r="AI69" i="18"/>
  <c r="AN69" i="18"/>
  <c r="AF70" i="91"/>
  <c r="AO70" i="91" s="1"/>
  <c r="AE70" i="91"/>
  <c r="W71" i="91"/>
  <c r="AG70" i="91"/>
  <c r="AP70" i="91" s="1"/>
  <c r="AH64" i="50"/>
  <c r="AQ64" i="50" s="1"/>
  <c r="Y66" i="98"/>
  <c r="X66" i="98"/>
  <c r="Z70" i="10"/>
  <c r="AH67" i="82"/>
  <c r="AQ67" i="82" s="1"/>
  <c r="AE66" i="43"/>
  <c r="AG66" i="43"/>
  <c r="AP66" i="43" s="1"/>
  <c r="AF66" i="43"/>
  <c r="AO66" i="43" s="1"/>
  <c r="W67" i="43"/>
  <c r="Y73" i="44"/>
  <c r="X73" i="44"/>
  <c r="AI72" i="100"/>
  <c r="AN72" i="100"/>
  <c r="AR67" i="87"/>
  <c r="Z64" i="50"/>
  <c r="Y70" i="55"/>
  <c r="Z70" i="55"/>
  <c r="X70" i="55"/>
  <c r="AH64" i="85"/>
  <c r="AQ64" i="85" s="1"/>
  <c r="Z67" i="82"/>
  <c r="Z74" i="51"/>
  <c r="Y74" i="96"/>
  <c r="X74" i="96"/>
  <c r="AI72" i="88"/>
  <c r="AN72" i="88"/>
  <c r="Y73" i="13"/>
  <c r="Z73" i="13"/>
  <c r="X73" i="13"/>
  <c r="AH67" i="42"/>
  <c r="AQ67" i="42" s="1"/>
  <c r="AH67" i="99"/>
  <c r="AQ67" i="99" s="1"/>
  <c r="AH74" i="95"/>
  <c r="AQ74" i="95" s="1"/>
  <c r="AR63" i="102"/>
  <c r="AH70" i="83"/>
  <c r="AQ70" i="83" s="1"/>
  <c r="Z67" i="99"/>
  <c r="AF65" i="35"/>
  <c r="AO65" i="35" s="1"/>
  <c r="AG65" i="35"/>
  <c r="AP65" i="35" s="1"/>
  <c r="AE65" i="35"/>
  <c r="W66" i="35"/>
  <c r="AH64" i="102"/>
  <c r="AQ64" i="102" s="1"/>
  <c r="AR73" i="51"/>
  <c r="AR69" i="83"/>
  <c r="AF70" i="49"/>
  <c r="AO70" i="49" s="1"/>
  <c r="AE70" i="49"/>
  <c r="AG70" i="49"/>
  <c r="AP70" i="49" s="1"/>
  <c r="W71" i="49"/>
  <c r="AR63" i="50"/>
  <c r="AI72" i="44"/>
  <c r="AO72" i="44"/>
  <c r="Y73" i="100"/>
  <c r="X73" i="100"/>
  <c r="AR73" i="95"/>
  <c r="AR66" i="42"/>
  <c r="Y70" i="11"/>
  <c r="X70" i="11"/>
  <c r="AH71" i="54"/>
  <c r="AQ71" i="54" s="1"/>
  <c r="AF68" i="103"/>
  <c r="AO68" i="103" s="1"/>
  <c r="W69" i="103"/>
  <c r="AE68" i="103"/>
  <c r="AG68" i="103"/>
  <c r="AP68" i="103" s="1"/>
  <c r="AR69" i="10"/>
  <c r="AI69" i="55"/>
  <c r="AN69" i="55"/>
  <c r="AI65" i="98"/>
  <c r="AN65" i="98"/>
  <c r="AI64" i="94"/>
  <c r="AN64" i="94"/>
  <c r="AH75" i="104"/>
  <c r="AQ75" i="104" s="1"/>
  <c r="AR72" i="84"/>
  <c r="AI69" i="11"/>
  <c r="AN69" i="11"/>
  <c r="AH67" i="90"/>
  <c r="AQ67" i="90" s="1"/>
  <c r="AF71" i="54"/>
  <c r="AO71" i="54" s="1"/>
  <c r="AG71" i="54"/>
  <c r="AP71" i="54" s="1"/>
  <c r="W72" i="54"/>
  <c r="AE71" i="54"/>
  <c r="AH73" i="84"/>
  <c r="AQ73" i="84" s="1"/>
  <c r="AR74" i="104"/>
  <c r="AH74" i="20"/>
  <c r="AQ74" i="20" s="1"/>
  <c r="Y77" i="92"/>
  <c r="X77" i="92"/>
  <c r="Y73" i="16"/>
  <c r="Z73" i="16"/>
  <c r="X73" i="16"/>
  <c r="AI69" i="41"/>
  <c r="AN69" i="41"/>
  <c r="AE70" i="41" l="1"/>
  <c r="AF70" i="41"/>
  <c r="AO70" i="41" s="1"/>
  <c r="W71" i="41"/>
  <c r="AG70" i="41"/>
  <c r="AP70" i="41" s="1"/>
  <c r="AI65" i="35"/>
  <c r="AN65" i="35"/>
  <c r="AR72" i="88"/>
  <c r="AF70" i="55"/>
  <c r="AO70" i="55" s="1"/>
  <c r="AE70" i="55"/>
  <c r="W71" i="55"/>
  <c r="AG70" i="55"/>
  <c r="AP70" i="55" s="1"/>
  <c r="AR72" i="100"/>
  <c r="AI68" i="87"/>
  <c r="AN68" i="87"/>
  <c r="AH70" i="18"/>
  <c r="AQ70" i="18" s="1"/>
  <c r="AH65" i="94"/>
  <c r="AQ65" i="94" s="1"/>
  <c r="AI64" i="102"/>
  <c r="AN64" i="102"/>
  <c r="Y75" i="20"/>
  <c r="Z75" i="20"/>
  <c r="X75" i="20"/>
  <c r="AI73" i="84"/>
  <c r="AN73" i="84"/>
  <c r="AI67" i="42"/>
  <c r="AP67" i="42"/>
  <c r="AI74" i="95"/>
  <c r="AN74" i="95"/>
  <c r="AI71" i="54"/>
  <c r="AN71" i="54"/>
  <c r="AH70" i="11"/>
  <c r="AQ70" i="11" s="1"/>
  <c r="AR64" i="94"/>
  <c r="Z70" i="11"/>
  <c r="AH73" i="100"/>
  <c r="AQ73" i="100" s="1"/>
  <c r="AH74" i="96"/>
  <c r="AQ74" i="96" s="1"/>
  <c r="AH73" i="44"/>
  <c r="AQ73" i="44" s="1"/>
  <c r="Y71" i="91"/>
  <c r="Z71" i="91" s="1"/>
  <c r="X71" i="91"/>
  <c r="AI72" i="45"/>
  <c r="AN72" i="45"/>
  <c r="AR72" i="16"/>
  <c r="Z70" i="18"/>
  <c r="AE65" i="94"/>
  <c r="W66" i="94"/>
  <c r="AG65" i="94"/>
  <c r="AP65" i="94" s="1"/>
  <c r="AF65" i="94"/>
  <c r="AO65" i="94" s="1"/>
  <c r="Y65" i="102"/>
  <c r="X65" i="102"/>
  <c r="AI64" i="85"/>
  <c r="AN64" i="85"/>
  <c r="AI75" i="104"/>
  <c r="AN75" i="104"/>
  <c r="Z73" i="100"/>
  <c r="AH73" i="13"/>
  <c r="AQ73" i="13" s="1"/>
  <c r="Z74" i="96"/>
  <c r="AG64" i="50"/>
  <c r="AP64" i="50" s="1"/>
  <c r="AF64" i="50"/>
  <c r="AO64" i="50" s="1"/>
  <c r="W65" i="50"/>
  <c r="AE64" i="50"/>
  <c r="Z73" i="44"/>
  <c r="AI66" i="43"/>
  <c r="AN66" i="43"/>
  <c r="AE70" i="10"/>
  <c r="W71" i="10"/>
  <c r="AG70" i="10"/>
  <c r="AP70" i="10" s="1"/>
  <c r="AF70" i="10"/>
  <c r="AO70" i="10" s="1"/>
  <c r="AI70" i="91"/>
  <c r="AN70" i="91"/>
  <c r="AR76" i="92"/>
  <c r="Y71" i="83"/>
  <c r="X71" i="83"/>
  <c r="Y68" i="90"/>
  <c r="X68" i="90"/>
  <c r="Z68" i="90" s="1"/>
  <c r="AR65" i="98"/>
  <c r="Y71" i="49"/>
  <c r="X71" i="49"/>
  <c r="AE67" i="99"/>
  <c r="W68" i="99"/>
  <c r="AG67" i="99"/>
  <c r="AP67" i="99" s="1"/>
  <c r="AF67" i="99"/>
  <c r="AO67" i="99" s="1"/>
  <c r="W74" i="13"/>
  <c r="AG73" i="13"/>
  <c r="AP73" i="13" s="1"/>
  <c r="AF73" i="13"/>
  <c r="AO73" i="13" s="1"/>
  <c r="AE73" i="13"/>
  <c r="AH66" i="98"/>
  <c r="AQ66" i="98" s="1"/>
  <c r="Y73" i="45"/>
  <c r="X73" i="45"/>
  <c r="Y69" i="87"/>
  <c r="Z69" i="87" s="1"/>
  <c r="X69" i="87"/>
  <c r="AR72" i="13"/>
  <c r="AR73" i="96"/>
  <c r="AH73" i="88"/>
  <c r="AQ73" i="88" s="1"/>
  <c r="AE65" i="48"/>
  <c r="AF65" i="48"/>
  <c r="AO65" i="48" s="1"/>
  <c r="W66" i="48"/>
  <c r="AG65" i="48"/>
  <c r="AP65" i="48" s="1"/>
  <c r="Y74" i="84"/>
  <c r="X74" i="84"/>
  <c r="Z74" i="84" s="1"/>
  <c r="AI67" i="90"/>
  <c r="AN67" i="90"/>
  <c r="AE73" i="16"/>
  <c r="AF73" i="16"/>
  <c r="AO73" i="16" s="1"/>
  <c r="AG73" i="16"/>
  <c r="AP73" i="16" s="1"/>
  <c r="W74" i="16"/>
  <c r="AH77" i="92"/>
  <c r="AQ77" i="92" s="1"/>
  <c r="AR69" i="41"/>
  <c r="AR69" i="11"/>
  <c r="AI68" i="103"/>
  <c r="AN68" i="103"/>
  <c r="AF74" i="51"/>
  <c r="AO74" i="51" s="1"/>
  <c r="AE74" i="51"/>
  <c r="AG74" i="51"/>
  <c r="AP74" i="51" s="1"/>
  <c r="W75" i="51"/>
  <c r="Z66" i="98"/>
  <c r="AH70" i="41"/>
  <c r="AQ70" i="41" s="1"/>
  <c r="Z73" i="88"/>
  <c r="AI74" i="20"/>
  <c r="AN74" i="20"/>
  <c r="Y65" i="85"/>
  <c r="X65" i="85"/>
  <c r="Y68" i="42"/>
  <c r="Z68" i="42" s="1"/>
  <c r="X68" i="42"/>
  <c r="Y72" i="54"/>
  <c r="X72" i="54"/>
  <c r="Z77" i="92"/>
  <c r="AH73" i="16"/>
  <c r="AQ73" i="16" s="1"/>
  <c r="AR69" i="55"/>
  <c r="Y69" i="103"/>
  <c r="Z69" i="103"/>
  <c r="X69" i="103"/>
  <c r="AR72" i="44"/>
  <c r="AI70" i="49"/>
  <c r="AN70" i="49"/>
  <c r="Y66" i="35"/>
  <c r="Z66" i="35" s="1"/>
  <c r="X66" i="35"/>
  <c r="AE67" i="82"/>
  <c r="AF67" i="82"/>
  <c r="AO67" i="82" s="1"/>
  <c r="W68" i="82"/>
  <c r="AG67" i="82"/>
  <c r="AP67" i="82" s="1"/>
  <c r="AH70" i="55"/>
  <c r="AQ70" i="55" s="1"/>
  <c r="Y67" i="43"/>
  <c r="X67" i="43"/>
  <c r="AR69" i="18"/>
  <c r="AI70" i="83"/>
  <c r="AN70" i="83"/>
  <c r="X76" i="104"/>
  <c r="Z76" i="104"/>
  <c r="Y76" i="104"/>
  <c r="Y75" i="95"/>
  <c r="Z75" i="95"/>
  <c r="X75" i="95"/>
  <c r="AF68" i="90" l="1"/>
  <c r="AO68" i="90" s="1"/>
  <c r="W69" i="90"/>
  <c r="AE68" i="90"/>
  <c r="AG68" i="90"/>
  <c r="AP68" i="90" s="1"/>
  <c r="AF71" i="91"/>
  <c r="AO71" i="91" s="1"/>
  <c r="AG71" i="91"/>
  <c r="AP71" i="91" s="1"/>
  <c r="AE71" i="91"/>
  <c r="W72" i="91"/>
  <c r="AF69" i="87"/>
  <c r="AO69" i="87" s="1"/>
  <c r="W70" i="87"/>
  <c r="AE69" i="87"/>
  <c r="AG69" i="87"/>
  <c r="AP69" i="87" s="1"/>
  <c r="W69" i="42"/>
  <c r="AF68" i="42"/>
  <c r="AO68" i="42" s="1"/>
  <c r="AE68" i="42"/>
  <c r="AG68" i="42"/>
  <c r="AP68" i="42" s="1"/>
  <c r="AG66" i="35"/>
  <c r="AP66" i="35" s="1"/>
  <c r="W67" i="35"/>
  <c r="AE66" i="35"/>
  <c r="AF66" i="35"/>
  <c r="AO66" i="35" s="1"/>
  <c r="AG74" i="84"/>
  <c r="AP74" i="84" s="1"/>
  <c r="AE74" i="84"/>
  <c r="W75" i="84"/>
  <c r="AF74" i="84"/>
  <c r="AO74" i="84" s="1"/>
  <c r="AI67" i="82"/>
  <c r="AN67" i="82"/>
  <c r="Y74" i="16"/>
  <c r="X74" i="16"/>
  <c r="AR75" i="104"/>
  <c r="AR68" i="87"/>
  <c r="AR70" i="83"/>
  <c r="AF69" i="103"/>
  <c r="AO69" i="103" s="1"/>
  <c r="AE69" i="103"/>
  <c r="W70" i="103"/>
  <c r="AG69" i="103"/>
  <c r="AP69" i="103" s="1"/>
  <c r="AR70" i="49"/>
  <c r="AR74" i="20"/>
  <c r="AR67" i="90"/>
  <c r="Y66" i="48"/>
  <c r="Z66" i="48"/>
  <c r="X66" i="48"/>
  <c r="Y68" i="99"/>
  <c r="X68" i="99"/>
  <c r="AE73" i="44"/>
  <c r="AG73" i="44"/>
  <c r="AP73" i="44" s="1"/>
  <c r="AF73" i="44"/>
  <c r="AO73" i="44" s="1"/>
  <c r="W74" i="44"/>
  <c r="W75" i="96"/>
  <c r="AG74" i="96"/>
  <c r="AP74" i="96" s="1"/>
  <c r="AF74" i="96"/>
  <c r="AO74" i="96" s="1"/>
  <c r="AE74" i="96"/>
  <c r="AF70" i="18"/>
  <c r="AO70" i="18" s="1"/>
  <c r="AE70" i="18"/>
  <c r="W71" i="18"/>
  <c r="AG70" i="18"/>
  <c r="AP70" i="18" s="1"/>
  <c r="AR67" i="42"/>
  <c r="Y71" i="55"/>
  <c r="X71" i="55"/>
  <c r="AR65" i="35"/>
  <c r="AH67" i="43"/>
  <c r="AQ67" i="43" s="1"/>
  <c r="AG73" i="88"/>
  <c r="AP73" i="88" s="1"/>
  <c r="AF73" i="88"/>
  <c r="AO73" i="88" s="1"/>
  <c r="AE73" i="88"/>
  <c r="W74" i="88"/>
  <c r="AH76" i="104"/>
  <c r="AQ76" i="104" s="1"/>
  <c r="Z67" i="43"/>
  <c r="AH66" i="35"/>
  <c r="AQ66" i="35" s="1"/>
  <c r="AH72" i="54"/>
  <c r="AQ72" i="54" s="1"/>
  <c r="AH65" i="85"/>
  <c r="AQ65" i="85" s="1"/>
  <c r="AR68" i="103"/>
  <c r="AI65" i="48"/>
  <c r="AN65" i="48"/>
  <c r="AH73" i="45"/>
  <c r="AQ73" i="45" s="1"/>
  <c r="Y74" i="13"/>
  <c r="X74" i="13"/>
  <c r="AH71" i="49"/>
  <c r="AQ71" i="49" s="1"/>
  <c r="Y71" i="10"/>
  <c r="X71" i="10"/>
  <c r="AI64" i="50"/>
  <c r="AN64" i="50"/>
  <c r="AR71" i="54"/>
  <c r="AR73" i="84"/>
  <c r="AH74" i="84"/>
  <c r="AQ74" i="84" s="1"/>
  <c r="AI67" i="99"/>
  <c r="AN67" i="99"/>
  <c r="AI70" i="55"/>
  <c r="AN70" i="55"/>
  <c r="AH75" i="95"/>
  <c r="AQ75" i="95" s="1"/>
  <c r="AH69" i="103"/>
  <c r="AQ69" i="103" s="1"/>
  <c r="Z72" i="54"/>
  <c r="Z65" i="85"/>
  <c r="Y75" i="51"/>
  <c r="X75" i="51"/>
  <c r="Z73" i="45"/>
  <c r="Z71" i="49"/>
  <c r="AI70" i="10"/>
  <c r="AN70" i="10"/>
  <c r="Y65" i="50"/>
  <c r="X65" i="50"/>
  <c r="AR64" i="85"/>
  <c r="AH75" i="20"/>
  <c r="AQ75" i="20" s="1"/>
  <c r="Y71" i="41"/>
  <c r="X71" i="41"/>
  <c r="W77" i="104"/>
  <c r="AG76" i="104"/>
  <c r="AP76" i="104" s="1"/>
  <c r="AF76" i="104"/>
  <c r="AO76" i="104" s="1"/>
  <c r="AE76" i="104"/>
  <c r="W67" i="98"/>
  <c r="AF66" i="98"/>
  <c r="AO66" i="98" s="1"/>
  <c r="AE66" i="98"/>
  <c r="AG66" i="98"/>
  <c r="AP66" i="98" s="1"/>
  <c r="AE75" i="95"/>
  <c r="AF75" i="95"/>
  <c r="AO75" i="95" s="1"/>
  <c r="AG75" i="95"/>
  <c r="AP75" i="95" s="1"/>
  <c r="W76" i="95"/>
  <c r="AI73" i="16"/>
  <c r="AN73" i="16"/>
  <c r="AH71" i="83"/>
  <c r="AQ71" i="83" s="1"/>
  <c r="AR70" i="91"/>
  <c r="AH65" i="102"/>
  <c r="AQ65" i="102" s="1"/>
  <c r="Y66" i="94"/>
  <c r="X66" i="94"/>
  <c r="AR72" i="45"/>
  <c r="AR74" i="95"/>
  <c r="W76" i="20"/>
  <c r="AG75" i="20"/>
  <c r="AP75" i="20" s="1"/>
  <c r="AF75" i="20"/>
  <c r="AO75" i="20" s="1"/>
  <c r="AE75" i="20"/>
  <c r="AF77" i="92"/>
  <c r="AO77" i="92" s="1"/>
  <c r="AG77" i="92"/>
  <c r="AP77" i="92" s="1"/>
  <c r="AE77" i="92"/>
  <c r="W78" i="92"/>
  <c r="AH68" i="90"/>
  <c r="AQ68" i="90" s="1"/>
  <c r="AR64" i="102"/>
  <c r="Y68" i="82"/>
  <c r="X68" i="82"/>
  <c r="AH68" i="42"/>
  <c r="AQ68" i="42" s="1"/>
  <c r="AI74" i="51"/>
  <c r="AN74" i="51"/>
  <c r="AH69" i="87"/>
  <c r="AQ69" i="87" s="1"/>
  <c r="AI73" i="13"/>
  <c r="AN73" i="13"/>
  <c r="Z71" i="83"/>
  <c r="AR66" i="43"/>
  <c r="AF73" i="100"/>
  <c r="AO73" i="100" s="1"/>
  <c r="AE73" i="100"/>
  <c r="W74" i="100"/>
  <c r="AG73" i="100"/>
  <c r="AP73" i="100" s="1"/>
  <c r="Z65" i="102"/>
  <c r="AI65" i="94"/>
  <c r="AN65" i="94"/>
  <c r="AH71" i="91"/>
  <c r="AQ71" i="91" s="1"/>
  <c r="AG70" i="11"/>
  <c r="AP70" i="11" s="1"/>
  <c r="AF70" i="11"/>
  <c r="AO70" i="11" s="1"/>
  <c r="W71" i="11"/>
  <c r="AE70" i="11"/>
  <c r="AI70" i="41"/>
  <c r="AN70" i="41"/>
  <c r="AR73" i="13" l="1"/>
  <c r="W72" i="49"/>
  <c r="AE71" i="49"/>
  <c r="AF71" i="49"/>
  <c r="AO71" i="49" s="1"/>
  <c r="AG71" i="49"/>
  <c r="AP71" i="49" s="1"/>
  <c r="AR64" i="50"/>
  <c r="AR65" i="48"/>
  <c r="AE67" i="43"/>
  <c r="AF67" i="43"/>
  <c r="AO67" i="43" s="1"/>
  <c r="W68" i="43"/>
  <c r="AG67" i="43"/>
  <c r="AP67" i="43" s="1"/>
  <c r="AH71" i="55"/>
  <c r="AQ71" i="55" s="1"/>
  <c r="AF66" i="48"/>
  <c r="AO66" i="48" s="1"/>
  <c r="W67" i="48"/>
  <c r="AE66" i="48"/>
  <c r="AN66" i="48" s="1"/>
  <c r="AG66" i="48"/>
  <c r="AI68" i="42"/>
  <c r="AN68" i="42"/>
  <c r="X70" i="87"/>
  <c r="Z70" i="87"/>
  <c r="Y70" i="87"/>
  <c r="AR74" i="51"/>
  <c r="AH68" i="82"/>
  <c r="AQ68" i="82" s="1"/>
  <c r="AI77" i="92"/>
  <c r="AN77" i="92"/>
  <c r="AH66" i="94"/>
  <c r="AQ66" i="94" s="1"/>
  <c r="Y76" i="95"/>
  <c r="X76" i="95"/>
  <c r="AI66" i="98"/>
  <c r="AR66" i="98" s="1"/>
  <c r="AN66" i="98"/>
  <c r="AH65" i="50"/>
  <c r="AQ65" i="50" s="1"/>
  <c r="AE73" i="45"/>
  <c r="AF73" i="45"/>
  <c r="AO73" i="45" s="1"/>
  <c r="AG73" i="45"/>
  <c r="AP73" i="45" s="1"/>
  <c r="W74" i="45"/>
  <c r="AR67" i="99"/>
  <c r="AH71" i="10"/>
  <c r="AQ71" i="10" s="1"/>
  <c r="Y74" i="88"/>
  <c r="Z74" i="88" s="1"/>
  <c r="X74" i="88"/>
  <c r="Z71" i="55"/>
  <c r="Y71" i="18"/>
  <c r="Z71" i="18" s="1"/>
  <c r="X71" i="18"/>
  <c r="AI73" i="44"/>
  <c r="AN73" i="44"/>
  <c r="AH74" i="16"/>
  <c r="AQ74" i="16" s="1"/>
  <c r="AI66" i="35"/>
  <c r="AN66" i="35"/>
  <c r="AI73" i="100"/>
  <c r="AN73" i="100"/>
  <c r="Y78" i="92"/>
  <c r="Z78" i="92" s="1"/>
  <c r="X78" i="92"/>
  <c r="Z68" i="82"/>
  <c r="Y76" i="20"/>
  <c r="Z76" i="20" s="1"/>
  <c r="X76" i="20"/>
  <c r="Z66" i="94"/>
  <c r="Y77" i="104"/>
  <c r="X77" i="104"/>
  <c r="Z65" i="50"/>
  <c r="Z75" i="51"/>
  <c r="AH75" i="51"/>
  <c r="AQ75" i="51" s="1"/>
  <c r="Z71" i="10"/>
  <c r="AI73" i="88"/>
  <c r="AN73" i="88"/>
  <c r="AI70" i="18"/>
  <c r="AN70" i="18"/>
  <c r="Y75" i="96"/>
  <c r="Z75" i="96" s="1"/>
  <c r="X75" i="96"/>
  <c r="AH68" i="99"/>
  <c r="AQ68" i="99" s="1"/>
  <c r="Z74" i="16"/>
  <c r="X75" i="84"/>
  <c r="Y75" i="84"/>
  <c r="Z75" i="84" s="1"/>
  <c r="Y67" i="35"/>
  <c r="Z67" i="35" s="1"/>
  <c r="X67" i="35"/>
  <c r="Y69" i="42"/>
  <c r="X69" i="42"/>
  <c r="Y67" i="98"/>
  <c r="Z67" i="98" s="1"/>
  <c r="X67" i="98"/>
  <c r="AH71" i="41"/>
  <c r="AQ71" i="41" s="1"/>
  <c r="AH74" i="13"/>
  <c r="AQ74" i="13" s="1"/>
  <c r="Z68" i="99"/>
  <c r="AI74" i="84"/>
  <c r="AN74" i="84"/>
  <c r="Y72" i="91"/>
  <c r="X72" i="91"/>
  <c r="AI68" i="90"/>
  <c r="AN68" i="90"/>
  <c r="AR70" i="41"/>
  <c r="AR65" i="94"/>
  <c r="AI70" i="11"/>
  <c r="AN70" i="11"/>
  <c r="AG71" i="83"/>
  <c r="AP71" i="83" s="1"/>
  <c r="AE71" i="83"/>
  <c r="AF71" i="83"/>
  <c r="AO71" i="83" s="1"/>
  <c r="W72" i="83"/>
  <c r="AI75" i="95"/>
  <c r="AN75" i="95"/>
  <c r="Z71" i="41"/>
  <c r="AG65" i="85"/>
  <c r="AP65" i="85" s="1"/>
  <c r="W66" i="85"/>
  <c r="AE65" i="85"/>
  <c r="AF65" i="85"/>
  <c r="AO65" i="85" s="1"/>
  <c r="Z74" i="13"/>
  <c r="Y74" i="44"/>
  <c r="X74" i="44"/>
  <c r="Z74" i="44" s="1"/>
  <c r="Y70" i="103"/>
  <c r="Z70" i="103" s="1"/>
  <c r="X70" i="103"/>
  <c r="AI71" i="91"/>
  <c r="AN71" i="91"/>
  <c r="Y69" i="90"/>
  <c r="Z69" i="90" s="1"/>
  <c r="X69" i="90"/>
  <c r="AE65" i="102"/>
  <c r="AG65" i="102"/>
  <c r="AP65" i="102" s="1"/>
  <c r="AF65" i="102"/>
  <c r="AO65" i="102" s="1"/>
  <c r="W66" i="102"/>
  <c r="Y71" i="11"/>
  <c r="X71" i="11"/>
  <c r="Y74" i="100"/>
  <c r="Z74" i="100"/>
  <c r="X74" i="100"/>
  <c r="AI75" i="20"/>
  <c r="AN75" i="20"/>
  <c r="AR73" i="16"/>
  <c r="AI76" i="104"/>
  <c r="AN76" i="104"/>
  <c r="AR70" i="10"/>
  <c r="AE72" i="54"/>
  <c r="AG72" i="54"/>
  <c r="AP72" i="54" s="1"/>
  <c r="W73" i="54"/>
  <c r="AF72" i="54"/>
  <c r="AO72" i="54" s="1"/>
  <c r="AR70" i="55"/>
  <c r="AI74" i="96"/>
  <c r="AN74" i="96"/>
  <c r="AH66" i="48"/>
  <c r="AQ66" i="48" s="1"/>
  <c r="AI69" i="103"/>
  <c r="AR69" i="103" s="1"/>
  <c r="AN69" i="103"/>
  <c r="AR67" i="82"/>
  <c r="AI69" i="87"/>
  <c r="AN69" i="87"/>
  <c r="AG75" i="84" l="1"/>
  <c r="AP75" i="84" s="1"/>
  <c r="AF75" i="84"/>
  <c r="AO75" i="84" s="1"/>
  <c r="AE75" i="84"/>
  <c r="W76" i="84"/>
  <c r="W77" i="20"/>
  <c r="AG76" i="20"/>
  <c r="AP76" i="20" s="1"/>
  <c r="AF76" i="20"/>
  <c r="AO76" i="20" s="1"/>
  <c r="AE76" i="20"/>
  <c r="AG71" i="18"/>
  <c r="AP71" i="18" s="1"/>
  <c r="AE71" i="18"/>
  <c r="W72" i="18"/>
  <c r="AF71" i="18"/>
  <c r="AO71" i="18" s="1"/>
  <c r="AF67" i="98"/>
  <c r="AO67" i="98" s="1"/>
  <c r="AG67" i="98"/>
  <c r="AP67" i="98" s="1"/>
  <c r="AE67" i="98"/>
  <c r="W68" i="98"/>
  <c r="AF67" i="35"/>
  <c r="AO67" i="35" s="1"/>
  <c r="AG67" i="35"/>
  <c r="AP67" i="35" s="1"/>
  <c r="W68" i="35"/>
  <c r="AE67" i="35"/>
  <c r="W71" i="103"/>
  <c r="AG70" i="103"/>
  <c r="AP70" i="103" s="1"/>
  <c r="AF70" i="103"/>
  <c r="AO70" i="103" s="1"/>
  <c r="AE70" i="103"/>
  <c r="AF75" i="96"/>
  <c r="AO75" i="96" s="1"/>
  <c r="AG75" i="96"/>
  <c r="AP75" i="96" s="1"/>
  <c r="AE75" i="96"/>
  <c r="W76" i="96"/>
  <c r="AE74" i="44"/>
  <c r="AF74" i="44"/>
  <c r="AO74" i="44" s="1"/>
  <c r="AG74" i="44"/>
  <c r="AP74" i="44" s="1"/>
  <c r="W75" i="44"/>
  <c r="AG78" i="92"/>
  <c r="AP78" i="92" s="1"/>
  <c r="AF78" i="92"/>
  <c r="AO78" i="92" s="1"/>
  <c r="AE78" i="92"/>
  <c r="W79" i="92"/>
  <c r="AF74" i="88"/>
  <c r="AO74" i="88" s="1"/>
  <c r="AG74" i="88"/>
  <c r="AP74" i="88" s="1"/>
  <c r="AE74" i="88"/>
  <c r="W75" i="88"/>
  <c r="AE69" i="90"/>
  <c r="W70" i="90"/>
  <c r="AG69" i="90"/>
  <c r="AP69" i="90" s="1"/>
  <c r="AF69" i="90"/>
  <c r="AO69" i="90" s="1"/>
  <c r="Y72" i="83"/>
  <c r="X72" i="83"/>
  <c r="AH72" i="91"/>
  <c r="AQ72" i="91" s="1"/>
  <c r="AH69" i="42"/>
  <c r="AQ69" i="42" s="1"/>
  <c r="AH77" i="104"/>
  <c r="AQ77" i="104" s="1"/>
  <c r="AR73" i="100"/>
  <c r="AH76" i="95"/>
  <c r="AQ76" i="95" s="1"/>
  <c r="AG70" i="87"/>
  <c r="AP70" i="87" s="1"/>
  <c r="AF70" i="87"/>
  <c r="AO70" i="87" s="1"/>
  <c r="AE70" i="87"/>
  <c r="W71" i="87"/>
  <c r="AI67" i="43"/>
  <c r="AN67" i="43"/>
  <c r="AG74" i="100"/>
  <c r="AP74" i="100" s="1"/>
  <c r="AF74" i="100"/>
  <c r="AO74" i="100" s="1"/>
  <c r="AE74" i="100"/>
  <c r="W75" i="100"/>
  <c r="AI72" i="54"/>
  <c r="AN72" i="54"/>
  <c r="AR71" i="91"/>
  <c r="Z72" i="91"/>
  <c r="Z69" i="42"/>
  <c r="AR70" i="18"/>
  <c r="Z77" i="104"/>
  <c r="W69" i="82"/>
  <c r="AG68" i="82"/>
  <c r="AP68" i="82" s="1"/>
  <c r="AF68" i="82"/>
  <c r="AO68" i="82" s="1"/>
  <c r="AE68" i="82"/>
  <c r="AG71" i="55"/>
  <c r="AP71" i="55" s="1"/>
  <c r="AE71" i="55"/>
  <c r="W72" i="55"/>
  <c r="AF71" i="55"/>
  <c r="AO71" i="55" s="1"/>
  <c r="Y74" i="45"/>
  <c r="Z74" i="45"/>
  <c r="X74" i="45"/>
  <c r="Z76" i="95"/>
  <c r="AH70" i="87"/>
  <c r="AQ70" i="87" s="1"/>
  <c r="Y67" i="48"/>
  <c r="Z67" i="48" s="1"/>
  <c r="X67" i="48"/>
  <c r="Y73" i="54"/>
  <c r="Z73" i="54"/>
  <c r="X73" i="54"/>
  <c r="AR74" i="96"/>
  <c r="Y66" i="85"/>
  <c r="X66" i="85"/>
  <c r="Z66" i="85" s="1"/>
  <c r="AR69" i="87"/>
  <c r="AH71" i="11"/>
  <c r="AQ71" i="11" s="1"/>
  <c r="Z71" i="11"/>
  <c r="AI65" i="102"/>
  <c r="AN65" i="102"/>
  <c r="AH70" i="103"/>
  <c r="AQ70" i="103" s="1"/>
  <c r="W75" i="13"/>
  <c r="AF74" i="13"/>
  <c r="AO74" i="13" s="1"/>
  <c r="AE74" i="13"/>
  <c r="AG74" i="13"/>
  <c r="AP74" i="13" s="1"/>
  <c r="W72" i="41"/>
  <c r="AE71" i="41"/>
  <c r="AF71" i="41"/>
  <c r="AO71" i="41" s="1"/>
  <c r="AG71" i="41"/>
  <c r="AP71" i="41" s="1"/>
  <c r="AI71" i="83"/>
  <c r="AN71" i="83"/>
  <c r="AH75" i="84"/>
  <c r="AQ75" i="84" s="1"/>
  <c r="AH78" i="92"/>
  <c r="AQ78" i="92" s="1"/>
  <c r="AR66" i="35"/>
  <c r="AH74" i="88"/>
  <c r="AQ74" i="88" s="1"/>
  <c r="AI71" i="49"/>
  <c r="AN71" i="49"/>
  <c r="AR75" i="20"/>
  <c r="AH69" i="90"/>
  <c r="AQ69" i="90" s="1"/>
  <c r="AH67" i="98"/>
  <c r="AQ67" i="98" s="1"/>
  <c r="AH67" i="35"/>
  <c r="AQ67" i="35" s="1"/>
  <c r="AE74" i="16"/>
  <c r="AG74" i="16"/>
  <c r="AP74" i="16" s="1"/>
  <c r="W75" i="16"/>
  <c r="AF74" i="16"/>
  <c r="AO74" i="16" s="1"/>
  <c r="AH75" i="96"/>
  <c r="AQ75" i="96" s="1"/>
  <c r="AR73" i="88"/>
  <c r="AE66" i="94"/>
  <c r="AG66" i="94"/>
  <c r="AP66" i="94" s="1"/>
  <c r="W67" i="94"/>
  <c r="AF66" i="94"/>
  <c r="AO66" i="94" s="1"/>
  <c r="AR73" i="44"/>
  <c r="AR77" i="92"/>
  <c r="AR68" i="42"/>
  <c r="Y72" i="49"/>
  <c r="X72" i="49"/>
  <c r="AH74" i="100"/>
  <c r="AQ74" i="100" s="1"/>
  <c r="AR75" i="95"/>
  <c r="AR74" i="84"/>
  <c r="W72" i="10"/>
  <c r="AF71" i="10"/>
  <c r="AO71" i="10" s="1"/>
  <c r="AG71" i="10"/>
  <c r="AP71" i="10" s="1"/>
  <c r="AE71" i="10"/>
  <c r="AF75" i="51"/>
  <c r="AO75" i="51" s="1"/>
  <c r="AG75" i="51"/>
  <c r="AP75" i="51" s="1"/>
  <c r="W76" i="51"/>
  <c r="AE75" i="51"/>
  <c r="AH76" i="20"/>
  <c r="AQ76" i="20" s="1"/>
  <c r="AH71" i="18"/>
  <c r="AQ71" i="18" s="1"/>
  <c r="AI73" i="45"/>
  <c r="AN73" i="45"/>
  <c r="Y68" i="43"/>
  <c r="Z68" i="43"/>
  <c r="X68" i="43"/>
  <c r="AR76" i="104"/>
  <c r="Y66" i="102"/>
  <c r="X66" i="102"/>
  <c r="AH74" i="44"/>
  <c r="AQ74" i="44" s="1"/>
  <c r="AI65" i="85"/>
  <c r="AN65" i="85"/>
  <c r="AR70" i="11"/>
  <c r="AR68" i="90"/>
  <c r="AE68" i="99"/>
  <c r="W69" i="99"/>
  <c r="AG68" i="99"/>
  <c r="AP68" i="99" s="1"/>
  <c r="AF68" i="99"/>
  <c r="AO68" i="99" s="1"/>
  <c r="W66" i="50"/>
  <c r="AF65" i="50"/>
  <c r="AO65" i="50" s="1"/>
  <c r="AE65" i="50"/>
  <c r="AG65" i="50"/>
  <c r="AP65" i="50" s="1"/>
  <c r="AI66" i="48"/>
  <c r="AP66" i="48"/>
  <c r="AG67" i="48" l="1"/>
  <c r="AP67" i="48" s="1"/>
  <c r="W68" i="48"/>
  <c r="AE67" i="48"/>
  <c r="AF67" i="48"/>
  <c r="AO67" i="48" s="1"/>
  <c r="W67" i="85"/>
  <c r="AE66" i="85"/>
  <c r="AG66" i="85"/>
  <c r="AP66" i="85" s="1"/>
  <c r="AF66" i="85"/>
  <c r="AO66" i="85" s="1"/>
  <c r="AG68" i="43"/>
  <c r="AP68" i="43" s="1"/>
  <c r="AF68" i="43"/>
  <c r="AO68" i="43" s="1"/>
  <c r="W69" i="43"/>
  <c r="AE68" i="43"/>
  <c r="AH73" i="54"/>
  <c r="AQ73" i="54" s="1"/>
  <c r="AH74" i="45"/>
  <c r="AQ74" i="45" s="1"/>
  <c r="AI71" i="55"/>
  <c r="AN71" i="55"/>
  <c r="Y69" i="82"/>
  <c r="X69" i="82"/>
  <c r="Z69" i="82" s="1"/>
  <c r="AI74" i="100"/>
  <c r="AN74" i="100"/>
  <c r="Y71" i="87"/>
  <c r="X71" i="87"/>
  <c r="AI74" i="88"/>
  <c r="AN74" i="88"/>
  <c r="AI74" i="44"/>
  <c r="AN74" i="44"/>
  <c r="AI67" i="35"/>
  <c r="AN67" i="35"/>
  <c r="AI67" i="98"/>
  <c r="AN67" i="98"/>
  <c r="AI71" i="18"/>
  <c r="AN71" i="18"/>
  <c r="Y77" i="20"/>
  <c r="X77" i="20"/>
  <c r="AR65" i="85"/>
  <c r="AF74" i="45"/>
  <c r="AO74" i="45" s="1"/>
  <c r="AE74" i="45"/>
  <c r="W75" i="45"/>
  <c r="AG74" i="45"/>
  <c r="AP74" i="45" s="1"/>
  <c r="AI71" i="10"/>
  <c r="AN71" i="10"/>
  <c r="Y67" i="94"/>
  <c r="X67" i="94"/>
  <c r="Y75" i="16"/>
  <c r="X75" i="16"/>
  <c r="AH72" i="83"/>
  <c r="AQ72" i="83" s="1"/>
  <c r="Y70" i="90"/>
  <c r="X70" i="90"/>
  <c r="X76" i="96"/>
  <c r="Y76" i="96"/>
  <c r="Y76" i="84"/>
  <c r="X76" i="84"/>
  <c r="AH66" i="85"/>
  <c r="AQ66" i="85" s="1"/>
  <c r="AR66" i="48"/>
  <c r="AR73" i="45"/>
  <c r="AI75" i="51"/>
  <c r="AN75" i="51"/>
  <c r="AH72" i="49"/>
  <c r="AQ72" i="49" s="1"/>
  <c r="AI71" i="41"/>
  <c r="AN71" i="41"/>
  <c r="Y75" i="13"/>
  <c r="Z75" i="13" s="1"/>
  <c r="X75" i="13"/>
  <c r="AH67" i="48"/>
  <c r="AQ67" i="48" s="1"/>
  <c r="AI68" i="82"/>
  <c r="AN68" i="82"/>
  <c r="AR72" i="54"/>
  <c r="Z72" i="83"/>
  <c r="AI69" i="90"/>
  <c r="AN69" i="90"/>
  <c r="Y75" i="44"/>
  <c r="X75" i="44"/>
  <c r="AI75" i="96"/>
  <c r="AN75" i="96"/>
  <c r="AI76" i="20"/>
  <c r="AN76" i="20"/>
  <c r="AI75" i="84"/>
  <c r="AN75" i="84"/>
  <c r="AI68" i="99"/>
  <c r="AN68" i="99"/>
  <c r="AH66" i="102"/>
  <c r="AQ66" i="102" s="1"/>
  <c r="Y66" i="50"/>
  <c r="X66" i="50"/>
  <c r="Z66" i="102"/>
  <c r="AI74" i="13"/>
  <c r="AN74" i="13"/>
  <c r="AI70" i="87"/>
  <c r="AN70" i="87"/>
  <c r="Y76" i="51"/>
  <c r="X76" i="51"/>
  <c r="Z72" i="49"/>
  <c r="AI66" i="94"/>
  <c r="AN66" i="94"/>
  <c r="AI74" i="16"/>
  <c r="AN74" i="16"/>
  <c r="Y72" i="41"/>
  <c r="Z72" i="41"/>
  <c r="X72" i="41"/>
  <c r="AR65" i="102"/>
  <c r="AE69" i="42"/>
  <c r="W70" i="42"/>
  <c r="AF69" i="42"/>
  <c r="AO69" i="42" s="1"/>
  <c r="AG69" i="42"/>
  <c r="AP69" i="42" s="1"/>
  <c r="AR67" i="43"/>
  <c r="Y79" i="92"/>
  <c r="Z79" i="92"/>
  <c r="X79" i="92"/>
  <c r="Y71" i="103"/>
  <c r="X71" i="103"/>
  <c r="Z71" i="103" s="1"/>
  <c r="AE73" i="54"/>
  <c r="AF73" i="54"/>
  <c r="AO73" i="54" s="1"/>
  <c r="W74" i="54"/>
  <c r="AG73" i="54"/>
  <c r="AP73" i="54" s="1"/>
  <c r="AG77" i="104"/>
  <c r="AP77" i="104" s="1"/>
  <c r="AF77" i="104"/>
  <c r="AO77" i="104" s="1"/>
  <c r="AE77" i="104"/>
  <c r="W78" i="104"/>
  <c r="AI70" i="103"/>
  <c r="AR70" i="103" s="1"/>
  <c r="AN70" i="103"/>
  <c r="Y68" i="35"/>
  <c r="Z68" i="35"/>
  <c r="X68" i="35"/>
  <c r="AI65" i="50"/>
  <c r="AN65" i="50"/>
  <c r="Y69" i="99"/>
  <c r="X69" i="99"/>
  <c r="AH68" i="43"/>
  <c r="AQ68" i="43" s="1"/>
  <c r="Y72" i="10"/>
  <c r="Z72" i="10" s="1"/>
  <c r="X72" i="10"/>
  <c r="AR71" i="49"/>
  <c r="AR71" i="83"/>
  <c r="AE71" i="11"/>
  <c r="AF71" i="11"/>
  <c r="AO71" i="11" s="1"/>
  <c r="W72" i="11"/>
  <c r="AG71" i="11"/>
  <c r="AP71" i="11" s="1"/>
  <c r="W77" i="95"/>
  <c r="AG76" i="95"/>
  <c r="AP76" i="95" s="1"/>
  <c r="AE76" i="95"/>
  <c r="AF76" i="95"/>
  <c r="AO76" i="95" s="1"/>
  <c r="Y72" i="55"/>
  <c r="Z72" i="55"/>
  <c r="X72" i="55"/>
  <c r="AF72" i="91"/>
  <c r="AO72" i="91" s="1"/>
  <c r="W73" i="91"/>
  <c r="AE72" i="91"/>
  <c r="AG72" i="91"/>
  <c r="AP72" i="91" s="1"/>
  <c r="Y75" i="100"/>
  <c r="Z75" i="100" s="1"/>
  <c r="X75" i="100"/>
  <c r="Y75" i="88"/>
  <c r="X75" i="88"/>
  <c r="AI78" i="92"/>
  <c r="AN78" i="92"/>
  <c r="Y68" i="98"/>
  <c r="X68" i="98"/>
  <c r="Y72" i="18"/>
  <c r="X72" i="18"/>
  <c r="AE71" i="103" l="1"/>
  <c r="AG71" i="103"/>
  <c r="AP71" i="103" s="1"/>
  <c r="W72" i="103"/>
  <c r="AF71" i="103"/>
  <c r="AO71" i="103" s="1"/>
  <c r="W70" i="82"/>
  <c r="AG69" i="82"/>
  <c r="AP69" i="82" s="1"/>
  <c r="AE69" i="82"/>
  <c r="AF69" i="82"/>
  <c r="AO69" i="82" s="1"/>
  <c r="AG75" i="100"/>
  <c r="AP75" i="100" s="1"/>
  <c r="AF75" i="100"/>
  <c r="AO75" i="100" s="1"/>
  <c r="AE75" i="100"/>
  <c r="W76" i="100"/>
  <c r="W73" i="10"/>
  <c r="AE72" i="10"/>
  <c r="AF72" i="10"/>
  <c r="AO72" i="10" s="1"/>
  <c r="AG72" i="10"/>
  <c r="AP72" i="10" s="1"/>
  <c r="W76" i="13"/>
  <c r="AG75" i="13"/>
  <c r="AP75" i="13" s="1"/>
  <c r="AF75" i="13"/>
  <c r="AO75" i="13" s="1"/>
  <c r="AE75" i="13"/>
  <c r="AH75" i="88"/>
  <c r="AQ75" i="88" s="1"/>
  <c r="AI77" i="104"/>
  <c r="AN77" i="104"/>
  <c r="AH67" i="94"/>
  <c r="AQ67" i="94" s="1"/>
  <c r="AH77" i="20"/>
  <c r="AQ77" i="20" s="1"/>
  <c r="AR74" i="88"/>
  <c r="Y70" i="42"/>
  <c r="X70" i="42"/>
  <c r="AH76" i="51"/>
  <c r="AQ76" i="51" s="1"/>
  <c r="AR74" i="13"/>
  <c r="AH75" i="44"/>
  <c r="AQ75" i="44" s="1"/>
  <c r="AH76" i="84"/>
  <c r="AQ76" i="84" s="1"/>
  <c r="AH70" i="90"/>
  <c r="AQ70" i="90" s="1"/>
  <c r="Z67" i="94"/>
  <c r="Y75" i="45"/>
  <c r="Z75" i="45"/>
  <c r="X75" i="45"/>
  <c r="Z77" i="20"/>
  <c r="AH71" i="87"/>
  <c r="AQ71" i="87" s="1"/>
  <c r="AH76" i="96"/>
  <c r="AQ76" i="96" s="1"/>
  <c r="AR67" i="98"/>
  <c r="AH68" i="98"/>
  <c r="AQ68" i="98" s="1"/>
  <c r="Z76" i="51"/>
  <c r="AR75" i="84"/>
  <c r="Z75" i="44"/>
  <c r="AR71" i="41"/>
  <c r="Z76" i="84"/>
  <c r="Z70" i="90"/>
  <c r="AI74" i="45"/>
  <c r="AN74" i="45"/>
  <c r="AR67" i="35"/>
  <c r="Z71" i="87"/>
  <c r="Y77" i="95"/>
  <c r="X77" i="95"/>
  <c r="AH69" i="99"/>
  <c r="AQ69" i="99" s="1"/>
  <c r="AF72" i="83"/>
  <c r="AO72" i="83" s="1"/>
  <c r="AE72" i="83"/>
  <c r="AG72" i="83"/>
  <c r="AP72" i="83" s="1"/>
  <c r="W73" i="83"/>
  <c r="Y67" i="85"/>
  <c r="X67" i="85"/>
  <c r="Z67" i="85" s="1"/>
  <c r="Z75" i="88"/>
  <c r="AI69" i="42"/>
  <c r="AN69" i="42"/>
  <c r="W67" i="102"/>
  <c r="AG66" i="102"/>
  <c r="AP66" i="102" s="1"/>
  <c r="AE66" i="102"/>
  <c r="AF66" i="102"/>
  <c r="AO66" i="102" s="1"/>
  <c r="AH75" i="100"/>
  <c r="AQ75" i="100" s="1"/>
  <c r="Y73" i="91"/>
  <c r="X73" i="91"/>
  <c r="Y72" i="11"/>
  <c r="Z72" i="11"/>
  <c r="X72" i="11"/>
  <c r="AR74" i="16"/>
  <c r="AH66" i="50"/>
  <c r="AQ66" i="50" s="1"/>
  <c r="AR75" i="51"/>
  <c r="AH75" i="16"/>
  <c r="AQ75" i="16" s="1"/>
  <c r="AI67" i="48"/>
  <c r="AN67" i="48"/>
  <c r="AE72" i="55"/>
  <c r="AF72" i="55"/>
  <c r="AO72" i="55" s="1"/>
  <c r="W73" i="55"/>
  <c r="AG72" i="55"/>
  <c r="AP72" i="55" s="1"/>
  <c r="AF68" i="35"/>
  <c r="AO68" i="35" s="1"/>
  <c r="AE68" i="35"/>
  <c r="W69" i="35"/>
  <c r="AG68" i="35"/>
  <c r="AP68" i="35" s="1"/>
  <c r="AX79" i="92"/>
  <c r="S79" i="92" s="1"/>
  <c r="AC79" i="92" s="1"/>
  <c r="AF79" i="92"/>
  <c r="AO79" i="92" s="1"/>
  <c r="AO81" i="92" s="1"/>
  <c r="AG79" i="92"/>
  <c r="AP79" i="92" s="1"/>
  <c r="AP81" i="92" s="1"/>
  <c r="AE79" i="92"/>
  <c r="AE72" i="49"/>
  <c r="AG72" i="49"/>
  <c r="AP72" i="49" s="1"/>
  <c r="AF72" i="49"/>
  <c r="AO72" i="49" s="1"/>
  <c r="W73" i="49"/>
  <c r="AR68" i="99"/>
  <c r="AR75" i="96"/>
  <c r="AH69" i="82"/>
  <c r="AQ69" i="82" s="1"/>
  <c r="Z69" i="99"/>
  <c r="AI73" i="54"/>
  <c r="AN73" i="54"/>
  <c r="Z68" i="98"/>
  <c r="AI72" i="91"/>
  <c r="AN72" i="91"/>
  <c r="AH72" i="18"/>
  <c r="AQ72" i="18" s="1"/>
  <c r="AI76" i="95"/>
  <c r="AN76" i="95"/>
  <c r="AH72" i="10"/>
  <c r="AQ72" i="10" s="1"/>
  <c r="AR65" i="50"/>
  <c r="Z66" i="50"/>
  <c r="AR76" i="20"/>
  <c r="AR68" i="82"/>
  <c r="AH75" i="13"/>
  <c r="AQ75" i="13" s="1"/>
  <c r="Z76" i="96"/>
  <c r="Z75" i="16"/>
  <c r="AR71" i="10"/>
  <c r="AR71" i="18"/>
  <c r="AR74" i="44"/>
  <c r="AR71" i="55"/>
  <c r="AI68" i="43"/>
  <c r="AN68" i="43"/>
  <c r="Y68" i="48"/>
  <c r="X68" i="48"/>
  <c r="AG72" i="41"/>
  <c r="AP72" i="41" s="1"/>
  <c r="W73" i="41"/>
  <c r="AE72" i="41"/>
  <c r="AF72" i="41"/>
  <c r="AO72" i="41" s="1"/>
  <c r="AH71" i="103"/>
  <c r="AQ71" i="103" s="1"/>
  <c r="Z72" i="18"/>
  <c r="AR78" i="92"/>
  <c r="AH72" i="55"/>
  <c r="AQ72" i="55" s="1"/>
  <c r="AI71" i="11"/>
  <c r="AN71" i="11"/>
  <c r="AH68" i="35"/>
  <c r="AQ68" i="35" s="1"/>
  <c r="Y78" i="104"/>
  <c r="X78" i="104"/>
  <c r="Y74" i="54"/>
  <c r="X74" i="54"/>
  <c r="AH79" i="92"/>
  <c r="AQ79" i="92" s="1"/>
  <c r="AQ81" i="92" s="1"/>
  <c r="AZ3" i="92"/>
  <c r="AX13" i="92" s="1"/>
  <c r="S13" i="92" s="1"/>
  <c r="AC13" i="92" s="1"/>
  <c r="AB14" i="92" s="1"/>
  <c r="AX5" i="92"/>
  <c r="S5" i="92" s="1"/>
  <c r="AC5" i="92" s="1"/>
  <c r="AB6" i="92" s="1"/>
  <c r="AX4" i="92"/>
  <c r="S4" i="92" s="1"/>
  <c r="AC4" i="92" s="1"/>
  <c r="AB5" i="92" s="1"/>
  <c r="AX3" i="92"/>
  <c r="S3" i="92" s="1"/>
  <c r="AC3" i="92" s="1"/>
  <c r="AX6" i="92"/>
  <c r="S6" i="92" s="1"/>
  <c r="AC6" i="92" s="1"/>
  <c r="AB7" i="92" s="1"/>
  <c r="AX7" i="92"/>
  <c r="S7" i="92" s="1"/>
  <c r="AC7" i="92" s="1"/>
  <c r="AB8" i="92" s="1"/>
  <c r="AX8" i="92"/>
  <c r="S8" i="92" s="1"/>
  <c r="AC8" i="92" s="1"/>
  <c r="AB9" i="92" s="1"/>
  <c r="AX9" i="92"/>
  <c r="S9" i="92" s="1"/>
  <c r="AC9" i="92" s="1"/>
  <c r="AB10" i="92" s="1"/>
  <c r="AX10" i="92"/>
  <c r="S10" i="92" s="1"/>
  <c r="AC10" i="92" s="1"/>
  <c r="AB11" i="92" s="1"/>
  <c r="AX11" i="92"/>
  <c r="S11" i="92" s="1"/>
  <c r="AC11" i="92" s="1"/>
  <c r="AB12" i="92" s="1"/>
  <c r="AX12" i="92"/>
  <c r="S12" i="92" s="1"/>
  <c r="AC12" i="92" s="1"/>
  <c r="AB13" i="92" s="1"/>
  <c r="AX14" i="92"/>
  <c r="S14" i="92" s="1"/>
  <c r="AC14" i="92" s="1"/>
  <c r="AB15" i="92" s="1"/>
  <c r="AX15" i="92"/>
  <c r="S15" i="92" s="1"/>
  <c r="AC15" i="92" s="1"/>
  <c r="AB16" i="92" s="1"/>
  <c r="AX16" i="92"/>
  <c r="S16" i="92" s="1"/>
  <c r="AC16" i="92" s="1"/>
  <c r="AB17" i="92" s="1"/>
  <c r="AX17" i="92"/>
  <c r="S17" i="92" s="1"/>
  <c r="AC17" i="92" s="1"/>
  <c r="AB18" i="92" s="1"/>
  <c r="AX18" i="92"/>
  <c r="S18" i="92" s="1"/>
  <c r="AC18" i="92" s="1"/>
  <c r="AB19" i="92" s="1"/>
  <c r="AX19" i="92"/>
  <c r="S19" i="92" s="1"/>
  <c r="AC19" i="92" s="1"/>
  <c r="AB20" i="92" s="1"/>
  <c r="AX20" i="92"/>
  <c r="S20" i="92" s="1"/>
  <c r="AC20" i="92" s="1"/>
  <c r="AB21" i="92" s="1"/>
  <c r="AX21" i="92"/>
  <c r="S21" i="92" s="1"/>
  <c r="AC21" i="92" s="1"/>
  <c r="AB22" i="92" s="1"/>
  <c r="AX22" i="92"/>
  <c r="S22" i="92" s="1"/>
  <c r="AC22" i="92" s="1"/>
  <c r="AB23" i="92" s="1"/>
  <c r="AX23" i="92"/>
  <c r="S23" i="92" s="1"/>
  <c r="AC23" i="92" s="1"/>
  <c r="AB24" i="92" s="1"/>
  <c r="AX24" i="92"/>
  <c r="S24" i="92" s="1"/>
  <c r="AC24" i="92" s="1"/>
  <c r="AB25" i="92" s="1"/>
  <c r="AX25" i="92"/>
  <c r="S25" i="92" s="1"/>
  <c r="AC25" i="92" s="1"/>
  <c r="AB26" i="92" s="1"/>
  <c r="AX26" i="92"/>
  <c r="S26" i="92" s="1"/>
  <c r="AC26" i="92" s="1"/>
  <c r="AB27" i="92" s="1"/>
  <c r="AX27" i="92"/>
  <c r="S27" i="92" s="1"/>
  <c r="AC27" i="92" s="1"/>
  <c r="AB28" i="92" s="1"/>
  <c r="AX28" i="92"/>
  <c r="S28" i="92" s="1"/>
  <c r="AC28" i="92" s="1"/>
  <c r="AB29" i="92" s="1"/>
  <c r="AX29" i="92"/>
  <c r="S29" i="92" s="1"/>
  <c r="AC29" i="92" s="1"/>
  <c r="AB30" i="92" s="1"/>
  <c r="AX30" i="92"/>
  <c r="S30" i="92" s="1"/>
  <c r="AC30" i="92" s="1"/>
  <c r="AB31" i="92" s="1"/>
  <c r="AX31" i="92"/>
  <c r="S31" i="92" s="1"/>
  <c r="AC31" i="92" s="1"/>
  <c r="AB32" i="92" s="1"/>
  <c r="AX32" i="92"/>
  <c r="S32" i="92" s="1"/>
  <c r="AC32" i="92" s="1"/>
  <c r="AB33" i="92" s="1"/>
  <c r="AX33" i="92"/>
  <c r="S33" i="92" s="1"/>
  <c r="AC33" i="92" s="1"/>
  <c r="AB34" i="92" s="1"/>
  <c r="AX34" i="92"/>
  <c r="S34" i="92" s="1"/>
  <c r="AC34" i="92" s="1"/>
  <c r="AB35" i="92" s="1"/>
  <c r="AX35" i="92"/>
  <c r="S35" i="92" s="1"/>
  <c r="AC35" i="92" s="1"/>
  <c r="AB36" i="92" s="1"/>
  <c r="AX36" i="92"/>
  <c r="S36" i="92" s="1"/>
  <c r="AC36" i="92" s="1"/>
  <c r="AB37" i="92" s="1"/>
  <c r="AX37" i="92"/>
  <c r="S37" i="92" s="1"/>
  <c r="AC37" i="92" s="1"/>
  <c r="AB38" i="92" s="1"/>
  <c r="AX38" i="92"/>
  <c r="S38" i="92" s="1"/>
  <c r="AC38" i="92" s="1"/>
  <c r="AB39" i="92" s="1"/>
  <c r="AX39" i="92"/>
  <c r="S39" i="92" s="1"/>
  <c r="AC39" i="92" s="1"/>
  <c r="AB40" i="92" s="1"/>
  <c r="AX40" i="92"/>
  <c r="S40" i="92" s="1"/>
  <c r="AC40" i="92" s="1"/>
  <c r="AB41" i="92" s="1"/>
  <c r="AX41" i="92"/>
  <c r="S41" i="92" s="1"/>
  <c r="AC41" i="92" s="1"/>
  <c r="AB42" i="92" s="1"/>
  <c r="AX42" i="92"/>
  <c r="S42" i="92" s="1"/>
  <c r="AC42" i="92" s="1"/>
  <c r="AB43" i="92" s="1"/>
  <c r="AX43" i="92"/>
  <c r="S43" i="92" s="1"/>
  <c r="AC43" i="92" s="1"/>
  <c r="AB44" i="92" s="1"/>
  <c r="AX44" i="92"/>
  <c r="S44" i="92" s="1"/>
  <c r="AC44" i="92" s="1"/>
  <c r="AB45" i="92" s="1"/>
  <c r="AX45" i="92"/>
  <c r="S45" i="92" s="1"/>
  <c r="AC45" i="92" s="1"/>
  <c r="AB46" i="92" s="1"/>
  <c r="AX46" i="92"/>
  <c r="S46" i="92" s="1"/>
  <c r="AC46" i="92" s="1"/>
  <c r="AB47" i="92" s="1"/>
  <c r="AX47" i="92"/>
  <c r="S47" i="92" s="1"/>
  <c r="AC47" i="92" s="1"/>
  <c r="AB48" i="92" s="1"/>
  <c r="AX48" i="92"/>
  <c r="S48" i="92" s="1"/>
  <c r="AC48" i="92" s="1"/>
  <c r="AB49" i="92" s="1"/>
  <c r="AX49" i="92"/>
  <c r="S49" i="92" s="1"/>
  <c r="AC49" i="92" s="1"/>
  <c r="AB50" i="92" s="1"/>
  <c r="AX50" i="92"/>
  <c r="S50" i="92" s="1"/>
  <c r="AC50" i="92" s="1"/>
  <c r="AB51" i="92" s="1"/>
  <c r="AX51" i="92"/>
  <c r="S51" i="92" s="1"/>
  <c r="AC51" i="92" s="1"/>
  <c r="AB52" i="92" s="1"/>
  <c r="AX52" i="92"/>
  <c r="S52" i="92" s="1"/>
  <c r="AC52" i="92" s="1"/>
  <c r="AB53" i="92" s="1"/>
  <c r="AX53" i="92"/>
  <c r="S53" i="92" s="1"/>
  <c r="AC53" i="92" s="1"/>
  <c r="AB54" i="92" s="1"/>
  <c r="AX54" i="92"/>
  <c r="S54" i="92" s="1"/>
  <c r="AC54" i="92" s="1"/>
  <c r="AB55" i="92" s="1"/>
  <c r="AX55" i="92"/>
  <c r="S55" i="92" s="1"/>
  <c r="AC55" i="92" s="1"/>
  <c r="AB56" i="92" s="1"/>
  <c r="AX56" i="92"/>
  <c r="S56" i="92" s="1"/>
  <c r="AC56" i="92" s="1"/>
  <c r="AB57" i="92" s="1"/>
  <c r="AX57" i="92"/>
  <c r="S57" i="92" s="1"/>
  <c r="AC57" i="92" s="1"/>
  <c r="AB58" i="92" s="1"/>
  <c r="AX58" i="92"/>
  <c r="S58" i="92" s="1"/>
  <c r="AC58" i="92" s="1"/>
  <c r="AB59" i="92" s="1"/>
  <c r="AX59" i="92"/>
  <c r="S59" i="92" s="1"/>
  <c r="AC59" i="92" s="1"/>
  <c r="AB60" i="92" s="1"/>
  <c r="AX60" i="92"/>
  <c r="S60" i="92" s="1"/>
  <c r="AC60" i="92" s="1"/>
  <c r="AB61" i="92" s="1"/>
  <c r="AX61" i="92"/>
  <c r="S61" i="92" s="1"/>
  <c r="AC61" i="92" s="1"/>
  <c r="AB62" i="92" s="1"/>
  <c r="AX62" i="92"/>
  <c r="S62" i="92" s="1"/>
  <c r="AC62" i="92" s="1"/>
  <c r="AB63" i="92" s="1"/>
  <c r="AX63" i="92"/>
  <c r="S63" i="92" s="1"/>
  <c r="AC63" i="92" s="1"/>
  <c r="AB64" i="92" s="1"/>
  <c r="AX64" i="92"/>
  <c r="S64" i="92" s="1"/>
  <c r="AC64" i="92" s="1"/>
  <c r="AB65" i="92" s="1"/>
  <c r="AX65" i="92"/>
  <c r="S65" i="92" s="1"/>
  <c r="AC65" i="92" s="1"/>
  <c r="AB66" i="92" s="1"/>
  <c r="AX66" i="92"/>
  <c r="S66" i="92" s="1"/>
  <c r="AC66" i="92" s="1"/>
  <c r="AB67" i="92" s="1"/>
  <c r="AX67" i="92"/>
  <c r="S67" i="92" s="1"/>
  <c r="AC67" i="92" s="1"/>
  <c r="AB68" i="92" s="1"/>
  <c r="AX68" i="92"/>
  <c r="S68" i="92" s="1"/>
  <c r="AC68" i="92" s="1"/>
  <c r="AB69" i="92" s="1"/>
  <c r="AX69" i="92"/>
  <c r="S69" i="92" s="1"/>
  <c r="AC69" i="92" s="1"/>
  <c r="AB70" i="92" s="1"/>
  <c r="AX70" i="92"/>
  <c r="S70" i="92" s="1"/>
  <c r="AC70" i="92" s="1"/>
  <c r="AB71" i="92" s="1"/>
  <c r="AX71" i="92"/>
  <c r="S71" i="92" s="1"/>
  <c r="AC71" i="92" s="1"/>
  <c r="AB72" i="92" s="1"/>
  <c r="AX72" i="92"/>
  <c r="S72" i="92" s="1"/>
  <c r="AC72" i="92" s="1"/>
  <c r="AB73" i="92" s="1"/>
  <c r="AX73" i="92"/>
  <c r="S73" i="92" s="1"/>
  <c r="AC73" i="92" s="1"/>
  <c r="AB74" i="92" s="1"/>
  <c r="AX78" i="92"/>
  <c r="S78" i="92" s="1"/>
  <c r="AC78" i="92" s="1"/>
  <c r="AB79" i="92" s="1"/>
  <c r="AX75" i="92"/>
  <c r="S75" i="92" s="1"/>
  <c r="AC75" i="92" s="1"/>
  <c r="AB76" i="92" s="1"/>
  <c r="AX74" i="92"/>
  <c r="S74" i="92" s="1"/>
  <c r="AC74" i="92" s="1"/>
  <c r="AB75" i="92" s="1"/>
  <c r="AX76" i="92"/>
  <c r="S76" i="92" s="1"/>
  <c r="AC76" i="92" s="1"/>
  <c r="AB77" i="92" s="1"/>
  <c r="AX77" i="92"/>
  <c r="S77" i="92" s="1"/>
  <c r="AC77" i="92" s="1"/>
  <c r="AB78" i="92" s="1"/>
  <c r="AH72" i="41"/>
  <c r="AQ72" i="41" s="1"/>
  <c r="AR66" i="94"/>
  <c r="AR70" i="87"/>
  <c r="AR69" i="90"/>
  <c r="AR74" i="100"/>
  <c r="Y69" i="43"/>
  <c r="X69" i="43"/>
  <c r="AI66" i="85"/>
  <c r="AN66" i="85"/>
  <c r="AE67" i="85" l="1"/>
  <c r="W68" i="85"/>
  <c r="AG67" i="85"/>
  <c r="AP67" i="85" s="1"/>
  <c r="AF67" i="85"/>
  <c r="AO67" i="85" s="1"/>
  <c r="AJ50" i="92"/>
  <c r="AK50" i="92"/>
  <c r="AT50" i="92" s="1"/>
  <c r="AJ20" i="92"/>
  <c r="AK20" i="92"/>
  <c r="AT20" i="92" s="1"/>
  <c r="AR71" i="11"/>
  <c r="AJ79" i="92"/>
  <c r="AS79" i="92" s="1"/>
  <c r="AK79" i="92"/>
  <c r="AT79" i="92" s="1"/>
  <c r="AK69" i="92"/>
  <c r="AT69" i="92" s="1"/>
  <c r="AJ69" i="92"/>
  <c r="AJ63" i="92"/>
  <c r="AK63" i="92"/>
  <c r="AT63" i="92" s="1"/>
  <c r="AJ57" i="92"/>
  <c r="AK57" i="92"/>
  <c r="AT57" i="92" s="1"/>
  <c r="AK51" i="92"/>
  <c r="AT51" i="92" s="1"/>
  <c r="AJ51" i="92"/>
  <c r="AK45" i="92"/>
  <c r="AT45" i="92" s="1"/>
  <c r="AJ45" i="92"/>
  <c r="AJ39" i="92"/>
  <c r="AK39" i="92"/>
  <c r="AT39" i="92" s="1"/>
  <c r="AJ33" i="92"/>
  <c r="AK33" i="92"/>
  <c r="AT33" i="92" s="1"/>
  <c r="AJ27" i="92"/>
  <c r="AK27" i="92"/>
  <c r="AT27" i="92" s="1"/>
  <c r="AK21" i="92"/>
  <c r="AT21" i="92" s="1"/>
  <c r="AJ21" i="92"/>
  <c r="AJ15" i="92"/>
  <c r="AK15" i="92"/>
  <c r="AT15" i="92" s="1"/>
  <c r="AJ8" i="92"/>
  <c r="AK8" i="92"/>
  <c r="AT8" i="92" s="1"/>
  <c r="Y73" i="41"/>
  <c r="X73" i="41"/>
  <c r="AR68" i="43"/>
  <c r="AF68" i="98"/>
  <c r="AO68" i="98" s="1"/>
  <c r="AE68" i="98"/>
  <c r="W69" i="98"/>
  <c r="AG68" i="98"/>
  <c r="AP68" i="98" s="1"/>
  <c r="AI79" i="92"/>
  <c r="AN79" i="92"/>
  <c r="AN81" i="92" s="1"/>
  <c r="Y69" i="35"/>
  <c r="X69" i="35"/>
  <c r="AH72" i="11"/>
  <c r="AQ72" i="11" s="1"/>
  <c r="AE75" i="88"/>
  <c r="AN75" i="88" s="1"/>
  <c r="W76" i="88"/>
  <c r="AF75" i="88"/>
  <c r="AO75" i="88" s="1"/>
  <c r="AG75" i="88"/>
  <c r="AH75" i="45"/>
  <c r="AQ75" i="45" s="1"/>
  <c r="AR77" i="104"/>
  <c r="AI75" i="13"/>
  <c r="AN75" i="13"/>
  <c r="Y70" i="82"/>
  <c r="X70" i="82"/>
  <c r="Z70" i="82" s="1"/>
  <c r="AJ62" i="92"/>
  <c r="AK62" i="92"/>
  <c r="AT62" i="92" s="1"/>
  <c r="AJ38" i="92"/>
  <c r="AK38" i="92"/>
  <c r="AT38" i="92" s="1"/>
  <c r="AJ13" i="92"/>
  <c r="AK13" i="92"/>
  <c r="AT13" i="92" s="1"/>
  <c r="AH74" i="54"/>
  <c r="AQ74" i="54" s="1"/>
  <c r="AE66" i="50"/>
  <c r="W67" i="50"/>
  <c r="AF66" i="50"/>
  <c r="AO66" i="50" s="1"/>
  <c r="AG66" i="50"/>
  <c r="AP66" i="50" s="1"/>
  <c r="AI68" i="35"/>
  <c r="AN68" i="35"/>
  <c r="AJ73" i="92"/>
  <c r="AK73" i="92"/>
  <c r="AT73" i="92" s="1"/>
  <c r="AJ55" i="92"/>
  <c r="AK55" i="92"/>
  <c r="AT55" i="92" s="1"/>
  <c r="AJ31" i="92"/>
  <c r="AK31" i="92"/>
  <c r="AT31" i="92" s="1"/>
  <c r="AJ25" i="92"/>
  <c r="AK25" i="92"/>
  <c r="AT25" i="92" s="1"/>
  <c r="AJ19" i="92"/>
  <c r="AK19" i="92"/>
  <c r="AT19" i="92" s="1"/>
  <c r="AK12" i="92"/>
  <c r="AT12" i="92" s="1"/>
  <c r="AJ12" i="92"/>
  <c r="AB4" i="92"/>
  <c r="AJ3" i="92"/>
  <c r="Z74" i="54"/>
  <c r="AH68" i="48"/>
  <c r="AQ68" i="48" s="1"/>
  <c r="AR73" i="54"/>
  <c r="Y73" i="49"/>
  <c r="Z73" i="49"/>
  <c r="X73" i="49"/>
  <c r="AH77" i="95"/>
  <c r="AQ77" i="95" s="1"/>
  <c r="AE75" i="44"/>
  <c r="AF75" i="44"/>
  <c r="AO75" i="44" s="1"/>
  <c r="AG75" i="44"/>
  <c r="AP75" i="44" s="1"/>
  <c r="W76" i="44"/>
  <c r="AH70" i="42"/>
  <c r="AQ70" i="42" s="1"/>
  <c r="Y73" i="10"/>
  <c r="Z73" i="10"/>
  <c r="X73" i="10"/>
  <c r="AJ56" i="92"/>
  <c r="AK56" i="92"/>
  <c r="AT56" i="92" s="1"/>
  <c r="AJ26" i="92"/>
  <c r="AK26" i="92"/>
  <c r="AT26" i="92" s="1"/>
  <c r="AH67" i="85"/>
  <c r="AQ67" i="85" s="1"/>
  <c r="AK61" i="92"/>
  <c r="AT61" i="92" s="1"/>
  <c r="AJ61" i="92"/>
  <c r="AJ49" i="92"/>
  <c r="AK49" i="92"/>
  <c r="AT49" i="92" s="1"/>
  <c r="AJ77" i="92"/>
  <c r="AK77" i="92"/>
  <c r="AT77" i="92" s="1"/>
  <c r="AJ60" i="92"/>
  <c r="AK60" i="92"/>
  <c r="AT60" i="92" s="1"/>
  <c r="AJ42" i="92"/>
  <c r="AK42" i="92"/>
  <c r="AT42" i="92" s="1"/>
  <c r="AJ36" i="92"/>
  <c r="AK36" i="92"/>
  <c r="AT36" i="92" s="1"/>
  <c r="AJ30" i="92"/>
  <c r="AK30" i="92"/>
  <c r="AT30" i="92" s="1"/>
  <c r="AJ24" i="92"/>
  <c r="AK24" i="92"/>
  <c r="AT24" i="92" s="1"/>
  <c r="AJ18" i="92"/>
  <c r="AK18" i="92"/>
  <c r="AT18" i="92" s="1"/>
  <c r="AJ11" i="92"/>
  <c r="AK11" i="92"/>
  <c r="AT11" i="92" s="1"/>
  <c r="AJ5" i="92"/>
  <c r="AK5" i="92"/>
  <c r="AT5" i="92" s="1"/>
  <c r="AF72" i="18"/>
  <c r="AO72" i="18" s="1"/>
  <c r="AE72" i="18"/>
  <c r="AG72" i="18"/>
  <c r="AP72" i="18" s="1"/>
  <c r="W73" i="18"/>
  <c r="Z68" i="48"/>
  <c r="AE75" i="16"/>
  <c r="AF75" i="16"/>
  <c r="AO75" i="16" s="1"/>
  <c r="AG75" i="16"/>
  <c r="AP75" i="16" s="1"/>
  <c r="W76" i="16"/>
  <c r="W70" i="99"/>
  <c r="AG69" i="99"/>
  <c r="AP69" i="99" s="1"/>
  <c r="AF69" i="99"/>
  <c r="AO69" i="99" s="1"/>
  <c r="AE69" i="99"/>
  <c r="AR67" i="48"/>
  <c r="AH73" i="91"/>
  <c r="AQ73" i="91" s="1"/>
  <c r="Y67" i="102"/>
  <c r="X67" i="102"/>
  <c r="Z77" i="95"/>
  <c r="AR74" i="45"/>
  <c r="W68" i="94"/>
  <c r="AG67" i="94"/>
  <c r="AP67" i="94" s="1"/>
  <c r="AF67" i="94"/>
  <c r="AO67" i="94" s="1"/>
  <c r="AE67" i="94"/>
  <c r="Z70" i="42"/>
  <c r="Y76" i="13"/>
  <c r="X76" i="13"/>
  <c r="Y72" i="103"/>
  <c r="Z72" i="103"/>
  <c r="X72" i="103"/>
  <c r="AJ68" i="92"/>
  <c r="AK68" i="92"/>
  <c r="AT68" i="92" s="1"/>
  <c r="AJ32" i="92"/>
  <c r="AK32" i="92"/>
  <c r="AT32" i="92" s="1"/>
  <c r="AI72" i="55"/>
  <c r="AN72" i="55"/>
  <c r="AK67" i="92"/>
  <c r="AT67" i="92" s="1"/>
  <c r="AJ67" i="92"/>
  <c r="AJ37" i="92"/>
  <c r="AK37" i="92"/>
  <c r="AT37" i="92" s="1"/>
  <c r="AR66" i="85"/>
  <c r="AJ72" i="92"/>
  <c r="AK72" i="92"/>
  <c r="AT72" i="92" s="1"/>
  <c r="AJ54" i="92"/>
  <c r="AK54" i="92"/>
  <c r="AT54" i="92" s="1"/>
  <c r="AJ65" i="92"/>
  <c r="AK65" i="92"/>
  <c r="AT65" i="92" s="1"/>
  <c r="AJ59" i="92"/>
  <c r="AK59" i="92"/>
  <c r="AT59" i="92" s="1"/>
  <c r="AK53" i="92"/>
  <c r="AT53" i="92" s="1"/>
  <c r="AJ53" i="92"/>
  <c r="AJ47" i="92"/>
  <c r="AK47" i="92"/>
  <c r="AT47" i="92" s="1"/>
  <c r="AK41" i="92"/>
  <c r="AT41" i="92" s="1"/>
  <c r="AJ41" i="92"/>
  <c r="AJ35" i="92"/>
  <c r="AK35" i="92"/>
  <c r="AT35" i="92" s="1"/>
  <c r="AJ29" i="92"/>
  <c r="AK29" i="92"/>
  <c r="AT29" i="92" s="1"/>
  <c r="AJ23" i="92"/>
  <c r="AK23" i="92"/>
  <c r="AT23" i="92" s="1"/>
  <c r="AJ17" i="92"/>
  <c r="AK17" i="92"/>
  <c r="AT17" i="92" s="1"/>
  <c r="AK10" i="92"/>
  <c r="AT10" i="92" s="1"/>
  <c r="AJ10" i="92"/>
  <c r="AJ6" i="92"/>
  <c r="AK6" i="92"/>
  <c r="AT6" i="92" s="1"/>
  <c r="AH78" i="104"/>
  <c r="AQ78" i="104" s="1"/>
  <c r="AG76" i="96"/>
  <c r="AP76" i="96" s="1"/>
  <c r="W77" i="96"/>
  <c r="AF76" i="96"/>
  <c r="AO76" i="96" s="1"/>
  <c r="AE76" i="96"/>
  <c r="AR76" i="95"/>
  <c r="Z73" i="91"/>
  <c r="W71" i="90"/>
  <c r="AF70" i="90"/>
  <c r="AO70" i="90" s="1"/>
  <c r="AE70" i="90"/>
  <c r="AG70" i="90"/>
  <c r="AP70" i="90" s="1"/>
  <c r="Y76" i="100"/>
  <c r="X76" i="100"/>
  <c r="AI69" i="82"/>
  <c r="AN69" i="82"/>
  <c r="AJ74" i="92"/>
  <c r="AK74" i="92"/>
  <c r="AT74" i="92" s="1"/>
  <c r="AJ44" i="92"/>
  <c r="AK44" i="92"/>
  <c r="AT44" i="92" s="1"/>
  <c r="AJ7" i="92"/>
  <c r="AK7" i="92"/>
  <c r="AT7" i="92" s="1"/>
  <c r="AE72" i="11"/>
  <c r="AG72" i="11"/>
  <c r="AP72" i="11" s="1"/>
  <c r="W73" i="11"/>
  <c r="AF72" i="11"/>
  <c r="AO72" i="11" s="1"/>
  <c r="AI66" i="102"/>
  <c r="AN66" i="102"/>
  <c r="AI72" i="83"/>
  <c r="AN72" i="83"/>
  <c r="AE75" i="45"/>
  <c r="AF75" i="45"/>
  <c r="AO75" i="45" s="1"/>
  <c r="W76" i="45"/>
  <c r="AG75" i="45"/>
  <c r="AP75" i="45" s="1"/>
  <c r="AI72" i="10"/>
  <c r="AN72" i="10"/>
  <c r="AJ78" i="92"/>
  <c r="AK78" i="92"/>
  <c r="AT78" i="92" s="1"/>
  <c r="AJ43" i="92"/>
  <c r="AK43" i="92"/>
  <c r="AT43" i="92" s="1"/>
  <c r="AJ66" i="92"/>
  <c r="AK66" i="92"/>
  <c r="AT66" i="92" s="1"/>
  <c r="AK48" i="92"/>
  <c r="AT48" i="92" s="1"/>
  <c r="AJ48" i="92"/>
  <c r="AH69" i="43"/>
  <c r="AQ69" i="43" s="1"/>
  <c r="AJ75" i="92"/>
  <c r="AK75" i="92"/>
  <c r="AT75" i="92" s="1"/>
  <c r="AJ71" i="92"/>
  <c r="AK71" i="92"/>
  <c r="AT71" i="92" s="1"/>
  <c r="Z69" i="43"/>
  <c r="AJ76" i="92"/>
  <c r="AK76" i="92"/>
  <c r="AT76" i="92" s="1"/>
  <c r="AJ70" i="92"/>
  <c r="AK70" i="92"/>
  <c r="AT70" i="92" s="1"/>
  <c r="AJ64" i="92"/>
  <c r="AK64" i="92"/>
  <c r="AT64" i="92" s="1"/>
  <c r="AJ58" i="92"/>
  <c r="AK58" i="92"/>
  <c r="AT58" i="92" s="1"/>
  <c r="AK52" i="92"/>
  <c r="AT52" i="92" s="1"/>
  <c r="AJ52" i="92"/>
  <c r="AJ46" i="92"/>
  <c r="AK46" i="92"/>
  <c r="AT46" i="92" s="1"/>
  <c r="AJ40" i="92"/>
  <c r="AK40" i="92"/>
  <c r="AT40" i="92" s="1"/>
  <c r="AK34" i="92"/>
  <c r="AT34" i="92" s="1"/>
  <c r="AJ34" i="92"/>
  <c r="AK28" i="92"/>
  <c r="AT28" i="92" s="1"/>
  <c r="AJ28" i="92"/>
  <c r="AK22" i="92"/>
  <c r="AT22" i="92" s="1"/>
  <c r="AJ22" i="92"/>
  <c r="AJ16" i="92"/>
  <c r="AK16" i="92"/>
  <c r="AT16" i="92" s="1"/>
  <c r="AK9" i="92"/>
  <c r="AT9" i="92" s="1"/>
  <c r="AJ9" i="92"/>
  <c r="AK14" i="92"/>
  <c r="AT14" i="92" s="1"/>
  <c r="AJ14" i="92"/>
  <c r="Z78" i="104"/>
  <c r="AI72" i="41"/>
  <c r="AN72" i="41"/>
  <c r="AR72" i="91"/>
  <c r="AI72" i="49"/>
  <c r="AN72" i="49"/>
  <c r="Y73" i="55"/>
  <c r="X73" i="55"/>
  <c r="AR69" i="42"/>
  <c r="Y73" i="83"/>
  <c r="X73" i="83"/>
  <c r="W72" i="87"/>
  <c r="AF71" i="87"/>
  <c r="AO71" i="87" s="1"/>
  <c r="AE71" i="87"/>
  <c r="AG71" i="87"/>
  <c r="AP71" i="87" s="1"/>
  <c r="AF76" i="84"/>
  <c r="AO76" i="84" s="1"/>
  <c r="AG76" i="84"/>
  <c r="AP76" i="84" s="1"/>
  <c r="W77" i="84"/>
  <c r="AE76" i="84"/>
  <c r="AF76" i="51"/>
  <c r="AO76" i="51" s="1"/>
  <c r="W77" i="51"/>
  <c r="AG76" i="51"/>
  <c r="AP76" i="51" s="1"/>
  <c r="AE76" i="51"/>
  <c r="AE77" i="20"/>
  <c r="AN77" i="20" s="1"/>
  <c r="AF77" i="20"/>
  <c r="AO77" i="20" s="1"/>
  <c r="W78" i="20"/>
  <c r="AG77" i="20"/>
  <c r="AI75" i="100"/>
  <c r="AN75" i="100"/>
  <c r="AI71" i="103"/>
  <c r="AN71" i="103"/>
  <c r="AF70" i="82" l="1"/>
  <c r="AO70" i="82" s="1"/>
  <c r="AE70" i="82"/>
  <c r="W71" i="82"/>
  <c r="AG70" i="82"/>
  <c r="AP70" i="82" s="1"/>
  <c r="AI70" i="90"/>
  <c r="AN70" i="90"/>
  <c r="AI75" i="45"/>
  <c r="AN75" i="45"/>
  <c r="AH76" i="100"/>
  <c r="AQ76" i="100" s="1"/>
  <c r="AS53" i="92"/>
  <c r="AL53" i="92"/>
  <c r="AU53" i="92" s="1"/>
  <c r="AI67" i="94"/>
  <c r="AN67" i="94"/>
  <c r="AF77" i="95"/>
  <c r="AO77" i="95" s="1"/>
  <c r="W78" i="95"/>
  <c r="AE77" i="95"/>
  <c r="AG77" i="95"/>
  <c r="AP77" i="95" s="1"/>
  <c r="AI69" i="99"/>
  <c r="AN69" i="99"/>
  <c r="AS11" i="92"/>
  <c r="AL11" i="92"/>
  <c r="AU11" i="92" s="1"/>
  <c r="AS30" i="92"/>
  <c r="AL30" i="92"/>
  <c r="AU30" i="92" s="1"/>
  <c r="AS60" i="92"/>
  <c r="AL60" i="92"/>
  <c r="AU60" i="92" s="1"/>
  <c r="AS31" i="92"/>
  <c r="AL31" i="92"/>
  <c r="AU31" i="92" s="1"/>
  <c r="AR68" i="35"/>
  <c r="AS13" i="92"/>
  <c r="AL13" i="92"/>
  <c r="AU13" i="92" s="1"/>
  <c r="AI75" i="88"/>
  <c r="AP75" i="88"/>
  <c r="AS45" i="92"/>
  <c r="AL45" i="92"/>
  <c r="AU45" i="92" s="1"/>
  <c r="AS40" i="92"/>
  <c r="AL40" i="92"/>
  <c r="AU40" i="92" s="1"/>
  <c r="AS7" i="92"/>
  <c r="AL7" i="92"/>
  <c r="AU7" i="92" s="1"/>
  <c r="AI76" i="96"/>
  <c r="AN76" i="96"/>
  <c r="AS65" i="92"/>
  <c r="AL65" i="92"/>
  <c r="AU65" i="92" s="1"/>
  <c r="Y73" i="18"/>
  <c r="X73" i="18"/>
  <c r="AS61" i="92"/>
  <c r="AL61" i="92"/>
  <c r="AU61" i="92" s="1"/>
  <c r="AF73" i="10"/>
  <c r="AO73" i="10" s="1"/>
  <c r="W74" i="10"/>
  <c r="AE73" i="10"/>
  <c r="AG73" i="10"/>
  <c r="AP73" i="10" s="1"/>
  <c r="AE73" i="49"/>
  <c r="AF73" i="49"/>
  <c r="AO73" i="49" s="1"/>
  <c r="AG73" i="49"/>
  <c r="AP73" i="49" s="1"/>
  <c r="W74" i="49"/>
  <c r="AS12" i="92"/>
  <c r="AL12" i="92"/>
  <c r="AU12" i="92" s="1"/>
  <c r="AI66" i="50"/>
  <c r="AN66" i="50"/>
  <c r="AH70" i="82"/>
  <c r="AQ70" i="82" s="1"/>
  <c r="AI68" i="98"/>
  <c r="AN68" i="98"/>
  <c r="AS39" i="92"/>
  <c r="AL39" i="92"/>
  <c r="AU39" i="92" s="1"/>
  <c r="AH73" i="83"/>
  <c r="AQ73" i="83" s="1"/>
  <c r="AS64" i="92"/>
  <c r="AL64" i="92"/>
  <c r="AU64" i="92" s="1"/>
  <c r="AR72" i="10"/>
  <c r="Y73" i="11"/>
  <c r="X73" i="11"/>
  <c r="AS44" i="92"/>
  <c r="AL44" i="92"/>
  <c r="AU44" i="92" s="1"/>
  <c r="Z76" i="100"/>
  <c r="Y71" i="90"/>
  <c r="X71" i="90"/>
  <c r="Y77" i="96"/>
  <c r="Z77" i="96" s="1"/>
  <c r="X77" i="96"/>
  <c r="AS17" i="92"/>
  <c r="AL17" i="92"/>
  <c r="AU17" i="92" s="1"/>
  <c r="AS35" i="92"/>
  <c r="AL35" i="92"/>
  <c r="AU35" i="92" s="1"/>
  <c r="AS54" i="92"/>
  <c r="AL54" i="92"/>
  <c r="AU54" i="92" s="1"/>
  <c r="AS37" i="92"/>
  <c r="AL37" i="92"/>
  <c r="AU37" i="92" s="1"/>
  <c r="AS32" i="92"/>
  <c r="AL32" i="92"/>
  <c r="AU32" i="92" s="1"/>
  <c r="AH76" i="13"/>
  <c r="AQ76" i="13" s="1"/>
  <c r="AH67" i="102"/>
  <c r="AQ67" i="102" s="1"/>
  <c r="AI72" i="18"/>
  <c r="AN72" i="18"/>
  <c r="AS26" i="92"/>
  <c r="AL26" i="92"/>
  <c r="AU26" i="92" s="1"/>
  <c r="Y76" i="44"/>
  <c r="Z76" i="44"/>
  <c r="X76" i="44"/>
  <c r="AR79" i="92"/>
  <c r="AR81" i="92" s="1"/>
  <c r="AL79" i="92"/>
  <c r="AU79" i="92" s="1"/>
  <c r="AS8" i="92"/>
  <c r="AL8" i="92"/>
  <c r="AU8" i="92" s="1"/>
  <c r="AS27" i="92"/>
  <c r="AL27" i="92"/>
  <c r="AU27" i="92" s="1"/>
  <c r="AS63" i="92"/>
  <c r="AL63" i="92"/>
  <c r="AU63" i="92" s="1"/>
  <c r="AI76" i="51"/>
  <c r="AN76" i="51"/>
  <c r="AS58" i="92"/>
  <c r="AL58" i="92"/>
  <c r="AU58" i="92" s="1"/>
  <c r="AS78" i="92"/>
  <c r="AL78" i="92"/>
  <c r="AU78" i="92" s="1"/>
  <c r="AS47" i="92"/>
  <c r="AL47" i="92"/>
  <c r="AU47" i="92" s="1"/>
  <c r="AR72" i="55"/>
  <c r="AS57" i="92"/>
  <c r="AL57" i="92"/>
  <c r="AU57" i="92" s="1"/>
  <c r="AH73" i="55"/>
  <c r="AQ73" i="55" s="1"/>
  <c r="AS28" i="92"/>
  <c r="AL28" i="92"/>
  <c r="AU28" i="92" s="1"/>
  <c r="AE69" i="43"/>
  <c r="AG69" i="43"/>
  <c r="AP69" i="43" s="1"/>
  <c r="AF69" i="43"/>
  <c r="AO69" i="43" s="1"/>
  <c r="W70" i="43"/>
  <c r="AR71" i="103"/>
  <c r="Z73" i="83"/>
  <c r="AR72" i="41"/>
  <c r="AS34" i="92"/>
  <c r="AL34" i="92"/>
  <c r="AU34" i="92" s="1"/>
  <c r="AS52" i="92"/>
  <c r="AL52" i="92"/>
  <c r="AU52" i="92" s="1"/>
  <c r="AS71" i="92"/>
  <c r="AL71" i="92"/>
  <c r="AU71" i="92" s="1"/>
  <c r="AR72" i="83"/>
  <c r="AF73" i="91"/>
  <c r="AO73" i="91" s="1"/>
  <c r="AE73" i="91"/>
  <c r="AG73" i="91"/>
  <c r="AP73" i="91" s="1"/>
  <c r="W74" i="91"/>
  <c r="AS41" i="92"/>
  <c r="AL41" i="92"/>
  <c r="AU41" i="92" s="1"/>
  <c r="AS67" i="92"/>
  <c r="AL67" i="92"/>
  <c r="AU67" i="92" s="1"/>
  <c r="Z67" i="102"/>
  <c r="AI75" i="16"/>
  <c r="AN75" i="16"/>
  <c r="AS18" i="92"/>
  <c r="AL18" i="92"/>
  <c r="AU18" i="92" s="1"/>
  <c r="AS36" i="92"/>
  <c r="AL36" i="92"/>
  <c r="AU36" i="92" s="1"/>
  <c r="AS77" i="92"/>
  <c r="AL77" i="92"/>
  <c r="AU77" i="92" s="1"/>
  <c r="AF74" i="54"/>
  <c r="AO74" i="54" s="1"/>
  <c r="AE74" i="54"/>
  <c r="AG74" i="54"/>
  <c r="AP74" i="54" s="1"/>
  <c r="W75" i="54"/>
  <c r="AS19" i="92"/>
  <c r="AL19" i="92"/>
  <c r="AU19" i="92" s="1"/>
  <c r="AS55" i="92"/>
  <c r="AL55" i="92"/>
  <c r="AU55" i="92" s="1"/>
  <c r="AS38" i="92"/>
  <c r="AL38" i="92"/>
  <c r="AU38" i="92" s="1"/>
  <c r="Y76" i="88"/>
  <c r="X76" i="88"/>
  <c r="AS51" i="92"/>
  <c r="AL51" i="92"/>
  <c r="AU51" i="92" s="1"/>
  <c r="AS69" i="92"/>
  <c r="AL69" i="92"/>
  <c r="AU69" i="92" s="1"/>
  <c r="X77" i="84"/>
  <c r="Y77" i="84"/>
  <c r="Z77" i="84"/>
  <c r="AR69" i="82"/>
  <c r="AS29" i="92"/>
  <c r="AL29" i="92"/>
  <c r="AU29" i="92" s="1"/>
  <c r="W73" i="103"/>
  <c r="AF72" i="103"/>
  <c r="AO72" i="103" s="1"/>
  <c r="AG72" i="103"/>
  <c r="AP72" i="103" s="1"/>
  <c r="AE72" i="103"/>
  <c r="Y76" i="16"/>
  <c r="X76" i="16"/>
  <c r="AS50" i="92"/>
  <c r="AL50" i="92"/>
  <c r="AU50" i="92" s="1"/>
  <c r="Y77" i="51"/>
  <c r="X77" i="51"/>
  <c r="Z73" i="55"/>
  <c r="AS46" i="92"/>
  <c r="AL46" i="92"/>
  <c r="AU46" i="92" s="1"/>
  <c r="AS66" i="92"/>
  <c r="AL66" i="92"/>
  <c r="AU66" i="92" s="1"/>
  <c r="W79" i="104"/>
  <c r="AG78" i="104"/>
  <c r="AP78" i="104" s="1"/>
  <c r="AF78" i="104"/>
  <c r="AO78" i="104" s="1"/>
  <c r="AE78" i="104"/>
  <c r="AS16" i="92"/>
  <c r="AL16" i="92"/>
  <c r="AU16" i="92" s="1"/>
  <c r="AS70" i="92"/>
  <c r="AL70" i="92"/>
  <c r="AU70" i="92" s="1"/>
  <c r="AS43" i="92"/>
  <c r="AL43" i="92"/>
  <c r="AU43" i="92" s="1"/>
  <c r="AI72" i="11"/>
  <c r="AN72" i="11"/>
  <c r="AS74" i="92"/>
  <c r="AL74" i="92"/>
  <c r="AU74" i="92" s="1"/>
  <c r="AS6" i="92"/>
  <c r="AL6" i="92"/>
  <c r="AU6" i="92" s="1"/>
  <c r="AS23" i="92"/>
  <c r="AL23" i="92"/>
  <c r="AU23" i="92" s="1"/>
  <c r="AS59" i="92"/>
  <c r="AL59" i="92"/>
  <c r="AU59" i="92" s="1"/>
  <c r="AS72" i="92"/>
  <c r="AL72" i="92"/>
  <c r="AU72" i="92" s="1"/>
  <c r="AS68" i="92"/>
  <c r="AL68" i="92"/>
  <c r="AU68" i="92" s="1"/>
  <c r="Z76" i="13"/>
  <c r="Y68" i="94"/>
  <c r="X68" i="94"/>
  <c r="Y70" i="99"/>
  <c r="X70" i="99"/>
  <c r="AE68" i="48"/>
  <c r="AF68" i="48"/>
  <c r="AO68" i="48" s="1"/>
  <c r="AG68" i="48"/>
  <c r="AP68" i="48" s="1"/>
  <c r="W69" i="48"/>
  <c r="AS56" i="92"/>
  <c r="AL56" i="92"/>
  <c r="AU56" i="92" s="1"/>
  <c r="AL3" i="92"/>
  <c r="AU3" i="92" s="1"/>
  <c r="AS3" i="92"/>
  <c r="AR75" i="13"/>
  <c r="AH69" i="35"/>
  <c r="AQ69" i="35" s="1"/>
  <c r="AH73" i="41"/>
  <c r="AQ73" i="41" s="1"/>
  <c r="AS15" i="92"/>
  <c r="AL15" i="92"/>
  <c r="AU15" i="92" s="1"/>
  <c r="AS33" i="92"/>
  <c r="AL33" i="92"/>
  <c r="AU33" i="92" s="1"/>
  <c r="AS20" i="92"/>
  <c r="AL20" i="92"/>
  <c r="AU20" i="92" s="1"/>
  <c r="Y68" i="85"/>
  <c r="X68" i="85"/>
  <c r="AS76" i="92"/>
  <c r="AL76" i="92"/>
  <c r="AU76" i="92" s="1"/>
  <c r="AI77" i="20"/>
  <c r="AP77" i="20"/>
  <c r="Y72" i="87"/>
  <c r="X72" i="87"/>
  <c r="Z72" i="87" s="1"/>
  <c r="AS9" i="92"/>
  <c r="AL9" i="92"/>
  <c r="AU9" i="92" s="1"/>
  <c r="Y78" i="20"/>
  <c r="X78" i="20"/>
  <c r="AR75" i="100"/>
  <c r="AI76" i="84"/>
  <c r="AN76" i="84"/>
  <c r="AI71" i="87"/>
  <c r="AN71" i="87"/>
  <c r="AR72" i="49"/>
  <c r="AS14" i="92"/>
  <c r="AL14" i="92"/>
  <c r="AU14" i="92" s="1"/>
  <c r="AS22" i="92"/>
  <c r="AL22" i="92"/>
  <c r="AU22" i="92" s="1"/>
  <c r="AS75" i="92"/>
  <c r="AL75" i="92"/>
  <c r="AU75" i="92" s="1"/>
  <c r="AS48" i="92"/>
  <c r="AL48" i="92"/>
  <c r="AU48" i="92" s="1"/>
  <c r="Y76" i="45"/>
  <c r="X76" i="45"/>
  <c r="AR66" i="102"/>
  <c r="AS10" i="92"/>
  <c r="AL10" i="92"/>
  <c r="AU10" i="92" s="1"/>
  <c r="AH72" i="103"/>
  <c r="AQ72" i="103" s="1"/>
  <c r="W71" i="42"/>
  <c r="AE70" i="42"/>
  <c r="AF70" i="42"/>
  <c r="AO70" i="42" s="1"/>
  <c r="AG70" i="42"/>
  <c r="AP70" i="42" s="1"/>
  <c r="AS5" i="92"/>
  <c r="AL5" i="92"/>
  <c r="AU5" i="92" s="1"/>
  <c r="AS24" i="92"/>
  <c r="AL24" i="92"/>
  <c r="AU24" i="92" s="1"/>
  <c r="AS42" i="92"/>
  <c r="AL42" i="92"/>
  <c r="AU42" i="92" s="1"/>
  <c r="AS49" i="92"/>
  <c r="AL49" i="92"/>
  <c r="AU49" i="92" s="1"/>
  <c r="AH73" i="10"/>
  <c r="AQ73" i="10" s="1"/>
  <c r="AI75" i="44"/>
  <c r="AN75" i="44"/>
  <c r="AH73" i="49"/>
  <c r="AQ73" i="49" s="1"/>
  <c r="AJ4" i="92"/>
  <c r="AK4" i="92"/>
  <c r="AT4" i="92" s="1"/>
  <c r="AT81" i="92" s="1"/>
  <c r="AS25" i="92"/>
  <c r="AL25" i="92"/>
  <c r="AU25" i="92" s="1"/>
  <c r="AS73" i="92"/>
  <c r="AL73" i="92"/>
  <c r="AU73" i="92" s="1"/>
  <c r="Y67" i="50"/>
  <c r="Z67" i="50"/>
  <c r="X67" i="50"/>
  <c r="AS62" i="92"/>
  <c r="AL62" i="92"/>
  <c r="AU62" i="92" s="1"/>
  <c r="Z69" i="35"/>
  <c r="Y69" i="98"/>
  <c r="Z69" i="98"/>
  <c r="X69" i="98"/>
  <c r="Z73" i="41"/>
  <c r="AS21" i="92"/>
  <c r="AL21" i="92"/>
  <c r="AU21" i="92" s="1"/>
  <c r="AI67" i="85"/>
  <c r="AN67" i="85"/>
  <c r="AF72" i="87" l="1"/>
  <c r="AO72" i="87" s="1"/>
  <c r="AE72" i="87"/>
  <c r="W73" i="87"/>
  <c r="AG72" i="87"/>
  <c r="AP72" i="87" s="1"/>
  <c r="AG77" i="96"/>
  <c r="AP77" i="96" s="1"/>
  <c r="AF77" i="96"/>
  <c r="AO77" i="96" s="1"/>
  <c r="W78" i="96"/>
  <c r="AE77" i="96"/>
  <c r="AI68" i="48"/>
  <c r="AN68" i="48"/>
  <c r="X75" i="54"/>
  <c r="Y75" i="54"/>
  <c r="Z75" i="54"/>
  <c r="AR69" i="99"/>
  <c r="AL4" i="92"/>
  <c r="AU4" i="92" s="1"/>
  <c r="AU81" i="92" s="1"/>
  <c r="C11" i="92" s="1"/>
  <c r="F36" i="57" s="1"/>
  <c r="AS4" i="92"/>
  <c r="AS81" i="92" s="1"/>
  <c r="AH68" i="85"/>
  <c r="AQ68" i="85" s="1"/>
  <c r="AH70" i="99"/>
  <c r="AQ70" i="99" s="1"/>
  <c r="W77" i="13"/>
  <c r="AG76" i="13"/>
  <c r="AP76" i="13" s="1"/>
  <c r="AE76" i="13"/>
  <c r="AF76" i="13"/>
  <c r="AO76" i="13" s="1"/>
  <c r="AF73" i="55"/>
  <c r="AO73" i="55" s="1"/>
  <c r="AE73" i="55"/>
  <c r="AG73" i="55"/>
  <c r="AP73" i="55" s="1"/>
  <c r="W74" i="55"/>
  <c r="AH76" i="16"/>
  <c r="AQ76" i="16" s="1"/>
  <c r="W78" i="84"/>
  <c r="AF77" i="84"/>
  <c r="AO77" i="84" s="1"/>
  <c r="AG77" i="84"/>
  <c r="AP77" i="84" s="1"/>
  <c r="AE77" i="84"/>
  <c r="AH76" i="44"/>
  <c r="AQ76" i="44" s="1"/>
  <c r="AR72" i="18"/>
  <c r="AH71" i="90"/>
  <c r="AQ71" i="90" s="1"/>
  <c r="AH73" i="11"/>
  <c r="AQ73" i="11" s="1"/>
  <c r="AR67" i="94"/>
  <c r="AH76" i="45"/>
  <c r="AQ76" i="45" s="1"/>
  <c r="AH72" i="87"/>
  <c r="AQ72" i="87" s="1"/>
  <c r="Y74" i="91"/>
  <c r="X74" i="91"/>
  <c r="AI73" i="49"/>
  <c r="AN73" i="49"/>
  <c r="Z70" i="99"/>
  <c r="Y79" i="104"/>
  <c r="X79" i="104"/>
  <c r="AH77" i="51"/>
  <c r="AQ77" i="51" s="1"/>
  <c r="Z76" i="16"/>
  <c r="Y73" i="103"/>
  <c r="X73" i="103"/>
  <c r="Z73" i="103" s="1"/>
  <c r="AH76" i="88"/>
  <c r="AQ76" i="88" s="1"/>
  <c r="AI74" i="54"/>
  <c r="AN74" i="54"/>
  <c r="AI73" i="91"/>
  <c r="AN73" i="91"/>
  <c r="AF73" i="83"/>
  <c r="AO73" i="83" s="1"/>
  <c r="AE73" i="83"/>
  <c r="AG73" i="83"/>
  <c r="AP73" i="83" s="1"/>
  <c r="W74" i="83"/>
  <c r="AG76" i="44"/>
  <c r="AP76" i="44" s="1"/>
  <c r="AE76" i="44"/>
  <c r="W77" i="44"/>
  <c r="AF76" i="44"/>
  <c r="AO76" i="44" s="1"/>
  <c r="Z71" i="90"/>
  <c r="Z73" i="11"/>
  <c r="AH73" i="18"/>
  <c r="AQ73" i="18" s="1"/>
  <c r="AR76" i="96"/>
  <c r="AF69" i="98"/>
  <c r="AO69" i="98" s="1"/>
  <c r="AE69" i="98"/>
  <c r="W70" i="98"/>
  <c r="AG69" i="98"/>
  <c r="AP69" i="98" s="1"/>
  <c r="AI70" i="42"/>
  <c r="AN70" i="42"/>
  <c r="Y69" i="48"/>
  <c r="Z69" i="48"/>
  <c r="X69" i="48"/>
  <c r="AR72" i="11"/>
  <c r="Z77" i="51"/>
  <c r="AH77" i="84"/>
  <c r="AQ77" i="84" s="1"/>
  <c r="Z76" i="88"/>
  <c r="AI69" i="43"/>
  <c r="AN69" i="43"/>
  <c r="Y74" i="49"/>
  <c r="X74" i="49"/>
  <c r="AI73" i="10"/>
  <c r="AN73" i="10"/>
  <c r="Z73" i="18"/>
  <c r="AI77" i="95"/>
  <c r="AN77" i="95"/>
  <c r="Y71" i="82"/>
  <c r="X71" i="82"/>
  <c r="Y70" i="43"/>
  <c r="Z70" i="43" s="1"/>
  <c r="X70" i="43"/>
  <c r="AR70" i="90"/>
  <c r="AH78" i="20"/>
  <c r="AQ78" i="20" s="1"/>
  <c r="W70" i="35"/>
  <c r="AE69" i="35"/>
  <c r="AG69" i="35"/>
  <c r="AP69" i="35" s="1"/>
  <c r="AF69" i="35"/>
  <c r="AO69" i="35" s="1"/>
  <c r="Y71" i="42"/>
  <c r="X71" i="42"/>
  <c r="Z78" i="20"/>
  <c r="Z68" i="85"/>
  <c r="AR76" i="84"/>
  <c r="AR77" i="20"/>
  <c r="AH68" i="94"/>
  <c r="AQ68" i="94" s="1"/>
  <c r="AR76" i="51"/>
  <c r="AH77" i="96"/>
  <c r="AQ77" i="96" s="1"/>
  <c r="W77" i="100"/>
  <c r="AG76" i="100"/>
  <c r="AP76" i="100" s="1"/>
  <c r="AE76" i="100"/>
  <c r="AF76" i="100"/>
  <c r="AO76" i="100" s="1"/>
  <c r="AR68" i="98"/>
  <c r="Y74" i="10"/>
  <c r="X74" i="10"/>
  <c r="AR75" i="88"/>
  <c r="Y78" i="95"/>
  <c r="Z78" i="95"/>
  <c r="X78" i="95"/>
  <c r="AR75" i="45"/>
  <c r="AI70" i="82"/>
  <c r="AR70" i="82" s="1"/>
  <c r="AN70" i="82"/>
  <c r="AF67" i="50"/>
  <c r="AO67" i="50" s="1"/>
  <c r="AG67" i="50"/>
  <c r="AP67" i="50" s="1"/>
  <c r="W68" i="50"/>
  <c r="AE67" i="50"/>
  <c r="W68" i="102"/>
  <c r="AE67" i="102"/>
  <c r="AF67" i="102"/>
  <c r="AO67" i="102" s="1"/>
  <c r="AG67" i="102"/>
  <c r="AP67" i="102" s="1"/>
  <c r="AR67" i="85"/>
  <c r="Z76" i="45"/>
  <c r="AR75" i="44"/>
  <c r="AR71" i="87"/>
  <c r="AE73" i="41"/>
  <c r="AG73" i="41"/>
  <c r="AP73" i="41" s="1"/>
  <c r="AF73" i="41"/>
  <c r="AO73" i="41" s="1"/>
  <c r="W74" i="41"/>
  <c r="AH69" i="98"/>
  <c r="AQ69" i="98" s="1"/>
  <c r="AH67" i="50"/>
  <c r="AQ67" i="50" s="1"/>
  <c r="Z68" i="94"/>
  <c r="AI78" i="104"/>
  <c r="AN78" i="104"/>
  <c r="AI72" i="103"/>
  <c r="AN72" i="103"/>
  <c r="AR75" i="16"/>
  <c r="AR66" i="50"/>
  <c r="AG70" i="43" l="1"/>
  <c r="AP70" i="43" s="1"/>
  <c r="AE70" i="43"/>
  <c r="W71" i="43"/>
  <c r="AF70" i="43"/>
  <c r="AO70" i="43" s="1"/>
  <c r="AF73" i="103"/>
  <c r="AO73" i="103" s="1"/>
  <c r="W74" i="103"/>
  <c r="AE73" i="103"/>
  <c r="AG73" i="103"/>
  <c r="AP73" i="103" s="1"/>
  <c r="AI67" i="102"/>
  <c r="AN67" i="102"/>
  <c r="AI73" i="55"/>
  <c r="AN73" i="55"/>
  <c r="Y77" i="13"/>
  <c r="X77" i="13"/>
  <c r="Y77" i="100"/>
  <c r="Z77" i="100" s="1"/>
  <c r="X77" i="100"/>
  <c r="AH71" i="42"/>
  <c r="AQ71" i="42" s="1"/>
  <c r="AI69" i="35"/>
  <c r="AN69" i="35"/>
  <c r="AH71" i="82"/>
  <c r="AQ71" i="82" s="1"/>
  <c r="AR69" i="43"/>
  <c r="AI69" i="98"/>
  <c r="AN69" i="98"/>
  <c r="AR74" i="54"/>
  <c r="AR68" i="48"/>
  <c r="AF69" i="48"/>
  <c r="AO69" i="48" s="1"/>
  <c r="AG69" i="48"/>
  <c r="AP69" i="48" s="1"/>
  <c r="W70" i="48"/>
  <c r="AE69" i="48"/>
  <c r="Y70" i="35"/>
  <c r="Z70" i="35"/>
  <c r="X70" i="35"/>
  <c r="AR73" i="10"/>
  <c r="W77" i="88"/>
  <c r="AE76" i="88"/>
  <c r="AG76" i="88"/>
  <c r="AP76" i="88" s="1"/>
  <c r="AF76" i="88"/>
  <c r="AO76" i="88" s="1"/>
  <c r="AE77" i="51"/>
  <c r="W78" i="51"/>
  <c r="AG77" i="51"/>
  <c r="AP77" i="51" s="1"/>
  <c r="AF77" i="51"/>
  <c r="AO77" i="51" s="1"/>
  <c r="Y77" i="44"/>
  <c r="X77" i="44"/>
  <c r="AI73" i="83"/>
  <c r="AN73" i="83"/>
  <c r="AR73" i="49"/>
  <c r="AE78" i="95"/>
  <c r="W79" i="95"/>
  <c r="AG78" i="95"/>
  <c r="AP78" i="95" s="1"/>
  <c r="AF78" i="95"/>
  <c r="AO78" i="95" s="1"/>
  <c r="W74" i="18"/>
  <c r="AE73" i="18"/>
  <c r="AG73" i="18"/>
  <c r="AP73" i="18" s="1"/>
  <c r="AF73" i="18"/>
  <c r="AO73" i="18" s="1"/>
  <c r="AF70" i="99"/>
  <c r="AO70" i="99" s="1"/>
  <c r="AE70" i="99"/>
  <c r="AG70" i="99"/>
  <c r="AP70" i="99" s="1"/>
  <c r="W71" i="99"/>
  <c r="Z71" i="82"/>
  <c r="AR78" i="104"/>
  <c r="AI67" i="50"/>
  <c r="AN67" i="50"/>
  <c r="AH74" i="49"/>
  <c r="AQ74" i="49" s="1"/>
  <c r="AR70" i="42"/>
  <c r="AI76" i="44"/>
  <c r="AN76" i="44"/>
  <c r="AF76" i="16"/>
  <c r="AO76" i="16" s="1"/>
  <c r="AG76" i="16"/>
  <c r="AP76" i="16" s="1"/>
  <c r="AE76" i="16"/>
  <c r="W77" i="16"/>
  <c r="AH79" i="104"/>
  <c r="AQ79" i="104" s="1"/>
  <c r="AQ81" i="104" s="1"/>
  <c r="AX3" i="104"/>
  <c r="S3" i="104" s="1"/>
  <c r="AC3" i="104" s="1"/>
  <c r="AX4" i="104"/>
  <c r="S4" i="104" s="1"/>
  <c r="AC4" i="104" s="1"/>
  <c r="AB5" i="104" s="1"/>
  <c r="AZ3" i="104"/>
  <c r="AX12" i="104" s="1"/>
  <c r="S12" i="104" s="1"/>
  <c r="AC12" i="104" s="1"/>
  <c r="AB13" i="104" s="1"/>
  <c r="AX5" i="104"/>
  <c r="S5" i="104" s="1"/>
  <c r="AC5" i="104" s="1"/>
  <c r="AB6" i="104" s="1"/>
  <c r="AX6" i="104"/>
  <c r="S6" i="104" s="1"/>
  <c r="AC6" i="104" s="1"/>
  <c r="AB7" i="104" s="1"/>
  <c r="AX7" i="104"/>
  <c r="S7" i="104" s="1"/>
  <c r="AC7" i="104" s="1"/>
  <c r="AB8" i="104" s="1"/>
  <c r="AX8" i="104"/>
  <c r="S8" i="104" s="1"/>
  <c r="AC8" i="104" s="1"/>
  <c r="AB9" i="104" s="1"/>
  <c r="AX9" i="104"/>
  <c r="S9" i="104" s="1"/>
  <c r="AC9" i="104" s="1"/>
  <c r="AB10" i="104" s="1"/>
  <c r="AX10" i="104"/>
  <c r="S10" i="104" s="1"/>
  <c r="AC10" i="104" s="1"/>
  <c r="AB11" i="104" s="1"/>
  <c r="AX11" i="104"/>
  <c r="S11" i="104" s="1"/>
  <c r="AC11" i="104" s="1"/>
  <c r="AB12" i="104" s="1"/>
  <c r="AX13" i="104"/>
  <c r="S13" i="104" s="1"/>
  <c r="AC13" i="104" s="1"/>
  <c r="AB14" i="104" s="1"/>
  <c r="AX14" i="104"/>
  <c r="S14" i="104" s="1"/>
  <c r="AC14" i="104" s="1"/>
  <c r="AB15" i="104" s="1"/>
  <c r="AX15" i="104"/>
  <c r="S15" i="104" s="1"/>
  <c r="AC15" i="104" s="1"/>
  <c r="AB16" i="104" s="1"/>
  <c r="AX16" i="104"/>
  <c r="S16" i="104" s="1"/>
  <c r="AC16" i="104" s="1"/>
  <c r="AB17" i="104" s="1"/>
  <c r="AX17" i="104"/>
  <c r="S17" i="104" s="1"/>
  <c r="AC17" i="104" s="1"/>
  <c r="AB18" i="104" s="1"/>
  <c r="AX18" i="104"/>
  <c r="S18" i="104" s="1"/>
  <c r="AC18" i="104" s="1"/>
  <c r="AB19" i="104" s="1"/>
  <c r="AX19" i="104"/>
  <c r="S19" i="104" s="1"/>
  <c r="AC19" i="104" s="1"/>
  <c r="AB20" i="104" s="1"/>
  <c r="AX20" i="104"/>
  <c r="S20" i="104" s="1"/>
  <c r="AC20" i="104" s="1"/>
  <c r="AB21" i="104" s="1"/>
  <c r="AX21" i="104"/>
  <c r="S21" i="104" s="1"/>
  <c r="AC21" i="104" s="1"/>
  <c r="AB22" i="104" s="1"/>
  <c r="AX22" i="104"/>
  <c r="S22" i="104" s="1"/>
  <c r="AC22" i="104" s="1"/>
  <c r="AB23" i="104" s="1"/>
  <c r="AX23" i="104"/>
  <c r="S23" i="104" s="1"/>
  <c r="AC23" i="104" s="1"/>
  <c r="AB24" i="104" s="1"/>
  <c r="AX24" i="104"/>
  <c r="S24" i="104" s="1"/>
  <c r="AC24" i="104" s="1"/>
  <c r="AB25" i="104" s="1"/>
  <c r="AX25" i="104"/>
  <c r="S25" i="104" s="1"/>
  <c r="AC25" i="104" s="1"/>
  <c r="AB26" i="104" s="1"/>
  <c r="AX26" i="104"/>
  <c r="S26" i="104" s="1"/>
  <c r="AC26" i="104" s="1"/>
  <c r="AB27" i="104" s="1"/>
  <c r="AX27" i="104"/>
  <c r="S27" i="104" s="1"/>
  <c r="AC27" i="104" s="1"/>
  <c r="AB28" i="104" s="1"/>
  <c r="AX28" i="104"/>
  <c r="S28" i="104" s="1"/>
  <c r="AC28" i="104" s="1"/>
  <c r="AB29" i="104" s="1"/>
  <c r="AX29" i="104"/>
  <c r="S29" i="104" s="1"/>
  <c r="AC29" i="104" s="1"/>
  <c r="AB30" i="104" s="1"/>
  <c r="AX30" i="104"/>
  <c r="S30" i="104" s="1"/>
  <c r="AC30" i="104" s="1"/>
  <c r="AB31" i="104" s="1"/>
  <c r="AX31" i="104"/>
  <c r="S31" i="104" s="1"/>
  <c r="AC31" i="104" s="1"/>
  <c r="AB32" i="104" s="1"/>
  <c r="AX32" i="104"/>
  <c r="S32" i="104" s="1"/>
  <c r="AC32" i="104" s="1"/>
  <c r="AB33" i="104" s="1"/>
  <c r="AX33" i="104"/>
  <c r="S33" i="104" s="1"/>
  <c r="AC33" i="104" s="1"/>
  <c r="AB34" i="104" s="1"/>
  <c r="AX34" i="104"/>
  <c r="S34" i="104" s="1"/>
  <c r="AC34" i="104" s="1"/>
  <c r="AB35" i="104" s="1"/>
  <c r="AX35" i="104"/>
  <c r="S35" i="104" s="1"/>
  <c r="AC35" i="104" s="1"/>
  <c r="AB36" i="104" s="1"/>
  <c r="AX36" i="104"/>
  <c r="S36" i="104" s="1"/>
  <c r="AC36" i="104" s="1"/>
  <c r="AB37" i="104" s="1"/>
  <c r="AX37" i="104"/>
  <c r="S37" i="104" s="1"/>
  <c r="AC37" i="104" s="1"/>
  <c r="AB38" i="104" s="1"/>
  <c r="AX38" i="104"/>
  <c r="S38" i="104" s="1"/>
  <c r="AC38" i="104" s="1"/>
  <c r="AB39" i="104" s="1"/>
  <c r="AX39" i="104"/>
  <c r="S39" i="104" s="1"/>
  <c r="AC39" i="104" s="1"/>
  <c r="AB40" i="104" s="1"/>
  <c r="AX40" i="104"/>
  <c r="S40" i="104" s="1"/>
  <c r="AC40" i="104" s="1"/>
  <c r="AB41" i="104" s="1"/>
  <c r="AX41" i="104"/>
  <c r="S41" i="104" s="1"/>
  <c r="AC41" i="104" s="1"/>
  <c r="AB42" i="104" s="1"/>
  <c r="AX42" i="104"/>
  <c r="S42" i="104" s="1"/>
  <c r="AC42" i="104" s="1"/>
  <c r="AB43" i="104" s="1"/>
  <c r="AX43" i="104"/>
  <c r="S43" i="104" s="1"/>
  <c r="AC43" i="104" s="1"/>
  <c r="AB44" i="104" s="1"/>
  <c r="AX44" i="104"/>
  <c r="S44" i="104" s="1"/>
  <c r="AC44" i="104" s="1"/>
  <c r="AB45" i="104" s="1"/>
  <c r="AX45" i="104"/>
  <c r="S45" i="104" s="1"/>
  <c r="AC45" i="104" s="1"/>
  <c r="AB46" i="104" s="1"/>
  <c r="AX46" i="104"/>
  <c r="S46" i="104" s="1"/>
  <c r="AC46" i="104" s="1"/>
  <c r="AB47" i="104" s="1"/>
  <c r="AX47" i="104"/>
  <c r="S47" i="104" s="1"/>
  <c r="AC47" i="104" s="1"/>
  <c r="AB48" i="104" s="1"/>
  <c r="AX48" i="104"/>
  <c r="S48" i="104" s="1"/>
  <c r="AC48" i="104" s="1"/>
  <c r="AB49" i="104" s="1"/>
  <c r="AX49" i="104"/>
  <c r="S49" i="104" s="1"/>
  <c r="AC49" i="104" s="1"/>
  <c r="AB50" i="104" s="1"/>
  <c r="AX50" i="104"/>
  <c r="S50" i="104" s="1"/>
  <c r="AC50" i="104" s="1"/>
  <c r="AB51" i="104" s="1"/>
  <c r="AX51" i="104"/>
  <c r="S51" i="104" s="1"/>
  <c r="AC51" i="104" s="1"/>
  <c r="AB52" i="104" s="1"/>
  <c r="AX52" i="104"/>
  <c r="S52" i="104" s="1"/>
  <c r="AC52" i="104" s="1"/>
  <c r="AB53" i="104" s="1"/>
  <c r="AX53" i="104"/>
  <c r="S53" i="104" s="1"/>
  <c r="AC53" i="104" s="1"/>
  <c r="AB54" i="104" s="1"/>
  <c r="AX54" i="104"/>
  <c r="S54" i="104" s="1"/>
  <c r="AC54" i="104" s="1"/>
  <c r="AB55" i="104" s="1"/>
  <c r="AX55" i="104"/>
  <c r="S55" i="104" s="1"/>
  <c r="AC55" i="104" s="1"/>
  <c r="AB56" i="104" s="1"/>
  <c r="AX56" i="104"/>
  <c r="S56" i="104" s="1"/>
  <c r="AC56" i="104" s="1"/>
  <c r="AB57" i="104" s="1"/>
  <c r="AX57" i="104"/>
  <c r="S57" i="104" s="1"/>
  <c r="AC57" i="104" s="1"/>
  <c r="AB58" i="104" s="1"/>
  <c r="AX58" i="104"/>
  <c r="S58" i="104" s="1"/>
  <c r="AC58" i="104" s="1"/>
  <c r="AB59" i="104" s="1"/>
  <c r="AX59" i="104"/>
  <c r="S59" i="104" s="1"/>
  <c r="AC59" i="104" s="1"/>
  <c r="AB60" i="104" s="1"/>
  <c r="AX60" i="104"/>
  <c r="S60" i="104" s="1"/>
  <c r="AC60" i="104" s="1"/>
  <c r="AB61" i="104" s="1"/>
  <c r="AX61" i="104"/>
  <c r="S61" i="104" s="1"/>
  <c r="AC61" i="104" s="1"/>
  <c r="AB62" i="104" s="1"/>
  <c r="AX62" i="104"/>
  <c r="S62" i="104" s="1"/>
  <c r="AC62" i="104" s="1"/>
  <c r="AB63" i="104" s="1"/>
  <c r="AX63" i="104"/>
  <c r="S63" i="104" s="1"/>
  <c r="AC63" i="104" s="1"/>
  <c r="AB64" i="104" s="1"/>
  <c r="AX64" i="104"/>
  <c r="S64" i="104" s="1"/>
  <c r="AC64" i="104" s="1"/>
  <c r="AB65" i="104" s="1"/>
  <c r="AX65" i="104"/>
  <c r="S65" i="104" s="1"/>
  <c r="AC65" i="104" s="1"/>
  <c r="AB66" i="104" s="1"/>
  <c r="AX66" i="104"/>
  <c r="S66" i="104" s="1"/>
  <c r="AC66" i="104" s="1"/>
  <c r="AB67" i="104" s="1"/>
  <c r="AX67" i="104"/>
  <c r="S67" i="104" s="1"/>
  <c r="AC67" i="104" s="1"/>
  <c r="AB68" i="104" s="1"/>
  <c r="AX68" i="104"/>
  <c r="S68" i="104" s="1"/>
  <c r="AC68" i="104" s="1"/>
  <c r="AB69" i="104" s="1"/>
  <c r="AX69" i="104"/>
  <c r="S69" i="104" s="1"/>
  <c r="AC69" i="104" s="1"/>
  <c r="AB70" i="104" s="1"/>
  <c r="AX70" i="104"/>
  <c r="S70" i="104" s="1"/>
  <c r="AC70" i="104" s="1"/>
  <c r="AB71" i="104" s="1"/>
  <c r="AX71" i="104"/>
  <c r="S71" i="104" s="1"/>
  <c r="AC71" i="104" s="1"/>
  <c r="AB72" i="104" s="1"/>
  <c r="AX72" i="104"/>
  <c r="S72" i="104" s="1"/>
  <c r="AC72" i="104" s="1"/>
  <c r="AB73" i="104" s="1"/>
  <c r="AX73" i="104"/>
  <c r="S73" i="104" s="1"/>
  <c r="AC73" i="104" s="1"/>
  <c r="AB74" i="104" s="1"/>
  <c r="AX75" i="104"/>
  <c r="S75" i="104" s="1"/>
  <c r="AC75" i="104" s="1"/>
  <c r="AB76" i="104" s="1"/>
  <c r="AX77" i="104"/>
  <c r="S77" i="104" s="1"/>
  <c r="AC77" i="104" s="1"/>
  <c r="AB78" i="104" s="1"/>
  <c r="AX76" i="104"/>
  <c r="S76" i="104" s="1"/>
  <c r="AC76" i="104" s="1"/>
  <c r="AB77" i="104" s="1"/>
  <c r="AX74" i="104"/>
  <c r="S74" i="104" s="1"/>
  <c r="AC74" i="104" s="1"/>
  <c r="AB75" i="104" s="1"/>
  <c r="AX78" i="104"/>
  <c r="S78" i="104" s="1"/>
  <c r="AC78" i="104" s="1"/>
  <c r="AB79" i="104" s="1"/>
  <c r="AH74" i="91"/>
  <c r="AQ74" i="91" s="1"/>
  <c r="Y78" i="84"/>
  <c r="Z78" i="84"/>
  <c r="X78" i="84"/>
  <c r="AE75" i="54"/>
  <c r="W76" i="54"/>
  <c r="AG75" i="54"/>
  <c r="AP75" i="54" s="1"/>
  <c r="AF75" i="54"/>
  <c r="AO75" i="54" s="1"/>
  <c r="AI77" i="96"/>
  <c r="AN77" i="96"/>
  <c r="Y73" i="87"/>
  <c r="X73" i="87"/>
  <c r="AF76" i="45"/>
  <c r="AO76" i="45" s="1"/>
  <c r="W77" i="45"/>
  <c r="AE76" i="45"/>
  <c r="AG76" i="45"/>
  <c r="AP76" i="45" s="1"/>
  <c r="AG78" i="20"/>
  <c r="AP78" i="20" s="1"/>
  <c r="AE78" i="20"/>
  <c r="W79" i="20"/>
  <c r="AF78" i="20"/>
  <c r="AO78" i="20" s="1"/>
  <c r="Y70" i="98"/>
  <c r="X70" i="98"/>
  <c r="Y74" i="83"/>
  <c r="Z74" i="83"/>
  <c r="X74" i="83"/>
  <c r="AH73" i="103"/>
  <c r="AQ73" i="103" s="1"/>
  <c r="AI77" i="84"/>
  <c r="AN77" i="84"/>
  <c r="AG68" i="94"/>
  <c r="AP68" i="94" s="1"/>
  <c r="W69" i="94"/>
  <c r="AE68" i="94"/>
  <c r="AF68" i="94"/>
  <c r="AO68" i="94" s="1"/>
  <c r="Y74" i="41"/>
  <c r="X74" i="41"/>
  <c r="Y68" i="50"/>
  <c r="Z68" i="50"/>
  <c r="X68" i="50"/>
  <c r="AH74" i="10"/>
  <c r="AQ74" i="10" s="1"/>
  <c r="AH70" i="43"/>
  <c r="AQ70" i="43" s="1"/>
  <c r="Z74" i="49"/>
  <c r="AE73" i="11"/>
  <c r="W74" i="11"/>
  <c r="AG73" i="11"/>
  <c r="AP73" i="11" s="1"/>
  <c r="AF73" i="11"/>
  <c r="AO73" i="11" s="1"/>
  <c r="Z79" i="104"/>
  <c r="Z74" i="91"/>
  <c r="Y74" i="55"/>
  <c r="X74" i="55"/>
  <c r="Z74" i="55" s="1"/>
  <c r="AI76" i="13"/>
  <c r="AN76" i="13"/>
  <c r="Y78" i="96"/>
  <c r="X78" i="96"/>
  <c r="AI72" i="87"/>
  <c r="AN72" i="87"/>
  <c r="AR72" i="103"/>
  <c r="AI73" i="41"/>
  <c r="AN73" i="41"/>
  <c r="Y68" i="102"/>
  <c r="X68" i="102"/>
  <c r="Z68" i="102" s="1"/>
  <c r="Z71" i="42"/>
  <c r="AH78" i="95"/>
  <c r="AQ78" i="95" s="1"/>
  <c r="Z74" i="10"/>
  <c r="AI76" i="100"/>
  <c r="AN76" i="100"/>
  <c r="W69" i="85"/>
  <c r="AF68" i="85"/>
  <c r="AO68" i="85" s="1"/>
  <c r="AE68" i="85"/>
  <c r="AG68" i="85"/>
  <c r="AP68" i="85" s="1"/>
  <c r="AR77" i="95"/>
  <c r="AH69" i="48"/>
  <c r="AQ69" i="48" s="1"/>
  <c r="AG71" i="90"/>
  <c r="AP71" i="90" s="1"/>
  <c r="AF71" i="90"/>
  <c r="AO71" i="90" s="1"/>
  <c r="W72" i="90"/>
  <c r="AE71" i="90"/>
  <c r="AR73" i="91"/>
  <c r="AH75" i="54"/>
  <c r="AQ75" i="54" s="1"/>
  <c r="AG77" i="100" l="1"/>
  <c r="AP77" i="100" s="1"/>
  <c r="W78" i="100"/>
  <c r="AF77" i="100"/>
  <c r="AO77" i="100" s="1"/>
  <c r="AE77" i="100"/>
  <c r="AE74" i="55"/>
  <c r="W75" i="55"/>
  <c r="AG74" i="55"/>
  <c r="AP74" i="55" s="1"/>
  <c r="AF74" i="55"/>
  <c r="AO74" i="55" s="1"/>
  <c r="AG68" i="102"/>
  <c r="AP68" i="102" s="1"/>
  <c r="AF68" i="102"/>
  <c r="AO68" i="102" s="1"/>
  <c r="AE68" i="102"/>
  <c r="W69" i="102"/>
  <c r="Y72" i="90"/>
  <c r="X72" i="90"/>
  <c r="Z72" i="90" s="1"/>
  <c r="AR76" i="13"/>
  <c r="AI68" i="94"/>
  <c r="AN68" i="94"/>
  <c r="Y79" i="20"/>
  <c r="Z79" i="20"/>
  <c r="X79" i="20"/>
  <c r="Y77" i="45"/>
  <c r="X77" i="45"/>
  <c r="AR77" i="96"/>
  <c r="AH78" i="84"/>
  <c r="AQ78" i="84" s="1"/>
  <c r="AK76" i="104"/>
  <c r="AT76" i="104" s="1"/>
  <c r="AJ76" i="104"/>
  <c r="AJ69" i="104"/>
  <c r="AK69" i="104"/>
  <c r="AT69" i="104" s="1"/>
  <c r="AK63" i="104"/>
  <c r="AT63" i="104" s="1"/>
  <c r="AJ63" i="104"/>
  <c r="AJ57" i="104"/>
  <c r="AK57" i="104"/>
  <c r="AT57" i="104" s="1"/>
  <c r="AJ51" i="104"/>
  <c r="AK51" i="104"/>
  <c r="AT51" i="104" s="1"/>
  <c r="AK45" i="104"/>
  <c r="AT45" i="104" s="1"/>
  <c r="AJ45" i="104"/>
  <c r="AJ39" i="104"/>
  <c r="AK39" i="104"/>
  <c r="AT39" i="104" s="1"/>
  <c r="AJ33" i="104"/>
  <c r="AK33" i="104"/>
  <c r="AT33" i="104" s="1"/>
  <c r="AJ27" i="104"/>
  <c r="AK27" i="104"/>
  <c r="AT27" i="104" s="1"/>
  <c r="AJ21" i="104"/>
  <c r="AK21" i="104"/>
  <c r="AT21" i="104" s="1"/>
  <c r="AJ15" i="104"/>
  <c r="AK15" i="104"/>
  <c r="AT15" i="104" s="1"/>
  <c r="AK8" i="104"/>
  <c r="AT8" i="104" s="1"/>
  <c r="AJ8" i="104"/>
  <c r="AH70" i="35"/>
  <c r="AQ70" i="35" s="1"/>
  <c r="Y69" i="85"/>
  <c r="Z69" i="85"/>
  <c r="X69" i="85"/>
  <c r="AR72" i="87"/>
  <c r="AH74" i="41"/>
  <c r="AQ74" i="41" s="1"/>
  <c r="Y69" i="94"/>
  <c r="X69" i="94"/>
  <c r="AH70" i="98"/>
  <c r="AQ70" i="98" s="1"/>
  <c r="AI78" i="20"/>
  <c r="AN78" i="20"/>
  <c r="W79" i="84"/>
  <c r="AG78" i="84"/>
  <c r="AP78" i="84" s="1"/>
  <c r="AE78" i="84"/>
  <c r="AF78" i="84"/>
  <c r="AO78" i="84" s="1"/>
  <c r="AJ74" i="104"/>
  <c r="AK74" i="104"/>
  <c r="AT74" i="104" s="1"/>
  <c r="AK68" i="104"/>
  <c r="AT68" i="104" s="1"/>
  <c r="AJ68" i="104"/>
  <c r="AK62" i="104"/>
  <c r="AT62" i="104" s="1"/>
  <c r="AJ62" i="104"/>
  <c r="AJ56" i="104"/>
  <c r="AK56" i="104"/>
  <c r="AT56" i="104" s="1"/>
  <c r="AK50" i="104"/>
  <c r="AT50" i="104" s="1"/>
  <c r="AJ50" i="104"/>
  <c r="AJ44" i="104"/>
  <c r="AK44" i="104"/>
  <c r="AT44" i="104" s="1"/>
  <c r="AJ38" i="104"/>
  <c r="AK38" i="104"/>
  <c r="AT38" i="104" s="1"/>
  <c r="AK32" i="104"/>
  <c r="AT32" i="104" s="1"/>
  <c r="AJ32" i="104"/>
  <c r="AJ26" i="104"/>
  <c r="AK26" i="104"/>
  <c r="AT26" i="104" s="1"/>
  <c r="AK20" i="104"/>
  <c r="AT20" i="104" s="1"/>
  <c r="AJ20" i="104"/>
  <c r="AK14" i="104"/>
  <c r="AT14" i="104" s="1"/>
  <c r="AJ14" i="104"/>
  <c r="AK7" i="104"/>
  <c r="AT7" i="104" s="1"/>
  <c r="AJ7" i="104"/>
  <c r="AR76" i="44"/>
  <c r="AE71" i="82"/>
  <c r="AG71" i="82"/>
  <c r="AP71" i="82" s="1"/>
  <c r="AF71" i="82"/>
  <c r="AO71" i="82" s="1"/>
  <c r="W72" i="82"/>
  <c r="W71" i="35"/>
  <c r="AF70" i="35"/>
  <c r="AO70" i="35" s="1"/>
  <c r="AG70" i="35"/>
  <c r="AP70" i="35" s="1"/>
  <c r="AE70" i="35"/>
  <c r="AR69" i="98"/>
  <c r="AH77" i="13"/>
  <c r="AQ77" i="13" s="1"/>
  <c r="AR67" i="102"/>
  <c r="AH78" i="96"/>
  <c r="AQ78" i="96" s="1"/>
  <c r="Z74" i="41"/>
  <c r="Z70" i="98"/>
  <c r="AH73" i="87"/>
  <c r="AQ73" i="87" s="1"/>
  <c r="AJ73" i="104"/>
  <c r="AK73" i="104"/>
  <c r="AT73" i="104" s="1"/>
  <c r="AJ67" i="104"/>
  <c r="AK67" i="104"/>
  <c r="AT67" i="104" s="1"/>
  <c r="AJ61" i="104"/>
  <c r="AK61" i="104"/>
  <c r="AT61" i="104" s="1"/>
  <c r="AK55" i="104"/>
  <c r="AT55" i="104" s="1"/>
  <c r="AJ55" i="104"/>
  <c r="AJ49" i="104"/>
  <c r="AK49" i="104"/>
  <c r="AT49" i="104" s="1"/>
  <c r="AK43" i="104"/>
  <c r="AT43" i="104" s="1"/>
  <c r="AJ43" i="104"/>
  <c r="AJ37" i="104"/>
  <c r="AK37" i="104"/>
  <c r="AT37" i="104" s="1"/>
  <c r="AK31" i="104"/>
  <c r="AT31" i="104" s="1"/>
  <c r="AJ31" i="104"/>
  <c r="AJ25" i="104"/>
  <c r="AK25" i="104"/>
  <c r="AT25" i="104" s="1"/>
  <c r="AK19" i="104"/>
  <c r="AT19" i="104" s="1"/>
  <c r="AJ19" i="104"/>
  <c r="AK12" i="104"/>
  <c r="AT12" i="104" s="1"/>
  <c r="AJ12" i="104"/>
  <c r="AK6" i="104"/>
  <c r="AT6" i="104" s="1"/>
  <c r="AJ6" i="104"/>
  <c r="Y77" i="16"/>
  <c r="X77" i="16"/>
  <c r="Z77" i="16" s="1"/>
  <c r="AR73" i="83"/>
  <c r="AI76" i="88"/>
  <c r="AN76" i="88"/>
  <c r="AH74" i="55"/>
  <c r="AQ74" i="55" s="1"/>
  <c r="AR76" i="100"/>
  <c r="AR73" i="41"/>
  <c r="Z78" i="96"/>
  <c r="X74" i="11"/>
  <c r="Y74" i="11"/>
  <c r="Z74" i="11"/>
  <c r="Z73" i="87"/>
  <c r="AK75" i="104"/>
  <c r="AT75" i="104" s="1"/>
  <c r="AJ75" i="104"/>
  <c r="AK72" i="104"/>
  <c r="AT72" i="104" s="1"/>
  <c r="AJ72" i="104"/>
  <c r="AK66" i="104"/>
  <c r="AT66" i="104" s="1"/>
  <c r="AJ66" i="104"/>
  <c r="AJ60" i="104"/>
  <c r="AK60" i="104"/>
  <c r="AT60" i="104" s="1"/>
  <c r="AJ54" i="104"/>
  <c r="AK54" i="104"/>
  <c r="AT54" i="104" s="1"/>
  <c r="AJ48" i="104"/>
  <c r="AK48" i="104"/>
  <c r="AT48" i="104" s="1"/>
  <c r="AJ42" i="104"/>
  <c r="AK42" i="104"/>
  <c r="AT42" i="104" s="1"/>
  <c r="AK36" i="104"/>
  <c r="AT36" i="104" s="1"/>
  <c r="AJ36" i="104"/>
  <c r="AJ30" i="104"/>
  <c r="AK30" i="104"/>
  <c r="AT30" i="104" s="1"/>
  <c r="AJ24" i="104"/>
  <c r="AK24" i="104"/>
  <c r="AT24" i="104" s="1"/>
  <c r="AK18" i="104"/>
  <c r="AT18" i="104" s="1"/>
  <c r="AJ18" i="104"/>
  <c r="AJ11" i="104"/>
  <c r="AK11" i="104"/>
  <c r="AT11" i="104" s="1"/>
  <c r="AK13" i="104"/>
  <c r="AT13" i="104" s="1"/>
  <c r="AJ13" i="104"/>
  <c r="AI76" i="16"/>
  <c r="AN76" i="16"/>
  <c r="Y71" i="99"/>
  <c r="Z71" i="99"/>
  <c r="X71" i="99"/>
  <c r="Y79" i="95"/>
  <c r="X79" i="95"/>
  <c r="AH77" i="44"/>
  <c r="AQ77" i="44" s="1"/>
  <c r="Y78" i="51"/>
  <c r="X78" i="51"/>
  <c r="Z78" i="51" s="1"/>
  <c r="Y77" i="88"/>
  <c r="Z77" i="88"/>
  <c r="X77" i="88"/>
  <c r="Z77" i="13"/>
  <c r="X71" i="43"/>
  <c r="Z71" i="43"/>
  <c r="Y71" i="43"/>
  <c r="AI71" i="90"/>
  <c r="AN71" i="90"/>
  <c r="AG74" i="10"/>
  <c r="AP74" i="10" s="1"/>
  <c r="AF74" i="10"/>
  <c r="AO74" i="10" s="1"/>
  <c r="W75" i="10"/>
  <c r="AE74" i="10"/>
  <c r="AF71" i="42"/>
  <c r="AO71" i="42" s="1"/>
  <c r="AG71" i="42"/>
  <c r="AP71" i="42" s="1"/>
  <c r="AE71" i="42"/>
  <c r="W72" i="42"/>
  <c r="AE74" i="91"/>
  <c r="AG74" i="91"/>
  <c r="AP74" i="91" s="1"/>
  <c r="W75" i="91"/>
  <c r="AF74" i="91"/>
  <c r="AO74" i="91" s="1"/>
  <c r="AI73" i="11"/>
  <c r="AN73" i="11"/>
  <c r="AH68" i="50"/>
  <c r="AQ68" i="50" s="1"/>
  <c r="AR77" i="84"/>
  <c r="AH74" i="83"/>
  <c r="AQ74" i="83" s="1"/>
  <c r="Y76" i="54"/>
  <c r="X76" i="54"/>
  <c r="AJ77" i="104"/>
  <c r="AK77" i="104"/>
  <c r="AT77" i="104" s="1"/>
  <c r="AJ71" i="104"/>
  <c r="AK71" i="104"/>
  <c r="AT71" i="104" s="1"/>
  <c r="AJ65" i="104"/>
  <c r="AK65" i="104"/>
  <c r="AT65" i="104" s="1"/>
  <c r="AJ59" i="104"/>
  <c r="AK59" i="104"/>
  <c r="AT59" i="104" s="1"/>
  <c r="AJ53" i="104"/>
  <c r="AK53" i="104"/>
  <c r="AT53" i="104" s="1"/>
  <c r="AJ47" i="104"/>
  <c r="AK47" i="104"/>
  <c r="AT47" i="104" s="1"/>
  <c r="AK41" i="104"/>
  <c r="AT41" i="104" s="1"/>
  <c r="AJ41" i="104"/>
  <c r="AK35" i="104"/>
  <c r="AT35" i="104" s="1"/>
  <c r="AJ35" i="104"/>
  <c r="AK29" i="104"/>
  <c r="AT29" i="104" s="1"/>
  <c r="AJ29" i="104"/>
  <c r="AJ23" i="104"/>
  <c r="AK23" i="104"/>
  <c r="AT23" i="104" s="1"/>
  <c r="AK17" i="104"/>
  <c r="AT17" i="104" s="1"/>
  <c r="AJ17" i="104"/>
  <c r="AJ10" i="104"/>
  <c r="AK10" i="104"/>
  <c r="AT10" i="104" s="1"/>
  <c r="AJ5" i="104"/>
  <c r="AK5" i="104"/>
  <c r="AT5" i="104" s="1"/>
  <c r="AR67" i="50"/>
  <c r="AI73" i="18"/>
  <c r="AN73" i="18"/>
  <c r="AI78" i="95"/>
  <c r="AN78" i="95"/>
  <c r="Z77" i="44"/>
  <c r="AI77" i="51"/>
  <c r="AN77" i="51"/>
  <c r="AI69" i="48"/>
  <c r="AN69" i="48"/>
  <c r="AR69" i="35"/>
  <c r="AH77" i="100"/>
  <c r="AQ77" i="100" s="1"/>
  <c r="AI73" i="103"/>
  <c r="AN73" i="103"/>
  <c r="AI70" i="43"/>
  <c r="AN70" i="43"/>
  <c r="AI68" i="85"/>
  <c r="AN68" i="85"/>
  <c r="AH68" i="102"/>
  <c r="AQ68" i="102" s="1"/>
  <c r="AX79" i="104"/>
  <c r="S79" i="104" s="1"/>
  <c r="AC79" i="104" s="1"/>
  <c r="AJ79" i="104" s="1"/>
  <c r="AS79" i="104" s="1"/>
  <c r="AG79" i="104"/>
  <c r="AP79" i="104" s="1"/>
  <c r="AP81" i="104" s="1"/>
  <c r="AE79" i="104"/>
  <c r="AF79" i="104"/>
  <c r="AO79" i="104" s="1"/>
  <c r="AO81" i="104" s="1"/>
  <c r="W75" i="49"/>
  <c r="AF74" i="49"/>
  <c r="AO74" i="49" s="1"/>
  <c r="AG74" i="49"/>
  <c r="AP74" i="49" s="1"/>
  <c r="AE74" i="49"/>
  <c r="AF68" i="50"/>
  <c r="AO68" i="50" s="1"/>
  <c r="AG68" i="50"/>
  <c r="AP68" i="50" s="1"/>
  <c r="W69" i="50"/>
  <c r="AE68" i="50"/>
  <c r="AE74" i="83"/>
  <c r="AG74" i="83"/>
  <c r="AP74" i="83" s="1"/>
  <c r="W75" i="83"/>
  <c r="AF74" i="83"/>
  <c r="AO74" i="83" s="1"/>
  <c r="AI76" i="45"/>
  <c r="AN76" i="45"/>
  <c r="AI75" i="54"/>
  <c r="AN75" i="54"/>
  <c r="AJ78" i="104"/>
  <c r="AK78" i="104"/>
  <c r="AT78" i="104" s="1"/>
  <c r="AK70" i="104"/>
  <c r="AT70" i="104" s="1"/>
  <c r="AJ70" i="104"/>
  <c r="AK64" i="104"/>
  <c r="AT64" i="104" s="1"/>
  <c r="AJ64" i="104"/>
  <c r="AJ58" i="104"/>
  <c r="AK58" i="104"/>
  <c r="AT58" i="104" s="1"/>
  <c r="AK52" i="104"/>
  <c r="AT52" i="104" s="1"/>
  <c r="AJ52" i="104"/>
  <c r="AK46" i="104"/>
  <c r="AT46" i="104" s="1"/>
  <c r="AJ46" i="104"/>
  <c r="AJ40" i="104"/>
  <c r="AK40" i="104"/>
  <c r="AT40" i="104" s="1"/>
  <c r="AJ34" i="104"/>
  <c r="AK34" i="104"/>
  <c r="AT34" i="104" s="1"/>
  <c r="AJ28" i="104"/>
  <c r="AK28" i="104"/>
  <c r="AT28" i="104" s="1"/>
  <c r="AK22" i="104"/>
  <c r="AT22" i="104" s="1"/>
  <c r="AJ22" i="104"/>
  <c r="AJ16" i="104"/>
  <c r="AK16" i="104"/>
  <c r="AT16" i="104" s="1"/>
  <c r="AK9" i="104"/>
  <c r="AT9" i="104" s="1"/>
  <c r="AJ9" i="104"/>
  <c r="AJ3" i="104"/>
  <c r="AB4" i="104"/>
  <c r="AI70" i="99"/>
  <c r="AN70" i="99"/>
  <c r="Y74" i="18"/>
  <c r="X74" i="18"/>
  <c r="Z74" i="18" s="1"/>
  <c r="Y70" i="48"/>
  <c r="Z70" i="48" s="1"/>
  <c r="X70" i="48"/>
  <c r="AR73" i="55"/>
  <c r="Y74" i="103"/>
  <c r="Z74" i="103" s="1"/>
  <c r="X74" i="103"/>
  <c r="AE70" i="48" l="1"/>
  <c r="AG70" i="48"/>
  <c r="AP70" i="48" s="1"/>
  <c r="AF70" i="48"/>
  <c r="AO70" i="48" s="1"/>
  <c r="W71" i="48"/>
  <c r="AE74" i="18"/>
  <c r="W75" i="18"/>
  <c r="AF74" i="18"/>
  <c r="AO74" i="18" s="1"/>
  <c r="AG74" i="18"/>
  <c r="AP74" i="18" s="1"/>
  <c r="W78" i="16"/>
  <c r="AE77" i="16"/>
  <c r="AF77" i="16"/>
  <c r="AO77" i="16" s="1"/>
  <c r="AG77" i="16"/>
  <c r="AP77" i="16" s="1"/>
  <c r="AE78" i="51"/>
  <c r="AF78" i="51"/>
  <c r="AO78" i="51" s="1"/>
  <c r="AG78" i="51"/>
  <c r="AP78" i="51" s="1"/>
  <c r="W79" i="51"/>
  <c r="AF72" i="90"/>
  <c r="AO72" i="90" s="1"/>
  <c r="AE72" i="90"/>
  <c r="AG72" i="90"/>
  <c r="AP72" i="90" s="1"/>
  <c r="W73" i="90"/>
  <c r="W75" i="103"/>
  <c r="AF74" i="103"/>
  <c r="AO74" i="103" s="1"/>
  <c r="AE74" i="103"/>
  <c r="AG74" i="103"/>
  <c r="AP74" i="103" s="1"/>
  <c r="AS23" i="104"/>
  <c r="AL23" i="104"/>
  <c r="AU23" i="104" s="1"/>
  <c r="AS59" i="104"/>
  <c r="AL59" i="104"/>
  <c r="AU59" i="104" s="1"/>
  <c r="AE71" i="43"/>
  <c r="W72" i="43"/>
  <c r="AG71" i="43"/>
  <c r="AP71" i="43" s="1"/>
  <c r="AF71" i="43"/>
  <c r="AO71" i="43" s="1"/>
  <c r="AS66" i="104"/>
  <c r="AL66" i="104"/>
  <c r="AU66" i="104" s="1"/>
  <c r="AS38" i="104"/>
  <c r="AL38" i="104"/>
  <c r="AU38" i="104" s="1"/>
  <c r="AS56" i="104"/>
  <c r="AL56" i="104"/>
  <c r="AU56" i="104" s="1"/>
  <c r="AS74" i="104"/>
  <c r="AL74" i="104"/>
  <c r="AU74" i="104" s="1"/>
  <c r="AG69" i="85"/>
  <c r="AP69" i="85" s="1"/>
  <c r="AE69" i="85"/>
  <c r="AF69" i="85"/>
  <c r="AO69" i="85" s="1"/>
  <c r="W70" i="85"/>
  <c r="AS21" i="104"/>
  <c r="AL21" i="104"/>
  <c r="AU21" i="104" s="1"/>
  <c r="AX79" i="20"/>
  <c r="S79" i="20" s="1"/>
  <c r="AC79" i="20" s="1"/>
  <c r="AF79" i="20"/>
  <c r="AO79" i="20" s="1"/>
  <c r="AO81" i="20" s="1"/>
  <c r="AE79" i="20"/>
  <c r="AG79" i="20"/>
  <c r="AP79" i="20" s="1"/>
  <c r="AP81" i="20" s="1"/>
  <c r="Y75" i="49"/>
  <c r="Z75" i="49" s="1"/>
  <c r="X75" i="49"/>
  <c r="AR69" i="48"/>
  <c r="AL29" i="104"/>
  <c r="AU29" i="104" s="1"/>
  <c r="AS29" i="104"/>
  <c r="AH76" i="54"/>
  <c r="AQ76" i="54" s="1"/>
  <c r="AI71" i="42"/>
  <c r="AN71" i="42"/>
  <c r="AH71" i="43"/>
  <c r="AQ71" i="43" s="1"/>
  <c r="AS11" i="104"/>
  <c r="AL11" i="104"/>
  <c r="AU11" i="104" s="1"/>
  <c r="AS30" i="104"/>
  <c r="AL30" i="104"/>
  <c r="AU30" i="104" s="1"/>
  <c r="AS48" i="104"/>
  <c r="AL48" i="104"/>
  <c r="AU48" i="104" s="1"/>
  <c r="AG74" i="11"/>
  <c r="AP74" i="11" s="1"/>
  <c r="W75" i="11"/>
  <c r="AE74" i="11"/>
  <c r="AF74" i="11"/>
  <c r="AO74" i="11" s="1"/>
  <c r="AS19" i="104"/>
  <c r="AL19" i="104"/>
  <c r="AU19" i="104" s="1"/>
  <c r="AS55" i="104"/>
  <c r="AL55" i="104"/>
  <c r="AU55" i="104" s="1"/>
  <c r="Y72" i="82"/>
  <c r="X72" i="82"/>
  <c r="Z72" i="82" s="1"/>
  <c r="AS7" i="104"/>
  <c r="AL7" i="104"/>
  <c r="AU7" i="104" s="1"/>
  <c r="AS62" i="104"/>
  <c r="AL62" i="104"/>
  <c r="AU62" i="104" s="1"/>
  <c r="AR78" i="20"/>
  <c r="AH69" i="94"/>
  <c r="AQ69" i="94" s="1"/>
  <c r="AS8" i="104"/>
  <c r="AL8" i="104"/>
  <c r="AU8" i="104" s="1"/>
  <c r="AS45" i="104"/>
  <c r="AL45" i="104"/>
  <c r="AU45" i="104" s="1"/>
  <c r="AS63" i="104"/>
  <c r="AL63" i="104"/>
  <c r="AU63" i="104" s="1"/>
  <c r="AS39" i="104"/>
  <c r="AL39" i="104"/>
  <c r="AU39" i="104" s="1"/>
  <c r="AS57" i="104"/>
  <c r="AL57" i="104"/>
  <c r="AU57" i="104" s="1"/>
  <c r="AS10" i="104"/>
  <c r="AL10" i="104"/>
  <c r="AU10" i="104" s="1"/>
  <c r="AS47" i="104"/>
  <c r="AL47" i="104"/>
  <c r="AU47" i="104" s="1"/>
  <c r="AS65" i="104"/>
  <c r="AL65" i="104"/>
  <c r="AU65" i="104" s="1"/>
  <c r="Z76" i="54"/>
  <c r="Y75" i="91"/>
  <c r="Z75" i="91"/>
  <c r="X75" i="91"/>
  <c r="AF77" i="13"/>
  <c r="AO77" i="13" s="1"/>
  <c r="W78" i="13"/>
  <c r="AE77" i="13"/>
  <c r="AG77" i="13"/>
  <c r="AP77" i="13" s="1"/>
  <c r="AH79" i="95"/>
  <c r="AQ79" i="95" s="1"/>
  <c r="AS18" i="104"/>
  <c r="AL18" i="104"/>
  <c r="AU18" i="104" s="1"/>
  <c r="AS36" i="104"/>
  <c r="AL36" i="104"/>
  <c r="AU36" i="104" s="1"/>
  <c r="AS72" i="104"/>
  <c r="AL72" i="104"/>
  <c r="AU72" i="104" s="1"/>
  <c r="AS37" i="104"/>
  <c r="AL37" i="104"/>
  <c r="AU37" i="104" s="1"/>
  <c r="AS73" i="104"/>
  <c r="AL73" i="104"/>
  <c r="AU73" i="104" s="1"/>
  <c r="AI70" i="35"/>
  <c r="AN70" i="35"/>
  <c r="AS26" i="104"/>
  <c r="AL26" i="104"/>
  <c r="AU26" i="104" s="1"/>
  <c r="AS44" i="104"/>
  <c r="AL44" i="104"/>
  <c r="AU44" i="104" s="1"/>
  <c r="Z69" i="94"/>
  <c r="AS27" i="104"/>
  <c r="AL27" i="104"/>
  <c r="AU27" i="104" s="1"/>
  <c r="AH77" i="45"/>
  <c r="AQ77" i="45" s="1"/>
  <c r="AI77" i="100"/>
  <c r="AN77" i="100"/>
  <c r="AL3" i="104"/>
  <c r="AU3" i="104" s="1"/>
  <c r="AS3" i="104"/>
  <c r="AS78" i="104"/>
  <c r="AL78" i="104"/>
  <c r="AU78" i="104" s="1"/>
  <c r="Y72" i="42"/>
  <c r="Z72" i="42" s="1"/>
  <c r="X72" i="42"/>
  <c r="Y75" i="10"/>
  <c r="X75" i="10"/>
  <c r="W72" i="99"/>
  <c r="AF71" i="99"/>
  <c r="AO71" i="99" s="1"/>
  <c r="AG71" i="99"/>
  <c r="AP71" i="99" s="1"/>
  <c r="AE71" i="99"/>
  <c r="AF73" i="87"/>
  <c r="AO73" i="87" s="1"/>
  <c r="AE73" i="87"/>
  <c r="W74" i="87"/>
  <c r="AG73" i="87"/>
  <c r="AP73" i="87" s="1"/>
  <c r="AL64" i="104"/>
  <c r="AU64" i="104" s="1"/>
  <c r="AS64" i="104"/>
  <c r="Y75" i="83"/>
  <c r="Z75" i="83" s="1"/>
  <c r="X75" i="83"/>
  <c r="AR73" i="18"/>
  <c r="AH70" i="48"/>
  <c r="AQ70" i="48" s="1"/>
  <c r="AS52" i="104"/>
  <c r="AL52" i="104"/>
  <c r="AU52" i="104" s="1"/>
  <c r="AS70" i="104"/>
  <c r="AL70" i="104"/>
  <c r="AU70" i="104" s="1"/>
  <c r="AI74" i="83"/>
  <c r="AN74" i="83"/>
  <c r="AI79" i="104"/>
  <c r="AN79" i="104"/>
  <c r="AN81" i="104" s="1"/>
  <c r="AR77" i="51"/>
  <c r="AS17" i="104"/>
  <c r="AL17" i="104"/>
  <c r="AU17" i="104" s="1"/>
  <c r="AS35" i="104"/>
  <c r="AL35" i="104"/>
  <c r="AU35" i="104" s="1"/>
  <c r="AH77" i="88"/>
  <c r="AQ77" i="88" s="1"/>
  <c r="Z79" i="95"/>
  <c r="AR76" i="16"/>
  <c r="AS54" i="104"/>
  <c r="AL54" i="104"/>
  <c r="AU54" i="104" s="1"/>
  <c r="AH74" i="11"/>
  <c r="AQ74" i="11" s="1"/>
  <c r="AR76" i="88"/>
  <c r="AS6" i="104"/>
  <c r="AL6" i="104"/>
  <c r="AU6" i="104" s="1"/>
  <c r="AS43" i="104"/>
  <c r="AL43" i="104"/>
  <c r="AU43" i="104" s="1"/>
  <c r="AS14" i="104"/>
  <c r="AL14" i="104"/>
  <c r="AU14" i="104" s="1"/>
  <c r="AS32" i="104"/>
  <c r="AL32" i="104"/>
  <c r="AU32" i="104" s="1"/>
  <c r="AS50" i="104"/>
  <c r="AL50" i="104"/>
  <c r="AU50" i="104" s="1"/>
  <c r="AS68" i="104"/>
  <c r="AL68" i="104"/>
  <c r="AU68" i="104" s="1"/>
  <c r="AI78" i="84"/>
  <c r="AN78" i="84"/>
  <c r="Z77" i="45"/>
  <c r="AR68" i="94"/>
  <c r="AS40" i="104"/>
  <c r="AL40" i="104"/>
  <c r="AU40" i="104" s="1"/>
  <c r="AR78" i="95"/>
  <c r="AS77" i="104"/>
  <c r="AL77" i="104"/>
  <c r="AU77" i="104" s="1"/>
  <c r="AH77" i="16"/>
  <c r="AQ77" i="16" s="1"/>
  <c r="AS49" i="104"/>
  <c r="AL49" i="104"/>
  <c r="AU49" i="104" s="1"/>
  <c r="AI74" i="55"/>
  <c r="AN74" i="55"/>
  <c r="AS9" i="104"/>
  <c r="AL9" i="104"/>
  <c r="AU9" i="104" s="1"/>
  <c r="AS46" i="104"/>
  <c r="AL46" i="104"/>
  <c r="AU46" i="104" s="1"/>
  <c r="AS28" i="104"/>
  <c r="AL28" i="104"/>
  <c r="AU28" i="104" s="1"/>
  <c r="AR75" i="54"/>
  <c r="AH74" i="103"/>
  <c r="AQ74" i="103" s="1"/>
  <c r="AR70" i="99"/>
  <c r="AS16" i="104"/>
  <c r="AL16" i="104"/>
  <c r="AU16" i="104" s="1"/>
  <c r="AS34" i="104"/>
  <c r="AL34" i="104"/>
  <c r="AU34" i="104" s="1"/>
  <c r="AR76" i="45"/>
  <c r="AI74" i="49"/>
  <c r="AN74" i="49"/>
  <c r="AR73" i="103"/>
  <c r="AE77" i="44"/>
  <c r="AF77" i="44"/>
  <c r="AO77" i="44" s="1"/>
  <c r="AG77" i="44"/>
  <c r="AP77" i="44" s="1"/>
  <c r="W78" i="44"/>
  <c r="AS53" i="104"/>
  <c r="AL53" i="104"/>
  <c r="AU53" i="104" s="1"/>
  <c r="AS71" i="104"/>
  <c r="AL71" i="104"/>
  <c r="AU71" i="104" s="1"/>
  <c r="AI74" i="91"/>
  <c r="AN74" i="91"/>
  <c r="AR71" i="90"/>
  <c r="AG77" i="88"/>
  <c r="AP77" i="88" s="1"/>
  <c r="AF77" i="88"/>
  <c r="AO77" i="88" s="1"/>
  <c r="AE77" i="88"/>
  <c r="W78" i="88"/>
  <c r="AL13" i="104"/>
  <c r="AU13" i="104" s="1"/>
  <c r="AS13" i="104"/>
  <c r="AS75" i="104"/>
  <c r="AL75" i="104"/>
  <c r="AU75" i="104" s="1"/>
  <c r="W79" i="96"/>
  <c r="AG78" i="96"/>
  <c r="AP78" i="96" s="1"/>
  <c r="AF78" i="96"/>
  <c r="AO78" i="96" s="1"/>
  <c r="AE78" i="96"/>
  <c r="AS25" i="104"/>
  <c r="AL25" i="104"/>
  <c r="AU25" i="104" s="1"/>
  <c r="AS61" i="104"/>
  <c r="AL61" i="104"/>
  <c r="AU61" i="104" s="1"/>
  <c r="AK79" i="104"/>
  <c r="AT79" i="104" s="1"/>
  <c r="W71" i="98"/>
  <c r="AF70" i="98"/>
  <c r="AO70" i="98" s="1"/>
  <c r="AG70" i="98"/>
  <c r="AP70" i="98" s="1"/>
  <c r="AE70" i="98"/>
  <c r="AI71" i="82"/>
  <c r="AN71" i="82"/>
  <c r="AS15" i="104"/>
  <c r="AL15" i="104"/>
  <c r="AU15" i="104" s="1"/>
  <c r="AS33" i="104"/>
  <c r="AL33" i="104"/>
  <c r="AU33" i="104" s="1"/>
  <c r="AS51" i="104"/>
  <c r="AL51" i="104"/>
  <c r="AU51" i="104" s="1"/>
  <c r="AS69" i="104"/>
  <c r="AL69" i="104"/>
  <c r="AU69" i="104" s="1"/>
  <c r="Y69" i="102"/>
  <c r="X69" i="102"/>
  <c r="Y78" i="100"/>
  <c r="X78" i="100"/>
  <c r="AH74" i="18"/>
  <c r="AQ74" i="18" s="1"/>
  <c r="AS58" i="104"/>
  <c r="AL58" i="104"/>
  <c r="AU58" i="104" s="1"/>
  <c r="Y69" i="50"/>
  <c r="Z69" i="50"/>
  <c r="X69" i="50"/>
  <c r="AR68" i="85"/>
  <c r="AS5" i="104"/>
  <c r="AL5" i="104"/>
  <c r="AU5" i="104" s="1"/>
  <c r="AH78" i="51"/>
  <c r="AQ78" i="51" s="1"/>
  <c r="AS67" i="104"/>
  <c r="AL67" i="104"/>
  <c r="AU67" i="104" s="1"/>
  <c r="AH72" i="90"/>
  <c r="AQ72" i="90" s="1"/>
  <c r="AR70" i="43"/>
  <c r="AK4" i="104"/>
  <c r="AT4" i="104" s="1"/>
  <c r="AT81" i="104" s="1"/>
  <c r="AJ4" i="104"/>
  <c r="AS22" i="104"/>
  <c r="AL22" i="104"/>
  <c r="AU22" i="104" s="1"/>
  <c r="AI68" i="50"/>
  <c r="AN68" i="50"/>
  <c r="AS41" i="104"/>
  <c r="AL41" i="104"/>
  <c r="AU41" i="104" s="1"/>
  <c r="AR73" i="11"/>
  <c r="AI74" i="10"/>
  <c r="AN74" i="10"/>
  <c r="AH71" i="99"/>
  <c r="AQ71" i="99" s="1"/>
  <c r="AS24" i="104"/>
  <c r="AL24" i="104"/>
  <c r="AU24" i="104" s="1"/>
  <c r="AS42" i="104"/>
  <c r="AL42" i="104"/>
  <c r="AU42" i="104" s="1"/>
  <c r="AS60" i="104"/>
  <c r="AL60" i="104"/>
  <c r="AU60" i="104" s="1"/>
  <c r="AS12" i="104"/>
  <c r="AL12" i="104"/>
  <c r="AU12" i="104" s="1"/>
  <c r="AS31" i="104"/>
  <c r="AL31" i="104"/>
  <c r="AU31" i="104" s="1"/>
  <c r="AG74" i="41"/>
  <c r="AP74" i="41" s="1"/>
  <c r="W75" i="41"/>
  <c r="AE74" i="41"/>
  <c r="AF74" i="41"/>
  <c r="AO74" i="41" s="1"/>
  <c r="Y71" i="35"/>
  <c r="X71" i="35"/>
  <c r="AS20" i="104"/>
  <c r="AL20" i="104"/>
  <c r="AU20" i="104" s="1"/>
  <c r="Y79" i="84"/>
  <c r="Z79" i="84" s="1"/>
  <c r="X79" i="84"/>
  <c r="AH69" i="85"/>
  <c r="AQ69" i="85" s="1"/>
  <c r="AS76" i="104"/>
  <c r="AL76" i="104"/>
  <c r="AU76" i="104" s="1"/>
  <c r="AH79" i="20"/>
  <c r="AQ79" i="20" s="1"/>
  <c r="AQ81" i="20" s="1"/>
  <c r="AX3" i="20"/>
  <c r="S3" i="20" s="1"/>
  <c r="AC3" i="20" s="1"/>
  <c r="AX5" i="20"/>
  <c r="S5" i="20" s="1"/>
  <c r="AC5" i="20" s="1"/>
  <c r="AB6" i="20" s="1"/>
  <c r="AZ3" i="20"/>
  <c r="AX7" i="20" s="1"/>
  <c r="S7" i="20" s="1"/>
  <c r="AC7" i="20" s="1"/>
  <c r="AB8" i="20" s="1"/>
  <c r="AX9" i="20"/>
  <c r="S9" i="20" s="1"/>
  <c r="AC9" i="20" s="1"/>
  <c r="AB10" i="20" s="1"/>
  <c r="AX10" i="20"/>
  <c r="S10" i="20" s="1"/>
  <c r="AC10" i="20" s="1"/>
  <c r="AB11" i="20" s="1"/>
  <c r="AX11" i="20"/>
  <c r="S11" i="20" s="1"/>
  <c r="AC11" i="20" s="1"/>
  <c r="AB12" i="20" s="1"/>
  <c r="AX13" i="20"/>
  <c r="S13" i="20" s="1"/>
  <c r="AC13" i="20" s="1"/>
  <c r="AB14" i="20" s="1"/>
  <c r="AX15" i="20"/>
  <c r="S15" i="20" s="1"/>
  <c r="AC15" i="20" s="1"/>
  <c r="AB16" i="20" s="1"/>
  <c r="AX16" i="20"/>
  <c r="S16" i="20" s="1"/>
  <c r="AC16" i="20" s="1"/>
  <c r="AB17" i="20" s="1"/>
  <c r="AX17" i="20"/>
  <c r="S17" i="20" s="1"/>
  <c r="AC17" i="20" s="1"/>
  <c r="AB18" i="20" s="1"/>
  <c r="AX18" i="20"/>
  <c r="S18" i="20" s="1"/>
  <c r="AC18" i="20" s="1"/>
  <c r="AB19" i="20" s="1"/>
  <c r="AX19" i="20"/>
  <c r="S19" i="20" s="1"/>
  <c r="AC19" i="20" s="1"/>
  <c r="AB20" i="20" s="1"/>
  <c r="AX21" i="20"/>
  <c r="S21" i="20" s="1"/>
  <c r="AC21" i="20" s="1"/>
  <c r="AB22" i="20" s="1"/>
  <c r="AX22" i="20"/>
  <c r="S22" i="20" s="1"/>
  <c r="AC22" i="20" s="1"/>
  <c r="AB23" i="20" s="1"/>
  <c r="AX23" i="20"/>
  <c r="S23" i="20" s="1"/>
  <c r="AC23" i="20" s="1"/>
  <c r="AB24" i="20" s="1"/>
  <c r="AX24" i="20"/>
  <c r="S24" i="20" s="1"/>
  <c r="AC24" i="20" s="1"/>
  <c r="AB25" i="20" s="1"/>
  <c r="AX25" i="20"/>
  <c r="S25" i="20" s="1"/>
  <c r="AC25" i="20" s="1"/>
  <c r="AB26" i="20" s="1"/>
  <c r="AX26" i="20"/>
  <c r="S26" i="20" s="1"/>
  <c r="AC26" i="20" s="1"/>
  <c r="AB27" i="20" s="1"/>
  <c r="AX27" i="20"/>
  <c r="S27" i="20" s="1"/>
  <c r="AC27" i="20" s="1"/>
  <c r="AB28" i="20" s="1"/>
  <c r="AX28" i="20"/>
  <c r="S28" i="20" s="1"/>
  <c r="AC28" i="20" s="1"/>
  <c r="AB29" i="20" s="1"/>
  <c r="AX29" i="20"/>
  <c r="S29" i="20" s="1"/>
  <c r="AC29" i="20" s="1"/>
  <c r="AB30" i="20" s="1"/>
  <c r="AX30" i="20"/>
  <c r="S30" i="20" s="1"/>
  <c r="AC30" i="20" s="1"/>
  <c r="AB31" i="20" s="1"/>
  <c r="AX31" i="20"/>
  <c r="S31" i="20" s="1"/>
  <c r="AC31" i="20" s="1"/>
  <c r="AB32" i="20" s="1"/>
  <c r="AX32" i="20"/>
  <c r="S32" i="20" s="1"/>
  <c r="AC32" i="20" s="1"/>
  <c r="AB33" i="20" s="1"/>
  <c r="AX33" i="20"/>
  <c r="S33" i="20" s="1"/>
  <c r="AC33" i="20" s="1"/>
  <c r="AB34" i="20" s="1"/>
  <c r="AX34" i="20"/>
  <c r="S34" i="20" s="1"/>
  <c r="AC34" i="20" s="1"/>
  <c r="AB35" i="20" s="1"/>
  <c r="AX35" i="20"/>
  <c r="S35" i="20" s="1"/>
  <c r="AC35" i="20" s="1"/>
  <c r="AB36" i="20" s="1"/>
  <c r="AX36" i="20"/>
  <c r="S36" i="20" s="1"/>
  <c r="AC36" i="20" s="1"/>
  <c r="AB37" i="20" s="1"/>
  <c r="AX37" i="20"/>
  <c r="S37" i="20" s="1"/>
  <c r="AC37" i="20" s="1"/>
  <c r="AB38" i="20" s="1"/>
  <c r="AX38" i="20"/>
  <c r="S38" i="20" s="1"/>
  <c r="AC38" i="20" s="1"/>
  <c r="AB39" i="20" s="1"/>
  <c r="AX39" i="20"/>
  <c r="S39" i="20" s="1"/>
  <c r="AC39" i="20" s="1"/>
  <c r="AB40" i="20" s="1"/>
  <c r="AX40" i="20"/>
  <c r="S40" i="20" s="1"/>
  <c r="AC40" i="20" s="1"/>
  <c r="AB41" i="20" s="1"/>
  <c r="AX41" i="20"/>
  <c r="S41" i="20" s="1"/>
  <c r="AC41" i="20" s="1"/>
  <c r="AB42" i="20" s="1"/>
  <c r="AX42" i="20"/>
  <c r="S42" i="20" s="1"/>
  <c r="AC42" i="20" s="1"/>
  <c r="AB43" i="20" s="1"/>
  <c r="AX43" i="20"/>
  <c r="S43" i="20" s="1"/>
  <c r="AC43" i="20" s="1"/>
  <c r="AB44" i="20" s="1"/>
  <c r="AX44" i="20"/>
  <c r="S44" i="20" s="1"/>
  <c r="AC44" i="20" s="1"/>
  <c r="AB45" i="20" s="1"/>
  <c r="AX45" i="20"/>
  <c r="S45" i="20" s="1"/>
  <c r="AC45" i="20" s="1"/>
  <c r="AB46" i="20" s="1"/>
  <c r="AX46" i="20"/>
  <c r="S46" i="20" s="1"/>
  <c r="AC46" i="20" s="1"/>
  <c r="AB47" i="20" s="1"/>
  <c r="AX47" i="20"/>
  <c r="S47" i="20" s="1"/>
  <c r="AC47" i="20" s="1"/>
  <c r="AB48" i="20" s="1"/>
  <c r="AX48" i="20"/>
  <c r="S48" i="20" s="1"/>
  <c r="AC48" i="20" s="1"/>
  <c r="AB49" i="20" s="1"/>
  <c r="AX49" i="20"/>
  <c r="S49" i="20" s="1"/>
  <c r="AC49" i="20" s="1"/>
  <c r="AB50" i="20" s="1"/>
  <c r="AX50" i="20"/>
  <c r="S50" i="20" s="1"/>
  <c r="AC50" i="20" s="1"/>
  <c r="AB51" i="20" s="1"/>
  <c r="AX51" i="20"/>
  <c r="S51" i="20" s="1"/>
  <c r="AC51" i="20" s="1"/>
  <c r="AB52" i="20" s="1"/>
  <c r="AX52" i="20"/>
  <c r="S52" i="20" s="1"/>
  <c r="AC52" i="20" s="1"/>
  <c r="AB53" i="20" s="1"/>
  <c r="AX53" i="20"/>
  <c r="S53" i="20" s="1"/>
  <c r="AC53" i="20" s="1"/>
  <c r="AB54" i="20" s="1"/>
  <c r="AX54" i="20"/>
  <c r="S54" i="20" s="1"/>
  <c r="AC54" i="20" s="1"/>
  <c r="AB55" i="20" s="1"/>
  <c r="AX55" i="20"/>
  <c r="S55" i="20" s="1"/>
  <c r="AC55" i="20" s="1"/>
  <c r="AB56" i="20" s="1"/>
  <c r="AX56" i="20"/>
  <c r="S56" i="20" s="1"/>
  <c r="AC56" i="20" s="1"/>
  <c r="AB57" i="20" s="1"/>
  <c r="AX57" i="20"/>
  <c r="S57" i="20" s="1"/>
  <c r="AC57" i="20" s="1"/>
  <c r="AB58" i="20" s="1"/>
  <c r="AX58" i="20"/>
  <c r="S58" i="20" s="1"/>
  <c r="AC58" i="20" s="1"/>
  <c r="AB59" i="20" s="1"/>
  <c r="AX59" i="20"/>
  <c r="S59" i="20" s="1"/>
  <c r="AC59" i="20" s="1"/>
  <c r="AB60" i="20" s="1"/>
  <c r="AX60" i="20"/>
  <c r="S60" i="20" s="1"/>
  <c r="AC60" i="20" s="1"/>
  <c r="AB61" i="20" s="1"/>
  <c r="AX61" i="20"/>
  <c r="S61" i="20" s="1"/>
  <c r="AC61" i="20" s="1"/>
  <c r="AB62" i="20" s="1"/>
  <c r="AX62" i="20"/>
  <c r="S62" i="20" s="1"/>
  <c r="AC62" i="20" s="1"/>
  <c r="AB63" i="20" s="1"/>
  <c r="AX63" i="20"/>
  <c r="S63" i="20" s="1"/>
  <c r="AC63" i="20" s="1"/>
  <c r="AB64" i="20" s="1"/>
  <c r="AX64" i="20"/>
  <c r="S64" i="20" s="1"/>
  <c r="AC64" i="20" s="1"/>
  <c r="AB65" i="20" s="1"/>
  <c r="AX65" i="20"/>
  <c r="S65" i="20" s="1"/>
  <c r="AC65" i="20" s="1"/>
  <c r="AB66" i="20" s="1"/>
  <c r="AX66" i="20"/>
  <c r="S66" i="20" s="1"/>
  <c r="AC66" i="20" s="1"/>
  <c r="AB67" i="20" s="1"/>
  <c r="AX67" i="20"/>
  <c r="S67" i="20" s="1"/>
  <c r="AC67" i="20" s="1"/>
  <c r="AB68" i="20" s="1"/>
  <c r="AX68" i="20"/>
  <c r="S68" i="20" s="1"/>
  <c r="AC68" i="20" s="1"/>
  <c r="AB69" i="20" s="1"/>
  <c r="AX69" i="20"/>
  <c r="S69" i="20" s="1"/>
  <c r="AC69" i="20" s="1"/>
  <c r="AB70" i="20" s="1"/>
  <c r="AX70" i="20"/>
  <c r="S70" i="20" s="1"/>
  <c r="AC70" i="20" s="1"/>
  <c r="AB71" i="20" s="1"/>
  <c r="AX71" i="20"/>
  <c r="S71" i="20" s="1"/>
  <c r="AC71" i="20" s="1"/>
  <c r="AB72" i="20" s="1"/>
  <c r="AX72" i="20"/>
  <c r="S72" i="20" s="1"/>
  <c r="AC72" i="20" s="1"/>
  <c r="AB73" i="20" s="1"/>
  <c r="AX73" i="20"/>
  <c r="S73" i="20" s="1"/>
  <c r="AC73" i="20" s="1"/>
  <c r="AB74" i="20" s="1"/>
  <c r="AX76" i="20"/>
  <c r="S76" i="20" s="1"/>
  <c r="AC76" i="20" s="1"/>
  <c r="AB77" i="20" s="1"/>
  <c r="AX75" i="20"/>
  <c r="S75" i="20" s="1"/>
  <c r="AC75" i="20" s="1"/>
  <c r="AB76" i="20" s="1"/>
  <c r="AX77" i="20"/>
  <c r="S77" i="20" s="1"/>
  <c r="AC77" i="20" s="1"/>
  <c r="AB78" i="20" s="1"/>
  <c r="AX74" i="20"/>
  <c r="S74" i="20" s="1"/>
  <c r="AC74" i="20" s="1"/>
  <c r="AB75" i="20" s="1"/>
  <c r="AX78" i="20"/>
  <c r="S78" i="20" s="1"/>
  <c r="AC78" i="20" s="1"/>
  <c r="AB79" i="20" s="1"/>
  <c r="AI68" i="102"/>
  <c r="AN68" i="102"/>
  <c r="X75" i="55"/>
  <c r="Y75" i="55"/>
  <c r="Z75" i="55" s="1"/>
  <c r="AX79" i="84" l="1"/>
  <c r="S79" i="84" s="1"/>
  <c r="AC79" i="84" s="1"/>
  <c r="AG79" i="84"/>
  <c r="AF79" i="84"/>
  <c r="AO79" i="84" s="1"/>
  <c r="AO81" i="84" s="1"/>
  <c r="AE79" i="84"/>
  <c r="AN79" i="84" s="1"/>
  <c r="AN81" i="84" s="1"/>
  <c r="AF75" i="83"/>
  <c r="AO75" i="83" s="1"/>
  <c r="AE75" i="83"/>
  <c r="AG75" i="83"/>
  <c r="AP75" i="83" s="1"/>
  <c r="W76" i="83"/>
  <c r="AF72" i="82"/>
  <c r="AO72" i="82" s="1"/>
  <c r="AE72" i="82"/>
  <c r="W73" i="82"/>
  <c r="AG72" i="82"/>
  <c r="AP72" i="82" s="1"/>
  <c r="W76" i="49"/>
  <c r="AG75" i="49"/>
  <c r="AP75" i="49" s="1"/>
  <c r="AE75" i="49"/>
  <c r="AF75" i="49"/>
  <c r="AO75" i="49" s="1"/>
  <c r="W73" i="42"/>
  <c r="AF72" i="42"/>
  <c r="AO72" i="42" s="1"/>
  <c r="AE72" i="42"/>
  <c r="AG72" i="42"/>
  <c r="AP72" i="42" s="1"/>
  <c r="AJ65" i="20"/>
  <c r="AK65" i="20"/>
  <c r="AT65" i="20" s="1"/>
  <c r="AJ35" i="20"/>
  <c r="AK35" i="20"/>
  <c r="AT35" i="20" s="1"/>
  <c r="AK11" i="20"/>
  <c r="AT11" i="20" s="1"/>
  <c r="AJ11" i="20"/>
  <c r="AH75" i="55"/>
  <c r="AQ75" i="55" s="1"/>
  <c r="AJ52" i="20"/>
  <c r="AK52" i="20"/>
  <c r="AT52" i="20" s="1"/>
  <c r="AK75" i="20"/>
  <c r="AT75" i="20" s="1"/>
  <c r="AJ75" i="20"/>
  <c r="AK72" i="20"/>
  <c r="AT72" i="20" s="1"/>
  <c r="AJ72" i="20"/>
  <c r="AK66" i="20"/>
  <c r="AT66" i="20" s="1"/>
  <c r="AJ66" i="20"/>
  <c r="AJ60" i="20"/>
  <c r="AK60" i="20"/>
  <c r="AT60" i="20" s="1"/>
  <c r="AJ54" i="20"/>
  <c r="AK54" i="20"/>
  <c r="AT54" i="20" s="1"/>
  <c r="AJ48" i="20"/>
  <c r="AK48" i="20"/>
  <c r="AT48" i="20" s="1"/>
  <c r="AJ42" i="20"/>
  <c r="AK42" i="20"/>
  <c r="AT42" i="20" s="1"/>
  <c r="AJ36" i="20"/>
  <c r="AK36" i="20"/>
  <c r="AT36" i="20" s="1"/>
  <c r="AK30" i="20"/>
  <c r="AT30" i="20" s="1"/>
  <c r="AJ30" i="20"/>
  <c r="AJ24" i="20"/>
  <c r="AK24" i="20"/>
  <c r="AT24" i="20" s="1"/>
  <c r="AJ18" i="20"/>
  <c r="AK18" i="20"/>
  <c r="AT18" i="20" s="1"/>
  <c r="AK12" i="20"/>
  <c r="AT12" i="20" s="1"/>
  <c r="AK8" i="20"/>
  <c r="AT8" i="20" s="1"/>
  <c r="AI70" i="98"/>
  <c r="AN70" i="98"/>
  <c r="AF77" i="45"/>
  <c r="AO77" i="45" s="1"/>
  <c r="AE77" i="45"/>
  <c r="W78" i="45"/>
  <c r="AG77" i="45"/>
  <c r="AP77" i="45" s="1"/>
  <c r="Y74" i="87"/>
  <c r="Z74" i="87"/>
  <c r="X74" i="87"/>
  <c r="AH75" i="91"/>
  <c r="AQ75" i="91" s="1"/>
  <c r="Y72" i="43"/>
  <c r="X72" i="43"/>
  <c r="Y73" i="90"/>
  <c r="X73" i="90"/>
  <c r="Z73" i="90" s="1"/>
  <c r="AI77" i="16"/>
  <c r="AN77" i="16"/>
  <c r="AI74" i="18"/>
  <c r="AN74" i="18"/>
  <c r="AE75" i="55"/>
  <c r="AF75" i="55"/>
  <c r="AO75" i="55" s="1"/>
  <c r="AG75" i="55"/>
  <c r="AP75" i="55" s="1"/>
  <c r="W76" i="55"/>
  <c r="AJ59" i="20"/>
  <c r="AK59" i="20"/>
  <c r="AT59" i="20" s="1"/>
  <c r="AJ29" i="20"/>
  <c r="AK29" i="20"/>
  <c r="AT29" i="20" s="1"/>
  <c r="AH78" i="100"/>
  <c r="AQ78" i="100" s="1"/>
  <c r="Y79" i="96"/>
  <c r="X79" i="96"/>
  <c r="Y78" i="88"/>
  <c r="X78" i="88"/>
  <c r="AI73" i="87"/>
  <c r="AN73" i="87"/>
  <c r="AR77" i="100"/>
  <c r="AR71" i="42"/>
  <c r="AI71" i="43"/>
  <c r="AN71" i="43"/>
  <c r="AJ70" i="20"/>
  <c r="AK70" i="20"/>
  <c r="AT70" i="20" s="1"/>
  <c r="AJ46" i="20"/>
  <c r="AK46" i="20"/>
  <c r="AT46" i="20" s="1"/>
  <c r="AJ16" i="20"/>
  <c r="AK16" i="20"/>
  <c r="AT16" i="20" s="1"/>
  <c r="AB4" i="20"/>
  <c r="AJ3" i="20"/>
  <c r="Z78" i="100"/>
  <c r="AI77" i="88"/>
  <c r="AN77" i="88"/>
  <c r="AR74" i="91"/>
  <c r="Y78" i="44"/>
  <c r="X78" i="44"/>
  <c r="AR74" i="55"/>
  <c r="AR78" i="84"/>
  <c r="AE79" i="95"/>
  <c r="AG79" i="95"/>
  <c r="AP79" i="95" s="1"/>
  <c r="W80" i="95"/>
  <c r="AF79" i="95"/>
  <c r="AO79" i="95" s="1"/>
  <c r="AH75" i="10"/>
  <c r="AQ75" i="10" s="1"/>
  <c r="AI74" i="103"/>
  <c r="AN74" i="103"/>
  <c r="AI72" i="90"/>
  <c r="AN72" i="90"/>
  <c r="AI78" i="51"/>
  <c r="AN78" i="51"/>
  <c r="Y71" i="48"/>
  <c r="X71" i="48"/>
  <c r="AK78" i="20"/>
  <c r="AT78" i="20" s="1"/>
  <c r="AJ78" i="20"/>
  <c r="AK47" i="20"/>
  <c r="AT47" i="20" s="1"/>
  <c r="AJ47" i="20"/>
  <c r="AK6" i="20"/>
  <c r="AT6" i="20" s="1"/>
  <c r="AS4" i="104"/>
  <c r="AS81" i="104" s="1"/>
  <c r="AL4" i="104"/>
  <c r="AU4" i="104" s="1"/>
  <c r="Y72" i="99"/>
  <c r="X72" i="99"/>
  <c r="AG75" i="91"/>
  <c r="AP75" i="91" s="1"/>
  <c r="W76" i="91"/>
  <c r="AE75" i="91"/>
  <c r="AF75" i="91"/>
  <c r="AO75" i="91" s="1"/>
  <c r="AH72" i="82"/>
  <c r="AQ72" i="82" s="1"/>
  <c r="AK58" i="20"/>
  <c r="AT58" i="20" s="1"/>
  <c r="AJ58" i="20"/>
  <c r="AJ40" i="20"/>
  <c r="AK40" i="20"/>
  <c r="AT40" i="20" s="1"/>
  <c r="AK22" i="20"/>
  <c r="AT22" i="20" s="1"/>
  <c r="AJ22" i="20"/>
  <c r="AJ10" i="20"/>
  <c r="AK10" i="20"/>
  <c r="AT10" i="20" s="1"/>
  <c r="AJ77" i="20"/>
  <c r="AK77" i="20"/>
  <c r="AT77" i="20" s="1"/>
  <c r="AJ69" i="20"/>
  <c r="AK69" i="20"/>
  <c r="AT69" i="20" s="1"/>
  <c r="AJ63" i="20"/>
  <c r="AK63" i="20"/>
  <c r="AT63" i="20" s="1"/>
  <c r="AK57" i="20"/>
  <c r="AT57" i="20" s="1"/>
  <c r="AJ57" i="20"/>
  <c r="AJ51" i="20"/>
  <c r="AK51" i="20"/>
  <c r="AT51" i="20" s="1"/>
  <c r="AK45" i="20"/>
  <c r="AT45" i="20" s="1"/>
  <c r="AJ45" i="20"/>
  <c r="AK39" i="20"/>
  <c r="AT39" i="20" s="1"/>
  <c r="AJ39" i="20"/>
  <c r="AJ33" i="20"/>
  <c r="AK33" i="20"/>
  <c r="AT33" i="20" s="1"/>
  <c r="AK27" i="20"/>
  <c r="AT27" i="20" s="1"/>
  <c r="AJ27" i="20"/>
  <c r="AX20" i="20"/>
  <c r="S20" i="20" s="1"/>
  <c r="AC20" i="20" s="1"/>
  <c r="AB21" i="20" s="1"/>
  <c r="AX14" i="20"/>
  <c r="S14" i="20" s="1"/>
  <c r="AC14" i="20" s="1"/>
  <c r="AB15" i="20" s="1"/>
  <c r="AX8" i="20"/>
  <c r="S8" i="20" s="1"/>
  <c r="AC8" i="20" s="1"/>
  <c r="AB9" i="20" s="1"/>
  <c r="AI74" i="41"/>
  <c r="AN74" i="41"/>
  <c r="AH69" i="50"/>
  <c r="AQ69" i="50" s="1"/>
  <c r="Y71" i="98"/>
  <c r="X71" i="98"/>
  <c r="AR74" i="49"/>
  <c r="AR79" i="104"/>
  <c r="AR81" i="104" s="1"/>
  <c r="AL79" i="104"/>
  <c r="AU79" i="104" s="1"/>
  <c r="Z75" i="10"/>
  <c r="W70" i="94"/>
  <c r="AF69" i="94"/>
  <c r="AO69" i="94" s="1"/>
  <c r="AG69" i="94"/>
  <c r="AP69" i="94" s="1"/>
  <c r="AE69" i="94"/>
  <c r="AR70" i="35"/>
  <c r="AI77" i="13"/>
  <c r="AN77" i="13"/>
  <c r="AE76" i="54"/>
  <c r="W77" i="54"/>
  <c r="AF76" i="54"/>
  <c r="AO76" i="54" s="1"/>
  <c r="AG76" i="54"/>
  <c r="AP76" i="54" s="1"/>
  <c r="AI79" i="20"/>
  <c r="AN79" i="20"/>
  <c r="AN81" i="20" s="1"/>
  <c r="Y70" i="85"/>
  <c r="X70" i="85"/>
  <c r="AJ71" i="20"/>
  <c r="AK71" i="20"/>
  <c r="AT71" i="20" s="1"/>
  <c r="AK41" i="20"/>
  <c r="AT41" i="20" s="1"/>
  <c r="AJ41" i="20"/>
  <c r="AK17" i="20"/>
  <c r="AT17" i="20" s="1"/>
  <c r="AJ17" i="20"/>
  <c r="Y78" i="16"/>
  <c r="Z78" i="16" s="1"/>
  <c r="X78" i="16"/>
  <c r="AJ64" i="20"/>
  <c r="AK64" i="20"/>
  <c r="AT64" i="20" s="1"/>
  <c r="AJ34" i="20"/>
  <c r="AK34" i="20"/>
  <c r="AT34" i="20" s="1"/>
  <c r="AR68" i="102"/>
  <c r="AJ68" i="20"/>
  <c r="AK68" i="20"/>
  <c r="AT68" i="20" s="1"/>
  <c r="AJ62" i="20"/>
  <c r="AK62" i="20"/>
  <c r="AT62" i="20" s="1"/>
  <c r="AJ56" i="20"/>
  <c r="AK56" i="20"/>
  <c r="AT56" i="20" s="1"/>
  <c r="AJ50" i="20"/>
  <c r="AK50" i="20"/>
  <c r="AT50" i="20" s="1"/>
  <c r="AJ44" i="20"/>
  <c r="AK44" i="20"/>
  <c r="AT44" i="20" s="1"/>
  <c r="AK38" i="20"/>
  <c r="AT38" i="20" s="1"/>
  <c r="AJ38" i="20"/>
  <c r="AK32" i="20"/>
  <c r="AT32" i="20" s="1"/>
  <c r="AJ32" i="20"/>
  <c r="AK26" i="20"/>
  <c r="AT26" i="20" s="1"/>
  <c r="AJ26" i="20"/>
  <c r="AK20" i="20"/>
  <c r="AT20" i="20" s="1"/>
  <c r="AK14" i="20"/>
  <c r="AT14" i="20" s="1"/>
  <c r="AX6" i="20"/>
  <c r="S6" i="20" s="1"/>
  <c r="AC6" i="20" s="1"/>
  <c r="AB7" i="20" s="1"/>
  <c r="AH71" i="35"/>
  <c r="AQ71" i="35" s="1"/>
  <c r="Y75" i="41"/>
  <c r="Z75" i="41"/>
  <c r="X75" i="41"/>
  <c r="AR74" i="10"/>
  <c r="AR68" i="50"/>
  <c r="AG69" i="50"/>
  <c r="AP69" i="50" s="1"/>
  <c r="W70" i="50"/>
  <c r="AE69" i="50"/>
  <c r="AF69" i="50"/>
  <c r="AO69" i="50" s="1"/>
  <c r="AH69" i="102"/>
  <c r="AQ69" i="102" s="1"/>
  <c r="AR71" i="82"/>
  <c r="AI78" i="96"/>
  <c r="AN78" i="96"/>
  <c r="AI71" i="99"/>
  <c r="AN71" i="99"/>
  <c r="Y78" i="13"/>
  <c r="Z78" i="13" s="1"/>
  <c r="X78" i="13"/>
  <c r="AI74" i="11"/>
  <c r="AN74" i="11"/>
  <c r="Y75" i="103"/>
  <c r="X75" i="103"/>
  <c r="Z75" i="103" s="1"/>
  <c r="AJ53" i="20"/>
  <c r="AK53" i="20"/>
  <c r="AT53" i="20" s="1"/>
  <c r="AJ23" i="20"/>
  <c r="AK23" i="20"/>
  <c r="AT23" i="20" s="1"/>
  <c r="AJ76" i="20"/>
  <c r="AK76" i="20"/>
  <c r="AT76" i="20" s="1"/>
  <c r="AK28" i="20"/>
  <c r="AT28" i="20" s="1"/>
  <c r="AJ28" i="20"/>
  <c r="AK74" i="20"/>
  <c r="AT74" i="20" s="1"/>
  <c r="AJ74" i="20"/>
  <c r="AJ79" i="20"/>
  <c r="AS79" i="20" s="1"/>
  <c r="AK79" i="20"/>
  <c r="AT79" i="20" s="1"/>
  <c r="AK73" i="20"/>
  <c r="AT73" i="20" s="1"/>
  <c r="AJ73" i="20"/>
  <c r="AK67" i="20"/>
  <c r="AT67" i="20" s="1"/>
  <c r="AJ67" i="20"/>
  <c r="AJ61" i="20"/>
  <c r="AK61" i="20"/>
  <c r="AT61" i="20" s="1"/>
  <c r="AK55" i="20"/>
  <c r="AT55" i="20" s="1"/>
  <c r="AJ55" i="20"/>
  <c r="AK49" i="20"/>
  <c r="AT49" i="20" s="1"/>
  <c r="AJ49" i="20"/>
  <c r="AJ43" i="20"/>
  <c r="AK43" i="20"/>
  <c r="AT43" i="20" s="1"/>
  <c r="AJ37" i="20"/>
  <c r="AK37" i="20"/>
  <c r="AT37" i="20" s="1"/>
  <c r="AJ31" i="20"/>
  <c r="AK31" i="20"/>
  <c r="AT31" i="20" s="1"/>
  <c r="AJ25" i="20"/>
  <c r="AK25" i="20"/>
  <c r="AT25" i="20" s="1"/>
  <c r="AJ19" i="20"/>
  <c r="AK19" i="20"/>
  <c r="AT19" i="20" s="1"/>
  <c r="AX12" i="20"/>
  <c r="S12" i="20" s="1"/>
  <c r="AC12" i="20" s="1"/>
  <c r="AB13" i="20" s="1"/>
  <c r="AX4" i="20"/>
  <c r="S4" i="20" s="1"/>
  <c r="AC4" i="20" s="1"/>
  <c r="AB5" i="20" s="1"/>
  <c r="AH79" i="84"/>
  <c r="AQ79" i="84" s="1"/>
  <c r="AQ81" i="84" s="1"/>
  <c r="AX4" i="84"/>
  <c r="S4" i="84" s="1"/>
  <c r="AC4" i="84" s="1"/>
  <c r="AB5" i="84" s="1"/>
  <c r="AX5" i="84"/>
  <c r="S5" i="84" s="1"/>
  <c r="AC5" i="84" s="1"/>
  <c r="AB6" i="84" s="1"/>
  <c r="AZ3" i="84"/>
  <c r="AX7" i="84" s="1"/>
  <c r="S7" i="84" s="1"/>
  <c r="AC7" i="84" s="1"/>
  <c r="AB8" i="84" s="1"/>
  <c r="AX3" i="84"/>
  <c r="S3" i="84" s="1"/>
  <c r="AC3" i="84" s="1"/>
  <c r="AX6" i="84"/>
  <c r="S6" i="84" s="1"/>
  <c r="AC6" i="84" s="1"/>
  <c r="AB7" i="84" s="1"/>
  <c r="AX8" i="84"/>
  <c r="S8" i="84" s="1"/>
  <c r="AC8" i="84" s="1"/>
  <c r="AB9" i="84" s="1"/>
  <c r="AX9" i="84"/>
  <c r="S9" i="84" s="1"/>
  <c r="AC9" i="84" s="1"/>
  <c r="AB10" i="84" s="1"/>
  <c r="AX10" i="84"/>
  <c r="S10" i="84" s="1"/>
  <c r="AC10" i="84" s="1"/>
  <c r="AB11" i="84" s="1"/>
  <c r="AX11" i="84"/>
  <c r="S11" i="84" s="1"/>
  <c r="AC11" i="84" s="1"/>
  <c r="AB12" i="84" s="1"/>
  <c r="AX12" i="84"/>
  <c r="S12" i="84" s="1"/>
  <c r="AC12" i="84" s="1"/>
  <c r="AB13" i="84" s="1"/>
  <c r="AX13" i="84"/>
  <c r="S13" i="84" s="1"/>
  <c r="AC13" i="84" s="1"/>
  <c r="AB14" i="84" s="1"/>
  <c r="AX14" i="84"/>
  <c r="S14" i="84" s="1"/>
  <c r="AC14" i="84" s="1"/>
  <c r="AB15" i="84" s="1"/>
  <c r="AX15" i="84"/>
  <c r="S15" i="84" s="1"/>
  <c r="AC15" i="84" s="1"/>
  <c r="AB16" i="84" s="1"/>
  <c r="AX16" i="84"/>
  <c r="S16" i="84" s="1"/>
  <c r="AC16" i="84" s="1"/>
  <c r="AB17" i="84" s="1"/>
  <c r="AX17" i="84"/>
  <c r="S17" i="84" s="1"/>
  <c r="AC17" i="84" s="1"/>
  <c r="AB18" i="84" s="1"/>
  <c r="AX18" i="84"/>
  <c r="S18" i="84" s="1"/>
  <c r="AC18" i="84" s="1"/>
  <c r="AB19" i="84" s="1"/>
  <c r="AX19" i="84"/>
  <c r="S19" i="84" s="1"/>
  <c r="AC19" i="84" s="1"/>
  <c r="AB20" i="84" s="1"/>
  <c r="AX20" i="84"/>
  <c r="S20" i="84" s="1"/>
  <c r="AC20" i="84" s="1"/>
  <c r="AB21" i="84" s="1"/>
  <c r="AX21" i="84"/>
  <c r="S21" i="84" s="1"/>
  <c r="AC21" i="84" s="1"/>
  <c r="AB22" i="84" s="1"/>
  <c r="AX22" i="84"/>
  <c r="S22" i="84" s="1"/>
  <c r="AC22" i="84" s="1"/>
  <c r="AB23" i="84" s="1"/>
  <c r="AX23" i="84"/>
  <c r="S23" i="84" s="1"/>
  <c r="AC23" i="84" s="1"/>
  <c r="AB24" i="84" s="1"/>
  <c r="AX24" i="84"/>
  <c r="S24" i="84" s="1"/>
  <c r="AC24" i="84" s="1"/>
  <c r="AB25" i="84" s="1"/>
  <c r="AX25" i="84"/>
  <c r="S25" i="84" s="1"/>
  <c r="AC25" i="84" s="1"/>
  <c r="AB26" i="84" s="1"/>
  <c r="AX26" i="84"/>
  <c r="S26" i="84" s="1"/>
  <c r="AC26" i="84" s="1"/>
  <c r="AB27" i="84" s="1"/>
  <c r="AX27" i="84"/>
  <c r="S27" i="84" s="1"/>
  <c r="AC27" i="84" s="1"/>
  <c r="AB28" i="84" s="1"/>
  <c r="AX28" i="84"/>
  <c r="S28" i="84" s="1"/>
  <c r="AC28" i="84" s="1"/>
  <c r="AB29" i="84" s="1"/>
  <c r="AX29" i="84"/>
  <c r="S29" i="84" s="1"/>
  <c r="AC29" i="84" s="1"/>
  <c r="AB30" i="84" s="1"/>
  <c r="AX30" i="84"/>
  <c r="S30" i="84" s="1"/>
  <c r="AC30" i="84" s="1"/>
  <c r="AB31" i="84" s="1"/>
  <c r="AX31" i="84"/>
  <c r="S31" i="84" s="1"/>
  <c r="AC31" i="84" s="1"/>
  <c r="AB32" i="84" s="1"/>
  <c r="AX32" i="84"/>
  <c r="S32" i="84" s="1"/>
  <c r="AC32" i="84" s="1"/>
  <c r="AB33" i="84" s="1"/>
  <c r="AX33" i="84"/>
  <c r="S33" i="84" s="1"/>
  <c r="AC33" i="84" s="1"/>
  <c r="AB34" i="84" s="1"/>
  <c r="AX34" i="84"/>
  <c r="S34" i="84" s="1"/>
  <c r="AC34" i="84" s="1"/>
  <c r="AB35" i="84" s="1"/>
  <c r="AX35" i="84"/>
  <c r="S35" i="84" s="1"/>
  <c r="AC35" i="84" s="1"/>
  <c r="AB36" i="84" s="1"/>
  <c r="AX36" i="84"/>
  <c r="S36" i="84" s="1"/>
  <c r="AC36" i="84" s="1"/>
  <c r="AB37" i="84" s="1"/>
  <c r="AX37" i="84"/>
  <c r="S37" i="84" s="1"/>
  <c r="AC37" i="84" s="1"/>
  <c r="AB38" i="84" s="1"/>
  <c r="AX38" i="84"/>
  <c r="S38" i="84" s="1"/>
  <c r="AC38" i="84" s="1"/>
  <c r="AB39" i="84" s="1"/>
  <c r="AX39" i="84"/>
  <c r="S39" i="84" s="1"/>
  <c r="AC39" i="84" s="1"/>
  <c r="AB40" i="84" s="1"/>
  <c r="AX40" i="84"/>
  <c r="S40" i="84" s="1"/>
  <c r="AC40" i="84" s="1"/>
  <c r="AB41" i="84" s="1"/>
  <c r="AX41" i="84"/>
  <c r="S41" i="84" s="1"/>
  <c r="AC41" i="84" s="1"/>
  <c r="AB42" i="84" s="1"/>
  <c r="AX42" i="84"/>
  <c r="S42" i="84" s="1"/>
  <c r="AC42" i="84" s="1"/>
  <c r="AB43" i="84" s="1"/>
  <c r="AX43" i="84"/>
  <c r="S43" i="84" s="1"/>
  <c r="AC43" i="84" s="1"/>
  <c r="AB44" i="84" s="1"/>
  <c r="AX44" i="84"/>
  <c r="S44" i="84" s="1"/>
  <c r="AC44" i="84" s="1"/>
  <c r="AB45" i="84" s="1"/>
  <c r="AX45" i="84"/>
  <c r="S45" i="84" s="1"/>
  <c r="AC45" i="84" s="1"/>
  <c r="AB46" i="84" s="1"/>
  <c r="AX46" i="84"/>
  <c r="S46" i="84" s="1"/>
  <c r="AC46" i="84" s="1"/>
  <c r="AB47" i="84" s="1"/>
  <c r="AX47" i="84"/>
  <c r="S47" i="84" s="1"/>
  <c r="AC47" i="84" s="1"/>
  <c r="AB48" i="84" s="1"/>
  <c r="AX48" i="84"/>
  <c r="S48" i="84" s="1"/>
  <c r="AC48" i="84" s="1"/>
  <c r="AB49" i="84" s="1"/>
  <c r="AX49" i="84"/>
  <c r="S49" i="84" s="1"/>
  <c r="AC49" i="84" s="1"/>
  <c r="AB50" i="84" s="1"/>
  <c r="AX50" i="84"/>
  <c r="S50" i="84" s="1"/>
  <c r="AC50" i="84" s="1"/>
  <c r="AB51" i="84" s="1"/>
  <c r="AX51" i="84"/>
  <c r="S51" i="84" s="1"/>
  <c r="AC51" i="84" s="1"/>
  <c r="AB52" i="84" s="1"/>
  <c r="AX52" i="84"/>
  <c r="S52" i="84" s="1"/>
  <c r="AC52" i="84" s="1"/>
  <c r="AB53" i="84" s="1"/>
  <c r="AX53" i="84"/>
  <c r="S53" i="84" s="1"/>
  <c r="AC53" i="84" s="1"/>
  <c r="AB54" i="84" s="1"/>
  <c r="AX54" i="84"/>
  <c r="S54" i="84" s="1"/>
  <c r="AC54" i="84" s="1"/>
  <c r="AB55" i="84" s="1"/>
  <c r="AX55" i="84"/>
  <c r="S55" i="84" s="1"/>
  <c r="AC55" i="84" s="1"/>
  <c r="AB56" i="84" s="1"/>
  <c r="AX56" i="84"/>
  <c r="S56" i="84" s="1"/>
  <c r="AC56" i="84" s="1"/>
  <c r="AB57" i="84" s="1"/>
  <c r="AX57" i="84"/>
  <c r="S57" i="84" s="1"/>
  <c r="AC57" i="84" s="1"/>
  <c r="AB58" i="84" s="1"/>
  <c r="AX58" i="84"/>
  <c r="S58" i="84" s="1"/>
  <c r="AC58" i="84" s="1"/>
  <c r="AB59" i="84" s="1"/>
  <c r="AX59" i="84"/>
  <c r="S59" i="84" s="1"/>
  <c r="AC59" i="84" s="1"/>
  <c r="AB60" i="84" s="1"/>
  <c r="AX60" i="84"/>
  <c r="S60" i="84" s="1"/>
  <c r="AC60" i="84" s="1"/>
  <c r="AB61" i="84" s="1"/>
  <c r="AX61" i="84"/>
  <c r="S61" i="84" s="1"/>
  <c r="AC61" i="84" s="1"/>
  <c r="AB62" i="84" s="1"/>
  <c r="AX62" i="84"/>
  <c r="S62" i="84" s="1"/>
  <c r="AC62" i="84" s="1"/>
  <c r="AB63" i="84" s="1"/>
  <c r="AX63" i="84"/>
  <c r="S63" i="84" s="1"/>
  <c r="AC63" i="84" s="1"/>
  <c r="AB64" i="84" s="1"/>
  <c r="AX64" i="84"/>
  <c r="S64" i="84" s="1"/>
  <c r="AC64" i="84" s="1"/>
  <c r="AB65" i="84" s="1"/>
  <c r="AX65" i="84"/>
  <c r="S65" i="84" s="1"/>
  <c r="AC65" i="84" s="1"/>
  <c r="AB66" i="84" s="1"/>
  <c r="AX66" i="84"/>
  <c r="S66" i="84" s="1"/>
  <c r="AC66" i="84" s="1"/>
  <c r="AB67" i="84" s="1"/>
  <c r="AX67" i="84"/>
  <c r="S67" i="84" s="1"/>
  <c r="AC67" i="84" s="1"/>
  <c r="AB68" i="84" s="1"/>
  <c r="AX68" i="84"/>
  <c r="S68" i="84" s="1"/>
  <c r="AC68" i="84" s="1"/>
  <c r="AB69" i="84" s="1"/>
  <c r="AX69" i="84"/>
  <c r="S69" i="84" s="1"/>
  <c r="AC69" i="84" s="1"/>
  <c r="AB70" i="84" s="1"/>
  <c r="AX70" i="84"/>
  <c r="S70" i="84" s="1"/>
  <c r="AC70" i="84" s="1"/>
  <c r="AB71" i="84" s="1"/>
  <c r="AX71" i="84"/>
  <c r="S71" i="84" s="1"/>
  <c r="AC71" i="84" s="1"/>
  <c r="AB72" i="84" s="1"/>
  <c r="AX72" i="84"/>
  <c r="S72" i="84" s="1"/>
  <c r="AC72" i="84" s="1"/>
  <c r="AB73" i="84" s="1"/>
  <c r="AX73" i="84"/>
  <c r="S73" i="84" s="1"/>
  <c r="AC73" i="84" s="1"/>
  <c r="AB74" i="84" s="1"/>
  <c r="AX77" i="84"/>
  <c r="S77" i="84" s="1"/>
  <c r="AC77" i="84" s="1"/>
  <c r="AB78" i="84" s="1"/>
  <c r="AX74" i="84"/>
  <c r="S74" i="84" s="1"/>
  <c r="AC74" i="84" s="1"/>
  <c r="AB75" i="84" s="1"/>
  <c r="AX75" i="84"/>
  <c r="S75" i="84" s="1"/>
  <c r="AC75" i="84" s="1"/>
  <c r="AB76" i="84" s="1"/>
  <c r="AX76" i="84"/>
  <c r="S76" i="84" s="1"/>
  <c r="AC76" i="84" s="1"/>
  <c r="AB77" i="84" s="1"/>
  <c r="AX78" i="84"/>
  <c r="S78" i="84" s="1"/>
  <c r="AC78" i="84" s="1"/>
  <c r="AB79" i="84" s="1"/>
  <c r="Z71" i="35"/>
  <c r="Z69" i="102"/>
  <c r="AI77" i="44"/>
  <c r="AN77" i="44"/>
  <c r="AR74" i="83"/>
  <c r="AH75" i="83"/>
  <c r="AQ75" i="83" s="1"/>
  <c r="AH72" i="42"/>
  <c r="AQ72" i="42" s="1"/>
  <c r="AU81" i="104"/>
  <c r="C11" i="104" s="1"/>
  <c r="F48" i="57" s="1"/>
  <c r="X75" i="11"/>
  <c r="Y75" i="11"/>
  <c r="Z75" i="11"/>
  <c r="AH75" i="49"/>
  <c r="AQ75" i="49" s="1"/>
  <c r="AI69" i="85"/>
  <c r="AN69" i="85"/>
  <c r="Y79" i="51"/>
  <c r="Z79" i="51"/>
  <c r="X79" i="51"/>
  <c r="Y75" i="18"/>
  <c r="X75" i="18"/>
  <c r="AI70" i="48"/>
  <c r="AN70" i="48"/>
  <c r="AE75" i="103" l="1"/>
  <c r="AF75" i="103"/>
  <c r="AO75" i="103" s="1"/>
  <c r="AG75" i="103"/>
  <c r="AP75" i="103" s="1"/>
  <c r="W76" i="103"/>
  <c r="AG78" i="13"/>
  <c r="AP78" i="13" s="1"/>
  <c r="AF78" i="13"/>
  <c r="AO78" i="13" s="1"/>
  <c r="AE78" i="13"/>
  <c r="W79" i="13"/>
  <c r="AE78" i="16"/>
  <c r="W79" i="16"/>
  <c r="AG78" i="16"/>
  <c r="AP78" i="16" s="1"/>
  <c r="AF78" i="16"/>
  <c r="AO78" i="16" s="1"/>
  <c r="AE73" i="90"/>
  <c r="W74" i="90"/>
  <c r="AG73" i="90"/>
  <c r="AP73" i="90" s="1"/>
  <c r="AF73" i="90"/>
  <c r="AO73" i="90" s="1"/>
  <c r="AR77" i="44"/>
  <c r="AJ40" i="84"/>
  <c r="AK40" i="84"/>
  <c r="AT40" i="84" s="1"/>
  <c r="AJ10" i="84"/>
  <c r="AK10" i="84"/>
  <c r="AT10" i="84" s="1"/>
  <c r="AR78" i="96"/>
  <c r="AF75" i="41"/>
  <c r="AO75" i="41" s="1"/>
  <c r="AG75" i="41"/>
  <c r="AP75" i="41" s="1"/>
  <c r="W76" i="41"/>
  <c r="AE75" i="41"/>
  <c r="AS26" i="20"/>
  <c r="AL26" i="20"/>
  <c r="AU26" i="20" s="1"/>
  <c r="AS71" i="20"/>
  <c r="AL71" i="20"/>
  <c r="AU71" i="20" s="1"/>
  <c r="AR77" i="13"/>
  <c r="AH78" i="44"/>
  <c r="AQ78" i="44" s="1"/>
  <c r="AH78" i="88"/>
  <c r="AQ78" i="88" s="1"/>
  <c r="AR69" i="85"/>
  <c r="AJ69" i="84"/>
  <c r="AK69" i="84"/>
  <c r="AT69" i="84" s="1"/>
  <c r="AJ63" i="84"/>
  <c r="AK63" i="84"/>
  <c r="AT63" i="84" s="1"/>
  <c r="AJ57" i="84"/>
  <c r="AK57" i="84"/>
  <c r="AT57" i="84" s="1"/>
  <c r="AK51" i="84"/>
  <c r="AT51" i="84" s="1"/>
  <c r="AJ51" i="84"/>
  <c r="AJ45" i="84"/>
  <c r="AK45" i="84"/>
  <c r="AT45" i="84" s="1"/>
  <c r="AK39" i="84"/>
  <c r="AT39" i="84" s="1"/>
  <c r="AJ39" i="84"/>
  <c r="AK33" i="84"/>
  <c r="AT33" i="84" s="1"/>
  <c r="AJ33" i="84"/>
  <c r="AK27" i="84"/>
  <c r="AT27" i="84" s="1"/>
  <c r="AJ27" i="84"/>
  <c r="AJ21" i="84"/>
  <c r="AK21" i="84"/>
  <c r="AT21" i="84" s="1"/>
  <c r="AJ15" i="84"/>
  <c r="AK15" i="84"/>
  <c r="AT15" i="84" s="1"/>
  <c r="AK9" i="84"/>
  <c r="AT9" i="84" s="1"/>
  <c r="AJ9" i="84"/>
  <c r="AS25" i="20"/>
  <c r="AL25" i="20"/>
  <c r="AU25" i="20" s="1"/>
  <c r="AS43" i="20"/>
  <c r="AL43" i="20"/>
  <c r="AU43" i="20" s="1"/>
  <c r="AS61" i="20"/>
  <c r="AL61" i="20"/>
  <c r="AU61" i="20" s="1"/>
  <c r="AS76" i="20"/>
  <c r="AL76" i="20"/>
  <c r="AU76" i="20" s="1"/>
  <c r="AJ7" i="20"/>
  <c r="AK7" i="20"/>
  <c r="AT7" i="20" s="1"/>
  <c r="AS44" i="20"/>
  <c r="AL44" i="20"/>
  <c r="AU44" i="20" s="1"/>
  <c r="AS62" i="20"/>
  <c r="AL62" i="20"/>
  <c r="AU62" i="20" s="1"/>
  <c r="AS34" i="20"/>
  <c r="AL34" i="20"/>
  <c r="AU34" i="20" s="1"/>
  <c r="AS17" i="20"/>
  <c r="AL17" i="20"/>
  <c r="AU17" i="20" s="1"/>
  <c r="AH70" i="85"/>
  <c r="AQ70" i="85" s="1"/>
  <c r="Y70" i="94"/>
  <c r="X70" i="94"/>
  <c r="AH71" i="98"/>
  <c r="AQ71" i="98" s="1"/>
  <c r="AJ21" i="20"/>
  <c r="AK21" i="20"/>
  <c r="AT21" i="20" s="1"/>
  <c r="AS77" i="20"/>
  <c r="AL77" i="20"/>
  <c r="AU77" i="20" s="1"/>
  <c r="AS40" i="20"/>
  <c r="AL40" i="20"/>
  <c r="AU40" i="20" s="1"/>
  <c r="AJ6" i="20"/>
  <c r="AH71" i="48"/>
  <c r="AQ71" i="48" s="1"/>
  <c r="AR72" i="90"/>
  <c r="AI79" i="95"/>
  <c r="AN79" i="95"/>
  <c r="Z78" i="44"/>
  <c r="AF78" i="100"/>
  <c r="AO78" i="100" s="1"/>
  <c r="AE78" i="100"/>
  <c r="W79" i="100"/>
  <c r="AG78" i="100"/>
  <c r="AP78" i="100" s="1"/>
  <c r="AS46" i="20"/>
  <c r="AL46" i="20"/>
  <c r="AU46" i="20" s="1"/>
  <c r="Z78" i="88"/>
  <c r="AI75" i="55"/>
  <c r="AN75" i="55"/>
  <c r="AS72" i="20"/>
  <c r="AL72" i="20"/>
  <c r="AU72" i="20" s="1"/>
  <c r="AI75" i="49"/>
  <c r="AN75" i="49"/>
  <c r="AI72" i="82"/>
  <c r="AN72" i="82"/>
  <c r="AJ75" i="84"/>
  <c r="AK75" i="84"/>
  <c r="AT75" i="84" s="1"/>
  <c r="AJ34" i="84"/>
  <c r="AK34" i="84"/>
  <c r="AT34" i="84" s="1"/>
  <c r="AJ16" i="84"/>
  <c r="AK16" i="84"/>
  <c r="AT16" i="84" s="1"/>
  <c r="AH75" i="103"/>
  <c r="AQ75" i="103" s="1"/>
  <c r="AS57" i="20"/>
  <c r="AL57" i="20"/>
  <c r="AU57" i="20" s="1"/>
  <c r="Y76" i="91"/>
  <c r="Z76" i="91"/>
  <c r="X76" i="91"/>
  <c r="AR77" i="88"/>
  <c r="AS29" i="20"/>
  <c r="AL29" i="20"/>
  <c r="AU29" i="20" s="1"/>
  <c r="AH73" i="90"/>
  <c r="AQ73" i="90" s="1"/>
  <c r="W75" i="87"/>
  <c r="AG74" i="87"/>
  <c r="AP74" i="87" s="1"/>
  <c r="AE74" i="87"/>
  <c r="AF74" i="87"/>
  <c r="AO74" i="87" s="1"/>
  <c r="AS48" i="20"/>
  <c r="AL48" i="20"/>
  <c r="AU48" i="20" s="1"/>
  <c r="AS52" i="20"/>
  <c r="AL52" i="20"/>
  <c r="AU52" i="20" s="1"/>
  <c r="AS11" i="20"/>
  <c r="AL11" i="20"/>
  <c r="AU11" i="20" s="1"/>
  <c r="AE71" i="35"/>
  <c r="AG71" i="35"/>
  <c r="AP71" i="35" s="1"/>
  <c r="AF71" i="35"/>
  <c r="AO71" i="35" s="1"/>
  <c r="W72" i="35"/>
  <c r="AK62" i="84"/>
  <c r="AT62" i="84" s="1"/>
  <c r="AJ62" i="84"/>
  <c r="AK56" i="84"/>
  <c r="AT56" i="84" s="1"/>
  <c r="AJ56" i="84"/>
  <c r="AJ50" i="84"/>
  <c r="AK50" i="84"/>
  <c r="AT50" i="84" s="1"/>
  <c r="AJ44" i="84"/>
  <c r="AK44" i="84"/>
  <c r="AT44" i="84" s="1"/>
  <c r="AJ38" i="84"/>
  <c r="AK38" i="84"/>
  <c r="AT38" i="84" s="1"/>
  <c r="AJ32" i="84"/>
  <c r="AK32" i="84"/>
  <c r="AT32" i="84" s="1"/>
  <c r="AJ26" i="84"/>
  <c r="AK26" i="84"/>
  <c r="AT26" i="84" s="1"/>
  <c r="AJ20" i="84"/>
  <c r="AK20" i="84"/>
  <c r="AT20" i="84" s="1"/>
  <c r="AJ14" i="84"/>
  <c r="AK14" i="84"/>
  <c r="AT14" i="84" s="1"/>
  <c r="AK7" i="84"/>
  <c r="AT7" i="84" s="1"/>
  <c r="AJ7" i="84"/>
  <c r="AK5" i="20"/>
  <c r="AT5" i="20" s="1"/>
  <c r="AJ5" i="20"/>
  <c r="AS49" i="20"/>
  <c r="AL49" i="20"/>
  <c r="AU49" i="20" s="1"/>
  <c r="AS67" i="20"/>
  <c r="AL67" i="20"/>
  <c r="AU67" i="20" s="1"/>
  <c r="AS74" i="20"/>
  <c r="AL74" i="20"/>
  <c r="AU74" i="20" s="1"/>
  <c r="AS32" i="20"/>
  <c r="AL32" i="20"/>
  <c r="AU32" i="20" s="1"/>
  <c r="Z70" i="85"/>
  <c r="W76" i="10"/>
  <c r="AF75" i="10"/>
  <c r="AO75" i="10" s="1"/>
  <c r="AE75" i="10"/>
  <c r="AG75" i="10"/>
  <c r="AP75" i="10" s="1"/>
  <c r="Z71" i="98"/>
  <c r="AS27" i="20"/>
  <c r="AL27" i="20"/>
  <c r="AU27" i="20" s="1"/>
  <c r="AS45" i="20"/>
  <c r="AL45" i="20"/>
  <c r="AU45" i="20" s="1"/>
  <c r="AS58" i="20"/>
  <c r="AL58" i="20"/>
  <c r="AU58" i="20" s="1"/>
  <c r="AH72" i="99"/>
  <c r="AQ72" i="99" s="1"/>
  <c r="Z71" i="48"/>
  <c r="AS3" i="20"/>
  <c r="AL3" i="20"/>
  <c r="AU3" i="20" s="1"/>
  <c r="AS59" i="20"/>
  <c r="AL59" i="20"/>
  <c r="AU59" i="20" s="1"/>
  <c r="AR70" i="98"/>
  <c r="AS18" i="20"/>
  <c r="AL18" i="20"/>
  <c r="AU18" i="20" s="1"/>
  <c r="AS36" i="20"/>
  <c r="AL36" i="20"/>
  <c r="AU36" i="20" s="1"/>
  <c r="AS54" i="20"/>
  <c r="AL54" i="20"/>
  <c r="AU54" i="20" s="1"/>
  <c r="AI72" i="42"/>
  <c r="AN72" i="42"/>
  <c r="AJ70" i="84"/>
  <c r="AK70" i="84"/>
  <c r="AT70" i="84" s="1"/>
  <c r="AJ52" i="84"/>
  <c r="AK52" i="84"/>
  <c r="AT52" i="84" s="1"/>
  <c r="AJ5" i="84"/>
  <c r="AK5" i="84"/>
  <c r="AT5" i="84" s="1"/>
  <c r="AK15" i="20"/>
  <c r="AT15" i="20" s="1"/>
  <c r="AJ15" i="20"/>
  <c r="AK74" i="84"/>
  <c r="AT74" i="84" s="1"/>
  <c r="AJ74" i="84"/>
  <c r="AJ68" i="84"/>
  <c r="AK68" i="84"/>
  <c r="AT68" i="84" s="1"/>
  <c r="AH79" i="51"/>
  <c r="AQ79" i="51" s="1"/>
  <c r="AQ81" i="51" s="1"/>
  <c r="AZ3" i="51"/>
  <c r="AX8" i="51" s="1"/>
  <c r="S8" i="51" s="1"/>
  <c r="AC8" i="51" s="1"/>
  <c r="AB9" i="51" s="1"/>
  <c r="AX3" i="51"/>
  <c r="S3" i="51" s="1"/>
  <c r="AC3" i="51" s="1"/>
  <c r="AX4" i="51"/>
  <c r="S4" i="51" s="1"/>
  <c r="AC4" i="51" s="1"/>
  <c r="AB5" i="51" s="1"/>
  <c r="AX5" i="51"/>
  <c r="S5" i="51" s="1"/>
  <c r="AC5" i="51" s="1"/>
  <c r="AB6" i="51" s="1"/>
  <c r="AX6" i="51"/>
  <c r="S6" i="51" s="1"/>
  <c r="AC6" i="51" s="1"/>
  <c r="AB7" i="51" s="1"/>
  <c r="AX7" i="51"/>
  <c r="S7" i="51" s="1"/>
  <c r="AC7" i="51" s="1"/>
  <c r="AB8" i="51" s="1"/>
  <c r="AX9" i="51"/>
  <c r="S9" i="51" s="1"/>
  <c r="AC9" i="51" s="1"/>
  <c r="AB10" i="51" s="1"/>
  <c r="AX10" i="51"/>
  <c r="S10" i="51" s="1"/>
  <c r="AC10" i="51" s="1"/>
  <c r="AB11" i="51" s="1"/>
  <c r="AX11" i="51"/>
  <c r="S11" i="51" s="1"/>
  <c r="AC11" i="51" s="1"/>
  <c r="AB12" i="51" s="1"/>
  <c r="AX12" i="51"/>
  <c r="S12" i="51" s="1"/>
  <c r="AC12" i="51" s="1"/>
  <c r="AB13" i="51" s="1"/>
  <c r="AX13" i="51"/>
  <c r="S13" i="51" s="1"/>
  <c r="AC13" i="51" s="1"/>
  <c r="AB14" i="51" s="1"/>
  <c r="AX14" i="51"/>
  <c r="S14" i="51" s="1"/>
  <c r="AC14" i="51" s="1"/>
  <c r="AB15" i="51" s="1"/>
  <c r="AX15" i="51"/>
  <c r="S15" i="51" s="1"/>
  <c r="AC15" i="51" s="1"/>
  <c r="AB16" i="51" s="1"/>
  <c r="AX16" i="51"/>
  <c r="S16" i="51" s="1"/>
  <c r="AC16" i="51" s="1"/>
  <c r="AB17" i="51" s="1"/>
  <c r="AX17" i="51"/>
  <c r="S17" i="51" s="1"/>
  <c r="AC17" i="51" s="1"/>
  <c r="AB18" i="51" s="1"/>
  <c r="AX18" i="51"/>
  <c r="S18" i="51" s="1"/>
  <c r="AC18" i="51" s="1"/>
  <c r="AB19" i="51" s="1"/>
  <c r="AX19" i="51"/>
  <c r="S19" i="51" s="1"/>
  <c r="AC19" i="51" s="1"/>
  <c r="AB20" i="51" s="1"/>
  <c r="AX20" i="51"/>
  <c r="S20" i="51" s="1"/>
  <c r="AC20" i="51" s="1"/>
  <c r="AB21" i="51" s="1"/>
  <c r="AX21" i="51"/>
  <c r="S21" i="51" s="1"/>
  <c r="AC21" i="51" s="1"/>
  <c r="AB22" i="51" s="1"/>
  <c r="AX22" i="51"/>
  <c r="S22" i="51" s="1"/>
  <c r="AC22" i="51" s="1"/>
  <c r="AB23" i="51" s="1"/>
  <c r="AX23" i="51"/>
  <c r="S23" i="51" s="1"/>
  <c r="AC23" i="51" s="1"/>
  <c r="AB24" i="51" s="1"/>
  <c r="AX24" i="51"/>
  <c r="S24" i="51" s="1"/>
  <c r="AC24" i="51" s="1"/>
  <c r="AB25" i="51" s="1"/>
  <c r="AX25" i="51"/>
  <c r="S25" i="51" s="1"/>
  <c r="AC25" i="51" s="1"/>
  <c r="AB26" i="51" s="1"/>
  <c r="AX26" i="51"/>
  <c r="S26" i="51" s="1"/>
  <c r="AC26" i="51" s="1"/>
  <c r="AB27" i="51" s="1"/>
  <c r="AX27" i="51"/>
  <c r="S27" i="51" s="1"/>
  <c r="AC27" i="51" s="1"/>
  <c r="AB28" i="51" s="1"/>
  <c r="AX28" i="51"/>
  <c r="S28" i="51" s="1"/>
  <c r="AC28" i="51" s="1"/>
  <c r="AB29" i="51" s="1"/>
  <c r="AX29" i="51"/>
  <c r="S29" i="51" s="1"/>
  <c r="AC29" i="51" s="1"/>
  <c r="AB30" i="51" s="1"/>
  <c r="AX30" i="51"/>
  <c r="S30" i="51" s="1"/>
  <c r="AC30" i="51" s="1"/>
  <c r="AB31" i="51" s="1"/>
  <c r="AX31" i="51"/>
  <c r="S31" i="51" s="1"/>
  <c r="AC31" i="51" s="1"/>
  <c r="AB32" i="51" s="1"/>
  <c r="AX32" i="51"/>
  <c r="S32" i="51" s="1"/>
  <c r="AC32" i="51" s="1"/>
  <c r="AB33" i="51" s="1"/>
  <c r="AX33" i="51"/>
  <c r="S33" i="51" s="1"/>
  <c r="AC33" i="51" s="1"/>
  <c r="AB34" i="51" s="1"/>
  <c r="AX34" i="51"/>
  <c r="S34" i="51" s="1"/>
  <c r="AC34" i="51" s="1"/>
  <c r="AB35" i="51" s="1"/>
  <c r="AX35" i="51"/>
  <c r="S35" i="51" s="1"/>
  <c r="AC35" i="51" s="1"/>
  <c r="AB36" i="51" s="1"/>
  <c r="AX36" i="51"/>
  <c r="S36" i="51" s="1"/>
  <c r="AC36" i="51" s="1"/>
  <c r="AB37" i="51" s="1"/>
  <c r="AX37" i="51"/>
  <c r="S37" i="51" s="1"/>
  <c r="AC37" i="51" s="1"/>
  <c r="AB38" i="51" s="1"/>
  <c r="AX38" i="51"/>
  <c r="S38" i="51" s="1"/>
  <c r="AC38" i="51" s="1"/>
  <c r="AB39" i="51" s="1"/>
  <c r="AX39" i="51"/>
  <c r="S39" i="51" s="1"/>
  <c r="AC39" i="51" s="1"/>
  <c r="AB40" i="51" s="1"/>
  <c r="AX40" i="51"/>
  <c r="S40" i="51" s="1"/>
  <c r="AC40" i="51" s="1"/>
  <c r="AB41" i="51" s="1"/>
  <c r="AX41" i="51"/>
  <c r="S41" i="51" s="1"/>
  <c r="AC41" i="51" s="1"/>
  <c r="AB42" i="51" s="1"/>
  <c r="AX42" i="51"/>
  <c r="S42" i="51" s="1"/>
  <c r="AC42" i="51" s="1"/>
  <c r="AB43" i="51" s="1"/>
  <c r="AX43" i="51"/>
  <c r="S43" i="51" s="1"/>
  <c r="AC43" i="51" s="1"/>
  <c r="AB44" i="51" s="1"/>
  <c r="AX44" i="51"/>
  <c r="S44" i="51" s="1"/>
  <c r="AC44" i="51" s="1"/>
  <c r="AB45" i="51" s="1"/>
  <c r="AX45" i="51"/>
  <c r="S45" i="51" s="1"/>
  <c r="AC45" i="51" s="1"/>
  <c r="AB46" i="51" s="1"/>
  <c r="AX46" i="51"/>
  <c r="S46" i="51" s="1"/>
  <c r="AC46" i="51" s="1"/>
  <c r="AB47" i="51" s="1"/>
  <c r="AX47" i="51"/>
  <c r="S47" i="51" s="1"/>
  <c r="AC47" i="51" s="1"/>
  <c r="AB48" i="51" s="1"/>
  <c r="AX48" i="51"/>
  <c r="S48" i="51" s="1"/>
  <c r="AC48" i="51" s="1"/>
  <c r="AB49" i="51" s="1"/>
  <c r="AX49" i="51"/>
  <c r="S49" i="51" s="1"/>
  <c r="AC49" i="51" s="1"/>
  <c r="AB50" i="51" s="1"/>
  <c r="AX50" i="51"/>
  <c r="S50" i="51" s="1"/>
  <c r="AC50" i="51" s="1"/>
  <c r="AB51" i="51" s="1"/>
  <c r="AX51" i="51"/>
  <c r="S51" i="51" s="1"/>
  <c r="AC51" i="51" s="1"/>
  <c r="AB52" i="51" s="1"/>
  <c r="AX52" i="51"/>
  <c r="S52" i="51" s="1"/>
  <c r="AC52" i="51" s="1"/>
  <c r="AB53" i="51" s="1"/>
  <c r="AX53" i="51"/>
  <c r="S53" i="51" s="1"/>
  <c r="AC53" i="51" s="1"/>
  <c r="AB54" i="51" s="1"/>
  <c r="AX54" i="51"/>
  <c r="S54" i="51" s="1"/>
  <c r="AC54" i="51" s="1"/>
  <c r="AB55" i="51" s="1"/>
  <c r="AX55" i="51"/>
  <c r="S55" i="51" s="1"/>
  <c r="AC55" i="51" s="1"/>
  <c r="AB56" i="51" s="1"/>
  <c r="AX56" i="51"/>
  <c r="S56" i="51" s="1"/>
  <c r="AC56" i="51" s="1"/>
  <c r="AB57" i="51" s="1"/>
  <c r="AX57" i="51"/>
  <c r="S57" i="51" s="1"/>
  <c r="AC57" i="51" s="1"/>
  <c r="AB58" i="51" s="1"/>
  <c r="AX58" i="51"/>
  <c r="S58" i="51" s="1"/>
  <c r="AC58" i="51" s="1"/>
  <c r="AB59" i="51" s="1"/>
  <c r="AX59" i="51"/>
  <c r="S59" i="51" s="1"/>
  <c r="AC59" i="51" s="1"/>
  <c r="AB60" i="51" s="1"/>
  <c r="AX60" i="51"/>
  <c r="S60" i="51" s="1"/>
  <c r="AC60" i="51" s="1"/>
  <c r="AB61" i="51" s="1"/>
  <c r="AX61" i="51"/>
  <c r="S61" i="51" s="1"/>
  <c r="AC61" i="51" s="1"/>
  <c r="AB62" i="51" s="1"/>
  <c r="AX62" i="51"/>
  <c r="S62" i="51" s="1"/>
  <c r="AC62" i="51" s="1"/>
  <c r="AB63" i="51" s="1"/>
  <c r="AX63" i="51"/>
  <c r="S63" i="51" s="1"/>
  <c r="AC63" i="51" s="1"/>
  <c r="AB64" i="51" s="1"/>
  <c r="AX64" i="51"/>
  <c r="S64" i="51" s="1"/>
  <c r="AC64" i="51" s="1"/>
  <c r="AB65" i="51" s="1"/>
  <c r="AX65" i="51"/>
  <c r="S65" i="51" s="1"/>
  <c r="AC65" i="51" s="1"/>
  <c r="AB66" i="51" s="1"/>
  <c r="AX66" i="51"/>
  <c r="S66" i="51" s="1"/>
  <c r="AC66" i="51" s="1"/>
  <c r="AB67" i="51" s="1"/>
  <c r="AX67" i="51"/>
  <c r="S67" i="51" s="1"/>
  <c r="AC67" i="51" s="1"/>
  <c r="AB68" i="51" s="1"/>
  <c r="AX68" i="51"/>
  <c r="S68" i="51" s="1"/>
  <c r="AC68" i="51" s="1"/>
  <c r="AB69" i="51" s="1"/>
  <c r="AX69" i="51"/>
  <c r="S69" i="51" s="1"/>
  <c r="AC69" i="51" s="1"/>
  <c r="AB70" i="51" s="1"/>
  <c r="AX70" i="51"/>
  <c r="S70" i="51" s="1"/>
  <c r="AC70" i="51" s="1"/>
  <c r="AB71" i="51" s="1"/>
  <c r="AX71" i="51"/>
  <c r="S71" i="51" s="1"/>
  <c r="AC71" i="51" s="1"/>
  <c r="AB72" i="51" s="1"/>
  <c r="AX72" i="51"/>
  <c r="S72" i="51" s="1"/>
  <c r="AC72" i="51" s="1"/>
  <c r="AB73" i="51" s="1"/>
  <c r="AX73" i="51"/>
  <c r="S73" i="51" s="1"/>
  <c r="AC73" i="51" s="1"/>
  <c r="AB74" i="51" s="1"/>
  <c r="AX75" i="51"/>
  <c r="S75" i="51" s="1"/>
  <c r="AC75" i="51" s="1"/>
  <c r="AB76" i="51" s="1"/>
  <c r="AX78" i="51"/>
  <c r="S78" i="51" s="1"/>
  <c r="AC78" i="51" s="1"/>
  <c r="AB79" i="51" s="1"/>
  <c r="AX74" i="51"/>
  <c r="S74" i="51" s="1"/>
  <c r="AC74" i="51" s="1"/>
  <c r="AB75" i="51" s="1"/>
  <c r="AX76" i="51"/>
  <c r="S76" i="51" s="1"/>
  <c r="AC76" i="51" s="1"/>
  <c r="AB77" i="51" s="1"/>
  <c r="AX77" i="51"/>
  <c r="S77" i="51" s="1"/>
  <c r="AC77" i="51" s="1"/>
  <c r="AB78" i="51" s="1"/>
  <c r="AH75" i="11"/>
  <c r="AQ75" i="11" s="1"/>
  <c r="AJ79" i="84"/>
  <c r="AS79" i="84" s="1"/>
  <c r="AK79" i="84"/>
  <c r="AT79" i="84" s="1"/>
  <c r="AJ73" i="84"/>
  <c r="AK73" i="84"/>
  <c r="AT73" i="84" s="1"/>
  <c r="AK67" i="84"/>
  <c r="AT67" i="84" s="1"/>
  <c r="AJ67" i="84"/>
  <c r="AJ61" i="84"/>
  <c r="AK61" i="84"/>
  <c r="AT61" i="84" s="1"/>
  <c r="AJ55" i="84"/>
  <c r="AK55" i="84"/>
  <c r="AT55" i="84" s="1"/>
  <c r="AK49" i="84"/>
  <c r="AT49" i="84" s="1"/>
  <c r="AJ49" i="84"/>
  <c r="AJ43" i="84"/>
  <c r="AK43" i="84"/>
  <c r="AT43" i="84" s="1"/>
  <c r="AJ37" i="84"/>
  <c r="AK37" i="84"/>
  <c r="AT37" i="84" s="1"/>
  <c r="AK31" i="84"/>
  <c r="AT31" i="84" s="1"/>
  <c r="AJ31" i="84"/>
  <c r="AJ25" i="84"/>
  <c r="AK25" i="84"/>
  <c r="AT25" i="84" s="1"/>
  <c r="AJ19" i="84"/>
  <c r="AK19" i="84"/>
  <c r="AT19" i="84" s="1"/>
  <c r="AJ13" i="84"/>
  <c r="AK13" i="84"/>
  <c r="AT13" i="84" s="1"/>
  <c r="AJ3" i="84"/>
  <c r="AB4" i="84"/>
  <c r="AJ13" i="20"/>
  <c r="AK13" i="20"/>
  <c r="AT13" i="20" s="1"/>
  <c r="AS31" i="20"/>
  <c r="AL31" i="20"/>
  <c r="AU31" i="20" s="1"/>
  <c r="AS23" i="20"/>
  <c r="AL23" i="20"/>
  <c r="AU23" i="20" s="1"/>
  <c r="AJ14" i="20"/>
  <c r="AS50" i="20"/>
  <c r="AL50" i="20"/>
  <c r="AU50" i="20" s="1"/>
  <c r="AS68" i="20"/>
  <c r="AL68" i="20"/>
  <c r="AU68" i="20" s="1"/>
  <c r="AS64" i="20"/>
  <c r="AL64" i="20"/>
  <c r="AU64" i="20" s="1"/>
  <c r="AS41" i="20"/>
  <c r="AL41" i="20"/>
  <c r="AU41" i="20" s="1"/>
  <c r="Y77" i="54"/>
  <c r="Z77" i="54"/>
  <c r="X77" i="54"/>
  <c r="AS63" i="20"/>
  <c r="AL63" i="20"/>
  <c r="AU63" i="20" s="1"/>
  <c r="AS10" i="20"/>
  <c r="AL10" i="20"/>
  <c r="AU10" i="20" s="1"/>
  <c r="Z72" i="99"/>
  <c r="AS47" i="20"/>
  <c r="AL47" i="20"/>
  <c r="AU47" i="20" s="1"/>
  <c r="AR74" i="103"/>
  <c r="AJ4" i="20"/>
  <c r="AK4" i="20"/>
  <c r="AT4" i="20" s="1"/>
  <c r="AT81" i="20" s="1"/>
  <c r="AS70" i="20"/>
  <c r="AL70" i="20"/>
  <c r="AU70" i="20" s="1"/>
  <c r="AH79" i="96"/>
  <c r="AQ79" i="96" s="1"/>
  <c r="AQ81" i="96" s="1"/>
  <c r="AZ3" i="96"/>
  <c r="AX76" i="96" s="1"/>
  <c r="S76" i="96" s="1"/>
  <c r="AC76" i="96" s="1"/>
  <c r="AB77" i="96" s="1"/>
  <c r="AX5" i="96"/>
  <c r="S5" i="96" s="1"/>
  <c r="AC5" i="96" s="1"/>
  <c r="AB6" i="96" s="1"/>
  <c r="AX8" i="96"/>
  <c r="S8" i="96" s="1"/>
  <c r="AC8" i="96" s="1"/>
  <c r="AB9" i="96" s="1"/>
  <c r="AX9" i="96"/>
  <c r="S9" i="96" s="1"/>
  <c r="AC9" i="96" s="1"/>
  <c r="AB10" i="96" s="1"/>
  <c r="AX10" i="96"/>
  <c r="S10" i="96" s="1"/>
  <c r="AC10" i="96" s="1"/>
  <c r="AB11" i="96" s="1"/>
  <c r="AX14" i="96"/>
  <c r="S14" i="96" s="1"/>
  <c r="AC14" i="96" s="1"/>
  <c r="AB15" i="96" s="1"/>
  <c r="AX15" i="96"/>
  <c r="S15" i="96" s="1"/>
  <c r="AC15" i="96" s="1"/>
  <c r="AB16" i="96" s="1"/>
  <c r="AX16" i="96"/>
  <c r="S16" i="96" s="1"/>
  <c r="AC16" i="96" s="1"/>
  <c r="AB17" i="96" s="1"/>
  <c r="AX20" i="96"/>
  <c r="S20" i="96" s="1"/>
  <c r="AC20" i="96" s="1"/>
  <c r="AB21" i="96" s="1"/>
  <c r="AX21" i="96"/>
  <c r="S21" i="96" s="1"/>
  <c r="AC21" i="96" s="1"/>
  <c r="AB22" i="96" s="1"/>
  <c r="AX22" i="96"/>
  <c r="S22" i="96" s="1"/>
  <c r="AC22" i="96" s="1"/>
  <c r="AB23" i="96" s="1"/>
  <c r="AX26" i="96"/>
  <c r="S26" i="96" s="1"/>
  <c r="AC26" i="96" s="1"/>
  <c r="AB27" i="96" s="1"/>
  <c r="AX27" i="96"/>
  <c r="S27" i="96" s="1"/>
  <c r="AC27" i="96" s="1"/>
  <c r="AB28" i="96" s="1"/>
  <c r="AX28" i="96"/>
  <c r="S28" i="96" s="1"/>
  <c r="AC28" i="96" s="1"/>
  <c r="AB29" i="96" s="1"/>
  <c r="AX32" i="96"/>
  <c r="S32" i="96" s="1"/>
  <c r="AC32" i="96" s="1"/>
  <c r="AB33" i="96" s="1"/>
  <c r="AX33" i="96"/>
  <c r="S33" i="96" s="1"/>
  <c r="AC33" i="96" s="1"/>
  <c r="AB34" i="96" s="1"/>
  <c r="AX34" i="96"/>
  <c r="S34" i="96" s="1"/>
  <c r="AC34" i="96" s="1"/>
  <c r="AB35" i="96" s="1"/>
  <c r="AX38" i="96"/>
  <c r="S38" i="96" s="1"/>
  <c r="AC38" i="96" s="1"/>
  <c r="AB39" i="96" s="1"/>
  <c r="AX39" i="96"/>
  <c r="S39" i="96" s="1"/>
  <c r="AC39" i="96" s="1"/>
  <c r="AB40" i="96" s="1"/>
  <c r="AX40" i="96"/>
  <c r="S40" i="96" s="1"/>
  <c r="AC40" i="96" s="1"/>
  <c r="AB41" i="96" s="1"/>
  <c r="AX44" i="96"/>
  <c r="S44" i="96" s="1"/>
  <c r="AC44" i="96" s="1"/>
  <c r="AB45" i="96" s="1"/>
  <c r="AX45" i="96"/>
  <c r="S45" i="96" s="1"/>
  <c r="AC45" i="96" s="1"/>
  <c r="AB46" i="96" s="1"/>
  <c r="AX46" i="96"/>
  <c r="S46" i="96" s="1"/>
  <c r="AC46" i="96" s="1"/>
  <c r="AB47" i="96" s="1"/>
  <c r="AX50" i="96"/>
  <c r="S50" i="96" s="1"/>
  <c r="AC50" i="96" s="1"/>
  <c r="AB51" i="96" s="1"/>
  <c r="AX51" i="96"/>
  <c r="S51" i="96" s="1"/>
  <c r="AC51" i="96" s="1"/>
  <c r="AB52" i="96" s="1"/>
  <c r="AX52" i="96"/>
  <c r="S52" i="96" s="1"/>
  <c r="AC52" i="96" s="1"/>
  <c r="AB53" i="96" s="1"/>
  <c r="AX54" i="96"/>
  <c r="S54" i="96" s="1"/>
  <c r="AC54" i="96" s="1"/>
  <c r="AB55" i="96" s="1"/>
  <c r="AX55" i="96"/>
  <c r="S55" i="96" s="1"/>
  <c r="AC55" i="96" s="1"/>
  <c r="AB56" i="96" s="1"/>
  <c r="AX56" i="96"/>
  <c r="S56" i="96" s="1"/>
  <c r="AC56" i="96" s="1"/>
  <c r="AB57" i="96" s="1"/>
  <c r="AX57" i="96"/>
  <c r="S57" i="96" s="1"/>
  <c r="AC57" i="96" s="1"/>
  <c r="AB58" i="96" s="1"/>
  <c r="AX58" i="96"/>
  <c r="S58" i="96" s="1"/>
  <c r="AC58" i="96" s="1"/>
  <c r="AB59" i="96" s="1"/>
  <c r="AX59" i="96"/>
  <c r="S59" i="96" s="1"/>
  <c r="AC59" i="96" s="1"/>
  <c r="AB60" i="96" s="1"/>
  <c r="AX60" i="96"/>
  <c r="S60" i="96" s="1"/>
  <c r="AC60" i="96" s="1"/>
  <c r="AB61" i="96" s="1"/>
  <c r="AX61" i="96"/>
  <c r="S61" i="96" s="1"/>
  <c r="AC61" i="96" s="1"/>
  <c r="AB62" i="96" s="1"/>
  <c r="AX62" i="96"/>
  <c r="S62" i="96" s="1"/>
  <c r="AC62" i="96" s="1"/>
  <c r="AB63" i="96" s="1"/>
  <c r="AX63" i="96"/>
  <c r="S63" i="96" s="1"/>
  <c r="AC63" i="96" s="1"/>
  <c r="AB64" i="96" s="1"/>
  <c r="AX64" i="96"/>
  <c r="S64" i="96" s="1"/>
  <c r="AC64" i="96" s="1"/>
  <c r="AB65" i="96" s="1"/>
  <c r="AX65" i="96"/>
  <c r="S65" i="96" s="1"/>
  <c r="AC65" i="96" s="1"/>
  <c r="AB66" i="96" s="1"/>
  <c r="AX66" i="96"/>
  <c r="S66" i="96" s="1"/>
  <c r="AC66" i="96" s="1"/>
  <c r="AB67" i="96" s="1"/>
  <c r="AX67" i="96"/>
  <c r="S67" i="96" s="1"/>
  <c r="AC67" i="96" s="1"/>
  <c r="AB68" i="96" s="1"/>
  <c r="AX68" i="96"/>
  <c r="S68" i="96" s="1"/>
  <c r="AC68" i="96" s="1"/>
  <c r="AB69" i="96" s="1"/>
  <c r="AX69" i="96"/>
  <c r="S69" i="96" s="1"/>
  <c r="AC69" i="96" s="1"/>
  <c r="AB70" i="96" s="1"/>
  <c r="AX70" i="96"/>
  <c r="S70" i="96" s="1"/>
  <c r="AC70" i="96" s="1"/>
  <c r="AB71" i="96" s="1"/>
  <c r="AX71" i="96"/>
  <c r="S71" i="96" s="1"/>
  <c r="AC71" i="96" s="1"/>
  <c r="AB72" i="96" s="1"/>
  <c r="AX72" i="96"/>
  <c r="S72" i="96" s="1"/>
  <c r="AC72" i="96" s="1"/>
  <c r="AB73" i="96" s="1"/>
  <c r="AX73" i="96"/>
  <c r="S73" i="96" s="1"/>
  <c r="AC73" i="96" s="1"/>
  <c r="AB74" i="96" s="1"/>
  <c r="AX74" i="96"/>
  <c r="S74" i="96" s="1"/>
  <c r="AC74" i="96" s="1"/>
  <c r="AB75" i="96" s="1"/>
  <c r="AX75" i="96"/>
  <c r="S75" i="96" s="1"/>
  <c r="AC75" i="96" s="1"/>
  <c r="AB76" i="96" s="1"/>
  <c r="AX77" i="96"/>
  <c r="S77" i="96" s="1"/>
  <c r="AC77" i="96" s="1"/>
  <c r="AB78" i="96" s="1"/>
  <c r="AX78" i="96"/>
  <c r="S78" i="96" s="1"/>
  <c r="AC78" i="96" s="1"/>
  <c r="AB79" i="96" s="1"/>
  <c r="AR74" i="18"/>
  <c r="AH72" i="43"/>
  <c r="AQ72" i="43" s="1"/>
  <c r="AJ8" i="20"/>
  <c r="AS75" i="20"/>
  <c r="AL75" i="20"/>
  <c r="AU75" i="20" s="1"/>
  <c r="AS35" i="20"/>
  <c r="AL35" i="20"/>
  <c r="AU35" i="20" s="1"/>
  <c r="Y76" i="49"/>
  <c r="X76" i="49"/>
  <c r="Z76" i="49" s="1"/>
  <c r="AH75" i="18"/>
  <c r="AQ75" i="18" s="1"/>
  <c r="AK58" i="84"/>
  <c r="AT58" i="84" s="1"/>
  <c r="AJ58" i="84"/>
  <c r="AJ28" i="84"/>
  <c r="AK28" i="84"/>
  <c r="AT28" i="84" s="1"/>
  <c r="AS39" i="20"/>
  <c r="AL39" i="20"/>
  <c r="AU39" i="20" s="1"/>
  <c r="Y73" i="82"/>
  <c r="X73" i="82"/>
  <c r="Z73" i="82" s="1"/>
  <c r="Z75" i="18"/>
  <c r="AK78" i="84"/>
  <c r="AT78" i="84" s="1"/>
  <c r="AJ78" i="84"/>
  <c r="AK77" i="84"/>
  <c r="AT77" i="84" s="1"/>
  <c r="AJ77" i="84"/>
  <c r="AJ72" i="84"/>
  <c r="AK72" i="84"/>
  <c r="AT72" i="84" s="1"/>
  <c r="AK66" i="84"/>
  <c r="AT66" i="84" s="1"/>
  <c r="AJ66" i="84"/>
  <c r="AK60" i="84"/>
  <c r="AT60" i="84" s="1"/>
  <c r="AJ60" i="84"/>
  <c r="AK54" i="84"/>
  <c r="AT54" i="84" s="1"/>
  <c r="AJ54" i="84"/>
  <c r="AJ48" i="84"/>
  <c r="AK48" i="84"/>
  <c r="AT48" i="84" s="1"/>
  <c r="AK42" i="84"/>
  <c r="AT42" i="84" s="1"/>
  <c r="AJ42" i="84"/>
  <c r="AJ36" i="84"/>
  <c r="AK36" i="84"/>
  <c r="AT36" i="84" s="1"/>
  <c r="AJ30" i="84"/>
  <c r="AK30" i="84"/>
  <c r="AT30" i="84" s="1"/>
  <c r="AJ24" i="84"/>
  <c r="AK24" i="84"/>
  <c r="AT24" i="84" s="1"/>
  <c r="AJ18" i="84"/>
  <c r="AK18" i="84"/>
  <c r="AT18" i="84" s="1"/>
  <c r="AK12" i="84"/>
  <c r="AT12" i="84" s="1"/>
  <c r="AJ12" i="84"/>
  <c r="AK8" i="84"/>
  <c r="AT8" i="84" s="1"/>
  <c r="AJ8" i="84"/>
  <c r="AS55" i="20"/>
  <c r="AL55" i="20"/>
  <c r="AU55" i="20" s="1"/>
  <c r="AS73" i="20"/>
  <c r="AL73" i="20"/>
  <c r="AU73" i="20" s="1"/>
  <c r="AS28" i="20"/>
  <c r="AL28" i="20"/>
  <c r="AU28" i="20" s="1"/>
  <c r="AR74" i="11"/>
  <c r="AR71" i="99"/>
  <c r="AI69" i="50"/>
  <c r="AN69" i="50"/>
  <c r="AS38" i="20"/>
  <c r="AL38" i="20"/>
  <c r="AU38" i="20" s="1"/>
  <c r="AH78" i="16"/>
  <c r="AQ78" i="16" s="1"/>
  <c r="AI76" i="54"/>
  <c r="AN76" i="54"/>
  <c r="AI69" i="94"/>
  <c r="AN69" i="94"/>
  <c r="AR74" i="41"/>
  <c r="AS22" i="20"/>
  <c r="AL22" i="20"/>
  <c r="AU22" i="20" s="1"/>
  <c r="Z79" i="96"/>
  <c r="Y76" i="55"/>
  <c r="X76" i="55"/>
  <c r="Z72" i="43"/>
  <c r="Y78" i="45"/>
  <c r="X78" i="45"/>
  <c r="AS24" i="20"/>
  <c r="AL24" i="20"/>
  <c r="AU24" i="20" s="1"/>
  <c r="AS42" i="20"/>
  <c r="AL42" i="20"/>
  <c r="AU42" i="20" s="1"/>
  <c r="AS60" i="20"/>
  <c r="AL60" i="20"/>
  <c r="AU60" i="20" s="1"/>
  <c r="Y73" i="42"/>
  <c r="Z73" i="42"/>
  <c r="X73" i="42"/>
  <c r="Y76" i="83"/>
  <c r="X76" i="83"/>
  <c r="AI79" i="84"/>
  <c r="AP79" i="84"/>
  <c r="AP81" i="84" s="1"/>
  <c r="AJ64" i="84"/>
  <c r="AK64" i="84"/>
  <c r="AT64" i="84" s="1"/>
  <c r="AJ46" i="84"/>
  <c r="AK46" i="84"/>
  <c r="AT46" i="84" s="1"/>
  <c r="AK22" i="84"/>
  <c r="AT22" i="84" s="1"/>
  <c r="AJ22" i="84"/>
  <c r="AI75" i="83"/>
  <c r="AN75" i="83"/>
  <c r="AE75" i="11"/>
  <c r="W76" i="11"/>
  <c r="AG75" i="11"/>
  <c r="AP75" i="11" s="1"/>
  <c r="AF75" i="11"/>
  <c r="AO75" i="11" s="1"/>
  <c r="AG69" i="102"/>
  <c r="AP69" i="102" s="1"/>
  <c r="AF69" i="102"/>
  <c r="AO69" i="102" s="1"/>
  <c r="W70" i="102"/>
  <c r="AE69" i="102"/>
  <c r="AX79" i="51"/>
  <c r="S79" i="51" s="1"/>
  <c r="AC79" i="51" s="1"/>
  <c r="AF79" i="51"/>
  <c r="AO79" i="51" s="1"/>
  <c r="AO81" i="51" s="1"/>
  <c r="AE79" i="51"/>
  <c r="AG79" i="51"/>
  <c r="AP79" i="51" s="1"/>
  <c r="AP81" i="51" s="1"/>
  <c r="AR70" i="48"/>
  <c r="AK76" i="84"/>
  <c r="AT76" i="84" s="1"/>
  <c r="AJ76" i="84"/>
  <c r="AJ71" i="84"/>
  <c r="AK71" i="84"/>
  <c r="AT71" i="84" s="1"/>
  <c r="AJ65" i="84"/>
  <c r="AK65" i="84"/>
  <c r="AT65" i="84" s="1"/>
  <c r="AK59" i="84"/>
  <c r="AT59" i="84" s="1"/>
  <c r="AJ59" i="84"/>
  <c r="AJ53" i="84"/>
  <c r="AK53" i="84"/>
  <c r="AT53" i="84" s="1"/>
  <c r="AJ47" i="84"/>
  <c r="AK47" i="84"/>
  <c r="AT47" i="84" s="1"/>
  <c r="AK41" i="84"/>
  <c r="AT41" i="84" s="1"/>
  <c r="AJ41" i="84"/>
  <c r="AK35" i="84"/>
  <c r="AT35" i="84" s="1"/>
  <c r="AJ35" i="84"/>
  <c r="AJ29" i="84"/>
  <c r="AK29" i="84"/>
  <c r="AT29" i="84" s="1"/>
  <c r="AK23" i="84"/>
  <c r="AT23" i="84" s="1"/>
  <c r="AJ23" i="84"/>
  <c r="AJ17" i="84"/>
  <c r="AK17" i="84"/>
  <c r="AT17" i="84" s="1"/>
  <c r="AK11" i="84"/>
  <c r="AT11" i="84" s="1"/>
  <c r="AJ11" i="84"/>
  <c r="AK6" i="84"/>
  <c r="AT6" i="84" s="1"/>
  <c r="AJ6" i="84"/>
  <c r="AS19" i="20"/>
  <c r="AL19" i="20"/>
  <c r="AU19" i="20" s="1"/>
  <c r="AS37" i="20"/>
  <c r="AL37" i="20"/>
  <c r="AU37" i="20" s="1"/>
  <c r="AS53" i="20"/>
  <c r="AL53" i="20"/>
  <c r="AU53" i="20" s="1"/>
  <c r="AH78" i="13"/>
  <c r="AQ78" i="13" s="1"/>
  <c r="Y70" i="50"/>
  <c r="X70" i="50"/>
  <c r="AH75" i="41"/>
  <c r="AQ75" i="41" s="1"/>
  <c r="AJ20" i="20"/>
  <c r="AS56" i="20"/>
  <c r="AL56" i="20"/>
  <c r="AU56" i="20" s="1"/>
  <c r="AR79" i="20"/>
  <c r="AR81" i="20" s="1"/>
  <c r="AL79" i="20"/>
  <c r="AU79" i="20" s="1"/>
  <c r="AJ9" i="20"/>
  <c r="AK9" i="20"/>
  <c r="AT9" i="20" s="1"/>
  <c r="AS33" i="20"/>
  <c r="AL33" i="20"/>
  <c r="AU33" i="20" s="1"/>
  <c r="AS51" i="20"/>
  <c r="AL51" i="20"/>
  <c r="AU51" i="20" s="1"/>
  <c r="AS69" i="20"/>
  <c r="AL69" i="20"/>
  <c r="AU69" i="20" s="1"/>
  <c r="AI75" i="91"/>
  <c r="AN75" i="91"/>
  <c r="AS78" i="20"/>
  <c r="AL78" i="20"/>
  <c r="AU78" i="20" s="1"/>
  <c r="AR78" i="51"/>
  <c r="Y80" i="95"/>
  <c r="Z80" i="95"/>
  <c r="X80" i="95"/>
  <c r="AS16" i="20"/>
  <c r="AL16" i="20"/>
  <c r="AU16" i="20" s="1"/>
  <c r="AR71" i="43"/>
  <c r="AR73" i="87"/>
  <c r="AR77" i="16"/>
  <c r="AH74" i="87"/>
  <c r="AQ74" i="87" s="1"/>
  <c r="AI77" i="45"/>
  <c r="AN77" i="45"/>
  <c r="AJ12" i="20"/>
  <c r="AS30" i="20"/>
  <c r="AL30" i="20"/>
  <c r="AU30" i="20" s="1"/>
  <c r="AS66" i="20"/>
  <c r="AL66" i="20"/>
  <c r="AU66" i="20" s="1"/>
  <c r="AS65" i="20"/>
  <c r="AL65" i="20"/>
  <c r="AU65" i="20" s="1"/>
  <c r="AE76" i="49" l="1"/>
  <c r="AF76" i="49"/>
  <c r="AO76" i="49" s="1"/>
  <c r="AG76" i="49"/>
  <c r="AP76" i="49" s="1"/>
  <c r="W77" i="49"/>
  <c r="AG73" i="82"/>
  <c r="AP73" i="82" s="1"/>
  <c r="W74" i="82"/>
  <c r="AF73" i="82"/>
  <c r="AO73" i="82" s="1"/>
  <c r="AE73" i="82"/>
  <c r="AF80" i="95"/>
  <c r="AO80" i="95" s="1"/>
  <c r="AE80" i="95"/>
  <c r="W81" i="95"/>
  <c r="AG80" i="95"/>
  <c r="AP80" i="95" s="1"/>
  <c r="AS11" i="84"/>
  <c r="AL11" i="84"/>
  <c r="AU11" i="84" s="1"/>
  <c r="AK41" i="96"/>
  <c r="AT41" i="96" s="1"/>
  <c r="AK11" i="96"/>
  <c r="AT11" i="96" s="1"/>
  <c r="AS25" i="84"/>
  <c r="AL25" i="84"/>
  <c r="AU25" i="84" s="1"/>
  <c r="AJ55" i="51"/>
  <c r="AK55" i="51"/>
  <c r="AT55" i="51" s="1"/>
  <c r="AJ25" i="51"/>
  <c r="AK25" i="51"/>
  <c r="AT25" i="51" s="1"/>
  <c r="AS7" i="84"/>
  <c r="AL7" i="84"/>
  <c r="AU7" i="84" s="1"/>
  <c r="AS75" i="84"/>
  <c r="AL75" i="84"/>
  <c r="AU75" i="84" s="1"/>
  <c r="AR79" i="84"/>
  <c r="AR81" i="84" s="1"/>
  <c r="AL79" i="84"/>
  <c r="AU79" i="84" s="1"/>
  <c r="AS8" i="84"/>
  <c r="AL8" i="84"/>
  <c r="AU8" i="84" s="1"/>
  <c r="AJ76" i="96"/>
  <c r="AK76" i="96"/>
  <c r="AT76" i="96" s="1"/>
  <c r="AJ70" i="96"/>
  <c r="AK70" i="96"/>
  <c r="AT70" i="96" s="1"/>
  <c r="AJ64" i="96"/>
  <c r="AK64" i="96"/>
  <c r="AT64" i="96" s="1"/>
  <c r="AJ58" i="96"/>
  <c r="AK58" i="96"/>
  <c r="AT58" i="96" s="1"/>
  <c r="AJ52" i="96"/>
  <c r="AK52" i="96"/>
  <c r="AT52" i="96" s="1"/>
  <c r="AJ46" i="96"/>
  <c r="AK46" i="96"/>
  <c r="AT46" i="96" s="1"/>
  <c r="AJ40" i="96"/>
  <c r="AK40" i="96"/>
  <c r="AT40" i="96" s="1"/>
  <c r="AK34" i="96"/>
  <c r="AT34" i="96" s="1"/>
  <c r="AJ34" i="96"/>
  <c r="AK28" i="96"/>
  <c r="AT28" i="96" s="1"/>
  <c r="AJ28" i="96"/>
  <c r="AJ22" i="96"/>
  <c r="AK22" i="96"/>
  <c r="AT22" i="96" s="1"/>
  <c r="AJ16" i="96"/>
  <c r="AK16" i="96"/>
  <c r="AT16" i="96" s="1"/>
  <c r="AJ10" i="96"/>
  <c r="AK10" i="96"/>
  <c r="AT10" i="96" s="1"/>
  <c r="AJ77" i="96"/>
  <c r="AK77" i="96"/>
  <c r="AT77" i="96" s="1"/>
  <c r="AS4" i="20"/>
  <c r="AS81" i="20" s="1"/>
  <c r="AL4" i="20"/>
  <c r="AU4" i="20" s="1"/>
  <c r="AS31" i="84"/>
  <c r="AL31" i="84"/>
  <c r="AU31" i="84" s="1"/>
  <c r="AS49" i="84"/>
  <c r="AL49" i="84"/>
  <c r="AU49" i="84" s="1"/>
  <c r="AS67" i="84"/>
  <c r="AL67" i="84"/>
  <c r="AU67" i="84" s="1"/>
  <c r="AK77" i="51"/>
  <c r="AT77" i="51" s="1"/>
  <c r="AJ77" i="51"/>
  <c r="AJ72" i="51"/>
  <c r="AK72" i="51"/>
  <c r="AT72" i="51" s="1"/>
  <c r="AJ66" i="51"/>
  <c r="AK66" i="51"/>
  <c r="AT66" i="51" s="1"/>
  <c r="AJ60" i="51"/>
  <c r="AK60" i="51"/>
  <c r="AT60" i="51" s="1"/>
  <c r="AK54" i="51"/>
  <c r="AT54" i="51" s="1"/>
  <c r="AJ54" i="51"/>
  <c r="AJ48" i="51"/>
  <c r="AK48" i="51"/>
  <c r="AT48" i="51" s="1"/>
  <c r="AJ42" i="51"/>
  <c r="AK42" i="51"/>
  <c r="AT42" i="51" s="1"/>
  <c r="AJ36" i="51"/>
  <c r="AK36" i="51"/>
  <c r="AT36" i="51" s="1"/>
  <c r="AJ30" i="51"/>
  <c r="AK30" i="51"/>
  <c r="AT30" i="51" s="1"/>
  <c r="AK24" i="51"/>
  <c r="AT24" i="51" s="1"/>
  <c r="AJ24" i="51"/>
  <c r="AJ18" i="51"/>
  <c r="AK18" i="51"/>
  <c r="AT18" i="51" s="1"/>
  <c r="AJ12" i="51"/>
  <c r="AK12" i="51"/>
  <c r="AT12" i="51" s="1"/>
  <c r="AJ5" i="51"/>
  <c r="AK5" i="51"/>
  <c r="AT5" i="51" s="1"/>
  <c r="AS74" i="84"/>
  <c r="AL74" i="84"/>
  <c r="AU74" i="84" s="1"/>
  <c r="W72" i="48"/>
  <c r="AF71" i="48"/>
  <c r="AO71" i="48" s="1"/>
  <c r="AE71" i="48"/>
  <c r="AG71" i="48"/>
  <c r="AP71" i="48" s="1"/>
  <c r="W72" i="98"/>
  <c r="AE71" i="98"/>
  <c r="AF71" i="98"/>
  <c r="AO71" i="98" s="1"/>
  <c r="AG71" i="98"/>
  <c r="AP71" i="98" s="1"/>
  <c r="AF70" i="85"/>
  <c r="AO70" i="85" s="1"/>
  <c r="AE70" i="85"/>
  <c r="W71" i="85"/>
  <c r="AG70" i="85"/>
  <c r="AP70" i="85" s="1"/>
  <c r="AS26" i="84"/>
  <c r="AL26" i="84"/>
  <c r="AU26" i="84" s="1"/>
  <c r="AS44" i="84"/>
  <c r="AL44" i="84"/>
  <c r="AU44" i="84" s="1"/>
  <c r="AR79" i="95"/>
  <c r="AS33" i="84"/>
  <c r="AL33" i="84"/>
  <c r="AU33" i="84" s="1"/>
  <c r="AS51" i="84"/>
  <c r="AL51" i="84"/>
  <c r="AU51" i="84" s="1"/>
  <c r="AS40" i="84"/>
  <c r="AL40" i="84"/>
  <c r="AU40" i="84" s="1"/>
  <c r="Y74" i="90"/>
  <c r="Z74" i="90" s="1"/>
  <c r="X74" i="90"/>
  <c r="AI78" i="16"/>
  <c r="AN78" i="16"/>
  <c r="AS36" i="84"/>
  <c r="AL36" i="84"/>
  <c r="AU36" i="84" s="1"/>
  <c r="AH73" i="82"/>
  <c r="AQ73" i="82" s="1"/>
  <c r="AJ71" i="96"/>
  <c r="AK71" i="96"/>
  <c r="AT71" i="96" s="1"/>
  <c r="AK53" i="96"/>
  <c r="AT53" i="96" s="1"/>
  <c r="AK23" i="96"/>
  <c r="AT23" i="96" s="1"/>
  <c r="W78" i="54"/>
  <c r="AE77" i="54"/>
  <c r="AF77" i="54"/>
  <c r="AO77" i="54" s="1"/>
  <c r="AG77" i="54"/>
  <c r="AP77" i="54" s="1"/>
  <c r="AJ78" i="51"/>
  <c r="AK78" i="51"/>
  <c r="AT78" i="51" s="1"/>
  <c r="AK49" i="51"/>
  <c r="AT49" i="51" s="1"/>
  <c r="AJ49" i="51"/>
  <c r="AK19" i="51"/>
  <c r="AT19" i="51" s="1"/>
  <c r="AJ19" i="51"/>
  <c r="AS45" i="84"/>
  <c r="AL45" i="84"/>
  <c r="AU45" i="84" s="1"/>
  <c r="AS63" i="84"/>
  <c r="AL63" i="84"/>
  <c r="AU63" i="84" s="1"/>
  <c r="AJ69" i="96"/>
  <c r="AK69" i="96"/>
  <c r="AT69" i="96" s="1"/>
  <c r="AK63" i="96"/>
  <c r="AT63" i="96" s="1"/>
  <c r="AJ63" i="96"/>
  <c r="AJ57" i="96"/>
  <c r="AK57" i="96"/>
  <c r="AT57" i="96" s="1"/>
  <c r="AJ51" i="96"/>
  <c r="AK51" i="96"/>
  <c r="AT51" i="96" s="1"/>
  <c r="AJ45" i="96"/>
  <c r="AK45" i="96"/>
  <c r="AT45" i="96" s="1"/>
  <c r="AK39" i="96"/>
  <c r="AT39" i="96" s="1"/>
  <c r="AJ39" i="96"/>
  <c r="AK33" i="96"/>
  <c r="AT33" i="96" s="1"/>
  <c r="AJ33" i="96"/>
  <c r="AK27" i="96"/>
  <c r="AT27" i="96" s="1"/>
  <c r="AJ27" i="96"/>
  <c r="AJ21" i="96"/>
  <c r="AK21" i="96"/>
  <c r="AT21" i="96" s="1"/>
  <c r="AJ15" i="96"/>
  <c r="AK15" i="96"/>
  <c r="AT15" i="96" s="1"/>
  <c r="AJ9" i="96"/>
  <c r="AK9" i="96"/>
  <c r="AT9" i="96" s="1"/>
  <c r="AX4" i="96"/>
  <c r="S4" i="96" s="1"/>
  <c r="AC4" i="96" s="1"/>
  <c r="AB5" i="96" s="1"/>
  <c r="AS13" i="84"/>
  <c r="AL13" i="84"/>
  <c r="AU13" i="84" s="1"/>
  <c r="AK75" i="51"/>
  <c r="AT75" i="51" s="1"/>
  <c r="AJ75" i="51"/>
  <c r="AJ71" i="51"/>
  <c r="AK71" i="51"/>
  <c r="AT71" i="51" s="1"/>
  <c r="AJ65" i="51"/>
  <c r="AK65" i="51"/>
  <c r="AT65" i="51" s="1"/>
  <c r="AJ59" i="51"/>
  <c r="AK59" i="51"/>
  <c r="AT59" i="51" s="1"/>
  <c r="AJ53" i="51"/>
  <c r="AK53" i="51"/>
  <c r="AT53" i="51" s="1"/>
  <c r="AJ47" i="51"/>
  <c r="AK47" i="51"/>
  <c r="AT47" i="51" s="1"/>
  <c r="AJ41" i="51"/>
  <c r="AK41" i="51"/>
  <c r="AT41" i="51" s="1"/>
  <c r="AJ35" i="51"/>
  <c r="AK35" i="51"/>
  <c r="AT35" i="51" s="1"/>
  <c r="AJ29" i="51"/>
  <c r="AK29" i="51"/>
  <c r="AT29" i="51" s="1"/>
  <c r="AJ23" i="51"/>
  <c r="AK23" i="51"/>
  <c r="AT23" i="51" s="1"/>
  <c r="AJ17" i="51"/>
  <c r="AK17" i="51"/>
  <c r="AT17" i="51" s="1"/>
  <c r="AK11" i="51"/>
  <c r="AT11" i="51" s="1"/>
  <c r="AJ11" i="51"/>
  <c r="AJ3" i="51"/>
  <c r="AB4" i="51"/>
  <c r="AS52" i="84"/>
  <c r="AL52" i="84"/>
  <c r="AU52" i="84" s="1"/>
  <c r="AS16" i="84"/>
  <c r="AL16" i="84"/>
  <c r="AU16" i="84" s="1"/>
  <c r="AR72" i="82"/>
  <c r="AR75" i="55"/>
  <c r="Y79" i="100"/>
  <c r="X79" i="100"/>
  <c r="AS7" i="20"/>
  <c r="AL7" i="20"/>
  <c r="AU7" i="20" s="1"/>
  <c r="AS15" i="84"/>
  <c r="AL15" i="84"/>
  <c r="AU15" i="84" s="1"/>
  <c r="AS69" i="84"/>
  <c r="AL69" i="84"/>
  <c r="AU69" i="84" s="1"/>
  <c r="AI73" i="90"/>
  <c r="AN73" i="90"/>
  <c r="Y76" i="103"/>
  <c r="Z76" i="103" s="1"/>
  <c r="X76" i="103"/>
  <c r="AE73" i="42"/>
  <c r="W74" i="42"/>
  <c r="AF73" i="42"/>
  <c r="AO73" i="42" s="1"/>
  <c r="AG73" i="42"/>
  <c r="AP73" i="42" s="1"/>
  <c r="AS28" i="84"/>
  <c r="AL28" i="84"/>
  <c r="AU28" i="84" s="1"/>
  <c r="AJ65" i="96"/>
  <c r="AK65" i="96"/>
  <c r="AT65" i="96" s="1"/>
  <c r="AK35" i="96"/>
  <c r="AT35" i="96" s="1"/>
  <c r="AK6" i="96"/>
  <c r="AT6" i="96" s="1"/>
  <c r="AJ73" i="51"/>
  <c r="AK73" i="51"/>
  <c r="AT73" i="51" s="1"/>
  <c r="AJ43" i="51"/>
  <c r="AK43" i="51"/>
  <c r="AT43" i="51" s="1"/>
  <c r="AJ6" i="51"/>
  <c r="AK6" i="51"/>
  <c r="AT6" i="51" s="1"/>
  <c r="AS5" i="84"/>
  <c r="AL5" i="84"/>
  <c r="AU5" i="84" s="1"/>
  <c r="Y76" i="10"/>
  <c r="Z76" i="10" s="1"/>
  <c r="X76" i="10"/>
  <c r="AI71" i="35"/>
  <c r="AN71" i="35"/>
  <c r="Y79" i="16"/>
  <c r="Z79" i="16" s="1"/>
  <c r="X79" i="16"/>
  <c r="AS29" i="84"/>
  <c r="AL29" i="84"/>
  <c r="AU29" i="84" s="1"/>
  <c r="AI69" i="102"/>
  <c r="AR69" i="102" s="1"/>
  <c r="AN69" i="102"/>
  <c r="AS77" i="84"/>
  <c r="AL77" i="84"/>
  <c r="AU77" i="84" s="1"/>
  <c r="AS58" i="84"/>
  <c r="AL58" i="84"/>
  <c r="AU58" i="84" s="1"/>
  <c r="AH70" i="50"/>
  <c r="AQ70" i="50" s="1"/>
  <c r="X70" i="102"/>
  <c r="Y70" i="102"/>
  <c r="Z70" i="102" s="1"/>
  <c r="AH76" i="83"/>
  <c r="AQ76" i="83" s="1"/>
  <c r="AH78" i="45"/>
  <c r="AQ78" i="45" s="1"/>
  <c r="AR69" i="50"/>
  <c r="AJ75" i="96"/>
  <c r="AK75" i="96"/>
  <c r="AT75" i="96" s="1"/>
  <c r="AR77" i="45"/>
  <c r="AS9" i="20"/>
  <c r="AL9" i="20"/>
  <c r="AU9" i="20" s="1"/>
  <c r="Z70" i="50"/>
  <c r="AS17" i="84"/>
  <c r="AL17" i="84"/>
  <c r="AU17" i="84" s="1"/>
  <c r="AS53" i="84"/>
  <c r="AL53" i="84"/>
  <c r="AU53" i="84" s="1"/>
  <c r="AS71" i="84"/>
  <c r="AL71" i="84"/>
  <c r="AU71" i="84" s="1"/>
  <c r="AI79" i="51"/>
  <c r="AN79" i="51"/>
  <c r="AN81" i="51" s="1"/>
  <c r="AI75" i="11"/>
  <c r="AN75" i="11"/>
  <c r="AS46" i="84"/>
  <c r="AL46" i="84"/>
  <c r="AU46" i="84" s="1"/>
  <c r="Z76" i="83"/>
  <c r="Z78" i="45"/>
  <c r="AX79" i="96"/>
  <c r="S79" i="96" s="1"/>
  <c r="AC79" i="96" s="1"/>
  <c r="AF79" i="96"/>
  <c r="AO79" i="96" s="1"/>
  <c r="AO81" i="96" s="1"/>
  <c r="AE79" i="96"/>
  <c r="AG79" i="96"/>
  <c r="AP79" i="96" s="1"/>
  <c r="AP81" i="96" s="1"/>
  <c r="AR69" i="94"/>
  <c r="AS12" i="84"/>
  <c r="AL12" i="84"/>
  <c r="AU12" i="84" s="1"/>
  <c r="AS66" i="84"/>
  <c r="AL66" i="84"/>
  <c r="AU66" i="84" s="1"/>
  <c r="AS78" i="84"/>
  <c r="AL78" i="84"/>
  <c r="AU78" i="84" s="1"/>
  <c r="AS8" i="20"/>
  <c r="AL8" i="20"/>
  <c r="AU8" i="20" s="1"/>
  <c r="AJ74" i="96"/>
  <c r="AK74" i="96"/>
  <c r="AT74" i="96" s="1"/>
  <c r="AJ68" i="96"/>
  <c r="AK68" i="96"/>
  <c r="AT68" i="96" s="1"/>
  <c r="AJ62" i="96"/>
  <c r="AK62" i="96"/>
  <c r="AT62" i="96" s="1"/>
  <c r="AJ56" i="96"/>
  <c r="AK56" i="96"/>
  <c r="AT56" i="96" s="1"/>
  <c r="AX49" i="96"/>
  <c r="S49" i="96" s="1"/>
  <c r="AC49" i="96" s="1"/>
  <c r="AB50" i="96" s="1"/>
  <c r="AX43" i="96"/>
  <c r="S43" i="96" s="1"/>
  <c r="AC43" i="96" s="1"/>
  <c r="AB44" i="96" s="1"/>
  <c r="AX37" i="96"/>
  <c r="S37" i="96" s="1"/>
  <c r="AC37" i="96" s="1"/>
  <c r="AB38" i="96" s="1"/>
  <c r="AX31" i="96"/>
  <c r="S31" i="96" s="1"/>
  <c r="AC31" i="96" s="1"/>
  <c r="AB32" i="96" s="1"/>
  <c r="AX25" i="96"/>
  <c r="S25" i="96" s="1"/>
  <c r="AC25" i="96" s="1"/>
  <c r="AB26" i="96" s="1"/>
  <c r="AX19" i="96"/>
  <c r="S19" i="96" s="1"/>
  <c r="AC19" i="96" s="1"/>
  <c r="AB20" i="96" s="1"/>
  <c r="AX13" i="96"/>
  <c r="S13" i="96" s="1"/>
  <c r="AC13" i="96" s="1"/>
  <c r="AB14" i="96" s="1"/>
  <c r="AX7" i="96"/>
  <c r="S7" i="96" s="1"/>
  <c r="AC7" i="96" s="1"/>
  <c r="AB8" i="96" s="1"/>
  <c r="AJ79" i="51"/>
  <c r="AS79" i="51" s="1"/>
  <c r="AK79" i="51"/>
  <c r="AT79" i="51" s="1"/>
  <c r="AJ70" i="51"/>
  <c r="AK70" i="51"/>
  <c r="AT70" i="51" s="1"/>
  <c r="AJ64" i="51"/>
  <c r="AK64" i="51"/>
  <c r="AT64" i="51" s="1"/>
  <c r="AK58" i="51"/>
  <c r="AT58" i="51" s="1"/>
  <c r="AJ58" i="51"/>
  <c r="AJ52" i="51"/>
  <c r="AK52" i="51"/>
  <c r="AT52" i="51" s="1"/>
  <c r="AJ46" i="51"/>
  <c r="AK46" i="51"/>
  <c r="AT46" i="51" s="1"/>
  <c r="AJ40" i="51"/>
  <c r="AK40" i="51"/>
  <c r="AT40" i="51" s="1"/>
  <c r="AJ34" i="51"/>
  <c r="AK34" i="51"/>
  <c r="AT34" i="51" s="1"/>
  <c r="AJ28" i="51"/>
  <c r="AK28" i="51"/>
  <c r="AT28" i="51" s="1"/>
  <c r="AK22" i="51"/>
  <c r="AT22" i="51" s="1"/>
  <c r="AJ22" i="51"/>
  <c r="AK16" i="51"/>
  <c r="AT16" i="51" s="1"/>
  <c r="AJ16" i="51"/>
  <c r="AK10" i="51"/>
  <c r="AT10" i="51" s="1"/>
  <c r="AJ10" i="51"/>
  <c r="AK9" i="51"/>
  <c r="AT9" i="51" s="1"/>
  <c r="AJ9" i="51"/>
  <c r="AS15" i="20"/>
  <c r="AL15" i="20"/>
  <c r="AU15" i="20" s="1"/>
  <c r="AS14" i="84"/>
  <c r="AL14" i="84"/>
  <c r="AU14" i="84" s="1"/>
  <c r="AS32" i="84"/>
  <c r="AL32" i="84"/>
  <c r="AU32" i="84" s="1"/>
  <c r="AS50" i="84"/>
  <c r="AL50" i="84"/>
  <c r="AU50" i="84" s="1"/>
  <c r="Y72" i="35"/>
  <c r="X72" i="35"/>
  <c r="AI74" i="87"/>
  <c r="AN74" i="87"/>
  <c r="AH76" i="91"/>
  <c r="AQ76" i="91" s="1"/>
  <c r="AF78" i="88"/>
  <c r="AO78" i="88" s="1"/>
  <c r="AG78" i="88"/>
  <c r="AP78" i="88" s="1"/>
  <c r="W79" i="88"/>
  <c r="AE78" i="88"/>
  <c r="AI78" i="100"/>
  <c r="AN78" i="100"/>
  <c r="AS6" i="20"/>
  <c r="AL6" i="20"/>
  <c r="AU6" i="20" s="1"/>
  <c r="AS21" i="20"/>
  <c r="AL21" i="20"/>
  <c r="AU21" i="20" s="1"/>
  <c r="AH70" i="94"/>
  <c r="AQ70" i="94" s="1"/>
  <c r="AS39" i="84"/>
  <c r="AL39" i="84"/>
  <c r="AU39" i="84" s="1"/>
  <c r="Y79" i="13"/>
  <c r="X79" i="13"/>
  <c r="Z79" i="13" s="1"/>
  <c r="AS22" i="84"/>
  <c r="AL22" i="84"/>
  <c r="AU22" i="84" s="1"/>
  <c r="AS72" i="84"/>
  <c r="AL72" i="84"/>
  <c r="AU72" i="84" s="1"/>
  <c r="AJ78" i="96"/>
  <c r="AK78" i="96"/>
  <c r="AT78" i="96" s="1"/>
  <c r="AK47" i="96"/>
  <c r="AT47" i="96" s="1"/>
  <c r="AK17" i="96"/>
  <c r="AT17" i="96" s="1"/>
  <c r="AF72" i="99"/>
  <c r="AO72" i="99" s="1"/>
  <c r="AG72" i="99"/>
  <c r="AP72" i="99" s="1"/>
  <c r="AE72" i="99"/>
  <c r="W73" i="99"/>
  <c r="AS3" i="84"/>
  <c r="AL3" i="84"/>
  <c r="AU3" i="84" s="1"/>
  <c r="AS43" i="84"/>
  <c r="AL43" i="84"/>
  <c r="AU43" i="84" s="1"/>
  <c r="AS61" i="84"/>
  <c r="AL61" i="84"/>
  <c r="AU61" i="84" s="1"/>
  <c r="AJ61" i="51"/>
  <c r="AK61" i="51"/>
  <c r="AT61" i="51" s="1"/>
  <c r="AK13" i="51"/>
  <c r="AT13" i="51" s="1"/>
  <c r="AJ13" i="51"/>
  <c r="AR72" i="42"/>
  <c r="AS62" i="84"/>
  <c r="AL62" i="84"/>
  <c r="AU62" i="84" s="1"/>
  <c r="AS47" i="84"/>
  <c r="AL47" i="84"/>
  <c r="AU47" i="84" s="1"/>
  <c r="AS60" i="84"/>
  <c r="AL60" i="84"/>
  <c r="AU60" i="84" s="1"/>
  <c r="AS20" i="20"/>
  <c r="AL20" i="20"/>
  <c r="AU20" i="20" s="1"/>
  <c r="AS35" i="84"/>
  <c r="AL35" i="84"/>
  <c r="AU35" i="84" s="1"/>
  <c r="AS6" i="84"/>
  <c r="AL6" i="84"/>
  <c r="AU6" i="84" s="1"/>
  <c r="AS23" i="84"/>
  <c r="AL23" i="84"/>
  <c r="AU23" i="84" s="1"/>
  <c r="AS41" i="84"/>
  <c r="AL41" i="84"/>
  <c r="AU41" i="84" s="1"/>
  <c r="AS59" i="84"/>
  <c r="AL59" i="84"/>
  <c r="AU59" i="84" s="1"/>
  <c r="AS76" i="84"/>
  <c r="AL76" i="84"/>
  <c r="AU76" i="84" s="1"/>
  <c r="AS30" i="84"/>
  <c r="AL30" i="84"/>
  <c r="AU30" i="84" s="1"/>
  <c r="AS48" i="84"/>
  <c r="AL48" i="84"/>
  <c r="AU48" i="84" s="1"/>
  <c r="AJ73" i="96"/>
  <c r="AK73" i="96"/>
  <c r="AT73" i="96" s="1"/>
  <c r="AK67" i="96"/>
  <c r="AT67" i="96" s="1"/>
  <c r="AJ67" i="96"/>
  <c r="AK61" i="96"/>
  <c r="AT61" i="96" s="1"/>
  <c r="AJ61" i="96"/>
  <c r="AJ55" i="96"/>
  <c r="AK55" i="96"/>
  <c r="AT55" i="96" s="1"/>
  <c r="AX48" i="96"/>
  <c r="S48" i="96" s="1"/>
  <c r="AC48" i="96" s="1"/>
  <c r="AB49" i="96" s="1"/>
  <c r="AX42" i="96"/>
  <c r="S42" i="96" s="1"/>
  <c r="AC42" i="96" s="1"/>
  <c r="AB43" i="96" s="1"/>
  <c r="AX36" i="96"/>
  <c r="S36" i="96" s="1"/>
  <c r="AC36" i="96" s="1"/>
  <c r="AB37" i="96" s="1"/>
  <c r="AX30" i="96"/>
  <c r="S30" i="96" s="1"/>
  <c r="AC30" i="96" s="1"/>
  <c r="AB31" i="96" s="1"/>
  <c r="AX24" i="96"/>
  <c r="S24" i="96" s="1"/>
  <c r="AC24" i="96" s="1"/>
  <c r="AB25" i="96" s="1"/>
  <c r="AX18" i="96"/>
  <c r="S18" i="96" s="1"/>
  <c r="AC18" i="96" s="1"/>
  <c r="AB19" i="96" s="1"/>
  <c r="AX12" i="96"/>
  <c r="S12" i="96" s="1"/>
  <c r="AC12" i="96" s="1"/>
  <c r="AB13" i="96" s="1"/>
  <c r="AX6" i="96"/>
  <c r="S6" i="96" s="1"/>
  <c r="AC6" i="96" s="1"/>
  <c r="AB7" i="96" s="1"/>
  <c r="AS14" i="20"/>
  <c r="AL14" i="20"/>
  <c r="AU14" i="20" s="1"/>
  <c r="AS13" i="20"/>
  <c r="AL13" i="20"/>
  <c r="AU13" i="20" s="1"/>
  <c r="AS19" i="84"/>
  <c r="AL19" i="84"/>
  <c r="AU19" i="84" s="1"/>
  <c r="AS37" i="84"/>
  <c r="AL37" i="84"/>
  <c r="AU37" i="84" s="1"/>
  <c r="AS55" i="84"/>
  <c r="AL55" i="84"/>
  <c r="AU55" i="84" s="1"/>
  <c r="AS73" i="84"/>
  <c r="AL73" i="84"/>
  <c r="AU73" i="84" s="1"/>
  <c r="AK76" i="51"/>
  <c r="AT76" i="51" s="1"/>
  <c r="AJ76" i="51"/>
  <c r="AK69" i="51"/>
  <c r="AT69" i="51" s="1"/>
  <c r="AJ69" i="51"/>
  <c r="AK63" i="51"/>
  <c r="AT63" i="51" s="1"/>
  <c r="AJ63" i="51"/>
  <c r="AJ57" i="51"/>
  <c r="AK57" i="51"/>
  <c r="AT57" i="51" s="1"/>
  <c r="AJ51" i="51"/>
  <c r="AK51" i="51"/>
  <c r="AT51" i="51" s="1"/>
  <c r="AK45" i="51"/>
  <c r="AT45" i="51" s="1"/>
  <c r="AJ45" i="51"/>
  <c r="AK39" i="51"/>
  <c r="AT39" i="51" s="1"/>
  <c r="AJ39" i="51"/>
  <c r="AJ33" i="51"/>
  <c r="AK33" i="51"/>
  <c r="AT33" i="51" s="1"/>
  <c r="AJ27" i="51"/>
  <c r="AK27" i="51"/>
  <c r="AT27" i="51" s="1"/>
  <c r="AJ21" i="51"/>
  <c r="AK21" i="51"/>
  <c r="AT21" i="51" s="1"/>
  <c r="AJ15" i="51"/>
  <c r="AK15" i="51"/>
  <c r="AT15" i="51" s="1"/>
  <c r="AK8" i="51"/>
  <c r="AT8" i="51" s="1"/>
  <c r="AJ8" i="51"/>
  <c r="AS70" i="84"/>
  <c r="AL70" i="84"/>
  <c r="AU70" i="84" s="1"/>
  <c r="AI75" i="10"/>
  <c r="AN75" i="10"/>
  <c r="AS5" i="20"/>
  <c r="AL5" i="20"/>
  <c r="AU5" i="20" s="1"/>
  <c r="AU81" i="20" s="1"/>
  <c r="C11" i="20" s="1"/>
  <c r="AS56" i="84"/>
  <c r="AL56" i="84"/>
  <c r="AU56" i="84" s="1"/>
  <c r="AE76" i="91"/>
  <c r="AG76" i="91"/>
  <c r="AP76" i="91" s="1"/>
  <c r="W77" i="91"/>
  <c r="AF76" i="91"/>
  <c r="AO76" i="91" s="1"/>
  <c r="AS34" i="84"/>
  <c r="AL34" i="84"/>
  <c r="AU34" i="84" s="1"/>
  <c r="AR75" i="49"/>
  <c r="Z70" i="94"/>
  <c r="AS21" i="84"/>
  <c r="AL21" i="84"/>
  <c r="AU21" i="84" s="1"/>
  <c r="AS57" i="84"/>
  <c r="AL57" i="84"/>
  <c r="AU57" i="84" s="1"/>
  <c r="AI75" i="41"/>
  <c r="AN75" i="41"/>
  <c r="AI78" i="13"/>
  <c r="AN78" i="13"/>
  <c r="AH76" i="55"/>
  <c r="AQ76" i="55" s="1"/>
  <c r="AS18" i="84"/>
  <c r="AL18" i="84"/>
  <c r="AU18" i="84" s="1"/>
  <c r="AK59" i="96"/>
  <c r="AT59" i="96" s="1"/>
  <c r="AJ59" i="96"/>
  <c r="AJ29" i="96"/>
  <c r="AK29" i="96"/>
  <c r="AT29" i="96" s="1"/>
  <c r="AK67" i="51"/>
  <c r="AT67" i="51" s="1"/>
  <c r="AJ67" i="51"/>
  <c r="AJ37" i="51"/>
  <c r="AK37" i="51"/>
  <c r="AT37" i="51" s="1"/>
  <c r="AK31" i="51"/>
  <c r="AT31" i="51" s="1"/>
  <c r="AJ31" i="51"/>
  <c r="AS68" i="84"/>
  <c r="AL68" i="84"/>
  <c r="AU68" i="84" s="1"/>
  <c r="AS12" i="20"/>
  <c r="AL12" i="20"/>
  <c r="AU12" i="20" s="1"/>
  <c r="AR75" i="91"/>
  <c r="AS65" i="84"/>
  <c r="AL65" i="84"/>
  <c r="AU65" i="84" s="1"/>
  <c r="Z76" i="55"/>
  <c r="AS42" i="84"/>
  <c r="AL42" i="84"/>
  <c r="AU42" i="84" s="1"/>
  <c r="Y76" i="11"/>
  <c r="X76" i="11"/>
  <c r="AS24" i="84"/>
  <c r="AL24" i="84"/>
  <c r="AU24" i="84" s="1"/>
  <c r="AH76" i="49"/>
  <c r="AQ76" i="49" s="1"/>
  <c r="AH80" i="95"/>
  <c r="AQ80" i="95" s="1"/>
  <c r="AR75" i="83"/>
  <c r="AS64" i="84"/>
  <c r="AL64" i="84"/>
  <c r="AU64" i="84" s="1"/>
  <c r="AH73" i="42"/>
  <c r="AQ73" i="42" s="1"/>
  <c r="AF72" i="43"/>
  <c r="AO72" i="43" s="1"/>
  <c r="AE72" i="43"/>
  <c r="W73" i="43"/>
  <c r="AG72" i="43"/>
  <c r="AP72" i="43" s="1"/>
  <c r="AR76" i="54"/>
  <c r="AS54" i="84"/>
  <c r="AL54" i="84"/>
  <c r="AU54" i="84" s="1"/>
  <c r="AF75" i="18"/>
  <c r="AO75" i="18" s="1"/>
  <c r="AG75" i="18"/>
  <c r="AP75" i="18" s="1"/>
  <c r="AE75" i="18"/>
  <c r="W76" i="18"/>
  <c r="AJ79" i="96"/>
  <c r="AS79" i="96" s="1"/>
  <c r="AK79" i="96"/>
  <c r="AT79" i="96" s="1"/>
  <c r="AK72" i="96"/>
  <c r="AT72" i="96" s="1"/>
  <c r="AJ72" i="96"/>
  <c r="AJ66" i="96"/>
  <c r="AK66" i="96"/>
  <c r="AT66" i="96" s="1"/>
  <c r="AK60" i="96"/>
  <c r="AT60" i="96" s="1"/>
  <c r="AJ60" i="96"/>
  <c r="AX53" i="96"/>
  <c r="S53" i="96" s="1"/>
  <c r="AC53" i="96" s="1"/>
  <c r="AB54" i="96" s="1"/>
  <c r="AX47" i="96"/>
  <c r="S47" i="96" s="1"/>
  <c r="AC47" i="96" s="1"/>
  <c r="AB48" i="96" s="1"/>
  <c r="AX41" i="96"/>
  <c r="S41" i="96" s="1"/>
  <c r="AC41" i="96" s="1"/>
  <c r="AB42" i="96" s="1"/>
  <c r="AX35" i="96"/>
  <c r="S35" i="96" s="1"/>
  <c r="AC35" i="96" s="1"/>
  <c r="AB36" i="96" s="1"/>
  <c r="AX29" i="96"/>
  <c r="S29" i="96" s="1"/>
  <c r="AC29" i="96" s="1"/>
  <c r="AB30" i="96" s="1"/>
  <c r="AX23" i="96"/>
  <c r="S23" i="96" s="1"/>
  <c r="AC23" i="96" s="1"/>
  <c r="AB24" i="96" s="1"/>
  <c r="AX17" i="96"/>
  <c r="S17" i="96" s="1"/>
  <c r="AC17" i="96" s="1"/>
  <c r="AB18" i="96" s="1"/>
  <c r="AX11" i="96"/>
  <c r="S11" i="96" s="1"/>
  <c r="AC11" i="96" s="1"/>
  <c r="AB12" i="96" s="1"/>
  <c r="AX3" i="96"/>
  <c r="S3" i="96" s="1"/>
  <c r="AC3" i="96" s="1"/>
  <c r="AH77" i="54"/>
  <c r="AQ77" i="54" s="1"/>
  <c r="AJ4" i="84"/>
  <c r="AK4" i="84"/>
  <c r="AT4" i="84" s="1"/>
  <c r="AT81" i="84" s="1"/>
  <c r="AJ74" i="51"/>
  <c r="AK74" i="51"/>
  <c r="AT74" i="51" s="1"/>
  <c r="AJ68" i="51"/>
  <c r="AK68" i="51"/>
  <c r="AT68" i="51" s="1"/>
  <c r="AJ62" i="51"/>
  <c r="AK62" i="51"/>
  <c r="AT62" i="51" s="1"/>
  <c r="AK56" i="51"/>
  <c r="AT56" i="51" s="1"/>
  <c r="AJ56" i="51"/>
  <c r="AK50" i="51"/>
  <c r="AT50" i="51" s="1"/>
  <c r="AJ50" i="51"/>
  <c r="AJ44" i="51"/>
  <c r="AK44" i="51"/>
  <c r="AT44" i="51" s="1"/>
  <c r="AK38" i="51"/>
  <c r="AT38" i="51" s="1"/>
  <c r="AJ38" i="51"/>
  <c r="AK32" i="51"/>
  <c r="AT32" i="51" s="1"/>
  <c r="AJ32" i="51"/>
  <c r="AJ26" i="51"/>
  <c r="AK26" i="51"/>
  <c r="AT26" i="51" s="1"/>
  <c r="AJ20" i="51"/>
  <c r="AK20" i="51"/>
  <c r="AT20" i="51" s="1"/>
  <c r="AJ14" i="51"/>
  <c r="AK14" i="51"/>
  <c r="AT14" i="51" s="1"/>
  <c r="AK7" i="51"/>
  <c r="AT7" i="51" s="1"/>
  <c r="AJ7" i="51"/>
  <c r="AS20" i="84"/>
  <c r="AL20" i="84"/>
  <c r="AU20" i="84" s="1"/>
  <c r="AS38" i="84"/>
  <c r="AL38" i="84"/>
  <c r="AU38" i="84" s="1"/>
  <c r="Y75" i="87"/>
  <c r="X75" i="87"/>
  <c r="AE78" i="44"/>
  <c r="AF78" i="44"/>
  <c r="AO78" i="44" s="1"/>
  <c r="AG78" i="44"/>
  <c r="AP78" i="44" s="1"/>
  <c r="W79" i="44"/>
  <c r="AS9" i="84"/>
  <c r="AL9" i="84"/>
  <c r="AU9" i="84" s="1"/>
  <c r="AS27" i="84"/>
  <c r="AL27" i="84"/>
  <c r="AU27" i="84" s="1"/>
  <c r="Y76" i="41"/>
  <c r="X76" i="41"/>
  <c r="Z76" i="41" s="1"/>
  <c r="AS10" i="84"/>
  <c r="AL10" i="84"/>
  <c r="AU10" i="84" s="1"/>
  <c r="AI75" i="103"/>
  <c r="AN75" i="103"/>
  <c r="AE76" i="10" l="1"/>
  <c r="AG76" i="10"/>
  <c r="AP76" i="10" s="1"/>
  <c r="W77" i="10"/>
  <c r="AF76" i="10"/>
  <c r="AO76" i="10" s="1"/>
  <c r="AF79" i="16"/>
  <c r="AO79" i="16" s="1"/>
  <c r="AG79" i="16"/>
  <c r="AP79" i="16" s="1"/>
  <c r="AE79" i="16"/>
  <c r="W80" i="16"/>
  <c r="AF76" i="103"/>
  <c r="AO76" i="103" s="1"/>
  <c r="AE76" i="103"/>
  <c r="W77" i="103"/>
  <c r="AG76" i="103"/>
  <c r="AP76" i="103" s="1"/>
  <c r="AX79" i="13"/>
  <c r="S79" i="13" s="1"/>
  <c r="AC79" i="13" s="1"/>
  <c r="AE79" i="13"/>
  <c r="AF79" i="13"/>
  <c r="AO79" i="13" s="1"/>
  <c r="AO81" i="13" s="1"/>
  <c r="AG79" i="13"/>
  <c r="AP79" i="13" s="1"/>
  <c r="AP81" i="13" s="1"/>
  <c r="AG74" i="90"/>
  <c r="AP74" i="90" s="1"/>
  <c r="AF74" i="90"/>
  <c r="AO74" i="90" s="1"/>
  <c r="AE74" i="90"/>
  <c r="W75" i="90"/>
  <c r="AE76" i="41"/>
  <c r="AF76" i="41"/>
  <c r="AO76" i="41" s="1"/>
  <c r="AG76" i="41"/>
  <c r="AP76" i="41" s="1"/>
  <c r="W77" i="41"/>
  <c r="AS32" i="51"/>
  <c r="AL32" i="51"/>
  <c r="AU32" i="51" s="1"/>
  <c r="AS72" i="96"/>
  <c r="AL72" i="96"/>
  <c r="AU72" i="96" s="1"/>
  <c r="AI78" i="44"/>
  <c r="AN78" i="44"/>
  <c r="AJ54" i="96"/>
  <c r="AK54" i="96"/>
  <c r="AT54" i="96" s="1"/>
  <c r="AJ20" i="96"/>
  <c r="AK20" i="96"/>
  <c r="AT20" i="96" s="1"/>
  <c r="AS24" i="51"/>
  <c r="AL24" i="51"/>
  <c r="AU24" i="51" s="1"/>
  <c r="AS77" i="51"/>
  <c r="AL77" i="51"/>
  <c r="AU77" i="51" s="1"/>
  <c r="AS28" i="96"/>
  <c r="AL28" i="96"/>
  <c r="AU28" i="96" s="1"/>
  <c r="AS38" i="51"/>
  <c r="AL38" i="51"/>
  <c r="AU38" i="51" s="1"/>
  <c r="AK19" i="96"/>
  <c r="AT19" i="96" s="1"/>
  <c r="AJ19" i="96"/>
  <c r="AS78" i="96"/>
  <c r="AL78" i="96"/>
  <c r="AU78" i="96" s="1"/>
  <c r="AS34" i="51"/>
  <c r="AL34" i="51"/>
  <c r="AU34" i="51" s="1"/>
  <c r="AS52" i="51"/>
  <c r="AL52" i="51"/>
  <c r="AU52" i="51" s="1"/>
  <c r="AS70" i="51"/>
  <c r="AL70" i="51"/>
  <c r="AU70" i="51" s="1"/>
  <c r="AJ26" i="96"/>
  <c r="AK26" i="96"/>
  <c r="AT26" i="96" s="1"/>
  <c r="AS56" i="96"/>
  <c r="AL56" i="96"/>
  <c r="AU56" i="96" s="1"/>
  <c r="AS74" i="96"/>
  <c r="AL74" i="96"/>
  <c r="AU74" i="96" s="1"/>
  <c r="AI79" i="96"/>
  <c r="AN79" i="96"/>
  <c r="AN81" i="96" s="1"/>
  <c r="AF70" i="102"/>
  <c r="AO70" i="102" s="1"/>
  <c r="AG70" i="102"/>
  <c r="W71" i="102"/>
  <c r="AE70" i="102"/>
  <c r="AN70" i="102" s="1"/>
  <c r="AS73" i="51"/>
  <c r="AL73" i="51"/>
  <c r="AU73" i="51" s="1"/>
  <c r="AS65" i="96"/>
  <c r="AL65" i="96"/>
  <c r="AU65" i="96" s="1"/>
  <c r="Y74" i="42"/>
  <c r="X74" i="42"/>
  <c r="AR73" i="90"/>
  <c r="AJ4" i="51"/>
  <c r="AK4" i="51"/>
  <c r="AT4" i="51" s="1"/>
  <c r="AT81" i="51" s="1"/>
  <c r="AS75" i="51"/>
  <c r="AL75" i="51"/>
  <c r="AU75" i="51" s="1"/>
  <c r="AS9" i="96"/>
  <c r="AL9" i="96"/>
  <c r="AU9" i="96" s="1"/>
  <c r="AS45" i="96"/>
  <c r="AL45" i="96"/>
  <c r="AU45" i="96" s="1"/>
  <c r="AS78" i="51"/>
  <c r="AL78" i="51"/>
  <c r="AU78" i="51" s="1"/>
  <c r="AI71" i="48"/>
  <c r="AN71" i="48"/>
  <c r="AS5" i="51"/>
  <c r="AL5" i="51"/>
  <c r="AU5" i="51" s="1"/>
  <c r="AS42" i="51"/>
  <c r="AL42" i="51"/>
  <c r="AU42" i="51" s="1"/>
  <c r="AS60" i="51"/>
  <c r="AL60" i="51"/>
  <c r="AU60" i="51" s="1"/>
  <c r="AS10" i="96"/>
  <c r="AL10" i="96"/>
  <c r="AU10" i="96" s="1"/>
  <c r="AS46" i="96"/>
  <c r="AL46" i="96"/>
  <c r="AU46" i="96" s="1"/>
  <c r="AS64" i="96"/>
  <c r="AL64" i="96"/>
  <c r="AU64" i="96" s="1"/>
  <c r="AJ48" i="96"/>
  <c r="AK48" i="96"/>
  <c r="AT48" i="96" s="1"/>
  <c r="AJ18" i="96"/>
  <c r="AK18" i="96"/>
  <c r="AT18" i="96" s="1"/>
  <c r="AR75" i="41"/>
  <c r="Y77" i="91"/>
  <c r="Z77" i="91"/>
  <c r="X77" i="91"/>
  <c r="AS27" i="51"/>
  <c r="AL27" i="51"/>
  <c r="AU27" i="51" s="1"/>
  <c r="AF70" i="50"/>
  <c r="AO70" i="50" s="1"/>
  <c r="W71" i="50"/>
  <c r="AG70" i="50"/>
  <c r="AP70" i="50" s="1"/>
  <c r="AE70" i="50"/>
  <c r="AS75" i="96"/>
  <c r="AL75" i="96"/>
  <c r="AU75" i="96" s="1"/>
  <c r="Y78" i="54"/>
  <c r="Z78" i="54"/>
  <c r="X78" i="54"/>
  <c r="AH75" i="87"/>
  <c r="AQ75" i="87" s="1"/>
  <c r="AJ24" i="96"/>
  <c r="AK24" i="96"/>
  <c r="AT24" i="96" s="1"/>
  <c r="AS60" i="96"/>
  <c r="AL60" i="96"/>
  <c r="AU60" i="96" s="1"/>
  <c r="AK30" i="96"/>
  <c r="AT30" i="96" s="1"/>
  <c r="AJ30" i="96"/>
  <c r="Y73" i="43"/>
  <c r="X73" i="43"/>
  <c r="Z73" i="43" s="1"/>
  <c r="AH76" i="11"/>
  <c r="AQ76" i="11" s="1"/>
  <c r="AS67" i="51"/>
  <c r="AL67" i="51"/>
  <c r="AU67" i="51" s="1"/>
  <c r="AI76" i="91"/>
  <c r="AN76" i="91"/>
  <c r="AR75" i="10"/>
  <c r="AS15" i="51"/>
  <c r="AL15" i="51"/>
  <c r="AU15" i="51" s="1"/>
  <c r="AS33" i="51"/>
  <c r="AL33" i="51"/>
  <c r="AU33" i="51" s="1"/>
  <c r="AS51" i="51"/>
  <c r="AL51" i="51"/>
  <c r="AU51" i="51" s="1"/>
  <c r="AJ25" i="96"/>
  <c r="AK25" i="96"/>
  <c r="AT25" i="96" s="1"/>
  <c r="AS55" i="96"/>
  <c r="AL55" i="96"/>
  <c r="AU55" i="96" s="1"/>
  <c r="AS73" i="96"/>
  <c r="AL73" i="96"/>
  <c r="AU73" i="96" s="1"/>
  <c r="AS61" i="51"/>
  <c r="AL61" i="51"/>
  <c r="AU61" i="51" s="1"/>
  <c r="AS9" i="51"/>
  <c r="AL9" i="51"/>
  <c r="AU9" i="51" s="1"/>
  <c r="AS22" i="51"/>
  <c r="AL22" i="51"/>
  <c r="AU22" i="51" s="1"/>
  <c r="AS58" i="51"/>
  <c r="AL58" i="51"/>
  <c r="AU58" i="51" s="1"/>
  <c r="AJ32" i="96"/>
  <c r="AK32" i="96"/>
  <c r="AT32" i="96" s="1"/>
  <c r="AH70" i="102"/>
  <c r="AQ70" i="102" s="1"/>
  <c r="AR71" i="35"/>
  <c r="AJ6" i="96"/>
  <c r="AI73" i="42"/>
  <c r="AN73" i="42"/>
  <c r="AH79" i="100"/>
  <c r="AQ79" i="100" s="1"/>
  <c r="AQ81" i="100" s="1"/>
  <c r="AZ3" i="100"/>
  <c r="AX3" i="100" s="1"/>
  <c r="S3" i="100" s="1"/>
  <c r="AC3" i="100" s="1"/>
  <c r="AX6" i="100"/>
  <c r="S6" i="100" s="1"/>
  <c r="AC6" i="100" s="1"/>
  <c r="AB7" i="100" s="1"/>
  <c r="AX11" i="100"/>
  <c r="S11" i="100" s="1"/>
  <c r="AC11" i="100" s="1"/>
  <c r="AB12" i="100" s="1"/>
  <c r="AX12" i="100"/>
  <c r="S12" i="100" s="1"/>
  <c r="AC12" i="100" s="1"/>
  <c r="AB13" i="100" s="1"/>
  <c r="AX13" i="100"/>
  <c r="S13" i="100" s="1"/>
  <c r="AC13" i="100" s="1"/>
  <c r="AB14" i="100" s="1"/>
  <c r="AX15" i="100"/>
  <c r="S15" i="100" s="1"/>
  <c r="AC15" i="100" s="1"/>
  <c r="AB16" i="100" s="1"/>
  <c r="AX17" i="100"/>
  <c r="S17" i="100" s="1"/>
  <c r="AC17" i="100" s="1"/>
  <c r="AB18" i="100" s="1"/>
  <c r="AX18" i="100"/>
  <c r="S18" i="100" s="1"/>
  <c r="AC18" i="100" s="1"/>
  <c r="AB19" i="100" s="1"/>
  <c r="AX19" i="100"/>
  <c r="S19" i="100" s="1"/>
  <c r="AC19" i="100" s="1"/>
  <c r="AB20" i="100" s="1"/>
  <c r="AX21" i="100"/>
  <c r="S21" i="100" s="1"/>
  <c r="AC21" i="100" s="1"/>
  <c r="AB22" i="100" s="1"/>
  <c r="AX23" i="100"/>
  <c r="S23" i="100" s="1"/>
  <c r="AC23" i="100" s="1"/>
  <c r="AB24" i="100" s="1"/>
  <c r="AX24" i="100"/>
  <c r="S24" i="100" s="1"/>
  <c r="AC24" i="100" s="1"/>
  <c r="AB25" i="100" s="1"/>
  <c r="AX25" i="100"/>
  <c r="S25" i="100" s="1"/>
  <c r="AC25" i="100" s="1"/>
  <c r="AB26" i="100" s="1"/>
  <c r="AX27" i="100"/>
  <c r="S27" i="100" s="1"/>
  <c r="AC27" i="100" s="1"/>
  <c r="AB28" i="100" s="1"/>
  <c r="AX29" i="100"/>
  <c r="S29" i="100" s="1"/>
  <c r="AC29" i="100" s="1"/>
  <c r="AB30" i="100" s="1"/>
  <c r="AX30" i="100"/>
  <c r="S30" i="100" s="1"/>
  <c r="AC30" i="100" s="1"/>
  <c r="AB31" i="100" s="1"/>
  <c r="AX31" i="100"/>
  <c r="S31" i="100" s="1"/>
  <c r="AC31" i="100" s="1"/>
  <c r="AB32" i="100" s="1"/>
  <c r="AX32" i="100"/>
  <c r="S32" i="100" s="1"/>
  <c r="AC32" i="100" s="1"/>
  <c r="AB33" i="100" s="1"/>
  <c r="AX33" i="100"/>
  <c r="S33" i="100" s="1"/>
  <c r="AC33" i="100" s="1"/>
  <c r="AB34" i="100" s="1"/>
  <c r="AX34" i="100"/>
  <c r="S34" i="100" s="1"/>
  <c r="AC34" i="100" s="1"/>
  <c r="AB35" i="100" s="1"/>
  <c r="AX35" i="100"/>
  <c r="S35" i="100" s="1"/>
  <c r="AC35" i="100" s="1"/>
  <c r="AB36" i="100" s="1"/>
  <c r="AX36" i="100"/>
  <c r="S36" i="100" s="1"/>
  <c r="AC36" i="100" s="1"/>
  <c r="AB37" i="100" s="1"/>
  <c r="AX37" i="100"/>
  <c r="S37" i="100" s="1"/>
  <c r="AC37" i="100" s="1"/>
  <c r="AB38" i="100" s="1"/>
  <c r="AX38" i="100"/>
  <c r="S38" i="100" s="1"/>
  <c r="AC38" i="100" s="1"/>
  <c r="AB39" i="100" s="1"/>
  <c r="AX39" i="100"/>
  <c r="S39" i="100" s="1"/>
  <c r="AC39" i="100" s="1"/>
  <c r="AB40" i="100" s="1"/>
  <c r="AX40" i="100"/>
  <c r="S40" i="100" s="1"/>
  <c r="AC40" i="100" s="1"/>
  <c r="AB41" i="100" s="1"/>
  <c r="AX41" i="100"/>
  <c r="S41" i="100" s="1"/>
  <c r="AC41" i="100" s="1"/>
  <c r="AB42" i="100" s="1"/>
  <c r="AX42" i="100"/>
  <c r="S42" i="100" s="1"/>
  <c r="AC42" i="100" s="1"/>
  <c r="AB43" i="100" s="1"/>
  <c r="AX43" i="100"/>
  <c r="S43" i="100" s="1"/>
  <c r="AC43" i="100" s="1"/>
  <c r="AB44" i="100" s="1"/>
  <c r="AX44" i="100"/>
  <c r="S44" i="100" s="1"/>
  <c r="AC44" i="100" s="1"/>
  <c r="AB45" i="100" s="1"/>
  <c r="AX45" i="100"/>
  <c r="S45" i="100" s="1"/>
  <c r="AC45" i="100" s="1"/>
  <c r="AB46" i="100" s="1"/>
  <c r="AX46" i="100"/>
  <c r="S46" i="100" s="1"/>
  <c r="AC46" i="100" s="1"/>
  <c r="AB47" i="100" s="1"/>
  <c r="AX47" i="100"/>
  <c r="S47" i="100" s="1"/>
  <c r="AC47" i="100" s="1"/>
  <c r="AB48" i="100" s="1"/>
  <c r="AX48" i="100"/>
  <c r="S48" i="100" s="1"/>
  <c r="AC48" i="100" s="1"/>
  <c r="AB49" i="100" s="1"/>
  <c r="AX49" i="100"/>
  <c r="S49" i="100" s="1"/>
  <c r="AC49" i="100" s="1"/>
  <c r="AB50" i="100" s="1"/>
  <c r="AX50" i="100"/>
  <c r="S50" i="100" s="1"/>
  <c r="AC50" i="100" s="1"/>
  <c r="AB51" i="100" s="1"/>
  <c r="AX51" i="100"/>
  <c r="S51" i="100" s="1"/>
  <c r="AC51" i="100" s="1"/>
  <c r="AB52" i="100" s="1"/>
  <c r="AX52" i="100"/>
  <c r="S52" i="100" s="1"/>
  <c r="AC52" i="100" s="1"/>
  <c r="AB53" i="100" s="1"/>
  <c r="AX53" i="100"/>
  <c r="S53" i="100" s="1"/>
  <c r="AC53" i="100" s="1"/>
  <c r="AB54" i="100" s="1"/>
  <c r="AX54" i="100"/>
  <c r="S54" i="100" s="1"/>
  <c r="AC54" i="100" s="1"/>
  <c r="AB55" i="100" s="1"/>
  <c r="AX55" i="100"/>
  <c r="S55" i="100" s="1"/>
  <c r="AC55" i="100" s="1"/>
  <c r="AB56" i="100" s="1"/>
  <c r="AX56" i="100"/>
  <c r="S56" i="100" s="1"/>
  <c r="AC56" i="100" s="1"/>
  <c r="AB57" i="100" s="1"/>
  <c r="AX57" i="100"/>
  <c r="S57" i="100" s="1"/>
  <c r="AC57" i="100" s="1"/>
  <c r="AB58" i="100" s="1"/>
  <c r="AX58" i="100"/>
  <c r="S58" i="100" s="1"/>
  <c r="AC58" i="100" s="1"/>
  <c r="AB59" i="100" s="1"/>
  <c r="AX59" i="100"/>
  <c r="S59" i="100" s="1"/>
  <c r="AC59" i="100" s="1"/>
  <c r="AB60" i="100" s="1"/>
  <c r="AX60" i="100"/>
  <c r="S60" i="100" s="1"/>
  <c r="AC60" i="100" s="1"/>
  <c r="AB61" i="100" s="1"/>
  <c r="AX61" i="100"/>
  <c r="S61" i="100" s="1"/>
  <c r="AC61" i="100" s="1"/>
  <c r="AB62" i="100" s="1"/>
  <c r="AX62" i="100"/>
  <c r="S62" i="100" s="1"/>
  <c r="AC62" i="100" s="1"/>
  <c r="AB63" i="100" s="1"/>
  <c r="AX63" i="100"/>
  <c r="S63" i="100" s="1"/>
  <c r="AC63" i="100" s="1"/>
  <c r="AB64" i="100" s="1"/>
  <c r="AX64" i="100"/>
  <c r="S64" i="100" s="1"/>
  <c r="AC64" i="100" s="1"/>
  <c r="AB65" i="100" s="1"/>
  <c r="AX65" i="100"/>
  <c r="S65" i="100" s="1"/>
  <c r="AC65" i="100" s="1"/>
  <c r="AB66" i="100" s="1"/>
  <c r="AX66" i="100"/>
  <c r="S66" i="100" s="1"/>
  <c r="AC66" i="100" s="1"/>
  <c r="AB67" i="100" s="1"/>
  <c r="AX67" i="100"/>
  <c r="S67" i="100" s="1"/>
  <c r="AC67" i="100" s="1"/>
  <c r="AB68" i="100" s="1"/>
  <c r="AX68" i="100"/>
  <c r="S68" i="100" s="1"/>
  <c r="AC68" i="100" s="1"/>
  <c r="AB69" i="100" s="1"/>
  <c r="AX69" i="100"/>
  <c r="S69" i="100" s="1"/>
  <c r="AC69" i="100" s="1"/>
  <c r="AB70" i="100" s="1"/>
  <c r="AX70" i="100"/>
  <c r="S70" i="100" s="1"/>
  <c r="AC70" i="100" s="1"/>
  <c r="AB71" i="100" s="1"/>
  <c r="AX71" i="100"/>
  <c r="S71" i="100" s="1"/>
  <c r="AC71" i="100" s="1"/>
  <c r="AB72" i="100" s="1"/>
  <c r="AX72" i="100"/>
  <c r="S72" i="100" s="1"/>
  <c r="AC72" i="100" s="1"/>
  <c r="AB73" i="100" s="1"/>
  <c r="AX73" i="100"/>
  <c r="S73" i="100" s="1"/>
  <c r="AC73" i="100" s="1"/>
  <c r="AB74" i="100" s="1"/>
  <c r="AX76" i="100"/>
  <c r="S76" i="100" s="1"/>
  <c r="AC76" i="100" s="1"/>
  <c r="AB77" i="100" s="1"/>
  <c r="AX74" i="100"/>
  <c r="S74" i="100" s="1"/>
  <c r="AC74" i="100" s="1"/>
  <c r="AB75" i="100" s="1"/>
  <c r="AX77" i="100"/>
  <c r="S77" i="100" s="1"/>
  <c r="AC77" i="100" s="1"/>
  <c r="AB78" i="100" s="1"/>
  <c r="AX75" i="100"/>
  <c r="S75" i="100" s="1"/>
  <c r="AC75" i="100" s="1"/>
  <c r="AB76" i="100" s="1"/>
  <c r="AX78" i="100"/>
  <c r="S78" i="100" s="1"/>
  <c r="AC78" i="100" s="1"/>
  <c r="AB79" i="100" s="1"/>
  <c r="AL3" i="51"/>
  <c r="AU3" i="51" s="1"/>
  <c r="AS3" i="51"/>
  <c r="AS23" i="51"/>
  <c r="AL23" i="51"/>
  <c r="AU23" i="51" s="1"/>
  <c r="AS41" i="51"/>
  <c r="AL41" i="51"/>
  <c r="AU41" i="51" s="1"/>
  <c r="AS59" i="51"/>
  <c r="AL59" i="51"/>
  <c r="AU59" i="51" s="1"/>
  <c r="AS33" i="96"/>
  <c r="AL33" i="96"/>
  <c r="AU33" i="96" s="1"/>
  <c r="AS19" i="51"/>
  <c r="AL19" i="51"/>
  <c r="AU19" i="51" s="1"/>
  <c r="AJ23" i="96"/>
  <c r="AS34" i="96"/>
  <c r="AL34" i="96"/>
  <c r="AU34" i="96" s="1"/>
  <c r="Y77" i="49"/>
  <c r="X77" i="49"/>
  <c r="Z77" i="49" s="1"/>
  <c r="AJ12" i="96"/>
  <c r="AK12" i="96"/>
  <c r="AT12" i="96" s="1"/>
  <c r="AI75" i="18"/>
  <c r="AN75" i="18"/>
  <c r="AS29" i="96"/>
  <c r="AL29" i="96"/>
  <c r="AU29" i="96" s="1"/>
  <c r="AS59" i="96"/>
  <c r="AL59" i="96"/>
  <c r="AU59" i="96" s="1"/>
  <c r="AJ49" i="96"/>
  <c r="AK49" i="96"/>
  <c r="AT49" i="96" s="1"/>
  <c r="AH79" i="13"/>
  <c r="AQ79" i="13" s="1"/>
  <c r="AQ81" i="13" s="1"/>
  <c r="AZ3" i="13"/>
  <c r="AX71" i="13" s="1"/>
  <c r="S71" i="13" s="1"/>
  <c r="AC71" i="13" s="1"/>
  <c r="AB72" i="13" s="1"/>
  <c r="AX26" i="13"/>
  <c r="S26" i="13" s="1"/>
  <c r="AC26" i="13" s="1"/>
  <c r="AB27" i="13" s="1"/>
  <c r="AX32" i="13"/>
  <c r="S32" i="13" s="1"/>
  <c r="AC32" i="13" s="1"/>
  <c r="AB33" i="13" s="1"/>
  <c r="AX38" i="13"/>
  <c r="S38" i="13" s="1"/>
  <c r="AC38" i="13" s="1"/>
  <c r="AB39" i="13" s="1"/>
  <c r="AX44" i="13"/>
  <c r="S44" i="13" s="1"/>
  <c r="AC44" i="13" s="1"/>
  <c r="AB45" i="13" s="1"/>
  <c r="AX50" i="13"/>
  <c r="S50" i="13" s="1"/>
  <c r="AC50" i="13" s="1"/>
  <c r="AB51" i="13" s="1"/>
  <c r="AX56" i="13"/>
  <c r="S56" i="13" s="1"/>
  <c r="AC56" i="13" s="1"/>
  <c r="AB57" i="13" s="1"/>
  <c r="AX62" i="13"/>
  <c r="S62" i="13" s="1"/>
  <c r="AC62" i="13" s="1"/>
  <c r="AB63" i="13" s="1"/>
  <c r="AX68" i="13"/>
  <c r="S68" i="13" s="1"/>
  <c r="AC68" i="13" s="1"/>
  <c r="AB69" i="13" s="1"/>
  <c r="AX75" i="13"/>
  <c r="S75" i="13" s="1"/>
  <c r="AC75" i="13" s="1"/>
  <c r="AB76" i="13" s="1"/>
  <c r="AS16" i="51"/>
  <c r="AL16" i="51"/>
  <c r="AU16" i="51" s="1"/>
  <c r="AS17" i="51"/>
  <c r="AL17" i="51"/>
  <c r="AU17" i="51" s="1"/>
  <c r="AS53" i="51"/>
  <c r="AL53" i="51"/>
  <c r="AU53" i="51" s="1"/>
  <c r="AS27" i="96"/>
  <c r="AL27" i="96"/>
  <c r="AU27" i="96" s="1"/>
  <c r="AS71" i="96"/>
  <c r="AL71" i="96"/>
  <c r="AU71" i="96" s="1"/>
  <c r="AI80" i="95"/>
  <c r="AN80" i="95"/>
  <c r="AH76" i="41"/>
  <c r="AQ76" i="41" s="1"/>
  <c r="AS56" i="51"/>
  <c r="AL56" i="51"/>
  <c r="AU56" i="51" s="1"/>
  <c r="AF76" i="55"/>
  <c r="AO76" i="55" s="1"/>
  <c r="AG76" i="55"/>
  <c r="AP76" i="55" s="1"/>
  <c r="W77" i="55"/>
  <c r="AE76" i="55"/>
  <c r="AS37" i="51"/>
  <c r="AL37" i="51"/>
  <c r="AU37" i="51" s="1"/>
  <c r="AS69" i="51"/>
  <c r="AL69" i="51"/>
  <c r="AU69" i="51" s="1"/>
  <c r="Z75" i="87"/>
  <c r="AS20" i="51"/>
  <c r="AL20" i="51"/>
  <c r="AU20" i="51" s="1"/>
  <c r="AS74" i="51"/>
  <c r="AL74" i="51"/>
  <c r="AU74" i="51" s="1"/>
  <c r="Y79" i="44"/>
  <c r="Z79" i="44" s="1"/>
  <c r="X79" i="44"/>
  <c r="AS7" i="51"/>
  <c r="AL7" i="51"/>
  <c r="AU7" i="51" s="1"/>
  <c r="AJ36" i="96"/>
  <c r="AK36" i="96"/>
  <c r="AT36" i="96" s="1"/>
  <c r="AI72" i="43"/>
  <c r="AN72" i="43"/>
  <c r="Z76" i="11"/>
  <c r="AS39" i="51"/>
  <c r="AL39" i="51"/>
  <c r="AU39" i="51" s="1"/>
  <c r="AS76" i="51"/>
  <c r="AL76" i="51"/>
  <c r="AU76" i="51" s="1"/>
  <c r="AJ31" i="96"/>
  <c r="AK31" i="96"/>
  <c r="AT31" i="96" s="1"/>
  <c r="AS61" i="96"/>
  <c r="AL61" i="96"/>
  <c r="AU61" i="96" s="1"/>
  <c r="AJ17" i="96"/>
  <c r="AR78" i="100"/>
  <c r="AR74" i="87"/>
  <c r="AS40" i="51"/>
  <c r="AL40" i="51"/>
  <c r="AU40" i="51" s="1"/>
  <c r="AJ38" i="96"/>
  <c r="AK38" i="96"/>
  <c r="AT38" i="96" s="1"/>
  <c r="AS62" i="96"/>
  <c r="AL62" i="96"/>
  <c r="AU62" i="96" s="1"/>
  <c r="AR75" i="11"/>
  <c r="AH76" i="10"/>
  <c r="AQ76" i="10" s="1"/>
  <c r="AS6" i="51"/>
  <c r="AL6" i="51"/>
  <c r="AU6" i="51" s="1"/>
  <c r="AH76" i="103"/>
  <c r="AQ76" i="103" s="1"/>
  <c r="Z79" i="100"/>
  <c r="AS11" i="51"/>
  <c r="AL11" i="51"/>
  <c r="AU11" i="51" s="1"/>
  <c r="AS15" i="96"/>
  <c r="AL15" i="96"/>
  <c r="AU15" i="96" s="1"/>
  <c r="AS51" i="96"/>
  <c r="AL51" i="96"/>
  <c r="AU51" i="96" s="1"/>
  <c r="AS69" i="96"/>
  <c r="AL69" i="96"/>
  <c r="AU69" i="96" s="1"/>
  <c r="AJ53" i="96"/>
  <c r="AR78" i="16"/>
  <c r="Y71" i="85"/>
  <c r="X71" i="85"/>
  <c r="AI71" i="98"/>
  <c r="AN71" i="98"/>
  <c r="Y72" i="48"/>
  <c r="Z72" i="48" s="1"/>
  <c r="X72" i="48"/>
  <c r="AS12" i="51"/>
  <c r="AL12" i="51"/>
  <c r="AU12" i="51" s="1"/>
  <c r="AS30" i="51"/>
  <c r="AL30" i="51"/>
  <c r="AU30" i="51" s="1"/>
  <c r="AS48" i="51"/>
  <c r="AL48" i="51"/>
  <c r="AU48" i="51" s="1"/>
  <c r="AS66" i="51"/>
  <c r="AL66" i="51"/>
  <c r="AU66" i="51" s="1"/>
  <c r="AS16" i="96"/>
  <c r="AL16" i="96"/>
  <c r="AU16" i="96" s="1"/>
  <c r="AS52" i="96"/>
  <c r="AL52" i="96"/>
  <c r="AU52" i="96" s="1"/>
  <c r="AS70" i="96"/>
  <c r="AL70" i="96"/>
  <c r="AU70" i="96" s="1"/>
  <c r="AJ11" i="96"/>
  <c r="AI73" i="82"/>
  <c r="AR73" i="82" s="1"/>
  <c r="AN73" i="82"/>
  <c r="AS50" i="51"/>
  <c r="AL50" i="51"/>
  <c r="AU50" i="51" s="1"/>
  <c r="AS14" i="51"/>
  <c r="AL14" i="51"/>
  <c r="AU14" i="51" s="1"/>
  <c r="AS68" i="51"/>
  <c r="AL68" i="51"/>
  <c r="AU68" i="51" s="1"/>
  <c r="AJ13" i="96"/>
  <c r="AK13" i="96"/>
  <c r="AT13" i="96" s="1"/>
  <c r="Y79" i="88"/>
  <c r="Z79" i="88"/>
  <c r="X79" i="88"/>
  <c r="AS35" i="51"/>
  <c r="AL35" i="51"/>
  <c r="AU35" i="51" s="1"/>
  <c r="AS71" i="51"/>
  <c r="AL71" i="51"/>
  <c r="AU71" i="51" s="1"/>
  <c r="AS63" i="96"/>
  <c r="AL63" i="96"/>
  <c r="AU63" i="96" s="1"/>
  <c r="AS55" i="51"/>
  <c r="AL55" i="51"/>
  <c r="AU55" i="51" s="1"/>
  <c r="AR75" i="103"/>
  <c r="AS26" i="51"/>
  <c r="AL26" i="51"/>
  <c r="AU26" i="51" s="1"/>
  <c r="AS44" i="51"/>
  <c r="AL44" i="51"/>
  <c r="AU44" i="51" s="1"/>
  <c r="AS62" i="51"/>
  <c r="AL62" i="51"/>
  <c r="AU62" i="51" s="1"/>
  <c r="AL4" i="84"/>
  <c r="AU4" i="84" s="1"/>
  <c r="AU81" i="84" s="1"/>
  <c r="C11" i="84" s="1"/>
  <c r="F28" i="57" s="1"/>
  <c r="AS4" i="84"/>
  <c r="AS81" i="84" s="1"/>
  <c r="AJ3" i="96"/>
  <c r="AB4" i="96"/>
  <c r="AJ42" i="96"/>
  <c r="AK42" i="96"/>
  <c r="AT42" i="96" s="1"/>
  <c r="AS66" i="96"/>
  <c r="AL66" i="96"/>
  <c r="AU66" i="96" s="1"/>
  <c r="Y76" i="18"/>
  <c r="X76" i="18"/>
  <c r="AS31" i="51"/>
  <c r="AL31" i="51"/>
  <c r="AU31" i="51" s="1"/>
  <c r="AR78" i="13"/>
  <c r="AS21" i="51"/>
  <c r="AL21" i="51"/>
  <c r="AU21" i="51" s="1"/>
  <c r="AS57" i="51"/>
  <c r="AL57" i="51"/>
  <c r="AU57" i="51" s="1"/>
  <c r="AJ37" i="96"/>
  <c r="AK37" i="96"/>
  <c r="AT37" i="96" s="1"/>
  <c r="Y73" i="99"/>
  <c r="X73" i="99"/>
  <c r="Z72" i="35"/>
  <c r="AH72" i="35"/>
  <c r="AQ72" i="35" s="1"/>
  <c r="AS10" i="51"/>
  <c r="AL10" i="51"/>
  <c r="AU10" i="51" s="1"/>
  <c r="AJ8" i="96"/>
  <c r="AK8" i="96"/>
  <c r="AT8" i="96" s="1"/>
  <c r="AK44" i="96"/>
  <c r="AT44" i="96" s="1"/>
  <c r="AJ44" i="96"/>
  <c r="W79" i="45"/>
  <c r="AG78" i="45"/>
  <c r="AP78" i="45" s="1"/>
  <c r="AE78" i="45"/>
  <c r="AF78" i="45"/>
  <c r="AO78" i="45" s="1"/>
  <c r="AH79" i="16"/>
  <c r="AQ79" i="16" s="1"/>
  <c r="AS29" i="51"/>
  <c r="AL29" i="51"/>
  <c r="AU29" i="51" s="1"/>
  <c r="AS47" i="51"/>
  <c r="AL47" i="51"/>
  <c r="AU47" i="51" s="1"/>
  <c r="AS65" i="51"/>
  <c r="AL65" i="51"/>
  <c r="AU65" i="51" s="1"/>
  <c r="AS39" i="96"/>
  <c r="AL39" i="96"/>
  <c r="AU39" i="96" s="1"/>
  <c r="AS49" i="51"/>
  <c r="AL49" i="51"/>
  <c r="AU49" i="51" s="1"/>
  <c r="AH74" i="90"/>
  <c r="AQ74" i="90" s="1"/>
  <c r="AI70" i="85"/>
  <c r="AN70" i="85"/>
  <c r="Y72" i="98"/>
  <c r="X72" i="98"/>
  <c r="Z72" i="98" s="1"/>
  <c r="AS54" i="51"/>
  <c r="AL54" i="51"/>
  <c r="AU54" i="51" s="1"/>
  <c r="AS25" i="51"/>
  <c r="AL25" i="51"/>
  <c r="AU25" i="51" s="1"/>
  <c r="AF70" i="94"/>
  <c r="AO70" i="94" s="1"/>
  <c r="AE70" i="94"/>
  <c r="W71" i="94"/>
  <c r="AG70" i="94"/>
  <c r="AP70" i="94" s="1"/>
  <c r="AS8" i="51"/>
  <c r="AL8" i="51"/>
  <c r="AU8" i="51" s="1"/>
  <c r="AS45" i="51"/>
  <c r="AL45" i="51"/>
  <c r="AU45" i="51" s="1"/>
  <c r="AS63" i="51"/>
  <c r="AL63" i="51"/>
  <c r="AU63" i="51" s="1"/>
  <c r="AK7" i="96"/>
  <c r="AT7" i="96" s="1"/>
  <c r="AJ7" i="96"/>
  <c r="AJ43" i="96"/>
  <c r="AK43" i="96"/>
  <c r="AT43" i="96" s="1"/>
  <c r="AS67" i="96"/>
  <c r="AL67" i="96"/>
  <c r="AU67" i="96" s="1"/>
  <c r="AS13" i="51"/>
  <c r="AL13" i="51"/>
  <c r="AU13" i="51" s="1"/>
  <c r="AI72" i="99"/>
  <c r="AN72" i="99"/>
  <c r="AJ47" i="96"/>
  <c r="AI78" i="88"/>
  <c r="AN78" i="88"/>
  <c r="AS28" i="51"/>
  <c r="AL28" i="51"/>
  <c r="AU28" i="51" s="1"/>
  <c r="AS46" i="51"/>
  <c r="AL46" i="51"/>
  <c r="AU46" i="51" s="1"/>
  <c r="AS64" i="51"/>
  <c r="AL64" i="51"/>
  <c r="AU64" i="51" s="1"/>
  <c r="AJ14" i="96"/>
  <c r="AK14" i="96"/>
  <c r="AT14" i="96" s="1"/>
  <c r="AJ50" i="96"/>
  <c r="AK50" i="96"/>
  <c r="AT50" i="96" s="1"/>
  <c r="AS68" i="96"/>
  <c r="AL68" i="96"/>
  <c r="AU68" i="96" s="1"/>
  <c r="AE76" i="83"/>
  <c r="AG76" i="83"/>
  <c r="AP76" i="83" s="1"/>
  <c r="W77" i="83"/>
  <c r="AF76" i="83"/>
  <c r="AO76" i="83" s="1"/>
  <c r="AR79" i="51"/>
  <c r="AR81" i="51" s="1"/>
  <c r="AL79" i="51"/>
  <c r="AU79" i="51" s="1"/>
  <c r="AS43" i="51"/>
  <c r="AL43" i="51"/>
  <c r="AU43" i="51" s="1"/>
  <c r="AJ35" i="96"/>
  <c r="AK5" i="96"/>
  <c r="AT5" i="96" s="1"/>
  <c r="AJ5" i="96"/>
  <c r="AS21" i="96"/>
  <c r="AL21" i="96"/>
  <c r="AU21" i="96" s="1"/>
  <c r="AS57" i="96"/>
  <c r="AL57" i="96"/>
  <c r="AU57" i="96" s="1"/>
  <c r="AI77" i="54"/>
  <c r="AN77" i="54"/>
  <c r="AS18" i="51"/>
  <c r="AL18" i="51"/>
  <c r="AU18" i="51" s="1"/>
  <c r="AS36" i="51"/>
  <c r="AL36" i="51"/>
  <c r="AU36" i="51" s="1"/>
  <c r="AS72" i="51"/>
  <c r="AL72" i="51"/>
  <c r="AU72" i="51" s="1"/>
  <c r="AS77" i="96"/>
  <c r="AL77" i="96"/>
  <c r="AU77" i="96" s="1"/>
  <c r="AS22" i="96"/>
  <c r="AL22" i="96"/>
  <c r="AU22" i="96" s="1"/>
  <c r="AS40" i="96"/>
  <c r="AL40" i="96"/>
  <c r="AU40" i="96" s="1"/>
  <c r="AS58" i="96"/>
  <c r="AL58" i="96"/>
  <c r="AU58" i="96" s="1"/>
  <c r="AS76" i="96"/>
  <c r="AL76" i="96"/>
  <c r="AU76" i="96" s="1"/>
  <c r="AJ41" i="96"/>
  <c r="Y81" i="95"/>
  <c r="X81" i="95"/>
  <c r="Z81" i="95" s="1"/>
  <c r="Y74" i="82"/>
  <c r="Z74" i="82" s="1"/>
  <c r="X74" i="82"/>
  <c r="AI76" i="49"/>
  <c r="AN76" i="49"/>
  <c r="AE74" i="82" l="1"/>
  <c r="AG74" i="82"/>
  <c r="AP74" i="82" s="1"/>
  <c r="AF74" i="82"/>
  <c r="AO74" i="82" s="1"/>
  <c r="W75" i="82"/>
  <c r="AX79" i="44"/>
  <c r="S79" i="44" s="1"/>
  <c r="AC79" i="44" s="1"/>
  <c r="AE79" i="44"/>
  <c r="AF79" i="44"/>
  <c r="AO79" i="44" s="1"/>
  <c r="AO81" i="44" s="1"/>
  <c r="AG79" i="44"/>
  <c r="AP79" i="44" s="1"/>
  <c r="AP81" i="44" s="1"/>
  <c r="AE72" i="48"/>
  <c r="AG72" i="48"/>
  <c r="AP72" i="48" s="1"/>
  <c r="W73" i="48"/>
  <c r="AF72" i="48"/>
  <c r="AO72" i="48" s="1"/>
  <c r="AF77" i="49"/>
  <c r="AO77" i="49" s="1"/>
  <c r="AG77" i="49"/>
  <c r="AP77" i="49" s="1"/>
  <c r="W78" i="49"/>
  <c r="AE77" i="49"/>
  <c r="W74" i="43"/>
  <c r="AG73" i="43"/>
  <c r="AP73" i="43" s="1"/>
  <c r="AF73" i="43"/>
  <c r="AO73" i="43" s="1"/>
  <c r="AE73" i="43"/>
  <c r="W82" i="95"/>
  <c r="AF81" i="95"/>
  <c r="AO81" i="95" s="1"/>
  <c r="AG81" i="95"/>
  <c r="AP81" i="95" s="1"/>
  <c r="AE81" i="95"/>
  <c r="AE72" i="98"/>
  <c r="AF72" i="98"/>
  <c r="AO72" i="98" s="1"/>
  <c r="AG72" i="98"/>
  <c r="AP72" i="98" s="1"/>
  <c r="W73" i="98"/>
  <c r="AS50" i="96"/>
  <c r="AL50" i="96"/>
  <c r="AU50" i="96" s="1"/>
  <c r="Y71" i="94"/>
  <c r="X71" i="94"/>
  <c r="AK57" i="13"/>
  <c r="AT57" i="13" s="1"/>
  <c r="AK72" i="13"/>
  <c r="AT72" i="13" s="1"/>
  <c r="AK61" i="100"/>
  <c r="AT61" i="100" s="1"/>
  <c r="AJ61" i="100"/>
  <c r="AK31" i="100"/>
  <c r="AT31" i="100" s="1"/>
  <c r="AJ31" i="100"/>
  <c r="AR71" i="98"/>
  <c r="AS53" i="96"/>
  <c r="AL53" i="96"/>
  <c r="AU53" i="96" s="1"/>
  <c r="AX77" i="13"/>
  <c r="S77" i="13" s="1"/>
  <c r="AC77" i="13" s="1"/>
  <c r="AB78" i="13" s="1"/>
  <c r="AX67" i="13"/>
  <c r="S67" i="13" s="1"/>
  <c r="AC67" i="13" s="1"/>
  <c r="AB68" i="13" s="1"/>
  <c r="AX61" i="13"/>
  <c r="S61" i="13" s="1"/>
  <c r="AC61" i="13" s="1"/>
  <c r="AB62" i="13" s="1"/>
  <c r="AX55" i="13"/>
  <c r="S55" i="13" s="1"/>
  <c r="AC55" i="13" s="1"/>
  <c r="AB56" i="13" s="1"/>
  <c r="AX49" i="13"/>
  <c r="S49" i="13" s="1"/>
  <c r="AC49" i="13" s="1"/>
  <c r="AB50" i="13" s="1"/>
  <c r="AX43" i="13"/>
  <c r="S43" i="13" s="1"/>
  <c r="AC43" i="13" s="1"/>
  <c r="AB44" i="13" s="1"/>
  <c r="AX37" i="13"/>
  <c r="S37" i="13" s="1"/>
  <c r="AC37" i="13" s="1"/>
  <c r="AB38" i="13" s="1"/>
  <c r="AX31" i="13"/>
  <c r="S31" i="13" s="1"/>
  <c r="AC31" i="13" s="1"/>
  <c r="AB32" i="13" s="1"/>
  <c r="AX25" i="13"/>
  <c r="S25" i="13" s="1"/>
  <c r="AC25" i="13" s="1"/>
  <c r="AB26" i="13" s="1"/>
  <c r="AX19" i="13"/>
  <c r="S19" i="13" s="1"/>
  <c r="AC19" i="13" s="1"/>
  <c r="AB20" i="13" s="1"/>
  <c r="AX13" i="13"/>
  <c r="S13" i="13" s="1"/>
  <c r="AC13" i="13" s="1"/>
  <c r="AB14" i="13" s="1"/>
  <c r="AX7" i="13"/>
  <c r="S7" i="13" s="1"/>
  <c r="AC7" i="13" s="1"/>
  <c r="AB8" i="13" s="1"/>
  <c r="AK76" i="100"/>
  <c r="AT76" i="100" s="1"/>
  <c r="AJ76" i="100"/>
  <c r="AK72" i="100"/>
  <c r="AT72" i="100" s="1"/>
  <c r="AJ72" i="100"/>
  <c r="AJ66" i="100"/>
  <c r="AK66" i="100"/>
  <c r="AT66" i="100" s="1"/>
  <c r="AK60" i="100"/>
  <c r="AT60" i="100" s="1"/>
  <c r="AJ60" i="100"/>
  <c r="AJ54" i="100"/>
  <c r="AK54" i="100"/>
  <c r="AT54" i="100" s="1"/>
  <c r="AJ48" i="100"/>
  <c r="AK48" i="100"/>
  <c r="AT48" i="100" s="1"/>
  <c r="AJ42" i="100"/>
  <c r="AK42" i="100"/>
  <c r="AT42" i="100" s="1"/>
  <c r="AK36" i="100"/>
  <c r="AT36" i="100" s="1"/>
  <c r="AJ36" i="100"/>
  <c r="AK30" i="100"/>
  <c r="AT30" i="100" s="1"/>
  <c r="AJ30" i="100"/>
  <c r="AK24" i="100"/>
  <c r="AT24" i="100" s="1"/>
  <c r="AJ24" i="100"/>
  <c r="AJ18" i="100"/>
  <c r="AK18" i="100"/>
  <c r="AT18" i="100" s="1"/>
  <c r="AK12" i="100"/>
  <c r="AT12" i="100" s="1"/>
  <c r="AJ12" i="100"/>
  <c r="AJ3" i="100"/>
  <c r="AB4" i="100"/>
  <c r="AS6" i="96"/>
  <c r="AL6" i="96"/>
  <c r="AU6" i="96" s="1"/>
  <c r="AH74" i="42"/>
  <c r="AQ74" i="42" s="1"/>
  <c r="Y75" i="90"/>
  <c r="X75" i="90"/>
  <c r="AI79" i="13"/>
  <c r="AN79" i="13"/>
  <c r="AN81" i="13" s="1"/>
  <c r="AK63" i="13"/>
  <c r="AT63" i="13" s="1"/>
  <c r="AK33" i="13"/>
  <c r="AT33" i="13" s="1"/>
  <c r="AX14" i="13"/>
  <c r="S14" i="13" s="1"/>
  <c r="AC14" i="13" s="1"/>
  <c r="AB15" i="13" s="1"/>
  <c r="AH77" i="49"/>
  <c r="AQ77" i="49" s="1"/>
  <c r="AK67" i="100"/>
  <c r="AT67" i="100" s="1"/>
  <c r="AJ67" i="100"/>
  <c r="AK37" i="100"/>
  <c r="AT37" i="100" s="1"/>
  <c r="AJ37" i="100"/>
  <c r="AJ19" i="100"/>
  <c r="AK19" i="100"/>
  <c r="AT19" i="100" s="1"/>
  <c r="AR73" i="42"/>
  <c r="AS25" i="96"/>
  <c r="AL25" i="96"/>
  <c r="AU25" i="96" s="1"/>
  <c r="AS44" i="96"/>
  <c r="AL44" i="96"/>
  <c r="AU44" i="96" s="1"/>
  <c r="AH73" i="99"/>
  <c r="AQ73" i="99" s="1"/>
  <c r="AI76" i="83"/>
  <c r="AN76" i="83"/>
  <c r="AS14" i="96"/>
  <c r="AL14" i="96"/>
  <c r="AU14" i="96" s="1"/>
  <c r="AS7" i="96"/>
  <c r="AL7" i="96"/>
  <c r="AU7" i="96" s="1"/>
  <c r="Z73" i="99"/>
  <c r="AH76" i="18"/>
  <c r="AQ76" i="18" s="1"/>
  <c r="AS42" i="96"/>
  <c r="AL42" i="96"/>
  <c r="AU42" i="96" s="1"/>
  <c r="AH71" i="85"/>
  <c r="AQ71" i="85" s="1"/>
  <c r="W77" i="11"/>
  <c r="AE76" i="11"/>
  <c r="AN76" i="11" s="1"/>
  <c r="AF76" i="11"/>
  <c r="AO76" i="11" s="1"/>
  <c r="AG76" i="11"/>
  <c r="AX73" i="13"/>
  <c r="S73" i="13" s="1"/>
  <c r="AC73" i="13" s="1"/>
  <c r="AB74" i="13" s="1"/>
  <c r="AX66" i="13"/>
  <c r="S66" i="13" s="1"/>
  <c r="AC66" i="13" s="1"/>
  <c r="AB67" i="13" s="1"/>
  <c r="AX60" i="13"/>
  <c r="S60" i="13" s="1"/>
  <c r="AC60" i="13" s="1"/>
  <c r="AB61" i="13" s="1"/>
  <c r="AX54" i="13"/>
  <c r="S54" i="13" s="1"/>
  <c r="AC54" i="13" s="1"/>
  <c r="AB55" i="13" s="1"/>
  <c r="AX48" i="13"/>
  <c r="S48" i="13" s="1"/>
  <c r="AC48" i="13" s="1"/>
  <c r="AB49" i="13" s="1"/>
  <c r="AX42" i="13"/>
  <c r="S42" i="13" s="1"/>
  <c r="AC42" i="13" s="1"/>
  <c r="AB43" i="13" s="1"/>
  <c r="AX36" i="13"/>
  <c r="S36" i="13" s="1"/>
  <c r="AC36" i="13" s="1"/>
  <c r="AB37" i="13" s="1"/>
  <c r="AX30" i="13"/>
  <c r="S30" i="13" s="1"/>
  <c r="AC30" i="13" s="1"/>
  <c r="AB31" i="13" s="1"/>
  <c r="AX24" i="13"/>
  <c r="S24" i="13" s="1"/>
  <c r="AC24" i="13" s="1"/>
  <c r="AB25" i="13" s="1"/>
  <c r="AX18" i="13"/>
  <c r="S18" i="13" s="1"/>
  <c r="AC18" i="13" s="1"/>
  <c r="AB19" i="13" s="1"/>
  <c r="AX12" i="13"/>
  <c r="S12" i="13" s="1"/>
  <c r="AC12" i="13" s="1"/>
  <c r="AB13" i="13" s="1"/>
  <c r="AX6" i="13"/>
  <c r="S6" i="13" s="1"/>
  <c r="AC6" i="13" s="1"/>
  <c r="AB7" i="13" s="1"/>
  <c r="AJ78" i="100"/>
  <c r="AK78" i="100"/>
  <c r="AT78" i="100" s="1"/>
  <c r="AJ71" i="100"/>
  <c r="AK71" i="100"/>
  <c r="AT71" i="100" s="1"/>
  <c r="AJ65" i="100"/>
  <c r="AK65" i="100"/>
  <c r="AT65" i="100" s="1"/>
  <c r="AK59" i="100"/>
  <c r="AT59" i="100" s="1"/>
  <c r="AJ59" i="100"/>
  <c r="AJ53" i="100"/>
  <c r="AK53" i="100"/>
  <c r="AT53" i="100" s="1"/>
  <c r="AJ47" i="100"/>
  <c r="AK47" i="100"/>
  <c r="AT47" i="100" s="1"/>
  <c r="AK41" i="100"/>
  <c r="AT41" i="100" s="1"/>
  <c r="AJ41" i="100"/>
  <c r="AK35" i="100"/>
  <c r="AT35" i="100" s="1"/>
  <c r="AJ35" i="100"/>
  <c r="AX28" i="100"/>
  <c r="S28" i="100" s="1"/>
  <c r="AC28" i="100" s="1"/>
  <c r="AB29" i="100" s="1"/>
  <c r="AX22" i="100"/>
  <c r="S22" i="100" s="1"/>
  <c r="AC22" i="100" s="1"/>
  <c r="AB23" i="100" s="1"/>
  <c r="AX16" i="100"/>
  <c r="S16" i="100" s="1"/>
  <c r="AC16" i="100" s="1"/>
  <c r="AB17" i="100" s="1"/>
  <c r="AX10" i="100"/>
  <c r="S10" i="100" s="1"/>
  <c r="AC10" i="100" s="1"/>
  <c r="AB11" i="100" s="1"/>
  <c r="AX5" i="100"/>
  <c r="S5" i="100" s="1"/>
  <c r="AC5" i="100" s="1"/>
  <c r="AB6" i="100" s="1"/>
  <c r="AS24" i="96"/>
  <c r="AL24" i="96"/>
  <c r="AU24" i="96" s="1"/>
  <c r="AH78" i="54"/>
  <c r="AQ78" i="54" s="1"/>
  <c r="AI70" i="50"/>
  <c r="AN70" i="50"/>
  <c r="AH77" i="91"/>
  <c r="AQ77" i="91" s="1"/>
  <c r="AS18" i="96"/>
  <c r="AL18" i="96"/>
  <c r="AU18" i="96" s="1"/>
  <c r="Z74" i="42"/>
  <c r="AR79" i="96"/>
  <c r="AR81" i="96" s="1"/>
  <c r="AL79" i="96"/>
  <c r="AU79" i="96" s="1"/>
  <c r="AS26" i="96"/>
  <c r="AL26" i="96"/>
  <c r="AU26" i="96" s="1"/>
  <c r="AR78" i="44"/>
  <c r="Y77" i="41"/>
  <c r="X77" i="41"/>
  <c r="AI74" i="90"/>
  <c r="AN74" i="90"/>
  <c r="Y77" i="83"/>
  <c r="X77" i="83"/>
  <c r="AG72" i="35"/>
  <c r="AP72" i="35" s="1"/>
  <c r="W73" i="35"/>
  <c r="AF72" i="35"/>
  <c r="AO72" i="35" s="1"/>
  <c r="AE72" i="35"/>
  <c r="AK69" i="13"/>
  <c r="AT69" i="13" s="1"/>
  <c r="AK39" i="13"/>
  <c r="AT39" i="13" s="1"/>
  <c r="AX8" i="13"/>
  <c r="S8" i="13" s="1"/>
  <c r="AC8" i="13" s="1"/>
  <c r="AB9" i="13" s="1"/>
  <c r="AJ73" i="100"/>
  <c r="AK73" i="100"/>
  <c r="AT73" i="100" s="1"/>
  <c r="AJ49" i="100"/>
  <c r="AK49" i="100"/>
  <c r="AT49" i="100" s="1"/>
  <c r="AJ13" i="100"/>
  <c r="AK13" i="100"/>
  <c r="AT13" i="100" s="1"/>
  <c r="AR71" i="48"/>
  <c r="AS54" i="96"/>
  <c r="AL54" i="96"/>
  <c r="AU54" i="96" s="1"/>
  <c r="AI76" i="103"/>
  <c r="AN76" i="103"/>
  <c r="AH81" i="95"/>
  <c r="AQ81" i="95" s="1"/>
  <c r="AR72" i="99"/>
  <c r="AR76" i="49"/>
  <c r="AS5" i="96"/>
  <c r="AL5" i="96"/>
  <c r="AU5" i="96" s="1"/>
  <c r="Z76" i="18"/>
  <c r="AK4" i="96"/>
  <c r="AT4" i="96" s="1"/>
  <c r="AT81" i="96" s="1"/>
  <c r="AJ4" i="96"/>
  <c r="AS13" i="96"/>
  <c r="AL13" i="96"/>
  <c r="AU13" i="96" s="1"/>
  <c r="AH72" i="48"/>
  <c r="AQ72" i="48" s="1"/>
  <c r="Z71" i="85"/>
  <c r="AS31" i="96"/>
  <c r="AL31" i="96"/>
  <c r="AU31" i="96" s="1"/>
  <c r="AH79" i="44"/>
  <c r="AQ79" i="44" s="1"/>
  <c r="AQ81" i="44" s="1"/>
  <c r="AX3" i="44"/>
  <c r="S3" i="44" s="1"/>
  <c r="AC3" i="44" s="1"/>
  <c r="AX4" i="44"/>
  <c r="S4" i="44" s="1"/>
  <c r="AC4" i="44" s="1"/>
  <c r="AB5" i="44" s="1"/>
  <c r="AZ3" i="44"/>
  <c r="AX8" i="44" s="1"/>
  <c r="S8" i="44" s="1"/>
  <c r="AC8" i="44" s="1"/>
  <c r="AB9" i="44" s="1"/>
  <c r="AX5" i="44"/>
  <c r="S5" i="44" s="1"/>
  <c r="AC5" i="44" s="1"/>
  <c r="AB6" i="44" s="1"/>
  <c r="AX6" i="44"/>
  <c r="S6" i="44" s="1"/>
  <c r="AC6" i="44" s="1"/>
  <c r="AB7" i="44" s="1"/>
  <c r="AX7" i="44"/>
  <c r="S7" i="44" s="1"/>
  <c r="AC7" i="44" s="1"/>
  <c r="AB8" i="44" s="1"/>
  <c r="AX9" i="44"/>
  <c r="S9" i="44" s="1"/>
  <c r="AC9" i="44" s="1"/>
  <c r="AB10" i="44" s="1"/>
  <c r="AX10" i="44"/>
  <c r="S10" i="44" s="1"/>
  <c r="AC10" i="44" s="1"/>
  <c r="AB11" i="44" s="1"/>
  <c r="AX11" i="44"/>
  <c r="S11" i="44" s="1"/>
  <c r="AC11" i="44" s="1"/>
  <c r="AB12" i="44" s="1"/>
  <c r="AX12" i="44"/>
  <c r="S12" i="44" s="1"/>
  <c r="AC12" i="44" s="1"/>
  <c r="AB13" i="44" s="1"/>
  <c r="AX13" i="44"/>
  <c r="S13" i="44" s="1"/>
  <c r="AC13" i="44" s="1"/>
  <c r="AB14" i="44" s="1"/>
  <c r="AX14" i="44"/>
  <c r="S14" i="44" s="1"/>
  <c r="AC14" i="44" s="1"/>
  <c r="AB15" i="44" s="1"/>
  <c r="AX15" i="44"/>
  <c r="S15" i="44" s="1"/>
  <c r="AC15" i="44" s="1"/>
  <c r="AB16" i="44" s="1"/>
  <c r="AX16" i="44"/>
  <c r="S16" i="44" s="1"/>
  <c r="AC16" i="44" s="1"/>
  <c r="AB17" i="44" s="1"/>
  <c r="AX17" i="44"/>
  <c r="S17" i="44" s="1"/>
  <c r="AC17" i="44" s="1"/>
  <c r="AB18" i="44" s="1"/>
  <c r="AX18" i="44"/>
  <c r="S18" i="44" s="1"/>
  <c r="AC18" i="44" s="1"/>
  <c r="AB19" i="44" s="1"/>
  <c r="AX19" i="44"/>
  <c r="S19" i="44" s="1"/>
  <c r="AC19" i="44" s="1"/>
  <c r="AB20" i="44" s="1"/>
  <c r="AX20" i="44"/>
  <c r="S20" i="44" s="1"/>
  <c r="AC20" i="44" s="1"/>
  <c r="AB21" i="44" s="1"/>
  <c r="AX21" i="44"/>
  <c r="S21" i="44" s="1"/>
  <c r="AC21" i="44" s="1"/>
  <c r="AB22" i="44" s="1"/>
  <c r="AX22" i="44"/>
  <c r="S22" i="44" s="1"/>
  <c r="AC22" i="44" s="1"/>
  <c r="AB23" i="44" s="1"/>
  <c r="AX23" i="44"/>
  <c r="S23" i="44" s="1"/>
  <c r="AC23" i="44" s="1"/>
  <c r="AB24" i="44" s="1"/>
  <c r="AX24" i="44"/>
  <c r="S24" i="44" s="1"/>
  <c r="AC24" i="44" s="1"/>
  <c r="AB25" i="44" s="1"/>
  <c r="AX25" i="44"/>
  <c r="S25" i="44" s="1"/>
  <c r="AC25" i="44" s="1"/>
  <c r="AB26" i="44" s="1"/>
  <c r="AX26" i="44"/>
  <c r="S26" i="44" s="1"/>
  <c r="AC26" i="44" s="1"/>
  <c r="AB27" i="44" s="1"/>
  <c r="AX27" i="44"/>
  <c r="S27" i="44" s="1"/>
  <c r="AC27" i="44" s="1"/>
  <c r="AB28" i="44" s="1"/>
  <c r="AX28" i="44"/>
  <c r="S28" i="44" s="1"/>
  <c r="AC28" i="44" s="1"/>
  <c r="AB29" i="44" s="1"/>
  <c r="AX29" i="44"/>
  <c r="S29" i="44" s="1"/>
  <c r="AC29" i="44" s="1"/>
  <c r="AB30" i="44" s="1"/>
  <c r="AX30" i="44"/>
  <c r="S30" i="44" s="1"/>
  <c r="AC30" i="44" s="1"/>
  <c r="AB31" i="44" s="1"/>
  <c r="AX31" i="44"/>
  <c r="S31" i="44" s="1"/>
  <c r="AC31" i="44" s="1"/>
  <c r="AB32" i="44" s="1"/>
  <c r="AX32" i="44"/>
  <c r="S32" i="44" s="1"/>
  <c r="AC32" i="44" s="1"/>
  <c r="AB33" i="44" s="1"/>
  <c r="AX33" i="44"/>
  <c r="S33" i="44" s="1"/>
  <c r="AC33" i="44" s="1"/>
  <c r="AB34" i="44" s="1"/>
  <c r="AX34" i="44"/>
  <c r="S34" i="44" s="1"/>
  <c r="AC34" i="44" s="1"/>
  <c r="AB35" i="44" s="1"/>
  <c r="AX35" i="44"/>
  <c r="S35" i="44" s="1"/>
  <c r="AC35" i="44" s="1"/>
  <c r="AB36" i="44" s="1"/>
  <c r="AX36" i="44"/>
  <c r="S36" i="44" s="1"/>
  <c r="AC36" i="44" s="1"/>
  <c r="AB37" i="44" s="1"/>
  <c r="AX37" i="44"/>
  <c r="S37" i="44" s="1"/>
  <c r="AC37" i="44" s="1"/>
  <c r="AB38" i="44" s="1"/>
  <c r="AX38" i="44"/>
  <c r="S38" i="44" s="1"/>
  <c r="AC38" i="44" s="1"/>
  <c r="AB39" i="44" s="1"/>
  <c r="AX39" i="44"/>
  <c r="S39" i="44" s="1"/>
  <c r="AC39" i="44" s="1"/>
  <c r="AB40" i="44" s="1"/>
  <c r="AX40" i="44"/>
  <c r="S40" i="44" s="1"/>
  <c r="AC40" i="44" s="1"/>
  <c r="AB41" i="44" s="1"/>
  <c r="AX41" i="44"/>
  <c r="S41" i="44" s="1"/>
  <c r="AC41" i="44" s="1"/>
  <c r="AB42" i="44" s="1"/>
  <c r="AX42" i="44"/>
  <c r="S42" i="44" s="1"/>
  <c r="AC42" i="44" s="1"/>
  <c r="AB43" i="44" s="1"/>
  <c r="AX43" i="44"/>
  <c r="S43" i="44" s="1"/>
  <c r="AC43" i="44" s="1"/>
  <c r="AB44" i="44" s="1"/>
  <c r="AX44" i="44"/>
  <c r="S44" i="44" s="1"/>
  <c r="AC44" i="44" s="1"/>
  <c r="AB45" i="44" s="1"/>
  <c r="AX45" i="44"/>
  <c r="S45" i="44" s="1"/>
  <c r="AC45" i="44" s="1"/>
  <c r="AB46" i="44" s="1"/>
  <c r="AX46" i="44"/>
  <c r="S46" i="44" s="1"/>
  <c r="AC46" i="44" s="1"/>
  <c r="AB47" i="44" s="1"/>
  <c r="AX47" i="44"/>
  <c r="S47" i="44" s="1"/>
  <c r="AC47" i="44" s="1"/>
  <c r="AB48" i="44" s="1"/>
  <c r="AX48" i="44"/>
  <c r="S48" i="44" s="1"/>
  <c r="AC48" i="44" s="1"/>
  <c r="AB49" i="44" s="1"/>
  <c r="AX49" i="44"/>
  <c r="S49" i="44" s="1"/>
  <c r="AC49" i="44" s="1"/>
  <c r="AB50" i="44" s="1"/>
  <c r="AX50" i="44"/>
  <c r="S50" i="44" s="1"/>
  <c r="AC50" i="44" s="1"/>
  <c r="AB51" i="44" s="1"/>
  <c r="AX51" i="44"/>
  <c r="S51" i="44" s="1"/>
  <c r="AC51" i="44" s="1"/>
  <c r="AB52" i="44" s="1"/>
  <c r="AX52" i="44"/>
  <c r="S52" i="44" s="1"/>
  <c r="AC52" i="44" s="1"/>
  <c r="AB53" i="44" s="1"/>
  <c r="AX53" i="44"/>
  <c r="S53" i="44" s="1"/>
  <c r="AC53" i="44" s="1"/>
  <c r="AB54" i="44" s="1"/>
  <c r="AX54" i="44"/>
  <c r="S54" i="44" s="1"/>
  <c r="AC54" i="44" s="1"/>
  <c r="AB55" i="44" s="1"/>
  <c r="AX55" i="44"/>
  <c r="S55" i="44" s="1"/>
  <c r="AC55" i="44" s="1"/>
  <c r="AB56" i="44" s="1"/>
  <c r="AX56" i="44"/>
  <c r="S56" i="44" s="1"/>
  <c r="AC56" i="44" s="1"/>
  <c r="AB57" i="44" s="1"/>
  <c r="AX57" i="44"/>
  <c r="S57" i="44" s="1"/>
  <c r="AC57" i="44" s="1"/>
  <c r="AB58" i="44" s="1"/>
  <c r="AX58" i="44"/>
  <c r="S58" i="44" s="1"/>
  <c r="AC58" i="44" s="1"/>
  <c r="AB59" i="44" s="1"/>
  <c r="AX59" i="44"/>
  <c r="S59" i="44" s="1"/>
  <c r="AC59" i="44" s="1"/>
  <c r="AB60" i="44" s="1"/>
  <c r="AX60" i="44"/>
  <c r="S60" i="44" s="1"/>
  <c r="AC60" i="44" s="1"/>
  <c r="AB61" i="44" s="1"/>
  <c r="AX61" i="44"/>
  <c r="S61" i="44" s="1"/>
  <c r="AC61" i="44" s="1"/>
  <c r="AB62" i="44" s="1"/>
  <c r="AX62" i="44"/>
  <c r="S62" i="44" s="1"/>
  <c r="AC62" i="44" s="1"/>
  <c r="AB63" i="44" s="1"/>
  <c r="AX63" i="44"/>
  <c r="S63" i="44" s="1"/>
  <c r="AC63" i="44" s="1"/>
  <c r="AB64" i="44" s="1"/>
  <c r="AX64" i="44"/>
  <c r="S64" i="44" s="1"/>
  <c r="AC64" i="44" s="1"/>
  <c r="AB65" i="44" s="1"/>
  <c r="AX65" i="44"/>
  <c r="S65" i="44" s="1"/>
  <c r="AC65" i="44" s="1"/>
  <c r="AB66" i="44" s="1"/>
  <c r="AX66" i="44"/>
  <c r="S66" i="44" s="1"/>
  <c r="AC66" i="44" s="1"/>
  <c r="AB67" i="44" s="1"/>
  <c r="AX67" i="44"/>
  <c r="S67" i="44" s="1"/>
  <c r="AC67" i="44" s="1"/>
  <c r="AB68" i="44" s="1"/>
  <c r="AX68" i="44"/>
  <c r="S68" i="44" s="1"/>
  <c r="AC68" i="44" s="1"/>
  <c r="AB69" i="44" s="1"/>
  <c r="AX69" i="44"/>
  <c r="S69" i="44" s="1"/>
  <c r="AC69" i="44" s="1"/>
  <c r="AB70" i="44" s="1"/>
  <c r="AX70" i="44"/>
  <c r="S70" i="44" s="1"/>
  <c r="AC70" i="44" s="1"/>
  <c r="AB71" i="44" s="1"/>
  <c r="AX71" i="44"/>
  <c r="S71" i="44" s="1"/>
  <c r="AC71" i="44" s="1"/>
  <c r="AB72" i="44" s="1"/>
  <c r="AX72" i="44"/>
  <c r="S72" i="44" s="1"/>
  <c r="AC72" i="44" s="1"/>
  <c r="AB73" i="44" s="1"/>
  <c r="AX73" i="44"/>
  <c r="S73" i="44" s="1"/>
  <c r="AC73" i="44" s="1"/>
  <c r="AB74" i="44" s="1"/>
  <c r="AX75" i="44"/>
  <c r="S75" i="44" s="1"/>
  <c r="AC75" i="44" s="1"/>
  <c r="AB76" i="44" s="1"/>
  <c r="AX77" i="44"/>
  <c r="S77" i="44" s="1"/>
  <c r="AC77" i="44" s="1"/>
  <c r="AB78" i="44" s="1"/>
  <c r="AX76" i="44"/>
  <c r="S76" i="44" s="1"/>
  <c r="AC76" i="44" s="1"/>
  <c r="AB77" i="44" s="1"/>
  <c r="AX74" i="44"/>
  <c r="S74" i="44" s="1"/>
  <c r="AC74" i="44" s="1"/>
  <c r="AB75" i="44" s="1"/>
  <c r="AX78" i="44"/>
  <c r="S78" i="44" s="1"/>
  <c r="AC78" i="44" s="1"/>
  <c r="AB79" i="44" s="1"/>
  <c r="AX78" i="13"/>
  <c r="S78" i="13" s="1"/>
  <c r="AC78" i="13" s="1"/>
  <c r="AB79" i="13" s="1"/>
  <c r="AX72" i="13"/>
  <c r="S72" i="13" s="1"/>
  <c r="AC72" i="13" s="1"/>
  <c r="AB73" i="13" s="1"/>
  <c r="AX65" i="13"/>
  <c r="S65" i="13" s="1"/>
  <c r="AC65" i="13" s="1"/>
  <c r="AB66" i="13" s="1"/>
  <c r="AX59" i="13"/>
  <c r="S59" i="13" s="1"/>
  <c r="AC59" i="13" s="1"/>
  <c r="AB60" i="13" s="1"/>
  <c r="AX53" i="13"/>
  <c r="S53" i="13" s="1"/>
  <c r="AC53" i="13" s="1"/>
  <c r="AB54" i="13" s="1"/>
  <c r="AX47" i="13"/>
  <c r="S47" i="13" s="1"/>
  <c r="AC47" i="13" s="1"/>
  <c r="AB48" i="13" s="1"/>
  <c r="AX41" i="13"/>
  <c r="S41" i="13" s="1"/>
  <c r="AC41" i="13" s="1"/>
  <c r="AB42" i="13" s="1"/>
  <c r="AX35" i="13"/>
  <c r="S35" i="13" s="1"/>
  <c r="AC35" i="13" s="1"/>
  <c r="AB36" i="13" s="1"/>
  <c r="AX29" i="13"/>
  <c r="S29" i="13" s="1"/>
  <c r="AC29" i="13" s="1"/>
  <c r="AB30" i="13" s="1"/>
  <c r="AX23" i="13"/>
  <c r="S23" i="13" s="1"/>
  <c r="AC23" i="13" s="1"/>
  <c r="AB24" i="13" s="1"/>
  <c r="AX17" i="13"/>
  <c r="S17" i="13" s="1"/>
  <c r="AC17" i="13" s="1"/>
  <c r="AB18" i="13" s="1"/>
  <c r="AX11" i="13"/>
  <c r="S11" i="13" s="1"/>
  <c r="AC11" i="13" s="1"/>
  <c r="AB12" i="13" s="1"/>
  <c r="AX5" i="13"/>
  <c r="S5" i="13" s="1"/>
  <c r="AC5" i="13" s="1"/>
  <c r="AB6" i="13" s="1"/>
  <c r="AS49" i="96"/>
  <c r="AL49" i="96"/>
  <c r="AU49" i="96" s="1"/>
  <c r="AR75" i="18"/>
  <c r="AJ75" i="100"/>
  <c r="AK75" i="100"/>
  <c r="AT75" i="100" s="1"/>
  <c r="AJ70" i="100"/>
  <c r="AK70" i="100"/>
  <c r="AT70" i="100" s="1"/>
  <c r="AJ64" i="100"/>
  <c r="AK64" i="100"/>
  <c r="AT64" i="100" s="1"/>
  <c r="AJ58" i="100"/>
  <c r="AK58" i="100"/>
  <c r="AT58" i="100" s="1"/>
  <c r="AK52" i="100"/>
  <c r="AT52" i="100" s="1"/>
  <c r="AJ52" i="100"/>
  <c r="AJ46" i="100"/>
  <c r="AK46" i="100"/>
  <c r="AT46" i="100" s="1"/>
  <c r="AJ40" i="100"/>
  <c r="AK40" i="100"/>
  <c r="AT40" i="100" s="1"/>
  <c r="AJ34" i="100"/>
  <c r="AK34" i="100"/>
  <c r="AT34" i="100" s="1"/>
  <c r="AJ28" i="100"/>
  <c r="AK28" i="100"/>
  <c r="AT28" i="100" s="1"/>
  <c r="AJ22" i="100"/>
  <c r="AK22" i="100"/>
  <c r="AT22" i="100" s="1"/>
  <c r="AJ16" i="100"/>
  <c r="AK16" i="100"/>
  <c r="AT16" i="100" s="1"/>
  <c r="AX9" i="100"/>
  <c r="S9" i="100" s="1"/>
  <c r="AC9" i="100" s="1"/>
  <c r="AB10" i="100" s="1"/>
  <c r="AX4" i="100"/>
  <c r="S4" i="100" s="1"/>
  <c r="AC4" i="100" s="1"/>
  <c r="AB5" i="100" s="1"/>
  <c r="AS30" i="96"/>
  <c r="AL30" i="96"/>
  <c r="AU30" i="96" s="1"/>
  <c r="AG78" i="54"/>
  <c r="AP78" i="54" s="1"/>
  <c r="AE78" i="54"/>
  <c r="AF78" i="54"/>
  <c r="AO78" i="54" s="1"/>
  <c r="W79" i="54"/>
  <c r="AE77" i="91"/>
  <c r="AF77" i="91"/>
  <c r="AO77" i="91" s="1"/>
  <c r="W78" i="91"/>
  <c r="AG77" i="91"/>
  <c r="AP77" i="91" s="1"/>
  <c r="Y80" i="16"/>
  <c r="Z80" i="16" s="1"/>
  <c r="X80" i="16"/>
  <c r="Y77" i="10"/>
  <c r="Z77" i="10"/>
  <c r="X77" i="10"/>
  <c r="Y79" i="45"/>
  <c r="Z79" i="45" s="1"/>
  <c r="X79" i="45"/>
  <c r="AX79" i="88"/>
  <c r="S79" i="88" s="1"/>
  <c r="AC79" i="88" s="1"/>
  <c r="AF79" i="88"/>
  <c r="AO79" i="88" s="1"/>
  <c r="AO81" i="88" s="1"/>
  <c r="AE79" i="88"/>
  <c r="AG79" i="88"/>
  <c r="AP79" i="88" s="1"/>
  <c r="AP81" i="88" s="1"/>
  <c r="AK76" i="13"/>
  <c r="AT76" i="13" s="1"/>
  <c r="AK45" i="13"/>
  <c r="AT45" i="13" s="1"/>
  <c r="AJ45" i="13"/>
  <c r="AX20" i="13"/>
  <c r="S20" i="13" s="1"/>
  <c r="AC20" i="13" s="1"/>
  <c r="AB21" i="13" s="1"/>
  <c r="AJ43" i="100"/>
  <c r="AK43" i="100"/>
  <c r="AT43" i="100" s="1"/>
  <c r="AK7" i="100"/>
  <c r="AT7" i="100" s="1"/>
  <c r="AH73" i="43"/>
  <c r="AQ73" i="43" s="1"/>
  <c r="AS43" i="96"/>
  <c r="AL43" i="96"/>
  <c r="AU43" i="96" s="1"/>
  <c r="AI70" i="94"/>
  <c r="AN70" i="94"/>
  <c r="AH72" i="98"/>
  <c r="AQ72" i="98" s="1"/>
  <c r="AH74" i="82"/>
  <c r="AQ74" i="82" s="1"/>
  <c r="AS41" i="96"/>
  <c r="AL41" i="96"/>
  <c r="AU41" i="96" s="1"/>
  <c r="AR77" i="54"/>
  <c r="AR78" i="88"/>
  <c r="AI78" i="45"/>
  <c r="AN78" i="45"/>
  <c r="AS8" i="96"/>
  <c r="AL8" i="96"/>
  <c r="AU8" i="96" s="1"/>
  <c r="AL3" i="96"/>
  <c r="AU3" i="96" s="1"/>
  <c r="AS3" i="96"/>
  <c r="AX79" i="100"/>
  <c r="S79" i="100" s="1"/>
  <c r="AC79" i="100" s="1"/>
  <c r="AG79" i="100"/>
  <c r="AP79" i="100" s="1"/>
  <c r="AP81" i="100" s="1"/>
  <c r="AF79" i="100"/>
  <c r="AO79" i="100" s="1"/>
  <c r="AO81" i="100" s="1"/>
  <c r="AE79" i="100"/>
  <c r="AS38" i="96"/>
  <c r="AL38" i="96"/>
  <c r="AU38" i="96" s="1"/>
  <c r="AR72" i="43"/>
  <c r="AF75" i="87"/>
  <c r="AO75" i="87" s="1"/>
  <c r="AG75" i="87"/>
  <c r="AP75" i="87" s="1"/>
  <c r="AE75" i="87"/>
  <c r="W76" i="87"/>
  <c r="AI76" i="55"/>
  <c r="AN76" i="55"/>
  <c r="AR80" i="95"/>
  <c r="AX74" i="13"/>
  <c r="S74" i="13" s="1"/>
  <c r="AC74" i="13" s="1"/>
  <c r="AB75" i="13" s="1"/>
  <c r="AX70" i="13"/>
  <c r="S70" i="13" s="1"/>
  <c r="AC70" i="13" s="1"/>
  <c r="AB71" i="13" s="1"/>
  <c r="AX64" i="13"/>
  <c r="S64" i="13" s="1"/>
  <c r="AC64" i="13" s="1"/>
  <c r="AB65" i="13" s="1"/>
  <c r="AX58" i="13"/>
  <c r="S58" i="13" s="1"/>
  <c r="AC58" i="13" s="1"/>
  <c r="AB59" i="13" s="1"/>
  <c r="AX52" i="13"/>
  <c r="S52" i="13" s="1"/>
  <c r="AC52" i="13" s="1"/>
  <c r="AB53" i="13" s="1"/>
  <c r="AX46" i="13"/>
  <c r="S46" i="13" s="1"/>
  <c r="AC46" i="13" s="1"/>
  <c r="AB47" i="13" s="1"/>
  <c r="AX40" i="13"/>
  <c r="S40" i="13" s="1"/>
  <c r="AC40" i="13" s="1"/>
  <c r="AB41" i="13" s="1"/>
  <c r="AX34" i="13"/>
  <c r="S34" i="13" s="1"/>
  <c r="AC34" i="13" s="1"/>
  <c r="AB35" i="13" s="1"/>
  <c r="AX28" i="13"/>
  <c r="S28" i="13" s="1"/>
  <c r="AC28" i="13" s="1"/>
  <c r="AB29" i="13" s="1"/>
  <c r="AX22" i="13"/>
  <c r="S22" i="13" s="1"/>
  <c r="AC22" i="13" s="1"/>
  <c r="AB23" i="13" s="1"/>
  <c r="AX16" i="13"/>
  <c r="S16" i="13" s="1"/>
  <c r="AC16" i="13" s="1"/>
  <c r="AB17" i="13" s="1"/>
  <c r="AX10" i="13"/>
  <c r="S10" i="13" s="1"/>
  <c r="AC10" i="13" s="1"/>
  <c r="AB11" i="13" s="1"/>
  <c r="AX3" i="13"/>
  <c r="S3" i="13" s="1"/>
  <c r="AC3" i="13" s="1"/>
  <c r="AK77" i="100"/>
  <c r="AT77" i="100" s="1"/>
  <c r="AJ77" i="100"/>
  <c r="AJ69" i="100"/>
  <c r="AK69" i="100"/>
  <c r="AT69" i="100" s="1"/>
  <c r="AK63" i="100"/>
  <c r="AT63" i="100" s="1"/>
  <c r="AJ63" i="100"/>
  <c r="AJ57" i="100"/>
  <c r="AK57" i="100"/>
  <c r="AT57" i="100" s="1"/>
  <c r="AK51" i="100"/>
  <c r="AT51" i="100" s="1"/>
  <c r="AJ51" i="100"/>
  <c r="AJ45" i="100"/>
  <c r="AK45" i="100"/>
  <c r="AT45" i="100" s="1"/>
  <c r="AJ39" i="100"/>
  <c r="AK39" i="100"/>
  <c r="AT39" i="100" s="1"/>
  <c r="AJ33" i="100"/>
  <c r="AK33" i="100"/>
  <c r="AT33" i="100" s="1"/>
  <c r="AX26" i="100"/>
  <c r="S26" i="100" s="1"/>
  <c r="AC26" i="100" s="1"/>
  <c r="AB27" i="100" s="1"/>
  <c r="AX20" i="100"/>
  <c r="S20" i="100" s="1"/>
  <c r="AC20" i="100" s="1"/>
  <c r="AB21" i="100" s="1"/>
  <c r="AX14" i="100"/>
  <c r="S14" i="100" s="1"/>
  <c r="AC14" i="100" s="1"/>
  <c r="AB15" i="100" s="1"/>
  <c r="AX8" i="100"/>
  <c r="S8" i="100" s="1"/>
  <c r="AC8" i="100" s="1"/>
  <c r="AB9" i="100" s="1"/>
  <c r="AS32" i="96"/>
  <c r="AL32" i="96"/>
  <c r="AU32" i="96" s="1"/>
  <c r="AR76" i="91"/>
  <c r="Y71" i="50"/>
  <c r="Z71" i="50" s="1"/>
  <c r="X71" i="50"/>
  <c r="AS48" i="96"/>
  <c r="AL48" i="96"/>
  <c r="AU48" i="96" s="1"/>
  <c r="AS4" i="51"/>
  <c r="AS81" i="51" s="1"/>
  <c r="AL4" i="51"/>
  <c r="AU4" i="51" s="1"/>
  <c r="AU81" i="51" s="1"/>
  <c r="C11" i="51" s="1"/>
  <c r="Y71" i="102"/>
  <c r="X71" i="102"/>
  <c r="AS20" i="96"/>
  <c r="AL20" i="96"/>
  <c r="AU20" i="96" s="1"/>
  <c r="AI79" i="16"/>
  <c r="AN79" i="16"/>
  <c r="AS11" i="96"/>
  <c r="AL11" i="96"/>
  <c r="AU11" i="96" s="1"/>
  <c r="AS36" i="96"/>
  <c r="AL36" i="96"/>
  <c r="AU36" i="96" s="1"/>
  <c r="AK51" i="13"/>
  <c r="AT51" i="13" s="1"/>
  <c r="AK27" i="13"/>
  <c r="AT27" i="13" s="1"/>
  <c r="AJ79" i="100"/>
  <c r="AS79" i="100" s="1"/>
  <c r="AK79" i="100"/>
  <c r="AT79" i="100" s="1"/>
  <c r="AJ55" i="100"/>
  <c r="AK55" i="100"/>
  <c r="AT55" i="100" s="1"/>
  <c r="AJ25" i="100"/>
  <c r="AK25" i="100"/>
  <c r="AT25" i="100" s="1"/>
  <c r="AS35" i="96"/>
  <c r="AL35" i="96"/>
  <c r="AU35" i="96" s="1"/>
  <c r="AS47" i="96"/>
  <c r="AL47" i="96"/>
  <c r="AU47" i="96" s="1"/>
  <c r="AR70" i="85"/>
  <c r="AS37" i="96"/>
  <c r="AL37" i="96"/>
  <c r="AU37" i="96" s="1"/>
  <c r="AH79" i="88"/>
  <c r="AQ79" i="88" s="1"/>
  <c r="AQ81" i="88" s="1"/>
  <c r="AX4" i="88"/>
  <c r="S4" i="88" s="1"/>
  <c r="AC4" i="88" s="1"/>
  <c r="AB5" i="88" s="1"/>
  <c r="AZ3" i="88"/>
  <c r="AX72" i="88" s="1"/>
  <c r="S72" i="88" s="1"/>
  <c r="AC72" i="88" s="1"/>
  <c r="AB73" i="88" s="1"/>
  <c r="AX3" i="88"/>
  <c r="S3" i="88" s="1"/>
  <c r="AC3" i="88" s="1"/>
  <c r="AX6" i="88"/>
  <c r="S6" i="88" s="1"/>
  <c r="AC6" i="88" s="1"/>
  <c r="AB7" i="88" s="1"/>
  <c r="AX7" i="88"/>
  <c r="S7" i="88" s="1"/>
  <c r="AC7" i="88" s="1"/>
  <c r="AB8" i="88" s="1"/>
  <c r="AX8" i="88"/>
  <c r="S8" i="88" s="1"/>
  <c r="AC8" i="88" s="1"/>
  <c r="AB9" i="88" s="1"/>
  <c r="AX9" i="88"/>
  <c r="S9" i="88" s="1"/>
  <c r="AC9" i="88" s="1"/>
  <c r="AB10" i="88" s="1"/>
  <c r="AX10" i="88"/>
  <c r="S10" i="88" s="1"/>
  <c r="AC10" i="88" s="1"/>
  <c r="AB11" i="88" s="1"/>
  <c r="AX11" i="88"/>
  <c r="S11" i="88" s="1"/>
  <c r="AC11" i="88" s="1"/>
  <c r="AB12" i="88" s="1"/>
  <c r="AX12" i="88"/>
  <c r="S12" i="88" s="1"/>
  <c r="AC12" i="88" s="1"/>
  <c r="AB13" i="88" s="1"/>
  <c r="AX13" i="88"/>
  <c r="S13" i="88" s="1"/>
  <c r="AC13" i="88" s="1"/>
  <c r="AB14" i="88" s="1"/>
  <c r="AX14" i="88"/>
  <c r="S14" i="88" s="1"/>
  <c r="AC14" i="88" s="1"/>
  <c r="AB15" i="88" s="1"/>
  <c r="AX15" i="88"/>
  <c r="S15" i="88" s="1"/>
  <c r="AC15" i="88" s="1"/>
  <c r="AB16" i="88" s="1"/>
  <c r="AX16" i="88"/>
  <c r="S16" i="88" s="1"/>
  <c r="AC16" i="88" s="1"/>
  <c r="AB17" i="88" s="1"/>
  <c r="AX17" i="88"/>
  <c r="S17" i="88" s="1"/>
  <c r="AC17" i="88" s="1"/>
  <c r="AB18" i="88" s="1"/>
  <c r="AX18" i="88"/>
  <c r="S18" i="88" s="1"/>
  <c r="AC18" i="88" s="1"/>
  <c r="AB19" i="88" s="1"/>
  <c r="AX19" i="88"/>
  <c r="S19" i="88" s="1"/>
  <c r="AC19" i="88" s="1"/>
  <c r="AB20" i="88" s="1"/>
  <c r="AX20" i="88"/>
  <c r="S20" i="88" s="1"/>
  <c r="AC20" i="88" s="1"/>
  <c r="AB21" i="88" s="1"/>
  <c r="AX21" i="88"/>
  <c r="S21" i="88" s="1"/>
  <c r="AC21" i="88" s="1"/>
  <c r="AB22" i="88" s="1"/>
  <c r="AX22" i="88"/>
  <c r="S22" i="88" s="1"/>
  <c r="AC22" i="88" s="1"/>
  <c r="AB23" i="88" s="1"/>
  <c r="AX23" i="88"/>
  <c r="S23" i="88" s="1"/>
  <c r="AC23" i="88" s="1"/>
  <c r="AB24" i="88" s="1"/>
  <c r="AX24" i="88"/>
  <c r="S24" i="88" s="1"/>
  <c r="AC24" i="88" s="1"/>
  <c r="AB25" i="88" s="1"/>
  <c r="AX25" i="88"/>
  <c r="S25" i="88" s="1"/>
  <c r="AC25" i="88" s="1"/>
  <c r="AB26" i="88" s="1"/>
  <c r="AX26" i="88"/>
  <c r="S26" i="88" s="1"/>
  <c r="AC26" i="88" s="1"/>
  <c r="AB27" i="88" s="1"/>
  <c r="AX27" i="88"/>
  <c r="S27" i="88" s="1"/>
  <c r="AC27" i="88" s="1"/>
  <c r="AB28" i="88" s="1"/>
  <c r="AX28" i="88"/>
  <c r="S28" i="88" s="1"/>
  <c r="AC28" i="88" s="1"/>
  <c r="AB29" i="88" s="1"/>
  <c r="AX29" i="88"/>
  <c r="S29" i="88" s="1"/>
  <c r="AC29" i="88" s="1"/>
  <c r="AB30" i="88" s="1"/>
  <c r="AX30" i="88"/>
  <c r="S30" i="88" s="1"/>
  <c r="AC30" i="88" s="1"/>
  <c r="AB31" i="88" s="1"/>
  <c r="AX31" i="88"/>
  <c r="S31" i="88" s="1"/>
  <c r="AC31" i="88" s="1"/>
  <c r="AB32" i="88" s="1"/>
  <c r="AX32" i="88"/>
  <c r="S32" i="88" s="1"/>
  <c r="AC32" i="88" s="1"/>
  <c r="AB33" i="88" s="1"/>
  <c r="AX33" i="88"/>
  <c r="S33" i="88" s="1"/>
  <c r="AC33" i="88" s="1"/>
  <c r="AB34" i="88" s="1"/>
  <c r="AX34" i="88"/>
  <c r="S34" i="88" s="1"/>
  <c r="AC34" i="88" s="1"/>
  <c r="AB35" i="88" s="1"/>
  <c r="AX35" i="88"/>
  <c r="S35" i="88" s="1"/>
  <c r="AC35" i="88" s="1"/>
  <c r="AB36" i="88" s="1"/>
  <c r="AX36" i="88"/>
  <c r="S36" i="88" s="1"/>
  <c r="AC36" i="88" s="1"/>
  <c r="AB37" i="88" s="1"/>
  <c r="AX37" i="88"/>
  <c r="S37" i="88" s="1"/>
  <c r="AC37" i="88" s="1"/>
  <c r="AB38" i="88" s="1"/>
  <c r="AX38" i="88"/>
  <c r="S38" i="88" s="1"/>
  <c r="AC38" i="88" s="1"/>
  <c r="AB39" i="88" s="1"/>
  <c r="AX39" i="88"/>
  <c r="S39" i="88" s="1"/>
  <c r="AC39" i="88" s="1"/>
  <c r="AB40" i="88" s="1"/>
  <c r="AX40" i="88"/>
  <c r="S40" i="88" s="1"/>
  <c r="AC40" i="88" s="1"/>
  <c r="AB41" i="88" s="1"/>
  <c r="AX41" i="88"/>
  <c r="S41" i="88" s="1"/>
  <c r="AC41" i="88" s="1"/>
  <c r="AB42" i="88" s="1"/>
  <c r="AX42" i="88"/>
  <c r="S42" i="88" s="1"/>
  <c r="AC42" i="88" s="1"/>
  <c r="AB43" i="88" s="1"/>
  <c r="AX43" i="88"/>
  <c r="S43" i="88" s="1"/>
  <c r="AC43" i="88" s="1"/>
  <c r="AB44" i="88" s="1"/>
  <c r="AX44" i="88"/>
  <c r="S44" i="88" s="1"/>
  <c r="AC44" i="88" s="1"/>
  <c r="AB45" i="88" s="1"/>
  <c r="AX45" i="88"/>
  <c r="S45" i="88" s="1"/>
  <c r="AC45" i="88" s="1"/>
  <c r="AB46" i="88" s="1"/>
  <c r="AX46" i="88"/>
  <c r="S46" i="88" s="1"/>
  <c r="AC46" i="88" s="1"/>
  <c r="AB47" i="88" s="1"/>
  <c r="AX47" i="88"/>
  <c r="S47" i="88" s="1"/>
  <c r="AC47" i="88" s="1"/>
  <c r="AB48" i="88" s="1"/>
  <c r="AX48" i="88"/>
  <c r="S48" i="88" s="1"/>
  <c r="AC48" i="88" s="1"/>
  <c r="AB49" i="88" s="1"/>
  <c r="AX49" i="88"/>
  <c r="S49" i="88" s="1"/>
  <c r="AC49" i="88" s="1"/>
  <c r="AB50" i="88" s="1"/>
  <c r="AX50" i="88"/>
  <c r="S50" i="88" s="1"/>
  <c r="AC50" i="88" s="1"/>
  <c r="AB51" i="88" s="1"/>
  <c r="AX51" i="88"/>
  <c r="S51" i="88" s="1"/>
  <c r="AC51" i="88" s="1"/>
  <c r="AB52" i="88" s="1"/>
  <c r="AX52" i="88"/>
  <c r="S52" i="88" s="1"/>
  <c r="AC52" i="88" s="1"/>
  <c r="AB53" i="88" s="1"/>
  <c r="AX53" i="88"/>
  <c r="S53" i="88" s="1"/>
  <c r="AC53" i="88" s="1"/>
  <c r="AB54" i="88" s="1"/>
  <c r="AX54" i="88"/>
  <c r="S54" i="88" s="1"/>
  <c r="AC54" i="88" s="1"/>
  <c r="AB55" i="88" s="1"/>
  <c r="AX55" i="88"/>
  <c r="S55" i="88" s="1"/>
  <c r="AC55" i="88" s="1"/>
  <c r="AB56" i="88" s="1"/>
  <c r="AX56" i="88"/>
  <c r="S56" i="88" s="1"/>
  <c r="AC56" i="88" s="1"/>
  <c r="AB57" i="88" s="1"/>
  <c r="AX57" i="88"/>
  <c r="S57" i="88" s="1"/>
  <c r="AC57" i="88" s="1"/>
  <c r="AB58" i="88" s="1"/>
  <c r="AX58" i="88"/>
  <c r="S58" i="88" s="1"/>
  <c r="AC58" i="88" s="1"/>
  <c r="AB59" i="88" s="1"/>
  <c r="AX59" i="88"/>
  <c r="S59" i="88" s="1"/>
  <c r="AC59" i="88" s="1"/>
  <c r="AB60" i="88" s="1"/>
  <c r="AX60" i="88"/>
  <c r="S60" i="88" s="1"/>
  <c r="AC60" i="88" s="1"/>
  <c r="AB61" i="88" s="1"/>
  <c r="AX61" i="88"/>
  <c r="S61" i="88" s="1"/>
  <c r="AC61" i="88" s="1"/>
  <c r="AB62" i="88" s="1"/>
  <c r="AX62" i="88"/>
  <c r="S62" i="88" s="1"/>
  <c r="AC62" i="88" s="1"/>
  <c r="AB63" i="88" s="1"/>
  <c r="AX63" i="88"/>
  <c r="S63" i="88" s="1"/>
  <c r="AC63" i="88" s="1"/>
  <c r="AB64" i="88" s="1"/>
  <c r="AX64" i="88"/>
  <c r="S64" i="88" s="1"/>
  <c r="AC64" i="88" s="1"/>
  <c r="AB65" i="88" s="1"/>
  <c r="AX65" i="88"/>
  <c r="S65" i="88" s="1"/>
  <c r="AC65" i="88" s="1"/>
  <c r="AB66" i="88" s="1"/>
  <c r="AX66" i="88"/>
  <c r="S66" i="88" s="1"/>
  <c r="AC66" i="88" s="1"/>
  <c r="AB67" i="88" s="1"/>
  <c r="AX67" i="88"/>
  <c r="S67" i="88" s="1"/>
  <c r="AC67" i="88" s="1"/>
  <c r="AB68" i="88" s="1"/>
  <c r="AX68" i="88"/>
  <c r="S68" i="88" s="1"/>
  <c r="AC68" i="88" s="1"/>
  <c r="AB69" i="88" s="1"/>
  <c r="AX69" i="88"/>
  <c r="S69" i="88" s="1"/>
  <c r="AC69" i="88" s="1"/>
  <c r="AB70" i="88" s="1"/>
  <c r="AX70" i="88"/>
  <c r="S70" i="88" s="1"/>
  <c r="AC70" i="88" s="1"/>
  <c r="AB71" i="88" s="1"/>
  <c r="AX71" i="88"/>
  <c r="S71" i="88" s="1"/>
  <c r="AC71" i="88" s="1"/>
  <c r="AB72" i="88" s="1"/>
  <c r="AX73" i="88"/>
  <c r="S73" i="88" s="1"/>
  <c r="AC73" i="88" s="1"/>
  <c r="AB74" i="88" s="1"/>
  <c r="AX77" i="88"/>
  <c r="S77" i="88" s="1"/>
  <c r="AC77" i="88" s="1"/>
  <c r="AB78" i="88" s="1"/>
  <c r="AX75" i="88"/>
  <c r="S75" i="88" s="1"/>
  <c r="AC75" i="88" s="1"/>
  <c r="AB76" i="88" s="1"/>
  <c r="AX76" i="88"/>
  <c r="S76" i="88" s="1"/>
  <c r="AC76" i="88" s="1"/>
  <c r="AB77" i="88" s="1"/>
  <c r="AX74" i="88"/>
  <c r="S74" i="88" s="1"/>
  <c r="AC74" i="88" s="1"/>
  <c r="AB75" i="88" s="1"/>
  <c r="AX78" i="88"/>
  <c r="S78" i="88" s="1"/>
  <c r="AC78" i="88" s="1"/>
  <c r="AB79" i="88" s="1"/>
  <c r="AS17" i="96"/>
  <c r="AL17" i="96"/>
  <c r="AU17" i="96" s="1"/>
  <c r="Y77" i="55"/>
  <c r="X77" i="55"/>
  <c r="AX76" i="13"/>
  <c r="S76" i="13" s="1"/>
  <c r="AC76" i="13" s="1"/>
  <c r="AB77" i="13" s="1"/>
  <c r="AX69" i="13"/>
  <c r="S69" i="13" s="1"/>
  <c r="AC69" i="13" s="1"/>
  <c r="AB70" i="13" s="1"/>
  <c r="AX63" i="13"/>
  <c r="S63" i="13" s="1"/>
  <c r="AC63" i="13" s="1"/>
  <c r="AB64" i="13" s="1"/>
  <c r="AX57" i="13"/>
  <c r="S57" i="13" s="1"/>
  <c r="AC57" i="13" s="1"/>
  <c r="AB58" i="13" s="1"/>
  <c r="AX51" i="13"/>
  <c r="S51" i="13" s="1"/>
  <c r="AC51" i="13" s="1"/>
  <c r="AB52" i="13" s="1"/>
  <c r="AX45" i="13"/>
  <c r="S45" i="13" s="1"/>
  <c r="AC45" i="13" s="1"/>
  <c r="AB46" i="13" s="1"/>
  <c r="AX39" i="13"/>
  <c r="S39" i="13" s="1"/>
  <c r="AC39" i="13" s="1"/>
  <c r="AB40" i="13" s="1"/>
  <c r="AX33" i="13"/>
  <c r="S33" i="13" s="1"/>
  <c r="AC33" i="13" s="1"/>
  <c r="AB34" i="13" s="1"/>
  <c r="AX27" i="13"/>
  <c r="S27" i="13" s="1"/>
  <c r="AC27" i="13" s="1"/>
  <c r="AB28" i="13" s="1"/>
  <c r="AX21" i="13"/>
  <c r="S21" i="13" s="1"/>
  <c r="AC21" i="13" s="1"/>
  <c r="AB22" i="13" s="1"/>
  <c r="AX15" i="13"/>
  <c r="S15" i="13" s="1"/>
  <c r="AC15" i="13" s="1"/>
  <c r="AB16" i="13" s="1"/>
  <c r="AX9" i="13"/>
  <c r="S9" i="13" s="1"/>
  <c r="AC9" i="13" s="1"/>
  <c r="AB10" i="13" s="1"/>
  <c r="AX4" i="13"/>
  <c r="S4" i="13" s="1"/>
  <c r="AC4" i="13" s="1"/>
  <c r="AB5" i="13" s="1"/>
  <c r="AS12" i="96"/>
  <c r="AL12" i="96"/>
  <c r="AU12" i="96" s="1"/>
  <c r="AS23" i="96"/>
  <c r="AL23" i="96"/>
  <c r="AU23" i="96" s="1"/>
  <c r="AK74" i="100"/>
  <c r="AT74" i="100" s="1"/>
  <c r="AJ74" i="100"/>
  <c r="AJ68" i="100"/>
  <c r="AK68" i="100"/>
  <c r="AT68" i="100" s="1"/>
  <c r="AK62" i="100"/>
  <c r="AT62" i="100" s="1"/>
  <c r="AJ62" i="100"/>
  <c r="AJ56" i="100"/>
  <c r="AK56" i="100"/>
  <c r="AT56" i="100" s="1"/>
  <c r="AJ50" i="100"/>
  <c r="AK50" i="100"/>
  <c r="AT50" i="100" s="1"/>
  <c r="AJ44" i="100"/>
  <c r="AK44" i="100"/>
  <c r="AT44" i="100" s="1"/>
  <c r="AK38" i="100"/>
  <c r="AT38" i="100" s="1"/>
  <c r="AJ38" i="100"/>
  <c r="AJ32" i="100"/>
  <c r="AK32" i="100"/>
  <c r="AT32" i="100" s="1"/>
  <c r="AJ26" i="100"/>
  <c r="AK26" i="100"/>
  <c r="AT26" i="100" s="1"/>
  <c r="AK20" i="100"/>
  <c r="AT20" i="100" s="1"/>
  <c r="AK14" i="100"/>
  <c r="AT14" i="100" s="1"/>
  <c r="AJ14" i="100"/>
  <c r="AX7" i="100"/>
  <c r="S7" i="100" s="1"/>
  <c r="AC7" i="100" s="1"/>
  <c r="AB8" i="100" s="1"/>
  <c r="AI70" i="102"/>
  <c r="AP70" i="102"/>
  <c r="AS19" i="96"/>
  <c r="AL19" i="96"/>
  <c r="AU19" i="96" s="1"/>
  <c r="AI76" i="41"/>
  <c r="AN76" i="41"/>
  <c r="Y77" i="103"/>
  <c r="X77" i="103"/>
  <c r="AI76" i="10"/>
  <c r="AN76" i="10"/>
  <c r="AX79" i="45" l="1"/>
  <c r="S79" i="45" s="1"/>
  <c r="AC79" i="45" s="1"/>
  <c r="AF79" i="45"/>
  <c r="AO79" i="45" s="1"/>
  <c r="AO81" i="45" s="1"/>
  <c r="AG79" i="45"/>
  <c r="AP79" i="45" s="1"/>
  <c r="AP81" i="45" s="1"/>
  <c r="AE79" i="45"/>
  <c r="AF80" i="16"/>
  <c r="AO80" i="16" s="1"/>
  <c r="AE80" i="16"/>
  <c r="AG80" i="16"/>
  <c r="AP80" i="16" s="1"/>
  <c r="W81" i="16"/>
  <c r="W72" i="50"/>
  <c r="AE71" i="50"/>
  <c r="AG71" i="50"/>
  <c r="AP71" i="50" s="1"/>
  <c r="AF71" i="50"/>
  <c r="AO71" i="50" s="1"/>
  <c r="AR76" i="10"/>
  <c r="AK70" i="13"/>
  <c r="AT70" i="13" s="1"/>
  <c r="AJ70" i="13"/>
  <c r="AJ55" i="88"/>
  <c r="AK55" i="88"/>
  <c r="AT55" i="88" s="1"/>
  <c r="AJ25" i="88"/>
  <c r="AK25" i="88"/>
  <c r="AT25" i="88" s="1"/>
  <c r="AK24" i="13"/>
  <c r="AT24" i="13" s="1"/>
  <c r="AJ24" i="13"/>
  <c r="AJ53" i="44"/>
  <c r="AK53" i="44"/>
  <c r="AT53" i="44" s="1"/>
  <c r="AJ23" i="44"/>
  <c r="AK23" i="44"/>
  <c r="AT23" i="44" s="1"/>
  <c r="AH77" i="41"/>
  <c r="AQ77" i="41" s="1"/>
  <c r="AR70" i="50"/>
  <c r="AS65" i="100"/>
  <c r="AL65" i="100"/>
  <c r="AU65" i="100" s="1"/>
  <c r="AS36" i="100"/>
  <c r="AL36" i="100"/>
  <c r="AU36" i="100" s="1"/>
  <c r="AJ20" i="13"/>
  <c r="AK20" i="13"/>
  <c r="AT20" i="13" s="1"/>
  <c r="AJ56" i="13"/>
  <c r="AK56" i="13"/>
  <c r="AT56" i="13" s="1"/>
  <c r="AI72" i="98"/>
  <c r="AN72" i="98"/>
  <c r="AI77" i="49"/>
  <c r="AN77" i="49"/>
  <c r="AK77" i="13"/>
  <c r="AT77" i="13" s="1"/>
  <c r="AJ77" i="13"/>
  <c r="AJ54" i="88"/>
  <c r="AK54" i="88"/>
  <c r="AT54" i="88" s="1"/>
  <c r="AK36" i="88"/>
  <c r="AT36" i="88" s="1"/>
  <c r="AJ36" i="88"/>
  <c r="AJ30" i="88"/>
  <c r="AK30" i="88"/>
  <c r="AT30" i="88" s="1"/>
  <c r="AJ24" i="88"/>
  <c r="AK24" i="88"/>
  <c r="AT24" i="88" s="1"/>
  <c r="AJ18" i="88"/>
  <c r="AK18" i="88"/>
  <c r="AT18" i="88" s="1"/>
  <c r="AK12" i="88"/>
  <c r="AT12" i="88" s="1"/>
  <c r="AJ12" i="88"/>
  <c r="AJ3" i="88"/>
  <c r="AB4" i="88"/>
  <c r="AJ27" i="100"/>
  <c r="AK27" i="100"/>
  <c r="AT27" i="100" s="1"/>
  <c r="AS45" i="100"/>
  <c r="AL45" i="100"/>
  <c r="AU45" i="100" s="1"/>
  <c r="AK11" i="13"/>
  <c r="AT11" i="13" s="1"/>
  <c r="AJ11" i="13"/>
  <c r="AK47" i="13"/>
  <c r="AT47" i="13" s="1"/>
  <c r="AJ47" i="13"/>
  <c r="AI75" i="87"/>
  <c r="AN75" i="87"/>
  <c r="Y78" i="91"/>
  <c r="Z78" i="91" s="1"/>
  <c r="X78" i="91"/>
  <c r="AI78" i="54"/>
  <c r="AN78" i="54"/>
  <c r="AS52" i="100"/>
  <c r="AL52" i="100"/>
  <c r="AU52" i="100" s="1"/>
  <c r="AJ30" i="13"/>
  <c r="AK30" i="13"/>
  <c r="AT30" i="13" s="1"/>
  <c r="AJ66" i="13"/>
  <c r="AK66" i="13"/>
  <c r="AT66" i="13" s="1"/>
  <c r="AK78" i="44"/>
  <c r="AT78" i="44" s="1"/>
  <c r="AJ78" i="44"/>
  <c r="AJ70" i="44"/>
  <c r="AK70" i="44"/>
  <c r="AT70" i="44" s="1"/>
  <c r="AJ64" i="44"/>
  <c r="AK64" i="44"/>
  <c r="AT64" i="44" s="1"/>
  <c r="AJ58" i="44"/>
  <c r="AK58" i="44"/>
  <c r="AT58" i="44" s="1"/>
  <c r="AK52" i="44"/>
  <c r="AT52" i="44" s="1"/>
  <c r="AJ52" i="44"/>
  <c r="AK46" i="44"/>
  <c r="AT46" i="44" s="1"/>
  <c r="AJ46" i="44"/>
  <c r="AK40" i="44"/>
  <c r="AT40" i="44" s="1"/>
  <c r="AJ40" i="44"/>
  <c r="AK34" i="44"/>
  <c r="AT34" i="44" s="1"/>
  <c r="AJ34" i="44"/>
  <c r="AJ28" i="44"/>
  <c r="AK28" i="44"/>
  <c r="AT28" i="44" s="1"/>
  <c r="AJ22" i="44"/>
  <c r="AK22" i="44"/>
  <c r="AT22" i="44" s="1"/>
  <c r="AJ16" i="44"/>
  <c r="AK16" i="44"/>
  <c r="AT16" i="44" s="1"/>
  <c r="AK10" i="44"/>
  <c r="AT10" i="44" s="1"/>
  <c r="AJ10" i="44"/>
  <c r="AJ3" i="44"/>
  <c r="AB4" i="44"/>
  <c r="AS4" i="96"/>
  <c r="AS81" i="96" s="1"/>
  <c r="AL4" i="96"/>
  <c r="AU4" i="96" s="1"/>
  <c r="AU81" i="96" s="1"/>
  <c r="C11" i="96" s="1"/>
  <c r="F40" i="57" s="1"/>
  <c r="AJ69" i="13"/>
  <c r="AH77" i="83"/>
  <c r="AQ77" i="83" s="1"/>
  <c r="Z77" i="41"/>
  <c r="AS35" i="100"/>
  <c r="AL35" i="100"/>
  <c r="AU35" i="100" s="1"/>
  <c r="AK19" i="13"/>
  <c r="AT19" i="13" s="1"/>
  <c r="AJ19" i="13"/>
  <c r="AK55" i="13"/>
  <c r="AT55" i="13" s="1"/>
  <c r="AJ55" i="13"/>
  <c r="AJ63" i="13"/>
  <c r="AS18" i="100"/>
  <c r="AL18" i="100"/>
  <c r="AU18" i="100" s="1"/>
  <c r="AS54" i="100"/>
  <c r="AL54" i="100"/>
  <c r="AU54" i="100" s="1"/>
  <c r="AK26" i="13"/>
  <c r="AT26" i="13" s="1"/>
  <c r="AJ26" i="13"/>
  <c r="AJ62" i="13"/>
  <c r="AK62" i="13"/>
  <c r="AT62" i="13" s="1"/>
  <c r="AJ72" i="13"/>
  <c r="AI73" i="43"/>
  <c r="AN73" i="43"/>
  <c r="Y78" i="49"/>
  <c r="X78" i="49"/>
  <c r="AS68" i="100"/>
  <c r="AL68" i="100"/>
  <c r="AU68" i="100" s="1"/>
  <c r="AJ67" i="88"/>
  <c r="AK67" i="88"/>
  <c r="AT67" i="88" s="1"/>
  <c r="AJ43" i="88"/>
  <c r="AK43" i="88"/>
  <c r="AT43" i="88" s="1"/>
  <c r="AJ31" i="88"/>
  <c r="AK31" i="88"/>
  <c r="AT31" i="88" s="1"/>
  <c r="AJ3" i="13"/>
  <c r="AB4" i="13"/>
  <c r="AJ10" i="100"/>
  <c r="AK10" i="100"/>
  <c r="AT10" i="100" s="1"/>
  <c r="AS64" i="100"/>
  <c r="AL64" i="100"/>
  <c r="AU64" i="100" s="1"/>
  <c r="AJ65" i="44"/>
  <c r="AK65" i="44"/>
  <c r="AT65" i="44" s="1"/>
  <c r="AJ35" i="44"/>
  <c r="AK35" i="44"/>
  <c r="AT35" i="44" s="1"/>
  <c r="AK11" i="44"/>
  <c r="AT11" i="44" s="1"/>
  <c r="AJ11" i="44"/>
  <c r="AS47" i="100"/>
  <c r="AL47" i="100"/>
  <c r="AU47" i="100" s="1"/>
  <c r="AS37" i="100"/>
  <c r="AL37" i="100"/>
  <c r="AU37" i="100" s="1"/>
  <c r="Y73" i="48"/>
  <c r="X73" i="48"/>
  <c r="AH77" i="103"/>
  <c r="AQ77" i="103" s="1"/>
  <c r="AS38" i="100"/>
  <c r="AL38" i="100"/>
  <c r="AU38" i="100" s="1"/>
  <c r="AS74" i="100"/>
  <c r="AL74" i="100"/>
  <c r="AU74" i="100" s="1"/>
  <c r="AK40" i="13"/>
  <c r="AT40" i="13" s="1"/>
  <c r="AJ40" i="13"/>
  <c r="AJ72" i="88"/>
  <c r="AK72" i="88"/>
  <c r="AT72" i="88" s="1"/>
  <c r="AK66" i="88"/>
  <c r="AT66" i="88" s="1"/>
  <c r="AJ66" i="88"/>
  <c r="AJ42" i="88"/>
  <c r="AK42" i="88"/>
  <c r="AT42" i="88" s="1"/>
  <c r="Z77" i="103"/>
  <c r="AS56" i="100"/>
  <c r="AL56" i="100"/>
  <c r="AU56" i="100" s="1"/>
  <c r="AK10" i="13"/>
  <c r="AT10" i="13" s="1"/>
  <c r="AJ10" i="13"/>
  <c r="AK46" i="13"/>
  <c r="AT46" i="13" s="1"/>
  <c r="AJ46" i="13"/>
  <c r="AH77" i="55"/>
  <c r="AQ77" i="55" s="1"/>
  <c r="AJ75" i="88"/>
  <c r="AK75" i="88"/>
  <c r="AT75" i="88" s="1"/>
  <c r="AK71" i="88"/>
  <c r="AT71" i="88" s="1"/>
  <c r="AJ71" i="88"/>
  <c r="AJ65" i="88"/>
  <c r="AK65" i="88"/>
  <c r="AT65" i="88" s="1"/>
  <c r="AJ59" i="88"/>
  <c r="AK59" i="88"/>
  <c r="AT59" i="88" s="1"/>
  <c r="AK53" i="88"/>
  <c r="AT53" i="88" s="1"/>
  <c r="AJ53" i="88"/>
  <c r="AJ47" i="88"/>
  <c r="AK47" i="88"/>
  <c r="AT47" i="88" s="1"/>
  <c r="AJ41" i="88"/>
  <c r="AK41" i="88"/>
  <c r="AT41" i="88" s="1"/>
  <c r="AJ35" i="88"/>
  <c r="AK35" i="88"/>
  <c r="AT35" i="88" s="1"/>
  <c r="AK29" i="88"/>
  <c r="AT29" i="88" s="1"/>
  <c r="AJ29" i="88"/>
  <c r="AK23" i="88"/>
  <c r="AT23" i="88" s="1"/>
  <c r="AJ23" i="88"/>
  <c r="AJ17" i="88"/>
  <c r="AK17" i="88"/>
  <c r="AT17" i="88" s="1"/>
  <c r="AJ11" i="88"/>
  <c r="AK11" i="88"/>
  <c r="AT11" i="88" s="1"/>
  <c r="AK73" i="88"/>
  <c r="AT73" i="88" s="1"/>
  <c r="AJ73" i="88"/>
  <c r="AH71" i="102"/>
  <c r="AQ71" i="102" s="1"/>
  <c r="AS51" i="100"/>
  <c r="AL51" i="100"/>
  <c r="AU51" i="100" s="1"/>
  <c r="AJ17" i="13"/>
  <c r="AK17" i="13"/>
  <c r="AT17" i="13" s="1"/>
  <c r="AJ53" i="13"/>
  <c r="AK53" i="13"/>
  <c r="AT53" i="13" s="1"/>
  <c r="AI79" i="100"/>
  <c r="AN79" i="100"/>
  <c r="AN81" i="100" s="1"/>
  <c r="AJ7" i="100"/>
  <c r="AJ76" i="13"/>
  <c r="AH79" i="45"/>
  <c r="AQ79" i="45" s="1"/>
  <c r="AQ81" i="45" s="1"/>
  <c r="AX5" i="45"/>
  <c r="S5" i="45" s="1"/>
  <c r="AC5" i="45" s="1"/>
  <c r="AB6" i="45" s="1"/>
  <c r="AZ3" i="45"/>
  <c r="AX8" i="45" s="1"/>
  <c r="S8" i="45" s="1"/>
  <c r="AC8" i="45" s="1"/>
  <c r="AB9" i="45" s="1"/>
  <c r="AX9" i="45"/>
  <c r="S9" i="45" s="1"/>
  <c r="AC9" i="45" s="1"/>
  <c r="AB10" i="45" s="1"/>
  <c r="AX10" i="45"/>
  <c r="S10" i="45" s="1"/>
  <c r="AC10" i="45" s="1"/>
  <c r="AB11" i="45" s="1"/>
  <c r="AX12" i="45"/>
  <c r="S12" i="45" s="1"/>
  <c r="AC12" i="45" s="1"/>
  <c r="AB13" i="45" s="1"/>
  <c r="AX13" i="45"/>
  <c r="S13" i="45" s="1"/>
  <c r="AC13" i="45" s="1"/>
  <c r="AB14" i="45" s="1"/>
  <c r="AX14" i="45"/>
  <c r="S14" i="45" s="1"/>
  <c r="AC14" i="45" s="1"/>
  <c r="AB15" i="45" s="1"/>
  <c r="AX15" i="45"/>
  <c r="S15" i="45" s="1"/>
  <c r="AC15" i="45" s="1"/>
  <c r="AB16" i="45" s="1"/>
  <c r="AX16" i="45"/>
  <c r="S16" i="45" s="1"/>
  <c r="AC16" i="45" s="1"/>
  <c r="AB17" i="45" s="1"/>
  <c r="AX18" i="45"/>
  <c r="S18" i="45" s="1"/>
  <c r="AC18" i="45" s="1"/>
  <c r="AB19" i="45" s="1"/>
  <c r="AX19" i="45"/>
  <c r="S19" i="45" s="1"/>
  <c r="AC19" i="45" s="1"/>
  <c r="AB20" i="45" s="1"/>
  <c r="AX20" i="45"/>
  <c r="S20" i="45" s="1"/>
  <c r="AC20" i="45" s="1"/>
  <c r="AB21" i="45" s="1"/>
  <c r="AX21" i="45"/>
  <c r="S21" i="45" s="1"/>
  <c r="AC21" i="45" s="1"/>
  <c r="AB22" i="45" s="1"/>
  <c r="AX22" i="45"/>
  <c r="S22" i="45" s="1"/>
  <c r="AC22" i="45" s="1"/>
  <c r="AB23" i="45" s="1"/>
  <c r="AX23" i="45"/>
  <c r="S23" i="45" s="1"/>
  <c r="AC23" i="45" s="1"/>
  <c r="AB24" i="45" s="1"/>
  <c r="AX24" i="45"/>
  <c r="S24" i="45" s="1"/>
  <c r="AC24" i="45" s="1"/>
  <c r="AB25" i="45" s="1"/>
  <c r="AX25" i="45"/>
  <c r="S25" i="45" s="1"/>
  <c r="AC25" i="45" s="1"/>
  <c r="AB26" i="45" s="1"/>
  <c r="AX26" i="45"/>
  <c r="S26" i="45" s="1"/>
  <c r="AC26" i="45" s="1"/>
  <c r="AB27" i="45" s="1"/>
  <c r="AX27" i="45"/>
  <c r="S27" i="45" s="1"/>
  <c r="AC27" i="45" s="1"/>
  <c r="AB28" i="45" s="1"/>
  <c r="AX28" i="45"/>
  <c r="S28" i="45" s="1"/>
  <c r="AC28" i="45" s="1"/>
  <c r="AB29" i="45" s="1"/>
  <c r="AX29" i="45"/>
  <c r="S29" i="45" s="1"/>
  <c r="AC29" i="45" s="1"/>
  <c r="AB30" i="45" s="1"/>
  <c r="AX30" i="45"/>
  <c r="S30" i="45" s="1"/>
  <c r="AC30" i="45" s="1"/>
  <c r="AB31" i="45" s="1"/>
  <c r="AX31" i="45"/>
  <c r="S31" i="45" s="1"/>
  <c r="AC31" i="45" s="1"/>
  <c r="AB32" i="45" s="1"/>
  <c r="AX32" i="45"/>
  <c r="S32" i="45" s="1"/>
  <c r="AC32" i="45" s="1"/>
  <c r="AB33" i="45" s="1"/>
  <c r="AX33" i="45"/>
  <c r="S33" i="45" s="1"/>
  <c r="AC33" i="45" s="1"/>
  <c r="AB34" i="45" s="1"/>
  <c r="AX34" i="45"/>
  <c r="S34" i="45" s="1"/>
  <c r="AC34" i="45" s="1"/>
  <c r="AB35" i="45" s="1"/>
  <c r="AX35" i="45"/>
  <c r="S35" i="45" s="1"/>
  <c r="AC35" i="45" s="1"/>
  <c r="AB36" i="45" s="1"/>
  <c r="AX36" i="45"/>
  <c r="S36" i="45" s="1"/>
  <c r="AC36" i="45" s="1"/>
  <c r="AB37" i="45" s="1"/>
  <c r="AX37" i="45"/>
  <c r="S37" i="45" s="1"/>
  <c r="AC37" i="45" s="1"/>
  <c r="AB38" i="45" s="1"/>
  <c r="AX38" i="45"/>
  <c r="S38" i="45" s="1"/>
  <c r="AC38" i="45" s="1"/>
  <c r="AB39" i="45" s="1"/>
  <c r="AX39" i="45"/>
  <c r="S39" i="45" s="1"/>
  <c r="AC39" i="45" s="1"/>
  <c r="AB40" i="45" s="1"/>
  <c r="AX40" i="45"/>
  <c r="S40" i="45" s="1"/>
  <c r="AC40" i="45" s="1"/>
  <c r="AB41" i="45" s="1"/>
  <c r="AX41" i="45"/>
  <c r="S41" i="45" s="1"/>
  <c r="AC41" i="45" s="1"/>
  <c r="AB42" i="45" s="1"/>
  <c r="AX42" i="45"/>
  <c r="S42" i="45" s="1"/>
  <c r="AC42" i="45" s="1"/>
  <c r="AB43" i="45" s="1"/>
  <c r="AX43" i="45"/>
  <c r="S43" i="45" s="1"/>
  <c r="AC43" i="45" s="1"/>
  <c r="AB44" i="45" s="1"/>
  <c r="AX44" i="45"/>
  <c r="S44" i="45" s="1"/>
  <c r="AC44" i="45" s="1"/>
  <c r="AB45" i="45" s="1"/>
  <c r="AX45" i="45"/>
  <c r="S45" i="45" s="1"/>
  <c r="AC45" i="45" s="1"/>
  <c r="AB46" i="45" s="1"/>
  <c r="AX46" i="45"/>
  <c r="S46" i="45" s="1"/>
  <c r="AC46" i="45" s="1"/>
  <c r="AB47" i="45" s="1"/>
  <c r="AX47" i="45"/>
  <c r="S47" i="45" s="1"/>
  <c r="AC47" i="45" s="1"/>
  <c r="AB48" i="45" s="1"/>
  <c r="AX48" i="45"/>
  <c r="S48" i="45" s="1"/>
  <c r="AC48" i="45" s="1"/>
  <c r="AB49" i="45" s="1"/>
  <c r="AX49" i="45"/>
  <c r="S49" i="45" s="1"/>
  <c r="AC49" i="45" s="1"/>
  <c r="AB50" i="45" s="1"/>
  <c r="AX50" i="45"/>
  <c r="S50" i="45" s="1"/>
  <c r="AC50" i="45" s="1"/>
  <c r="AB51" i="45" s="1"/>
  <c r="AX51" i="45"/>
  <c r="S51" i="45" s="1"/>
  <c r="AC51" i="45" s="1"/>
  <c r="AB52" i="45" s="1"/>
  <c r="AX52" i="45"/>
  <c r="S52" i="45" s="1"/>
  <c r="AC52" i="45" s="1"/>
  <c r="AB53" i="45" s="1"/>
  <c r="AX53" i="45"/>
  <c r="S53" i="45" s="1"/>
  <c r="AC53" i="45" s="1"/>
  <c r="AB54" i="45" s="1"/>
  <c r="AX54" i="45"/>
  <c r="S54" i="45" s="1"/>
  <c r="AC54" i="45" s="1"/>
  <c r="AB55" i="45" s="1"/>
  <c r="AX55" i="45"/>
  <c r="S55" i="45" s="1"/>
  <c r="AC55" i="45" s="1"/>
  <c r="AB56" i="45" s="1"/>
  <c r="AX56" i="45"/>
  <c r="S56" i="45" s="1"/>
  <c r="AC56" i="45" s="1"/>
  <c r="AB57" i="45" s="1"/>
  <c r="AX57" i="45"/>
  <c r="S57" i="45" s="1"/>
  <c r="AC57" i="45" s="1"/>
  <c r="AB58" i="45" s="1"/>
  <c r="AX58" i="45"/>
  <c r="S58" i="45" s="1"/>
  <c r="AC58" i="45" s="1"/>
  <c r="AB59" i="45" s="1"/>
  <c r="AX59" i="45"/>
  <c r="S59" i="45" s="1"/>
  <c r="AC59" i="45" s="1"/>
  <c r="AB60" i="45" s="1"/>
  <c r="AX60" i="45"/>
  <c r="S60" i="45" s="1"/>
  <c r="AC60" i="45" s="1"/>
  <c r="AB61" i="45" s="1"/>
  <c r="AX61" i="45"/>
  <c r="S61" i="45" s="1"/>
  <c r="AC61" i="45" s="1"/>
  <c r="AB62" i="45" s="1"/>
  <c r="AX62" i="45"/>
  <c r="S62" i="45" s="1"/>
  <c r="AC62" i="45" s="1"/>
  <c r="AB63" i="45" s="1"/>
  <c r="AX63" i="45"/>
  <c r="S63" i="45" s="1"/>
  <c r="AC63" i="45" s="1"/>
  <c r="AB64" i="45" s="1"/>
  <c r="AX64" i="45"/>
  <c r="S64" i="45" s="1"/>
  <c r="AC64" i="45" s="1"/>
  <c r="AB65" i="45" s="1"/>
  <c r="AX65" i="45"/>
  <c r="S65" i="45" s="1"/>
  <c r="AC65" i="45" s="1"/>
  <c r="AB66" i="45" s="1"/>
  <c r="AX66" i="45"/>
  <c r="S66" i="45" s="1"/>
  <c r="AC66" i="45" s="1"/>
  <c r="AB67" i="45" s="1"/>
  <c r="AX67" i="45"/>
  <c r="S67" i="45" s="1"/>
  <c r="AC67" i="45" s="1"/>
  <c r="AB68" i="45" s="1"/>
  <c r="AX68" i="45"/>
  <c r="S68" i="45" s="1"/>
  <c r="AC68" i="45" s="1"/>
  <c r="AB69" i="45" s="1"/>
  <c r="AX69" i="45"/>
  <c r="S69" i="45" s="1"/>
  <c r="AC69" i="45" s="1"/>
  <c r="AB70" i="45" s="1"/>
  <c r="AX70" i="45"/>
  <c r="S70" i="45" s="1"/>
  <c r="AC70" i="45" s="1"/>
  <c r="AB71" i="45" s="1"/>
  <c r="AX71" i="45"/>
  <c r="S71" i="45" s="1"/>
  <c r="AC71" i="45" s="1"/>
  <c r="AB72" i="45" s="1"/>
  <c r="AX72" i="45"/>
  <c r="S72" i="45" s="1"/>
  <c r="AC72" i="45" s="1"/>
  <c r="AB73" i="45" s="1"/>
  <c r="AX73" i="45"/>
  <c r="S73" i="45" s="1"/>
  <c r="AC73" i="45" s="1"/>
  <c r="AB74" i="45" s="1"/>
  <c r="AX74" i="45"/>
  <c r="S74" i="45" s="1"/>
  <c r="AC74" i="45" s="1"/>
  <c r="AB75" i="45" s="1"/>
  <c r="AX76" i="45"/>
  <c r="S76" i="45" s="1"/>
  <c r="AC76" i="45" s="1"/>
  <c r="AB77" i="45" s="1"/>
  <c r="AX77" i="45"/>
  <c r="S77" i="45" s="1"/>
  <c r="AC77" i="45" s="1"/>
  <c r="AB78" i="45" s="1"/>
  <c r="AX75" i="45"/>
  <c r="S75" i="45" s="1"/>
  <c r="AC75" i="45" s="1"/>
  <c r="AB76" i="45" s="1"/>
  <c r="AX78" i="45"/>
  <c r="S78" i="45" s="1"/>
  <c r="AC78" i="45" s="1"/>
  <c r="AB79" i="45" s="1"/>
  <c r="AH80" i="16"/>
  <c r="AQ80" i="16" s="1"/>
  <c r="AS16" i="100"/>
  <c r="AL16" i="100"/>
  <c r="AU16" i="100" s="1"/>
  <c r="AS34" i="100"/>
  <c r="AL34" i="100"/>
  <c r="AU34" i="100" s="1"/>
  <c r="AS70" i="100"/>
  <c r="AL70" i="100"/>
  <c r="AU70" i="100" s="1"/>
  <c r="AK36" i="13"/>
  <c r="AT36" i="13" s="1"/>
  <c r="AJ36" i="13"/>
  <c r="AK73" i="13"/>
  <c r="AT73" i="13" s="1"/>
  <c r="AJ73" i="13"/>
  <c r="AJ76" i="44"/>
  <c r="AK76" i="44"/>
  <c r="AT76" i="44" s="1"/>
  <c r="AJ69" i="44"/>
  <c r="AK69" i="44"/>
  <c r="AT69" i="44" s="1"/>
  <c r="AK63" i="44"/>
  <c r="AT63" i="44" s="1"/>
  <c r="AJ63" i="44"/>
  <c r="AJ57" i="44"/>
  <c r="AK57" i="44"/>
  <c r="AT57" i="44" s="1"/>
  <c r="AK51" i="44"/>
  <c r="AT51" i="44" s="1"/>
  <c r="AJ51" i="44"/>
  <c r="AJ45" i="44"/>
  <c r="AK45" i="44"/>
  <c r="AT45" i="44" s="1"/>
  <c r="AJ39" i="44"/>
  <c r="AK39" i="44"/>
  <c r="AT39" i="44" s="1"/>
  <c r="AK33" i="44"/>
  <c r="AT33" i="44" s="1"/>
  <c r="AJ33" i="44"/>
  <c r="AK27" i="44"/>
  <c r="AT27" i="44" s="1"/>
  <c r="AJ27" i="44"/>
  <c r="AK21" i="44"/>
  <c r="AT21" i="44" s="1"/>
  <c r="AJ21" i="44"/>
  <c r="AJ15" i="44"/>
  <c r="AK15" i="44"/>
  <c r="AT15" i="44" s="1"/>
  <c r="AJ8" i="44"/>
  <c r="AK8" i="44"/>
  <c r="AT8" i="44" s="1"/>
  <c r="AS73" i="100"/>
  <c r="AL73" i="100"/>
  <c r="AU73" i="100" s="1"/>
  <c r="Z77" i="83"/>
  <c r="AJ6" i="100"/>
  <c r="AK6" i="100"/>
  <c r="AT6" i="100" s="1"/>
  <c r="AS53" i="100"/>
  <c r="AL53" i="100"/>
  <c r="AU53" i="100" s="1"/>
  <c r="AS71" i="100"/>
  <c r="AL71" i="100"/>
  <c r="AU71" i="100" s="1"/>
  <c r="AJ25" i="13"/>
  <c r="AK25" i="13"/>
  <c r="AT25" i="13" s="1"/>
  <c r="AJ61" i="13"/>
  <c r="AK61" i="13"/>
  <c r="AT61" i="13" s="1"/>
  <c r="AS67" i="100"/>
  <c r="AL67" i="100"/>
  <c r="AU67" i="100" s="1"/>
  <c r="AJ4" i="100"/>
  <c r="AK4" i="100"/>
  <c r="AT4" i="100" s="1"/>
  <c r="AS24" i="100"/>
  <c r="AL24" i="100"/>
  <c r="AU24" i="100" s="1"/>
  <c r="AS60" i="100"/>
  <c r="AL60" i="100"/>
  <c r="AU60" i="100" s="1"/>
  <c r="AS76" i="100"/>
  <c r="AL76" i="100"/>
  <c r="AU76" i="100" s="1"/>
  <c r="AK32" i="13"/>
  <c r="AT32" i="13" s="1"/>
  <c r="AJ32" i="13"/>
  <c r="AK68" i="13"/>
  <c r="AT68" i="13" s="1"/>
  <c r="AJ68" i="13"/>
  <c r="AS31" i="100"/>
  <c r="AL31" i="100"/>
  <c r="AU31" i="100" s="1"/>
  <c r="AI81" i="95"/>
  <c r="AN81" i="95"/>
  <c r="AI72" i="48"/>
  <c r="AN72" i="48"/>
  <c r="Y75" i="82"/>
  <c r="X75" i="82"/>
  <c r="AS32" i="100"/>
  <c r="AL32" i="100"/>
  <c r="AU32" i="100" s="1"/>
  <c r="AJ74" i="88"/>
  <c r="AK74" i="88"/>
  <c r="AT74" i="88" s="1"/>
  <c r="AJ49" i="88"/>
  <c r="AK49" i="88"/>
  <c r="AT49" i="88" s="1"/>
  <c r="AJ13" i="88"/>
  <c r="AK13" i="88"/>
  <c r="AT13" i="88" s="1"/>
  <c r="AJ41" i="13"/>
  <c r="AK41" i="13"/>
  <c r="AT41" i="13" s="1"/>
  <c r="AS45" i="13"/>
  <c r="AL45" i="13"/>
  <c r="AU45" i="13" s="1"/>
  <c r="AG77" i="10"/>
  <c r="AP77" i="10" s="1"/>
  <c r="AE77" i="10"/>
  <c r="W78" i="10"/>
  <c r="AF77" i="10"/>
  <c r="AO77" i="10" s="1"/>
  <c r="AS46" i="100"/>
  <c r="AL46" i="100"/>
  <c r="AU46" i="100" s="1"/>
  <c r="AJ77" i="44"/>
  <c r="AK77" i="44"/>
  <c r="AT77" i="44" s="1"/>
  <c r="AK59" i="44"/>
  <c r="AT59" i="44" s="1"/>
  <c r="AJ59" i="44"/>
  <c r="AJ29" i="44"/>
  <c r="AK29" i="44"/>
  <c r="AT29" i="44" s="1"/>
  <c r="AS49" i="100"/>
  <c r="AL49" i="100"/>
  <c r="AU49" i="100" s="1"/>
  <c r="AK13" i="13"/>
  <c r="AT13" i="13" s="1"/>
  <c r="AJ13" i="13"/>
  <c r="AJ20" i="100"/>
  <c r="AK5" i="13"/>
  <c r="AT5" i="13" s="1"/>
  <c r="AJ5" i="13"/>
  <c r="AJ79" i="88"/>
  <c r="AS79" i="88" s="1"/>
  <c r="AK79" i="88"/>
  <c r="AT79" i="88" s="1"/>
  <c r="AK60" i="88"/>
  <c r="AT60" i="88" s="1"/>
  <c r="AJ60" i="88"/>
  <c r="AJ48" i="88"/>
  <c r="AK48" i="88"/>
  <c r="AT48" i="88" s="1"/>
  <c r="AR70" i="102"/>
  <c r="AS62" i="100"/>
  <c r="AL62" i="100"/>
  <c r="AU62" i="100" s="1"/>
  <c r="AJ16" i="13"/>
  <c r="AK16" i="13"/>
  <c r="AT16" i="13" s="1"/>
  <c r="AJ52" i="13"/>
  <c r="AK52" i="13"/>
  <c r="AT52" i="13" s="1"/>
  <c r="Z77" i="55"/>
  <c r="AJ77" i="88"/>
  <c r="AK77" i="88"/>
  <c r="AT77" i="88" s="1"/>
  <c r="AJ70" i="88"/>
  <c r="AK70" i="88"/>
  <c r="AT70" i="88" s="1"/>
  <c r="AJ64" i="88"/>
  <c r="AK64" i="88"/>
  <c r="AT64" i="88" s="1"/>
  <c r="AJ58" i="88"/>
  <c r="AK58" i="88"/>
  <c r="AT58" i="88" s="1"/>
  <c r="AJ52" i="88"/>
  <c r="AK52" i="88"/>
  <c r="AT52" i="88" s="1"/>
  <c r="AJ46" i="88"/>
  <c r="AK46" i="88"/>
  <c r="AT46" i="88" s="1"/>
  <c r="AJ40" i="88"/>
  <c r="AK40" i="88"/>
  <c r="AT40" i="88" s="1"/>
  <c r="AJ34" i="88"/>
  <c r="AK34" i="88"/>
  <c r="AT34" i="88" s="1"/>
  <c r="AJ28" i="88"/>
  <c r="AK28" i="88"/>
  <c r="AT28" i="88" s="1"/>
  <c r="AJ22" i="88"/>
  <c r="AK22" i="88"/>
  <c r="AT22" i="88" s="1"/>
  <c r="AJ16" i="88"/>
  <c r="AK16" i="88"/>
  <c r="AT16" i="88" s="1"/>
  <c r="AJ10" i="88"/>
  <c r="AK10" i="88"/>
  <c r="AT10" i="88" s="1"/>
  <c r="AX5" i="88"/>
  <c r="S5" i="88" s="1"/>
  <c r="AC5" i="88" s="1"/>
  <c r="AB6" i="88" s="1"/>
  <c r="AS25" i="100"/>
  <c r="AL25" i="100"/>
  <c r="AU25" i="100" s="1"/>
  <c r="AJ27" i="13"/>
  <c r="Z71" i="102"/>
  <c r="AH71" i="50"/>
  <c r="AQ71" i="50" s="1"/>
  <c r="AS33" i="100"/>
  <c r="AL33" i="100"/>
  <c r="AU33" i="100" s="1"/>
  <c r="AS69" i="100"/>
  <c r="AL69" i="100"/>
  <c r="AU69" i="100" s="1"/>
  <c r="AK23" i="13"/>
  <c r="AT23" i="13" s="1"/>
  <c r="AJ23" i="13"/>
  <c r="AJ59" i="13"/>
  <c r="AK59" i="13"/>
  <c r="AT59" i="13" s="1"/>
  <c r="AI77" i="91"/>
  <c r="AN77" i="91"/>
  <c r="AK6" i="13"/>
  <c r="AT6" i="13" s="1"/>
  <c r="AJ6" i="13"/>
  <c r="AJ42" i="13"/>
  <c r="AK42" i="13"/>
  <c r="AT42" i="13" s="1"/>
  <c r="AK79" i="13"/>
  <c r="AT79" i="13" s="1"/>
  <c r="AJ79" i="13"/>
  <c r="AS79" i="13" s="1"/>
  <c r="AK74" i="44"/>
  <c r="AT74" i="44" s="1"/>
  <c r="AJ74" i="44"/>
  <c r="AJ68" i="44"/>
  <c r="AK68" i="44"/>
  <c r="AT68" i="44" s="1"/>
  <c r="AJ62" i="44"/>
  <c r="AK62" i="44"/>
  <c r="AT62" i="44" s="1"/>
  <c r="AK56" i="44"/>
  <c r="AT56" i="44" s="1"/>
  <c r="AJ56" i="44"/>
  <c r="AK50" i="44"/>
  <c r="AT50" i="44" s="1"/>
  <c r="AJ50" i="44"/>
  <c r="AJ44" i="44"/>
  <c r="AK44" i="44"/>
  <c r="AT44" i="44" s="1"/>
  <c r="AJ38" i="44"/>
  <c r="AK38" i="44"/>
  <c r="AT38" i="44" s="1"/>
  <c r="AJ32" i="44"/>
  <c r="AK32" i="44"/>
  <c r="AT32" i="44" s="1"/>
  <c r="AJ26" i="44"/>
  <c r="AK26" i="44"/>
  <c r="AT26" i="44" s="1"/>
  <c r="AJ20" i="44"/>
  <c r="AK20" i="44"/>
  <c r="AT20" i="44" s="1"/>
  <c r="AK14" i="44"/>
  <c r="AT14" i="44" s="1"/>
  <c r="AJ14" i="44"/>
  <c r="AK7" i="44"/>
  <c r="AT7" i="44" s="1"/>
  <c r="AJ7" i="44"/>
  <c r="AF76" i="18"/>
  <c r="AO76" i="18" s="1"/>
  <c r="W77" i="18"/>
  <c r="AE76" i="18"/>
  <c r="AG76" i="18"/>
  <c r="AP76" i="18" s="1"/>
  <c r="AK9" i="13"/>
  <c r="AT9" i="13" s="1"/>
  <c r="AJ9" i="13"/>
  <c r="AI72" i="35"/>
  <c r="AN72" i="35"/>
  <c r="AF74" i="42"/>
  <c r="AO74" i="42" s="1"/>
  <c r="W75" i="42"/>
  <c r="AE74" i="42"/>
  <c r="AG74" i="42"/>
  <c r="AP74" i="42" s="1"/>
  <c r="AJ11" i="100"/>
  <c r="AK11" i="100"/>
  <c r="AT11" i="100" s="1"/>
  <c r="AS41" i="100"/>
  <c r="AL41" i="100"/>
  <c r="AU41" i="100" s="1"/>
  <c r="AS59" i="100"/>
  <c r="AL59" i="100"/>
  <c r="AU59" i="100" s="1"/>
  <c r="AJ31" i="13"/>
  <c r="AK31" i="13"/>
  <c r="AT31" i="13" s="1"/>
  <c r="AJ67" i="13"/>
  <c r="AK67" i="13"/>
  <c r="AT67" i="13" s="1"/>
  <c r="Y77" i="11"/>
  <c r="Z77" i="11"/>
  <c r="X77" i="11"/>
  <c r="AJ15" i="13"/>
  <c r="AK15" i="13"/>
  <c r="AT15" i="13" s="1"/>
  <c r="AR79" i="13"/>
  <c r="AR81" i="13" s="1"/>
  <c r="AS3" i="100"/>
  <c r="AL3" i="100"/>
  <c r="AU3" i="100" s="1"/>
  <c r="AS42" i="100"/>
  <c r="AL42" i="100"/>
  <c r="AU42" i="100" s="1"/>
  <c r="AJ38" i="13"/>
  <c r="AK38" i="13"/>
  <c r="AT38" i="13" s="1"/>
  <c r="AJ78" i="13"/>
  <c r="AK78" i="13"/>
  <c r="AT78" i="13" s="1"/>
  <c r="AJ57" i="13"/>
  <c r="Y73" i="98"/>
  <c r="Z73" i="98"/>
  <c r="X73" i="98"/>
  <c r="AJ34" i="13"/>
  <c r="AK34" i="13"/>
  <c r="AT34" i="13" s="1"/>
  <c r="AJ61" i="88"/>
  <c r="AK61" i="88"/>
  <c r="AT61" i="88" s="1"/>
  <c r="AK19" i="88"/>
  <c r="AT19" i="88" s="1"/>
  <c r="AJ19" i="88"/>
  <c r="AJ21" i="100"/>
  <c r="AK21" i="100"/>
  <c r="AT21" i="100" s="1"/>
  <c r="AS63" i="100"/>
  <c r="AL63" i="100"/>
  <c r="AU63" i="100" s="1"/>
  <c r="AS28" i="100"/>
  <c r="AL28" i="100"/>
  <c r="AU28" i="100" s="1"/>
  <c r="AJ71" i="44"/>
  <c r="AK71" i="44"/>
  <c r="AT71" i="44" s="1"/>
  <c r="AJ41" i="44"/>
  <c r="AK41" i="44"/>
  <c r="AT41" i="44" s="1"/>
  <c r="AJ17" i="44"/>
  <c r="AK17" i="44"/>
  <c r="AT17" i="44" s="1"/>
  <c r="AK49" i="13"/>
  <c r="AT49" i="13" s="1"/>
  <c r="AJ49" i="13"/>
  <c r="AI76" i="11"/>
  <c r="AP76" i="11"/>
  <c r="AK8" i="100"/>
  <c r="AT8" i="100" s="1"/>
  <c r="AJ8" i="100"/>
  <c r="AS26" i="100"/>
  <c r="AL26" i="100"/>
  <c r="AU26" i="100" s="1"/>
  <c r="AS44" i="100"/>
  <c r="AL44" i="100"/>
  <c r="AU44" i="100" s="1"/>
  <c r="AK22" i="13"/>
  <c r="AT22" i="13" s="1"/>
  <c r="AJ22" i="13"/>
  <c r="AJ58" i="13"/>
  <c r="AK58" i="13"/>
  <c r="AT58" i="13" s="1"/>
  <c r="AJ76" i="88"/>
  <c r="AK76" i="88"/>
  <c r="AT76" i="88" s="1"/>
  <c r="AJ69" i="88"/>
  <c r="AK69" i="88"/>
  <c r="AT69" i="88" s="1"/>
  <c r="AJ63" i="88"/>
  <c r="AK63" i="88"/>
  <c r="AT63" i="88" s="1"/>
  <c r="AJ57" i="88"/>
  <c r="AK57" i="88"/>
  <c r="AT57" i="88" s="1"/>
  <c r="AJ51" i="88"/>
  <c r="AK51" i="88"/>
  <c r="AT51" i="88" s="1"/>
  <c r="AK45" i="88"/>
  <c r="AT45" i="88" s="1"/>
  <c r="AJ45" i="88"/>
  <c r="AK39" i="88"/>
  <c r="AT39" i="88" s="1"/>
  <c r="AJ39" i="88"/>
  <c r="AJ33" i="88"/>
  <c r="AK33" i="88"/>
  <c r="AT33" i="88" s="1"/>
  <c r="AK27" i="88"/>
  <c r="AT27" i="88" s="1"/>
  <c r="AJ27" i="88"/>
  <c r="AK21" i="88"/>
  <c r="AT21" i="88" s="1"/>
  <c r="AJ21" i="88"/>
  <c r="AJ15" i="88"/>
  <c r="AK15" i="88"/>
  <c r="AT15" i="88" s="1"/>
  <c r="AJ9" i="88"/>
  <c r="AK9" i="88"/>
  <c r="AT9" i="88" s="1"/>
  <c r="AJ5" i="88"/>
  <c r="AK5" i="88"/>
  <c r="AT5" i="88" s="1"/>
  <c r="AJ51" i="13"/>
  <c r="AK9" i="100"/>
  <c r="AT9" i="100" s="1"/>
  <c r="AJ9" i="100"/>
  <c r="AS77" i="100"/>
  <c r="AL77" i="100"/>
  <c r="AU77" i="100" s="1"/>
  <c r="AJ29" i="13"/>
  <c r="AK29" i="13"/>
  <c r="AT29" i="13" s="1"/>
  <c r="AJ65" i="13"/>
  <c r="AK65" i="13"/>
  <c r="AT65" i="13" s="1"/>
  <c r="AR76" i="55"/>
  <c r="AS43" i="100"/>
  <c r="AL43" i="100"/>
  <c r="AU43" i="100" s="1"/>
  <c r="AS22" i="100"/>
  <c r="AL22" i="100"/>
  <c r="AU22" i="100" s="1"/>
  <c r="AS40" i="100"/>
  <c r="AL40" i="100"/>
  <c r="AU40" i="100" s="1"/>
  <c r="AS58" i="100"/>
  <c r="AL58" i="100"/>
  <c r="AU58" i="100" s="1"/>
  <c r="AS75" i="100"/>
  <c r="AL75" i="100"/>
  <c r="AU75" i="100" s="1"/>
  <c r="AJ12" i="13"/>
  <c r="AK12" i="13"/>
  <c r="AT12" i="13" s="1"/>
  <c r="AJ48" i="13"/>
  <c r="AK48" i="13"/>
  <c r="AT48" i="13" s="1"/>
  <c r="AJ79" i="44"/>
  <c r="AS79" i="44" s="1"/>
  <c r="AK79" i="44"/>
  <c r="AT79" i="44" s="1"/>
  <c r="AJ73" i="44"/>
  <c r="AK73" i="44"/>
  <c r="AT73" i="44" s="1"/>
  <c r="AJ67" i="44"/>
  <c r="AK67" i="44"/>
  <c r="AT67" i="44" s="1"/>
  <c r="AK61" i="44"/>
  <c r="AT61" i="44" s="1"/>
  <c r="AJ61" i="44"/>
  <c r="AK55" i="44"/>
  <c r="AT55" i="44" s="1"/>
  <c r="AJ55" i="44"/>
  <c r="AJ49" i="44"/>
  <c r="AK49" i="44"/>
  <c r="AT49" i="44" s="1"/>
  <c r="AK43" i="44"/>
  <c r="AT43" i="44" s="1"/>
  <c r="AJ43" i="44"/>
  <c r="AK37" i="44"/>
  <c r="AT37" i="44" s="1"/>
  <c r="AJ37" i="44"/>
  <c r="AJ31" i="44"/>
  <c r="AK31" i="44"/>
  <c r="AT31" i="44" s="1"/>
  <c r="AJ25" i="44"/>
  <c r="AK25" i="44"/>
  <c r="AT25" i="44" s="1"/>
  <c r="AJ19" i="44"/>
  <c r="AK19" i="44"/>
  <c r="AT19" i="44" s="1"/>
  <c r="AK13" i="44"/>
  <c r="AT13" i="44" s="1"/>
  <c r="AJ13" i="44"/>
  <c r="AK6" i="44"/>
  <c r="AT6" i="44" s="1"/>
  <c r="AJ6" i="44"/>
  <c r="AR76" i="103"/>
  <c r="AS13" i="100"/>
  <c r="AL13" i="100"/>
  <c r="AU13" i="100" s="1"/>
  <c r="AJ17" i="100"/>
  <c r="AK17" i="100"/>
  <c r="AT17" i="100" s="1"/>
  <c r="AS78" i="100"/>
  <c r="AL78" i="100"/>
  <c r="AU78" i="100" s="1"/>
  <c r="AJ37" i="13"/>
  <c r="AK37" i="13"/>
  <c r="AT37" i="13" s="1"/>
  <c r="AK74" i="13"/>
  <c r="AT74" i="13" s="1"/>
  <c r="AJ74" i="13"/>
  <c r="AF73" i="99"/>
  <c r="AO73" i="99" s="1"/>
  <c r="AG73" i="99"/>
  <c r="AP73" i="99" s="1"/>
  <c r="AE73" i="99"/>
  <c r="W74" i="99"/>
  <c r="AR76" i="83"/>
  <c r="AH75" i="90"/>
  <c r="AQ75" i="90" s="1"/>
  <c r="AS12" i="100"/>
  <c r="AL12" i="100"/>
  <c r="AU12" i="100" s="1"/>
  <c r="AS30" i="100"/>
  <c r="AL30" i="100"/>
  <c r="AU30" i="100" s="1"/>
  <c r="AK8" i="13"/>
  <c r="AT8" i="13" s="1"/>
  <c r="AJ8" i="13"/>
  <c r="AK44" i="13"/>
  <c r="AT44" i="13" s="1"/>
  <c r="AJ44" i="13"/>
  <c r="AS61" i="100"/>
  <c r="AL61" i="100"/>
  <c r="AU61" i="100" s="1"/>
  <c r="Z71" i="94"/>
  <c r="AH71" i="94"/>
  <c r="AQ71" i="94" s="1"/>
  <c r="Y74" i="43"/>
  <c r="Z74" i="43"/>
  <c r="X74" i="43"/>
  <c r="AS50" i="100"/>
  <c r="AL50" i="100"/>
  <c r="AU50" i="100" s="1"/>
  <c r="AK37" i="88"/>
  <c r="AT37" i="88" s="1"/>
  <c r="AJ37" i="88"/>
  <c r="AJ7" i="88"/>
  <c r="AK7" i="88"/>
  <c r="AT7" i="88" s="1"/>
  <c r="AJ75" i="13"/>
  <c r="AK75" i="13"/>
  <c r="AT75" i="13" s="1"/>
  <c r="Y76" i="87"/>
  <c r="X76" i="87"/>
  <c r="AJ60" i="13"/>
  <c r="AK60" i="13"/>
  <c r="AT60" i="13" s="1"/>
  <c r="AK47" i="44"/>
  <c r="AT47" i="44" s="1"/>
  <c r="AJ47" i="44"/>
  <c r="AJ5" i="44"/>
  <c r="AK5" i="44"/>
  <c r="AT5" i="44" s="1"/>
  <c r="AK29" i="100"/>
  <c r="AT29" i="100" s="1"/>
  <c r="AJ29" i="100"/>
  <c r="AS72" i="100"/>
  <c r="AL72" i="100"/>
  <c r="AU72" i="100" s="1"/>
  <c r="AR76" i="41"/>
  <c r="AS14" i="100"/>
  <c r="AL14" i="100"/>
  <c r="AU14" i="100" s="1"/>
  <c r="AJ28" i="13"/>
  <c r="AK28" i="13"/>
  <c r="AT28" i="13" s="1"/>
  <c r="AJ64" i="13"/>
  <c r="AK64" i="13"/>
  <c r="AT64" i="13" s="1"/>
  <c r="AJ78" i="88"/>
  <c r="AK78" i="88"/>
  <c r="AT78" i="88" s="1"/>
  <c r="AJ68" i="88"/>
  <c r="AK68" i="88"/>
  <c r="AT68" i="88" s="1"/>
  <c r="AJ62" i="88"/>
  <c r="AK62" i="88"/>
  <c r="AT62" i="88" s="1"/>
  <c r="AJ56" i="88"/>
  <c r="AK56" i="88"/>
  <c r="AT56" i="88" s="1"/>
  <c r="AJ50" i="88"/>
  <c r="AK50" i="88"/>
  <c r="AT50" i="88" s="1"/>
  <c r="AJ44" i="88"/>
  <c r="AK44" i="88"/>
  <c r="AT44" i="88" s="1"/>
  <c r="AJ38" i="88"/>
  <c r="AK38" i="88"/>
  <c r="AT38" i="88" s="1"/>
  <c r="AJ32" i="88"/>
  <c r="AK32" i="88"/>
  <c r="AT32" i="88" s="1"/>
  <c r="AK26" i="88"/>
  <c r="AT26" i="88" s="1"/>
  <c r="AJ26" i="88"/>
  <c r="AK20" i="88"/>
  <c r="AT20" i="88" s="1"/>
  <c r="AJ20" i="88"/>
  <c r="AK14" i="88"/>
  <c r="AT14" i="88" s="1"/>
  <c r="AJ14" i="88"/>
  <c r="AK8" i="88"/>
  <c r="AT8" i="88" s="1"/>
  <c r="AJ8" i="88"/>
  <c r="AS55" i="100"/>
  <c r="AL55" i="100"/>
  <c r="AU55" i="100" s="1"/>
  <c r="AR79" i="16"/>
  <c r="AJ15" i="100"/>
  <c r="AK15" i="100"/>
  <c r="AT15" i="100" s="1"/>
  <c r="AS39" i="100"/>
  <c r="AL39" i="100"/>
  <c r="AU39" i="100" s="1"/>
  <c r="AS57" i="100"/>
  <c r="AL57" i="100"/>
  <c r="AU57" i="100" s="1"/>
  <c r="AJ35" i="13"/>
  <c r="AK35" i="13"/>
  <c r="AT35" i="13" s="1"/>
  <c r="AJ71" i="13"/>
  <c r="AK71" i="13"/>
  <c r="AT71" i="13" s="1"/>
  <c r="AR78" i="45"/>
  <c r="AR70" i="94"/>
  <c r="AJ21" i="13"/>
  <c r="AK21" i="13"/>
  <c r="AT21" i="13" s="1"/>
  <c r="AI79" i="88"/>
  <c r="AN79" i="88"/>
  <c r="AN81" i="88" s="1"/>
  <c r="AH77" i="10"/>
  <c r="AQ77" i="10" s="1"/>
  <c r="Y79" i="54"/>
  <c r="X79" i="54"/>
  <c r="AJ5" i="100"/>
  <c r="AK5" i="100"/>
  <c r="AT5" i="100" s="1"/>
  <c r="AK18" i="13"/>
  <c r="AT18" i="13" s="1"/>
  <c r="AJ18" i="13"/>
  <c r="AJ54" i="13"/>
  <c r="AK54" i="13"/>
  <c r="AT54" i="13" s="1"/>
  <c r="AJ75" i="44"/>
  <c r="AK75" i="44"/>
  <c r="AT75" i="44" s="1"/>
  <c r="AK72" i="44"/>
  <c r="AT72" i="44" s="1"/>
  <c r="AJ72" i="44"/>
  <c r="AJ66" i="44"/>
  <c r="AK66" i="44"/>
  <c r="AT66" i="44" s="1"/>
  <c r="AK60" i="44"/>
  <c r="AT60" i="44" s="1"/>
  <c r="AJ60" i="44"/>
  <c r="AJ54" i="44"/>
  <c r="AK54" i="44"/>
  <c r="AT54" i="44" s="1"/>
  <c r="AK48" i="44"/>
  <c r="AT48" i="44" s="1"/>
  <c r="AJ48" i="44"/>
  <c r="AK42" i="44"/>
  <c r="AT42" i="44" s="1"/>
  <c r="AJ42" i="44"/>
  <c r="AK36" i="44"/>
  <c r="AT36" i="44" s="1"/>
  <c r="AJ36" i="44"/>
  <c r="AK30" i="44"/>
  <c r="AT30" i="44" s="1"/>
  <c r="AJ30" i="44"/>
  <c r="AJ24" i="44"/>
  <c r="AK24" i="44"/>
  <c r="AT24" i="44" s="1"/>
  <c r="AJ18" i="44"/>
  <c r="AK18" i="44"/>
  <c r="AT18" i="44" s="1"/>
  <c r="AJ12" i="44"/>
  <c r="AK12" i="44"/>
  <c r="AT12" i="44" s="1"/>
  <c r="AJ9" i="44"/>
  <c r="AK9" i="44"/>
  <c r="AT9" i="44" s="1"/>
  <c r="W72" i="85"/>
  <c r="AG71" i="85"/>
  <c r="AP71" i="85" s="1"/>
  <c r="AE71" i="85"/>
  <c r="AF71" i="85"/>
  <c r="AO71" i="85" s="1"/>
  <c r="AJ39" i="13"/>
  <c r="Y73" i="35"/>
  <c r="Z73" i="35"/>
  <c r="X73" i="35"/>
  <c r="AR74" i="90"/>
  <c r="AJ23" i="100"/>
  <c r="AK23" i="100"/>
  <c r="AT23" i="100" s="1"/>
  <c r="AJ7" i="13"/>
  <c r="AK7" i="13"/>
  <c r="AT7" i="13" s="1"/>
  <c r="AK43" i="13"/>
  <c r="AT43" i="13" s="1"/>
  <c r="AJ43" i="13"/>
  <c r="AS19" i="100"/>
  <c r="AL19" i="100"/>
  <c r="AU19" i="100" s="1"/>
  <c r="AJ33" i="13"/>
  <c r="Z75" i="90"/>
  <c r="AS48" i="100"/>
  <c r="AL48" i="100"/>
  <c r="AU48" i="100" s="1"/>
  <c r="AS66" i="100"/>
  <c r="AL66" i="100"/>
  <c r="AU66" i="100" s="1"/>
  <c r="AK14" i="13"/>
  <c r="AT14" i="13" s="1"/>
  <c r="AJ14" i="13"/>
  <c r="AK50" i="13"/>
  <c r="AT50" i="13" s="1"/>
  <c r="AJ50" i="13"/>
  <c r="Y82" i="95"/>
  <c r="X82" i="95"/>
  <c r="AI79" i="44"/>
  <c r="AN79" i="44"/>
  <c r="AN81" i="44" s="1"/>
  <c r="AI74" i="82"/>
  <c r="AN74" i="82"/>
  <c r="AF78" i="91" l="1"/>
  <c r="AO78" i="91" s="1"/>
  <c r="AE78" i="91"/>
  <c r="AN78" i="91" s="1"/>
  <c r="W79" i="91"/>
  <c r="AG78" i="91"/>
  <c r="AG73" i="35"/>
  <c r="AP73" i="35" s="1"/>
  <c r="W74" i="35"/>
  <c r="AF73" i="35"/>
  <c r="AO73" i="35" s="1"/>
  <c r="AE73" i="35"/>
  <c r="AS47" i="44"/>
  <c r="AL47" i="44"/>
  <c r="AU47" i="44" s="1"/>
  <c r="AS69" i="88"/>
  <c r="AL69" i="88"/>
  <c r="AU69" i="88" s="1"/>
  <c r="AG73" i="98"/>
  <c r="AP73" i="98" s="1"/>
  <c r="AE73" i="98"/>
  <c r="AF73" i="98"/>
  <c r="AO73" i="98" s="1"/>
  <c r="W74" i="98"/>
  <c r="AJ71" i="45"/>
  <c r="AK71" i="45"/>
  <c r="AT71" i="45" s="1"/>
  <c r="AK47" i="45"/>
  <c r="AT47" i="45" s="1"/>
  <c r="AJ47" i="45"/>
  <c r="AK6" i="45"/>
  <c r="AT6" i="45" s="1"/>
  <c r="AS23" i="88"/>
  <c r="AL23" i="88"/>
  <c r="AU23" i="88" s="1"/>
  <c r="AS26" i="13"/>
  <c r="AL26" i="13"/>
  <c r="AU26" i="13" s="1"/>
  <c r="AS10" i="44"/>
  <c r="AL10" i="44"/>
  <c r="AU10" i="44" s="1"/>
  <c r="AS30" i="88"/>
  <c r="AL30" i="88"/>
  <c r="AU30" i="88" s="1"/>
  <c r="AS56" i="13"/>
  <c r="AL56" i="13"/>
  <c r="AU56" i="13" s="1"/>
  <c r="AS24" i="13"/>
  <c r="AL24" i="13"/>
  <c r="AU24" i="13" s="1"/>
  <c r="AS54" i="44"/>
  <c r="AL54" i="44"/>
  <c r="AU54" i="44" s="1"/>
  <c r="AS32" i="88"/>
  <c r="AL32" i="88"/>
  <c r="AU32" i="88" s="1"/>
  <c r="AI73" i="99"/>
  <c r="AR73" i="99" s="1"/>
  <c r="AN73" i="99"/>
  <c r="AS37" i="13"/>
  <c r="AL37" i="13"/>
  <c r="AU37" i="13" s="1"/>
  <c r="AS31" i="44"/>
  <c r="AL31" i="44"/>
  <c r="AU31" i="44" s="1"/>
  <c r="AS49" i="44"/>
  <c r="AL49" i="44"/>
  <c r="AU49" i="44" s="1"/>
  <c r="AS67" i="44"/>
  <c r="AL67" i="44"/>
  <c r="AU67" i="44" s="1"/>
  <c r="AS48" i="13"/>
  <c r="AL48" i="13"/>
  <c r="AU48" i="13" s="1"/>
  <c r="AS29" i="13"/>
  <c r="AL29" i="13"/>
  <c r="AU29" i="13" s="1"/>
  <c r="AS21" i="88"/>
  <c r="AL21" i="88"/>
  <c r="AU21" i="88" s="1"/>
  <c r="AS39" i="88"/>
  <c r="AL39" i="88"/>
  <c r="AU39" i="88" s="1"/>
  <c r="AS67" i="13"/>
  <c r="AL67" i="13"/>
  <c r="AU67" i="13" s="1"/>
  <c r="Y75" i="42"/>
  <c r="Z75" i="42"/>
  <c r="X75" i="42"/>
  <c r="AS26" i="44"/>
  <c r="AL26" i="44"/>
  <c r="AU26" i="44" s="1"/>
  <c r="AS44" i="44"/>
  <c r="AL44" i="44"/>
  <c r="AU44" i="44" s="1"/>
  <c r="AS62" i="44"/>
  <c r="AL62" i="44"/>
  <c r="AU62" i="44" s="1"/>
  <c r="AR77" i="91"/>
  <c r="AK6" i="88"/>
  <c r="AT6" i="88" s="1"/>
  <c r="AJ6" i="88"/>
  <c r="AS22" i="88"/>
  <c r="AL22" i="88"/>
  <c r="AU22" i="88" s="1"/>
  <c r="AS40" i="88"/>
  <c r="AL40" i="88"/>
  <c r="AU40" i="88" s="1"/>
  <c r="AS58" i="88"/>
  <c r="AL58" i="88"/>
  <c r="AU58" i="88" s="1"/>
  <c r="AS77" i="88"/>
  <c r="AL77" i="88"/>
  <c r="AU77" i="88" s="1"/>
  <c r="AS60" i="88"/>
  <c r="AL60" i="88"/>
  <c r="AU60" i="88" s="1"/>
  <c r="AS20" i="100"/>
  <c r="AL20" i="100"/>
  <c r="AU20" i="100" s="1"/>
  <c r="AS29" i="44"/>
  <c r="AL29" i="44"/>
  <c r="AU29" i="44" s="1"/>
  <c r="AH75" i="82"/>
  <c r="AQ75" i="82" s="1"/>
  <c r="AR81" i="95"/>
  <c r="AS61" i="13"/>
  <c r="AL61" i="13"/>
  <c r="AU61" i="13" s="1"/>
  <c r="AS27" i="44"/>
  <c r="AL27" i="44"/>
  <c r="AU27" i="44" s="1"/>
  <c r="AS63" i="44"/>
  <c r="AL63" i="44"/>
  <c r="AU63" i="44" s="1"/>
  <c r="AS73" i="13"/>
  <c r="AL73" i="13"/>
  <c r="AU73" i="13" s="1"/>
  <c r="AK77" i="45"/>
  <c r="AT77" i="45" s="1"/>
  <c r="AJ77" i="45"/>
  <c r="AJ70" i="45"/>
  <c r="AK70" i="45"/>
  <c r="AT70" i="45" s="1"/>
  <c r="AJ64" i="45"/>
  <c r="AK64" i="45"/>
  <c r="AT64" i="45" s="1"/>
  <c r="AJ58" i="45"/>
  <c r="AK58" i="45"/>
  <c r="AT58" i="45" s="1"/>
  <c r="AK52" i="45"/>
  <c r="AT52" i="45" s="1"/>
  <c r="AJ52" i="45"/>
  <c r="AJ46" i="45"/>
  <c r="AK46" i="45"/>
  <c r="AT46" i="45" s="1"/>
  <c r="AJ40" i="45"/>
  <c r="AK40" i="45"/>
  <c r="AT40" i="45" s="1"/>
  <c r="AJ34" i="45"/>
  <c r="AK34" i="45"/>
  <c r="AT34" i="45" s="1"/>
  <c r="AJ28" i="45"/>
  <c r="AK28" i="45"/>
  <c r="AT28" i="45" s="1"/>
  <c r="AJ22" i="45"/>
  <c r="AK22" i="45"/>
  <c r="AT22" i="45" s="1"/>
  <c r="AJ16" i="45"/>
  <c r="AK16" i="45"/>
  <c r="AT16" i="45" s="1"/>
  <c r="AK10" i="45"/>
  <c r="AT10" i="45" s="1"/>
  <c r="AJ10" i="45"/>
  <c r="AX4" i="45"/>
  <c r="S4" i="45" s="1"/>
  <c r="AC4" i="45" s="1"/>
  <c r="AB5" i="45" s="1"/>
  <c r="AS41" i="88"/>
  <c r="AL41" i="88"/>
  <c r="AU41" i="88" s="1"/>
  <c r="AS59" i="88"/>
  <c r="AL59" i="88"/>
  <c r="AU59" i="88" s="1"/>
  <c r="AS75" i="88"/>
  <c r="AL75" i="88"/>
  <c r="AU75" i="88" s="1"/>
  <c r="AS46" i="13"/>
  <c r="AL46" i="13"/>
  <c r="AU46" i="13" s="1"/>
  <c r="W78" i="103"/>
  <c r="AF77" i="103"/>
  <c r="AO77" i="103" s="1"/>
  <c r="AE77" i="103"/>
  <c r="AG77" i="103"/>
  <c r="AP77" i="103" s="1"/>
  <c r="AS72" i="88"/>
  <c r="AL72" i="88"/>
  <c r="AU72" i="88" s="1"/>
  <c r="AH73" i="48"/>
  <c r="AQ73" i="48" s="1"/>
  <c r="AS65" i="44"/>
  <c r="AL65" i="44"/>
  <c r="AU65" i="44" s="1"/>
  <c r="AS3" i="13"/>
  <c r="AL3" i="13"/>
  <c r="AU3" i="13" s="1"/>
  <c r="AS67" i="88"/>
  <c r="AL67" i="88"/>
  <c r="AU67" i="88" s="1"/>
  <c r="AS55" i="13"/>
  <c r="AL55" i="13"/>
  <c r="AU55" i="13" s="1"/>
  <c r="AF77" i="41"/>
  <c r="AO77" i="41" s="1"/>
  <c r="AG77" i="41"/>
  <c r="AP77" i="41" s="1"/>
  <c r="W78" i="41"/>
  <c r="AE77" i="41"/>
  <c r="AS69" i="13"/>
  <c r="AL69" i="13"/>
  <c r="AU69" i="13" s="1"/>
  <c r="AS28" i="44"/>
  <c r="AL28" i="44"/>
  <c r="AU28" i="44" s="1"/>
  <c r="AS64" i="44"/>
  <c r="AL64" i="44"/>
  <c r="AU64" i="44" s="1"/>
  <c r="AS66" i="13"/>
  <c r="AL66" i="13"/>
  <c r="AU66" i="13" s="1"/>
  <c r="AR78" i="54"/>
  <c r="AS47" i="13"/>
  <c r="AL47" i="13"/>
  <c r="AU47" i="13" s="1"/>
  <c r="AS36" i="88"/>
  <c r="AL36" i="88"/>
  <c r="AU36" i="88" s="1"/>
  <c r="AI71" i="50"/>
  <c r="AN71" i="50"/>
  <c r="AH82" i="95"/>
  <c r="AQ82" i="95" s="1"/>
  <c r="Y74" i="99"/>
  <c r="X74" i="99"/>
  <c r="AS15" i="88"/>
  <c r="AL15" i="88"/>
  <c r="AU15" i="88" s="1"/>
  <c r="AS51" i="88"/>
  <c r="AL51" i="88"/>
  <c r="AU51" i="88" s="1"/>
  <c r="AS17" i="44"/>
  <c r="AL17" i="44"/>
  <c r="AU17" i="44" s="1"/>
  <c r="AS38" i="13"/>
  <c r="AL38" i="13"/>
  <c r="AU38" i="13" s="1"/>
  <c r="AI74" i="42"/>
  <c r="AN74" i="42"/>
  <c r="AS13" i="88"/>
  <c r="AL13" i="88"/>
  <c r="AU13" i="88" s="1"/>
  <c r="AK78" i="45"/>
  <c r="AT78" i="45" s="1"/>
  <c r="AJ78" i="45"/>
  <c r="AJ59" i="45"/>
  <c r="AK59" i="45"/>
  <c r="AT59" i="45" s="1"/>
  <c r="AJ29" i="45"/>
  <c r="AK29" i="45"/>
  <c r="AT29" i="45" s="1"/>
  <c r="AK17" i="45"/>
  <c r="AT17" i="45" s="1"/>
  <c r="AR79" i="100"/>
  <c r="AR81" i="100" s="1"/>
  <c r="AL79" i="100"/>
  <c r="AU79" i="100" s="1"/>
  <c r="AS70" i="13"/>
  <c r="AL70" i="13"/>
  <c r="AU70" i="13" s="1"/>
  <c r="AS50" i="88"/>
  <c r="AL50" i="88"/>
  <c r="AU50" i="88" s="1"/>
  <c r="AS68" i="88"/>
  <c r="AL68" i="88"/>
  <c r="AU68" i="88" s="1"/>
  <c r="AS28" i="13"/>
  <c r="AL28" i="13"/>
  <c r="AU28" i="13" s="1"/>
  <c r="AS23" i="100"/>
  <c r="AL23" i="100"/>
  <c r="AU23" i="100" s="1"/>
  <c r="AS39" i="13"/>
  <c r="AL39" i="13"/>
  <c r="AU39" i="13" s="1"/>
  <c r="AS42" i="44"/>
  <c r="AL42" i="44"/>
  <c r="AU42" i="44" s="1"/>
  <c r="AS60" i="44"/>
  <c r="AL60" i="44"/>
  <c r="AU60" i="44" s="1"/>
  <c r="AS20" i="88"/>
  <c r="AL20" i="88"/>
  <c r="AU20" i="88" s="1"/>
  <c r="AS29" i="100"/>
  <c r="AL29" i="100"/>
  <c r="AU29" i="100" s="1"/>
  <c r="AS75" i="13"/>
  <c r="AL75" i="13"/>
  <c r="AU75" i="13" s="1"/>
  <c r="AS44" i="13"/>
  <c r="AL44" i="13"/>
  <c r="AU44" i="13" s="1"/>
  <c r="AS37" i="44"/>
  <c r="AL37" i="44"/>
  <c r="AU37" i="44" s="1"/>
  <c r="AS55" i="44"/>
  <c r="AL55" i="44"/>
  <c r="AU55" i="44" s="1"/>
  <c r="AS5" i="88"/>
  <c r="AL5" i="88"/>
  <c r="AU5" i="88" s="1"/>
  <c r="AS57" i="88"/>
  <c r="AL57" i="88"/>
  <c r="AU57" i="88" s="1"/>
  <c r="AS76" i="88"/>
  <c r="AL76" i="88"/>
  <c r="AU76" i="88" s="1"/>
  <c r="AR76" i="11"/>
  <c r="AS41" i="44"/>
  <c r="AL41" i="44"/>
  <c r="AU41" i="44" s="1"/>
  <c r="AS61" i="88"/>
  <c r="AL61" i="88"/>
  <c r="AU61" i="88" s="1"/>
  <c r="AS57" i="13"/>
  <c r="AL57" i="13"/>
  <c r="AU57" i="13" s="1"/>
  <c r="AS15" i="13"/>
  <c r="AL15" i="13"/>
  <c r="AU15" i="13" s="1"/>
  <c r="AS14" i="44"/>
  <c r="AL14" i="44"/>
  <c r="AU14" i="44" s="1"/>
  <c r="AS50" i="44"/>
  <c r="AL50" i="44"/>
  <c r="AU50" i="44" s="1"/>
  <c r="W78" i="55"/>
  <c r="AE77" i="55"/>
  <c r="AF77" i="55"/>
  <c r="AO77" i="55" s="1"/>
  <c r="AG77" i="55"/>
  <c r="AP77" i="55" s="1"/>
  <c r="AS13" i="13"/>
  <c r="AL13" i="13"/>
  <c r="AU13" i="13" s="1"/>
  <c r="AS59" i="44"/>
  <c r="AL59" i="44"/>
  <c r="AU59" i="44" s="1"/>
  <c r="AS49" i="88"/>
  <c r="AL49" i="88"/>
  <c r="AU49" i="88" s="1"/>
  <c r="Z75" i="82"/>
  <c r="AT81" i="100"/>
  <c r="AS8" i="44"/>
  <c r="AL8" i="44"/>
  <c r="AU8" i="44" s="1"/>
  <c r="AS45" i="44"/>
  <c r="AL45" i="44"/>
  <c r="AU45" i="44" s="1"/>
  <c r="AK75" i="45"/>
  <c r="AT75" i="45" s="1"/>
  <c r="AJ75" i="45"/>
  <c r="AJ69" i="45"/>
  <c r="AK69" i="45"/>
  <c r="AT69" i="45" s="1"/>
  <c r="AJ63" i="45"/>
  <c r="AK63" i="45"/>
  <c r="AT63" i="45" s="1"/>
  <c r="AK57" i="45"/>
  <c r="AT57" i="45" s="1"/>
  <c r="AJ57" i="45"/>
  <c r="AJ51" i="45"/>
  <c r="AK51" i="45"/>
  <c r="AT51" i="45" s="1"/>
  <c r="AJ45" i="45"/>
  <c r="AK45" i="45"/>
  <c r="AT45" i="45" s="1"/>
  <c r="AK39" i="45"/>
  <c r="AT39" i="45" s="1"/>
  <c r="AJ39" i="45"/>
  <c r="AK33" i="45"/>
  <c r="AT33" i="45" s="1"/>
  <c r="AJ33" i="45"/>
  <c r="AJ27" i="45"/>
  <c r="AK27" i="45"/>
  <c r="AT27" i="45" s="1"/>
  <c r="AJ21" i="45"/>
  <c r="AK21" i="45"/>
  <c r="AT21" i="45" s="1"/>
  <c r="AJ15" i="45"/>
  <c r="AK15" i="45"/>
  <c r="AT15" i="45" s="1"/>
  <c r="AX7" i="45"/>
  <c r="S7" i="45" s="1"/>
  <c r="AC7" i="45" s="1"/>
  <c r="AB8" i="45" s="1"/>
  <c r="AS53" i="13"/>
  <c r="AL53" i="13"/>
  <c r="AU53" i="13" s="1"/>
  <c r="AS29" i="88"/>
  <c r="AL29" i="88"/>
  <c r="AU29" i="88" s="1"/>
  <c r="AS40" i="13"/>
  <c r="AL40" i="13"/>
  <c r="AU40" i="13" s="1"/>
  <c r="Z73" i="48"/>
  <c r="AS11" i="44"/>
  <c r="AL11" i="44"/>
  <c r="AU11" i="44" s="1"/>
  <c r="AR73" i="43"/>
  <c r="AS34" i="44"/>
  <c r="AL34" i="44"/>
  <c r="AU34" i="44" s="1"/>
  <c r="AS52" i="44"/>
  <c r="AL52" i="44"/>
  <c r="AU52" i="44" s="1"/>
  <c r="AH78" i="91"/>
  <c r="AQ78" i="91" s="1"/>
  <c r="AS27" i="100"/>
  <c r="AL27" i="100"/>
  <c r="AU27" i="100" s="1"/>
  <c r="AS18" i="88"/>
  <c r="AL18" i="88"/>
  <c r="AU18" i="88" s="1"/>
  <c r="AR77" i="49"/>
  <c r="AS20" i="13"/>
  <c r="AL20" i="13"/>
  <c r="AU20" i="13" s="1"/>
  <c r="Y72" i="50"/>
  <c r="Z72" i="50" s="1"/>
  <c r="X72" i="50"/>
  <c r="AI79" i="45"/>
  <c r="AN79" i="45"/>
  <c r="AN81" i="45" s="1"/>
  <c r="AS13" i="44"/>
  <c r="AL13" i="44"/>
  <c r="AU13" i="44" s="1"/>
  <c r="AS51" i="13"/>
  <c r="AL51" i="13"/>
  <c r="AU51" i="13" s="1"/>
  <c r="AS7" i="44"/>
  <c r="AL7" i="44"/>
  <c r="AU7" i="44" s="1"/>
  <c r="AS48" i="88"/>
  <c r="AL48" i="88"/>
  <c r="AU48" i="88" s="1"/>
  <c r="AS57" i="44"/>
  <c r="AL57" i="44"/>
  <c r="AU57" i="44" s="1"/>
  <c r="AS76" i="44"/>
  <c r="AL76" i="44"/>
  <c r="AU76" i="44" s="1"/>
  <c r="AJ53" i="45"/>
  <c r="AK53" i="45"/>
  <c r="AT53" i="45" s="1"/>
  <c r="AK35" i="45"/>
  <c r="AT35" i="45" s="1"/>
  <c r="AJ35" i="45"/>
  <c r="AK23" i="45"/>
  <c r="AT23" i="45" s="1"/>
  <c r="AJ23" i="45"/>
  <c r="AS73" i="88"/>
  <c r="AL73" i="88"/>
  <c r="AU73" i="88" s="1"/>
  <c r="AS46" i="44"/>
  <c r="AL46" i="44"/>
  <c r="AU46" i="44" s="1"/>
  <c r="AI80" i="16"/>
  <c r="AR80" i="16" s="1"/>
  <c r="AN80" i="16"/>
  <c r="Y72" i="85"/>
  <c r="Z72" i="85"/>
  <c r="X72" i="85"/>
  <c r="AR79" i="88"/>
  <c r="AR81" i="88" s="1"/>
  <c r="AL79" i="88"/>
  <c r="AU79" i="88" s="1"/>
  <c r="AR74" i="82"/>
  <c r="AS50" i="13"/>
  <c r="AL50" i="13"/>
  <c r="AU50" i="13" s="1"/>
  <c r="AS43" i="13"/>
  <c r="AL43" i="13"/>
  <c r="AU43" i="13" s="1"/>
  <c r="AS9" i="44"/>
  <c r="AL9" i="44"/>
  <c r="AU9" i="44" s="1"/>
  <c r="AS24" i="44"/>
  <c r="AL24" i="44"/>
  <c r="AU24" i="44" s="1"/>
  <c r="AS75" i="44"/>
  <c r="AL75" i="44"/>
  <c r="AU75" i="44" s="1"/>
  <c r="AS5" i="100"/>
  <c r="AL5" i="100"/>
  <c r="AU5" i="100" s="1"/>
  <c r="AS21" i="13"/>
  <c r="AL21" i="13"/>
  <c r="AU21" i="13" s="1"/>
  <c r="AS71" i="13"/>
  <c r="AL71" i="13"/>
  <c r="AU71" i="13" s="1"/>
  <c r="AS38" i="88"/>
  <c r="AL38" i="88"/>
  <c r="AU38" i="88" s="1"/>
  <c r="AS56" i="88"/>
  <c r="AL56" i="88"/>
  <c r="AU56" i="88" s="1"/>
  <c r="AS78" i="88"/>
  <c r="AL78" i="88"/>
  <c r="AU78" i="88" s="1"/>
  <c r="AS60" i="13"/>
  <c r="AL60" i="13"/>
  <c r="AU60" i="13" s="1"/>
  <c r="AH74" i="43"/>
  <c r="AQ74" i="43" s="1"/>
  <c r="AS19" i="44"/>
  <c r="AL19" i="44"/>
  <c r="AU19" i="44" s="1"/>
  <c r="AS73" i="44"/>
  <c r="AL73" i="44"/>
  <c r="AU73" i="44" s="1"/>
  <c r="AS12" i="13"/>
  <c r="AL12" i="13"/>
  <c r="AU12" i="13" s="1"/>
  <c r="AS27" i="88"/>
  <c r="AL27" i="88"/>
  <c r="AU27" i="88" s="1"/>
  <c r="AS45" i="88"/>
  <c r="AL45" i="88"/>
  <c r="AU45" i="88" s="1"/>
  <c r="AS49" i="13"/>
  <c r="AL49" i="13"/>
  <c r="AU49" i="13" s="1"/>
  <c r="AH77" i="11"/>
  <c r="AQ77" i="11" s="1"/>
  <c r="AS31" i="13"/>
  <c r="AL31" i="13"/>
  <c r="AU31" i="13" s="1"/>
  <c r="AS11" i="100"/>
  <c r="AL11" i="100"/>
  <c r="AU11" i="100" s="1"/>
  <c r="AI76" i="18"/>
  <c r="AN76" i="18"/>
  <c r="AS32" i="44"/>
  <c r="AL32" i="44"/>
  <c r="AU32" i="44" s="1"/>
  <c r="AS68" i="44"/>
  <c r="AL68" i="44"/>
  <c r="AU68" i="44" s="1"/>
  <c r="AS42" i="13"/>
  <c r="AL42" i="13"/>
  <c r="AU42" i="13" s="1"/>
  <c r="AS59" i="13"/>
  <c r="AL59" i="13"/>
  <c r="AU59" i="13" s="1"/>
  <c r="AF71" i="102"/>
  <c r="AO71" i="102" s="1"/>
  <c r="AE71" i="102"/>
  <c r="W72" i="102"/>
  <c r="AG71" i="102"/>
  <c r="AP71" i="102" s="1"/>
  <c r="AS10" i="88"/>
  <c r="AL10" i="88"/>
  <c r="AU10" i="88" s="1"/>
  <c r="AS28" i="88"/>
  <c r="AL28" i="88"/>
  <c r="AU28" i="88" s="1"/>
  <c r="AS46" i="88"/>
  <c r="AL46" i="88"/>
  <c r="AU46" i="88" s="1"/>
  <c r="AS64" i="88"/>
  <c r="AL64" i="88"/>
  <c r="AU64" i="88" s="1"/>
  <c r="AS4" i="100"/>
  <c r="AL4" i="100"/>
  <c r="AU4" i="100" s="1"/>
  <c r="AS25" i="13"/>
  <c r="AL25" i="13"/>
  <c r="AU25" i="13" s="1"/>
  <c r="AS6" i="100"/>
  <c r="AL6" i="100"/>
  <c r="AU6" i="100" s="1"/>
  <c r="AU81" i="100" s="1"/>
  <c r="C11" i="100" s="1"/>
  <c r="F44" i="57" s="1"/>
  <c r="AS33" i="44"/>
  <c r="AL33" i="44"/>
  <c r="AU33" i="44" s="1"/>
  <c r="AS51" i="44"/>
  <c r="AL51" i="44"/>
  <c r="AU51" i="44" s="1"/>
  <c r="AS36" i="13"/>
  <c r="AL36" i="13"/>
  <c r="AU36" i="13" s="1"/>
  <c r="AK74" i="45"/>
  <c r="AT74" i="45" s="1"/>
  <c r="AJ74" i="45"/>
  <c r="AJ68" i="45"/>
  <c r="AK68" i="45"/>
  <c r="AT68" i="45" s="1"/>
  <c r="AK62" i="45"/>
  <c r="AT62" i="45" s="1"/>
  <c r="AJ62" i="45"/>
  <c r="AK56" i="45"/>
  <c r="AT56" i="45" s="1"/>
  <c r="AJ56" i="45"/>
  <c r="AJ50" i="45"/>
  <c r="AK50" i="45"/>
  <c r="AT50" i="45" s="1"/>
  <c r="AJ44" i="45"/>
  <c r="AK44" i="45"/>
  <c r="AT44" i="45" s="1"/>
  <c r="AJ38" i="45"/>
  <c r="AK38" i="45"/>
  <c r="AT38" i="45" s="1"/>
  <c r="AJ32" i="45"/>
  <c r="AK32" i="45"/>
  <c r="AT32" i="45" s="1"/>
  <c r="AK26" i="45"/>
  <c r="AT26" i="45" s="1"/>
  <c r="AJ26" i="45"/>
  <c r="AK20" i="45"/>
  <c r="AT20" i="45" s="1"/>
  <c r="AJ20" i="45"/>
  <c r="AJ14" i="45"/>
  <c r="AK14" i="45"/>
  <c r="AT14" i="45" s="1"/>
  <c r="AX6" i="45"/>
  <c r="S6" i="45" s="1"/>
  <c r="AC6" i="45" s="1"/>
  <c r="AB7" i="45" s="1"/>
  <c r="AS76" i="13"/>
  <c r="AL76" i="13"/>
  <c r="AU76" i="13" s="1"/>
  <c r="AS11" i="88"/>
  <c r="AL11" i="88"/>
  <c r="AU11" i="88" s="1"/>
  <c r="AS47" i="88"/>
  <c r="AL47" i="88"/>
  <c r="AU47" i="88" s="1"/>
  <c r="AS65" i="88"/>
  <c r="AL65" i="88"/>
  <c r="AU65" i="88" s="1"/>
  <c r="AS10" i="13"/>
  <c r="AL10" i="13"/>
  <c r="AU10" i="13" s="1"/>
  <c r="AS42" i="88"/>
  <c r="AL42" i="88"/>
  <c r="AU42" i="88" s="1"/>
  <c r="AS31" i="88"/>
  <c r="AL31" i="88"/>
  <c r="AU31" i="88" s="1"/>
  <c r="AS72" i="13"/>
  <c r="AL72" i="13"/>
  <c r="AU72" i="13" s="1"/>
  <c r="AS19" i="13"/>
  <c r="AL19" i="13"/>
  <c r="AU19" i="13" s="1"/>
  <c r="AS16" i="44"/>
  <c r="AL16" i="44"/>
  <c r="AU16" i="44" s="1"/>
  <c r="AS70" i="44"/>
  <c r="AL70" i="44"/>
  <c r="AU70" i="44" s="1"/>
  <c r="AS30" i="13"/>
  <c r="AL30" i="13"/>
  <c r="AU30" i="13" s="1"/>
  <c r="AS11" i="13"/>
  <c r="AL11" i="13"/>
  <c r="AU11" i="13" s="1"/>
  <c r="AK4" i="88"/>
  <c r="AT4" i="88" s="1"/>
  <c r="AT81" i="88" s="1"/>
  <c r="AJ4" i="88"/>
  <c r="AS23" i="44"/>
  <c r="AL23" i="44"/>
  <c r="AU23" i="44" s="1"/>
  <c r="AS25" i="88"/>
  <c r="AL25" i="88"/>
  <c r="AU25" i="88" s="1"/>
  <c r="AS7" i="13"/>
  <c r="AL7" i="13"/>
  <c r="AU7" i="13" s="1"/>
  <c r="AS36" i="44"/>
  <c r="AL36" i="44"/>
  <c r="AU36" i="44" s="1"/>
  <c r="AS72" i="44"/>
  <c r="AL72" i="44"/>
  <c r="AU72" i="44" s="1"/>
  <c r="AS16" i="13"/>
  <c r="AL16" i="13"/>
  <c r="AU16" i="13" s="1"/>
  <c r="AS32" i="13"/>
  <c r="AL32" i="13"/>
  <c r="AU32" i="13" s="1"/>
  <c r="AS39" i="44"/>
  <c r="AL39" i="44"/>
  <c r="AU39" i="44" s="1"/>
  <c r="AK65" i="45"/>
  <c r="AT65" i="45" s="1"/>
  <c r="AJ65" i="45"/>
  <c r="AK41" i="45"/>
  <c r="AT41" i="45" s="1"/>
  <c r="AJ41" i="45"/>
  <c r="AK11" i="45"/>
  <c r="AT11" i="45" s="1"/>
  <c r="AJ4" i="13"/>
  <c r="AK4" i="13"/>
  <c r="AT4" i="13" s="1"/>
  <c r="AT81" i="13" s="1"/>
  <c r="AS63" i="13"/>
  <c r="AL63" i="13"/>
  <c r="AU63" i="13" s="1"/>
  <c r="Z82" i="95"/>
  <c r="AS18" i="44"/>
  <c r="AL18" i="44"/>
  <c r="AU18" i="44" s="1"/>
  <c r="AS48" i="44"/>
  <c r="AL48" i="44"/>
  <c r="AU48" i="44" s="1"/>
  <c r="AS8" i="88"/>
  <c r="AL8" i="88"/>
  <c r="AU8" i="88" s="1"/>
  <c r="AS26" i="88"/>
  <c r="AL26" i="88"/>
  <c r="AU26" i="88" s="1"/>
  <c r="AH76" i="87"/>
  <c r="AQ76" i="87" s="1"/>
  <c r="AS7" i="88"/>
  <c r="AL7" i="88"/>
  <c r="AU7" i="88" s="1"/>
  <c r="AF74" i="43"/>
  <c r="AO74" i="43" s="1"/>
  <c r="AE74" i="43"/>
  <c r="AG74" i="43"/>
  <c r="AP74" i="43" s="1"/>
  <c r="W75" i="43"/>
  <c r="AS8" i="13"/>
  <c r="AL8" i="13"/>
  <c r="AU8" i="13" s="1"/>
  <c r="AS74" i="13"/>
  <c r="AL74" i="13"/>
  <c r="AU74" i="13" s="1"/>
  <c r="AS6" i="44"/>
  <c r="AL6" i="44"/>
  <c r="AU6" i="44" s="1"/>
  <c r="AS43" i="44"/>
  <c r="AL43" i="44"/>
  <c r="AU43" i="44" s="1"/>
  <c r="AS61" i="44"/>
  <c r="AL61" i="44"/>
  <c r="AU61" i="44" s="1"/>
  <c r="AS9" i="100"/>
  <c r="AL9" i="100"/>
  <c r="AU9" i="100" s="1"/>
  <c r="AS9" i="88"/>
  <c r="AL9" i="88"/>
  <c r="AU9" i="88" s="1"/>
  <c r="AS63" i="88"/>
  <c r="AL63" i="88"/>
  <c r="AU63" i="88" s="1"/>
  <c r="AS58" i="13"/>
  <c r="AL58" i="13"/>
  <c r="AU58" i="13" s="1"/>
  <c r="AS71" i="44"/>
  <c r="AL71" i="44"/>
  <c r="AU71" i="44" s="1"/>
  <c r="AS21" i="100"/>
  <c r="AL21" i="100"/>
  <c r="AU21" i="100" s="1"/>
  <c r="AS34" i="13"/>
  <c r="AL34" i="13"/>
  <c r="AU34" i="13" s="1"/>
  <c r="AS78" i="13"/>
  <c r="AL78" i="13"/>
  <c r="AU78" i="13" s="1"/>
  <c r="AS81" i="100"/>
  <c r="AE77" i="11"/>
  <c r="AG77" i="11"/>
  <c r="AP77" i="11" s="1"/>
  <c r="AF77" i="11"/>
  <c r="AO77" i="11" s="1"/>
  <c r="W78" i="11"/>
  <c r="AR72" i="35"/>
  <c r="Y77" i="18"/>
  <c r="Z77" i="18" s="1"/>
  <c r="X77" i="18"/>
  <c r="AS56" i="44"/>
  <c r="AL56" i="44"/>
  <c r="AU56" i="44" s="1"/>
  <c r="AS74" i="44"/>
  <c r="AL74" i="44"/>
  <c r="AU74" i="44" s="1"/>
  <c r="AS6" i="13"/>
  <c r="AL6" i="13"/>
  <c r="AU6" i="13" s="1"/>
  <c r="AS23" i="13"/>
  <c r="AL23" i="13"/>
  <c r="AU23" i="13" s="1"/>
  <c r="AS27" i="13"/>
  <c r="AL27" i="13"/>
  <c r="AU27" i="13" s="1"/>
  <c r="AS52" i="13"/>
  <c r="AL52" i="13"/>
  <c r="AU52" i="13" s="1"/>
  <c r="Y78" i="10"/>
  <c r="Z78" i="10"/>
  <c r="X78" i="10"/>
  <c r="AS41" i="13"/>
  <c r="AL41" i="13"/>
  <c r="AU41" i="13" s="1"/>
  <c r="AS74" i="88"/>
  <c r="AL74" i="88"/>
  <c r="AU74" i="88" s="1"/>
  <c r="AS68" i="13"/>
  <c r="AL68" i="13"/>
  <c r="AU68" i="13" s="1"/>
  <c r="AF77" i="83"/>
  <c r="AO77" i="83" s="1"/>
  <c r="AG77" i="83"/>
  <c r="AP77" i="83" s="1"/>
  <c r="W78" i="83"/>
  <c r="AE77" i="83"/>
  <c r="AS15" i="44"/>
  <c r="AL15" i="44"/>
  <c r="AU15" i="44" s="1"/>
  <c r="AS69" i="44"/>
  <c r="AL69" i="44"/>
  <c r="AU69" i="44" s="1"/>
  <c r="AJ79" i="45"/>
  <c r="AS79" i="45" s="1"/>
  <c r="AK79" i="45"/>
  <c r="AT79" i="45" s="1"/>
  <c r="AJ73" i="45"/>
  <c r="AK73" i="45"/>
  <c r="AT73" i="45" s="1"/>
  <c r="AJ67" i="45"/>
  <c r="AK67" i="45"/>
  <c r="AT67" i="45" s="1"/>
  <c r="AK61" i="45"/>
  <c r="AT61" i="45" s="1"/>
  <c r="AJ61" i="45"/>
  <c r="AK55" i="45"/>
  <c r="AT55" i="45" s="1"/>
  <c r="AJ55" i="45"/>
  <c r="AJ49" i="45"/>
  <c r="AK49" i="45"/>
  <c r="AT49" i="45" s="1"/>
  <c r="AJ43" i="45"/>
  <c r="AK43" i="45"/>
  <c r="AT43" i="45" s="1"/>
  <c r="AK37" i="45"/>
  <c r="AT37" i="45" s="1"/>
  <c r="AJ37" i="45"/>
  <c r="AJ31" i="45"/>
  <c r="AK31" i="45"/>
  <c r="AT31" i="45" s="1"/>
  <c r="AJ25" i="45"/>
  <c r="AK25" i="45"/>
  <c r="AT25" i="45" s="1"/>
  <c r="AK19" i="45"/>
  <c r="AT19" i="45" s="1"/>
  <c r="AJ19" i="45"/>
  <c r="AJ13" i="45"/>
  <c r="AK13" i="45"/>
  <c r="AT13" i="45" s="1"/>
  <c r="AK9" i="45"/>
  <c r="AT9" i="45" s="1"/>
  <c r="AJ9" i="45"/>
  <c r="AS7" i="100"/>
  <c r="AL7" i="100"/>
  <c r="AU7" i="100" s="1"/>
  <c r="AS17" i="13"/>
  <c r="AL17" i="13"/>
  <c r="AU17" i="13" s="1"/>
  <c r="AS53" i="88"/>
  <c r="AL53" i="88"/>
  <c r="AU53" i="88" s="1"/>
  <c r="AS71" i="88"/>
  <c r="AL71" i="88"/>
  <c r="AU71" i="88" s="1"/>
  <c r="AS66" i="88"/>
  <c r="AL66" i="88"/>
  <c r="AU66" i="88" s="1"/>
  <c r="AH78" i="49"/>
  <c r="AQ78" i="49" s="1"/>
  <c r="AJ4" i="44"/>
  <c r="AK4" i="44"/>
  <c r="AT4" i="44" s="1"/>
  <c r="AT81" i="44" s="1"/>
  <c r="AS40" i="44"/>
  <c r="AL40" i="44"/>
  <c r="AU40" i="44" s="1"/>
  <c r="AS78" i="44"/>
  <c r="AL78" i="44"/>
  <c r="AU78" i="44" s="1"/>
  <c r="AS3" i="88"/>
  <c r="AL3" i="88"/>
  <c r="AU3" i="88" s="1"/>
  <c r="AS24" i="88"/>
  <c r="AL24" i="88"/>
  <c r="AU24" i="88" s="1"/>
  <c r="AS54" i="88"/>
  <c r="AL54" i="88"/>
  <c r="AU54" i="88" s="1"/>
  <c r="AR72" i="98"/>
  <c r="Y81" i="16"/>
  <c r="Z81" i="16" s="1"/>
  <c r="X81" i="16"/>
  <c r="AS33" i="13"/>
  <c r="AL33" i="13"/>
  <c r="AU33" i="13" s="1"/>
  <c r="AS18" i="13"/>
  <c r="AL18" i="13"/>
  <c r="AU18" i="13" s="1"/>
  <c r="AS14" i="88"/>
  <c r="AL14" i="88"/>
  <c r="AU14" i="88" s="1"/>
  <c r="AS33" i="88"/>
  <c r="AL33" i="88"/>
  <c r="AU33" i="88" s="1"/>
  <c r="AR75" i="87"/>
  <c r="AS30" i="44"/>
  <c r="AL30" i="44"/>
  <c r="AU30" i="44" s="1"/>
  <c r="AH79" i="54"/>
  <c r="AQ79" i="54" s="1"/>
  <c r="AQ81" i="54" s="1"/>
  <c r="AZ3" i="54"/>
  <c r="AX3" i="54" s="1"/>
  <c r="S3" i="54" s="1"/>
  <c r="AC3" i="54" s="1"/>
  <c r="AX4" i="54"/>
  <c r="S4" i="54" s="1"/>
  <c r="AC4" i="54" s="1"/>
  <c r="AB5" i="54" s="1"/>
  <c r="AX6" i="54"/>
  <c r="S6" i="54" s="1"/>
  <c r="AC6" i="54" s="1"/>
  <c r="AB7" i="54" s="1"/>
  <c r="AX10" i="54"/>
  <c r="S10" i="54" s="1"/>
  <c r="AC10" i="54" s="1"/>
  <c r="AB11" i="54" s="1"/>
  <c r="AX11" i="54"/>
  <c r="S11" i="54" s="1"/>
  <c r="AC11" i="54" s="1"/>
  <c r="AB12" i="54" s="1"/>
  <c r="AX12" i="54"/>
  <c r="S12" i="54" s="1"/>
  <c r="AC12" i="54" s="1"/>
  <c r="AB13" i="54" s="1"/>
  <c r="AX16" i="54"/>
  <c r="S16" i="54" s="1"/>
  <c r="AC16" i="54" s="1"/>
  <c r="AB17" i="54" s="1"/>
  <c r="AX17" i="54"/>
  <c r="S17" i="54" s="1"/>
  <c r="AC17" i="54" s="1"/>
  <c r="AB18" i="54" s="1"/>
  <c r="AX18" i="54"/>
  <c r="S18" i="54" s="1"/>
  <c r="AC18" i="54" s="1"/>
  <c r="AB19" i="54" s="1"/>
  <c r="AX22" i="54"/>
  <c r="S22" i="54" s="1"/>
  <c r="AC22" i="54" s="1"/>
  <c r="AB23" i="54" s="1"/>
  <c r="AX23" i="54"/>
  <c r="S23" i="54" s="1"/>
  <c r="AC23" i="54" s="1"/>
  <c r="AB24" i="54" s="1"/>
  <c r="AX24" i="54"/>
  <c r="S24" i="54" s="1"/>
  <c r="AC24" i="54" s="1"/>
  <c r="AB25" i="54" s="1"/>
  <c r="AX28" i="54"/>
  <c r="S28" i="54" s="1"/>
  <c r="AC28" i="54" s="1"/>
  <c r="AB29" i="54" s="1"/>
  <c r="AX29" i="54"/>
  <c r="S29" i="54" s="1"/>
  <c r="AC29" i="54" s="1"/>
  <c r="AB30" i="54" s="1"/>
  <c r="AX30" i="54"/>
  <c r="S30" i="54" s="1"/>
  <c r="AC30" i="54" s="1"/>
  <c r="AB31" i="54" s="1"/>
  <c r="AX34" i="54"/>
  <c r="S34" i="54" s="1"/>
  <c r="AC34" i="54" s="1"/>
  <c r="AB35" i="54" s="1"/>
  <c r="AX35" i="54"/>
  <c r="S35" i="54" s="1"/>
  <c r="AC35" i="54" s="1"/>
  <c r="AB36" i="54" s="1"/>
  <c r="AX36" i="54"/>
  <c r="S36" i="54" s="1"/>
  <c r="AC36" i="54" s="1"/>
  <c r="AB37" i="54" s="1"/>
  <c r="AX40" i="54"/>
  <c r="S40" i="54" s="1"/>
  <c r="AC40" i="54" s="1"/>
  <c r="AB41" i="54" s="1"/>
  <c r="AX41" i="54"/>
  <c r="S41" i="54" s="1"/>
  <c r="AC41" i="54" s="1"/>
  <c r="AB42" i="54" s="1"/>
  <c r="AX42" i="54"/>
  <c r="S42" i="54" s="1"/>
  <c r="AC42" i="54" s="1"/>
  <c r="AB43" i="54" s="1"/>
  <c r="AX46" i="54"/>
  <c r="S46" i="54" s="1"/>
  <c r="AC46" i="54" s="1"/>
  <c r="AB47" i="54" s="1"/>
  <c r="AX47" i="54"/>
  <c r="S47" i="54" s="1"/>
  <c r="AC47" i="54" s="1"/>
  <c r="AB48" i="54" s="1"/>
  <c r="AX48" i="54"/>
  <c r="S48" i="54" s="1"/>
  <c r="AC48" i="54" s="1"/>
  <c r="AB49" i="54" s="1"/>
  <c r="AX52" i="54"/>
  <c r="S52" i="54" s="1"/>
  <c r="AC52" i="54" s="1"/>
  <c r="AB53" i="54" s="1"/>
  <c r="AX53" i="54"/>
  <c r="S53" i="54" s="1"/>
  <c r="AC53" i="54" s="1"/>
  <c r="AB54" i="54" s="1"/>
  <c r="AX54" i="54"/>
  <c r="S54" i="54" s="1"/>
  <c r="AC54" i="54" s="1"/>
  <c r="AB55" i="54" s="1"/>
  <c r="AX58" i="54"/>
  <c r="S58" i="54" s="1"/>
  <c r="AC58" i="54" s="1"/>
  <c r="AB59" i="54" s="1"/>
  <c r="AX59" i="54"/>
  <c r="S59" i="54" s="1"/>
  <c r="AC59" i="54" s="1"/>
  <c r="AB60" i="54" s="1"/>
  <c r="AX60" i="54"/>
  <c r="S60" i="54" s="1"/>
  <c r="AC60" i="54" s="1"/>
  <c r="AB61" i="54" s="1"/>
  <c r="AX64" i="54"/>
  <c r="S64" i="54" s="1"/>
  <c r="AC64" i="54" s="1"/>
  <c r="AB65" i="54" s="1"/>
  <c r="AX65" i="54"/>
  <c r="S65" i="54" s="1"/>
  <c r="AC65" i="54" s="1"/>
  <c r="AB66" i="54" s="1"/>
  <c r="AX66" i="54"/>
  <c r="S66" i="54" s="1"/>
  <c r="AC66" i="54" s="1"/>
  <c r="AB67" i="54" s="1"/>
  <c r="AX67" i="54"/>
  <c r="S67" i="54" s="1"/>
  <c r="AC67" i="54" s="1"/>
  <c r="AB68" i="54" s="1"/>
  <c r="AX70" i="54"/>
  <c r="S70" i="54" s="1"/>
  <c r="AC70" i="54" s="1"/>
  <c r="AB71" i="54" s="1"/>
  <c r="AX71" i="54"/>
  <c r="S71" i="54" s="1"/>
  <c r="AC71" i="54" s="1"/>
  <c r="AB72" i="54" s="1"/>
  <c r="AX72" i="54"/>
  <c r="S72" i="54" s="1"/>
  <c r="AC72" i="54" s="1"/>
  <c r="AB73" i="54" s="1"/>
  <c r="AX73" i="54"/>
  <c r="S73" i="54" s="1"/>
  <c r="AC73" i="54" s="1"/>
  <c r="AB74" i="54" s="1"/>
  <c r="AX74" i="54"/>
  <c r="S74" i="54" s="1"/>
  <c r="AC74" i="54" s="1"/>
  <c r="AB75" i="54" s="1"/>
  <c r="AX78" i="54"/>
  <c r="S78" i="54" s="1"/>
  <c r="AC78" i="54" s="1"/>
  <c r="AB79" i="54" s="1"/>
  <c r="AX75" i="54"/>
  <c r="S75" i="54" s="1"/>
  <c r="AC75" i="54" s="1"/>
  <c r="AB76" i="54" s="1"/>
  <c r="AX77" i="54"/>
  <c r="S77" i="54" s="1"/>
  <c r="AC77" i="54" s="1"/>
  <c r="AB78" i="54" s="1"/>
  <c r="AX76" i="54"/>
  <c r="S76" i="54" s="1"/>
  <c r="AC76" i="54" s="1"/>
  <c r="AB77" i="54" s="1"/>
  <c r="AR79" i="44"/>
  <c r="AR81" i="44" s="1"/>
  <c r="AL79" i="44"/>
  <c r="AU79" i="44" s="1"/>
  <c r="AL14" i="13"/>
  <c r="AU14" i="13" s="1"/>
  <c r="AS14" i="13"/>
  <c r="W76" i="90"/>
  <c r="AF75" i="90"/>
  <c r="AO75" i="90" s="1"/>
  <c r="AE75" i="90"/>
  <c r="AG75" i="90"/>
  <c r="AP75" i="90" s="1"/>
  <c r="AH73" i="35"/>
  <c r="AQ73" i="35" s="1"/>
  <c r="AI71" i="85"/>
  <c r="AN71" i="85"/>
  <c r="AS12" i="44"/>
  <c r="AL12" i="44"/>
  <c r="AU12" i="44" s="1"/>
  <c r="AS66" i="44"/>
  <c r="AL66" i="44"/>
  <c r="AU66" i="44" s="1"/>
  <c r="AS54" i="13"/>
  <c r="AL54" i="13"/>
  <c r="AU54" i="13" s="1"/>
  <c r="Z79" i="54"/>
  <c r="AS35" i="13"/>
  <c r="AL35" i="13"/>
  <c r="AU35" i="13" s="1"/>
  <c r="AS15" i="100"/>
  <c r="AL15" i="100"/>
  <c r="AU15" i="100" s="1"/>
  <c r="AS44" i="88"/>
  <c r="AL44" i="88"/>
  <c r="AU44" i="88" s="1"/>
  <c r="AS62" i="88"/>
  <c r="AL62" i="88"/>
  <c r="AU62" i="88" s="1"/>
  <c r="AS64" i="13"/>
  <c r="AL64" i="13"/>
  <c r="AU64" i="13" s="1"/>
  <c r="AS5" i="44"/>
  <c r="AL5" i="44"/>
  <c r="AU5" i="44" s="1"/>
  <c r="Z76" i="87"/>
  <c r="AS37" i="88"/>
  <c r="AL37" i="88"/>
  <c r="AU37" i="88" s="1"/>
  <c r="W72" i="94"/>
  <c r="AG71" i="94"/>
  <c r="AP71" i="94" s="1"/>
  <c r="AE71" i="94"/>
  <c r="AF71" i="94"/>
  <c r="AO71" i="94" s="1"/>
  <c r="AS17" i="100"/>
  <c r="AL17" i="100"/>
  <c r="AU17" i="100" s="1"/>
  <c r="AS25" i="44"/>
  <c r="AL25" i="44"/>
  <c r="AU25" i="44" s="1"/>
  <c r="AS65" i="13"/>
  <c r="AL65" i="13"/>
  <c r="AU65" i="13" s="1"/>
  <c r="AS22" i="13"/>
  <c r="AL22" i="13"/>
  <c r="AU22" i="13" s="1"/>
  <c r="AS8" i="100"/>
  <c r="AL8" i="100"/>
  <c r="AU8" i="100" s="1"/>
  <c r="AS19" i="88"/>
  <c r="AL19" i="88"/>
  <c r="AU19" i="88" s="1"/>
  <c r="AH73" i="98"/>
  <c r="AQ73" i="98" s="1"/>
  <c r="AL79" i="13"/>
  <c r="AU79" i="13" s="1"/>
  <c r="AS9" i="13"/>
  <c r="AL9" i="13"/>
  <c r="AU9" i="13" s="1"/>
  <c r="AS20" i="44"/>
  <c r="AL20" i="44"/>
  <c r="AU20" i="44" s="1"/>
  <c r="AS38" i="44"/>
  <c r="AL38" i="44"/>
  <c r="AU38" i="44" s="1"/>
  <c r="AS16" i="88"/>
  <c r="AL16" i="88"/>
  <c r="AU16" i="88" s="1"/>
  <c r="AS34" i="88"/>
  <c r="AL34" i="88"/>
  <c r="AU34" i="88" s="1"/>
  <c r="AS52" i="88"/>
  <c r="AL52" i="88"/>
  <c r="AU52" i="88" s="1"/>
  <c r="AS70" i="88"/>
  <c r="AL70" i="88"/>
  <c r="AU70" i="88" s="1"/>
  <c r="AS5" i="13"/>
  <c r="AL5" i="13"/>
  <c r="AU5" i="13" s="1"/>
  <c r="AS77" i="44"/>
  <c r="AL77" i="44"/>
  <c r="AU77" i="44" s="1"/>
  <c r="AI77" i="10"/>
  <c r="AN77" i="10"/>
  <c r="AR72" i="48"/>
  <c r="AS21" i="44"/>
  <c r="AL21" i="44"/>
  <c r="AU21" i="44" s="1"/>
  <c r="AJ76" i="45"/>
  <c r="AK76" i="45"/>
  <c r="AT76" i="45" s="1"/>
  <c r="AK72" i="45"/>
  <c r="AT72" i="45" s="1"/>
  <c r="AJ72" i="45"/>
  <c r="AJ66" i="45"/>
  <c r="AK66" i="45"/>
  <c r="AT66" i="45" s="1"/>
  <c r="AJ60" i="45"/>
  <c r="AK60" i="45"/>
  <c r="AT60" i="45" s="1"/>
  <c r="AJ54" i="45"/>
  <c r="AK54" i="45"/>
  <c r="AT54" i="45" s="1"/>
  <c r="AJ48" i="45"/>
  <c r="AK48" i="45"/>
  <c r="AT48" i="45" s="1"/>
  <c r="AK42" i="45"/>
  <c r="AT42" i="45" s="1"/>
  <c r="AJ42" i="45"/>
  <c r="AK36" i="45"/>
  <c r="AT36" i="45" s="1"/>
  <c r="AJ36" i="45"/>
  <c r="AK30" i="45"/>
  <c r="AT30" i="45" s="1"/>
  <c r="AJ30" i="45"/>
  <c r="AJ24" i="45"/>
  <c r="AK24" i="45"/>
  <c r="AT24" i="45" s="1"/>
  <c r="AX17" i="45"/>
  <c r="S17" i="45" s="1"/>
  <c r="AC17" i="45" s="1"/>
  <c r="AB18" i="45" s="1"/>
  <c r="AX11" i="45"/>
  <c r="S11" i="45" s="1"/>
  <c r="AC11" i="45" s="1"/>
  <c r="AB12" i="45" s="1"/>
  <c r="AX3" i="45"/>
  <c r="S3" i="45" s="1"/>
  <c r="AC3" i="45" s="1"/>
  <c r="AS17" i="88"/>
  <c r="AL17" i="88"/>
  <c r="AU17" i="88" s="1"/>
  <c r="AS35" i="88"/>
  <c r="AL35" i="88"/>
  <c r="AU35" i="88" s="1"/>
  <c r="AS35" i="44"/>
  <c r="AL35" i="44"/>
  <c r="AU35" i="44" s="1"/>
  <c r="AS10" i="100"/>
  <c r="AL10" i="100"/>
  <c r="AU10" i="100" s="1"/>
  <c r="AS43" i="88"/>
  <c r="AL43" i="88"/>
  <c r="AU43" i="88" s="1"/>
  <c r="Z78" i="49"/>
  <c r="AS62" i="13"/>
  <c r="AL62" i="13"/>
  <c r="AU62" i="13" s="1"/>
  <c r="AS3" i="44"/>
  <c r="AL3" i="44"/>
  <c r="AU3" i="44" s="1"/>
  <c r="AS22" i="44"/>
  <c r="AL22" i="44"/>
  <c r="AU22" i="44" s="1"/>
  <c r="AS58" i="44"/>
  <c r="AL58" i="44"/>
  <c r="AU58" i="44" s="1"/>
  <c r="AS12" i="88"/>
  <c r="AL12" i="88"/>
  <c r="AU12" i="88" s="1"/>
  <c r="AS77" i="13"/>
  <c r="AL77" i="13"/>
  <c r="AU77" i="13" s="1"/>
  <c r="AS53" i="44"/>
  <c r="AL53" i="44"/>
  <c r="AU53" i="44" s="1"/>
  <c r="AS55" i="88"/>
  <c r="AL55" i="88"/>
  <c r="AU55" i="88" s="1"/>
  <c r="AG77" i="18" l="1"/>
  <c r="AP77" i="18" s="1"/>
  <c r="AE77" i="18"/>
  <c r="AF77" i="18"/>
  <c r="AO77" i="18" s="1"/>
  <c r="W78" i="18"/>
  <c r="AF72" i="50"/>
  <c r="AO72" i="50" s="1"/>
  <c r="AG72" i="50"/>
  <c r="AP72" i="50" s="1"/>
  <c r="W73" i="50"/>
  <c r="AE72" i="50"/>
  <c r="AF81" i="16"/>
  <c r="AO81" i="16" s="1"/>
  <c r="W82" i="16"/>
  <c r="AG81" i="16"/>
  <c r="AP81" i="16" s="1"/>
  <c r="AE81" i="16"/>
  <c r="AE78" i="49"/>
  <c r="AF78" i="49"/>
  <c r="AO78" i="49" s="1"/>
  <c r="AG78" i="49"/>
  <c r="AP78" i="49" s="1"/>
  <c r="W79" i="49"/>
  <c r="AK42" i="54"/>
  <c r="AT42" i="54" s="1"/>
  <c r="AJ42" i="54"/>
  <c r="AK12" i="54"/>
  <c r="AT12" i="54" s="1"/>
  <c r="AJ12" i="54"/>
  <c r="AK7" i="45"/>
  <c r="AT7" i="45" s="1"/>
  <c r="AJ7" i="45"/>
  <c r="AS28" i="45"/>
  <c r="AL28" i="45"/>
  <c r="AU28" i="45" s="1"/>
  <c r="AS46" i="45"/>
  <c r="AL46" i="45"/>
  <c r="AU46" i="45" s="1"/>
  <c r="AK71" i="54"/>
  <c r="AT71" i="54" s="1"/>
  <c r="AJ71" i="54"/>
  <c r="AJ47" i="54"/>
  <c r="AK47" i="54"/>
  <c r="AT47" i="54" s="1"/>
  <c r="AJ29" i="54"/>
  <c r="AK29" i="54"/>
  <c r="AT29" i="54" s="1"/>
  <c r="AJ23" i="54"/>
  <c r="AK23" i="54"/>
  <c r="AT23" i="54" s="1"/>
  <c r="AK17" i="54"/>
  <c r="AT17" i="54" s="1"/>
  <c r="AJ17" i="54"/>
  <c r="AK11" i="54"/>
  <c r="AT11" i="54" s="1"/>
  <c r="AJ11" i="54"/>
  <c r="AJ3" i="54"/>
  <c r="AB4" i="54"/>
  <c r="AS25" i="45"/>
  <c r="AL25" i="45"/>
  <c r="AU25" i="45" s="1"/>
  <c r="AS43" i="45"/>
  <c r="AL43" i="45"/>
  <c r="AU43" i="45" s="1"/>
  <c r="AI77" i="83"/>
  <c r="AN77" i="83"/>
  <c r="AS53" i="45"/>
  <c r="AL53" i="45"/>
  <c r="AU53" i="45" s="1"/>
  <c r="AS15" i="45"/>
  <c r="AL15" i="45"/>
  <c r="AU15" i="45" s="1"/>
  <c r="AS51" i="45"/>
  <c r="AL51" i="45"/>
  <c r="AU51" i="45" s="1"/>
  <c r="AS69" i="45"/>
  <c r="AL69" i="45"/>
  <c r="AU69" i="45" s="1"/>
  <c r="AI77" i="55"/>
  <c r="AN77" i="55"/>
  <c r="AH74" i="99"/>
  <c r="AQ74" i="99" s="1"/>
  <c r="Y78" i="103"/>
  <c r="X78" i="103"/>
  <c r="AS52" i="45"/>
  <c r="AL52" i="45"/>
  <c r="AU52" i="45" s="1"/>
  <c r="AS47" i="45"/>
  <c r="AL47" i="45"/>
  <c r="AU47" i="45" s="1"/>
  <c r="AK12" i="45"/>
  <c r="AT12" i="45" s="1"/>
  <c r="AJ12" i="45"/>
  <c r="AX79" i="54"/>
  <c r="S79" i="54" s="1"/>
  <c r="AC79" i="54" s="1"/>
  <c r="AG79" i="54"/>
  <c r="AP79" i="54" s="1"/>
  <c r="AP81" i="54" s="1"/>
  <c r="AE79" i="54"/>
  <c r="AF79" i="54"/>
  <c r="AO79" i="54" s="1"/>
  <c r="AO81" i="54" s="1"/>
  <c r="AK72" i="54"/>
  <c r="AT72" i="54" s="1"/>
  <c r="AJ72" i="54"/>
  <c r="AJ36" i="54"/>
  <c r="AK36" i="54"/>
  <c r="AT36" i="54" s="1"/>
  <c r="AK5" i="54"/>
  <c r="AT5" i="54" s="1"/>
  <c r="AS9" i="45"/>
  <c r="AL9" i="45"/>
  <c r="AU9" i="45" s="1"/>
  <c r="AS61" i="45"/>
  <c r="AL61" i="45"/>
  <c r="AU61" i="45" s="1"/>
  <c r="AJ59" i="54"/>
  <c r="AK59" i="54"/>
  <c r="AT59" i="54" s="1"/>
  <c r="AK41" i="54"/>
  <c r="AT41" i="54" s="1"/>
  <c r="AJ41" i="54"/>
  <c r="AU81" i="44"/>
  <c r="C11" i="44" s="1"/>
  <c r="AS42" i="45"/>
  <c r="AL42" i="45"/>
  <c r="AU42" i="45" s="1"/>
  <c r="Y72" i="94"/>
  <c r="X72" i="94"/>
  <c r="AR71" i="85"/>
  <c r="AJ79" i="54"/>
  <c r="AS79" i="54" s="1"/>
  <c r="AK79" i="54"/>
  <c r="AT79" i="54" s="1"/>
  <c r="AX69" i="54"/>
  <c r="S69" i="54" s="1"/>
  <c r="AC69" i="54" s="1"/>
  <c r="AB70" i="54" s="1"/>
  <c r="AX63" i="54"/>
  <c r="S63" i="54" s="1"/>
  <c r="AC63" i="54" s="1"/>
  <c r="AB64" i="54" s="1"/>
  <c r="AX57" i="54"/>
  <c r="S57" i="54" s="1"/>
  <c r="AC57" i="54" s="1"/>
  <c r="AB58" i="54" s="1"/>
  <c r="AX51" i="54"/>
  <c r="S51" i="54" s="1"/>
  <c r="AC51" i="54" s="1"/>
  <c r="AB52" i="54" s="1"/>
  <c r="AX45" i="54"/>
  <c r="S45" i="54" s="1"/>
  <c r="AC45" i="54" s="1"/>
  <c r="AB46" i="54" s="1"/>
  <c r="AX39" i="54"/>
  <c r="S39" i="54" s="1"/>
  <c r="AC39" i="54" s="1"/>
  <c r="AB40" i="54" s="1"/>
  <c r="AX33" i="54"/>
  <c r="S33" i="54" s="1"/>
  <c r="AC33" i="54" s="1"/>
  <c r="AB34" i="54" s="1"/>
  <c r="AX27" i="54"/>
  <c r="S27" i="54" s="1"/>
  <c r="AC27" i="54" s="1"/>
  <c r="AB28" i="54" s="1"/>
  <c r="AX21" i="54"/>
  <c r="S21" i="54" s="1"/>
  <c r="AC21" i="54" s="1"/>
  <c r="AB22" i="54" s="1"/>
  <c r="AX15" i="54"/>
  <c r="S15" i="54" s="1"/>
  <c r="AC15" i="54" s="1"/>
  <c r="AB16" i="54" s="1"/>
  <c r="AX9" i="54"/>
  <c r="S9" i="54" s="1"/>
  <c r="AC9" i="54" s="1"/>
  <c r="AB10" i="54" s="1"/>
  <c r="AX5" i="54"/>
  <c r="S5" i="54" s="1"/>
  <c r="AC5" i="54" s="1"/>
  <c r="AB6" i="54" s="1"/>
  <c r="AL4" i="44"/>
  <c r="AU4" i="44" s="1"/>
  <c r="AS4" i="44"/>
  <c r="Y78" i="83"/>
  <c r="X78" i="83"/>
  <c r="AH77" i="18"/>
  <c r="AQ77" i="18" s="1"/>
  <c r="Y78" i="11"/>
  <c r="X78" i="11"/>
  <c r="AS65" i="45"/>
  <c r="AL65" i="45"/>
  <c r="AU65" i="45" s="1"/>
  <c r="AS4" i="88"/>
  <c r="AL4" i="88"/>
  <c r="AU4" i="88" s="1"/>
  <c r="AS14" i="45"/>
  <c r="AL14" i="45"/>
  <c r="AU14" i="45" s="1"/>
  <c r="AS32" i="45"/>
  <c r="AL32" i="45"/>
  <c r="AU32" i="45" s="1"/>
  <c r="AS50" i="45"/>
  <c r="AL50" i="45"/>
  <c r="AU50" i="45" s="1"/>
  <c r="AS68" i="45"/>
  <c r="AL68" i="45"/>
  <c r="AU68" i="45" s="1"/>
  <c r="AS23" i="45"/>
  <c r="AL23" i="45"/>
  <c r="AU23" i="45" s="1"/>
  <c r="AS39" i="45"/>
  <c r="AL39" i="45"/>
  <c r="AU39" i="45" s="1"/>
  <c r="AS57" i="45"/>
  <c r="AL57" i="45"/>
  <c r="AU57" i="45" s="1"/>
  <c r="AS75" i="45"/>
  <c r="AL75" i="45"/>
  <c r="AU75" i="45" s="1"/>
  <c r="Y78" i="55"/>
  <c r="X78" i="55"/>
  <c r="AS29" i="45"/>
  <c r="AL29" i="45"/>
  <c r="AU29" i="45" s="1"/>
  <c r="Z74" i="99"/>
  <c r="AI77" i="41"/>
  <c r="AN77" i="41"/>
  <c r="AS16" i="45"/>
  <c r="AL16" i="45"/>
  <c r="AU16" i="45" s="1"/>
  <c r="AS34" i="45"/>
  <c r="AL34" i="45"/>
  <c r="AU34" i="45" s="1"/>
  <c r="AS70" i="45"/>
  <c r="AL70" i="45"/>
  <c r="AU70" i="45" s="1"/>
  <c r="AH75" i="42"/>
  <c r="AQ75" i="42" s="1"/>
  <c r="AI73" i="98"/>
  <c r="AN73" i="98"/>
  <c r="AI78" i="91"/>
  <c r="AP78" i="91"/>
  <c r="AS36" i="45"/>
  <c r="AL36" i="45"/>
  <c r="AU36" i="45" s="1"/>
  <c r="AS72" i="45"/>
  <c r="AL72" i="45"/>
  <c r="AU72" i="45" s="1"/>
  <c r="AK66" i="54"/>
  <c r="AT66" i="54" s="1"/>
  <c r="AJ66" i="54"/>
  <c r="AJ48" i="54"/>
  <c r="AK48" i="54"/>
  <c r="AT48" i="54" s="1"/>
  <c r="AK24" i="54"/>
  <c r="AT24" i="54" s="1"/>
  <c r="AJ24" i="54"/>
  <c r="AI74" i="43"/>
  <c r="AN74" i="43"/>
  <c r="AS44" i="45"/>
  <c r="AL44" i="45"/>
  <c r="AU44" i="45" s="1"/>
  <c r="AJ76" i="54"/>
  <c r="AK76" i="54"/>
  <c r="AT76" i="54" s="1"/>
  <c r="AK65" i="54"/>
  <c r="AT65" i="54" s="1"/>
  <c r="AJ65" i="54"/>
  <c r="AK35" i="54"/>
  <c r="AT35" i="54" s="1"/>
  <c r="AJ35" i="54"/>
  <c r="AS81" i="44"/>
  <c r="AS24" i="45"/>
  <c r="AL24" i="45"/>
  <c r="AU24" i="45" s="1"/>
  <c r="AS60" i="45"/>
  <c r="AL60" i="45"/>
  <c r="AU60" i="45" s="1"/>
  <c r="AS76" i="45"/>
  <c r="AL76" i="45"/>
  <c r="AU76" i="45" s="1"/>
  <c r="AR77" i="10"/>
  <c r="AJ75" i="54"/>
  <c r="AK75" i="54"/>
  <c r="AT75" i="54" s="1"/>
  <c r="AX68" i="54"/>
  <c r="S68" i="54" s="1"/>
  <c r="AC68" i="54" s="1"/>
  <c r="AB69" i="54" s="1"/>
  <c r="AX62" i="54"/>
  <c r="S62" i="54" s="1"/>
  <c r="AC62" i="54" s="1"/>
  <c r="AB63" i="54" s="1"/>
  <c r="AX56" i="54"/>
  <c r="S56" i="54" s="1"/>
  <c r="AC56" i="54" s="1"/>
  <c r="AB57" i="54" s="1"/>
  <c r="AX50" i="54"/>
  <c r="S50" i="54" s="1"/>
  <c r="AC50" i="54" s="1"/>
  <c r="AB51" i="54" s="1"/>
  <c r="AX44" i="54"/>
  <c r="S44" i="54" s="1"/>
  <c r="AC44" i="54" s="1"/>
  <c r="AB45" i="54" s="1"/>
  <c r="AX38" i="54"/>
  <c r="S38" i="54" s="1"/>
  <c r="AC38" i="54" s="1"/>
  <c r="AB39" i="54" s="1"/>
  <c r="AX32" i="54"/>
  <c r="S32" i="54" s="1"/>
  <c r="AC32" i="54" s="1"/>
  <c r="AB33" i="54" s="1"/>
  <c r="AX26" i="54"/>
  <c r="S26" i="54" s="1"/>
  <c r="AC26" i="54" s="1"/>
  <c r="AB27" i="54" s="1"/>
  <c r="AX20" i="54"/>
  <c r="S20" i="54" s="1"/>
  <c r="AC20" i="54" s="1"/>
  <c r="AB21" i="54" s="1"/>
  <c r="AX14" i="54"/>
  <c r="S14" i="54" s="1"/>
  <c r="AC14" i="54" s="1"/>
  <c r="AB15" i="54" s="1"/>
  <c r="AX8" i="54"/>
  <c r="S8" i="54" s="1"/>
  <c r="AC8" i="54" s="1"/>
  <c r="AB9" i="54" s="1"/>
  <c r="AS13" i="45"/>
  <c r="AL13" i="45"/>
  <c r="AU13" i="45" s="1"/>
  <c r="AS31" i="45"/>
  <c r="AL31" i="45"/>
  <c r="AU31" i="45" s="1"/>
  <c r="AS49" i="45"/>
  <c r="AL49" i="45"/>
  <c r="AU49" i="45" s="1"/>
  <c r="AS67" i="45"/>
  <c r="AL67" i="45"/>
  <c r="AU67" i="45" s="1"/>
  <c r="AL4" i="13"/>
  <c r="AU4" i="13" s="1"/>
  <c r="AS4" i="13"/>
  <c r="AS20" i="45"/>
  <c r="AL20" i="45"/>
  <c r="AU20" i="45" s="1"/>
  <c r="AS56" i="45"/>
  <c r="AL56" i="45"/>
  <c r="AU56" i="45" s="1"/>
  <c r="AS74" i="45"/>
  <c r="AL74" i="45"/>
  <c r="AU74" i="45" s="1"/>
  <c r="Y72" i="102"/>
  <c r="X72" i="102"/>
  <c r="AR76" i="18"/>
  <c r="AR79" i="45"/>
  <c r="AR81" i="45" s="1"/>
  <c r="AL79" i="45"/>
  <c r="AU79" i="45" s="1"/>
  <c r="AS21" i="45"/>
  <c r="AL21" i="45"/>
  <c r="AU21" i="45" s="1"/>
  <c r="W76" i="82"/>
  <c r="AG75" i="82"/>
  <c r="AP75" i="82" s="1"/>
  <c r="AF75" i="82"/>
  <c r="AO75" i="82" s="1"/>
  <c r="AE75" i="82"/>
  <c r="Y78" i="41"/>
  <c r="X78" i="41"/>
  <c r="AS77" i="45"/>
  <c r="AL77" i="45"/>
  <c r="AU77" i="45" s="1"/>
  <c r="W76" i="42"/>
  <c r="AG75" i="42"/>
  <c r="AP75" i="42" s="1"/>
  <c r="AF75" i="42"/>
  <c r="AO75" i="42" s="1"/>
  <c r="AE75" i="42"/>
  <c r="AI73" i="35"/>
  <c r="AN73" i="35"/>
  <c r="X79" i="91"/>
  <c r="Z79" i="91" s="1"/>
  <c r="Y79" i="91"/>
  <c r="Y76" i="90"/>
  <c r="Z76" i="90"/>
  <c r="X76" i="90"/>
  <c r="AK60" i="54"/>
  <c r="AT60" i="54" s="1"/>
  <c r="AJ60" i="54"/>
  <c r="AK18" i="54"/>
  <c r="AT18" i="54" s="1"/>
  <c r="AJ18" i="54"/>
  <c r="AE78" i="10"/>
  <c r="AF78" i="10"/>
  <c r="AO78" i="10" s="1"/>
  <c r="W79" i="10"/>
  <c r="AG78" i="10"/>
  <c r="AP78" i="10" s="1"/>
  <c r="AS33" i="45"/>
  <c r="AL33" i="45"/>
  <c r="AU33" i="45" s="1"/>
  <c r="Y74" i="98"/>
  <c r="X74" i="98"/>
  <c r="AJ18" i="45"/>
  <c r="AK18" i="45"/>
  <c r="AT18" i="45" s="1"/>
  <c r="AS54" i="45"/>
  <c r="AL54" i="45"/>
  <c r="AU54" i="45" s="1"/>
  <c r="AK53" i="54"/>
  <c r="AT53" i="54" s="1"/>
  <c r="AJ53" i="54"/>
  <c r="AS30" i="45"/>
  <c r="AL30" i="45"/>
  <c r="AU30" i="45" s="1"/>
  <c r="AI75" i="90"/>
  <c r="AN75" i="90"/>
  <c r="AK74" i="54"/>
  <c r="AT74" i="54" s="1"/>
  <c r="AJ74" i="54"/>
  <c r="AK68" i="54"/>
  <c r="AT68" i="54" s="1"/>
  <c r="AJ68" i="54"/>
  <c r="AX61" i="54"/>
  <c r="S61" i="54" s="1"/>
  <c r="AC61" i="54" s="1"/>
  <c r="AB62" i="54" s="1"/>
  <c r="AX55" i="54"/>
  <c r="S55" i="54" s="1"/>
  <c r="AC55" i="54" s="1"/>
  <c r="AB56" i="54" s="1"/>
  <c r="AX49" i="54"/>
  <c r="S49" i="54" s="1"/>
  <c r="AC49" i="54" s="1"/>
  <c r="AB50" i="54" s="1"/>
  <c r="AX43" i="54"/>
  <c r="S43" i="54" s="1"/>
  <c r="AC43" i="54" s="1"/>
  <c r="AB44" i="54" s="1"/>
  <c r="AX37" i="54"/>
  <c r="S37" i="54" s="1"/>
  <c r="AC37" i="54" s="1"/>
  <c r="AB38" i="54" s="1"/>
  <c r="AX31" i="54"/>
  <c r="S31" i="54" s="1"/>
  <c r="AC31" i="54" s="1"/>
  <c r="AB32" i="54" s="1"/>
  <c r="AX25" i="54"/>
  <c r="S25" i="54" s="1"/>
  <c r="AC25" i="54" s="1"/>
  <c r="AB26" i="54" s="1"/>
  <c r="AX19" i="54"/>
  <c r="S19" i="54" s="1"/>
  <c r="AC19" i="54" s="1"/>
  <c r="AB20" i="54" s="1"/>
  <c r="AX13" i="54"/>
  <c r="S13" i="54" s="1"/>
  <c r="AC13" i="54" s="1"/>
  <c r="AB14" i="54" s="1"/>
  <c r="AX7" i="54"/>
  <c r="S7" i="54" s="1"/>
  <c r="AC7" i="54" s="1"/>
  <c r="AB8" i="54" s="1"/>
  <c r="AH81" i="16"/>
  <c r="AQ81" i="16" s="1"/>
  <c r="AL19" i="45"/>
  <c r="AU19" i="45" s="1"/>
  <c r="AS19" i="45"/>
  <c r="AS37" i="45"/>
  <c r="AL37" i="45"/>
  <c r="AU37" i="45" s="1"/>
  <c r="AS55" i="45"/>
  <c r="AL55" i="45"/>
  <c r="AU55" i="45" s="1"/>
  <c r="Y75" i="43"/>
  <c r="X75" i="43"/>
  <c r="AJ11" i="45"/>
  <c r="AS38" i="45"/>
  <c r="AL38" i="45"/>
  <c r="AU38" i="45" s="1"/>
  <c r="AI71" i="102"/>
  <c r="AN71" i="102"/>
  <c r="AS35" i="45"/>
  <c r="AL35" i="45"/>
  <c r="AU35" i="45" s="1"/>
  <c r="AH72" i="50"/>
  <c r="AQ72" i="50" s="1"/>
  <c r="AE73" i="48"/>
  <c r="W74" i="48"/>
  <c r="AG73" i="48"/>
  <c r="AP73" i="48" s="1"/>
  <c r="AF73" i="48"/>
  <c r="AO73" i="48" s="1"/>
  <c r="AS59" i="45"/>
  <c r="AL59" i="45"/>
  <c r="AU59" i="45" s="1"/>
  <c r="AR74" i="42"/>
  <c r="AR71" i="50"/>
  <c r="AU81" i="13"/>
  <c r="C11" i="13" s="1"/>
  <c r="AK5" i="45"/>
  <c r="AT5" i="45" s="1"/>
  <c r="AJ5" i="45"/>
  <c r="AS22" i="45"/>
  <c r="AL22" i="45"/>
  <c r="AU22" i="45" s="1"/>
  <c r="AS40" i="45"/>
  <c r="AL40" i="45"/>
  <c r="AU40" i="45" s="1"/>
  <c r="AS58" i="45"/>
  <c r="AL58" i="45"/>
  <c r="AU58" i="45" s="1"/>
  <c r="AS6" i="88"/>
  <c r="AL6" i="88"/>
  <c r="AU6" i="88" s="1"/>
  <c r="AS71" i="45"/>
  <c r="AL71" i="45"/>
  <c r="AU71" i="45" s="1"/>
  <c r="AI71" i="94"/>
  <c r="AN71" i="94"/>
  <c r="AK78" i="54"/>
  <c r="AT78" i="54" s="1"/>
  <c r="AJ78" i="54"/>
  <c r="AJ54" i="54"/>
  <c r="AK54" i="54"/>
  <c r="AT54" i="54" s="1"/>
  <c r="AJ30" i="54"/>
  <c r="AK30" i="54"/>
  <c r="AT30" i="54" s="1"/>
  <c r="AS41" i="45"/>
  <c r="AL41" i="45"/>
  <c r="AU41" i="45" s="1"/>
  <c r="AG72" i="85"/>
  <c r="AP72" i="85" s="1"/>
  <c r="AF72" i="85"/>
  <c r="AO72" i="85" s="1"/>
  <c r="W73" i="85"/>
  <c r="AE72" i="85"/>
  <c r="AS64" i="45"/>
  <c r="AL64" i="45"/>
  <c r="AU64" i="45" s="1"/>
  <c r="AB4" i="45"/>
  <c r="AJ3" i="45"/>
  <c r="AS48" i="45"/>
  <c r="AL48" i="45"/>
  <c r="AU48" i="45" s="1"/>
  <c r="AS66" i="45"/>
  <c r="AL66" i="45"/>
  <c r="AU66" i="45" s="1"/>
  <c r="AF76" i="87"/>
  <c r="AO76" i="87" s="1"/>
  <c r="AE76" i="87"/>
  <c r="W77" i="87"/>
  <c r="AG76" i="87"/>
  <c r="AP76" i="87" s="1"/>
  <c r="AJ77" i="54"/>
  <c r="AK77" i="54"/>
  <c r="AT77" i="54" s="1"/>
  <c r="AJ73" i="54"/>
  <c r="AK73" i="54"/>
  <c r="AT73" i="54" s="1"/>
  <c r="AK67" i="54"/>
  <c r="AT67" i="54" s="1"/>
  <c r="AJ67" i="54"/>
  <c r="AK61" i="54"/>
  <c r="AT61" i="54" s="1"/>
  <c r="AK55" i="54"/>
  <c r="AT55" i="54" s="1"/>
  <c r="AJ55" i="54"/>
  <c r="AJ49" i="54"/>
  <c r="AK49" i="54"/>
  <c r="AT49" i="54" s="1"/>
  <c r="AK43" i="54"/>
  <c r="AT43" i="54" s="1"/>
  <c r="AJ43" i="54"/>
  <c r="AJ37" i="54"/>
  <c r="AK37" i="54"/>
  <c r="AT37" i="54" s="1"/>
  <c r="AJ31" i="54"/>
  <c r="AK31" i="54"/>
  <c r="AT31" i="54" s="1"/>
  <c r="AK25" i="54"/>
  <c r="AT25" i="54" s="1"/>
  <c r="AJ19" i="54"/>
  <c r="AK19" i="54"/>
  <c r="AT19" i="54" s="1"/>
  <c r="AK13" i="54"/>
  <c r="AT13" i="54" s="1"/>
  <c r="AJ13" i="54"/>
  <c r="AJ7" i="54"/>
  <c r="AK7" i="54"/>
  <c r="AT7" i="54" s="1"/>
  <c r="AS73" i="45"/>
  <c r="AL73" i="45"/>
  <c r="AU73" i="45" s="1"/>
  <c r="AH78" i="10"/>
  <c r="AQ78" i="10" s="1"/>
  <c r="AI77" i="11"/>
  <c r="AN77" i="11"/>
  <c r="AE82" i="95"/>
  <c r="W83" i="95"/>
  <c r="AF82" i="95"/>
  <c r="AO82" i="95" s="1"/>
  <c r="AG82" i="95"/>
  <c r="AP82" i="95" s="1"/>
  <c r="AS26" i="45"/>
  <c r="AL26" i="45"/>
  <c r="AU26" i="45" s="1"/>
  <c r="AS62" i="45"/>
  <c r="AL62" i="45"/>
  <c r="AU62" i="45" s="1"/>
  <c r="AH72" i="85"/>
  <c r="AQ72" i="85" s="1"/>
  <c r="AK8" i="45"/>
  <c r="AT8" i="45" s="1"/>
  <c r="AJ8" i="45"/>
  <c r="AS27" i="45"/>
  <c r="AL27" i="45"/>
  <c r="AU27" i="45" s="1"/>
  <c r="AS45" i="45"/>
  <c r="AL45" i="45"/>
  <c r="AU45" i="45" s="1"/>
  <c r="AS63" i="45"/>
  <c r="AL63" i="45"/>
  <c r="AU63" i="45" s="1"/>
  <c r="AJ17" i="45"/>
  <c r="AS78" i="45"/>
  <c r="AL78" i="45"/>
  <c r="AU78" i="45" s="1"/>
  <c r="AS81" i="13"/>
  <c r="AI77" i="103"/>
  <c r="AN77" i="103"/>
  <c r="AS10" i="45"/>
  <c r="AL10" i="45"/>
  <c r="AU10" i="45" s="1"/>
  <c r="AJ6" i="45"/>
  <c r="Y74" i="35"/>
  <c r="X74" i="35"/>
  <c r="Z74" i="35" s="1"/>
  <c r="AF79" i="91" l="1"/>
  <c r="AO79" i="91" s="1"/>
  <c r="AE79" i="91"/>
  <c r="W80" i="91"/>
  <c r="AG79" i="91"/>
  <c r="AP79" i="91" s="1"/>
  <c r="AG74" i="35"/>
  <c r="AP74" i="35" s="1"/>
  <c r="AE74" i="35"/>
  <c r="W75" i="35"/>
  <c r="AF74" i="35"/>
  <c r="AO74" i="35" s="1"/>
  <c r="AS73" i="54"/>
  <c r="AL73" i="54"/>
  <c r="AU73" i="54" s="1"/>
  <c r="AJ62" i="54"/>
  <c r="AK62" i="54"/>
  <c r="AT62" i="54" s="1"/>
  <c r="AF76" i="90"/>
  <c r="AO76" i="90" s="1"/>
  <c r="AE76" i="90"/>
  <c r="W77" i="90"/>
  <c r="AG76" i="90"/>
  <c r="AP76" i="90" s="1"/>
  <c r="AI75" i="82"/>
  <c r="AN75" i="82"/>
  <c r="AR74" i="43"/>
  <c r="AK6" i="54"/>
  <c r="AT6" i="54" s="1"/>
  <c r="AJ6" i="54"/>
  <c r="AS11" i="54"/>
  <c r="AL11" i="54"/>
  <c r="AU11" i="54" s="1"/>
  <c r="AS12" i="54"/>
  <c r="AL12" i="54"/>
  <c r="AU12" i="54" s="1"/>
  <c r="AS43" i="54"/>
  <c r="AL43" i="54"/>
  <c r="AU43" i="54" s="1"/>
  <c r="AK4" i="45"/>
  <c r="AT4" i="45" s="1"/>
  <c r="AT81" i="45" s="1"/>
  <c r="AJ4" i="45"/>
  <c r="AH75" i="43"/>
  <c r="AQ75" i="43" s="1"/>
  <c r="AK32" i="54"/>
  <c r="AT32" i="54" s="1"/>
  <c r="AJ32" i="54"/>
  <c r="AS68" i="54"/>
  <c r="AL68" i="54"/>
  <c r="AU68" i="54" s="1"/>
  <c r="AS18" i="54"/>
  <c r="AL18" i="54"/>
  <c r="AU18" i="54" s="1"/>
  <c r="AK21" i="54"/>
  <c r="AT21" i="54" s="1"/>
  <c r="AJ21" i="54"/>
  <c r="AJ57" i="54"/>
  <c r="AK57" i="54"/>
  <c r="AT57" i="54" s="1"/>
  <c r="AS24" i="54"/>
  <c r="AL24" i="54"/>
  <c r="AU24" i="54" s="1"/>
  <c r="AH78" i="55"/>
  <c r="AQ78" i="55" s="1"/>
  <c r="AH78" i="83"/>
  <c r="AQ78" i="83" s="1"/>
  <c r="AJ10" i="54"/>
  <c r="AK10" i="54"/>
  <c r="AT10" i="54" s="1"/>
  <c r="AK46" i="54"/>
  <c r="AT46" i="54" s="1"/>
  <c r="AJ46" i="54"/>
  <c r="AS59" i="54"/>
  <c r="AL59" i="54"/>
  <c r="AU59" i="54" s="1"/>
  <c r="AJ5" i="54"/>
  <c r="AI79" i="54"/>
  <c r="AN79" i="54"/>
  <c r="AN81" i="54" s="1"/>
  <c r="AR77" i="55"/>
  <c r="AS29" i="54"/>
  <c r="AL29" i="54"/>
  <c r="AU29" i="54" s="1"/>
  <c r="AS37" i="54"/>
  <c r="AL37" i="54"/>
  <c r="AU37" i="54" s="1"/>
  <c r="AS3" i="45"/>
  <c r="AL3" i="45"/>
  <c r="AU3" i="45" s="1"/>
  <c r="AJ15" i="54"/>
  <c r="AK15" i="54"/>
  <c r="AT15" i="54" s="1"/>
  <c r="Z78" i="11"/>
  <c r="AH78" i="11"/>
  <c r="AQ78" i="11" s="1"/>
  <c r="Y83" i="95"/>
  <c r="X83" i="95"/>
  <c r="AS7" i="54"/>
  <c r="AL7" i="54"/>
  <c r="AU7" i="54" s="1"/>
  <c r="AJ25" i="54"/>
  <c r="AJ61" i="54"/>
  <c r="AS77" i="54"/>
  <c r="AL77" i="54"/>
  <c r="AU77" i="54" s="1"/>
  <c r="AS54" i="54"/>
  <c r="AL54" i="54"/>
  <c r="AU54" i="54" s="1"/>
  <c r="Z75" i="43"/>
  <c r="AK38" i="54"/>
  <c r="AT38" i="54" s="1"/>
  <c r="AJ38" i="54"/>
  <c r="AS18" i="45"/>
  <c r="AL18" i="45"/>
  <c r="AU18" i="45" s="1"/>
  <c r="AI75" i="42"/>
  <c r="AN75" i="42"/>
  <c r="AH78" i="41"/>
  <c r="AQ78" i="41" s="1"/>
  <c r="AJ27" i="54"/>
  <c r="AK27" i="54"/>
  <c r="AT27" i="54" s="1"/>
  <c r="AJ63" i="54"/>
  <c r="AK63" i="54"/>
  <c r="AT63" i="54" s="1"/>
  <c r="AS76" i="54"/>
  <c r="AL76" i="54"/>
  <c r="AU76" i="54" s="1"/>
  <c r="AR73" i="98"/>
  <c r="Z78" i="55"/>
  <c r="AU81" i="88"/>
  <c r="C11" i="88" s="1"/>
  <c r="F32" i="57" s="1"/>
  <c r="Z78" i="83"/>
  <c r="AJ16" i="54"/>
  <c r="AK16" i="54"/>
  <c r="AT16" i="54" s="1"/>
  <c r="AJ52" i="54"/>
  <c r="AK52" i="54"/>
  <c r="AT52" i="54" s="1"/>
  <c r="AS17" i="54"/>
  <c r="AL17" i="54"/>
  <c r="AU17" i="54" s="1"/>
  <c r="AS42" i="54"/>
  <c r="AL42" i="54"/>
  <c r="AU42" i="54" s="1"/>
  <c r="AI78" i="49"/>
  <c r="AN78" i="49"/>
  <c r="Y78" i="18"/>
  <c r="X78" i="18"/>
  <c r="Z78" i="18" s="1"/>
  <c r="AS30" i="54"/>
  <c r="AL30" i="54"/>
  <c r="AU30" i="54" s="1"/>
  <c r="AI73" i="48"/>
  <c r="AN73" i="48"/>
  <c r="AR75" i="90"/>
  <c r="AI78" i="10"/>
  <c r="AN78" i="10"/>
  <c r="AR77" i="103"/>
  <c r="AI82" i="95"/>
  <c r="AN82" i="95"/>
  <c r="AS13" i="54"/>
  <c r="AL13" i="54"/>
  <c r="AU13" i="54" s="1"/>
  <c r="AS67" i="54"/>
  <c r="AL67" i="54"/>
  <c r="AU67" i="54" s="1"/>
  <c r="AS78" i="54"/>
  <c r="AL78" i="54"/>
  <c r="AU78" i="54" s="1"/>
  <c r="AR71" i="102"/>
  <c r="AK8" i="54"/>
  <c r="AT8" i="54" s="1"/>
  <c r="AJ8" i="54"/>
  <c r="AJ44" i="54"/>
  <c r="AK44" i="54"/>
  <c r="AT44" i="54" s="1"/>
  <c r="AS74" i="54"/>
  <c r="AL74" i="54"/>
  <c r="AU74" i="54" s="1"/>
  <c r="AS53" i="54"/>
  <c r="AL53" i="54"/>
  <c r="AU53" i="54" s="1"/>
  <c r="AH74" i="98"/>
  <c r="AQ74" i="98" s="1"/>
  <c r="AS60" i="54"/>
  <c r="AL60" i="54"/>
  <c r="AU60" i="54" s="1"/>
  <c r="Z78" i="41"/>
  <c r="Y76" i="82"/>
  <c r="Z76" i="82"/>
  <c r="X76" i="82"/>
  <c r="AJ33" i="54"/>
  <c r="AK33" i="54"/>
  <c r="AT33" i="54" s="1"/>
  <c r="AJ69" i="54"/>
  <c r="AK69" i="54"/>
  <c r="AT69" i="54" s="1"/>
  <c r="AS35" i="54"/>
  <c r="AL35" i="54"/>
  <c r="AU35" i="54" s="1"/>
  <c r="AR77" i="41"/>
  <c r="AS81" i="88"/>
  <c r="AK22" i="54"/>
  <c r="AT22" i="54" s="1"/>
  <c r="AJ22" i="54"/>
  <c r="AJ58" i="54"/>
  <c r="AK58" i="54"/>
  <c r="AT58" i="54" s="1"/>
  <c r="AS36" i="54"/>
  <c r="AL36" i="54"/>
  <c r="AU36" i="54" s="1"/>
  <c r="AS47" i="54"/>
  <c r="AL47" i="54"/>
  <c r="AU47" i="54" s="1"/>
  <c r="AI72" i="50"/>
  <c r="AN72" i="50"/>
  <c r="AH74" i="35"/>
  <c r="AQ74" i="35" s="1"/>
  <c r="AS8" i="45"/>
  <c r="AL8" i="45"/>
  <c r="AU8" i="45" s="1"/>
  <c r="AS19" i="54"/>
  <c r="AL19" i="54"/>
  <c r="AU19" i="54" s="1"/>
  <c r="AI76" i="87"/>
  <c r="AN76" i="87"/>
  <c r="Y73" i="85"/>
  <c r="X73" i="85"/>
  <c r="Z73" i="85" s="1"/>
  <c r="AR71" i="94"/>
  <c r="AS11" i="45"/>
  <c r="AL11" i="45"/>
  <c r="AU11" i="45" s="1"/>
  <c r="AK51" i="54"/>
  <c r="AT51" i="54" s="1"/>
  <c r="AJ51" i="54"/>
  <c r="AR78" i="91"/>
  <c r="Y82" i="16"/>
  <c r="X82" i="16"/>
  <c r="AS31" i="54"/>
  <c r="AL31" i="54"/>
  <c r="AU31" i="54" s="1"/>
  <c r="AK14" i="54"/>
  <c r="AT14" i="54" s="1"/>
  <c r="AJ14" i="54"/>
  <c r="AK50" i="54"/>
  <c r="AT50" i="54" s="1"/>
  <c r="AJ50" i="54"/>
  <c r="Z74" i="98"/>
  <c r="Y79" i="10"/>
  <c r="Z79" i="10"/>
  <c r="X79" i="10"/>
  <c r="AH79" i="91"/>
  <c r="AQ79" i="91" s="1"/>
  <c r="AH72" i="102"/>
  <c r="AQ72" i="102" s="1"/>
  <c r="AJ39" i="54"/>
  <c r="AK39" i="54"/>
  <c r="AT39" i="54" s="1"/>
  <c r="AS48" i="54"/>
  <c r="AL48" i="54"/>
  <c r="AU48" i="54" s="1"/>
  <c r="AG74" i="99"/>
  <c r="AP74" i="99" s="1"/>
  <c r="W75" i="99"/>
  <c r="AE74" i="99"/>
  <c r="AF74" i="99"/>
  <c r="AO74" i="99" s="1"/>
  <c r="AJ28" i="54"/>
  <c r="AK28" i="54"/>
  <c r="AT28" i="54" s="1"/>
  <c r="AJ64" i="54"/>
  <c r="AK64" i="54"/>
  <c r="AT64" i="54" s="1"/>
  <c r="AH72" i="94"/>
  <c r="AQ72" i="94" s="1"/>
  <c r="AS41" i="54"/>
  <c r="AL41" i="54"/>
  <c r="AU41" i="54" s="1"/>
  <c r="AS72" i="54"/>
  <c r="AL72" i="54"/>
  <c r="AU72" i="54" s="1"/>
  <c r="AL12" i="45"/>
  <c r="AU12" i="45" s="1"/>
  <c r="AS12" i="45"/>
  <c r="AH78" i="103"/>
  <c r="AQ78" i="103" s="1"/>
  <c r="AJ4" i="54"/>
  <c r="AK4" i="54"/>
  <c r="AT4" i="54" s="1"/>
  <c r="AS71" i="54"/>
  <c r="AL71" i="54"/>
  <c r="AU71" i="54" s="1"/>
  <c r="AS7" i="45"/>
  <c r="AL7" i="45"/>
  <c r="AU7" i="45" s="1"/>
  <c r="AI81" i="16"/>
  <c r="AN81" i="16"/>
  <c r="Y73" i="50"/>
  <c r="X73" i="50"/>
  <c r="Z73" i="50" s="1"/>
  <c r="AI77" i="18"/>
  <c r="AN77" i="18"/>
  <c r="AK26" i="54"/>
  <c r="AT26" i="54" s="1"/>
  <c r="AJ26" i="54"/>
  <c r="AR73" i="35"/>
  <c r="AJ40" i="54"/>
  <c r="AK40" i="54"/>
  <c r="AT40" i="54" s="1"/>
  <c r="AS6" i="45"/>
  <c r="AL6" i="45"/>
  <c r="AU6" i="45" s="1"/>
  <c r="AS49" i="54"/>
  <c r="AL49" i="54"/>
  <c r="AU49" i="54" s="1"/>
  <c r="AS17" i="45"/>
  <c r="AL17" i="45"/>
  <c r="AU17" i="45" s="1"/>
  <c r="AR77" i="11"/>
  <c r="AS55" i="54"/>
  <c r="AL55" i="54"/>
  <c r="AU55" i="54" s="1"/>
  <c r="Y77" i="87"/>
  <c r="X77" i="87"/>
  <c r="AI72" i="85"/>
  <c r="AN72" i="85"/>
  <c r="AS5" i="45"/>
  <c r="AL5" i="45"/>
  <c r="AU5" i="45" s="1"/>
  <c r="Y74" i="48"/>
  <c r="X74" i="48"/>
  <c r="AK20" i="54"/>
  <c r="AT20" i="54" s="1"/>
  <c r="AJ20" i="54"/>
  <c r="AK56" i="54"/>
  <c r="AT56" i="54" s="1"/>
  <c r="AJ56" i="54"/>
  <c r="AH76" i="90"/>
  <c r="AQ76" i="90" s="1"/>
  <c r="Y76" i="42"/>
  <c r="X76" i="42"/>
  <c r="Z72" i="102"/>
  <c r="AJ9" i="54"/>
  <c r="AK9" i="54"/>
  <c r="AT9" i="54" s="1"/>
  <c r="AK45" i="54"/>
  <c r="AT45" i="54" s="1"/>
  <c r="AJ45" i="54"/>
  <c r="AS75" i="54"/>
  <c r="AL75" i="54"/>
  <c r="AU75" i="54" s="1"/>
  <c r="AS65" i="54"/>
  <c r="AL65" i="54"/>
  <c r="AU65" i="54" s="1"/>
  <c r="AS66" i="54"/>
  <c r="AL66" i="54"/>
  <c r="AU66" i="54" s="1"/>
  <c r="AK34" i="54"/>
  <c r="AT34" i="54" s="1"/>
  <c r="AJ34" i="54"/>
  <c r="AK70" i="54"/>
  <c r="AT70" i="54" s="1"/>
  <c r="AJ70" i="54"/>
  <c r="Z72" i="94"/>
  <c r="Z78" i="103"/>
  <c r="AR77" i="83"/>
  <c r="AL3" i="54"/>
  <c r="AU3" i="54" s="1"/>
  <c r="AS3" i="54"/>
  <c r="AS23" i="54"/>
  <c r="AL23" i="54"/>
  <c r="AU23" i="54" s="1"/>
  <c r="Y79" i="49"/>
  <c r="X79" i="49"/>
  <c r="AF73" i="50" l="1"/>
  <c r="AO73" i="50" s="1"/>
  <c r="AG73" i="50"/>
  <c r="AP73" i="50" s="1"/>
  <c r="AE73" i="50"/>
  <c r="W74" i="50"/>
  <c r="AG78" i="18"/>
  <c r="AP78" i="18" s="1"/>
  <c r="W79" i="18"/>
  <c r="AE78" i="18"/>
  <c r="AF78" i="18"/>
  <c r="AO78" i="18" s="1"/>
  <c r="AG73" i="85"/>
  <c r="AP73" i="85" s="1"/>
  <c r="W74" i="85"/>
  <c r="AF73" i="85"/>
  <c r="AO73" i="85" s="1"/>
  <c r="AE73" i="85"/>
  <c r="W73" i="94"/>
  <c r="AG72" i="94"/>
  <c r="AP72" i="94" s="1"/>
  <c r="AE72" i="94"/>
  <c r="AF72" i="94"/>
  <c r="AO72" i="94" s="1"/>
  <c r="AS50" i="54"/>
  <c r="AL50" i="54"/>
  <c r="AU50" i="54" s="1"/>
  <c r="AH82" i="16"/>
  <c r="AQ82" i="16" s="1"/>
  <c r="AS44" i="54"/>
  <c r="AL44" i="54"/>
  <c r="AU44" i="54" s="1"/>
  <c r="AR82" i="95"/>
  <c r="AF78" i="83"/>
  <c r="AO78" i="83" s="1"/>
  <c r="AE78" i="83"/>
  <c r="AG78" i="83"/>
  <c r="AP78" i="83" s="1"/>
  <c r="W79" i="83"/>
  <c r="AS57" i="54"/>
  <c r="AL57" i="54"/>
  <c r="AU57" i="54" s="1"/>
  <c r="Y77" i="90"/>
  <c r="X77" i="90"/>
  <c r="AH73" i="85"/>
  <c r="AQ73" i="85" s="1"/>
  <c r="AH78" i="18"/>
  <c r="AQ78" i="18" s="1"/>
  <c r="AR75" i="42"/>
  <c r="AH79" i="49"/>
  <c r="AQ79" i="49" s="1"/>
  <c r="Z82" i="16"/>
  <c r="AS33" i="54"/>
  <c r="AL33" i="54"/>
  <c r="AU33" i="54" s="1"/>
  <c r="AS8" i="54"/>
  <c r="AL8" i="54"/>
  <c r="AU8" i="54" s="1"/>
  <c r="AH83" i="95"/>
  <c r="AQ83" i="95" s="1"/>
  <c r="AS81" i="45"/>
  <c r="AS46" i="54"/>
  <c r="AL46" i="54"/>
  <c r="AU46" i="54" s="1"/>
  <c r="AS21" i="54"/>
  <c r="AL21" i="54"/>
  <c r="AU21" i="54" s="1"/>
  <c r="AS32" i="54"/>
  <c r="AL32" i="54"/>
  <c r="AU32" i="54" s="1"/>
  <c r="AI76" i="90"/>
  <c r="AN76" i="90"/>
  <c r="AS40" i="54"/>
  <c r="AL40" i="54"/>
  <c r="AU40" i="54" s="1"/>
  <c r="AR77" i="18"/>
  <c r="AG78" i="41"/>
  <c r="AP78" i="41" s="1"/>
  <c r="W79" i="41"/>
  <c r="AE78" i="41"/>
  <c r="AF78" i="41"/>
  <c r="AO78" i="41" s="1"/>
  <c r="AS70" i="54"/>
  <c r="AL70" i="54"/>
  <c r="AU70" i="54" s="1"/>
  <c r="AL20" i="54"/>
  <c r="AU20" i="54" s="1"/>
  <c r="AS20" i="54"/>
  <c r="AH73" i="50"/>
  <c r="AQ73" i="50" s="1"/>
  <c r="AS28" i="54"/>
  <c r="AL28" i="54"/>
  <c r="AU28" i="54" s="1"/>
  <c r="Z79" i="49"/>
  <c r="AH74" i="48"/>
  <c r="AQ74" i="48" s="1"/>
  <c r="AR72" i="85"/>
  <c r="AS26" i="54"/>
  <c r="AL26" i="54"/>
  <c r="AU26" i="54" s="1"/>
  <c r="AH79" i="10"/>
  <c r="AQ79" i="10" s="1"/>
  <c r="AS14" i="54"/>
  <c r="AL14" i="54"/>
  <c r="AU14" i="54" s="1"/>
  <c r="AR72" i="50"/>
  <c r="AS58" i="54"/>
  <c r="AL58" i="54"/>
  <c r="AU58" i="54" s="1"/>
  <c r="AH76" i="82"/>
  <c r="AQ76" i="82" s="1"/>
  <c r="AR73" i="48"/>
  <c r="W79" i="55"/>
  <c r="AE78" i="55"/>
  <c r="AF78" i="55"/>
  <c r="AO78" i="55" s="1"/>
  <c r="AG78" i="55"/>
  <c r="AP78" i="55" s="1"/>
  <c r="AS63" i="54"/>
  <c r="AL63" i="54"/>
  <c r="AU63" i="54" s="1"/>
  <c r="AS38" i="54"/>
  <c r="AL38" i="54"/>
  <c r="AU38" i="54" s="1"/>
  <c r="Z83" i="95"/>
  <c r="AL4" i="45"/>
  <c r="AU4" i="45" s="1"/>
  <c r="AU81" i="45" s="1"/>
  <c r="C11" i="45" s="1"/>
  <c r="AS4" i="45"/>
  <c r="Y80" i="91"/>
  <c r="X80" i="91"/>
  <c r="AE74" i="98"/>
  <c r="AF74" i="98"/>
  <c r="AO74" i="98" s="1"/>
  <c r="AG74" i="98"/>
  <c r="AP74" i="98" s="1"/>
  <c r="W75" i="98"/>
  <c r="AS16" i="54"/>
  <c r="AL16" i="54"/>
  <c r="AU16" i="54" s="1"/>
  <c r="AS9" i="54"/>
  <c r="AL9" i="54"/>
  <c r="AU9" i="54" s="1"/>
  <c r="Z76" i="42"/>
  <c r="AH76" i="42"/>
  <c r="AQ76" i="42" s="1"/>
  <c r="Z74" i="48"/>
  <c r="AT81" i="54"/>
  <c r="AI74" i="99"/>
  <c r="AN74" i="99"/>
  <c r="AS39" i="54"/>
  <c r="AL39" i="54"/>
  <c r="AU39" i="54" s="1"/>
  <c r="AE79" i="10"/>
  <c r="AF79" i="10"/>
  <c r="AO79" i="10" s="1"/>
  <c r="W80" i="10"/>
  <c r="AG79" i="10"/>
  <c r="AP79" i="10" s="1"/>
  <c r="AR76" i="87"/>
  <c r="AS22" i="54"/>
  <c r="AL22" i="54"/>
  <c r="AU22" i="54" s="1"/>
  <c r="W77" i="82"/>
  <c r="AE76" i="82"/>
  <c r="AF76" i="82"/>
  <c r="AO76" i="82" s="1"/>
  <c r="AG76" i="82"/>
  <c r="AP76" i="82" s="1"/>
  <c r="AR78" i="49"/>
  <c r="AS52" i="54"/>
  <c r="AL52" i="54"/>
  <c r="AU52" i="54" s="1"/>
  <c r="AS61" i="54"/>
  <c r="AL61" i="54"/>
  <c r="AU61" i="54" s="1"/>
  <c r="AE78" i="11"/>
  <c r="AF78" i="11"/>
  <c r="AO78" i="11" s="1"/>
  <c r="W79" i="11"/>
  <c r="AG78" i="11"/>
  <c r="AP78" i="11" s="1"/>
  <c r="AR79" i="54"/>
  <c r="AR81" i="54" s="1"/>
  <c r="AL79" i="54"/>
  <c r="AU79" i="54" s="1"/>
  <c r="AR75" i="82"/>
  <c r="Y75" i="35"/>
  <c r="X75" i="35"/>
  <c r="AI79" i="91"/>
  <c r="AN79" i="91"/>
  <c r="AS51" i="54"/>
  <c r="AL51" i="54"/>
  <c r="AU51" i="54" s="1"/>
  <c r="AS69" i="54"/>
  <c r="AL69" i="54"/>
  <c r="AU69" i="54" s="1"/>
  <c r="AS15" i="54"/>
  <c r="AL15" i="54"/>
  <c r="AU15" i="54" s="1"/>
  <c r="AS34" i="54"/>
  <c r="AL34" i="54"/>
  <c r="AU34" i="54" s="1"/>
  <c r="W73" i="102"/>
  <c r="AG72" i="102"/>
  <c r="AP72" i="102" s="1"/>
  <c r="AE72" i="102"/>
  <c r="AF72" i="102"/>
  <c r="AO72" i="102" s="1"/>
  <c r="AH77" i="87"/>
  <c r="AQ77" i="87" s="1"/>
  <c r="AF78" i="103"/>
  <c r="AO78" i="103" s="1"/>
  <c r="AG78" i="103"/>
  <c r="AP78" i="103" s="1"/>
  <c r="AE78" i="103"/>
  <c r="W79" i="103"/>
  <c r="AS45" i="54"/>
  <c r="AL45" i="54"/>
  <c r="AU45" i="54" s="1"/>
  <c r="AS56" i="54"/>
  <c r="AL56" i="54"/>
  <c r="AU56" i="54" s="1"/>
  <c r="Z77" i="87"/>
  <c r="AR81" i="16"/>
  <c r="AS4" i="54"/>
  <c r="AS81" i="54" s="1"/>
  <c r="AL4" i="54"/>
  <c r="AU4" i="54" s="1"/>
  <c r="AS64" i="54"/>
  <c r="AL64" i="54"/>
  <c r="AU64" i="54" s="1"/>
  <c r="Y75" i="99"/>
  <c r="Z75" i="99"/>
  <c r="X75" i="99"/>
  <c r="AR78" i="10"/>
  <c r="AS27" i="54"/>
  <c r="AL27" i="54"/>
  <c r="AU27" i="54" s="1"/>
  <c r="AF75" i="43"/>
  <c r="AO75" i="43" s="1"/>
  <c r="AG75" i="43"/>
  <c r="AP75" i="43" s="1"/>
  <c r="W76" i="43"/>
  <c r="AE75" i="43"/>
  <c r="AS25" i="54"/>
  <c r="AL25" i="54"/>
  <c r="AU25" i="54" s="1"/>
  <c r="AS5" i="54"/>
  <c r="AL5" i="54"/>
  <c r="AU5" i="54" s="1"/>
  <c r="AS10" i="54"/>
  <c r="AL10" i="54"/>
  <c r="AU10" i="54" s="1"/>
  <c r="AS6" i="54"/>
  <c r="AL6" i="54"/>
  <c r="AU6" i="54" s="1"/>
  <c r="AU81" i="54" s="1"/>
  <c r="C11" i="54" s="1"/>
  <c r="AS62" i="54"/>
  <c r="AL62" i="54"/>
  <c r="AU62" i="54" s="1"/>
  <c r="AI74" i="35"/>
  <c r="AN74" i="35"/>
  <c r="Y77" i="82" l="1"/>
  <c r="X77" i="82"/>
  <c r="AH77" i="90"/>
  <c r="AQ77" i="90" s="1"/>
  <c r="AI74" i="98"/>
  <c r="AN74" i="98"/>
  <c r="AF83" i="95"/>
  <c r="AO83" i="95" s="1"/>
  <c r="W84" i="95"/>
  <c r="AE83" i="95"/>
  <c r="AG83" i="95"/>
  <c r="AP83" i="95" s="1"/>
  <c r="Z77" i="90"/>
  <c r="Y79" i="83"/>
  <c r="Z79" i="83"/>
  <c r="X79" i="83"/>
  <c r="AR76" i="90"/>
  <c r="Y74" i="85"/>
  <c r="X74" i="85"/>
  <c r="Z74" i="85" s="1"/>
  <c r="AI78" i="11"/>
  <c r="AN78" i="11"/>
  <c r="Y80" i="10"/>
  <c r="X80" i="10"/>
  <c r="AH75" i="35"/>
  <c r="AQ75" i="35" s="1"/>
  <c r="AH80" i="91"/>
  <c r="AQ80" i="91" s="1"/>
  <c r="W80" i="49"/>
  <c r="AE79" i="49"/>
  <c r="AF79" i="49"/>
  <c r="AO79" i="49" s="1"/>
  <c r="AG79" i="49"/>
  <c r="AP79" i="49" s="1"/>
  <c r="Y73" i="94"/>
  <c r="X73" i="94"/>
  <c r="Y74" i="50"/>
  <c r="X74" i="50"/>
  <c r="AF75" i="99"/>
  <c r="AO75" i="99" s="1"/>
  <c r="AG75" i="99"/>
  <c r="AP75" i="99" s="1"/>
  <c r="W76" i="99"/>
  <c r="AE75" i="99"/>
  <c r="AI72" i="102"/>
  <c r="AN72" i="102"/>
  <c r="AI75" i="43"/>
  <c r="AN75" i="43"/>
  <c r="Z75" i="35"/>
  <c r="AI79" i="10"/>
  <c r="AN79" i="10"/>
  <c r="AE74" i="48"/>
  <c r="AF74" i="48"/>
  <c r="AO74" i="48" s="1"/>
  <c r="AG74" i="48"/>
  <c r="AP74" i="48" s="1"/>
  <c r="W75" i="48"/>
  <c r="AE76" i="42"/>
  <c r="AF76" i="42"/>
  <c r="AO76" i="42" s="1"/>
  <c r="W77" i="42"/>
  <c r="AG76" i="42"/>
  <c r="AP76" i="42" s="1"/>
  <c r="Z80" i="91"/>
  <c r="AI78" i="55"/>
  <c r="AN78" i="55"/>
  <c r="AI78" i="83"/>
  <c r="AN78" i="83"/>
  <c r="AI73" i="50"/>
  <c r="AN73" i="50"/>
  <c r="AI72" i="94"/>
  <c r="AN72" i="94"/>
  <c r="AR79" i="91"/>
  <c r="W78" i="87"/>
  <c r="AF77" i="87"/>
  <c r="AO77" i="87" s="1"/>
  <c r="AG77" i="87"/>
  <c r="AP77" i="87" s="1"/>
  <c r="AE77" i="87"/>
  <c r="X79" i="103"/>
  <c r="Y79" i="103"/>
  <c r="Z79" i="103" s="1"/>
  <c r="Y75" i="98"/>
  <c r="Z75" i="98" s="1"/>
  <c r="X75" i="98"/>
  <c r="Y79" i="55"/>
  <c r="Z79" i="55"/>
  <c r="X79" i="55"/>
  <c r="AI78" i="41"/>
  <c r="AN78" i="41"/>
  <c r="AI73" i="85"/>
  <c r="AN73" i="85"/>
  <c r="AI78" i="18"/>
  <c r="AN78" i="18"/>
  <c r="AR74" i="99"/>
  <c r="AR74" i="35"/>
  <c r="AI78" i="103"/>
  <c r="AN78" i="103"/>
  <c r="Y73" i="102"/>
  <c r="Z73" i="102" s="1"/>
  <c r="X73" i="102"/>
  <c r="Y76" i="43"/>
  <c r="X76" i="43"/>
  <c r="AH75" i="99"/>
  <c r="AQ75" i="99" s="1"/>
  <c r="Y79" i="11"/>
  <c r="X79" i="11"/>
  <c r="AI76" i="82"/>
  <c r="AN76" i="82"/>
  <c r="Y79" i="41"/>
  <c r="Z79" i="41"/>
  <c r="X79" i="41"/>
  <c r="AG82" i="16"/>
  <c r="AP82" i="16" s="1"/>
  <c r="AE82" i="16"/>
  <c r="AF82" i="16"/>
  <c r="AO82" i="16" s="1"/>
  <c r="W83" i="16"/>
  <c r="Y79" i="18"/>
  <c r="Z79" i="18"/>
  <c r="X79" i="18"/>
  <c r="AE79" i="103" l="1"/>
  <c r="AF79" i="103"/>
  <c r="AO79" i="103" s="1"/>
  <c r="W80" i="103"/>
  <c r="AG79" i="103"/>
  <c r="AP79" i="103" s="1"/>
  <c r="W74" i="102"/>
  <c r="AF73" i="102"/>
  <c r="AO73" i="102" s="1"/>
  <c r="AE73" i="102"/>
  <c r="AG73" i="102"/>
  <c r="AP73" i="102" s="1"/>
  <c r="W76" i="98"/>
  <c r="AF75" i="98"/>
  <c r="AO75" i="98" s="1"/>
  <c r="AE75" i="98"/>
  <c r="AG75" i="98"/>
  <c r="AP75" i="98" s="1"/>
  <c r="AE74" i="85"/>
  <c r="W75" i="85"/>
  <c r="AG74" i="85"/>
  <c r="AP74" i="85" s="1"/>
  <c r="AF74" i="85"/>
  <c r="AO74" i="85" s="1"/>
  <c r="Z76" i="43"/>
  <c r="AH76" i="43"/>
  <c r="AQ76" i="43" s="1"/>
  <c r="Y78" i="87"/>
  <c r="X78" i="87"/>
  <c r="W80" i="83"/>
  <c r="AG79" i="83"/>
  <c r="AP79" i="83" s="1"/>
  <c r="AF79" i="83"/>
  <c r="AO79" i="83" s="1"/>
  <c r="AE79" i="83"/>
  <c r="AH79" i="103"/>
  <c r="AQ79" i="103" s="1"/>
  <c r="Y76" i="99"/>
  <c r="Z76" i="99"/>
  <c r="X76" i="99"/>
  <c r="AH73" i="94"/>
  <c r="AQ73" i="94" s="1"/>
  <c r="AI79" i="49"/>
  <c r="AN79" i="49"/>
  <c r="AH80" i="10"/>
  <c r="AQ80" i="10" s="1"/>
  <c r="AE79" i="55"/>
  <c r="W80" i="55"/>
  <c r="AF79" i="55"/>
  <c r="AO79" i="55" s="1"/>
  <c r="AG79" i="55"/>
  <c r="AP79" i="55" s="1"/>
  <c r="Y75" i="48"/>
  <c r="X75" i="48"/>
  <c r="AI75" i="99"/>
  <c r="AN75" i="99"/>
  <c r="Y84" i="95"/>
  <c r="Z84" i="95" s="1"/>
  <c r="X84" i="95"/>
  <c r="Y83" i="16"/>
  <c r="X83" i="16"/>
  <c r="AH73" i="102"/>
  <c r="AQ73" i="102" s="1"/>
  <c r="AR73" i="85"/>
  <c r="AH75" i="98"/>
  <c r="AQ75" i="98" s="1"/>
  <c r="AR78" i="83"/>
  <c r="Y77" i="42"/>
  <c r="Z77" i="42"/>
  <c r="X77" i="42"/>
  <c r="AR75" i="43"/>
  <c r="Z73" i="94"/>
  <c r="Y80" i="49"/>
  <c r="Z80" i="49"/>
  <c r="X80" i="49"/>
  <c r="Z80" i="10"/>
  <c r="AG77" i="90"/>
  <c r="AP77" i="90" s="1"/>
  <c r="AF77" i="90"/>
  <c r="AO77" i="90" s="1"/>
  <c r="W78" i="90"/>
  <c r="AE77" i="90"/>
  <c r="AF79" i="41"/>
  <c r="AO79" i="41" s="1"/>
  <c r="AG79" i="41"/>
  <c r="AP79" i="41" s="1"/>
  <c r="AE79" i="41"/>
  <c r="W80" i="41"/>
  <c r="AR78" i="103"/>
  <c r="AR73" i="50"/>
  <c r="AH79" i="18"/>
  <c r="AQ79" i="18" s="1"/>
  <c r="AI82" i="16"/>
  <c r="AN82" i="16"/>
  <c r="AR76" i="82"/>
  <c r="AI77" i="87"/>
  <c r="AN77" i="87"/>
  <c r="AI74" i="48"/>
  <c r="AN74" i="48"/>
  <c r="AR74" i="98"/>
  <c r="AH77" i="82"/>
  <c r="AQ77" i="82" s="1"/>
  <c r="AH74" i="85"/>
  <c r="AQ74" i="85" s="1"/>
  <c r="AR78" i="41"/>
  <c r="AR72" i="94"/>
  <c r="AR78" i="55"/>
  <c r="AI76" i="42"/>
  <c r="AN76" i="42"/>
  <c r="AR72" i="102"/>
  <c r="AH74" i="50"/>
  <c r="AQ74" i="50" s="1"/>
  <c r="Z77" i="82"/>
  <c r="AR78" i="18"/>
  <c r="AG75" i="35"/>
  <c r="AP75" i="35" s="1"/>
  <c r="W76" i="35"/>
  <c r="AF75" i="35"/>
  <c r="AO75" i="35" s="1"/>
  <c r="AE75" i="35"/>
  <c r="W80" i="18"/>
  <c r="AF79" i="18"/>
  <c r="AO79" i="18" s="1"/>
  <c r="AG79" i="18"/>
  <c r="AP79" i="18" s="1"/>
  <c r="AE79" i="18"/>
  <c r="AH79" i="11"/>
  <c r="AQ79" i="11" s="1"/>
  <c r="AH79" i="41"/>
  <c r="AQ79" i="41" s="1"/>
  <c r="Z79" i="11"/>
  <c r="AH79" i="55"/>
  <c r="AQ79" i="55" s="1"/>
  <c r="W81" i="91"/>
  <c r="AE80" i="91"/>
  <c r="AN80" i="91" s="1"/>
  <c r="AF80" i="91"/>
  <c r="AG80" i="91"/>
  <c r="AP80" i="91" s="1"/>
  <c r="AR79" i="10"/>
  <c r="Z74" i="50"/>
  <c r="AR78" i="11"/>
  <c r="AH79" i="83"/>
  <c r="AQ79" i="83" s="1"/>
  <c r="AI83" i="95"/>
  <c r="AN83" i="95"/>
  <c r="AE84" i="95" l="1"/>
  <c r="AN84" i="95" s="1"/>
  <c r="AF84" i="95"/>
  <c r="AO84" i="95" s="1"/>
  <c r="AG84" i="95"/>
  <c r="W85" i="95"/>
  <c r="AR76" i="42"/>
  <c r="AI80" i="91"/>
  <c r="AO80" i="91"/>
  <c r="AR74" i="48"/>
  <c r="AR82" i="16"/>
  <c r="AI79" i="41"/>
  <c r="AN79" i="41"/>
  <c r="AF73" i="94"/>
  <c r="AO73" i="94" s="1"/>
  <c r="W74" i="94"/>
  <c r="AE73" i="94"/>
  <c r="AG73" i="94"/>
  <c r="AP73" i="94" s="1"/>
  <c r="AR79" i="49"/>
  <c r="AH76" i="99"/>
  <c r="AQ76" i="99" s="1"/>
  <c r="Y80" i="83"/>
  <c r="X80" i="83"/>
  <c r="Y74" i="102"/>
  <c r="Z74" i="102"/>
  <c r="X74" i="102"/>
  <c r="AE77" i="82"/>
  <c r="W78" i="82"/>
  <c r="AG77" i="82"/>
  <c r="AP77" i="82" s="1"/>
  <c r="AF77" i="82"/>
  <c r="AO77" i="82" s="1"/>
  <c r="AF76" i="99"/>
  <c r="AO76" i="99" s="1"/>
  <c r="AG76" i="99"/>
  <c r="AP76" i="99" s="1"/>
  <c r="AE76" i="99"/>
  <c r="W77" i="99"/>
  <c r="AH78" i="87"/>
  <c r="AQ78" i="87" s="1"/>
  <c r="Y75" i="85"/>
  <c r="Z75" i="85"/>
  <c r="X75" i="85"/>
  <c r="Y76" i="98"/>
  <c r="X76" i="98"/>
  <c r="Z76" i="98" s="1"/>
  <c r="AE79" i="11"/>
  <c r="W80" i="11"/>
  <c r="AG79" i="11"/>
  <c r="AP79" i="11" s="1"/>
  <c r="AF79" i="11"/>
  <c r="AO79" i="11" s="1"/>
  <c r="AI79" i="18"/>
  <c r="AN79" i="18"/>
  <c r="AR77" i="87"/>
  <c r="W81" i="10"/>
  <c r="AG80" i="10"/>
  <c r="AP80" i="10" s="1"/>
  <c r="AF80" i="10"/>
  <c r="AO80" i="10" s="1"/>
  <c r="AE80" i="10"/>
  <c r="AH83" i="16"/>
  <c r="AQ83" i="16" s="1"/>
  <c r="Z78" i="87"/>
  <c r="AI74" i="85"/>
  <c r="AN74" i="85"/>
  <c r="AF74" i="50"/>
  <c r="AO74" i="50" s="1"/>
  <c r="AE74" i="50"/>
  <c r="W75" i="50"/>
  <c r="AG74" i="50"/>
  <c r="AP74" i="50" s="1"/>
  <c r="AI75" i="35"/>
  <c r="AN75" i="35"/>
  <c r="Y81" i="91"/>
  <c r="X81" i="91"/>
  <c r="X76" i="35"/>
  <c r="Y76" i="35"/>
  <c r="Z76" i="35"/>
  <c r="AH80" i="49"/>
  <c r="AQ80" i="49" s="1"/>
  <c r="AH77" i="42"/>
  <c r="AQ77" i="42" s="1"/>
  <c r="Z83" i="16"/>
  <c r="AR75" i="99"/>
  <c r="AI79" i="83"/>
  <c r="AN79" i="83"/>
  <c r="AF76" i="43"/>
  <c r="AO76" i="43" s="1"/>
  <c r="AG76" i="43"/>
  <c r="AP76" i="43" s="1"/>
  <c r="AE76" i="43"/>
  <c r="W77" i="43"/>
  <c r="Y80" i="103"/>
  <c r="Z80" i="103" s="1"/>
  <c r="X80" i="103"/>
  <c r="W81" i="49"/>
  <c r="AG80" i="49"/>
  <c r="AP80" i="49" s="1"/>
  <c r="AE80" i="49"/>
  <c r="AF80" i="49"/>
  <c r="AO80" i="49" s="1"/>
  <c r="AE77" i="42"/>
  <c r="AF77" i="42"/>
  <c r="AO77" i="42" s="1"/>
  <c r="AG77" i="42"/>
  <c r="AP77" i="42" s="1"/>
  <c r="W78" i="42"/>
  <c r="AH75" i="48"/>
  <c r="AQ75" i="48" s="1"/>
  <c r="Y80" i="55"/>
  <c r="Z80" i="55" s="1"/>
  <c r="X80" i="55"/>
  <c r="AI73" i="102"/>
  <c r="AN73" i="102"/>
  <c r="AI77" i="90"/>
  <c r="AN77" i="90"/>
  <c r="AR83" i="95"/>
  <c r="Y80" i="18"/>
  <c r="Z80" i="18"/>
  <c r="X80" i="18"/>
  <c r="Y80" i="41"/>
  <c r="Z80" i="41" s="1"/>
  <c r="X80" i="41"/>
  <c r="Y78" i="90"/>
  <c r="Z78" i="90"/>
  <c r="X78" i="90"/>
  <c r="AH84" i="95"/>
  <c r="AQ84" i="95" s="1"/>
  <c r="Z75" i="48"/>
  <c r="AI79" i="55"/>
  <c r="AN79" i="55"/>
  <c r="AI75" i="98"/>
  <c r="AN75" i="98"/>
  <c r="AI79" i="103"/>
  <c r="AN79" i="103"/>
  <c r="AG80" i="41" l="1"/>
  <c r="AP80" i="41" s="1"/>
  <c r="W81" i="41"/>
  <c r="AE80" i="41"/>
  <c r="AF80" i="41"/>
  <c r="AO80" i="41" s="1"/>
  <c r="AG80" i="55"/>
  <c r="AP80" i="55" s="1"/>
  <c r="W81" i="55"/>
  <c r="AE80" i="55"/>
  <c r="AF80" i="55"/>
  <c r="AO80" i="55" s="1"/>
  <c r="AE76" i="98"/>
  <c r="AF76" i="98"/>
  <c r="AO76" i="98" s="1"/>
  <c r="W77" i="98"/>
  <c r="AG76" i="98"/>
  <c r="AP76" i="98" s="1"/>
  <c r="AF80" i="103"/>
  <c r="AO80" i="103" s="1"/>
  <c r="W81" i="103"/>
  <c r="AG80" i="103"/>
  <c r="AP80" i="103" s="1"/>
  <c r="AE80" i="103"/>
  <c r="AI74" i="50"/>
  <c r="AN74" i="50"/>
  <c r="AH80" i="83"/>
  <c r="AQ80" i="83" s="1"/>
  <c r="AI76" i="43"/>
  <c r="AN76" i="43"/>
  <c r="AI76" i="99"/>
  <c r="AN76" i="99"/>
  <c r="Y78" i="82"/>
  <c r="Z78" i="82" s="1"/>
  <c r="X78" i="82"/>
  <c r="Z80" i="83"/>
  <c r="Y74" i="94"/>
  <c r="X74" i="94"/>
  <c r="Y77" i="43"/>
  <c r="X77" i="43"/>
  <c r="Y77" i="99"/>
  <c r="X77" i="99"/>
  <c r="AI73" i="94"/>
  <c r="AN73" i="94"/>
  <c r="AR73" i="102"/>
  <c r="Y81" i="49"/>
  <c r="Z81" i="49"/>
  <c r="X81" i="49"/>
  <c r="AF76" i="35"/>
  <c r="AO76" i="35" s="1"/>
  <c r="AG76" i="35"/>
  <c r="AP76" i="35" s="1"/>
  <c r="W77" i="35"/>
  <c r="AE76" i="35"/>
  <c r="AR75" i="98"/>
  <c r="AH80" i="41"/>
  <c r="AQ80" i="41" s="1"/>
  <c r="AH80" i="55"/>
  <c r="AQ80" i="55" s="1"/>
  <c r="AI77" i="42"/>
  <c r="AN77" i="42"/>
  <c r="AH80" i="103"/>
  <c r="AQ80" i="103" s="1"/>
  <c r="AF83" i="16"/>
  <c r="AO83" i="16" s="1"/>
  <c r="W84" i="16"/>
  <c r="AG83" i="16"/>
  <c r="AE83" i="16"/>
  <c r="AN83" i="16" s="1"/>
  <c r="AR75" i="35"/>
  <c r="Y81" i="10"/>
  <c r="Z81" i="10"/>
  <c r="X81" i="10"/>
  <c r="AI77" i="82"/>
  <c r="AN77" i="82"/>
  <c r="X85" i="95"/>
  <c r="Y85" i="95"/>
  <c r="Z85" i="95"/>
  <c r="AR79" i="18"/>
  <c r="AH76" i="98"/>
  <c r="AQ76" i="98" s="1"/>
  <c r="AH76" i="35"/>
  <c r="AQ76" i="35" s="1"/>
  <c r="AR74" i="85"/>
  <c r="AH75" i="85"/>
  <c r="AQ75" i="85" s="1"/>
  <c r="AH74" i="102"/>
  <c r="AQ74" i="102" s="1"/>
  <c r="AI84" i="95"/>
  <c r="AP84" i="95"/>
  <c r="W79" i="90"/>
  <c r="AE78" i="90"/>
  <c r="AG78" i="90"/>
  <c r="AP78" i="90" s="1"/>
  <c r="AF78" i="90"/>
  <c r="AO78" i="90" s="1"/>
  <c r="AH81" i="91"/>
  <c r="AQ81" i="91" s="1"/>
  <c r="AF78" i="87"/>
  <c r="AO78" i="87" s="1"/>
  <c r="W79" i="87"/>
  <c r="AE78" i="87"/>
  <c r="AG78" i="87"/>
  <c r="AP78" i="87" s="1"/>
  <c r="Y80" i="11"/>
  <c r="X80" i="11"/>
  <c r="AE75" i="85"/>
  <c r="AG75" i="85"/>
  <c r="AP75" i="85" s="1"/>
  <c r="W76" i="85"/>
  <c r="AF75" i="85"/>
  <c r="AO75" i="85" s="1"/>
  <c r="AF74" i="102"/>
  <c r="AO74" i="102" s="1"/>
  <c r="AE74" i="102"/>
  <c r="AG74" i="102"/>
  <c r="AP74" i="102" s="1"/>
  <c r="W75" i="102"/>
  <c r="AR79" i="41"/>
  <c r="AR80" i="91"/>
  <c r="AR79" i="103"/>
  <c r="W81" i="18"/>
  <c r="AE80" i="18"/>
  <c r="AF80" i="18"/>
  <c r="AO80" i="18" s="1"/>
  <c r="AG80" i="18"/>
  <c r="AP80" i="18" s="1"/>
  <c r="AR79" i="55"/>
  <c r="AE75" i="48"/>
  <c r="AF75" i="48"/>
  <c r="AO75" i="48" s="1"/>
  <c r="AG75" i="48"/>
  <c r="AP75" i="48" s="1"/>
  <c r="W76" i="48"/>
  <c r="AH78" i="90"/>
  <c r="AQ78" i="90" s="1"/>
  <c r="AH80" i="18"/>
  <c r="AQ80" i="18" s="1"/>
  <c r="AR77" i="90"/>
  <c r="Y78" i="42"/>
  <c r="X78" i="42"/>
  <c r="AI80" i="49"/>
  <c r="AN80" i="49"/>
  <c r="AR79" i="83"/>
  <c r="Z81" i="91"/>
  <c r="Y75" i="50"/>
  <c r="X75" i="50"/>
  <c r="Z75" i="50" s="1"/>
  <c r="AI80" i="10"/>
  <c r="AN80" i="10"/>
  <c r="AI79" i="11"/>
  <c r="AN79" i="11"/>
  <c r="AE78" i="82" l="1"/>
  <c r="W79" i="82"/>
  <c r="AG78" i="82"/>
  <c r="AP78" i="82" s="1"/>
  <c r="AF78" i="82"/>
  <c r="AO78" i="82" s="1"/>
  <c r="W76" i="50"/>
  <c r="AE75" i="50"/>
  <c r="AF75" i="50"/>
  <c r="AO75" i="50" s="1"/>
  <c r="AG75" i="50"/>
  <c r="AP75" i="50" s="1"/>
  <c r="AG81" i="10"/>
  <c r="AP81" i="10" s="1"/>
  <c r="AE81" i="10"/>
  <c r="AF81" i="10"/>
  <c r="AO81" i="10" s="1"/>
  <c r="W82" i="10"/>
  <c r="Y77" i="35"/>
  <c r="X77" i="35"/>
  <c r="Z77" i="35" s="1"/>
  <c r="Y75" i="102"/>
  <c r="X75" i="102"/>
  <c r="Y84" i="16"/>
  <c r="X84" i="16"/>
  <c r="AH77" i="43"/>
  <c r="AQ77" i="43" s="1"/>
  <c r="AE80" i="83"/>
  <c r="AG80" i="83"/>
  <c r="AP80" i="83" s="1"/>
  <c r="W81" i="83"/>
  <c r="AF80" i="83"/>
  <c r="AO80" i="83" s="1"/>
  <c r="Y81" i="103"/>
  <c r="Z81" i="103"/>
  <c r="X81" i="103"/>
  <c r="AI76" i="98"/>
  <c r="AN76" i="98"/>
  <c r="Y76" i="48"/>
  <c r="X76" i="48"/>
  <c r="Z76" i="48" s="1"/>
  <c r="AR80" i="49"/>
  <c r="AI78" i="90"/>
  <c r="AN78" i="90"/>
  <c r="AH85" i="95"/>
  <c r="AQ85" i="95" s="1"/>
  <c r="Z77" i="43"/>
  <c r="AH78" i="82"/>
  <c r="AQ78" i="82" s="1"/>
  <c r="AR76" i="43"/>
  <c r="AR76" i="99"/>
  <c r="AH78" i="42"/>
  <c r="AQ78" i="42" s="1"/>
  <c r="AI74" i="102"/>
  <c r="AN74" i="102"/>
  <c r="AI75" i="85"/>
  <c r="AN75" i="85"/>
  <c r="AI78" i="87"/>
  <c r="AN78" i="87"/>
  <c r="Y79" i="90"/>
  <c r="X79" i="90"/>
  <c r="AR77" i="42"/>
  <c r="AH81" i="49"/>
  <c r="AQ81" i="49" s="1"/>
  <c r="AR73" i="94"/>
  <c r="AR74" i="50"/>
  <c r="AI80" i="41"/>
  <c r="AN80" i="41"/>
  <c r="AR80" i="10"/>
  <c r="AE85" i="95"/>
  <c r="AG85" i="95"/>
  <c r="AP85" i="95" s="1"/>
  <c r="AF85" i="95"/>
  <c r="AO85" i="95" s="1"/>
  <c r="W86" i="95"/>
  <c r="AI83" i="16"/>
  <c r="AP83" i="16"/>
  <c r="AR79" i="11"/>
  <c r="Z78" i="42"/>
  <c r="AI75" i="48"/>
  <c r="AN75" i="48"/>
  <c r="AI80" i="18"/>
  <c r="AN80" i="18"/>
  <c r="AH80" i="11"/>
  <c r="AQ80" i="11" s="1"/>
  <c r="Y79" i="87"/>
  <c r="X79" i="87"/>
  <c r="AR77" i="82"/>
  <c r="AE81" i="49"/>
  <c r="AN81" i="49" s="1"/>
  <c r="AG81" i="49"/>
  <c r="W82" i="49"/>
  <c r="AF81" i="49"/>
  <c r="AO81" i="49" s="1"/>
  <c r="AH77" i="99"/>
  <c r="AQ77" i="99" s="1"/>
  <c r="AH74" i="94"/>
  <c r="AQ74" i="94" s="1"/>
  <c r="AI80" i="55"/>
  <c r="AN80" i="55"/>
  <c r="Y81" i="41"/>
  <c r="X81" i="41"/>
  <c r="AH75" i="50"/>
  <c r="AQ75" i="50" s="1"/>
  <c r="Y76" i="85"/>
  <c r="X76" i="85"/>
  <c r="W82" i="91"/>
  <c r="AG81" i="91"/>
  <c r="AP81" i="91" s="1"/>
  <c r="AF81" i="91"/>
  <c r="AO81" i="91" s="1"/>
  <c r="AE81" i="91"/>
  <c r="Y81" i="18"/>
  <c r="X81" i="18"/>
  <c r="Z81" i="18" s="1"/>
  <c r="Z80" i="11"/>
  <c r="AR84" i="95"/>
  <c r="AH81" i="10"/>
  <c r="AQ81" i="10" s="1"/>
  <c r="AI76" i="35"/>
  <c r="AR76" i="35" s="1"/>
  <c r="AN76" i="35"/>
  <c r="Z77" i="99"/>
  <c r="Z74" i="94"/>
  <c r="AI80" i="103"/>
  <c r="AN80" i="103"/>
  <c r="Y77" i="98"/>
  <c r="X77" i="98"/>
  <c r="Z77" i="98" s="1"/>
  <c r="Y81" i="55"/>
  <c r="X81" i="55"/>
  <c r="AG76" i="48" l="1"/>
  <c r="AP76" i="48" s="1"/>
  <c r="AF76" i="48"/>
  <c r="AO76" i="48" s="1"/>
  <c r="AE76" i="48"/>
  <c r="W77" i="48"/>
  <c r="AE81" i="18"/>
  <c r="W82" i="18"/>
  <c r="AF81" i="18"/>
  <c r="AO81" i="18" s="1"/>
  <c r="AG81" i="18"/>
  <c r="AP81" i="18" s="1"/>
  <c r="AE77" i="98"/>
  <c r="AG77" i="98"/>
  <c r="AP77" i="98" s="1"/>
  <c r="AF77" i="98"/>
  <c r="AO77" i="98" s="1"/>
  <c r="W78" i="98"/>
  <c r="AG77" i="35"/>
  <c r="AP77" i="35" s="1"/>
  <c r="AE77" i="35"/>
  <c r="W78" i="35"/>
  <c r="AF77" i="35"/>
  <c r="AO77" i="35" s="1"/>
  <c r="W82" i="103"/>
  <c r="AG81" i="103"/>
  <c r="AP81" i="103" s="1"/>
  <c r="AF81" i="103"/>
  <c r="AO81" i="103" s="1"/>
  <c r="AE81" i="103"/>
  <c r="AH84" i="16"/>
  <c r="AQ84" i="16" s="1"/>
  <c r="AR75" i="48"/>
  <c r="AR78" i="87"/>
  <c r="Z84" i="16"/>
  <c r="AH77" i="35"/>
  <c r="AQ77" i="35" s="1"/>
  <c r="AH76" i="85"/>
  <c r="AQ76" i="85" s="1"/>
  <c r="AR80" i="55"/>
  <c r="AH79" i="87"/>
  <c r="AQ79" i="87" s="1"/>
  <c r="AE78" i="42"/>
  <c r="W79" i="42"/>
  <c r="AF78" i="42"/>
  <c r="AO78" i="42" s="1"/>
  <c r="AG78" i="42"/>
  <c r="AP78" i="42" s="1"/>
  <c r="X86" i="95"/>
  <c r="Y86" i="95"/>
  <c r="Z86" i="95"/>
  <c r="AE77" i="43"/>
  <c r="AF77" i="43"/>
  <c r="AO77" i="43" s="1"/>
  <c r="AG77" i="43"/>
  <c r="AP77" i="43" s="1"/>
  <c r="W78" i="43"/>
  <c r="Y76" i="50"/>
  <c r="Z76" i="50"/>
  <c r="X76" i="50"/>
  <c r="AH77" i="98"/>
  <c r="AQ77" i="98" s="1"/>
  <c r="Y82" i="91"/>
  <c r="X82" i="91"/>
  <c r="Z76" i="85"/>
  <c r="Y82" i="49"/>
  <c r="Z82" i="49"/>
  <c r="X82" i="49"/>
  <c r="Z79" i="87"/>
  <c r="AR80" i="41"/>
  <c r="AH79" i="90"/>
  <c r="AQ79" i="90" s="1"/>
  <c r="AR75" i="85"/>
  <c r="AR78" i="90"/>
  <c r="AH75" i="102"/>
  <c r="AQ75" i="102" s="1"/>
  <c r="AH81" i="18"/>
  <c r="AQ81" i="18" s="1"/>
  <c r="AR83" i="16"/>
  <c r="AI81" i="10"/>
  <c r="AN81" i="10"/>
  <c r="AG77" i="99"/>
  <c r="AP77" i="99" s="1"/>
  <c r="AF77" i="99"/>
  <c r="AO77" i="99" s="1"/>
  <c r="AE77" i="99"/>
  <c r="W78" i="99"/>
  <c r="AI81" i="91"/>
  <c r="AN81" i="91"/>
  <c r="AI81" i="49"/>
  <c r="AP81" i="49"/>
  <c r="Z79" i="90"/>
  <c r="AR76" i="98"/>
  <c r="Y81" i="83"/>
  <c r="X81" i="83"/>
  <c r="Z81" i="83" s="1"/>
  <c r="Z75" i="102"/>
  <c r="Y82" i="10"/>
  <c r="Z82" i="10"/>
  <c r="X82" i="10"/>
  <c r="Y79" i="82"/>
  <c r="Z79" i="82"/>
  <c r="X79" i="82"/>
  <c r="W75" i="94"/>
  <c r="AE74" i="94"/>
  <c r="AG74" i="94"/>
  <c r="AP74" i="94" s="1"/>
  <c r="AF74" i="94"/>
  <c r="AO74" i="94" s="1"/>
  <c r="AH76" i="48"/>
  <c r="AQ76" i="48" s="1"/>
  <c r="AI80" i="83"/>
  <c r="AN80" i="83"/>
  <c r="AH81" i="55"/>
  <c r="AQ81" i="55" s="1"/>
  <c r="AH81" i="41"/>
  <c r="AQ81" i="41" s="1"/>
  <c r="Z81" i="55"/>
  <c r="AR80" i="103"/>
  <c r="W81" i="11"/>
  <c r="AF80" i="11"/>
  <c r="AO80" i="11" s="1"/>
  <c r="AG80" i="11"/>
  <c r="AP80" i="11" s="1"/>
  <c r="AE80" i="11"/>
  <c r="Z81" i="41"/>
  <c r="AR80" i="18"/>
  <c r="AI85" i="95"/>
  <c r="AN85" i="95"/>
  <c r="AR74" i="102"/>
  <c r="AH81" i="103"/>
  <c r="AQ81" i="103" s="1"/>
  <c r="AI75" i="50"/>
  <c r="AN75" i="50"/>
  <c r="AI78" i="82"/>
  <c r="AN78" i="82"/>
  <c r="W82" i="83" l="1"/>
  <c r="AF81" i="83"/>
  <c r="AO81" i="83" s="1"/>
  <c r="AE81" i="83"/>
  <c r="AG81" i="83"/>
  <c r="AP81" i="83" s="1"/>
  <c r="AI77" i="99"/>
  <c r="AN77" i="99"/>
  <c r="AI81" i="103"/>
  <c r="AN81" i="103"/>
  <c r="AR81" i="49"/>
  <c r="AI78" i="42"/>
  <c r="AN78" i="42"/>
  <c r="AF84" i="16"/>
  <c r="AO84" i="16" s="1"/>
  <c r="AG84" i="16"/>
  <c r="AP84" i="16" s="1"/>
  <c r="AE84" i="16"/>
  <c r="W85" i="16"/>
  <c r="AI77" i="35"/>
  <c r="AN77" i="35"/>
  <c r="AI77" i="98"/>
  <c r="AN77" i="98"/>
  <c r="AE81" i="55"/>
  <c r="AF81" i="55"/>
  <c r="AO81" i="55" s="1"/>
  <c r="AG81" i="55"/>
  <c r="AP81" i="55" s="1"/>
  <c r="W82" i="55"/>
  <c r="AG79" i="82"/>
  <c r="AP79" i="82" s="1"/>
  <c r="W80" i="82"/>
  <c r="AE79" i="82"/>
  <c r="AF79" i="82"/>
  <c r="AO79" i="82" s="1"/>
  <c r="Y79" i="42"/>
  <c r="X79" i="42"/>
  <c r="AR85" i="95"/>
  <c r="AH82" i="10"/>
  <c r="AQ82" i="10" s="1"/>
  <c r="W77" i="85"/>
  <c r="AG76" i="85"/>
  <c r="AP76" i="85" s="1"/>
  <c r="AE76" i="85"/>
  <c r="AF76" i="85"/>
  <c r="AO76" i="85" s="1"/>
  <c r="Y78" i="43"/>
  <c r="X78" i="43"/>
  <c r="AH86" i="95"/>
  <c r="AQ86" i="95" s="1"/>
  <c r="Y77" i="48"/>
  <c r="X77" i="48"/>
  <c r="AH81" i="83"/>
  <c r="AQ81" i="83" s="1"/>
  <c r="AF86" i="95"/>
  <c r="AO86" i="95" s="1"/>
  <c r="AE86" i="95"/>
  <c r="AG86" i="95"/>
  <c r="AP86" i="95" s="1"/>
  <c r="W87" i="95"/>
  <c r="AI81" i="18"/>
  <c r="AN81" i="18"/>
  <c r="Y81" i="11"/>
  <c r="Z81" i="11"/>
  <c r="X81" i="11"/>
  <c r="AI74" i="94"/>
  <c r="AN74" i="94"/>
  <c r="AF82" i="10"/>
  <c r="AO82" i="10" s="1"/>
  <c r="W83" i="10"/>
  <c r="AG82" i="10"/>
  <c r="AP82" i="10" s="1"/>
  <c r="AE82" i="10"/>
  <c r="AR81" i="91"/>
  <c r="AH82" i="91"/>
  <c r="AQ82" i="91" s="1"/>
  <c r="Y82" i="103"/>
  <c r="X82" i="103"/>
  <c r="Z82" i="103" s="1"/>
  <c r="AI76" i="48"/>
  <c r="AN76" i="48"/>
  <c r="AI80" i="11"/>
  <c r="AN80" i="11"/>
  <c r="AR80" i="83"/>
  <c r="AF82" i="49"/>
  <c r="AO82" i="49" s="1"/>
  <c r="AG82" i="49"/>
  <c r="AP82" i="49" s="1"/>
  <c r="W83" i="49"/>
  <c r="AE82" i="49"/>
  <c r="Y78" i="35"/>
  <c r="X78" i="35"/>
  <c r="AR78" i="82"/>
  <c r="AF79" i="87"/>
  <c r="AO79" i="87" s="1"/>
  <c r="AG79" i="87"/>
  <c r="AP79" i="87" s="1"/>
  <c r="W80" i="87"/>
  <c r="AE79" i="87"/>
  <c r="Z82" i="91"/>
  <c r="Y78" i="98"/>
  <c r="Z78" i="98"/>
  <c r="X78" i="98"/>
  <c r="AF76" i="50"/>
  <c r="AO76" i="50" s="1"/>
  <c r="AE76" i="50"/>
  <c r="AN76" i="50" s="1"/>
  <c r="AG76" i="50"/>
  <c r="W77" i="50"/>
  <c r="AR75" i="50"/>
  <c r="W82" i="41"/>
  <c r="AF81" i="41"/>
  <c r="AO81" i="41" s="1"/>
  <c r="AE81" i="41"/>
  <c r="AG81" i="41"/>
  <c r="AP81" i="41" s="1"/>
  <c r="Y75" i="94"/>
  <c r="Z75" i="94" s="1"/>
  <c r="X75" i="94"/>
  <c r="AR81" i="10"/>
  <c r="AH79" i="82"/>
  <c r="AQ79" i="82" s="1"/>
  <c r="AF75" i="102"/>
  <c r="AO75" i="102" s="1"/>
  <c r="W76" i="102"/>
  <c r="AE75" i="102"/>
  <c r="AG75" i="102"/>
  <c r="AP75" i="102" s="1"/>
  <c r="AE79" i="90"/>
  <c r="W80" i="90"/>
  <c r="AF79" i="90"/>
  <c r="AO79" i="90" s="1"/>
  <c r="AG79" i="90"/>
  <c r="AP79" i="90" s="1"/>
  <c r="Y78" i="99"/>
  <c r="X78" i="99"/>
  <c r="AH82" i="49"/>
  <c r="AQ82" i="49" s="1"/>
  <c r="AH76" i="50"/>
  <c r="AQ76" i="50" s="1"/>
  <c r="AI77" i="43"/>
  <c r="AN77" i="43"/>
  <c r="Y82" i="18"/>
  <c r="X82" i="18"/>
  <c r="W76" i="94" l="1"/>
  <c r="AF75" i="94"/>
  <c r="AO75" i="94" s="1"/>
  <c r="AG75" i="94"/>
  <c r="AP75" i="94" s="1"/>
  <c r="AE75" i="94"/>
  <c r="W83" i="103"/>
  <c r="AG82" i="103"/>
  <c r="AP82" i="103" s="1"/>
  <c r="AF82" i="103"/>
  <c r="AO82" i="103" s="1"/>
  <c r="AE82" i="103"/>
  <c r="AI79" i="90"/>
  <c r="AN79" i="90"/>
  <c r="Y77" i="50"/>
  <c r="X77" i="50"/>
  <c r="Y83" i="10"/>
  <c r="X83" i="10"/>
  <c r="AI86" i="95"/>
  <c r="AN86" i="95"/>
  <c r="AH79" i="42"/>
  <c r="AQ79" i="42" s="1"/>
  <c r="Y80" i="82"/>
  <c r="X80" i="82"/>
  <c r="AI81" i="55"/>
  <c r="AN81" i="55"/>
  <c r="Y85" i="16"/>
  <c r="X85" i="16"/>
  <c r="AH78" i="99"/>
  <c r="AQ78" i="99" s="1"/>
  <c r="AH82" i="103"/>
  <c r="AQ82" i="103" s="1"/>
  <c r="AG81" i="11"/>
  <c r="AP81" i="11" s="1"/>
  <c r="W82" i="11"/>
  <c r="AF81" i="11"/>
  <c r="AO81" i="11" s="1"/>
  <c r="AE81" i="11"/>
  <c r="AR78" i="42"/>
  <c r="AR77" i="43"/>
  <c r="AI81" i="41"/>
  <c r="AR81" i="41" s="1"/>
  <c r="AN81" i="41"/>
  <c r="AH75" i="94"/>
  <c r="AQ75" i="94" s="1"/>
  <c r="AI76" i="50"/>
  <c r="AP76" i="50"/>
  <c r="W83" i="91"/>
  <c r="AG82" i="91"/>
  <c r="AP82" i="91" s="1"/>
  <c r="AF82" i="91"/>
  <c r="AO82" i="91" s="1"/>
  <c r="AE82" i="91"/>
  <c r="AI82" i="49"/>
  <c r="AN82" i="49"/>
  <c r="AH77" i="48"/>
  <c r="AQ77" i="48" s="1"/>
  <c r="Z79" i="42"/>
  <c r="AI84" i="16"/>
  <c r="AR84" i="16" s="1"/>
  <c r="AN84" i="16"/>
  <c r="AE78" i="98"/>
  <c r="AF78" i="98"/>
  <c r="AO78" i="98" s="1"/>
  <c r="W79" i="98"/>
  <c r="AG78" i="98"/>
  <c r="AP78" i="98" s="1"/>
  <c r="Y82" i="41"/>
  <c r="X82" i="41"/>
  <c r="Z82" i="41" s="1"/>
  <c r="Y83" i="49"/>
  <c r="X83" i="49"/>
  <c r="AR80" i="11"/>
  <c r="AR81" i="18"/>
  <c r="Z77" i="48"/>
  <c r="AI76" i="85"/>
  <c r="AN76" i="85"/>
  <c r="AR77" i="98"/>
  <c r="AI81" i="83"/>
  <c r="AN81" i="83"/>
  <c r="AR77" i="99"/>
  <c r="Z78" i="99"/>
  <c r="AI79" i="87"/>
  <c r="AN79" i="87"/>
  <c r="AH78" i="35"/>
  <c r="AQ78" i="35" s="1"/>
  <c r="AR74" i="94"/>
  <c r="AH78" i="43"/>
  <c r="AQ78" i="43" s="1"/>
  <c r="Y82" i="55"/>
  <c r="X82" i="55"/>
  <c r="AR81" i="103"/>
  <c r="Y80" i="90"/>
  <c r="Z80" i="90"/>
  <c r="X80" i="90"/>
  <c r="AI79" i="82"/>
  <c r="AN79" i="82"/>
  <c r="AH82" i="18"/>
  <c r="AQ82" i="18" s="1"/>
  <c r="Z82" i="18"/>
  <c r="AI75" i="102"/>
  <c r="AN75" i="102"/>
  <c r="Y76" i="102"/>
  <c r="X76" i="102"/>
  <c r="AH78" i="98"/>
  <c r="AQ78" i="98" s="1"/>
  <c r="Y80" i="87"/>
  <c r="X80" i="87"/>
  <c r="Z80" i="87" s="1"/>
  <c r="Z78" i="35"/>
  <c r="AR76" i="48"/>
  <c r="AI82" i="10"/>
  <c r="AR82" i="10" s="1"/>
  <c r="AN82" i="10"/>
  <c r="AH81" i="11"/>
  <c r="AQ81" i="11" s="1"/>
  <c r="Y87" i="95"/>
  <c r="X87" i="95"/>
  <c r="Z87" i="95" s="1"/>
  <c r="Z78" i="43"/>
  <c r="Y77" i="85"/>
  <c r="X77" i="85"/>
  <c r="AR77" i="35"/>
  <c r="Y82" i="83"/>
  <c r="X82" i="83"/>
  <c r="AF82" i="41" l="1"/>
  <c r="AO82" i="41" s="1"/>
  <c r="W83" i="41"/>
  <c r="AG82" i="41"/>
  <c r="AE82" i="41"/>
  <c r="AN82" i="41" s="1"/>
  <c r="AF87" i="95"/>
  <c r="AO87" i="95" s="1"/>
  <c r="AE87" i="95"/>
  <c r="W88" i="95"/>
  <c r="AG87" i="95"/>
  <c r="AP87" i="95" s="1"/>
  <c r="AF80" i="87"/>
  <c r="AO80" i="87" s="1"/>
  <c r="W81" i="87"/>
  <c r="AG80" i="87"/>
  <c r="AP80" i="87" s="1"/>
  <c r="AE80" i="87"/>
  <c r="AE78" i="43"/>
  <c r="W79" i="43"/>
  <c r="AG78" i="43"/>
  <c r="AP78" i="43" s="1"/>
  <c r="AF78" i="43"/>
  <c r="AO78" i="43" s="1"/>
  <c r="AR81" i="83"/>
  <c r="AR76" i="50"/>
  <c r="AH83" i="10"/>
  <c r="AQ83" i="10" s="1"/>
  <c r="AR79" i="87"/>
  <c r="AR75" i="102"/>
  <c r="AG78" i="99"/>
  <c r="AP78" i="99" s="1"/>
  <c r="W79" i="99"/>
  <c r="AF78" i="99"/>
  <c r="AO78" i="99" s="1"/>
  <c r="AE78" i="99"/>
  <c r="AI78" i="98"/>
  <c r="AN78" i="98"/>
  <c r="AI82" i="91"/>
  <c r="AN82" i="91"/>
  <c r="AI81" i="11"/>
  <c r="AN81" i="11"/>
  <c r="AR81" i="55"/>
  <c r="Z83" i="10"/>
  <c r="AR79" i="90"/>
  <c r="AI75" i="94"/>
  <c r="AN75" i="94"/>
  <c r="AF80" i="90"/>
  <c r="AO80" i="90" s="1"/>
  <c r="AG80" i="90"/>
  <c r="AP80" i="90" s="1"/>
  <c r="AE80" i="90"/>
  <c r="W81" i="90"/>
  <c r="AR82" i="49"/>
  <c r="Y83" i="103"/>
  <c r="Z83" i="103"/>
  <c r="X83" i="103"/>
  <c r="AF78" i="35"/>
  <c r="AO78" i="35" s="1"/>
  <c r="AG78" i="35"/>
  <c r="AP78" i="35" s="1"/>
  <c r="AE78" i="35"/>
  <c r="W79" i="35"/>
  <c r="AH82" i="41"/>
  <c r="AQ82" i="41" s="1"/>
  <c r="AG82" i="18"/>
  <c r="AP82" i="18" s="1"/>
  <c r="AE82" i="18"/>
  <c r="AF82" i="18"/>
  <c r="AO82" i="18" s="1"/>
  <c r="W83" i="18"/>
  <c r="AH80" i="82"/>
  <c r="AQ80" i="82" s="1"/>
  <c r="AI82" i="103"/>
  <c r="AN82" i="103"/>
  <c r="AH76" i="102"/>
  <c r="AQ76" i="102" s="1"/>
  <c r="AR79" i="82"/>
  <c r="AR76" i="85"/>
  <c r="AH83" i="49"/>
  <c r="AQ83" i="49" s="1"/>
  <c r="Y82" i="11"/>
  <c r="X82" i="11"/>
  <c r="AH85" i="16"/>
  <c r="AQ85" i="16" s="1"/>
  <c r="Z80" i="82"/>
  <c r="AH77" i="50"/>
  <c r="AQ77" i="50" s="1"/>
  <c r="Y79" i="98"/>
  <c r="X79" i="98"/>
  <c r="AR86" i="95"/>
  <c r="AH87" i="95"/>
  <c r="AQ87" i="95" s="1"/>
  <c r="AH80" i="87"/>
  <c r="AQ80" i="87" s="1"/>
  <c r="AH77" i="85"/>
  <c r="AQ77" i="85" s="1"/>
  <c r="AH82" i="83"/>
  <c r="AQ82" i="83" s="1"/>
  <c r="Z77" i="85"/>
  <c r="AH82" i="55"/>
  <c r="AQ82" i="55" s="1"/>
  <c r="Z82" i="83"/>
  <c r="Z76" i="102"/>
  <c r="AH80" i="90"/>
  <c r="AQ80" i="90" s="1"/>
  <c r="Z82" i="55"/>
  <c r="AF77" i="48"/>
  <c r="AO77" i="48" s="1"/>
  <c r="AG77" i="48"/>
  <c r="AP77" i="48" s="1"/>
  <c r="W78" i="48"/>
  <c r="AE77" i="48"/>
  <c r="Z83" i="49"/>
  <c r="W80" i="42"/>
  <c r="AG79" i="42"/>
  <c r="AP79" i="42" s="1"/>
  <c r="AF79" i="42"/>
  <c r="AO79" i="42" s="1"/>
  <c r="AE79" i="42"/>
  <c r="Y83" i="91"/>
  <c r="X83" i="91"/>
  <c r="Z85" i="16"/>
  <c r="Z77" i="50"/>
  <c r="Y76" i="94"/>
  <c r="Z76" i="94"/>
  <c r="X76" i="94"/>
  <c r="AF76" i="102" l="1"/>
  <c r="AO76" i="102" s="1"/>
  <c r="AE76" i="102"/>
  <c r="W77" i="102"/>
  <c r="AG76" i="102"/>
  <c r="AP76" i="102" s="1"/>
  <c r="AH79" i="98"/>
  <c r="AQ79" i="98" s="1"/>
  <c r="Z79" i="98"/>
  <c r="Y79" i="35"/>
  <c r="X79" i="35"/>
  <c r="AG83" i="10"/>
  <c r="AP83" i="10" s="1"/>
  <c r="W84" i="10"/>
  <c r="AE83" i="10"/>
  <c r="AF83" i="10"/>
  <c r="AO83" i="10" s="1"/>
  <c r="AR82" i="91"/>
  <c r="Y79" i="99"/>
  <c r="X79" i="99"/>
  <c r="Z79" i="99" s="1"/>
  <c r="Y79" i="43"/>
  <c r="X79" i="43"/>
  <c r="AE82" i="55"/>
  <c r="AF82" i="55"/>
  <c r="AO82" i="55" s="1"/>
  <c r="AG82" i="55"/>
  <c r="AP82" i="55" s="1"/>
  <c r="W83" i="55"/>
  <c r="AI80" i="90"/>
  <c r="AN80" i="90"/>
  <c r="Y81" i="87"/>
  <c r="Z81" i="87"/>
  <c r="X81" i="87"/>
  <c r="AG82" i="83"/>
  <c r="AP82" i="83" s="1"/>
  <c r="AF82" i="83"/>
  <c r="AO82" i="83" s="1"/>
  <c r="AE82" i="83"/>
  <c r="W83" i="83"/>
  <c r="AF77" i="50"/>
  <c r="AO77" i="50" s="1"/>
  <c r="AE77" i="50"/>
  <c r="AN77" i="50" s="1"/>
  <c r="W78" i="50"/>
  <c r="AG77" i="50"/>
  <c r="AI79" i="42"/>
  <c r="AR79" i="42" s="1"/>
  <c r="AN79" i="42"/>
  <c r="AI77" i="48"/>
  <c r="AN77" i="48"/>
  <c r="W81" i="82"/>
  <c r="AF80" i="82"/>
  <c r="AO80" i="82" s="1"/>
  <c r="AG80" i="82"/>
  <c r="AP80" i="82" s="1"/>
  <c r="AE80" i="82"/>
  <c r="AH82" i="11"/>
  <c r="AQ82" i="11" s="1"/>
  <c r="AR82" i="103"/>
  <c r="AI78" i="35"/>
  <c r="AN78" i="35"/>
  <c r="AI78" i="43"/>
  <c r="AN78" i="43"/>
  <c r="AG76" i="94"/>
  <c r="AP76" i="94" s="1"/>
  <c r="AF76" i="94"/>
  <c r="AO76" i="94" s="1"/>
  <c r="AE76" i="94"/>
  <c r="W77" i="94"/>
  <c r="AF83" i="103"/>
  <c r="AO83" i="103" s="1"/>
  <c r="AE83" i="103"/>
  <c r="W84" i="103"/>
  <c r="AG83" i="103"/>
  <c r="AP83" i="103" s="1"/>
  <c r="W86" i="16"/>
  <c r="AE85" i="16"/>
  <c r="AF85" i="16"/>
  <c r="AO85" i="16" s="1"/>
  <c r="AG85" i="16"/>
  <c r="AP85" i="16" s="1"/>
  <c r="Y78" i="48"/>
  <c r="X78" i="48"/>
  <c r="Z78" i="48" s="1"/>
  <c r="Z82" i="11"/>
  <c r="Y83" i="18"/>
  <c r="X83" i="18"/>
  <c r="AR78" i="98"/>
  <c r="AI82" i="41"/>
  <c r="AP82" i="41"/>
  <c r="AG83" i="49"/>
  <c r="AP83" i="49" s="1"/>
  <c r="AE83" i="49"/>
  <c r="W84" i="49"/>
  <c r="AF83" i="49"/>
  <c r="AO83" i="49" s="1"/>
  <c r="W78" i="85"/>
  <c r="AG77" i="85"/>
  <c r="AP77" i="85" s="1"/>
  <c r="AE77" i="85"/>
  <c r="AF77" i="85"/>
  <c r="AO77" i="85" s="1"/>
  <c r="AR75" i="94"/>
  <c r="AI80" i="87"/>
  <c r="AN80" i="87"/>
  <c r="Y88" i="95"/>
  <c r="X88" i="95"/>
  <c r="Z88" i="95" s="1"/>
  <c r="Y83" i="41"/>
  <c r="Z83" i="41"/>
  <c r="X83" i="41"/>
  <c r="AH83" i="91"/>
  <c r="AQ83" i="91" s="1"/>
  <c r="AH76" i="94"/>
  <c r="AQ76" i="94" s="1"/>
  <c r="Z83" i="91"/>
  <c r="Y80" i="42"/>
  <c r="X80" i="42"/>
  <c r="AI82" i="18"/>
  <c r="AN82" i="18"/>
  <c r="AH83" i="103"/>
  <c r="AQ83" i="103" s="1"/>
  <c r="Y81" i="90"/>
  <c r="X81" i="90"/>
  <c r="AR81" i="11"/>
  <c r="AI78" i="99"/>
  <c r="AN78" i="99"/>
  <c r="AI87" i="95"/>
  <c r="AN87" i="95"/>
  <c r="AG88" i="95" l="1"/>
  <c r="AP88" i="95" s="1"/>
  <c r="AF88" i="95"/>
  <c r="AO88" i="95" s="1"/>
  <c r="AE88" i="95"/>
  <c r="W89" i="95"/>
  <c r="AE79" i="99"/>
  <c r="AG79" i="99"/>
  <c r="AP79" i="99" s="1"/>
  <c r="AF79" i="99"/>
  <c r="AO79" i="99" s="1"/>
  <c r="W80" i="99"/>
  <c r="AE78" i="48"/>
  <c r="AG78" i="48"/>
  <c r="AP78" i="48" s="1"/>
  <c r="AF78" i="48"/>
  <c r="AO78" i="48" s="1"/>
  <c r="W79" i="48"/>
  <c r="AR82" i="41"/>
  <c r="AR78" i="43"/>
  <c r="Y77" i="94"/>
  <c r="X77" i="94"/>
  <c r="Y83" i="83"/>
  <c r="Z83" i="83" s="1"/>
  <c r="X83" i="83"/>
  <c r="AI83" i="10"/>
  <c r="AN83" i="10"/>
  <c r="AE79" i="98"/>
  <c r="W80" i="98"/>
  <c r="AG79" i="98"/>
  <c r="AP79" i="98" s="1"/>
  <c r="AF79" i="98"/>
  <c r="AO79" i="98" s="1"/>
  <c r="Y86" i="16"/>
  <c r="X86" i="16"/>
  <c r="AR78" i="99"/>
  <c r="AH80" i="42"/>
  <c r="AQ80" i="42" s="1"/>
  <c r="Z80" i="42"/>
  <c r="Y84" i="49"/>
  <c r="X84" i="49"/>
  <c r="AI76" i="94"/>
  <c r="AN76" i="94"/>
  <c r="AR78" i="35"/>
  <c r="Y81" i="82"/>
  <c r="X81" i="82"/>
  <c r="AI77" i="50"/>
  <c r="AP77" i="50"/>
  <c r="AI82" i="83"/>
  <c r="AN82" i="83"/>
  <c r="AI82" i="55"/>
  <c r="AN82" i="55"/>
  <c r="Y84" i="10"/>
  <c r="X84" i="10"/>
  <c r="AH83" i="41"/>
  <c r="AQ83" i="41" s="1"/>
  <c r="AI77" i="85"/>
  <c r="AN77" i="85"/>
  <c r="AI83" i="49"/>
  <c r="AN83" i="49"/>
  <c r="Z83" i="18"/>
  <c r="AH83" i="18"/>
  <c r="AQ83" i="18" s="1"/>
  <c r="Y84" i="103"/>
  <c r="X84" i="103"/>
  <c r="Y78" i="50"/>
  <c r="X78" i="50"/>
  <c r="AR80" i="90"/>
  <c r="AH79" i="43"/>
  <c r="AQ79" i="43" s="1"/>
  <c r="Y77" i="102"/>
  <c r="X77" i="102"/>
  <c r="AG81" i="87"/>
  <c r="AP81" i="87" s="1"/>
  <c r="AE81" i="87"/>
  <c r="AF81" i="87"/>
  <c r="AO81" i="87" s="1"/>
  <c r="W82" i="87"/>
  <c r="AH81" i="90"/>
  <c r="AQ81" i="90" s="1"/>
  <c r="AF83" i="41"/>
  <c r="AO83" i="41" s="1"/>
  <c r="AG83" i="41"/>
  <c r="AP83" i="41" s="1"/>
  <c r="W84" i="41"/>
  <c r="AE83" i="41"/>
  <c r="AR80" i="87"/>
  <c r="AI83" i="103"/>
  <c r="AN83" i="103"/>
  <c r="AR77" i="48"/>
  <c r="Z79" i="43"/>
  <c r="AH79" i="35"/>
  <c r="AQ79" i="35" s="1"/>
  <c r="AI76" i="102"/>
  <c r="AN76" i="102"/>
  <c r="AR82" i="18"/>
  <c r="AH88" i="95"/>
  <c r="AQ88" i="95" s="1"/>
  <c r="AH78" i="48"/>
  <c r="AQ78" i="48" s="1"/>
  <c r="AH79" i="99"/>
  <c r="AQ79" i="99" s="1"/>
  <c r="AG83" i="91"/>
  <c r="AP83" i="91" s="1"/>
  <c r="AE83" i="91"/>
  <c r="AF83" i="91"/>
  <c r="AO83" i="91" s="1"/>
  <c r="W84" i="91"/>
  <c r="AR87" i="95"/>
  <c r="Z81" i="90"/>
  <c r="Y78" i="85"/>
  <c r="X78" i="85"/>
  <c r="W83" i="11"/>
  <c r="AE82" i="11"/>
  <c r="AG82" i="11"/>
  <c r="AP82" i="11" s="1"/>
  <c r="AF82" i="11"/>
  <c r="AO82" i="11" s="1"/>
  <c r="AI85" i="16"/>
  <c r="AN85" i="16"/>
  <c r="AI80" i="82"/>
  <c r="AN80" i="82"/>
  <c r="AH81" i="87"/>
  <c r="AQ81" i="87" s="1"/>
  <c r="Y83" i="55"/>
  <c r="X83" i="55"/>
  <c r="Z79" i="35"/>
  <c r="AF83" i="83" l="1"/>
  <c r="AO83" i="83" s="1"/>
  <c r="AG83" i="83"/>
  <c r="AP83" i="83" s="1"/>
  <c r="W84" i="83"/>
  <c r="AE83" i="83"/>
  <c r="Y83" i="11"/>
  <c r="X83" i="11"/>
  <c r="AR76" i="102"/>
  <c r="AF79" i="43"/>
  <c r="AO79" i="43" s="1"/>
  <c r="AE79" i="43"/>
  <c r="AG79" i="43"/>
  <c r="AP79" i="43" s="1"/>
  <c r="W80" i="43"/>
  <c r="Y82" i="87"/>
  <c r="Z82" i="87"/>
  <c r="X82" i="87"/>
  <c r="AF83" i="18"/>
  <c r="AO83" i="18" s="1"/>
  <c r="AG83" i="18"/>
  <c r="AP83" i="18" s="1"/>
  <c r="AE83" i="18"/>
  <c r="W84" i="18"/>
  <c r="AR77" i="50"/>
  <c r="AI79" i="99"/>
  <c r="AN79" i="99"/>
  <c r="AH78" i="85"/>
  <c r="AQ78" i="85" s="1"/>
  <c r="AH78" i="50"/>
  <c r="AQ78" i="50" s="1"/>
  <c r="AH81" i="82"/>
  <c r="AQ81" i="82" s="1"/>
  <c r="AR76" i="94"/>
  <c r="AH86" i="16"/>
  <c r="AQ86" i="16" s="1"/>
  <c r="Y80" i="98"/>
  <c r="X80" i="98"/>
  <c r="AI78" i="48"/>
  <c r="AN78" i="48"/>
  <c r="Z78" i="85"/>
  <c r="AI83" i="41"/>
  <c r="AN83" i="41"/>
  <c r="AI81" i="87"/>
  <c r="AN81" i="87"/>
  <c r="Z78" i="50"/>
  <c r="AR83" i="49"/>
  <c r="AR82" i="55"/>
  <c r="Z81" i="82"/>
  <c r="AH84" i="49"/>
  <c r="AQ84" i="49" s="1"/>
  <c r="Z86" i="16"/>
  <c r="AI79" i="98"/>
  <c r="AN79" i="98"/>
  <c r="AH77" i="94"/>
  <c r="AQ77" i="94" s="1"/>
  <c r="Y89" i="95"/>
  <c r="Z89" i="95"/>
  <c r="X89" i="95"/>
  <c r="W80" i="35"/>
  <c r="AF79" i="35"/>
  <c r="AO79" i="35" s="1"/>
  <c r="AG79" i="35"/>
  <c r="AP79" i="35" s="1"/>
  <c r="AE79" i="35"/>
  <c r="AH83" i="55"/>
  <c r="AQ83" i="55" s="1"/>
  <c r="Y84" i="41"/>
  <c r="X84" i="41"/>
  <c r="Z84" i="49"/>
  <c r="Z77" i="94"/>
  <c r="X80" i="99"/>
  <c r="Y80" i="99"/>
  <c r="Z80" i="99" s="1"/>
  <c r="AI88" i="95"/>
  <c r="AN88" i="95"/>
  <c r="Y84" i="91"/>
  <c r="Z84" i="91"/>
  <c r="X84" i="91"/>
  <c r="AE81" i="90"/>
  <c r="AF81" i="90"/>
  <c r="AO81" i="90" s="1"/>
  <c r="W82" i="90"/>
  <c r="AG81" i="90"/>
  <c r="AP81" i="90" s="1"/>
  <c r="AR83" i="103"/>
  <c r="AH77" i="102"/>
  <c r="AQ77" i="102" s="1"/>
  <c r="AH84" i="103"/>
  <c r="AQ84" i="103" s="1"/>
  <c r="AR77" i="85"/>
  <c r="AH84" i="10"/>
  <c r="AQ84" i="10" s="1"/>
  <c r="AR82" i="83"/>
  <c r="AR83" i="10"/>
  <c r="Y79" i="48"/>
  <c r="Z79" i="48"/>
  <c r="X79" i="48"/>
  <c r="AR85" i="16"/>
  <c r="Z83" i="55"/>
  <c r="AI83" i="91"/>
  <c r="AN83" i="91"/>
  <c r="AR80" i="82"/>
  <c r="AI82" i="11"/>
  <c r="AN82" i="11"/>
  <c r="Z77" i="102"/>
  <c r="Z84" i="103"/>
  <c r="Z84" i="10"/>
  <c r="AG80" i="42"/>
  <c r="AP80" i="42" s="1"/>
  <c r="AE80" i="42"/>
  <c r="AF80" i="42"/>
  <c r="AO80" i="42" s="1"/>
  <c r="W81" i="42"/>
  <c r="AH83" i="83"/>
  <c r="AQ83" i="83" s="1"/>
  <c r="AG84" i="10" l="1"/>
  <c r="AP84" i="10" s="1"/>
  <c r="AE84" i="10"/>
  <c r="AF84" i="10"/>
  <c r="AO84" i="10" s="1"/>
  <c r="W85" i="10"/>
  <c r="AH79" i="48"/>
  <c r="AQ79" i="48" s="1"/>
  <c r="AH84" i="91"/>
  <c r="AQ84" i="91" s="1"/>
  <c r="AH80" i="99"/>
  <c r="AQ80" i="99" s="1"/>
  <c r="AI79" i="35"/>
  <c r="AN79" i="35"/>
  <c r="AF78" i="85"/>
  <c r="AO78" i="85" s="1"/>
  <c r="W79" i="85"/>
  <c r="AG78" i="85"/>
  <c r="AP78" i="85" s="1"/>
  <c r="AE78" i="85"/>
  <c r="AH82" i="87"/>
  <c r="AQ82" i="87" s="1"/>
  <c r="AI79" i="43"/>
  <c r="AN79" i="43"/>
  <c r="W85" i="91"/>
  <c r="AG84" i="91"/>
  <c r="AP84" i="91" s="1"/>
  <c r="AF84" i="91"/>
  <c r="AO84" i="91" s="1"/>
  <c r="AE84" i="91"/>
  <c r="AF77" i="94"/>
  <c r="AO77" i="94" s="1"/>
  <c r="AE77" i="94"/>
  <c r="AG77" i="94"/>
  <c r="AP77" i="94" s="1"/>
  <c r="W78" i="94"/>
  <c r="AR79" i="98"/>
  <c r="W79" i="50"/>
  <c r="AE78" i="50"/>
  <c r="AF78" i="50"/>
  <c r="AO78" i="50" s="1"/>
  <c r="AG78" i="50"/>
  <c r="AP78" i="50" s="1"/>
  <c r="AG82" i="87"/>
  <c r="AP82" i="87" s="1"/>
  <c r="W83" i="87"/>
  <c r="AF82" i="87"/>
  <c r="AO82" i="87" s="1"/>
  <c r="AE82" i="87"/>
  <c r="AF80" i="99"/>
  <c r="AO80" i="99" s="1"/>
  <c r="AE80" i="99"/>
  <c r="AN80" i="99" s="1"/>
  <c r="AG80" i="99"/>
  <c r="W81" i="99"/>
  <c r="AG84" i="49"/>
  <c r="AP84" i="49" s="1"/>
  <c r="W85" i="49"/>
  <c r="AF84" i="49"/>
  <c r="AO84" i="49" s="1"/>
  <c r="AE84" i="49"/>
  <c r="AE86" i="16"/>
  <c r="W87" i="16"/>
  <c r="AG86" i="16"/>
  <c r="AP86" i="16" s="1"/>
  <c r="AF86" i="16"/>
  <c r="AO86" i="16" s="1"/>
  <c r="AG81" i="82"/>
  <c r="AP81" i="82" s="1"/>
  <c r="W82" i="82"/>
  <c r="AF81" i="82"/>
  <c r="AO81" i="82" s="1"/>
  <c r="AE81" i="82"/>
  <c r="AR78" i="48"/>
  <c r="Y84" i="18"/>
  <c r="X84" i="18"/>
  <c r="AI83" i="83"/>
  <c r="AN83" i="83"/>
  <c r="AI81" i="90"/>
  <c r="AN81" i="90"/>
  <c r="AX89" i="95"/>
  <c r="S89" i="95" s="1"/>
  <c r="AC89" i="95" s="1"/>
  <c r="AF89" i="95"/>
  <c r="AO89" i="95" s="1"/>
  <c r="AO91" i="95" s="1"/>
  <c r="AE89" i="95"/>
  <c r="AG89" i="95"/>
  <c r="AP89" i="95" s="1"/>
  <c r="AP91" i="95" s="1"/>
  <c r="AG84" i="103"/>
  <c r="AP84" i="103" s="1"/>
  <c r="AF84" i="103"/>
  <c r="AO84" i="103" s="1"/>
  <c r="AE84" i="103"/>
  <c r="W85" i="103"/>
  <c r="Y81" i="42"/>
  <c r="Z81" i="42"/>
  <c r="X81" i="42"/>
  <c r="AF83" i="55"/>
  <c r="AO83" i="55" s="1"/>
  <c r="AG83" i="55"/>
  <c r="AP83" i="55" s="1"/>
  <c r="W84" i="55"/>
  <c r="AE83" i="55"/>
  <c r="Y82" i="90"/>
  <c r="X82" i="90"/>
  <c r="AH84" i="41"/>
  <c r="AQ84" i="41" s="1"/>
  <c r="Y80" i="35"/>
  <c r="X80" i="35"/>
  <c r="AR81" i="87"/>
  <c r="AH80" i="98"/>
  <c r="AQ80" i="98" s="1"/>
  <c r="AI83" i="18"/>
  <c r="AN83" i="18"/>
  <c r="X84" i="83"/>
  <c r="Y84" i="83"/>
  <c r="Z84" i="83"/>
  <c r="W80" i="48"/>
  <c r="AE79" i="48"/>
  <c r="AN79" i="48" s="1"/>
  <c r="AF79" i="48"/>
  <c r="AO79" i="48" s="1"/>
  <c r="AG79" i="48"/>
  <c r="AF77" i="102"/>
  <c r="AO77" i="102" s="1"/>
  <c r="AE77" i="102"/>
  <c r="W78" i="102"/>
  <c r="AG77" i="102"/>
  <c r="AP77" i="102" s="1"/>
  <c r="AR83" i="91"/>
  <c r="AI80" i="42"/>
  <c r="AN80" i="42"/>
  <c r="AR82" i="11"/>
  <c r="AR88" i="95"/>
  <c r="Z84" i="41"/>
  <c r="AH89" i="95"/>
  <c r="AQ89" i="95" s="1"/>
  <c r="AQ91" i="95" s="1"/>
  <c r="AZ3" i="95"/>
  <c r="AX12" i="95" s="1"/>
  <c r="S12" i="95" s="1"/>
  <c r="AC12" i="95" s="1"/>
  <c r="AB13" i="95" s="1"/>
  <c r="AX5" i="95"/>
  <c r="S5" i="95" s="1"/>
  <c r="AC5" i="95" s="1"/>
  <c r="AB6" i="95" s="1"/>
  <c r="AX6" i="95"/>
  <c r="S6" i="95" s="1"/>
  <c r="AC6" i="95" s="1"/>
  <c r="AB7" i="95" s="1"/>
  <c r="AX9" i="95"/>
  <c r="S9" i="95" s="1"/>
  <c r="AC9" i="95" s="1"/>
  <c r="AB10" i="95" s="1"/>
  <c r="AX11" i="95"/>
  <c r="S11" i="95" s="1"/>
  <c r="AC11" i="95" s="1"/>
  <c r="AB12" i="95" s="1"/>
  <c r="AX13" i="95"/>
  <c r="S13" i="95" s="1"/>
  <c r="AC13" i="95" s="1"/>
  <c r="AB14" i="95" s="1"/>
  <c r="AX16" i="95"/>
  <c r="S16" i="95" s="1"/>
  <c r="AC16" i="95" s="1"/>
  <c r="AB17" i="95" s="1"/>
  <c r="AX18" i="95"/>
  <c r="S18" i="95" s="1"/>
  <c r="AC18" i="95" s="1"/>
  <c r="AB19" i="95" s="1"/>
  <c r="AX19" i="95"/>
  <c r="S19" i="95" s="1"/>
  <c r="AC19" i="95" s="1"/>
  <c r="AB20" i="95" s="1"/>
  <c r="AX20" i="95"/>
  <c r="S20" i="95" s="1"/>
  <c r="AC20" i="95" s="1"/>
  <c r="AB21" i="95" s="1"/>
  <c r="AX22" i="95"/>
  <c r="S22" i="95" s="1"/>
  <c r="AC22" i="95" s="1"/>
  <c r="AB23" i="95" s="1"/>
  <c r="AX24" i="95"/>
  <c r="S24" i="95" s="1"/>
  <c r="AC24" i="95" s="1"/>
  <c r="AB25" i="95" s="1"/>
  <c r="AX25" i="95"/>
  <c r="S25" i="95" s="1"/>
  <c r="AC25" i="95" s="1"/>
  <c r="AB26" i="95" s="1"/>
  <c r="AX26" i="95"/>
  <c r="S26" i="95" s="1"/>
  <c r="AC26" i="95" s="1"/>
  <c r="AB27" i="95" s="1"/>
  <c r="AX27" i="95"/>
  <c r="S27" i="95" s="1"/>
  <c r="AC27" i="95" s="1"/>
  <c r="AB28" i="95" s="1"/>
  <c r="AX28" i="95"/>
  <c r="S28" i="95" s="1"/>
  <c r="AC28" i="95" s="1"/>
  <c r="AB29" i="95" s="1"/>
  <c r="AX30" i="95"/>
  <c r="S30" i="95" s="1"/>
  <c r="AC30" i="95" s="1"/>
  <c r="AB31" i="95" s="1"/>
  <c r="AX31" i="95"/>
  <c r="S31" i="95" s="1"/>
  <c r="AC31" i="95" s="1"/>
  <c r="AB32" i="95" s="1"/>
  <c r="AX32" i="95"/>
  <c r="S32" i="95" s="1"/>
  <c r="AC32" i="95" s="1"/>
  <c r="AB33" i="95" s="1"/>
  <c r="AX33" i="95"/>
  <c r="S33" i="95" s="1"/>
  <c r="AC33" i="95" s="1"/>
  <c r="AB34" i="95" s="1"/>
  <c r="AX34" i="95"/>
  <c r="S34" i="95" s="1"/>
  <c r="AC34" i="95" s="1"/>
  <c r="AB35" i="95" s="1"/>
  <c r="AX36" i="95"/>
  <c r="S36" i="95" s="1"/>
  <c r="AC36" i="95" s="1"/>
  <c r="AB37" i="95" s="1"/>
  <c r="AX37" i="95"/>
  <c r="S37" i="95" s="1"/>
  <c r="AC37" i="95" s="1"/>
  <c r="AB38" i="95" s="1"/>
  <c r="AX38" i="95"/>
  <c r="S38" i="95" s="1"/>
  <c r="AC38" i="95" s="1"/>
  <c r="AB39" i="95" s="1"/>
  <c r="AX39" i="95"/>
  <c r="S39" i="95" s="1"/>
  <c r="AC39" i="95" s="1"/>
  <c r="AB40" i="95" s="1"/>
  <c r="AX40" i="95"/>
  <c r="S40" i="95" s="1"/>
  <c r="AC40" i="95" s="1"/>
  <c r="AB41" i="95" s="1"/>
  <c r="AX41" i="95"/>
  <c r="S41" i="95" s="1"/>
  <c r="AC41" i="95" s="1"/>
  <c r="AB42" i="95" s="1"/>
  <c r="AX42" i="95"/>
  <c r="S42" i="95" s="1"/>
  <c r="AC42" i="95" s="1"/>
  <c r="AB43" i="95" s="1"/>
  <c r="AX43" i="95"/>
  <c r="S43" i="95" s="1"/>
  <c r="AC43" i="95" s="1"/>
  <c r="AB44" i="95" s="1"/>
  <c r="AX44" i="95"/>
  <c r="S44" i="95" s="1"/>
  <c r="AC44" i="95" s="1"/>
  <c r="AB45" i="95" s="1"/>
  <c r="AX45" i="95"/>
  <c r="S45" i="95" s="1"/>
  <c r="AC45" i="95" s="1"/>
  <c r="AB46" i="95" s="1"/>
  <c r="AX46" i="95"/>
  <c r="S46" i="95" s="1"/>
  <c r="AC46" i="95" s="1"/>
  <c r="AB47" i="95" s="1"/>
  <c r="AX47" i="95"/>
  <c r="S47" i="95" s="1"/>
  <c r="AC47" i="95" s="1"/>
  <c r="AB48" i="95" s="1"/>
  <c r="AX48" i="95"/>
  <c r="S48" i="95" s="1"/>
  <c r="AC48" i="95" s="1"/>
  <c r="AB49" i="95" s="1"/>
  <c r="AX49" i="95"/>
  <c r="S49" i="95" s="1"/>
  <c r="AC49" i="95" s="1"/>
  <c r="AB50" i="95" s="1"/>
  <c r="AX50" i="95"/>
  <c r="S50" i="95" s="1"/>
  <c r="AC50" i="95" s="1"/>
  <c r="AB51" i="95" s="1"/>
  <c r="AX51" i="95"/>
  <c r="S51" i="95" s="1"/>
  <c r="AC51" i="95" s="1"/>
  <c r="AB52" i="95" s="1"/>
  <c r="AX52" i="95"/>
  <c r="S52" i="95" s="1"/>
  <c r="AC52" i="95" s="1"/>
  <c r="AB53" i="95" s="1"/>
  <c r="AX53" i="95"/>
  <c r="S53" i="95" s="1"/>
  <c r="AC53" i="95" s="1"/>
  <c r="AB54" i="95" s="1"/>
  <c r="AX54" i="95"/>
  <c r="S54" i="95" s="1"/>
  <c r="AC54" i="95" s="1"/>
  <c r="AB55" i="95" s="1"/>
  <c r="AX55" i="95"/>
  <c r="S55" i="95" s="1"/>
  <c r="AC55" i="95" s="1"/>
  <c r="AB56" i="95" s="1"/>
  <c r="AX56" i="95"/>
  <c r="S56" i="95" s="1"/>
  <c r="AC56" i="95" s="1"/>
  <c r="AB57" i="95" s="1"/>
  <c r="AX57" i="95"/>
  <c r="S57" i="95" s="1"/>
  <c r="AC57" i="95" s="1"/>
  <c r="AB58" i="95" s="1"/>
  <c r="AX58" i="95"/>
  <c r="S58" i="95" s="1"/>
  <c r="AC58" i="95" s="1"/>
  <c r="AB59" i="95" s="1"/>
  <c r="AX59" i="95"/>
  <c r="S59" i="95" s="1"/>
  <c r="AC59" i="95" s="1"/>
  <c r="AB60" i="95" s="1"/>
  <c r="AX60" i="95"/>
  <c r="S60" i="95" s="1"/>
  <c r="AC60" i="95" s="1"/>
  <c r="AB61" i="95" s="1"/>
  <c r="AX61" i="95"/>
  <c r="S61" i="95" s="1"/>
  <c r="AC61" i="95" s="1"/>
  <c r="AB62" i="95" s="1"/>
  <c r="AX62" i="95"/>
  <c r="S62" i="95" s="1"/>
  <c r="AC62" i="95" s="1"/>
  <c r="AB63" i="95" s="1"/>
  <c r="AX63" i="95"/>
  <c r="S63" i="95" s="1"/>
  <c r="AC63" i="95" s="1"/>
  <c r="AB64" i="95" s="1"/>
  <c r="AX64" i="95"/>
  <c r="S64" i="95" s="1"/>
  <c r="AC64" i="95" s="1"/>
  <c r="AB65" i="95" s="1"/>
  <c r="AX65" i="95"/>
  <c r="S65" i="95" s="1"/>
  <c r="AC65" i="95" s="1"/>
  <c r="AB66" i="95" s="1"/>
  <c r="AX66" i="95"/>
  <c r="S66" i="95" s="1"/>
  <c r="AC66" i="95" s="1"/>
  <c r="AB67" i="95" s="1"/>
  <c r="AX67" i="95"/>
  <c r="S67" i="95" s="1"/>
  <c r="AC67" i="95" s="1"/>
  <c r="AB68" i="95" s="1"/>
  <c r="AX68" i="95"/>
  <c r="S68" i="95" s="1"/>
  <c r="AC68" i="95" s="1"/>
  <c r="AB69" i="95" s="1"/>
  <c r="AX69" i="95"/>
  <c r="S69" i="95" s="1"/>
  <c r="AC69" i="95" s="1"/>
  <c r="AB70" i="95" s="1"/>
  <c r="AX70" i="95"/>
  <c r="S70" i="95" s="1"/>
  <c r="AC70" i="95" s="1"/>
  <c r="AB71" i="95" s="1"/>
  <c r="AX71" i="95"/>
  <c r="S71" i="95" s="1"/>
  <c r="AC71" i="95" s="1"/>
  <c r="AB72" i="95" s="1"/>
  <c r="AX72" i="95"/>
  <c r="S72" i="95" s="1"/>
  <c r="AC72" i="95" s="1"/>
  <c r="AB73" i="95" s="1"/>
  <c r="AX73" i="95"/>
  <c r="S73" i="95" s="1"/>
  <c r="AC73" i="95" s="1"/>
  <c r="AB74" i="95" s="1"/>
  <c r="AX74" i="95"/>
  <c r="S74" i="95" s="1"/>
  <c r="AC74" i="95" s="1"/>
  <c r="AB75" i="95" s="1"/>
  <c r="AX75" i="95"/>
  <c r="S75" i="95" s="1"/>
  <c r="AC75" i="95" s="1"/>
  <c r="AB76" i="95" s="1"/>
  <c r="AX76" i="95"/>
  <c r="S76" i="95" s="1"/>
  <c r="AC76" i="95" s="1"/>
  <c r="AB77" i="95" s="1"/>
  <c r="AX77" i="95"/>
  <c r="S77" i="95" s="1"/>
  <c r="AC77" i="95" s="1"/>
  <c r="AB78" i="95" s="1"/>
  <c r="AX78" i="95"/>
  <c r="S78" i="95" s="1"/>
  <c r="AC78" i="95" s="1"/>
  <c r="AB79" i="95" s="1"/>
  <c r="AX79" i="95"/>
  <c r="S79" i="95" s="1"/>
  <c r="AC79" i="95" s="1"/>
  <c r="AB80" i="95" s="1"/>
  <c r="AX80" i="95"/>
  <c r="S80" i="95" s="1"/>
  <c r="AC80" i="95" s="1"/>
  <c r="AB81" i="95" s="1"/>
  <c r="AX81" i="95"/>
  <c r="S81" i="95" s="1"/>
  <c r="AC81" i="95" s="1"/>
  <c r="AB82" i="95" s="1"/>
  <c r="AX82" i="95"/>
  <c r="S82" i="95" s="1"/>
  <c r="AC82" i="95" s="1"/>
  <c r="AB83" i="95" s="1"/>
  <c r="AX83" i="95"/>
  <c r="S83" i="95" s="1"/>
  <c r="AC83" i="95" s="1"/>
  <c r="AB84" i="95" s="1"/>
  <c r="AX86" i="95"/>
  <c r="S86" i="95" s="1"/>
  <c r="AC86" i="95" s="1"/>
  <c r="AB87" i="95" s="1"/>
  <c r="AX84" i="95"/>
  <c r="S84" i="95" s="1"/>
  <c r="AC84" i="95" s="1"/>
  <c r="AB85" i="95" s="1"/>
  <c r="AX88" i="95"/>
  <c r="S88" i="95" s="1"/>
  <c r="AC88" i="95" s="1"/>
  <c r="AB89" i="95" s="1"/>
  <c r="AX87" i="95"/>
  <c r="S87" i="95" s="1"/>
  <c r="AC87" i="95" s="1"/>
  <c r="AB88" i="95" s="1"/>
  <c r="AX85" i="95"/>
  <c r="S85" i="95" s="1"/>
  <c r="AC85" i="95" s="1"/>
  <c r="AB86" i="95" s="1"/>
  <c r="Z80" i="98"/>
  <c r="AR79" i="99"/>
  <c r="Y80" i="43"/>
  <c r="X80" i="43"/>
  <c r="AH83" i="11"/>
  <c r="AQ83" i="11" s="1"/>
  <c r="AR83" i="41"/>
  <c r="Z83" i="11"/>
  <c r="AJ68" i="95" l="1"/>
  <c r="AK68" i="95"/>
  <c r="AT68" i="95" s="1"/>
  <c r="AJ56" i="95"/>
  <c r="AK56" i="95"/>
  <c r="AT56" i="95" s="1"/>
  <c r="AK38" i="95"/>
  <c r="AT38" i="95" s="1"/>
  <c r="AJ38" i="95"/>
  <c r="AK32" i="95"/>
  <c r="AT32" i="95" s="1"/>
  <c r="AJ32" i="95"/>
  <c r="AK26" i="95"/>
  <c r="AT26" i="95" s="1"/>
  <c r="AJ26" i="95"/>
  <c r="AK20" i="95"/>
  <c r="AT20" i="95" s="1"/>
  <c r="AJ20" i="95"/>
  <c r="AK14" i="95"/>
  <c r="AT14" i="95" s="1"/>
  <c r="AK7" i="95"/>
  <c r="AT7" i="95" s="1"/>
  <c r="AE84" i="41"/>
  <c r="AF84" i="41"/>
  <c r="AO84" i="41" s="1"/>
  <c r="AG84" i="41"/>
  <c r="AP84" i="41" s="1"/>
  <c r="W85" i="41"/>
  <c r="AR80" i="42"/>
  <c r="AI77" i="102"/>
  <c r="AN77" i="102"/>
  <c r="Y80" i="48"/>
  <c r="Z80" i="48"/>
  <c r="X80" i="48"/>
  <c r="W82" i="42"/>
  <c r="AF81" i="42"/>
  <c r="AO81" i="42" s="1"/>
  <c r="AE81" i="42"/>
  <c r="AG81" i="42"/>
  <c r="AP81" i="42" s="1"/>
  <c r="AR81" i="90"/>
  <c r="Y81" i="99"/>
  <c r="X81" i="99"/>
  <c r="AI78" i="50"/>
  <c r="AN78" i="50"/>
  <c r="Y79" i="85"/>
  <c r="Z79" i="85"/>
  <c r="X79" i="85"/>
  <c r="AK80" i="95"/>
  <c r="AT80" i="95" s="1"/>
  <c r="AJ80" i="95"/>
  <c r="AJ50" i="95"/>
  <c r="AK50" i="95"/>
  <c r="AT50" i="95" s="1"/>
  <c r="AE83" i="11"/>
  <c r="AF83" i="11"/>
  <c r="AO83" i="11" s="1"/>
  <c r="W84" i="11"/>
  <c r="AG83" i="11"/>
  <c r="AP83" i="11" s="1"/>
  <c r="AJ87" i="95"/>
  <c r="AK87" i="95"/>
  <c r="AT87" i="95" s="1"/>
  <c r="AK67" i="95"/>
  <c r="AT67" i="95" s="1"/>
  <c r="AJ67" i="95"/>
  <c r="AK55" i="95"/>
  <c r="AT55" i="95" s="1"/>
  <c r="AJ55" i="95"/>
  <c r="AK43" i="95"/>
  <c r="AT43" i="95" s="1"/>
  <c r="AJ43" i="95"/>
  <c r="AK31" i="95"/>
  <c r="AT31" i="95" s="1"/>
  <c r="AJ31" i="95"/>
  <c r="AK19" i="95"/>
  <c r="AT19" i="95" s="1"/>
  <c r="AJ19" i="95"/>
  <c r="AJ12" i="95"/>
  <c r="AK12" i="95"/>
  <c r="AT12" i="95" s="1"/>
  <c r="AJ6" i="95"/>
  <c r="AK6" i="95"/>
  <c r="AT6" i="95" s="1"/>
  <c r="AE84" i="83"/>
  <c r="AG84" i="83"/>
  <c r="AP84" i="83" s="1"/>
  <c r="AF84" i="83"/>
  <c r="AO84" i="83" s="1"/>
  <c r="W85" i="83"/>
  <c r="AH80" i="35"/>
  <c r="AQ80" i="35" s="1"/>
  <c r="AI83" i="55"/>
  <c r="AN83" i="55"/>
  <c r="AI84" i="49"/>
  <c r="AN84" i="49"/>
  <c r="AI80" i="99"/>
  <c r="AP80" i="99"/>
  <c r="Y83" i="87"/>
  <c r="X83" i="87"/>
  <c r="Y79" i="50"/>
  <c r="X79" i="50"/>
  <c r="AI77" i="94"/>
  <c r="AN77" i="94"/>
  <c r="Y85" i="91"/>
  <c r="X85" i="91"/>
  <c r="AJ85" i="95"/>
  <c r="AK85" i="95"/>
  <c r="AT85" i="95" s="1"/>
  <c r="AJ62" i="95"/>
  <c r="AK62" i="95"/>
  <c r="AT62" i="95" s="1"/>
  <c r="AJ44" i="95"/>
  <c r="AK44" i="95"/>
  <c r="AT44" i="95" s="1"/>
  <c r="AJ79" i="95"/>
  <c r="AK79" i="95"/>
  <c r="AT79" i="95" s="1"/>
  <c r="AK73" i="95"/>
  <c r="AT73" i="95" s="1"/>
  <c r="AJ73" i="95"/>
  <c r="AK61" i="95"/>
  <c r="AT61" i="95" s="1"/>
  <c r="AJ61" i="95"/>
  <c r="AK49" i="95"/>
  <c r="AT49" i="95" s="1"/>
  <c r="AJ49" i="95"/>
  <c r="AK37" i="95"/>
  <c r="AT37" i="95" s="1"/>
  <c r="AJ37" i="95"/>
  <c r="AK25" i="95"/>
  <c r="AT25" i="95" s="1"/>
  <c r="AJ25" i="95"/>
  <c r="W81" i="98"/>
  <c r="AE80" i="98"/>
  <c r="AF80" i="98"/>
  <c r="AO80" i="98" s="1"/>
  <c r="AG80" i="98"/>
  <c r="AP80" i="98" s="1"/>
  <c r="AJ84" i="95"/>
  <c r="AK84" i="95"/>
  <c r="AT84" i="95" s="1"/>
  <c r="AK78" i="95"/>
  <c r="AT78" i="95" s="1"/>
  <c r="AJ78" i="95"/>
  <c r="AJ72" i="95"/>
  <c r="AK72" i="95"/>
  <c r="AT72" i="95" s="1"/>
  <c r="AJ66" i="95"/>
  <c r="AK66" i="95"/>
  <c r="AT66" i="95" s="1"/>
  <c r="AJ60" i="95"/>
  <c r="AK60" i="95"/>
  <c r="AT60" i="95" s="1"/>
  <c r="AJ54" i="95"/>
  <c r="AK54" i="95"/>
  <c r="AT54" i="95" s="1"/>
  <c r="AK48" i="95"/>
  <c r="AT48" i="95" s="1"/>
  <c r="AJ48" i="95"/>
  <c r="AJ42" i="95"/>
  <c r="AK42" i="95"/>
  <c r="AT42" i="95" s="1"/>
  <c r="AX35" i="95"/>
  <c r="S35" i="95" s="1"/>
  <c r="AC35" i="95" s="1"/>
  <c r="AB36" i="95" s="1"/>
  <c r="AX29" i="95"/>
  <c r="S29" i="95" s="1"/>
  <c r="AC29" i="95" s="1"/>
  <c r="AB30" i="95" s="1"/>
  <c r="AX23" i="95"/>
  <c r="S23" i="95" s="1"/>
  <c r="AC23" i="95" s="1"/>
  <c r="AB24" i="95" s="1"/>
  <c r="AX17" i="95"/>
  <c r="S17" i="95" s="1"/>
  <c r="AC17" i="95" s="1"/>
  <c r="AB18" i="95" s="1"/>
  <c r="AX10" i="95"/>
  <c r="S10" i="95" s="1"/>
  <c r="AC10" i="95" s="1"/>
  <c r="AB11" i="95" s="1"/>
  <c r="AX4" i="95"/>
  <c r="S4" i="95" s="1"/>
  <c r="AC4" i="95" s="1"/>
  <c r="AB5" i="95" s="1"/>
  <c r="Z80" i="35"/>
  <c r="Y84" i="55"/>
  <c r="X84" i="55"/>
  <c r="AI89" i="95"/>
  <c r="AN89" i="95"/>
  <c r="AN91" i="95" s="1"/>
  <c r="AR83" i="83"/>
  <c r="Y85" i="10"/>
  <c r="Z85" i="10"/>
  <c r="X85" i="10"/>
  <c r="AK86" i="95"/>
  <c r="AT86" i="95" s="1"/>
  <c r="AJ86" i="95"/>
  <c r="AK77" i="95"/>
  <c r="AT77" i="95" s="1"/>
  <c r="AJ77" i="95"/>
  <c r="AK65" i="95"/>
  <c r="AT65" i="95" s="1"/>
  <c r="AJ65" i="95"/>
  <c r="AK59" i="95"/>
  <c r="AT59" i="95" s="1"/>
  <c r="AJ59" i="95"/>
  <c r="AK53" i="95"/>
  <c r="AT53" i="95" s="1"/>
  <c r="AJ53" i="95"/>
  <c r="AK47" i="95"/>
  <c r="AT47" i="95" s="1"/>
  <c r="AJ47" i="95"/>
  <c r="AJ41" i="95"/>
  <c r="AK41" i="95"/>
  <c r="AT41" i="95" s="1"/>
  <c r="AK35" i="95"/>
  <c r="AT35" i="95" s="1"/>
  <c r="AJ35" i="95"/>
  <c r="AJ29" i="95"/>
  <c r="AK29" i="95"/>
  <c r="AT29" i="95" s="1"/>
  <c r="AK23" i="95"/>
  <c r="AT23" i="95" s="1"/>
  <c r="AJ17" i="95"/>
  <c r="AK17" i="95"/>
  <c r="AT17" i="95" s="1"/>
  <c r="AJ10" i="95"/>
  <c r="AK10" i="95"/>
  <c r="AT10" i="95" s="1"/>
  <c r="AK13" i="95"/>
  <c r="AT13" i="95" s="1"/>
  <c r="AJ13" i="95"/>
  <c r="AI79" i="48"/>
  <c r="AP79" i="48"/>
  <c r="AH84" i="83"/>
  <c r="AQ84" i="83" s="1"/>
  <c r="AH82" i="90"/>
  <c r="AQ82" i="90" s="1"/>
  <c r="Y85" i="103"/>
  <c r="X85" i="103"/>
  <c r="AH84" i="18"/>
  <c r="AQ84" i="18" s="1"/>
  <c r="AI81" i="82"/>
  <c r="AN81" i="82"/>
  <c r="Y85" i="49"/>
  <c r="Z85" i="49"/>
  <c r="X85" i="49"/>
  <c r="AR79" i="43"/>
  <c r="AR79" i="35"/>
  <c r="AK74" i="95"/>
  <c r="AT74" i="95" s="1"/>
  <c r="AJ74" i="95"/>
  <c r="AH80" i="43"/>
  <c r="AQ80" i="43" s="1"/>
  <c r="AJ83" i="95"/>
  <c r="AK83" i="95"/>
  <c r="AT83" i="95" s="1"/>
  <c r="AJ71" i="95"/>
  <c r="AK71" i="95"/>
  <c r="AT71" i="95" s="1"/>
  <c r="Z80" i="43"/>
  <c r="AK88" i="95"/>
  <c r="AT88" i="95" s="1"/>
  <c r="AJ88" i="95"/>
  <c r="AK82" i="95"/>
  <c r="AT82" i="95" s="1"/>
  <c r="AJ82" i="95"/>
  <c r="AJ76" i="95"/>
  <c r="AK76" i="95"/>
  <c r="AT76" i="95" s="1"/>
  <c r="AJ70" i="95"/>
  <c r="AK70" i="95"/>
  <c r="AT70" i="95" s="1"/>
  <c r="AK64" i="95"/>
  <c r="AT64" i="95" s="1"/>
  <c r="AJ64" i="95"/>
  <c r="AK58" i="95"/>
  <c r="AT58" i="95" s="1"/>
  <c r="AJ58" i="95"/>
  <c r="AJ52" i="95"/>
  <c r="AK52" i="95"/>
  <c r="AT52" i="95" s="1"/>
  <c r="AK46" i="95"/>
  <c r="AT46" i="95" s="1"/>
  <c r="AJ46" i="95"/>
  <c r="AJ40" i="95"/>
  <c r="AK40" i="95"/>
  <c r="AT40" i="95" s="1"/>
  <c r="AK34" i="95"/>
  <c r="AT34" i="95" s="1"/>
  <c r="AJ34" i="95"/>
  <c r="AK28" i="95"/>
  <c r="AT28" i="95" s="1"/>
  <c r="AJ28" i="95"/>
  <c r="AX21" i="95"/>
  <c r="S21" i="95" s="1"/>
  <c r="AC21" i="95" s="1"/>
  <c r="AB22" i="95" s="1"/>
  <c r="AX15" i="95"/>
  <c r="S15" i="95" s="1"/>
  <c r="AC15" i="95" s="1"/>
  <c r="AB16" i="95" s="1"/>
  <c r="AX8" i="95"/>
  <c r="S8" i="95" s="1"/>
  <c r="AC8" i="95" s="1"/>
  <c r="AB9" i="95" s="1"/>
  <c r="AX3" i="95"/>
  <c r="S3" i="95" s="1"/>
  <c r="AC3" i="95" s="1"/>
  <c r="Z82" i="90"/>
  <c r="AI84" i="103"/>
  <c r="AN84" i="103"/>
  <c r="Z84" i="18"/>
  <c r="Y87" i="16"/>
  <c r="Z87" i="16"/>
  <c r="X87" i="16"/>
  <c r="AI84" i="91"/>
  <c r="AN84" i="91"/>
  <c r="AI78" i="85"/>
  <c r="AN78" i="85"/>
  <c r="AI84" i="10"/>
  <c r="AN84" i="10"/>
  <c r="AJ89" i="95"/>
  <c r="AS89" i="95" s="1"/>
  <c r="AK89" i="95"/>
  <c r="AT89" i="95" s="1"/>
  <c r="AJ81" i="95"/>
  <c r="AK81" i="95"/>
  <c r="AT81" i="95" s="1"/>
  <c r="AJ75" i="95"/>
  <c r="AK75" i="95"/>
  <c r="AT75" i="95" s="1"/>
  <c r="AK69" i="95"/>
  <c r="AT69" i="95" s="1"/>
  <c r="AJ69" i="95"/>
  <c r="AK63" i="95"/>
  <c r="AT63" i="95" s="1"/>
  <c r="AJ63" i="95"/>
  <c r="AJ57" i="95"/>
  <c r="AK57" i="95"/>
  <c r="AT57" i="95" s="1"/>
  <c r="AJ51" i="95"/>
  <c r="AK51" i="95"/>
  <c r="AT51" i="95" s="1"/>
  <c r="AK45" i="95"/>
  <c r="AT45" i="95" s="1"/>
  <c r="AJ45" i="95"/>
  <c r="AJ39" i="95"/>
  <c r="AK39" i="95"/>
  <c r="AT39" i="95" s="1"/>
  <c r="AK33" i="95"/>
  <c r="AT33" i="95" s="1"/>
  <c r="AJ33" i="95"/>
  <c r="AJ27" i="95"/>
  <c r="AK27" i="95"/>
  <c r="AT27" i="95" s="1"/>
  <c r="AK21" i="95"/>
  <c r="AT21" i="95" s="1"/>
  <c r="AX14" i="95"/>
  <c r="S14" i="95" s="1"/>
  <c r="AC14" i="95" s="1"/>
  <c r="AB15" i="95" s="1"/>
  <c r="AX7" i="95"/>
  <c r="S7" i="95" s="1"/>
  <c r="AC7" i="95" s="1"/>
  <c r="AB8" i="95" s="1"/>
  <c r="X78" i="102"/>
  <c r="Y78" i="102"/>
  <c r="Z78" i="102"/>
  <c r="AR83" i="18"/>
  <c r="AH81" i="42"/>
  <c r="AQ81" i="42" s="1"/>
  <c r="Y82" i="82"/>
  <c r="Z82" i="82"/>
  <c r="X82" i="82"/>
  <c r="AI86" i="16"/>
  <c r="AN86" i="16"/>
  <c r="AI82" i="87"/>
  <c r="AN82" i="87"/>
  <c r="Y78" i="94"/>
  <c r="X78" i="94"/>
  <c r="AK8" i="95" l="1"/>
  <c r="AT8" i="95" s="1"/>
  <c r="AJ8" i="95"/>
  <c r="AK22" i="95"/>
  <c r="AT22" i="95" s="1"/>
  <c r="AJ22" i="95"/>
  <c r="AS40" i="95"/>
  <c r="AL40" i="95"/>
  <c r="AU40" i="95" s="1"/>
  <c r="AS76" i="95"/>
  <c r="AL76" i="95"/>
  <c r="AU76" i="95" s="1"/>
  <c r="AR81" i="82"/>
  <c r="AH85" i="103"/>
  <c r="AQ85" i="103" s="1"/>
  <c r="AS10" i="95"/>
  <c r="AL10" i="95"/>
  <c r="AU10" i="95" s="1"/>
  <c r="AS29" i="95"/>
  <c r="AL29" i="95"/>
  <c r="AU29" i="95" s="1"/>
  <c r="AE85" i="10"/>
  <c r="AN85" i="10" s="1"/>
  <c r="W86" i="10"/>
  <c r="AG85" i="10"/>
  <c r="AF85" i="10"/>
  <c r="AO85" i="10" s="1"/>
  <c r="AH84" i="55"/>
  <c r="AQ84" i="55" s="1"/>
  <c r="AJ18" i="95"/>
  <c r="AK18" i="95"/>
  <c r="AT18" i="95" s="1"/>
  <c r="AS48" i="95"/>
  <c r="AL48" i="95"/>
  <c r="AU48" i="95" s="1"/>
  <c r="Y81" i="98"/>
  <c r="X81" i="98"/>
  <c r="AS79" i="95"/>
  <c r="AL79" i="95"/>
  <c r="AU79" i="95" s="1"/>
  <c r="AS85" i="95"/>
  <c r="AL85" i="95"/>
  <c r="AU85" i="95" s="1"/>
  <c r="AH79" i="50"/>
  <c r="AQ79" i="50" s="1"/>
  <c r="Y85" i="83"/>
  <c r="X85" i="83"/>
  <c r="AS43" i="95"/>
  <c r="AL43" i="95"/>
  <c r="AU43" i="95" s="1"/>
  <c r="AI83" i="11"/>
  <c r="AN83" i="11"/>
  <c r="AE79" i="85"/>
  <c r="AG79" i="85"/>
  <c r="AP79" i="85" s="1"/>
  <c r="AF79" i="85"/>
  <c r="AO79" i="85" s="1"/>
  <c r="W80" i="85"/>
  <c r="AR77" i="102"/>
  <c r="AS20" i="95"/>
  <c r="AL20" i="95"/>
  <c r="AU20" i="95" s="1"/>
  <c r="AS38" i="95"/>
  <c r="AL38" i="95"/>
  <c r="AU38" i="95" s="1"/>
  <c r="AJ15" i="95"/>
  <c r="AK15" i="95"/>
  <c r="AT15" i="95" s="1"/>
  <c r="AS51" i="95"/>
  <c r="AL51" i="95"/>
  <c r="AU51" i="95" s="1"/>
  <c r="AR84" i="91"/>
  <c r="AR84" i="103"/>
  <c r="AS28" i="95"/>
  <c r="AL28" i="95"/>
  <c r="AU28" i="95" s="1"/>
  <c r="AS46" i="95"/>
  <c r="AL46" i="95"/>
  <c r="AU46" i="95" s="1"/>
  <c r="AS64" i="95"/>
  <c r="AL64" i="95"/>
  <c r="AU64" i="95" s="1"/>
  <c r="AS82" i="95"/>
  <c r="AL82" i="95"/>
  <c r="AU82" i="95" s="1"/>
  <c r="AS71" i="95"/>
  <c r="AL71" i="95"/>
  <c r="AU71" i="95" s="1"/>
  <c r="Z85" i="103"/>
  <c r="AS35" i="95"/>
  <c r="AL35" i="95"/>
  <c r="AU35" i="95" s="1"/>
  <c r="AS53" i="95"/>
  <c r="AL53" i="95"/>
  <c r="AU53" i="95" s="1"/>
  <c r="AS77" i="95"/>
  <c r="AL77" i="95"/>
  <c r="AU77" i="95" s="1"/>
  <c r="Z84" i="55"/>
  <c r="AJ24" i="95"/>
  <c r="AK24" i="95"/>
  <c r="AT24" i="95" s="1"/>
  <c r="AS66" i="95"/>
  <c r="AL66" i="95"/>
  <c r="AU66" i="95" s="1"/>
  <c r="AS84" i="95"/>
  <c r="AL84" i="95"/>
  <c r="AU84" i="95" s="1"/>
  <c r="AS25" i="95"/>
  <c r="AL25" i="95"/>
  <c r="AU25" i="95" s="1"/>
  <c r="AS61" i="95"/>
  <c r="AL61" i="95"/>
  <c r="AU61" i="95" s="1"/>
  <c r="AH85" i="91"/>
  <c r="AQ85" i="91" s="1"/>
  <c r="Z79" i="50"/>
  <c r="AR80" i="99"/>
  <c r="AS12" i="95"/>
  <c r="AL12" i="95"/>
  <c r="AU12" i="95" s="1"/>
  <c r="AS87" i="95"/>
  <c r="AL87" i="95"/>
  <c r="AU87" i="95" s="1"/>
  <c r="Y82" i="42"/>
  <c r="Z82" i="42"/>
  <c r="X82" i="42"/>
  <c r="AI84" i="41"/>
  <c r="AN84" i="41"/>
  <c r="AG82" i="82"/>
  <c r="AP82" i="82" s="1"/>
  <c r="AE82" i="82"/>
  <c r="W83" i="82"/>
  <c r="AF82" i="82"/>
  <c r="AO82" i="82" s="1"/>
  <c r="AH87" i="16"/>
  <c r="AQ87" i="16" s="1"/>
  <c r="AF82" i="90"/>
  <c r="AO82" i="90" s="1"/>
  <c r="W83" i="90"/>
  <c r="AE82" i="90"/>
  <c r="AG82" i="90"/>
  <c r="AP82" i="90" s="1"/>
  <c r="AS74" i="95"/>
  <c r="AL74" i="95"/>
  <c r="AU74" i="95" s="1"/>
  <c r="AH85" i="49"/>
  <c r="AQ85" i="49" s="1"/>
  <c r="AR79" i="48"/>
  <c r="AS17" i="95"/>
  <c r="AL17" i="95"/>
  <c r="AU17" i="95" s="1"/>
  <c r="AJ30" i="95"/>
  <c r="AK30" i="95"/>
  <c r="AT30" i="95" s="1"/>
  <c r="AS44" i="95"/>
  <c r="AL44" i="95"/>
  <c r="AU44" i="95" s="1"/>
  <c r="Z85" i="91"/>
  <c r="AS19" i="95"/>
  <c r="AL19" i="95"/>
  <c r="AU19" i="95" s="1"/>
  <c r="AS55" i="95"/>
  <c r="AL55" i="95"/>
  <c r="AU55" i="95" s="1"/>
  <c r="AS50" i="95"/>
  <c r="AL50" i="95"/>
  <c r="AU50" i="95" s="1"/>
  <c r="AH80" i="48"/>
  <c r="AQ80" i="48" s="1"/>
  <c r="AS26" i="95"/>
  <c r="AL26" i="95"/>
  <c r="AU26" i="95" s="1"/>
  <c r="AL33" i="95"/>
  <c r="AU33" i="95" s="1"/>
  <c r="AS33" i="95"/>
  <c r="AJ3" i="95"/>
  <c r="AB4" i="95"/>
  <c r="AS34" i="95"/>
  <c r="AL34" i="95"/>
  <c r="AU34" i="95" s="1"/>
  <c r="AS88" i="95"/>
  <c r="AL88" i="95"/>
  <c r="AU88" i="95" s="1"/>
  <c r="AS83" i="95"/>
  <c r="AL83" i="95"/>
  <c r="AU83" i="95" s="1"/>
  <c r="AF85" i="49"/>
  <c r="AO85" i="49" s="1"/>
  <c r="AG85" i="49"/>
  <c r="AP85" i="49" s="1"/>
  <c r="AE85" i="49"/>
  <c r="W86" i="49"/>
  <c r="AS13" i="95"/>
  <c r="AL13" i="95"/>
  <c r="AU13" i="95" s="1"/>
  <c r="AS59" i="95"/>
  <c r="AL59" i="95"/>
  <c r="AU59" i="95" s="1"/>
  <c r="AS86" i="95"/>
  <c r="AL86" i="95"/>
  <c r="AU86" i="95" s="1"/>
  <c r="AE80" i="35"/>
  <c r="W81" i="35"/>
  <c r="AF80" i="35"/>
  <c r="AO80" i="35" s="1"/>
  <c r="AG80" i="35"/>
  <c r="AP80" i="35" s="1"/>
  <c r="AJ36" i="95"/>
  <c r="AK36" i="95"/>
  <c r="AT36" i="95" s="1"/>
  <c r="AS54" i="95"/>
  <c r="AL54" i="95"/>
  <c r="AU54" i="95" s="1"/>
  <c r="AS72" i="95"/>
  <c r="AL72" i="95"/>
  <c r="AU72" i="95" s="1"/>
  <c r="AS37" i="95"/>
  <c r="AL37" i="95"/>
  <c r="AU37" i="95" s="1"/>
  <c r="AS73" i="95"/>
  <c r="AL73" i="95"/>
  <c r="AU73" i="95" s="1"/>
  <c r="AH83" i="87"/>
  <c r="AQ83" i="87" s="1"/>
  <c r="AR84" i="49"/>
  <c r="AI84" i="83"/>
  <c r="AN84" i="83"/>
  <c r="AS80" i="95"/>
  <c r="AL80" i="95"/>
  <c r="AU80" i="95" s="1"/>
  <c r="AR78" i="50"/>
  <c r="W81" i="48"/>
  <c r="AE80" i="48"/>
  <c r="AG80" i="48"/>
  <c r="AP80" i="48" s="1"/>
  <c r="AF80" i="48"/>
  <c r="AO80" i="48" s="1"/>
  <c r="AJ7" i="95"/>
  <c r="AS56" i="95"/>
  <c r="AL56" i="95"/>
  <c r="AU56" i="95" s="1"/>
  <c r="AJ21" i="95"/>
  <c r="AG78" i="102"/>
  <c r="AP78" i="102" s="1"/>
  <c r="AF78" i="102"/>
  <c r="AO78" i="102" s="1"/>
  <c r="W79" i="102"/>
  <c r="AE78" i="102"/>
  <c r="AS57" i="95"/>
  <c r="AL57" i="95"/>
  <c r="AU57" i="95" s="1"/>
  <c r="AR84" i="10"/>
  <c r="AG87" i="16"/>
  <c r="AP87" i="16" s="1"/>
  <c r="AE87" i="16"/>
  <c r="AF87" i="16"/>
  <c r="AO87" i="16" s="1"/>
  <c r="W88" i="16"/>
  <c r="AH78" i="94"/>
  <c r="AQ78" i="94" s="1"/>
  <c r="AR86" i="16"/>
  <c r="AS45" i="95"/>
  <c r="AL45" i="95"/>
  <c r="AU45" i="95" s="1"/>
  <c r="AJ9" i="95"/>
  <c r="AK9" i="95"/>
  <c r="AT9" i="95" s="1"/>
  <c r="AS52" i="95"/>
  <c r="AL52" i="95"/>
  <c r="AU52" i="95" s="1"/>
  <c r="AS70" i="95"/>
  <c r="AL70" i="95"/>
  <c r="AU70" i="95" s="1"/>
  <c r="AJ23" i="95"/>
  <c r="AS41" i="95"/>
  <c r="AL41" i="95"/>
  <c r="AU41" i="95" s="1"/>
  <c r="AJ5" i="95"/>
  <c r="AK5" i="95"/>
  <c r="AT5" i="95" s="1"/>
  <c r="AS78" i="95"/>
  <c r="AL78" i="95"/>
  <c r="AU78" i="95" s="1"/>
  <c r="AS62" i="95"/>
  <c r="AL62" i="95"/>
  <c r="AU62" i="95" s="1"/>
  <c r="Z83" i="87"/>
  <c r="AS31" i="95"/>
  <c r="AL31" i="95"/>
  <c r="AU31" i="95" s="1"/>
  <c r="AS67" i="95"/>
  <c r="AL67" i="95"/>
  <c r="AU67" i="95" s="1"/>
  <c r="Y84" i="11"/>
  <c r="X84" i="11"/>
  <c r="AH81" i="99"/>
  <c r="AQ81" i="99" s="1"/>
  <c r="Y85" i="41"/>
  <c r="X85" i="41"/>
  <c r="AJ14" i="95"/>
  <c r="AS32" i="95"/>
  <c r="AL32" i="95"/>
  <c r="AU32" i="95" s="1"/>
  <c r="AL69" i="95"/>
  <c r="AU69" i="95" s="1"/>
  <c r="AS69" i="95"/>
  <c r="AR82" i="87"/>
  <c r="AS39" i="95"/>
  <c r="AL39" i="95"/>
  <c r="AU39" i="95" s="1"/>
  <c r="AS75" i="95"/>
  <c r="AL75" i="95"/>
  <c r="AU75" i="95" s="1"/>
  <c r="AS63" i="95"/>
  <c r="AL63" i="95"/>
  <c r="AU63" i="95" s="1"/>
  <c r="Z78" i="94"/>
  <c r="AH82" i="82"/>
  <c r="AQ82" i="82" s="1"/>
  <c r="AH78" i="102"/>
  <c r="AQ78" i="102" s="1"/>
  <c r="AS27" i="95"/>
  <c r="AL27" i="95"/>
  <c r="AU27" i="95" s="1"/>
  <c r="AS81" i="95"/>
  <c r="AL81" i="95"/>
  <c r="AU81" i="95" s="1"/>
  <c r="AR78" i="85"/>
  <c r="W85" i="18"/>
  <c r="AF84" i="18"/>
  <c r="AO84" i="18" s="1"/>
  <c r="AG84" i="18"/>
  <c r="AP84" i="18" s="1"/>
  <c r="AE84" i="18"/>
  <c r="AK16" i="95"/>
  <c r="AT16" i="95" s="1"/>
  <c r="AJ16" i="95"/>
  <c r="AS58" i="95"/>
  <c r="AL58" i="95"/>
  <c r="AU58" i="95" s="1"/>
  <c r="AF80" i="43"/>
  <c r="AO80" i="43" s="1"/>
  <c r="AE80" i="43"/>
  <c r="W81" i="43"/>
  <c r="AG80" i="43"/>
  <c r="AP80" i="43" s="1"/>
  <c r="AS47" i="95"/>
  <c r="AL47" i="95"/>
  <c r="AU47" i="95" s="1"/>
  <c r="AS65" i="95"/>
  <c r="AL65" i="95"/>
  <c r="AU65" i="95" s="1"/>
  <c r="AH85" i="10"/>
  <c r="AQ85" i="10" s="1"/>
  <c r="AR89" i="95"/>
  <c r="AR91" i="95" s="1"/>
  <c r="AL89" i="95"/>
  <c r="AU89" i="95" s="1"/>
  <c r="AJ11" i="95"/>
  <c r="AK11" i="95"/>
  <c r="AT11" i="95" s="1"/>
  <c r="AS42" i="95"/>
  <c r="AL42" i="95"/>
  <c r="AU42" i="95" s="1"/>
  <c r="AS60" i="95"/>
  <c r="AL60" i="95"/>
  <c r="AU60" i="95" s="1"/>
  <c r="AI80" i="98"/>
  <c r="AN80" i="98"/>
  <c r="AS49" i="95"/>
  <c r="AL49" i="95"/>
  <c r="AU49" i="95" s="1"/>
  <c r="AR77" i="94"/>
  <c r="AR83" i="55"/>
  <c r="AS6" i="95"/>
  <c r="AL6" i="95"/>
  <c r="AU6" i="95" s="1"/>
  <c r="AH79" i="85"/>
  <c r="AQ79" i="85" s="1"/>
  <c r="Z81" i="99"/>
  <c r="AI81" i="42"/>
  <c r="AN81" i="42"/>
  <c r="AS68" i="95"/>
  <c r="AL68" i="95"/>
  <c r="AU68" i="95" s="1"/>
  <c r="AL16" i="95" l="1"/>
  <c r="AU16" i="95" s="1"/>
  <c r="AS16" i="95"/>
  <c r="AS14" i="95"/>
  <c r="AL14" i="95"/>
  <c r="AU14" i="95" s="1"/>
  <c r="AS23" i="95"/>
  <c r="AL23" i="95"/>
  <c r="AU23" i="95" s="1"/>
  <c r="AS9" i="95"/>
  <c r="AL9" i="95"/>
  <c r="AU9" i="95" s="1"/>
  <c r="AS21" i="95"/>
  <c r="AL21" i="95"/>
  <c r="AU21" i="95" s="1"/>
  <c r="AI80" i="35"/>
  <c r="AN80" i="35"/>
  <c r="AJ4" i="95"/>
  <c r="AK4" i="95"/>
  <c r="AT4" i="95" s="1"/>
  <c r="AT91" i="95" s="1"/>
  <c r="Y83" i="90"/>
  <c r="X83" i="90"/>
  <c r="AR84" i="41"/>
  <c r="Z85" i="41"/>
  <c r="AH85" i="41"/>
  <c r="AQ85" i="41" s="1"/>
  <c r="AI87" i="16"/>
  <c r="AN87" i="16"/>
  <c r="AI80" i="48"/>
  <c r="AN80" i="48"/>
  <c r="AS36" i="95"/>
  <c r="AL36" i="95"/>
  <c r="AU36" i="95" s="1"/>
  <c r="AL3" i="95"/>
  <c r="AU3" i="95" s="1"/>
  <c r="AS3" i="95"/>
  <c r="AH82" i="42"/>
  <c r="AQ82" i="42" s="1"/>
  <c r="AS24" i="95"/>
  <c r="AL24" i="95"/>
  <c r="AU24" i="95" s="1"/>
  <c r="AH85" i="83"/>
  <c r="AQ85" i="83" s="1"/>
  <c r="AH81" i="98"/>
  <c r="AQ81" i="98" s="1"/>
  <c r="AS18" i="95"/>
  <c r="AL18" i="95"/>
  <c r="AU18" i="95" s="1"/>
  <c r="AI80" i="43"/>
  <c r="AN80" i="43"/>
  <c r="AH84" i="11"/>
  <c r="AQ84" i="11" s="1"/>
  <c r="AI78" i="102"/>
  <c r="AN78" i="102"/>
  <c r="Y81" i="48"/>
  <c r="X81" i="48"/>
  <c r="AR84" i="83"/>
  <c r="Y86" i="49"/>
  <c r="Z86" i="49"/>
  <c r="X86" i="49"/>
  <c r="Y83" i="82"/>
  <c r="X83" i="82"/>
  <c r="W83" i="42"/>
  <c r="AE82" i="42"/>
  <c r="AF82" i="42"/>
  <c r="AO82" i="42" s="1"/>
  <c r="AG82" i="42"/>
  <c r="AP82" i="42" s="1"/>
  <c r="AE84" i="55"/>
  <c r="AG84" i="55"/>
  <c r="AP84" i="55" s="1"/>
  <c r="AF84" i="55"/>
  <c r="AO84" i="55" s="1"/>
  <c r="W85" i="55"/>
  <c r="AI79" i="85"/>
  <c r="AN79" i="85"/>
  <c r="Z85" i="83"/>
  <c r="Z81" i="98"/>
  <c r="AS22" i="95"/>
  <c r="AL22" i="95"/>
  <c r="AU22" i="95" s="1"/>
  <c r="Z84" i="11"/>
  <c r="AG83" i="87"/>
  <c r="AP83" i="87" s="1"/>
  <c r="W84" i="87"/>
  <c r="AE83" i="87"/>
  <c r="AF83" i="87"/>
  <c r="AO83" i="87" s="1"/>
  <c r="AS5" i="95"/>
  <c r="AL5" i="95"/>
  <c r="AU5" i="95" s="1"/>
  <c r="Y79" i="102"/>
  <c r="X79" i="102"/>
  <c r="AS7" i="95"/>
  <c r="AL7" i="95"/>
  <c r="AU7" i="95" s="1"/>
  <c r="AI85" i="49"/>
  <c r="AN85" i="49"/>
  <c r="AS30" i="95"/>
  <c r="AL30" i="95"/>
  <c r="AU30" i="95" s="1"/>
  <c r="AI82" i="82"/>
  <c r="AN82" i="82"/>
  <c r="W86" i="103"/>
  <c r="AF85" i="103"/>
  <c r="AO85" i="103" s="1"/>
  <c r="AE85" i="103"/>
  <c r="AG85" i="103"/>
  <c r="AP85" i="103" s="1"/>
  <c r="AS15" i="95"/>
  <c r="AL15" i="95"/>
  <c r="AU15" i="95" s="1"/>
  <c r="AI85" i="10"/>
  <c r="AP85" i="10"/>
  <c r="Y85" i="18"/>
  <c r="Z85" i="18" s="1"/>
  <c r="X85" i="18"/>
  <c r="AR81" i="42"/>
  <c r="AE81" i="99"/>
  <c r="W82" i="99"/>
  <c r="AF81" i="99"/>
  <c r="AO81" i="99" s="1"/>
  <c r="AG81" i="99"/>
  <c r="AP81" i="99" s="1"/>
  <c r="AI84" i="18"/>
  <c r="AN84" i="18"/>
  <c r="W80" i="50"/>
  <c r="AG79" i="50"/>
  <c r="AP79" i="50" s="1"/>
  <c r="AE79" i="50"/>
  <c r="AF79" i="50"/>
  <c r="AO79" i="50" s="1"/>
  <c r="AR83" i="11"/>
  <c r="Y86" i="10"/>
  <c r="X86" i="10"/>
  <c r="AS8" i="95"/>
  <c r="AL8" i="95"/>
  <c r="AU8" i="95" s="1"/>
  <c r="Y81" i="43"/>
  <c r="X81" i="43"/>
  <c r="AR80" i="98"/>
  <c r="AS11" i="95"/>
  <c r="AL11" i="95"/>
  <c r="AU11" i="95" s="1"/>
  <c r="W79" i="94"/>
  <c r="AF78" i="94"/>
  <c r="AO78" i="94" s="1"/>
  <c r="AE78" i="94"/>
  <c r="AG78" i="94"/>
  <c r="AP78" i="94" s="1"/>
  <c r="Y88" i="16"/>
  <c r="X88" i="16"/>
  <c r="Z88" i="16" s="1"/>
  <c r="Y81" i="35"/>
  <c r="Z81" i="35"/>
  <c r="X81" i="35"/>
  <c r="W86" i="91"/>
  <c r="AG85" i="91"/>
  <c r="AP85" i="91" s="1"/>
  <c r="AF85" i="91"/>
  <c r="AO85" i="91" s="1"/>
  <c r="AE85" i="91"/>
  <c r="AI82" i="90"/>
  <c r="AR82" i="90" s="1"/>
  <c r="AN82" i="90"/>
  <c r="Y80" i="85"/>
  <c r="X80" i="85"/>
  <c r="Z80" i="85" s="1"/>
  <c r="AG85" i="18" l="1"/>
  <c r="AP85" i="18" s="1"/>
  <c r="AF85" i="18"/>
  <c r="AO85" i="18" s="1"/>
  <c r="W86" i="18"/>
  <c r="AE85" i="18"/>
  <c r="W81" i="85"/>
  <c r="AF80" i="85"/>
  <c r="AO80" i="85" s="1"/>
  <c r="AG80" i="85"/>
  <c r="AP80" i="85" s="1"/>
  <c r="AE80" i="85"/>
  <c r="W89" i="16"/>
  <c r="AG88" i="16"/>
  <c r="AP88" i="16" s="1"/>
  <c r="AF88" i="16"/>
  <c r="AO88" i="16" s="1"/>
  <c r="AE88" i="16"/>
  <c r="AR84" i="18"/>
  <c r="AR85" i="10"/>
  <c r="AI84" i="55"/>
  <c r="AN84" i="55"/>
  <c r="AH83" i="82"/>
  <c r="AQ83" i="82" s="1"/>
  <c r="AR78" i="102"/>
  <c r="AH86" i="10"/>
  <c r="AQ86" i="10" s="1"/>
  <c r="Y86" i="103"/>
  <c r="X86" i="103"/>
  <c r="AR85" i="49"/>
  <c r="W85" i="11"/>
  <c r="AG84" i="11"/>
  <c r="AP84" i="11" s="1"/>
  <c r="AF84" i="11"/>
  <c r="AO84" i="11" s="1"/>
  <c r="AE84" i="11"/>
  <c r="AR79" i="85"/>
  <c r="Z83" i="82"/>
  <c r="AR80" i="43"/>
  <c r="AH83" i="90"/>
  <c r="AQ83" i="90" s="1"/>
  <c r="AR80" i="35"/>
  <c r="AF81" i="35"/>
  <c r="AO81" i="35" s="1"/>
  <c r="AE81" i="35"/>
  <c r="AG81" i="35"/>
  <c r="AP81" i="35" s="1"/>
  <c r="W82" i="35"/>
  <c r="AI85" i="91"/>
  <c r="AN85" i="91"/>
  <c r="AI78" i="94"/>
  <c r="AN78" i="94"/>
  <c r="AH81" i="43"/>
  <c r="AQ81" i="43" s="1"/>
  <c r="Z86" i="10"/>
  <c r="AI79" i="50"/>
  <c r="AN79" i="50"/>
  <c r="AH85" i="18"/>
  <c r="AQ85" i="18" s="1"/>
  <c r="AH81" i="48"/>
  <c r="AQ81" i="48" s="1"/>
  <c r="AR80" i="48"/>
  <c r="Z83" i="90"/>
  <c r="AH80" i="85"/>
  <c r="AQ80" i="85" s="1"/>
  <c r="Z81" i="43"/>
  <c r="AR82" i="82"/>
  <c r="Y85" i="55"/>
  <c r="X85" i="55"/>
  <c r="AH86" i="49"/>
  <c r="AQ86" i="49" s="1"/>
  <c r="Z81" i="48"/>
  <c r="Y82" i="99"/>
  <c r="X82" i="99"/>
  <c r="AH79" i="102"/>
  <c r="AQ79" i="102" s="1"/>
  <c r="AI83" i="87"/>
  <c r="AN83" i="87"/>
  <c r="W82" i="98"/>
  <c r="AE81" i="98"/>
  <c r="AN81" i="98" s="1"/>
  <c r="AG81" i="98"/>
  <c r="AF81" i="98"/>
  <c r="AO81" i="98" s="1"/>
  <c r="AI82" i="42"/>
  <c r="AN82" i="42"/>
  <c r="AG86" i="49"/>
  <c r="AP86" i="49" s="1"/>
  <c r="AE86" i="49"/>
  <c r="AF86" i="49"/>
  <c r="AO86" i="49" s="1"/>
  <c r="W87" i="49"/>
  <c r="AR87" i="16"/>
  <c r="AG85" i="41"/>
  <c r="AP85" i="41" s="1"/>
  <c r="AE85" i="41"/>
  <c r="AF85" i="41"/>
  <c r="AO85" i="41" s="1"/>
  <c r="W86" i="41"/>
  <c r="AH88" i="16"/>
  <c r="AQ88" i="16" s="1"/>
  <c r="Y79" i="94"/>
  <c r="Z79" i="94"/>
  <c r="X79" i="94"/>
  <c r="Y86" i="91"/>
  <c r="X86" i="91"/>
  <c r="Y80" i="50"/>
  <c r="Z80" i="50"/>
  <c r="X80" i="50"/>
  <c r="AH81" i="35"/>
  <c r="AQ81" i="35" s="1"/>
  <c r="AI81" i="99"/>
  <c r="AN81" i="99"/>
  <c r="AI85" i="103"/>
  <c r="AN85" i="103"/>
  <c r="Z79" i="102"/>
  <c r="Y84" i="87"/>
  <c r="X84" i="87"/>
  <c r="AF85" i="83"/>
  <c r="AO85" i="83" s="1"/>
  <c r="AE85" i="83"/>
  <c r="W86" i="83"/>
  <c r="AG85" i="83"/>
  <c r="AP85" i="83" s="1"/>
  <c r="Y83" i="42"/>
  <c r="X83" i="42"/>
  <c r="AL4" i="95"/>
  <c r="AU4" i="95" s="1"/>
  <c r="AU91" i="95" s="1"/>
  <c r="C11" i="95" s="1"/>
  <c r="F39" i="57" s="1"/>
  <c r="AS4" i="95"/>
  <c r="AS91" i="95" s="1"/>
  <c r="W81" i="50" l="1"/>
  <c r="AE80" i="50"/>
  <c r="AF80" i="50"/>
  <c r="AO80" i="50" s="1"/>
  <c r="AG80" i="50"/>
  <c r="AP80" i="50" s="1"/>
  <c r="AG81" i="43"/>
  <c r="AP81" i="43" s="1"/>
  <c r="W82" i="43"/>
  <c r="AE81" i="43"/>
  <c r="AF81" i="43"/>
  <c r="AO81" i="43" s="1"/>
  <c r="AE83" i="90"/>
  <c r="AN83" i="90" s="1"/>
  <c r="AF83" i="90"/>
  <c r="AO83" i="90" s="1"/>
  <c r="AG83" i="90"/>
  <c r="W84" i="90"/>
  <c r="AI84" i="11"/>
  <c r="AN84" i="11"/>
  <c r="AH86" i="103"/>
  <c r="AQ86" i="103" s="1"/>
  <c r="Y81" i="85"/>
  <c r="Z81" i="85"/>
  <c r="X81" i="85"/>
  <c r="Y86" i="41"/>
  <c r="X86" i="41"/>
  <c r="Y82" i="98"/>
  <c r="Z82" i="98"/>
  <c r="X82" i="98"/>
  <c r="W82" i="48"/>
  <c r="AF81" i="48"/>
  <c r="AO81" i="48" s="1"/>
  <c r="AE81" i="48"/>
  <c r="AG81" i="48"/>
  <c r="AP81" i="48" s="1"/>
  <c r="AH85" i="55"/>
  <c r="AQ85" i="55" s="1"/>
  <c r="Y82" i="35"/>
  <c r="Z82" i="35" s="1"/>
  <c r="X82" i="35"/>
  <c r="Z86" i="103"/>
  <c r="Y89" i="16"/>
  <c r="X89" i="16"/>
  <c r="W80" i="94"/>
  <c r="AG79" i="94"/>
  <c r="AP79" i="94" s="1"/>
  <c r="AF79" i="94"/>
  <c r="AO79" i="94" s="1"/>
  <c r="AE79" i="94"/>
  <c r="AR82" i="42"/>
  <c r="Z85" i="55"/>
  <c r="AR79" i="50"/>
  <c r="AG83" i="82"/>
  <c r="AP83" i="82" s="1"/>
  <c r="AE83" i="82"/>
  <c r="W84" i="82"/>
  <c r="AF83" i="82"/>
  <c r="AO83" i="82" s="1"/>
  <c r="AI85" i="18"/>
  <c r="AN85" i="18"/>
  <c r="AR83" i="87"/>
  <c r="AH82" i="99"/>
  <c r="AQ82" i="99" s="1"/>
  <c r="W87" i="10"/>
  <c r="AF86" i="10"/>
  <c r="AO86" i="10" s="1"/>
  <c r="AG86" i="10"/>
  <c r="AP86" i="10" s="1"/>
  <c r="AE86" i="10"/>
  <c r="AR78" i="94"/>
  <c r="AI81" i="35"/>
  <c r="AN81" i="35"/>
  <c r="Y85" i="11"/>
  <c r="Z85" i="11"/>
  <c r="X85" i="11"/>
  <c r="AI80" i="85"/>
  <c r="AN80" i="85"/>
  <c r="Y86" i="18"/>
  <c r="X86" i="18"/>
  <c r="Y86" i="83"/>
  <c r="Z86" i="83" s="1"/>
  <c r="X86" i="83"/>
  <c r="AH86" i="91"/>
  <c r="AQ86" i="91" s="1"/>
  <c r="AH83" i="42"/>
  <c r="AQ83" i="42" s="1"/>
  <c r="AI85" i="83"/>
  <c r="AN85" i="83"/>
  <c r="AR85" i="103"/>
  <c r="Z86" i="91"/>
  <c r="AI85" i="41"/>
  <c r="AR85" i="41" s="1"/>
  <c r="AN85" i="41"/>
  <c r="Z83" i="42"/>
  <c r="Z82" i="99"/>
  <c r="AR84" i="55"/>
  <c r="AI88" i="16"/>
  <c r="AN88" i="16"/>
  <c r="AF79" i="102"/>
  <c r="AO79" i="102" s="1"/>
  <c r="AE79" i="102"/>
  <c r="W80" i="102"/>
  <c r="AG79" i="102"/>
  <c r="AP79" i="102" s="1"/>
  <c r="Y87" i="49"/>
  <c r="X87" i="49"/>
  <c r="Z84" i="87"/>
  <c r="AH84" i="87"/>
  <c r="AQ84" i="87" s="1"/>
  <c r="AR81" i="99"/>
  <c r="AH80" i="50"/>
  <c r="AQ80" i="50" s="1"/>
  <c r="AH79" i="94"/>
  <c r="AQ79" i="94" s="1"/>
  <c r="AI86" i="49"/>
  <c r="AN86" i="49"/>
  <c r="AI81" i="98"/>
  <c r="AP81" i="98"/>
  <c r="AR85" i="91"/>
  <c r="AF86" i="83" l="1"/>
  <c r="AO86" i="83" s="1"/>
  <c r="AE86" i="83"/>
  <c r="W87" i="83"/>
  <c r="AG86" i="83"/>
  <c r="AP86" i="83" s="1"/>
  <c r="AE82" i="35"/>
  <c r="W83" i="35"/>
  <c r="AG82" i="35"/>
  <c r="AP82" i="35" s="1"/>
  <c r="AF82" i="35"/>
  <c r="AO82" i="35" s="1"/>
  <c r="AR81" i="98"/>
  <c r="AE86" i="91"/>
  <c r="W87" i="91"/>
  <c r="AG86" i="91"/>
  <c r="AP86" i="91" s="1"/>
  <c r="AF86" i="91"/>
  <c r="AO86" i="91" s="1"/>
  <c r="AR85" i="83"/>
  <c r="AR80" i="85"/>
  <c r="Y87" i="10"/>
  <c r="Z87" i="10"/>
  <c r="X87" i="10"/>
  <c r="Y84" i="82"/>
  <c r="X84" i="82"/>
  <c r="Y80" i="94"/>
  <c r="Z80" i="94"/>
  <c r="X80" i="94"/>
  <c r="AH82" i="98"/>
  <c r="AQ82" i="98" s="1"/>
  <c r="AH81" i="85"/>
  <c r="AQ81" i="85" s="1"/>
  <c r="AH85" i="11"/>
  <c r="AQ85" i="11" s="1"/>
  <c r="AI83" i="82"/>
  <c r="AN83" i="82"/>
  <c r="AH89" i="16"/>
  <c r="AQ89" i="16" s="1"/>
  <c r="AQ91" i="16" s="1"/>
  <c r="AX5" i="16"/>
  <c r="S5" i="16" s="1"/>
  <c r="AC5" i="16" s="1"/>
  <c r="AB6" i="16" s="1"/>
  <c r="AZ3" i="16"/>
  <c r="AX85" i="16" s="1"/>
  <c r="S85" i="16" s="1"/>
  <c r="AC85" i="16" s="1"/>
  <c r="AB86" i="16" s="1"/>
  <c r="AX6" i="16"/>
  <c r="S6" i="16" s="1"/>
  <c r="AC6" i="16" s="1"/>
  <c r="AB7" i="16" s="1"/>
  <c r="AX10" i="16"/>
  <c r="S10" i="16" s="1"/>
  <c r="AC10" i="16" s="1"/>
  <c r="AB11" i="16" s="1"/>
  <c r="AX11" i="16"/>
  <c r="S11" i="16" s="1"/>
  <c r="AC11" i="16" s="1"/>
  <c r="AB12" i="16" s="1"/>
  <c r="AX12" i="16"/>
  <c r="S12" i="16" s="1"/>
  <c r="AC12" i="16" s="1"/>
  <c r="AB13" i="16" s="1"/>
  <c r="AX13" i="16"/>
  <c r="S13" i="16" s="1"/>
  <c r="AC13" i="16" s="1"/>
  <c r="AB14" i="16" s="1"/>
  <c r="AX14" i="16"/>
  <c r="S14" i="16" s="1"/>
  <c r="AC14" i="16" s="1"/>
  <c r="AB15" i="16" s="1"/>
  <c r="AX15" i="16"/>
  <c r="S15" i="16" s="1"/>
  <c r="AC15" i="16" s="1"/>
  <c r="AB16" i="16" s="1"/>
  <c r="AX16" i="16"/>
  <c r="S16" i="16" s="1"/>
  <c r="AC16" i="16" s="1"/>
  <c r="AB17" i="16" s="1"/>
  <c r="AX17" i="16"/>
  <c r="S17" i="16" s="1"/>
  <c r="AC17" i="16" s="1"/>
  <c r="AB18" i="16" s="1"/>
  <c r="AX18" i="16"/>
  <c r="S18" i="16" s="1"/>
  <c r="AC18" i="16" s="1"/>
  <c r="AB19" i="16" s="1"/>
  <c r="AX19" i="16"/>
  <c r="S19" i="16" s="1"/>
  <c r="AC19" i="16" s="1"/>
  <c r="AB20" i="16" s="1"/>
  <c r="AX20" i="16"/>
  <c r="S20" i="16" s="1"/>
  <c r="AC20" i="16" s="1"/>
  <c r="AB21" i="16" s="1"/>
  <c r="AX21" i="16"/>
  <c r="S21" i="16" s="1"/>
  <c r="AC21" i="16" s="1"/>
  <c r="AB22" i="16" s="1"/>
  <c r="AX22" i="16"/>
  <c r="S22" i="16" s="1"/>
  <c r="AC22" i="16" s="1"/>
  <c r="AB23" i="16" s="1"/>
  <c r="AX23" i="16"/>
  <c r="S23" i="16" s="1"/>
  <c r="AC23" i="16" s="1"/>
  <c r="AB24" i="16" s="1"/>
  <c r="AX24" i="16"/>
  <c r="S24" i="16" s="1"/>
  <c r="AC24" i="16" s="1"/>
  <c r="AB25" i="16" s="1"/>
  <c r="AX25" i="16"/>
  <c r="S25" i="16" s="1"/>
  <c r="AC25" i="16" s="1"/>
  <c r="AB26" i="16" s="1"/>
  <c r="AX26" i="16"/>
  <c r="S26" i="16" s="1"/>
  <c r="AC26" i="16" s="1"/>
  <c r="AB27" i="16" s="1"/>
  <c r="AX27" i="16"/>
  <c r="S27" i="16" s="1"/>
  <c r="AC27" i="16" s="1"/>
  <c r="AB28" i="16" s="1"/>
  <c r="AX28" i="16"/>
  <c r="S28" i="16" s="1"/>
  <c r="AC28" i="16" s="1"/>
  <c r="AB29" i="16" s="1"/>
  <c r="AX29" i="16"/>
  <c r="S29" i="16" s="1"/>
  <c r="AC29" i="16" s="1"/>
  <c r="AB30" i="16" s="1"/>
  <c r="AX30" i="16"/>
  <c r="S30" i="16" s="1"/>
  <c r="AC30" i="16" s="1"/>
  <c r="AB31" i="16" s="1"/>
  <c r="AX31" i="16"/>
  <c r="S31" i="16" s="1"/>
  <c r="AC31" i="16" s="1"/>
  <c r="AB32" i="16" s="1"/>
  <c r="AX32" i="16"/>
  <c r="S32" i="16" s="1"/>
  <c r="AC32" i="16" s="1"/>
  <c r="AB33" i="16" s="1"/>
  <c r="AX33" i="16"/>
  <c r="S33" i="16" s="1"/>
  <c r="AC33" i="16" s="1"/>
  <c r="AB34" i="16" s="1"/>
  <c r="AX34" i="16"/>
  <c r="S34" i="16" s="1"/>
  <c r="AC34" i="16" s="1"/>
  <c r="AB35" i="16" s="1"/>
  <c r="AX35" i="16"/>
  <c r="S35" i="16" s="1"/>
  <c r="AC35" i="16" s="1"/>
  <c r="AB36" i="16" s="1"/>
  <c r="AX36" i="16"/>
  <c r="S36" i="16" s="1"/>
  <c r="AC36" i="16" s="1"/>
  <c r="AB37" i="16" s="1"/>
  <c r="AX37" i="16"/>
  <c r="S37" i="16" s="1"/>
  <c r="AC37" i="16" s="1"/>
  <c r="AB38" i="16" s="1"/>
  <c r="AX38" i="16"/>
  <c r="S38" i="16" s="1"/>
  <c r="AC38" i="16" s="1"/>
  <c r="AB39" i="16" s="1"/>
  <c r="AX39" i="16"/>
  <c r="S39" i="16" s="1"/>
  <c r="AC39" i="16" s="1"/>
  <c r="AB40" i="16" s="1"/>
  <c r="AX40" i="16"/>
  <c r="S40" i="16" s="1"/>
  <c r="AC40" i="16" s="1"/>
  <c r="AB41" i="16" s="1"/>
  <c r="AX41" i="16"/>
  <c r="S41" i="16" s="1"/>
  <c r="AC41" i="16" s="1"/>
  <c r="AB42" i="16" s="1"/>
  <c r="AX42" i="16"/>
  <c r="S42" i="16" s="1"/>
  <c r="AC42" i="16" s="1"/>
  <c r="AB43" i="16" s="1"/>
  <c r="AX43" i="16"/>
  <c r="S43" i="16" s="1"/>
  <c r="AC43" i="16" s="1"/>
  <c r="AB44" i="16" s="1"/>
  <c r="AX44" i="16"/>
  <c r="S44" i="16" s="1"/>
  <c r="AC44" i="16" s="1"/>
  <c r="AB45" i="16" s="1"/>
  <c r="AX45" i="16"/>
  <c r="S45" i="16" s="1"/>
  <c r="AC45" i="16" s="1"/>
  <c r="AB46" i="16" s="1"/>
  <c r="AX46" i="16"/>
  <c r="S46" i="16" s="1"/>
  <c r="AC46" i="16" s="1"/>
  <c r="AB47" i="16" s="1"/>
  <c r="AX47" i="16"/>
  <c r="S47" i="16" s="1"/>
  <c r="AC47" i="16" s="1"/>
  <c r="AB48" i="16" s="1"/>
  <c r="AX48" i="16"/>
  <c r="S48" i="16" s="1"/>
  <c r="AC48" i="16" s="1"/>
  <c r="AB49" i="16" s="1"/>
  <c r="AX49" i="16"/>
  <c r="S49" i="16" s="1"/>
  <c r="AC49" i="16" s="1"/>
  <c r="AB50" i="16" s="1"/>
  <c r="AX50" i="16"/>
  <c r="S50" i="16" s="1"/>
  <c r="AC50" i="16" s="1"/>
  <c r="AB51" i="16" s="1"/>
  <c r="AX51" i="16"/>
  <c r="S51" i="16" s="1"/>
  <c r="AC51" i="16" s="1"/>
  <c r="AB52" i="16" s="1"/>
  <c r="AX52" i="16"/>
  <c r="S52" i="16" s="1"/>
  <c r="AC52" i="16" s="1"/>
  <c r="AB53" i="16" s="1"/>
  <c r="AX53" i="16"/>
  <c r="S53" i="16" s="1"/>
  <c r="AC53" i="16" s="1"/>
  <c r="AB54" i="16" s="1"/>
  <c r="AX54" i="16"/>
  <c r="S54" i="16" s="1"/>
  <c r="AC54" i="16" s="1"/>
  <c r="AB55" i="16" s="1"/>
  <c r="AX55" i="16"/>
  <c r="S55" i="16" s="1"/>
  <c r="AC55" i="16" s="1"/>
  <c r="AB56" i="16" s="1"/>
  <c r="AX56" i="16"/>
  <c r="S56" i="16" s="1"/>
  <c r="AC56" i="16" s="1"/>
  <c r="AB57" i="16" s="1"/>
  <c r="AX57" i="16"/>
  <c r="S57" i="16" s="1"/>
  <c r="AC57" i="16" s="1"/>
  <c r="AB58" i="16" s="1"/>
  <c r="AX58" i="16"/>
  <c r="S58" i="16" s="1"/>
  <c r="AC58" i="16" s="1"/>
  <c r="AB59" i="16" s="1"/>
  <c r="AX59" i="16"/>
  <c r="S59" i="16" s="1"/>
  <c r="AC59" i="16" s="1"/>
  <c r="AB60" i="16" s="1"/>
  <c r="AX60" i="16"/>
  <c r="S60" i="16" s="1"/>
  <c r="AC60" i="16" s="1"/>
  <c r="AB61" i="16" s="1"/>
  <c r="AX61" i="16"/>
  <c r="S61" i="16" s="1"/>
  <c r="AC61" i="16" s="1"/>
  <c r="AB62" i="16" s="1"/>
  <c r="AX62" i="16"/>
  <c r="S62" i="16" s="1"/>
  <c r="AC62" i="16" s="1"/>
  <c r="AB63" i="16" s="1"/>
  <c r="AX63" i="16"/>
  <c r="S63" i="16" s="1"/>
  <c r="AC63" i="16" s="1"/>
  <c r="AB64" i="16" s="1"/>
  <c r="AX64" i="16"/>
  <c r="S64" i="16" s="1"/>
  <c r="AC64" i="16" s="1"/>
  <c r="AB65" i="16" s="1"/>
  <c r="AX65" i="16"/>
  <c r="S65" i="16" s="1"/>
  <c r="AC65" i="16" s="1"/>
  <c r="AB66" i="16" s="1"/>
  <c r="AX66" i="16"/>
  <c r="S66" i="16" s="1"/>
  <c r="AC66" i="16" s="1"/>
  <c r="AB67" i="16" s="1"/>
  <c r="AX67" i="16"/>
  <c r="S67" i="16" s="1"/>
  <c r="AC67" i="16" s="1"/>
  <c r="AB68" i="16" s="1"/>
  <c r="AX68" i="16"/>
  <c r="S68" i="16" s="1"/>
  <c r="AC68" i="16" s="1"/>
  <c r="AB69" i="16" s="1"/>
  <c r="AX69" i="16"/>
  <c r="S69" i="16" s="1"/>
  <c r="AC69" i="16" s="1"/>
  <c r="AB70" i="16" s="1"/>
  <c r="AX70" i="16"/>
  <c r="S70" i="16" s="1"/>
  <c r="AC70" i="16" s="1"/>
  <c r="AB71" i="16" s="1"/>
  <c r="AX71" i="16"/>
  <c r="S71" i="16" s="1"/>
  <c r="AC71" i="16" s="1"/>
  <c r="AB72" i="16" s="1"/>
  <c r="AX72" i="16"/>
  <c r="S72" i="16" s="1"/>
  <c r="AC72" i="16" s="1"/>
  <c r="AB73" i="16" s="1"/>
  <c r="AX73" i="16"/>
  <c r="S73" i="16" s="1"/>
  <c r="AC73" i="16" s="1"/>
  <c r="AB74" i="16" s="1"/>
  <c r="AX74" i="16"/>
  <c r="S74" i="16" s="1"/>
  <c r="AC74" i="16" s="1"/>
  <c r="AB75" i="16" s="1"/>
  <c r="AX75" i="16"/>
  <c r="S75" i="16" s="1"/>
  <c r="AC75" i="16" s="1"/>
  <c r="AB76" i="16" s="1"/>
  <c r="AX76" i="16"/>
  <c r="S76" i="16" s="1"/>
  <c r="AC76" i="16" s="1"/>
  <c r="AB77" i="16" s="1"/>
  <c r="AX77" i="16"/>
  <c r="S77" i="16" s="1"/>
  <c r="AC77" i="16" s="1"/>
  <c r="AB78" i="16" s="1"/>
  <c r="AX78" i="16"/>
  <c r="S78" i="16" s="1"/>
  <c r="AC78" i="16" s="1"/>
  <c r="AB79" i="16" s="1"/>
  <c r="AX79" i="16"/>
  <c r="S79" i="16" s="1"/>
  <c r="AC79" i="16" s="1"/>
  <c r="AB80" i="16" s="1"/>
  <c r="AX80" i="16"/>
  <c r="S80" i="16" s="1"/>
  <c r="AC80" i="16" s="1"/>
  <c r="AB81" i="16" s="1"/>
  <c r="AX81" i="16"/>
  <c r="S81" i="16" s="1"/>
  <c r="AC81" i="16" s="1"/>
  <c r="AB82" i="16" s="1"/>
  <c r="AX82" i="16"/>
  <c r="S82" i="16" s="1"/>
  <c r="AC82" i="16" s="1"/>
  <c r="AB83" i="16" s="1"/>
  <c r="AX83" i="16"/>
  <c r="S83" i="16" s="1"/>
  <c r="AC83" i="16" s="1"/>
  <c r="AB84" i="16" s="1"/>
  <c r="AX87" i="16"/>
  <c r="S87" i="16" s="1"/>
  <c r="AC87" i="16" s="1"/>
  <c r="AB88" i="16" s="1"/>
  <c r="AX84" i="16"/>
  <c r="S84" i="16" s="1"/>
  <c r="AC84" i="16" s="1"/>
  <c r="AB85" i="16" s="1"/>
  <c r="AX88" i="16"/>
  <c r="S88" i="16" s="1"/>
  <c r="AC88" i="16" s="1"/>
  <c r="AB89" i="16" s="1"/>
  <c r="AX86" i="16"/>
  <c r="S86" i="16" s="1"/>
  <c r="AC86" i="16" s="1"/>
  <c r="AB87" i="16" s="1"/>
  <c r="AG82" i="98"/>
  <c r="AP82" i="98" s="1"/>
  <c r="W83" i="98"/>
  <c r="AE82" i="98"/>
  <c r="AF82" i="98"/>
  <c r="AO82" i="98" s="1"/>
  <c r="W82" i="85"/>
  <c r="AG81" i="85"/>
  <c r="AP81" i="85" s="1"/>
  <c r="AF81" i="85"/>
  <c r="AO81" i="85" s="1"/>
  <c r="AE81" i="85"/>
  <c r="AH86" i="18"/>
  <c r="AQ86" i="18" s="1"/>
  <c r="W86" i="11"/>
  <c r="AF85" i="11"/>
  <c r="AO85" i="11" s="1"/>
  <c r="AG85" i="11"/>
  <c r="AP85" i="11" s="1"/>
  <c r="AE85" i="11"/>
  <c r="Z89" i="16"/>
  <c r="AR84" i="11"/>
  <c r="Y80" i="102"/>
  <c r="X80" i="102"/>
  <c r="Z86" i="18"/>
  <c r="AI86" i="10"/>
  <c r="AN86" i="10"/>
  <c r="AR85" i="18"/>
  <c r="AI79" i="94"/>
  <c r="AN79" i="94"/>
  <c r="AI81" i="48"/>
  <c r="AN81" i="48"/>
  <c r="AH86" i="41"/>
  <c r="AQ86" i="41" s="1"/>
  <c r="AG84" i="87"/>
  <c r="AP84" i="87" s="1"/>
  <c r="AE84" i="87"/>
  <c r="W85" i="87"/>
  <c r="AF84" i="87"/>
  <c r="AO84" i="87" s="1"/>
  <c r="AH87" i="49"/>
  <c r="AQ87" i="49" s="1"/>
  <c r="AI79" i="102"/>
  <c r="AN79" i="102"/>
  <c r="AG82" i="99"/>
  <c r="AP82" i="99" s="1"/>
  <c r="AE82" i="99"/>
  <c r="W83" i="99"/>
  <c r="AF82" i="99"/>
  <c r="AO82" i="99" s="1"/>
  <c r="AG86" i="103"/>
  <c r="AP86" i="103" s="1"/>
  <c r="W87" i="103"/>
  <c r="AF86" i="103"/>
  <c r="AO86" i="103" s="1"/>
  <c r="AE86" i="103"/>
  <c r="Z86" i="41"/>
  <c r="Y84" i="90"/>
  <c r="X84" i="90"/>
  <c r="AI81" i="43"/>
  <c r="AN81" i="43"/>
  <c r="AI80" i="50"/>
  <c r="AN80" i="50"/>
  <c r="AR88" i="16"/>
  <c r="AR86" i="49"/>
  <c r="Z87" i="49"/>
  <c r="AE83" i="42"/>
  <c r="AG83" i="42"/>
  <c r="AP83" i="42" s="1"/>
  <c r="AF83" i="42"/>
  <c r="AO83" i="42" s="1"/>
  <c r="W84" i="42"/>
  <c r="AH86" i="83"/>
  <c r="AQ86" i="83" s="1"/>
  <c r="AR81" i="35"/>
  <c r="AF85" i="55"/>
  <c r="AO85" i="55" s="1"/>
  <c r="W86" i="55"/>
  <c r="AG85" i="55"/>
  <c r="AP85" i="55" s="1"/>
  <c r="AE85" i="55"/>
  <c r="AH82" i="35"/>
  <c r="AQ82" i="35" s="1"/>
  <c r="Y82" i="48"/>
  <c r="Z82" i="48"/>
  <c r="X82" i="48"/>
  <c r="AI83" i="90"/>
  <c r="AP83" i="90"/>
  <c r="Y82" i="43"/>
  <c r="X82" i="43"/>
  <c r="Z82" i="43" s="1"/>
  <c r="Y81" i="50"/>
  <c r="X81" i="50"/>
  <c r="AF82" i="43" l="1"/>
  <c r="AO82" i="43" s="1"/>
  <c r="AG82" i="43"/>
  <c r="AP82" i="43" s="1"/>
  <c r="W83" i="43"/>
  <c r="AE82" i="43"/>
  <c r="W87" i="41"/>
  <c r="AE86" i="41"/>
  <c r="AF86" i="41"/>
  <c r="AO86" i="41" s="1"/>
  <c r="AG86" i="41"/>
  <c r="AP86" i="41" s="1"/>
  <c r="AR79" i="102"/>
  <c r="Y84" i="42"/>
  <c r="X84" i="42"/>
  <c r="Y83" i="99"/>
  <c r="Z83" i="99"/>
  <c r="X83" i="99"/>
  <c r="AH81" i="50"/>
  <c r="AQ81" i="50" s="1"/>
  <c r="AH82" i="48"/>
  <c r="AQ82" i="48" s="1"/>
  <c r="AI83" i="42"/>
  <c r="AN83" i="42"/>
  <c r="AR81" i="48"/>
  <c r="AR86" i="10"/>
  <c r="Y86" i="11"/>
  <c r="Z86" i="11" s="1"/>
  <c r="X86" i="11"/>
  <c r="AJ85" i="16"/>
  <c r="AK85" i="16"/>
  <c r="AT85" i="16" s="1"/>
  <c r="AK80" i="16"/>
  <c r="AT80" i="16" s="1"/>
  <c r="AJ80" i="16"/>
  <c r="AK74" i="16"/>
  <c r="AT74" i="16" s="1"/>
  <c r="AJ74" i="16"/>
  <c r="AJ68" i="16"/>
  <c r="AK68" i="16"/>
  <c r="AT68" i="16" s="1"/>
  <c r="AJ62" i="16"/>
  <c r="AK62" i="16"/>
  <c r="AT62" i="16" s="1"/>
  <c r="AK56" i="16"/>
  <c r="AT56" i="16" s="1"/>
  <c r="AJ56" i="16"/>
  <c r="AK50" i="16"/>
  <c r="AT50" i="16" s="1"/>
  <c r="AJ50" i="16"/>
  <c r="AK44" i="16"/>
  <c r="AT44" i="16" s="1"/>
  <c r="AJ44" i="16"/>
  <c r="AJ38" i="16"/>
  <c r="AK38" i="16"/>
  <c r="AT38" i="16" s="1"/>
  <c r="AJ32" i="16"/>
  <c r="AK32" i="16"/>
  <c r="AT32" i="16" s="1"/>
  <c r="AJ26" i="16"/>
  <c r="AK26" i="16"/>
  <c r="AT26" i="16" s="1"/>
  <c r="AJ20" i="16"/>
  <c r="AK20" i="16"/>
  <c r="AT20" i="16" s="1"/>
  <c r="AJ14" i="16"/>
  <c r="AK14" i="16"/>
  <c r="AT14" i="16" s="1"/>
  <c r="AX7" i="16"/>
  <c r="S7" i="16" s="1"/>
  <c r="AC7" i="16" s="1"/>
  <c r="AB8" i="16" s="1"/>
  <c r="AH80" i="94"/>
  <c r="AQ80" i="94" s="1"/>
  <c r="AH87" i="10"/>
  <c r="AQ87" i="10" s="1"/>
  <c r="AI82" i="35"/>
  <c r="AN82" i="35"/>
  <c r="AR80" i="50"/>
  <c r="AF86" i="18"/>
  <c r="AO86" i="18" s="1"/>
  <c r="AG86" i="18"/>
  <c r="AP86" i="18" s="1"/>
  <c r="AE86" i="18"/>
  <c r="W87" i="18"/>
  <c r="AX89" i="16"/>
  <c r="S89" i="16" s="1"/>
  <c r="AC89" i="16" s="1"/>
  <c r="AF89" i="16"/>
  <c r="AO89" i="16" s="1"/>
  <c r="AO91" i="16" s="1"/>
  <c r="AE89" i="16"/>
  <c r="AG89" i="16"/>
  <c r="AP89" i="16" s="1"/>
  <c r="AP91" i="16" s="1"/>
  <c r="AI81" i="85"/>
  <c r="AN81" i="85"/>
  <c r="AI82" i="98"/>
  <c r="AN82" i="98"/>
  <c r="AJ88" i="16"/>
  <c r="AK88" i="16"/>
  <c r="AT88" i="16" s="1"/>
  <c r="AK79" i="16"/>
  <c r="AT79" i="16" s="1"/>
  <c r="AJ79" i="16"/>
  <c r="AJ73" i="16"/>
  <c r="AK73" i="16"/>
  <c r="AT73" i="16" s="1"/>
  <c r="AJ67" i="16"/>
  <c r="AK67" i="16"/>
  <c r="AT67" i="16" s="1"/>
  <c r="AJ61" i="16"/>
  <c r="AK61" i="16"/>
  <c r="AT61" i="16" s="1"/>
  <c r="AJ55" i="16"/>
  <c r="AK55" i="16"/>
  <c r="AT55" i="16" s="1"/>
  <c r="AJ49" i="16"/>
  <c r="AK49" i="16"/>
  <c r="AT49" i="16" s="1"/>
  <c r="AK43" i="16"/>
  <c r="AT43" i="16" s="1"/>
  <c r="AJ43" i="16"/>
  <c r="AK37" i="16"/>
  <c r="AT37" i="16" s="1"/>
  <c r="AJ37" i="16"/>
  <c r="AJ31" i="16"/>
  <c r="AK31" i="16"/>
  <c r="AT31" i="16" s="1"/>
  <c r="AJ25" i="16"/>
  <c r="AK25" i="16"/>
  <c r="AT25" i="16" s="1"/>
  <c r="AK19" i="16"/>
  <c r="AT19" i="16" s="1"/>
  <c r="AJ19" i="16"/>
  <c r="AJ13" i="16"/>
  <c r="AK13" i="16"/>
  <c r="AT13" i="16" s="1"/>
  <c r="AJ7" i="16"/>
  <c r="AK7" i="16"/>
  <c r="AT7" i="16" s="1"/>
  <c r="AE80" i="94"/>
  <c r="W81" i="94"/>
  <c r="AG80" i="94"/>
  <c r="AP80" i="94" s="1"/>
  <c r="AF80" i="94"/>
  <c r="AO80" i="94" s="1"/>
  <c r="AF87" i="10"/>
  <c r="AO87" i="10" s="1"/>
  <c r="AE87" i="10"/>
  <c r="AN87" i="10" s="1"/>
  <c r="AG87" i="10"/>
  <c r="W88" i="10"/>
  <c r="AR79" i="94"/>
  <c r="AH80" i="102"/>
  <c r="AQ80" i="102" s="1"/>
  <c r="Y83" i="98"/>
  <c r="X83" i="98"/>
  <c r="Z83" i="98" s="1"/>
  <c r="AK84" i="16"/>
  <c r="AT84" i="16" s="1"/>
  <c r="AJ84" i="16"/>
  <c r="AJ78" i="16"/>
  <c r="AK78" i="16"/>
  <c r="AT78" i="16" s="1"/>
  <c r="AK72" i="16"/>
  <c r="AT72" i="16" s="1"/>
  <c r="AJ72" i="16"/>
  <c r="AJ66" i="16"/>
  <c r="AK66" i="16"/>
  <c r="AT66" i="16" s="1"/>
  <c r="AJ60" i="16"/>
  <c r="AK60" i="16"/>
  <c r="AT60" i="16" s="1"/>
  <c r="AJ54" i="16"/>
  <c r="AK54" i="16"/>
  <c r="AT54" i="16" s="1"/>
  <c r="AK48" i="16"/>
  <c r="AT48" i="16" s="1"/>
  <c r="AJ48" i="16"/>
  <c r="AK42" i="16"/>
  <c r="AT42" i="16" s="1"/>
  <c r="AJ42" i="16"/>
  <c r="AJ36" i="16"/>
  <c r="AK36" i="16"/>
  <c r="AT36" i="16" s="1"/>
  <c r="AJ30" i="16"/>
  <c r="AK30" i="16"/>
  <c r="AT30" i="16" s="1"/>
  <c r="AJ24" i="16"/>
  <c r="AK24" i="16"/>
  <c r="AT24" i="16" s="1"/>
  <c r="AJ18" i="16"/>
  <c r="AK18" i="16"/>
  <c r="AT18" i="16" s="1"/>
  <c r="AK12" i="16"/>
  <c r="AT12" i="16" s="1"/>
  <c r="AJ12" i="16"/>
  <c r="AK86" i="16"/>
  <c r="AT86" i="16" s="1"/>
  <c r="AJ86" i="16"/>
  <c r="AR83" i="82"/>
  <c r="AF87" i="49"/>
  <c r="AO87" i="49" s="1"/>
  <c r="AG87" i="49"/>
  <c r="AP87" i="49" s="1"/>
  <c r="W88" i="49"/>
  <c r="AE87" i="49"/>
  <c r="Y85" i="87"/>
  <c r="X85" i="87"/>
  <c r="Z80" i="102"/>
  <c r="AI85" i="11"/>
  <c r="AN85" i="11"/>
  <c r="AJ83" i="16"/>
  <c r="AK83" i="16"/>
  <c r="AT83" i="16" s="1"/>
  <c r="AJ77" i="16"/>
  <c r="AK77" i="16"/>
  <c r="AT77" i="16" s="1"/>
  <c r="AJ71" i="16"/>
  <c r="AK71" i="16"/>
  <c r="AT71" i="16" s="1"/>
  <c r="AJ65" i="16"/>
  <c r="AK65" i="16"/>
  <c r="AT65" i="16" s="1"/>
  <c r="AJ59" i="16"/>
  <c r="AK59" i="16"/>
  <c r="AT59" i="16" s="1"/>
  <c r="AJ53" i="16"/>
  <c r="AK53" i="16"/>
  <c r="AT53" i="16" s="1"/>
  <c r="AK47" i="16"/>
  <c r="AT47" i="16" s="1"/>
  <c r="AJ47" i="16"/>
  <c r="AK41" i="16"/>
  <c r="AT41" i="16" s="1"/>
  <c r="AJ41" i="16"/>
  <c r="AJ35" i="16"/>
  <c r="AK35" i="16"/>
  <c r="AT35" i="16" s="1"/>
  <c r="AK29" i="16"/>
  <c r="AT29" i="16" s="1"/>
  <c r="AJ29" i="16"/>
  <c r="AJ23" i="16"/>
  <c r="AK23" i="16"/>
  <c r="AT23" i="16" s="1"/>
  <c r="AJ17" i="16"/>
  <c r="AK17" i="16"/>
  <c r="AT17" i="16" s="1"/>
  <c r="AK11" i="16"/>
  <c r="AT11" i="16" s="1"/>
  <c r="AJ11" i="16"/>
  <c r="AJ6" i="16"/>
  <c r="AK6" i="16"/>
  <c r="AT6" i="16" s="1"/>
  <c r="AH84" i="82"/>
  <c r="AQ84" i="82" s="1"/>
  <c r="Y87" i="83"/>
  <c r="Z87" i="83" s="1"/>
  <c r="X87" i="83"/>
  <c r="AH82" i="43"/>
  <c r="AQ82" i="43" s="1"/>
  <c r="AI85" i="55"/>
  <c r="AN85" i="55"/>
  <c r="AR81" i="43"/>
  <c r="AI86" i="103"/>
  <c r="AN86" i="103"/>
  <c r="AH84" i="90"/>
  <c r="AQ84" i="90" s="1"/>
  <c r="AI82" i="99"/>
  <c r="AN82" i="99"/>
  <c r="AI84" i="87"/>
  <c r="AN84" i="87"/>
  <c r="Y82" i="85"/>
  <c r="Z82" i="85"/>
  <c r="X82" i="85"/>
  <c r="AK87" i="16"/>
  <c r="AT87" i="16" s="1"/>
  <c r="AJ87" i="16"/>
  <c r="AK82" i="16"/>
  <c r="AT82" i="16" s="1"/>
  <c r="AJ82" i="16"/>
  <c r="AK76" i="16"/>
  <c r="AT76" i="16" s="1"/>
  <c r="AJ76" i="16"/>
  <c r="AK70" i="16"/>
  <c r="AT70" i="16" s="1"/>
  <c r="AJ70" i="16"/>
  <c r="AJ64" i="16"/>
  <c r="AK64" i="16"/>
  <c r="AT64" i="16" s="1"/>
  <c r="AJ58" i="16"/>
  <c r="AK58" i="16"/>
  <c r="AT58" i="16" s="1"/>
  <c r="AJ52" i="16"/>
  <c r="AK52" i="16"/>
  <c r="AT52" i="16" s="1"/>
  <c r="AJ46" i="16"/>
  <c r="AK46" i="16"/>
  <c r="AT46" i="16" s="1"/>
  <c r="AJ40" i="16"/>
  <c r="AK40" i="16"/>
  <c r="AT40" i="16" s="1"/>
  <c r="AK34" i="16"/>
  <c r="AT34" i="16" s="1"/>
  <c r="AJ34" i="16"/>
  <c r="AJ28" i="16"/>
  <c r="AK28" i="16"/>
  <c r="AT28" i="16" s="1"/>
  <c r="AJ22" i="16"/>
  <c r="AK22" i="16"/>
  <c r="AT22" i="16" s="1"/>
  <c r="AK16" i="16"/>
  <c r="AT16" i="16" s="1"/>
  <c r="AJ16" i="16"/>
  <c r="AX9" i="16"/>
  <c r="S9" i="16" s="1"/>
  <c r="AC9" i="16" s="1"/>
  <c r="AB10" i="16" s="1"/>
  <c r="AX4" i="16"/>
  <c r="S4" i="16" s="1"/>
  <c r="AC4" i="16" s="1"/>
  <c r="AB5" i="16" s="1"/>
  <c r="Z84" i="82"/>
  <c r="Y87" i="91"/>
  <c r="Z87" i="91" s="1"/>
  <c r="X87" i="91"/>
  <c r="AI86" i="83"/>
  <c r="AN86" i="83"/>
  <c r="AG82" i="48"/>
  <c r="AP82" i="48" s="1"/>
  <c r="W83" i="48"/>
  <c r="AE82" i="48"/>
  <c r="AF82" i="48"/>
  <c r="AO82" i="48" s="1"/>
  <c r="Z81" i="50"/>
  <c r="AR83" i="90"/>
  <c r="Y86" i="55"/>
  <c r="X86" i="55"/>
  <c r="Z84" i="90"/>
  <c r="Y87" i="103"/>
  <c r="Z87" i="103"/>
  <c r="X87" i="103"/>
  <c r="AK89" i="16"/>
  <c r="AT89" i="16" s="1"/>
  <c r="AJ89" i="16"/>
  <c r="AS89" i="16" s="1"/>
  <c r="AK81" i="16"/>
  <c r="AT81" i="16" s="1"/>
  <c r="AJ81" i="16"/>
  <c r="AK75" i="16"/>
  <c r="AT75" i="16" s="1"/>
  <c r="AJ75" i="16"/>
  <c r="AJ69" i="16"/>
  <c r="AK69" i="16"/>
  <c r="AT69" i="16" s="1"/>
  <c r="AK63" i="16"/>
  <c r="AT63" i="16" s="1"/>
  <c r="AJ63" i="16"/>
  <c r="AJ57" i="16"/>
  <c r="AK57" i="16"/>
  <c r="AT57" i="16" s="1"/>
  <c r="AK51" i="16"/>
  <c r="AT51" i="16" s="1"/>
  <c r="AJ51" i="16"/>
  <c r="AJ45" i="16"/>
  <c r="AK45" i="16"/>
  <c r="AT45" i="16" s="1"/>
  <c r="AK39" i="16"/>
  <c r="AT39" i="16" s="1"/>
  <c r="AJ39" i="16"/>
  <c r="AK33" i="16"/>
  <c r="AT33" i="16" s="1"/>
  <c r="AJ33" i="16"/>
  <c r="AJ27" i="16"/>
  <c r="AK27" i="16"/>
  <c r="AT27" i="16" s="1"/>
  <c r="AJ21" i="16"/>
  <c r="AK21" i="16"/>
  <c r="AT21" i="16" s="1"/>
  <c r="AJ15" i="16"/>
  <c r="AK15" i="16"/>
  <c r="AT15" i="16" s="1"/>
  <c r="AX8" i="16"/>
  <c r="S8" i="16" s="1"/>
  <c r="AC8" i="16" s="1"/>
  <c r="AB9" i="16" s="1"/>
  <c r="AX3" i="16"/>
  <c r="S3" i="16" s="1"/>
  <c r="AC3" i="16" s="1"/>
  <c r="AI86" i="91"/>
  <c r="AN86" i="91"/>
  <c r="Y83" i="35"/>
  <c r="X83" i="35"/>
  <c r="AF87" i="83" l="1"/>
  <c r="AO87" i="83" s="1"/>
  <c r="AE87" i="83"/>
  <c r="W88" i="83"/>
  <c r="AG87" i="83"/>
  <c r="AP87" i="83" s="1"/>
  <c r="AG86" i="11"/>
  <c r="AP86" i="11" s="1"/>
  <c r="AF86" i="11"/>
  <c r="AO86" i="11" s="1"/>
  <c r="AE86" i="11"/>
  <c r="W87" i="11"/>
  <c r="W84" i="98"/>
  <c r="AG83" i="98"/>
  <c r="AP83" i="98" s="1"/>
  <c r="AF83" i="98"/>
  <c r="AO83" i="98" s="1"/>
  <c r="AE83" i="98"/>
  <c r="AF87" i="91"/>
  <c r="AO87" i="91" s="1"/>
  <c r="AG87" i="91"/>
  <c r="AP87" i="91" s="1"/>
  <c r="W88" i="91"/>
  <c r="AE87" i="91"/>
  <c r="AR86" i="91"/>
  <c r="AS81" i="16"/>
  <c r="AL81" i="16"/>
  <c r="AU81" i="16" s="1"/>
  <c r="AS22" i="16"/>
  <c r="AL22" i="16"/>
  <c r="AU22" i="16" s="1"/>
  <c r="AS58" i="16"/>
  <c r="AL58" i="16"/>
  <c r="AU58" i="16" s="1"/>
  <c r="AH83" i="35"/>
  <c r="AQ83" i="35" s="1"/>
  <c r="AS27" i="16"/>
  <c r="AL27" i="16"/>
  <c r="AU27" i="16" s="1"/>
  <c r="AG81" i="50"/>
  <c r="AP81" i="50" s="1"/>
  <c r="W82" i="50"/>
  <c r="AE81" i="50"/>
  <c r="AF81" i="50"/>
  <c r="AO81" i="50" s="1"/>
  <c r="AS82" i="16"/>
  <c r="AL82" i="16"/>
  <c r="AU82" i="16" s="1"/>
  <c r="AS39" i="16"/>
  <c r="AL39" i="16"/>
  <c r="AU39" i="16" s="1"/>
  <c r="AS75" i="16"/>
  <c r="AL75" i="16"/>
  <c r="AU75" i="16" s="1"/>
  <c r="AH87" i="103"/>
  <c r="AQ87" i="103" s="1"/>
  <c r="AI82" i="48"/>
  <c r="AN82" i="48"/>
  <c r="AS52" i="16"/>
  <c r="AL52" i="16"/>
  <c r="AU52" i="16" s="1"/>
  <c r="AR85" i="55"/>
  <c r="AH87" i="83"/>
  <c r="AQ87" i="83" s="1"/>
  <c r="AS18" i="16"/>
  <c r="AL18" i="16"/>
  <c r="AU18" i="16" s="1"/>
  <c r="AS36" i="16"/>
  <c r="AL36" i="16"/>
  <c r="AU36" i="16" s="1"/>
  <c r="AS54" i="16"/>
  <c r="AL54" i="16"/>
  <c r="AU54" i="16" s="1"/>
  <c r="AI80" i="94"/>
  <c r="AN80" i="94"/>
  <c r="AS55" i="16"/>
  <c r="AL55" i="16"/>
  <c r="AU55" i="16" s="1"/>
  <c r="AS73" i="16"/>
  <c r="AL73" i="16"/>
  <c r="AU73" i="16" s="1"/>
  <c r="AR82" i="98"/>
  <c r="AS20" i="16"/>
  <c r="AL20" i="16"/>
  <c r="AU20" i="16" s="1"/>
  <c r="AS38" i="16"/>
  <c r="AL38" i="16"/>
  <c r="AU38" i="16" s="1"/>
  <c r="AH83" i="99"/>
  <c r="AQ83" i="99" s="1"/>
  <c r="Y87" i="41"/>
  <c r="X87" i="41"/>
  <c r="AS57" i="16"/>
  <c r="AL57" i="16"/>
  <c r="AU57" i="16" s="1"/>
  <c r="W88" i="103"/>
  <c r="AF87" i="103"/>
  <c r="AO87" i="103" s="1"/>
  <c r="AE87" i="103"/>
  <c r="AG87" i="103"/>
  <c r="AP87" i="103" s="1"/>
  <c r="Y83" i="48"/>
  <c r="X83" i="48"/>
  <c r="AS76" i="16"/>
  <c r="AL76" i="16"/>
  <c r="AU76" i="16" s="1"/>
  <c r="AH82" i="85"/>
  <c r="AQ82" i="85" s="1"/>
  <c r="AR82" i="99"/>
  <c r="AS17" i="16"/>
  <c r="AL17" i="16"/>
  <c r="AU17" i="16" s="1"/>
  <c r="AS35" i="16"/>
  <c r="AL35" i="16"/>
  <c r="AU35" i="16" s="1"/>
  <c r="AS53" i="16"/>
  <c r="AL53" i="16"/>
  <c r="AU53" i="16" s="1"/>
  <c r="AS71" i="16"/>
  <c r="AL71" i="16"/>
  <c r="AU71" i="16" s="1"/>
  <c r="AR85" i="11"/>
  <c r="AI87" i="49"/>
  <c r="AN87" i="49"/>
  <c r="AS86" i="16"/>
  <c r="AL86" i="16"/>
  <c r="AU86" i="16" s="1"/>
  <c r="AS42" i="16"/>
  <c r="AL42" i="16"/>
  <c r="AU42" i="16" s="1"/>
  <c r="AS43" i="16"/>
  <c r="AL43" i="16"/>
  <c r="AU43" i="16" s="1"/>
  <c r="AS79" i="16"/>
  <c r="AL79" i="16"/>
  <c r="AU79" i="16" s="1"/>
  <c r="AS44" i="16"/>
  <c r="AL44" i="16"/>
  <c r="AU44" i="16" s="1"/>
  <c r="AL80" i="16"/>
  <c r="AU80" i="16" s="1"/>
  <c r="AS80" i="16"/>
  <c r="AR83" i="42"/>
  <c r="AE83" i="99"/>
  <c r="AN83" i="99" s="1"/>
  <c r="W84" i="99"/>
  <c r="AF83" i="99"/>
  <c r="AO83" i="99" s="1"/>
  <c r="AG83" i="99"/>
  <c r="AL63" i="16"/>
  <c r="AU63" i="16" s="1"/>
  <c r="AS63" i="16"/>
  <c r="W85" i="82"/>
  <c r="AF84" i="82"/>
  <c r="AO84" i="82" s="1"/>
  <c r="AE84" i="82"/>
  <c r="AG84" i="82"/>
  <c r="AP84" i="82" s="1"/>
  <c r="AS40" i="16"/>
  <c r="AL40" i="16"/>
  <c r="AU40" i="16" s="1"/>
  <c r="AF82" i="85"/>
  <c r="AO82" i="85" s="1"/>
  <c r="AE82" i="85"/>
  <c r="W83" i="85"/>
  <c r="AG82" i="85"/>
  <c r="AP82" i="85" s="1"/>
  <c r="AR86" i="103"/>
  <c r="AS41" i="16"/>
  <c r="AL41" i="16"/>
  <c r="AU41" i="16" s="1"/>
  <c r="AF80" i="102"/>
  <c r="AO80" i="102" s="1"/>
  <c r="AE80" i="102"/>
  <c r="W81" i="102"/>
  <c r="AG80" i="102"/>
  <c r="AP80" i="102" s="1"/>
  <c r="Y88" i="49"/>
  <c r="X88" i="49"/>
  <c r="AS24" i="16"/>
  <c r="AL24" i="16"/>
  <c r="AU24" i="16" s="1"/>
  <c r="AS60" i="16"/>
  <c r="AL60" i="16"/>
  <c r="AU60" i="16" s="1"/>
  <c r="AS78" i="16"/>
  <c r="AL78" i="16"/>
  <c r="AU78" i="16" s="1"/>
  <c r="AS7" i="16"/>
  <c r="AL7" i="16"/>
  <c r="AU7" i="16" s="1"/>
  <c r="AS25" i="16"/>
  <c r="AL25" i="16"/>
  <c r="AU25" i="16" s="1"/>
  <c r="AS61" i="16"/>
  <c r="AL61" i="16"/>
  <c r="AU61" i="16" s="1"/>
  <c r="AR81" i="85"/>
  <c r="Y87" i="18"/>
  <c r="Z87" i="18"/>
  <c r="X87" i="18"/>
  <c r="AK8" i="16"/>
  <c r="AT8" i="16" s="1"/>
  <c r="AJ8" i="16"/>
  <c r="AS26" i="16"/>
  <c r="AL26" i="16"/>
  <c r="AU26" i="16" s="1"/>
  <c r="AS62" i="16"/>
  <c r="AL62" i="16"/>
  <c r="AU62" i="16" s="1"/>
  <c r="AI82" i="43"/>
  <c r="AN82" i="43"/>
  <c r="AJ3" i="16"/>
  <c r="AB4" i="16"/>
  <c r="W85" i="90"/>
  <c r="AG84" i="90"/>
  <c r="AP84" i="90" s="1"/>
  <c r="AE84" i="90"/>
  <c r="AF84" i="90"/>
  <c r="AO84" i="90" s="1"/>
  <c r="AS6" i="16"/>
  <c r="AL6" i="16"/>
  <c r="AU6" i="16" s="1"/>
  <c r="AS23" i="16"/>
  <c r="AL23" i="16"/>
  <c r="AU23" i="16" s="1"/>
  <c r="AS59" i="16"/>
  <c r="AL59" i="16"/>
  <c r="AU59" i="16" s="1"/>
  <c r="AS77" i="16"/>
  <c r="AL77" i="16"/>
  <c r="AU77" i="16" s="1"/>
  <c r="AH85" i="87"/>
  <c r="AQ85" i="87" s="1"/>
  <c r="AS12" i="16"/>
  <c r="AL12" i="16"/>
  <c r="AU12" i="16" s="1"/>
  <c r="AS48" i="16"/>
  <c r="AL48" i="16"/>
  <c r="AU48" i="16" s="1"/>
  <c r="AL84" i="16"/>
  <c r="AU84" i="16" s="1"/>
  <c r="AS84" i="16"/>
  <c r="AI86" i="18"/>
  <c r="AN86" i="18"/>
  <c r="AR82" i="35"/>
  <c r="AS50" i="16"/>
  <c r="AL50" i="16"/>
  <c r="AU50" i="16" s="1"/>
  <c r="AH84" i="42"/>
  <c r="AQ84" i="42" s="1"/>
  <c r="Y83" i="43"/>
  <c r="X83" i="43"/>
  <c r="AS21" i="16"/>
  <c r="AL21" i="16"/>
  <c r="AU21" i="16" s="1"/>
  <c r="AK5" i="16"/>
  <c r="AT5" i="16" s="1"/>
  <c r="AJ5" i="16"/>
  <c r="AJ10" i="16"/>
  <c r="AK10" i="16"/>
  <c r="AT10" i="16" s="1"/>
  <c r="AS28" i="16"/>
  <c r="AL28" i="16"/>
  <c r="AU28" i="16" s="1"/>
  <c r="AS46" i="16"/>
  <c r="AL46" i="16"/>
  <c r="AU46" i="16" s="1"/>
  <c r="AS64" i="16"/>
  <c r="AL64" i="16"/>
  <c r="AU64" i="16" s="1"/>
  <c r="AS11" i="16"/>
  <c r="AL11" i="16"/>
  <c r="AU11" i="16" s="1"/>
  <c r="AS29" i="16"/>
  <c r="AL29" i="16"/>
  <c r="AU29" i="16" s="1"/>
  <c r="AS47" i="16"/>
  <c r="AL47" i="16"/>
  <c r="AU47" i="16" s="1"/>
  <c r="Z85" i="87"/>
  <c r="AS30" i="16"/>
  <c r="AL30" i="16"/>
  <c r="AU30" i="16" s="1"/>
  <c r="AS66" i="16"/>
  <c r="AL66" i="16"/>
  <c r="AU66" i="16" s="1"/>
  <c r="Y88" i="10"/>
  <c r="X88" i="10"/>
  <c r="AS13" i="16"/>
  <c r="AL13" i="16"/>
  <c r="AU13" i="16" s="1"/>
  <c r="AS31" i="16"/>
  <c r="AL31" i="16"/>
  <c r="AU31" i="16" s="1"/>
  <c r="AS49" i="16"/>
  <c r="AL49" i="16"/>
  <c r="AU49" i="16" s="1"/>
  <c r="AS67" i="16"/>
  <c r="AL67" i="16"/>
  <c r="AU67" i="16" s="1"/>
  <c r="AS88" i="16"/>
  <c r="AL88" i="16"/>
  <c r="AU88" i="16" s="1"/>
  <c r="AI89" i="16"/>
  <c r="AN89" i="16"/>
  <c r="AN91" i="16" s="1"/>
  <c r="AS14" i="16"/>
  <c r="AL14" i="16"/>
  <c r="AU14" i="16" s="1"/>
  <c r="AS32" i="16"/>
  <c r="AL32" i="16"/>
  <c r="AU32" i="16" s="1"/>
  <c r="AS68" i="16"/>
  <c r="AL68" i="16"/>
  <c r="AU68" i="16" s="1"/>
  <c r="AS85" i="16"/>
  <c r="AL85" i="16"/>
  <c r="AU85" i="16" s="1"/>
  <c r="Z84" i="42"/>
  <c r="AK9" i="16"/>
  <c r="AT9" i="16" s="1"/>
  <c r="AJ9" i="16"/>
  <c r="AS45" i="16"/>
  <c r="AL45" i="16"/>
  <c r="AU45" i="16" s="1"/>
  <c r="Z83" i="35"/>
  <c r="AS33" i="16"/>
  <c r="AL33" i="16"/>
  <c r="AU33" i="16" s="1"/>
  <c r="AS51" i="16"/>
  <c r="AL51" i="16"/>
  <c r="AU51" i="16" s="1"/>
  <c r="AH86" i="55"/>
  <c r="AQ86" i="55" s="1"/>
  <c r="AR86" i="83"/>
  <c r="AS15" i="16"/>
  <c r="AL15" i="16"/>
  <c r="AU15" i="16" s="1"/>
  <c r="AS69" i="16"/>
  <c r="AL69" i="16"/>
  <c r="AU69" i="16" s="1"/>
  <c r="Z86" i="55"/>
  <c r="AH87" i="91"/>
  <c r="AQ87" i="91" s="1"/>
  <c r="AS16" i="16"/>
  <c r="AL16" i="16"/>
  <c r="AU16" i="16" s="1"/>
  <c r="AS34" i="16"/>
  <c r="AL34" i="16"/>
  <c r="AU34" i="16" s="1"/>
  <c r="AS70" i="16"/>
  <c r="AL70" i="16"/>
  <c r="AU70" i="16" s="1"/>
  <c r="AS87" i="16"/>
  <c r="AL87" i="16"/>
  <c r="AU87" i="16" s="1"/>
  <c r="AR84" i="87"/>
  <c r="AS65" i="16"/>
  <c r="AL65" i="16"/>
  <c r="AU65" i="16" s="1"/>
  <c r="AS83" i="16"/>
  <c r="AL83" i="16"/>
  <c r="AU83" i="16" s="1"/>
  <c r="AS72" i="16"/>
  <c r="AL72" i="16"/>
  <c r="AU72" i="16" s="1"/>
  <c r="AH83" i="98"/>
  <c r="AQ83" i="98" s="1"/>
  <c r="AI87" i="10"/>
  <c r="AP87" i="10"/>
  <c r="Y81" i="94"/>
  <c r="X81" i="94"/>
  <c r="AS19" i="16"/>
  <c r="AL19" i="16"/>
  <c r="AU19" i="16" s="1"/>
  <c r="AS37" i="16"/>
  <c r="AL37" i="16"/>
  <c r="AU37" i="16" s="1"/>
  <c r="AS56" i="16"/>
  <c r="AL56" i="16"/>
  <c r="AU56" i="16" s="1"/>
  <c r="AS74" i="16"/>
  <c r="AL74" i="16"/>
  <c r="AU74" i="16" s="1"/>
  <c r="AH86" i="11"/>
  <c r="AQ86" i="11" s="1"/>
  <c r="AI86" i="41"/>
  <c r="AN86" i="41"/>
  <c r="AH83" i="43" l="1"/>
  <c r="AQ83" i="43" s="1"/>
  <c r="Y85" i="90"/>
  <c r="X85" i="90"/>
  <c r="AE87" i="18"/>
  <c r="AG87" i="18"/>
  <c r="AP87" i="18" s="1"/>
  <c r="AF87" i="18"/>
  <c r="AO87" i="18" s="1"/>
  <c r="W88" i="18"/>
  <c r="Y83" i="85"/>
  <c r="X83" i="85"/>
  <c r="Y88" i="91"/>
  <c r="Z88" i="91" s="1"/>
  <c r="X88" i="91"/>
  <c r="AE84" i="42"/>
  <c r="AG84" i="42"/>
  <c r="AP84" i="42" s="1"/>
  <c r="AF84" i="42"/>
  <c r="AO84" i="42" s="1"/>
  <c r="W85" i="42"/>
  <c r="AS10" i="16"/>
  <c r="AL10" i="16"/>
  <c r="AU10" i="16" s="1"/>
  <c r="Z83" i="43"/>
  <c r="AR86" i="18"/>
  <c r="AJ4" i="16"/>
  <c r="AK4" i="16"/>
  <c r="AT4" i="16" s="1"/>
  <c r="AT91" i="16" s="1"/>
  <c r="AI82" i="85"/>
  <c r="AN82" i="85"/>
  <c r="AI84" i="82"/>
  <c r="AN84" i="82"/>
  <c r="AI83" i="99"/>
  <c r="AP83" i="99"/>
  <c r="Y84" i="98"/>
  <c r="X84" i="98"/>
  <c r="AE83" i="35"/>
  <c r="W84" i="35"/>
  <c r="AF83" i="35"/>
  <c r="AO83" i="35" s="1"/>
  <c r="AG83" i="35"/>
  <c r="AP83" i="35" s="1"/>
  <c r="AS5" i="16"/>
  <c r="AL5" i="16"/>
  <c r="AU5" i="16" s="1"/>
  <c r="AS3" i="16"/>
  <c r="AL3" i="16"/>
  <c r="AU3" i="16" s="1"/>
  <c r="AR87" i="49"/>
  <c r="AH87" i="41"/>
  <c r="AQ87" i="41" s="1"/>
  <c r="AR82" i="48"/>
  <c r="AR86" i="41"/>
  <c r="AH81" i="94"/>
  <c r="AQ81" i="94" s="1"/>
  <c r="AS8" i="16"/>
  <c r="AL8" i="16"/>
  <c r="AU8" i="16" s="1"/>
  <c r="Y81" i="102"/>
  <c r="X81" i="102"/>
  <c r="Y85" i="82"/>
  <c r="Z85" i="82" s="1"/>
  <c r="X85" i="82"/>
  <c r="Y84" i="99"/>
  <c r="X84" i="99"/>
  <c r="AI87" i="103"/>
  <c r="AN87" i="103"/>
  <c r="Z87" i="41"/>
  <c r="AR80" i="94"/>
  <c r="Y87" i="11"/>
  <c r="Z87" i="11"/>
  <c r="X87" i="11"/>
  <c r="Y88" i="83"/>
  <c r="Z88" i="83"/>
  <c r="X88" i="83"/>
  <c r="AG86" i="55"/>
  <c r="AP86" i="55" s="1"/>
  <c r="AF86" i="55"/>
  <c r="AO86" i="55" s="1"/>
  <c r="W87" i="55"/>
  <c r="AE86" i="55"/>
  <c r="AH88" i="10"/>
  <c r="AQ88" i="10" s="1"/>
  <c r="AI84" i="90"/>
  <c r="AN84" i="90"/>
  <c r="AR82" i="43"/>
  <c r="AH88" i="49"/>
  <c r="AQ88" i="49" s="1"/>
  <c r="AI80" i="102"/>
  <c r="AN80" i="102"/>
  <c r="AH83" i="48"/>
  <c r="AQ83" i="48" s="1"/>
  <c r="AI81" i="50"/>
  <c r="AN81" i="50"/>
  <c r="AI83" i="98"/>
  <c r="AN83" i="98"/>
  <c r="AI86" i="11"/>
  <c r="AN86" i="11"/>
  <c r="AI87" i="83"/>
  <c r="AN87" i="83"/>
  <c r="AR87" i="10"/>
  <c r="Z81" i="94"/>
  <c r="AS9" i="16"/>
  <c r="AL9" i="16"/>
  <c r="AU9" i="16" s="1"/>
  <c r="AR89" i="16"/>
  <c r="AR91" i="16" s="1"/>
  <c r="AL89" i="16"/>
  <c r="AU89" i="16" s="1"/>
  <c r="Z88" i="10"/>
  <c r="AG85" i="87"/>
  <c r="AP85" i="87" s="1"/>
  <c r="W86" i="87"/>
  <c r="AE85" i="87"/>
  <c r="AF85" i="87"/>
  <c r="AO85" i="87" s="1"/>
  <c r="AH87" i="18"/>
  <c r="AQ87" i="18" s="1"/>
  <c r="Z88" i="49"/>
  <c r="Z83" i="48"/>
  <c r="Y88" i="103"/>
  <c r="X88" i="103"/>
  <c r="Y82" i="50"/>
  <c r="Z82" i="50" s="1"/>
  <c r="X82" i="50"/>
  <c r="AI87" i="91"/>
  <c r="AN87" i="91"/>
  <c r="W86" i="82" l="1"/>
  <c r="AG85" i="82"/>
  <c r="AP85" i="82" s="1"/>
  <c r="AF85" i="82"/>
  <c r="AO85" i="82" s="1"/>
  <c r="AE85" i="82"/>
  <c r="W89" i="91"/>
  <c r="AG88" i="91"/>
  <c r="AE88" i="91"/>
  <c r="AN88" i="91" s="1"/>
  <c r="AF88" i="91"/>
  <c r="AO88" i="91" s="1"/>
  <c r="AF82" i="50"/>
  <c r="AO82" i="50" s="1"/>
  <c r="W83" i="50"/>
  <c r="AG82" i="50"/>
  <c r="AP82" i="50" s="1"/>
  <c r="AE82" i="50"/>
  <c r="AI85" i="87"/>
  <c r="AN85" i="87"/>
  <c r="AR87" i="83"/>
  <c r="AR81" i="50"/>
  <c r="Y87" i="55"/>
  <c r="Z87" i="55"/>
  <c r="X87" i="55"/>
  <c r="AH87" i="11"/>
  <c r="AQ87" i="11" s="1"/>
  <c r="Y84" i="35"/>
  <c r="X84" i="35"/>
  <c r="AR83" i="99"/>
  <c r="AS4" i="16"/>
  <c r="AS91" i="16" s="1"/>
  <c r="AL4" i="16"/>
  <c r="AU4" i="16" s="1"/>
  <c r="AU91" i="16" s="1"/>
  <c r="C11" i="16" s="1"/>
  <c r="Y88" i="18"/>
  <c r="Z88" i="18"/>
  <c r="X88" i="18"/>
  <c r="Y86" i="87"/>
  <c r="Z86" i="87"/>
  <c r="X86" i="87"/>
  <c r="AR87" i="103"/>
  <c r="AF81" i="94"/>
  <c r="AO81" i="94" s="1"/>
  <c r="W82" i="94"/>
  <c r="AE81" i="94"/>
  <c r="AG81" i="94"/>
  <c r="AP81" i="94" s="1"/>
  <c r="AR86" i="11"/>
  <c r="AH84" i="99"/>
  <c r="AQ84" i="99" s="1"/>
  <c r="AH81" i="102"/>
  <c r="AQ81" i="102" s="1"/>
  <c r="AH84" i="98"/>
  <c r="AQ84" i="98" s="1"/>
  <c r="AR84" i="82"/>
  <c r="AH83" i="85"/>
  <c r="AQ83" i="85" s="1"/>
  <c r="AH88" i="103"/>
  <c r="AQ88" i="103" s="1"/>
  <c r="AI83" i="35"/>
  <c r="AN83" i="35"/>
  <c r="Y85" i="42"/>
  <c r="X85" i="42"/>
  <c r="AR87" i="91"/>
  <c r="AH82" i="50"/>
  <c r="AQ82" i="50" s="1"/>
  <c r="AE83" i="48"/>
  <c r="W84" i="48"/>
  <c r="AF83" i="48"/>
  <c r="AO83" i="48" s="1"/>
  <c r="AG83" i="48"/>
  <c r="AP83" i="48" s="1"/>
  <c r="AE88" i="10"/>
  <c r="AF88" i="10"/>
  <c r="AO88" i="10" s="1"/>
  <c r="AG88" i="10"/>
  <c r="AP88" i="10" s="1"/>
  <c r="W89" i="10"/>
  <c r="AH88" i="83"/>
  <c r="AQ88" i="83" s="1"/>
  <c r="Z84" i="99"/>
  <c r="Z81" i="102"/>
  <c r="Z84" i="98"/>
  <c r="AG83" i="43"/>
  <c r="AP83" i="43" s="1"/>
  <c r="W84" i="43"/>
  <c r="AE83" i="43"/>
  <c r="AF83" i="43"/>
  <c r="AO83" i="43" s="1"/>
  <c r="Z83" i="85"/>
  <c r="AI87" i="18"/>
  <c r="AN87" i="18"/>
  <c r="Z88" i="103"/>
  <c r="AR80" i="102"/>
  <c r="AE87" i="11"/>
  <c r="AF87" i="11"/>
  <c r="AO87" i="11" s="1"/>
  <c r="W88" i="11"/>
  <c r="AG87" i="11"/>
  <c r="AP87" i="11" s="1"/>
  <c r="W89" i="49"/>
  <c r="AE88" i="49"/>
  <c r="AG88" i="49"/>
  <c r="AP88" i="49" s="1"/>
  <c r="AF88" i="49"/>
  <c r="AO88" i="49" s="1"/>
  <c r="AR83" i="98"/>
  <c r="AR84" i="90"/>
  <c r="AE88" i="83"/>
  <c r="W89" i="83"/>
  <c r="AG88" i="83"/>
  <c r="AP88" i="83" s="1"/>
  <c r="AF88" i="83"/>
  <c r="AO88" i="83" s="1"/>
  <c r="AR82" i="85"/>
  <c r="AI84" i="42"/>
  <c r="AN84" i="42"/>
  <c r="AH85" i="90"/>
  <c r="AQ85" i="90" s="1"/>
  <c r="AI86" i="55"/>
  <c r="AN86" i="55"/>
  <c r="AE87" i="41"/>
  <c r="AF87" i="41"/>
  <c r="AO87" i="41" s="1"/>
  <c r="AG87" i="41"/>
  <c r="AP87" i="41" s="1"/>
  <c r="W88" i="41"/>
  <c r="AH85" i="82"/>
  <c r="AQ85" i="82" s="1"/>
  <c r="AH88" i="91"/>
  <c r="AQ88" i="91" s="1"/>
  <c r="Z85" i="90"/>
  <c r="AI87" i="41" l="1"/>
  <c r="AN87" i="41"/>
  <c r="AI88" i="49"/>
  <c r="AN88" i="49"/>
  <c r="AI87" i="11"/>
  <c r="AN87" i="11"/>
  <c r="W84" i="85"/>
  <c r="AE83" i="85"/>
  <c r="AG83" i="85"/>
  <c r="AP83" i="85" s="1"/>
  <c r="AF83" i="85"/>
  <c r="AO83" i="85" s="1"/>
  <c r="AF84" i="98"/>
  <c r="AO84" i="98" s="1"/>
  <c r="AE84" i="98"/>
  <c r="W85" i="98"/>
  <c r="AG84" i="98"/>
  <c r="AP84" i="98" s="1"/>
  <c r="AI88" i="10"/>
  <c r="AN88" i="10"/>
  <c r="AH86" i="87"/>
  <c r="AQ86" i="87" s="1"/>
  <c r="AH87" i="55"/>
  <c r="AQ87" i="55" s="1"/>
  <c r="Y83" i="50"/>
  <c r="X83" i="50"/>
  <c r="Y89" i="91"/>
  <c r="X89" i="91"/>
  <c r="AH85" i="42"/>
  <c r="AQ85" i="42" s="1"/>
  <c r="AI81" i="94"/>
  <c r="AN81" i="94"/>
  <c r="W87" i="87"/>
  <c r="AG86" i="87"/>
  <c r="AP86" i="87" s="1"/>
  <c r="AE86" i="87"/>
  <c r="AF86" i="87"/>
  <c r="AO86" i="87" s="1"/>
  <c r="AG87" i="55"/>
  <c r="AP87" i="55" s="1"/>
  <c r="AE87" i="55"/>
  <c r="W88" i="55"/>
  <c r="AF87" i="55"/>
  <c r="AO87" i="55" s="1"/>
  <c r="W82" i="102"/>
  <c r="AE81" i="102"/>
  <c r="AF81" i="102"/>
  <c r="AO81" i="102" s="1"/>
  <c r="AG81" i="102"/>
  <c r="AP81" i="102" s="1"/>
  <c r="AR86" i="55"/>
  <c r="W85" i="99"/>
  <c r="AE84" i="99"/>
  <c r="AG84" i="99"/>
  <c r="AP84" i="99" s="1"/>
  <c r="AF84" i="99"/>
  <c r="AO84" i="99" s="1"/>
  <c r="Z85" i="42"/>
  <c r="Y82" i="94"/>
  <c r="X82" i="94"/>
  <c r="AR85" i="87"/>
  <c r="AI85" i="82"/>
  <c r="AN85" i="82"/>
  <c r="Y89" i="49"/>
  <c r="Z89" i="49"/>
  <c r="X89" i="49"/>
  <c r="W86" i="90"/>
  <c r="AF85" i="90"/>
  <c r="AO85" i="90" s="1"/>
  <c r="AE85" i="90"/>
  <c r="AG85" i="90"/>
  <c r="AP85" i="90" s="1"/>
  <c r="Y88" i="41"/>
  <c r="X88" i="41"/>
  <c r="AR84" i="42"/>
  <c r="Y89" i="83"/>
  <c r="X89" i="83"/>
  <c r="W89" i="103"/>
  <c r="AG88" i="103"/>
  <c r="AP88" i="103" s="1"/>
  <c r="AE88" i="103"/>
  <c r="AF88" i="103"/>
  <c r="AO88" i="103" s="1"/>
  <c r="AI83" i="43"/>
  <c r="AN83" i="43"/>
  <c r="Y89" i="10"/>
  <c r="X89" i="10"/>
  <c r="AH88" i="18"/>
  <c r="AQ88" i="18" s="1"/>
  <c r="AI88" i="83"/>
  <c r="AN88" i="83"/>
  <c r="Y88" i="11"/>
  <c r="Z88" i="11"/>
  <c r="X88" i="11"/>
  <c r="Y84" i="43"/>
  <c r="Z84" i="43"/>
  <c r="X84" i="43"/>
  <c r="Y84" i="48"/>
  <c r="Z84" i="48"/>
  <c r="X84" i="48"/>
  <c r="AE88" i="18"/>
  <c r="W89" i="18"/>
  <c r="AG88" i="18"/>
  <c r="AP88" i="18" s="1"/>
  <c r="AF88" i="18"/>
  <c r="AO88" i="18" s="1"/>
  <c r="AH84" i="35"/>
  <c r="AQ84" i="35" s="1"/>
  <c r="AI82" i="50"/>
  <c r="AN82" i="50"/>
  <c r="AR87" i="18"/>
  <c r="AI83" i="48"/>
  <c r="AN83" i="48"/>
  <c r="AR83" i="35"/>
  <c r="Z84" i="35"/>
  <c r="AI88" i="91"/>
  <c r="AP88" i="91"/>
  <c r="Y86" i="82"/>
  <c r="X86" i="82"/>
  <c r="AG84" i="43" l="1"/>
  <c r="AP84" i="43" s="1"/>
  <c r="AE84" i="43"/>
  <c r="W85" i="43"/>
  <c r="AF84" i="43"/>
  <c r="AO84" i="43" s="1"/>
  <c r="AR88" i="83"/>
  <c r="AH89" i="10"/>
  <c r="AQ89" i="10" s="1"/>
  <c r="AX89" i="49"/>
  <c r="S89" i="49" s="1"/>
  <c r="AC89" i="49" s="1"/>
  <c r="AG89" i="49"/>
  <c r="AP89" i="49" s="1"/>
  <c r="AP91" i="49" s="1"/>
  <c r="AF89" i="49"/>
  <c r="AO89" i="49" s="1"/>
  <c r="AO91" i="49" s="1"/>
  <c r="AE89" i="49"/>
  <c r="AH82" i="94"/>
  <c r="AQ82" i="94" s="1"/>
  <c r="Y88" i="55"/>
  <c r="X88" i="55"/>
  <c r="AH83" i="50"/>
  <c r="AQ83" i="50" s="1"/>
  <c r="AI88" i="18"/>
  <c r="AN88" i="18"/>
  <c r="Z89" i="10"/>
  <c r="AI88" i="103"/>
  <c r="AN88" i="103"/>
  <c r="Z82" i="94"/>
  <c r="AI84" i="99"/>
  <c r="AN84" i="99"/>
  <c r="AI87" i="55"/>
  <c r="AN87" i="55"/>
  <c r="Y87" i="87"/>
  <c r="Z87" i="87"/>
  <c r="X87" i="87"/>
  <c r="Z83" i="50"/>
  <c r="AR88" i="10"/>
  <c r="AR87" i="11"/>
  <c r="AH86" i="82"/>
  <c r="AQ86" i="82" s="1"/>
  <c r="AH84" i="48"/>
  <c r="AQ84" i="48" s="1"/>
  <c r="AH88" i="11"/>
  <c r="AQ88" i="11" s="1"/>
  <c r="AI85" i="90"/>
  <c r="AN85" i="90"/>
  <c r="Y85" i="99"/>
  <c r="Z85" i="99" s="1"/>
  <c r="X85" i="99"/>
  <c r="AI81" i="102"/>
  <c r="AN81" i="102"/>
  <c r="AF84" i="48"/>
  <c r="AO84" i="48" s="1"/>
  <c r="AE84" i="48"/>
  <c r="AG84" i="48"/>
  <c r="AP84" i="48" s="1"/>
  <c r="W85" i="48"/>
  <c r="AE88" i="11"/>
  <c r="W89" i="11"/>
  <c r="AG88" i="11"/>
  <c r="AP88" i="11" s="1"/>
  <c r="AF88" i="11"/>
  <c r="AO88" i="11" s="1"/>
  <c r="Y89" i="103"/>
  <c r="Z89" i="103"/>
  <c r="X89" i="103"/>
  <c r="AH88" i="41"/>
  <c r="AQ88" i="41" s="1"/>
  <c r="AR85" i="82"/>
  <c r="AF85" i="42"/>
  <c r="AO85" i="42" s="1"/>
  <c r="AG85" i="42"/>
  <c r="AP85" i="42" s="1"/>
  <c r="AE85" i="42"/>
  <c r="W86" i="42"/>
  <c r="Y82" i="102"/>
  <c r="Z82" i="102" s="1"/>
  <c r="X82" i="102"/>
  <c r="AR81" i="94"/>
  <c r="AH89" i="91"/>
  <c r="AQ89" i="91" s="1"/>
  <c r="AQ91" i="91" s="1"/>
  <c r="AX3" i="91"/>
  <c r="S3" i="91" s="1"/>
  <c r="AC3" i="91" s="1"/>
  <c r="AZ3" i="91"/>
  <c r="AX5" i="91" s="1"/>
  <c r="S5" i="91" s="1"/>
  <c r="AC5" i="91" s="1"/>
  <c r="AB6" i="91" s="1"/>
  <c r="AX6" i="91"/>
  <c r="S6" i="91" s="1"/>
  <c r="AC6" i="91" s="1"/>
  <c r="AB7" i="91" s="1"/>
  <c r="AX7" i="91"/>
  <c r="S7" i="91" s="1"/>
  <c r="AC7" i="91" s="1"/>
  <c r="AB8" i="91" s="1"/>
  <c r="AX8" i="91"/>
  <c r="S8" i="91" s="1"/>
  <c r="AC8" i="91" s="1"/>
  <c r="AB9" i="91" s="1"/>
  <c r="AX9" i="91"/>
  <c r="S9" i="91" s="1"/>
  <c r="AC9" i="91" s="1"/>
  <c r="AB10" i="91" s="1"/>
  <c r="AX10" i="91"/>
  <c r="S10" i="91" s="1"/>
  <c r="AC10" i="91" s="1"/>
  <c r="AB11" i="91" s="1"/>
  <c r="AX11" i="91"/>
  <c r="S11" i="91" s="1"/>
  <c r="AC11" i="91" s="1"/>
  <c r="AB12" i="91" s="1"/>
  <c r="AX12" i="91"/>
  <c r="S12" i="91" s="1"/>
  <c r="AC12" i="91" s="1"/>
  <c r="AB13" i="91" s="1"/>
  <c r="AX13" i="91"/>
  <c r="S13" i="91" s="1"/>
  <c r="AC13" i="91" s="1"/>
  <c r="AB14" i="91" s="1"/>
  <c r="AX14" i="91"/>
  <c r="S14" i="91" s="1"/>
  <c r="AC14" i="91" s="1"/>
  <c r="AB15" i="91" s="1"/>
  <c r="AX15" i="91"/>
  <c r="S15" i="91" s="1"/>
  <c r="AC15" i="91" s="1"/>
  <c r="AB16" i="91" s="1"/>
  <c r="AX16" i="91"/>
  <c r="S16" i="91" s="1"/>
  <c r="AC16" i="91" s="1"/>
  <c r="AB17" i="91" s="1"/>
  <c r="AX17" i="91"/>
  <c r="S17" i="91" s="1"/>
  <c r="AC17" i="91" s="1"/>
  <c r="AB18" i="91" s="1"/>
  <c r="AX18" i="91"/>
  <c r="S18" i="91" s="1"/>
  <c r="AC18" i="91" s="1"/>
  <c r="AB19" i="91" s="1"/>
  <c r="AX19" i="91"/>
  <c r="S19" i="91" s="1"/>
  <c r="AC19" i="91" s="1"/>
  <c r="AB20" i="91" s="1"/>
  <c r="AX20" i="91"/>
  <c r="S20" i="91" s="1"/>
  <c r="AC20" i="91" s="1"/>
  <c r="AB21" i="91" s="1"/>
  <c r="AX21" i="91"/>
  <c r="S21" i="91" s="1"/>
  <c r="AC21" i="91" s="1"/>
  <c r="AB22" i="91" s="1"/>
  <c r="AX22" i="91"/>
  <c r="S22" i="91" s="1"/>
  <c r="AC22" i="91" s="1"/>
  <c r="AB23" i="91" s="1"/>
  <c r="AX23" i="91"/>
  <c r="S23" i="91" s="1"/>
  <c r="AC23" i="91" s="1"/>
  <c r="AB24" i="91" s="1"/>
  <c r="AX24" i="91"/>
  <c r="S24" i="91" s="1"/>
  <c r="AC24" i="91" s="1"/>
  <c r="AB25" i="91" s="1"/>
  <c r="AX25" i="91"/>
  <c r="S25" i="91" s="1"/>
  <c r="AC25" i="91" s="1"/>
  <c r="AB26" i="91" s="1"/>
  <c r="AX26" i="91"/>
  <c r="S26" i="91" s="1"/>
  <c r="AC26" i="91" s="1"/>
  <c r="AB27" i="91" s="1"/>
  <c r="AX27" i="91"/>
  <c r="S27" i="91" s="1"/>
  <c r="AC27" i="91" s="1"/>
  <c r="AB28" i="91" s="1"/>
  <c r="AX28" i="91"/>
  <c r="S28" i="91" s="1"/>
  <c r="AC28" i="91" s="1"/>
  <c r="AB29" i="91" s="1"/>
  <c r="AX29" i="91"/>
  <c r="S29" i="91" s="1"/>
  <c r="AC29" i="91" s="1"/>
  <c r="AB30" i="91" s="1"/>
  <c r="AX30" i="91"/>
  <c r="S30" i="91" s="1"/>
  <c r="AC30" i="91" s="1"/>
  <c r="AB31" i="91" s="1"/>
  <c r="AX31" i="91"/>
  <c r="S31" i="91" s="1"/>
  <c r="AC31" i="91" s="1"/>
  <c r="AB32" i="91" s="1"/>
  <c r="AX32" i="91"/>
  <c r="S32" i="91" s="1"/>
  <c r="AC32" i="91" s="1"/>
  <c r="AB33" i="91" s="1"/>
  <c r="AX33" i="91"/>
  <c r="S33" i="91" s="1"/>
  <c r="AC33" i="91" s="1"/>
  <c r="AB34" i="91" s="1"/>
  <c r="AX34" i="91"/>
  <c r="S34" i="91" s="1"/>
  <c r="AC34" i="91" s="1"/>
  <c r="AB35" i="91" s="1"/>
  <c r="AX35" i="91"/>
  <c r="S35" i="91" s="1"/>
  <c r="AC35" i="91" s="1"/>
  <c r="AB36" i="91" s="1"/>
  <c r="AX36" i="91"/>
  <c r="S36" i="91" s="1"/>
  <c r="AC36" i="91" s="1"/>
  <c r="AB37" i="91" s="1"/>
  <c r="AX37" i="91"/>
  <c r="S37" i="91" s="1"/>
  <c r="AC37" i="91" s="1"/>
  <c r="AB38" i="91" s="1"/>
  <c r="AX38" i="91"/>
  <c r="S38" i="91" s="1"/>
  <c r="AC38" i="91" s="1"/>
  <c r="AB39" i="91" s="1"/>
  <c r="AX39" i="91"/>
  <c r="S39" i="91" s="1"/>
  <c r="AC39" i="91" s="1"/>
  <c r="AB40" i="91" s="1"/>
  <c r="AX40" i="91"/>
  <c r="S40" i="91" s="1"/>
  <c r="AC40" i="91" s="1"/>
  <c r="AB41" i="91" s="1"/>
  <c r="AX41" i="91"/>
  <c r="S41" i="91" s="1"/>
  <c r="AC41" i="91" s="1"/>
  <c r="AB42" i="91" s="1"/>
  <c r="AX42" i="91"/>
  <c r="S42" i="91" s="1"/>
  <c r="AC42" i="91" s="1"/>
  <c r="AB43" i="91" s="1"/>
  <c r="AX43" i="91"/>
  <c r="S43" i="91" s="1"/>
  <c r="AC43" i="91" s="1"/>
  <c r="AB44" i="91" s="1"/>
  <c r="AX44" i="91"/>
  <c r="S44" i="91" s="1"/>
  <c r="AC44" i="91" s="1"/>
  <c r="AB45" i="91" s="1"/>
  <c r="AX45" i="91"/>
  <c r="S45" i="91" s="1"/>
  <c r="AC45" i="91" s="1"/>
  <c r="AB46" i="91" s="1"/>
  <c r="AX46" i="91"/>
  <c r="S46" i="91" s="1"/>
  <c r="AC46" i="91" s="1"/>
  <c r="AB47" i="91" s="1"/>
  <c r="AX47" i="91"/>
  <c r="S47" i="91" s="1"/>
  <c r="AC47" i="91" s="1"/>
  <c r="AB48" i="91" s="1"/>
  <c r="AX48" i="91"/>
  <c r="S48" i="91" s="1"/>
  <c r="AC48" i="91" s="1"/>
  <c r="AB49" i="91" s="1"/>
  <c r="AX49" i="91"/>
  <c r="S49" i="91" s="1"/>
  <c r="AC49" i="91" s="1"/>
  <c r="AB50" i="91" s="1"/>
  <c r="AX50" i="91"/>
  <c r="S50" i="91" s="1"/>
  <c r="AC50" i="91" s="1"/>
  <c r="AB51" i="91" s="1"/>
  <c r="AX51" i="91"/>
  <c r="S51" i="91" s="1"/>
  <c r="AC51" i="91" s="1"/>
  <c r="AB52" i="91" s="1"/>
  <c r="AX52" i="91"/>
  <c r="S52" i="91" s="1"/>
  <c r="AC52" i="91" s="1"/>
  <c r="AB53" i="91" s="1"/>
  <c r="AX53" i="91"/>
  <c r="S53" i="91" s="1"/>
  <c r="AC53" i="91" s="1"/>
  <c r="AB54" i="91" s="1"/>
  <c r="AX54" i="91"/>
  <c r="S54" i="91" s="1"/>
  <c r="AC54" i="91" s="1"/>
  <c r="AB55" i="91" s="1"/>
  <c r="AX55" i="91"/>
  <c r="S55" i="91" s="1"/>
  <c r="AC55" i="91" s="1"/>
  <c r="AB56" i="91" s="1"/>
  <c r="AX56" i="91"/>
  <c r="S56" i="91" s="1"/>
  <c r="AC56" i="91" s="1"/>
  <c r="AB57" i="91" s="1"/>
  <c r="AX57" i="91"/>
  <c r="S57" i="91" s="1"/>
  <c r="AC57" i="91" s="1"/>
  <c r="AB58" i="91" s="1"/>
  <c r="AX58" i="91"/>
  <c r="S58" i="91" s="1"/>
  <c r="AC58" i="91" s="1"/>
  <c r="AB59" i="91" s="1"/>
  <c r="AX59" i="91"/>
  <c r="S59" i="91" s="1"/>
  <c r="AC59" i="91" s="1"/>
  <c r="AB60" i="91" s="1"/>
  <c r="AX60" i="91"/>
  <c r="S60" i="91" s="1"/>
  <c r="AC60" i="91" s="1"/>
  <c r="AB61" i="91" s="1"/>
  <c r="AX61" i="91"/>
  <c r="S61" i="91" s="1"/>
  <c r="AC61" i="91" s="1"/>
  <c r="AB62" i="91" s="1"/>
  <c r="AX62" i="91"/>
  <c r="S62" i="91" s="1"/>
  <c r="AC62" i="91" s="1"/>
  <c r="AB63" i="91" s="1"/>
  <c r="AX63" i="91"/>
  <c r="S63" i="91" s="1"/>
  <c r="AC63" i="91" s="1"/>
  <c r="AB64" i="91" s="1"/>
  <c r="AX64" i="91"/>
  <c r="S64" i="91" s="1"/>
  <c r="AC64" i="91" s="1"/>
  <c r="AB65" i="91" s="1"/>
  <c r="AX65" i="91"/>
  <c r="S65" i="91" s="1"/>
  <c r="AC65" i="91" s="1"/>
  <c r="AB66" i="91" s="1"/>
  <c r="AX66" i="91"/>
  <c r="S66" i="91" s="1"/>
  <c r="AC66" i="91" s="1"/>
  <c r="AB67" i="91" s="1"/>
  <c r="AX67" i="91"/>
  <c r="S67" i="91" s="1"/>
  <c r="AC67" i="91" s="1"/>
  <c r="AB68" i="91" s="1"/>
  <c r="AX68" i="91"/>
  <c r="S68" i="91" s="1"/>
  <c r="AC68" i="91" s="1"/>
  <c r="AB69" i="91" s="1"/>
  <c r="AX69" i="91"/>
  <c r="S69" i="91" s="1"/>
  <c r="AC69" i="91" s="1"/>
  <c r="AB70" i="91" s="1"/>
  <c r="AX70" i="91"/>
  <c r="S70" i="91" s="1"/>
  <c r="AC70" i="91" s="1"/>
  <c r="AB71" i="91" s="1"/>
  <c r="AX71" i="91"/>
  <c r="S71" i="91" s="1"/>
  <c r="AC71" i="91" s="1"/>
  <c r="AB72" i="91" s="1"/>
  <c r="AX72" i="91"/>
  <c r="S72" i="91" s="1"/>
  <c r="AC72" i="91" s="1"/>
  <c r="AB73" i="91" s="1"/>
  <c r="AX73" i="91"/>
  <c r="S73" i="91" s="1"/>
  <c r="AC73" i="91" s="1"/>
  <c r="AB74" i="91" s="1"/>
  <c r="AX74" i="91"/>
  <c r="S74" i="91" s="1"/>
  <c r="AC74" i="91" s="1"/>
  <c r="AB75" i="91" s="1"/>
  <c r="AX75" i="91"/>
  <c r="S75" i="91" s="1"/>
  <c r="AC75" i="91" s="1"/>
  <c r="AB76" i="91" s="1"/>
  <c r="AX76" i="91"/>
  <c r="S76" i="91" s="1"/>
  <c r="AC76" i="91" s="1"/>
  <c r="AB77" i="91" s="1"/>
  <c r="AX77" i="91"/>
  <c r="S77" i="91" s="1"/>
  <c r="AC77" i="91" s="1"/>
  <c r="AB78" i="91" s="1"/>
  <c r="AX78" i="91"/>
  <c r="S78" i="91" s="1"/>
  <c r="AC78" i="91" s="1"/>
  <c r="AB79" i="91" s="1"/>
  <c r="AX79" i="91"/>
  <c r="S79" i="91" s="1"/>
  <c r="AC79" i="91" s="1"/>
  <c r="AB80" i="91" s="1"/>
  <c r="AX80" i="91"/>
  <c r="S80" i="91" s="1"/>
  <c r="AC80" i="91" s="1"/>
  <c r="AB81" i="91" s="1"/>
  <c r="AX81" i="91"/>
  <c r="S81" i="91" s="1"/>
  <c r="AC81" i="91" s="1"/>
  <c r="AB82" i="91" s="1"/>
  <c r="AX82" i="91"/>
  <c r="S82" i="91" s="1"/>
  <c r="AC82" i="91" s="1"/>
  <c r="AB83" i="91" s="1"/>
  <c r="AX83" i="91"/>
  <c r="S83" i="91" s="1"/>
  <c r="AC83" i="91" s="1"/>
  <c r="AB84" i="91" s="1"/>
  <c r="AX85" i="91"/>
  <c r="S85" i="91" s="1"/>
  <c r="AC85" i="91" s="1"/>
  <c r="AB86" i="91" s="1"/>
  <c r="AX84" i="91"/>
  <c r="S84" i="91" s="1"/>
  <c r="AC84" i="91" s="1"/>
  <c r="AB85" i="91" s="1"/>
  <c r="AX88" i="91"/>
  <c r="S88" i="91" s="1"/>
  <c r="AC88" i="91" s="1"/>
  <c r="AB89" i="91" s="1"/>
  <c r="AX86" i="91"/>
  <c r="S86" i="91" s="1"/>
  <c r="AC86" i="91" s="1"/>
  <c r="AB87" i="91" s="1"/>
  <c r="AX87" i="91"/>
  <c r="S87" i="91" s="1"/>
  <c r="AC87" i="91" s="1"/>
  <c r="AB88" i="91" s="1"/>
  <c r="AR88" i="49"/>
  <c r="AR88" i="91"/>
  <c r="Y89" i="18"/>
  <c r="Z89" i="18" s="1"/>
  <c r="X89" i="18"/>
  <c r="Z86" i="82"/>
  <c r="AR82" i="50"/>
  <c r="AR83" i="43"/>
  <c r="AH89" i="83"/>
  <c r="AQ89" i="83" s="1"/>
  <c r="AQ91" i="83" s="1"/>
  <c r="AZ3" i="83"/>
  <c r="AX6" i="83" s="1"/>
  <c r="S6" i="83" s="1"/>
  <c r="AC6" i="83" s="1"/>
  <c r="AB7" i="83" s="1"/>
  <c r="AX3" i="83"/>
  <c r="S3" i="83" s="1"/>
  <c r="AC3" i="83" s="1"/>
  <c r="AX4" i="83"/>
  <c r="S4" i="83" s="1"/>
  <c r="AC4" i="83" s="1"/>
  <c r="AB5" i="83" s="1"/>
  <c r="AX5" i="83"/>
  <c r="S5" i="83" s="1"/>
  <c r="AC5" i="83" s="1"/>
  <c r="AB6" i="83" s="1"/>
  <c r="AX9" i="83"/>
  <c r="S9" i="83" s="1"/>
  <c r="AC9" i="83" s="1"/>
  <c r="AB10" i="83" s="1"/>
  <c r="AX10" i="83"/>
  <c r="S10" i="83" s="1"/>
  <c r="AC10" i="83" s="1"/>
  <c r="AB11" i="83" s="1"/>
  <c r="AX11" i="83"/>
  <c r="S11" i="83" s="1"/>
  <c r="AC11" i="83" s="1"/>
  <c r="AB12" i="83" s="1"/>
  <c r="AX12" i="83"/>
  <c r="S12" i="83" s="1"/>
  <c r="AC12" i="83" s="1"/>
  <c r="AB13" i="83" s="1"/>
  <c r="AX13" i="83"/>
  <c r="S13" i="83" s="1"/>
  <c r="AC13" i="83" s="1"/>
  <c r="AB14" i="83" s="1"/>
  <c r="AX15" i="83"/>
  <c r="S15" i="83" s="1"/>
  <c r="AC15" i="83" s="1"/>
  <c r="AB16" i="83" s="1"/>
  <c r="AX16" i="83"/>
  <c r="S16" i="83" s="1"/>
  <c r="AC16" i="83" s="1"/>
  <c r="AB17" i="83" s="1"/>
  <c r="AX17" i="83"/>
  <c r="S17" i="83" s="1"/>
  <c r="AC17" i="83" s="1"/>
  <c r="AB18" i="83" s="1"/>
  <c r="AX18" i="83"/>
  <c r="S18" i="83" s="1"/>
  <c r="AC18" i="83" s="1"/>
  <c r="AB19" i="83" s="1"/>
  <c r="AX19" i="83"/>
  <c r="S19" i="83" s="1"/>
  <c r="AC19" i="83" s="1"/>
  <c r="AB20" i="83" s="1"/>
  <c r="AX20" i="83"/>
  <c r="S20" i="83" s="1"/>
  <c r="AC20" i="83" s="1"/>
  <c r="AB21" i="83" s="1"/>
  <c r="AX21" i="83"/>
  <c r="S21" i="83" s="1"/>
  <c r="AC21" i="83" s="1"/>
  <c r="AB22" i="83" s="1"/>
  <c r="AX22" i="83"/>
  <c r="S22" i="83" s="1"/>
  <c r="AC22" i="83" s="1"/>
  <c r="AB23" i="83" s="1"/>
  <c r="AX23" i="83"/>
  <c r="S23" i="83" s="1"/>
  <c r="AC23" i="83" s="1"/>
  <c r="AB24" i="83" s="1"/>
  <c r="AX24" i="83"/>
  <c r="S24" i="83" s="1"/>
  <c r="AC24" i="83" s="1"/>
  <c r="AB25" i="83" s="1"/>
  <c r="AX25" i="83"/>
  <c r="S25" i="83" s="1"/>
  <c r="AC25" i="83" s="1"/>
  <c r="AB26" i="83" s="1"/>
  <c r="AX26" i="83"/>
  <c r="S26" i="83" s="1"/>
  <c r="AC26" i="83" s="1"/>
  <c r="AB27" i="83" s="1"/>
  <c r="AX27" i="83"/>
  <c r="S27" i="83" s="1"/>
  <c r="AC27" i="83" s="1"/>
  <c r="AB28" i="83" s="1"/>
  <c r="AX28" i="83"/>
  <c r="S28" i="83" s="1"/>
  <c r="AC28" i="83" s="1"/>
  <c r="AB29" i="83" s="1"/>
  <c r="AX29" i="83"/>
  <c r="S29" i="83" s="1"/>
  <c r="AC29" i="83" s="1"/>
  <c r="AB30" i="83" s="1"/>
  <c r="AX30" i="83"/>
  <c r="S30" i="83" s="1"/>
  <c r="AC30" i="83" s="1"/>
  <c r="AB31" i="83" s="1"/>
  <c r="AX31" i="83"/>
  <c r="S31" i="83" s="1"/>
  <c r="AC31" i="83" s="1"/>
  <c r="AB32" i="83" s="1"/>
  <c r="AX32" i="83"/>
  <c r="S32" i="83" s="1"/>
  <c r="AC32" i="83" s="1"/>
  <c r="AB33" i="83" s="1"/>
  <c r="AX33" i="83"/>
  <c r="S33" i="83" s="1"/>
  <c r="AC33" i="83" s="1"/>
  <c r="AB34" i="83" s="1"/>
  <c r="AX34" i="83"/>
  <c r="S34" i="83" s="1"/>
  <c r="AC34" i="83" s="1"/>
  <c r="AB35" i="83" s="1"/>
  <c r="AX35" i="83"/>
  <c r="S35" i="83" s="1"/>
  <c r="AC35" i="83" s="1"/>
  <c r="AB36" i="83" s="1"/>
  <c r="AX36" i="83"/>
  <c r="S36" i="83" s="1"/>
  <c r="AC36" i="83" s="1"/>
  <c r="AB37" i="83" s="1"/>
  <c r="AX37" i="83"/>
  <c r="S37" i="83" s="1"/>
  <c r="AC37" i="83" s="1"/>
  <c r="AB38" i="83" s="1"/>
  <c r="AX38" i="83"/>
  <c r="S38" i="83" s="1"/>
  <c r="AC38" i="83" s="1"/>
  <c r="AB39" i="83" s="1"/>
  <c r="AX39" i="83"/>
  <c r="S39" i="83" s="1"/>
  <c r="AC39" i="83" s="1"/>
  <c r="AB40" i="83" s="1"/>
  <c r="AX40" i="83"/>
  <c r="S40" i="83" s="1"/>
  <c r="AC40" i="83" s="1"/>
  <c r="AB41" i="83" s="1"/>
  <c r="AX41" i="83"/>
  <c r="S41" i="83" s="1"/>
  <c r="AC41" i="83" s="1"/>
  <c r="AB42" i="83" s="1"/>
  <c r="AX42" i="83"/>
  <c r="S42" i="83" s="1"/>
  <c r="AC42" i="83" s="1"/>
  <c r="AB43" i="83" s="1"/>
  <c r="AX43" i="83"/>
  <c r="S43" i="83" s="1"/>
  <c r="AC43" i="83" s="1"/>
  <c r="AB44" i="83" s="1"/>
  <c r="AX44" i="83"/>
  <c r="S44" i="83" s="1"/>
  <c r="AC44" i="83" s="1"/>
  <c r="AB45" i="83" s="1"/>
  <c r="AX45" i="83"/>
  <c r="S45" i="83" s="1"/>
  <c r="AC45" i="83" s="1"/>
  <c r="AB46" i="83" s="1"/>
  <c r="AX46" i="83"/>
  <c r="S46" i="83" s="1"/>
  <c r="AC46" i="83" s="1"/>
  <c r="AB47" i="83" s="1"/>
  <c r="AX47" i="83"/>
  <c r="S47" i="83" s="1"/>
  <c r="AC47" i="83" s="1"/>
  <c r="AB48" i="83" s="1"/>
  <c r="AX48" i="83"/>
  <c r="S48" i="83" s="1"/>
  <c r="AC48" i="83" s="1"/>
  <c r="AB49" i="83" s="1"/>
  <c r="AX49" i="83"/>
  <c r="S49" i="83" s="1"/>
  <c r="AC49" i="83" s="1"/>
  <c r="AB50" i="83" s="1"/>
  <c r="AX50" i="83"/>
  <c r="S50" i="83" s="1"/>
  <c r="AC50" i="83" s="1"/>
  <c r="AB51" i="83" s="1"/>
  <c r="AX51" i="83"/>
  <c r="S51" i="83" s="1"/>
  <c r="AC51" i="83" s="1"/>
  <c r="AB52" i="83" s="1"/>
  <c r="AX52" i="83"/>
  <c r="S52" i="83" s="1"/>
  <c r="AC52" i="83" s="1"/>
  <c r="AB53" i="83" s="1"/>
  <c r="AX53" i="83"/>
  <c r="S53" i="83" s="1"/>
  <c r="AC53" i="83" s="1"/>
  <c r="AB54" i="83" s="1"/>
  <c r="AX54" i="83"/>
  <c r="S54" i="83" s="1"/>
  <c r="AC54" i="83" s="1"/>
  <c r="AB55" i="83" s="1"/>
  <c r="AX55" i="83"/>
  <c r="S55" i="83" s="1"/>
  <c r="AC55" i="83" s="1"/>
  <c r="AB56" i="83" s="1"/>
  <c r="AX56" i="83"/>
  <c r="S56" i="83" s="1"/>
  <c r="AC56" i="83" s="1"/>
  <c r="AB57" i="83" s="1"/>
  <c r="AX57" i="83"/>
  <c r="S57" i="83" s="1"/>
  <c r="AC57" i="83" s="1"/>
  <c r="AB58" i="83" s="1"/>
  <c r="AX58" i="83"/>
  <c r="S58" i="83" s="1"/>
  <c r="AC58" i="83" s="1"/>
  <c r="AB59" i="83" s="1"/>
  <c r="AX59" i="83"/>
  <c r="S59" i="83" s="1"/>
  <c r="AC59" i="83" s="1"/>
  <c r="AB60" i="83" s="1"/>
  <c r="AX60" i="83"/>
  <c r="S60" i="83" s="1"/>
  <c r="AC60" i="83" s="1"/>
  <c r="AB61" i="83" s="1"/>
  <c r="AX61" i="83"/>
  <c r="S61" i="83" s="1"/>
  <c r="AC61" i="83" s="1"/>
  <c r="AB62" i="83" s="1"/>
  <c r="AX62" i="83"/>
  <c r="S62" i="83" s="1"/>
  <c r="AC62" i="83" s="1"/>
  <c r="AB63" i="83" s="1"/>
  <c r="AX63" i="83"/>
  <c r="S63" i="83" s="1"/>
  <c r="AC63" i="83" s="1"/>
  <c r="AB64" i="83" s="1"/>
  <c r="AX64" i="83"/>
  <c r="S64" i="83" s="1"/>
  <c r="AC64" i="83" s="1"/>
  <c r="AB65" i="83" s="1"/>
  <c r="AX65" i="83"/>
  <c r="S65" i="83" s="1"/>
  <c r="AC65" i="83" s="1"/>
  <c r="AB66" i="83" s="1"/>
  <c r="AX66" i="83"/>
  <c r="S66" i="83" s="1"/>
  <c r="AC66" i="83" s="1"/>
  <c r="AB67" i="83" s="1"/>
  <c r="AX67" i="83"/>
  <c r="S67" i="83" s="1"/>
  <c r="AC67" i="83" s="1"/>
  <c r="AB68" i="83" s="1"/>
  <c r="AX68" i="83"/>
  <c r="S68" i="83" s="1"/>
  <c r="AC68" i="83" s="1"/>
  <c r="AB69" i="83" s="1"/>
  <c r="AX69" i="83"/>
  <c r="S69" i="83" s="1"/>
  <c r="AC69" i="83" s="1"/>
  <c r="AB70" i="83" s="1"/>
  <c r="AX70" i="83"/>
  <c r="S70" i="83" s="1"/>
  <c r="AC70" i="83" s="1"/>
  <c r="AB71" i="83" s="1"/>
  <c r="AX71" i="83"/>
  <c r="S71" i="83" s="1"/>
  <c r="AC71" i="83" s="1"/>
  <c r="AB72" i="83" s="1"/>
  <c r="AX72" i="83"/>
  <c r="S72" i="83" s="1"/>
  <c r="AC72" i="83" s="1"/>
  <c r="AB73" i="83" s="1"/>
  <c r="AX73" i="83"/>
  <c r="S73" i="83" s="1"/>
  <c r="AC73" i="83" s="1"/>
  <c r="AB74" i="83" s="1"/>
  <c r="AX74" i="83"/>
  <c r="S74" i="83" s="1"/>
  <c r="AC74" i="83" s="1"/>
  <c r="AB75" i="83" s="1"/>
  <c r="AX75" i="83"/>
  <c r="S75" i="83" s="1"/>
  <c r="AC75" i="83" s="1"/>
  <c r="AB76" i="83" s="1"/>
  <c r="AX76" i="83"/>
  <c r="S76" i="83" s="1"/>
  <c r="AC76" i="83" s="1"/>
  <c r="AB77" i="83" s="1"/>
  <c r="AX77" i="83"/>
  <c r="S77" i="83" s="1"/>
  <c r="AC77" i="83" s="1"/>
  <c r="AB78" i="83" s="1"/>
  <c r="AX78" i="83"/>
  <c r="S78" i="83" s="1"/>
  <c r="AC78" i="83" s="1"/>
  <c r="AB79" i="83" s="1"/>
  <c r="AX79" i="83"/>
  <c r="S79" i="83" s="1"/>
  <c r="AC79" i="83" s="1"/>
  <c r="AB80" i="83" s="1"/>
  <c r="AX80" i="83"/>
  <c r="S80" i="83" s="1"/>
  <c r="AC80" i="83" s="1"/>
  <c r="AB81" i="83" s="1"/>
  <c r="AX81" i="83"/>
  <c r="S81" i="83" s="1"/>
  <c r="AC81" i="83" s="1"/>
  <c r="AB82" i="83" s="1"/>
  <c r="AX82" i="83"/>
  <c r="S82" i="83" s="1"/>
  <c r="AC82" i="83" s="1"/>
  <c r="AB83" i="83" s="1"/>
  <c r="AX83" i="83"/>
  <c r="S83" i="83" s="1"/>
  <c r="AC83" i="83" s="1"/>
  <c r="AB84" i="83" s="1"/>
  <c r="AX86" i="83"/>
  <c r="S86" i="83" s="1"/>
  <c r="AC86" i="83" s="1"/>
  <c r="AB87" i="83" s="1"/>
  <c r="AX87" i="83"/>
  <c r="S87" i="83" s="1"/>
  <c r="AC87" i="83" s="1"/>
  <c r="AB88" i="83" s="1"/>
  <c r="AX85" i="83"/>
  <c r="S85" i="83" s="1"/>
  <c r="AC85" i="83" s="1"/>
  <c r="AB86" i="83" s="1"/>
  <c r="AX84" i="83"/>
  <c r="S84" i="83" s="1"/>
  <c r="AC84" i="83" s="1"/>
  <c r="AB85" i="83" s="1"/>
  <c r="AX88" i="83"/>
  <c r="S88" i="83" s="1"/>
  <c r="AC88" i="83" s="1"/>
  <c r="AB89" i="83" s="1"/>
  <c r="Z88" i="41"/>
  <c r="Y86" i="90"/>
  <c r="Z86" i="90" s="1"/>
  <c r="X86" i="90"/>
  <c r="Z89" i="91"/>
  <c r="X85" i="98"/>
  <c r="Y85" i="98"/>
  <c r="Z85" i="98"/>
  <c r="AI83" i="85"/>
  <c r="AN83" i="85"/>
  <c r="AF84" i="35"/>
  <c r="AO84" i="35" s="1"/>
  <c r="W85" i="35"/>
  <c r="AE84" i="35"/>
  <c r="AG84" i="35"/>
  <c r="AP84" i="35" s="1"/>
  <c r="AR83" i="48"/>
  <c r="AH84" i="43"/>
  <c r="AQ84" i="43" s="1"/>
  <c r="Z89" i="83"/>
  <c r="AH89" i="49"/>
  <c r="AQ89" i="49" s="1"/>
  <c r="AQ91" i="49" s="1"/>
  <c r="AZ3" i="49"/>
  <c r="AX12" i="49" s="1"/>
  <c r="S12" i="49" s="1"/>
  <c r="AC12" i="49" s="1"/>
  <c r="AB13" i="49" s="1"/>
  <c r="AX6" i="49"/>
  <c r="S6" i="49" s="1"/>
  <c r="AC6" i="49" s="1"/>
  <c r="AB7" i="49" s="1"/>
  <c r="AX9" i="49"/>
  <c r="S9" i="49" s="1"/>
  <c r="AC9" i="49" s="1"/>
  <c r="AB10" i="49" s="1"/>
  <c r="AX13" i="49"/>
  <c r="S13" i="49" s="1"/>
  <c r="AC13" i="49" s="1"/>
  <c r="AB14" i="49" s="1"/>
  <c r="AX15" i="49"/>
  <c r="S15" i="49" s="1"/>
  <c r="AC15" i="49" s="1"/>
  <c r="AB16" i="49" s="1"/>
  <c r="AX16" i="49"/>
  <c r="S16" i="49" s="1"/>
  <c r="AC16" i="49" s="1"/>
  <c r="AB17" i="49" s="1"/>
  <c r="AX19" i="49"/>
  <c r="S19" i="49" s="1"/>
  <c r="AC19" i="49" s="1"/>
  <c r="AB20" i="49" s="1"/>
  <c r="AX20" i="49"/>
  <c r="S20" i="49" s="1"/>
  <c r="AC20" i="49" s="1"/>
  <c r="AB21" i="49" s="1"/>
  <c r="AX21" i="49"/>
  <c r="S21" i="49" s="1"/>
  <c r="AC21" i="49" s="1"/>
  <c r="AB22" i="49" s="1"/>
  <c r="AX22" i="49"/>
  <c r="S22" i="49" s="1"/>
  <c r="AC22" i="49" s="1"/>
  <c r="AB23" i="49" s="1"/>
  <c r="AX25" i="49"/>
  <c r="S25" i="49" s="1"/>
  <c r="AC25" i="49" s="1"/>
  <c r="AB26" i="49" s="1"/>
  <c r="AX26" i="49"/>
  <c r="S26" i="49" s="1"/>
  <c r="AC26" i="49" s="1"/>
  <c r="AB27" i="49" s="1"/>
  <c r="AX27" i="49"/>
  <c r="S27" i="49" s="1"/>
  <c r="AC27" i="49" s="1"/>
  <c r="AB28" i="49" s="1"/>
  <c r="AX28" i="49"/>
  <c r="S28" i="49" s="1"/>
  <c r="AC28" i="49" s="1"/>
  <c r="AB29" i="49" s="1"/>
  <c r="AX31" i="49"/>
  <c r="S31" i="49" s="1"/>
  <c r="AC31" i="49" s="1"/>
  <c r="AB32" i="49" s="1"/>
  <c r="AX32" i="49"/>
  <c r="S32" i="49" s="1"/>
  <c r="AC32" i="49" s="1"/>
  <c r="AB33" i="49" s="1"/>
  <c r="AX33" i="49"/>
  <c r="S33" i="49" s="1"/>
  <c r="AC33" i="49" s="1"/>
  <c r="AB34" i="49" s="1"/>
  <c r="AX34" i="49"/>
  <c r="S34" i="49" s="1"/>
  <c r="AC34" i="49" s="1"/>
  <c r="AB35" i="49" s="1"/>
  <c r="AX35" i="49"/>
  <c r="S35" i="49" s="1"/>
  <c r="AC35" i="49" s="1"/>
  <c r="AB36" i="49" s="1"/>
  <c r="AX37" i="49"/>
  <c r="S37" i="49" s="1"/>
  <c r="AC37" i="49" s="1"/>
  <c r="AB38" i="49" s="1"/>
  <c r="AX38" i="49"/>
  <c r="S38" i="49" s="1"/>
  <c r="AC38" i="49" s="1"/>
  <c r="AB39" i="49" s="1"/>
  <c r="AX39" i="49"/>
  <c r="S39" i="49" s="1"/>
  <c r="AC39" i="49" s="1"/>
  <c r="AB40" i="49" s="1"/>
  <c r="AX40" i="49"/>
  <c r="S40" i="49" s="1"/>
  <c r="AC40" i="49" s="1"/>
  <c r="AB41" i="49" s="1"/>
  <c r="AX41" i="49"/>
  <c r="S41" i="49" s="1"/>
  <c r="AC41" i="49" s="1"/>
  <c r="AB42" i="49" s="1"/>
  <c r="AX42" i="49"/>
  <c r="S42" i="49" s="1"/>
  <c r="AC42" i="49" s="1"/>
  <c r="AB43" i="49" s="1"/>
  <c r="AX43" i="49"/>
  <c r="S43" i="49" s="1"/>
  <c r="AC43" i="49" s="1"/>
  <c r="AB44" i="49" s="1"/>
  <c r="AX44" i="49"/>
  <c r="S44" i="49" s="1"/>
  <c r="AC44" i="49" s="1"/>
  <c r="AB45" i="49" s="1"/>
  <c r="AX45" i="49"/>
  <c r="S45" i="49" s="1"/>
  <c r="AC45" i="49" s="1"/>
  <c r="AB46" i="49" s="1"/>
  <c r="AX46" i="49"/>
  <c r="S46" i="49" s="1"/>
  <c r="AC46" i="49" s="1"/>
  <c r="AB47" i="49" s="1"/>
  <c r="AX47" i="49"/>
  <c r="S47" i="49" s="1"/>
  <c r="AC47" i="49" s="1"/>
  <c r="AB48" i="49" s="1"/>
  <c r="AX48" i="49"/>
  <c r="S48" i="49" s="1"/>
  <c r="AC48" i="49" s="1"/>
  <c r="AB49" i="49" s="1"/>
  <c r="AX49" i="49"/>
  <c r="S49" i="49" s="1"/>
  <c r="AC49" i="49" s="1"/>
  <c r="AB50" i="49" s="1"/>
  <c r="AX50" i="49"/>
  <c r="S50" i="49" s="1"/>
  <c r="AC50" i="49" s="1"/>
  <c r="AB51" i="49" s="1"/>
  <c r="AX51" i="49"/>
  <c r="S51" i="49" s="1"/>
  <c r="AC51" i="49" s="1"/>
  <c r="AB52" i="49" s="1"/>
  <c r="AX52" i="49"/>
  <c r="S52" i="49" s="1"/>
  <c r="AC52" i="49" s="1"/>
  <c r="AB53" i="49" s="1"/>
  <c r="AX53" i="49"/>
  <c r="S53" i="49" s="1"/>
  <c r="AC53" i="49" s="1"/>
  <c r="AB54" i="49" s="1"/>
  <c r="AX54" i="49"/>
  <c r="S54" i="49" s="1"/>
  <c r="AC54" i="49" s="1"/>
  <c r="AB55" i="49" s="1"/>
  <c r="AX55" i="49"/>
  <c r="S55" i="49" s="1"/>
  <c r="AC55" i="49" s="1"/>
  <c r="AB56" i="49" s="1"/>
  <c r="AX56" i="49"/>
  <c r="S56" i="49" s="1"/>
  <c r="AC56" i="49" s="1"/>
  <c r="AB57" i="49" s="1"/>
  <c r="AX57" i="49"/>
  <c r="S57" i="49" s="1"/>
  <c r="AC57" i="49" s="1"/>
  <c r="AB58" i="49" s="1"/>
  <c r="AX58" i="49"/>
  <c r="S58" i="49" s="1"/>
  <c r="AC58" i="49" s="1"/>
  <c r="AB59" i="49" s="1"/>
  <c r="AX59" i="49"/>
  <c r="S59" i="49" s="1"/>
  <c r="AC59" i="49" s="1"/>
  <c r="AB60" i="49" s="1"/>
  <c r="AX60" i="49"/>
  <c r="S60" i="49" s="1"/>
  <c r="AC60" i="49" s="1"/>
  <c r="AB61" i="49" s="1"/>
  <c r="AX61" i="49"/>
  <c r="S61" i="49" s="1"/>
  <c r="AC61" i="49" s="1"/>
  <c r="AB62" i="49" s="1"/>
  <c r="AX62" i="49"/>
  <c r="S62" i="49" s="1"/>
  <c r="AC62" i="49" s="1"/>
  <c r="AB63" i="49" s="1"/>
  <c r="AX63" i="49"/>
  <c r="S63" i="49" s="1"/>
  <c r="AC63" i="49" s="1"/>
  <c r="AB64" i="49" s="1"/>
  <c r="AX64" i="49"/>
  <c r="S64" i="49" s="1"/>
  <c r="AC64" i="49" s="1"/>
  <c r="AB65" i="49" s="1"/>
  <c r="AX65" i="49"/>
  <c r="S65" i="49" s="1"/>
  <c r="AC65" i="49" s="1"/>
  <c r="AB66" i="49" s="1"/>
  <c r="AX66" i="49"/>
  <c r="S66" i="49" s="1"/>
  <c r="AC66" i="49" s="1"/>
  <c r="AB67" i="49" s="1"/>
  <c r="AX67" i="49"/>
  <c r="S67" i="49" s="1"/>
  <c r="AC67" i="49" s="1"/>
  <c r="AB68" i="49" s="1"/>
  <c r="AX68" i="49"/>
  <c r="S68" i="49" s="1"/>
  <c r="AC68" i="49" s="1"/>
  <c r="AB69" i="49" s="1"/>
  <c r="AX69" i="49"/>
  <c r="S69" i="49" s="1"/>
  <c r="AC69" i="49" s="1"/>
  <c r="AB70" i="49" s="1"/>
  <c r="AX70" i="49"/>
  <c r="S70" i="49" s="1"/>
  <c r="AC70" i="49" s="1"/>
  <c r="AB71" i="49" s="1"/>
  <c r="AX71" i="49"/>
  <c r="S71" i="49" s="1"/>
  <c r="AC71" i="49" s="1"/>
  <c r="AB72" i="49" s="1"/>
  <c r="AX72" i="49"/>
  <c r="S72" i="49" s="1"/>
  <c r="AC72" i="49" s="1"/>
  <c r="AB73" i="49" s="1"/>
  <c r="AX73" i="49"/>
  <c r="S73" i="49" s="1"/>
  <c r="AC73" i="49" s="1"/>
  <c r="AB74" i="49" s="1"/>
  <c r="AX74" i="49"/>
  <c r="S74" i="49" s="1"/>
  <c r="AC74" i="49" s="1"/>
  <c r="AB75" i="49" s="1"/>
  <c r="AX75" i="49"/>
  <c r="S75" i="49" s="1"/>
  <c r="AC75" i="49" s="1"/>
  <c r="AB76" i="49" s="1"/>
  <c r="AX76" i="49"/>
  <c r="S76" i="49" s="1"/>
  <c r="AC76" i="49" s="1"/>
  <c r="AB77" i="49" s="1"/>
  <c r="AX77" i="49"/>
  <c r="S77" i="49" s="1"/>
  <c r="AC77" i="49" s="1"/>
  <c r="AB78" i="49" s="1"/>
  <c r="AX78" i="49"/>
  <c r="S78" i="49" s="1"/>
  <c r="AC78" i="49" s="1"/>
  <c r="AB79" i="49" s="1"/>
  <c r="AX79" i="49"/>
  <c r="S79" i="49" s="1"/>
  <c r="AC79" i="49" s="1"/>
  <c r="AB80" i="49" s="1"/>
  <c r="AX80" i="49"/>
  <c r="S80" i="49" s="1"/>
  <c r="AC80" i="49" s="1"/>
  <c r="AB81" i="49" s="1"/>
  <c r="AX81" i="49"/>
  <c r="S81" i="49" s="1"/>
  <c r="AC81" i="49" s="1"/>
  <c r="AB82" i="49" s="1"/>
  <c r="AX82" i="49"/>
  <c r="S82" i="49" s="1"/>
  <c r="AC82" i="49" s="1"/>
  <c r="AB83" i="49" s="1"/>
  <c r="AX83" i="49"/>
  <c r="S83" i="49" s="1"/>
  <c r="AC83" i="49" s="1"/>
  <c r="AB84" i="49" s="1"/>
  <c r="AX84" i="49"/>
  <c r="S84" i="49" s="1"/>
  <c r="AC84" i="49" s="1"/>
  <c r="AB85" i="49" s="1"/>
  <c r="AX85" i="49"/>
  <c r="S85" i="49" s="1"/>
  <c r="AC85" i="49" s="1"/>
  <c r="AB86" i="49" s="1"/>
  <c r="AX86" i="49"/>
  <c r="S86" i="49" s="1"/>
  <c r="AC86" i="49" s="1"/>
  <c r="AB87" i="49" s="1"/>
  <c r="AX87" i="49"/>
  <c r="S87" i="49" s="1"/>
  <c r="AC87" i="49" s="1"/>
  <c r="AB88" i="49" s="1"/>
  <c r="AX88" i="49"/>
  <c r="S88" i="49" s="1"/>
  <c r="AC88" i="49" s="1"/>
  <c r="AB89" i="49" s="1"/>
  <c r="AI86" i="87"/>
  <c r="AN86" i="87"/>
  <c r="AI84" i="98"/>
  <c r="AN84" i="98"/>
  <c r="Y84" i="85"/>
  <c r="Z84" i="85"/>
  <c r="X84" i="85"/>
  <c r="AR87" i="41"/>
  <c r="AG85" i="99" l="1"/>
  <c r="AP85" i="99" s="1"/>
  <c r="W86" i="99"/>
  <c r="AE85" i="99"/>
  <c r="AF85" i="99"/>
  <c r="AO85" i="99" s="1"/>
  <c r="W90" i="18"/>
  <c r="AF89" i="18"/>
  <c r="AO89" i="18" s="1"/>
  <c r="AE89" i="18"/>
  <c r="AG89" i="18"/>
  <c r="AP89" i="18" s="1"/>
  <c r="W83" i="102"/>
  <c r="AF82" i="102"/>
  <c r="AO82" i="102" s="1"/>
  <c r="AG82" i="102"/>
  <c r="AE82" i="102"/>
  <c r="AN82" i="102" s="1"/>
  <c r="AF86" i="90"/>
  <c r="AO86" i="90" s="1"/>
  <c r="AE86" i="90"/>
  <c r="W87" i="90"/>
  <c r="AG86" i="90"/>
  <c r="AP86" i="90" s="1"/>
  <c r="AJ89" i="49"/>
  <c r="AS89" i="49" s="1"/>
  <c r="AK89" i="49"/>
  <c r="AT89" i="49" s="1"/>
  <c r="AK71" i="49"/>
  <c r="AT71" i="49" s="1"/>
  <c r="AJ71" i="49"/>
  <c r="AJ88" i="49"/>
  <c r="AK88" i="49"/>
  <c r="AT88" i="49" s="1"/>
  <c r="AJ87" i="49"/>
  <c r="AK87" i="49"/>
  <c r="AT87" i="49" s="1"/>
  <c r="AJ86" i="49"/>
  <c r="AK86" i="49"/>
  <c r="AT86" i="49" s="1"/>
  <c r="AJ74" i="49"/>
  <c r="AK74" i="49"/>
  <c r="AT74" i="49" s="1"/>
  <c r="AJ56" i="49"/>
  <c r="AK56" i="49"/>
  <c r="AT56" i="49" s="1"/>
  <c r="AH84" i="85"/>
  <c r="AQ84" i="85" s="1"/>
  <c r="AR86" i="87"/>
  <c r="AK84" i="49"/>
  <c r="AT84" i="49" s="1"/>
  <c r="AJ84" i="49"/>
  <c r="AJ78" i="49"/>
  <c r="AK78" i="49"/>
  <c r="AT78" i="49" s="1"/>
  <c r="AJ72" i="49"/>
  <c r="AK72" i="49"/>
  <c r="AT72" i="49" s="1"/>
  <c r="AJ66" i="49"/>
  <c r="AK66" i="49"/>
  <c r="AT66" i="49" s="1"/>
  <c r="AK60" i="49"/>
  <c r="AT60" i="49" s="1"/>
  <c r="AJ60" i="49"/>
  <c r="AJ54" i="49"/>
  <c r="AK54" i="49"/>
  <c r="AT54" i="49" s="1"/>
  <c r="AK48" i="49"/>
  <c r="AT48" i="49" s="1"/>
  <c r="AJ48" i="49"/>
  <c r="AJ42" i="49"/>
  <c r="AK42" i="49"/>
  <c r="AT42" i="49" s="1"/>
  <c r="AK36" i="49"/>
  <c r="AT36" i="49" s="1"/>
  <c r="AX29" i="49"/>
  <c r="S29" i="49" s="1"/>
  <c r="AC29" i="49" s="1"/>
  <c r="AB30" i="49" s="1"/>
  <c r="AX23" i="49"/>
  <c r="S23" i="49" s="1"/>
  <c r="AC23" i="49" s="1"/>
  <c r="AB24" i="49" s="1"/>
  <c r="AX17" i="49"/>
  <c r="S17" i="49" s="1"/>
  <c r="AC17" i="49" s="1"/>
  <c r="AB18" i="49" s="1"/>
  <c r="AX10" i="49"/>
  <c r="S10" i="49" s="1"/>
  <c r="AC10" i="49" s="1"/>
  <c r="AB11" i="49" s="1"/>
  <c r="AX5" i="49"/>
  <c r="S5" i="49" s="1"/>
  <c r="AC5" i="49" s="1"/>
  <c r="AB6" i="49" s="1"/>
  <c r="AR83" i="85"/>
  <c r="AK88" i="83"/>
  <c r="AT88" i="83" s="1"/>
  <c r="AJ88" i="83"/>
  <c r="AK80" i="83"/>
  <c r="AT80" i="83" s="1"/>
  <c r="AJ80" i="83"/>
  <c r="AJ74" i="83"/>
  <c r="AK74" i="83"/>
  <c r="AT74" i="83" s="1"/>
  <c r="AJ68" i="83"/>
  <c r="AK68" i="83"/>
  <c r="AT68" i="83" s="1"/>
  <c r="AK62" i="83"/>
  <c r="AT62" i="83" s="1"/>
  <c r="AJ62" i="83"/>
  <c r="AK56" i="83"/>
  <c r="AT56" i="83" s="1"/>
  <c r="AJ56" i="83"/>
  <c r="AK50" i="83"/>
  <c r="AT50" i="83" s="1"/>
  <c r="AJ50" i="83"/>
  <c r="AJ44" i="83"/>
  <c r="AK44" i="83"/>
  <c r="AT44" i="83" s="1"/>
  <c r="AJ38" i="83"/>
  <c r="AK38" i="83"/>
  <c r="AT38" i="83" s="1"/>
  <c r="AJ32" i="83"/>
  <c r="AK32" i="83"/>
  <c r="AT32" i="83" s="1"/>
  <c r="AK26" i="83"/>
  <c r="AT26" i="83" s="1"/>
  <c r="AJ26" i="83"/>
  <c r="AJ20" i="83"/>
  <c r="AK20" i="83"/>
  <c r="AT20" i="83" s="1"/>
  <c r="AK14" i="83"/>
  <c r="AT14" i="83" s="1"/>
  <c r="AX7" i="83"/>
  <c r="S7" i="83" s="1"/>
  <c r="AC7" i="83" s="1"/>
  <c r="AB8" i="83" s="1"/>
  <c r="AK88" i="91"/>
  <c r="AT88" i="91" s="1"/>
  <c r="AJ88" i="91"/>
  <c r="AK83" i="91"/>
  <c r="AT83" i="91" s="1"/>
  <c r="AJ83" i="91"/>
  <c r="AK77" i="91"/>
  <c r="AT77" i="91" s="1"/>
  <c r="AJ77" i="91"/>
  <c r="AJ71" i="91"/>
  <c r="AK71" i="91"/>
  <c r="AT71" i="91" s="1"/>
  <c r="AJ65" i="91"/>
  <c r="AK65" i="91"/>
  <c r="AT65" i="91" s="1"/>
  <c r="AJ59" i="91"/>
  <c r="AK59" i="91"/>
  <c r="AT59" i="91" s="1"/>
  <c r="AK53" i="91"/>
  <c r="AT53" i="91" s="1"/>
  <c r="AJ53" i="91"/>
  <c r="AJ47" i="91"/>
  <c r="AK47" i="91"/>
  <c r="AT47" i="91" s="1"/>
  <c r="AK41" i="91"/>
  <c r="AT41" i="91" s="1"/>
  <c r="AJ41" i="91"/>
  <c r="AK35" i="91"/>
  <c r="AT35" i="91" s="1"/>
  <c r="AJ35" i="91"/>
  <c r="AK29" i="91"/>
  <c r="AT29" i="91" s="1"/>
  <c r="AJ29" i="91"/>
  <c r="AK23" i="91"/>
  <c r="AT23" i="91" s="1"/>
  <c r="AJ23" i="91"/>
  <c r="AK17" i="91"/>
  <c r="AT17" i="91" s="1"/>
  <c r="AJ17" i="91"/>
  <c r="AJ11" i="91"/>
  <c r="AK11" i="91"/>
  <c r="AT11" i="91" s="1"/>
  <c r="AJ6" i="91"/>
  <c r="AK6" i="91"/>
  <c r="AT6" i="91" s="1"/>
  <c r="AH87" i="87"/>
  <c r="AQ87" i="87" s="1"/>
  <c r="AR84" i="99"/>
  <c r="AR88" i="18"/>
  <c r="AH88" i="55"/>
  <c r="AQ88" i="55" s="1"/>
  <c r="AJ65" i="49"/>
  <c r="AK65" i="49"/>
  <c r="AT65" i="49" s="1"/>
  <c r="AK47" i="49"/>
  <c r="AT47" i="49" s="1"/>
  <c r="AJ47" i="49"/>
  <c r="AK41" i="49"/>
  <c r="AT41" i="49" s="1"/>
  <c r="AJ41" i="49"/>
  <c r="AK35" i="49"/>
  <c r="AT35" i="49" s="1"/>
  <c r="AJ35" i="49"/>
  <c r="AK29" i="49"/>
  <c r="AT29" i="49" s="1"/>
  <c r="AJ29" i="49"/>
  <c r="AK23" i="49"/>
  <c r="AT23" i="49" s="1"/>
  <c r="AJ23" i="49"/>
  <c r="AJ17" i="49"/>
  <c r="AK17" i="49"/>
  <c r="AT17" i="49" s="1"/>
  <c r="AJ10" i="49"/>
  <c r="AK10" i="49"/>
  <c r="AT10" i="49" s="1"/>
  <c r="AK13" i="49"/>
  <c r="AT13" i="49" s="1"/>
  <c r="AJ13" i="49"/>
  <c r="AE85" i="98"/>
  <c r="AG85" i="98"/>
  <c r="AP85" i="98" s="1"/>
  <c r="AF85" i="98"/>
  <c r="AO85" i="98" s="1"/>
  <c r="W86" i="98"/>
  <c r="AK87" i="83"/>
  <c r="AT87" i="83" s="1"/>
  <c r="AJ87" i="83"/>
  <c r="AJ79" i="83"/>
  <c r="AK79" i="83"/>
  <c r="AT79" i="83" s="1"/>
  <c r="AK73" i="83"/>
  <c r="AT73" i="83" s="1"/>
  <c r="AJ73" i="83"/>
  <c r="AK67" i="83"/>
  <c r="AT67" i="83" s="1"/>
  <c r="AJ67" i="83"/>
  <c r="AJ61" i="83"/>
  <c r="AK61" i="83"/>
  <c r="AT61" i="83" s="1"/>
  <c r="AJ55" i="83"/>
  <c r="AK55" i="83"/>
  <c r="AT55" i="83" s="1"/>
  <c r="AK49" i="83"/>
  <c r="AT49" i="83" s="1"/>
  <c r="AJ49" i="83"/>
  <c r="AK43" i="83"/>
  <c r="AT43" i="83" s="1"/>
  <c r="AJ43" i="83"/>
  <c r="AK37" i="83"/>
  <c r="AT37" i="83" s="1"/>
  <c r="AJ37" i="83"/>
  <c r="AJ31" i="83"/>
  <c r="AK31" i="83"/>
  <c r="AT31" i="83" s="1"/>
  <c r="AJ25" i="83"/>
  <c r="AK25" i="83"/>
  <c r="AT25" i="83" s="1"/>
  <c r="AJ19" i="83"/>
  <c r="AK19" i="83"/>
  <c r="AT19" i="83" s="1"/>
  <c r="AJ13" i="83"/>
  <c r="AK13" i="83"/>
  <c r="AT13" i="83" s="1"/>
  <c r="AJ6" i="83"/>
  <c r="AK6" i="83"/>
  <c r="AT6" i="83" s="1"/>
  <c r="AJ87" i="91"/>
  <c r="AK87" i="91"/>
  <c r="AT87" i="91" s="1"/>
  <c r="AJ82" i="91"/>
  <c r="AK82" i="91"/>
  <c r="AT82" i="91" s="1"/>
  <c r="AK76" i="91"/>
  <c r="AT76" i="91" s="1"/>
  <c r="AJ76" i="91"/>
  <c r="AJ70" i="91"/>
  <c r="AK70" i="91"/>
  <c r="AT70" i="91" s="1"/>
  <c r="AK64" i="91"/>
  <c r="AT64" i="91" s="1"/>
  <c r="AJ64" i="91"/>
  <c r="AK58" i="91"/>
  <c r="AT58" i="91" s="1"/>
  <c r="AJ58" i="91"/>
  <c r="AK52" i="91"/>
  <c r="AT52" i="91" s="1"/>
  <c r="AJ52" i="91"/>
  <c r="AK46" i="91"/>
  <c r="AT46" i="91" s="1"/>
  <c r="AJ46" i="91"/>
  <c r="AK40" i="91"/>
  <c r="AT40" i="91" s="1"/>
  <c r="AJ40" i="91"/>
  <c r="AK34" i="91"/>
  <c r="AT34" i="91" s="1"/>
  <c r="AJ34" i="91"/>
  <c r="AJ28" i="91"/>
  <c r="AK28" i="91"/>
  <c r="AT28" i="91" s="1"/>
  <c r="AK22" i="91"/>
  <c r="AT22" i="91" s="1"/>
  <c r="AJ22" i="91"/>
  <c r="AK16" i="91"/>
  <c r="AT16" i="91" s="1"/>
  <c r="AJ16" i="91"/>
  <c r="AK10" i="91"/>
  <c r="AT10" i="91" s="1"/>
  <c r="AJ10" i="91"/>
  <c r="AJ3" i="91"/>
  <c r="AB4" i="91"/>
  <c r="AI84" i="48"/>
  <c r="AN84" i="48"/>
  <c r="AE87" i="87"/>
  <c r="AF87" i="87"/>
  <c r="AO87" i="87" s="1"/>
  <c r="W88" i="87"/>
  <c r="AG87" i="87"/>
  <c r="AP87" i="87" s="1"/>
  <c r="AF82" i="94"/>
  <c r="AO82" i="94" s="1"/>
  <c r="W83" i="94"/>
  <c r="AG82" i="94"/>
  <c r="AP82" i="94" s="1"/>
  <c r="AE82" i="94"/>
  <c r="Z88" i="55"/>
  <c r="AK77" i="49"/>
  <c r="AT77" i="49" s="1"/>
  <c r="AJ77" i="49"/>
  <c r="AJ76" i="49"/>
  <c r="AK76" i="49"/>
  <c r="AT76" i="49" s="1"/>
  <c r="AJ70" i="49"/>
  <c r="AK70" i="49"/>
  <c r="AT70" i="49" s="1"/>
  <c r="AK64" i="49"/>
  <c r="AT64" i="49" s="1"/>
  <c r="AJ64" i="49"/>
  <c r="AJ58" i="49"/>
  <c r="AK58" i="49"/>
  <c r="AT58" i="49" s="1"/>
  <c r="AJ52" i="49"/>
  <c r="AK52" i="49"/>
  <c r="AT52" i="49" s="1"/>
  <c r="AK46" i="49"/>
  <c r="AT46" i="49" s="1"/>
  <c r="AJ46" i="49"/>
  <c r="AK40" i="49"/>
  <c r="AT40" i="49" s="1"/>
  <c r="AJ40" i="49"/>
  <c r="AK34" i="49"/>
  <c r="AT34" i="49" s="1"/>
  <c r="AJ34" i="49"/>
  <c r="AJ28" i="49"/>
  <c r="AK28" i="49"/>
  <c r="AT28" i="49" s="1"/>
  <c r="AJ22" i="49"/>
  <c r="AK22" i="49"/>
  <c r="AT22" i="49" s="1"/>
  <c r="AJ16" i="49"/>
  <c r="AK16" i="49"/>
  <c r="AT16" i="49" s="1"/>
  <c r="AX8" i="49"/>
  <c r="S8" i="49" s="1"/>
  <c r="AC8" i="49" s="1"/>
  <c r="AB9" i="49" s="1"/>
  <c r="AX3" i="49"/>
  <c r="S3" i="49" s="1"/>
  <c r="AC3" i="49" s="1"/>
  <c r="AI84" i="35"/>
  <c r="AN84" i="35"/>
  <c r="W89" i="41"/>
  <c r="AE88" i="41"/>
  <c r="AF88" i="41"/>
  <c r="AO88" i="41" s="1"/>
  <c r="AG88" i="41"/>
  <c r="AP88" i="41" s="1"/>
  <c r="AJ84" i="83"/>
  <c r="AK84" i="83"/>
  <c r="AT84" i="83" s="1"/>
  <c r="AK78" i="83"/>
  <c r="AT78" i="83" s="1"/>
  <c r="AJ78" i="83"/>
  <c r="AK72" i="83"/>
  <c r="AT72" i="83" s="1"/>
  <c r="AJ72" i="83"/>
  <c r="AJ66" i="83"/>
  <c r="AK66" i="83"/>
  <c r="AT66" i="83" s="1"/>
  <c r="AJ60" i="83"/>
  <c r="AK60" i="83"/>
  <c r="AT60" i="83" s="1"/>
  <c r="AK54" i="83"/>
  <c r="AT54" i="83" s="1"/>
  <c r="AJ54" i="83"/>
  <c r="AJ48" i="83"/>
  <c r="AK48" i="83"/>
  <c r="AT48" i="83" s="1"/>
  <c r="AK42" i="83"/>
  <c r="AT42" i="83" s="1"/>
  <c r="AJ42" i="83"/>
  <c r="AJ36" i="83"/>
  <c r="AK36" i="83"/>
  <c r="AT36" i="83" s="1"/>
  <c r="AK30" i="83"/>
  <c r="AT30" i="83" s="1"/>
  <c r="AJ30" i="83"/>
  <c r="AJ24" i="83"/>
  <c r="AK24" i="83"/>
  <c r="AT24" i="83" s="1"/>
  <c r="AK18" i="83"/>
  <c r="AT18" i="83" s="1"/>
  <c r="AJ18" i="83"/>
  <c r="AJ12" i="83"/>
  <c r="AK12" i="83"/>
  <c r="AT12" i="83" s="1"/>
  <c r="AJ5" i="83"/>
  <c r="AK5" i="83"/>
  <c r="AT5" i="83" s="1"/>
  <c r="AJ81" i="91"/>
  <c r="AK81" i="91"/>
  <c r="AT81" i="91" s="1"/>
  <c r="AJ75" i="91"/>
  <c r="AK75" i="91"/>
  <c r="AT75" i="91" s="1"/>
  <c r="AK69" i="91"/>
  <c r="AT69" i="91" s="1"/>
  <c r="AJ69" i="91"/>
  <c r="AK63" i="91"/>
  <c r="AT63" i="91" s="1"/>
  <c r="AJ63" i="91"/>
  <c r="AJ57" i="91"/>
  <c r="AK57" i="91"/>
  <c r="AT57" i="91" s="1"/>
  <c r="AK51" i="91"/>
  <c r="AT51" i="91" s="1"/>
  <c r="AJ51" i="91"/>
  <c r="AJ45" i="91"/>
  <c r="AK45" i="91"/>
  <c r="AT45" i="91" s="1"/>
  <c r="AK39" i="91"/>
  <c r="AT39" i="91" s="1"/>
  <c r="AJ39" i="91"/>
  <c r="AK33" i="91"/>
  <c r="AT33" i="91" s="1"/>
  <c r="AJ33" i="91"/>
  <c r="AK27" i="91"/>
  <c r="AT27" i="91" s="1"/>
  <c r="AJ27" i="91"/>
  <c r="AJ21" i="91"/>
  <c r="AK21" i="91"/>
  <c r="AT21" i="91" s="1"/>
  <c r="AK15" i="91"/>
  <c r="AT15" i="91" s="1"/>
  <c r="AJ15" i="91"/>
  <c r="AK9" i="91"/>
  <c r="AT9" i="91" s="1"/>
  <c r="AJ9" i="91"/>
  <c r="AH89" i="103"/>
  <c r="AQ89" i="103" s="1"/>
  <c r="AQ91" i="103" s="1"/>
  <c r="AZ3" i="103"/>
  <c r="AX82" i="103" s="1"/>
  <c r="S82" i="103" s="1"/>
  <c r="AC82" i="103" s="1"/>
  <c r="AB83" i="103" s="1"/>
  <c r="AX4" i="103"/>
  <c r="S4" i="103" s="1"/>
  <c r="AC4" i="103" s="1"/>
  <c r="AB5" i="103" s="1"/>
  <c r="AX3" i="103"/>
  <c r="S3" i="103" s="1"/>
  <c r="AC3" i="103" s="1"/>
  <c r="AX5" i="103"/>
  <c r="S5" i="103" s="1"/>
  <c r="AC5" i="103" s="1"/>
  <c r="AB6" i="103" s="1"/>
  <c r="AX6" i="103"/>
  <c r="S6" i="103" s="1"/>
  <c r="AC6" i="103" s="1"/>
  <c r="AB7" i="103" s="1"/>
  <c r="AX7" i="103"/>
  <c r="S7" i="103" s="1"/>
  <c r="AC7" i="103" s="1"/>
  <c r="AB8" i="103" s="1"/>
  <c r="AX8" i="103"/>
  <c r="S8" i="103" s="1"/>
  <c r="AC8" i="103" s="1"/>
  <c r="AB9" i="103" s="1"/>
  <c r="AX9" i="103"/>
  <c r="S9" i="103" s="1"/>
  <c r="AC9" i="103" s="1"/>
  <c r="AB10" i="103" s="1"/>
  <c r="AX10" i="103"/>
  <c r="S10" i="103" s="1"/>
  <c r="AC10" i="103" s="1"/>
  <c r="AB11" i="103" s="1"/>
  <c r="AX11" i="103"/>
  <c r="S11" i="103" s="1"/>
  <c r="AC11" i="103" s="1"/>
  <c r="AB12" i="103" s="1"/>
  <c r="AX12" i="103"/>
  <c r="S12" i="103" s="1"/>
  <c r="AC12" i="103" s="1"/>
  <c r="AB13" i="103" s="1"/>
  <c r="AX13" i="103"/>
  <c r="S13" i="103" s="1"/>
  <c r="AC13" i="103" s="1"/>
  <c r="AB14" i="103" s="1"/>
  <c r="AX14" i="103"/>
  <c r="S14" i="103" s="1"/>
  <c r="AC14" i="103" s="1"/>
  <c r="AB15" i="103" s="1"/>
  <c r="AX15" i="103"/>
  <c r="S15" i="103" s="1"/>
  <c r="AC15" i="103" s="1"/>
  <c r="AB16" i="103" s="1"/>
  <c r="AX16" i="103"/>
  <c r="S16" i="103" s="1"/>
  <c r="AC16" i="103" s="1"/>
  <c r="AB17" i="103" s="1"/>
  <c r="AX17" i="103"/>
  <c r="S17" i="103" s="1"/>
  <c r="AC17" i="103" s="1"/>
  <c r="AB18" i="103" s="1"/>
  <c r="AX18" i="103"/>
  <c r="S18" i="103" s="1"/>
  <c r="AC18" i="103" s="1"/>
  <c r="AB19" i="103" s="1"/>
  <c r="AX19" i="103"/>
  <c r="S19" i="103" s="1"/>
  <c r="AC19" i="103" s="1"/>
  <c r="AB20" i="103" s="1"/>
  <c r="AX20" i="103"/>
  <c r="S20" i="103" s="1"/>
  <c r="AC20" i="103" s="1"/>
  <c r="AB21" i="103" s="1"/>
  <c r="AX21" i="103"/>
  <c r="S21" i="103" s="1"/>
  <c r="AC21" i="103" s="1"/>
  <c r="AB22" i="103" s="1"/>
  <c r="AX22" i="103"/>
  <c r="S22" i="103" s="1"/>
  <c r="AC22" i="103" s="1"/>
  <c r="AB23" i="103" s="1"/>
  <c r="AX23" i="103"/>
  <c r="S23" i="103" s="1"/>
  <c r="AC23" i="103" s="1"/>
  <c r="AB24" i="103" s="1"/>
  <c r="AX24" i="103"/>
  <c r="S24" i="103" s="1"/>
  <c r="AC24" i="103" s="1"/>
  <c r="AB25" i="103" s="1"/>
  <c r="AX25" i="103"/>
  <c r="S25" i="103" s="1"/>
  <c r="AC25" i="103" s="1"/>
  <c r="AB26" i="103" s="1"/>
  <c r="AX26" i="103"/>
  <c r="S26" i="103" s="1"/>
  <c r="AC26" i="103" s="1"/>
  <c r="AB27" i="103" s="1"/>
  <c r="AX27" i="103"/>
  <c r="S27" i="103" s="1"/>
  <c r="AC27" i="103" s="1"/>
  <c r="AB28" i="103" s="1"/>
  <c r="AX28" i="103"/>
  <c r="S28" i="103" s="1"/>
  <c r="AC28" i="103" s="1"/>
  <c r="AB29" i="103" s="1"/>
  <c r="AX29" i="103"/>
  <c r="S29" i="103" s="1"/>
  <c r="AC29" i="103" s="1"/>
  <c r="AB30" i="103" s="1"/>
  <c r="AX30" i="103"/>
  <c r="S30" i="103" s="1"/>
  <c r="AC30" i="103" s="1"/>
  <c r="AB31" i="103" s="1"/>
  <c r="AX31" i="103"/>
  <c r="S31" i="103" s="1"/>
  <c r="AC31" i="103" s="1"/>
  <c r="AB32" i="103" s="1"/>
  <c r="AX32" i="103"/>
  <c r="S32" i="103" s="1"/>
  <c r="AC32" i="103" s="1"/>
  <c r="AB33" i="103" s="1"/>
  <c r="AX33" i="103"/>
  <c r="S33" i="103" s="1"/>
  <c r="AC33" i="103" s="1"/>
  <c r="AB34" i="103" s="1"/>
  <c r="AX34" i="103"/>
  <c r="S34" i="103" s="1"/>
  <c r="AC34" i="103" s="1"/>
  <c r="AB35" i="103" s="1"/>
  <c r="AX35" i="103"/>
  <c r="S35" i="103" s="1"/>
  <c r="AC35" i="103" s="1"/>
  <c r="AB36" i="103" s="1"/>
  <c r="AX36" i="103"/>
  <c r="S36" i="103" s="1"/>
  <c r="AC36" i="103" s="1"/>
  <c r="AB37" i="103" s="1"/>
  <c r="AX37" i="103"/>
  <c r="S37" i="103" s="1"/>
  <c r="AC37" i="103" s="1"/>
  <c r="AB38" i="103" s="1"/>
  <c r="AX38" i="103"/>
  <c r="S38" i="103" s="1"/>
  <c r="AC38" i="103" s="1"/>
  <c r="AB39" i="103" s="1"/>
  <c r="AX39" i="103"/>
  <c r="S39" i="103" s="1"/>
  <c r="AC39" i="103" s="1"/>
  <c r="AB40" i="103" s="1"/>
  <c r="AX40" i="103"/>
  <c r="S40" i="103" s="1"/>
  <c r="AC40" i="103" s="1"/>
  <c r="AB41" i="103" s="1"/>
  <c r="AX41" i="103"/>
  <c r="S41" i="103" s="1"/>
  <c r="AC41" i="103" s="1"/>
  <c r="AB42" i="103" s="1"/>
  <c r="AX42" i="103"/>
  <c r="S42" i="103" s="1"/>
  <c r="AC42" i="103" s="1"/>
  <c r="AB43" i="103" s="1"/>
  <c r="AX43" i="103"/>
  <c r="S43" i="103" s="1"/>
  <c r="AC43" i="103" s="1"/>
  <c r="AB44" i="103" s="1"/>
  <c r="AX44" i="103"/>
  <c r="S44" i="103" s="1"/>
  <c r="AC44" i="103" s="1"/>
  <c r="AB45" i="103" s="1"/>
  <c r="AX45" i="103"/>
  <c r="S45" i="103" s="1"/>
  <c r="AC45" i="103" s="1"/>
  <c r="AB46" i="103" s="1"/>
  <c r="AX46" i="103"/>
  <c r="S46" i="103" s="1"/>
  <c r="AC46" i="103" s="1"/>
  <c r="AB47" i="103" s="1"/>
  <c r="AX47" i="103"/>
  <c r="S47" i="103" s="1"/>
  <c r="AC47" i="103" s="1"/>
  <c r="AB48" i="103" s="1"/>
  <c r="AX48" i="103"/>
  <c r="S48" i="103" s="1"/>
  <c r="AC48" i="103" s="1"/>
  <c r="AB49" i="103" s="1"/>
  <c r="AX49" i="103"/>
  <c r="S49" i="103" s="1"/>
  <c r="AC49" i="103" s="1"/>
  <c r="AB50" i="103" s="1"/>
  <c r="AX50" i="103"/>
  <c r="S50" i="103" s="1"/>
  <c r="AC50" i="103" s="1"/>
  <c r="AB51" i="103" s="1"/>
  <c r="AX51" i="103"/>
  <c r="S51" i="103" s="1"/>
  <c r="AC51" i="103" s="1"/>
  <c r="AB52" i="103" s="1"/>
  <c r="AX52" i="103"/>
  <c r="S52" i="103" s="1"/>
  <c r="AC52" i="103" s="1"/>
  <c r="AB53" i="103" s="1"/>
  <c r="AX53" i="103"/>
  <c r="S53" i="103" s="1"/>
  <c r="AC53" i="103" s="1"/>
  <c r="AB54" i="103" s="1"/>
  <c r="AX54" i="103"/>
  <c r="S54" i="103" s="1"/>
  <c r="AC54" i="103" s="1"/>
  <c r="AB55" i="103" s="1"/>
  <c r="AX55" i="103"/>
  <c r="S55" i="103" s="1"/>
  <c r="AC55" i="103" s="1"/>
  <c r="AB56" i="103" s="1"/>
  <c r="AX56" i="103"/>
  <c r="S56" i="103" s="1"/>
  <c r="AC56" i="103" s="1"/>
  <c r="AB57" i="103" s="1"/>
  <c r="AX57" i="103"/>
  <c r="S57" i="103" s="1"/>
  <c r="AC57" i="103" s="1"/>
  <c r="AB58" i="103" s="1"/>
  <c r="AX58" i="103"/>
  <c r="S58" i="103" s="1"/>
  <c r="AC58" i="103" s="1"/>
  <c r="AB59" i="103" s="1"/>
  <c r="AX59" i="103"/>
  <c r="S59" i="103" s="1"/>
  <c r="AC59" i="103" s="1"/>
  <c r="AB60" i="103" s="1"/>
  <c r="AX60" i="103"/>
  <c r="S60" i="103" s="1"/>
  <c r="AC60" i="103" s="1"/>
  <c r="AB61" i="103" s="1"/>
  <c r="AX61" i="103"/>
  <c r="S61" i="103" s="1"/>
  <c r="AC61" i="103" s="1"/>
  <c r="AB62" i="103" s="1"/>
  <c r="AX62" i="103"/>
  <c r="S62" i="103" s="1"/>
  <c r="AC62" i="103" s="1"/>
  <c r="AB63" i="103" s="1"/>
  <c r="AX63" i="103"/>
  <c r="S63" i="103" s="1"/>
  <c r="AC63" i="103" s="1"/>
  <c r="AB64" i="103" s="1"/>
  <c r="AX64" i="103"/>
  <c r="S64" i="103" s="1"/>
  <c r="AC64" i="103" s="1"/>
  <c r="AB65" i="103" s="1"/>
  <c r="AX65" i="103"/>
  <c r="S65" i="103" s="1"/>
  <c r="AC65" i="103" s="1"/>
  <c r="AB66" i="103" s="1"/>
  <c r="AX66" i="103"/>
  <c r="S66" i="103" s="1"/>
  <c r="AC66" i="103" s="1"/>
  <c r="AB67" i="103" s="1"/>
  <c r="AX67" i="103"/>
  <c r="S67" i="103" s="1"/>
  <c r="AC67" i="103" s="1"/>
  <c r="AB68" i="103" s="1"/>
  <c r="AX68" i="103"/>
  <c r="S68" i="103" s="1"/>
  <c r="AC68" i="103" s="1"/>
  <c r="AB69" i="103" s="1"/>
  <c r="AX69" i="103"/>
  <c r="S69" i="103" s="1"/>
  <c r="AC69" i="103" s="1"/>
  <c r="AB70" i="103" s="1"/>
  <c r="AX70" i="103"/>
  <c r="S70" i="103" s="1"/>
  <c r="AC70" i="103" s="1"/>
  <c r="AB71" i="103" s="1"/>
  <c r="AX71" i="103"/>
  <c r="S71" i="103" s="1"/>
  <c r="AC71" i="103" s="1"/>
  <c r="AB72" i="103" s="1"/>
  <c r="AX72" i="103"/>
  <c r="S72" i="103" s="1"/>
  <c r="AC72" i="103" s="1"/>
  <c r="AB73" i="103" s="1"/>
  <c r="AX73" i="103"/>
  <c r="S73" i="103" s="1"/>
  <c r="AC73" i="103" s="1"/>
  <c r="AB74" i="103" s="1"/>
  <c r="AX74" i="103"/>
  <c r="S74" i="103" s="1"/>
  <c r="AC74" i="103" s="1"/>
  <c r="AB75" i="103" s="1"/>
  <c r="AX75" i="103"/>
  <c r="S75" i="103" s="1"/>
  <c r="AC75" i="103" s="1"/>
  <c r="AB76" i="103" s="1"/>
  <c r="AX76" i="103"/>
  <c r="S76" i="103" s="1"/>
  <c r="AC76" i="103" s="1"/>
  <c r="AB77" i="103" s="1"/>
  <c r="AX77" i="103"/>
  <c r="S77" i="103" s="1"/>
  <c r="AC77" i="103" s="1"/>
  <c r="AB78" i="103" s="1"/>
  <c r="AX78" i="103"/>
  <c r="S78" i="103" s="1"/>
  <c r="AC78" i="103" s="1"/>
  <c r="AB79" i="103" s="1"/>
  <c r="AX79" i="103"/>
  <c r="S79" i="103" s="1"/>
  <c r="AC79" i="103" s="1"/>
  <c r="AB80" i="103" s="1"/>
  <c r="AX80" i="103"/>
  <c r="S80" i="103" s="1"/>
  <c r="AC80" i="103" s="1"/>
  <c r="AB81" i="103" s="1"/>
  <c r="AX81" i="103"/>
  <c r="S81" i="103" s="1"/>
  <c r="AC81" i="103" s="1"/>
  <c r="AB82" i="103" s="1"/>
  <c r="AX83" i="103"/>
  <c r="S83" i="103" s="1"/>
  <c r="AC83" i="103" s="1"/>
  <c r="AB84" i="103" s="1"/>
  <c r="AX84" i="103"/>
  <c r="S84" i="103" s="1"/>
  <c r="AC84" i="103" s="1"/>
  <c r="AB85" i="103" s="1"/>
  <c r="AX85" i="103"/>
  <c r="S85" i="103" s="1"/>
  <c r="AC85" i="103" s="1"/>
  <c r="AB86" i="103" s="1"/>
  <c r="AX86" i="103"/>
  <c r="S86" i="103" s="1"/>
  <c r="AC86" i="103" s="1"/>
  <c r="AB87" i="103" s="1"/>
  <c r="AX87" i="103"/>
  <c r="S87" i="103" s="1"/>
  <c r="AC87" i="103" s="1"/>
  <c r="AB88" i="103" s="1"/>
  <c r="AX88" i="103"/>
  <c r="S88" i="103" s="1"/>
  <c r="AC88" i="103" s="1"/>
  <c r="AB89" i="103" s="1"/>
  <c r="Y89" i="11"/>
  <c r="Z89" i="11"/>
  <c r="X89" i="11"/>
  <c r="AI89" i="49"/>
  <c r="AN89" i="49"/>
  <c r="AN91" i="49" s="1"/>
  <c r="AK59" i="49"/>
  <c r="AT59" i="49" s="1"/>
  <c r="AJ59" i="49"/>
  <c r="AJ69" i="49"/>
  <c r="AK69" i="49"/>
  <c r="AT69" i="49" s="1"/>
  <c r="AK63" i="49"/>
  <c r="AT63" i="49" s="1"/>
  <c r="AJ63" i="49"/>
  <c r="AJ57" i="49"/>
  <c r="AK57" i="49"/>
  <c r="AT57" i="49" s="1"/>
  <c r="AJ51" i="49"/>
  <c r="AK51" i="49"/>
  <c r="AT51" i="49" s="1"/>
  <c r="AJ45" i="49"/>
  <c r="AK45" i="49"/>
  <c r="AT45" i="49" s="1"/>
  <c r="AJ39" i="49"/>
  <c r="AK39" i="49"/>
  <c r="AT39" i="49" s="1"/>
  <c r="AJ33" i="49"/>
  <c r="AK33" i="49"/>
  <c r="AT33" i="49" s="1"/>
  <c r="AJ27" i="49"/>
  <c r="AK27" i="49"/>
  <c r="AT27" i="49" s="1"/>
  <c r="AJ21" i="49"/>
  <c r="AK21" i="49"/>
  <c r="AT21" i="49" s="1"/>
  <c r="AX14" i="49"/>
  <c r="S14" i="49" s="1"/>
  <c r="AC14" i="49" s="1"/>
  <c r="AB15" i="49" s="1"/>
  <c r="AX7" i="49"/>
  <c r="S7" i="49" s="1"/>
  <c r="AC7" i="49" s="1"/>
  <c r="AB8" i="49" s="1"/>
  <c r="Y85" i="35"/>
  <c r="X85" i="35"/>
  <c r="AH85" i="98"/>
  <c r="AQ85" i="98" s="1"/>
  <c r="AK83" i="83"/>
  <c r="AT83" i="83" s="1"/>
  <c r="AJ83" i="83"/>
  <c r="AK77" i="83"/>
  <c r="AT77" i="83" s="1"/>
  <c r="AJ77" i="83"/>
  <c r="AJ71" i="83"/>
  <c r="AK71" i="83"/>
  <c r="AT71" i="83" s="1"/>
  <c r="AK65" i="83"/>
  <c r="AT65" i="83" s="1"/>
  <c r="AJ65" i="83"/>
  <c r="AK59" i="83"/>
  <c r="AT59" i="83" s="1"/>
  <c r="AJ59" i="83"/>
  <c r="AK53" i="83"/>
  <c r="AT53" i="83" s="1"/>
  <c r="AJ53" i="83"/>
  <c r="AJ47" i="83"/>
  <c r="AK47" i="83"/>
  <c r="AT47" i="83" s="1"/>
  <c r="AJ41" i="83"/>
  <c r="AK41" i="83"/>
  <c r="AT41" i="83" s="1"/>
  <c r="AK35" i="83"/>
  <c r="AT35" i="83" s="1"/>
  <c r="AJ35" i="83"/>
  <c r="AK29" i="83"/>
  <c r="AT29" i="83" s="1"/>
  <c r="AJ29" i="83"/>
  <c r="AK23" i="83"/>
  <c r="AT23" i="83" s="1"/>
  <c r="AJ23" i="83"/>
  <c r="AJ17" i="83"/>
  <c r="AK17" i="83"/>
  <c r="AT17" i="83" s="1"/>
  <c r="AJ11" i="83"/>
  <c r="AK11" i="83"/>
  <c r="AT11" i="83" s="1"/>
  <c r="AB4" i="83"/>
  <c r="AJ3" i="83"/>
  <c r="AJ85" i="91"/>
  <c r="AK85" i="91"/>
  <c r="AT85" i="91" s="1"/>
  <c r="AJ80" i="91"/>
  <c r="AK80" i="91"/>
  <c r="AT80" i="91" s="1"/>
  <c r="AK74" i="91"/>
  <c r="AT74" i="91" s="1"/>
  <c r="AJ74" i="91"/>
  <c r="AK68" i="91"/>
  <c r="AT68" i="91" s="1"/>
  <c r="AJ68" i="91"/>
  <c r="AK62" i="91"/>
  <c r="AT62" i="91" s="1"/>
  <c r="AJ62" i="91"/>
  <c r="AJ56" i="91"/>
  <c r="AK56" i="91"/>
  <c r="AT56" i="91" s="1"/>
  <c r="AK50" i="91"/>
  <c r="AT50" i="91" s="1"/>
  <c r="AJ50" i="91"/>
  <c r="AJ44" i="91"/>
  <c r="AK44" i="91"/>
  <c r="AT44" i="91" s="1"/>
  <c r="AJ38" i="91"/>
  <c r="AK38" i="91"/>
  <c r="AT38" i="91" s="1"/>
  <c r="AJ32" i="91"/>
  <c r="AK32" i="91"/>
  <c r="AT32" i="91" s="1"/>
  <c r="AJ26" i="91"/>
  <c r="AK26" i="91"/>
  <c r="AT26" i="91" s="1"/>
  <c r="AJ20" i="91"/>
  <c r="AK20" i="91"/>
  <c r="AT20" i="91" s="1"/>
  <c r="AK14" i="91"/>
  <c r="AT14" i="91" s="1"/>
  <c r="AJ14" i="91"/>
  <c r="AJ8" i="91"/>
  <c r="AK8" i="91"/>
  <c r="AT8" i="91" s="1"/>
  <c r="Y86" i="42"/>
  <c r="X86" i="42"/>
  <c r="AX89" i="103"/>
  <c r="S89" i="103" s="1"/>
  <c r="AC89" i="103" s="1"/>
  <c r="AF89" i="103"/>
  <c r="AO89" i="103" s="1"/>
  <c r="AO91" i="103" s="1"/>
  <c r="AE89" i="103"/>
  <c r="AG89" i="103"/>
  <c r="AP89" i="103" s="1"/>
  <c r="AP91" i="103" s="1"/>
  <c r="AI88" i="11"/>
  <c r="AN88" i="11"/>
  <c r="AR85" i="90"/>
  <c r="AR88" i="103"/>
  <c r="Y85" i="43"/>
  <c r="X85" i="43"/>
  <c r="AK53" i="49"/>
  <c r="AT53" i="49" s="1"/>
  <c r="AJ53" i="49"/>
  <c r="AK75" i="49"/>
  <c r="AT75" i="49" s="1"/>
  <c r="AJ75" i="49"/>
  <c r="AR84" i="98"/>
  <c r="AK68" i="49"/>
  <c r="AT68" i="49" s="1"/>
  <c r="AJ68" i="49"/>
  <c r="AK50" i="49"/>
  <c r="AT50" i="49" s="1"/>
  <c r="AJ50" i="49"/>
  <c r="AJ38" i="49"/>
  <c r="AK38" i="49"/>
  <c r="AT38" i="49" s="1"/>
  <c r="AJ26" i="49"/>
  <c r="AK26" i="49"/>
  <c r="AT26" i="49" s="1"/>
  <c r="AJ20" i="49"/>
  <c r="AK20" i="49"/>
  <c r="AT20" i="49" s="1"/>
  <c r="AK14" i="49"/>
  <c r="AT14" i="49" s="1"/>
  <c r="AJ14" i="49"/>
  <c r="AK7" i="49"/>
  <c r="AT7" i="49" s="1"/>
  <c r="AJ7" i="49"/>
  <c r="AX89" i="83"/>
  <c r="S89" i="83" s="1"/>
  <c r="AC89" i="83" s="1"/>
  <c r="AJ89" i="83" s="1"/>
  <c r="AS89" i="83" s="1"/>
  <c r="AF89" i="83"/>
  <c r="AO89" i="83" s="1"/>
  <c r="AO91" i="83" s="1"/>
  <c r="AG89" i="83"/>
  <c r="AP89" i="83" s="1"/>
  <c r="AP91" i="83" s="1"/>
  <c r="AE89" i="83"/>
  <c r="AX89" i="91"/>
  <c r="S89" i="91" s="1"/>
  <c r="AC89" i="91" s="1"/>
  <c r="AJ89" i="91" s="1"/>
  <c r="AS89" i="91" s="1"/>
  <c r="AG89" i="91"/>
  <c r="AP89" i="91" s="1"/>
  <c r="AP91" i="91" s="1"/>
  <c r="AF89" i="91"/>
  <c r="AO89" i="91" s="1"/>
  <c r="AO91" i="91" s="1"/>
  <c r="AE89" i="91"/>
  <c r="AK89" i="91" s="1"/>
  <c r="AT89" i="91" s="1"/>
  <c r="AJ85" i="83"/>
  <c r="AK85" i="83"/>
  <c r="AT85" i="83" s="1"/>
  <c r="AK82" i="83"/>
  <c r="AT82" i="83" s="1"/>
  <c r="AJ82" i="83"/>
  <c r="AJ76" i="83"/>
  <c r="AK76" i="83"/>
  <c r="AT76" i="83" s="1"/>
  <c r="AJ70" i="83"/>
  <c r="AK70" i="83"/>
  <c r="AT70" i="83" s="1"/>
  <c r="AJ64" i="83"/>
  <c r="AK64" i="83"/>
  <c r="AT64" i="83" s="1"/>
  <c r="AK58" i="83"/>
  <c r="AT58" i="83" s="1"/>
  <c r="AJ58" i="83"/>
  <c r="AJ52" i="83"/>
  <c r="AK52" i="83"/>
  <c r="AT52" i="83" s="1"/>
  <c r="AJ46" i="83"/>
  <c r="AK46" i="83"/>
  <c r="AT46" i="83" s="1"/>
  <c r="AJ40" i="83"/>
  <c r="AK40" i="83"/>
  <c r="AT40" i="83" s="1"/>
  <c r="AK34" i="83"/>
  <c r="AT34" i="83" s="1"/>
  <c r="AJ34" i="83"/>
  <c r="AJ28" i="83"/>
  <c r="AK28" i="83"/>
  <c r="AT28" i="83" s="1"/>
  <c r="AK22" i="83"/>
  <c r="AT22" i="83" s="1"/>
  <c r="AJ22" i="83"/>
  <c r="AK16" i="83"/>
  <c r="AT16" i="83" s="1"/>
  <c r="AJ16" i="83"/>
  <c r="AK10" i="83"/>
  <c r="AT10" i="83" s="1"/>
  <c r="AJ10" i="83"/>
  <c r="AK7" i="83"/>
  <c r="AT7" i="83" s="1"/>
  <c r="AJ7" i="83"/>
  <c r="AE86" i="82"/>
  <c r="W87" i="82"/>
  <c r="AG86" i="82"/>
  <c r="AP86" i="82" s="1"/>
  <c r="AF86" i="82"/>
  <c r="AO86" i="82" s="1"/>
  <c r="AJ86" i="91"/>
  <c r="AK86" i="91"/>
  <c r="AT86" i="91" s="1"/>
  <c r="AJ79" i="91"/>
  <c r="AK79" i="91"/>
  <c r="AT79" i="91" s="1"/>
  <c r="AK73" i="91"/>
  <c r="AT73" i="91" s="1"/>
  <c r="AJ73" i="91"/>
  <c r="AJ67" i="91"/>
  <c r="AK67" i="91"/>
  <c r="AT67" i="91" s="1"/>
  <c r="AK61" i="91"/>
  <c r="AT61" i="91" s="1"/>
  <c r="AJ61" i="91"/>
  <c r="AJ55" i="91"/>
  <c r="AK55" i="91"/>
  <c r="AT55" i="91" s="1"/>
  <c r="AK49" i="91"/>
  <c r="AT49" i="91" s="1"/>
  <c r="AJ49" i="91"/>
  <c r="AJ43" i="91"/>
  <c r="AK43" i="91"/>
  <c r="AT43" i="91" s="1"/>
  <c r="AJ37" i="91"/>
  <c r="AK37" i="91"/>
  <c r="AT37" i="91" s="1"/>
  <c r="AK31" i="91"/>
  <c r="AT31" i="91" s="1"/>
  <c r="AJ31" i="91"/>
  <c r="AJ25" i="91"/>
  <c r="AK25" i="91"/>
  <c r="AT25" i="91" s="1"/>
  <c r="AJ19" i="91"/>
  <c r="AK19" i="91"/>
  <c r="AT19" i="91" s="1"/>
  <c r="AJ13" i="91"/>
  <c r="AK13" i="91"/>
  <c r="AT13" i="91" s="1"/>
  <c r="AK7" i="91"/>
  <c r="AT7" i="91" s="1"/>
  <c r="AJ7" i="91"/>
  <c r="AI85" i="42"/>
  <c r="AN85" i="42"/>
  <c r="AR81" i="102"/>
  <c r="AR87" i="55"/>
  <c r="AE89" i="10"/>
  <c r="AF89" i="10"/>
  <c r="AO89" i="10" s="1"/>
  <c r="W90" i="10"/>
  <c r="AG89" i="10"/>
  <c r="AP89" i="10" s="1"/>
  <c r="AI84" i="43"/>
  <c r="AN84" i="43"/>
  <c r="AG84" i="85"/>
  <c r="AP84" i="85" s="1"/>
  <c r="AF84" i="85"/>
  <c r="AO84" i="85" s="1"/>
  <c r="AE84" i="85"/>
  <c r="W85" i="85"/>
  <c r="AJ83" i="49"/>
  <c r="AK83" i="49"/>
  <c r="AT83" i="49" s="1"/>
  <c r="AJ82" i="49"/>
  <c r="AK82" i="49"/>
  <c r="AT82" i="49" s="1"/>
  <c r="AK81" i="49"/>
  <c r="AT81" i="49" s="1"/>
  <c r="AJ81" i="49"/>
  <c r="AJ80" i="49"/>
  <c r="AK80" i="49"/>
  <c r="AT80" i="49" s="1"/>
  <c r="AK62" i="49"/>
  <c r="AT62" i="49" s="1"/>
  <c r="AJ62" i="49"/>
  <c r="AK44" i="49"/>
  <c r="AT44" i="49" s="1"/>
  <c r="AJ44" i="49"/>
  <c r="AJ32" i="49"/>
  <c r="AK32" i="49"/>
  <c r="AT32" i="49" s="1"/>
  <c r="AK85" i="49"/>
  <c r="AT85" i="49" s="1"/>
  <c r="AJ85" i="49"/>
  <c r="AJ79" i="49"/>
  <c r="AK79" i="49"/>
  <c r="AT79" i="49" s="1"/>
  <c r="AJ73" i="49"/>
  <c r="AK73" i="49"/>
  <c r="AT73" i="49" s="1"/>
  <c r="AJ67" i="49"/>
  <c r="AK67" i="49"/>
  <c r="AT67" i="49" s="1"/>
  <c r="AJ61" i="49"/>
  <c r="AK61" i="49"/>
  <c r="AT61" i="49" s="1"/>
  <c r="AK55" i="49"/>
  <c r="AT55" i="49" s="1"/>
  <c r="AJ55" i="49"/>
  <c r="AK49" i="49"/>
  <c r="AT49" i="49" s="1"/>
  <c r="AJ49" i="49"/>
  <c r="AK43" i="49"/>
  <c r="AT43" i="49" s="1"/>
  <c r="AJ43" i="49"/>
  <c r="AX36" i="49"/>
  <c r="S36" i="49" s="1"/>
  <c r="AC36" i="49" s="1"/>
  <c r="AB37" i="49" s="1"/>
  <c r="AX30" i="49"/>
  <c r="S30" i="49" s="1"/>
  <c r="AC30" i="49" s="1"/>
  <c r="AB31" i="49" s="1"/>
  <c r="AX24" i="49"/>
  <c r="S24" i="49" s="1"/>
  <c r="AC24" i="49" s="1"/>
  <c r="AB25" i="49" s="1"/>
  <c r="AX18" i="49"/>
  <c r="S18" i="49" s="1"/>
  <c r="AC18" i="49" s="1"/>
  <c r="AB19" i="49" s="1"/>
  <c r="AX11" i="49"/>
  <c r="S11" i="49" s="1"/>
  <c r="AC11" i="49" s="1"/>
  <c r="AB12" i="49" s="1"/>
  <c r="AX4" i="49"/>
  <c r="S4" i="49" s="1"/>
  <c r="AC4" i="49" s="1"/>
  <c r="AB5" i="49" s="1"/>
  <c r="AH86" i="90"/>
  <c r="AQ86" i="90" s="1"/>
  <c r="AJ86" i="83"/>
  <c r="AK86" i="83"/>
  <c r="AT86" i="83" s="1"/>
  <c r="AK81" i="83"/>
  <c r="AT81" i="83" s="1"/>
  <c r="AJ81" i="83"/>
  <c r="AK75" i="83"/>
  <c r="AT75" i="83" s="1"/>
  <c r="AJ75" i="83"/>
  <c r="AK69" i="83"/>
  <c r="AT69" i="83" s="1"/>
  <c r="AJ69" i="83"/>
  <c r="AJ63" i="83"/>
  <c r="AK63" i="83"/>
  <c r="AT63" i="83" s="1"/>
  <c r="AK57" i="83"/>
  <c r="AT57" i="83" s="1"/>
  <c r="AJ57" i="83"/>
  <c r="AK51" i="83"/>
  <c r="AT51" i="83" s="1"/>
  <c r="AJ51" i="83"/>
  <c r="AK45" i="83"/>
  <c r="AT45" i="83" s="1"/>
  <c r="AJ45" i="83"/>
  <c r="AK39" i="83"/>
  <c r="AT39" i="83" s="1"/>
  <c r="AJ39" i="83"/>
  <c r="AK33" i="83"/>
  <c r="AT33" i="83" s="1"/>
  <c r="AJ33" i="83"/>
  <c r="AK27" i="83"/>
  <c r="AT27" i="83" s="1"/>
  <c r="AJ27" i="83"/>
  <c r="AK21" i="83"/>
  <c r="AT21" i="83" s="1"/>
  <c r="AJ21" i="83"/>
  <c r="AX14" i="83"/>
  <c r="S14" i="83" s="1"/>
  <c r="AC14" i="83" s="1"/>
  <c r="AB15" i="83" s="1"/>
  <c r="AX8" i="83"/>
  <c r="S8" i="83" s="1"/>
  <c r="AC8" i="83" s="1"/>
  <c r="AB9" i="83" s="1"/>
  <c r="AH89" i="18"/>
  <c r="AQ89" i="18" s="1"/>
  <c r="AJ84" i="91"/>
  <c r="AK84" i="91"/>
  <c r="AT84" i="91" s="1"/>
  <c r="AJ78" i="91"/>
  <c r="AK78" i="91"/>
  <c r="AT78" i="91" s="1"/>
  <c r="AK72" i="91"/>
  <c r="AT72" i="91" s="1"/>
  <c r="AJ72" i="91"/>
  <c r="AK66" i="91"/>
  <c r="AT66" i="91" s="1"/>
  <c r="AJ66" i="91"/>
  <c r="AJ60" i="91"/>
  <c r="AK60" i="91"/>
  <c r="AT60" i="91" s="1"/>
  <c r="AK54" i="91"/>
  <c r="AT54" i="91" s="1"/>
  <c r="AJ54" i="91"/>
  <c r="AJ48" i="91"/>
  <c r="AK48" i="91"/>
  <c r="AT48" i="91" s="1"/>
  <c r="AK42" i="91"/>
  <c r="AT42" i="91" s="1"/>
  <c r="AJ42" i="91"/>
  <c r="AJ36" i="91"/>
  <c r="AK36" i="91"/>
  <c r="AT36" i="91" s="1"/>
  <c r="AJ30" i="91"/>
  <c r="AK30" i="91"/>
  <c r="AT30" i="91" s="1"/>
  <c r="AK24" i="91"/>
  <c r="AT24" i="91" s="1"/>
  <c r="AJ24" i="91"/>
  <c r="AK18" i="91"/>
  <c r="AT18" i="91" s="1"/>
  <c r="AJ18" i="91"/>
  <c r="AK12" i="91"/>
  <c r="AT12" i="91" s="1"/>
  <c r="AJ12" i="91"/>
  <c r="AX4" i="91"/>
  <c r="S4" i="91" s="1"/>
  <c r="AC4" i="91" s="1"/>
  <c r="AB5" i="91" s="1"/>
  <c r="AH82" i="102"/>
  <c r="AQ82" i="102" s="1"/>
  <c r="Y85" i="48"/>
  <c r="X85" i="48"/>
  <c r="Z85" i="48" s="1"/>
  <c r="AH85" i="99"/>
  <c r="AQ85" i="99" s="1"/>
  <c r="AF83" i="50"/>
  <c r="AO83" i="50" s="1"/>
  <c r="AE83" i="50"/>
  <c r="W84" i="50"/>
  <c r="AG83" i="50"/>
  <c r="AP83" i="50" s="1"/>
  <c r="AF85" i="48" l="1"/>
  <c r="AO85" i="48" s="1"/>
  <c r="W86" i="48"/>
  <c r="AG85" i="48"/>
  <c r="AP85" i="48" s="1"/>
  <c r="AE85" i="48"/>
  <c r="AS12" i="91"/>
  <c r="AL12" i="91"/>
  <c r="AU12" i="91" s="1"/>
  <c r="AS66" i="91"/>
  <c r="AL66" i="91"/>
  <c r="AU66" i="91" s="1"/>
  <c r="AS63" i="83"/>
  <c r="AL63" i="83"/>
  <c r="AU63" i="83" s="1"/>
  <c r="AJ31" i="49"/>
  <c r="AK31" i="49"/>
  <c r="AT31" i="49" s="1"/>
  <c r="AS55" i="49"/>
  <c r="AL55" i="49"/>
  <c r="AU55" i="49" s="1"/>
  <c r="AS73" i="91"/>
  <c r="AL73" i="91"/>
  <c r="AU73" i="91" s="1"/>
  <c r="AS40" i="83"/>
  <c r="AL40" i="83"/>
  <c r="AU40" i="83" s="1"/>
  <c r="AS76" i="83"/>
  <c r="AL76" i="83"/>
  <c r="AU76" i="83" s="1"/>
  <c r="AS20" i="49"/>
  <c r="AL20" i="49"/>
  <c r="AU20" i="49" s="1"/>
  <c r="AS20" i="91"/>
  <c r="AL20" i="91"/>
  <c r="AU20" i="91" s="1"/>
  <c r="AS38" i="91"/>
  <c r="AL38" i="91"/>
  <c r="AU38" i="91" s="1"/>
  <c r="AS56" i="91"/>
  <c r="AL56" i="91"/>
  <c r="AU56" i="91" s="1"/>
  <c r="AK4" i="83"/>
  <c r="AT4" i="83" s="1"/>
  <c r="AJ4" i="83"/>
  <c r="AS41" i="83"/>
  <c r="AL41" i="83"/>
  <c r="AU41" i="83" s="1"/>
  <c r="AK8" i="49"/>
  <c r="AT8" i="49" s="1"/>
  <c r="AJ8" i="49"/>
  <c r="AH89" i="11"/>
  <c r="AQ89" i="11" s="1"/>
  <c r="AQ91" i="11" s="1"/>
  <c r="AZ3" i="11"/>
  <c r="AX11" i="11" s="1"/>
  <c r="S11" i="11" s="1"/>
  <c r="AC11" i="11" s="1"/>
  <c r="AB12" i="11" s="1"/>
  <c r="AX4" i="11"/>
  <c r="S4" i="11" s="1"/>
  <c r="AC4" i="11" s="1"/>
  <c r="AB5" i="11" s="1"/>
  <c r="AX5" i="11"/>
  <c r="S5" i="11" s="1"/>
  <c r="AC5" i="11" s="1"/>
  <c r="AB6" i="11" s="1"/>
  <c r="AX6" i="11"/>
  <c r="S6" i="11" s="1"/>
  <c r="AC6" i="11" s="1"/>
  <c r="AB7" i="11" s="1"/>
  <c r="AX7" i="11"/>
  <c r="S7" i="11" s="1"/>
  <c r="AC7" i="11" s="1"/>
  <c r="AB8" i="11" s="1"/>
  <c r="AX8" i="11"/>
  <c r="S8" i="11" s="1"/>
  <c r="AC8" i="11" s="1"/>
  <c r="AB9" i="11" s="1"/>
  <c r="AX9" i="11"/>
  <c r="S9" i="11" s="1"/>
  <c r="AC9" i="11" s="1"/>
  <c r="AB10" i="11" s="1"/>
  <c r="AX10" i="11"/>
  <c r="S10" i="11" s="1"/>
  <c r="AC10" i="11" s="1"/>
  <c r="AB11" i="11" s="1"/>
  <c r="AX12" i="11"/>
  <c r="S12" i="11" s="1"/>
  <c r="AC12" i="11" s="1"/>
  <c r="AB13" i="11" s="1"/>
  <c r="AX13" i="11"/>
  <c r="S13" i="11" s="1"/>
  <c r="AC13" i="11" s="1"/>
  <c r="AB14" i="11" s="1"/>
  <c r="AX14" i="11"/>
  <c r="S14" i="11" s="1"/>
  <c r="AC14" i="11" s="1"/>
  <c r="AB15" i="11" s="1"/>
  <c r="AX15" i="11"/>
  <c r="S15" i="11" s="1"/>
  <c r="AC15" i="11" s="1"/>
  <c r="AB16" i="11" s="1"/>
  <c r="AX16" i="11"/>
  <c r="S16" i="11" s="1"/>
  <c r="AC16" i="11" s="1"/>
  <c r="AB17" i="11" s="1"/>
  <c r="AX17" i="11"/>
  <c r="S17" i="11" s="1"/>
  <c r="AC17" i="11" s="1"/>
  <c r="AB18" i="11" s="1"/>
  <c r="AX18" i="11"/>
  <c r="S18" i="11" s="1"/>
  <c r="AC18" i="11" s="1"/>
  <c r="AB19" i="11" s="1"/>
  <c r="AX19" i="11"/>
  <c r="S19" i="11" s="1"/>
  <c r="AC19" i="11" s="1"/>
  <c r="AB20" i="11" s="1"/>
  <c r="AX20" i="11"/>
  <c r="S20" i="11" s="1"/>
  <c r="AC20" i="11" s="1"/>
  <c r="AB21" i="11" s="1"/>
  <c r="AX21" i="11"/>
  <c r="S21" i="11" s="1"/>
  <c r="AC21" i="11" s="1"/>
  <c r="AB22" i="11" s="1"/>
  <c r="AX22" i="11"/>
  <c r="S22" i="11" s="1"/>
  <c r="AC22" i="11" s="1"/>
  <c r="AB23" i="11" s="1"/>
  <c r="AX23" i="11"/>
  <c r="S23" i="11" s="1"/>
  <c r="AC23" i="11" s="1"/>
  <c r="AB24" i="11" s="1"/>
  <c r="AX24" i="11"/>
  <c r="S24" i="11" s="1"/>
  <c r="AC24" i="11" s="1"/>
  <c r="AB25" i="11" s="1"/>
  <c r="AX25" i="11"/>
  <c r="S25" i="11" s="1"/>
  <c r="AC25" i="11" s="1"/>
  <c r="AB26" i="11" s="1"/>
  <c r="AX26" i="11"/>
  <c r="S26" i="11" s="1"/>
  <c r="AC26" i="11" s="1"/>
  <c r="AB27" i="11" s="1"/>
  <c r="AX27" i="11"/>
  <c r="S27" i="11" s="1"/>
  <c r="AC27" i="11" s="1"/>
  <c r="AB28" i="11" s="1"/>
  <c r="AX28" i="11"/>
  <c r="S28" i="11" s="1"/>
  <c r="AC28" i="11" s="1"/>
  <c r="AB29" i="11" s="1"/>
  <c r="AX29" i="11"/>
  <c r="S29" i="11" s="1"/>
  <c r="AC29" i="11" s="1"/>
  <c r="AB30" i="11" s="1"/>
  <c r="AX30" i="11"/>
  <c r="S30" i="11" s="1"/>
  <c r="AC30" i="11" s="1"/>
  <c r="AB31" i="11" s="1"/>
  <c r="AX31" i="11"/>
  <c r="S31" i="11" s="1"/>
  <c r="AC31" i="11" s="1"/>
  <c r="AB32" i="11" s="1"/>
  <c r="AX32" i="11"/>
  <c r="S32" i="11" s="1"/>
  <c r="AC32" i="11" s="1"/>
  <c r="AB33" i="11" s="1"/>
  <c r="AX33" i="11"/>
  <c r="S33" i="11" s="1"/>
  <c r="AC33" i="11" s="1"/>
  <c r="AB34" i="11" s="1"/>
  <c r="AX34" i="11"/>
  <c r="S34" i="11" s="1"/>
  <c r="AC34" i="11" s="1"/>
  <c r="AB35" i="11" s="1"/>
  <c r="AX35" i="11"/>
  <c r="S35" i="11" s="1"/>
  <c r="AC35" i="11" s="1"/>
  <c r="AB36" i="11" s="1"/>
  <c r="AX36" i="11"/>
  <c r="S36" i="11" s="1"/>
  <c r="AC36" i="11" s="1"/>
  <c r="AB37" i="11" s="1"/>
  <c r="AX37" i="11"/>
  <c r="S37" i="11" s="1"/>
  <c r="AC37" i="11" s="1"/>
  <c r="AB38" i="11" s="1"/>
  <c r="AX38" i="11"/>
  <c r="S38" i="11" s="1"/>
  <c r="AC38" i="11" s="1"/>
  <c r="AB39" i="11" s="1"/>
  <c r="AX39" i="11"/>
  <c r="S39" i="11" s="1"/>
  <c r="AC39" i="11" s="1"/>
  <c r="AB40" i="11" s="1"/>
  <c r="AX40" i="11"/>
  <c r="S40" i="11" s="1"/>
  <c r="AC40" i="11" s="1"/>
  <c r="AB41" i="11" s="1"/>
  <c r="AX41" i="11"/>
  <c r="S41" i="11" s="1"/>
  <c r="AC41" i="11" s="1"/>
  <c r="AB42" i="11" s="1"/>
  <c r="AX42" i="11"/>
  <c r="S42" i="11" s="1"/>
  <c r="AC42" i="11" s="1"/>
  <c r="AB43" i="11" s="1"/>
  <c r="AX43" i="11"/>
  <c r="S43" i="11" s="1"/>
  <c r="AC43" i="11" s="1"/>
  <c r="AB44" i="11" s="1"/>
  <c r="AX44" i="11"/>
  <c r="S44" i="11" s="1"/>
  <c r="AC44" i="11" s="1"/>
  <c r="AB45" i="11" s="1"/>
  <c r="AX45" i="11"/>
  <c r="S45" i="11" s="1"/>
  <c r="AC45" i="11" s="1"/>
  <c r="AB46" i="11" s="1"/>
  <c r="AX46" i="11"/>
  <c r="S46" i="11" s="1"/>
  <c r="AC46" i="11" s="1"/>
  <c r="AB47" i="11" s="1"/>
  <c r="AX47" i="11"/>
  <c r="S47" i="11" s="1"/>
  <c r="AC47" i="11" s="1"/>
  <c r="AB48" i="11" s="1"/>
  <c r="AX48" i="11"/>
  <c r="S48" i="11" s="1"/>
  <c r="AC48" i="11" s="1"/>
  <c r="AB49" i="11" s="1"/>
  <c r="AX49" i="11"/>
  <c r="S49" i="11" s="1"/>
  <c r="AC49" i="11" s="1"/>
  <c r="AB50" i="11" s="1"/>
  <c r="AX50" i="11"/>
  <c r="S50" i="11" s="1"/>
  <c r="AC50" i="11" s="1"/>
  <c r="AB51" i="11" s="1"/>
  <c r="AX51" i="11"/>
  <c r="S51" i="11" s="1"/>
  <c r="AC51" i="11" s="1"/>
  <c r="AB52" i="11" s="1"/>
  <c r="AX52" i="11"/>
  <c r="S52" i="11" s="1"/>
  <c r="AC52" i="11" s="1"/>
  <c r="AB53" i="11" s="1"/>
  <c r="AX53" i="11"/>
  <c r="S53" i="11" s="1"/>
  <c r="AC53" i="11" s="1"/>
  <c r="AB54" i="11" s="1"/>
  <c r="AX54" i="11"/>
  <c r="S54" i="11" s="1"/>
  <c r="AC54" i="11" s="1"/>
  <c r="AB55" i="11" s="1"/>
  <c r="AX55" i="11"/>
  <c r="S55" i="11" s="1"/>
  <c r="AC55" i="11" s="1"/>
  <c r="AB56" i="11" s="1"/>
  <c r="AX56" i="11"/>
  <c r="S56" i="11" s="1"/>
  <c r="AC56" i="11" s="1"/>
  <c r="AB57" i="11" s="1"/>
  <c r="AX57" i="11"/>
  <c r="S57" i="11" s="1"/>
  <c r="AC57" i="11" s="1"/>
  <c r="AB58" i="11" s="1"/>
  <c r="AX58" i="11"/>
  <c r="S58" i="11" s="1"/>
  <c r="AC58" i="11" s="1"/>
  <c r="AB59" i="11" s="1"/>
  <c r="AX59" i="11"/>
  <c r="S59" i="11" s="1"/>
  <c r="AC59" i="11" s="1"/>
  <c r="AB60" i="11" s="1"/>
  <c r="AX60" i="11"/>
  <c r="S60" i="11" s="1"/>
  <c r="AC60" i="11" s="1"/>
  <c r="AB61" i="11" s="1"/>
  <c r="AX61" i="11"/>
  <c r="S61" i="11" s="1"/>
  <c r="AC61" i="11" s="1"/>
  <c r="AB62" i="11" s="1"/>
  <c r="AX62" i="11"/>
  <c r="S62" i="11" s="1"/>
  <c r="AC62" i="11" s="1"/>
  <c r="AB63" i="11" s="1"/>
  <c r="AX63" i="11"/>
  <c r="S63" i="11" s="1"/>
  <c r="AC63" i="11" s="1"/>
  <c r="AB64" i="11" s="1"/>
  <c r="AX64" i="11"/>
  <c r="S64" i="11" s="1"/>
  <c r="AC64" i="11" s="1"/>
  <c r="AB65" i="11" s="1"/>
  <c r="AX65" i="11"/>
  <c r="S65" i="11" s="1"/>
  <c r="AC65" i="11" s="1"/>
  <c r="AB66" i="11" s="1"/>
  <c r="AX66" i="11"/>
  <c r="S66" i="11" s="1"/>
  <c r="AC66" i="11" s="1"/>
  <c r="AB67" i="11" s="1"/>
  <c r="AX67" i="11"/>
  <c r="S67" i="11" s="1"/>
  <c r="AC67" i="11" s="1"/>
  <c r="AB68" i="11" s="1"/>
  <c r="AX68" i="11"/>
  <c r="S68" i="11" s="1"/>
  <c r="AC68" i="11" s="1"/>
  <c r="AB69" i="11" s="1"/>
  <c r="AX69" i="11"/>
  <c r="S69" i="11" s="1"/>
  <c r="AC69" i="11" s="1"/>
  <c r="AB70" i="11" s="1"/>
  <c r="AX70" i="11"/>
  <c r="S70" i="11" s="1"/>
  <c r="AC70" i="11" s="1"/>
  <c r="AB71" i="11" s="1"/>
  <c r="AX71" i="11"/>
  <c r="S71" i="11" s="1"/>
  <c r="AC71" i="11" s="1"/>
  <c r="AB72" i="11" s="1"/>
  <c r="AX72" i="11"/>
  <c r="S72" i="11" s="1"/>
  <c r="AC72" i="11" s="1"/>
  <c r="AB73" i="11" s="1"/>
  <c r="AX73" i="11"/>
  <c r="S73" i="11" s="1"/>
  <c r="AC73" i="11" s="1"/>
  <c r="AB74" i="11" s="1"/>
  <c r="AX74" i="11"/>
  <c r="S74" i="11" s="1"/>
  <c r="AC74" i="11" s="1"/>
  <c r="AB75" i="11" s="1"/>
  <c r="AX75" i="11"/>
  <c r="S75" i="11" s="1"/>
  <c r="AC75" i="11" s="1"/>
  <c r="AB76" i="11" s="1"/>
  <c r="AX76" i="11"/>
  <c r="S76" i="11" s="1"/>
  <c r="AC76" i="11" s="1"/>
  <c r="AB77" i="11" s="1"/>
  <c r="AX77" i="11"/>
  <c r="S77" i="11" s="1"/>
  <c r="AC77" i="11" s="1"/>
  <c r="AB78" i="11" s="1"/>
  <c r="AX78" i="11"/>
  <c r="S78" i="11" s="1"/>
  <c r="AC78" i="11" s="1"/>
  <c r="AB79" i="11" s="1"/>
  <c r="AX79" i="11"/>
  <c r="S79" i="11" s="1"/>
  <c r="AC79" i="11" s="1"/>
  <c r="AB80" i="11" s="1"/>
  <c r="AX80" i="11"/>
  <c r="S80" i="11" s="1"/>
  <c r="AC80" i="11" s="1"/>
  <c r="AB81" i="11" s="1"/>
  <c r="AX81" i="11"/>
  <c r="S81" i="11" s="1"/>
  <c r="AC81" i="11" s="1"/>
  <c r="AB82" i="11" s="1"/>
  <c r="AX82" i="11"/>
  <c r="S82" i="11" s="1"/>
  <c r="AC82" i="11" s="1"/>
  <c r="AB83" i="11" s="1"/>
  <c r="AX83" i="11"/>
  <c r="S83" i="11" s="1"/>
  <c r="AC83" i="11" s="1"/>
  <c r="AB84" i="11" s="1"/>
  <c r="AX87" i="11"/>
  <c r="S87" i="11" s="1"/>
  <c r="AC87" i="11" s="1"/>
  <c r="AB88" i="11" s="1"/>
  <c r="AX88" i="11"/>
  <c r="S88" i="11" s="1"/>
  <c r="AC88" i="11" s="1"/>
  <c r="AB89" i="11" s="1"/>
  <c r="AX86" i="11"/>
  <c r="S86" i="11" s="1"/>
  <c r="AC86" i="11" s="1"/>
  <c r="AB87" i="11" s="1"/>
  <c r="AX84" i="11"/>
  <c r="S84" i="11" s="1"/>
  <c r="AC84" i="11" s="1"/>
  <c r="AB85" i="11" s="1"/>
  <c r="AX85" i="11"/>
  <c r="S85" i="11" s="1"/>
  <c r="AC85" i="11" s="1"/>
  <c r="AB86" i="11" s="1"/>
  <c r="AJ86" i="103"/>
  <c r="AK86" i="103"/>
  <c r="AT86" i="103" s="1"/>
  <c r="AK79" i="103"/>
  <c r="AT79" i="103" s="1"/>
  <c r="AJ79" i="103"/>
  <c r="AJ73" i="103"/>
  <c r="AK73" i="103"/>
  <c r="AT73" i="103" s="1"/>
  <c r="AJ67" i="103"/>
  <c r="AK67" i="103"/>
  <c r="AT67" i="103" s="1"/>
  <c r="AJ61" i="103"/>
  <c r="AK61" i="103"/>
  <c r="AT61" i="103" s="1"/>
  <c r="AJ55" i="103"/>
  <c r="AK55" i="103"/>
  <c r="AT55" i="103" s="1"/>
  <c r="AJ49" i="103"/>
  <c r="AK49" i="103"/>
  <c r="AT49" i="103" s="1"/>
  <c r="AK43" i="103"/>
  <c r="AT43" i="103" s="1"/>
  <c r="AJ43" i="103"/>
  <c r="AJ37" i="103"/>
  <c r="AK37" i="103"/>
  <c r="AT37" i="103" s="1"/>
  <c r="AK31" i="103"/>
  <c r="AT31" i="103" s="1"/>
  <c r="AJ31" i="103"/>
  <c r="AK25" i="103"/>
  <c r="AT25" i="103" s="1"/>
  <c r="AJ25" i="103"/>
  <c r="AK19" i="103"/>
  <c r="AT19" i="103" s="1"/>
  <c r="AJ19" i="103"/>
  <c r="AK13" i="103"/>
  <c r="AT13" i="103" s="1"/>
  <c r="AJ13" i="103"/>
  <c r="AK7" i="103"/>
  <c r="AT7" i="103" s="1"/>
  <c r="AJ7" i="103"/>
  <c r="AS9" i="91"/>
  <c r="AL9" i="91"/>
  <c r="AU9" i="91" s="1"/>
  <c r="AL27" i="91"/>
  <c r="AU27" i="91" s="1"/>
  <c r="AS27" i="91"/>
  <c r="AS63" i="91"/>
  <c r="AL63" i="91"/>
  <c r="AU63" i="91" s="1"/>
  <c r="AS30" i="83"/>
  <c r="AL30" i="83"/>
  <c r="AU30" i="83" s="1"/>
  <c r="AS40" i="49"/>
  <c r="AL40" i="49"/>
  <c r="AU40" i="49" s="1"/>
  <c r="AI82" i="94"/>
  <c r="AN82" i="94"/>
  <c r="Y88" i="87"/>
  <c r="Z88" i="87" s="1"/>
  <c r="X88" i="87"/>
  <c r="AL3" i="91"/>
  <c r="AU3" i="91" s="1"/>
  <c r="AS3" i="91"/>
  <c r="AS6" i="83"/>
  <c r="AL6" i="83"/>
  <c r="AU6" i="83" s="1"/>
  <c r="AS25" i="83"/>
  <c r="AL25" i="83"/>
  <c r="AU25" i="83" s="1"/>
  <c r="AS61" i="83"/>
  <c r="AL61" i="83"/>
  <c r="AU61" i="83" s="1"/>
  <c r="AS79" i="83"/>
  <c r="AL79" i="83"/>
  <c r="AU79" i="83" s="1"/>
  <c r="AS35" i="49"/>
  <c r="AL35" i="49"/>
  <c r="AU35" i="49" s="1"/>
  <c r="AS11" i="91"/>
  <c r="AL11" i="91"/>
  <c r="AU11" i="91" s="1"/>
  <c r="AS47" i="91"/>
  <c r="AL47" i="91"/>
  <c r="AU47" i="91" s="1"/>
  <c r="AS65" i="91"/>
  <c r="AL65" i="91"/>
  <c r="AU65" i="91" s="1"/>
  <c r="AS56" i="83"/>
  <c r="AL56" i="83"/>
  <c r="AU56" i="83" s="1"/>
  <c r="AK30" i="49"/>
  <c r="AT30" i="49" s="1"/>
  <c r="AJ30" i="49"/>
  <c r="AS66" i="49"/>
  <c r="AL66" i="49"/>
  <c r="AU66" i="49" s="1"/>
  <c r="AS71" i="49"/>
  <c r="AL71" i="49"/>
  <c r="AU71" i="49" s="1"/>
  <c r="Y87" i="90"/>
  <c r="X87" i="90"/>
  <c r="Y90" i="18"/>
  <c r="X90" i="18"/>
  <c r="AK9" i="83"/>
  <c r="AT9" i="83" s="1"/>
  <c r="AJ9" i="83"/>
  <c r="AS33" i="83"/>
  <c r="AL33" i="83"/>
  <c r="AU33" i="83" s="1"/>
  <c r="AS51" i="83"/>
  <c r="AL51" i="83"/>
  <c r="AU51" i="83" s="1"/>
  <c r="AS69" i="83"/>
  <c r="AL69" i="83"/>
  <c r="AU69" i="83" s="1"/>
  <c r="AJ37" i="49"/>
  <c r="AK37" i="49"/>
  <c r="AT37" i="49" s="1"/>
  <c r="AS73" i="49"/>
  <c r="AL73" i="49"/>
  <c r="AU73" i="49" s="1"/>
  <c r="AS32" i="49"/>
  <c r="AL32" i="49"/>
  <c r="AU32" i="49" s="1"/>
  <c r="AS80" i="49"/>
  <c r="AL80" i="49"/>
  <c r="AU80" i="49" s="1"/>
  <c r="AS83" i="49"/>
  <c r="AL83" i="49"/>
  <c r="AU83" i="49" s="1"/>
  <c r="AI89" i="10"/>
  <c r="AN89" i="10"/>
  <c r="AR85" i="42"/>
  <c r="AS19" i="91"/>
  <c r="AL19" i="91"/>
  <c r="AU19" i="91" s="1"/>
  <c r="AS37" i="91"/>
  <c r="AL37" i="91"/>
  <c r="AU37" i="91" s="1"/>
  <c r="AS55" i="91"/>
  <c r="AL55" i="91"/>
  <c r="AU55" i="91" s="1"/>
  <c r="AS10" i="83"/>
  <c r="AL10" i="83"/>
  <c r="AU10" i="83" s="1"/>
  <c r="AS82" i="83"/>
  <c r="AL82" i="83"/>
  <c r="AU82" i="83" s="1"/>
  <c r="AS7" i="49"/>
  <c r="AL7" i="49"/>
  <c r="AU7" i="49" s="1"/>
  <c r="AS68" i="49"/>
  <c r="AL68" i="49"/>
  <c r="AU68" i="49" s="1"/>
  <c r="AS53" i="49"/>
  <c r="AL53" i="49"/>
  <c r="AU53" i="49" s="1"/>
  <c r="AI89" i="103"/>
  <c r="AN89" i="103"/>
  <c r="AN91" i="103" s="1"/>
  <c r="AS62" i="91"/>
  <c r="AL62" i="91"/>
  <c r="AU62" i="91" s="1"/>
  <c r="AS29" i="83"/>
  <c r="AL29" i="83"/>
  <c r="AU29" i="83" s="1"/>
  <c r="AS65" i="83"/>
  <c r="AL65" i="83"/>
  <c r="AU65" i="83" s="1"/>
  <c r="AS83" i="83"/>
  <c r="AL83" i="83"/>
  <c r="AU83" i="83" s="1"/>
  <c r="AK15" i="49"/>
  <c r="AT15" i="49" s="1"/>
  <c r="AJ15" i="49"/>
  <c r="AS33" i="49"/>
  <c r="AL33" i="49"/>
  <c r="AU33" i="49" s="1"/>
  <c r="AS51" i="49"/>
  <c r="AL51" i="49"/>
  <c r="AU51" i="49" s="1"/>
  <c r="AS69" i="49"/>
  <c r="AL69" i="49"/>
  <c r="AU69" i="49" s="1"/>
  <c r="AX89" i="11"/>
  <c r="S89" i="11" s="1"/>
  <c r="AC89" i="11" s="1"/>
  <c r="AF89" i="11"/>
  <c r="AO89" i="11" s="1"/>
  <c r="AO91" i="11" s="1"/>
  <c r="AE89" i="11"/>
  <c r="AG89" i="11"/>
  <c r="AP89" i="11" s="1"/>
  <c r="AP91" i="11" s="1"/>
  <c r="AJ85" i="103"/>
  <c r="AK85" i="103"/>
  <c r="AT85" i="103" s="1"/>
  <c r="AK78" i="103"/>
  <c r="AT78" i="103" s="1"/>
  <c r="AJ78" i="103"/>
  <c r="AJ72" i="103"/>
  <c r="AK72" i="103"/>
  <c r="AT72" i="103" s="1"/>
  <c r="AK66" i="103"/>
  <c r="AT66" i="103" s="1"/>
  <c r="AJ66" i="103"/>
  <c r="AK60" i="103"/>
  <c r="AT60" i="103" s="1"/>
  <c r="AJ60" i="103"/>
  <c r="AK54" i="103"/>
  <c r="AT54" i="103" s="1"/>
  <c r="AJ54" i="103"/>
  <c r="AK48" i="103"/>
  <c r="AT48" i="103" s="1"/>
  <c r="AJ48" i="103"/>
  <c r="AJ42" i="103"/>
  <c r="AK42" i="103"/>
  <c r="AT42" i="103" s="1"/>
  <c r="AJ36" i="103"/>
  <c r="AK36" i="103"/>
  <c r="AT36" i="103" s="1"/>
  <c r="AJ30" i="103"/>
  <c r="AK30" i="103"/>
  <c r="AT30" i="103" s="1"/>
  <c r="AK24" i="103"/>
  <c r="AT24" i="103" s="1"/>
  <c r="AJ24" i="103"/>
  <c r="AJ18" i="103"/>
  <c r="AK18" i="103"/>
  <c r="AT18" i="103" s="1"/>
  <c r="AJ12" i="103"/>
  <c r="AK12" i="103"/>
  <c r="AT12" i="103" s="1"/>
  <c r="AK6" i="103"/>
  <c r="AT6" i="103" s="1"/>
  <c r="AJ6" i="103"/>
  <c r="AS45" i="91"/>
  <c r="AL45" i="91"/>
  <c r="AU45" i="91" s="1"/>
  <c r="AS81" i="91"/>
  <c r="AL81" i="91"/>
  <c r="AU81" i="91" s="1"/>
  <c r="AS12" i="83"/>
  <c r="AL12" i="83"/>
  <c r="AU12" i="83" s="1"/>
  <c r="AS48" i="83"/>
  <c r="AL48" i="83"/>
  <c r="AU48" i="83" s="1"/>
  <c r="AS66" i="83"/>
  <c r="AL66" i="83"/>
  <c r="AU66" i="83" s="1"/>
  <c r="AS84" i="83"/>
  <c r="AL84" i="83"/>
  <c r="AU84" i="83" s="1"/>
  <c r="AR84" i="35"/>
  <c r="AS22" i="49"/>
  <c r="AL22" i="49"/>
  <c r="AU22" i="49" s="1"/>
  <c r="AS58" i="49"/>
  <c r="AL58" i="49"/>
  <c r="AU58" i="49" s="1"/>
  <c r="AS76" i="49"/>
  <c r="AL76" i="49"/>
  <c r="AU76" i="49" s="1"/>
  <c r="AS10" i="91"/>
  <c r="AL10" i="91"/>
  <c r="AU10" i="91" s="1"/>
  <c r="AS46" i="91"/>
  <c r="AL46" i="91"/>
  <c r="AU46" i="91" s="1"/>
  <c r="AS64" i="91"/>
  <c r="AL64" i="91"/>
  <c r="AU64" i="91" s="1"/>
  <c r="AS49" i="83"/>
  <c r="AL49" i="83"/>
  <c r="AU49" i="83" s="1"/>
  <c r="AS67" i="83"/>
  <c r="AL67" i="83"/>
  <c r="AU67" i="83" s="1"/>
  <c r="AS87" i="83"/>
  <c r="AL87" i="83"/>
  <c r="AU87" i="83" s="1"/>
  <c r="AI85" i="98"/>
  <c r="AN85" i="98"/>
  <c r="AS17" i="49"/>
  <c r="AL17" i="49"/>
  <c r="AU17" i="49" s="1"/>
  <c r="AS65" i="49"/>
  <c r="AL65" i="49"/>
  <c r="AU65" i="49" s="1"/>
  <c r="AS17" i="91"/>
  <c r="AL17" i="91"/>
  <c r="AU17" i="91" s="1"/>
  <c r="AS35" i="91"/>
  <c r="AL35" i="91"/>
  <c r="AU35" i="91" s="1"/>
  <c r="AS53" i="91"/>
  <c r="AL53" i="91"/>
  <c r="AU53" i="91" s="1"/>
  <c r="AS88" i="91"/>
  <c r="AL88" i="91"/>
  <c r="AU88" i="91" s="1"/>
  <c r="AS20" i="83"/>
  <c r="AL20" i="83"/>
  <c r="AU20" i="83" s="1"/>
  <c r="AS38" i="83"/>
  <c r="AL38" i="83"/>
  <c r="AU38" i="83" s="1"/>
  <c r="AS74" i="83"/>
  <c r="AL74" i="83"/>
  <c r="AU74" i="83" s="1"/>
  <c r="AJ36" i="49"/>
  <c r="AS86" i="49"/>
  <c r="AL86" i="49"/>
  <c r="AU86" i="49" s="1"/>
  <c r="AI86" i="90"/>
  <c r="AN86" i="90"/>
  <c r="Y83" i="102"/>
  <c r="X83" i="102"/>
  <c r="Y84" i="50"/>
  <c r="Z84" i="50"/>
  <c r="X84" i="50"/>
  <c r="AS48" i="91"/>
  <c r="AL48" i="91"/>
  <c r="AU48" i="91" s="1"/>
  <c r="AK5" i="49"/>
  <c r="AT5" i="49" s="1"/>
  <c r="AJ5" i="49"/>
  <c r="AS43" i="49"/>
  <c r="AL43" i="49"/>
  <c r="AU43" i="49" s="1"/>
  <c r="AS44" i="49"/>
  <c r="AL44" i="49"/>
  <c r="AU44" i="49" s="1"/>
  <c r="AS81" i="49"/>
  <c r="AL81" i="49"/>
  <c r="AU81" i="49" s="1"/>
  <c r="AR84" i="43"/>
  <c r="AS7" i="91"/>
  <c r="AL7" i="91"/>
  <c r="AU7" i="91" s="1"/>
  <c r="AS61" i="91"/>
  <c r="AL61" i="91"/>
  <c r="AU61" i="91" s="1"/>
  <c r="AS28" i="83"/>
  <c r="AL28" i="83"/>
  <c r="AU28" i="83" s="1"/>
  <c r="AS46" i="83"/>
  <c r="AL46" i="83"/>
  <c r="AU46" i="83" s="1"/>
  <c r="AS64" i="83"/>
  <c r="AL64" i="83"/>
  <c r="AU64" i="83" s="1"/>
  <c r="AS26" i="49"/>
  <c r="AL26" i="49"/>
  <c r="AU26" i="49" s="1"/>
  <c r="AS8" i="91"/>
  <c r="AL8" i="91"/>
  <c r="AU8" i="91" s="1"/>
  <c r="AS26" i="91"/>
  <c r="AL26" i="91"/>
  <c r="AU26" i="91" s="1"/>
  <c r="AS44" i="91"/>
  <c r="AL44" i="91"/>
  <c r="AU44" i="91" s="1"/>
  <c r="AS80" i="91"/>
  <c r="AL80" i="91"/>
  <c r="AU80" i="91" s="1"/>
  <c r="AS11" i="83"/>
  <c r="AL11" i="83"/>
  <c r="AU11" i="83" s="1"/>
  <c r="AS47" i="83"/>
  <c r="AL47" i="83"/>
  <c r="AU47" i="83" s="1"/>
  <c r="AS59" i="49"/>
  <c r="AL59" i="49"/>
  <c r="AU59" i="49" s="1"/>
  <c r="AJ84" i="103"/>
  <c r="AK84" i="103"/>
  <c r="AT84" i="103" s="1"/>
  <c r="AJ77" i="103"/>
  <c r="AK77" i="103"/>
  <c r="AT77" i="103" s="1"/>
  <c r="AK71" i="103"/>
  <c r="AT71" i="103" s="1"/>
  <c r="AJ71" i="103"/>
  <c r="AJ65" i="103"/>
  <c r="AK65" i="103"/>
  <c r="AT65" i="103" s="1"/>
  <c r="AJ59" i="103"/>
  <c r="AK59" i="103"/>
  <c r="AT59" i="103" s="1"/>
  <c r="AK53" i="103"/>
  <c r="AT53" i="103" s="1"/>
  <c r="AJ53" i="103"/>
  <c r="AJ47" i="103"/>
  <c r="AK47" i="103"/>
  <c r="AT47" i="103" s="1"/>
  <c r="AK41" i="103"/>
  <c r="AT41" i="103" s="1"/>
  <c r="AJ41" i="103"/>
  <c r="AK35" i="103"/>
  <c r="AT35" i="103" s="1"/>
  <c r="AJ35" i="103"/>
  <c r="AJ29" i="103"/>
  <c r="AK29" i="103"/>
  <c r="AT29" i="103" s="1"/>
  <c r="AK23" i="103"/>
  <c r="AT23" i="103" s="1"/>
  <c r="AJ23" i="103"/>
  <c r="AJ17" i="103"/>
  <c r="AK17" i="103"/>
  <c r="AT17" i="103" s="1"/>
  <c r="AK11" i="103"/>
  <c r="AT11" i="103" s="1"/>
  <c r="AJ11" i="103"/>
  <c r="AJ3" i="103"/>
  <c r="AB4" i="103"/>
  <c r="AS15" i="91"/>
  <c r="AL15" i="91"/>
  <c r="AU15" i="91" s="1"/>
  <c r="AS33" i="91"/>
  <c r="AL33" i="91"/>
  <c r="AU33" i="91" s="1"/>
  <c r="AS51" i="91"/>
  <c r="AL51" i="91"/>
  <c r="AU51" i="91" s="1"/>
  <c r="AS69" i="91"/>
  <c r="AL69" i="91"/>
  <c r="AU69" i="91" s="1"/>
  <c r="AS18" i="83"/>
  <c r="AL18" i="83"/>
  <c r="AU18" i="83" s="1"/>
  <c r="AS54" i="83"/>
  <c r="AL54" i="83"/>
  <c r="AU54" i="83" s="1"/>
  <c r="AS72" i="83"/>
  <c r="AL72" i="83"/>
  <c r="AU72" i="83" s="1"/>
  <c r="AJ3" i="49"/>
  <c r="AB4" i="49"/>
  <c r="AS46" i="49"/>
  <c r="AL46" i="49"/>
  <c r="AU46" i="49" s="1"/>
  <c r="AL64" i="49"/>
  <c r="AU64" i="49" s="1"/>
  <c r="AS64" i="49"/>
  <c r="AS77" i="49"/>
  <c r="AL77" i="49"/>
  <c r="AU77" i="49" s="1"/>
  <c r="Y83" i="94"/>
  <c r="X83" i="94"/>
  <c r="Z83" i="94" s="1"/>
  <c r="AI87" i="87"/>
  <c r="AN87" i="87"/>
  <c r="AS28" i="91"/>
  <c r="AL28" i="91"/>
  <c r="AU28" i="91" s="1"/>
  <c r="AS82" i="91"/>
  <c r="AL82" i="91"/>
  <c r="AU82" i="91" s="1"/>
  <c r="AS13" i="83"/>
  <c r="AL13" i="83"/>
  <c r="AU13" i="83" s="1"/>
  <c r="AS31" i="83"/>
  <c r="AL31" i="83"/>
  <c r="AU31" i="83" s="1"/>
  <c r="AS13" i="49"/>
  <c r="AL13" i="49"/>
  <c r="AU13" i="49" s="1"/>
  <c r="AS23" i="49"/>
  <c r="AL23" i="49"/>
  <c r="AU23" i="49" s="1"/>
  <c r="AS41" i="49"/>
  <c r="AL41" i="49"/>
  <c r="AU41" i="49" s="1"/>
  <c r="AS71" i="91"/>
  <c r="AL71" i="91"/>
  <c r="AU71" i="91" s="1"/>
  <c r="AS26" i="83"/>
  <c r="AL26" i="83"/>
  <c r="AU26" i="83" s="1"/>
  <c r="AS62" i="83"/>
  <c r="AL62" i="83"/>
  <c r="AU62" i="83" s="1"/>
  <c r="AS80" i="83"/>
  <c r="AL80" i="83"/>
  <c r="AU80" i="83" s="1"/>
  <c r="AK6" i="49"/>
  <c r="AT6" i="49" s="1"/>
  <c r="AJ6" i="49"/>
  <c r="AS54" i="49"/>
  <c r="AL54" i="49"/>
  <c r="AU54" i="49" s="1"/>
  <c r="AS72" i="49"/>
  <c r="AL72" i="49"/>
  <c r="AU72" i="49" s="1"/>
  <c r="AS30" i="91"/>
  <c r="AL30" i="91"/>
  <c r="AU30" i="91" s="1"/>
  <c r="AS18" i="91"/>
  <c r="AL18" i="91"/>
  <c r="AU18" i="91" s="1"/>
  <c r="AS72" i="91"/>
  <c r="AL72" i="91"/>
  <c r="AU72" i="91" s="1"/>
  <c r="AS36" i="91"/>
  <c r="AL36" i="91"/>
  <c r="AU36" i="91" s="1"/>
  <c r="AS75" i="83"/>
  <c r="AL75" i="83"/>
  <c r="AU75" i="83" s="1"/>
  <c r="AS43" i="91"/>
  <c r="AL43" i="91"/>
  <c r="AU43" i="91" s="1"/>
  <c r="AS79" i="91"/>
  <c r="AL79" i="91"/>
  <c r="AU79" i="91" s="1"/>
  <c r="Y87" i="82"/>
  <c r="Z87" i="82"/>
  <c r="X87" i="82"/>
  <c r="AS16" i="83"/>
  <c r="AL16" i="83"/>
  <c r="AU16" i="83" s="1"/>
  <c r="AL34" i="83"/>
  <c r="AU34" i="83" s="1"/>
  <c r="AS34" i="83"/>
  <c r="AI89" i="83"/>
  <c r="AN89" i="83"/>
  <c r="AN91" i="83" s="1"/>
  <c r="AS14" i="49"/>
  <c r="AL14" i="49"/>
  <c r="AU14" i="49" s="1"/>
  <c r="AH85" i="43"/>
  <c r="AQ85" i="43" s="1"/>
  <c r="AS14" i="91"/>
  <c r="AL14" i="91"/>
  <c r="AU14" i="91" s="1"/>
  <c r="AS50" i="91"/>
  <c r="AL50" i="91"/>
  <c r="AU50" i="91" s="1"/>
  <c r="AS68" i="91"/>
  <c r="AL68" i="91"/>
  <c r="AU68" i="91" s="1"/>
  <c r="AS35" i="83"/>
  <c r="AL35" i="83"/>
  <c r="AU35" i="83" s="1"/>
  <c r="AS53" i="83"/>
  <c r="AL53" i="83"/>
  <c r="AU53" i="83" s="1"/>
  <c r="AK89" i="83"/>
  <c r="AT89" i="83" s="1"/>
  <c r="AS21" i="49"/>
  <c r="AL21" i="49"/>
  <c r="AU21" i="49" s="1"/>
  <c r="AS39" i="49"/>
  <c r="AL39" i="49"/>
  <c r="AU39" i="49" s="1"/>
  <c r="AS57" i="49"/>
  <c r="AL57" i="49"/>
  <c r="AU57" i="49" s="1"/>
  <c r="AK89" i="103"/>
  <c r="AT89" i="103" s="1"/>
  <c r="AJ89" i="103"/>
  <c r="AS89" i="103" s="1"/>
  <c r="AK82" i="103"/>
  <c r="AT82" i="103" s="1"/>
  <c r="AJ82" i="103"/>
  <c r="AJ76" i="103"/>
  <c r="AK76" i="103"/>
  <c r="AT76" i="103" s="1"/>
  <c r="AK70" i="103"/>
  <c r="AT70" i="103" s="1"/>
  <c r="AJ70" i="103"/>
  <c r="AK64" i="103"/>
  <c r="AT64" i="103" s="1"/>
  <c r="AJ64" i="103"/>
  <c r="AJ58" i="103"/>
  <c r="AK58" i="103"/>
  <c r="AT58" i="103" s="1"/>
  <c r="AK52" i="103"/>
  <c r="AT52" i="103" s="1"/>
  <c r="AJ52" i="103"/>
  <c r="AK46" i="103"/>
  <c r="AT46" i="103" s="1"/>
  <c r="AJ46" i="103"/>
  <c r="AK40" i="103"/>
  <c r="AT40" i="103" s="1"/>
  <c r="AJ40" i="103"/>
  <c r="AK34" i="103"/>
  <c r="AT34" i="103" s="1"/>
  <c r="AJ34" i="103"/>
  <c r="AK28" i="103"/>
  <c r="AT28" i="103" s="1"/>
  <c r="AJ28" i="103"/>
  <c r="AK22" i="103"/>
  <c r="AT22" i="103" s="1"/>
  <c r="AJ22" i="103"/>
  <c r="AK16" i="103"/>
  <c r="AT16" i="103" s="1"/>
  <c r="AJ16" i="103"/>
  <c r="AK10" i="103"/>
  <c r="AT10" i="103" s="1"/>
  <c r="AJ10" i="103"/>
  <c r="AJ5" i="103"/>
  <c r="AK5" i="103"/>
  <c r="AT5" i="103" s="1"/>
  <c r="AS36" i="83"/>
  <c r="AL36" i="83"/>
  <c r="AU36" i="83" s="1"/>
  <c r="AK9" i="49"/>
  <c r="AT9" i="49" s="1"/>
  <c r="AJ9" i="49"/>
  <c r="AS28" i="49"/>
  <c r="AL28" i="49"/>
  <c r="AU28" i="49" s="1"/>
  <c r="AS16" i="91"/>
  <c r="AL16" i="91"/>
  <c r="AU16" i="91" s="1"/>
  <c r="AS34" i="91"/>
  <c r="AL34" i="91"/>
  <c r="AU34" i="91" s="1"/>
  <c r="AS52" i="91"/>
  <c r="AL52" i="91"/>
  <c r="AU52" i="91" s="1"/>
  <c r="AL37" i="83"/>
  <c r="AU37" i="83" s="1"/>
  <c r="AS37" i="83"/>
  <c r="AS73" i="83"/>
  <c r="AL73" i="83"/>
  <c r="AU73" i="83" s="1"/>
  <c r="AS23" i="91"/>
  <c r="AL23" i="91"/>
  <c r="AU23" i="91" s="1"/>
  <c r="AS41" i="91"/>
  <c r="AL41" i="91"/>
  <c r="AU41" i="91" s="1"/>
  <c r="AS77" i="91"/>
  <c r="AL77" i="91"/>
  <c r="AU77" i="91" s="1"/>
  <c r="AK8" i="83"/>
  <c r="AT8" i="83" s="1"/>
  <c r="AJ8" i="83"/>
  <c r="AS44" i="83"/>
  <c r="AL44" i="83"/>
  <c r="AU44" i="83" s="1"/>
  <c r="AK11" i="49"/>
  <c r="AT11" i="49" s="1"/>
  <c r="AJ11" i="49"/>
  <c r="AS60" i="49"/>
  <c r="AL60" i="49"/>
  <c r="AU60" i="49" s="1"/>
  <c r="AS56" i="49"/>
  <c r="AL56" i="49"/>
  <c r="AU56" i="49" s="1"/>
  <c r="AS87" i="49"/>
  <c r="AL87" i="49"/>
  <c r="AU87" i="49" s="1"/>
  <c r="AI85" i="99"/>
  <c r="AN85" i="99"/>
  <c r="AJ15" i="83"/>
  <c r="AK15" i="83"/>
  <c r="AT15" i="83" s="1"/>
  <c r="AS21" i="83"/>
  <c r="AL21" i="83"/>
  <c r="AU21" i="83" s="1"/>
  <c r="AS39" i="83"/>
  <c r="AL39" i="83"/>
  <c r="AU39" i="83" s="1"/>
  <c r="AS57" i="83"/>
  <c r="AL57" i="83"/>
  <c r="AU57" i="83" s="1"/>
  <c r="AS79" i="49"/>
  <c r="AL79" i="49"/>
  <c r="AU79" i="49" s="1"/>
  <c r="AS24" i="91"/>
  <c r="AL24" i="91"/>
  <c r="AU24" i="91" s="1"/>
  <c r="AJ19" i="49"/>
  <c r="AK19" i="49"/>
  <c r="AT19" i="49" s="1"/>
  <c r="AS49" i="49"/>
  <c r="AL49" i="49"/>
  <c r="AU49" i="49" s="1"/>
  <c r="AS85" i="49"/>
  <c r="AL85" i="49"/>
  <c r="AU85" i="49" s="1"/>
  <c r="AS62" i="49"/>
  <c r="AL62" i="49"/>
  <c r="AU62" i="49" s="1"/>
  <c r="AI84" i="85"/>
  <c r="AN84" i="85"/>
  <c r="AS31" i="91"/>
  <c r="AL31" i="91"/>
  <c r="AU31" i="91" s="1"/>
  <c r="AS49" i="91"/>
  <c r="AL49" i="91"/>
  <c r="AU49" i="91" s="1"/>
  <c r="AI86" i="82"/>
  <c r="AN86" i="82"/>
  <c r="AS52" i="83"/>
  <c r="AL52" i="83"/>
  <c r="AU52" i="83" s="1"/>
  <c r="AS70" i="83"/>
  <c r="AL70" i="83"/>
  <c r="AU70" i="83" s="1"/>
  <c r="AS85" i="83"/>
  <c r="AL85" i="83"/>
  <c r="AU85" i="83" s="1"/>
  <c r="AS38" i="49"/>
  <c r="AL38" i="49"/>
  <c r="AU38" i="49" s="1"/>
  <c r="Z85" i="43"/>
  <c r="AH86" i="42"/>
  <c r="AQ86" i="42" s="1"/>
  <c r="AS32" i="91"/>
  <c r="AL32" i="91"/>
  <c r="AU32" i="91" s="1"/>
  <c r="AS85" i="91"/>
  <c r="AL85" i="91"/>
  <c r="AU85" i="91" s="1"/>
  <c r="AS17" i="83"/>
  <c r="AL17" i="83"/>
  <c r="AU17" i="83" s="1"/>
  <c r="AS71" i="83"/>
  <c r="AL71" i="83"/>
  <c r="AU71" i="83" s="1"/>
  <c r="Z85" i="35"/>
  <c r="AH85" i="35"/>
  <c r="AQ85" i="35" s="1"/>
  <c r="AS63" i="49"/>
  <c r="AL63" i="49"/>
  <c r="AU63" i="49" s="1"/>
  <c r="AJ88" i="103"/>
  <c r="AK88" i="103"/>
  <c r="AT88" i="103" s="1"/>
  <c r="AK81" i="103"/>
  <c r="AT81" i="103" s="1"/>
  <c r="AJ81" i="103"/>
  <c r="AK75" i="103"/>
  <c r="AT75" i="103" s="1"/>
  <c r="AJ75" i="103"/>
  <c r="AK69" i="103"/>
  <c r="AT69" i="103" s="1"/>
  <c r="AJ69" i="103"/>
  <c r="AK63" i="103"/>
  <c r="AT63" i="103" s="1"/>
  <c r="AJ63" i="103"/>
  <c r="AK57" i="103"/>
  <c r="AT57" i="103" s="1"/>
  <c r="AJ57" i="103"/>
  <c r="AK51" i="103"/>
  <c r="AT51" i="103" s="1"/>
  <c r="AJ51" i="103"/>
  <c r="AK45" i="103"/>
  <c r="AT45" i="103" s="1"/>
  <c r="AJ45" i="103"/>
  <c r="AJ39" i="103"/>
  <c r="AK39" i="103"/>
  <c r="AT39" i="103" s="1"/>
  <c r="AJ33" i="103"/>
  <c r="AK33" i="103"/>
  <c r="AT33" i="103" s="1"/>
  <c r="AK27" i="103"/>
  <c r="AT27" i="103" s="1"/>
  <c r="AJ27" i="103"/>
  <c r="AK21" i="103"/>
  <c r="AT21" i="103" s="1"/>
  <c r="AJ21" i="103"/>
  <c r="AJ15" i="103"/>
  <c r="AK15" i="103"/>
  <c r="AT15" i="103" s="1"/>
  <c r="AK9" i="103"/>
  <c r="AT9" i="103" s="1"/>
  <c r="AJ9" i="103"/>
  <c r="AK83" i="103"/>
  <c r="AT83" i="103" s="1"/>
  <c r="AJ83" i="103"/>
  <c r="AS39" i="91"/>
  <c r="AL39" i="91"/>
  <c r="AU39" i="91" s="1"/>
  <c r="AL42" i="83"/>
  <c r="AU42" i="83" s="1"/>
  <c r="AS42" i="83"/>
  <c r="AS78" i="83"/>
  <c r="AL78" i="83"/>
  <c r="AU78" i="83" s="1"/>
  <c r="AI88" i="41"/>
  <c r="AN88" i="41"/>
  <c r="AS34" i="49"/>
  <c r="AL34" i="49"/>
  <c r="AU34" i="49" s="1"/>
  <c r="AE88" i="55"/>
  <c r="W89" i="55"/>
  <c r="AF88" i="55"/>
  <c r="AO88" i="55" s="1"/>
  <c r="AG88" i="55"/>
  <c r="AP88" i="55" s="1"/>
  <c r="AR84" i="48"/>
  <c r="AS70" i="91"/>
  <c r="AL70" i="91"/>
  <c r="AU70" i="91" s="1"/>
  <c r="AS87" i="91"/>
  <c r="AL87" i="91"/>
  <c r="AU87" i="91" s="1"/>
  <c r="AS19" i="83"/>
  <c r="AL19" i="83"/>
  <c r="AU19" i="83" s="1"/>
  <c r="AS55" i="83"/>
  <c r="AL55" i="83"/>
  <c r="AU55" i="83" s="1"/>
  <c r="Y86" i="98"/>
  <c r="Z86" i="98"/>
  <c r="X86" i="98"/>
  <c r="AS29" i="49"/>
  <c r="AL29" i="49"/>
  <c r="AU29" i="49" s="1"/>
  <c r="AL47" i="49"/>
  <c r="AU47" i="49" s="1"/>
  <c r="AS47" i="49"/>
  <c r="AS6" i="91"/>
  <c r="AL6" i="91"/>
  <c r="AU6" i="91" s="1"/>
  <c r="AS59" i="91"/>
  <c r="AL59" i="91"/>
  <c r="AU59" i="91" s="1"/>
  <c r="AJ14" i="83"/>
  <c r="AS50" i="83"/>
  <c r="AL50" i="83"/>
  <c r="AU50" i="83" s="1"/>
  <c r="AS88" i="83"/>
  <c r="AL88" i="83"/>
  <c r="AU88" i="83" s="1"/>
  <c r="AK18" i="49"/>
  <c r="AT18" i="49" s="1"/>
  <c r="AJ18" i="49"/>
  <c r="AS42" i="49"/>
  <c r="AL42" i="49"/>
  <c r="AU42" i="49" s="1"/>
  <c r="AS78" i="49"/>
  <c r="AL78" i="49"/>
  <c r="AU78" i="49" s="1"/>
  <c r="AI89" i="18"/>
  <c r="AN89" i="18"/>
  <c r="Y86" i="99"/>
  <c r="Z86" i="99"/>
  <c r="X86" i="99"/>
  <c r="AS84" i="91"/>
  <c r="AL84" i="91"/>
  <c r="AU84" i="91" s="1"/>
  <c r="AI83" i="50"/>
  <c r="AN83" i="50"/>
  <c r="AS54" i="91"/>
  <c r="AL54" i="91"/>
  <c r="AU54" i="91" s="1"/>
  <c r="AS86" i="83"/>
  <c r="AL86" i="83"/>
  <c r="AU86" i="83" s="1"/>
  <c r="AH85" i="48"/>
  <c r="AQ85" i="48" s="1"/>
  <c r="AJ12" i="49"/>
  <c r="AK12" i="49"/>
  <c r="AT12" i="49" s="1"/>
  <c r="AS61" i="49"/>
  <c r="AL61" i="49"/>
  <c r="AU61" i="49" s="1"/>
  <c r="Y85" i="85"/>
  <c r="Z85" i="85"/>
  <c r="X85" i="85"/>
  <c r="AS25" i="91"/>
  <c r="AL25" i="91"/>
  <c r="AU25" i="91" s="1"/>
  <c r="AS42" i="91"/>
  <c r="AL42" i="91"/>
  <c r="AU42" i="91" s="1"/>
  <c r="AJ5" i="91"/>
  <c r="AK5" i="91"/>
  <c r="AT5" i="91" s="1"/>
  <c r="AS60" i="91"/>
  <c r="AL60" i="91"/>
  <c r="AU60" i="91" s="1"/>
  <c r="AS78" i="91"/>
  <c r="AL78" i="91"/>
  <c r="AU78" i="91" s="1"/>
  <c r="AS27" i="83"/>
  <c r="AL27" i="83"/>
  <c r="AU27" i="83" s="1"/>
  <c r="AS45" i="83"/>
  <c r="AL45" i="83"/>
  <c r="AU45" i="83" s="1"/>
  <c r="AS81" i="83"/>
  <c r="AL81" i="83"/>
  <c r="AU81" i="83" s="1"/>
  <c r="AJ25" i="49"/>
  <c r="AK25" i="49"/>
  <c r="AT25" i="49" s="1"/>
  <c r="AS67" i="49"/>
  <c r="AL67" i="49"/>
  <c r="AU67" i="49" s="1"/>
  <c r="AS82" i="49"/>
  <c r="AL82" i="49"/>
  <c r="AU82" i="49" s="1"/>
  <c r="Y90" i="10"/>
  <c r="X90" i="10"/>
  <c r="AS13" i="91"/>
  <c r="AL13" i="91"/>
  <c r="AU13" i="91" s="1"/>
  <c r="AS67" i="91"/>
  <c r="AL67" i="91"/>
  <c r="AU67" i="91" s="1"/>
  <c r="AS86" i="91"/>
  <c r="AL86" i="91"/>
  <c r="AU86" i="91" s="1"/>
  <c r="AL7" i="83"/>
  <c r="AU7" i="83" s="1"/>
  <c r="AS7" i="83"/>
  <c r="AS22" i="83"/>
  <c r="AL22" i="83"/>
  <c r="AU22" i="83" s="1"/>
  <c r="AS58" i="83"/>
  <c r="AL58" i="83"/>
  <c r="AU58" i="83" s="1"/>
  <c r="AI89" i="91"/>
  <c r="AN89" i="91"/>
  <c r="AN91" i="91" s="1"/>
  <c r="AS50" i="49"/>
  <c r="AL50" i="49"/>
  <c r="AU50" i="49" s="1"/>
  <c r="AS75" i="49"/>
  <c r="AL75" i="49"/>
  <c r="AU75" i="49" s="1"/>
  <c r="AR88" i="11"/>
  <c r="Z86" i="42"/>
  <c r="AS74" i="91"/>
  <c r="AL74" i="91"/>
  <c r="AU74" i="91" s="1"/>
  <c r="AS3" i="83"/>
  <c r="AL3" i="83"/>
  <c r="AU3" i="83" s="1"/>
  <c r="AS23" i="83"/>
  <c r="AL23" i="83"/>
  <c r="AU23" i="83" s="1"/>
  <c r="AS59" i="83"/>
  <c r="AL59" i="83"/>
  <c r="AU59" i="83" s="1"/>
  <c r="AS77" i="83"/>
  <c r="AL77" i="83"/>
  <c r="AU77" i="83" s="1"/>
  <c r="AS27" i="49"/>
  <c r="AL27" i="49"/>
  <c r="AU27" i="49" s="1"/>
  <c r="AS45" i="49"/>
  <c r="AL45" i="49"/>
  <c r="AU45" i="49" s="1"/>
  <c r="AR89" i="49"/>
  <c r="AR91" i="49" s="1"/>
  <c r="AL89" i="49"/>
  <c r="AU89" i="49" s="1"/>
  <c r="AK87" i="103"/>
  <c r="AT87" i="103" s="1"/>
  <c r="AJ87" i="103"/>
  <c r="AK80" i="103"/>
  <c r="AT80" i="103" s="1"/>
  <c r="AJ80" i="103"/>
  <c r="AK74" i="103"/>
  <c r="AT74" i="103" s="1"/>
  <c r="AJ74" i="103"/>
  <c r="AJ68" i="103"/>
  <c r="AK68" i="103"/>
  <c r="AT68" i="103" s="1"/>
  <c r="AK62" i="103"/>
  <c r="AT62" i="103" s="1"/>
  <c r="AJ62" i="103"/>
  <c r="AK56" i="103"/>
  <c r="AT56" i="103" s="1"/>
  <c r="AJ56" i="103"/>
  <c r="AK50" i="103"/>
  <c r="AT50" i="103" s="1"/>
  <c r="AJ50" i="103"/>
  <c r="AK44" i="103"/>
  <c r="AT44" i="103" s="1"/>
  <c r="AJ44" i="103"/>
  <c r="AK38" i="103"/>
  <c r="AT38" i="103" s="1"/>
  <c r="AJ38" i="103"/>
  <c r="AK32" i="103"/>
  <c r="AT32" i="103" s="1"/>
  <c r="AJ32" i="103"/>
  <c r="AK26" i="103"/>
  <c r="AT26" i="103" s="1"/>
  <c r="AJ26" i="103"/>
  <c r="AK20" i="103"/>
  <c r="AT20" i="103" s="1"/>
  <c r="AJ20" i="103"/>
  <c r="AK14" i="103"/>
  <c r="AT14" i="103" s="1"/>
  <c r="AJ14" i="103"/>
  <c r="AJ8" i="103"/>
  <c r="AK8" i="103"/>
  <c r="AT8" i="103" s="1"/>
  <c r="AS21" i="91"/>
  <c r="AL21" i="91"/>
  <c r="AU21" i="91" s="1"/>
  <c r="AS57" i="91"/>
  <c r="AL57" i="91"/>
  <c r="AU57" i="91" s="1"/>
  <c r="AS75" i="91"/>
  <c r="AL75" i="91"/>
  <c r="AU75" i="91" s="1"/>
  <c r="AS5" i="83"/>
  <c r="AL5" i="83"/>
  <c r="AU5" i="83" s="1"/>
  <c r="AS24" i="83"/>
  <c r="AL24" i="83"/>
  <c r="AU24" i="83" s="1"/>
  <c r="AS60" i="83"/>
  <c r="AL60" i="83"/>
  <c r="AU60" i="83" s="1"/>
  <c r="Y89" i="41"/>
  <c r="X89" i="41"/>
  <c r="Z89" i="41" s="1"/>
  <c r="AS16" i="49"/>
  <c r="AL16" i="49"/>
  <c r="AU16" i="49" s="1"/>
  <c r="AS52" i="49"/>
  <c r="AL52" i="49"/>
  <c r="AU52" i="49" s="1"/>
  <c r="AS70" i="49"/>
  <c r="AL70" i="49"/>
  <c r="AU70" i="49" s="1"/>
  <c r="AJ4" i="91"/>
  <c r="AK4" i="91"/>
  <c r="AT4" i="91" s="1"/>
  <c r="AT91" i="91" s="1"/>
  <c r="AS22" i="91"/>
  <c r="AL22" i="91"/>
  <c r="AU22" i="91" s="1"/>
  <c r="AL40" i="91"/>
  <c r="AU40" i="91" s="1"/>
  <c r="AS40" i="91"/>
  <c r="AS58" i="91"/>
  <c r="AL58" i="91"/>
  <c r="AU58" i="91" s="1"/>
  <c r="AS76" i="91"/>
  <c r="AL76" i="91"/>
  <c r="AU76" i="91" s="1"/>
  <c r="AS43" i="83"/>
  <c r="AL43" i="83"/>
  <c r="AU43" i="83" s="1"/>
  <c r="AS10" i="49"/>
  <c r="AL10" i="49"/>
  <c r="AU10" i="49" s="1"/>
  <c r="AS29" i="91"/>
  <c r="AL29" i="91"/>
  <c r="AU29" i="91" s="1"/>
  <c r="AS83" i="91"/>
  <c r="AL83" i="91"/>
  <c r="AU83" i="91" s="1"/>
  <c r="AS32" i="83"/>
  <c r="AL32" i="83"/>
  <c r="AU32" i="83" s="1"/>
  <c r="AS68" i="83"/>
  <c r="AL68" i="83"/>
  <c r="AU68" i="83" s="1"/>
  <c r="AJ24" i="49"/>
  <c r="AK24" i="49"/>
  <c r="AT24" i="49" s="1"/>
  <c r="AS48" i="49"/>
  <c r="AL48" i="49"/>
  <c r="AU48" i="49" s="1"/>
  <c r="AS84" i="49"/>
  <c r="AL84" i="49"/>
  <c r="AU84" i="49" s="1"/>
  <c r="AS74" i="49"/>
  <c r="AL74" i="49"/>
  <c r="AU74" i="49" s="1"/>
  <c r="AS88" i="49"/>
  <c r="AL88" i="49"/>
  <c r="AU88" i="49" s="1"/>
  <c r="AI82" i="102"/>
  <c r="AP82" i="102"/>
  <c r="AX89" i="41" l="1"/>
  <c r="S89" i="41" s="1"/>
  <c r="AC89" i="41" s="1"/>
  <c r="AG89" i="41"/>
  <c r="AP89" i="41" s="1"/>
  <c r="AP91" i="41" s="1"/>
  <c r="AF89" i="41"/>
  <c r="AO89" i="41" s="1"/>
  <c r="AO91" i="41" s="1"/>
  <c r="AE89" i="41"/>
  <c r="W89" i="87"/>
  <c r="AG88" i="87"/>
  <c r="AP88" i="87" s="1"/>
  <c r="AF88" i="87"/>
  <c r="AO88" i="87" s="1"/>
  <c r="AE88" i="87"/>
  <c r="W84" i="94"/>
  <c r="AG83" i="94"/>
  <c r="AP83" i="94" s="1"/>
  <c r="AF83" i="94"/>
  <c r="AO83" i="94" s="1"/>
  <c r="AE83" i="94"/>
  <c r="AS8" i="103"/>
  <c r="AL8" i="103"/>
  <c r="AU8" i="103" s="1"/>
  <c r="AS24" i="49"/>
  <c r="AL24" i="49"/>
  <c r="AU24" i="49" s="1"/>
  <c r="AS20" i="103"/>
  <c r="AL20" i="103"/>
  <c r="AU20" i="103" s="1"/>
  <c r="AS38" i="103"/>
  <c r="AL38" i="103"/>
  <c r="AU38" i="103" s="1"/>
  <c r="AS56" i="103"/>
  <c r="AL56" i="103"/>
  <c r="AU56" i="103" s="1"/>
  <c r="AS74" i="103"/>
  <c r="AL74" i="103"/>
  <c r="AU74" i="103" s="1"/>
  <c r="AR89" i="91"/>
  <c r="AR91" i="91" s="1"/>
  <c r="AL89" i="91"/>
  <c r="AU89" i="91" s="1"/>
  <c r="AL51" i="103"/>
  <c r="AU51" i="103" s="1"/>
  <c r="AS51" i="103"/>
  <c r="AL69" i="103"/>
  <c r="AU69" i="103" s="1"/>
  <c r="AS69" i="103"/>
  <c r="AS8" i="83"/>
  <c r="AL8" i="83"/>
  <c r="AU8" i="83" s="1"/>
  <c r="AL22" i="103"/>
  <c r="AU22" i="103" s="1"/>
  <c r="AS22" i="103"/>
  <c r="AS40" i="103"/>
  <c r="AL40" i="103"/>
  <c r="AU40" i="103" s="1"/>
  <c r="AH87" i="82"/>
  <c r="AQ87" i="82" s="1"/>
  <c r="AJ4" i="103"/>
  <c r="AK4" i="103"/>
  <c r="AT4" i="103" s="1"/>
  <c r="AT91" i="103" s="1"/>
  <c r="AS23" i="103"/>
  <c r="AL23" i="103"/>
  <c r="AU23" i="103" s="1"/>
  <c r="AS41" i="103"/>
  <c r="AL41" i="103"/>
  <c r="AU41" i="103" s="1"/>
  <c r="AH84" i="50"/>
  <c r="AQ84" i="50" s="1"/>
  <c r="AR85" i="98"/>
  <c r="AS12" i="103"/>
  <c r="AL12" i="103"/>
  <c r="AU12" i="103" s="1"/>
  <c r="AS30" i="103"/>
  <c r="AL30" i="103"/>
  <c r="AU30" i="103" s="1"/>
  <c r="AS85" i="103"/>
  <c r="AL85" i="103"/>
  <c r="AU85" i="103" s="1"/>
  <c r="AR89" i="10"/>
  <c r="AS7" i="103"/>
  <c r="AL7" i="103"/>
  <c r="AU7" i="103" s="1"/>
  <c r="AS25" i="103"/>
  <c r="AL25" i="103"/>
  <c r="AU25" i="103" s="1"/>
  <c r="AS43" i="103"/>
  <c r="AL43" i="103"/>
  <c r="AU43" i="103" s="1"/>
  <c r="AS79" i="103"/>
  <c r="AL79" i="103"/>
  <c r="AU79" i="103" s="1"/>
  <c r="AJ87" i="11"/>
  <c r="AK87" i="11"/>
  <c r="AT87" i="11" s="1"/>
  <c r="AK81" i="11"/>
  <c r="AT81" i="11" s="1"/>
  <c r="AJ81" i="11"/>
  <c r="AJ75" i="11"/>
  <c r="AK75" i="11"/>
  <c r="AT75" i="11" s="1"/>
  <c r="AJ69" i="11"/>
  <c r="AK69" i="11"/>
  <c r="AT69" i="11" s="1"/>
  <c r="AJ63" i="11"/>
  <c r="AK63" i="11"/>
  <c r="AT63" i="11" s="1"/>
  <c r="AJ57" i="11"/>
  <c r="AK57" i="11"/>
  <c r="AT57" i="11" s="1"/>
  <c r="AK51" i="11"/>
  <c r="AT51" i="11" s="1"/>
  <c r="AJ51" i="11"/>
  <c r="AJ45" i="11"/>
  <c r="AK45" i="11"/>
  <c r="AT45" i="11" s="1"/>
  <c r="AJ39" i="11"/>
  <c r="AK39" i="11"/>
  <c r="AT39" i="11" s="1"/>
  <c r="AJ33" i="11"/>
  <c r="AK33" i="11"/>
  <c r="AT33" i="11" s="1"/>
  <c r="AJ27" i="11"/>
  <c r="AK27" i="11"/>
  <c r="AT27" i="11" s="1"/>
  <c r="AJ21" i="11"/>
  <c r="AK21" i="11"/>
  <c r="AT21" i="11" s="1"/>
  <c r="AJ15" i="11"/>
  <c r="AK15" i="11"/>
  <c r="AT15" i="11" s="1"/>
  <c r="AJ8" i="11"/>
  <c r="AK8" i="11"/>
  <c r="AT8" i="11" s="1"/>
  <c r="AT91" i="83"/>
  <c r="AS31" i="49"/>
  <c r="AL31" i="49"/>
  <c r="AU31" i="49" s="1"/>
  <c r="AH90" i="10"/>
  <c r="AQ90" i="10" s="1"/>
  <c r="AR83" i="50"/>
  <c r="AL18" i="49"/>
  <c r="AU18" i="49" s="1"/>
  <c r="AS18" i="49"/>
  <c r="AS14" i="83"/>
  <c r="AL14" i="83"/>
  <c r="AU14" i="83" s="1"/>
  <c r="AR88" i="41"/>
  <c r="AS15" i="103"/>
  <c r="AL15" i="103"/>
  <c r="AU15" i="103" s="1"/>
  <c r="AS33" i="103"/>
  <c r="AL33" i="103"/>
  <c r="AU33" i="103" s="1"/>
  <c r="AS88" i="103"/>
  <c r="AL88" i="103"/>
  <c r="AU88" i="103" s="1"/>
  <c r="AR85" i="99"/>
  <c r="AS5" i="103"/>
  <c r="AL5" i="103"/>
  <c r="AU5" i="103" s="1"/>
  <c r="AS58" i="103"/>
  <c r="AL58" i="103"/>
  <c r="AU58" i="103" s="1"/>
  <c r="AS76" i="103"/>
  <c r="AL76" i="103"/>
  <c r="AU76" i="103" s="1"/>
  <c r="AR89" i="83"/>
  <c r="AR91" i="83" s="1"/>
  <c r="AL89" i="83"/>
  <c r="AU89" i="83" s="1"/>
  <c r="AE87" i="82"/>
  <c r="AG87" i="82"/>
  <c r="AP87" i="82" s="1"/>
  <c r="W88" i="82"/>
  <c r="AF87" i="82"/>
  <c r="AO87" i="82" s="1"/>
  <c r="AL3" i="103"/>
  <c r="AU3" i="103" s="1"/>
  <c r="AS3" i="103"/>
  <c r="AS59" i="103"/>
  <c r="AL59" i="103"/>
  <c r="AU59" i="103" s="1"/>
  <c r="AS77" i="103"/>
  <c r="AL77" i="103"/>
  <c r="AU77" i="103" s="1"/>
  <c r="AG84" i="50"/>
  <c r="AP84" i="50" s="1"/>
  <c r="AE84" i="50"/>
  <c r="W85" i="50"/>
  <c r="AF84" i="50"/>
  <c r="AO84" i="50" s="1"/>
  <c r="AR86" i="90"/>
  <c r="AS54" i="103"/>
  <c r="AL54" i="103"/>
  <c r="AU54" i="103" s="1"/>
  <c r="AH90" i="18"/>
  <c r="AQ90" i="18" s="1"/>
  <c r="AR82" i="94"/>
  <c r="AS61" i="103"/>
  <c r="AL61" i="103"/>
  <c r="AU61" i="103" s="1"/>
  <c r="AJ89" i="11"/>
  <c r="AS89" i="11" s="1"/>
  <c r="AK89" i="11"/>
  <c r="AT89" i="11" s="1"/>
  <c r="AK80" i="11"/>
  <c r="AT80" i="11" s="1"/>
  <c r="AJ80" i="11"/>
  <c r="AJ74" i="11"/>
  <c r="AK74" i="11"/>
  <c r="AT74" i="11" s="1"/>
  <c r="AK68" i="11"/>
  <c r="AT68" i="11" s="1"/>
  <c r="AJ68" i="11"/>
  <c r="AJ62" i="11"/>
  <c r="AK62" i="11"/>
  <c r="AT62" i="11" s="1"/>
  <c r="AK56" i="11"/>
  <c r="AT56" i="11" s="1"/>
  <c r="AJ56" i="11"/>
  <c r="AJ50" i="11"/>
  <c r="AK50" i="11"/>
  <c r="AT50" i="11" s="1"/>
  <c r="AJ44" i="11"/>
  <c r="AK44" i="11"/>
  <c r="AT44" i="11" s="1"/>
  <c r="AK38" i="11"/>
  <c r="AT38" i="11" s="1"/>
  <c r="AJ38" i="11"/>
  <c r="AK32" i="11"/>
  <c r="AT32" i="11" s="1"/>
  <c r="AJ32" i="11"/>
  <c r="AK26" i="11"/>
  <c r="AT26" i="11" s="1"/>
  <c r="AJ26" i="11"/>
  <c r="AK20" i="11"/>
  <c r="AT20" i="11" s="1"/>
  <c r="AJ20" i="11"/>
  <c r="AK14" i="11"/>
  <c r="AT14" i="11" s="1"/>
  <c r="AJ14" i="11"/>
  <c r="AK7" i="11"/>
  <c r="AT7" i="11" s="1"/>
  <c r="AJ7" i="11"/>
  <c r="AS8" i="49"/>
  <c r="AL8" i="49"/>
  <c r="AU8" i="49" s="1"/>
  <c r="AR82" i="102"/>
  <c r="AS26" i="103"/>
  <c r="AL26" i="103"/>
  <c r="AU26" i="103" s="1"/>
  <c r="AS44" i="103"/>
  <c r="AL44" i="103"/>
  <c r="AU44" i="103" s="1"/>
  <c r="AS62" i="103"/>
  <c r="AL62" i="103"/>
  <c r="AU62" i="103" s="1"/>
  <c r="AS80" i="103"/>
  <c r="AL80" i="103"/>
  <c r="AU80" i="103" s="1"/>
  <c r="Z90" i="10"/>
  <c r="AH85" i="85"/>
  <c r="AQ85" i="85" s="1"/>
  <c r="AS12" i="49"/>
  <c r="AL12" i="49"/>
  <c r="AU12" i="49" s="1"/>
  <c r="AR89" i="18"/>
  <c r="Y89" i="55"/>
  <c r="X89" i="55"/>
  <c r="AS83" i="103"/>
  <c r="AL83" i="103"/>
  <c r="AU83" i="103" s="1"/>
  <c r="AS21" i="103"/>
  <c r="AL21" i="103"/>
  <c r="AU21" i="103" s="1"/>
  <c r="AS57" i="103"/>
  <c r="AL57" i="103"/>
  <c r="AU57" i="103" s="1"/>
  <c r="AS75" i="103"/>
  <c r="AL75" i="103"/>
  <c r="AU75" i="103" s="1"/>
  <c r="AL11" i="49"/>
  <c r="AU11" i="49" s="1"/>
  <c r="AS11" i="49"/>
  <c r="AS9" i="49"/>
  <c r="AL9" i="49"/>
  <c r="AU9" i="49" s="1"/>
  <c r="AS10" i="103"/>
  <c r="AL10" i="103"/>
  <c r="AU10" i="103" s="1"/>
  <c r="AS28" i="103"/>
  <c r="AL28" i="103"/>
  <c r="AU28" i="103" s="1"/>
  <c r="AS46" i="103"/>
  <c r="AL46" i="103"/>
  <c r="AU46" i="103" s="1"/>
  <c r="AS64" i="103"/>
  <c r="AL64" i="103"/>
  <c r="AU64" i="103" s="1"/>
  <c r="AS82" i="103"/>
  <c r="AL82" i="103"/>
  <c r="AU82" i="103" s="1"/>
  <c r="AJ4" i="49"/>
  <c r="AK4" i="49"/>
  <c r="AT4" i="49" s="1"/>
  <c r="AT91" i="49" s="1"/>
  <c r="AS11" i="103"/>
  <c r="AL11" i="103"/>
  <c r="AU11" i="103" s="1"/>
  <c r="AS5" i="49"/>
  <c r="AL5" i="49"/>
  <c r="AU5" i="49" s="1"/>
  <c r="AS18" i="103"/>
  <c r="AL18" i="103"/>
  <c r="AU18" i="103" s="1"/>
  <c r="AS36" i="103"/>
  <c r="AL36" i="103"/>
  <c r="AU36" i="103" s="1"/>
  <c r="AS72" i="103"/>
  <c r="AL72" i="103"/>
  <c r="AU72" i="103" s="1"/>
  <c r="AI89" i="11"/>
  <c r="AN89" i="11"/>
  <c r="AN91" i="11" s="1"/>
  <c r="Z90" i="18"/>
  <c r="AS13" i="103"/>
  <c r="AL13" i="103"/>
  <c r="AU13" i="103" s="1"/>
  <c r="AS31" i="103"/>
  <c r="AL31" i="103"/>
  <c r="AU31" i="103" s="1"/>
  <c r="AK88" i="11"/>
  <c r="AT88" i="11" s="1"/>
  <c r="AJ88" i="11"/>
  <c r="AJ79" i="11"/>
  <c r="AK79" i="11"/>
  <c r="AT79" i="11" s="1"/>
  <c r="AJ73" i="11"/>
  <c r="AK73" i="11"/>
  <c r="AT73" i="11" s="1"/>
  <c r="AJ67" i="11"/>
  <c r="AK67" i="11"/>
  <c r="AT67" i="11" s="1"/>
  <c r="AJ61" i="11"/>
  <c r="AK61" i="11"/>
  <c r="AT61" i="11" s="1"/>
  <c r="AK55" i="11"/>
  <c r="AT55" i="11" s="1"/>
  <c r="AJ55" i="11"/>
  <c r="AJ49" i="11"/>
  <c r="AK49" i="11"/>
  <c r="AT49" i="11" s="1"/>
  <c r="AK43" i="11"/>
  <c r="AT43" i="11" s="1"/>
  <c r="AJ43" i="11"/>
  <c r="AK37" i="11"/>
  <c r="AT37" i="11" s="1"/>
  <c r="AJ37" i="11"/>
  <c r="AJ31" i="11"/>
  <c r="AK31" i="11"/>
  <c r="AT31" i="11" s="1"/>
  <c r="AJ25" i="11"/>
  <c r="AK25" i="11"/>
  <c r="AT25" i="11" s="1"/>
  <c r="AJ19" i="11"/>
  <c r="AK19" i="11"/>
  <c r="AT19" i="11" s="1"/>
  <c r="AJ13" i="11"/>
  <c r="AK13" i="11"/>
  <c r="AT13" i="11" s="1"/>
  <c r="AK6" i="11"/>
  <c r="AT6" i="11" s="1"/>
  <c r="AJ6" i="11"/>
  <c r="AI85" i="48"/>
  <c r="AN85" i="48"/>
  <c r="AS25" i="49"/>
  <c r="AL25" i="49"/>
  <c r="AU25" i="49" s="1"/>
  <c r="AS5" i="91"/>
  <c r="AL5" i="91"/>
  <c r="AU5" i="91" s="1"/>
  <c r="W86" i="85"/>
  <c r="AF85" i="85"/>
  <c r="AO85" i="85" s="1"/>
  <c r="AE85" i="85"/>
  <c r="AG85" i="85"/>
  <c r="AP85" i="85" s="1"/>
  <c r="AI88" i="55"/>
  <c r="AN88" i="55"/>
  <c r="AS39" i="103"/>
  <c r="AL39" i="103"/>
  <c r="AU39" i="103" s="1"/>
  <c r="W86" i="35"/>
  <c r="AE85" i="35"/>
  <c r="AG85" i="35"/>
  <c r="AP85" i="35" s="1"/>
  <c r="AF85" i="35"/>
  <c r="AO85" i="35" s="1"/>
  <c r="AR86" i="82"/>
  <c r="AR84" i="85"/>
  <c r="AS6" i="49"/>
  <c r="AL6" i="49"/>
  <c r="AU6" i="49" s="1"/>
  <c r="AS3" i="49"/>
  <c r="AL3" i="49"/>
  <c r="AU3" i="49" s="1"/>
  <c r="AS29" i="103"/>
  <c r="AL29" i="103"/>
  <c r="AU29" i="103" s="1"/>
  <c r="AS47" i="103"/>
  <c r="AL47" i="103"/>
  <c r="AU47" i="103" s="1"/>
  <c r="AS65" i="103"/>
  <c r="AL65" i="103"/>
  <c r="AU65" i="103" s="1"/>
  <c r="AS84" i="103"/>
  <c r="AL84" i="103"/>
  <c r="AU84" i="103" s="1"/>
  <c r="AH83" i="102"/>
  <c r="AQ83" i="102" s="1"/>
  <c r="AS6" i="103"/>
  <c r="AL6" i="103"/>
  <c r="AU6" i="103" s="1"/>
  <c r="AS24" i="103"/>
  <c r="AL24" i="103"/>
  <c r="AU24" i="103" s="1"/>
  <c r="AS60" i="103"/>
  <c r="AL60" i="103"/>
  <c r="AU60" i="103" s="1"/>
  <c r="AS78" i="103"/>
  <c r="AL78" i="103"/>
  <c r="AU78" i="103" s="1"/>
  <c r="AH88" i="87"/>
  <c r="AQ88" i="87" s="1"/>
  <c r="AS49" i="103"/>
  <c r="AL49" i="103"/>
  <c r="AU49" i="103" s="1"/>
  <c r="AS67" i="103"/>
  <c r="AL67" i="103"/>
  <c r="AU67" i="103" s="1"/>
  <c r="AS86" i="103"/>
  <c r="AL86" i="103"/>
  <c r="AU86" i="103" s="1"/>
  <c r="AK84" i="11"/>
  <c r="AT84" i="11" s="1"/>
  <c r="AJ84" i="11"/>
  <c r="AJ78" i="11"/>
  <c r="AK78" i="11"/>
  <c r="AT78" i="11" s="1"/>
  <c r="AK72" i="11"/>
  <c r="AT72" i="11" s="1"/>
  <c r="AJ72" i="11"/>
  <c r="AJ66" i="11"/>
  <c r="AK66" i="11"/>
  <c r="AT66" i="11" s="1"/>
  <c r="AJ60" i="11"/>
  <c r="AK60" i="11"/>
  <c r="AT60" i="11" s="1"/>
  <c r="AK54" i="11"/>
  <c r="AT54" i="11" s="1"/>
  <c r="AJ54" i="11"/>
  <c r="AK48" i="11"/>
  <c r="AT48" i="11" s="1"/>
  <c r="AJ48" i="11"/>
  <c r="AJ42" i="11"/>
  <c r="AK42" i="11"/>
  <c r="AT42" i="11" s="1"/>
  <c r="AK36" i="11"/>
  <c r="AT36" i="11" s="1"/>
  <c r="AJ36" i="11"/>
  <c r="AK30" i="11"/>
  <c r="AT30" i="11" s="1"/>
  <c r="AJ30" i="11"/>
  <c r="AJ24" i="11"/>
  <c r="AK24" i="11"/>
  <c r="AT24" i="11" s="1"/>
  <c r="AK18" i="11"/>
  <c r="AT18" i="11" s="1"/>
  <c r="AJ18" i="11"/>
  <c r="AJ11" i="11"/>
  <c r="AK11" i="11"/>
  <c r="AT11" i="11" s="1"/>
  <c r="AJ5" i="11"/>
  <c r="AK5" i="11"/>
  <c r="AT5" i="11" s="1"/>
  <c r="AS4" i="91"/>
  <c r="AS91" i="91" s="1"/>
  <c r="AL4" i="91"/>
  <c r="AU4" i="91" s="1"/>
  <c r="AU91" i="91" s="1"/>
  <c r="C11" i="91" s="1"/>
  <c r="F35" i="57" s="1"/>
  <c r="AS14" i="103"/>
  <c r="AL14" i="103"/>
  <c r="AU14" i="103" s="1"/>
  <c r="AS32" i="103"/>
  <c r="AL32" i="103"/>
  <c r="AU32" i="103" s="1"/>
  <c r="AS50" i="103"/>
  <c r="AL50" i="103"/>
  <c r="AU50" i="103" s="1"/>
  <c r="AS87" i="103"/>
  <c r="AL87" i="103"/>
  <c r="AU87" i="103" s="1"/>
  <c r="AF86" i="42"/>
  <c r="AO86" i="42" s="1"/>
  <c r="AG86" i="42"/>
  <c r="AP86" i="42" s="1"/>
  <c r="AE86" i="42"/>
  <c r="W87" i="42"/>
  <c r="AH86" i="99"/>
  <c r="AQ86" i="99" s="1"/>
  <c r="AH86" i="98"/>
  <c r="AQ86" i="98" s="1"/>
  <c r="AS9" i="103"/>
  <c r="AL9" i="103"/>
  <c r="AU9" i="103" s="1"/>
  <c r="AS27" i="103"/>
  <c r="AL27" i="103"/>
  <c r="AU27" i="103" s="1"/>
  <c r="AS45" i="103"/>
  <c r="AL45" i="103"/>
  <c r="AU45" i="103" s="1"/>
  <c r="AL63" i="103"/>
  <c r="AU63" i="103" s="1"/>
  <c r="AS63" i="103"/>
  <c r="AS81" i="103"/>
  <c r="AL81" i="103"/>
  <c r="AU81" i="103" s="1"/>
  <c r="AS16" i="103"/>
  <c r="AL16" i="103"/>
  <c r="AU16" i="103" s="1"/>
  <c r="AS34" i="103"/>
  <c r="AL34" i="103"/>
  <c r="AU34" i="103" s="1"/>
  <c r="AS52" i="103"/>
  <c r="AL52" i="103"/>
  <c r="AU52" i="103" s="1"/>
  <c r="AL70" i="103"/>
  <c r="AU70" i="103" s="1"/>
  <c r="AS70" i="103"/>
  <c r="AR87" i="87"/>
  <c r="AL35" i="103"/>
  <c r="AU35" i="103" s="1"/>
  <c r="AS35" i="103"/>
  <c r="AS53" i="103"/>
  <c r="AL53" i="103"/>
  <c r="AU53" i="103" s="1"/>
  <c r="AS71" i="103"/>
  <c r="AL71" i="103"/>
  <c r="AU71" i="103" s="1"/>
  <c r="Z83" i="102"/>
  <c r="AS36" i="49"/>
  <c r="AL36" i="49"/>
  <c r="AU36" i="49" s="1"/>
  <c r="AS42" i="103"/>
  <c r="AL42" i="103"/>
  <c r="AU42" i="103" s="1"/>
  <c r="AR89" i="103"/>
  <c r="AR91" i="103" s="1"/>
  <c r="AL89" i="103"/>
  <c r="AU89" i="103" s="1"/>
  <c r="AS37" i="49"/>
  <c r="AL37" i="49"/>
  <c r="AU37" i="49" s="1"/>
  <c r="AH87" i="90"/>
  <c r="AQ87" i="90" s="1"/>
  <c r="AS19" i="103"/>
  <c r="AL19" i="103"/>
  <c r="AU19" i="103" s="1"/>
  <c r="AJ86" i="11"/>
  <c r="AK86" i="11"/>
  <c r="AT86" i="11" s="1"/>
  <c r="AK83" i="11"/>
  <c r="AT83" i="11" s="1"/>
  <c r="AJ83" i="11"/>
  <c r="AK77" i="11"/>
  <c r="AT77" i="11" s="1"/>
  <c r="AJ77" i="11"/>
  <c r="AJ71" i="11"/>
  <c r="AK71" i="11"/>
  <c r="AT71" i="11" s="1"/>
  <c r="AK65" i="11"/>
  <c r="AT65" i="11" s="1"/>
  <c r="AJ65" i="11"/>
  <c r="AJ59" i="11"/>
  <c r="AK59" i="11"/>
  <c r="AT59" i="11" s="1"/>
  <c r="AK53" i="11"/>
  <c r="AT53" i="11" s="1"/>
  <c r="AJ53" i="11"/>
  <c r="AK47" i="11"/>
  <c r="AT47" i="11" s="1"/>
  <c r="AJ47" i="11"/>
  <c r="AJ41" i="11"/>
  <c r="AK41" i="11"/>
  <c r="AT41" i="11" s="1"/>
  <c r="AJ35" i="11"/>
  <c r="AK35" i="11"/>
  <c r="AT35" i="11" s="1"/>
  <c r="AK29" i="11"/>
  <c r="AT29" i="11" s="1"/>
  <c r="AJ29" i="11"/>
  <c r="AJ23" i="11"/>
  <c r="AK23" i="11"/>
  <c r="AT23" i="11" s="1"/>
  <c r="AJ17" i="11"/>
  <c r="AK17" i="11"/>
  <c r="AT17" i="11" s="1"/>
  <c r="AK10" i="11"/>
  <c r="AT10" i="11" s="1"/>
  <c r="AJ10" i="11"/>
  <c r="AX3" i="11"/>
  <c r="S3" i="11" s="1"/>
  <c r="AC3" i="11" s="1"/>
  <c r="Y86" i="48"/>
  <c r="Z86" i="48"/>
  <c r="X86" i="48"/>
  <c r="AH89" i="41"/>
  <c r="AQ89" i="41" s="1"/>
  <c r="AQ91" i="41" s="1"/>
  <c r="AX3" i="41"/>
  <c r="S3" i="41" s="1"/>
  <c r="AC3" i="41" s="1"/>
  <c r="AX4" i="41"/>
  <c r="S4" i="41" s="1"/>
  <c r="AC4" i="41" s="1"/>
  <c r="AB5" i="41" s="1"/>
  <c r="AZ3" i="41"/>
  <c r="AX88" i="41" s="1"/>
  <c r="S88" i="41" s="1"/>
  <c r="AC88" i="41" s="1"/>
  <c r="AB89" i="41" s="1"/>
  <c r="AX7" i="41"/>
  <c r="S7" i="41" s="1"/>
  <c r="AC7" i="41" s="1"/>
  <c r="AB8" i="41" s="1"/>
  <c r="AX8" i="41"/>
  <c r="S8" i="41" s="1"/>
  <c r="AC8" i="41" s="1"/>
  <c r="AB9" i="41" s="1"/>
  <c r="AX9" i="41"/>
  <c r="S9" i="41" s="1"/>
  <c r="AC9" i="41" s="1"/>
  <c r="AB10" i="41" s="1"/>
  <c r="AX11" i="41"/>
  <c r="S11" i="41" s="1"/>
  <c r="AC11" i="41" s="1"/>
  <c r="AB12" i="41" s="1"/>
  <c r="AX13" i="41"/>
  <c r="S13" i="41" s="1"/>
  <c r="AC13" i="41" s="1"/>
  <c r="AB14" i="41" s="1"/>
  <c r="AX14" i="41"/>
  <c r="S14" i="41" s="1"/>
  <c r="AC14" i="41" s="1"/>
  <c r="AB15" i="41" s="1"/>
  <c r="AX15" i="41"/>
  <c r="S15" i="41" s="1"/>
  <c r="AC15" i="41" s="1"/>
  <c r="AB16" i="41" s="1"/>
  <c r="AX17" i="41"/>
  <c r="S17" i="41" s="1"/>
  <c r="AC17" i="41" s="1"/>
  <c r="AB18" i="41" s="1"/>
  <c r="AX19" i="41"/>
  <c r="S19" i="41" s="1"/>
  <c r="AC19" i="41" s="1"/>
  <c r="AB20" i="41" s="1"/>
  <c r="AX20" i="41"/>
  <c r="S20" i="41" s="1"/>
  <c r="AC20" i="41" s="1"/>
  <c r="AB21" i="41" s="1"/>
  <c r="AX21" i="41"/>
  <c r="S21" i="41" s="1"/>
  <c r="AC21" i="41" s="1"/>
  <c r="AB22" i="41" s="1"/>
  <c r="AX22" i="41"/>
  <c r="S22" i="41" s="1"/>
  <c r="AC22" i="41" s="1"/>
  <c r="AB23" i="41" s="1"/>
  <c r="AX23" i="41"/>
  <c r="S23" i="41" s="1"/>
  <c r="AC23" i="41" s="1"/>
  <c r="AB24" i="41" s="1"/>
  <c r="AX25" i="41"/>
  <c r="S25" i="41" s="1"/>
  <c r="AC25" i="41" s="1"/>
  <c r="AB26" i="41" s="1"/>
  <c r="AX26" i="41"/>
  <c r="S26" i="41" s="1"/>
  <c r="AC26" i="41" s="1"/>
  <c r="AB27" i="41" s="1"/>
  <c r="AX27" i="41"/>
  <c r="S27" i="41" s="1"/>
  <c r="AC27" i="41" s="1"/>
  <c r="AB28" i="41" s="1"/>
  <c r="AX28" i="41"/>
  <c r="S28" i="41" s="1"/>
  <c r="AC28" i="41" s="1"/>
  <c r="AB29" i="41" s="1"/>
  <c r="AX29" i="41"/>
  <c r="S29" i="41" s="1"/>
  <c r="AC29" i="41" s="1"/>
  <c r="AB30" i="41" s="1"/>
  <c r="AX30" i="41"/>
  <c r="S30" i="41" s="1"/>
  <c r="AC30" i="41" s="1"/>
  <c r="AB31" i="41" s="1"/>
  <c r="AX31" i="41"/>
  <c r="S31" i="41" s="1"/>
  <c r="AC31" i="41" s="1"/>
  <c r="AB32" i="41" s="1"/>
  <c r="AX32" i="41"/>
  <c r="S32" i="41" s="1"/>
  <c r="AC32" i="41" s="1"/>
  <c r="AB33" i="41" s="1"/>
  <c r="AX33" i="41"/>
  <c r="S33" i="41" s="1"/>
  <c r="AC33" i="41" s="1"/>
  <c r="AB34" i="41" s="1"/>
  <c r="AX34" i="41"/>
  <c r="S34" i="41" s="1"/>
  <c r="AC34" i="41" s="1"/>
  <c r="AB35" i="41" s="1"/>
  <c r="AX35" i="41"/>
  <c r="S35" i="41" s="1"/>
  <c r="AC35" i="41" s="1"/>
  <c r="AB36" i="41" s="1"/>
  <c r="AX36" i="41"/>
  <c r="S36" i="41" s="1"/>
  <c r="AC36" i="41" s="1"/>
  <c r="AB37" i="41" s="1"/>
  <c r="AX37" i="41"/>
  <c r="S37" i="41" s="1"/>
  <c r="AC37" i="41" s="1"/>
  <c r="AB38" i="41" s="1"/>
  <c r="AX38" i="41"/>
  <c r="S38" i="41" s="1"/>
  <c r="AC38" i="41" s="1"/>
  <c r="AB39" i="41" s="1"/>
  <c r="AX39" i="41"/>
  <c r="S39" i="41" s="1"/>
  <c r="AC39" i="41" s="1"/>
  <c r="AB40" i="41" s="1"/>
  <c r="AX40" i="41"/>
  <c r="S40" i="41" s="1"/>
  <c r="AC40" i="41" s="1"/>
  <c r="AB41" i="41" s="1"/>
  <c r="AX41" i="41"/>
  <c r="S41" i="41" s="1"/>
  <c r="AC41" i="41" s="1"/>
  <c r="AB42" i="41" s="1"/>
  <c r="AX42" i="41"/>
  <c r="S42" i="41" s="1"/>
  <c r="AC42" i="41" s="1"/>
  <c r="AB43" i="41" s="1"/>
  <c r="AX43" i="41"/>
  <c r="S43" i="41" s="1"/>
  <c r="AC43" i="41" s="1"/>
  <c r="AB44" i="41" s="1"/>
  <c r="AX44" i="41"/>
  <c r="S44" i="41" s="1"/>
  <c r="AC44" i="41" s="1"/>
  <c r="AB45" i="41" s="1"/>
  <c r="AX45" i="41"/>
  <c r="S45" i="41" s="1"/>
  <c r="AC45" i="41" s="1"/>
  <c r="AB46" i="41" s="1"/>
  <c r="AX46" i="41"/>
  <c r="S46" i="41" s="1"/>
  <c r="AC46" i="41" s="1"/>
  <c r="AB47" i="41" s="1"/>
  <c r="AX47" i="41"/>
  <c r="S47" i="41" s="1"/>
  <c r="AC47" i="41" s="1"/>
  <c r="AB48" i="41" s="1"/>
  <c r="AX48" i="41"/>
  <c r="S48" i="41" s="1"/>
  <c r="AC48" i="41" s="1"/>
  <c r="AB49" i="41" s="1"/>
  <c r="AX49" i="41"/>
  <c r="S49" i="41" s="1"/>
  <c r="AC49" i="41" s="1"/>
  <c r="AB50" i="41" s="1"/>
  <c r="AX50" i="41"/>
  <c r="S50" i="41" s="1"/>
  <c r="AC50" i="41" s="1"/>
  <c r="AB51" i="41" s="1"/>
  <c r="AX51" i="41"/>
  <c r="S51" i="41" s="1"/>
  <c r="AC51" i="41" s="1"/>
  <c r="AB52" i="41" s="1"/>
  <c r="AX52" i="41"/>
  <c r="S52" i="41" s="1"/>
  <c r="AC52" i="41" s="1"/>
  <c r="AB53" i="41" s="1"/>
  <c r="AX53" i="41"/>
  <c r="S53" i="41" s="1"/>
  <c r="AC53" i="41" s="1"/>
  <c r="AB54" i="41" s="1"/>
  <c r="AX54" i="41"/>
  <c r="S54" i="41" s="1"/>
  <c r="AC54" i="41" s="1"/>
  <c r="AB55" i="41" s="1"/>
  <c r="AX55" i="41"/>
  <c r="S55" i="41" s="1"/>
  <c r="AC55" i="41" s="1"/>
  <c r="AB56" i="41" s="1"/>
  <c r="AX56" i="41"/>
  <c r="S56" i="41" s="1"/>
  <c r="AC56" i="41" s="1"/>
  <c r="AB57" i="41" s="1"/>
  <c r="AX57" i="41"/>
  <c r="S57" i="41" s="1"/>
  <c r="AC57" i="41" s="1"/>
  <c r="AB58" i="41" s="1"/>
  <c r="AX58" i="41"/>
  <c r="S58" i="41" s="1"/>
  <c r="AC58" i="41" s="1"/>
  <c r="AB59" i="41" s="1"/>
  <c r="AX59" i="41"/>
  <c r="S59" i="41" s="1"/>
  <c r="AC59" i="41" s="1"/>
  <c r="AB60" i="41" s="1"/>
  <c r="AX60" i="41"/>
  <c r="S60" i="41" s="1"/>
  <c r="AC60" i="41" s="1"/>
  <c r="AB61" i="41" s="1"/>
  <c r="AX61" i="41"/>
  <c r="S61" i="41" s="1"/>
  <c r="AC61" i="41" s="1"/>
  <c r="AB62" i="41" s="1"/>
  <c r="AX62" i="41"/>
  <c r="S62" i="41" s="1"/>
  <c r="AC62" i="41" s="1"/>
  <c r="AB63" i="41" s="1"/>
  <c r="AX63" i="41"/>
  <c r="S63" i="41" s="1"/>
  <c r="AC63" i="41" s="1"/>
  <c r="AB64" i="41" s="1"/>
  <c r="AX64" i="41"/>
  <c r="S64" i="41" s="1"/>
  <c r="AC64" i="41" s="1"/>
  <c r="AB65" i="41" s="1"/>
  <c r="AX65" i="41"/>
  <c r="S65" i="41" s="1"/>
  <c r="AC65" i="41" s="1"/>
  <c r="AB66" i="41" s="1"/>
  <c r="AX66" i="41"/>
  <c r="S66" i="41" s="1"/>
  <c r="AC66" i="41" s="1"/>
  <c r="AB67" i="41" s="1"/>
  <c r="AX67" i="41"/>
  <c r="S67" i="41" s="1"/>
  <c r="AC67" i="41" s="1"/>
  <c r="AB68" i="41" s="1"/>
  <c r="AX68" i="41"/>
  <c r="S68" i="41" s="1"/>
  <c r="AC68" i="41" s="1"/>
  <c r="AB69" i="41" s="1"/>
  <c r="AX69" i="41"/>
  <c r="S69" i="41" s="1"/>
  <c r="AC69" i="41" s="1"/>
  <c r="AB70" i="41" s="1"/>
  <c r="AX70" i="41"/>
  <c r="S70" i="41" s="1"/>
  <c r="AC70" i="41" s="1"/>
  <c r="AB71" i="41" s="1"/>
  <c r="AX71" i="41"/>
  <c r="S71" i="41" s="1"/>
  <c r="AC71" i="41" s="1"/>
  <c r="AB72" i="41" s="1"/>
  <c r="AX72" i="41"/>
  <c r="S72" i="41" s="1"/>
  <c r="AC72" i="41" s="1"/>
  <c r="AB73" i="41" s="1"/>
  <c r="AX73" i="41"/>
  <c r="S73" i="41" s="1"/>
  <c r="AC73" i="41" s="1"/>
  <c r="AB74" i="41" s="1"/>
  <c r="AX74" i="41"/>
  <c r="S74" i="41" s="1"/>
  <c r="AC74" i="41" s="1"/>
  <c r="AB75" i="41" s="1"/>
  <c r="AX75" i="41"/>
  <c r="S75" i="41" s="1"/>
  <c r="AC75" i="41" s="1"/>
  <c r="AB76" i="41" s="1"/>
  <c r="AX76" i="41"/>
  <c r="S76" i="41" s="1"/>
  <c r="AC76" i="41" s="1"/>
  <c r="AB77" i="41" s="1"/>
  <c r="AX77" i="41"/>
  <c r="S77" i="41" s="1"/>
  <c r="AC77" i="41" s="1"/>
  <c r="AB78" i="41" s="1"/>
  <c r="AX78" i="41"/>
  <c r="S78" i="41" s="1"/>
  <c r="AC78" i="41" s="1"/>
  <c r="AB79" i="41" s="1"/>
  <c r="AX79" i="41"/>
  <c r="S79" i="41" s="1"/>
  <c r="AC79" i="41" s="1"/>
  <c r="AB80" i="41" s="1"/>
  <c r="AX80" i="41"/>
  <c r="S80" i="41" s="1"/>
  <c r="AC80" i="41" s="1"/>
  <c r="AB81" i="41" s="1"/>
  <c r="AX81" i="41"/>
  <c r="S81" i="41" s="1"/>
  <c r="AC81" i="41" s="1"/>
  <c r="AB82" i="41" s="1"/>
  <c r="AX82" i="41"/>
  <c r="S82" i="41" s="1"/>
  <c r="AC82" i="41" s="1"/>
  <c r="AB83" i="41" s="1"/>
  <c r="AX83" i="41"/>
  <c r="S83" i="41" s="1"/>
  <c r="AC83" i="41" s="1"/>
  <c r="AB84" i="41" s="1"/>
  <c r="AX86" i="41"/>
  <c r="S86" i="41" s="1"/>
  <c r="AC86" i="41" s="1"/>
  <c r="AB87" i="41" s="1"/>
  <c r="AX84" i="41"/>
  <c r="S84" i="41" s="1"/>
  <c r="AC84" i="41" s="1"/>
  <c r="AB85" i="41" s="1"/>
  <c r="AX87" i="41"/>
  <c r="S87" i="41" s="1"/>
  <c r="AC87" i="41" s="1"/>
  <c r="AB88" i="41" s="1"/>
  <c r="AX85" i="41"/>
  <c r="S85" i="41" s="1"/>
  <c r="AC85" i="41" s="1"/>
  <c r="AB86" i="41" s="1"/>
  <c r="AS68" i="103"/>
  <c r="AL68" i="103"/>
  <c r="AU68" i="103" s="1"/>
  <c r="W87" i="99"/>
  <c r="AF86" i="99"/>
  <c r="AO86" i="99" s="1"/>
  <c r="AE86" i="99"/>
  <c r="AG86" i="99"/>
  <c r="AP86" i="99" s="1"/>
  <c r="AG86" i="98"/>
  <c r="AP86" i="98" s="1"/>
  <c r="AF86" i="98"/>
  <c r="AO86" i="98" s="1"/>
  <c r="AE86" i="98"/>
  <c r="W87" i="98"/>
  <c r="W86" i="43"/>
  <c r="AG85" i="43"/>
  <c r="AP85" i="43" s="1"/>
  <c r="AE85" i="43"/>
  <c r="AF85" i="43"/>
  <c r="AO85" i="43" s="1"/>
  <c r="AS19" i="49"/>
  <c r="AL19" i="49"/>
  <c r="AU19" i="49" s="1"/>
  <c r="AS15" i="83"/>
  <c r="AL15" i="83"/>
  <c r="AU15" i="83" s="1"/>
  <c r="AH83" i="94"/>
  <c r="AQ83" i="94" s="1"/>
  <c r="AS17" i="103"/>
  <c r="AL17" i="103"/>
  <c r="AU17" i="103" s="1"/>
  <c r="AS48" i="103"/>
  <c r="AL48" i="103"/>
  <c r="AU48" i="103" s="1"/>
  <c r="AS66" i="103"/>
  <c r="AL66" i="103"/>
  <c r="AU66" i="103" s="1"/>
  <c r="AS15" i="49"/>
  <c r="AL15" i="49"/>
  <c r="AU15" i="49" s="1"/>
  <c r="AS9" i="83"/>
  <c r="AL9" i="83"/>
  <c r="AU9" i="83" s="1"/>
  <c r="Z87" i="90"/>
  <c r="AS30" i="49"/>
  <c r="AL30" i="49"/>
  <c r="AU30" i="49" s="1"/>
  <c r="AS37" i="103"/>
  <c r="AL37" i="103"/>
  <c r="AU37" i="103" s="1"/>
  <c r="AS55" i="103"/>
  <c r="AL55" i="103"/>
  <c r="AU55" i="103" s="1"/>
  <c r="AS73" i="103"/>
  <c r="AL73" i="103"/>
  <c r="AU73" i="103" s="1"/>
  <c r="AK85" i="11"/>
  <c r="AT85" i="11" s="1"/>
  <c r="AJ85" i="11"/>
  <c r="AJ82" i="11"/>
  <c r="AK82" i="11"/>
  <c r="AT82" i="11" s="1"/>
  <c r="AK76" i="11"/>
  <c r="AT76" i="11" s="1"/>
  <c r="AJ76" i="11"/>
  <c r="AK70" i="11"/>
  <c r="AT70" i="11" s="1"/>
  <c r="AJ70" i="11"/>
  <c r="AK64" i="11"/>
  <c r="AT64" i="11" s="1"/>
  <c r="AJ64" i="11"/>
  <c r="AK58" i="11"/>
  <c r="AT58" i="11" s="1"/>
  <c r="AJ58" i="11"/>
  <c r="AK52" i="11"/>
  <c r="AT52" i="11" s="1"/>
  <c r="AJ52" i="11"/>
  <c r="AJ46" i="11"/>
  <c r="AK46" i="11"/>
  <c r="AT46" i="11" s="1"/>
  <c r="AJ40" i="11"/>
  <c r="AK40" i="11"/>
  <c r="AT40" i="11" s="1"/>
  <c r="AJ34" i="11"/>
  <c r="AK34" i="11"/>
  <c r="AT34" i="11" s="1"/>
  <c r="AK28" i="11"/>
  <c r="AT28" i="11" s="1"/>
  <c r="AJ28" i="11"/>
  <c r="AK22" i="11"/>
  <c r="AT22" i="11" s="1"/>
  <c r="AJ22" i="11"/>
  <c r="AK16" i="11"/>
  <c r="AT16" i="11" s="1"/>
  <c r="AJ16" i="11"/>
  <c r="AK9" i="11"/>
  <c r="AT9" i="11" s="1"/>
  <c r="AJ9" i="11"/>
  <c r="AK12" i="11"/>
  <c r="AT12" i="11" s="1"/>
  <c r="AJ12" i="11"/>
  <c r="AL4" i="83"/>
  <c r="AU4" i="83" s="1"/>
  <c r="AU91" i="83" s="1"/>
  <c r="C11" i="83" s="1"/>
  <c r="F27" i="57" s="1"/>
  <c r="AS4" i="83"/>
  <c r="AS91" i="83" s="1"/>
  <c r="AK69" i="41" l="1"/>
  <c r="AT69" i="41" s="1"/>
  <c r="AJ69" i="41"/>
  <c r="AK21" i="41"/>
  <c r="AT21" i="41" s="1"/>
  <c r="AJ21" i="41"/>
  <c r="AS10" i="11"/>
  <c r="AL10" i="11"/>
  <c r="AU10" i="11" s="1"/>
  <c r="AS5" i="11"/>
  <c r="AL5" i="11"/>
  <c r="AU5" i="11" s="1"/>
  <c r="AS42" i="11"/>
  <c r="AL42" i="11"/>
  <c r="AU42" i="11" s="1"/>
  <c r="AI85" i="85"/>
  <c r="AN85" i="85"/>
  <c r="AS13" i="11"/>
  <c r="AL13" i="11"/>
  <c r="AU13" i="11" s="1"/>
  <c r="AS31" i="11"/>
  <c r="AL31" i="11"/>
  <c r="AU31" i="11" s="1"/>
  <c r="AS49" i="11"/>
  <c r="AL49" i="11"/>
  <c r="AU49" i="11" s="1"/>
  <c r="AS67" i="11"/>
  <c r="AL67" i="11"/>
  <c r="AU67" i="11" s="1"/>
  <c r="AH89" i="55"/>
  <c r="AQ89" i="55" s="1"/>
  <c r="AQ91" i="55" s="1"/>
  <c r="AX4" i="55"/>
  <c r="S4" i="55" s="1"/>
  <c r="AC4" i="55" s="1"/>
  <c r="AB5" i="55" s="1"/>
  <c r="AZ3" i="55"/>
  <c r="AX17" i="55" s="1"/>
  <c r="S17" i="55" s="1"/>
  <c r="AC17" i="55" s="1"/>
  <c r="AB18" i="55" s="1"/>
  <c r="AX3" i="55"/>
  <c r="S3" i="55" s="1"/>
  <c r="AC3" i="55" s="1"/>
  <c r="AX7" i="55"/>
  <c r="S7" i="55" s="1"/>
  <c r="AC7" i="55" s="1"/>
  <c r="AB8" i="55" s="1"/>
  <c r="AX8" i="55"/>
  <c r="S8" i="55" s="1"/>
  <c r="AC8" i="55" s="1"/>
  <c r="AB9" i="55" s="1"/>
  <c r="AX9" i="55"/>
  <c r="S9" i="55" s="1"/>
  <c r="AC9" i="55" s="1"/>
  <c r="AB10" i="55" s="1"/>
  <c r="AX10" i="55"/>
  <c r="S10" i="55" s="1"/>
  <c r="AC10" i="55" s="1"/>
  <c r="AB11" i="55" s="1"/>
  <c r="AX11" i="55"/>
  <c r="S11" i="55" s="1"/>
  <c r="AC11" i="55" s="1"/>
  <c r="AB12" i="55" s="1"/>
  <c r="AX12" i="55"/>
  <c r="S12" i="55" s="1"/>
  <c r="AC12" i="55" s="1"/>
  <c r="AB13" i="55" s="1"/>
  <c r="AX13" i="55"/>
  <c r="S13" i="55" s="1"/>
  <c r="AC13" i="55" s="1"/>
  <c r="AB14" i="55" s="1"/>
  <c r="AX14" i="55"/>
  <c r="S14" i="55" s="1"/>
  <c r="AC14" i="55" s="1"/>
  <c r="AB15" i="55" s="1"/>
  <c r="AX15" i="55"/>
  <c r="S15" i="55" s="1"/>
  <c r="AC15" i="55" s="1"/>
  <c r="AB16" i="55" s="1"/>
  <c r="AX16" i="55"/>
  <c r="S16" i="55" s="1"/>
  <c r="AC16" i="55" s="1"/>
  <c r="AB17" i="55" s="1"/>
  <c r="AX18" i="55"/>
  <c r="S18" i="55" s="1"/>
  <c r="AC18" i="55" s="1"/>
  <c r="AB19" i="55" s="1"/>
  <c r="AX19" i="55"/>
  <c r="S19" i="55" s="1"/>
  <c r="AC19" i="55" s="1"/>
  <c r="AB20" i="55" s="1"/>
  <c r="AX20" i="55"/>
  <c r="S20" i="55" s="1"/>
  <c r="AC20" i="55" s="1"/>
  <c r="AB21" i="55" s="1"/>
  <c r="AX21" i="55"/>
  <c r="S21" i="55" s="1"/>
  <c r="AC21" i="55" s="1"/>
  <c r="AB22" i="55" s="1"/>
  <c r="AX22" i="55"/>
  <c r="S22" i="55" s="1"/>
  <c r="AC22" i="55" s="1"/>
  <c r="AB23" i="55" s="1"/>
  <c r="AX23" i="55"/>
  <c r="S23" i="55" s="1"/>
  <c r="AC23" i="55" s="1"/>
  <c r="AB24" i="55" s="1"/>
  <c r="AX24" i="55"/>
  <c r="S24" i="55" s="1"/>
  <c r="AC24" i="55" s="1"/>
  <c r="AB25" i="55" s="1"/>
  <c r="AX25" i="55"/>
  <c r="S25" i="55" s="1"/>
  <c r="AC25" i="55" s="1"/>
  <c r="AB26" i="55" s="1"/>
  <c r="AX26" i="55"/>
  <c r="S26" i="55" s="1"/>
  <c r="AC26" i="55" s="1"/>
  <c r="AB27" i="55" s="1"/>
  <c r="AX27" i="55"/>
  <c r="S27" i="55" s="1"/>
  <c r="AC27" i="55" s="1"/>
  <c r="AB28" i="55" s="1"/>
  <c r="AX28" i="55"/>
  <c r="S28" i="55" s="1"/>
  <c r="AC28" i="55" s="1"/>
  <c r="AB29" i="55" s="1"/>
  <c r="AX29" i="55"/>
  <c r="S29" i="55" s="1"/>
  <c r="AC29" i="55" s="1"/>
  <c r="AB30" i="55" s="1"/>
  <c r="AX30" i="55"/>
  <c r="S30" i="55" s="1"/>
  <c r="AC30" i="55" s="1"/>
  <c r="AB31" i="55" s="1"/>
  <c r="AX31" i="55"/>
  <c r="S31" i="55" s="1"/>
  <c r="AC31" i="55" s="1"/>
  <c r="AB32" i="55" s="1"/>
  <c r="AX32" i="55"/>
  <c r="S32" i="55" s="1"/>
  <c r="AC32" i="55" s="1"/>
  <c r="AB33" i="55" s="1"/>
  <c r="AX33" i="55"/>
  <c r="S33" i="55" s="1"/>
  <c r="AC33" i="55" s="1"/>
  <c r="AB34" i="55" s="1"/>
  <c r="AX34" i="55"/>
  <c r="S34" i="55" s="1"/>
  <c r="AC34" i="55" s="1"/>
  <c r="AB35" i="55" s="1"/>
  <c r="AX35" i="55"/>
  <c r="S35" i="55" s="1"/>
  <c r="AC35" i="55" s="1"/>
  <c r="AB36" i="55" s="1"/>
  <c r="AX36" i="55"/>
  <c r="S36" i="55" s="1"/>
  <c r="AC36" i="55" s="1"/>
  <c r="AB37" i="55" s="1"/>
  <c r="AX37" i="55"/>
  <c r="S37" i="55" s="1"/>
  <c r="AC37" i="55" s="1"/>
  <c r="AB38" i="55" s="1"/>
  <c r="AX38" i="55"/>
  <c r="S38" i="55" s="1"/>
  <c r="AC38" i="55" s="1"/>
  <c r="AB39" i="55" s="1"/>
  <c r="AX39" i="55"/>
  <c r="S39" i="55" s="1"/>
  <c r="AC39" i="55" s="1"/>
  <c r="AB40" i="55" s="1"/>
  <c r="AX40" i="55"/>
  <c r="S40" i="55" s="1"/>
  <c r="AC40" i="55" s="1"/>
  <c r="AB41" i="55" s="1"/>
  <c r="AX41" i="55"/>
  <c r="S41" i="55" s="1"/>
  <c r="AC41" i="55" s="1"/>
  <c r="AB42" i="55" s="1"/>
  <c r="AX42" i="55"/>
  <c r="S42" i="55" s="1"/>
  <c r="AC42" i="55" s="1"/>
  <c r="AB43" i="55" s="1"/>
  <c r="AX43" i="55"/>
  <c r="S43" i="55" s="1"/>
  <c r="AC43" i="55" s="1"/>
  <c r="AB44" i="55" s="1"/>
  <c r="AX44" i="55"/>
  <c r="S44" i="55" s="1"/>
  <c r="AC44" i="55" s="1"/>
  <c r="AB45" i="55" s="1"/>
  <c r="AX45" i="55"/>
  <c r="S45" i="55" s="1"/>
  <c r="AC45" i="55" s="1"/>
  <c r="AB46" i="55" s="1"/>
  <c r="AX46" i="55"/>
  <c r="S46" i="55" s="1"/>
  <c r="AC46" i="55" s="1"/>
  <c r="AB47" i="55" s="1"/>
  <c r="AX47" i="55"/>
  <c r="S47" i="55" s="1"/>
  <c r="AC47" i="55" s="1"/>
  <c r="AB48" i="55" s="1"/>
  <c r="AX48" i="55"/>
  <c r="S48" i="55" s="1"/>
  <c r="AC48" i="55" s="1"/>
  <c r="AB49" i="55" s="1"/>
  <c r="AX49" i="55"/>
  <c r="S49" i="55" s="1"/>
  <c r="AC49" i="55" s="1"/>
  <c r="AB50" i="55" s="1"/>
  <c r="AX50" i="55"/>
  <c r="S50" i="55" s="1"/>
  <c r="AC50" i="55" s="1"/>
  <c r="AB51" i="55" s="1"/>
  <c r="AX51" i="55"/>
  <c r="S51" i="55" s="1"/>
  <c r="AC51" i="55" s="1"/>
  <c r="AB52" i="55" s="1"/>
  <c r="AX52" i="55"/>
  <c r="S52" i="55" s="1"/>
  <c r="AC52" i="55" s="1"/>
  <c r="AB53" i="55" s="1"/>
  <c r="AX53" i="55"/>
  <c r="S53" i="55" s="1"/>
  <c r="AC53" i="55" s="1"/>
  <c r="AB54" i="55" s="1"/>
  <c r="AX54" i="55"/>
  <c r="S54" i="55" s="1"/>
  <c r="AC54" i="55" s="1"/>
  <c r="AB55" i="55" s="1"/>
  <c r="AX55" i="55"/>
  <c r="S55" i="55" s="1"/>
  <c r="AC55" i="55" s="1"/>
  <c r="AB56" i="55" s="1"/>
  <c r="AX56" i="55"/>
  <c r="S56" i="55" s="1"/>
  <c r="AC56" i="55" s="1"/>
  <c r="AB57" i="55" s="1"/>
  <c r="AX57" i="55"/>
  <c r="S57" i="55" s="1"/>
  <c r="AC57" i="55" s="1"/>
  <c r="AB58" i="55" s="1"/>
  <c r="AX58" i="55"/>
  <c r="S58" i="55" s="1"/>
  <c r="AC58" i="55" s="1"/>
  <c r="AB59" i="55" s="1"/>
  <c r="AX59" i="55"/>
  <c r="S59" i="55" s="1"/>
  <c r="AC59" i="55" s="1"/>
  <c r="AB60" i="55" s="1"/>
  <c r="AX60" i="55"/>
  <c r="S60" i="55" s="1"/>
  <c r="AC60" i="55" s="1"/>
  <c r="AB61" i="55" s="1"/>
  <c r="AX61" i="55"/>
  <c r="S61" i="55" s="1"/>
  <c r="AC61" i="55" s="1"/>
  <c r="AB62" i="55" s="1"/>
  <c r="AX62" i="55"/>
  <c r="S62" i="55" s="1"/>
  <c r="AC62" i="55" s="1"/>
  <c r="AB63" i="55" s="1"/>
  <c r="AX63" i="55"/>
  <c r="S63" i="55" s="1"/>
  <c r="AC63" i="55" s="1"/>
  <c r="AB64" i="55" s="1"/>
  <c r="AX64" i="55"/>
  <c r="S64" i="55" s="1"/>
  <c r="AC64" i="55" s="1"/>
  <c r="AB65" i="55" s="1"/>
  <c r="AX65" i="55"/>
  <c r="S65" i="55" s="1"/>
  <c r="AC65" i="55" s="1"/>
  <c r="AB66" i="55" s="1"/>
  <c r="AX66" i="55"/>
  <c r="S66" i="55" s="1"/>
  <c r="AC66" i="55" s="1"/>
  <c r="AB67" i="55" s="1"/>
  <c r="AX67" i="55"/>
  <c r="S67" i="55" s="1"/>
  <c r="AC67" i="55" s="1"/>
  <c r="AB68" i="55" s="1"/>
  <c r="AX68" i="55"/>
  <c r="S68" i="55" s="1"/>
  <c r="AC68" i="55" s="1"/>
  <c r="AB69" i="55" s="1"/>
  <c r="AX69" i="55"/>
  <c r="S69" i="55" s="1"/>
  <c r="AC69" i="55" s="1"/>
  <c r="AB70" i="55" s="1"/>
  <c r="AX70" i="55"/>
  <c r="S70" i="55" s="1"/>
  <c r="AC70" i="55" s="1"/>
  <c r="AB71" i="55" s="1"/>
  <c r="AX71" i="55"/>
  <c r="S71" i="55" s="1"/>
  <c r="AC71" i="55" s="1"/>
  <c r="AB72" i="55" s="1"/>
  <c r="AX72" i="55"/>
  <c r="S72" i="55" s="1"/>
  <c r="AC72" i="55" s="1"/>
  <c r="AB73" i="55" s="1"/>
  <c r="AX73" i="55"/>
  <c r="S73" i="55" s="1"/>
  <c r="AC73" i="55" s="1"/>
  <c r="AB74" i="55" s="1"/>
  <c r="AX74" i="55"/>
  <c r="S74" i="55" s="1"/>
  <c r="AC74" i="55" s="1"/>
  <c r="AB75" i="55" s="1"/>
  <c r="AX75" i="55"/>
  <c r="S75" i="55" s="1"/>
  <c r="AC75" i="55" s="1"/>
  <c r="AB76" i="55" s="1"/>
  <c r="AX76" i="55"/>
  <c r="S76" i="55" s="1"/>
  <c r="AC76" i="55" s="1"/>
  <c r="AB77" i="55" s="1"/>
  <c r="AX77" i="55"/>
  <c r="S77" i="55" s="1"/>
  <c r="AC77" i="55" s="1"/>
  <c r="AB78" i="55" s="1"/>
  <c r="AX78" i="55"/>
  <c r="S78" i="55" s="1"/>
  <c r="AC78" i="55" s="1"/>
  <c r="AB79" i="55" s="1"/>
  <c r="AX79" i="55"/>
  <c r="S79" i="55" s="1"/>
  <c r="AC79" i="55" s="1"/>
  <c r="AB80" i="55" s="1"/>
  <c r="AX80" i="55"/>
  <c r="S80" i="55" s="1"/>
  <c r="AC80" i="55" s="1"/>
  <c r="AB81" i="55" s="1"/>
  <c r="AX81" i="55"/>
  <c r="S81" i="55" s="1"/>
  <c r="AC81" i="55" s="1"/>
  <c r="AB82" i="55" s="1"/>
  <c r="AX82" i="55"/>
  <c r="S82" i="55" s="1"/>
  <c r="AC82" i="55" s="1"/>
  <c r="AB83" i="55" s="1"/>
  <c r="AX83" i="55"/>
  <c r="S83" i="55" s="1"/>
  <c r="AC83" i="55" s="1"/>
  <c r="AB84" i="55" s="1"/>
  <c r="AX84" i="55"/>
  <c r="S84" i="55" s="1"/>
  <c r="AC84" i="55" s="1"/>
  <c r="AB85" i="55" s="1"/>
  <c r="AX87" i="55"/>
  <c r="S87" i="55" s="1"/>
  <c r="AC87" i="55" s="1"/>
  <c r="AB88" i="55" s="1"/>
  <c r="AX86" i="55"/>
  <c r="S86" i="55" s="1"/>
  <c r="AC86" i="55" s="1"/>
  <c r="AB87" i="55" s="1"/>
  <c r="AX85" i="55"/>
  <c r="S85" i="55" s="1"/>
  <c r="AC85" i="55" s="1"/>
  <c r="AB86" i="55" s="1"/>
  <c r="AX88" i="55"/>
  <c r="S88" i="55" s="1"/>
  <c r="AC88" i="55" s="1"/>
  <c r="AB89" i="55" s="1"/>
  <c r="AG90" i="10"/>
  <c r="AP90" i="10" s="1"/>
  <c r="W91" i="10"/>
  <c r="AF90" i="10"/>
  <c r="AO90" i="10" s="1"/>
  <c r="AE90" i="10"/>
  <c r="AS74" i="11"/>
  <c r="AL74" i="11"/>
  <c r="AU74" i="11" s="1"/>
  <c r="AS21" i="11"/>
  <c r="AL21" i="11"/>
  <c r="AU21" i="11" s="1"/>
  <c r="AS39" i="11"/>
  <c r="AL39" i="11"/>
  <c r="AU39" i="11" s="1"/>
  <c r="AS57" i="11"/>
  <c r="AL57" i="11"/>
  <c r="AU57" i="11" s="1"/>
  <c r="AS75" i="11"/>
  <c r="AL75" i="11"/>
  <c r="AU75" i="11" s="1"/>
  <c r="AS85" i="11"/>
  <c r="AL85" i="11"/>
  <c r="AU85" i="11" s="1"/>
  <c r="AJ88" i="41"/>
  <c r="AK88" i="41"/>
  <c r="AT88" i="41" s="1"/>
  <c r="AK51" i="41"/>
  <c r="AT51" i="41" s="1"/>
  <c r="AJ51" i="41"/>
  <c r="AB4" i="41"/>
  <c r="AJ3" i="41"/>
  <c r="AS83" i="11"/>
  <c r="AL83" i="11"/>
  <c r="AU83" i="11" s="1"/>
  <c r="AS24" i="11"/>
  <c r="AL24" i="11"/>
  <c r="AU24" i="11" s="1"/>
  <c r="AK80" i="41"/>
  <c r="AT80" i="41" s="1"/>
  <c r="AJ80" i="41"/>
  <c r="AJ68" i="41"/>
  <c r="AK68" i="41"/>
  <c r="AT68" i="41" s="1"/>
  <c r="AK38" i="41"/>
  <c r="AT38" i="41" s="1"/>
  <c r="AJ38" i="41"/>
  <c r="AK26" i="41"/>
  <c r="AT26" i="41" s="1"/>
  <c r="AJ26" i="41"/>
  <c r="AJ14" i="41"/>
  <c r="AK14" i="41"/>
  <c r="AT14" i="41" s="1"/>
  <c r="AF83" i="102"/>
  <c r="AO83" i="102" s="1"/>
  <c r="W84" i="102"/>
  <c r="AG83" i="102"/>
  <c r="AP83" i="102" s="1"/>
  <c r="AE83" i="102"/>
  <c r="AS30" i="11"/>
  <c r="AL30" i="11"/>
  <c r="AU30" i="11" s="1"/>
  <c r="AS48" i="11"/>
  <c r="AL48" i="11"/>
  <c r="AU48" i="11" s="1"/>
  <c r="AS84" i="11"/>
  <c r="AL84" i="11"/>
  <c r="AU84" i="11" s="1"/>
  <c r="AS37" i="11"/>
  <c r="AL37" i="11"/>
  <c r="AU37" i="11" s="1"/>
  <c r="AS55" i="11"/>
  <c r="AL55" i="11"/>
  <c r="AU55" i="11" s="1"/>
  <c r="AR89" i="11"/>
  <c r="AR91" i="11" s="1"/>
  <c r="AL89" i="11"/>
  <c r="AU89" i="11" s="1"/>
  <c r="AS4" i="49"/>
  <c r="AS91" i="49" s="1"/>
  <c r="AL4" i="49"/>
  <c r="AU4" i="49" s="1"/>
  <c r="AU91" i="49" s="1"/>
  <c r="C11" i="49" s="1"/>
  <c r="Z89" i="55"/>
  <c r="AL7" i="11"/>
  <c r="AU7" i="11" s="1"/>
  <c r="AS7" i="11"/>
  <c r="AS26" i="11"/>
  <c r="AL26" i="11"/>
  <c r="AU26" i="11" s="1"/>
  <c r="AS80" i="11"/>
  <c r="AL80" i="11"/>
  <c r="AU80" i="11" s="1"/>
  <c r="Y88" i="82"/>
  <c r="X88" i="82"/>
  <c r="AS81" i="11"/>
  <c r="AL81" i="11"/>
  <c r="AU81" i="11" s="1"/>
  <c r="Y89" i="87"/>
  <c r="X89" i="87"/>
  <c r="AS16" i="11"/>
  <c r="AL16" i="11"/>
  <c r="AU16" i="11" s="1"/>
  <c r="AK75" i="41"/>
  <c r="AT75" i="41" s="1"/>
  <c r="AJ75" i="41"/>
  <c r="AJ39" i="41"/>
  <c r="AK39" i="41"/>
  <c r="AT39" i="41" s="1"/>
  <c r="AK15" i="41"/>
  <c r="AT15" i="41" s="1"/>
  <c r="AJ15" i="41"/>
  <c r="AS47" i="11"/>
  <c r="AL47" i="11"/>
  <c r="AU47" i="11" s="1"/>
  <c r="AS60" i="11"/>
  <c r="AL60" i="11"/>
  <c r="AU60" i="11" s="1"/>
  <c r="AI86" i="98"/>
  <c r="AN86" i="98"/>
  <c r="AJ74" i="41"/>
  <c r="AK74" i="41"/>
  <c r="AT74" i="41" s="1"/>
  <c r="AK56" i="41"/>
  <c r="AT56" i="41" s="1"/>
  <c r="AJ56" i="41"/>
  <c r="AJ44" i="41"/>
  <c r="AK44" i="41"/>
  <c r="AT44" i="41" s="1"/>
  <c r="AK32" i="41"/>
  <c r="AT32" i="41" s="1"/>
  <c r="AJ32" i="41"/>
  <c r="AJ20" i="41"/>
  <c r="AK20" i="41"/>
  <c r="AT20" i="41" s="1"/>
  <c r="AJ8" i="41"/>
  <c r="AK8" i="41"/>
  <c r="AT8" i="41" s="1"/>
  <c r="AS12" i="11"/>
  <c r="AL12" i="11"/>
  <c r="AU12" i="11" s="1"/>
  <c r="AS22" i="11"/>
  <c r="AL22" i="11"/>
  <c r="AU22" i="11" s="1"/>
  <c r="AS58" i="11"/>
  <c r="AL58" i="11"/>
  <c r="AU58" i="11" s="1"/>
  <c r="AS76" i="11"/>
  <c r="AL76" i="11"/>
  <c r="AU76" i="11" s="1"/>
  <c r="AI85" i="43"/>
  <c r="AN85" i="43"/>
  <c r="Y87" i="99"/>
  <c r="Z87" i="99" s="1"/>
  <c r="X87" i="99"/>
  <c r="AK87" i="41"/>
  <c r="AT87" i="41" s="1"/>
  <c r="AJ87" i="41"/>
  <c r="AK79" i="41"/>
  <c r="AT79" i="41" s="1"/>
  <c r="AJ79" i="41"/>
  <c r="AK73" i="41"/>
  <c r="AT73" i="41" s="1"/>
  <c r="AJ73" i="41"/>
  <c r="AK67" i="41"/>
  <c r="AT67" i="41" s="1"/>
  <c r="AJ67" i="41"/>
  <c r="AJ61" i="41"/>
  <c r="AK61" i="41"/>
  <c r="AT61" i="41" s="1"/>
  <c r="AJ55" i="41"/>
  <c r="AK55" i="41"/>
  <c r="AT55" i="41" s="1"/>
  <c r="AJ49" i="41"/>
  <c r="AK49" i="41"/>
  <c r="AT49" i="41" s="1"/>
  <c r="AK43" i="41"/>
  <c r="AT43" i="41" s="1"/>
  <c r="AJ43" i="41"/>
  <c r="AK37" i="41"/>
  <c r="AT37" i="41" s="1"/>
  <c r="AJ37" i="41"/>
  <c r="AK31" i="41"/>
  <c r="AT31" i="41" s="1"/>
  <c r="AJ31" i="41"/>
  <c r="AX24" i="41"/>
  <c r="S24" i="41" s="1"/>
  <c r="AC24" i="41" s="1"/>
  <c r="AB25" i="41" s="1"/>
  <c r="AX18" i="41"/>
  <c r="S18" i="41" s="1"/>
  <c r="AC18" i="41" s="1"/>
  <c r="AB19" i="41" s="1"/>
  <c r="AX12" i="41"/>
  <c r="S12" i="41" s="1"/>
  <c r="AC12" i="41" s="1"/>
  <c r="AB13" i="41" s="1"/>
  <c r="AX6" i="41"/>
  <c r="S6" i="41" s="1"/>
  <c r="AC6" i="41" s="1"/>
  <c r="AB7" i="41" s="1"/>
  <c r="AH86" i="48"/>
  <c r="AQ86" i="48" s="1"/>
  <c r="AS53" i="11"/>
  <c r="AL53" i="11"/>
  <c r="AU53" i="11" s="1"/>
  <c r="AS11" i="11"/>
  <c r="AL11" i="11"/>
  <c r="AU11" i="11" s="1"/>
  <c r="AS66" i="11"/>
  <c r="AL66" i="11"/>
  <c r="AU66" i="11" s="1"/>
  <c r="Y86" i="85"/>
  <c r="X86" i="85"/>
  <c r="AR85" i="48"/>
  <c r="AS19" i="11"/>
  <c r="AL19" i="11"/>
  <c r="AU19" i="11" s="1"/>
  <c r="AS73" i="11"/>
  <c r="AL73" i="11"/>
  <c r="AU73" i="11" s="1"/>
  <c r="AS44" i="11"/>
  <c r="AL44" i="11"/>
  <c r="AU44" i="11" s="1"/>
  <c r="AS62" i="11"/>
  <c r="AL62" i="11"/>
  <c r="AU62" i="11" s="1"/>
  <c r="Y85" i="50"/>
  <c r="X85" i="50"/>
  <c r="AS8" i="11"/>
  <c r="AL8" i="11"/>
  <c r="AU8" i="11" s="1"/>
  <c r="AS27" i="11"/>
  <c r="AL27" i="11"/>
  <c r="AU27" i="11" s="1"/>
  <c r="AS45" i="11"/>
  <c r="AL45" i="11"/>
  <c r="AU45" i="11" s="1"/>
  <c r="AS63" i="11"/>
  <c r="AL63" i="11"/>
  <c r="AU63" i="11" s="1"/>
  <c r="Y84" i="94"/>
  <c r="X84" i="94"/>
  <c r="AI89" i="41"/>
  <c r="AN89" i="41"/>
  <c r="AN91" i="41" s="1"/>
  <c r="AS70" i="11"/>
  <c r="AL70" i="11"/>
  <c r="AU70" i="11" s="1"/>
  <c r="AK81" i="41"/>
  <c r="AT81" i="41" s="1"/>
  <c r="AJ81" i="41"/>
  <c r="AK45" i="41"/>
  <c r="AT45" i="41" s="1"/>
  <c r="AJ45" i="41"/>
  <c r="AJ9" i="41"/>
  <c r="AK9" i="41"/>
  <c r="AT9" i="41" s="1"/>
  <c r="AS29" i="11"/>
  <c r="AL29" i="11"/>
  <c r="AU29" i="11" s="1"/>
  <c r="AS65" i="11"/>
  <c r="AL65" i="11"/>
  <c r="AU65" i="11" s="1"/>
  <c r="AS78" i="11"/>
  <c r="AL78" i="11"/>
  <c r="AU78" i="11" s="1"/>
  <c r="AK85" i="41"/>
  <c r="AT85" i="41" s="1"/>
  <c r="AJ85" i="41"/>
  <c r="AK62" i="41"/>
  <c r="AT62" i="41" s="1"/>
  <c r="AJ62" i="41"/>
  <c r="AK78" i="41"/>
  <c r="AT78" i="41" s="1"/>
  <c r="AJ78" i="41"/>
  <c r="AK72" i="41"/>
  <c r="AT72" i="41" s="1"/>
  <c r="AJ72" i="41"/>
  <c r="AK66" i="41"/>
  <c r="AT66" i="41" s="1"/>
  <c r="AJ66" i="41"/>
  <c r="AK60" i="41"/>
  <c r="AT60" i="41" s="1"/>
  <c r="AJ60" i="41"/>
  <c r="AK54" i="41"/>
  <c r="AT54" i="41" s="1"/>
  <c r="AJ54" i="41"/>
  <c r="AK48" i="41"/>
  <c r="AT48" i="41" s="1"/>
  <c r="AJ48" i="41"/>
  <c r="AK42" i="41"/>
  <c r="AT42" i="41" s="1"/>
  <c r="AJ42" i="41"/>
  <c r="AK36" i="41"/>
  <c r="AT36" i="41" s="1"/>
  <c r="AJ36" i="41"/>
  <c r="AJ30" i="41"/>
  <c r="AK30" i="41"/>
  <c r="AT30" i="41" s="1"/>
  <c r="AK24" i="41"/>
  <c r="AT24" i="41" s="1"/>
  <c r="AK18" i="41"/>
  <c r="AT18" i="41" s="1"/>
  <c r="AK12" i="41"/>
  <c r="AT12" i="41" s="1"/>
  <c r="AJ12" i="41"/>
  <c r="AK89" i="41"/>
  <c r="AT89" i="41" s="1"/>
  <c r="AJ89" i="41"/>
  <c r="AS89" i="41" s="1"/>
  <c r="AE86" i="48"/>
  <c r="AF86" i="48"/>
  <c r="AO86" i="48" s="1"/>
  <c r="AG86" i="48"/>
  <c r="AP86" i="48" s="1"/>
  <c r="W87" i="48"/>
  <c r="AS17" i="11"/>
  <c r="AL17" i="11"/>
  <c r="AU17" i="11" s="1"/>
  <c r="AS35" i="11"/>
  <c r="AL35" i="11"/>
  <c r="AU35" i="11" s="1"/>
  <c r="AS71" i="11"/>
  <c r="AL71" i="11"/>
  <c r="AU71" i="11" s="1"/>
  <c r="AS86" i="11"/>
  <c r="AL86" i="11"/>
  <c r="AU86" i="11" s="1"/>
  <c r="Y87" i="42"/>
  <c r="X87" i="42"/>
  <c r="AS18" i="11"/>
  <c r="AL18" i="11"/>
  <c r="AU18" i="11" s="1"/>
  <c r="AL36" i="11"/>
  <c r="AU36" i="11" s="1"/>
  <c r="AS36" i="11"/>
  <c r="AS54" i="11"/>
  <c r="AL54" i="11"/>
  <c r="AU54" i="11" s="1"/>
  <c r="AS72" i="11"/>
  <c r="AL72" i="11"/>
  <c r="AU72" i="11" s="1"/>
  <c r="AR88" i="55"/>
  <c r="AL6" i="11"/>
  <c r="AU6" i="11" s="1"/>
  <c r="AS6" i="11"/>
  <c r="AS43" i="11"/>
  <c r="AL43" i="11"/>
  <c r="AU43" i="11" s="1"/>
  <c r="AS14" i="11"/>
  <c r="AL14" i="11"/>
  <c r="AU14" i="11" s="1"/>
  <c r="AS32" i="11"/>
  <c r="AL32" i="11"/>
  <c r="AU32" i="11" s="1"/>
  <c r="AS68" i="11"/>
  <c r="AL68" i="11"/>
  <c r="AU68" i="11" s="1"/>
  <c r="AI84" i="50"/>
  <c r="AN84" i="50"/>
  <c r="AS91" i="103"/>
  <c r="AI87" i="82"/>
  <c r="AN87" i="82"/>
  <c r="AS51" i="11"/>
  <c r="AL51" i="11"/>
  <c r="AU51" i="11" s="1"/>
  <c r="AS4" i="103"/>
  <c r="AL4" i="103"/>
  <c r="AU4" i="103" s="1"/>
  <c r="AU91" i="103" s="1"/>
  <c r="C11" i="103" s="1"/>
  <c r="F47" i="57" s="1"/>
  <c r="Y87" i="98"/>
  <c r="Z87" i="98" s="1"/>
  <c r="X87" i="98"/>
  <c r="AK57" i="41"/>
  <c r="AT57" i="41" s="1"/>
  <c r="AJ57" i="41"/>
  <c r="AK33" i="41"/>
  <c r="AT33" i="41" s="1"/>
  <c r="AJ33" i="41"/>
  <c r="AS34" i="11"/>
  <c r="AL34" i="11"/>
  <c r="AU34" i="11" s="1"/>
  <c r="AJ50" i="41"/>
  <c r="AK50" i="41"/>
  <c r="AT50" i="41" s="1"/>
  <c r="AS40" i="11"/>
  <c r="AL40" i="11"/>
  <c r="AU40" i="11" s="1"/>
  <c r="AJ84" i="41"/>
  <c r="AK84" i="41"/>
  <c r="AT84" i="41" s="1"/>
  <c r="AS9" i="11"/>
  <c r="AL9" i="11"/>
  <c r="AU9" i="11" s="1"/>
  <c r="AS28" i="11"/>
  <c r="AL28" i="11"/>
  <c r="AU28" i="11" s="1"/>
  <c r="AS64" i="11"/>
  <c r="AL64" i="11"/>
  <c r="AU64" i="11" s="1"/>
  <c r="AF87" i="90"/>
  <c r="AO87" i="90" s="1"/>
  <c r="AG87" i="90"/>
  <c r="AP87" i="90" s="1"/>
  <c r="AE87" i="90"/>
  <c r="W88" i="90"/>
  <c r="Y86" i="43"/>
  <c r="X86" i="43"/>
  <c r="AK83" i="41"/>
  <c r="AT83" i="41" s="1"/>
  <c r="AJ83" i="41"/>
  <c r="AK77" i="41"/>
  <c r="AT77" i="41" s="1"/>
  <c r="AJ77" i="41"/>
  <c r="AJ71" i="41"/>
  <c r="AK71" i="41"/>
  <c r="AT71" i="41" s="1"/>
  <c r="AK65" i="41"/>
  <c r="AT65" i="41" s="1"/>
  <c r="AJ65" i="41"/>
  <c r="AK59" i="41"/>
  <c r="AT59" i="41" s="1"/>
  <c r="AJ59" i="41"/>
  <c r="AK53" i="41"/>
  <c r="AT53" i="41" s="1"/>
  <c r="AJ53" i="41"/>
  <c r="AK47" i="41"/>
  <c r="AT47" i="41" s="1"/>
  <c r="AJ47" i="41"/>
  <c r="AK41" i="41"/>
  <c r="AT41" i="41" s="1"/>
  <c r="AJ41" i="41"/>
  <c r="AK35" i="41"/>
  <c r="AT35" i="41" s="1"/>
  <c r="AJ35" i="41"/>
  <c r="AK29" i="41"/>
  <c r="AT29" i="41" s="1"/>
  <c r="AJ29" i="41"/>
  <c r="AK23" i="41"/>
  <c r="AT23" i="41" s="1"/>
  <c r="AJ23" i="41"/>
  <c r="AX16" i="41"/>
  <c r="S16" i="41" s="1"/>
  <c r="AC16" i="41" s="1"/>
  <c r="AB17" i="41" s="1"/>
  <c r="AX10" i="41"/>
  <c r="S10" i="41" s="1"/>
  <c r="AC10" i="41" s="1"/>
  <c r="AB11" i="41" s="1"/>
  <c r="AX5" i="41"/>
  <c r="S5" i="41" s="1"/>
  <c r="AC5" i="41" s="1"/>
  <c r="AB6" i="41" s="1"/>
  <c r="AS77" i="11"/>
  <c r="AL77" i="11"/>
  <c r="AU77" i="11" s="1"/>
  <c r="AI86" i="42"/>
  <c r="AN86" i="42"/>
  <c r="AI85" i="35"/>
  <c r="AN85" i="35"/>
  <c r="AS25" i="11"/>
  <c r="AL25" i="11"/>
  <c r="AU25" i="11" s="1"/>
  <c r="AS61" i="11"/>
  <c r="AL61" i="11"/>
  <c r="AU61" i="11" s="1"/>
  <c r="AS79" i="11"/>
  <c r="AL79" i="11"/>
  <c r="AU79" i="11" s="1"/>
  <c r="AS50" i="11"/>
  <c r="AL50" i="11"/>
  <c r="AU50" i="11" s="1"/>
  <c r="AS15" i="11"/>
  <c r="AL15" i="11"/>
  <c r="AU15" i="11" s="1"/>
  <c r="AS33" i="11"/>
  <c r="AL33" i="11"/>
  <c r="AU33" i="11" s="1"/>
  <c r="AS69" i="11"/>
  <c r="AL69" i="11"/>
  <c r="AU69" i="11" s="1"/>
  <c r="AS87" i="11"/>
  <c r="AL87" i="11"/>
  <c r="AU87" i="11" s="1"/>
  <c r="AI88" i="87"/>
  <c r="AR88" i="87" s="1"/>
  <c r="AN88" i="87"/>
  <c r="AS52" i="11"/>
  <c r="AL52" i="11"/>
  <c r="AU52" i="11" s="1"/>
  <c r="AI86" i="99"/>
  <c r="AR86" i="99" s="1"/>
  <c r="AN86" i="99"/>
  <c r="AK63" i="41"/>
  <c r="AT63" i="41" s="1"/>
  <c r="AJ63" i="41"/>
  <c r="AK27" i="41"/>
  <c r="AT27" i="41" s="1"/>
  <c r="AJ27" i="41"/>
  <c r="AS46" i="11"/>
  <c r="AL46" i="11"/>
  <c r="AU46" i="11" s="1"/>
  <c r="AS82" i="11"/>
  <c r="AL82" i="11"/>
  <c r="AU82" i="11" s="1"/>
  <c r="AK86" i="41"/>
  <c r="AT86" i="41" s="1"/>
  <c r="AJ86" i="41"/>
  <c r="AK82" i="41"/>
  <c r="AT82" i="41" s="1"/>
  <c r="AJ82" i="41"/>
  <c r="AJ76" i="41"/>
  <c r="AK76" i="41"/>
  <c r="AT76" i="41" s="1"/>
  <c r="AK70" i="41"/>
  <c r="AT70" i="41" s="1"/>
  <c r="AJ70" i="41"/>
  <c r="AK64" i="41"/>
  <c r="AT64" i="41" s="1"/>
  <c r="AJ64" i="41"/>
  <c r="AK58" i="41"/>
  <c r="AT58" i="41" s="1"/>
  <c r="AJ58" i="41"/>
  <c r="AK52" i="41"/>
  <c r="AT52" i="41" s="1"/>
  <c r="AJ52" i="41"/>
  <c r="AK46" i="41"/>
  <c r="AT46" i="41" s="1"/>
  <c r="AJ46" i="41"/>
  <c r="AK40" i="41"/>
  <c r="AT40" i="41" s="1"/>
  <c r="AJ40" i="41"/>
  <c r="AK34" i="41"/>
  <c r="AT34" i="41" s="1"/>
  <c r="AJ34" i="41"/>
  <c r="AJ28" i="41"/>
  <c r="AK28" i="41"/>
  <c r="AT28" i="41" s="1"/>
  <c r="AJ22" i="41"/>
  <c r="AK22" i="41"/>
  <c r="AT22" i="41" s="1"/>
  <c r="AJ16" i="41"/>
  <c r="AK16" i="41"/>
  <c r="AT16" i="41" s="1"/>
  <c r="AK10" i="41"/>
  <c r="AT10" i="41" s="1"/>
  <c r="AJ5" i="41"/>
  <c r="AK5" i="41"/>
  <c r="AT5" i="41" s="1"/>
  <c r="AB4" i="11"/>
  <c r="AJ3" i="11"/>
  <c r="AS23" i="11"/>
  <c r="AL23" i="11"/>
  <c r="AU23" i="11" s="1"/>
  <c r="AS41" i="11"/>
  <c r="AL41" i="11"/>
  <c r="AU41" i="11" s="1"/>
  <c r="AS59" i="11"/>
  <c r="AL59" i="11"/>
  <c r="AU59" i="11" s="1"/>
  <c r="Y86" i="35"/>
  <c r="X86" i="35"/>
  <c r="AS88" i="11"/>
  <c r="AL88" i="11"/>
  <c r="AU88" i="11" s="1"/>
  <c r="AG90" i="18"/>
  <c r="AP90" i="18" s="1"/>
  <c r="W91" i="18"/>
  <c r="AF90" i="18"/>
  <c r="AO90" i="18" s="1"/>
  <c r="AE90" i="18"/>
  <c r="AS20" i="11"/>
  <c r="AL20" i="11"/>
  <c r="AU20" i="11" s="1"/>
  <c r="AL38" i="11"/>
  <c r="AU38" i="11" s="1"/>
  <c r="AS38" i="11"/>
  <c r="AS56" i="11"/>
  <c r="AL56" i="11"/>
  <c r="AU56" i="11" s="1"/>
  <c r="AI83" i="94"/>
  <c r="AN83" i="94"/>
  <c r="W88" i="99" l="1"/>
  <c r="AG87" i="99"/>
  <c r="AP87" i="99" s="1"/>
  <c r="AF87" i="99"/>
  <c r="AO87" i="99" s="1"/>
  <c r="AE87" i="99"/>
  <c r="W88" i="98"/>
  <c r="AG87" i="98"/>
  <c r="AP87" i="98" s="1"/>
  <c r="AF87" i="98"/>
  <c r="AO87" i="98" s="1"/>
  <c r="AE87" i="98"/>
  <c r="AS16" i="41"/>
  <c r="AL16" i="41"/>
  <c r="AU16" i="41" s="1"/>
  <c r="AS84" i="41"/>
  <c r="AL84" i="41"/>
  <c r="AU84" i="41" s="1"/>
  <c r="AS9" i="41"/>
  <c r="AL9" i="41"/>
  <c r="AU9" i="41" s="1"/>
  <c r="AJ13" i="41"/>
  <c r="AK13" i="41"/>
  <c r="AT13" i="41" s="1"/>
  <c r="AS55" i="41"/>
  <c r="AL55" i="41"/>
  <c r="AU55" i="41" s="1"/>
  <c r="AL15" i="41"/>
  <c r="AU15" i="41" s="1"/>
  <c r="AS15" i="41"/>
  <c r="AK84" i="55"/>
  <c r="AT84" i="55" s="1"/>
  <c r="AJ84" i="55"/>
  <c r="AK78" i="55"/>
  <c r="AT78" i="55" s="1"/>
  <c r="AJ78" i="55"/>
  <c r="AK72" i="55"/>
  <c r="AT72" i="55" s="1"/>
  <c r="AJ72" i="55"/>
  <c r="AJ66" i="55"/>
  <c r="AK66" i="55"/>
  <c r="AT66" i="55" s="1"/>
  <c r="AK60" i="55"/>
  <c r="AT60" i="55" s="1"/>
  <c r="AJ60" i="55"/>
  <c r="AK54" i="55"/>
  <c r="AT54" i="55" s="1"/>
  <c r="AJ54" i="55"/>
  <c r="AK48" i="55"/>
  <c r="AT48" i="55" s="1"/>
  <c r="AJ48" i="55"/>
  <c r="AK42" i="55"/>
  <c r="AT42" i="55" s="1"/>
  <c r="AJ42" i="55"/>
  <c r="AJ36" i="55"/>
  <c r="AK36" i="55"/>
  <c r="AT36" i="55" s="1"/>
  <c r="AK30" i="55"/>
  <c r="AT30" i="55" s="1"/>
  <c r="AJ30" i="55"/>
  <c r="AJ24" i="55"/>
  <c r="AK24" i="55"/>
  <c r="AT24" i="55" s="1"/>
  <c r="AJ17" i="55"/>
  <c r="AK17" i="55"/>
  <c r="AT17" i="55" s="1"/>
  <c r="AK11" i="55"/>
  <c r="AT11" i="55" s="1"/>
  <c r="AJ11" i="55"/>
  <c r="AB4" i="55"/>
  <c r="AJ3" i="55"/>
  <c r="AS58" i="41"/>
  <c r="AL58" i="41"/>
  <c r="AU58" i="41" s="1"/>
  <c r="AS65" i="41"/>
  <c r="AL65" i="41"/>
  <c r="AU65" i="41" s="1"/>
  <c r="AS33" i="41"/>
  <c r="AL33" i="41"/>
  <c r="AU33" i="41" s="1"/>
  <c r="AR87" i="82"/>
  <c r="AH87" i="42"/>
  <c r="AQ87" i="42" s="1"/>
  <c r="Y87" i="48"/>
  <c r="X87" i="48"/>
  <c r="AS12" i="41"/>
  <c r="AL12" i="41"/>
  <c r="AU12" i="41" s="1"/>
  <c r="AS48" i="41"/>
  <c r="AL48" i="41"/>
  <c r="AU48" i="41" s="1"/>
  <c r="AS66" i="41"/>
  <c r="AL66" i="41"/>
  <c r="AU66" i="41" s="1"/>
  <c r="AS62" i="41"/>
  <c r="AL62" i="41"/>
  <c r="AU62" i="41" s="1"/>
  <c r="AS45" i="41"/>
  <c r="AL45" i="41"/>
  <c r="AU45" i="41" s="1"/>
  <c r="AJ19" i="41"/>
  <c r="AK19" i="41"/>
  <c r="AT19" i="41" s="1"/>
  <c r="AS43" i="41"/>
  <c r="AL43" i="41"/>
  <c r="AU43" i="41" s="1"/>
  <c r="AS79" i="41"/>
  <c r="AL79" i="41"/>
  <c r="AU79" i="41" s="1"/>
  <c r="AS8" i="41"/>
  <c r="AL8" i="41"/>
  <c r="AU8" i="41" s="1"/>
  <c r="AS44" i="41"/>
  <c r="AL44" i="41"/>
  <c r="AU44" i="41" s="1"/>
  <c r="AR86" i="98"/>
  <c r="AH88" i="82"/>
  <c r="AQ88" i="82" s="1"/>
  <c r="AS14" i="41"/>
  <c r="AL14" i="41"/>
  <c r="AU14" i="41" s="1"/>
  <c r="AS68" i="41"/>
  <c r="AL68" i="41"/>
  <c r="AU68" i="41" s="1"/>
  <c r="AS88" i="41"/>
  <c r="AL88" i="41"/>
  <c r="AU88" i="41" s="1"/>
  <c r="AJ83" i="55"/>
  <c r="AK83" i="55"/>
  <c r="AT83" i="55" s="1"/>
  <c r="AK77" i="55"/>
  <c r="AT77" i="55" s="1"/>
  <c r="AJ77" i="55"/>
  <c r="AJ71" i="55"/>
  <c r="AK71" i="55"/>
  <c r="AT71" i="55" s="1"/>
  <c r="AJ65" i="55"/>
  <c r="AK65" i="55"/>
  <c r="AT65" i="55" s="1"/>
  <c r="AK59" i="55"/>
  <c r="AT59" i="55" s="1"/>
  <c r="AJ59" i="55"/>
  <c r="AK53" i="55"/>
  <c r="AT53" i="55" s="1"/>
  <c r="AJ53" i="55"/>
  <c r="AK47" i="55"/>
  <c r="AT47" i="55" s="1"/>
  <c r="AJ47" i="55"/>
  <c r="AJ41" i="55"/>
  <c r="AK41" i="55"/>
  <c r="AT41" i="55" s="1"/>
  <c r="AK35" i="55"/>
  <c r="AT35" i="55" s="1"/>
  <c r="AJ35" i="55"/>
  <c r="AJ29" i="55"/>
  <c r="AK29" i="55"/>
  <c r="AT29" i="55" s="1"/>
  <c r="AK23" i="55"/>
  <c r="AT23" i="55" s="1"/>
  <c r="AJ23" i="55"/>
  <c r="AJ16" i="55"/>
  <c r="AK16" i="55"/>
  <c r="AT16" i="55" s="1"/>
  <c r="AJ10" i="55"/>
  <c r="AK10" i="55"/>
  <c r="AT10" i="55" s="1"/>
  <c r="AJ18" i="55"/>
  <c r="AK18" i="55"/>
  <c r="AT18" i="55" s="1"/>
  <c r="AR85" i="85"/>
  <c r="AK4" i="11"/>
  <c r="AT4" i="11" s="1"/>
  <c r="AT91" i="11" s="1"/>
  <c r="AJ4" i="11"/>
  <c r="AS47" i="41"/>
  <c r="AL47" i="41"/>
  <c r="AU47" i="41" s="1"/>
  <c r="AS5" i="41"/>
  <c r="AL5" i="41"/>
  <c r="AU5" i="41" s="1"/>
  <c r="AI87" i="90"/>
  <c r="AN87" i="90"/>
  <c r="Z87" i="42"/>
  <c r="AS30" i="41"/>
  <c r="AL30" i="41"/>
  <c r="AU30" i="41" s="1"/>
  <c r="AR89" i="41"/>
  <c r="AR91" i="41" s="1"/>
  <c r="AL89" i="41"/>
  <c r="AU89" i="41" s="1"/>
  <c r="AH85" i="50"/>
  <c r="AQ85" i="50" s="1"/>
  <c r="AK25" i="41"/>
  <c r="AT25" i="41" s="1"/>
  <c r="AJ25" i="41"/>
  <c r="AS61" i="41"/>
  <c r="AL61" i="41"/>
  <c r="AU61" i="41" s="1"/>
  <c r="AS56" i="41"/>
  <c r="AL56" i="41"/>
  <c r="AU56" i="41" s="1"/>
  <c r="AH89" i="87"/>
  <c r="AQ89" i="87" s="1"/>
  <c r="AQ91" i="87" s="1"/>
  <c r="AZ3" i="87"/>
  <c r="AX83" i="87" s="1"/>
  <c r="S83" i="87" s="1"/>
  <c r="AC83" i="87" s="1"/>
  <c r="AB84" i="87" s="1"/>
  <c r="AX6" i="87"/>
  <c r="S6" i="87" s="1"/>
  <c r="AC6" i="87" s="1"/>
  <c r="AB7" i="87" s="1"/>
  <c r="AX7" i="87"/>
  <c r="S7" i="87" s="1"/>
  <c r="AC7" i="87" s="1"/>
  <c r="AB8" i="87" s="1"/>
  <c r="AX10" i="87"/>
  <c r="S10" i="87" s="1"/>
  <c r="AC10" i="87" s="1"/>
  <c r="AB11" i="87" s="1"/>
  <c r="AX11" i="87"/>
  <c r="S11" i="87" s="1"/>
  <c r="AC11" i="87" s="1"/>
  <c r="AB12" i="87" s="1"/>
  <c r="AX12" i="87"/>
  <c r="S12" i="87" s="1"/>
  <c r="AC12" i="87" s="1"/>
  <c r="AB13" i="87" s="1"/>
  <c r="AX13" i="87"/>
  <c r="S13" i="87" s="1"/>
  <c r="AC13" i="87" s="1"/>
  <c r="AB14" i="87" s="1"/>
  <c r="AX14" i="87"/>
  <c r="S14" i="87" s="1"/>
  <c r="AC14" i="87" s="1"/>
  <c r="AB15" i="87" s="1"/>
  <c r="AX15" i="87"/>
  <c r="S15" i="87" s="1"/>
  <c r="AC15" i="87" s="1"/>
  <c r="AB16" i="87" s="1"/>
  <c r="AX16" i="87"/>
  <c r="S16" i="87" s="1"/>
  <c r="AC16" i="87" s="1"/>
  <c r="AB17" i="87" s="1"/>
  <c r="AX17" i="87"/>
  <c r="S17" i="87" s="1"/>
  <c r="AC17" i="87" s="1"/>
  <c r="AB18" i="87" s="1"/>
  <c r="AX18" i="87"/>
  <c r="S18" i="87" s="1"/>
  <c r="AC18" i="87" s="1"/>
  <c r="AB19" i="87" s="1"/>
  <c r="AX19" i="87"/>
  <c r="S19" i="87" s="1"/>
  <c r="AC19" i="87" s="1"/>
  <c r="AB20" i="87" s="1"/>
  <c r="AX20" i="87"/>
  <c r="S20" i="87" s="1"/>
  <c r="AC20" i="87" s="1"/>
  <c r="AB21" i="87" s="1"/>
  <c r="AX21" i="87"/>
  <c r="S21" i="87" s="1"/>
  <c r="AC21" i="87" s="1"/>
  <c r="AB22" i="87" s="1"/>
  <c r="AX22" i="87"/>
  <c r="S22" i="87" s="1"/>
  <c r="AC22" i="87" s="1"/>
  <c r="AB23" i="87" s="1"/>
  <c r="AX23" i="87"/>
  <c r="S23" i="87" s="1"/>
  <c r="AC23" i="87" s="1"/>
  <c r="AB24" i="87" s="1"/>
  <c r="AX24" i="87"/>
  <c r="S24" i="87" s="1"/>
  <c r="AC24" i="87" s="1"/>
  <c r="AB25" i="87" s="1"/>
  <c r="AX25" i="87"/>
  <c r="S25" i="87" s="1"/>
  <c r="AC25" i="87" s="1"/>
  <c r="AB26" i="87" s="1"/>
  <c r="AX26" i="87"/>
  <c r="S26" i="87" s="1"/>
  <c r="AC26" i="87" s="1"/>
  <c r="AB27" i="87" s="1"/>
  <c r="AX27" i="87"/>
  <c r="S27" i="87" s="1"/>
  <c r="AC27" i="87" s="1"/>
  <c r="AB28" i="87" s="1"/>
  <c r="AX28" i="87"/>
  <c r="S28" i="87" s="1"/>
  <c r="AC28" i="87" s="1"/>
  <c r="AB29" i="87" s="1"/>
  <c r="AX29" i="87"/>
  <c r="S29" i="87" s="1"/>
  <c r="AC29" i="87" s="1"/>
  <c r="AB30" i="87" s="1"/>
  <c r="AX30" i="87"/>
  <c r="S30" i="87" s="1"/>
  <c r="AC30" i="87" s="1"/>
  <c r="AB31" i="87" s="1"/>
  <c r="AX31" i="87"/>
  <c r="S31" i="87" s="1"/>
  <c r="AC31" i="87" s="1"/>
  <c r="AB32" i="87" s="1"/>
  <c r="AX32" i="87"/>
  <c r="S32" i="87" s="1"/>
  <c r="AC32" i="87" s="1"/>
  <c r="AB33" i="87" s="1"/>
  <c r="AX33" i="87"/>
  <c r="S33" i="87" s="1"/>
  <c r="AC33" i="87" s="1"/>
  <c r="AB34" i="87" s="1"/>
  <c r="AX34" i="87"/>
  <c r="S34" i="87" s="1"/>
  <c r="AC34" i="87" s="1"/>
  <c r="AB35" i="87" s="1"/>
  <c r="AX35" i="87"/>
  <c r="S35" i="87" s="1"/>
  <c r="AC35" i="87" s="1"/>
  <c r="AB36" i="87" s="1"/>
  <c r="AX36" i="87"/>
  <c r="S36" i="87" s="1"/>
  <c r="AC36" i="87" s="1"/>
  <c r="AB37" i="87" s="1"/>
  <c r="AX37" i="87"/>
  <c r="S37" i="87" s="1"/>
  <c r="AC37" i="87" s="1"/>
  <c r="AB38" i="87" s="1"/>
  <c r="AX38" i="87"/>
  <c r="S38" i="87" s="1"/>
  <c r="AC38" i="87" s="1"/>
  <c r="AB39" i="87" s="1"/>
  <c r="AX39" i="87"/>
  <c r="S39" i="87" s="1"/>
  <c r="AC39" i="87" s="1"/>
  <c r="AB40" i="87" s="1"/>
  <c r="AX40" i="87"/>
  <c r="S40" i="87" s="1"/>
  <c r="AC40" i="87" s="1"/>
  <c r="AB41" i="87" s="1"/>
  <c r="AX41" i="87"/>
  <c r="S41" i="87" s="1"/>
  <c r="AC41" i="87" s="1"/>
  <c r="AB42" i="87" s="1"/>
  <c r="AX42" i="87"/>
  <c r="S42" i="87" s="1"/>
  <c r="AC42" i="87" s="1"/>
  <c r="AB43" i="87" s="1"/>
  <c r="AX43" i="87"/>
  <c r="S43" i="87" s="1"/>
  <c r="AC43" i="87" s="1"/>
  <c r="AB44" i="87" s="1"/>
  <c r="AX44" i="87"/>
  <c r="S44" i="87" s="1"/>
  <c r="AC44" i="87" s="1"/>
  <c r="AB45" i="87" s="1"/>
  <c r="AX45" i="87"/>
  <c r="S45" i="87" s="1"/>
  <c r="AC45" i="87" s="1"/>
  <c r="AB46" i="87" s="1"/>
  <c r="AX46" i="87"/>
  <c r="S46" i="87" s="1"/>
  <c r="AC46" i="87" s="1"/>
  <c r="AB47" i="87" s="1"/>
  <c r="AX47" i="87"/>
  <c r="S47" i="87" s="1"/>
  <c r="AC47" i="87" s="1"/>
  <c r="AB48" i="87" s="1"/>
  <c r="AX48" i="87"/>
  <c r="S48" i="87" s="1"/>
  <c r="AC48" i="87" s="1"/>
  <c r="AB49" i="87" s="1"/>
  <c r="AX49" i="87"/>
  <c r="S49" i="87" s="1"/>
  <c r="AC49" i="87" s="1"/>
  <c r="AB50" i="87" s="1"/>
  <c r="AX50" i="87"/>
  <c r="S50" i="87" s="1"/>
  <c r="AC50" i="87" s="1"/>
  <c r="AB51" i="87" s="1"/>
  <c r="AX51" i="87"/>
  <c r="S51" i="87" s="1"/>
  <c r="AC51" i="87" s="1"/>
  <c r="AB52" i="87" s="1"/>
  <c r="AX52" i="87"/>
  <c r="S52" i="87" s="1"/>
  <c r="AC52" i="87" s="1"/>
  <c r="AB53" i="87" s="1"/>
  <c r="AX53" i="87"/>
  <c r="S53" i="87" s="1"/>
  <c r="AC53" i="87" s="1"/>
  <c r="AB54" i="87" s="1"/>
  <c r="AX54" i="87"/>
  <c r="S54" i="87" s="1"/>
  <c r="AC54" i="87" s="1"/>
  <c r="AB55" i="87" s="1"/>
  <c r="AX55" i="87"/>
  <c r="S55" i="87" s="1"/>
  <c r="AC55" i="87" s="1"/>
  <c r="AB56" i="87" s="1"/>
  <c r="AX56" i="87"/>
  <c r="S56" i="87" s="1"/>
  <c r="AC56" i="87" s="1"/>
  <c r="AB57" i="87" s="1"/>
  <c r="AX57" i="87"/>
  <c r="S57" i="87" s="1"/>
  <c r="AC57" i="87" s="1"/>
  <c r="AB58" i="87" s="1"/>
  <c r="AX58" i="87"/>
  <c r="S58" i="87" s="1"/>
  <c r="AC58" i="87" s="1"/>
  <c r="AB59" i="87" s="1"/>
  <c r="AX59" i="87"/>
  <c r="S59" i="87" s="1"/>
  <c r="AC59" i="87" s="1"/>
  <c r="AB60" i="87" s="1"/>
  <c r="AX60" i="87"/>
  <c r="S60" i="87" s="1"/>
  <c r="AC60" i="87" s="1"/>
  <c r="AB61" i="87" s="1"/>
  <c r="AX61" i="87"/>
  <c r="S61" i="87" s="1"/>
  <c r="AC61" i="87" s="1"/>
  <c r="AB62" i="87" s="1"/>
  <c r="AX62" i="87"/>
  <c r="S62" i="87" s="1"/>
  <c r="AC62" i="87" s="1"/>
  <c r="AB63" i="87" s="1"/>
  <c r="AX63" i="87"/>
  <c r="S63" i="87" s="1"/>
  <c r="AC63" i="87" s="1"/>
  <c r="AB64" i="87" s="1"/>
  <c r="AX64" i="87"/>
  <c r="S64" i="87" s="1"/>
  <c r="AC64" i="87" s="1"/>
  <c r="AB65" i="87" s="1"/>
  <c r="AX65" i="87"/>
  <c r="S65" i="87" s="1"/>
  <c r="AC65" i="87" s="1"/>
  <c r="AB66" i="87" s="1"/>
  <c r="AX66" i="87"/>
  <c r="S66" i="87" s="1"/>
  <c r="AC66" i="87" s="1"/>
  <c r="AB67" i="87" s="1"/>
  <c r="AX67" i="87"/>
  <c r="S67" i="87" s="1"/>
  <c r="AC67" i="87" s="1"/>
  <c r="AB68" i="87" s="1"/>
  <c r="AX68" i="87"/>
  <c r="S68" i="87" s="1"/>
  <c r="AC68" i="87" s="1"/>
  <c r="AB69" i="87" s="1"/>
  <c r="AX69" i="87"/>
  <c r="S69" i="87" s="1"/>
  <c r="AC69" i="87" s="1"/>
  <c r="AB70" i="87" s="1"/>
  <c r="AX70" i="87"/>
  <c r="S70" i="87" s="1"/>
  <c r="AC70" i="87" s="1"/>
  <c r="AB71" i="87" s="1"/>
  <c r="AX71" i="87"/>
  <c r="S71" i="87" s="1"/>
  <c r="AC71" i="87" s="1"/>
  <c r="AB72" i="87" s="1"/>
  <c r="AX72" i="87"/>
  <c r="S72" i="87" s="1"/>
  <c r="AC72" i="87" s="1"/>
  <c r="AB73" i="87" s="1"/>
  <c r="AX73" i="87"/>
  <c r="S73" i="87" s="1"/>
  <c r="AC73" i="87" s="1"/>
  <c r="AB74" i="87" s="1"/>
  <c r="AX74" i="87"/>
  <c r="S74" i="87" s="1"/>
  <c r="AC74" i="87" s="1"/>
  <c r="AB75" i="87" s="1"/>
  <c r="AX75" i="87"/>
  <c r="S75" i="87" s="1"/>
  <c r="AC75" i="87" s="1"/>
  <c r="AB76" i="87" s="1"/>
  <c r="AX76" i="87"/>
  <c r="S76" i="87" s="1"/>
  <c r="AC76" i="87" s="1"/>
  <c r="AB77" i="87" s="1"/>
  <c r="AX77" i="87"/>
  <c r="S77" i="87" s="1"/>
  <c r="AC77" i="87" s="1"/>
  <c r="AB78" i="87" s="1"/>
  <c r="AX78" i="87"/>
  <c r="S78" i="87" s="1"/>
  <c r="AC78" i="87" s="1"/>
  <c r="AB79" i="87" s="1"/>
  <c r="AX79" i="87"/>
  <c r="S79" i="87" s="1"/>
  <c r="AC79" i="87" s="1"/>
  <c r="AB80" i="87" s="1"/>
  <c r="AX80" i="87"/>
  <c r="S80" i="87" s="1"/>
  <c r="AC80" i="87" s="1"/>
  <c r="AB81" i="87" s="1"/>
  <c r="AX81" i="87"/>
  <c r="S81" i="87" s="1"/>
  <c r="AC81" i="87" s="1"/>
  <c r="AB82" i="87" s="1"/>
  <c r="AX82" i="87"/>
  <c r="S82" i="87" s="1"/>
  <c r="AC82" i="87" s="1"/>
  <c r="AB83" i="87" s="1"/>
  <c r="AX87" i="87"/>
  <c r="S87" i="87" s="1"/>
  <c r="AC87" i="87" s="1"/>
  <c r="AB88" i="87" s="1"/>
  <c r="AX84" i="87"/>
  <c r="S84" i="87" s="1"/>
  <c r="AC84" i="87" s="1"/>
  <c r="AB85" i="87" s="1"/>
  <c r="AX88" i="87"/>
  <c r="S88" i="87" s="1"/>
  <c r="AC88" i="87" s="1"/>
  <c r="AB89" i="87" s="1"/>
  <c r="AX86" i="87"/>
  <c r="S86" i="87" s="1"/>
  <c r="AC86" i="87" s="1"/>
  <c r="AB87" i="87" s="1"/>
  <c r="AX85" i="87"/>
  <c r="S85" i="87" s="1"/>
  <c r="AC85" i="87" s="1"/>
  <c r="AB86" i="87" s="1"/>
  <c r="Z88" i="82"/>
  <c r="AI83" i="102"/>
  <c r="AN83" i="102"/>
  <c r="AS26" i="41"/>
  <c r="AL26" i="41"/>
  <c r="AU26" i="41" s="1"/>
  <c r="AS80" i="41"/>
  <c r="AL80" i="41"/>
  <c r="AU80" i="41" s="1"/>
  <c r="AL3" i="41"/>
  <c r="AU3" i="41" s="1"/>
  <c r="AS3" i="41"/>
  <c r="AJ86" i="55"/>
  <c r="AK86" i="55"/>
  <c r="AT86" i="55" s="1"/>
  <c r="AK82" i="55"/>
  <c r="AT82" i="55" s="1"/>
  <c r="AJ82" i="55"/>
  <c r="AJ76" i="55"/>
  <c r="AK76" i="55"/>
  <c r="AT76" i="55" s="1"/>
  <c r="AK70" i="55"/>
  <c r="AT70" i="55" s="1"/>
  <c r="AJ70" i="55"/>
  <c r="AJ64" i="55"/>
  <c r="AK64" i="55"/>
  <c r="AT64" i="55" s="1"/>
  <c r="AK58" i="55"/>
  <c r="AT58" i="55" s="1"/>
  <c r="AJ58" i="55"/>
  <c r="AK52" i="55"/>
  <c r="AT52" i="55" s="1"/>
  <c r="AJ52" i="55"/>
  <c r="AK46" i="55"/>
  <c r="AT46" i="55" s="1"/>
  <c r="AJ46" i="55"/>
  <c r="AJ40" i="55"/>
  <c r="AK40" i="55"/>
  <c r="AT40" i="55" s="1"/>
  <c r="AJ34" i="55"/>
  <c r="AK34" i="55"/>
  <c r="AT34" i="55" s="1"/>
  <c r="AJ28" i="55"/>
  <c r="AK28" i="55"/>
  <c r="AT28" i="55" s="1"/>
  <c r="AK22" i="55"/>
  <c r="AT22" i="55" s="1"/>
  <c r="AJ22" i="55"/>
  <c r="AJ15" i="55"/>
  <c r="AK15" i="55"/>
  <c r="AT15" i="55" s="1"/>
  <c r="AJ9" i="55"/>
  <c r="AK9" i="55"/>
  <c r="AT9" i="55" s="1"/>
  <c r="AK5" i="55"/>
  <c r="AT5" i="55" s="1"/>
  <c r="AS21" i="41"/>
  <c r="AL21" i="41"/>
  <c r="AU21" i="41" s="1"/>
  <c r="Y88" i="90"/>
  <c r="X88" i="90"/>
  <c r="AR85" i="35"/>
  <c r="AS36" i="41"/>
  <c r="AL36" i="41"/>
  <c r="AU36" i="41" s="1"/>
  <c r="AS54" i="41"/>
  <c r="AL54" i="41"/>
  <c r="AU54" i="41" s="1"/>
  <c r="AS72" i="41"/>
  <c r="AL72" i="41"/>
  <c r="AU72" i="41" s="1"/>
  <c r="AL85" i="41"/>
  <c r="AU85" i="41" s="1"/>
  <c r="AS85" i="41"/>
  <c r="AL81" i="41"/>
  <c r="AU81" i="41" s="1"/>
  <c r="AS81" i="41"/>
  <c r="AH84" i="94"/>
  <c r="AQ84" i="94" s="1"/>
  <c r="Z85" i="50"/>
  <c r="AH86" i="85"/>
  <c r="AQ86" i="85" s="1"/>
  <c r="AS31" i="41"/>
  <c r="AL31" i="41"/>
  <c r="AU31" i="41" s="1"/>
  <c r="AS67" i="41"/>
  <c r="AL67" i="41"/>
  <c r="AU67" i="41" s="1"/>
  <c r="AS87" i="41"/>
  <c r="AL87" i="41"/>
  <c r="AU87" i="41" s="1"/>
  <c r="AR85" i="43"/>
  <c r="AS20" i="41"/>
  <c r="AL20" i="41"/>
  <c r="AU20" i="41" s="1"/>
  <c r="AS39" i="41"/>
  <c r="AL39" i="41"/>
  <c r="AU39" i="41" s="1"/>
  <c r="Z89" i="87"/>
  <c r="AJ4" i="41"/>
  <c r="AK4" i="41"/>
  <c r="AT4" i="41" s="1"/>
  <c r="AI90" i="10"/>
  <c r="AN90" i="10"/>
  <c r="AK87" i="55"/>
  <c r="AT87" i="55" s="1"/>
  <c r="AJ87" i="55"/>
  <c r="AK81" i="55"/>
  <c r="AT81" i="55" s="1"/>
  <c r="AJ81" i="55"/>
  <c r="AK75" i="55"/>
  <c r="AT75" i="55" s="1"/>
  <c r="AJ75" i="55"/>
  <c r="AK69" i="55"/>
  <c r="AT69" i="55" s="1"/>
  <c r="AJ69" i="55"/>
  <c r="AK63" i="55"/>
  <c r="AT63" i="55" s="1"/>
  <c r="AJ63" i="55"/>
  <c r="AK57" i="55"/>
  <c r="AT57" i="55" s="1"/>
  <c r="AJ57" i="55"/>
  <c r="AJ51" i="55"/>
  <c r="AK51" i="55"/>
  <c r="AT51" i="55" s="1"/>
  <c r="AK45" i="55"/>
  <c r="AT45" i="55" s="1"/>
  <c r="AJ45" i="55"/>
  <c r="AK39" i="55"/>
  <c r="AT39" i="55" s="1"/>
  <c r="AJ39" i="55"/>
  <c r="AK33" i="55"/>
  <c r="AT33" i="55" s="1"/>
  <c r="AJ33" i="55"/>
  <c r="AJ27" i="55"/>
  <c r="AK27" i="55"/>
  <c r="AT27" i="55" s="1"/>
  <c r="AK21" i="55"/>
  <c r="AT21" i="55" s="1"/>
  <c r="AJ21" i="55"/>
  <c r="AJ14" i="55"/>
  <c r="AK14" i="55"/>
  <c r="AT14" i="55" s="1"/>
  <c r="AJ8" i="55"/>
  <c r="AK8" i="55"/>
  <c r="AT8" i="55" s="1"/>
  <c r="AS83" i="41"/>
  <c r="AL83" i="41"/>
  <c r="AU83" i="41" s="1"/>
  <c r="AH86" i="35"/>
  <c r="AQ86" i="35" s="1"/>
  <c r="AS22" i="41"/>
  <c r="AL22" i="41"/>
  <c r="AU22" i="41" s="1"/>
  <c r="AS76" i="41"/>
  <c r="AL76" i="41"/>
  <c r="AU76" i="41" s="1"/>
  <c r="Z86" i="35"/>
  <c r="AJ11" i="41"/>
  <c r="AK11" i="41"/>
  <c r="AT11" i="41" s="1"/>
  <c r="AH86" i="43"/>
  <c r="AQ86" i="43" s="1"/>
  <c r="AS57" i="41"/>
  <c r="AL57" i="41"/>
  <c r="AU57" i="41" s="1"/>
  <c r="AS28" i="41"/>
  <c r="AL28" i="41"/>
  <c r="AU28" i="41" s="1"/>
  <c r="AK17" i="41"/>
  <c r="AT17" i="41" s="1"/>
  <c r="AJ17" i="41"/>
  <c r="AS71" i="41"/>
  <c r="AL71" i="41"/>
  <c r="AU71" i="41" s="1"/>
  <c r="Z86" i="43"/>
  <c r="AS50" i="41"/>
  <c r="AL50" i="41"/>
  <c r="AU50" i="41" s="1"/>
  <c r="AR84" i="50"/>
  <c r="AI86" i="48"/>
  <c r="AN86" i="48"/>
  <c r="AJ18" i="41"/>
  <c r="Z84" i="94"/>
  <c r="Z86" i="85"/>
  <c r="AS49" i="41"/>
  <c r="AL49" i="41"/>
  <c r="AU49" i="41" s="1"/>
  <c r="AS32" i="41"/>
  <c r="AL32" i="41"/>
  <c r="AU32" i="41" s="1"/>
  <c r="AS75" i="41"/>
  <c r="AL75" i="41"/>
  <c r="AU75" i="41" s="1"/>
  <c r="AX89" i="55"/>
  <c r="S89" i="55" s="1"/>
  <c r="AC89" i="55" s="1"/>
  <c r="AJ89" i="55" s="1"/>
  <c r="AS89" i="55" s="1"/>
  <c r="AE89" i="55"/>
  <c r="AK89" i="55" s="1"/>
  <c r="AT89" i="55" s="1"/>
  <c r="AF89" i="55"/>
  <c r="AO89" i="55" s="1"/>
  <c r="AO91" i="55" s="1"/>
  <c r="AG89" i="55"/>
  <c r="AP89" i="55" s="1"/>
  <c r="AP91" i="55" s="1"/>
  <c r="Y84" i="102"/>
  <c r="X84" i="102"/>
  <c r="AS38" i="41"/>
  <c r="AL38" i="41"/>
  <c r="AU38" i="41" s="1"/>
  <c r="AS51" i="41"/>
  <c r="AL51" i="41"/>
  <c r="AU51" i="41" s="1"/>
  <c r="AJ88" i="55"/>
  <c r="AK88" i="55"/>
  <c r="AT88" i="55" s="1"/>
  <c r="AK80" i="55"/>
  <c r="AT80" i="55" s="1"/>
  <c r="AJ80" i="55"/>
  <c r="AK74" i="55"/>
  <c r="AT74" i="55" s="1"/>
  <c r="AJ74" i="55"/>
  <c r="AJ68" i="55"/>
  <c r="AK68" i="55"/>
  <c r="AT68" i="55" s="1"/>
  <c r="AJ62" i="55"/>
  <c r="AK62" i="55"/>
  <c r="AT62" i="55" s="1"/>
  <c r="AK56" i="55"/>
  <c r="AT56" i="55" s="1"/>
  <c r="AJ56" i="55"/>
  <c r="AK50" i="55"/>
  <c r="AT50" i="55" s="1"/>
  <c r="AJ50" i="55"/>
  <c r="AK44" i="55"/>
  <c r="AT44" i="55" s="1"/>
  <c r="AJ44" i="55"/>
  <c r="AK38" i="55"/>
  <c r="AT38" i="55" s="1"/>
  <c r="AJ38" i="55"/>
  <c r="AK32" i="55"/>
  <c r="AT32" i="55" s="1"/>
  <c r="AJ32" i="55"/>
  <c r="AJ26" i="55"/>
  <c r="AK26" i="55"/>
  <c r="AT26" i="55" s="1"/>
  <c r="AK20" i="55"/>
  <c r="AT20" i="55" s="1"/>
  <c r="AJ20" i="55"/>
  <c r="AJ13" i="55"/>
  <c r="AK13" i="55"/>
  <c r="AT13" i="55" s="1"/>
  <c r="AX6" i="55"/>
  <c r="S6" i="55" s="1"/>
  <c r="AC6" i="55" s="1"/>
  <c r="AB7" i="55" s="1"/>
  <c r="AS69" i="41"/>
  <c r="AL69" i="41"/>
  <c r="AU69" i="41" s="1"/>
  <c r="AR83" i="94"/>
  <c r="AL40" i="41"/>
  <c r="AU40" i="41" s="1"/>
  <c r="AS40" i="41"/>
  <c r="AS63" i="41"/>
  <c r="AL63" i="41"/>
  <c r="AU63" i="41" s="1"/>
  <c r="AS29" i="41"/>
  <c r="AL29" i="41"/>
  <c r="AU29" i="41" s="1"/>
  <c r="AI90" i="18"/>
  <c r="AN90" i="18"/>
  <c r="AJ6" i="41"/>
  <c r="AK6" i="41"/>
  <c r="AT6" i="41" s="1"/>
  <c r="AS46" i="41"/>
  <c r="AL46" i="41"/>
  <c r="AU46" i="41" s="1"/>
  <c r="AS64" i="41"/>
  <c r="AL64" i="41"/>
  <c r="AU64" i="41" s="1"/>
  <c r="AS82" i="41"/>
  <c r="AL82" i="41"/>
  <c r="AU82" i="41" s="1"/>
  <c r="AS35" i="41"/>
  <c r="AL35" i="41"/>
  <c r="AU35" i="41" s="1"/>
  <c r="AL53" i="41"/>
  <c r="AU53" i="41" s="1"/>
  <c r="AS53" i="41"/>
  <c r="X91" i="18"/>
  <c r="Y91" i="18"/>
  <c r="Z91" i="18"/>
  <c r="AJ10" i="41"/>
  <c r="AS3" i="11"/>
  <c r="AL3" i="11"/>
  <c r="AU3" i="11" s="1"/>
  <c r="AL34" i="41"/>
  <c r="AU34" i="41" s="1"/>
  <c r="AS34" i="41"/>
  <c r="AS52" i="41"/>
  <c r="AL52" i="41"/>
  <c r="AU52" i="41" s="1"/>
  <c r="AS70" i="41"/>
  <c r="AL70" i="41"/>
  <c r="AU70" i="41" s="1"/>
  <c r="AS86" i="41"/>
  <c r="AL86" i="41"/>
  <c r="AU86" i="41" s="1"/>
  <c r="AS27" i="41"/>
  <c r="AL27" i="41"/>
  <c r="AU27" i="41" s="1"/>
  <c r="AR86" i="42"/>
  <c r="AS23" i="41"/>
  <c r="AL23" i="41"/>
  <c r="AU23" i="41" s="1"/>
  <c r="AS41" i="41"/>
  <c r="AL41" i="41"/>
  <c r="AU41" i="41" s="1"/>
  <c r="AS59" i="41"/>
  <c r="AL59" i="41"/>
  <c r="AU59" i="41" s="1"/>
  <c r="AS77" i="41"/>
  <c r="AL77" i="41"/>
  <c r="AU77" i="41" s="1"/>
  <c r="AH87" i="98"/>
  <c r="AQ87" i="98" s="1"/>
  <c r="AJ24" i="41"/>
  <c r="AL42" i="41"/>
  <c r="AU42" i="41" s="1"/>
  <c r="AS42" i="41"/>
  <c r="AS60" i="41"/>
  <c r="AL60" i="41"/>
  <c r="AU60" i="41" s="1"/>
  <c r="AS78" i="41"/>
  <c r="AL78" i="41"/>
  <c r="AU78" i="41" s="1"/>
  <c r="AJ7" i="41"/>
  <c r="AK7" i="41"/>
  <c r="AT7" i="41" s="1"/>
  <c r="AL37" i="41"/>
  <c r="AU37" i="41" s="1"/>
  <c r="AS37" i="41"/>
  <c r="AS73" i="41"/>
  <c r="AL73" i="41"/>
  <c r="AU73" i="41" s="1"/>
  <c r="AH87" i="99"/>
  <c r="AQ87" i="99" s="1"/>
  <c r="AS74" i="41"/>
  <c r="AL74" i="41"/>
  <c r="AU74" i="41" s="1"/>
  <c r="Y91" i="10"/>
  <c r="X91" i="10"/>
  <c r="Z91" i="10" s="1"/>
  <c r="AK85" i="55"/>
  <c r="AT85" i="55" s="1"/>
  <c r="AJ85" i="55"/>
  <c r="AK79" i="55"/>
  <c r="AT79" i="55" s="1"/>
  <c r="AJ79" i="55"/>
  <c r="AJ73" i="55"/>
  <c r="AK73" i="55"/>
  <c r="AT73" i="55" s="1"/>
  <c r="AK67" i="55"/>
  <c r="AT67" i="55" s="1"/>
  <c r="AJ67" i="55"/>
  <c r="AJ61" i="55"/>
  <c r="AK61" i="55"/>
  <c r="AT61" i="55" s="1"/>
  <c r="AK55" i="55"/>
  <c r="AT55" i="55" s="1"/>
  <c r="AJ55" i="55"/>
  <c r="AK49" i="55"/>
  <c r="AT49" i="55" s="1"/>
  <c r="AJ49" i="55"/>
  <c r="AJ43" i="55"/>
  <c r="AK43" i="55"/>
  <c r="AT43" i="55" s="1"/>
  <c r="AK37" i="55"/>
  <c r="AT37" i="55" s="1"/>
  <c r="AJ37" i="55"/>
  <c r="AJ31" i="55"/>
  <c r="AK31" i="55"/>
  <c r="AT31" i="55" s="1"/>
  <c r="AK25" i="55"/>
  <c r="AT25" i="55" s="1"/>
  <c r="AJ25" i="55"/>
  <c r="AK19" i="55"/>
  <c r="AT19" i="55" s="1"/>
  <c r="AJ19" i="55"/>
  <c r="AK12" i="55"/>
  <c r="AT12" i="55" s="1"/>
  <c r="AJ12" i="55"/>
  <c r="AX5" i="55"/>
  <c r="S5" i="55" s="1"/>
  <c r="AC5" i="55" s="1"/>
  <c r="AB6" i="55" s="1"/>
  <c r="W92" i="10" l="1"/>
  <c r="AG91" i="10"/>
  <c r="AP91" i="10" s="1"/>
  <c r="AE91" i="10"/>
  <c r="AF91" i="10"/>
  <c r="AO91" i="10" s="1"/>
  <c r="AS20" i="55"/>
  <c r="AL20" i="55"/>
  <c r="AU20" i="55" s="1"/>
  <c r="AS38" i="55"/>
  <c r="AL38" i="55"/>
  <c r="AU38" i="55" s="1"/>
  <c r="AL56" i="55"/>
  <c r="AU56" i="55" s="1"/>
  <c r="AS56" i="55"/>
  <c r="AS74" i="55"/>
  <c r="AL74" i="55"/>
  <c r="AU74" i="55" s="1"/>
  <c r="AF84" i="94"/>
  <c r="AO84" i="94" s="1"/>
  <c r="W85" i="94"/>
  <c r="AG84" i="94"/>
  <c r="AP84" i="94" s="1"/>
  <c r="AE84" i="94"/>
  <c r="AF86" i="35"/>
  <c r="AO86" i="35" s="1"/>
  <c r="AE86" i="35"/>
  <c r="AG86" i="35"/>
  <c r="AP86" i="35" s="1"/>
  <c r="W87" i="35"/>
  <c r="AS45" i="55"/>
  <c r="AL45" i="55"/>
  <c r="AU45" i="55" s="1"/>
  <c r="AS63" i="55"/>
  <c r="AL63" i="55"/>
  <c r="AU63" i="55" s="1"/>
  <c r="AS81" i="55"/>
  <c r="AL81" i="55"/>
  <c r="AU81" i="55" s="1"/>
  <c r="AT91" i="41"/>
  <c r="AS15" i="55"/>
  <c r="AL15" i="55"/>
  <c r="AU15" i="55" s="1"/>
  <c r="AS34" i="55"/>
  <c r="AL34" i="55"/>
  <c r="AU34" i="55" s="1"/>
  <c r="AS86" i="55"/>
  <c r="AL86" i="55"/>
  <c r="AU86" i="55" s="1"/>
  <c r="AJ80" i="87"/>
  <c r="AK80" i="87"/>
  <c r="AT80" i="87" s="1"/>
  <c r="AJ74" i="87"/>
  <c r="AK74" i="87"/>
  <c r="AT74" i="87" s="1"/>
  <c r="AJ68" i="87"/>
  <c r="AK68" i="87"/>
  <c r="AT68" i="87" s="1"/>
  <c r="AK62" i="87"/>
  <c r="AT62" i="87" s="1"/>
  <c r="AJ62" i="87"/>
  <c r="AJ56" i="87"/>
  <c r="AK56" i="87"/>
  <c r="AT56" i="87" s="1"/>
  <c r="AJ50" i="87"/>
  <c r="AK50" i="87"/>
  <c r="AT50" i="87" s="1"/>
  <c r="AJ44" i="87"/>
  <c r="AK44" i="87"/>
  <c r="AT44" i="87" s="1"/>
  <c r="AK38" i="87"/>
  <c r="AT38" i="87" s="1"/>
  <c r="AJ38" i="87"/>
  <c r="AK32" i="87"/>
  <c r="AT32" i="87" s="1"/>
  <c r="AJ32" i="87"/>
  <c r="AK26" i="87"/>
  <c r="AT26" i="87" s="1"/>
  <c r="AJ26" i="87"/>
  <c r="AK20" i="87"/>
  <c r="AT20" i="87" s="1"/>
  <c r="AJ20" i="87"/>
  <c r="AK14" i="87"/>
  <c r="AT14" i="87" s="1"/>
  <c r="AJ14" i="87"/>
  <c r="AK8" i="87"/>
  <c r="AT8" i="87" s="1"/>
  <c r="AR87" i="90"/>
  <c r="AS10" i="55"/>
  <c r="AL10" i="55"/>
  <c r="AU10" i="55" s="1"/>
  <c r="AS29" i="55"/>
  <c r="AL29" i="55"/>
  <c r="AU29" i="55" s="1"/>
  <c r="AS65" i="55"/>
  <c r="AL65" i="55"/>
  <c r="AU65" i="55" s="1"/>
  <c r="AS83" i="55"/>
  <c r="AL83" i="55"/>
  <c r="AU83" i="55" s="1"/>
  <c r="AH87" i="48"/>
  <c r="AQ87" i="48" s="1"/>
  <c r="AS11" i="55"/>
  <c r="AL11" i="55"/>
  <c r="AU11" i="55" s="1"/>
  <c r="AS30" i="55"/>
  <c r="AL30" i="55"/>
  <c r="AU30" i="55" s="1"/>
  <c r="AS48" i="55"/>
  <c r="AL48" i="55"/>
  <c r="AU48" i="55" s="1"/>
  <c r="AS84" i="55"/>
  <c r="AL84" i="55"/>
  <c r="AU84" i="55" s="1"/>
  <c r="Y88" i="98"/>
  <c r="X88" i="98"/>
  <c r="AK6" i="55"/>
  <c r="AT6" i="55" s="1"/>
  <c r="AJ6" i="55"/>
  <c r="AS7" i="41"/>
  <c r="AL7" i="41"/>
  <c r="AU7" i="41" s="1"/>
  <c r="AS67" i="55"/>
  <c r="AL67" i="55"/>
  <c r="AU67" i="55" s="1"/>
  <c r="AS85" i="55"/>
  <c r="AL85" i="55"/>
  <c r="AU85" i="55" s="1"/>
  <c r="AS24" i="41"/>
  <c r="AL24" i="41"/>
  <c r="AU24" i="41" s="1"/>
  <c r="AS18" i="41"/>
  <c r="AL18" i="41"/>
  <c r="AU18" i="41" s="1"/>
  <c r="AS8" i="55"/>
  <c r="AL8" i="55"/>
  <c r="AU8" i="55" s="1"/>
  <c r="AS27" i="55"/>
  <c r="AL27" i="55"/>
  <c r="AU27" i="55" s="1"/>
  <c r="AS4" i="41"/>
  <c r="AL4" i="41"/>
  <c r="AU4" i="41" s="1"/>
  <c r="AU91" i="41" s="1"/>
  <c r="C11" i="41" s="1"/>
  <c r="AJ5" i="55"/>
  <c r="AS22" i="55"/>
  <c r="AL22" i="55"/>
  <c r="AU22" i="55" s="1"/>
  <c r="AS58" i="55"/>
  <c r="AL58" i="55"/>
  <c r="AU58" i="55" s="1"/>
  <c r="AJ85" i="87"/>
  <c r="AK85" i="87"/>
  <c r="AT85" i="87" s="1"/>
  <c r="AK79" i="87"/>
  <c r="AT79" i="87" s="1"/>
  <c r="AJ79" i="87"/>
  <c r="AK73" i="87"/>
  <c r="AT73" i="87" s="1"/>
  <c r="AJ73" i="87"/>
  <c r="AJ67" i="87"/>
  <c r="AK67" i="87"/>
  <c r="AT67" i="87" s="1"/>
  <c r="AK61" i="87"/>
  <c r="AT61" i="87" s="1"/>
  <c r="AJ61" i="87"/>
  <c r="AK55" i="87"/>
  <c r="AT55" i="87" s="1"/>
  <c r="AJ55" i="87"/>
  <c r="AJ49" i="87"/>
  <c r="AK49" i="87"/>
  <c r="AT49" i="87" s="1"/>
  <c r="AK43" i="87"/>
  <c r="AT43" i="87" s="1"/>
  <c r="AJ43" i="87"/>
  <c r="AK37" i="87"/>
  <c r="AT37" i="87" s="1"/>
  <c r="AJ37" i="87"/>
  <c r="AK31" i="87"/>
  <c r="AT31" i="87" s="1"/>
  <c r="AJ31" i="87"/>
  <c r="AK25" i="87"/>
  <c r="AT25" i="87" s="1"/>
  <c r="AJ25" i="87"/>
  <c r="AK19" i="87"/>
  <c r="AT19" i="87" s="1"/>
  <c r="AJ19" i="87"/>
  <c r="AJ13" i="87"/>
  <c r="AK13" i="87"/>
  <c r="AT13" i="87" s="1"/>
  <c r="AK7" i="87"/>
  <c r="AT7" i="87" s="1"/>
  <c r="AJ7" i="87"/>
  <c r="AS35" i="55"/>
  <c r="AL35" i="55"/>
  <c r="AU35" i="55" s="1"/>
  <c r="AL53" i="55"/>
  <c r="AU53" i="55" s="1"/>
  <c r="AS53" i="55"/>
  <c r="AS19" i="41"/>
  <c r="AL19" i="41"/>
  <c r="AU19" i="41" s="1"/>
  <c r="Z87" i="48"/>
  <c r="AS66" i="55"/>
  <c r="AL66" i="55"/>
  <c r="AU66" i="55" s="1"/>
  <c r="AS13" i="41"/>
  <c r="AL13" i="41"/>
  <c r="AU13" i="41" s="1"/>
  <c r="AH91" i="18"/>
  <c r="AQ91" i="18" s="1"/>
  <c r="AS6" i="41"/>
  <c r="AS91" i="41" s="1"/>
  <c r="AL6" i="41"/>
  <c r="AU6" i="41" s="1"/>
  <c r="AS44" i="55"/>
  <c r="AL44" i="55"/>
  <c r="AU44" i="55" s="1"/>
  <c r="AS80" i="55"/>
  <c r="AL80" i="55"/>
  <c r="AU80" i="55" s="1"/>
  <c r="AE86" i="43"/>
  <c r="AF86" i="43"/>
  <c r="AO86" i="43" s="1"/>
  <c r="AG86" i="43"/>
  <c r="AP86" i="43" s="1"/>
  <c r="W87" i="43"/>
  <c r="AS33" i="55"/>
  <c r="AL33" i="55"/>
  <c r="AU33" i="55" s="1"/>
  <c r="AS69" i="55"/>
  <c r="AL69" i="55"/>
  <c r="AU69" i="55" s="1"/>
  <c r="AS87" i="55"/>
  <c r="AL87" i="55"/>
  <c r="AU87" i="55" s="1"/>
  <c r="AX89" i="87"/>
  <c r="S89" i="87" s="1"/>
  <c r="AC89" i="87" s="1"/>
  <c r="AJ89" i="87" s="1"/>
  <c r="AS89" i="87" s="1"/>
  <c r="AG89" i="87"/>
  <c r="AP89" i="87" s="1"/>
  <c r="AP91" i="87" s="1"/>
  <c r="AE89" i="87"/>
  <c r="AF89" i="87"/>
  <c r="AO89" i="87" s="1"/>
  <c r="AO91" i="87" s="1"/>
  <c r="AE85" i="50"/>
  <c r="AF85" i="50"/>
  <c r="AO85" i="50" s="1"/>
  <c r="AG85" i="50"/>
  <c r="AP85" i="50" s="1"/>
  <c r="W86" i="50"/>
  <c r="AH88" i="90"/>
  <c r="AQ88" i="90" s="1"/>
  <c r="AS40" i="55"/>
  <c r="AL40" i="55"/>
  <c r="AU40" i="55" s="1"/>
  <c r="AS76" i="55"/>
  <c r="AL76" i="55"/>
  <c r="AU76" i="55" s="1"/>
  <c r="AR83" i="102"/>
  <c r="AK88" i="87"/>
  <c r="AT88" i="87" s="1"/>
  <c r="AJ88" i="87"/>
  <c r="AK78" i="87"/>
  <c r="AT78" i="87" s="1"/>
  <c r="AJ78" i="87"/>
  <c r="AJ72" i="87"/>
  <c r="AK72" i="87"/>
  <c r="AT72" i="87" s="1"/>
  <c r="AK66" i="87"/>
  <c r="AT66" i="87" s="1"/>
  <c r="AJ66" i="87"/>
  <c r="AK60" i="87"/>
  <c r="AT60" i="87" s="1"/>
  <c r="AJ60" i="87"/>
  <c r="AJ54" i="87"/>
  <c r="AK54" i="87"/>
  <c r="AT54" i="87" s="1"/>
  <c r="AK48" i="87"/>
  <c r="AT48" i="87" s="1"/>
  <c r="AJ48" i="87"/>
  <c r="AJ42" i="87"/>
  <c r="AK42" i="87"/>
  <c r="AT42" i="87" s="1"/>
  <c r="AJ36" i="87"/>
  <c r="AK36" i="87"/>
  <c r="AT36" i="87" s="1"/>
  <c r="AJ30" i="87"/>
  <c r="AK30" i="87"/>
  <c r="AT30" i="87" s="1"/>
  <c r="AK24" i="87"/>
  <c r="AT24" i="87" s="1"/>
  <c r="AJ24" i="87"/>
  <c r="AK18" i="87"/>
  <c r="AT18" i="87" s="1"/>
  <c r="AJ18" i="87"/>
  <c r="AJ12" i="87"/>
  <c r="AK12" i="87"/>
  <c r="AT12" i="87" s="1"/>
  <c r="AX4" i="87"/>
  <c r="S4" i="87" s="1"/>
  <c r="AC4" i="87" s="1"/>
  <c r="AB5" i="87" s="1"/>
  <c r="AS16" i="55"/>
  <c r="AL16" i="55"/>
  <c r="AU16" i="55" s="1"/>
  <c r="AS71" i="55"/>
  <c r="AL71" i="55"/>
  <c r="AU71" i="55" s="1"/>
  <c r="AS54" i="55"/>
  <c r="AL54" i="55"/>
  <c r="AU54" i="55" s="1"/>
  <c r="AS72" i="55"/>
  <c r="AL72" i="55"/>
  <c r="AU72" i="55" s="1"/>
  <c r="AI87" i="99"/>
  <c r="AN87" i="99"/>
  <c r="AS61" i="55"/>
  <c r="AL61" i="55"/>
  <c r="AU61" i="55" s="1"/>
  <c r="AG91" i="18"/>
  <c r="AP91" i="18" s="1"/>
  <c r="AF91" i="18"/>
  <c r="AO91" i="18" s="1"/>
  <c r="AE91" i="18"/>
  <c r="W92" i="18"/>
  <c r="AS55" i="55"/>
  <c r="AL55" i="55"/>
  <c r="AU55" i="55" s="1"/>
  <c r="AS26" i="55"/>
  <c r="AL26" i="55"/>
  <c r="AU26" i="55" s="1"/>
  <c r="AS62" i="55"/>
  <c r="AL62" i="55"/>
  <c r="AU62" i="55" s="1"/>
  <c r="AI89" i="55"/>
  <c r="AN89" i="55"/>
  <c r="AN91" i="55" s="1"/>
  <c r="AR86" i="48"/>
  <c r="AS14" i="55"/>
  <c r="AL14" i="55"/>
  <c r="AU14" i="55" s="1"/>
  <c r="AS51" i="55"/>
  <c r="AL51" i="55"/>
  <c r="AU51" i="55" s="1"/>
  <c r="Z88" i="90"/>
  <c r="AL46" i="55"/>
  <c r="AU46" i="55" s="1"/>
  <c r="AS46" i="55"/>
  <c r="AS82" i="55"/>
  <c r="AL82" i="55"/>
  <c r="AU82" i="55" s="1"/>
  <c r="AE88" i="82"/>
  <c r="AF88" i="82"/>
  <c r="AO88" i="82" s="1"/>
  <c r="W89" i="82"/>
  <c r="AG88" i="82"/>
  <c r="AP88" i="82" s="1"/>
  <c r="AJ83" i="87"/>
  <c r="AK83" i="87"/>
  <c r="AT83" i="87" s="1"/>
  <c r="AK77" i="87"/>
  <c r="AT77" i="87" s="1"/>
  <c r="AJ77" i="87"/>
  <c r="AK71" i="87"/>
  <c r="AT71" i="87" s="1"/>
  <c r="AJ71" i="87"/>
  <c r="AK65" i="87"/>
  <c r="AT65" i="87" s="1"/>
  <c r="AJ65" i="87"/>
  <c r="AK59" i="87"/>
  <c r="AT59" i="87" s="1"/>
  <c r="AJ59" i="87"/>
  <c r="AK53" i="87"/>
  <c r="AT53" i="87" s="1"/>
  <c r="AJ53" i="87"/>
  <c r="AJ47" i="87"/>
  <c r="AK47" i="87"/>
  <c r="AT47" i="87" s="1"/>
  <c r="AJ41" i="87"/>
  <c r="AK41" i="87"/>
  <c r="AT41" i="87" s="1"/>
  <c r="AK35" i="87"/>
  <c r="AT35" i="87" s="1"/>
  <c r="AJ35" i="87"/>
  <c r="AJ29" i="87"/>
  <c r="AK29" i="87"/>
  <c r="AT29" i="87" s="1"/>
  <c r="AJ23" i="87"/>
  <c r="AK23" i="87"/>
  <c r="AT23" i="87" s="1"/>
  <c r="AJ17" i="87"/>
  <c r="AK17" i="87"/>
  <c r="AT17" i="87" s="1"/>
  <c r="AK11" i="87"/>
  <c r="AT11" i="87" s="1"/>
  <c r="AJ11" i="87"/>
  <c r="AK84" i="87"/>
  <c r="AT84" i="87" s="1"/>
  <c r="AJ84" i="87"/>
  <c r="AL23" i="55"/>
  <c r="AU23" i="55" s="1"/>
  <c r="AS23" i="55"/>
  <c r="AS59" i="55"/>
  <c r="AL59" i="55"/>
  <c r="AU59" i="55" s="1"/>
  <c r="AS77" i="55"/>
  <c r="AL77" i="55"/>
  <c r="AU77" i="55" s="1"/>
  <c r="AS17" i="55"/>
  <c r="AL17" i="55"/>
  <c r="AU17" i="55" s="1"/>
  <c r="AS36" i="55"/>
  <c r="AL36" i="55"/>
  <c r="AU36" i="55" s="1"/>
  <c r="AI87" i="98"/>
  <c r="AN87" i="98"/>
  <c r="AS43" i="55"/>
  <c r="AL43" i="55"/>
  <c r="AU43" i="55" s="1"/>
  <c r="AS31" i="55"/>
  <c r="AL31" i="55"/>
  <c r="AU31" i="55" s="1"/>
  <c r="AS19" i="55"/>
  <c r="AL19" i="55"/>
  <c r="AU19" i="55" s="1"/>
  <c r="AK7" i="55"/>
  <c r="AT7" i="55" s="1"/>
  <c r="AJ7" i="55"/>
  <c r="AR90" i="18"/>
  <c r="AS32" i="55"/>
  <c r="AL32" i="55"/>
  <c r="AU32" i="55" s="1"/>
  <c r="AS50" i="55"/>
  <c r="AL50" i="55"/>
  <c r="AU50" i="55" s="1"/>
  <c r="AH84" i="102"/>
  <c r="AQ84" i="102" s="1"/>
  <c r="AS21" i="55"/>
  <c r="AL21" i="55"/>
  <c r="AU21" i="55" s="1"/>
  <c r="AL39" i="55"/>
  <c r="AU39" i="55" s="1"/>
  <c r="AS39" i="55"/>
  <c r="AS57" i="55"/>
  <c r="AL57" i="55"/>
  <c r="AU57" i="55" s="1"/>
  <c r="AS75" i="55"/>
  <c r="AL75" i="55"/>
  <c r="AU75" i="55" s="1"/>
  <c r="AS9" i="55"/>
  <c r="AL9" i="55"/>
  <c r="AU9" i="55" s="1"/>
  <c r="AS28" i="55"/>
  <c r="AL28" i="55"/>
  <c r="AU28" i="55" s="1"/>
  <c r="AS64" i="55"/>
  <c r="AL64" i="55"/>
  <c r="AU64" i="55" s="1"/>
  <c r="AJ86" i="87"/>
  <c r="AK86" i="87"/>
  <c r="AT86" i="87" s="1"/>
  <c r="AJ82" i="87"/>
  <c r="AK82" i="87"/>
  <c r="AT82" i="87" s="1"/>
  <c r="AK76" i="87"/>
  <c r="AT76" i="87" s="1"/>
  <c r="AJ76" i="87"/>
  <c r="AJ70" i="87"/>
  <c r="AK70" i="87"/>
  <c r="AT70" i="87" s="1"/>
  <c r="AJ64" i="87"/>
  <c r="AK64" i="87"/>
  <c r="AT64" i="87" s="1"/>
  <c r="AJ58" i="87"/>
  <c r="AK58" i="87"/>
  <c r="AT58" i="87" s="1"/>
  <c r="AK52" i="87"/>
  <c r="AT52" i="87" s="1"/>
  <c r="AJ52" i="87"/>
  <c r="AK46" i="87"/>
  <c r="AT46" i="87" s="1"/>
  <c r="AJ46" i="87"/>
  <c r="AK40" i="87"/>
  <c r="AT40" i="87" s="1"/>
  <c r="AJ40" i="87"/>
  <c r="AK34" i="87"/>
  <c r="AT34" i="87" s="1"/>
  <c r="AJ34" i="87"/>
  <c r="AJ28" i="87"/>
  <c r="AK28" i="87"/>
  <c r="AT28" i="87" s="1"/>
  <c r="AK22" i="87"/>
  <c r="AT22" i="87" s="1"/>
  <c r="AJ22" i="87"/>
  <c r="AK16" i="87"/>
  <c r="AT16" i="87" s="1"/>
  <c r="AJ16" i="87"/>
  <c r="AX9" i="87"/>
  <c r="S9" i="87" s="1"/>
  <c r="AC9" i="87" s="1"/>
  <c r="AB10" i="87" s="1"/>
  <c r="AX5" i="87"/>
  <c r="S5" i="87" s="1"/>
  <c r="AC5" i="87" s="1"/>
  <c r="AB6" i="87" s="1"/>
  <c r="AF87" i="42"/>
  <c r="AO87" i="42" s="1"/>
  <c r="AG87" i="42"/>
  <c r="AP87" i="42" s="1"/>
  <c r="W88" i="42"/>
  <c r="AE87" i="42"/>
  <c r="AS18" i="55"/>
  <c r="AL18" i="55"/>
  <c r="AU18" i="55" s="1"/>
  <c r="AS41" i="55"/>
  <c r="AL41" i="55"/>
  <c r="AU41" i="55" s="1"/>
  <c r="AL3" i="55"/>
  <c r="AU3" i="55" s="1"/>
  <c r="AS3" i="55"/>
  <c r="AS42" i="55"/>
  <c r="AL42" i="55"/>
  <c r="AU42" i="55" s="1"/>
  <c r="AS60" i="55"/>
  <c r="AL60" i="55"/>
  <c r="AU60" i="55" s="1"/>
  <c r="AS78" i="55"/>
  <c r="AL78" i="55"/>
  <c r="AU78" i="55" s="1"/>
  <c r="AS12" i="55"/>
  <c r="AL12" i="55"/>
  <c r="AU12" i="55" s="1"/>
  <c r="AS49" i="55"/>
  <c r="AL49" i="55"/>
  <c r="AU49" i="55" s="1"/>
  <c r="AS37" i="55"/>
  <c r="AL37" i="55"/>
  <c r="AU37" i="55" s="1"/>
  <c r="AH91" i="10"/>
  <c r="AQ91" i="10" s="1"/>
  <c r="AS73" i="55"/>
  <c r="AL73" i="55"/>
  <c r="AU73" i="55" s="1"/>
  <c r="AS25" i="55"/>
  <c r="AL25" i="55"/>
  <c r="AU25" i="55" s="1"/>
  <c r="AS79" i="55"/>
  <c r="AL79" i="55"/>
  <c r="AU79" i="55" s="1"/>
  <c r="AS10" i="41"/>
  <c r="AL10" i="41"/>
  <c r="AU10" i="41" s="1"/>
  <c r="AS13" i="55"/>
  <c r="AL13" i="55"/>
  <c r="AU13" i="55" s="1"/>
  <c r="AS68" i="55"/>
  <c r="AL68" i="55"/>
  <c r="AU68" i="55" s="1"/>
  <c r="AS88" i="55"/>
  <c r="AL88" i="55"/>
  <c r="AU88" i="55" s="1"/>
  <c r="Z84" i="102"/>
  <c r="AG86" i="85"/>
  <c r="AP86" i="85" s="1"/>
  <c r="W87" i="85"/>
  <c r="AE86" i="85"/>
  <c r="AF86" i="85"/>
  <c r="AO86" i="85" s="1"/>
  <c r="AS17" i="41"/>
  <c r="AL17" i="41"/>
  <c r="AU17" i="41" s="1"/>
  <c r="AS11" i="41"/>
  <c r="AL11" i="41"/>
  <c r="AU11" i="41" s="1"/>
  <c r="AR90" i="10"/>
  <c r="AL52" i="55"/>
  <c r="AU52" i="55" s="1"/>
  <c r="AS52" i="55"/>
  <c r="AS70" i="55"/>
  <c r="AL70" i="55"/>
  <c r="AU70" i="55" s="1"/>
  <c r="AJ87" i="87"/>
  <c r="AK87" i="87"/>
  <c r="AT87" i="87" s="1"/>
  <c r="AJ81" i="87"/>
  <c r="AK81" i="87"/>
  <c r="AT81" i="87" s="1"/>
  <c r="AK75" i="87"/>
  <c r="AT75" i="87" s="1"/>
  <c r="AJ75" i="87"/>
  <c r="AK69" i="87"/>
  <c r="AT69" i="87" s="1"/>
  <c r="AJ69" i="87"/>
  <c r="AJ63" i="87"/>
  <c r="AK63" i="87"/>
  <c r="AT63" i="87" s="1"/>
  <c r="AJ57" i="87"/>
  <c r="AK57" i="87"/>
  <c r="AT57" i="87" s="1"/>
  <c r="AK51" i="87"/>
  <c r="AT51" i="87" s="1"/>
  <c r="AJ51" i="87"/>
  <c r="AK45" i="87"/>
  <c r="AT45" i="87" s="1"/>
  <c r="AJ45" i="87"/>
  <c r="AJ39" i="87"/>
  <c r="AK39" i="87"/>
  <c r="AT39" i="87" s="1"/>
  <c r="AK33" i="87"/>
  <c r="AT33" i="87" s="1"/>
  <c r="AJ33" i="87"/>
  <c r="AJ27" i="87"/>
  <c r="AK27" i="87"/>
  <c r="AT27" i="87" s="1"/>
  <c r="AK21" i="87"/>
  <c r="AT21" i="87" s="1"/>
  <c r="AJ21" i="87"/>
  <c r="AK15" i="87"/>
  <c r="AT15" i="87" s="1"/>
  <c r="AJ15" i="87"/>
  <c r="AX8" i="87"/>
  <c r="S8" i="87" s="1"/>
  <c r="AC8" i="87" s="1"/>
  <c r="AB9" i="87" s="1"/>
  <c r="AX3" i="87"/>
  <c r="S3" i="87" s="1"/>
  <c r="AC3" i="87" s="1"/>
  <c r="AS25" i="41"/>
  <c r="AL25" i="41"/>
  <c r="AU25" i="41" s="1"/>
  <c r="AS4" i="11"/>
  <c r="AS91" i="11" s="1"/>
  <c r="AL4" i="11"/>
  <c r="AU4" i="11" s="1"/>
  <c r="AU91" i="11" s="1"/>
  <c r="C11" i="11" s="1"/>
  <c r="AS47" i="55"/>
  <c r="AL47" i="55"/>
  <c r="AU47" i="55" s="1"/>
  <c r="AK4" i="55"/>
  <c r="AT4" i="55" s="1"/>
  <c r="AJ4" i="55"/>
  <c r="AS24" i="55"/>
  <c r="AL24" i="55"/>
  <c r="AU24" i="55" s="1"/>
  <c r="Y88" i="99"/>
  <c r="Z88" i="99" s="1"/>
  <c r="X88" i="99"/>
  <c r="AF88" i="99" l="1"/>
  <c r="AO88" i="99" s="1"/>
  <c r="AE88" i="99"/>
  <c r="W89" i="99"/>
  <c r="AG88" i="99"/>
  <c r="AP88" i="99" s="1"/>
  <c r="AS63" i="87"/>
  <c r="AL63" i="87"/>
  <c r="AU63" i="87" s="1"/>
  <c r="AS58" i="87"/>
  <c r="AL58" i="87"/>
  <c r="AU58" i="87" s="1"/>
  <c r="AS7" i="55"/>
  <c r="AL7" i="55"/>
  <c r="AU7" i="55" s="1"/>
  <c r="AS35" i="87"/>
  <c r="AL35" i="87"/>
  <c r="AU35" i="87" s="1"/>
  <c r="AS53" i="87"/>
  <c r="AL53" i="87"/>
  <c r="AU53" i="87" s="1"/>
  <c r="AS71" i="87"/>
  <c r="AL71" i="87"/>
  <c r="AU71" i="87" s="1"/>
  <c r="AS48" i="87"/>
  <c r="AL48" i="87"/>
  <c r="AU48" i="87" s="1"/>
  <c r="AS66" i="87"/>
  <c r="AL66" i="87"/>
  <c r="AU66" i="87" s="1"/>
  <c r="AL88" i="87"/>
  <c r="AU88" i="87" s="1"/>
  <c r="AS88" i="87"/>
  <c r="AI85" i="50"/>
  <c r="AN85" i="50"/>
  <c r="Y87" i="43"/>
  <c r="X87" i="43"/>
  <c r="AS19" i="87"/>
  <c r="AL19" i="87"/>
  <c r="AU19" i="87" s="1"/>
  <c r="AS37" i="87"/>
  <c r="AL37" i="87"/>
  <c r="AU37" i="87" s="1"/>
  <c r="AS55" i="87"/>
  <c r="AL55" i="87"/>
  <c r="AU55" i="87" s="1"/>
  <c r="AS73" i="87"/>
  <c r="AL73" i="87"/>
  <c r="AU73" i="87" s="1"/>
  <c r="AH88" i="98"/>
  <c r="AQ88" i="98" s="1"/>
  <c r="AS20" i="87"/>
  <c r="AL20" i="87"/>
  <c r="AU20" i="87" s="1"/>
  <c r="AS38" i="87"/>
  <c r="AL38" i="87"/>
  <c r="AU38" i="87" s="1"/>
  <c r="AK9" i="87"/>
  <c r="AT9" i="87" s="1"/>
  <c r="AJ9" i="87"/>
  <c r="AK6" i="87"/>
  <c r="AT6" i="87" s="1"/>
  <c r="AJ6" i="87"/>
  <c r="AS46" i="87"/>
  <c r="AL46" i="87"/>
  <c r="AU46" i="87" s="1"/>
  <c r="AS17" i="87"/>
  <c r="AL17" i="87"/>
  <c r="AU17" i="87" s="1"/>
  <c r="Y92" i="18"/>
  <c r="Z92" i="18"/>
  <c r="X92" i="18"/>
  <c r="AS12" i="87"/>
  <c r="AL12" i="87"/>
  <c r="AU12" i="87" s="1"/>
  <c r="AS30" i="87"/>
  <c r="AL30" i="87"/>
  <c r="AU30" i="87" s="1"/>
  <c r="AF87" i="48"/>
  <c r="AO87" i="48" s="1"/>
  <c r="AG87" i="48"/>
  <c r="AP87" i="48" s="1"/>
  <c r="AE87" i="48"/>
  <c r="W88" i="48"/>
  <c r="Z88" i="98"/>
  <c r="AS56" i="87"/>
  <c r="AL56" i="87"/>
  <c r="AU56" i="87" s="1"/>
  <c r="AS74" i="87"/>
  <c r="AL74" i="87"/>
  <c r="AU74" i="87" s="1"/>
  <c r="AI84" i="94"/>
  <c r="AN84" i="94"/>
  <c r="AS87" i="87"/>
  <c r="AL87" i="87"/>
  <c r="AU87" i="87" s="1"/>
  <c r="AK10" i="87"/>
  <c r="AT10" i="87" s="1"/>
  <c r="AJ10" i="87"/>
  <c r="AS28" i="87"/>
  <c r="AL28" i="87"/>
  <c r="AU28" i="87" s="1"/>
  <c r="AS64" i="87"/>
  <c r="AL64" i="87"/>
  <c r="AU64" i="87" s="1"/>
  <c r="AS82" i="87"/>
  <c r="AL82" i="87"/>
  <c r="AU82" i="87" s="1"/>
  <c r="AS84" i="87"/>
  <c r="AL84" i="87"/>
  <c r="AU84" i="87" s="1"/>
  <c r="AS59" i="87"/>
  <c r="AL59" i="87"/>
  <c r="AU59" i="87" s="1"/>
  <c r="AS77" i="87"/>
  <c r="AL77" i="87"/>
  <c r="AU77" i="87" s="1"/>
  <c r="Y89" i="82"/>
  <c r="X89" i="82"/>
  <c r="AI91" i="18"/>
  <c r="AN91" i="18"/>
  <c r="AR87" i="99"/>
  <c r="AS18" i="87"/>
  <c r="AL18" i="87"/>
  <c r="AU18" i="87" s="1"/>
  <c r="AI89" i="87"/>
  <c r="AN89" i="87"/>
  <c r="AN91" i="87" s="1"/>
  <c r="AS7" i="87"/>
  <c r="AL7" i="87"/>
  <c r="AU7" i="87" s="1"/>
  <c r="AS25" i="87"/>
  <c r="AL25" i="87"/>
  <c r="AU25" i="87" s="1"/>
  <c r="AS43" i="87"/>
  <c r="AL43" i="87"/>
  <c r="AU43" i="87" s="1"/>
  <c r="AS61" i="87"/>
  <c r="AL61" i="87"/>
  <c r="AU61" i="87" s="1"/>
  <c r="AS79" i="87"/>
  <c r="AL79" i="87"/>
  <c r="AU79" i="87" s="1"/>
  <c r="AJ8" i="87"/>
  <c r="AS26" i="87"/>
  <c r="AL26" i="87"/>
  <c r="AU26" i="87" s="1"/>
  <c r="AS62" i="87"/>
  <c r="AL62" i="87"/>
  <c r="AU62" i="87" s="1"/>
  <c r="Y87" i="35"/>
  <c r="X87" i="35"/>
  <c r="AS27" i="87"/>
  <c r="AL27" i="87"/>
  <c r="AU27" i="87" s="1"/>
  <c r="AG84" i="102"/>
  <c r="AP84" i="102" s="1"/>
  <c r="AE84" i="102"/>
  <c r="W85" i="102"/>
  <c r="AF84" i="102"/>
  <c r="AO84" i="102" s="1"/>
  <c r="AS15" i="87"/>
  <c r="AL15" i="87"/>
  <c r="AU15" i="87" s="1"/>
  <c r="AS69" i="87"/>
  <c r="AL69" i="87"/>
  <c r="AU69" i="87" s="1"/>
  <c r="AS34" i="87"/>
  <c r="AL34" i="87"/>
  <c r="AU34" i="87" s="1"/>
  <c r="AS52" i="87"/>
  <c r="AL52" i="87"/>
  <c r="AU52" i="87" s="1"/>
  <c r="AR87" i="98"/>
  <c r="AS23" i="87"/>
  <c r="AL23" i="87"/>
  <c r="AU23" i="87" s="1"/>
  <c r="AS41" i="87"/>
  <c r="AL41" i="87"/>
  <c r="AU41" i="87" s="1"/>
  <c r="AF88" i="90"/>
  <c r="AO88" i="90" s="1"/>
  <c r="AE88" i="90"/>
  <c r="W89" i="90"/>
  <c r="AG88" i="90"/>
  <c r="AP88" i="90" s="1"/>
  <c r="AS36" i="87"/>
  <c r="AL36" i="87"/>
  <c r="AU36" i="87" s="1"/>
  <c r="AS54" i="87"/>
  <c r="AL54" i="87"/>
  <c r="AU54" i="87" s="1"/>
  <c r="AS72" i="87"/>
  <c r="AL72" i="87"/>
  <c r="AU72" i="87" s="1"/>
  <c r="Y86" i="50"/>
  <c r="Z86" i="50"/>
  <c r="X86" i="50"/>
  <c r="AI86" i="43"/>
  <c r="AN86" i="43"/>
  <c r="AS44" i="87"/>
  <c r="AL44" i="87"/>
  <c r="AU44" i="87" s="1"/>
  <c r="AS80" i="87"/>
  <c r="AL80" i="87"/>
  <c r="AU80" i="87" s="1"/>
  <c r="Y85" i="94"/>
  <c r="X85" i="94"/>
  <c r="AI91" i="10"/>
  <c r="AN91" i="10"/>
  <c r="AS81" i="87"/>
  <c r="AL81" i="87"/>
  <c r="AU81" i="87" s="1"/>
  <c r="AS51" i="87"/>
  <c r="AL51" i="87"/>
  <c r="AU51" i="87" s="1"/>
  <c r="AL4" i="55"/>
  <c r="AU4" i="55" s="1"/>
  <c r="AS4" i="55"/>
  <c r="AS91" i="55" s="1"/>
  <c r="AS75" i="87"/>
  <c r="AL75" i="87"/>
  <c r="AU75" i="87" s="1"/>
  <c r="AS16" i="87"/>
  <c r="AL16" i="87"/>
  <c r="AU16" i="87" s="1"/>
  <c r="AH88" i="99"/>
  <c r="AQ88" i="99" s="1"/>
  <c r="AT91" i="55"/>
  <c r="AS39" i="87"/>
  <c r="AL39" i="87"/>
  <c r="AU39" i="87" s="1"/>
  <c r="AS57" i="87"/>
  <c r="AL57" i="87"/>
  <c r="AU57" i="87" s="1"/>
  <c r="Y87" i="85"/>
  <c r="Z87" i="85"/>
  <c r="X87" i="85"/>
  <c r="Y88" i="42"/>
  <c r="X88" i="42"/>
  <c r="AS70" i="87"/>
  <c r="AL70" i="87"/>
  <c r="AU70" i="87" s="1"/>
  <c r="AS86" i="87"/>
  <c r="AL86" i="87"/>
  <c r="AU86" i="87" s="1"/>
  <c r="AS11" i="87"/>
  <c r="AL11" i="87"/>
  <c r="AU11" i="87" s="1"/>
  <c r="AS65" i="87"/>
  <c r="AL65" i="87"/>
  <c r="AU65" i="87" s="1"/>
  <c r="AI88" i="82"/>
  <c r="AN88" i="82"/>
  <c r="AS24" i="87"/>
  <c r="AL24" i="87"/>
  <c r="AU24" i="87" s="1"/>
  <c r="AS60" i="87"/>
  <c r="AL60" i="87"/>
  <c r="AU60" i="87" s="1"/>
  <c r="AS78" i="87"/>
  <c r="AL78" i="87"/>
  <c r="AU78" i="87" s="1"/>
  <c r="AS31" i="87"/>
  <c r="AL31" i="87"/>
  <c r="AU31" i="87" s="1"/>
  <c r="AS6" i="55"/>
  <c r="AL6" i="55"/>
  <c r="AU6" i="55" s="1"/>
  <c r="AS14" i="87"/>
  <c r="AL14" i="87"/>
  <c r="AU14" i="87" s="1"/>
  <c r="AS32" i="87"/>
  <c r="AL32" i="87"/>
  <c r="AU32" i="87" s="1"/>
  <c r="AK89" i="87"/>
  <c r="AT89" i="87" s="1"/>
  <c r="AI86" i="35"/>
  <c r="AN86" i="35"/>
  <c r="AS33" i="87"/>
  <c r="AL33" i="87"/>
  <c r="AU33" i="87" s="1"/>
  <c r="AS21" i="87"/>
  <c r="AL21" i="87"/>
  <c r="AU21" i="87" s="1"/>
  <c r="AI86" i="85"/>
  <c r="AN86" i="85"/>
  <c r="AI87" i="42"/>
  <c r="AN87" i="42"/>
  <c r="AB4" i="87"/>
  <c r="AJ3" i="87"/>
  <c r="AS45" i="87"/>
  <c r="AL45" i="87"/>
  <c r="AU45" i="87" s="1"/>
  <c r="AS22" i="87"/>
  <c r="AL22" i="87"/>
  <c r="AU22" i="87" s="1"/>
  <c r="AS40" i="87"/>
  <c r="AL40" i="87"/>
  <c r="AU40" i="87" s="1"/>
  <c r="AS76" i="87"/>
  <c r="AL76" i="87"/>
  <c r="AU76" i="87" s="1"/>
  <c r="AS29" i="87"/>
  <c r="AL29" i="87"/>
  <c r="AU29" i="87" s="1"/>
  <c r="AS47" i="87"/>
  <c r="AL47" i="87"/>
  <c r="AU47" i="87" s="1"/>
  <c r="AS83" i="87"/>
  <c r="AL83" i="87"/>
  <c r="AU83" i="87" s="1"/>
  <c r="AR89" i="55"/>
  <c r="AR91" i="55" s="1"/>
  <c r="AL89" i="55"/>
  <c r="AU89" i="55" s="1"/>
  <c r="AK5" i="87"/>
  <c r="AT5" i="87" s="1"/>
  <c r="AJ5" i="87"/>
  <c r="AS42" i="87"/>
  <c r="AL42" i="87"/>
  <c r="AU42" i="87" s="1"/>
  <c r="AS13" i="87"/>
  <c r="AL13" i="87"/>
  <c r="AU13" i="87" s="1"/>
  <c r="AS49" i="87"/>
  <c r="AL49" i="87"/>
  <c r="AU49" i="87" s="1"/>
  <c r="AS67" i="87"/>
  <c r="AL67" i="87"/>
  <c r="AU67" i="87" s="1"/>
  <c r="AS85" i="87"/>
  <c r="AL85" i="87"/>
  <c r="AU85" i="87" s="1"/>
  <c r="AS5" i="55"/>
  <c r="AL5" i="55"/>
  <c r="AU5" i="55" s="1"/>
  <c r="AS50" i="87"/>
  <c r="AL50" i="87"/>
  <c r="AU50" i="87" s="1"/>
  <c r="AS68" i="87"/>
  <c r="AL68" i="87"/>
  <c r="AU68" i="87" s="1"/>
  <c r="Y92" i="10"/>
  <c r="X92" i="10"/>
  <c r="AF86" i="50" l="1"/>
  <c r="AO86" i="50" s="1"/>
  <c r="AE86" i="50"/>
  <c r="AG86" i="50"/>
  <c r="AP86" i="50" s="1"/>
  <c r="W87" i="50"/>
  <c r="AI84" i="102"/>
  <c r="AN84" i="102"/>
  <c r="AH89" i="82"/>
  <c r="AQ89" i="82" s="1"/>
  <c r="AG92" i="18"/>
  <c r="AP92" i="18" s="1"/>
  <c r="AE92" i="18"/>
  <c r="AF92" i="18"/>
  <c r="AO92" i="18" s="1"/>
  <c r="W93" i="18"/>
  <c r="AS6" i="87"/>
  <c r="AL6" i="87"/>
  <c r="AU6" i="87" s="1"/>
  <c r="AR87" i="42"/>
  <c r="AR88" i="82"/>
  <c r="AH87" i="85"/>
  <c r="AQ87" i="85" s="1"/>
  <c r="AU91" i="55"/>
  <c r="C11" i="55" s="1"/>
  <c r="AR91" i="10"/>
  <c r="Z89" i="82"/>
  <c r="W89" i="98"/>
  <c r="AF88" i="98"/>
  <c r="AO88" i="98" s="1"/>
  <c r="AG88" i="98"/>
  <c r="AE88" i="98"/>
  <c r="AN88" i="98" s="1"/>
  <c r="AR85" i="50"/>
  <c r="W88" i="85"/>
  <c r="AE87" i="85"/>
  <c r="AN87" i="85" s="1"/>
  <c r="AF87" i="85"/>
  <c r="AO87" i="85" s="1"/>
  <c r="AG87" i="85"/>
  <c r="AH85" i="94"/>
  <c r="AQ85" i="94" s="1"/>
  <c r="AR84" i="94"/>
  <c r="AS9" i="87"/>
  <c r="AL9" i="87"/>
  <c r="AU9" i="87" s="1"/>
  <c r="AS10" i="87"/>
  <c r="AL10" i="87"/>
  <c r="AU10" i="87" s="1"/>
  <c r="Y88" i="48"/>
  <c r="X88" i="48"/>
  <c r="AH87" i="43"/>
  <c r="AQ87" i="43" s="1"/>
  <c r="Y89" i="99"/>
  <c r="Z89" i="99"/>
  <c r="X89" i="99"/>
  <c r="AH92" i="10"/>
  <c r="AQ92" i="10" s="1"/>
  <c r="AR86" i="35"/>
  <c r="AL5" i="87"/>
  <c r="AU5" i="87" s="1"/>
  <c r="AS5" i="87"/>
  <c r="AS3" i="87"/>
  <c r="AL3" i="87"/>
  <c r="AU3" i="87" s="1"/>
  <c r="Z85" i="94"/>
  <c r="AH88" i="42"/>
  <c r="AQ88" i="42" s="1"/>
  <c r="AR86" i="43"/>
  <c r="Y89" i="90"/>
  <c r="X89" i="90"/>
  <c r="AH87" i="35"/>
  <c r="AQ87" i="35" s="1"/>
  <c r="AI87" i="48"/>
  <c r="AN87" i="48"/>
  <c r="Z87" i="43"/>
  <c r="AI88" i="99"/>
  <c r="AN88" i="99"/>
  <c r="AR86" i="85"/>
  <c r="Z92" i="10"/>
  <c r="AJ4" i="87"/>
  <c r="AK4" i="87"/>
  <c r="AT4" i="87" s="1"/>
  <c r="AT91" i="87" s="1"/>
  <c r="Z88" i="42"/>
  <c r="AH86" i="50"/>
  <c r="AQ86" i="50" s="1"/>
  <c r="AI88" i="90"/>
  <c r="AN88" i="90"/>
  <c r="Y85" i="102"/>
  <c r="Z85" i="102"/>
  <c r="X85" i="102"/>
  <c r="Z87" i="35"/>
  <c r="AS8" i="87"/>
  <c r="AL8" i="87"/>
  <c r="AU8" i="87" s="1"/>
  <c r="AR89" i="87"/>
  <c r="AR91" i="87" s="1"/>
  <c r="AL89" i="87"/>
  <c r="AU89" i="87" s="1"/>
  <c r="AR91" i="18"/>
  <c r="AH92" i="18"/>
  <c r="AQ92" i="18" s="1"/>
  <c r="AH85" i="102" l="1"/>
  <c r="AQ85" i="102" s="1"/>
  <c r="AL4" i="87"/>
  <c r="AU4" i="87" s="1"/>
  <c r="AS4" i="87"/>
  <c r="W88" i="43"/>
  <c r="AG87" i="43"/>
  <c r="AP87" i="43" s="1"/>
  <c r="AE87" i="43"/>
  <c r="AF87" i="43"/>
  <c r="AO87" i="43" s="1"/>
  <c r="AG85" i="94"/>
  <c r="AP85" i="94" s="1"/>
  <c r="W86" i="94"/>
  <c r="AF85" i="94"/>
  <c r="AO85" i="94" s="1"/>
  <c r="AE85" i="94"/>
  <c r="AH89" i="99"/>
  <c r="AQ89" i="99" s="1"/>
  <c r="AQ91" i="99" s="1"/>
  <c r="AZ3" i="99"/>
  <c r="AX88" i="99" s="1"/>
  <c r="S88" i="99" s="1"/>
  <c r="AC88" i="99" s="1"/>
  <c r="AB89" i="99" s="1"/>
  <c r="AX3" i="99"/>
  <c r="S3" i="99" s="1"/>
  <c r="AC3" i="99" s="1"/>
  <c r="AX4" i="99"/>
  <c r="S4" i="99" s="1"/>
  <c r="AC4" i="99" s="1"/>
  <c r="AB5" i="99" s="1"/>
  <c r="AX5" i="99"/>
  <c r="S5" i="99" s="1"/>
  <c r="AC5" i="99" s="1"/>
  <c r="AB6" i="99" s="1"/>
  <c r="AX6" i="99"/>
  <c r="S6" i="99" s="1"/>
  <c r="AC6" i="99" s="1"/>
  <c r="AB7" i="99" s="1"/>
  <c r="AX7" i="99"/>
  <c r="S7" i="99" s="1"/>
  <c r="AC7" i="99" s="1"/>
  <c r="AB8" i="99" s="1"/>
  <c r="AX8" i="99"/>
  <c r="S8" i="99" s="1"/>
  <c r="AC8" i="99" s="1"/>
  <c r="AB9" i="99" s="1"/>
  <c r="AX9" i="99"/>
  <c r="S9" i="99" s="1"/>
  <c r="AC9" i="99" s="1"/>
  <c r="AB10" i="99" s="1"/>
  <c r="AX10" i="99"/>
  <c r="S10" i="99" s="1"/>
  <c r="AC10" i="99" s="1"/>
  <c r="AB11" i="99" s="1"/>
  <c r="AX11" i="99"/>
  <c r="S11" i="99" s="1"/>
  <c r="AC11" i="99" s="1"/>
  <c r="AB12" i="99" s="1"/>
  <c r="AX12" i="99"/>
  <c r="S12" i="99" s="1"/>
  <c r="AC12" i="99" s="1"/>
  <c r="AB13" i="99" s="1"/>
  <c r="AX13" i="99"/>
  <c r="S13" i="99" s="1"/>
  <c r="AC13" i="99" s="1"/>
  <c r="AB14" i="99" s="1"/>
  <c r="AX14" i="99"/>
  <c r="S14" i="99" s="1"/>
  <c r="AC14" i="99" s="1"/>
  <c r="AB15" i="99" s="1"/>
  <c r="AX15" i="99"/>
  <c r="S15" i="99" s="1"/>
  <c r="AC15" i="99" s="1"/>
  <c r="AB16" i="99" s="1"/>
  <c r="AX16" i="99"/>
  <c r="S16" i="99" s="1"/>
  <c r="AC16" i="99" s="1"/>
  <c r="AB17" i="99" s="1"/>
  <c r="AX17" i="99"/>
  <c r="S17" i="99" s="1"/>
  <c r="AC17" i="99" s="1"/>
  <c r="AB18" i="99" s="1"/>
  <c r="AX18" i="99"/>
  <c r="S18" i="99" s="1"/>
  <c r="AC18" i="99" s="1"/>
  <c r="AB19" i="99" s="1"/>
  <c r="AX19" i="99"/>
  <c r="S19" i="99" s="1"/>
  <c r="AC19" i="99" s="1"/>
  <c r="AB20" i="99" s="1"/>
  <c r="AX20" i="99"/>
  <c r="S20" i="99" s="1"/>
  <c r="AC20" i="99" s="1"/>
  <c r="AB21" i="99" s="1"/>
  <c r="AX21" i="99"/>
  <c r="S21" i="99" s="1"/>
  <c r="AC21" i="99" s="1"/>
  <c r="AB22" i="99" s="1"/>
  <c r="AX22" i="99"/>
  <c r="S22" i="99" s="1"/>
  <c r="AC22" i="99" s="1"/>
  <c r="AB23" i="99" s="1"/>
  <c r="AX23" i="99"/>
  <c r="S23" i="99" s="1"/>
  <c r="AC23" i="99" s="1"/>
  <c r="AB24" i="99" s="1"/>
  <c r="AX24" i="99"/>
  <c r="S24" i="99" s="1"/>
  <c r="AC24" i="99" s="1"/>
  <c r="AB25" i="99" s="1"/>
  <c r="AX25" i="99"/>
  <c r="S25" i="99" s="1"/>
  <c r="AC25" i="99" s="1"/>
  <c r="AB26" i="99" s="1"/>
  <c r="AX26" i="99"/>
  <c r="S26" i="99" s="1"/>
  <c r="AC26" i="99" s="1"/>
  <c r="AB27" i="99" s="1"/>
  <c r="AX27" i="99"/>
  <c r="S27" i="99" s="1"/>
  <c r="AC27" i="99" s="1"/>
  <c r="AB28" i="99" s="1"/>
  <c r="AX28" i="99"/>
  <c r="S28" i="99" s="1"/>
  <c r="AC28" i="99" s="1"/>
  <c r="AB29" i="99" s="1"/>
  <c r="AX29" i="99"/>
  <c r="S29" i="99" s="1"/>
  <c r="AC29" i="99" s="1"/>
  <c r="AB30" i="99" s="1"/>
  <c r="AX30" i="99"/>
  <c r="S30" i="99" s="1"/>
  <c r="AC30" i="99" s="1"/>
  <c r="AB31" i="99" s="1"/>
  <c r="AX31" i="99"/>
  <c r="S31" i="99" s="1"/>
  <c r="AC31" i="99" s="1"/>
  <c r="AB32" i="99" s="1"/>
  <c r="AX32" i="99"/>
  <c r="S32" i="99" s="1"/>
  <c r="AC32" i="99" s="1"/>
  <c r="AB33" i="99" s="1"/>
  <c r="AX33" i="99"/>
  <c r="S33" i="99" s="1"/>
  <c r="AC33" i="99" s="1"/>
  <c r="AB34" i="99" s="1"/>
  <c r="AX34" i="99"/>
  <c r="S34" i="99" s="1"/>
  <c r="AC34" i="99" s="1"/>
  <c r="AB35" i="99" s="1"/>
  <c r="AX35" i="99"/>
  <c r="S35" i="99" s="1"/>
  <c r="AC35" i="99" s="1"/>
  <c r="AB36" i="99" s="1"/>
  <c r="AX36" i="99"/>
  <c r="S36" i="99" s="1"/>
  <c r="AC36" i="99" s="1"/>
  <c r="AB37" i="99" s="1"/>
  <c r="AX37" i="99"/>
  <c r="S37" i="99" s="1"/>
  <c r="AC37" i="99" s="1"/>
  <c r="AB38" i="99" s="1"/>
  <c r="AX38" i="99"/>
  <c r="S38" i="99" s="1"/>
  <c r="AC38" i="99" s="1"/>
  <c r="AB39" i="99" s="1"/>
  <c r="AX39" i="99"/>
  <c r="S39" i="99" s="1"/>
  <c r="AC39" i="99" s="1"/>
  <c r="AB40" i="99" s="1"/>
  <c r="AX40" i="99"/>
  <c r="S40" i="99" s="1"/>
  <c r="AC40" i="99" s="1"/>
  <c r="AB41" i="99" s="1"/>
  <c r="AX41" i="99"/>
  <c r="S41" i="99" s="1"/>
  <c r="AC41" i="99" s="1"/>
  <c r="AB42" i="99" s="1"/>
  <c r="AX42" i="99"/>
  <c r="S42" i="99" s="1"/>
  <c r="AC42" i="99" s="1"/>
  <c r="AB43" i="99" s="1"/>
  <c r="AX43" i="99"/>
  <c r="S43" i="99" s="1"/>
  <c r="AC43" i="99" s="1"/>
  <c r="AB44" i="99" s="1"/>
  <c r="AX44" i="99"/>
  <c r="S44" i="99" s="1"/>
  <c r="AC44" i="99" s="1"/>
  <c r="AB45" i="99" s="1"/>
  <c r="AX45" i="99"/>
  <c r="S45" i="99" s="1"/>
  <c r="AC45" i="99" s="1"/>
  <c r="AB46" i="99" s="1"/>
  <c r="AX46" i="99"/>
  <c r="S46" i="99" s="1"/>
  <c r="AC46" i="99" s="1"/>
  <c r="AB47" i="99" s="1"/>
  <c r="AX47" i="99"/>
  <c r="S47" i="99" s="1"/>
  <c r="AC47" i="99" s="1"/>
  <c r="AB48" i="99" s="1"/>
  <c r="AX48" i="99"/>
  <c r="S48" i="99" s="1"/>
  <c r="AC48" i="99" s="1"/>
  <c r="AB49" i="99" s="1"/>
  <c r="AX49" i="99"/>
  <c r="S49" i="99" s="1"/>
  <c r="AC49" i="99" s="1"/>
  <c r="AB50" i="99" s="1"/>
  <c r="AX50" i="99"/>
  <c r="S50" i="99" s="1"/>
  <c r="AC50" i="99" s="1"/>
  <c r="AB51" i="99" s="1"/>
  <c r="AX51" i="99"/>
  <c r="S51" i="99" s="1"/>
  <c r="AC51" i="99" s="1"/>
  <c r="AB52" i="99" s="1"/>
  <c r="AX52" i="99"/>
  <c r="S52" i="99" s="1"/>
  <c r="AC52" i="99" s="1"/>
  <c r="AB53" i="99" s="1"/>
  <c r="AX53" i="99"/>
  <c r="S53" i="99" s="1"/>
  <c r="AC53" i="99" s="1"/>
  <c r="AB54" i="99" s="1"/>
  <c r="AX54" i="99"/>
  <c r="S54" i="99" s="1"/>
  <c r="AC54" i="99" s="1"/>
  <c r="AB55" i="99" s="1"/>
  <c r="AX55" i="99"/>
  <c r="S55" i="99" s="1"/>
  <c r="AC55" i="99" s="1"/>
  <c r="AB56" i="99" s="1"/>
  <c r="AX56" i="99"/>
  <c r="S56" i="99" s="1"/>
  <c r="AC56" i="99" s="1"/>
  <c r="AB57" i="99" s="1"/>
  <c r="AX57" i="99"/>
  <c r="S57" i="99" s="1"/>
  <c r="AC57" i="99" s="1"/>
  <c r="AB58" i="99" s="1"/>
  <c r="AX58" i="99"/>
  <c r="S58" i="99" s="1"/>
  <c r="AC58" i="99" s="1"/>
  <c r="AB59" i="99" s="1"/>
  <c r="AX59" i="99"/>
  <c r="S59" i="99" s="1"/>
  <c r="AC59" i="99" s="1"/>
  <c r="AB60" i="99" s="1"/>
  <c r="AX60" i="99"/>
  <c r="S60" i="99" s="1"/>
  <c r="AC60" i="99" s="1"/>
  <c r="AB61" i="99" s="1"/>
  <c r="AX61" i="99"/>
  <c r="S61" i="99" s="1"/>
  <c r="AC61" i="99" s="1"/>
  <c r="AB62" i="99" s="1"/>
  <c r="AX62" i="99"/>
  <c r="S62" i="99" s="1"/>
  <c r="AC62" i="99" s="1"/>
  <c r="AB63" i="99" s="1"/>
  <c r="AX63" i="99"/>
  <c r="S63" i="99" s="1"/>
  <c r="AC63" i="99" s="1"/>
  <c r="AB64" i="99" s="1"/>
  <c r="AX64" i="99"/>
  <c r="S64" i="99" s="1"/>
  <c r="AC64" i="99" s="1"/>
  <c r="AB65" i="99" s="1"/>
  <c r="AX65" i="99"/>
  <c r="S65" i="99" s="1"/>
  <c r="AC65" i="99" s="1"/>
  <c r="AB66" i="99" s="1"/>
  <c r="AX66" i="99"/>
  <c r="S66" i="99" s="1"/>
  <c r="AC66" i="99" s="1"/>
  <c r="AB67" i="99" s="1"/>
  <c r="AX67" i="99"/>
  <c r="S67" i="99" s="1"/>
  <c r="AC67" i="99" s="1"/>
  <c r="AB68" i="99" s="1"/>
  <c r="AX68" i="99"/>
  <c r="S68" i="99" s="1"/>
  <c r="AC68" i="99" s="1"/>
  <c r="AB69" i="99" s="1"/>
  <c r="AX69" i="99"/>
  <c r="S69" i="99" s="1"/>
  <c r="AC69" i="99" s="1"/>
  <c r="AB70" i="99" s="1"/>
  <c r="AX70" i="99"/>
  <c r="S70" i="99" s="1"/>
  <c r="AC70" i="99" s="1"/>
  <c r="AB71" i="99" s="1"/>
  <c r="AX71" i="99"/>
  <c r="S71" i="99" s="1"/>
  <c r="AC71" i="99" s="1"/>
  <c r="AB72" i="99" s="1"/>
  <c r="AX72" i="99"/>
  <c r="S72" i="99" s="1"/>
  <c r="AC72" i="99" s="1"/>
  <c r="AB73" i="99" s="1"/>
  <c r="AX73" i="99"/>
  <c r="S73" i="99" s="1"/>
  <c r="AC73" i="99" s="1"/>
  <c r="AB74" i="99" s="1"/>
  <c r="AX74" i="99"/>
  <c r="S74" i="99" s="1"/>
  <c r="AC74" i="99" s="1"/>
  <c r="AB75" i="99" s="1"/>
  <c r="AX75" i="99"/>
  <c r="S75" i="99" s="1"/>
  <c r="AC75" i="99" s="1"/>
  <c r="AB76" i="99" s="1"/>
  <c r="AX76" i="99"/>
  <c r="S76" i="99" s="1"/>
  <c r="AC76" i="99" s="1"/>
  <c r="AB77" i="99" s="1"/>
  <c r="AX77" i="99"/>
  <c r="S77" i="99" s="1"/>
  <c r="AC77" i="99" s="1"/>
  <c r="AB78" i="99" s="1"/>
  <c r="AX78" i="99"/>
  <c r="S78" i="99" s="1"/>
  <c r="AC78" i="99" s="1"/>
  <c r="AB79" i="99" s="1"/>
  <c r="AX79" i="99"/>
  <c r="S79" i="99" s="1"/>
  <c r="AC79" i="99" s="1"/>
  <c r="AB80" i="99" s="1"/>
  <c r="AX80" i="99"/>
  <c r="S80" i="99" s="1"/>
  <c r="AC80" i="99" s="1"/>
  <c r="AB81" i="99" s="1"/>
  <c r="AX81" i="99"/>
  <c r="S81" i="99" s="1"/>
  <c r="AC81" i="99" s="1"/>
  <c r="AB82" i="99" s="1"/>
  <c r="AX82" i="99"/>
  <c r="S82" i="99" s="1"/>
  <c r="AC82" i="99" s="1"/>
  <c r="AB83" i="99" s="1"/>
  <c r="AX83" i="99"/>
  <c r="S83" i="99" s="1"/>
  <c r="AC83" i="99" s="1"/>
  <c r="AB84" i="99" s="1"/>
  <c r="AX86" i="99"/>
  <c r="S86" i="99" s="1"/>
  <c r="AC86" i="99" s="1"/>
  <c r="AB87" i="99" s="1"/>
  <c r="AX85" i="99"/>
  <c r="S85" i="99" s="1"/>
  <c r="AC85" i="99" s="1"/>
  <c r="AB86" i="99" s="1"/>
  <c r="AX87" i="99"/>
  <c r="S87" i="99" s="1"/>
  <c r="AC87" i="99" s="1"/>
  <c r="AB88" i="99" s="1"/>
  <c r="AX84" i="99"/>
  <c r="S84" i="99" s="1"/>
  <c r="AC84" i="99" s="1"/>
  <c r="AB85" i="99" s="1"/>
  <c r="AR84" i="102"/>
  <c r="AU91" i="87"/>
  <c r="C11" i="87" s="1"/>
  <c r="F31" i="57" s="1"/>
  <c r="AX89" i="99"/>
  <c r="S89" i="99" s="1"/>
  <c r="AC89" i="99" s="1"/>
  <c r="AG89" i="99"/>
  <c r="AP89" i="99" s="1"/>
  <c r="AP91" i="99" s="1"/>
  <c r="AE89" i="99"/>
  <c r="AF89" i="99"/>
  <c r="AO89" i="99" s="1"/>
  <c r="AO91" i="99" s="1"/>
  <c r="AI88" i="98"/>
  <c r="AP88" i="98"/>
  <c r="AE85" i="102"/>
  <c r="AG85" i="102"/>
  <c r="AP85" i="102" s="1"/>
  <c r="W86" i="102"/>
  <c r="AF85" i="102"/>
  <c r="AO85" i="102" s="1"/>
  <c r="AR87" i="48"/>
  <c r="AS91" i="87"/>
  <c r="AH88" i="48"/>
  <c r="AQ88" i="48" s="1"/>
  <c r="Y88" i="85"/>
  <c r="X88" i="85"/>
  <c r="Y93" i="18"/>
  <c r="Z93" i="18"/>
  <c r="X93" i="18"/>
  <c r="Y87" i="50"/>
  <c r="X87" i="50"/>
  <c r="Z88" i="48"/>
  <c r="Y89" i="98"/>
  <c r="Z89" i="98" s="1"/>
  <c r="X89" i="98"/>
  <c r="AE92" i="10"/>
  <c r="AG92" i="10"/>
  <c r="AP92" i="10" s="1"/>
  <c r="W93" i="10"/>
  <c r="AF92" i="10"/>
  <c r="AO92" i="10" s="1"/>
  <c r="AH89" i="90"/>
  <c r="AQ89" i="90" s="1"/>
  <c r="AR88" i="90"/>
  <c r="AG88" i="42"/>
  <c r="AP88" i="42" s="1"/>
  <c r="AE88" i="42"/>
  <c r="W89" i="42"/>
  <c r="AF88" i="42"/>
  <c r="AO88" i="42" s="1"/>
  <c r="AF89" i="82"/>
  <c r="AO89" i="82" s="1"/>
  <c r="AG89" i="82"/>
  <c r="AP89" i="82" s="1"/>
  <c r="W90" i="82"/>
  <c r="AE89" i="82"/>
  <c r="AI92" i="18"/>
  <c r="AN92" i="18"/>
  <c r="AI86" i="50"/>
  <c r="AN86" i="50"/>
  <c r="Z89" i="90"/>
  <c r="W88" i="35"/>
  <c r="AE87" i="35"/>
  <c r="AG87" i="35"/>
  <c r="AP87" i="35" s="1"/>
  <c r="AF87" i="35"/>
  <c r="AO87" i="35" s="1"/>
  <c r="AR88" i="99"/>
  <c r="AI87" i="85"/>
  <c r="AP87" i="85"/>
  <c r="AE89" i="98" l="1"/>
  <c r="W90" i="98"/>
  <c r="AG89" i="98"/>
  <c r="AP89" i="98" s="1"/>
  <c r="AF89" i="98"/>
  <c r="AO89" i="98" s="1"/>
  <c r="AH93" i="18"/>
  <c r="AQ93" i="18" s="1"/>
  <c r="AI85" i="102"/>
  <c r="AR85" i="102" s="1"/>
  <c r="AN85" i="102"/>
  <c r="AK86" i="99"/>
  <c r="AT86" i="99" s="1"/>
  <c r="AJ86" i="99"/>
  <c r="AK80" i="99"/>
  <c r="AT80" i="99" s="1"/>
  <c r="AJ80" i="99"/>
  <c r="AK74" i="99"/>
  <c r="AT74" i="99" s="1"/>
  <c r="AJ74" i="99"/>
  <c r="AJ68" i="99"/>
  <c r="AK68" i="99"/>
  <c r="AT68" i="99" s="1"/>
  <c r="AJ62" i="99"/>
  <c r="AK62" i="99"/>
  <c r="AT62" i="99" s="1"/>
  <c r="AJ56" i="99"/>
  <c r="AK56" i="99"/>
  <c r="AT56" i="99" s="1"/>
  <c r="AK50" i="99"/>
  <c r="AT50" i="99" s="1"/>
  <c r="AJ50" i="99"/>
  <c r="AK44" i="99"/>
  <c r="AT44" i="99" s="1"/>
  <c r="AJ44" i="99"/>
  <c r="AK38" i="99"/>
  <c r="AT38" i="99" s="1"/>
  <c r="AJ38" i="99"/>
  <c r="AJ32" i="99"/>
  <c r="AK32" i="99"/>
  <c r="AT32" i="99" s="1"/>
  <c r="AJ26" i="99"/>
  <c r="AK26" i="99"/>
  <c r="AT26" i="99" s="1"/>
  <c r="AJ20" i="99"/>
  <c r="AK20" i="99"/>
  <c r="AT20" i="99" s="1"/>
  <c r="AK14" i="99"/>
  <c r="AT14" i="99" s="1"/>
  <c r="AJ14" i="99"/>
  <c r="AK8" i="99"/>
  <c r="AT8" i="99" s="1"/>
  <c r="AJ8" i="99"/>
  <c r="AK87" i="99"/>
  <c r="AT87" i="99" s="1"/>
  <c r="AJ87" i="99"/>
  <c r="AJ79" i="99"/>
  <c r="AK79" i="99"/>
  <c r="AT79" i="99" s="1"/>
  <c r="AK73" i="99"/>
  <c r="AT73" i="99" s="1"/>
  <c r="AJ73" i="99"/>
  <c r="AK67" i="99"/>
  <c r="AT67" i="99" s="1"/>
  <c r="AJ67" i="99"/>
  <c r="AJ61" i="99"/>
  <c r="AK61" i="99"/>
  <c r="AT61" i="99" s="1"/>
  <c r="AK55" i="99"/>
  <c r="AT55" i="99" s="1"/>
  <c r="AJ55" i="99"/>
  <c r="AK49" i="99"/>
  <c r="AT49" i="99" s="1"/>
  <c r="AJ49" i="99"/>
  <c r="AK43" i="99"/>
  <c r="AT43" i="99" s="1"/>
  <c r="AJ43" i="99"/>
  <c r="AJ37" i="99"/>
  <c r="AK37" i="99"/>
  <c r="AT37" i="99" s="1"/>
  <c r="AK31" i="99"/>
  <c r="AT31" i="99" s="1"/>
  <c r="AJ31" i="99"/>
  <c r="AK25" i="99"/>
  <c r="AT25" i="99" s="1"/>
  <c r="AJ25" i="99"/>
  <c r="AJ19" i="99"/>
  <c r="AK19" i="99"/>
  <c r="AT19" i="99" s="1"/>
  <c r="AJ13" i="99"/>
  <c r="AK13" i="99"/>
  <c r="AT13" i="99" s="1"/>
  <c r="AJ7" i="99"/>
  <c r="AK7" i="99"/>
  <c r="AT7" i="99" s="1"/>
  <c r="AR87" i="85"/>
  <c r="Y93" i="10"/>
  <c r="Z93" i="10" s="1"/>
  <c r="X93" i="10"/>
  <c r="W89" i="48"/>
  <c r="AE88" i="48"/>
  <c r="AF88" i="48"/>
  <c r="AO88" i="48" s="1"/>
  <c r="AG88" i="48"/>
  <c r="AP88" i="48" s="1"/>
  <c r="AR88" i="98"/>
  <c r="AK84" i="99"/>
  <c r="AT84" i="99" s="1"/>
  <c r="AJ84" i="99"/>
  <c r="AK78" i="99"/>
  <c r="AT78" i="99" s="1"/>
  <c r="AJ78" i="99"/>
  <c r="AJ72" i="99"/>
  <c r="AK72" i="99"/>
  <c r="AT72" i="99" s="1"/>
  <c r="AK66" i="99"/>
  <c r="AT66" i="99" s="1"/>
  <c r="AJ66" i="99"/>
  <c r="AK60" i="99"/>
  <c r="AT60" i="99" s="1"/>
  <c r="AJ60" i="99"/>
  <c r="AK54" i="99"/>
  <c r="AT54" i="99" s="1"/>
  <c r="AJ54" i="99"/>
  <c r="AK48" i="99"/>
  <c r="AT48" i="99" s="1"/>
  <c r="AJ48" i="99"/>
  <c r="AJ42" i="99"/>
  <c r="AK42" i="99"/>
  <c r="AT42" i="99" s="1"/>
  <c r="AJ36" i="99"/>
  <c r="AK36" i="99"/>
  <c r="AT36" i="99" s="1"/>
  <c r="AK30" i="99"/>
  <c r="AT30" i="99" s="1"/>
  <c r="AJ30" i="99"/>
  <c r="AK24" i="99"/>
  <c r="AT24" i="99" s="1"/>
  <c r="AJ24" i="99"/>
  <c r="AJ18" i="99"/>
  <c r="AK18" i="99"/>
  <c r="AT18" i="99" s="1"/>
  <c r="AJ12" i="99"/>
  <c r="AK12" i="99"/>
  <c r="AT12" i="99" s="1"/>
  <c r="AK6" i="99"/>
  <c r="AT6" i="99" s="1"/>
  <c r="AJ6" i="99"/>
  <c r="AI85" i="94"/>
  <c r="AN85" i="94"/>
  <c r="AI87" i="43"/>
  <c r="AN87" i="43"/>
  <c r="AI87" i="35"/>
  <c r="AN87" i="35"/>
  <c r="AH87" i="50"/>
  <c r="AQ87" i="50" s="1"/>
  <c r="AJ83" i="99"/>
  <c r="AK83" i="99"/>
  <c r="AT83" i="99" s="1"/>
  <c r="AJ77" i="99"/>
  <c r="AK77" i="99"/>
  <c r="AT77" i="99" s="1"/>
  <c r="AK71" i="99"/>
  <c r="AT71" i="99" s="1"/>
  <c r="AJ71" i="99"/>
  <c r="AJ65" i="99"/>
  <c r="AK65" i="99"/>
  <c r="AT65" i="99" s="1"/>
  <c r="AK59" i="99"/>
  <c r="AT59" i="99" s="1"/>
  <c r="AJ59" i="99"/>
  <c r="AJ53" i="99"/>
  <c r="AK53" i="99"/>
  <c r="AT53" i="99" s="1"/>
  <c r="AJ47" i="99"/>
  <c r="AK47" i="99"/>
  <c r="AT47" i="99" s="1"/>
  <c r="AK41" i="99"/>
  <c r="AT41" i="99" s="1"/>
  <c r="AJ41" i="99"/>
  <c r="AK35" i="99"/>
  <c r="AT35" i="99" s="1"/>
  <c r="AJ35" i="99"/>
  <c r="AK29" i="99"/>
  <c r="AT29" i="99" s="1"/>
  <c r="AJ29" i="99"/>
  <c r="AJ23" i="99"/>
  <c r="AK23" i="99"/>
  <c r="AT23" i="99" s="1"/>
  <c r="AK17" i="99"/>
  <c r="AT17" i="99" s="1"/>
  <c r="AJ17" i="99"/>
  <c r="AK11" i="99"/>
  <c r="AT11" i="99" s="1"/>
  <c r="AJ11" i="99"/>
  <c r="AK5" i="99"/>
  <c r="AT5" i="99" s="1"/>
  <c r="AJ5" i="99"/>
  <c r="Y90" i="82"/>
  <c r="Z90" i="82"/>
  <c r="X90" i="82"/>
  <c r="AI88" i="42"/>
  <c r="AN88" i="42"/>
  <c r="AH88" i="85"/>
  <c r="AQ88" i="85" s="1"/>
  <c r="AI92" i="10"/>
  <c r="AN92" i="10"/>
  <c r="Z87" i="50"/>
  <c r="Z88" i="85"/>
  <c r="Y86" i="102"/>
  <c r="Z86" i="102" s="1"/>
  <c r="X86" i="102"/>
  <c r="AI89" i="99"/>
  <c r="AN89" i="99"/>
  <c r="AN91" i="99" s="1"/>
  <c r="AK85" i="99"/>
  <c r="AT85" i="99" s="1"/>
  <c r="AJ85" i="99"/>
  <c r="AK82" i="99"/>
  <c r="AT82" i="99" s="1"/>
  <c r="AJ82" i="99"/>
  <c r="AJ76" i="99"/>
  <c r="AK76" i="99"/>
  <c r="AT76" i="99" s="1"/>
  <c r="AK70" i="99"/>
  <c r="AT70" i="99" s="1"/>
  <c r="AJ70" i="99"/>
  <c r="AJ64" i="99"/>
  <c r="AK64" i="99"/>
  <c r="AT64" i="99" s="1"/>
  <c r="AJ58" i="99"/>
  <c r="AK58" i="99"/>
  <c r="AT58" i="99" s="1"/>
  <c r="AK52" i="99"/>
  <c r="AT52" i="99" s="1"/>
  <c r="AJ52" i="99"/>
  <c r="AK46" i="99"/>
  <c r="AT46" i="99" s="1"/>
  <c r="AJ46" i="99"/>
  <c r="AK40" i="99"/>
  <c r="AT40" i="99" s="1"/>
  <c r="AJ40" i="99"/>
  <c r="AJ34" i="99"/>
  <c r="AK34" i="99"/>
  <c r="AT34" i="99" s="1"/>
  <c r="AK28" i="99"/>
  <c r="AT28" i="99" s="1"/>
  <c r="AJ28" i="99"/>
  <c r="AK22" i="99"/>
  <c r="AT22" i="99" s="1"/>
  <c r="AJ22" i="99"/>
  <c r="AJ16" i="99"/>
  <c r="AK16" i="99"/>
  <c r="AT16" i="99" s="1"/>
  <c r="AJ10" i="99"/>
  <c r="AK10" i="99"/>
  <c r="AT10" i="99" s="1"/>
  <c r="AJ3" i="99"/>
  <c r="AB4" i="99"/>
  <c r="Y86" i="94"/>
  <c r="Z86" i="94" s="1"/>
  <c r="X86" i="94"/>
  <c r="Y88" i="43"/>
  <c r="X88" i="43"/>
  <c r="AR92" i="18"/>
  <c r="Y88" i="35"/>
  <c r="X88" i="35"/>
  <c r="AE93" i="18"/>
  <c r="AG93" i="18"/>
  <c r="AP93" i="18" s="1"/>
  <c r="W94" i="18"/>
  <c r="AF93" i="18"/>
  <c r="AO93" i="18" s="1"/>
  <c r="AF89" i="90"/>
  <c r="AO89" i="90" s="1"/>
  <c r="W90" i="90"/>
  <c r="AE89" i="90"/>
  <c r="AG89" i="90"/>
  <c r="AP89" i="90" s="1"/>
  <c r="AI89" i="82"/>
  <c r="AN89" i="82"/>
  <c r="Y89" i="42"/>
  <c r="Z89" i="42"/>
  <c r="X89" i="42"/>
  <c r="AR86" i="50"/>
  <c r="AH89" i="98"/>
  <c r="AQ89" i="98" s="1"/>
  <c r="AJ88" i="99"/>
  <c r="AK88" i="99"/>
  <c r="AT88" i="99" s="1"/>
  <c r="AK81" i="99"/>
  <c r="AT81" i="99" s="1"/>
  <c r="AJ81" i="99"/>
  <c r="AJ75" i="99"/>
  <c r="AK75" i="99"/>
  <c r="AT75" i="99" s="1"/>
  <c r="AJ69" i="99"/>
  <c r="AK69" i="99"/>
  <c r="AT69" i="99" s="1"/>
  <c r="AJ63" i="99"/>
  <c r="AK63" i="99"/>
  <c r="AT63" i="99" s="1"/>
  <c r="AK57" i="99"/>
  <c r="AT57" i="99" s="1"/>
  <c r="AJ57" i="99"/>
  <c r="AK51" i="99"/>
  <c r="AT51" i="99" s="1"/>
  <c r="AJ51" i="99"/>
  <c r="AK45" i="99"/>
  <c r="AT45" i="99" s="1"/>
  <c r="AJ45" i="99"/>
  <c r="AK39" i="99"/>
  <c r="AT39" i="99" s="1"/>
  <c r="AJ39" i="99"/>
  <c r="AJ33" i="99"/>
  <c r="AK33" i="99"/>
  <c r="AT33" i="99" s="1"/>
  <c r="AJ27" i="99"/>
  <c r="AK27" i="99"/>
  <c r="AT27" i="99" s="1"/>
  <c r="AK21" i="99"/>
  <c r="AT21" i="99" s="1"/>
  <c r="AJ21" i="99"/>
  <c r="AK15" i="99"/>
  <c r="AT15" i="99" s="1"/>
  <c r="AJ15" i="99"/>
  <c r="AK9" i="99"/>
  <c r="AT9" i="99" s="1"/>
  <c r="AJ9" i="99"/>
  <c r="AJ89" i="99"/>
  <c r="AS89" i="99" s="1"/>
  <c r="AK89" i="99"/>
  <c r="AT89" i="99" s="1"/>
  <c r="W87" i="94" l="1"/>
  <c r="AE86" i="94"/>
  <c r="AG86" i="94"/>
  <c r="AP86" i="94" s="1"/>
  <c r="AF86" i="94"/>
  <c r="AO86" i="94" s="1"/>
  <c r="AE93" i="10"/>
  <c r="W94" i="10"/>
  <c r="AG93" i="10"/>
  <c r="AP93" i="10" s="1"/>
  <c r="AF93" i="10"/>
  <c r="AO93" i="10" s="1"/>
  <c r="AE86" i="102"/>
  <c r="AG86" i="102"/>
  <c r="AP86" i="102" s="1"/>
  <c r="AF86" i="102"/>
  <c r="AO86" i="102" s="1"/>
  <c r="W87" i="102"/>
  <c r="AS75" i="99"/>
  <c r="AL75" i="99"/>
  <c r="AU75" i="99" s="1"/>
  <c r="AH89" i="42"/>
  <c r="AQ89" i="42" s="1"/>
  <c r="Y94" i="18"/>
  <c r="X94" i="18"/>
  <c r="Z94" i="18" s="1"/>
  <c r="AS52" i="99"/>
  <c r="AL52" i="99"/>
  <c r="AU52" i="99" s="1"/>
  <c r="AS70" i="99"/>
  <c r="AL70" i="99"/>
  <c r="AU70" i="99" s="1"/>
  <c r="AS85" i="99"/>
  <c r="AL85" i="99"/>
  <c r="AU85" i="99" s="1"/>
  <c r="AH90" i="82"/>
  <c r="AQ90" i="82" s="1"/>
  <c r="AS47" i="99"/>
  <c r="AL47" i="99"/>
  <c r="AU47" i="99" s="1"/>
  <c r="AS65" i="99"/>
  <c r="AL65" i="99"/>
  <c r="AU65" i="99" s="1"/>
  <c r="AS83" i="99"/>
  <c r="AL83" i="99"/>
  <c r="AU83" i="99" s="1"/>
  <c r="AS6" i="99"/>
  <c r="AL6" i="99"/>
  <c r="AU6" i="99" s="1"/>
  <c r="AS24" i="99"/>
  <c r="AL24" i="99"/>
  <c r="AU24" i="99" s="1"/>
  <c r="AS60" i="99"/>
  <c r="AL60" i="99"/>
  <c r="AU60" i="99" s="1"/>
  <c r="AS78" i="99"/>
  <c r="AL78" i="99"/>
  <c r="AU78" i="99" s="1"/>
  <c r="AS31" i="99"/>
  <c r="AL31" i="99"/>
  <c r="AU31" i="99" s="1"/>
  <c r="AS49" i="99"/>
  <c r="AL49" i="99"/>
  <c r="AU49" i="99" s="1"/>
  <c r="AS67" i="99"/>
  <c r="AL67" i="99"/>
  <c r="AU67" i="99" s="1"/>
  <c r="AS87" i="99"/>
  <c r="AL87" i="99"/>
  <c r="AU87" i="99" s="1"/>
  <c r="AS38" i="99"/>
  <c r="AL38" i="99"/>
  <c r="AU38" i="99" s="1"/>
  <c r="AS74" i="99"/>
  <c r="AL74" i="99"/>
  <c r="AU74" i="99" s="1"/>
  <c r="AS9" i="99"/>
  <c r="AL9" i="99"/>
  <c r="AU9" i="99" s="1"/>
  <c r="AS45" i="99"/>
  <c r="AL45" i="99"/>
  <c r="AU45" i="99" s="1"/>
  <c r="AS81" i="99"/>
  <c r="AL81" i="99"/>
  <c r="AU81" i="99" s="1"/>
  <c r="AI89" i="90"/>
  <c r="AN89" i="90"/>
  <c r="AS42" i="99"/>
  <c r="AL42" i="99"/>
  <c r="AU42" i="99" s="1"/>
  <c r="Y90" i="90"/>
  <c r="X90" i="90"/>
  <c r="AI93" i="18"/>
  <c r="AN93" i="18"/>
  <c r="AH88" i="43"/>
  <c r="AQ88" i="43" s="1"/>
  <c r="AK4" i="99"/>
  <c r="AT4" i="99" s="1"/>
  <c r="AT91" i="99" s="1"/>
  <c r="AJ4" i="99"/>
  <c r="AS22" i="99"/>
  <c r="AL22" i="99"/>
  <c r="AU22" i="99" s="1"/>
  <c r="AS40" i="99"/>
  <c r="AL40" i="99"/>
  <c r="AU40" i="99" s="1"/>
  <c r="AE87" i="50"/>
  <c r="AF87" i="50"/>
  <c r="AO87" i="50" s="1"/>
  <c r="W88" i="50"/>
  <c r="AG87" i="50"/>
  <c r="AP87" i="50" s="1"/>
  <c r="AS53" i="99"/>
  <c r="AL53" i="99"/>
  <c r="AU53" i="99" s="1"/>
  <c r="AS30" i="99"/>
  <c r="AL30" i="99"/>
  <c r="AU30" i="99" s="1"/>
  <c r="AS48" i="99"/>
  <c r="AL48" i="99"/>
  <c r="AU48" i="99" s="1"/>
  <c r="AS66" i="99"/>
  <c r="AL66" i="99"/>
  <c r="AU66" i="99" s="1"/>
  <c r="AS84" i="99"/>
  <c r="AL84" i="99"/>
  <c r="AU84" i="99" s="1"/>
  <c r="AS55" i="99"/>
  <c r="AL55" i="99"/>
  <c r="AU55" i="99" s="1"/>
  <c r="AL73" i="99"/>
  <c r="AU73" i="99" s="1"/>
  <c r="AS73" i="99"/>
  <c r="AS8" i="99"/>
  <c r="AL8" i="99"/>
  <c r="AU8" i="99" s="1"/>
  <c r="AS44" i="99"/>
  <c r="AL44" i="99"/>
  <c r="AU44" i="99" s="1"/>
  <c r="AS80" i="99"/>
  <c r="AL80" i="99"/>
  <c r="AU80" i="99" s="1"/>
  <c r="AS27" i="99"/>
  <c r="AL27" i="99"/>
  <c r="AU27" i="99" s="1"/>
  <c r="AS15" i="99"/>
  <c r="AL15" i="99"/>
  <c r="AU15" i="99" s="1"/>
  <c r="AS51" i="99"/>
  <c r="AL51" i="99"/>
  <c r="AU51" i="99" s="1"/>
  <c r="AH88" i="35"/>
  <c r="AQ88" i="35" s="1"/>
  <c r="Z88" i="43"/>
  <c r="AL3" i="99"/>
  <c r="AU3" i="99" s="1"/>
  <c r="AS3" i="99"/>
  <c r="AS58" i="99"/>
  <c r="AL58" i="99"/>
  <c r="AU58" i="99" s="1"/>
  <c r="AS76" i="99"/>
  <c r="AL76" i="99"/>
  <c r="AU76" i="99" s="1"/>
  <c r="AR89" i="99"/>
  <c r="AR91" i="99" s="1"/>
  <c r="AL89" i="99"/>
  <c r="AU89" i="99" s="1"/>
  <c r="AS5" i="99"/>
  <c r="AL5" i="99"/>
  <c r="AU5" i="99" s="1"/>
  <c r="AS41" i="99"/>
  <c r="AL41" i="99"/>
  <c r="AU41" i="99" s="1"/>
  <c r="AL59" i="99"/>
  <c r="AU59" i="99" s="1"/>
  <c r="AS59" i="99"/>
  <c r="AR87" i="43"/>
  <c r="AS12" i="99"/>
  <c r="AL12" i="99"/>
  <c r="AU12" i="99" s="1"/>
  <c r="AI88" i="48"/>
  <c r="AN88" i="48"/>
  <c r="AS19" i="99"/>
  <c r="AL19" i="99"/>
  <c r="AU19" i="99" s="1"/>
  <c r="AS37" i="99"/>
  <c r="AL37" i="99"/>
  <c r="AU37" i="99" s="1"/>
  <c r="AS26" i="99"/>
  <c r="AL26" i="99"/>
  <c r="AU26" i="99" s="1"/>
  <c r="AS62" i="99"/>
  <c r="AL62" i="99"/>
  <c r="AU62" i="99" s="1"/>
  <c r="AS16" i="99"/>
  <c r="AL16" i="99"/>
  <c r="AU16" i="99" s="1"/>
  <c r="AF90" i="82"/>
  <c r="AO90" i="82" s="1"/>
  <c r="AE90" i="82"/>
  <c r="AG90" i="82"/>
  <c r="AP90" i="82" s="1"/>
  <c r="W91" i="82"/>
  <c r="AS35" i="99"/>
  <c r="AL35" i="99"/>
  <c r="AU35" i="99" s="1"/>
  <c r="AR87" i="35"/>
  <c r="AS13" i="99"/>
  <c r="AL13" i="99"/>
  <c r="AU13" i="99" s="1"/>
  <c r="AS20" i="99"/>
  <c r="AL20" i="99"/>
  <c r="AU20" i="99" s="1"/>
  <c r="AS63" i="99"/>
  <c r="AL63" i="99"/>
  <c r="AU63" i="99" s="1"/>
  <c r="AS33" i="99"/>
  <c r="AL33" i="99"/>
  <c r="AU33" i="99" s="1"/>
  <c r="AS69" i="99"/>
  <c r="AL69" i="99"/>
  <c r="AU69" i="99" s="1"/>
  <c r="AS88" i="99"/>
  <c r="AL88" i="99"/>
  <c r="AU88" i="99" s="1"/>
  <c r="AR89" i="82"/>
  <c r="Z88" i="35"/>
  <c r="AL28" i="99"/>
  <c r="AU28" i="99" s="1"/>
  <c r="AS28" i="99"/>
  <c r="AS46" i="99"/>
  <c r="AL46" i="99"/>
  <c r="AU46" i="99" s="1"/>
  <c r="AS82" i="99"/>
  <c r="AL82" i="99"/>
  <c r="AU82" i="99" s="1"/>
  <c r="AH86" i="102"/>
  <c r="AQ86" i="102" s="1"/>
  <c r="AR92" i="10"/>
  <c r="AS23" i="99"/>
  <c r="AL23" i="99"/>
  <c r="AU23" i="99" s="1"/>
  <c r="AS77" i="99"/>
  <c r="AL77" i="99"/>
  <c r="AU77" i="99" s="1"/>
  <c r="AS54" i="99"/>
  <c r="AL54" i="99"/>
  <c r="AU54" i="99" s="1"/>
  <c r="Y89" i="48"/>
  <c r="X89" i="48"/>
  <c r="AS25" i="99"/>
  <c r="AL25" i="99"/>
  <c r="AU25" i="99" s="1"/>
  <c r="AS43" i="99"/>
  <c r="AL43" i="99"/>
  <c r="AU43" i="99" s="1"/>
  <c r="AS14" i="99"/>
  <c r="AL14" i="99"/>
  <c r="AU14" i="99" s="1"/>
  <c r="AS50" i="99"/>
  <c r="AL50" i="99"/>
  <c r="AU50" i="99" s="1"/>
  <c r="AL86" i="99"/>
  <c r="AU86" i="99" s="1"/>
  <c r="AS86" i="99"/>
  <c r="Y90" i="98"/>
  <c r="X90" i="98"/>
  <c r="W90" i="42"/>
  <c r="AF89" i="42"/>
  <c r="AO89" i="42" s="1"/>
  <c r="AG89" i="42"/>
  <c r="AP89" i="42" s="1"/>
  <c r="AE89" i="42"/>
  <c r="AS34" i="99"/>
  <c r="AL34" i="99"/>
  <c r="AU34" i="99" s="1"/>
  <c r="AF88" i="85"/>
  <c r="AO88" i="85" s="1"/>
  <c r="W89" i="85"/>
  <c r="AE88" i="85"/>
  <c r="AG88" i="85"/>
  <c r="AP88" i="85" s="1"/>
  <c r="AS17" i="99"/>
  <c r="AL17" i="99"/>
  <c r="AU17" i="99" s="1"/>
  <c r="AS71" i="99"/>
  <c r="AL71" i="99"/>
  <c r="AU71" i="99" s="1"/>
  <c r="AS56" i="99"/>
  <c r="AL56" i="99"/>
  <c r="AU56" i="99" s="1"/>
  <c r="AS21" i="99"/>
  <c r="AL21" i="99"/>
  <c r="AU21" i="99" s="1"/>
  <c r="AS39" i="99"/>
  <c r="AL39" i="99"/>
  <c r="AU39" i="99" s="1"/>
  <c r="AS57" i="99"/>
  <c r="AL57" i="99"/>
  <c r="AU57" i="99" s="1"/>
  <c r="AH86" i="94"/>
  <c r="AQ86" i="94" s="1"/>
  <c r="AS10" i="99"/>
  <c r="AL10" i="99"/>
  <c r="AU10" i="99" s="1"/>
  <c r="AS64" i="99"/>
  <c r="AL64" i="99"/>
  <c r="AU64" i="99" s="1"/>
  <c r="AR88" i="42"/>
  <c r="AS11" i="99"/>
  <c r="AL11" i="99"/>
  <c r="AU11" i="99" s="1"/>
  <c r="AL29" i="99"/>
  <c r="AU29" i="99" s="1"/>
  <c r="AS29" i="99"/>
  <c r="AR85" i="94"/>
  <c r="AS18" i="99"/>
  <c r="AL18" i="99"/>
  <c r="AU18" i="99" s="1"/>
  <c r="AS36" i="99"/>
  <c r="AL36" i="99"/>
  <c r="AU36" i="99" s="1"/>
  <c r="AS72" i="99"/>
  <c r="AL72" i="99"/>
  <c r="AU72" i="99" s="1"/>
  <c r="AH93" i="10"/>
  <c r="AQ93" i="10" s="1"/>
  <c r="AS7" i="99"/>
  <c r="AL7" i="99"/>
  <c r="AU7" i="99" s="1"/>
  <c r="AS61" i="99"/>
  <c r="AL61" i="99"/>
  <c r="AU61" i="99" s="1"/>
  <c r="AS79" i="99"/>
  <c r="AL79" i="99"/>
  <c r="AU79" i="99" s="1"/>
  <c r="AS32" i="99"/>
  <c r="AL32" i="99"/>
  <c r="AU32" i="99" s="1"/>
  <c r="AS68" i="99"/>
  <c r="AL68" i="99"/>
  <c r="AU68" i="99" s="1"/>
  <c r="AI89" i="98"/>
  <c r="AN89" i="98"/>
  <c r="AE94" i="18" l="1"/>
  <c r="AG94" i="18"/>
  <c r="AP94" i="18" s="1"/>
  <c r="W95" i="18"/>
  <c r="AF94" i="18"/>
  <c r="AO94" i="18" s="1"/>
  <c r="AH89" i="48"/>
  <c r="AQ89" i="48" s="1"/>
  <c r="AR88" i="48"/>
  <c r="AS4" i="99"/>
  <c r="AL4" i="99"/>
  <c r="AU4" i="99" s="1"/>
  <c r="AU91" i="99" s="1"/>
  <c r="C11" i="99" s="1"/>
  <c r="F43" i="57" s="1"/>
  <c r="AI93" i="10"/>
  <c r="AN93" i="10"/>
  <c r="Y90" i="42"/>
  <c r="X90" i="42"/>
  <c r="AE88" i="35"/>
  <c r="AF88" i="35"/>
  <c r="AO88" i="35" s="1"/>
  <c r="W89" i="35"/>
  <c r="AG88" i="35"/>
  <c r="AP88" i="35" s="1"/>
  <c r="AF88" i="43"/>
  <c r="AO88" i="43" s="1"/>
  <c r="AG88" i="43"/>
  <c r="W89" i="43"/>
  <c r="AE88" i="43"/>
  <c r="AN88" i="43" s="1"/>
  <c r="AI87" i="50"/>
  <c r="AN87" i="50"/>
  <c r="AI86" i="102"/>
  <c r="AN86" i="102"/>
  <c r="AH90" i="98"/>
  <c r="AQ90" i="98" s="1"/>
  <c r="AR93" i="18"/>
  <c r="Y91" i="82"/>
  <c r="X91" i="82"/>
  <c r="AH90" i="90"/>
  <c r="AQ90" i="90" s="1"/>
  <c r="AR89" i="90"/>
  <c r="Z90" i="98"/>
  <c r="AI88" i="85"/>
  <c r="AN88" i="85"/>
  <c r="AI89" i="42"/>
  <c r="AN89" i="42"/>
  <c r="Z89" i="48"/>
  <c r="Z90" i="90"/>
  <c r="Y87" i="102"/>
  <c r="Z87" i="102"/>
  <c r="X87" i="102"/>
  <c r="AI86" i="94"/>
  <c r="AN86" i="94"/>
  <c r="AR89" i="98"/>
  <c r="Y89" i="85"/>
  <c r="Z89" i="85" s="1"/>
  <c r="X89" i="85"/>
  <c r="AI90" i="82"/>
  <c r="AN90" i="82"/>
  <c r="AS91" i="99"/>
  <c r="Y88" i="50"/>
  <c r="Z88" i="50" s="1"/>
  <c r="X88" i="50"/>
  <c r="AH94" i="18"/>
  <c r="AQ94" i="18" s="1"/>
  <c r="Y94" i="10"/>
  <c r="X94" i="10"/>
  <c r="Y87" i="94"/>
  <c r="Z87" i="94"/>
  <c r="X87" i="94"/>
  <c r="AG89" i="85" l="1"/>
  <c r="AP89" i="85" s="1"/>
  <c r="AE89" i="85"/>
  <c r="AF89" i="85"/>
  <c r="AO89" i="85" s="1"/>
  <c r="W90" i="85"/>
  <c r="AE88" i="50"/>
  <c r="AG88" i="50"/>
  <c r="AP88" i="50" s="1"/>
  <c r="W89" i="50"/>
  <c r="AF88" i="50"/>
  <c r="AO88" i="50" s="1"/>
  <c r="AR88" i="85"/>
  <c r="Y89" i="35"/>
  <c r="X89" i="35"/>
  <c r="AE87" i="102"/>
  <c r="AF87" i="102"/>
  <c r="AO87" i="102" s="1"/>
  <c r="W88" i="102"/>
  <c r="AG87" i="102"/>
  <c r="AP87" i="102" s="1"/>
  <c r="AH94" i="10"/>
  <c r="AQ94" i="10" s="1"/>
  <c r="AF90" i="98"/>
  <c r="AO90" i="98" s="1"/>
  <c r="AE90" i="98"/>
  <c r="W91" i="98"/>
  <c r="AG90" i="98"/>
  <c r="AP90" i="98" s="1"/>
  <c r="Y89" i="43"/>
  <c r="X89" i="43"/>
  <c r="AR93" i="10"/>
  <c r="AR86" i="102"/>
  <c r="AI88" i="43"/>
  <c r="AP88" i="43"/>
  <c r="AI88" i="35"/>
  <c r="AN88" i="35"/>
  <c r="Y95" i="18"/>
  <c r="X95" i="18"/>
  <c r="AE87" i="94"/>
  <c r="W88" i="94"/>
  <c r="AF87" i="94"/>
  <c r="AO87" i="94" s="1"/>
  <c r="AG87" i="94"/>
  <c r="AP87" i="94" s="1"/>
  <c r="W90" i="48"/>
  <c r="AF89" i="48"/>
  <c r="AO89" i="48" s="1"/>
  <c r="AE89" i="48"/>
  <c r="AN89" i="48" s="1"/>
  <c r="AG89" i="48"/>
  <c r="AH88" i="50"/>
  <c r="AQ88" i="50" s="1"/>
  <c r="AH89" i="85"/>
  <c r="AQ89" i="85" s="1"/>
  <c r="AR86" i="94"/>
  <c r="AH91" i="82"/>
  <c r="AQ91" i="82" s="1"/>
  <c r="AH90" i="42"/>
  <c r="AQ90" i="42" s="1"/>
  <c r="AE90" i="90"/>
  <c r="AN90" i="90" s="1"/>
  <c r="W91" i="90"/>
  <c r="AG90" i="90"/>
  <c r="AF90" i="90"/>
  <c r="AO90" i="90" s="1"/>
  <c r="Z94" i="10"/>
  <c r="AR90" i="82"/>
  <c r="AH87" i="94"/>
  <c r="AQ87" i="94" s="1"/>
  <c r="AH87" i="102"/>
  <c r="AQ87" i="102" s="1"/>
  <c r="AR89" i="42"/>
  <c r="Z91" i="82"/>
  <c r="AR87" i="50"/>
  <c r="Z90" i="42"/>
  <c r="AI94" i="18"/>
  <c r="AN94" i="18"/>
  <c r="Y91" i="90" l="1"/>
  <c r="X91" i="90"/>
  <c r="Y88" i="102"/>
  <c r="X88" i="102"/>
  <c r="AI88" i="50"/>
  <c r="AN88" i="50"/>
  <c r="AI89" i="48"/>
  <c r="AP89" i="48"/>
  <c r="AF90" i="42"/>
  <c r="AO90" i="42" s="1"/>
  <c r="AG90" i="42"/>
  <c r="AP90" i="42" s="1"/>
  <c r="W91" i="42"/>
  <c r="AE90" i="42"/>
  <c r="AE94" i="10"/>
  <c r="AG94" i="10"/>
  <c r="AP94" i="10" s="1"/>
  <c r="AF94" i="10"/>
  <c r="AO94" i="10" s="1"/>
  <c r="W95" i="10"/>
  <c r="Y88" i="94"/>
  <c r="X88" i="94"/>
  <c r="AR88" i="35"/>
  <c r="Y91" i="98"/>
  <c r="X91" i="98"/>
  <c r="AI87" i="102"/>
  <c r="AN87" i="102"/>
  <c r="Y90" i="85"/>
  <c r="X90" i="85"/>
  <c r="AR94" i="18"/>
  <c r="AI87" i="94"/>
  <c r="AN87" i="94"/>
  <c r="AH89" i="43"/>
  <c r="AQ89" i="43" s="1"/>
  <c r="AQ91" i="43" s="1"/>
  <c r="AZ3" i="43"/>
  <c r="AX77" i="43" s="1"/>
  <c r="S77" i="43" s="1"/>
  <c r="AC77" i="43" s="1"/>
  <c r="AB78" i="43" s="1"/>
  <c r="AX3" i="43"/>
  <c r="S3" i="43" s="1"/>
  <c r="AC3" i="43" s="1"/>
  <c r="AX4" i="43"/>
  <c r="S4" i="43" s="1"/>
  <c r="AC4" i="43" s="1"/>
  <c r="AB5" i="43" s="1"/>
  <c r="AX5" i="43"/>
  <c r="S5" i="43" s="1"/>
  <c r="AC5" i="43" s="1"/>
  <c r="AB6" i="43" s="1"/>
  <c r="AX8" i="43"/>
  <c r="S8" i="43" s="1"/>
  <c r="AC8" i="43" s="1"/>
  <c r="AB9" i="43" s="1"/>
  <c r="AX9" i="43"/>
  <c r="S9" i="43" s="1"/>
  <c r="AC9" i="43" s="1"/>
  <c r="AB10" i="43" s="1"/>
  <c r="AX10" i="43"/>
  <c r="S10" i="43" s="1"/>
  <c r="AC10" i="43" s="1"/>
  <c r="AB11" i="43" s="1"/>
  <c r="AX11" i="43"/>
  <c r="S11" i="43" s="1"/>
  <c r="AC11" i="43" s="1"/>
  <c r="AB12" i="43" s="1"/>
  <c r="AX12" i="43"/>
  <c r="S12" i="43" s="1"/>
  <c r="AC12" i="43" s="1"/>
  <c r="AB13" i="43" s="1"/>
  <c r="AX13" i="43"/>
  <c r="S13" i="43" s="1"/>
  <c r="AC13" i="43" s="1"/>
  <c r="AB14" i="43" s="1"/>
  <c r="AX14" i="43"/>
  <c r="S14" i="43" s="1"/>
  <c r="AC14" i="43" s="1"/>
  <c r="AB15" i="43" s="1"/>
  <c r="AX15" i="43"/>
  <c r="S15" i="43" s="1"/>
  <c r="AC15" i="43" s="1"/>
  <c r="AB16" i="43" s="1"/>
  <c r="AX16" i="43"/>
  <c r="S16" i="43" s="1"/>
  <c r="AC16" i="43" s="1"/>
  <c r="AB17" i="43" s="1"/>
  <c r="AX17" i="43"/>
  <c r="S17" i="43" s="1"/>
  <c r="AC17" i="43" s="1"/>
  <c r="AB18" i="43" s="1"/>
  <c r="AX18" i="43"/>
  <c r="S18" i="43" s="1"/>
  <c r="AC18" i="43" s="1"/>
  <c r="AB19" i="43" s="1"/>
  <c r="AX19" i="43"/>
  <c r="S19" i="43" s="1"/>
  <c r="AC19" i="43" s="1"/>
  <c r="AB20" i="43" s="1"/>
  <c r="AX20" i="43"/>
  <c r="S20" i="43" s="1"/>
  <c r="AC20" i="43" s="1"/>
  <c r="AB21" i="43" s="1"/>
  <c r="AX21" i="43"/>
  <c r="S21" i="43" s="1"/>
  <c r="AC21" i="43" s="1"/>
  <c r="AB22" i="43" s="1"/>
  <c r="AX22" i="43"/>
  <c r="S22" i="43" s="1"/>
  <c r="AC22" i="43" s="1"/>
  <c r="AB23" i="43" s="1"/>
  <c r="AX23" i="43"/>
  <c r="S23" i="43" s="1"/>
  <c r="AC23" i="43" s="1"/>
  <c r="AB24" i="43" s="1"/>
  <c r="AX24" i="43"/>
  <c r="S24" i="43" s="1"/>
  <c r="AC24" i="43" s="1"/>
  <c r="AB25" i="43" s="1"/>
  <c r="AX25" i="43"/>
  <c r="S25" i="43" s="1"/>
  <c r="AC25" i="43" s="1"/>
  <c r="AB26" i="43" s="1"/>
  <c r="AX26" i="43"/>
  <c r="S26" i="43" s="1"/>
  <c r="AC26" i="43" s="1"/>
  <c r="AB27" i="43" s="1"/>
  <c r="AX27" i="43"/>
  <c r="S27" i="43" s="1"/>
  <c r="AC27" i="43" s="1"/>
  <c r="AB28" i="43" s="1"/>
  <c r="AX28" i="43"/>
  <c r="S28" i="43" s="1"/>
  <c r="AC28" i="43" s="1"/>
  <c r="AB29" i="43" s="1"/>
  <c r="AX29" i="43"/>
  <c r="S29" i="43" s="1"/>
  <c r="AC29" i="43" s="1"/>
  <c r="AB30" i="43" s="1"/>
  <c r="AX30" i="43"/>
  <c r="S30" i="43" s="1"/>
  <c r="AC30" i="43" s="1"/>
  <c r="AB31" i="43" s="1"/>
  <c r="AX31" i="43"/>
  <c r="S31" i="43" s="1"/>
  <c r="AC31" i="43" s="1"/>
  <c r="AB32" i="43" s="1"/>
  <c r="AX32" i="43"/>
  <c r="S32" i="43" s="1"/>
  <c r="AC32" i="43" s="1"/>
  <c r="AB33" i="43" s="1"/>
  <c r="AX33" i="43"/>
  <c r="S33" i="43" s="1"/>
  <c r="AC33" i="43" s="1"/>
  <c r="AB34" i="43" s="1"/>
  <c r="AX34" i="43"/>
  <c r="S34" i="43" s="1"/>
  <c r="AC34" i="43" s="1"/>
  <c r="AB35" i="43" s="1"/>
  <c r="AX35" i="43"/>
  <c r="S35" i="43" s="1"/>
  <c r="AC35" i="43" s="1"/>
  <c r="AB36" i="43" s="1"/>
  <c r="AX36" i="43"/>
  <c r="S36" i="43" s="1"/>
  <c r="AC36" i="43" s="1"/>
  <c r="AB37" i="43" s="1"/>
  <c r="AX37" i="43"/>
  <c r="S37" i="43" s="1"/>
  <c r="AC37" i="43" s="1"/>
  <c r="AB38" i="43" s="1"/>
  <c r="AX38" i="43"/>
  <c r="S38" i="43" s="1"/>
  <c r="AC38" i="43" s="1"/>
  <c r="AB39" i="43" s="1"/>
  <c r="AX39" i="43"/>
  <c r="S39" i="43" s="1"/>
  <c r="AC39" i="43" s="1"/>
  <c r="AB40" i="43" s="1"/>
  <c r="AX40" i="43"/>
  <c r="S40" i="43" s="1"/>
  <c r="AC40" i="43" s="1"/>
  <c r="AB41" i="43" s="1"/>
  <c r="AX41" i="43"/>
  <c r="S41" i="43" s="1"/>
  <c r="AC41" i="43" s="1"/>
  <c r="AB42" i="43" s="1"/>
  <c r="AX42" i="43"/>
  <c r="S42" i="43" s="1"/>
  <c r="AC42" i="43" s="1"/>
  <c r="AB43" i="43" s="1"/>
  <c r="AX43" i="43"/>
  <c r="S43" i="43" s="1"/>
  <c r="AC43" i="43" s="1"/>
  <c r="AB44" i="43" s="1"/>
  <c r="AX44" i="43"/>
  <c r="S44" i="43" s="1"/>
  <c r="AC44" i="43" s="1"/>
  <c r="AB45" i="43" s="1"/>
  <c r="AX45" i="43"/>
  <c r="S45" i="43" s="1"/>
  <c r="AC45" i="43" s="1"/>
  <c r="AB46" i="43" s="1"/>
  <c r="AX46" i="43"/>
  <c r="S46" i="43" s="1"/>
  <c r="AC46" i="43" s="1"/>
  <c r="AB47" i="43" s="1"/>
  <c r="AX47" i="43"/>
  <c r="S47" i="43" s="1"/>
  <c r="AC47" i="43" s="1"/>
  <c r="AB48" i="43" s="1"/>
  <c r="AX48" i="43"/>
  <c r="S48" i="43" s="1"/>
  <c r="AC48" i="43" s="1"/>
  <c r="AB49" i="43" s="1"/>
  <c r="AX49" i="43"/>
  <c r="S49" i="43" s="1"/>
  <c r="AC49" i="43" s="1"/>
  <c r="AB50" i="43" s="1"/>
  <c r="AX50" i="43"/>
  <c r="S50" i="43" s="1"/>
  <c r="AC50" i="43" s="1"/>
  <c r="AB51" i="43" s="1"/>
  <c r="AX51" i="43"/>
  <c r="S51" i="43" s="1"/>
  <c r="AC51" i="43" s="1"/>
  <c r="AB52" i="43" s="1"/>
  <c r="AX52" i="43"/>
  <c r="S52" i="43" s="1"/>
  <c r="AC52" i="43" s="1"/>
  <c r="AB53" i="43" s="1"/>
  <c r="AX53" i="43"/>
  <c r="S53" i="43" s="1"/>
  <c r="AC53" i="43" s="1"/>
  <c r="AB54" i="43" s="1"/>
  <c r="AX54" i="43"/>
  <c r="S54" i="43" s="1"/>
  <c r="AC54" i="43" s="1"/>
  <c r="AB55" i="43" s="1"/>
  <c r="AX55" i="43"/>
  <c r="S55" i="43" s="1"/>
  <c r="AC55" i="43" s="1"/>
  <c r="AB56" i="43" s="1"/>
  <c r="AX56" i="43"/>
  <c r="S56" i="43" s="1"/>
  <c r="AC56" i="43" s="1"/>
  <c r="AB57" i="43" s="1"/>
  <c r="AX57" i="43"/>
  <c r="S57" i="43" s="1"/>
  <c r="AC57" i="43" s="1"/>
  <c r="AB58" i="43" s="1"/>
  <c r="AX58" i="43"/>
  <c r="S58" i="43" s="1"/>
  <c r="AC58" i="43" s="1"/>
  <c r="AB59" i="43" s="1"/>
  <c r="AX59" i="43"/>
  <c r="S59" i="43" s="1"/>
  <c r="AC59" i="43" s="1"/>
  <c r="AB60" i="43" s="1"/>
  <c r="AX60" i="43"/>
  <c r="S60" i="43" s="1"/>
  <c r="AC60" i="43" s="1"/>
  <c r="AB61" i="43" s="1"/>
  <c r="AX61" i="43"/>
  <c r="S61" i="43" s="1"/>
  <c r="AC61" i="43" s="1"/>
  <c r="AB62" i="43" s="1"/>
  <c r="AX62" i="43"/>
  <c r="S62" i="43" s="1"/>
  <c r="AC62" i="43" s="1"/>
  <c r="AB63" i="43" s="1"/>
  <c r="AX63" i="43"/>
  <c r="S63" i="43" s="1"/>
  <c r="AC63" i="43" s="1"/>
  <c r="AB64" i="43" s="1"/>
  <c r="AX64" i="43"/>
  <c r="S64" i="43" s="1"/>
  <c r="AC64" i="43" s="1"/>
  <c r="AB65" i="43" s="1"/>
  <c r="AX65" i="43"/>
  <c r="S65" i="43" s="1"/>
  <c r="AC65" i="43" s="1"/>
  <c r="AB66" i="43" s="1"/>
  <c r="AX66" i="43"/>
  <c r="S66" i="43" s="1"/>
  <c r="AC66" i="43" s="1"/>
  <c r="AB67" i="43" s="1"/>
  <c r="AX67" i="43"/>
  <c r="S67" i="43" s="1"/>
  <c r="AC67" i="43" s="1"/>
  <c r="AB68" i="43" s="1"/>
  <c r="AX68" i="43"/>
  <c r="S68" i="43" s="1"/>
  <c r="AC68" i="43" s="1"/>
  <c r="AB69" i="43" s="1"/>
  <c r="AX69" i="43"/>
  <c r="S69" i="43" s="1"/>
  <c r="AC69" i="43" s="1"/>
  <c r="AB70" i="43" s="1"/>
  <c r="AX70" i="43"/>
  <c r="S70" i="43" s="1"/>
  <c r="AC70" i="43" s="1"/>
  <c r="AB71" i="43" s="1"/>
  <c r="AX71" i="43"/>
  <c r="S71" i="43" s="1"/>
  <c r="AC71" i="43" s="1"/>
  <c r="AB72" i="43" s="1"/>
  <c r="AX72" i="43"/>
  <c r="S72" i="43" s="1"/>
  <c r="AC72" i="43" s="1"/>
  <c r="AB73" i="43" s="1"/>
  <c r="AX73" i="43"/>
  <c r="S73" i="43" s="1"/>
  <c r="AC73" i="43" s="1"/>
  <c r="AB74" i="43" s="1"/>
  <c r="AX74" i="43"/>
  <c r="S74" i="43" s="1"/>
  <c r="AC74" i="43" s="1"/>
  <c r="AB75" i="43" s="1"/>
  <c r="AX75" i="43"/>
  <c r="S75" i="43" s="1"/>
  <c r="AC75" i="43" s="1"/>
  <c r="AB76" i="43" s="1"/>
  <c r="AX76" i="43"/>
  <c r="S76" i="43" s="1"/>
  <c r="AC76" i="43" s="1"/>
  <c r="AB77" i="43" s="1"/>
  <c r="AX78" i="43"/>
  <c r="S78" i="43" s="1"/>
  <c r="AC78" i="43" s="1"/>
  <c r="AB79" i="43" s="1"/>
  <c r="AX79" i="43"/>
  <c r="S79" i="43" s="1"/>
  <c r="AC79" i="43" s="1"/>
  <c r="AB80" i="43" s="1"/>
  <c r="AX80" i="43"/>
  <c r="S80" i="43" s="1"/>
  <c r="AC80" i="43" s="1"/>
  <c r="AB81" i="43" s="1"/>
  <c r="AX81" i="43"/>
  <c r="S81" i="43" s="1"/>
  <c r="AC81" i="43" s="1"/>
  <c r="AB82" i="43" s="1"/>
  <c r="AX82" i="43"/>
  <c r="S82" i="43" s="1"/>
  <c r="AC82" i="43" s="1"/>
  <c r="AB83" i="43" s="1"/>
  <c r="AX83" i="43"/>
  <c r="S83" i="43" s="1"/>
  <c r="AC83" i="43" s="1"/>
  <c r="AB84" i="43" s="1"/>
  <c r="AX84" i="43"/>
  <c r="S84" i="43" s="1"/>
  <c r="AC84" i="43" s="1"/>
  <c r="AB85" i="43" s="1"/>
  <c r="AX86" i="43"/>
  <c r="S86" i="43" s="1"/>
  <c r="AC86" i="43" s="1"/>
  <c r="AB87" i="43" s="1"/>
  <c r="AX85" i="43"/>
  <c r="S85" i="43" s="1"/>
  <c r="AC85" i="43" s="1"/>
  <c r="AB86" i="43" s="1"/>
  <c r="AX87" i="43"/>
  <c r="S87" i="43" s="1"/>
  <c r="AC87" i="43" s="1"/>
  <c r="AB88" i="43" s="1"/>
  <c r="AX88" i="43"/>
  <c r="S88" i="43" s="1"/>
  <c r="AC88" i="43" s="1"/>
  <c r="AB89" i="43" s="1"/>
  <c r="AI90" i="98"/>
  <c r="AN90" i="98"/>
  <c r="AH89" i="35"/>
  <c r="AQ89" i="35" s="1"/>
  <c r="Y90" i="48"/>
  <c r="X90" i="48"/>
  <c r="AH95" i="18"/>
  <c r="AQ95" i="18" s="1"/>
  <c r="AR88" i="43"/>
  <c r="Z89" i="43"/>
  <c r="Z89" i="35"/>
  <c r="Y89" i="50"/>
  <c r="X89" i="50"/>
  <c r="AI89" i="85"/>
  <c r="AN89" i="85"/>
  <c r="W92" i="82"/>
  <c r="AG91" i="82"/>
  <c r="AP91" i="82" s="1"/>
  <c r="AF91" i="82"/>
  <c r="AO91" i="82" s="1"/>
  <c r="AE91" i="82"/>
  <c r="AI90" i="90"/>
  <c r="AP90" i="90"/>
  <c r="Z95" i="18"/>
  <c r="AR90" i="90" l="1"/>
  <c r="AR89" i="85"/>
  <c r="AE95" i="18"/>
  <c r="W96" i="18"/>
  <c r="AF95" i="18"/>
  <c r="AO95" i="18" s="1"/>
  <c r="AG95" i="18"/>
  <c r="AP95" i="18" s="1"/>
  <c r="AJ85" i="43"/>
  <c r="AK85" i="43"/>
  <c r="AT85" i="43" s="1"/>
  <c r="AK79" i="43"/>
  <c r="AT79" i="43" s="1"/>
  <c r="AJ79" i="43"/>
  <c r="AJ72" i="43"/>
  <c r="AK72" i="43"/>
  <c r="AT72" i="43" s="1"/>
  <c r="AJ66" i="43"/>
  <c r="AK66" i="43"/>
  <c r="AT66" i="43" s="1"/>
  <c r="AJ60" i="43"/>
  <c r="AK60" i="43"/>
  <c r="AT60" i="43" s="1"/>
  <c r="AJ54" i="43"/>
  <c r="AK54" i="43"/>
  <c r="AT54" i="43" s="1"/>
  <c r="AJ48" i="43"/>
  <c r="AK48" i="43"/>
  <c r="AT48" i="43" s="1"/>
  <c r="AJ42" i="43"/>
  <c r="AK42" i="43"/>
  <c r="AT42" i="43" s="1"/>
  <c r="AJ36" i="43"/>
  <c r="AK36" i="43"/>
  <c r="AT36" i="43" s="1"/>
  <c r="AK30" i="43"/>
  <c r="AT30" i="43" s="1"/>
  <c r="AJ30" i="43"/>
  <c r="AJ24" i="43"/>
  <c r="AK24" i="43"/>
  <c r="AT24" i="43" s="1"/>
  <c r="AJ18" i="43"/>
  <c r="AK18" i="43"/>
  <c r="AT18" i="43" s="1"/>
  <c r="AK12" i="43"/>
  <c r="AT12" i="43" s="1"/>
  <c r="AJ12" i="43"/>
  <c r="AK6" i="43"/>
  <c r="AT6" i="43" s="1"/>
  <c r="AR87" i="94"/>
  <c r="AH88" i="102"/>
  <c r="AQ88" i="102" s="1"/>
  <c r="AK84" i="43"/>
  <c r="AT84" i="43" s="1"/>
  <c r="AJ84" i="43"/>
  <c r="AK77" i="43"/>
  <c r="AT77" i="43" s="1"/>
  <c r="AJ77" i="43"/>
  <c r="AJ71" i="43"/>
  <c r="AK71" i="43"/>
  <c r="AT71" i="43" s="1"/>
  <c r="AK65" i="43"/>
  <c r="AT65" i="43" s="1"/>
  <c r="AJ65" i="43"/>
  <c r="AK59" i="43"/>
  <c r="AT59" i="43" s="1"/>
  <c r="AJ59" i="43"/>
  <c r="AJ53" i="43"/>
  <c r="AK53" i="43"/>
  <c r="AT53" i="43" s="1"/>
  <c r="AK47" i="43"/>
  <c r="AT47" i="43" s="1"/>
  <c r="AJ47" i="43"/>
  <c r="AJ41" i="43"/>
  <c r="AK41" i="43"/>
  <c r="AT41" i="43" s="1"/>
  <c r="AJ35" i="43"/>
  <c r="AK35" i="43"/>
  <c r="AT35" i="43" s="1"/>
  <c r="AJ29" i="43"/>
  <c r="AK29" i="43"/>
  <c r="AT29" i="43" s="1"/>
  <c r="AJ23" i="43"/>
  <c r="AK23" i="43"/>
  <c r="AT23" i="43" s="1"/>
  <c r="AJ17" i="43"/>
  <c r="AK17" i="43"/>
  <c r="AT17" i="43" s="1"/>
  <c r="AJ11" i="43"/>
  <c r="AK11" i="43"/>
  <c r="AT11" i="43" s="1"/>
  <c r="AK5" i="43"/>
  <c r="AT5" i="43" s="1"/>
  <c r="AJ5" i="43"/>
  <c r="AR87" i="102"/>
  <c r="AH88" i="94"/>
  <c r="AQ88" i="94" s="1"/>
  <c r="Z88" i="102"/>
  <c r="Y92" i="82"/>
  <c r="X92" i="82"/>
  <c r="AJ83" i="43"/>
  <c r="AK83" i="43"/>
  <c r="AT83" i="43" s="1"/>
  <c r="AJ76" i="43"/>
  <c r="AK76" i="43"/>
  <c r="AT76" i="43" s="1"/>
  <c r="AJ70" i="43"/>
  <c r="AK70" i="43"/>
  <c r="AT70" i="43" s="1"/>
  <c r="AJ64" i="43"/>
  <c r="AK64" i="43"/>
  <c r="AT64" i="43" s="1"/>
  <c r="AJ58" i="43"/>
  <c r="AK58" i="43"/>
  <c r="AT58" i="43" s="1"/>
  <c r="AJ52" i="43"/>
  <c r="AK52" i="43"/>
  <c r="AT52" i="43" s="1"/>
  <c r="AK46" i="43"/>
  <c r="AT46" i="43" s="1"/>
  <c r="AJ46" i="43"/>
  <c r="AJ40" i="43"/>
  <c r="AK40" i="43"/>
  <c r="AT40" i="43" s="1"/>
  <c r="AJ34" i="43"/>
  <c r="AK34" i="43"/>
  <c r="AT34" i="43" s="1"/>
  <c r="AJ28" i="43"/>
  <c r="AK28" i="43"/>
  <c r="AT28" i="43" s="1"/>
  <c r="AK22" i="43"/>
  <c r="AT22" i="43" s="1"/>
  <c r="AJ22" i="43"/>
  <c r="AJ16" i="43"/>
  <c r="AK16" i="43"/>
  <c r="AT16" i="43" s="1"/>
  <c r="AJ10" i="43"/>
  <c r="AK10" i="43"/>
  <c r="AT10" i="43" s="1"/>
  <c r="AB4" i="43"/>
  <c r="AJ3" i="43"/>
  <c r="AH91" i="98"/>
  <c r="AQ91" i="98" s="1"/>
  <c r="Z88" i="94"/>
  <c r="AI94" i="10"/>
  <c r="AN94" i="10"/>
  <c r="W90" i="35"/>
  <c r="AF89" i="35"/>
  <c r="AO89" i="35" s="1"/>
  <c r="AG89" i="35"/>
  <c r="AP89" i="35" s="1"/>
  <c r="AE89" i="35"/>
  <c r="AJ82" i="43"/>
  <c r="AK82" i="43"/>
  <c r="AT82" i="43" s="1"/>
  <c r="AJ75" i="43"/>
  <c r="AK75" i="43"/>
  <c r="AT75" i="43" s="1"/>
  <c r="AJ69" i="43"/>
  <c r="AK69" i="43"/>
  <c r="AT69" i="43" s="1"/>
  <c r="AJ63" i="43"/>
  <c r="AK63" i="43"/>
  <c r="AT63" i="43" s="1"/>
  <c r="AK57" i="43"/>
  <c r="AT57" i="43" s="1"/>
  <c r="AJ57" i="43"/>
  <c r="AJ51" i="43"/>
  <c r="AK51" i="43"/>
  <c r="AT51" i="43" s="1"/>
  <c r="AJ45" i="43"/>
  <c r="AK45" i="43"/>
  <c r="AT45" i="43" s="1"/>
  <c r="AJ39" i="43"/>
  <c r="AK39" i="43"/>
  <c r="AT39" i="43" s="1"/>
  <c r="AK33" i="43"/>
  <c r="AT33" i="43" s="1"/>
  <c r="AJ33" i="43"/>
  <c r="AJ27" i="43"/>
  <c r="AK27" i="43"/>
  <c r="AT27" i="43" s="1"/>
  <c r="AJ21" i="43"/>
  <c r="AK21" i="43"/>
  <c r="AT21" i="43" s="1"/>
  <c r="AJ15" i="43"/>
  <c r="AK15" i="43"/>
  <c r="AT15" i="43" s="1"/>
  <c r="AK9" i="43"/>
  <c r="AT9" i="43" s="1"/>
  <c r="AJ9" i="43"/>
  <c r="AK78" i="43"/>
  <c r="AT78" i="43" s="1"/>
  <c r="AJ78" i="43"/>
  <c r="AH90" i="85"/>
  <c r="AQ90" i="85" s="1"/>
  <c r="Z91" i="98"/>
  <c r="AR89" i="48"/>
  <c r="AH91" i="90"/>
  <c r="AQ91" i="90" s="1"/>
  <c r="AR90" i="98"/>
  <c r="AX89" i="43"/>
  <c r="S89" i="43" s="1"/>
  <c r="AC89" i="43" s="1"/>
  <c r="AJ89" i="43" s="1"/>
  <c r="AS89" i="43" s="1"/>
  <c r="AF89" i="43"/>
  <c r="AO89" i="43" s="1"/>
  <c r="AO91" i="43" s="1"/>
  <c r="AE89" i="43"/>
  <c r="AG89" i="43"/>
  <c r="AP89" i="43" s="1"/>
  <c r="AP91" i="43" s="1"/>
  <c r="AI91" i="82"/>
  <c r="AN91" i="82"/>
  <c r="AJ86" i="43"/>
  <c r="AK86" i="43"/>
  <c r="AT86" i="43" s="1"/>
  <c r="AJ81" i="43"/>
  <c r="AK81" i="43"/>
  <c r="AT81" i="43" s="1"/>
  <c r="AK74" i="43"/>
  <c r="AT74" i="43" s="1"/>
  <c r="AJ74" i="43"/>
  <c r="AJ68" i="43"/>
  <c r="AK68" i="43"/>
  <c r="AT68" i="43" s="1"/>
  <c r="AJ62" i="43"/>
  <c r="AK62" i="43"/>
  <c r="AT62" i="43" s="1"/>
  <c r="AJ56" i="43"/>
  <c r="AK56" i="43"/>
  <c r="AT56" i="43" s="1"/>
  <c r="AJ50" i="43"/>
  <c r="AK50" i="43"/>
  <c r="AT50" i="43" s="1"/>
  <c r="AJ44" i="43"/>
  <c r="AK44" i="43"/>
  <c r="AT44" i="43" s="1"/>
  <c r="AJ38" i="43"/>
  <c r="AK38" i="43"/>
  <c r="AT38" i="43" s="1"/>
  <c r="AJ32" i="43"/>
  <c r="AK32" i="43"/>
  <c r="AT32" i="43" s="1"/>
  <c r="AK26" i="43"/>
  <c r="AT26" i="43" s="1"/>
  <c r="AJ26" i="43"/>
  <c r="AK20" i="43"/>
  <c r="AT20" i="43" s="1"/>
  <c r="AJ20" i="43"/>
  <c r="AJ14" i="43"/>
  <c r="AK14" i="43"/>
  <c r="AT14" i="43" s="1"/>
  <c r="AX7" i="43"/>
  <c r="S7" i="43" s="1"/>
  <c r="AC7" i="43" s="1"/>
  <c r="AB8" i="43" s="1"/>
  <c r="Z90" i="85"/>
  <c r="AI90" i="42"/>
  <c r="AN90" i="42"/>
  <c r="Z91" i="90"/>
  <c r="AJ88" i="43"/>
  <c r="AK88" i="43"/>
  <c r="AT88" i="43" s="1"/>
  <c r="AH89" i="50"/>
  <c r="AQ89" i="50" s="1"/>
  <c r="AH90" i="48"/>
  <c r="AQ90" i="48" s="1"/>
  <c r="Z89" i="50"/>
  <c r="Z90" i="48"/>
  <c r="AJ87" i="43"/>
  <c r="AK87" i="43"/>
  <c r="AT87" i="43" s="1"/>
  <c r="AJ80" i="43"/>
  <c r="AK80" i="43"/>
  <c r="AT80" i="43" s="1"/>
  <c r="AK73" i="43"/>
  <c r="AT73" i="43" s="1"/>
  <c r="AJ73" i="43"/>
  <c r="AJ67" i="43"/>
  <c r="AK67" i="43"/>
  <c r="AT67" i="43" s="1"/>
  <c r="AJ61" i="43"/>
  <c r="AK61" i="43"/>
  <c r="AT61" i="43" s="1"/>
  <c r="AJ55" i="43"/>
  <c r="AK55" i="43"/>
  <c r="AT55" i="43" s="1"/>
  <c r="AJ49" i="43"/>
  <c r="AK49" i="43"/>
  <c r="AT49" i="43" s="1"/>
  <c r="AJ43" i="43"/>
  <c r="AK43" i="43"/>
  <c r="AT43" i="43" s="1"/>
  <c r="AK37" i="43"/>
  <c r="AT37" i="43" s="1"/>
  <c r="AJ37" i="43"/>
  <c r="AK31" i="43"/>
  <c r="AT31" i="43" s="1"/>
  <c r="AJ31" i="43"/>
  <c r="AJ25" i="43"/>
  <c r="AK25" i="43"/>
  <c r="AT25" i="43" s="1"/>
  <c r="AJ19" i="43"/>
  <c r="AK19" i="43"/>
  <c r="AT19" i="43" s="1"/>
  <c r="AJ13" i="43"/>
  <c r="AK13" i="43"/>
  <c r="AT13" i="43" s="1"/>
  <c r="AX6" i="43"/>
  <c r="S6" i="43" s="1"/>
  <c r="AC6" i="43" s="1"/>
  <c r="AB7" i="43" s="1"/>
  <c r="Y95" i="10"/>
  <c r="X95" i="10"/>
  <c r="Z95" i="10" s="1"/>
  <c r="Y91" i="42"/>
  <c r="Z91" i="42" s="1"/>
  <c r="X91" i="42"/>
  <c r="AR88" i="50"/>
  <c r="AE91" i="42" l="1"/>
  <c r="W92" i="42"/>
  <c r="AG91" i="42"/>
  <c r="AP91" i="42" s="1"/>
  <c r="AF91" i="42"/>
  <c r="AO91" i="42" s="1"/>
  <c r="AG95" i="10"/>
  <c r="AP95" i="10" s="1"/>
  <c r="W96" i="10"/>
  <c r="AE95" i="10"/>
  <c r="AF95" i="10"/>
  <c r="AO95" i="10" s="1"/>
  <c r="AS49" i="43"/>
  <c r="AL49" i="43"/>
  <c r="AU49" i="43" s="1"/>
  <c r="AG90" i="48"/>
  <c r="AP90" i="48" s="1"/>
  <c r="W91" i="48"/>
  <c r="AE90" i="48"/>
  <c r="AF90" i="48"/>
  <c r="AO90" i="48" s="1"/>
  <c r="AS31" i="43"/>
  <c r="AL31" i="43"/>
  <c r="AU31" i="43" s="1"/>
  <c r="AR90" i="42"/>
  <c r="AS38" i="43"/>
  <c r="AL38" i="43"/>
  <c r="AU38" i="43" s="1"/>
  <c r="AS56" i="43"/>
  <c r="AL56" i="43"/>
  <c r="AU56" i="43" s="1"/>
  <c r="AR91" i="82"/>
  <c r="AS33" i="43"/>
  <c r="AL33" i="43"/>
  <c r="AU33" i="43" s="1"/>
  <c r="AR94" i="10"/>
  <c r="AS16" i="43"/>
  <c r="AL16" i="43"/>
  <c r="AU16" i="43" s="1"/>
  <c r="AS34" i="43"/>
  <c r="AL34" i="43"/>
  <c r="AU34" i="43" s="1"/>
  <c r="AS52" i="43"/>
  <c r="AL52" i="43"/>
  <c r="AU52" i="43" s="1"/>
  <c r="AS70" i="43"/>
  <c r="AL70" i="43"/>
  <c r="AU70" i="43" s="1"/>
  <c r="AS5" i="43"/>
  <c r="AL5" i="43"/>
  <c r="AU5" i="43" s="1"/>
  <c r="AS59" i="43"/>
  <c r="AL59" i="43"/>
  <c r="AU59" i="43" s="1"/>
  <c r="AS77" i="43"/>
  <c r="AL77" i="43"/>
  <c r="AU77" i="43" s="1"/>
  <c r="AJ6" i="43"/>
  <c r="AS24" i="43"/>
  <c r="AL24" i="43"/>
  <c r="AU24" i="43" s="1"/>
  <c r="AS42" i="43"/>
  <c r="AL42" i="43"/>
  <c r="AU42" i="43" s="1"/>
  <c r="AS60" i="43"/>
  <c r="AL60" i="43"/>
  <c r="AU60" i="43" s="1"/>
  <c r="Y96" i="18"/>
  <c r="Z96" i="18" s="1"/>
  <c r="X96" i="18"/>
  <c r="AG90" i="85"/>
  <c r="AP90" i="85" s="1"/>
  <c r="AF90" i="85"/>
  <c r="AO90" i="85" s="1"/>
  <c r="AE90" i="85"/>
  <c r="W91" i="85"/>
  <c r="AS26" i="43"/>
  <c r="AL26" i="43"/>
  <c r="AU26" i="43" s="1"/>
  <c r="AS15" i="43"/>
  <c r="AL15" i="43"/>
  <c r="AU15" i="43" s="1"/>
  <c r="AS51" i="43"/>
  <c r="AL51" i="43"/>
  <c r="AU51" i="43" s="1"/>
  <c r="AS69" i="43"/>
  <c r="AL69" i="43"/>
  <c r="AU69" i="43" s="1"/>
  <c r="AI89" i="35"/>
  <c r="AN89" i="35"/>
  <c r="AG88" i="94"/>
  <c r="AP88" i="94" s="1"/>
  <c r="AF88" i="94"/>
  <c r="AO88" i="94" s="1"/>
  <c r="W89" i="94"/>
  <c r="AE88" i="94"/>
  <c r="AS3" i="43"/>
  <c r="AL3" i="43"/>
  <c r="AU3" i="43" s="1"/>
  <c r="AS22" i="43"/>
  <c r="AL22" i="43"/>
  <c r="AU22" i="43" s="1"/>
  <c r="AH92" i="82"/>
  <c r="AQ92" i="82" s="1"/>
  <c r="AS23" i="43"/>
  <c r="AL23" i="43"/>
  <c r="AU23" i="43" s="1"/>
  <c r="AS41" i="43"/>
  <c r="AL41" i="43"/>
  <c r="AU41" i="43" s="1"/>
  <c r="AS12" i="43"/>
  <c r="AL12" i="43"/>
  <c r="AU12" i="43" s="1"/>
  <c r="AS30" i="43"/>
  <c r="AL30" i="43"/>
  <c r="AU30" i="43" s="1"/>
  <c r="AI95" i="18"/>
  <c r="AN95" i="18"/>
  <c r="AJ8" i="43"/>
  <c r="AK8" i="43"/>
  <c r="AT8" i="43" s="1"/>
  <c r="AS44" i="43"/>
  <c r="AL44" i="43"/>
  <c r="AU44" i="43" s="1"/>
  <c r="AS62" i="43"/>
  <c r="AL62" i="43"/>
  <c r="AU62" i="43" s="1"/>
  <c r="AS81" i="43"/>
  <c r="AL81" i="43"/>
  <c r="AU81" i="43" s="1"/>
  <c r="AI89" i="43"/>
  <c r="AN89" i="43"/>
  <c r="AN91" i="43" s="1"/>
  <c r="AG91" i="98"/>
  <c r="AP91" i="98" s="1"/>
  <c r="AF91" i="98"/>
  <c r="AO91" i="98" s="1"/>
  <c r="W92" i="98"/>
  <c r="AE91" i="98"/>
  <c r="AS78" i="43"/>
  <c r="AL78" i="43"/>
  <c r="AU78" i="43" s="1"/>
  <c r="AS57" i="43"/>
  <c r="AL57" i="43"/>
  <c r="AU57" i="43" s="1"/>
  <c r="AJ4" i="43"/>
  <c r="AK4" i="43"/>
  <c r="AT4" i="43" s="1"/>
  <c r="AS40" i="43"/>
  <c r="AL40" i="43"/>
  <c r="AU40" i="43" s="1"/>
  <c r="AS58" i="43"/>
  <c r="AL58" i="43"/>
  <c r="AU58" i="43" s="1"/>
  <c r="AS76" i="43"/>
  <c r="AL76" i="43"/>
  <c r="AU76" i="43" s="1"/>
  <c r="Z92" i="82"/>
  <c r="AS47" i="43"/>
  <c r="AL47" i="43"/>
  <c r="AU47" i="43" s="1"/>
  <c r="AS65" i="43"/>
  <c r="AL65" i="43"/>
  <c r="AU65" i="43" s="1"/>
  <c r="AS84" i="43"/>
  <c r="AL84" i="43"/>
  <c r="AU84" i="43" s="1"/>
  <c r="AS48" i="43"/>
  <c r="AL48" i="43"/>
  <c r="AU48" i="43" s="1"/>
  <c r="AS66" i="43"/>
  <c r="AL66" i="43"/>
  <c r="AU66" i="43" s="1"/>
  <c r="AS85" i="43"/>
  <c r="AL85" i="43"/>
  <c r="AU85" i="43" s="1"/>
  <c r="AS55" i="43"/>
  <c r="AL55" i="43"/>
  <c r="AU55" i="43" s="1"/>
  <c r="AS21" i="43"/>
  <c r="AL21" i="43"/>
  <c r="AU21" i="43" s="1"/>
  <c r="AS39" i="43"/>
  <c r="AL39" i="43"/>
  <c r="AU39" i="43" s="1"/>
  <c r="AS75" i="43"/>
  <c r="AL75" i="43"/>
  <c r="AU75" i="43" s="1"/>
  <c r="AS46" i="43"/>
  <c r="AL46" i="43"/>
  <c r="AU46" i="43" s="1"/>
  <c r="AS11" i="43"/>
  <c r="AL11" i="43"/>
  <c r="AU11" i="43" s="1"/>
  <c r="AS29" i="43"/>
  <c r="AL29" i="43"/>
  <c r="AU29" i="43" s="1"/>
  <c r="AS87" i="43"/>
  <c r="AL87" i="43"/>
  <c r="AU87" i="43" s="1"/>
  <c r="AS19" i="43"/>
  <c r="AL19" i="43"/>
  <c r="AU19" i="43" s="1"/>
  <c r="AF89" i="50"/>
  <c r="AO89" i="50" s="1"/>
  <c r="AG89" i="50"/>
  <c r="AP89" i="50" s="1"/>
  <c r="W90" i="50"/>
  <c r="AE89" i="50"/>
  <c r="AS88" i="43"/>
  <c r="AL88" i="43"/>
  <c r="AU88" i="43" s="1"/>
  <c r="AG91" i="90"/>
  <c r="AP91" i="90" s="1"/>
  <c r="AF91" i="90"/>
  <c r="AO91" i="90" s="1"/>
  <c r="AE91" i="90"/>
  <c r="W92" i="90"/>
  <c r="AS14" i="43"/>
  <c r="AL14" i="43"/>
  <c r="AU14" i="43" s="1"/>
  <c r="AS32" i="43"/>
  <c r="AL32" i="43"/>
  <c r="AU32" i="43" s="1"/>
  <c r="AS50" i="43"/>
  <c r="AL50" i="43"/>
  <c r="AU50" i="43" s="1"/>
  <c r="AS68" i="43"/>
  <c r="AL68" i="43"/>
  <c r="AU68" i="43" s="1"/>
  <c r="AS86" i="43"/>
  <c r="AL86" i="43"/>
  <c r="AU86" i="43" s="1"/>
  <c r="AS9" i="43"/>
  <c r="AL9" i="43"/>
  <c r="AU9" i="43" s="1"/>
  <c r="Y90" i="35"/>
  <c r="Z90" i="35"/>
  <c r="X90" i="35"/>
  <c r="AS10" i="43"/>
  <c r="AL10" i="43"/>
  <c r="AU10" i="43" s="1"/>
  <c r="AS28" i="43"/>
  <c r="AL28" i="43"/>
  <c r="AU28" i="43" s="1"/>
  <c r="AS64" i="43"/>
  <c r="AL64" i="43"/>
  <c r="AU64" i="43" s="1"/>
  <c r="AS83" i="43"/>
  <c r="AL83" i="43"/>
  <c r="AU83" i="43" s="1"/>
  <c r="W89" i="102"/>
  <c r="AE88" i="102"/>
  <c r="AG88" i="102"/>
  <c r="AP88" i="102" s="1"/>
  <c r="AF88" i="102"/>
  <c r="AO88" i="102" s="1"/>
  <c r="AS18" i="43"/>
  <c r="AL18" i="43"/>
  <c r="AU18" i="43" s="1"/>
  <c r="AS36" i="43"/>
  <c r="AL36" i="43"/>
  <c r="AU36" i="43" s="1"/>
  <c r="AS54" i="43"/>
  <c r="AL54" i="43"/>
  <c r="AU54" i="43" s="1"/>
  <c r="AS72" i="43"/>
  <c r="AL72" i="43"/>
  <c r="AU72" i="43" s="1"/>
  <c r="AS13" i="43"/>
  <c r="AL13" i="43"/>
  <c r="AU13" i="43" s="1"/>
  <c r="AS67" i="43"/>
  <c r="AL67" i="43"/>
  <c r="AU67" i="43" s="1"/>
  <c r="AH95" i="10"/>
  <c r="AQ95" i="10" s="1"/>
  <c r="AS37" i="43"/>
  <c r="AL37" i="43"/>
  <c r="AU37" i="43" s="1"/>
  <c r="AS73" i="43"/>
  <c r="AL73" i="43"/>
  <c r="AU73" i="43" s="1"/>
  <c r="AH91" i="42"/>
  <c r="AQ91" i="42" s="1"/>
  <c r="AJ7" i="43"/>
  <c r="AK7" i="43"/>
  <c r="AT7" i="43" s="1"/>
  <c r="AS25" i="43"/>
  <c r="AL25" i="43"/>
  <c r="AU25" i="43" s="1"/>
  <c r="AS43" i="43"/>
  <c r="AL43" i="43"/>
  <c r="AU43" i="43" s="1"/>
  <c r="AS61" i="43"/>
  <c r="AL61" i="43"/>
  <c r="AU61" i="43" s="1"/>
  <c r="AS80" i="43"/>
  <c r="AL80" i="43"/>
  <c r="AU80" i="43" s="1"/>
  <c r="AS20" i="43"/>
  <c r="AL20" i="43"/>
  <c r="AU20" i="43" s="1"/>
  <c r="AS74" i="43"/>
  <c r="AL74" i="43"/>
  <c r="AU74" i="43" s="1"/>
  <c r="AS27" i="43"/>
  <c r="AL27" i="43"/>
  <c r="AU27" i="43" s="1"/>
  <c r="AS45" i="43"/>
  <c r="AL45" i="43"/>
  <c r="AU45" i="43" s="1"/>
  <c r="AS63" i="43"/>
  <c r="AL63" i="43"/>
  <c r="AU63" i="43" s="1"/>
  <c r="AS82" i="43"/>
  <c r="AL82" i="43"/>
  <c r="AU82" i="43" s="1"/>
  <c r="AK89" i="43"/>
  <c r="AT89" i="43" s="1"/>
  <c r="AS17" i="43"/>
  <c r="AL17" i="43"/>
  <c r="AU17" i="43" s="1"/>
  <c r="AS35" i="43"/>
  <c r="AL35" i="43"/>
  <c r="AU35" i="43" s="1"/>
  <c r="AS53" i="43"/>
  <c r="AL53" i="43"/>
  <c r="AU53" i="43" s="1"/>
  <c r="AS71" i="43"/>
  <c r="AL71" i="43"/>
  <c r="AU71" i="43" s="1"/>
  <c r="AS79" i="43"/>
  <c r="AL79" i="43"/>
  <c r="AU79" i="43" s="1"/>
  <c r="W97" i="18" l="1"/>
  <c r="AG96" i="18"/>
  <c r="AP96" i="18" s="1"/>
  <c r="AF96" i="18"/>
  <c r="AO96" i="18" s="1"/>
  <c r="AE96" i="18"/>
  <c r="AI91" i="90"/>
  <c r="AN91" i="90"/>
  <c r="AI89" i="50"/>
  <c r="AN89" i="50"/>
  <c r="AL4" i="43"/>
  <c r="AU4" i="43" s="1"/>
  <c r="AS4" i="43"/>
  <c r="AI91" i="98"/>
  <c r="AN91" i="98"/>
  <c r="AH90" i="35"/>
  <c r="AQ90" i="35" s="1"/>
  <c r="Y90" i="50"/>
  <c r="X90" i="50"/>
  <c r="Y92" i="98"/>
  <c r="Z92" i="98"/>
  <c r="X92" i="98"/>
  <c r="AS8" i="43"/>
  <c r="AL8" i="43"/>
  <c r="AU8" i="43" s="1"/>
  <c r="Y91" i="85"/>
  <c r="X91" i="85"/>
  <c r="AI90" i="85"/>
  <c r="AN90" i="85"/>
  <c r="AS6" i="43"/>
  <c r="AL6" i="43"/>
  <c r="AU6" i="43" s="1"/>
  <c r="AR95" i="18"/>
  <c r="AR89" i="35"/>
  <c r="AI90" i="48"/>
  <c r="AN90" i="48"/>
  <c r="Y89" i="102"/>
  <c r="Z89" i="102"/>
  <c r="X89" i="102"/>
  <c r="AE92" i="82"/>
  <c r="AG92" i="82"/>
  <c r="AP92" i="82" s="1"/>
  <c r="W93" i="82"/>
  <c r="AF92" i="82"/>
  <c r="AO92" i="82" s="1"/>
  <c r="AI88" i="94"/>
  <c r="AN88" i="94"/>
  <c r="Y91" i="48"/>
  <c r="X91" i="48"/>
  <c r="AI95" i="10"/>
  <c r="AN95" i="10"/>
  <c r="Y92" i="42"/>
  <c r="X92" i="42"/>
  <c r="AG90" i="35"/>
  <c r="AP90" i="35" s="1"/>
  <c r="W91" i="35"/>
  <c r="AF90" i="35"/>
  <c r="AO90" i="35" s="1"/>
  <c r="AE90" i="35"/>
  <c r="AS7" i="43"/>
  <c r="AL7" i="43"/>
  <c r="AU7" i="43" s="1"/>
  <c r="AI88" i="102"/>
  <c r="AN88" i="102"/>
  <c r="Y92" i="90"/>
  <c r="X92" i="90"/>
  <c r="AT91" i="43"/>
  <c r="AR89" i="43"/>
  <c r="AR91" i="43" s="1"/>
  <c r="AL89" i="43"/>
  <c r="AU89" i="43" s="1"/>
  <c r="Y89" i="94"/>
  <c r="X89" i="94"/>
  <c r="AH96" i="18"/>
  <c r="AQ96" i="18" s="1"/>
  <c r="Y96" i="10"/>
  <c r="X96" i="10"/>
  <c r="AI91" i="42"/>
  <c r="AN91" i="42"/>
  <c r="AR91" i="42" l="1"/>
  <c r="AR88" i="94"/>
  <c r="AH89" i="102"/>
  <c r="AQ89" i="102" s="1"/>
  <c r="AR90" i="85"/>
  <c r="AH92" i="98"/>
  <c r="AQ92" i="98" s="1"/>
  <c r="AR91" i="98"/>
  <c r="AR91" i="90"/>
  <c r="AE89" i="102"/>
  <c r="AG89" i="102"/>
  <c r="AP89" i="102" s="1"/>
  <c r="W90" i="102"/>
  <c r="AF89" i="102"/>
  <c r="AO89" i="102" s="1"/>
  <c r="AH91" i="85"/>
  <c r="AQ91" i="85" s="1"/>
  <c r="AF92" i="98"/>
  <c r="AO92" i="98" s="1"/>
  <c r="AG92" i="98"/>
  <c r="AP92" i="98" s="1"/>
  <c r="W93" i="98"/>
  <c r="AE92" i="98"/>
  <c r="AS91" i="43"/>
  <c r="AH96" i="10"/>
  <c r="AQ96" i="10" s="1"/>
  <c r="AR88" i="102"/>
  <c r="Z96" i="10"/>
  <c r="Z91" i="85"/>
  <c r="AU91" i="43"/>
  <c r="C11" i="43" s="1"/>
  <c r="AI96" i="18"/>
  <c r="AN96" i="18"/>
  <c r="Y91" i="35"/>
  <c r="X91" i="35"/>
  <c r="AH92" i="42"/>
  <c r="AQ92" i="42" s="1"/>
  <c r="AH90" i="50"/>
  <c r="AQ90" i="50" s="1"/>
  <c r="AR95" i="10"/>
  <c r="AH91" i="48"/>
  <c r="AQ91" i="48" s="1"/>
  <c r="AH92" i="90"/>
  <c r="AQ92" i="90" s="1"/>
  <c r="Y93" i="82"/>
  <c r="X93" i="82"/>
  <c r="Z92" i="90"/>
  <c r="Z92" i="42"/>
  <c r="AR90" i="48"/>
  <c r="Z90" i="50"/>
  <c r="AR89" i="50"/>
  <c r="AH89" i="94"/>
  <c r="AQ89" i="94" s="1"/>
  <c r="Z91" i="48"/>
  <c r="Z89" i="94"/>
  <c r="AI90" i="35"/>
  <c r="AN90" i="35"/>
  <c r="AI92" i="82"/>
  <c r="AN92" i="82"/>
  <c r="Y97" i="18"/>
  <c r="Z97" i="18"/>
  <c r="X97" i="18"/>
  <c r="AG92" i="42" l="1"/>
  <c r="AP92" i="42" s="1"/>
  <c r="AE92" i="42"/>
  <c r="W93" i="42"/>
  <c r="AF92" i="42"/>
  <c r="AO92" i="42" s="1"/>
  <c r="AR96" i="18"/>
  <c r="Y90" i="102"/>
  <c r="X90" i="102"/>
  <c r="W90" i="94"/>
  <c r="AE89" i="94"/>
  <c r="AF89" i="94"/>
  <c r="AO89" i="94" s="1"/>
  <c r="AG89" i="94"/>
  <c r="AP89" i="94" s="1"/>
  <c r="AH93" i="82"/>
  <c r="AQ93" i="82" s="1"/>
  <c r="AI92" i="98"/>
  <c r="AN92" i="98"/>
  <c r="AR92" i="82"/>
  <c r="Z93" i="82"/>
  <c r="AH91" i="35"/>
  <c r="AQ91" i="35" s="1"/>
  <c r="AE91" i="85"/>
  <c r="AG91" i="85"/>
  <c r="AP91" i="85" s="1"/>
  <c r="W92" i="85"/>
  <c r="AF91" i="85"/>
  <c r="AO91" i="85" s="1"/>
  <c r="Y93" i="98"/>
  <c r="X93" i="98"/>
  <c r="AI89" i="102"/>
  <c r="AN89" i="102"/>
  <c r="W98" i="18"/>
  <c r="AF97" i="18"/>
  <c r="AO97" i="18" s="1"/>
  <c r="AG97" i="18"/>
  <c r="AP97" i="18" s="1"/>
  <c r="AE97" i="18"/>
  <c r="AE92" i="90"/>
  <c r="AG92" i="90"/>
  <c r="AP92" i="90" s="1"/>
  <c r="W93" i="90"/>
  <c r="AF92" i="90"/>
  <c r="AO92" i="90" s="1"/>
  <c r="Z91" i="35"/>
  <c r="W97" i="10"/>
  <c r="AG96" i="10"/>
  <c r="AP96" i="10" s="1"/>
  <c r="AE96" i="10"/>
  <c r="AF96" i="10"/>
  <c r="AO96" i="10" s="1"/>
  <c r="W92" i="48"/>
  <c r="AG91" i="48"/>
  <c r="AP91" i="48" s="1"/>
  <c r="AF91" i="48"/>
  <c r="AO91" i="48" s="1"/>
  <c r="AE91" i="48"/>
  <c r="AF90" i="50"/>
  <c r="AO90" i="50" s="1"/>
  <c r="AG90" i="50"/>
  <c r="AP90" i="50" s="1"/>
  <c r="AE90" i="50"/>
  <c r="W91" i="50"/>
  <c r="AH97" i="18"/>
  <c r="AQ97" i="18" s="1"/>
  <c r="AR90" i="35"/>
  <c r="AI96" i="10" l="1"/>
  <c r="AN96" i="10"/>
  <c r="Y93" i="90"/>
  <c r="X93" i="90"/>
  <c r="AI89" i="94"/>
  <c r="AN89" i="94"/>
  <c r="Y90" i="94"/>
  <c r="X90" i="94"/>
  <c r="Y97" i="10"/>
  <c r="Z97" i="10"/>
  <c r="X97" i="10"/>
  <c r="AI92" i="90"/>
  <c r="AN92" i="90"/>
  <c r="AH90" i="102"/>
  <c r="AQ90" i="102" s="1"/>
  <c r="AI91" i="48"/>
  <c r="AN91" i="48"/>
  <c r="AE91" i="35"/>
  <c r="W92" i="35"/>
  <c r="AF91" i="35"/>
  <c r="AO91" i="35" s="1"/>
  <c r="AG91" i="35"/>
  <c r="AP91" i="35" s="1"/>
  <c r="AR89" i="102"/>
  <c r="Y92" i="85"/>
  <c r="Z92" i="85" s="1"/>
  <c r="X92" i="85"/>
  <c r="AR92" i="98"/>
  <c r="Z90" i="102"/>
  <c r="Y93" i="42"/>
  <c r="X93" i="42"/>
  <c r="Y91" i="50"/>
  <c r="X91" i="50"/>
  <c r="Z91" i="50" s="1"/>
  <c r="Y92" i="48"/>
  <c r="X92" i="48"/>
  <c r="AI97" i="18"/>
  <c r="AN97" i="18"/>
  <c r="AH93" i="98"/>
  <c r="AQ93" i="98" s="1"/>
  <c r="AI92" i="42"/>
  <c r="AN92" i="42"/>
  <c r="Y98" i="18"/>
  <c r="X98" i="18"/>
  <c r="AI90" i="50"/>
  <c r="AN90" i="50"/>
  <c r="Z93" i="98"/>
  <c r="AI91" i="85"/>
  <c r="AN91" i="85"/>
  <c r="AG93" i="82"/>
  <c r="AP93" i="82" s="1"/>
  <c r="AF93" i="82"/>
  <c r="AO93" i="82" s="1"/>
  <c r="AE93" i="82"/>
  <c r="W94" i="82"/>
  <c r="W92" i="50" l="1"/>
  <c r="AF91" i="50"/>
  <c r="AO91" i="50" s="1"/>
  <c r="AG91" i="50"/>
  <c r="AP91" i="50" s="1"/>
  <c r="AE91" i="50"/>
  <c r="AF92" i="85"/>
  <c r="AO92" i="85" s="1"/>
  <c r="AE92" i="85"/>
  <c r="AG92" i="85"/>
  <c r="AP92" i="85" s="1"/>
  <c r="W93" i="85"/>
  <c r="Y92" i="35"/>
  <c r="Z92" i="35" s="1"/>
  <c r="X92" i="35"/>
  <c r="AF97" i="10"/>
  <c r="AO97" i="10" s="1"/>
  <c r="AE97" i="10"/>
  <c r="AG97" i="10"/>
  <c r="AP97" i="10" s="1"/>
  <c r="W98" i="10"/>
  <c r="AR89" i="94"/>
  <c r="W91" i="102"/>
  <c r="AE90" i="102"/>
  <c r="AF90" i="102"/>
  <c r="AO90" i="102" s="1"/>
  <c r="AG90" i="102"/>
  <c r="AP90" i="102" s="1"/>
  <c r="AI91" i="35"/>
  <c r="AN91" i="35"/>
  <c r="AH93" i="90"/>
  <c r="AQ93" i="90" s="1"/>
  <c r="AG93" i="98"/>
  <c r="AP93" i="98" s="1"/>
  <c r="AE93" i="98"/>
  <c r="AN93" i="98" s="1"/>
  <c r="AF93" i="98"/>
  <c r="W94" i="98"/>
  <c r="AR92" i="42"/>
  <c r="AH90" i="94"/>
  <c r="AQ90" i="94" s="1"/>
  <c r="Z93" i="90"/>
  <c r="Y94" i="82"/>
  <c r="X94" i="82"/>
  <c r="AR91" i="48"/>
  <c r="Z90" i="94"/>
  <c r="AH91" i="50"/>
  <c r="AQ91" i="50" s="1"/>
  <c r="AI93" i="82"/>
  <c r="AN93" i="82"/>
  <c r="AR90" i="50"/>
  <c r="AR97" i="18"/>
  <c r="AH98" i="18"/>
  <c r="AQ98" i="18" s="1"/>
  <c r="AQ100" i="18" s="1"/>
  <c r="AZ3" i="18"/>
  <c r="AX6" i="18" s="1"/>
  <c r="S6" i="18" s="1"/>
  <c r="AC6" i="18" s="1"/>
  <c r="AB7" i="18" s="1"/>
  <c r="AX4" i="18"/>
  <c r="S4" i="18" s="1"/>
  <c r="AC4" i="18" s="1"/>
  <c r="AB5" i="18" s="1"/>
  <c r="AX3" i="18"/>
  <c r="S3" i="18" s="1"/>
  <c r="AC3" i="18" s="1"/>
  <c r="AX8" i="18"/>
  <c r="S8" i="18" s="1"/>
  <c r="AC8" i="18" s="1"/>
  <c r="AB9" i="18" s="1"/>
  <c r="AX9" i="18"/>
  <c r="S9" i="18" s="1"/>
  <c r="AC9" i="18" s="1"/>
  <c r="AB10" i="18" s="1"/>
  <c r="AX10" i="18"/>
  <c r="S10" i="18" s="1"/>
  <c r="AC10" i="18" s="1"/>
  <c r="AB11" i="18" s="1"/>
  <c r="AX11" i="18"/>
  <c r="S11" i="18" s="1"/>
  <c r="AC11" i="18" s="1"/>
  <c r="AB12" i="18" s="1"/>
  <c r="AX12" i="18"/>
  <c r="S12" i="18" s="1"/>
  <c r="AC12" i="18" s="1"/>
  <c r="AB13" i="18" s="1"/>
  <c r="AX13" i="18"/>
  <c r="S13" i="18" s="1"/>
  <c r="AC13" i="18" s="1"/>
  <c r="AB14" i="18" s="1"/>
  <c r="AX14" i="18"/>
  <c r="S14" i="18" s="1"/>
  <c r="AC14" i="18" s="1"/>
  <c r="AB15" i="18" s="1"/>
  <c r="AX15" i="18"/>
  <c r="S15" i="18" s="1"/>
  <c r="AC15" i="18" s="1"/>
  <c r="AB16" i="18" s="1"/>
  <c r="AX16" i="18"/>
  <c r="S16" i="18" s="1"/>
  <c r="AC16" i="18" s="1"/>
  <c r="AB17" i="18" s="1"/>
  <c r="AX17" i="18"/>
  <c r="S17" i="18" s="1"/>
  <c r="AC17" i="18" s="1"/>
  <c r="AB18" i="18" s="1"/>
  <c r="AX18" i="18"/>
  <c r="S18" i="18" s="1"/>
  <c r="AC18" i="18" s="1"/>
  <c r="AB19" i="18" s="1"/>
  <c r="AX19" i="18"/>
  <c r="S19" i="18" s="1"/>
  <c r="AC19" i="18" s="1"/>
  <c r="AB20" i="18" s="1"/>
  <c r="AX20" i="18"/>
  <c r="S20" i="18" s="1"/>
  <c r="AC20" i="18" s="1"/>
  <c r="AB21" i="18" s="1"/>
  <c r="AX21" i="18"/>
  <c r="S21" i="18" s="1"/>
  <c r="AC21" i="18" s="1"/>
  <c r="AB22" i="18" s="1"/>
  <c r="AX22" i="18"/>
  <c r="S22" i="18" s="1"/>
  <c r="AC22" i="18" s="1"/>
  <c r="AB23" i="18" s="1"/>
  <c r="AX23" i="18"/>
  <c r="S23" i="18" s="1"/>
  <c r="AC23" i="18" s="1"/>
  <c r="AB24" i="18" s="1"/>
  <c r="AX24" i="18"/>
  <c r="S24" i="18" s="1"/>
  <c r="AC24" i="18" s="1"/>
  <c r="AB25" i="18" s="1"/>
  <c r="AX25" i="18"/>
  <c r="S25" i="18" s="1"/>
  <c r="AC25" i="18" s="1"/>
  <c r="AB26" i="18" s="1"/>
  <c r="AX26" i="18"/>
  <c r="S26" i="18" s="1"/>
  <c r="AC26" i="18" s="1"/>
  <c r="AB27" i="18" s="1"/>
  <c r="AX27" i="18"/>
  <c r="S27" i="18" s="1"/>
  <c r="AC27" i="18" s="1"/>
  <c r="AB28" i="18" s="1"/>
  <c r="AX28" i="18"/>
  <c r="S28" i="18" s="1"/>
  <c r="AC28" i="18" s="1"/>
  <c r="AB29" i="18" s="1"/>
  <c r="AX29" i="18"/>
  <c r="S29" i="18" s="1"/>
  <c r="AC29" i="18" s="1"/>
  <c r="AB30" i="18" s="1"/>
  <c r="AX30" i="18"/>
  <c r="S30" i="18" s="1"/>
  <c r="AC30" i="18" s="1"/>
  <c r="AB31" i="18" s="1"/>
  <c r="AX31" i="18"/>
  <c r="S31" i="18" s="1"/>
  <c r="AC31" i="18" s="1"/>
  <c r="AB32" i="18" s="1"/>
  <c r="AX32" i="18"/>
  <c r="S32" i="18" s="1"/>
  <c r="AC32" i="18" s="1"/>
  <c r="AB33" i="18" s="1"/>
  <c r="AX33" i="18"/>
  <c r="S33" i="18" s="1"/>
  <c r="AC33" i="18" s="1"/>
  <c r="AB34" i="18" s="1"/>
  <c r="AX34" i="18"/>
  <c r="S34" i="18" s="1"/>
  <c r="AC34" i="18" s="1"/>
  <c r="AB35" i="18" s="1"/>
  <c r="AX35" i="18"/>
  <c r="S35" i="18" s="1"/>
  <c r="AC35" i="18" s="1"/>
  <c r="AB36" i="18" s="1"/>
  <c r="AX36" i="18"/>
  <c r="S36" i="18" s="1"/>
  <c r="AC36" i="18" s="1"/>
  <c r="AB37" i="18" s="1"/>
  <c r="AX37" i="18"/>
  <c r="S37" i="18" s="1"/>
  <c r="AC37" i="18" s="1"/>
  <c r="AB38" i="18" s="1"/>
  <c r="AX38" i="18"/>
  <c r="S38" i="18" s="1"/>
  <c r="AC38" i="18" s="1"/>
  <c r="AB39" i="18" s="1"/>
  <c r="AX39" i="18"/>
  <c r="S39" i="18" s="1"/>
  <c r="AC39" i="18" s="1"/>
  <c r="AB40" i="18" s="1"/>
  <c r="AX40" i="18"/>
  <c r="S40" i="18" s="1"/>
  <c r="AC40" i="18" s="1"/>
  <c r="AB41" i="18" s="1"/>
  <c r="AX41" i="18"/>
  <c r="S41" i="18" s="1"/>
  <c r="AC41" i="18" s="1"/>
  <c r="AB42" i="18" s="1"/>
  <c r="AX42" i="18"/>
  <c r="S42" i="18" s="1"/>
  <c r="AC42" i="18" s="1"/>
  <c r="AB43" i="18" s="1"/>
  <c r="AX43" i="18"/>
  <c r="S43" i="18" s="1"/>
  <c r="AC43" i="18" s="1"/>
  <c r="AB44" i="18" s="1"/>
  <c r="AX44" i="18"/>
  <c r="S44" i="18" s="1"/>
  <c r="AC44" i="18" s="1"/>
  <c r="AB45" i="18" s="1"/>
  <c r="AX45" i="18"/>
  <c r="S45" i="18" s="1"/>
  <c r="AC45" i="18" s="1"/>
  <c r="AB46" i="18" s="1"/>
  <c r="AX46" i="18"/>
  <c r="S46" i="18" s="1"/>
  <c r="AC46" i="18" s="1"/>
  <c r="AB47" i="18" s="1"/>
  <c r="AX47" i="18"/>
  <c r="S47" i="18" s="1"/>
  <c r="AC47" i="18" s="1"/>
  <c r="AB48" i="18" s="1"/>
  <c r="AX48" i="18"/>
  <c r="S48" i="18" s="1"/>
  <c r="AC48" i="18" s="1"/>
  <c r="AB49" i="18" s="1"/>
  <c r="AX49" i="18"/>
  <c r="S49" i="18" s="1"/>
  <c r="AC49" i="18" s="1"/>
  <c r="AB50" i="18" s="1"/>
  <c r="AX50" i="18"/>
  <c r="S50" i="18" s="1"/>
  <c r="AC50" i="18" s="1"/>
  <c r="AB51" i="18" s="1"/>
  <c r="AX51" i="18"/>
  <c r="S51" i="18" s="1"/>
  <c r="AC51" i="18" s="1"/>
  <c r="AB52" i="18" s="1"/>
  <c r="AX52" i="18"/>
  <c r="S52" i="18" s="1"/>
  <c r="AC52" i="18" s="1"/>
  <c r="AB53" i="18" s="1"/>
  <c r="AX53" i="18"/>
  <c r="S53" i="18" s="1"/>
  <c r="AC53" i="18" s="1"/>
  <c r="AB54" i="18" s="1"/>
  <c r="AX54" i="18"/>
  <c r="S54" i="18" s="1"/>
  <c r="AC54" i="18" s="1"/>
  <c r="AB55" i="18" s="1"/>
  <c r="AX55" i="18"/>
  <c r="S55" i="18" s="1"/>
  <c r="AC55" i="18" s="1"/>
  <c r="AB56" i="18" s="1"/>
  <c r="AX56" i="18"/>
  <c r="S56" i="18" s="1"/>
  <c r="AC56" i="18" s="1"/>
  <c r="AB57" i="18" s="1"/>
  <c r="AX57" i="18"/>
  <c r="S57" i="18" s="1"/>
  <c r="AC57" i="18" s="1"/>
  <c r="AB58" i="18" s="1"/>
  <c r="AX58" i="18"/>
  <c r="S58" i="18" s="1"/>
  <c r="AC58" i="18" s="1"/>
  <c r="AB59" i="18" s="1"/>
  <c r="AX59" i="18"/>
  <c r="S59" i="18" s="1"/>
  <c r="AC59" i="18" s="1"/>
  <c r="AB60" i="18" s="1"/>
  <c r="AX60" i="18"/>
  <c r="S60" i="18" s="1"/>
  <c r="AC60" i="18" s="1"/>
  <c r="AB61" i="18" s="1"/>
  <c r="AX61" i="18"/>
  <c r="S61" i="18" s="1"/>
  <c r="AC61" i="18" s="1"/>
  <c r="AB62" i="18" s="1"/>
  <c r="AX62" i="18"/>
  <c r="S62" i="18" s="1"/>
  <c r="AC62" i="18" s="1"/>
  <c r="AB63" i="18" s="1"/>
  <c r="AX63" i="18"/>
  <c r="S63" i="18" s="1"/>
  <c r="AC63" i="18" s="1"/>
  <c r="AB64" i="18" s="1"/>
  <c r="AX64" i="18"/>
  <c r="S64" i="18" s="1"/>
  <c r="AC64" i="18" s="1"/>
  <c r="AB65" i="18" s="1"/>
  <c r="AX65" i="18"/>
  <c r="S65" i="18" s="1"/>
  <c r="AC65" i="18" s="1"/>
  <c r="AB66" i="18" s="1"/>
  <c r="AX66" i="18"/>
  <c r="S66" i="18" s="1"/>
  <c r="AC66" i="18" s="1"/>
  <c r="AB67" i="18" s="1"/>
  <c r="AX67" i="18"/>
  <c r="S67" i="18" s="1"/>
  <c r="AC67" i="18" s="1"/>
  <c r="AB68" i="18" s="1"/>
  <c r="AX68" i="18"/>
  <c r="S68" i="18" s="1"/>
  <c r="AC68" i="18" s="1"/>
  <c r="AB69" i="18" s="1"/>
  <c r="AX69" i="18"/>
  <c r="S69" i="18" s="1"/>
  <c r="AC69" i="18" s="1"/>
  <c r="AB70" i="18" s="1"/>
  <c r="AX70" i="18"/>
  <c r="S70" i="18" s="1"/>
  <c r="AC70" i="18" s="1"/>
  <c r="AB71" i="18" s="1"/>
  <c r="AX71" i="18"/>
  <c r="S71" i="18" s="1"/>
  <c r="AC71" i="18" s="1"/>
  <c r="AB72" i="18" s="1"/>
  <c r="AX72" i="18"/>
  <c r="S72" i="18" s="1"/>
  <c r="AC72" i="18" s="1"/>
  <c r="AB73" i="18" s="1"/>
  <c r="AX73" i="18"/>
  <c r="S73" i="18" s="1"/>
  <c r="AC73" i="18" s="1"/>
  <c r="AB74" i="18" s="1"/>
  <c r="AX74" i="18"/>
  <c r="S74" i="18" s="1"/>
  <c r="AC74" i="18" s="1"/>
  <c r="AB75" i="18" s="1"/>
  <c r="AX75" i="18"/>
  <c r="S75" i="18" s="1"/>
  <c r="AC75" i="18" s="1"/>
  <c r="AB76" i="18" s="1"/>
  <c r="AX76" i="18"/>
  <c r="S76" i="18" s="1"/>
  <c r="AC76" i="18" s="1"/>
  <c r="AB77" i="18" s="1"/>
  <c r="AX77" i="18"/>
  <c r="S77" i="18" s="1"/>
  <c r="AC77" i="18" s="1"/>
  <c r="AB78" i="18" s="1"/>
  <c r="AX78" i="18"/>
  <c r="S78" i="18" s="1"/>
  <c r="AC78" i="18" s="1"/>
  <c r="AB79" i="18" s="1"/>
  <c r="AX79" i="18"/>
  <c r="S79" i="18" s="1"/>
  <c r="AC79" i="18" s="1"/>
  <c r="AB80" i="18" s="1"/>
  <c r="AX80" i="18"/>
  <c r="S80" i="18" s="1"/>
  <c r="AC80" i="18" s="1"/>
  <c r="AB81" i="18" s="1"/>
  <c r="AX81" i="18"/>
  <c r="S81" i="18" s="1"/>
  <c r="AC81" i="18" s="1"/>
  <c r="AB82" i="18" s="1"/>
  <c r="AX82" i="18"/>
  <c r="S82" i="18" s="1"/>
  <c r="AC82" i="18" s="1"/>
  <c r="AB83" i="18" s="1"/>
  <c r="AX83" i="18"/>
  <c r="S83" i="18" s="1"/>
  <c r="AC83" i="18" s="1"/>
  <c r="AB84" i="18" s="1"/>
  <c r="AX84" i="18"/>
  <c r="S84" i="18" s="1"/>
  <c r="AC84" i="18" s="1"/>
  <c r="AB85" i="18" s="1"/>
  <c r="AX85" i="18"/>
  <c r="S85" i="18" s="1"/>
  <c r="AC85" i="18" s="1"/>
  <c r="AB86" i="18" s="1"/>
  <c r="AX86" i="18"/>
  <c r="S86" i="18" s="1"/>
  <c r="AC86" i="18" s="1"/>
  <c r="AB87" i="18" s="1"/>
  <c r="AX87" i="18"/>
  <c r="S87" i="18" s="1"/>
  <c r="AC87" i="18" s="1"/>
  <c r="AB88" i="18" s="1"/>
  <c r="AX88" i="18"/>
  <c r="S88" i="18" s="1"/>
  <c r="AC88" i="18" s="1"/>
  <c r="AB89" i="18" s="1"/>
  <c r="AX89" i="18"/>
  <c r="S89" i="18" s="1"/>
  <c r="AC89" i="18" s="1"/>
  <c r="AB90" i="18" s="1"/>
  <c r="AX90" i="18"/>
  <c r="S90" i="18" s="1"/>
  <c r="AC90" i="18" s="1"/>
  <c r="AB91" i="18" s="1"/>
  <c r="AX91" i="18"/>
  <c r="S91" i="18" s="1"/>
  <c r="AC91" i="18" s="1"/>
  <c r="AB92" i="18" s="1"/>
  <c r="AX92" i="18"/>
  <c r="S92" i="18" s="1"/>
  <c r="AC92" i="18" s="1"/>
  <c r="AB93" i="18" s="1"/>
  <c r="AX95" i="18"/>
  <c r="S95" i="18" s="1"/>
  <c r="AC95" i="18" s="1"/>
  <c r="AB96" i="18" s="1"/>
  <c r="AX97" i="18"/>
  <c r="S97" i="18" s="1"/>
  <c r="AC97" i="18" s="1"/>
  <c r="AB98" i="18" s="1"/>
  <c r="AX94" i="18"/>
  <c r="S94" i="18" s="1"/>
  <c r="AC94" i="18" s="1"/>
  <c r="AB95" i="18" s="1"/>
  <c r="AX93" i="18"/>
  <c r="S93" i="18" s="1"/>
  <c r="AC93" i="18" s="1"/>
  <c r="AB94" i="18" s="1"/>
  <c r="AX96" i="18"/>
  <c r="S96" i="18" s="1"/>
  <c r="AC96" i="18" s="1"/>
  <c r="AB97" i="18" s="1"/>
  <c r="AH92" i="48"/>
  <c r="AQ92" i="48" s="1"/>
  <c r="AH93" i="42"/>
  <c r="AQ93" i="42" s="1"/>
  <c r="AH92" i="85"/>
  <c r="AQ92" i="85" s="1"/>
  <c r="AR92" i="90"/>
  <c r="AR91" i="85"/>
  <c r="Z98" i="18"/>
  <c r="Z92" i="48"/>
  <c r="Z93" i="42"/>
  <c r="AH97" i="10"/>
  <c r="AQ97" i="10" s="1"/>
  <c r="AR96" i="10"/>
  <c r="W93" i="35" l="1"/>
  <c r="AG92" i="35"/>
  <c r="AP92" i="35" s="1"/>
  <c r="AE92" i="35"/>
  <c r="AN92" i="35" s="1"/>
  <c r="AF92" i="35"/>
  <c r="AK95" i="18"/>
  <c r="AT95" i="18" s="1"/>
  <c r="AJ95" i="18"/>
  <c r="AJ90" i="18"/>
  <c r="AK90" i="18"/>
  <c r="AT90" i="18" s="1"/>
  <c r="AK84" i="18"/>
  <c r="AT84" i="18" s="1"/>
  <c r="AJ84" i="18"/>
  <c r="AK78" i="18"/>
  <c r="AT78" i="18" s="1"/>
  <c r="AJ78" i="18"/>
  <c r="AK72" i="18"/>
  <c r="AT72" i="18" s="1"/>
  <c r="AJ72" i="18"/>
  <c r="AK66" i="18"/>
  <c r="AT66" i="18" s="1"/>
  <c r="AJ66" i="18"/>
  <c r="AJ60" i="18"/>
  <c r="AK60" i="18"/>
  <c r="AT60" i="18" s="1"/>
  <c r="AK54" i="18"/>
  <c r="AT54" i="18" s="1"/>
  <c r="AJ54" i="18"/>
  <c r="AJ48" i="18"/>
  <c r="AK48" i="18"/>
  <c r="AT48" i="18" s="1"/>
  <c r="AK42" i="18"/>
  <c r="AT42" i="18" s="1"/>
  <c r="AJ42" i="18"/>
  <c r="AK36" i="18"/>
  <c r="AT36" i="18" s="1"/>
  <c r="AJ36" i="18"/>
  <c r="AJ30" i="18"/>
  <c r="AK30" i="18"/>
  <c r="AT30" i="18" s="1"/>
  <c r="AK24" i="18"/>
  <c r="AT24" i="18" s="1"/>
  <c r="AJ24" i="18"/>
  <c r="AJ18" i="18"/>
  <c r="AK18" i="18"/>
  <c r="AT18" i="18" s="1"/>
  <c r="AK12" i="18"/>
  <c r="AT12" i="18" s="1"/>
  <c r="AJ12" i="18"/>
  <c r="AB4" i="18"/>
  <c r="AJ3" i="18"/>
  <c r="AH94" i="82"/>
  <c r="AQ94" i="82" s="1"/>
  <c r="Y94" i="98"/>
  <c r="X94" i="98"/>
  <c r="AG92" i="48"/>
  <c r="AP92" i="48" s="1"/>
  <c r="AE92" i="48"/>
  <c r="W93" i="48"/>
  <c r="AF92" i="48"/>
  <c r="AO92" i="48" s="1"/>
  <c r="AK98" i="18"/>
  <c r="AT98" i="18" s="1"/>
  <c r="AJ89" i="18"/>
  <c r="AK89" i="18"/>
  <c r="AT89" i="18" s="1"/>
  <c r="AK83" i="18"/>
  <c r="AT83" i="18" s="1"/>
  <c r="AJ83" i="18"/>
  <c r="AK77" i="18"/>
  <c r="AT77" i="18" s="1"/>
  <c r="AJ77" i="18"/>
  <c r="AJ71" i="18"/>
  <c r="AK71" i="18"/>
  <c r="AT71" i="18" s="1"/>
  <c r="AJ65" i="18"/>
  <c r="AK65" i="18"/>
  <c r="AT65" i="18" s="1"/>
  <c r="AK59" i="18"/>
  <c r="AT59" i="18" s="1"/>
  <c r="AJ59" i="18"/>
  <c r="AK53" i="18"/>
  <c r="AT53" i="18" s="1"/>
  <c r="AJ53" i="18"/>
  <c r="AK47" i="18"/>
  <c r="AT47" i="18" s="1"/>
  <c r="AJ47" i="18"/>
  <c r="AK41" i="18"/>
  <c r="AT41" i="18" s="1"/>
  <c r="AJ41" i="18"/>
  <c r="AJ35" i="18"/>
  <c r="AK35" i="18"/>
  <c r="AT35" i="18" s="1"/>
  <c r="AK29" i="18"/>
  <c r="AT29" i="18" s="1"/>
  <c r="AJ29" i="18"/>
  <c r="AJ23" i="18"/>
  <c r="AK23" i="18"/>
  <c r="AT23" i="18" s="1"/>
  <c r="AJ17" i="18"/>
  <c r="AK17" i="18"/>
  <c r="AT17" i="18" s="1"/>
  <c r="AK11" i="18"/>
  <c r="AT11" i="18" s="1"/>
  <c r="AJ11" i="18"/>
  <c r="AK5" i="18"/>
  <c r="AT5" i="18" s="1"/>
  <c r="Z94" i="82"/>
  <c r="AI93" i="98"/>
  <c r="AO93" i="98"/>
  <c r="Y98" i="10"/>
  <c r="Z98" i="10"/>
  <c r="X98" i="10"/>
  <c r="AG98" i="18"/>
  <c r="AP98" i="18" s="1"/>
  <c r="AP100" i="18" s="1"/>
  <c r="AC98" i="18"/>
  <c r="AJ98" i="18" s="1"/>
  <c r="AS98" i="18" s="1"/>
  <c r="AE98" i="18"/>
  <c r="AF98" i="18"/>
  <c r="AO98" i="18" s="1"/>
  <c r="AO100" i="18" s="1"/>
  <c r="AJ96" i="18"/>
  <c r="AK96" i="18"/>
  <c r="AT96" i="18" s="1"/>
  <c r="AJ88" i="18"/>
  <c r="AK88" i="18"/>
  <c r="AT88" i="18" s="1"/>
  <c r="AK82" i="18"/>
  <c r="AT82" i="18" s="1"/>
  <c r="AJ82" i="18"/>
  <c r="AJ76" i="18"/>
  <c r="AK76" i="18"/>
  <c r="AT76" i="18" s="1"/>
  <c r="AK70" i="18"/>
  <c r="AT70" i="18" s="1"/>
  <c r="AJ70" i="18"/>
  <c r="AJ64" i="18"/>
  <c r="AK64" i="18"/>
  <c r="AT64" i="18" s="1"/>
  <c r="AJ58" i="18"/>
  <c r="AK58" i="18"/>
  <c r="AT58" i="18" s="1"/>
  <c r="AK52" i="18"/>
  <c r="AT52" i="18" s="1"/>
  <c r="AJ52" i="18"/>
  <c r="AK46" i="18"/>
  <c r="AT46" i="18" s="1"/>
  <c r="AJ46" i="18"/>
  <c r="AK40" i="18"/>
  <c r="AT40" i="18" s="1"/>
  <c r="AJ40" i="18"/>
  <c r="AK34" i="18"/>
  <c r="AT34" i="18" s="1"/>
  <c r="AJ34" i="18"/>
  <c r="AK28" i="18"/>
  <c r="AT28" i="18" s="1"/>
  <c r="AJ28" i="18"/>
  <c r="AK22" i="18"/>
  <c r="AT22" i="18" s="1"/>
  <c r="AJ22" i="18"/>
  <c r="AJ16" i="18"/>
  <c r="AK16" i="18"/>
  <c r="AT16" i="18" s="1"/>
  <c r="AJ10" i="18"/>
  <c r="AK10" i="18"/>
  <c r="AT10" i="18" s="1"/>
  <c r="AK7" i="18"/>
  <c r="AT7" i="18" s="1"/>
  <c r="AI90" i="102"/>
  <c r="AN90" i="102"/>
  <c r="AI91" i="50"/>
  <c r="AN91" i="50"/>
  <c r="AF93" i="42"/>
  <c r="AO93" i="42" s="1"/>
  <c r="AG93" i="42"/>
  <c r="AP93" i="42" s="1"/>
  <c r="W94" i="42"/>
  <c r="AE93" i="42"/>
  <c r="AJ93" i="18"/>
  <c r="AK93" i="18"/>
  <c r="AT93" i="18" s="1"/>
  <c r="AJ87" i="18"/>
  <c r="AK87" i="18"/>
  <c r="AT87" i="18" s="1"/>
  <c r="AJ81" i="18"/>
  <c r="AK81" i="18"/>
  <c r="AT81" i="18" s="1"/>
  <c r="AK75" i="18"/>
  <c r="AT75" i="18" s="1"/>
  <c r="AJ75" i="18"/>
  <c r="AK69" i="18"/>
  <c r="AT69" i="18" s="1"/>
  <c r="AJ69" i="18"/>
  <c r="AJ63" i="18"/>
  <c r="AK63" i="18"/>
  <c r="AT63" i="18" s="1"/>
  <c r="AJ57" i="18"/>
  <c r="AK57" i="18"/>
  <c r="AT57" i="18" s="1"/>
  <c r="AK51" i="18"/>
  <c r="AT51" i="18" s="1"/>
  <c r="AJ51" i="18"/>
  <c r="AJ45" i="18"/>
  <c r="AK45" i="18"/>
  <c r="AT45" i="18" s="1"/>
  <c r="AJ39" i="18"/>
  <c r="AK39" i="18"/>
  <c r="AT39" i="18" s="1"/>
  <c r="AJ33" i="18"/>
  <c r="AK33" i="18"/>
  <c r="AT33" i="18" s="1"/>
  <c r="AJ27" i="18"/>
  <c r="AK27" i="18"/>
  <c r="AT27" i="18" s="1"/>
  <c r="AJ21" i="18"/>
  <c r="AK21" i="18"/>
  <c r="AT21" i="18" s="1"/>
  <c r="AJ15" i="18"/>
  <c r="AK15" i="18"/>
  <c r="AT15" i="18" s="1"/>
  <c r="AJ9" i="18"/>
  <c r="AK9" i="18"/>
  <c r="AT9" i="18" s="1"/>
  <c r="AR93" i="82"/>
  <c r="AF90" i="94"/>
  <c r="AO90" i="94" s="1"/>
  <c r="AE90" i="94"/>
  <c r="AG90" i="94"/>
  <c r="AP90" i="94" s="1"/>
  <c r="W91" i="94"/>
  <c r="AG93" i="90"/>
  <c r="AP93" i="90" s="1"/>
  <c r="AF93" i="90"/>
  <c r="AE93" i="90"/>
  <c r="AN93" i="90" s="1"/>
  <c r="W94" i="90"/>
  <c r="Y91" i="102"/>
  <c r="X91" i="102"/>
  <c r="AI97" i="10"/>
  <c r="AN97" i="10"/>
  <c r="Y93" i="85"/>
  <c r="X93" i="85"/>
  <c r="AK97" i="18"/>
  <c r="AT97" i="18" s="1"/>
  <c r="AJ97" i="18"/>
  <c r="AJ86" i="18"/>
  <c r="AK86" i="18"/>
  <c r="AT86" i="18" s="1"/>
  <c r="AK80" i="18"/>
  <c r="AT80" i="18" s="1"/>
  <c r="AJ80" i="18"/>
  <c r="AJ74" i="18"/>
  <c r="AK74" i="18"/>
  <c r="AT74" i="18" s="1"/>
  <c r="AK68" i="18"/>
  <c r="AT68" i="18" s="1"/>
  <c r="AJ68" i="18"/>
  <c r="AK62" i="18"/>
  <c r="AT62" i="18" s="1"/>
  <c r="AJ62" i="18"/>
  <c r="AK56" i="18"/>
  <c r="AT56" i="18" s="1"/>
  <c r="AJ56" i="18"/>
  <c r="AK50" i="18"/>
  <c r="AT50" i="18" s="1"/>
  <c r="AJ50" i="18"/>
  <c r="AK44" i="18"/>
  <c r="AT44" i="18" s="1"/>
  <c r="AJ44" i="18"/>
  <c r="AK38" i="18"/>
  <c r="AT38" i="18" s="1"/>
  <c r="AJ38" i="18"/>
  <c r="AJ32" i="18"/>
  <c r="AK32" i="18"/>
  <c r="AT32" i="18" s="1"/>
  <c r="AJ26" i="18"/>
  <c r="AK26" i="18"/>
  <c r="AT26" i="18" s="1"/>
  <c r="AK20" i="18"/>
  <c r="AT20" i="18" s="1"/>
  <c r="AJ20" i="18"/>
  <c r="AJ14" i="18"/>
  <c r="AK14" i="18"/>
  <c r="AT14" i="18" s="1"/>
  <c r="AX7" i="18"/>
  <c r="S7" i="18" s="1"/>
  <c r="AC7" i="18" s="1"/>
  <c r="AB8" i="18" s="1"/>
  <c r="AR91" i="35"/>
  <c r="AK92" i="18"/>
  <c r="AT92" i="18" s="1"/>
  <c r="AJ92" i="18"/>
  <c r="AK94" i="18"/>
  <c r="AT94" i="18" s="1"/>
  <c r="AJ94" i="18"/>
  <c r="AK91" i="18"/>
  <c r="AT91" i="18" s="1"/>
  <c r="AJ91" i="18"/>
  <c r="AK85" i="18"/>
  <c r="AT85" i="18" s="1"/>
  <c r="AJ85" i="18"/>
  <c r="AK79" i="18"/>
  <c r="AT79" i="18" s="1"/>
  <c r="AJ79" i="18"/>
  <c r="AJ73" i="18"/>
  <c r="AK73" i="18"/>
  <c r="AT73" i="18" s="1"/>
  <c r="AK67" i="18"/>
  <c r="AT67" i="18" s="1"/>
  <c r="AJ67" i="18"/>
  <c r="AK61" i="18"/>
  <c r="AT61" i="18" s="1"/>
  <c r="AJ61" i="18"/>
  <c r="AK55" i="18"/>
  <c r="AT55" i="18" s="1"/>
  <c r="AJ55" i="18"/>
  <c r="AK49" i="18"/>
  <c r="AT49" i="18" s="1"/>
  <c r="AJ49" i="18"/>
  <c r="AJ43" i="18"/>
  <c r="AK43" i="18"/>
  <c r="AT43" i="18" s="1"/>
  <c r="AJ37" i="18"/>
  <c r="AK37" i="18"/>
  <c r="AT37" i="18" s="1"/>
  <c r="AJ31" i="18"/>
  <c r="AK31" i="18"/>
  <c r="AT31" i="18" s="1"/>
  <c r="AK25" i="18"/>
  <c r="AT25" i="18" s="1"/>
  <c r="AJ25" i="18"/>
  <c r="AJ19" i="18"/>
  <c r="AK19" i="18"/>
  <c r="AT19" i="18" s="1"/>
  <c r="AK13" i="18"/>
  <c r="AT13" i="18" s="1"/>
  <c r="AJ13" i="18"/>
  <c r="AX5" i="18"/>
  <c r="S5" i="18" s="1"/>
  <c r="AC5" i="18" s="1"/>
  <c r="AB6" i="18" s="1"/>
  <c r="AH92" i="35"/>
  <c r="AQ92" i="35" s="1"/>
  <c r="AI92" i="85"/>
  <c r="AN92" i="85"/>
  <c r="Y92" i="50"/>
  <c r="X92" i="50"/>
  <c r="Z92" i="50" s="1"/>
  <c r="AE92" i="50" l="1"/>
  <c r="AN92" i="50" s="1"/>
  <c r="AG92" i="50"/>
  <c r="AF92" i="50"/>
  <c r="AO92" i="50" s="1"/>
  <c r="W93" i="50"/>
  <c r="AS13" i="18"/>
  <c r="AL13" i="18"/>
  <c r="AU13" i="18" s="1"/>
  <c r="AS49" i="18"/>
  <c r="AL49" i="18"/>
  <c r="AU49" i="18" s="1"/>
  <c r="AS67" i="18"/>
  <c r="AL67" i="18"/>
  <c r="AU67" i="18" s="1"/>
  <c r="AS85" i="18"/>
  <c r="AL85" i="18"/>
  <c r="AU85" i="18" s="1"/>
  <c r="AS92" i="18"/>
  <c r="AL92" i="18"/>
  <c r="AU92" i="18" s="1"/>
  <c r="AS14" i="18"/>
  <c r="AL14" i="18"/>
  <c r="AU14" i="18" s="1"/>
  <c r="AS32" i="18"/>
  <c r="AL32" i="18"/>
  <c r="AU32" i="18" s="1"/>
  <c r="AS86" i="18"/>
  <c r="AL86" i="18"/>
  <c r="AU86" i="18" s="1"/>
  <c r="Y94" i="90"/>
  <c r="Z94" i="90"/>
  <c r="X94" i="90"/>
  <c r="AS9" i="18"/>
  <c r="AL9" i="18"/>
  <c r="AU9" i="18" s="1"/>
  <c r="AS27" i="18"/>
  <c r="AL27" i="18"/>
  <c r="AU27" i="18" s="1"/>
  <c r="AS45" i="18"/>
  <c r="AL45" i="18"/>
  <c r="AU45" i="18" s="1"/>
  <c r="AS63" i="18"/>
  <c r="AL63" i="18"/>
  <c r="AU63" i="18" s="1"/>
  <c r="AS81" i="18"/>
  <c r="AL81" i="18"/>
  <c r="AU81" i="18" s="1"/>
  <c r="AI93" i="42"/>
  <c r="AN93" i="42"/>
  <c r="AS34" i="18"/>
  <c r="AL34" i="18"/>
  <c r="AU34" i="18" s="1"/>
  <c r="AS52" i="18"/>
  <c r="AL52" i="18"/>
  <c r="AU52" i="18" s="1"/>
  <c r="AS70" i="18"/>
  <c r="AL70" i="18"/>
  <c r="AU70" i="18" s="1"/>
  <c r="AR93" i="98"/>
  <c r="AS53" i="18"/>
  <c r="AL53" i="18"/>
  <c r="AU53" i="18" s="1"/>
  <c r="Y93" i="48"/>
  <c r="Z93" i="48" s="1"/>
  <c r="X93" i="48"/>
  <c r="AJ4" i="18"/>
  <c r="AK4" i="18"/>
  <c r="AT4" i="18" s="1"/>
  <c r="AS60" i="18"/>
  <c r="AL60" i="18"/>
  <c r="AU60" i="18" s="1"/>
  <c r="AS20" i="18"/>
  <c r="AL20" i="18"/>
  <c r="AU20" i="18" s="1"/>
  <c r="AS38" i="18"/>
  <c r="AL38" i="18"/>
  <c r="AU38" i="18" s="1"/>
  <c r="AS56" i="18"/>
  <c r="AL56" i="18"/>
  <c r="AU56" i="18" s="1"/>
  <c r="AS97" i="18"/>
  <c r="AL97" i="18"/>
  <c r="AU97" i="18" s="1"/>
  <c r="AR97" i="10"/>
  <c r="AI90" i="94"/>
  <c r="AN90" i="94"/>
  <c r="AS51" i="18"/>
  <c r="AL51" i="18"/>
  <c r="AU51" i="18" s="1"/>
  <c r="AS69" i="18"/>
  <c r="AL69" i="18"/>
  <c r="AU69" i="18" s="1"/>
  <c r="X94" i="42"/>
  <c r="Y94" i="42"/>
  <c r="Z94" i="42" s="1"/>
  <c r="AR90" i="102"/>
  <c r="AS16" i="18"/>
  <c r="AL16" i="18"/>
  <c r="AU16" i="18" s="1"/>
  <c r="AS88" i="18"/>
  <c r="AL88" i="18"/>
  <c r="AU88" i="18" s="1"/>
  <c r="AF94" i="82"/>
  <c r="AO94" i="82" s="1"/>
  <c r="AE94" i="82"/>
  <c r="AG94" i="82"/>
  <c r="AP94" i="82" s="1"/>
  <c r="W95" i="82"/>
  <c r="AS17" i="18"/>
  <c r="AL17" i="18"/>
  <c r="AU17" i="18" s="1"/>
  <c r="AS35" i="18"/>
  <c r="AL35" i="18"/>
  <c r="AU35" i="18" s="1"/>
  <c r="AS71" i="18"/>
  <c r="AL71" i="18"/>
  <c r="AU71" i="18" s="1"/>
  <c r="AS89" i="18"/>
  <c r="AL89" i="18"/>
  <c r="AU89" i="18" s="1"/>
  <c r="AI92" i="48"/>
  <c r="AN92" i="48"/>
  <c r="AS12" i="18"/>
  <c r="AL12" i="18"/>
  <c r="AU12" i="18" s="1"/>
  <c r="AS66" i="18"/>
  <c r="AL66" i="18"/>
  <c r="AU66" i="18" s="1"/>
  <c r="AS84" i="18"/>
  <c r="AL84" i="18"/>
  <c r="AU84" i="18" s="1"/>
  <c r="AS74" i="18"/>
  <c r="AL74" i="18"/>
  <c r="AU74" i="18" s="1"/>
  <c r="AH91" i="102"/>
  <c r="AQ91" i="102" s="1"/>
  <c r="AI93" i="90"/>
  <c r="AO93" i="90"/>
  <c r="AS15" i="18"/>
  <c r="AL15" i="18"/>
  <c r="AU15" i="18" s="1"/>
  <c r="AS33" i="18"/>
  <c r="AL33" i="18"/>
  <c r="AU33" i="18" s="1"/>
  <c r="AS87" i="18"/>
  <c r="AL87" i="18"/>
  <c r="AU87" i="18" s="1"/>
  <c r="AJ7" i="18"/>
  <c r="AS22" i="18"/>
  <c r="AL22" i="18"/>
  <c r="AU22" i="18" s="1"/>
  <c r="AS40" i="18"/>
  <c r="AL40" i="18"/>
  <c r="AU40" i="18" s="1"/>
  <c r="AH98" i="10"/>
  <c r="AQ98" i="10" s="1"/>
  <c r="AQ100" i="10" s="1"/>
  <c r="AX4" i="10"/>
  <c r="S4" i="10" s="1"/>
  <c r="AC4" i="10" s="1"/>
  <c r="AB5" i="10" s="1"/>
  <c r="AZ3" i="10"/>
  <c r="AX96" i="10" s="1"/>
  <c r="S96" i="10" s="1"/>
  <c r="AC96" i="10" s="1"/>
  <c r="AB97" i="10" s="1"/>
  <c r="AX5" i="10"/>
  <c r="S5" i="10" s="1"/>
  <c r="AC5" i="10" s="1"/>
  <c r="AB6" i="10" s="1"/>
  <c r="AX3" i="10"/>
  <c r="S3" i="10" s="1"/>
  <c r="AC3" i="10" s="1"/>
  <c r="AX6" i="10"/>
  <c r="S6" i="10" s="1"/>
  <c r="AC6" i="10" s="1"/>
  <c r="AB7" i="10" s="1"/>
  <c r="AX7" i="10"/>
  <c r="S7" i="10" s="1"/>
  <c r="AC7" i="10" s="1"/>
  <c r="AB8" i="10" s="1"/>
  <c r="AX8" i="10"/>
  <c r="S8" i="10" s="1"/>
  <c r="AC8" i="10" s="1"/>
  <c r="AB9" i="10" s="1"/>
  <c r="AX9" i="10"/>
  <c r="S9" i="10" s="1"/>
  <c r="AC9" i="10" s="1"/>
  <c r="AB10" i="10" s="1"/>
  <c r="AX10" i="10"/>
  <c r="S10" i="10" s="1"/>
  <c r="AC10" i="10" s="1"/>
  <c r="AB11" i="10" s="1"/>
  <c r="AX11" i="10"/>
  <c r="S11" i="10" s="1"/>
  <c r="AC11" i="10" s="1"/>
  <c r="AB12" i="10" s="1"/>
  <c r="AX12" i="10"/>
  <c r="S12" i="10" s="1"/>
  <c r="AC12" i="10" s="1"/>
  <c r="AB13" i="10" s="1"/>
  <c r="AX13" i="10"/>
  <c r="S13" i="10" s="1"/>
  <c r="AC13" i="10" s="1"/>
  <c r="AB14" i="10" s="1"/>
  <c r="AX14" i="10"/>
  <c r="S14" i="10" s="1"/>
  <c r="AC14" i="10" s="1"/>
  <c r="AB15" i="10" s="1"/>
  <c r="AX15" i="10"/>
  <c r="S15" i="10" s="1"/>
  <c r="AC15" i="10" s="1"/>
  <c r="AB16" i="10" s="1"/>
  <c r="AX16" i="10"/>
  <c r="S16" i="10" s="1"/>
  <c r="AC16" i="10" s="1"/>
  <c r="AB17" i="10" s="1"/>
  <c r="AX17" i="10"/>
  <c r="S17" i="10" s="1"/>
  <c r="AC17" i="10" s="1"/>
  <c r="AB18" i="10" s="1"/>
  <c r="AX18" i="10"/>
  <c r="S18" i="10" s="1"/>
  <c r="AC18" i="10" s="1"/>
  <c r="AB19" i="10" s="1"/>
  <c r="AX19" i="10"/>
  <c r="S19" i="10" s="1"/>
  <c r="AC19" i="10" s="1"/>
  <c r="AB20" i="10" s="1"/>
  <c r="AX20" i="10"/>
  <c r="S20" i="10" s="1"/>
  <c r="AC20" i="10" s="1"/>
  <c r="AB21" i="10" s="1"/>
  <c r="AX21" i="10"/>
  <c r="S21" i="10" s="1"/>
  <c r="AC21" i="10" s="1"/>
  <c r="AB22" i="10" s="1"/>
  <c r="AX22" i="10"/>
  <c r="S22" i="10" s="1"/>
  <c r="AC22" i="10" s="1"/>
  <c r="AB23" i="10" s="1"/>
  <c r="AX23" i="10"/>
  <c r="S23" i="10" s="1"/>
  <c r="AC23" i="10" s="1"/>
  <c r="AB24" i="10" s="1"/>
  <c r="AX24" i="10"/>
  <c r="S24" i="10" s="1"/>
  <c r="AC24" i="10" s="1"/>
  <c r="AB25" i="10" s="1"/>
  <c r="AX25" i="10"/>
  <c r="S25" i="10" s="1"/>
  <c r="AC25" i="10" s="1"/>
  <c r="AB26" i="10" s="1"/>
  <c r="AX26" i="10"/>
  <c r="S26" i="10" s="1"/>
  <c r="AC26" i="10" s="1"/>
  <c r="AB27" i="10" s="1"/>
  <c r="AX27" i="10"/>
  <c r="S27" i="10" s="1"/>
  <c r="AC27" i="10" s="1"/>
  <c r="AB28" i="10" s="1"/>
  <c r="AX28" i="10"/>
  <c r="S28" i="10" s="1"/>
  <c r="AC28" i="10" s="1"/>
  <c r="AB29" i="10" s="1"/>
  <c r="AX29" i="10"/>
  <c r="S29" i="10" s="1"/>
  <c r="AC29" i="10" s="1"/>
  <c r="AB30" i="10" s="1"/>
  <c r="AX30" i="10"/>
  <c r="S30" i="10" s="1"/>
  <c r="AC30" i="10" s="1"/>
  <c r="AB31" i="10" s="1"/>
  <c r="AX31" i="10"/>
  <c r="S31" i="10" s="1"/>
  <c r="AC31" i="10" s="1"/>
  <c r="AB32" i="10" s="1"/>
  <c r="AX32" i="10"/>
  <c r="S32" i="10" s="1"/>
  <c r="AC32" i="10" s="1"/>
  <c r="AB33" i="10" s="1"/>
  <c r="AX33" i="10"/>
  <c r="S33" i="10" s="1"/>
  <c r="AC33" i="10" s="1"/>
  <c r="AB34" i="10" s="1"/>
  <c r="AX34" i="10"/>
  <c r="S34" i="10" s="1"/>
  <c r="AC34" i="10" s="1"/>
  <c r="AB35" i="10" s="1"/>
  <c r="AX35" i="10"/>
  <c r="S35" i="10" s="1"/>
  <c r="AC35" i="10" s="1"/>
  <c r="AB36" i="10" s="1"/>
  <c r="AX36" i="10"/>
  <c r="S36" i="10" s="1"/>
  <c r="AC36" i="10" s="1"/>
  <c r="AB37" i="10" s="1"/>
  <c r="AX37" i="10"/>
  <c r="S37" i="10" s="1"/>
  <c r="AC37" i="10" s="1"/>
  <c r="AB38" i="10" s="1"/>
  <c r="AX38" i="10"/>
  <c r="S38" i="10" s="1"/>
  <c r="AC38" i="10" s="1"/>
  <c r="AB39" i="10" s="1"/>
  <c r="AX39" i="10"/>
  <c r="S39" i="10" s="1"/>
  <c r="AC39" i="10" s="1"/>
  <c r="AB40" i="10" s="1"/>
  <c r="AX40" i="10"/>
  <c r="S40" i="10" s="1"/>
  <c r="AC40" i="10" s="1"/>
  <c r="AB41" i="10" s="1"/>
  <c r="AX41" i="10"/>
  <c r="S41" i="10" s="1"/>
  <c r="AC41" i="10" s="1"/>
  <c r="AB42" i="10" s="1"/>
  <c r="AX42" i="10"/>
  <c r="S42" i="10" s="1"/>
  <c r="AC42" i="10" s="1"/>
  <c r="AB43" i="10" s="1"/>
  <c r="AX43" i="10"/>
  <c r="S43" i="10" s="1"/>
  <c r="AC43" i="10" s="1"/>
  <c r="AB44" i="10" s="1"/>
  <c r="AX44" i="10"/>
  <c r="S44" i="10" s="1"/>
  <c r="AC44" i="10" s="1"/>
  <c r="AB45" i="10" s="1"/>
  <c r="AX45" i="10"/>
  <c r="S45" i="10" s="1"/>
  <c r="AC45" i="10" s="1"/>
  <c r="AB46" i="10" s="1"/>
  <c r="AX46" i="10"/>
  <c r="S46" i="10" s="1"/>
  <c r="AC46" i="10" s="1"/>
  <c r="AB47" i="10" s="1"/>
  <c r="AX47" i="10"/>
  <c r="S47" i="10" s="1"/>
  <c r="AC47" i="10" s="1"/>
  <c r="AB48" i="10" s="1"/>
  <c r="AX48" i="10"/>
  <c r="S48" i="10" s="1"/>
  <c r="AC48" i="10" s="1"/>
  <c r="AB49" i="10" s="1"/>
  <c r="AX49" i="10"/>
  <c r="S49" i="10" s="1"/>
  <c r="AC49" i="10" s="1"/>
  <c r="AB50" i="10" s="1"/>
  <c r="AX50" i="10"/>
  <c r="S50" i="10" s="1"/>
  <c r="AC50" i="10" s="1"/>
  <c r="AB51" i="10" s="1"/>
  <c r="AX51" i="10"/>
  <c r="S51" i="10" s="1"/>
  <c r="AC51" i="10" s="1"/>
  <c r="AB52" i="10" s="1"/>
  <c r="AX52" i="10"/>
  <c r="S52" i="10" s="1"/>
  <c r="AC52" i="10" s="1"/>
  <c r="AB53" i="10" s="1"/>
  <c r="AX53" i="10"/>
  <c r="S53" i="10" s="1"/>
  <c r="AC53" i="10" s="1"/>
  <c r="AB54" i="10" s="1"/>
  <c r="AX54" i="10"/>
  <c r="S54" i="10" s="1"/>
  <c r="AC54" i="10" s="1"/>
  <c r="AB55" i="10" s="1"/>
  <c r="AX55" i="10"/>
  <c r="S55" i="10" s="1"/>
  <c r="AC55" i="10" s="1"/>
  <c r="AB56" i="10" s="1"/>
  <c r="AX56" i="10"/>
  <c r="S56" i="10" s="1"/>
  <c r="AC56" i="10" s="1"/>
  <c r="AB57" i="10" s="1"/>
  <c r="AX57" i="10"/>
  <c r="S57" i="10" s="1"/>
  <c r="AC57" i="10" s="1"/>
  <c r="AB58" i="10" s="1"/>
  <c r="AX58" i="10"/>
  <c r="S58" i="10" s="1"/>
  <c r="AC58" i="10" s="1"/>
  <c r="AB59" i="10" s="1"/>
  <c r="AX59" i="10"/>
  <c r="S59" i="10" s="1"/>
  <c r="AC59" i="10" s="1"/>
  <c r="AB60" i="10" s="1"/>
  <c r="AX60" i="10"/>
  <c r="S60" i="10" s="1"/>
  <c r="AC60" i="10" s="1"/>
  <c r="AB61" i="10" s="1"/>
  <c r="AX61" i="10"/>
  <c r="S61" i="10" s="1"/>
  <c r="AC61" i="10" s="1"/>
  <c r="AB62" i="10" s="1"/>
  <c r="AX62" i="10"/>
  <c r="S62" i="10" s="1"/>
  <c r="AC62" i="10" s="1"/>
  <c r="AB63" i="10" s="1"/>
  <c r="AX63" i="10"/>
  <c r="S63" i="10" s="1"/>
  <c r="AC63" i="10" s="1"/>
  <c r="AB64" i="10" s="1"/>
  <c r="AX64" i="10"/>
  <c r="S64" i="10" s="1"/>
  <c r="AC64" i="10" s="1"/>
  <c r="AB65" i="10" s="1"/>
  <c r="AX65" i="10"/>
  <c r="S65" i="10" s="1"/>
  <c r="AC65" i="10" s="1"/>
  <c r="AB66" i="10" s="1"/>
  <c r="AX66" i="10"/>
  <c r="S66" i="10" s="1"/>
  <c r="AC66" i="10" s="1"/>
  <c r="AB67" i="10" s="1"/>
  <c r="AX67" i="10"/>
  <c r="S67" i="10" s="1"/>
  <c r="AC67" i="10" s="1"/>
  <c r="AB68" i="10" s="1"/>
  <c r="AX68" i="10"/>
  <c r="S68" i="10" s="1"/>
  <c r="AC68" i="10" s="1"/>
  <c r="AB69" i="10" s="1"/>
  <c r="AX69" i="10"/>
  <c r="S69" i="10" s="1"/>
  <c r="AC69" i="10" s="1"/>
  <c r="AB70" i="10" s="1"/>
  <c r="AX70" i="10"/>
  <c r="S70" i="10" s="1"/>
  <c r="AC70" i="10" s="1"/>
  <c r="AB71" i="10" s="1"/>
  <c r="AX71" i="10"/>
  <c r="S71" i="10" s="1"/>
  <c r="AC71" i="10" s="1"/>
  <c r="AB72" i="10" s="1"/>
  <c r="AX72" i="10"/>
  <c r="S72" i="10" s="1"/>
  <c r="AC72" i="10" s="1"/>
  <c r="AB73" i="10" s="1"/>
  <c r="AX73" i="10"/>
  <c r="S73" i="10" s="1"/>
  <c r="AC73" i="10" s="1"/>
  <c r="AB74" i="10" s="1"/>
  <c r="AX74" i="10"/>
  <c r="S74" i="10" s="1"/>
  <c r="AC74" i="10" s="1"/>
  <c r="AB75" i="10" s="1"/>
  <c r="AX75" i="10"/>
  <c r="S75" i="10" s="1"/>
  <c r="AC75" i="10" s="1"/>
  <c r="AB76" i="10" s="1"/>
  <c r="AX76" i="10"/>
  <c r="S76" i="10" s="1"/>
  <c r="AC76" i="10" s="1"/>
  <c r="AB77" i="10" s="1"/>
  <c r="AX77" i="10"/>
  <c r="S77" i="10" s="1"/>
  <c r="AC77" i="10" s="1"/>
  <c r="AB78" i="10" s="1"/>
  <c r="AX78" i="10"/>
  <c r="S78" i="10" s="1"/>
  <c r="AC78" i="10" s="1"/>
  <c r="AB79" i="10" s="1"/>
  <c r="AX79" i="10"/>
  <c r="S79" i="10" s="1"/>
  <c r="AC79" i="10" s="1"/>
  <c r="AB80" i="10" s="1"/>
  <c r="AX80" i="10"/>
  <c r="S80" i="10" s="1"/>
  <c r="AC80" i="10" s="1"/>
  <c r="AB81" i="10" s="1"/>
  <c r="AX81" i="10"/>
  <c r="S81" i="10" s="1"/>
  <c r="AC81" i="10" s="1"/>
  <c r="AB82" i="10" s="1"/>
  <c r="AX82" i="10"/>
  <c r="S82" i="10" s="1"/>
  <c r="AC82" i="10" s="1"/>
  <c r="AB83" i="10" s="1"/>
  <c r="AX83" i="10"/>
  <c r="S83" i="10" s="1"/>
  <c r="AC83" i="10" s="1"/>
  <c r="AB84" i="10" s="1"/>
  <c r="AX84" i="10"/>
  <c r="S84" i="10" s="1"/>
  <c r="AC84" i="10" s="1"/>
  <c r="AB85" i="10" s="1"/>
  <c r="AX85" i="10"/>
  <c r="S85" i="10" s="1"/>
  <c r="AC85" i="10" s="1"/>
  <c r="AB86" i="10" s="1"/>
  <c r="AX86" i="10"/>
  <c r="S86" i="10" s="1"/>
  <c r="AC86" i="10" s="1"/>
  <c r="AB87" i="10" s="1"/>
  <c r="AX87" i="10"/>
  <c r="S87" i="10" s="1"/>
  <c r="AC87" i="10" s="1"/>
  <c r="AB88" i="10" s="1"/>
  <c r="AX88" i="10"/>
  <c r="S88" i="10" s="1"/>
  <c r="AC88" i="10" s="1"/>
  <c r="AB89" i="10" s="1"/>
  <c r="AX89" i="10"/>
  <c r="S89" i="10" s="1"/>
  <c r="AC89" i="10" s="1"/>
  <c r="AB90" i="10" s="1"/>
  <c r="AX90" i="10"/>
  <c r="S90" i="10" s="1"/>
  <c r="AC90" i="10" s="1"/>
  <c r="AB91" i="10" s="1"/>
  <c r="AX91" i="10"/>
  <c r="S91" i="10" s="1"/>
  <c r="AC91" i="10" s="1"/>
  <c r="AB92" i="10" s="1"/>
  <c r="AX92" i="10"/>
  <c r="S92" i="10" s="1"/>
  <c r="AC92" i="10" s="1"/>
  <c r="AB93" i="10" s="1"/>
  <c r="AX93" i="10"/>
  <c r="S93" i="10" s="1"/>
  <c r="AC93" i="10" s="1"/>
  <c r="AB94" i="10" s="1"/>
  <c r="AX95" i="10"/>
  <c r="S95" i="10" s="1"/>
  <c r="AC95" i="10" s="1"/>
  <c r="AB96" i="10" s="1"/>
  <c r="AX94" i="10"/>
  <c r="S94" i="10" s="1"/>
  <c r="AC94" i="10" s="1"/>
  <c r="AB95" i="10" s="1"/>
  <c r="AX97" i="10"/>
  <c r="S97" i="10" s="1"/>
  <c r="AC97" i="10" s="1"/>
  <c r="AB98" i="10" s="1"/>
  <c r="AJ5" i="18"/>
  <c r="AS41" i="18"/>
  <c r="AL41" i="18"/>
  <c r="AU41" i="18" s="1"/>
  <c r="AS59" i="18"/>
  <c r="AL59" i="18"/>
  <c r="AU59" i="18" s="1"/>
  <c r="AS77" i="18"/>
  <c r="AL77" i="18"/>
  <c r="AU77" i="18" s="1"/>
  <c r="AS30" i="18"/>
  <c r="AL30" i="18"/>
  <c r="AU30" i="18" s="1"/>
  <c r="AS48" i="18"/>
  <c r="AL48" i="18"/>
  <c r="AU48" i="18" s="1"/>
  <c r="AI92" i="35"/>
  <c r="AO92" i="35"/>
  <c r="AS62" i="18"/>
  <c r="AL62" i="18"/>
  <c r="AU62" i="18" s="1"/>
  <c r="AH93" i="85"/>
  <c r="AQ93" i="85" s="1"/>
  <c r="Z91" i="102"/>
  <c r="AS75" i="18"/>
  <c r="AL75" i="18"/>
  <c r="AU75" i="18" s="1"/>
  <c r="AS58" i="18"/>
  <c r="AL58" i="18"/>
  <c r="AU58" i="18" s="1"/>
  <c r="AS76" i="18"/>
  <c r="AL76" i="18"/>
  <c r="AU76" i="18" s="1"/>
  <c r="AS96" i="18"/>
  <c r="AL96" i="18"/>
  <c r="AU96" i="18" s="1"/>
  <c r="AC98" i="10"/>
  <c r="AE98" i="10"/>
  <c r="AG98" i="10"/>
  <c r="AP98" i="10" s="1"/>
  <c r="AP100" i="10" s="1"/>
  <c r="AF98" i="10"/>
  <c r="AO98" i="10" s="1"/>
  <c r="AO100" i="10" s="1"/>
  <c r="AS23" i="18"/>
  <c r="AL23" i="18"/>
  <c r="AU23" i="18" s="1"/>
  <c r="AH94" i="98"/>
  <c r="AQ94" i="98" s="1"/>
  <c r="AS36" i="18"/>
  <c r="AL36" i="18"/>
  <c r="AU36" i="18" s="1"/>
  <c r="AS54" i="18"/>
  <c r="AL54" i="18"/>
  <c r="AU54" i="18" s="1"/>
  <c r="AS72" i="18"/>
  <c r="AL72" i="18"/>
  <c r="AU72" i="18" s="1"/>
  <c r="AH92" i="50"/>
  <c r="AQ92" i="50" s="1"/>
  <c r="AS31" i="18"/>
  <c r="AL31" i="18"/>
  <c r="AU31" i="18" s="1"/>
  <c r="AS55" i="18"/>
  <c r="AL55" i="18"/>
  <c r="AU55" i="18" s="1"/>
  <c r="AS19" i="18"/>
  <c r="AL19" i="18"/>
  <c r="AU19" i="18" s="1"/>
  <c r="AS73" i="18"/>
  <c r="AL73" i="18"/>
  <c r="AU73" i="18" s="1"/>
  <c r="AS44" i="18"/>
  <c r="AL44" i="18"/>
  <c r="AU44" i="18" s="1"/>
  <c r="AS25" i="18"/>
  <c r="AL25" i="18"/>
  <c r="AU25" i="18" s="1"/>
  <c r="AS61" i="18"/>
  <c r="AL61" i="18"/>
  <c r="AU61" i="18" s="1"/>
  <c r="AS79" i="18"/>
  <c r="AL79" i="18"/>
  <c r="AU79" i="18" s="1"/>
  <c r="AS94" i="18"/>
  <c r="AL94" i="18"/>
  <c r="AU94" i="18" s="1"/>
  <c r="AK8" i="18"/>
  <c r="AT8" i="18" s="1"/>
  <c r="AJ8" i="18"/>
  <c r="AS26" i="18"/>
  <c r="AL26" i="18"/>
  <c r="AU26" i="18" s="1"/>
  <c r="Z93" i="85"/>
  <c r="AS21" i="18"/>
  <c r="AL21" i="18"/>
  <c r="AU21" i="18" s="1"/>
  <c r="AS39" i="18"/>
  <c r="AL39" i="18"/>
  <c r="AU39" i="18" s="1"/>
  <c r="AS57" i="18"/>
  <c r="AL57" i="18"/>
  <c r="AU57" i="18" s="1"/>
  <c r="AS93" i="18"/>
  <c r="AL93" i="18"/>
  <c r="AU93" i="18" s="1"/>
  <c r="AS28" i="18"/>
  <c r="AL28" i="18"/>
  <c r="AU28" i="18" s="1"/>
  <c r="AS46" i="18"/>
  <c r="AL46" i="18"/>
  <c r="AU46" i="18" s="1"/>
  <c r="AS82" i="18"/>
  <c r="AL82" i="18"/>
  <c r="AU82" i="18" s="1"/>
  <c r="AS11" i="18"/>
  <c r="AL11" i="18"/>
  <c r="AU11" i="18" s="1"/>
  <c r="AS29" i="18"/>
  <c r="AL29" i="18"/>
  <c r="AU29" i="18" s="1"/>
  <c r="AS47" i="18"/>
  <c r="AL47" i="18"/>
  <c r="AU47" i="18" s="1"/>
  <c r="AS83" i="18"/>
  <c r="AL83" i="18"/>
  <c r="AU83" i="18" s="1"/>
  <c r="Z94" i="98"/>
  <c r="AS18" i="18"/>
  <c r="AL18" i="18"/>
  <c r="AU18" i="18" s="1"/>
  <c r="AS90" i="18"/>
  <c r="AL90" i="18"/>
  <c r="AU90" i="18" s="1"/>
  <c r="AS91" i="18"/>
  <c r="AL91" i="18"/>
  <c r="AU91" i="18" s="1"/>
  <c r="AS37" i="18"/>
  <c r="AL37" i="18"/>
  <c r="AU37" i="18" s="1"/>
  <c r="AS80" i="18"/>
  <c r="AL80" i="18"/>
  <c r="AU80" i="18" s="1"/>
  <c r="AR92" i="85"/>
  <c r="AJ6" i="18"/>
  <c r="AK6" i="18"/>
  <c r="AT6" i="18" s="1"/>
  <c r="AS43" i="18"/>
  <c r="AL43" i="18"/>
  <c r="AU43" i="18" s="1"/>
  <c r="AS50" i="18"/>
  <c r="AL50" i="18"/>
  <c r="AU50" i="18" s="1"/>
  <c r="AS68" i="18"/>
  <c r="AL68" i="18"/>
  <c r="AU68" i="18" s="1"/>
  <c r="Y91" i="94"/>
  <c r="X91" i="94"/>
  <c r="AR91" i="50"/>
  <c r="AS10" i="18"/>
  <c r="AL10" i="18"/>
  <c r="AU10" i="18" s="1"/>
  <c r="AS64" i="18"/>
  <c r="AL64" i="18"/>
  <c r="AU64" i="18" s="1"/>
  <c r="AI98" i="18"/>
  <c r="AN98" i="18"/>
  <c r="AN100" i="18" s="1"/>
  <c r="AS65" i="18"/>
  <c r="AL65" i="18"/>
  <c r="AU65" i="18" s="1"/>
  <c r="AS3" i="18"/>
  <c r="AL3" i="18"/>
  <c r="AU3" i="18" s="1"/>
  <c r="AS24" i="18"/>
  <c r="AL24" i="18"/>
  <c r="AU24" i="18" s="1"/>
  <c r="AS42" i="18"/>
  <c r="AL42" i="18"/>
  <c r="AU42" i="18" s="1"/>
  <c r="AS78" i="18"/>
  <c r="AL78" i="18"/>
  <c r="AU78" i="18" s="1"/>
  <c r="AS95" i="18"/>
  <c r="AL95" i="18"/>
  <c r="AU95" i="18" s="1"/>
  <c r="Y93" i="35"/>
  <c r="X93" i="35"/>
  <c r="W94" i="48" l="1"/>
  <c r="AG93" i="48"/>
  <c r="AP93" i="48" s="1"/>
  <c r="AF93" i="48"/>
  <c r="AO93" i="48" s="1"/>
  <c r="AE93" i="48"/>
  <c r="AE94" i="42"/>
  <c r="W95" i="42"/>
  <c r="AG94" i="42"/>
  <c r="AP94" i="42" s="1"/>
  <c r="AF94" i="42"/>
  <c r="AO94" i="42" s="1"/>
  <c r="AJ76" i="10"/>
  <c r="AK76" i="10"/>
  <c r="AT76" i="10" s="1"/>
  <c r="AK46" i="10"/>
  <c r="AT46" i="10" s="1"/>
  <c r="AJ46" i="10"/>
  <c r="AR98" i="18"/>
  <c r="AR100" i="18" s="1"/>
  <c r="AL98" i="18"/>
  <c r="AU98" i="18" s="1"/>
  <c r="AF94" i="98"/>
  <c r="AO94" i="98" s="1"/>
  <c r="AG94" i="98"/>
  <c r="AP94" i="98" s="1"/>
  <c r="W95" i="98"/>
  <c r="AE94" i="98"/>
  <c r="AI98" i="10"/>
  <c r="AN98" i="10"/>
  <c r="AN100" i="10" s="1"/>
  <c r="AS5" i="18"/>
  <c r="AL5" i="18"/>
  <c r="AU5" i="18" s="1"/>
  <c r="AJ92" i="10"/>
  <c r="AK92" i="10"/>
  <c r="AT92" i="10" s="1"/>
  <c r="AK86" i="10"/>
  <c r="AT86" i="10" s="1"/>
  <c r="AJ86" i="10"/>
  <c r="AK80" i="10"/>
  <c r="AT80" i="10" s="1"/>
  <c r="AJ80" i="10"/>
  <c r="AJ74" i="10"/>
  <c r="AK74" i="10"/>
  <c r="AT74" i="10" s="1"/>
  <c r="AJ68" i="10"/>
  <c r="AK68" i="10"/>
  <c r="AT68" i="10" s="1"/>
  <c r="AK62" i="10"/>
  <c r="AT62" i="10" s="1"/>
  <c r="AJ62" i="10"/>
  <c r="AK56" i="10"/>
  <c r="AT56" i="10" s="1"/>
  <c r="AJ56" i="10"/>
  <c r="AK50" i="10"/>
  <c r="AT50" i="10" s="1"/>
  <c r="AJ50" i="10"/>
  <c r="AK44" i="10"/>
  <c r="AT44" i="10" s="1"/>
  <c r="AJ44" i="10"/>
  <c r="AJ38" i="10"/>
  <c r="AK38" i="10"/>
  <c r="AT38" i="10" s="1"/>
  <c r="AK32" i="10"/>
  <c r="AT32" i="10" s="1"/>
  <c r="AJ32" i="10"/>
  <c r="AJ26" i="10"/>
  <c r="AK26" i="10"/>
  <c r="AT26" i="10" s="1"/>
  <c r="AK20" i="10"/>
  <c r="AT20" i="10" s="1"/>
  <c r="AJ20" i="10"/>
  <c r="AJ14" i="10"/>
  <c r="AK14" i="10"/>
  <c r="AT14" i="10" s="1"/>
  <c r="AJ8" i="10"/>
  <c r="AK8" i="10"/>
  <c r="AT8" i="10" s="1"/>
  <c r="AH94" i="90"/>
  <c r="AQ94" i="90" s="1"/>
  <c r="AJ88" i="10"/>
  <c r="AK88" i="10"/>
  <c r="AT88" i="10" s="1"/>
  <c r="AJ64" i="10"/>
  <c r="AK64" i="10"/>
  <c r="AT64" i="10" s="1"/>
  <c r="AK22" i="10"/>
  <c r="AT22" i="10" s="1"/>
  <c r="AJ22" i="10"/>
  <c r="AH91" i="94"/>
  <c r="AQ91" i="94" s="1"/>
  <c r="AR92" i="35"/>
  <c r="AJ98" i="10"/>
  <c r="AS98" i="10" s="1"/>
  <c r="AK98" i="10"/>
  <c r="AT98" i="10" s="1"/>
  <c r="AJ91" i="10"/>
  <c r="AK91" i="10"/>
  <c r="AT91" i="10" s="1"/>
  <c r="AJ85" i="10"/>
  <c r="AK85" i="10"/>
  <c r="AT85" i="10" s="1"/>
  <c r="AK79" i="10"/>
  <c r="AT79" i="10" s="1"/>
  <c r="AJ79" i="10"/>
  <c r="AJ73" i="10"/>
  <c r="AK73" i="10"/>
  <c r="AT73" i="10" s="1"/>
  <c r="AK67" i="10"/>
  <c r="AT67" i="10" s="1"/>
  <c r="AJ67" i="10"/>
  <c r="AK61" i="10"/>
  <c r="AT61" i="10" s="1"/>
  <c r="AJ61" i="10"/>
  <c r="AJ55" i="10"/>
  <c r="AK55" i="10"/>
  <c r="AT55" i="10" s="1"/>
  <c r="AK49" i="10"/>
  <c r="AT49" i="10" s="1"/>
  <c r="AJ49" i="10"/>
  <c r="AJ43" i="10"/>
  <c r="AK43" i="10"/>
  <c r="AT43" i="10" s="1"/>
  <c r="AK37" i="10"/>
  <c r="AT37" i="10" s="1"/>
  <c r="AJ37" i="10"/>
  <c r="AJ31" i="10"/>
  <c r="AK31" i="10"/>
  <c r="AT31" i="10" s="1"/>
  <c r="AJ25" i="10"/>
  <c r="AK25" i="10"/>
  <c r="AT25" i="10" s="1"/>
  <c r="AJ19" i="10"/>
  <c r="AK19" i="10"/>
  <c r="AT19" i="10" s="1"/>
  <c r="AK13" i="10"/>
  <c r="AT13" i="10" s="1"/>
  <c r="AJ13" i="10"/>
  <c r="AK7" i="10"/>
  <c r="AT7" i="10" s="1"/>
  <c r="AJ7" i="10"/>
  <c r="AR93" i="90"/>
  <c r="AR93" i="42"/>
  <c r="AF94" i="90"/>
  <c r="AO94" i="90" s="1"/>
  <c r="AE94" i="90"/>
  <c r="W95" i="90"/>
  <c r="AG94" i="90"/>
  <c r="AP94" i="90" s="1"/>
  <c r="AK70" i="10"/>
  <c r="AT70" i="10" s="1"/>
  <c r="AJ70" i="10"/>
  <c r="AK52" i="10"/>
  <c r="AT52" i="10" s="1"/>
  <c r="AJ52" i="10"/>
  <c r="AK28" i="10"/>
  <c r="AT28" i="10" s="1"/>
  <c r="AJ28" i="10"/>
  <c r="W94" i="85"/>
  <c r="AG93" i="85"/>
  <c r="AP93" i="85" s="1"/>
  <c r="AE93" i="85"/>
  <c r="AF93" i="85"/>
  <c r="AO93" i="85" s="1"/>
  <c r="AH93" i="35"/>
  <c r="AQ93" i="35" s="1"/>
  <c r="Z91" i="94"/>
  <c r="AS8" i="18"/>
  <c r="AL8" i="18"/>
  <c r="AU8" i="18" s="1"/>
  <c r="AK95" i="10"/>
  <c r="AT95" i="10" s="1"/>
  <c r="AJ95" i="10"/>
  <c r="AJ90" i="10"/>
  <c r="AK90" i="10"/>
  <c r="AT90" i="10" s="1"/>
  <c r="AK84" i="10"/>
  <c r="AT84" i="10" s="1"/>
  <c r="AJ84" i="10"/>
  <c r="AJ78" i="10"/>
  <c r="AK78" i="10"/>
  <c r="AT78" i="10" s="1"/>
  <c r="AK72" i="10"/>
  <c r="AT72" i="10" s="1"/>
  <c r="AJ72" i="10"/>
  <c r="AJ66" i="10"/>
  <c r="AK66" i="10"/>
  <c r="AT66" i="10" s="1"/>
  <c r="AK60" i="10"/>
  <c r="AT60" i="10" s="1"/>
  <c r="AJ60" i="10"/>
  <c r="AJ54" i="10"/>
  <c r="AK54" i="10"/>
  <c r="AT54" i="10" s="1"/>
  <c r="AK48" i="10"/>
  <c r="AT48" i="10" s="1"/>
  <c r="AJ48" i="10"/>
  <c r="AK42" i="10"/>
  <c r="AT42" i="10" s="1"/>
  <c r="AJ42" i="10"/>
  <c r="AK36" i="10"/>
  <c r="AT36" i="10" s="1"/>
  <c r="AJ36" i="10"/>
  <c r="AK30" i="10"/>
  <c r="AT30" i="10" s="1"/>
  <c r="AJ30" i="10"/>
  <c r="AJ24" i="10"/>
  <c r="AK24" i="10"/>
  <c r="AT24" i="10" s="1"/>
  <c r="AK18" i="10"/>
  <c r="AT18" i="10" s="1"/>
  <c r="AJ18" i="10"/>
  <c r="AJ12" i="10"/>
  <c r="AK12" i="10"/>
  <c r="AT12" i="10" s="1"/>
  <c r="AB4" i="10"/>
  <c r="AJ3" i="10"/>
  <c r="Y95" i="82"/>
  <c r="X95" i="82"/>
  <c r="AH94" i="42"/>
  <c r="AQ94" i="42" s="1"/>
  <c r="AR90" i="94"/>
  <c r="X93" i="50"/>
  <c r="Y93" i="50"/>
  <c r="Z93" i="50"/>
  <c r="AK82" i="10"/>
  <c r="AT82" i="10" s="1"/>
  <c r="AJ82" i="10"/>
  <c r="AK58" i="10"/>
  <c r="AT58" i="10" s="1"/>
  <c r="AJ58" i="10"/>
  <c r="AJ34" i="10"/>
  <c r="AK34" i="10"/>
  <c r="AT34" i="10" s="1"/>
  <c r="AS6" i="18"/>
  <c r="AL6" i="18"/>
  <c r="AU6" i="18" s="1"/>
  <c r="Z93" i="35"/>
  <c r="AJ96" i="10"/>
  <c r="AK96" i="10"/>
  <c r="AT96" i="10" s="1"/>
  <c r="AJ89" i="10"/>
  <c r="AK89" i="10"/>
  <c r="AT89" i="10" s="1"/>
  <c r="AK83" i="10"/>
  <c r="AT83" i="10" s="1"/>
  <c r="AJ83" i="10"/>
  <c r="AJ77" i="10"/>
  <c r="AK77" i="10"/>
  <c r="AT77" i="10" s="1"/>
  <c r="AJ71" i="10"/>
  <c r="AK71" i="10"/>
  <c r="AT71" i="10" s="1"/>
  <c r="AK65" i="10"/>
  <c r="AT65" i="10" s="1"/>
  <c r="AJ65" i="10"/>
  <c r="AK59" i="10"/>
  <c r="AT59" i="10" s="1"/>
  <c r="AJ59" i="10"/>
  <c r="AK53" i="10"/>
  <c r="AT53" i="10" s="1"/>
  <c r="AJ53" i="10"/>
  <c r="AJ47" i="10"/>
  <c r="AK47" i="10"/>
  <c r="AT47" i="10" s="1"/>
  <c r="AK41" i="10"/>
  <c r="AT41" i="10" s="1"/>
  <c r="AJ41" i="10"/>
  <c r="AJ35" i="10"/>
  <c r="AK35" i="10"/>
  <c r="AT35" i="10" s="1"/>
  <c r="AK29" i="10"/>
  <c r="AT29" i="10" s="1"/>
  <c r="AJ29" i="10"/>
  <c r="AK23" i="10"/>
  <c r="AT23" i="10" s="1"/>
  <c r="AJ23" i="10"/>
  <c r="AK17" i="10"/>
  <c r="AT17" i="10" s="1"/>
  <c r="AJ17" i="10"/>
  <c r="AK11" i="10"/>
  <c r="AT11" i="10" s="1"/>
  <c r="AJ11" i="10"/>
  <c r="AJ6" i="10"/>
  <c r="AK6" i="10"/>
  <c r="AT6" i="10" s="1"/>
  <c r="AT100" i="18"/>
  <c r="AJ16" i="10"/>
  <c r="AK16" i="10"/>
  <c r="AT16" i="10" s="1"/>
  <c r="AJ10" i="10"/>
  <c r="AK10" i="10"/>
  <c r="AT10" i="10" s="1"/>
  <c r="AK97" i="10"/>
  <c r="AT97" i="10" s="1"/>
  <c r="AJ97" i="10"/>
  <c r="AR92" i="48"/>
  <c r="AI94" i="82"/>
  <c r="AN94" i="82"/>
  <c r="AL4" i="18"/>
  <c r="AU4" i="18" s="1"/>
  <c r="AU100" i="18" s="1"/>
  <c r="C11" i="18" s="1"/>
  <c r="AS4" i="18"/>
  <c r="AS100" i="18" s="1"/>
  <c r="AI92" i="50"/>
  <c r="AP92" i="50"/>
  <c r="W92" i="102"/>
  <c r="AG91" i="102"/>
  <c r="AP91" i="102" s="1"/>
  <c r="AF91" i="102"/>
  <c r="AO91" i="102" s="1"/>
  <c r="AE91" i="102"/>
  <c r="AJ94" i="10"/>
  <c r="AK94" i="10"/>
  <c r="AT94" i="10" s="1"/>
  <c r="AJ40" i="10"/>
  <c r="AK40" i="10"/>
  <c r="AT40" i="10" s="1"/>
  <c r="AK93" i="10"/>
  <c r="AT93" i="10" s="1"/>
  <c r="AJ93" i="10"/>
  <c r="AK87" i="10"/>
  <c r="AT87" i="10" s="1"/>
  <c r="AJ87" i="10"/>
  <c r="AK81" i="10"/>
  <c r="AT81" i="10" s="1"/>
  <c r="AJ81" i="10"/>
  <c r="AK75" i="10"/>
  <c r="AT75" i="10" s="1"/>
  <c r="AJ75" i="10"/>
  <c r="AK69" i="10"/>
  <c r="AT69" i="10" s="1"/>
  <c r="AJ69" i="10"/>
  <c r="AK63" i="10"/>
  <c r="AT63" i="10" s="1"/>
  <c r="AJ63" i="10"/>
  <c r="AK57" i="10"/>
  <c r="AT57" i="10" s="1"/>
  <c r="AJ57" i="10"/>
  <c r="AK51" i="10"/>
  <c r="AT51" i="10" s="1"/>
  <c r="AJ51" i="10"/>
  <c r="AK45" i="10"/>
  <c r="AT45" i="10" s="1"/>
  <c r="AJ45" i="10"/>
  <c r="AJ39" i="10"/>
  <c r="AK39" i="10"/>
  <c r="AT39" i="10" s="1"/>
  <c r="AJ33" i="10"/>
  <c r="AK33" i="10"/>
  <c r="AT33" i="10" s="1"/>
  <c r="AK27" i="10"/>
  <c r="AT27" i="10" s="1"/>
  <c r="AJ27" i="10"/>
  <c r="AK21" i="10"/>
  <c r="AT21" i="10" s="1"/>
  <c r="AJ21" i="10"/>
  <c r="AJ15" i="10"/>
  <c r="AK15" i="10"/>
  <c r="AT15" i="10" s="1"/>
  <c r="AK9" i="10"/>
  <c r="AT9" i="10" s="1"/>
  <c r="AJ9" i="10"/>
  <c r="AJ5" i="10"/>
  <c r="AK5" i="10"/>
  <c r="AT5" i="10" s="1"/>
  <c r="AS7" i="18"/>
  <c r="AL7" i="18"/>
  <c r="AU7" i="18" s="1"/>
  <c r="AH93" i="48"/>
  <c r="AQ93" i="48" s="1"/>
  <c r="AS39" i="10" l="1"/>
  <c r="AL39" i="10"/>
  <c r="AU39" i="10" s="1"/>
  <c r="AS35" i="10"/>
  <c r="AL35" i="10"/>
  <c r="AU35" i="10" s="1"/>
  <c r="AS71" i="10"/>
  <c r="AL71" i="10"/>
  <c r="AU71" i="10" s="1"/>
  <c r="AS89" i="10"/>
  <c r="AL89" i="10"/>
  <c r="AU89" i="10" s="1"/>
  <c r="AF93" i="50"/>
  <c r="AO93" i="50" s="1"/>
  <c r="AG93" i="50"/>
  <c r="AP93" i="50" s="1"/>
  <c r="W94" i="50"/>
  <c r="AE93" i="50"/>
  <c r="AS54" i="10"/>
  <c r="AL54" i="10"/>
  <c r="AU54" i="10" s="1"/>
  <c r="AS90" i="10"/>
  <c r="AL90" i="10"/>
  <c r="AU90" i="10" s="1"/>
  <c r="AL37" i="10"/>
  <c r="AU37" i="10" s="1"/>
  <c r="AS37" i="10"/>
  <c r="AS22" i="10"/>
  <c r="AL22" i="10"/>
  <c r="AU22" i="10" s="1"/>
  <c r="AS8" i="10"/>
  <c r="AL8" i="10"/>
  <c r="AU8" i="10" s="1"/>
  <c r="AS26" i="10"/>
  <c r="AL26" i="10"/>
  <c r="AU26" i="10" s="1"/>
  <c r="AI94" i="42"/>
  <c r="AN94" i="42"/>
  <c r="AS9" i="10"/>
  <c r="AL9" i="10"/>
  <c r="AU9" i="10" s="1"/>
  <c r="AS63" i="10"/>
  <c r="AL63" i="10"/>
  <c r="AU63" i="10" s="1"/>
  <c r="AS81" i="10"/>
  <c r="AL81" i="10"/>
  <c r="AU81" i="10" s="1"/>
  <c r="AS23" i="10"/>
  <c r="AL23" i="10"/>
  <c r="AU23" i="10" s="1"/>
  <c r="AS41" i="10"/>
  <c r="AL41" i="10"/>
  <c r="AU41" i="10" s="1"/>
  <c r="AS59" i="10"/>
  <c r="AL59" i="10"/>
  <c r="AU59" i="10" s="1"/>
  <c r="AS34" i="10"/>
  <c r="AL34" i="10"/>
  <c r="AU34" i="10" s="1"/>
  <c r="AS3" i="10"/>
  <c r="AL3" i="10"/>
  <c r="AU3" i="10" s="1"/>
  <c r="AS42" i="10"/>
  <c r="AL42" i="10"/>
  <c r="AU42" i="10" s="1"/>
  <c r="AS60" i="10"/>
  <c r="AL60" i="10"/>
  <c r="AU60" i="10" s="1"/>
  <c r="AS95" i="10"/>
  <c r="AL95" i="10"/>
  <c r="AU95" i="10" s="1"/>
  <c r="AS52" i="10"/>
  <c r="AL52" i="10"/>
  <c r="AU52" i="10" s="1"/>
  <c r="Y95" i="90"/>
  <c r="X95" i="90"/>
  <c r="AS19" i="10"/>
  <c r="AL19" i="10"/>
  <c r="AU19" i="10" s="1"/>
  <c r="AS55" i="10"/>
  <c r="AL55" i="10"/>
  <c r="AU55" i="10" s="1"/>
  <c r="AS73" i="10"/>
  <c r="AL73" i="10"/>
  <c r="AU73" i="10" s="1"/>
  <c r="AS91" i="10"/>
  <c r="AL91" i="10"/>
  <c r="AU91" i="10" s="1"/>
  <c r="AS32" i="10"/>
  <c r="AL32" i="10"/>
  <c r="AU32" i="10" s="1"/>
  <c r="AS50" i="10"/>
  <c r="AL50" i="10"/>
  <c r="AU50" i="10" s="1"/>
  <c r="AS86" i="10"/>
  <c r="AL86" i="10"/>
  <c r="AU86" i="10" s="1"/>
  <c r="AS76" i="10"/>
  <c r="AL76" i="10"/>
  <c r="AU76" i="10" s="1"/>
  <c r="AS5" i="10"/>
  <c r="AL5" i="10"/>
  <c r="AU5" i="10" s="1"/>
  <c r="AS97" i="10"/>
  <c r="AL97" i="10"/>
  <c r="AU97" i="10" s="1"/>
  <c r="AS6" i="10"/>
  <c r="AL6" i="10"/>
  <c r="AU6" i="10" s="1"/>
  <c r="AS77" i="10"/>
  <c r="AL77" i="10"/>
  <c r="AU77" i="10" s="1"/>
  <c r="AS96" i="10"/>
  <c r="AL96" i="10"/>
  <c r="AU96" i="10" s="1"/>
  <c r="AS58" i="10"/>
  <c r="AL58" i="10"/>
  <c r="AU58" i="10" s="1"/>
  <c r="AH93" i="50"/>
  <c r="AQ93" i="50" s="1"/>
  <c r="AJ4" i="10"/>
  <c r="AK4" i="10"/>
  <c r="AT4" i="10" s="1"/>
  <c r="AT100" i="10" s="1"/>
  <c r="AS24" i="10"/>
  <c r="AL24" i="10"/>
  <c r="AU24" i="10" s="1"/>
  <c r="AS78" i="10"/>
  <c r="AL78" i="10"/>
  <c r="AU78" i="10" s="1"/>
  <c r="AI93" i="85"/>
  <c r="AN93" i="85"/>
  <c r="AI94" i="90"/>
  <c r="AN94" i="90"/>
  <c r="AS7" i="10"/>
  <c r="AL7" i="10"/>
  <c r="AU7" i="10" s="1"/>
  <c r="AS61" i="10"/>
  <c r="AL61" i="10"/>
  <c r="AU61" i="10" s="1"/>
  <c r="AS79" i="10"/>
  <c r="AL79" i="10"/>
  <c r="AU79" i="10" s="1"/>
  <c r="AS14" i="10"/>
  <c r="AL14" i="10"/>
  <c r="AU14" i="10" s="1"/>
  <c r="AS68" i="10"/>
  <c r="AL68" i="10"/>
  <c r="AU68" i="10" s="1"/>
  <c r="AR98" i="10"/>
  <c r="AR100" i="10" s="1"/>
  <c r="AL98" i="10"/>
  <c r="AU98" i="10" s="1"/>
  <c r="AI93" i="48"/>
  <c r="AN93" i="48"/>
  <c r="AI91" i="102"/>
  <c r="AN91" i="102"/>
  <c r="AS27" i="10"/>
  <c r="AL27" i="10"/>
  <c r="AU27" i="10" s="1"/>
  <c r="Y92" i="102"/>
  <c r="Z92" i="102"/>
  <c r="X92" i="102"/>
  <c r="AS29" i="10"/>
  <c r="AL29" i="10"/>
  <c r="AU29" i="10" s="1"/>
  <c r="AS65" i="10"/>
  <c r="AL65" i="10"/>
  <c r="AU65" i="10" s="1"/>
  <c r="AS30" i="10"/>
  <c r="AL30" i="10"/>
  <c r="AU30" i="10" s="1"/>
  <c r="AS48" i="10"/>
  <c r="AL48" i="10"/>
  <c r="AU48" i="10" s="1"/>
  <c r="AS84" i="10"/>
  <c r="AL84" i="10"/>
  <c r="AU84" i="10" s="1"/>
  <c r="AS70" i="10"/>
  <c r="AL70" i="10"/>
  <c r="AU70" i="10" s="1"/>
  <c r="AS25" i="10"/>
  <c r="AL25" i="10"/>
  <c r="AU25" i="10" s="1"/>
  <c r="AS43" i="10"/>
  <c r="AL43" i="10"/>
  <c r="AU43" i="10" s="1"/>
  <c r="AS64" i="10"/>
  <c r="AL64" i="10"/>
  <c r="AU64" i="10" s="1"/>
  <c r="AS20" i="10"/>
  <c r="AL20" i="10"/>
  <c r="AU20" i="10" s="1"/>
  <c r="AS56" i="10"/>
  <c r="AL56" i="10"/>
  <c r="AU56" i="10" s="1"/>
  <c r="AS40" i="10"/>
  <c r="AL40" i="10"/>
  <c r="AU40" i="10" s="1"/>
  <c r="AS69" i="10"/>
  <c r="AL69" i="10"/>
  <c r="AU69" i="10" s="1"/>
  <c r="AS87" i="10"/>
  <c r="AL87" i="10"/>
  <c r="AU87" i="10" s="1"/>
  <c r="AR94" i="82"/>
  <c r="AS11" i="10"/>
  <c r="AL11" i="10"/>
  <c r="AU11" i="10" s="1"/>
  <c r="AE93" i="35"/>
  <c r="AG93" i="35"/>
  <c r="AP93" i="35" s="1"/>
  <c r="AF93" i="35"/>
  <c r="AO93" i="35" s="1"/>
  <c r="W94" i="35"/>
  <c r="AS15" i="10"/>
  <c r="AL15" i="10"/>
  <c r="AU15" i="10" s="1"/>
  <c r="AS33" i="10"/>
  <c r="AL33" i="10"/>
  <c r="AU33" i="10" s="1"/>
  <c r="AS94" i="10"/>
  <c r="AL94" i="10"/>
  <c r="AU94" i="10" s="1"/>
  <c r="AS47" i="10"/>
  <c r="AL47" i="10"/>
  <c r="AU47" i="10" s="1"/>
  <c r="AL82" i="10"/>
  <c r="AU82" i="10" s="1"/>
  <c r="AS82" i="10"/>
  <c r="AH95" i="82"/>
  <c r="AQ95" i="82" s="1"/>
  <c r="AS12" i="10"/>
  <c r="AL12" i="10"/>
  <c r="AU12" i="10" s="1"/>
  <c r="AS66" i="10"/>
  <c r="AL66" i="10"/>
  <c r="AU66" i="10" s="1"/>
  <c r="Y94" i="85"/>
  <c r="X94" i="85"/>
  <c r="Z94" i="85" s="1"/>
  <c r="AS13" i="10"/>
  <c r="AL13" i="10"/>
  <c r="AU13" i="10" s="1"/>
  <c r="AS49" i="10"/>
  <c r="AL49" i="10"/>
  <c r="AU49" i="10" s="1"/>
  <c r="AS67" i="10"/>
  <c r="AL67" i="10"/>
  <c r="AU67" i="10" s="1"/>
  <c r="AS38" i="10"/>
  <c r="AL38" i="10"/>
  <c r="AU38" i="10" s="1"/>
  <c r="AS74" i="10"/>
  <c r="AL74" i="10"/>
  <c r="AU74" i="10" s="1"/>
  <c r="AS92" i="10"/>
  <c r="AL92" i="10"/>
  <c r="AU92" i="10" s="1"/>
  <c r="AI94" i="98"/>
  <c r="AN94" i="98"/>
  <c r="AS46" i="10"/>
  <c r="AL46" i="10"/>
  <c r="AU46" i="10" s="1"/>
  <c r="AS45" i="10"/>
  <c r="AL45" i="10"/>
  <c r="AU45" i="10" s="1"/>
  <c r="AS51" i="10"/>
  <c r="AL51" i="10"/>
  <c r="AU51" i="10" s="1"/>
  <c r="AS10" i="10"/>
  <c r="AL10" i="10"/>
  <c r="AU10" i="10" s="1"/>
  <c r="AS83" i="10"/>
  <c r="AL83" i="10"/>
  <c r="AU83" i="10" s="1"/>
  <c r="AL21" i="10"/>
  <c r="AU21" i="10" s="1"/>
  <c r="AS21" i="10"/>
  <c r="AS57" i="10"/>
  <c r="AL57" i="10"/>
  <c r="AU57" i="10" s="1"/>
  <c r="AS75" i="10"/>
  <c r="AL75" i="10"/>
  <c r="AU75" i="10" s="1"/>
  <c r="AS93" i="10"/>
  <c r="AL93" i="10"/>
  <c r="AU93" i="10" s="1"/>
  <c r="AR92" i="50"/>
  <c r="AS16" i="10"/>
  <c r="AL16" i="10"/>
  <c r="AU16" i="10" s="1"/>
  <c r="AS17" i="10"/>
  <c r="AL17" i="10"/>
  <c r="AU17" i="10" s="1"/>
  <c r="AS53" i="10"/>
  <c r="AL53" i="10"/>
  <c r="AU53" i="10" s="1"/>
  <c r="Z95" i="82"/>
  <c r="AS18" i="10"/>
  <c r="AL18" i="10"/>
  <c r="AU18" i="10" s="1"/>
  <c r="AS36" i="10"/>
  <c r="AL36" i="10"/>
  <c r="AU36" i="10" s="1"/>
  <c r="AS72" i="10"/>
  <c r="AL72" i="10"/>
  <c r="AU72" i="10" s="1"/>
  <c r="AG91" i="94"/>
  <c r="AP91" i="94" s="1"/>
  <c r="W92" i="94"/>
  <c r="AF91" i="94"/>
  <c r="AE91" i="94"/>
  <c r="AN91" i="94" s="1"/>
  <c r="AS28" i="10"/>
  <c r="AL28" i="10"/>
  <c r="AU28" i="10" s="1"/>
  <c r="AS31" i="10"/>
  <c r="AL31" i="10"/>
  <c r="AU31" i="10" s="1"/>
  <c r="AS85" i="10"/>
  <c r="AL85" i="10"/>
  <c r="AU85" i="10" s="1"/>
  <c r="AS88" i="10"/>
  <c r="AL88" i="10"/>
  <c r="AU88" i="10" s="1"/>
  <c r="AS44" i="10"/>
  <c r="AL44" i="10"/>
  <c r="AU44" i="10" s="1"/>
  <c r="AS62" i="10"/>
  <c r="AL62" i="10"/>
  <c r="AU62" i="10" s="1"/>
  <c r="AS80" i="10"/>
  <c r="AL80" i="10"/>
  <c r="AU80" i="10" s="1"/>
  <c r="Y95" i="98"/>
  <c r="X95" i="98"/>
  <c r="Y95" i="42"/>
  <c r="X95" i="42"/>
  <c r="Y94" i="48"/>
  <c r="X94" i="48"/>
  <c r="AF94" i="85" l="1"/>
  <c r="AO94" i="85" s="1"/>
  <c r="AE94" i="85"/>
  <c r="AG94" i="85"/>
  <c r="AP94" i="85" s="1"/>
  <c r="W95" i="85"/>
  <c r="AR94" i="90"/>
  <c r="AH95" i="90"/>
  <c r="AQ95" i="90" s="1"/>
  <c r="AI93" i="50"/>
  <c r="AN93" i="50"/>
  <c r="AH94" i="48"/>
  <c r="AQ94" i="48" s="1"/>
  <c r="AI91" i="94"/>
  <c r="AO91" i="94"/>
  <c r="Z95" i="90"/>
  <c r="Y94" i="50"/>
  <c r="Z94" i="50"/>
  <c r="X94" i="50"/>
  <c r="AR94" i="98"/>
  <c r="Y94" i="35"/>
  <c r="X94" i="35"/>
  <c r="AH92" i="102"/>
  <c r="AQ92" i="102" s="1"/>
  <c r="AR91" i="102"/>
  <c r="AR93" i="85"/>
  <c r="AL4" i="10"/>
  <c r="AU4" i="10" s="1"/>
  <c r="AU100" i="10" s="1"/>
  <c r="C11" i="10" s="1"/>
  <c r="AS4" i="10"/>
  <c r="AS100" i="10" s="1"/>
  <c r="AH95" i="42"/>
  <c r="AQ95" i="42" s="1"/>
  <c r="W93" i="102"/>
  <c r="AF92" i="102"/>
  <c r="AO92" i="102" s="1"/>
  <c r="AG92" i="102"/>
  <c r="AP92" i="102" s="1"/>
  <c r="AE92" i="102"/>
  <c r="Z94" i="48"/>
  <c r="Y92" i="94"/>
  <c r="Z92" i="94"/>
  <c r="X92" i="94"/>
  <c r="Z95" i="42"/>
  <c r="AG95" i="82"/>
  <c r="AP95" i="82" s="1"/>
  <c r="AE95" i="82"/>
  <c r="W96" i="82"/>
  <c r="AF95" i="82"/>
  <c r="AO95" i="82" s="1"/>
  <c r="AR93" i="48"/>
  <c r="AR94" i="42"/>
  <c r="AH95" i="98"/>
  <c r="AQ95" i="98" s="1"/>
  <c r="Z95" i="98"/>
  <c r="AH94" i="85"/>
  <c r="AQ94" i="85" s="1"/>
  <c r="AI93" i="35"/>
  <c r="AN93" i="35"/>
  <c r="AE92" i="94" l="1"/>
  <c r="W93" i="94"/>
  <c r="AG92" i="94"/>
  <c r="AP92" i="94" s="1"/>
  <c r="AF92" i="94"/>
  <c r="AO92" i="94" s="1"/>
  <c r="AH94" i="35"/>
  <c r="AQ94" i="35" s="1"/>
  <c r="W95" i="50"/>
  <c r="AF94" i="50"/>
  <c r="AO94" i="50" s="1"/>
  <c r="AE94" i="50"/>
  <c r="AN94" i="50" s="1"/>
  <c r="AG94" i="50"/>
  <c r="AR93" i="35"/>
  <c r="W96" i="98"/>
  <c r="AF95" i="98"/>
  <c r="AO95" i="98" s="1"/>
  <c r="AG95" i="98"/>
  <c r="AP95" i="98" s="1"/>
  <c r="AE95" i="98"/>
  <c r="Y96" i="82"/>
  <c r="Z96" i="82" s="1"/>
  <c r="X96" i="82"/>
  <c r="Y93" i="102"/>
  <c r="X93" i="102"/>
  <c r="Z94" i="35"/>
  <c r="W96" i="90"/>
  <c r="AG95" i="90"/>
  <c r="AP95" i="90" s="1"/>
  <c r="AE95" i="90"/>
  <c r="AF95" i="90"/>
  <c r="AO95" i="90" s="1"/>
  <c r="Y95" i="85"/>
  <c r="Z95" i="85" s="1"/>
  <c r="X95" i="85"/>
  <c r="AI95" i="82"/>
  <c r="AN95" i="82"/>
  <c r="AE95" i="42"/>
  <c r="AN95" i="42" s="1"/>
  <c r="AF95" i="42"/>
  <c r="AO95" i="42" s="1"/>
  <c r="AG95" i="42"/>
  <c r="W96" i="42"/>
  <c r="AI92" i="102"/>
  <c r="AN92" i="102"/>
  <c r="AR91" i="94"/>
  <c r="AI94" i="85"/>
  <c r="AN94" i="85"/>
  <c r="W95" i="48"/>
  <c r="AF94" i="48"/>
  <c r="AO94" i="48" s="1"/>
  <c r="AE94" i="48"/>
  <c r="AG94" i="48"/>
  <c r="AP94" i="48" s="1"/>
  <c r="AH92" i="94"/>
  <c r="AQ92" i="94" s="1"/>
  <c r="AH94" i="50"/>
  <c r="AQ94" i="50" s="1"/>
  <c r="AR93" i="50"/>
  <c r="W96" i="85" l="1"/>
  <c r="AG95" i="85"/>
  <c r="AP95" i="85" s="1"/>
  <c r="AF95" i="85"/>
  <c r="AO95" i="85" s="1"/>
  <c r="AE95" i="85"/>
  <c r="AE96" i="82"/>
  <c r="AG96" i="82"/>
  <c r="AP96" i="82" s="1"/>
  <c r="AF96" i="82"/>
  <c r="AO96" i="82" s="1"/>
  <c r="W97" i="82"/>
  <c r="AI95" i="42"/>
  <c r="AP95" i="42"/>
  <c r="Y96" i="90"/>
  <c r="X96" i="90"/>
  <c r="Y96" i="98"/>
  <c r="Z96" i="98"/>
  <c r="X96" i="98"/>
  <c r="AI94" i="48"/>
  <c r="AN94" i="48"/>
  <c r="AE94" i="35"/>
  <c r="AF94" i="35"/>
  <c r="AO94" i="35" s="1"/>
  <c r="AG94" i="35"/>
  <c r="AP94" i="35" s="1"/>
  <c r="W95" i="35"/>
  <c r="Y95" i="50"/>
  <c r="X95" i="50"/>
  <c r="AH93" i="102"/>
  <c r="AQ93" i="102" s="1"/>
  <c r="Z93" i="102"/>
  <c r="AI95" i="98"/>
  <c r="AN95" i="98"/>
  <c r="Y95" i="48"/>
  <c r="X95" i="48"/>
  <c r="Z95" i="48" s="1"/>
  <c r="AR95" i="82"/>
  <c r="AI95" i="90"/>
  <c r="AN95" i="90"/>
  <c r="AI94" i="50"/>
  <c r="AP94" i="50"/>
  <c r="Y93" i="94"/>
  <c r="X93" i="94"/>
  <c r="AR92" i="102"/>
  <c r="AR94" i="85"/>
  <c r="Y96" i="42"/>
  <c r="X96" i="42"/>
  <c r="AH95" i="85"/>
  <c r="AQ95" i="85" s="1"/>
  <c r="AH96" i="82"/>
  <c r="AQ96" i="82" s="1"/>
  <c r="AI92" i="94"/>
  <c r="AN92" i="94"/>
  <c r="AG95" i="48" l="1"/>
  <c r="AP95" i="48" s="1"/>
  <c r="W96" i="48"/>
  <c r="AE95" i="48"/>
  <c r="AF95" i="48"/>
  <c r="AO95" i="48" s="1"/>
  <c r="AH93" i="94"/>
  <c r="AQ93" i="94" s="1"/>
  <c r="AR95" i="90"/>
  <c r="Y95" i="35"/>
  <c r="X95" i="35"/>
  <c r="AH96" i="98"/>
  <c r="AQ96" i="98" s="1"/>
  <c r="AI96" i="82"/>
  <c r="AN96" i="82"/>
  <c r="Z93" i="94"/>
  <c r="AR95" i="98"/>
  <c r="AG96" i="98"/>
  <c r="AP96" i="98" s="1"/>
  <c r="W97" i="98"/>
  <c r="AF96" i="98"/>
  <c r="AO96" i="98" s="1"/>
  <c r="AE96" i="98"/>
  <c r="AR95" i="42"/>
  <c r="Z96" i="42"/>
  <c r="AH96" i="42"/>
  <c r="AQ96" i="42" s="1"/>
  <c r="AF93" i="102"/>
  <c r="AO93" i="102" s="1"/>
  <c r="W94" i="102"/>
  <c r="AG93" i="102"/>
  <c r="AP93" i="102" s="1"/>
  <c r="AE93" i="102"/>
  <c r="AH95" i="50"/>
  <c r="AQ95" i="50" s="1"/>
  <c r="AI95" i="85"/>
  <c r="AN95" i="85"/>
  <c r="Z95" i="50"/>
  <c r="AI94" i="35"/>
  <c r="AN94" i="35"/>
  <c r="AH96" i="90"/>
  <c r="AQ96" i="90" s="1"/>
  <c r="Y97" i="82"/>
  <c r="Z97" i="82"/>
  <c r="X97" i="82"/>
  <c r="AR92" i="94"/>
  <c r="AR94" i="50"/>
  <c r="Z96" i="90"/>
  <c r="AH95" i="48"/>
  <c r="AQ95" i="48" s="1"/>
  <c r="AR94" i="48"/>
  <c r="Y96" i="85"/>
  <c r="X96" i="85"/>
  <c r="AI93" i="102" l="1"/>
  <c r="AN93" i="102"/>
  <c r="AI96" i="98"/>
  <c r="AN96" i="98"/>
  <c r="W94" i="94"/>
  <c r="AF93" i="94"/>
  <c r="AO93" i="94" s="1"/>
  <c r="AE93" i="94"/>
  <c r="AG93" i="94"/>
  <c r="AP93" i="94" s="1"/>
  <c r="AR94" i="35"/>
  <c r="Y94" i="102"/>
  <c r="X94" i="102"/>
  <c r="AF97" i="82"/>
  <c r="AO97" i="82" s="1"/>
  <c r="W98" i="82"/>
  <c r="AE97" i="82"/>
  <c r="AG97" i="82"/>
  <c r="AP97" i="82" s="1"/>
  <c r="AF96" i="42"/>
  <c r="AO96" i="42" s="1"/>
  <c r="AG96" i="42"/>
  <c r="AP96" i="42" s="1"/>
  <c r="AE96" i="42"/>
  <c r="W97" i="42"/>
  <c r="Y97" i="98"/>
  <c r="X97" i="98"/>
  <c r="AR96" i="82"/>
  <c r="AH95" i="35"/>
  <c r="AQ95" i="35" s="1"/>
  <c r="AI95" i="48"/>
  <c r="AN95" i="48"/>
  <c r="AG96" i="90"/>
  <c r="AP96" i="90" s="1"/>
  <c r="AF96" i="90"/>
  <c r="AO96" i="90" s="1"/>
  <c r="AE96" i="90"/>
  <c r="W97" i="90"/>
  <c r="AH96" i="85"/>
  <c r="AQ96" i="85" s="1"/>
  <c r="Z96" i="85"/>
  <c r="AE95" i="50"/>
  <c r="AF95" i="50"/>
  <c r="AO95" i="50" s="1"/>
  <c r="W96" i="50"/>
  <c r="AG95" i="50"/>
  <c r="AP95" i="50" s="1"/>
  <c r="Z95" i="35"/>
  <c r="Y96" i="48"/>
  <c r="Z96" i="48" s="1"/>
  <c r="X96" i="48"/>
  <c r="AH97" i="82"/>
  <c r="AQ97" i="82" s="1"/>
  <c r="AR95" i="85"/>
  <c r="AF96" i="48" l="1"/>
  <c r="AO96" i="48" s="1"/>
  <c r="W97" i="48"/>
  <c r="AG96" i="48"/>
  <c r="AP96" i="48" s="1"/>
  <c r="AE96" i="48"/>
  <c r="AI95" i="50"/>
  <c r="AN95" i="50"/>
  <c r="AG96" i="85"/>
  <c r="AP96" i="85" s="1"/>
  <c r="AF96" i="85"/>
  <c r="AO96" i="85" s="1"/>
  <c r="W97" i="85"/>
  <c r="AE96" i="85"/>
  <c r="AR95" i="48"/>
  <c r="Y97" i="42"/>
  <c r="X97" i="42"/>
  <c r="AI97" i="82"/>
  <c r="AN97" i="82"/>
  <c r="Y94" i="94"/>
  <c r="X94" i="94"/>
  <c r="Y97" i="90"/>
  <c r="Z97" i="90"/>
  <c r="X97" i="90"/>
  <c r="AI96" i="42"/>
  <c r="AN96" i="42"/>
  <c r="Y98" i="82"/>
  <c r="X98" i="82"/>
  <c r="AH97" i="98"/>
  <c r="AQ97" i="98" s="1"/>
  <c r="AR96" i="98"/>
  <c r="AI96" i="90"/>
  <c r="AN96" i="90"/>
  <c r="AH96" i="48"/>
  <c r="AQ96" i="48" s="1"/>
  <c r="Y96" i="50"/>
  <c r="X96" i="50"/>
  <c r="Z96" i="50" s="1"/>
  <c r="Z97" i="98"/>
  <c r="AH94" i="102"/>
  <c r="AQ94" i="102" s="1"/>
  <c r="AE95" i="35"/>
  <c r="W96" i="35"/>
  <c r="AF95" i="35"/>
  <c r="AO95" i="35" s="1"/>
  <c r="AG95" i="35"/>
  <c r="AP95" i="35" s="1"/>
  <c r="Z94" i="102"/>
  <c r="AI93" i="94"/>
  <c r="AN93" i="94"/>
  <c r="AR93" i="102"/>
  <c r="AG96" i="50" l="1"/>
  <c r="AP96" i="50" s="1"/>
  <c r="W97" i="50"/>
  <c r="AF96" i="50"/>
  <c r="AO96" i="50" s="1"/>
  <c r="AE96" i="50"/>
  <c r="AH98" i="82"/>
  <c r="AQ98" i="82" s="1"/>
  <c r="AQ100" i="82" s="1"/>
  <c r="AZ3" i="82"/>
  <c r="AX10" i="82" s="1"/>
  <c r="S10" i="82" s="1"/>
  <c r="AC10" i="82" s="1"/>
  <c r="AB11" i="82" s="1"/>
  <c r="AX7" i="82"/>
  <c r="S7" i="82" s="1"/>
  <c r="AC7" i="82" s="1"/>
  <c r="AB8" i="82" s="1"/>
  <c r="AX8" i="82"/>
  <c r="S8" i="82" s="1"/>
  <c r="AC8" i="82" s="1"/>
  <c r="AB9" i="82" s="1"/>
  <c r="AX9" i="82"/>
  <c r="S9" i="82" s="1"/>
  <c r="AC9" i="82" s="1"/>
  <c r="AB10" i="82" s="1"/>
  <c r="AX11" i="82"/>
  <c r="S11" i="82" s="1"/>
  <c r="AC11" i="82" s="1"/>
  <c r="AB12" i="82" s="1"/>
  <c r="AX12" i="82"/>
  <c r="S12" i="82" s="1"/>
  <c r="AC12" i="82" s="1"/>
  <c r="AB13" i="82" s="1"/>
  <c r="AX13" i="82"/>
  <c r="S13" i="82" s="1"/>
  <c r="AC13" i="82" s="1"/>
  <c r="AB14" i="82" s="1"/>
  <c r="AX14" i="82"/>
  <c r="S14" i="82" s="1"/>
  <c r="AC14" i="82" s="1"/>
  <c r="AB15" i="82" s="1"/>
  <c r="AX15" i="82"/>
  <c r="S15" i="82" s="1"/>
  <c r="AC15" i="82" s="1"/>
  <c r="AB16" i="82" s="1"/>
  <c r="AX16" i="82"/>
  <c r="S16" i="82" s="1"/>
  <c r="AC16" i="82" s="1"/>
  <c r="AB17" i="82" s="1"/>
  <c r="AX17" i="82"/>
  <c r="S17" i="82" s="1"/>
  <c r="AC17" i="82" s="1"/>
  <c r="AB18" i="82" s="1"/>
  <c r="AX18" i="82"/>
  <c r="S18" i="82" s="1"/>
  <c r="AC18" i="82" s="1"/>
  <c r="AB19" i="82" s="1"/>
  <c r="AX19" i="82"/>
  <c r="S19" i="82" s="1"/>
  <c r="AC19" i="82" s="1"/>
  <c r="AB20" i="82" s="1"/>
  <c r="AX20" i="82"/>
  <c r="S20" i="82" s="1"/>
  <c r="AC20" i="82" s="1"/>
  <c r="AB21" i="82" s="1"/>
  <c r="AX21" i="82"/>
  <c r="S21" i="82" s="1"/>
  <c r="AC21" i="82" s="1"/>
  <c r="AB22" i="82" s="1"/>
  <c r="AX22" i="82"/>
  <c r="S22" i="82" s="1"/>
  <c r="AC22" i="82" s="1"/>
  <c r="AB23" i="82" s="1"/>
  <c r="AX23" i="82"/>
  <c r="S23" i="82" s="1"/>
  <c r="AC23" i="82" s="1"/>
  <c r="AB24" i="82" s="1"/>
  <c r="AX24" i="82"/>
  <c r="S24" i="82" s="1"/>
  <c r="AC24" i="82" s="1"/>
  <c r="AB25" i="82" s="1"/>
  <c r="AX25" i="82"/>
  <c r="S25" i="82" s="1"/>
  <c r="AC25" i="82" s="1"/>
  <c r="AB26" i="82" s="1"/>
  <c r="AX26" i="82"/>
  <c r="S26" i="82" s="1"/>
  <c r="AC26" i="82" s="1"/>
  <c r="AB27" i="82" s="1"/>
  <c r="AX27" i="82"/>
  <c r="S27" i="82" s="1"/>
  <c r="AC27" i="82" s="1"/>
  <c r="AB28" i="82" s="1"/>
  <c r="AX28" i="82"/>
  <c r="S28" i="82" s="1"/>
  <c r="AC28" i="82" s="1"/>
  <c r="AB29" i="82" s="1"/>
  <c r="AX29" i="82"/>
  <c r="S29" i="82" s="1"/>
  <c r="AC29" i="82" s="1"/>
  <c r="AB30" i="82" s="1"/>
  <c r="AX30" i="82"/>
  <c r="S30" i="82" s="1"/>
  <c r="AC30" i="82" s="1"/>
  <c r="AB31" i="82" s="1"/>
  <c r="AX31" i="82"/>
  <c r="S31" i="82" s="1"/>
  <c r="AC31" i="82" s="1"/>
  <c r="AB32" i="82" s="1"/>
  <c r="AX32" i="82"/>
  <c r="S32" i="82" s="1"/>
  <c r="AC32" i="82" s="1"/>
  <c r="AB33" i="82" s="1"/>
  <c r="AX33" i="82"/>
  <c r="S33" i="82" s="1"/>
  <c r="AC33" i="82" s="1"/>
  <c r="AB34" i="82" s="1"/>
  <c r="AX34" i="82"/>
  <c r="S34" i="82" s="1"/>
  <c r="AC34" i="82" s="1"/>
  <c r="AB35" i="82" s="1"/>
  <c r="AX35" i="82"/>
  <c r="S35" i="82" s="1"/>
  <c r="AC35" i="82" s="1"/>
  <c r="AB36" i="82" s="1"/>
  <c r="AX36" i="82"/>
  <c r="S36" i="82" s="1"/>
  <c r="AC36" i="82" s="1"/>
  <c r="AB37" i="82" s="1"/>
  <c r="AX37" i="82"/>
  <c r="S37" i="82" s="1"/>
  <c r="AC37" i="82" s="1"/>
  <c r="AB38" i="82" s="1"/>
  <c r="AX38" i="82"/>
  <c r="S38" i="82" s="1"/>
  <c r="AC38" i="82" s="1"/>
  <c r="AB39" i="82" s="1"/>
  <c r="AX39" i="82"/>
  <c r="S39" i="82" s="1"/>
  <c r="AC39" i="82" s="1"/>
  <c r="AB40" i="82" s="1"/>
  <c r="AX40" i="82"/>
  <c r="S40" i="82" s="1"/>
  <c r="AC40" i="82" s="1"/>
  <c r="AB41" i="82" s="1"/>
  <c r="AX41" i="82"/>
  <c r="S41" i="82" s="1"/>
  <c r="AC41" i="82" s="1"/>
  <c r="AB42" i="82" s="1"/>
  <c r="AX42" i="82"/>
  <c r="S42" i="82" s="1"/>
  <c r="AC42" i="82" s="1"/>
  <c r="AB43" i="82" s="1"/>
  <c r="AX43" i="82"/>
  <c r="S43" i="82" s="1"/>
  <c r="AC43" i="82" s="1"/>
  <c r="AB44" i="82" s="1"/>
  <c r="AX44" i="82"/>
  <c r="S44" i="82" s="1"/>
  <c r="AC44" i="82" s="1"/>
  <c r="AB45" i="82" s="1"/>
  <c r="AX45" i="82"/>
  <c r="S45" i="82" s="1"/>
  <c r="AC45" i="82" s="1"/>
  <c r="AB46" i="82" s="1"/>
  <c r="AX46" i="82"/>
  <c r="S46" i="82" s="1"/>
  <c r="AC46" i="82" s="1"/>
  <c r="AB47" i="82" s="1"/>
  <c r="AX47" i="82"/>
  <c r="S47" i="82" s="1"/>
  <c r="AC47" i="82" s="1"/>
  <c r="AB48" i="82" s="1"/>
  <c r="AX48" i="82"/>
  <c r="S48" i="82" s="1"/>
  <c r="AC48" i="82" s="1"/>
  <c r="AB49" i="82" s="1"/>
  <c r="AX49" i="82"/>
  <c r="S49" i="82" s="1"/>
  <c r="AC49" i="82" s="1"/>
  <c r="AB50" i="82" s="1"/>
  <c r="AX50" i="82"/>
  <c r="S50" i="82" s="1"/>
  <c r="AC50" i="82" s="1"/>
  <c r="AB51" i="82" s="1"/>
  <c r="AX51" i="82"/>
  <c r="S51" i="82" s="1"/>
  <c r="AC51" i="82" s="1"/>
  <c r="AB52" i="82" s="1"/>
  <c r="AX52" i="82"/>
  <c r="S52" i="82" s="1"/>
  <c r="AC52" i="82" s="1"/>
  <c r="AB53" i="82" s="1"/>
  <c r="AX53" i="82"/>
  <c r="S53" i="82" s="1"/>
  <c r="AC53" i="82" s="1"/>
  <c r="AB54" i="82" s="1"/>
  <c r="AX54" i="82"/>
  <c r="S54" i="82" s="1"/>
  <c r="AC54" i="82" s="1"/>
  <c r="AB55" i="82" s="1"/>
  <c r="AX55" i="82"/>
  <c r="S55" i="82" s="1"/>
  <c r="AC55" i="82" s="1"/>
  <c r="AB56" i="82" s="1"/>
  <c r="AX56" i="82"/>
  <c r="S56" i="82" s="1"/>
  <c r="AC56" i="82" s="1"/>
  <c r="AB57" i="82" s="1"/>
  <c r="AX57" i="82"/>
  <c r="S57" i="82" s="1"/>
  <c r="AC57" i="82" s="1"/>
  <c r="AB58" i="82" s="1"/>
  <c r="AX58" i="82"/>
  <c r="S58" i="82" s="1"/>
  <c r="AC58" i="82" s="1"/>
  <c r="AB59" i="82" s="1"/>
  <c r="AX59" i="82"/>
  <c r="S59" i="82" s="1"/>
  <c r="AC59" i="82" s="1"/>
  <c r="AB60" i="82" s="1"/>
  <c r="AX60" i="82"/>
  <c r="S60" i="82" s="1"/>
  <c r="AC60" i="82" s="1"/>
  <c r="AB61" i="82" s="1"/>
  <c r="AX61" i="82"/>
  <c r="S61" i="82" s="1"/>
  <c r="AC61" i="82" s="1"/>
  <c r="AB62" i="82" s="1"/>
  <c r="AX62" i="82"/>
  <c r="S62" i="82" s="1"/>
  <c r="AC62" i="82" s="1"/>
  <c r="AB63" i="82" s="1"/>
  <c r="AX63" i="82"/>
  <c r="S63" i="82" s="1"/>
  <c r="AC63" i="82" s="1"/>
  <c r="AB64" i="82" s="1"/>
  <c r="AX64" i="82"/>
  <c r="S64" i="82" s="1"/>
  <c r="AC64" i="82" s="1"/>
  <c r="AB65" i="82" s="1"/>
  <c r="AX65" i="82"/>
  <c r="S65" i="82" s="1"/>
  <c r="AC65" i="82" s="1"/>
  <c r="AB66" i="82" s="1"/>
  <c r="AX66" i="82"/>
  <c r="S66" i="82" s="1"/>
  <c r="AC66" i="82" s="1"/>
  <c r="AB67" i="82" s="1"/>
  <c r="AX67" i="82"/>
  <c r="S67" i="82" s="1"/>
  <c r="AC67" i="82" s="1"/>
  <c r="AB68" i="82" s="1"/>
  <c r="AX68" i="82"/>
  <c r="S68" i="82" s="1"/>
  <c r="AC68" i="82" s="1"/>
  <c r="AB69" i="82" s="1"/>
  <c r="AX69" i="82"/>
  <c r="S69" i="82" s="1"/>
  <c r="AC69" i="82" s="1"/>
  <c r="AB70" i="82" s="1"/>
  <c r="AX70" i="82"/>
  <c r="S70" i="82" s="1"/>
  <c r="AC70" i="82" s="1"/>
  <c r="AB71" i="82" s="1"/>
  <c r="AX71" i="82"/>
  <c r="S71" i="82" s="1"/>
  <c r="AC71" i="82" s="1"/>
  <c r="AB72" i="82" s="1"/>
  <c r="AX72" i="82"/>
  <c r="S72" i="82" s="1"/>
  <c r="AC72" i="82" s="1"/>
  <c r="AB73" i="82" s="1"/>
  <c r="AX73" i="82"/>
  <c r="S73" i="82" s="1"/>
  <c r="AC73" i="82" s="1"/>
  <c r="AB74" i="82" s="1"/>
  <c r="AX74" i="82"/>
  <c r="S74" i="82" s="1"/>
  <c r="AC74" i="82" s="1"/>
  <c r="AB75" i="82" s="1"/>
  <c r="AX75" i="82"/>
  <c r="S75" i="82" s="1"/>
  <c r="AC75" i="82" s="1"/>
  <c r="AB76" i="82" s="1"/>
  <c r="AX76" i="82"/>
  <c r="S76" i="82" s="1"/>
  <c r="AC76" i="82" s="1"/>
  <c r="AB77" i="82" s="1"/>
  <c r="AX77" i="82"/>
  <c r="S77" i="82" s="1"/>
  <c r="AC77" i="82" s="1"/>
  <c r="AB78" i="82" s="1"/>
  <c r="AX78" i="82"/>
  <c r="S78" i="82" s="1"/>
  <c r="AC78" i="82" s="1"/>
  <c r="AB79" i="82" s="1"/>
  <c r="AX79" i="82"/>
  <c r="S79" i="82" s="1"/>
  <c r="AC79" i="82" s="1"/>
  <c r="AB80" i="82" s="1"/>
  <c r="AX80" i="82"/>
  <c r="S80" i="82" s="1"/>
  <c r="AC80" i="82" s="1"/>
  <c r="AB81" i="82" s="1"/>
  <c r="AX81" i="82"/>
  <c r="S81" i="82" s="1"/>
  <c r="AC81" i="82" s="1"/>
  <c r="AB82" i="82" s="1"/>
  <c r="AX82" i="82"/>
  <c r="S82" i="82" s="1"/>
  <c r="AC82" i="82" s="1"/>
  <c r="AB83" i="82" s="1"/>
  <c r="AX83" i="82"/>
  <c r="S83" i="82" s="1"/>
  <c r="AC83" i="82" s="1"/>
  <c r="AB84" i="82" s="1"/>
  <c r="AX84" i="82"/>
  <c r="S84" i="82" s="1"/>
  <c r="AC84" i="82" s="1"/>
  <c r="AB85" i="82" s="1"/>
  <c r="AX85" i="82"/>
  <c r="S85" i="82" s="1"/>
  <c r="AC85" i="82" s="1"/>
  <c r="AB86" i="82" s="1"/>
  <c r="AX86" i="82"/>
  <c r="S86" i="82" s="1"/>
  <c r="AC86" i="82" s="1"/>
  <c r="AB87" i="82" s="1"/>
  <c r="AX87" i="82"/>
  <c r="S87" i="82" s="1"/>
  <c r="AC87" i="82" s="1"/>
  <c r="AB88" i="82" s="1"/>
  <c r="AX88" i="82"/>
  <c r="S88" i="82" s="1"/>
  <c r="AC88" i="82" s="1"/>
  <c r="AB89" i="82" s="1"/>
  <c r="AX89" i="82"/>
  <c r="S89" i="82" s="1"/>
  <c r="AC89" i="82" s="1"/>
  <c r="AB90" i="82" s="1"/>
  <c r="AX90" i="82"/>
  <c r="S90" i="82" s="1"/>
  <c r="AC90" i="82" s="1"/>
  <c r="AB91" i="82" s="1"/>
  <c r="AX91" i="82"/>
  <c r="S91" i="82" s="1"/>
  <c r="AC91" i="82" s="1"/>
  <c r="AB92" i="82" s="1"/>
  <c r="AX92" i="82"/>
  <c r="S92" i="82" s="1"/>
  <c r="AC92" i="82" s="1"/>
  <c r="AB93" i="82" s="1"/>
  <c r="AX97" i="82"/>
  <c r="S97" i="82" s="1"/>
  <c r="AC97" i="82" s="1"/>
  <c r="AB98" i="82" s="1"/>
  <c r="AX96" i="82"/>
  <c r="S96" i="82" s="1"/>
  <c r="AC96" i="82" s="1"/>
  <c r="AB97" i="82" s="1"/>
  <c r="AX93" i="82"/>
  <c r="S93" i="82" s="1"/>
  <c r="AC93" i="82" s="1"/>
  <c r="AB94" i="82" s="1"/>
  <c r="AX94" i="82"/>
  <c r="S94" i="82" s="1"/>
  <c r="AC94" i="82" s="1"/>
  <c r="AB95" i="82" s="1"/>
  <c r="AX95" i="82"/>
  <c r="S95" i="82" s="1"/>
  <c r="AC95" i="82" s="1"/>
  <c r="AB96" i="82" s="1"/>
  <c r="W98" i="90"/>
  <c r="AG97" i="90"/>
  <c r="AP97" i="90" s="1"/>
  <c r="AE97" i="90"/>
  <c r="AF97" i="90"/>
  <c r="AO97" i="90" s="1"/>
  <c r="AR97" i="82"/>
  <c r="AR95" i="50"/>
  <c r="Z98" i="82"/>
  <c r="AH97" i="42"/>
  <c r="AQ97" i="42" s="1"/>
  <c r="AI96" i="85"/>
  <c r="AN96" i="85"/>
  <c r="AR93" i="94"/>
  <c r="AF97" i="98"/>
  <c r="AO97" i="98" s="1"/>
  <c r="W98" i="98"/>
  <c r="AG97" i="98"/>
  <c r="AE97" i="98"/>
  <c r="AN97" i="98" s="1"/>
  <c r="AH94" i="94"/>
  <c r="AQ94" i="94" s="1"/>
  <c r="Z97" i="42"/>
  <c r="X97" i="85"/>
  <c r="Y97" i="85"/>
  <c r="AI96" i="48"/>
  <c r="AN96" i="48"/>
  <c r="AG94" i="102"/>
  <c r="AP94" i="102" s="1"/>
  <c r="AF94" i="102"/>
  <c r="AO94" i="102" s="1"/>
  <c r="W95" i="102"/>
  <c r="AE94" i="102"/>
  <c r="Z94" i="94"/>
  <c r="AR96" i="90"/>
  <c r="AR96" i="42"/>
  <c r="Y97" i="48"/>
  <c r="X97" i="48"/>
  <c r="AI95" i="35"/>
  <c r="AN95" i="35"/>
  <c r="AH96" i="50"/>
  <c r="AQ96" i="50" s="1"/>
  <c r="Y96" i="35"/>
  <c r="Z96" i="35"/>
  <c r="X96" i="35"/>
  <c r="AH97" i="90"/>
  <c r="AQ97" i="90" s="1"/>
  <c r="AR95" i="35" l="1"/>
  <c r="AH97" i="85"/>
  <c r="AQ97" i="85" s="1"/>
  <c r="Y98" i="90"/>
  <c r="X98" i="90"/>
  <c r="AJ93" i="82"/>
  <c r="AK93" i="82"/>
  <c r="AT93" i="82" s="1"/>
  <c r="AK87" i="82"/>
  <c r="AT87" i="82" s="1"/>
  <c r="AJ87" i="82"/>
  <c r="AK81" i="82"/>
  <c r="AT81" i="82" s="1"/>
  <c r="AJ81" i="82"/>
  <c r="AK75" i="82"/>
  <c r="AT75" i="82" s="1"/>
  <c r="AJ75" i="82"/>
  <c r="AK69" i="82"/>
  <c r="AT69" i="82" s="1"/>
  <c r="AJ69" i="82"/>
  <c r="AJ63" i="82"/>
  <c r="AK63" i="82"/>
  <c r="AT63" i="82" s="1"/>
  <c r="AJ57" i="82"/>
  <c r="AK57" i="82"/>
  <c r="AT57" i="82" s="1"/>
  <c r="AJ51" i="82"/>
  <c r="AK51" i="82"/>
  <c r="AT51" i="82" s="1"/>
  <c r="AK45" i="82"/>
  <c r="AT45" i="82" s="1"/>
  <c r="AJ45" i="82"/>
  <c r="AJ39" i="82"/>
  <c r="AK39" i="82"/>
  <c r="AT39" i="82" s="1"/>
  <c r="AJ33" i="82"/>
  <c r="AK33" i="82"/>
  <c r="AT33" i="82" s="1"/>
  <c r="AJ27" i="82"/>
  <c r="AK27" i="82"/>
  <c r="AT27" i="82" s="1"/>
  <c r="AK21" i="82"/>
  <c r="AT21" i="82" s="1"/>
  <c r="AJ21" i="82"/>
  <c r="AJ15" i="82"/>
  <c r="AK15" i="82"/>
  <c r="AT15" i="82" s="1"/>
  <c r="AJ8" i="82"/>
  <c r="AK8" i="82"/>
  <c r="AT8" i="82" s="1"/>
  <c r="AH97" i="48"/>
  <c r="AQ97" i="48" s="1"/>
  <c r="W98" i="42"/>
  <c r="AF97" i="42"/>
  <c r="AO97" i="42" s="1"/>
  <c r="AE97" i="42"/>
  <c r="AG97" i="42"/>
  <c r="AP97" i="42" s="1"/>
  <c r="AJ96" i="82"/>
  <c r="AK96" i="82"/>
  <c r="AT96" i="82" s="1"/>
  <c r="AK92" i="82"/>
  <c r="AT92" i="82" s="1"/>
  <c r="AJ92" i="82"/>
  <c r="AJ86" i="82"/>
  <c r="AK86" i="82"/>
  <c r="AT86" i="82" s="1"/>
  <c r="AJ80" i="82"/>
  <c r="AK80" i="82"/>
  <c r="AT80" i="82" s="1"/>
  <c r="AK74" i="82"/>
  <c r="AT74" i="82" s="1"/>
  <c r="AJ74" i="82"/>
  <c r="AK68" i="82"/>
  <c r="AT68" i="82" s="1"/>
  <c r="AJ68" i="82"/>
  <c r="AJ62" i="82"/>
  <c r="AK62" i="82"/>
  <c r="AT62" i="82" s="1"/>
  <c r="AK56" i="82"/>
  <c r="AT56" i="82" s="1"/>
  <c r="AJ56" i="82"/>
  <c r="AK50" i="82"/>
  <c r="AT50" i="82" s="1"/>
  <c r="AJ50" i="82"/>
  <c r="AK44" i="82"/>
  <c r="AT44" i="82" s="1"/>
  <c r="AJ44" i="82"/>
  <c r="AJ38" i="82"/>
  <c r="AK38" i="82"/>
  <c r="AT38" i="82" s="1"/>
  <c r="AJ32" i="82"/>
  <c r="AK32" i="82"/>
  <c r="AT32" i="82" s="1"/>
  <c r="AK26" i="82"/>
  <c r="AT26" i="82" s="1"/>
  <c r="AJ26" i="82"/>
  <c r="AK20" i="82"/>
  <c r="AT20" i="82" s="1"/>
  <c r="AJ20" i="82"/>
  <c r="AK14" i="82"/>
  <c r="AT14" i="82" s="1"/>
  <c r="AJ14" i="82"/>
  <c r="AX6" i="82"/>
  <c r="S6" i="82" s="1"/>
  <c r="AC6" i="82" s="1"/>
  <c r="AB7" i="82" s="1"/>
  <c r="Z97" i="48"/>
  <c r="AE94" i="94"/>
  <c r="AF94" i="94"/>
  <c r="AO94" i="94" s="1"/>
  <c r="AG94" i="94"/>
  <c r="AP94" i="94" s="1"/>
  <c r="W95" i="94"/>
  <c r="AK95" i="82"/>
  <c r="AT95" i="82" s="1"/>
  <c r="AJ95" i="82"/>
  <c r="AK91" i="82"/>
  <c r="AT91" i="82" s="1"/>
  <c r="AJ91" i="82"/>
  <c r="AK85" i="82"/>
  <c r="AT85" i="82" s="1"/>
  <c r="AJ85" i="82"/>
  <c r="AJ79" i="82"/>
  <c r="AK79" i="82"/>
  <c r="AT79" i="82" s="1"/>
  <c r="AK73" i="82"/>
  <c r="AT73" i="82" s="1"/>
  <c r="AJ73" i="82"/>
  <c r="AJ67" i="82"/>
  <c r="AK67" i="82"/>
  <c r="AT67" i="82" s="1"/>
  <c r="AK61" i="82"/>
  <c r="AT61" i="82" s="1"/>
  <c r="AJ61" i="82"/>
  <c r="AK55" i="82"/>
  <c r="AT55" i="82" s="1"/>
  <c r="AJ55" i="82"/>
  <c r="AJ49" i="82"/>
  <c r="AK49" i="82"/>
  <c r="AT49" i="82" s="1"/>
  <c r="AK43" i="82"/>
  <c r="AT43" i="82" s="1"/>
  <c r="AJ43" i="82"/>
  <c r="AK37" i="82"/>
  <c r="AT37" i="82" s="1"/>
  <c r="AJ37" i="82"/>
  <c r="AK31" i="82"/>
  <c r="AT31" i="82" s="1"/>
  <c r="AJ31" i="82"/>
  <c r="AK25" i="82"/>
  <c r="AT25" i="82" s="1"/>
  <c r="AJ25" i="82"/>
  <c r="AK19" i="82"/>
  <c r="AT19" i="82" s="1"/>
  <c r="AJ19" i="82"/>
  <c r="AJ13" i="82"/>
  <c r="AK13" i="82"/>
  <c r="AT13" i="82" s="1"/>
  <c r="AK11" i="82"/>
  <c r="AT11" i="82" s="1"/>
  <c r="AJ11" i="82"/>
  <c r="AI96" i="50"/>
  <c r="AN96" i="50"/>
  <c r="AH96" i="35"/>
  <c r="AQ96" i="35" s="1"/>
  <c r="AR96" i="48"/>
  <c r="AI97" i="98"/>
  <c r="AP97" i="98"/>
  <c r="AR96" i="85"/>
  <c r="AG98" i="82"/>
  <c r="AP98" i="82" s="1"/>
  <c r="AP100" i="82" s="1"/>
  <c r="AE98" i="82"/>
  <c r="AC98" i="82"/>
  <c r="AF98" i="82"/>
  <c r="AO98" i="82" s="1"/>
  <c r="AO100" i="82" s="1"/>
  <c r="AK94" i="82"/>
  <c r="AT94" i="82" s="1"/>
  <c r="AJ94" i="82"/>
  <c r="AJ90" i="82"/>
  <c r="AK90" i="82"/>
  <c r="AT90" i="82" s="1"/>
  <c r="AK84" i="82"/>
  <c r="AT84" i="82" s="1"/>
  <c r="AJ84" i="82"/>
  <c r="AK78" i="82"/>
  <c r="AT78" i="82" s="1"/>
  <c r="AJ78" i="82"/>
  <c r="AK72" i="82"/>
  <c r="AT72" i="82" s="1"/>
  <c r="AJ72" i="82"/>
  <c r="AK66" i="82"/>
  <c r="AT66" i="82" s="1"/>
  <c r="AJ66" i="82"/>
  <c r="AJ60" i="82"/>
  <c r="AK60" i="82"/>
  <c r="AT60" i="82" s="1"/>
  <c r="AJ54" i="82"/>
  <c r="AK54" i="82"/>
  <c r="AT54" i="82" s="1"/>
  <c r="AK48" i="82"/>
  <c r="AT48" i="82" s="1"/>
  <c r="AJ48" i="82"/>
  <c r="AK42" i="82"/>
  <c r="AT42" i="82" s="1"/>
  <c r="AJ42" i="82"/>
  <c r="AK36" i="82"/>
  <c r="AT36" i="82" s="1"/>
  <c r="AJ36" i="82"/>
  <c r="AJ30" i="82"/>
  <c r="AK30" i="82"/>
  <c r="AT30" i="82" s="1"/>
  <c r="AJ24" i="82"/>
  <c r="AK24" i="82"/>
  <c r="AT24" i="82" s="1"/>
  <c r="AJ18" i="82"/>
  <c r="AK18" i="82"/>
  <c r="AT18" i="82" s="1"/>
  <c r="AJ12" i="82"/>
  <c r="AK12" i="82"/>
  <c r="AT12" i="82" s="1"/>
  <c r="AX4" i="82"/>
  <c r="S4" i="82" s="1"/>
  <c r="AC4" i="82" s="1"/>
  <c r="AB5" i="82" s="1"/>
  <c r="Y98" i="98"/>
  <c r="X98" i="98"/>
  <c r="AI97" i="90"/>
  <c r="AN97" i="90"/>
  <c r="AJ97" i="82"/>
  <c r="AK97" i="82"/>
  <c r="AT97" i="82" s="1"/>
  <c r="AK89" i="82"/>
  <c r="AT89" i="82" s="1"/>
  <c r="AJ89" i="82"/>
  <c r="AJ83" i="82"/>
  <c r="AK83" i="82"/>
  <c r="AT83" i="82" s="1"/>
  <c r="AK77" i="82"/>
  <c r="AT77" i="82" s="1"/>
  <c r="AJ77" i="82"/>
  <c r="AJ71" i="82"/>
  <c r="AK71" i="82"/>
  <c r="AT71" i="82" s="1"/>
  <c r="AK65" i="82"/>
  <c r="AT65" i="82" s="1"/>
  <c r="AJ65" i="82"/>
  <c r="AK59" i="82"/>
  <c r="AT59" i="82" s="1"/>
  <c r="AJ59" i="82"/>
  <c r="AK53" i="82"/>
  <c r="AT53" i="82" s="1"/>
  <c r="AJ53" i="82"/>
  <c r="AJ47" i="82"/>
  <c r="AK47" i="82"/>
  <c r="AT47" i="82" s="1"/>
  <c r="AK41" i="82"/>
  <c r="AT41" i="82" s="1"/>
  <c r="AJ41" i="82"/>
  <c r="AK35" i="82"/>
  <c r="AT35" i="82" s="1"/>
  <c r="AJ35" i="82"/>
  <c r="AJ29" i="82"/>
  <c r="AK29" i="82"/>
  <c r="AT29" i="82" s="1"/>
  <c r="AJ23" i="82"/>
  <c r="AK23" i="82"/>
  <c r="AT23" i="82" s="1"/>
  <c r="AK17" i="82"/>
  <c r="AT17" i="82" s="1"/>
  <c r="AJ17" i="82"/>
  <c r="AJ10" i="82"/>
  <c r="AK10" i="82"/>
  <c r="AT10" i="82" s="1"/>
  <c r="AX3" i="82"/>
  <c r="S3" i="82" s="1"/>
  <c r="AC3" i="82" s="1"/>
  <c r="Y97" i="50"/>
  <c r="Z97" i="50" s="1"/>
  <c r="X97" i="50"/>
  <c r="W97" i="35"/>
  <c r="AF96" i="35"/>
  <c r="AO96" i="35" s="1"/>
  <c r="AE96" i="35"/>
  <c r="AG96" i="35"/>
  <c r="AP96" i="35" s="1"/>
  <c r="AI94" i="102"/>
  <c r="AN94" i="102"/>
  <c r="Y95" i="102"/>
  <c r="Z95" i="102"/>
  <c r="X95" i="102"/>
  <c r="Z97" i="85"/>
  <c r="AJ98" i="82"/>
  <c r="AS98" i="82" s="1"/>
  <c r="AJ88" i="82"/>
  <c r="AK88" i="82"/>
  <c r="AT88" i="82" s="1"/>
  <c r="AJ82" i="82"/>
  <c r="AK82" i="82"/>
  <c r="AT82" i="82" s="1"/>
  <c r="AK76" i="82"/>
  <c r="AT76" i="82" s="1"/>
  <c r="AJ76" i="82"/>
  <c r="AK70" i="82"/>
  <c r="AT70" i="82" s="1"/>
  <c r="AJ70" i="82"/>
  <c r="AJ64" i="82"/>
  <c r="AK64" i="82"/>
  <c r="AT64" i="82" s="1"/>
  <c r="AK58" i="82"/>
  <c r="AT58" i="82" s="1"/>
  <c r="AJ58" i="82"/>
  <c r="AK52" i="82"/>
  <c r="AT52" i="82" s="1"/>
  <c r="AJ52" i="82"/>
  <c r="AK46" i="82"/>
  <c r="AT46" i="82" s="1"/>
  <c r="AJ46" i="82"/>
  <c r="AK40" i="82"/>
  <c r="AT40" i="82" s="1"/>
  <c r="AJ40" i="82"/>
  <c r="AK34" i="82"/>
  <c r="AT34" i="82" s="1"/>
  <c r="AJ34" i="82"/>
  <c r="AK28" i="82"/>
  <c r="AT28" i="82" s="1"/>
  <c r="AJ28" i="82"/>
  <c r="AJ22" i="82"/>
  <c r="AK22" i="82"/>
  <c r="AT22" i="82" s="1"/>
  <c r="AK16" i="82"/>
  <c r="AT16" i="82" s="1"/>
  <c r="AJ16" i="82"/>
  <c r="AJ9" i="82"/>
  <c r="AK9" i="82"/>
  <c r="AT9" i="82" s="1"/>
  <c r="AX5" i="82"/>
  <c r="S5" i="82" s="1"/>
  <c r="AC5" i="82" s="1"/>
  <c r="AB6" i="82" s="1"/>
  <c r="AF97" i="50" l="1"/>
  <c r="AO97" i="50" s="1"/>
  <c r="AE97" i="50"/>
  <c r="W98" i="50"/>
  <c r="AG97" i="50"/>
  <c r="AP97" i="50" s="1"/>
  <c r="AS64" i="82"/>
  <c r="AL64" i="82"/>
  <c r="AU64" i="82" s="1"/>
  <c r="AS82" i="82"/>
  <c r="AL82" i="82"/>
  <c r="AU82" i="82" s="1"/>
  <c r="AH95" i="102"/>
  <c r="AQ95" i="102" s="1"/>
  <c r="AS41" i="82"/>
  <c r="AL41" i="82"/>
  <c r="AU41" i="82" s="1"/>
  <c r="AS59" i="82"/>
  <c r="AL59" i="82"/>
  <c r="AU59" i="82" s="1"/>
  <c r="AS77" i="82"/>
  <c r="AL77" i="82"/>
  <c r="AU77" i="82" s="1"/>
  <c r="AS42" i="82"/>
  <c r="AL42" i="82"/>
  <c r="AU42" i="82" s="1"/>
  <c r="AS78" i="82"/>
  <c r="AL78" i="82"/>
  <c r="AU78" i="82" s="1"/>
  <c r="AS94" i="82"/>
  <c r="AL94" i="82"/>
  <c r="AU94" i="82" s="1"/>
  <c r="AR96" i="50"/>
  <c r="AS20" i="82"/>
  <c r="AL20" i="82"/>
  <c r="AU20" i="82" s="1"/>
  <c r="AS56" i="82"/>
  <c r="AL56" i="82"/>
  <c r="AU56" i="82" s="1"/>
  <c r="AS74" i="82"/>
  <c r="AL74" i="82"/>
  <c r="AU74" i="82" s="1"/>
  <c r="AS92" i="82"/>
  <c r="AL92" i="82"/>
  <c r="AU92" i="82" s="1"/>
  <c r="AI97" i="42"/>
  <c r="AN97" i="42"/>
  <c r="AS21" i="82"/>
  <c r="AL21" i="82"/>
  <c r="AU21" i="82" s="1"/>
  <c r="AS75" i="82"/>
  <c r="AL75" i="82"/>
  <c r="AU75" i="82" s="1"/>
  <c r="W96" i="102"/>
  <c r="AG95" i="102"/>
  <c r="AE95" i="102"/>
  <c r="AN95" i="102" s="1"/>
  <c r="AF95" i="102"/>
  <c r="AO95" i="102" s="1"/>
  <c r="AS97" i="82"/>
  <c r="AL97" i="82"/>
  <c r="AU97" i="82" s="1"/>
  <c r="AJ5" i="82"/>
  <c r="AK5" i="82"/>
  <c r="AT5" i="82" s="1"/>
  <c r="AS24" i="82"/>
  <c r="AL24" i="82"/>
  <c r="AU24" i="82" s="1"/>
  <c r="AS60" i="82"/>
  <c r="AL60" i="82"/>
  <c r="AU60" i="82" s="1"/>
  <c r="AS11" i="82"/>
  <c r="AL11" i="82"/>
  <c r="AU11" i="82" s="1"/>
  <c r="AS25" i="82"/>
  <c r="AL25" i="82"/>
  <c r="AU25" i="82" s="1"/>
  <c r="AS43" i="82"/>
  <c r="AL43" i="82"/>
  <c r="AU43" i="82" s="1"/>
  <c r="AL61" i="82"/>
  <c r="AU61" i="82" s="1"/>
  <c r="AS61" i="82"/>
  <c r="AS95" i="82"/>
  <c r="AL95" i="82"/>
  <c r="AU95" i="82" s="1"/>
  <c r="AI94" i="94"/>
  <c r="AN94" i="94"/>
  <c r="AS38" i="82"/>
  <c r="AL38" i="82"/>
  <c r="AU38" i="82" s="1"/>
  <c r="AS39" i="82"/>
  <c r="AL39" i="82"/>
  <c r="AU39" i="82" s="1"/>
  <c r="AS57" i="82"/>
  <c r="AL57" i="82"/>
  <c r="AU57" i="82" s="1"/>
  <c r="AS93" i="82"/>
  <c r="AL93" i="82"/>
  <c r="AU93" i="82" s="1"/>
  <c r="AS9" i="82"/>
  <c r="AL9" i="82"/>
  <c r="AU9" i="82" s="1"/>
  <c r="AS16" i="82"/>
  <c r="AL16" i="82"/>
  <c r="AU16" i="82" s="1"/>
  <c r="AS52" i="82"/>
  <c r="AL52" i="82"/>
  <c r="AU52" i="82" s="1"/>
  <c r="AS65" i="82"/>
  <c r="AL65" i="82"/>
  <c r="AU65" i="82" s="1"/>
  <c r="AS48" i="82"/>
  <c r="AL48" i="82"/>
  <c r="AU48" i="82" s="1"/>
  <c r="AS66" i="82"/>
  <c r="AL66" i="82"/>
  <c r="AU66" i="82" s="1"/>
  <c r="AS84" i="82"/>
  <c r="AL84" i="82"/>
  <c r="AU84" i="82" s="1"/>
  <c r="AS79" i="82"/>
  <c r="AL79" i="82"/>
  <c r="AU79" i="82" s="1"/>
  <c r="AG97" i="48"/>
  <c r="AP97" i="48" s="1"/>
  <c r="W98" i="48"/>
  <c r="AE97" i="48"/>
  <c r="AF97" i="48"/>
  <c r="AO97" i="48" s="1"/>
  <c r="AS26" i="82"/>
  <c r="AL26" i="82"/>
  <c r="AU26" i="82" s="1"/>
  <c r="AS44" i="82"/>
  <c r="AL44" i="82"/>
  <c r="AU44" i="82" s="1"/>
  <c r="Y98" i="42"/>
  <c r="Z98" i="42"/>
  <c r="X98" i="42"/>
  <c r="AL45" i="82"/>
  <c r="AU45" i="82" s="1"/>
  <c r="AS45" i="82"/>
  <c r="AS81" i="82"/>
  <c r="AL81" i="82"/>
  <c r="AU81" i="82" s="1"/>
  <c r="AH98" i="90"/>
  <c r="AQ98" i="90" s="1"/>
  <c r="AQ100" i="90" s="1"/>
  <c r="AZ3" i="90"/>
  <c r="AX3" i="90" s="1"/>
  <c r="S3" i="90" s="1"/>
  <c r="AC3" i="90" s="1"/>
  <c r="AX8" i="90"/>
  <c r="S8" i="90" s="1"/>
  <c r="AC8" i="90" s="1"/>
  <c r="AB9" i="90" s="1"/>
  <c r="AX9" i="90"/>
  <c r="S9" i="90" s="1"/>
  <c r="AC9" i="90" s="1"/>
  <c r="AB10" i="90" s="1"/>
  <c r="AX10" i="90"/>
  <c r="S10" i="90" s="1"/>
  <c r="AC10" i="90" s="1"/>
  <c r="AB11" i="90" s="1"/>
  <c r="AX11" i="90"/>
  <c r="S11" i="90" s="1"/>
  <c r="AC11" i="90" s="1"/>
  <c r="AB12" i="90" s="1"/>
  <c r="AX12" i="90"/>
  <c r="S12" i="90" s="1"/>
  <c r="AC12" i="90" s="1"/>
  <c r="AB13" i="90" s="1"/>
  <c r="AX13" i="90"/>
  <c r="S13" i="90" s="1"/>
  <c r="AC13" i="90" s="1"/>
  <c r="AB14" i="90" s="1"/>
  <c r="AX14" i="90"/>
  <c r="S14" i="90" s="1"/>
  <c r="AC14" i="90" s="1"/>
  <c r="AB15" i="90" s="1"/>
  <c r="AX15" i="90"/>
  <c r="S15" i="90" s="1"/>
  <c r="AC15" i="90" s="1"/>
  <c r="AB16" i="90" s="1"/>
  <c r="AX16" i="90"/>
  <c r="S16" i="90" s="1"/>
  <c r="AC16" i="90" s="1"/>
  <c r="AB17" i="90" s="1"/>
  <c r="AX17" i="90"/>
  <c r="S17" i="90" s="1"/>
  <c r="AC17" i="90" s="1"/>
  <c r="AB18" i="90" s="1"/>
  <c r="AX18" i="90"/>
  <c r="S18" i="90" s="1"/>
  <c r="AC18" i="90" s="1"/>
  <c r="AB19" i="90" s="1"/>
  <c r="AX19" i="90"/>
  <c r="S19" i="90" s="1"/>
  <c r="AC19" i="90" s="1"/>
  <c r="AB20" i="90" s="1"/>
  <c r="AX20" i="90"/>
  <c r="S20" i="90" s="1"/>
  <c r="AC20" i="90" s="1"/>
  <c r="AB21" i="90" s="1"/>
  <c r="AX21" i="90"/>
  <c r="S21" i="90" s="1"/>
  <c r="AC21" i="90" s="1"/>
  <c r="AB22" i="90" s="1"/>
  <c r="AX22" i="90"/>
  <c r="S22" i="90" s="1"/>
  <c r="AC22" i="90" s="1"/>
  <c r="AB23" i="90" s="1"/>
  <c r="AX23" i="90"/>
  <c r="S23" i="90" s="1"/>
  <c r="AC23" i="90" s="1"/>
  <c r="AB24" i="90" s="1"/>
  <c r="AX24" i="90"/>
  <c r="S24" i="90" s="1"/>
  <c r="AC24" i="90" s="1"/>
  <c r="AB25" i="90" s="1"/>
  <c r="AX25" i="90"/>
  <c r="S25" i="90" s="1"/>
  <c r="AC25" i="90" s="1"/>
  <c r="AB26" i="90" s="1"/>
  <c r="AX26" i="90"/>
  <c r="S26" i="90" s="1"/>
  <c r="AC26" i="90" s="1"/>
  <c r="AB27" i="90" s="1"/>
  <c r="AX27" i="90"/>
  <c r="S27" i="90" s="1"/>
  <c r="AC27" i="90" s="1"/>
  <c r="AB28" i="90" s="1"/>
  <c r="AX28" i="90"/>
  <c r="S28" i="90" s="1"/>
  <c r="AC28" i="90" s="1"/>
  <c r="AB29" i="90" s="1"/>
  <c r="AX29" i="90"/>
  <c r="S29" i="90" s="1"/>
  <c r="AC29" i="90" s="1"/>
  <c r="AB30" i="90" s="1"/>
  <c r="AX30" i="90"/>
  <c r="S30" i="90" s="1"/>
  <c r="AC30" i="90" s="1"/>
  <c r="AB31" i="90" s="1"/>
  <c r="AX31" i="90"/>
  <c r="S31" i="90" s="1"/>
  <c r="AC31" i="90" s="1"/>
  <c r="AB32" i="90" s="1"/>
  <c r="AX32" i="90"/>
  <c r="S32" i="90" s="1"/>
  <c r="AC32" i="90" s="1"/>
  <c r="AB33" i="90" s="1"/>
  <c r="AX33" i="90"/>
  <c r="S33" i="90" s="1"/>
  <c r="AC33" i="90" s="1"/>
  <c r="AB34" i="90" s="1"/>
  <c r="AX34" i="90"/>
  <c r="S34" i="90" s="1"/>
  <c r="AC34" i="90" s="1"/>
  <c r="AB35" i="90" s="1"/>
  <c r="AX35" i="90"/>
  <c r="S35" i="90" s="1"/>
  <c r="AC35" i="90" s="1"/>
  <c r="AB36" i="90" s="1"/>
  <c r="AX36" i="90"/>
  <c r="S36" i="90" s="1"/>
  <c r="AC36" i="90" s="1"/>
  <c r="AB37" i="90" s="1"/>
  <c r="AX37" i="90"/>
  <c r="S37" i="90" s="1"/>
  <c r="AC37" i="90" s="1"/>
  <c r="AB38" i="90" s="1"/>
  <c r="AX38" i="90"/>
  <c r="S38" i="90" s="1"/>
  <c r="AC38" i="90" s="1"/>
  <c r="AB39" i="90" s="1"/>
  <c r="AX39" i="90"/>
  <c r="S39" i="90" s="1"/>
  <c r="AC39" i="90" s="1"/>
  <c r="AB40" i="90" s="1"/>
  <c r="AX40" i="90"/>
  <c r="S40" i="90" s="1"/>
  <c r="AC40" i="90" s="1"/>
  <c r="AB41" i="90" s="1"/>
  <c r="AX41" i="90"/>
  <c r="S41" i="90" s="1"/>
  <c r="AC41" i="90" s="1"/>
  <c r="AB42" i="90" s="1"/>
  <c r="AX42" i="90"/>
  <c r="S42" i="90" s="1"/>
  <c r="AC42" i="90" s="1"/>
  <c r="AB43" i="90" s="1"/>
  <c r="AX43" i="90"/>
  <c r="S43" i="90" s="1"/>
  <c r="AC43" i="90" s="1"/>
  <c r="AB44" i="90" s="1"/>
  <c r="AX44" i="90"/>
  <c r="S44" i="90" s="1"/>
  <c r="AC44" i="90" s="1"/>
  <c r="AB45" i="90" s="1"/>
  <c r="AX45" i="90"/>
  <c r="S45" i="90" s="1"/>
  <c r="AC45" i="90" s="1"/>
  <c r="AB46" i="90" s="1"/>
  <c r="AX46" i="90"/>
  <c r="S46" i="90" s="1"/>
  <c r="AC46" i="90" s="1"/>
  <c r="AB47" i="90" s="1"/>
  <c r="AX47" i="90"/>
  <c r="S47" i="90" s="1"/>
  <c r="AC47" i="90" s="1"/>
  <c r="AB48" i="90" s="1"/>
  <c r="AX48" i="90"/>
  <c r="S48" i="90" s="1"/>
  <c r="AC48" i="90" s="1"/>
  <c r="AB49" i="90" s="1"/>
  <c r="AX49" i="90"/>
  <c r="S49" i="90" s="1"/>
  <c r="AC49" i="90" s="1"/>
  <c r="AB50" i="90" s="1"/>
  <c r="AX50" i="90"/>
  <c r="S50" i="90" s="1"/>
  <c r="AC50" i="90" s="1"/>
  <c r="AB51" i="90" s="1"/>
  <c r="AX51" i="90"/>
  <c r="S51" i="90" s="1"/>
  <c r="AC51" i="90" s="1"/>
  <c r="AB52" i="90" s="1"/>
  <c r="AX52" i="90"/>
  <c r="S52" i="90" s="1"/>
  <c r="AC52" i="90" s="1"/>
  <c r="AB53" i="90" s="1"/>
  <c r="AX53" i="90"/>
  <c r="S53" i="90" s="1"/>
  <c r="AC53" i="90" s="1"/>
  <c r="AB54" i="90" s="1"/>
  <c r="AX54" i="90"/>
  <c r="S54" i="90" s="1"/>
  <c r="AC54" i="90" s="1"/>
  <c r="AB55" i="90" s="1"/>
  <c r="AX55" i="90"/>
  <c r="S55" i="90" s="1"/>
  <c r="AC55" i="90" s="1"/>
  <c r="AB56" i="90" s="1"/>
  <c r="AX56" i="90"/>
  <c r="S56" i="90" s="1"/>
  <c r="AC56" i="90" s="1"/>
  <c r="AB57" i="90" s="1"/>
  <c r="AX57" i="90"/>
  <c r="S57" i="90" s="1"/>
  <c r="AC57" i="90" s="1"/>
  <c r="AB58" i="90" s="1"/>
  <c r="AX58" i="90"/>
  <c r="S58" i="90" s="1"/>
  <c r="AC58" i="90" s="1"/>
  <c r="AB59" i="90" s="1"/>
  <c r="AX59" i="90"/>
  <c r="S59" i="90" s="1"/>
  <c r="AC59" i="90" s="1"/>
  <c r="AB60" i="90" s="1"/>
  <c r="AX60" i="90"/>
  <c r="S60" i="90" s="1"/>
  <c r="AC60" i="90" s="1"/>
  <c r="AB61" i="90" s="1"/>
  <c r="AX61" i="90"/>
  <c r="S61" i="90" s="1"/>
  <c r="AC61" i="90" s="1"/>
  <c r="AB62" i="90" s="1"/>
  <c r="AX62" i="90"/>
  <c r="S62" i="90" s="1"/>
  <c r="AC62" i="90" s="1"/>
  <c r="AB63" i="90" s="1"/>
  <c r="AX63" i="90"/>
  <c r="S63" i="90" s="1"/>
  <c r="AC63" i="90" s="1"/>
  <c r="AB64" i="90" s="1"/>
  <c r="AX64" i="90"/>
  <c r="S64" i="90" s="1"/>
  <c r="AC64" i="90" s="1"/>
  <c r="AB65" i="90" s="1"/>
  <c r="AX65" i="90"/>
  <c r="S65" i="90" s="1"/>
  <c r="AC65" i="90" s="1"/>
  <c r="AB66" i="90" s="1"/>
  <c r="AX66" i="90"/>
  <c r="S66" i="90" s="1"/>
  <c r="AC66" i="90" s="1"/>
  <c r="AB67" i="90" s="1"/>
  <c r="AX67" i="90"/>
  <c r="S67" i="90" s="1"/>
  <c r="AC67" i="90" s="1"/>
  <c r="AB68" i="90" s="1"/>
  <c r="AX68" i="90"/>
  <c r="S68" i="90" s="1"/>
  <c r="AC68" i="90" s="1"/>
  <c r="AB69" i="90" s="1"/>
  <c r="AX69" i="90"/>
  <c r="S69" i="90" s="1"/>
  <c r="AC69" i="90" s="1"/>
  <c r="AB70" i="90" s="1"/>
  <c r="AX70" i="90"/>
  <c r="S70" i="90" s="1"/>
  <c r="AC70" i="90" s="1"/>
  <c r="AB71" i="90" s="1"/>
  <c r="AX71" i="90"/>
  <c r="S71" i="90" s="1"/>
  <c r="AC71" i="90" s="1"/>
  <c r="AB72" i="90" s="1"/>
  <c r="AX72" i="90"/>
  <c r="S72" i="90" s="1"/>
  <c r="AC72" i="90" s="1"/>
  <c r="AB73" i="90" s="1"/>
  <c r="AX73" i="90"/>
  <c r="S73" i="90" s="1"/>
  <c r="AC73" i="90" s="1"/>
  <c r="AB74" i="90" s="1"/>
  <c r="AX74" i="90"/>
  <c r="S74" i="90" s="1"/>
  <c r="AC74" i="90" s="1"/>
  <c r="AB75" i="90" s="1"/>
  <c r="AX75" i="90"/>
  <c r="S75" i="90" s="1"/>
  <c r="AC75" i="90" s="1"/>
  <c r="AB76" i="90" s="1"/>
  <c r="AX76" i="90"/>
  <c r="S76" i="90" s="1"/>
  <c r="AC76" i="90" s="1"/>
  <c r="AB77" i="90" s="1"/>
  <c r="AX77" i="90"/>
  <c r="S77" i="90" s="1"/>
  <c r="AC77" i="90" s="1"/>
  <c r="AB78" i="90" s="1"/>
  <c r="AX78" i="90"/>
  <c r="S78" i="90" s="1"/>
  <c r="AC78" i="90" s="1"/>
  <c r="AB79" i="90" s="1"/>
  <c r="AX79" i="90"/>
  <c r="S79" i="90" s="1"/>
  <c r="AC79" i="90" s="1"/>
  <c r="AB80" i="90" s="1"/>
  <c r="AX80" i="90"/>
  <c r="S80" i="90" s="1"/>
  <c r="AC80" i="90" s="1"/>
  <c r="AB81" i="90" s="1"/>
  <c r="AX81" i="90"/>
  <c r="S81" i="90" s="1"/>
  <c r="AC81" i="90" s="1"/>
  <c r="AB82" i="90" s="1"/>
  <c r="AX82" i="90"/>
  <c r="S82" i="90" s="1"/>
  <c r="AC82" i="90" s="1"/>
  <c r="AB83" i="90" s="1"/>
  <c r="AX83" i="90"/>
  <c r="S83" i="90" s="1"/>
  <c r="AC83" i="90" s="1"/>
  <c r="AB84" i="90" s="1"/>
  <c r="AX84" i="90"/>
  <c r="S84" i="90" s="1"/>
  <c r="AC84" i="90" s="1"/>
  <c r="AB85" i="90" s="1"/>
  <c r="AX85" i="90"/>
  <c r="S85" i="90" s="1"/>
  <c r="AC85" i="90" s="1"/>
  <c r="AB86" i="90" s="1"/>
  <c r="AX86" i="90"/>
  <c r="S86" i="90" s="1"/>
  <c r="AC86" i="90" s="1"/>
  <c r="AB87" i="90" s="1"/>
  <c r="AX87" i="90"/>
  <c r="S87" i="90" s="1"/>
  <c r="AC87" i="90" s="1"/>
  <c r="AB88" i="90" s="1"/>
  <c r="AX88" i="90"/>
  <c r="S88" i="90" s="1"/>
  <c r="AC88" i="90" s="1"/>
  <c r="AB89" i="90" s="1"/>
  <c r="AX89" i="90"/>
  <c r="S89" i="90" s="1"/>
  <c r="AC89" i="90" s="1"/>
  <c r="AB90" i="90" s="1"/>
  <c r="AX90" i="90"/>
  <c r="S90" i="90" s="1"/>
  <c r="AC90" i="90" s="1"/>
  <c r="AB91" i="90" s="1"/>
  <c r="AX91" i="90"/>
  <c r="S91" i="90" s="1"/>
  <c r="AC91" i="90" s="1"/>
  <c r="AB92" i="90" s="1"/>
  <c r="AX92" i="90"/>
  <c r="S92" i="90" s="1"/>
  <c r="AC92" i="90" s="1"/>
  <c r="AB93" i="90" s="1"/>
  <c r="AX95" i="90"/>
  <c r="S95" i="90" s="1"/>
  <c r="AC95" i="90" s="1"/>
  <c r="AB96" i="90" s="1"/>
  <c r="AX94" i="90"/>
  <c r="S94" i="90" s="1"/>
  <c r="AC94" i="90" s="1"/>
  <c r="AB95" i="90" s="1"/>
  <c r="AX97" i="90"/>
  <c r="S97" i="90" s="1"/>
  <c r="AC97" i="90" s="1"/>
  <c r="AB98" i="90" s="1"/>
  <c r="AX93" i="90"/>
  <c r="S93" i="90" s="1"/>
  <c r="AC93" i="90" s="1"/>
  <c r="AB94" i="90" s="1"/>
  <c r="AX96" i="90"/>
  <c r="S96" i="90" s="1"/>
  <c r="AC96" i="90" s="1"/>
  <c r="AB97" i="90" s="1"/>
  <c r="AS34" i="82"/>
  <c r="AL34" i="82"/>
  <c r="AU34" i="82" s="1"/>
  <c r="AL70" i="82"/>
  <c r="AU70" i="82" s="1"/>
  <c r="AS70" i="82"/>
  <c r="AS23" i="82"/>
  <c r="AL23" i="82"/>
  <c r="AU23" i="82" s="1"/>
  <c r="AS58" i="82"/>
  <c r="AL58" i="82"/>
  <c r="AU58" i="82" s="1"/>
  <c r="AS47" i="82"/>
  <c r="AL47" i="82"/>
  <c r="AU47" i="82" s="1"/>
  <c r="AS12" i="82"/>
  <c r="AL12" i="82"/>
  <c r="AU12" i="82" s="1"/>
  <c r="AS31" i="82"/>
  <c r="AL31" i="82"/>
  <c r="AU31" i="82" s="1"/>
  <c r="AS85" i="82"/>
  <c r="AL85" i="82"/>
  <c r="AU85" i="82" s="1"/>
  <c r="AK7" i="82"/>
  <c r="AT7" i="82" s="1"/>
  <c r="AJ7" i="82"/>
  <c r="AS62" i="82"/>
  <c r="AL62" i="82"/>
  <c r="AU62" i="82" s="1"/>
  <c r="AS80" i="82"/>
  <c r="AL80" i="82"/>
  <c r="AU80" i="82" s="1"/>
  <c r="AS96" i="82"/>
  <c r="AL96" i="82"/>
  <c r="AU96" i="82" s="1"/>
  <c r="AS8" i="82"/>
  <c r="AL8" i="82"/>
  <c r="AU8" i="82" s="1"/>
  <c r="AS27" i="82"/>
  <c r="AL27" i="82"/>
  <c r="AU27" i="82" s="1"/>
  <c r="AS63" i="82"/>
  <c r="AL63" i="82"/>
  <c r="AU63" i="82" s="1"/>
  <c r="Z98" i="90"/>
  <c r="AB4" i="82"/>
  <c r="AJ3" i="82"/>
  <c r="AS40" i="82"/>
  <c r="AL40" i="82"/>
  <c r="AU40" i="82" s="1"/>
  <c r="AS76" i="82"/>
  <c r="AL76" i="82"/>
  <c r="AU76" i="82" s="1"/>
  <c r="AS30" i="82"/>
  <c r="AL30" i="82"/>
  <c r="AU30" i="82" s="1"/>
  <c r="AJ6" i="82"/>
  <c r="AK6" i="82"/>
  <c r="AT6" i="82" s="1"/>
  <c r="AS22" i="82"/>
  <c r="AL22" i="82"/>
  <c r="AU22" i="82" s="1"/>
  <c r="AK98" i="82"/>
  <c r="AT98" i="82" s="1"/>
  <c r="AR94" i="102"/>
  <c r="AH97" i="50"/>
  <c r="AQ97" i="50" s="1"/>
  <c r="AS17" i="82"/>
  <c r="AL17" i="82"/>
  <c r="AU17" i="82" s="1"/>
  <c r="AS35" i="82"/>
  <c r="AL35" i="82"/>
  <c r="AU35" i="82" s="1"/>
  <c r="AS53" i="82"/>
  <c r="AL53" i="82"/>
  <c r="AU53" i="82" s="1"/>
  <c r="AS89" i="82"/>
  <c r="AL89" i="82"/>
  <c r="AU89" i="82" s="1"/>
  <c r="AH98" i="98"/>
  <c r="AQ98" i="98" s="1"/>
  <c r="AQ100" i="98" s="1"/>
  <c r="AZ3" i="98"/>
  <c r="AX11" i="98" s="1"/>
  <c r="S11" i="98" s="1"/>
  <c r="AC11" i="98" s="1"/>
  <c r="AB12" i="98" s="1"/>
  <c r="AX3" i="98"/>
  <c r="S3" i="98" s="1"/>
  <c r="AC3" i="98" s="1"/>
  <c r="AX6" i="98"/>
  <c r="S6" i="98" s="1"/>
  <c r="AC6" i="98" s="1"/>
  <c r="AB7" i="98" s="1"/>
  <c r="AX7" i="98"/>
  <c r="S7" i="98" s="1"/>
  <c r="AC7" i="98" s="1"/>
  <c r="AB8" i="98" s="1"/>
  <c r="AX8" i="98"/>
  <c r="S8" i="98" s="1"/>
  <c r="AC8" i="98" s="1"/>
  <c r="AB9" i="98" s="1"/>
  <c r="AX9" i="98"/>
  <c r="S9" i="98" s="1"/>
  <c r="AC9" i="98" s="1"/>
  <c r="AB10" i="98" s="1"/>
  <c r="AX10" i="98"/>
  <c r="S10" i="98" s="1"/>
  <c r="AC10" i="98" s="1"/>
  <c r="AB11" i="98" s="1"/>
  <c r="AX12" i="98"/>
  <c r="S12" i="98" s="1"/>
  <c r="AC12" i="98" s="1"/>
  <c r="AB13" i="98" s="1"/>
  <c r="AX13" i="98"/>
  <c r="S13" i="98" s="1"/>
  <c r="AC13" i="98" s="1"/>
  <c r="AB14" i="98" s="1"/>
  <c r="AX14" i="98"/>
  <c r="S14" i="98" s="1"/>
  <c r="AC14" i="98" s="1"/>
  <c r="AB15" i="98" s="1"/>
  <c r="AX15" i="98"/>
  <c r="S15" i="98" s="1"/>
  <c r="AC15" i="98" s="1"/>
  <c r="AB16" i="98" s="1"/>
  <c r="AX16" i="98"/>
  <c r="S16" i="98" s="1"/>
  <c r="AC16" i="98" s="1"/>
  <c r="AB17" i="98" s="1"/>
  <c r="AX17" i="98"/>
  <c r="S17" i="98" s="1"/>
  <c r="AC17" i="98" s="1"/>
  <c r="AB18" i="98" s="1"/>
  <c r="AX18" i="98"/>
  <c r="S18" i="98" s="1"/>
  <c r="AC18" i="98" s="1"/>
  <c r="AB19" i="98" s="1"/>
  <c r="AX19" i="98"/>
  <c r="S19" i="98" s="1"/>
  <c r="AC19" i="98" s="1"/>
  <c r="AB20" i="98" s="1"/>
  <c r="AX20" i="98"/>
  <c r="S20" i="98" s="1"/>
  <c r="AC20" i="98" s="1"/>
  <c r="AB21" i="98" s="1"/>
  <c r="AX21" i="98"/>
  <c r="S21" i="98" s="1"/>
  <c r="AC21" i="98" s="1"/>
  <c r="AB22" i="98" s="1"/>
  <c r="AX22" i="98"/>
  <c r="S22" i="98" s="1"/>
  <c r="AC22" i="98" s="1"/>
  <c r="AB23" i="98" s="1"/>
  <c r="AX23" i="98"/>
  <c r="S23" i="98" s="1"/>
  <c r="AC23" i="98" s="1"/>
  <c r="AB24" i="98" s="1"/>
  <c r="AX24" i="98"/>
  <c r="S24" i="98" s="1"/>
  <c r="AC24" i="98" s="1"/>
  <c r="AB25" i="98" s="1"/>
  <c r="AX25" i="98"/>
  <c r="S25" i="98" s="1"/>
  <c r="AC25" i="98" s="1"/>
  <c r="AB26" i="98" s="1"/>
  <c r="AX26" i="98"/>
  <c r="S26" i="98" s="1"/>
  <c r="AC26" i="98" s="1"/>
  <c r="AB27" i="98" s="1"/>
  <c r="AX27" i="98"/>
  <c r="S27" i="98" s="1"/>
  <c r="AC27" i="98" s="1"/>
  <c r="AB28" i="98" s="1"/>
  <c r="AX28" i="98"/>
  <c r="S28" i="98" s="1"/>
  <c r="AC28" i="98" s="1"/>
  <c r="AB29" i="98" s="1"/>
  <c r="AX29" i="98"/>
  <c r="S29" i="98" s="1"/>
  <c r="AC29" i="98" s="1"/>
  <c r="AB30" i="98" s="1"/>
  <c r="AX30" i="98"/>
  <c r="S30" i="98" s="1"/>
  <c r="AC30" i="98" s="1"/>
  <c r="AB31" i="98" s="1"/>
  <c r="AX31" i="98"/>
  <c r="S31" i="98" s="1"/>
  <c r="AC31" i="98" s="1"/>
  <c r="AB32" i="98" s="1"/>
  <c r="AX32" i="98"/>
  <c r="S32" i="98" s="1"/>
  <c r="AC32" i="98" s="1"/>
  <c r="AB33" i="98" s="1"/>
  <c r="AX33" i="98"/>
  <c r="S33" i="98" s="1"/>
  <c r="AC33" i="98" s="1"/>
  <c r="AB34" i="98" s="1"/>
  <c r="AX34" i="98"/>
  <c r="S34" i="98" s="1"/>
  <c r="AC34" i="98" s="1"/>
  <c r="AB35" i="98" s="1"/>
  <c r="AX35" i="98"/>
  <c r="S35" i="98" s="1"/>
  <c r="AC35" i="98" s="1"/>
  <c r="AB36" i="98" s="1"/>
  <c r="AX36" i="98"/>
  <c r="S36" i="98" s="1"/>
  <c r="AC36" i="98" s="1"/>
  <c r="AB37" i="98" s="1"/>
  <c r="AX37" i="98"/>
  <c r="S37" i="98" s="1"/>
  <c r="AC37" i="98" s="1"/>
  <c r="AB38" i="98" s="1"/>
  <c r="AX38" i="98"/>
  <c r="S38" i="98" s="1"/>
  <c r="AC38" i="98" s="1"/>
  <c r="AB39" i="98" s="1"/>
  <c r="AX39" i="98"/>
  <c r="S39" i="98" s="1"/>
  <c r="AC39" i="98" s="1"/>
  <c r="AB40" i="98" s="1"/>
  <c r="AX40" i="98"/>
  <c r="S40" i="98" s="1"/>
  <c r="AC40" i="98" s="1"/>
  <c r="AB41" i="98" s="1"/>
  <c r="AX41" i="98"/>
  <c r="S41" i="98" s="1"/>
  <c r="AC41" i="98" s="1"/>
  <c r="AB42" i="98" s="1"/>
  <c r="AX42" i="98"/>
  <c r="S42" i="98" s="1"/>
  <c r="AC42" i="98" s="1"/>
  <c r="AB43" i="98" s="1"/>
  <c r="AX43" i="98"/>
  <c r="S43" i="98" s="1"/>
  <c r="AC43" i="98" s="1"/>
  <c r="AB44" i="98" s="1"/>
  <c r="AX44" i="98"/>
  <c r="S44" i="98" s="1"/>
  <c r="AC44" i="98" s="1"/>
  <c r="AB45" i="98" s="1"/>
  <c r="AX45" i="98"/>
  <c r="S45" i="98" s="1"/>
  <c r="AC45" i="98" s="1"/>
  <c r="AB46" i="98" s="1"/>
  <c r="AX46" i="98"/>
  <c r="S46" i="98" s="1"/>
  <c r="AC46" i="98" s="1"/>
  <c r="AB47" i="98" s="1"/>
  <c r="AX47" i="98"/>
  <c r="S47" i="98" s="1"/>
  <c r="AC47" i="98" s="1"/>
  <c r="AB48" i="98" s="1"/>
  <c r="AX48" i="98"/>
  <c r="S48" i="98" s="1"/>
  <c r="AC48" i="98" s="1"/>
  <c r="AB49" i="98" s="1"/>
  <c r="AX49" i="98"/>
  <c r="S49" i="98" s="1"/>
  <c r="AC49" i="98" s="1"/>
  <c r="AB50" i="98" s="1"/>
  <c r="AX50" i="98"/>
  <c r="S50" i="98" s="1"/>
  <c r="AC50" i="98" s="1"/>
  <c r="AB51" i="98" s="1"/>
  <c r="AX51" i="98"/>
  <c r="S51" i="98" s="1"/>
  <c r="AC51" i="98" s="1"/>
  <c r="AB52" i="98" s="1"/>
  <c r="AX52" i="98"/>
  <c r="S52" i="98" s="1"/>
  <c r="AC52" i="98" s="1"/>
  <c r="AB53" i="98" s="1"/>
  <c r="AX53" i="98"/>
  <c r="S53" i="98" s="1"/>
  <c r="AC53" i="98" s="1"/>
  <c r="AB54" i="98" s="1"/>
  <c r="AX54" i="98"/>
  <c r="S54" i="98" s="1"/>
  <c r="AC54" i="98" s="1"/>
  <c r="AB55" i="98" s="1"/>
  <c r="AX55" i="98"/>
  <c r="S55" i="98" s="1"/>
  <c r="AC55" i="98" s="1"/>
  <c r="AB56" i="98" s="1"/>
  <c r="AX56" i="98"/>
  <c r="S56" i="98" s="1"/>
  <c r="AC56" i="98" s="1"/>
  <c r="AB57" i="98" s="1"/>
  <c r="AX57" i="98"/>
  <c r="S57" i="98" s="1"/>
  <c r="AC57" i="98" s="1"/>
  <c r="AB58" i="98" s="1"/>
  <c r="AX58" i="98"/>
  <c r="S58" i="98" s="1"/>
  <c r="AC58" i="98" s="1"/>
  <c r="AB59" i="98" s="1"/>
  <c r="AX59" i="98"/>
  <c r="S59" i="98" s="1"/>
  <c r="AC59" i="98" s="1"/>
  <c r="AB60" i="98" s="1"/>
  <c r="AX60" i="98"/>
  <c r="S60" i="98" s="1"/>
  <c r="AC60" i="98" s="1"/>
  <c r="AB61" i="98" s="1"/>
  <c r="AX61" i="98"/>
  <c r="S61" i="98" s="1"/>
  <c r="AC61" i="98" s="1"/>
  <c r="AB62" i="98" s="1"/>
  <c r="AX62" i="98"/>
  <c r="S62" i="98" s="1"/>
  <c r="AC62" i="98" s="1"/>
  <c r="AB63" i="98" s="1"/>
  <c r="AX63" i="98"/>
  <c r="S63" i="98" s="1"/>
  <c r="AC63" i="98" s="1"/>
  <c r="AB64" i="98" s="1"/>
  <c r="AX64" i="98"/>
  <c r="S64" i="98" s="1"/>
  <c r="AC64" i="98" s="1"/>
  <c r="AB65" i="98" s="1"/>
  <c r="AX65" i="98"/>
  <c r="S65" i="98" s="1"/>
  <c r="AC65" i="98" s="1"/>
  <c r="AB66" i="98" s="1"/>
  <c r="AX66" i="98"/>
  <c r="S66" i="98" s="1"/>
  <c r="AC66" i="98" s="1"/>
  <c r="AB67" i="98" s="1"/>
  <c r="AX67" i="98"/>
  <c r="S67" i="98" s="1"/>
  <c r="AC67" i="98" s="1"/>
  <c r="AB68" i="98" s="1"/>
  <c r="AX68" i="98"/>
  <c r="S68" i="98" s="1"/>
  <c r="AC68" i="98" s="1"/>
  <c r="AB69" i="98" s="1"/>
  <c r="AX69" i="98"/>
  <c r="S69" i="98" s="1"/>
  <c r="AC69" i="98" s="1"/>
  <c r="AB70" i="98" s="1"/>
  <c r="AX70" i="98"/>
  <c r="S70" i="98" s="1"/>
  <c r="AC70" i="98" s="1"/>
  <c r="AB71" i="98" s="1"/>
  <c r="AX71" i="98"/>
  <c r="S71" i="98" s="1"/>
  <c r="AC71" i="98" s="1"/>
  <c r="AB72" i="98" s="1"/>
  <c r="AX72" i="98"/>
  <c r="S72" i="98" s="1"/>
  <c r="AC72" i="98" s="1"/>
  <c r="AB73" i="98" s="1"/>
  <c r="AX73" i="98"/>
  <c r="S73" i="98" s="1"/>
  <c r="AC73" i="98" s="1"/>
  <c r="AB74" i="98" s="1"/>
  <c r="AX74" i="98"/>
  <c r="S74" i="98" s="1"/>
  <c r="AC74" i="98" s="1"/>
  <c r="AB75" i="98" s="1"/>
  <c r="AX75" i="98"/>
  <c r="S75" i="98" s="1"/>
  <c r="AC75" i="98" s="1"/>
  <c r="AB76" i="98" s="1"/>
  <c r="AX76" i="98"/>
  <c r="S76" i="98" s="1"/>
  <c r="AC76" i="98" s="1"/>
  <c r="AB77" i="98" s="1"/>
  <c r="AX77" i="98"/>
  <c r="S77" i="98" s="1"/>
  <c r="AC77" i="98" s="1"/>
  <c r="AB78" i="98" s="1"/>
  <c r="AX78" i="98"/>
  <c r="S78" i="98" s="1"/>
  <c r="AC78" i="98" s="1"/>
  <c r="AB79" i="98" s="1"/>
  <c r="AX79" i="98"/>
  <c r="S79" i="98" s="1"/>
  <c r="AC79" i="98" s="1"/>
  <c r="AB80" i="98" s="1"/>
  <c r="AX80" i="98"/>
  <c r="S80" i="98" s="1"/>
  <c r="AC80" i="98" s="1"/>
  <c r="AB81" i="98" s="1"/>
  <c r="AX81" i="98"/>
  <c r="S81" i="98" s="1"/>
  <c r="AC81" i="98" s="1"/>
  <c r="AB82" i="98" s="1"/>
  <c r="AX82" i="98"/>
  <c r="S82" i="98" s="1"/>
  <c r="AC82" i="98" s="1"/>
  <c r="AB83" i="98" s="1"/>
  <c r="AX83" i="98"/>
  <c r="S83" i="98" s="1"/>
  <c r="AC83" i="98" s="1"/>
  <c r="AB84" i="98" s="1"/>
  <c r="AX84" i="98"/>
  <c r="S84" i="98" s="1"/>
  <c r="AC84" i="98" s="1"/>
  <c r="AB85" i="98" s="1"/>
  <c r="AX85" i="98"/>
  <c r="S85" i="98" s="1"/>
  <c r="AC85" i="98" s="1"/>
  <c r="AB86" i="98" s="1"/>
  <c r="AX86" i="98"/>
  <c r="S86" i="98" s="1"/>
  <c r="AC86" i="98" s="1"/>
  <c r="AB87" i="98" s="1"/>
  <c r="AX87" i="98"/>
  <c r="S87" i="98" s="1"/>
  <c r="AC87" i="98" s="1"/>
  <c r="AB88" i="98" s="1"/>
  <c r="AX88" i="98"/>
  <c r="S88" i="98" s="1"/>
  <c r="AC88" i="98" s="1"/>
  <c r="AB89" i="98" s="1"/>
  <c r="AX89" i="98"/>
  <c r="S89" i="98" s="1"/>
  <c r="AC89" i="98" s="1"/>
  <c r="AB90" i="98" s="1"/>
  <c r="AX90" i="98"/>
  <c r="S90" i="98" s="1"/>
  <c r="AC90" i="98" s="1"/>
  <c r="AB91" i="98" s="1"/>
  <c r="AX91" i="98"/>
  <c r="S91" i="98" s="1"/>
  <c r="AC91" i="98" s="1"/>
  <c r="AB92" i="98" s="1"/>
  <c r="AX92" i="98"/>
  <c r="S92" i="98" s="1"/>
  <c r="AC92" i="98" s="1"/>
  <c r="AB93" i="98" s="1"/>
  <c r="AX94" i="98"/>
  <c r="S94" i="98" s="1"/>
  <c r="AC94" i="98" s="1"/>
  <c r="AB95" i="98" s="1"/>
  <c r="AX95" i="98"/>
  <c r="S95" i="98" s="1"/>
  <c r="AC95" i="98" s="1"/>
  <c r="AB96" i="98" s="1"/>
  <c r="AX93" i="98"/>
  <c r="S93" i="98" s="1"/>
  <c r="AC93" i="98" s="1"/>
  <c r="AB94" i="98" s="1"/>
  <c r="AX96" i="98"/>
  <c r="S96" i="98" s="1"/>
  <c r="AC96" i="98" s="1"/>
  <c r="AB97" i="98" s="1"/>
  <c r="AX97" i="98"/>
  <c r="S97" i="98" s="1"/>
  <c r="AC97" i="98" s="1"/>
  <c r="AB98" i="98" s="1"/>
  <c r="AS36" i="82"/>
  <c r="AL36" i="82"/>
  <c r="AU36" i="82" s="1"/>
  <c r="AS72" i="82"/>
  <c r="AL72" i="82"/>
  <c r="AU72" i="82" s="1"/>
  <c r="AI98" i="82"/>
  <c r="AN98" i="82"/>
  <c r="AN100" i="82" s="1"/>
  <c r="AS13" i="82"/>
  <c r="AL13" i="82"/>
  <c r="AU13" i="82" s="1"/>
  <c r="AS49" i="82"/>
  <c r="AL49" i="82"/>
  <c r="AU49" i="82" s="1"/>
  <c r="AS67" i="82"/>
  <c r="AL67" i="82"/>
  <c r="AU67" i="82" s="1"/>
  <c r="Y95" i="94"/>
  <c r="Z95" i="94" s="1"/>
  <c r="X95" i="94"/>
  <c r="AS14" i="82"/>
  <c r="AL14" i="82"/>
  <c r="AU14" i="82" s="1"/>
  <c r="AS50" i="82"/>
  <c r="AL50" i="82"/>
  <c r="AU50" i="82" s="1"/>
  <c r="AS68" i="82"/>
  <c r="AL68" i="82"/>
  <c r="AU68" i="82" s="1"/>
  <c r="AS69" i="82"/>
  <c r="AL69" i="82"/>
  <c r="AU69" i="82" s="1"/>
  <c r="AS87" i="82"/>
  <c r="AL87" i="82"/>
  <c r="AU87" i="82" s="1"/>
  <c r="AI96" i="35"/>
  <c r="AN96" i="35"/>
  <c r="AS88" i="82"/>
  <c r="AL88" i="82"/>
  <c r="AU88" i="82" s="1"/>
  <c r="Y97" i="35"/>
  <c r="Z97" i="35"/>
  <c r="X97" i="35"/>
  <c r="AS10" i="82"/>
  <c r="AL10" i="82"/>
  <c r="AU10" i="82" s="1"/>
  <c r="AS29" i="82"/>
  <c r="AL29" i="82"/>
  <c r="AU29" i="82" s="1"/>
  <c r="AS83" i="82"/>
  <c r="AL83" i="82"/>
  <c r="AU83" i="82" s="1"/>
  <c r="AR97" i="90"/>
  <c r="AR97" i="98"/>
  <c r="AS28" i="82"/>
  <c r="AL28" i="82"/>
  <c r="AU28" i="82" s="1"/>
  <c r="AS46" i="82"/>
  <c r="AL46" i="82"/>
  <c r="AU46" i="82" s="1"/>
  <c r="AF97" i="85"/>
  <c r="AO97" i="85" s="1"/>
  <c r="W98" i="85"/>
  <c r="AE97" i="85"/>
  <c r="AG97" i="85"/>
  <c r="AP97" i="85" s="1"/>
  <c r="AS71" i="82"/>
  <c r="AL71" i="82"/>
  <c r="AU71" i="82" s="1"/>
  <c r="Z98" i="98"/>
  <c r="AS18" i="82"/>
  <c r="AL18" i="82"/>
  <c r="AU18" i="82" s="1"/>
  <c r="AS54" i="82"/>
  <c r="AL54" i="82"/>
  <c r="AU54" i="82" s="1"/>
  <c r="AS90" i="82"/>
  <c r="AL90" i="82"/>
  <c r="AU90" i="82" s="1"/>
  <c r="AS19" i="82"/>
  <c r="AL19" i="82"/>
  <c r="AU19" i="82" s="1"/>
  <c r="AS37" i="82"/>
  <c r="AL37" i="82"/>
  <c r="AU37" i="82" s="1"/>
  <c r="AS55" i="82"/>
  <c r="AL55" i="82"/>
  <c r="AU55" i="82" s="1"/>
  <c r="AL73" i="82"/>
  <c r="AU73" i="82" s="1"/>
  <c r="AS73" i="82"/>
  <c r="AS91" i="82"/>
  <c r="AL91" i="82"/>
  <c r="AU91" i="82" s="1"/>
  <c r="AS32" i="82"/>
  <c r="AL32" i="82"/>
  <c r="AU32" i="82" s="1"/>
  <c r="AS86" i="82"/>
  <c r="AL86" i="82"/>
  <c r="AU86" i="82" s="1"/>
  <c r="AS15" i="82"/>
  <c r="AL15" i="82"/>
  <c r="AU15" i="82" s="1"/>
  <c r="AS33" i="82"/>
  <c r="AL33" i="82"/>
  <c r="AU33" i="82" s="1"/>
  <c r="AS51" i="82"/>
  <c r="AL51" i="82"/>
  <c r="AU51" i="82" s="1"/>
  <c r="W96" i="94" l="1"/>
  <c r="AF95" i="94"/>
  <c r="AO95" i="94" s="1"/>
  <c r="AG95" i="94"/>
  <c r="AP95" i="94" s="1"/>
  <c r="AE95" i="94"/>
  <c r="AH97" i="35"/>
  <c r="AQ97" i="35" s="1"/>
  <c r="AR96" i="35"/>
  <c r="AJ95" i="98"/>
  <c r="AK95" i="98"/>
  <c r="AT95" i="98" s="1"/>
  <c r="AK88" i="98"/>
  <c r="AT88" i="98" s="1"/>
  <c r="AJ88" i="98"/>
  <c r="AJ82" i="98"/>
  <c r="AK82" i="98"/>
  <c r="AT82" i="98" s="1"/>
  <c r="AK76" i="98"/>
  <c r="AT76" i="98" s="1"/>
  <c r="AJ76" i="98"/>
  <c r="AJ70" i="98"/>
  <c r="AK70" i="98"/>
  <c r="AT70" i="98" s="1"/>
  <c r="AK64" i="98"/>
  <c r="AT64" i="98" s="1"/>
  <c r="AJ64" i="98"/>
  <c r="AJ58" i="98"/>
  <c r="AK58" i="98"/>
  <c r="AT58" i="98" s="1"/>
  <c r="AK52" i="98"/>
  <c r="AT52" i="98" s="1"/>
  <c r="AJ52" i="98"/>
  <c r="AK46" i="98"/>
  <c r="AT46" i="98" s="1"/>
  <c r="AJ46" i="98"/>
  <c r="AK40" i="98"/>
  <c r="AT40" i="98" s="1"/>
  <c r="AJ40" i="98"/>
  <c r="AK34" i="98"/>
  <c r="AT34" i="98" s="1"/>
  <c r="AJ34" i="98"/>
  <c r="AK28" i="98"/>
  <c r="AT28" i="98" s="1"/>
  <c r="AJ28" i="98"/>
  <c r="AJ22" i="98"/>
  <c r="AK22" i="98"/>
  <c r="AT22" i="98" s="1"/>
  <c r="AK16" i="98"/>
  <c r="AT16" i="98" s="1"/>
  <c r="AJ16" i="98"/>
  <c r="AJ9" i="98"/>
  <c r="AK9" i="98"/>
  <c r="AT9" i="98" s="1"/>
  <c r="AX4" i="98"/>
  <c r="S4" i="98" s="1"/>
  <c r="AC4" i="98" s="1"/>
  <c r="AB5" i="98" s="1"/>
  <c r="AG98" i="90"/>
  <c r="AP98" i="90" s="1"/>
  <c r="AP100" i="90" s="1"/>
  <c r="AE98" i="90"/>
  <c r="AC98" i="90"/>
  <c r="AF98" i="90"/>
  <c r="AO98" i="90" s="1"/>
  <c r="AO100" i="90" s="1"/>
  <c r="AK93" i="90"/>
  <c r="AT93" i="90" s="1"/>
  <c r="AJ93" i="90"/>
  <c r="AJ87" i="90"/>
  <c r="AK87" i="90"/>
  <c r="AT87" i="90" s="1"/>
  <c r="AJ81" i="90"/>
  <c r="AK81" i="90"/>
  <c r="AT81" i="90" s="1"/>
  <c r="AJ75" i="90"/>
  <c r="AK75" i="90"/>
  <c r="AT75" i="90" s="1"/>
  <c r="AK69" i="90"/>
  <c r="AT69" i="90" s="1"/>
  <c r="AJ69" i="90"/>
  <c r="AK63" i="90"/>
  <c r="AT63" i="90" s="1"/>
  <c r="AJ63" i="90"/>
  <c r="AJ57" i="90"/>
  <c r="AK57" i="90"/>
  <c r="AT57" i="90" s="1"/>
  <c r="AK51" i="90"/>
  <c r="AT51" i="90" s="1"/>
  <c r="AJ51" i="90"/>
  <c r="AJ45" i="90"/>
  <c r="AK45" i="90"/>
  <c r="AT45" i="90" s="1"/>
  <c r="AJ39" i="90"/>
  <c r="AK39" i="90"/>
  <c r="AT39" i="90" s="1"/>
  <c r="AK33" i="90"/>
  <c r="AT33" i="90" s="1"/>
  <c r="AJ33" i="90"/>
  <c r="AJ27" i="90"/>
  <c r="AK27" i="90"/>
  <c r="AT27" i="90" s="1"/>
  <c r="AK21" i="90"/>
  <c r="AT21" i="90" s="1"/>
  <c r="AJ21" i="90"/>
  <c r="AJ15" i="90"/>
  <c r="AK15" i="90"/>
  <c r="AT15" i="90" s="1"/>
  <c r="AK9" i="90"/>
  <c r="AT9" i="90" s="1"/>
  <c r="AJ9" i="90"/>
  <c r="AE98" i="42"/>
  <c r="AF98" i="42"/>
  <c r="AO98" i="42" s="1"/>
  <c r="AO100" i="42" s="1"/>
  <c r="AC98" i="42"/>
  <c r="AG98" i="42"/>
  <c r="AP98" i="42" s="1"/>
  <c r="AP100" i="42" s="1"/>
  <c r="AR94" i="94"/>
  <c r="AI97" i="85"/>
  <c r="AN97" i="85"/>
  <c r="AE97" i="35"/>
  <c r="AF97" i="35"/>
  <c r="AO97" i="35" s="1"/>
  <c r="W98" i="35"/>
  <c r="AG97" i="35"/>
  <c r="AP97" i="35" s="1"/>
  <c r="AJ93" i="98"/>
  <c r="AK93" i="98"/>
  <c r="AT93" i="98" s="1"/>
  <c r="AJ87" i="98"/>
  <c r="AK87" i="98"/>
  <c r="AT87" i="98" s="1"/>
  <c r="AJ81" i="98"/>
  <c r="AK81" i="98"/>
  <c r="AT81" i="98" s="1"/>
  <c r="AK75" i="98"/>
  <c r="AT75" i="98" s="1"/>
  <c r="AJ75" i="98"/>
  <c r="AK69" i="98"/>
  <c r="AT69" i="98" s="1"/>
  <c r="AJ69" i="98"/>
  <c r="AJ63" i="98"/>
  <c r="AK63" i="98"/>
  <c r="AT63" i="98" s="1"/>
  <c r="AK57" i="98"/>
  <c r="AT57" i="98" s="1"/>
  <c r="AJ57" i="98"/>
  <c r="AJ51" i="98"/>
  <c r="AK51" i="98"/>
  <c r="AT51" i="98" s="1"/>
  <c r="AJ45" i="98"/>
  <c r="AK45" i="98"/>
  <c r="AT45" i="98" s="1"/>
  <c r="AJ39" i="98"/>
  <c r="AK39" i="98"/>
  <c r="AT39" i="98" s="1"/>
  <c r="AK33" i="98"/>
  <c r="AT33" i="98" s="1"/>
  <c r="AJ33" i="98"/>
  <c r="AJ27" i="98"/>
  <c r="AK27" i="98"/>
  <c r="AT27" i="98" s="1"/>
  <c r="AK21" i="98"/>
  <c r="AT21" i="98" s="1"/>
  <c r="AJ21" i="98"/>
  <c r="AJ15" i="98"/>
  <c r="AK15" i="98"/>
  <c r="AT15" i="98" s="1"/>
  <c r="AK8" i="98"/>
  <c r="AT8" i="98" s="1"/>
  <c r="AJ8" i="98"/>
  <c r="AS7" i="82"/>
  <c r="AL7" i="82"/>
  <c r="AU7" i="82" s="1"/>
  <c r="AK97" i="90"/>
  <c r="AT97" i="90" s="1"/>
  <c r="AJ97" i="90"/>
  <c r="AK92" i="90"/>
  <c r="AT92" i="90" s="1"/>
  <c r="AJ92" i="90"/>
  <c r="AJ86" i="90"/>
  <c r="AK86" i="90"/>
  <c r="AT86" i="90" s="1"/>
  <c r="AJ80" i="90"/>
  <c r="AK80" i="90"/>
  <c r="AT80" i="90" s="1"/>
  <c r="AJ74" i="90"/>
  <c r="AK74" i="90"/>
  <c r="AT74" i="90" s="1"/>
  <c r="AK68" i="90"/>
  <c r="AT68" i="90" s="1"/>
  <c r="AJ68" i="90"/>
  <c r="AJ62" i="90"/>
  <c r="AK62" i="90"/>
  <c r="AT62" i="90" s="1"/>
  <c r="AK56" i="90"/>
  <c r="AT56" i="90" s="1"/>
  <c r="AJ56" i="90"/>
  <c r="AK50" i="90"/>
  <c r="AT50" i="90" s="1"/>
  <c r="AJ50" i="90"/>
  <c r="AK44" i="90"/>
  <c r="AT44" i="90" s="1"/>
  <c r="AJ44" i="90"/>
  <c r="AK38" i="90"/>
  <c r="AT38" i="90" s="1"/>
  <c r="AJ38" i="90"/>
  <c r="AK32" i="90"/>
  <c r="AT32" i="90" s="1"/>
  <c r="AJ32" i="90"/>
  <c r="AJ26" i="90"/>
  <c r="AK26" i="90"/>
  <c r="AT26" i="90" s="1"/>
  <c r="AJ20" i="90"/>
  <c r="AK20" i="90"/>
  <c r="AT20" i="90" s="1"/>
  <c r="AK14" i="90"/>
  <c r="AT14" i="90" s="1"/>
  <c r="AJ14" i="90"/>
  <c r="AX7" i="90"/>
  <c r="S7" i="90" s="1"/>
  <c r="AC7" i="90" s="1"/>
  <c r="AB8" i="90" s="1"/>
  <c r="AG98" i="98"/>
  <c r="AP98" i="98" s="1"/>
  <c r="AP100" i="98" s="1"/>
  <c r="AF98" i="98"/>
  <c r="AO98" i="98" s="1"/>
  <c r="AO100" i="98" s="1"/>
  <c r="AE98" i="98"/>
  <c r="AC98" i="98"/>
  <c r="AJ98" i="98" s="1"/>
  <c r="AS98" i="98" s="1"/>
  <c r="Y98" i="85"/>
  <c r="Z98" i="85"/>
  <c r="X98" i="85"/>
  <c r="AK98" i="98"/>
  <c r="AT98" i="98" s="1"/>
  <c r="AJ92" i="98"/>
  <c r="AK92" i="98"/>
  <c r="AT92" i="98" s="1"/>
  <c r="AJ86" i="98"/>
  <c r="AK86" i="98"/>
  <c r="AT86" i="98" s="1"/>
  <c r="AK80" i="98"/>
  <c r="AT80" i="98" s="1"/>
  <c r="AJ80" i="98"/>
  <c r="AK74" i="98"/>
  <c r="AT74" i="98" s="1"/>
  <c r="AJ74" i="98"/>
  <c r="AK68" i="98"/>
  <c r="AT68" i="98" s="1"/>
  <c r="AJ68" i="98"/>
  <c r="AJ62" i="98"/>
  <c r="AK62" i="98"/>
  <c r="AT62" i="98" s="1"/>
  <c r="AK56" i="98"/>
  <c r="AT56" i="98" s="1"/>
  <c r="AJ56" i="98"/>
  <c r="AJ50" i="98"/>
  <c r="AK50" i="98"/>
  <c r="AT50" i="98" s="1"/>
  <c r="AK44" i="98"/>
  <c r="AT44" i="98" s="1"/>
  <c r="AJ44" i="98"/>
  <c r="AJ38" i="98"/>
  <c r="AK38" i="98"/>
  <c r="AT38" i="98" s="1"/>
  <c r="AK32" i="98"/>
  <c r="AT32" i="98" s="1"/>
  <c r="AJ32" i="98"/>
  <c r="AK26" i="98"/>
  <c r="AT26" i="98" s="1"/>
  <c r="AJ26" i="98"/>
  <c r="AJ20" i="98"/>
  <c r="AK20" i="98"/>
  <c r="AT20" i="98" s="1"/>
  <c r="AK14" i="98"/>
  <c r="AT14" i="98" s="1"/>
  <c r="AJ14" i="98"/>
  <c r="AK7" i="98"/>
  <c r="AT7" i="98" s="1"/>
  <c r="AJ7" i="98"/>
  <c r="AJ94" i="90"/>
  <c r="AK94" i="90"/>
  <c r="AT94" i="90" s="1"/>
  <c r="AK91" i="90"/>
  <c r="AT91" i="90" s="1"/>
  <c r="AJ91" i="90"/>
  <c r="AK85" i="90"/>
  <c r="AT85" i="90" s="1"/>
  <c r="AJ85" i="90"/>
  <c r="AJ79" i="90"/>
  <c r="AK79" i="90"/>
  <c r="AT79" i="90" s="1"/>
  <c r="AJ73" i="90"/>
  <c r="AK73" i="90"/>
  <c r="AT73" i="90" s="1"/>
  <c r="AJ67" i="90"/>
  <c r="AK67" i="90"/>
  <c r="AT67" i="90" s="1"/>
  <c r="AK61" i="90"/>
  <c r="AT61" i="90" s="1"/>
  <c r="AJ61" i="90"/>
  <c r="AJ55" i="90"/>
  <c r="AK55" i="90"/>
  <c r="AT55" i="90" s="1"/>
  <c r="AK49" i="90"/>
  <c r="AT49" i="90" s="1"/>
  <c r="AJ49" i="90"/>
  <c r="AJ43" i="90"/>
  <c r="AK43" i="90"/>
  <c r="AT43" i="90" s="1"/>
  <c r="AK37" i="90"/>
  <c r="AT37" i="90" s="1"/>
  <c r="AJ37" i="90"/>
  <c r="AJ31" i="90"/>
  <c r="AK31" i="90"/>
  <c r="AT31" i="90" s="1"/>
  <c r="AK25" i="90"/>
  <c r="AT25" i="90" s="1"/>
  <c r="AJ25" i="90"/>
  <c r="AJ19" i="90"/>
  <c r="AK19" i="90"/>
  <c r="AT19" i="90" s="1"/>
  <c r="AK13" i="90"/>
  <c r="AT13" i="90" s="1"/>
  <c r="AJ13" i="90"/>
  <c r="AX6" i="90"/>
  <c r="S6" i="90" s="1"/>
  <c r="AC6" i="90" s="1"/>
  <c r="AB7" i="90" s="1"/>
  <c r="AI97" i="48"/>
  <c r="AN97" i="48"/>
  <c r="AR98" i="82"/>
  <c r="AR100" i="82" s="1"/>
  <c r="AL98" i="82"/>
  <c r="AU98" i="82" s="1"/>
  <c r="AK97" i="98"/>
  <c r="AT97" i="98" s="1"/>
  <c r="AJ97" i="98"/>
  <c r="AK91" i="98"/>
  <c r="AT91" i="98" s="1"/>
  <c r="AJ91" i="98"/>
  <c r="AK85" i="98"/>
  <c r="AT85" i="98" s="1"/>
  <c r="AJ85" i="98"/>
  <c r="AK79" i="98"/>
  <c r="AT79" i="98" s="1"/>
  <c r="AJ79" i="98"/>
  <c r="AK73" i="98"/>
  <c r="AT73" i="98" s="1"/>
  <c r="AJ73" i="98"/>
  <c r="AJ67" i="98"/>
  <c r="AK67" i="98"/>
  <c r="AT67" i="98" s="1"/>
  <c r="AK61" i="98"/>
  <c r="AT61" i="98" s="1"/>
  <c r="AJ61" i="98"/>
  <c r="AK55" i="98"/>
  <c r="AT55" i="98" s="1"/>
  <c r="AJ55" i="98"/>
  <c r="AJ49" i="98"/>
  <c r="AK49" i="98"/>
  <c r="AT49" i="98" s="1"/>
  <c r="AK43" i="98"/>
  <c r="AT43" i="98" s="1"/>
  <c r="AJ43" i="98"/>
  <c r="AK37" i="98"/>
  <c r="AT37" i="98" s="1"/>
  <c r="AJ37" i="98"/>
  <c r="AK31" i="98"/>
  <c r="AT31" i="98" s="1"/>
  <c r="AJ31" i="98"/>
  <c r="AJ25" i="98"/>
  <c r="AK25" i="98"/>
  <c r="AT25" i="98" s="1"/>
  <c r="AK19" i="98"/>
  <c r="AT19" i="98" s="1"/>
  <c r="AJ19" i="98"/>
  <c r="AK13" i="98"/>
  <c r="AT13" i="98" s="1"/>
  <c r="AJ13" i="98"/>
  <c r="AB4" i="98"/>
  <c r="AJ3" i="98"/>
  <c r="AS6" i="82"/>
  <c r="AL6" i="82"/>
  <c r="AU6" i="82" s="1"/>
  <c r="AJ98" i="90"/>
  <c r="AS98" i="90" s="1"/>
  <c r="AK98" i="90"/>
  <c r="AT98" i="90" s="1"/>
  <c r="AJ90" i="90"/>
  <c r="AK90" i="90"/>
  <c r="AT90" i="90" s="1"/>
  <c r="AJ84" i="90"/>
  <c r="AK84" i="90"/>
  <c r="AT84" i="90" s="1"/>
  <c r="AJ78" i="90"/>
  <c r="AK78" i="90"/>
  <c r="AT78" i="90" s="1"/>
  <c r="AK72" i="90"/>
  <c r="AT72" i="90" s="1"/>
  <c r="AJ72" i="90"/>
  <c r="AK66" i="90"/>
  <c r="AT66" i="90" s="1"/>
  <c r="AJ66" i="90"/>
  <c r="AK60" i="90"/>
  <c r="AT60" i="90" s="1"/>
  <c r="AJ60" i="90"/>
  <c r="AK54" i="90"/>
  <c r="AT54" i="90" s="1"/>
  <c r="AJ54" i="90"/>
  <c r="AK48" i="90"/>
  <c r="AT48" i="90" s="1"/>
  <c r="AJ48" i="90"/>
  <c r="AK42" i="90"/>
  <c r="AT42" i="90" s="1"/>
  <c r="AJ42" i="90"/>
  <c r="AK36" i="90"/>
  <c r="AT36" i="90" s="1"/>
  <c r="AJ36" i="90"/>
  <c r="AK30" i="90"/>
  <c r="AT30" i="90" s="1"/>
  <c r="AJ30" i="90"/>
  <c r="AJ24" i="90"/>
  <c r="AK24" i="90"/>
  <c r="AT24" i="90" s="1"/>
  <c r="AJ18" i="90"/>
  <c r="AK18" i="90"/>
  <c r="AT18" i="90" s="1"/>
  <c r="AK12" i="90"/>
  <c r="AT12" i="90" s="1"/>
  <c r="AJ12" i="90"/>
  <c r="AB4" i="90"/>
  <c r="AJ3" i="90"/>
  <c r="Y98" i="48"/>
  <c r="Z98" i="48" s="1"/>
  <c r="X98" i="48"/>
  <c r="Y98" i="50"/>
  <c r="X98" i="50"/>
  <c r="AK84" i="98"/>
  <c r="AT84" i="98" s="1"/>
  <c r="AJ84" i="98"/>
  <c r="AK72" i="98"/>
  <c r="AT72" i="98" s="1"/>
  <c r="AJ72" i="98"/>
  <c r="AK66" i="98"/>
  <c r="AT66" i="98" s="1"/>
  <c r="AJ66" i="98"/>
  <c r="AJ60" i="98"/>
  <c r="AK60" i="98"/>
  <c r="AT60" i="98" s="1"/>
  <c r="AJ54" i="98"/>
  <c r="AK54" i="98"/>
  <c r="AT54" i="98" s="1"/>
  <c r="AK48" i="98"/>
  <c r="AT48" i="98" s="1"/>
  <c r="AJ48" i="98"/>
  <c r="AK42" i="98"/>
  <c r="AT42" i="98" s="1"/>
  <c r="AJ42" i="98"/>
  <c r="AJ36" i="98"/>
  <c r="AK36" i="98"/>
  <c r="AT36" i="98" s="1"/>
  <c r="AK30" i="98"/>
  <c r="AT30" i="98" s="1"/>
  <c r="AJ30" i="98"/>
  <c r="AK24" i="98"/>
  <c r="AT24" i="98" s="1"/>
  <c r="AJ24" i="98"/>
  <c r="AK18" i="98"/>
  <c r="AT18" i="98" s="1"/>
  <c r="AJ18" i="98"/>
  <c r="AK11" i="98"/>
  <c r="AT11" i="98" s="1"/>
  <c r="AJ11" i="98"/>
  <c r="AK12" i="98"/>
  <c r="AT12" i="98" s="1"/>
  <c r="AJ12" i="98"/>
  <c r="AL3" i="82"/>
  <c r="AU3" i="82" s="1"/>
  <c r="AS3" i="82"/>
  <c r="AJ95" i="90"/>
  <c r="AK95" i="90"/>
  <c r="AT95" i="90" s="1"/>
  <c r="AJ89" i="90"/>
  <c r="AK89" i="90"/>
  <c r="AT89" i="90" s="1"/>
  <c r="AJ83" i="90"/>
  <c r="AK83" i="90"/>
  <c r="AT83" i="90" s="1"/>
  <c r="AJ77" i="90"/>
  <c r="AK77" i="90"/>
  <c r="AT77" i="90" s="1"/>
  <c r="AK71" i="90"/>
  <c r="AT71" i="90" s="1"/>
  <c r="AJ71" i="90"/>
  <c r="AJ65" i="90"/>
  <c r="AK65" i="90"/>
  <c r="AT65" i="90" s="1"/>
  <c r="AK59" i="90"/>
  <c r="AT59" i="90" s="1"/>
  <c r="AJ59" i="90"/>
  <c r="AK53" i="90"/>
  <c r="AT53" i="90" s="1"/>
  <c r="AJ53" i="90"/>
  <c r="AJ47" i="90"/>
  <c r="AK47" i="90"/>
  <c r="AT47" i="90" s="1"/>
  <c r="AJ41" i="90"/>
  <c r="AK41" i="90"/>
  <c r="AT41" i="90" s="1"/>
  <c r="AJ35" i="90"/>
  <c r="AK35" i="90"/>
  <c r="AT35" i="90" s="1"/>
  <c r="AK29" i="90"/>
  <c r="AT29" i="90" s="1"/>
  <c r="AJ29" i="90"/>
  <c r="AJ23" i="90"/>
  <c r="AK23" i="90"/>
  <c r="AT23" i="90" s="1"/>
  <c r="AJ17" i="90"/>
  <c r="AK17" i="90"/>
  <c r="AT17" i="90" s="1"/>
  <c r="AJ11" i="90"/>
  <c r="AK11" i="90"/>
  <c r="AT11" i="90" s="1"/>
  <c r="AX4" i="90"/>
  <c r="S4" i="90" s="1"/>
  <c r="AC4" i="90" s="1"/>
  <c r="AB5" i="90" s="1"/>
  <c r="AS5" i="82"/>
  <c r="AL5" i="82"/>
  <c r="AU5" i="82" s="1"/>
  <c r="AI95" i="102"/>
  <c r="AP95" i="102"/>
  <c r="AI97" i="50"/>
  <c r="AN97" i="50"/>
  <c r="AJ94" i="98"/>
  <c r="AK94" i="98"/>
  <c r="AT94" i="98" s="1"/>
  <c r="AK90" i="98"/>
  <c r="AT90" i="98" s="1"/>
  <c r="AJ90" i="98"/>
  <c r="AJ78" i="98"/>
  <c r="AK78" i="98"/>
  <c r="AT78" i="98" s="1"/>
  <c r="AH95" i="94"/>
  <c r="AQ95" i="94" s="1"/>
  <c r="AK96" i="98"/>
  <c r="AT96" i="98" s="1"/>
  <c r="AJ96" i="98"/>
  <c r="AJ89" i="98"/>
  <c r="AK89" i="98"/>
  <c r="AT89" i="98" s="1"/>
  <c r="AK83" i="98"/>
  <c r="AT83" i="98" s="1"/>
  <c r="AJ83" i="98"/>
  <c r="AK77" i="98"/>
  <c r="AT77" i="98" s="1"/>
  <c r="AJ77" i="98"/>
  <c r="AK71" i="98"/>
  <c r="AT71" i="98" s="1"/>
  <c r="AJ71" i="98"/>
  <c r="AJ65" i="98"/>
  <c r="AK65" i="98"/>
  <c r="AT65" i="98" s="1"/>
  <c r="AJ59" i="98"/>
  <c r="AK59" i="98"/>
  <c r="AT59" i="98" s="1"/>
  <c r="AJ53" i="98"/>
  <c r="AK53" i="98"/>
  <c r="AT53" i="98" s="1"/>
  <c r="AJ47" i="98"/>
  <c r="AK47" i="98"/>
  <c r="AT47" i="98" s="1"/>
  <c r="AK41" i="98"/>
  <c r="AT41" i="98" s="1"/>
  <c r="AJ41" i="98"/>
  <c r="AK35" i="98"/>
  <c r="AT35" i="98" s="1"/>
  <c r="AJ35" i="98"/>
  <c r="AK29" i="98"/>
  <c r="AT29" i="98" s="1"/>
  <c r="AJ29" i="98"/>
  <c r="AJ23" i="98"/>
  <c r="AK23" i="98"/>
  <c r="AT23" i="98" s="1"/>
  <c r="AK17" i="98"/>
  <c r="AT17" i="98" s="1"/>
  <c r="AJ17" i="98"/>
  <c r="AJ10" i="98"/>
  <c r="AK10" i="98"/>
  <c r="AT10" i="98" s="1"/>
  <c r="AX5" i="98"/>
  <c r="S5" i="98" s="1"/>
  <c r="AC5" i="98" s="1"/>
  <c r="AB6" i="98" s="1"/>
  <c r="AJ4" i="82"/>
  <c r="AK4" i="82"/>
  <c r="AT4" i="82" s="1"/>
  <c r="AT100" i="82" s="1"/>
  <c r="AJ96" i="90"/>
  <c r="AK96" i="90"/>
  <c r="AT96" i="90" s="1"/>
  <c r="AK88" i="90"/>
  <c r="AT88" i="90" s="1"/>
  <c r="AJ88" i="90"/>
  <c r="AK82" i="90"/>
  <c r="AT82" i="90" s="1"/>
  <c r="AJ82" i="90"/>
  <c r="AJ76" i="90"/>
  <c r="AK76" i="90"/>
  <c r="AT76" i="90" s="1"/>
  <c r="AK70" i="90"/>
  <c r="AT70" i="90" s="1"/>
  <c r="AJ70" i="90"/>
  <c r="AJ64" i="90"/>
  <c r="AK64" i="90"/>
  <c r="AT64" i="90" s="1"/>
  <c r="AK58" i="90"/>
  <c r="AT58" i="90" s="1"/>
  <c r="AJ58" i="90"/>
  <c r="AJ52" i="90"/>
  <c r="AK52" i="90"/>
  <c r="AT52" i="90" s="1"/>
  <c r="AJ46" i="90"/>
  <c r="AK46" i="90"/>
  <c r="AT46" i="90" s="1"/>
  <c r="AJ40" i="90"/>
  <c r="AK40" i="90"/>
  <c r="AT40" i="90" s="1"/>
  <c r="AK34" i="90"/>
  <c r="AT34" i="90" s="1"/>
  <c r="AJ34" i="90"/>
  <c r="AK28" i="90"/>
  <c r="AT28" i="90" s="1"/>
  <c r="AJ28" i="90"/>
  <c r="AJ22" i="90"/>
  <c r="AK22" i="90"/>
  <c r="AT22" i="90" s="1"/>
  <c r="AK16" i="90"/>
  <c r="AT16" i="90" s="1"/>
  <c r="AJ16" i="90"/>
  <c r="AJ10" i="90"/>
  <c r="AK10" i="90"/>
  <c r="AT10" i="90" s="1"/>
  <c r="AX5" i="90"/>
  <c r="S5" i="90" s="1"/>
  <c r="AC5" i="90" s="1"/>
  <c r="AB6" i="90" s="1"/>
  <c r="AH98" i="42"/>
  <c r="AQ98" i="42" s="1"/>
  <c r="AQ100" i="42" s="1"/>
  <c r="AZ3" i="42"/>
  <c r="AX8" i="42" s="1"/>
  <c r="S8" i="42" s="1"/>
  <c r="AC8" i="42" s="1"/>
  <c r="AB9" i="42" s="1"/>
  <c r="AX3" i="42"/>
  <c r="S3" i="42" s="1"/>
  <c r="AC3" i="42" s="1"/>
  <c r="AX5" i="42"/>
  <c r="S5" i="42" s="1"/>
  <c r="AC5" i="42" s="1"/>
  <c r="AB6" i="42" s="1"/>
  <c r="AX4" i="42"/>
  <c r="S4" i="42" s="1"/>
  <c r="AC4" i="42" s="1"/>
  <c r="AB5" i="42" s="1"/>
  <c r="AX6" i="42"/>
  <c r="S6" i="42" s="1"/>
  <c r="AC6" i="42" s="1"/>
  <c r="AB7" i="42" s="1"/>
  <c r="AX7" i="42"/>
  <c r="S7" i="42" s="1"/>
  <c r="AC7" i="42" s="1"/>
  <c r="AB8" i="42" s="1"/>
  <c r="AX9" i="42"/>
  <c r="S9" i="42" s="1"/>
  <c r="AC9" i="42" s="1"/>
  <c r="AB10" i="42" s="1"/>
  <c r="AX10" i="42"/>
  <c r="S10" i="42" s="1"/>
  <c r="AC10" i="42" s="1"/>
  <c r="AB11" i="42" s="1"/>
  <c r="AX11" i="42"/>
  <c r="S11" i="42" s="1"/>
  <c r="AC11" i="42" s="1"/>
  <c r="AB12" i="42" s="1"/>
  <c r="AX12" i="42"/>
  <c r="S12" i="42" s="1"/>
  <c r="AC12" i="42" s="1"/>
  <c r="AB13" i="42" s="1"/>
  <c r="AX13" i="42"/>
  <c r="S13" i="42" s="1"/>
  <c r="AC13" i="42" s="1"/>
  <c r="AB14" i="42" s="1"/>
  <c r="AX14" i="42"/>
  <c r="S14" i="42" s="1"/>
  <c r="AC14" i="42" s="1"/>
  <c r="AB15" i="42" s="1"/>
  <c r="AX15" i="42"/>
  <c r="S15" i="42" s="1"/>
  <c r="AC15" i="42" s="1"/>
  <c r="AB16" i="42" s="1"/>
  <c r="AX16" i="42"/>
  <c r="S16" i="42" s="1"/>
  <c r="AC16" i="42" s="1"/>
  <c r="AB17" i="42" s="1"/>
  <c r="AX17" i="42"/>
  <c r="S17" i="42" s="1"/>
  <c r="AC17" i="42" s="1"/>
  <c r="AB18" i="42" s="1"/>
  <c r="AX18" i="42"/>
  <c r="S18" i="42" s="1"/>
  <c r="AC18" i="42" s="1"/>
  <c r="AB19" i="42" s="1"/>
  <c r="AX19" i="42"/>
  <c r="S19" i="42" s="1"/>
  <c r="AC19" i="42" s="1"/>
  <c r="AB20" i="42" s="1"/>
  <c r="AX20" i="42"/>
  <c r="S20" i="42" s="1"/>
  <c r="AC20" i="42" s="1"/>
  <c r="AB21" i="42" s="1"/>
  <c r="AX21" i="42"/>
  <c r="S21" i="42" s="1"/>
  <c r="AC21" i="42" s="1"/>
  <c r="AB22" i="42" s="1"/>
  <c r="AX22" i="42"/>
  <c r="S22" i="42" s="1"/>
  <c r="AC22" i="42" s="1"/>
  <c r="AB23" i="42" s="1"/>
  <c r="AX23" i="42"/>
  <c r="S23" i="42" s="1"/>
  <c r="AC23" i="42" s="1"/>
  <c r="AB24" i="42" s="1"/>
  <c r="AX24" i="42"/>
  <c r="S24" i="42" s="1"/>
  <c r="AC24" i="42" s="1"/>
  <c r="AB25" i="42" s="1"/>
  <c r="AX25" i="42"/>
  <c r="S25" i="42" s="1"/>
  <c r="AC25" i="42" s="1"/>
  <c r="AB26" i="42" s="1"/>
  <c r="AX26" i="42"/>
  <c r="S26" i="42" s="1"/>
  <c r="AC26" i="42" s="1"/>
  <c r="AB27" i="42" s="1"/>
  <c r="AX27" i="42"/>
  <c r="S27" i="42" s="1"/>
  <c r="AC27" i="42" s="1"/>
  <c r="AB28" i="42" s="1"/>
  <c r="AX28" i="42"/>
  <c r="S28" i="42" s="1"/>
  <c r="AC28" i="42" s="1"/>
  <c r="AB29" i="42" s="1"/>
  <c r="AX29" i="42"/>
  <c r="S29" i="42" s="1"/>
  <c r="AC29" i="42" s="1"/>
  <c r="AB30" i="42" s="1"/>
  <c r="AX30" i="42"/>
  <c r="S30" i="42" s="1"/>
  <c r="AC30" i="42" s="1"/>
  <c r="AB31" i="42" s="1"/>
  <c r="AX31" i="42"/>
  <c r="S31" i="42" s="1"/>
  <c r="AC31" i="42" s="1"/>
  <c r="AB32" i="42" s="1"/>
  <c r="AX32" i="42"/>
  <c r="S32" i="42" s="1"/>
  <c r="AC32" i="42" s="1"/>
  <c r="AB33" i="42" s="1"/>
  <c r="AX33" i="42"/>
  <c r="S33" i="42" s="1"/>
  <c r="AC33" i="42" s="1"/>
  <c r="AB34" i="42" s="1"/>
  <c r="AX34" i="42"/>
  <c r="S34" i="42" s="1"/>
  <c r="AC34" i="42" s="1"/>
  <c r="AB35" i="42" s="1"/>
  <c r="AX35" i="42"/>
  <c r="S35" i="42" s="1"/>
  <c r="AC35" i="42" s="1"/>
  <c r="AB36" i="42" s="1"/>
  <c r="AX36" i="42"/>
  <c r="S36" i="42" s="1"/>
  <c r="AC36" i="42" s="1"/>
  <c r="AB37" i="42" s="1"/>
  <c r="AX37" i="42"/>
  <c r="S37" i="42" s="1"/>
  <c r="AC37" i="42" s="1"/>
  <c r="AB38" i="42" s="1"/>
  <c r="AX38" i="42"/>
  <c r="S38" i="42" s="1"/>
  <c r="AC38" i="42" s="1"/>
  <c r="AB39" i="42" s="1"/>
  <c r="AX39" i="42"/>
  <c r="S39" i="42" s="1"/>
  <c r="AC39" i="42" s="1"/>
  <c r="AB40" i="42" s="1"/>
  <c r="AX40" i="42"/>
  <c r="S40" i="42" s="1"/>
  <c r="AC40" i="42" s="1"/>
  <c r="AB41" i="42" s="1"/>
  <c r="AX41" i="42"/>
  <c r="S41" i="42" s="1"/>
  <c r="AC41" i="42" s="1"/>
  <c r="AB42" i="42" s="1"/>
  <c r="AX42" i="42"/>
  <c r="S42" i="42" s="1"/>
  <c r="AC42" i="42" s="1"/>
  <c r="AB43" i="42" s="1"/>
  <c r="AX43" i="42"/>
  <c r="S43" i="42" s="1"/>
  <c r="AC43" i="42" s="1"/>
  <c r="AB44" i="42" s="1"/>
  <c r="AX44" i="42"/>
  <c r="S44" i="42" s="1"/>
  <c r="AC44" i="42" s="1"/>
  <c r="AB45" i="42" s="1"/>
  <c r="AX45" i="42"/>
  <c r="S45" i="42" s="1"/>
  <c r="AC45" i="42" s="1"/>
  <c r="AB46" i="42" s="1"/>
  <c r="AX46" i="42"/>
  <c r="S46" i="42" s="1"/>
  <c r="AC46" i="42" s="1"/>
  <c r="AB47" i="42" s="1"/>
  <c r="AX47" i="42"/>
  <c r="S47" i="42" s="1"/>
  <c r="AC47" i="42" s="1"/>
  <c r="AB48" i="42" s="1"/>
  <c r="AX48" i="42"/>
  <c r="S48" i="42" s="1"/>
  <c r="AC48" i="42" s="1"/>
  <c r="AB49" i="42" s="1"/>
  <c r="AX49" i="42"/>
  <c r="S49" i="42" s="1"/>
  <c r="AC49" i="42" s="1"/>
  <c r="AB50" i="42" s="1"/>
  <c r="AX50" i="42"/>
  <c r="S50" i="42" s="1"/>
  <c r="AC50" i="42" s="1"/>
  <c r="AB51" i="42" s="1"/>
  <c r="AX51" i="42"/>
  <c r="S51" i="42" s="1"/>
  <c r="AC51" i="42" s="1"/>
  <c r="AB52" i="42" s="1"/>
  <c r="AX52" i="42"/>
  <c r="S52" i="42" s="1"/>
  <c r="AC52" i="42" s="1"/>
  <c r="AB53" i="42" s="1"/>
  <c r="AX53" i="42"/>
  <c r="S53" i="42" s="1"/>
  <c r="AC53" i="42" s="1"/>
  <c r="AB54" i="42" s="1"/>
  <c r="AX54" i="42"/>
  <c r="S54" i="42" s="1"/>
  <c r="AC54" i="42" s="1"/>
  <c r="AB55" i="42" s="1"/>
  <c r="AX55" i="42"/>
  <c r="S55" i="42" s="1"/>
  <c r="AC55" i="42" s="1"/>
  <c r="AB56" i="42" s="1"/>
  <c r="AX56" i="42"/>
  <c r="S56" i="42" s="1"/>
  <c r="AC56" i="42" s="1"/>
  <c r="AB57" i="42" s="1"/>
  <c r="AX57" i="42"/>
  <c r="S57" i="42" s="1"/>
  <c r="AC57" i="42" s="1"/>
  <c r="AB58" i="42" s="1"/>
  <c r="AX58" i="42"/>
  <c r="S58" i="42" s="1"/>
  <c r="AC58" i="42" s="1"/>
  <c r="AB59" i="42" s="1"/>
  <c r="AX59" i="42"/>
  <c r="S59" i="42" s="1"/>
  <c r="AC59" i="42" s="1"/>
  <c r="AB60" i="42" s="1"/>
  <c r="AX60" i="42"/>
  <c r="S60" i="42" s="1"/>
  <c r="AC60" i="42" s="1"/>
  <c r="AB61" i="42" s="1"/>
  <c r="AX61" i="42"/>
  <c r="S61" i="42" s="1"/>
  <c r="AC61" i="42" s="1"/>
  <c r="AB62" i="42" s="1"/>
  <c r="AX62" i="42"/>
  <c r="S62" i="42" s="1"/>
  <c r="AC62" i="42" s="1"/>
  <c r="AB63" i="42" s="1"/>
  <c r="AX63" i="42"/>
  <c r="S63" i="42" s="1"/>
  <c r="AC63" i="42" s="1"/>
  <c r="AB64" i="42" s="1"/>
  <c r="AX64" i="42"/>
  <c r="S64" i="42" s="1"/>
  <c r="AC64" i="42" s="1"/>
  <c r="AB65" i="42" s="1"/>
  <c r="AX65" i="42"/>
  <c r="S65" i="42" s="1"/>
  <c r="AC65" i="42" s="1"/>
  <c r="AB66" i="42" s="1"/>
  <c r="AX66" i="42"/>
  <c r="S66" i="42" s="1"/>
  <c r="AC66" i="42" s="1"/>
  <c r="AB67" i="42" s="1"/>
  <c r="AX67" i="42"/>
  <c r="S67" i="42" s="1"/>
  <c r="AC67" i="42" s="1"/>
  <c r="AB68" i="42" s="1"/>
  <c r="AX68" i="42"/>
  <c r="S68" i="42" s="1"/>
  <c r="AC68" i="42" s="1"/>
  <c r="AB69" i="42" s="1"/>
  <c r="AX69" i="42"/>
  <c r="S69" i="42" s="1"/>
  <c r="AC69" i="42" s="1"/>
  <c r="AB70" i="42" s="1"/>
  <c r="AX70" i="42"/>
  <c r="S70" i="42" s="1"/>
  <c r="AC70" i="42" s="1"/>
  <c r="AB71" i="42" s="1"/>
  <c r="AX71" i="42"/>
  <c r="S71" i="42" s="1"/>
  <c r="AC71" i="42" s="1"/>
  <c r="AB72" i="42" s="1"/>
  <c r="AX72" i="42"/>
  <c r="S72" i="42" s="1"/>
  <c r="AC72" i="42" s="1"/>
  <c r="AB73" i="42" s="1"/>
  <c r="AX73" i="42"/>
  <c r="S73" i="42" s="1"/>
  <c r="AC73" i="42" s="1"/>
  <c r="AB74" i="42" s="1"/>
  <c r="AX74" i="42"/>
  <c r="S74" i="42" s="1"/>
  <c r="AC74" i="42" s="1"/>
  <c r="AB75" i="42" s="1"/>
  <c r="AX75" i="42"/>
  <c r="S75" i="42" s="1"/>
  <c r="AC75" i="42" s="1"/>
  <c r="AB76" i="42" s="1"/>
  <c r="AX76" i="42"/>
  <c r="S76" i="42" s="1"/>
  <c r="AC76" i="42" s="1"/>
  <c r="AB77" i="42" s="1"/>
  <c r="AX77" i="42"/>
  <c r="S77" i="42" s="1"/>
  <c r="AC77" i="42" s="1"/>
  <c r="AB78" i="42" s="1"/>
  <c r="AX78" i="42"/>
  <c r="S78" i="42" s="1"/>
  <c r="AC78" i="42" s="1"/>
  <c r="AB79" i="42" s="1"/>
  <c r="AX79" i="42"/>
  <c r="S79" i="42" s="1"/>
  <c r="AC79" i="42" s="1"/>
  <c r="AB80" i="42" s="1"/>
  <c r="AX80" i="42"/>
  <c r="S80" i="42" s="1"/>
  <c r="AC80" i="42" s="1"/>
  <c r="AB81" i="42" s="1"/>
  <c r="AX81" i="42"/>
  <c r="S81" i="42" s="1"/>
  <c r="AC81" i="42" s="1"/>
  <c r="AB82" i="42" s="1"/>
  <c r="AX82" i="42"/>
  <c r="S82" i="42" s="1"/>
  <c r="AC82" i="42" s="1"/>
  <c r="AB83" i="42" s="1"/>
  <c r="AX83" i="42"/>
  <c r="S83" i="42" s="1"/>
  <c r="AC83" i="42" s="1"/>
  <c r="AB84" i="42" s="1"/>
  <c r="AX84" i="42"/>
  <c r="S84" i="42" s="1"/>
  <c r="AC84" i="42" s="1"/>
  <c r="AB85" i="42" s="1"/>
  <c r="AX85" i="42"/>
  <c r="S85" i="42" s="1"/>
  <c r="AC85" i="42" s="1"/>
  <c r="AB86" i="42" s="1"/>
  <c r="AX86" i="42"/>
  <c r="S86" i="42" s="1"/>
  <c r="AC86" i="42" s="1"/>
  <c r="AB87" i="42" s="1"/>
  <c r="AX87" i="42"/>
  <c r="S87" i="42" s="1"/>
  <c r="AC87" i="42" s="1"/>
  <c r="AB88" i="42" s="1"/>
  <c r="AX88" i="42"/>
  <c r="S88" i="42" s="1"/>
  <c r="AC88" i="42" s="1"/>
  <c r="AB89" i="42" s="1"/>
  <c r="AX89" i="42"/>
  <c r="S89" i="42" s="1"/>
  <c r="AC89" i="42" s="1"/>
  <c r="AB90" i="42" s="1"/>
  <c r="AX90" i="42"/>
  <c r="S90" i="42" s="1"/>
  <c r="AC90" i="42" s="1"/>
  <c r="AB91" i="42" s="1"/>
  <c r="AX91" i="42"/>
  <c r="S91" i="42" s="1"/>
  <c r="AC91" i="42" s="1"/>
  <c r="AB92" i="42" s="1"/>
  <c r="AX92" i="42"/>
  <c r="S92" i="42" s="1"/>
  <c r="AC92" i="42" s="1"/>
  <c r="AB93" i="42" s="1"/>
  <c r="AX94" i="42"/>
  <c r="S94" i="42" s="1"/>
  <c r="AC94" i="42" s="1"/>
  <c r="AB95" i="42" s="1"/>
  <c r="AX96" i="42"/>
  <c r="S96" i="42" s="1"/>
  <c r="AC96" i="42" s="1"/>
  <c r="AB97" i="42" s="1"/>
  <c r="AX95" i="42"/>
  <c r="S95" i="42" s="1"/>
  <c r="AC95" i="42" s="1"/>
  <c r="AB96" i="42" s="1"/>
  <c r="AX93" i="42"/>
  <c r="S93" i="42" s="1"/>
  <c r="AC93" i="42" s="1"/>
  <c r="AB94" i="42" s="1"/>
  <c r="AX97" i="42"/>
  <c r="S97" i="42" s="1"/>
  <c r="AC97" i="42" s="1"/>
  <c r="AB98" i="42" s="1"/>
  <c r="Y96" i="102"/>
  <c r="Z96" i="102"/>
  <c r="X96" i="102"/>
  <c r="AR97" i="42"/>
  <c r="AC98" i="48" l="1"/>
  <c r="AG98" i="48"/>
  <c r="AP98" i="48" s="1"/>
  <c r="AP100" i="48" s="1"/>
  <c r="AE98" i="48"/>
  <c r="AF98" i="48"/>
  <c r="AO98" i="48" s="1"/>
  <c r="AO100" i="48" s="1"/>
  <c r="AK80" i="42"/>
  <c r="AT80" i="42" s="1"/>
  <c r="AJ80" i="42"/>
  <c r="AK44" i="42"/>
  <c r="AT44" i="42" s="1"/>
  <c r="AJ44" i="42"/>
  <c r="AK79" i="42"/>
  <c r="AT79" i="42" s="1"/>
  <c r="AJ79" i="42"/>
  <c r="AJ67" i="42"/>
  <c r="AK67" i="42"/>
  <c r="AT67" i="42" s="1"/>
  <c r="AJ37" i="42"/>
  <c r="AK37" i="42"/>
  <c r="AT37" i="42" s="1"/>
  <c r="AJ13" i="42"/>
  <c r="AK13" i="42"/>
  <c r="AT13" i="42" s="1"/>
  <c r="AS28" i="90"/>
  <c r="AL28" i="90"/>
  <c r="AU28" i="90" s="1"/>
  <c r="AL82" i="90"/>
  <c r="AU82" i="90" s="1"/>
  <c r="AS82" i="90"/>
  <c r="AS17" i="90"/>
  <c r="AL17" i="90"/>
  <c r="AU17" i="90" s="1"/>
  <c r="AS44" i="98"/>
  <c r="AL44" i="98"/>
  <c r="AU44" i="98" s="1"/>
  <c r="AI98" i="98"/>
  <c r="AN98" i="98"/>
  <c r="AN100" i="98" s="1"/>
  <c r="AS92" i="90"/>
  <c r="AL92" i="90"/>
  <c r="AU92" i="90" s="1"/>
  <c r="AR97" i="85"/>
  <c r="AI98" i="42"/>
  <c r="AN98" i="42"/>
  <c r="AN100" i="42" s="1"/>
  <c r="AS39" i="90"/>
  <c r="AL39" i="90"/>
  <c r="AU39" i="90" s="1"/>
  <c r="AS57" i="90"/>
  <c r="AL57" i="90"/>
  <c r="AU57" i="90" s="1"/>
  <c r="AS75" i="90"/>
  <c r="AL75" i="90"/>
  <c r="AU75" i="90" s="1"/>
  <c r="AS28" i="98"/>
  <c r="AL28" i="98"/>
  <c r="AU28" i="98" s="1"/>
  <c r="AS46" i="98"/>
  <c r="AL46" i="98"/>
  <c r="AU46" i="98" s="1"/>
  <c r="AS64" i="98"/>
  <c r="AL64" i="98"/>
  <c r="AU64" i="98" s="1"/>
  <c r="AK72" i="42"/>
  <c r="AT72" i="42" s="1"/>
  <c r="AJ72" i="42"/>
  <c r="AJ12" i="42"/>
  <c r="AK12" i="42"/>
  <c r="AT12" i="42" s="1"/>
  <c r="AJ6" i="42"/>
  <c r="AK6" i="42"/>
  <c r="AT6" i="42" s="1"/>
  <c r="AS10" i="90"/>
  <c r="AL10" i="90"/>
  <c r="AU10" i="90" s="1"/>
  <c r="AS46" i="90"/>
  <c r="AL46" i="90"/>
  <c r="AU46" i="90" s="1"/>
  <c r="AS64" i="90"/>
  <c r="AL64" i="90"/>
  <c r="AU64" i="90" s="1"/>
  <c r="AL4" i="82"/>
  <c r="AU4" i="82" s="1"/>
  <c r="AS4" i="82"/>
  <c r="AS41" i="98"/>
  <c r="AL41" i="98"/>
  <c r="AU41" i="98" s="1"/>
  <c r="AS77" i="98"/>
  <c r="AL77" i="98"/>
  <c r="AU77" i="98" s="1"/>
  <c r="AS96" i="98"/>
  <c r="AL96" i="98"/>
  <c r="AU96" i="98" s="1"/>
  <c r="AS94" i="98"/>
  <c r="AL94" i="98"/>
  <c r="AU94" i="98" s="1"/>
  <c r="AS59" i="90"/>
  <c r="AL59" i="90"/>
  <c r="AU59" i="90" s="1"/>
  <c r="AS11" i="98"/>
  <c r="AL11" i="98"/>
  <c r="AU11" i="98" s="1"/>
  <c r="AS30" i="98"/>
  <c r="AL30" i="98"/>
  <c r="AU30" i="98" s="1"/>
  <c r="AS48" i="98"/>
  <c r="AL48" i="98"/>
  <c r="AU48" i="98" s="1"/>
  <c r="AL66" i="98"/>
  <c r="AU66" i="98" s="1"/>
  <c r="AS66" i="98"/>
  <c r="AH98" i="50"/>
  <c r="AQ98" i="50" s="1"/>
  <c r="AQ100" i="50" s="1"/>
  <c r="AX3" i="50"/>
  <c r="S3" i="50" s="1"/>
  <c r="AC3" i="50" s="1"/>
  <c r="AZ3" i="50"/>
  <c r="AX4" i="50" s="1"/>
  <c r="S4" i="50" s="1"/>
  <c r="AC4" i="50" s="1"/>
  <c r="AB5" i="50" s="1"/>
  <c r="AX5" i="50"/>
  <c r="S5" i="50" s="1"/>
  <c r="AC5" i="50" s="1"/>
  <c r="AB6" i="50" s="1"/>
  <c r="AX6" i="50"/>
  <c r="S6" i="50" s="1"/>
  <c r="AC6" i="50" s="1"/>
  <c r="AB7" i="50" s="1"/>
  <c r="AX7" i="50"/>
  <c r="S7" i="50" s="1"/>
  <c r="AC7" i="50" s="1"/>
  <c r="AB8" i="50" s="1"/>
  <c r="AX8" i="50"/>
  <c r="S8" i="50" s="1"/>
  <c r="AC8" i="50" s="1"/>
  <c r="AB9" i="50" s="1"/>
  <c r="AX9" i="50"/>
  <c r="S9" i="50" s="1"/>
  <c r="AC9" i="50" s="1"/>
  <c r="AB10" i="50" s="1"/>
  <c r="AX10" i="50"/>
  <c r="S10" i="50" s="1"/>
  <c r="AC10" i="50" s="1"/>
  <c r="AB11" i="50" s="1"/>
  <c r="AX11" i="50"/>
  <c r="S11" i="50" s="1"/>
  <c r="AC11" i="50" s="1"/>
  <c r="AB12" i="50" s="1"/>
  <c r="AX12" i="50"/>
  <c r="S12" i="50" s="1"/>
  <c r="AC12" i="50" s="1"/>
  <c r="AB13" i="50" s="1"/>
  <c r="AX13" i="50"/>
  <c r="S13" i="50" s="1"/>
  <c r="AC13" i="50" s="1"/>
  <c r="AB14" i="50" s="1"/>
  <c r="AX14" i="50"/>
  <c r="S14" i="50" s="1"/>
  <c r="AC14" i="50" s="1"/>
  <c r="AB15" i="50" s="1"/>
  <c r="AX15" i="50"/>
  <c r="S15" i="50" s="1"/>
  <c r="AC15" i="50" s="1"/>
  <c r="AB16" i="50" s="1"/>
  <c r="AX16" i="50"/>
  <c r="S16" i="50" s="1"/>
  <c r="AC16" i="50" s="1"/>
  <c r="AB17" i="50" s="1"/>
  <c r="AX17" i="50"/>
  <c r="S17" i="50" s="1"/>
  <c r="AC17" i="50" s="1"/>
  <c r="AB18" i="50" s="1"/>
  <c r="AX18" i="50"/>
  <c r="S18" i="50" s="1"/>
  <c r="AC18" i="50" s="1"/>
  <c r="AB19" i="50" s="1"/>
  <c r="AX19" i="50"/>
  <c r="S19" i="50" s="1"/>
  <c r="AC19" i="50" s="1"/>
  <c r="AB20" i="50" s="1"/>
  <c r="AX20" i="50"/>
  <c r="S20" i="50" s="1"/>
  <c r="AC20" i="50" s="1"/>
  <c r="AB21" i="50" s="1"/>
  <c r="AX21" i="50"/>
  <c r="S21" i="50" s="1"/>
  <c r="AC21" i="50" s="1"/>
  <c r="AB22" i="50" s="1"/>
  <c r="AX22" i="50"/>
  <c r="S22" i="50" s="1"/>
  <c r="AC22" i="50" s="1"/>
  <c r="AB23" i="50" s="1"/>
  <c r="AX23" i="50"/>
  <c r="S23" i="50" s="1"/>
  <c r="AC23" i="50" s="1"/>
  <c r="AB24" i="50" s="1"/>
  <c r="AX24" i="50"/>
  <c r="S24" i="50" s="1"/>
  <c r="AC24" i="50" s="1"/>
  <c r="AB25" i="50" s="1"/>
  <c r="AX25" i="50"/>
  <c r="S25" i="50" s="1"/>
  <c r="AC25" i="50" s="1"/>
  <c r="AB26" i="50" s="1"/>
  <c r="AX26" i="50"/>
  <c r="S26" i="50" s="1"/>
  <c r="AC26" i="50" s="1"/>
  <c r="AB27" i="50" s="1"/>
  <c r="AX27" i="50"/>
  <c r="S27" i="50" s="1"/>
  <c r="AC27" i="50" s="1"/>
  <c r="AB28" i="50" s="1"/>
  <c r="AX28" i="50"/>
  <c r="S28" i="50" s="1"/>
  <c r="AC28" i="50" s="1"/>
  <c r="AB29" i="50" s="1"/>
  <c r="AX29" i="50"/>
  <c r="S29" i="50" s="1"/>
  <c r="AC29" i="50" s="1"/>
  <c r="AB30" i="50" s="1"/>
  <c r="AX30" i="50"/>
  <c r="S30" i="50" s="1"/>
  <c r="AC30" i="50" s="1"/>
  <c r="AB31" i="50" s="1"/>
  <c r="AX31" i="50"/>
  <c r="S31" i="50" s="1"/>
  <c r="AC31" i="50" s="1"/>
  <c r="AB32" i="50" s="1"/>
  <c r="AX32" i="50"/>
  <c r="S32" i="50" s="1"/>
  <c r="AC32" i="50" s="1"/>
  <c r="AB33" i="50" s="1"/>
  <c r="AX33" i="50"/>
  <c r="S33" i="50" s="1"/>
  <c r="AC33" i="50" s="1"/>
  <c r="AB34" i="50" s="1"/>
  <c r="AX34" i="50"/>
  <c r="S34" i="50" s="1"/>
  <c r="AC34" i="50" s="1"/>
  <c r="AB35" i="50" s="1"/>
  <c r="AX35" i="50"/>
  <c r="S35" i="50" s="1"/>
  <c r="AC35" i="50" s="1"/>
  <c r="AB36" i="50" s="1"/>
  <c r="AX36" i="50"/>
  <c r="S36" i="50" s="1"/>
  <c r="AC36" i="50" s="1"/>
  <c r="AB37" i="50" s="1"/>
  <c r="AX37" i="50"/>
  <c r="S37" i="50" s="1"/>
  <c r="AC37" i="50" s="1"/>
  <c r="AB38" i="50" s="1"/>
  <c r="AX38" i="50"/>
  <c r="S38" i="50" s="1"/>
  <c r="AC38" i="50" s="1"/>
  <c r="AB39" i="50" s="1"/>
  <c r="AX39" i="50"/>
  <c r="S39" i="50" s="1"/>
  <c r="AC39" i="50" s="1"/>
  <c r="AB40" i="50" s="1"/>
  <c r="AX40" i="50"/>
  <c r="S40" i="50" s="1"/>
  <c r="AC40" i="50" s="1"/>
  <c r="AB41" i="50" s="1"/>
  <c r="AX41" i="50"/>
  <c r="S41" i="50" s="1"/>
  <c r="AC41" i="50" s="1"/>
  <c r="AB42" i="50" s="1"/>
  <c r="AX42" i="50"/>
  <c r="S42" i="50" s="1"/>
  <c r="AC42" i="50" s="1"/>
  <c r="AB43" i="50" s="1"/>
  <c r="AX43" i="50"/>
  <c r="S43" i="50" s="1"/>
  <c r="AC43" i="50" s="1"/>
  <c r="AB44" i="50" s="1"/>
  <c r="AX44" i="50"/>
  <c r="S44" i="50" s="1"/>
  <c r="AC44" i="50" s="1"/>
  <c r="AB45" i="50" s="1"/>
  <c r="AX45" i="50"/>
  <c r="S45" i="50" s="1"/>
  <c r="AC45" i="50" s="1"/>
  <c r="AB46" i="50" s="1"/>
  <c r="AX46" i="50"/>
  <c r="S46" i="50" s="1"/>
  <c r="AC46" i="50" s="1"/>
  <c r="AB47" i="50" s="1"/>
  <c r="AX47" i="50"/>
  <c r="S47" i="50" s="1"/>
  <c r="AC47" i="50" s="1"/>
  <c r="AB48" i="50" s="1"/>
  <c r="AX48" i="50"/>
  <c r="S48" i="50" s="1"/>
  <c r="AC48" i="50" s="1"/>
  <c r="AB49" i="50" s="1"/>
  <c r="AX49" i="50"/>
  <c r="S49" i="50" s="1"/>
  <c r="AC49" i="50" s="1"/>
  <c r="AB50" i="50" s="1"/>
  <c r="AX50" i="50"/>
  <c r="S50" i="50" s="1"/>
  <c r="AC50" i="50" s="1"/>
  <c r="AB51" i="50" s="1"/>
  <c r="AX51" i="50"/>
  <c r="S51" i="50" s="1"/>
  <c r="AC51" i="50" s="1"/>
  <c r="AB52" i="50" s="1"/>
  <c r="AX52" i="50"/>
  <c r="S52" i="50" s="1"/>
  <c r="AC52" i="50" s="1"/>
  <c r="AB53" i="50" s="1"/>
  <c r="AX53" i="50"/>
  <c r="S53" i="50" s="1"/>
  <c r="AC53" i="50" s="1"/>
  <c r="AB54" i="50" s="1"/>
  <c r="AX54" i="50"/>
  <c r="S54" i="50" s="1"/>
  <c r="AC54" i="50" s="1"/>
  <c r="AB55" i="50" s="1"/>
  <c r="AX55" i="50"/>
  <c r="S55" i="50" s="1"/>
  <c r="AC55" i="50" s="1"/>
  <c r="AB56" i="50" s="1"/>
  <c r="AX56" i="50"/>
  <c r="S56" i="50" s="1"/>
  <c r="AC56" i="50" s="1"/>
  <c r="AB57" i="50" s="1"/>
  <c r="AX57" i="50"/>
  <c r="S57" i="50" s="1"/>
  <c r="AC57" i="50" s="1"/>
  <c r="AB58" i="50" s="1"/>
  <c r="AX58" i="50"/>
  <c r="S58" i="50" s="1"/>
  <c r="AC58" i="50" s="1"/>
  <c r="AB59" i="50" s="1"/>
  <c r="AX59" i="50"/>
  <c r="S59" i="50" s="1"/>
  <c r="AC59" i="50" s="1"/>
  <c r="AB60" i="50" s="1"/>
  <c r="AX60" i="50"/>
  <c r="S60" i="50" s="1"/>
  <c r="AC60" i="50" s="1"/>
  <c r="AB61" i="50" s="1"/>
  <c r="AX61" i="50"/>
  <c r="S61" i="50" s="1"/>
  <c r="AC61" i="50" s="1"/>
  <c r="AB62" i="50" s="1"/>
  <c r="AX62" i="50"/>
  <c r="S62" i="50" s="1"/>
  <c r="AC62" i="50" s="1"/>
  <c r="AB63" i="50" s="1"/>
  <c r="AX63" i="50"/>
  <c r="S63" i="50" s="1"/>
  <c r="AC63" i="50" s="1"/>
  <c r="AB64" i="50" s="1"/>
  <c r="AX64" i="50"/>
  <c r="S64" i="50" s="1"/>
  <c r="AC64" i="50" s="1"/>
  <c r="AB65" i="50" s="1"/>
  <c r="AX65" i="50"/>
  <c r="S65" i="50" s="1"/>
  <c r="AC65" i="50" s="1"/>
  <c r="AB66" i="50" s="1"/>
  <c r="AX66" i="50"/>
  <c r="S66" i="50" s="1"/>
  <c r="AC66" i="50" s="1"/>
  <c r="AB67" i="50" s="1"/>
  <c r="AX67" i="50"/>
  <c r="S67" i="50" s="1"/>
  <c r="AC67" i="50" s="1"/>
  <c r="AB68" i="50" s="1"/>
  <c r="AX68" i="50"/>
  <c r="S68" i="50" s="1"/>
  <c r="AC68" i="50" s="1"/>
  <c r="AB69" i="50" s="1"/>
  <c r="AX69" i="50"/>
  <c r="S69" i="50" s="1"/>
  <c r="AC69" i="50" s="1"/>
  <c r="AB70" i="50" s="1"/>
  <c r="AX70" i="50"/>
  <c r="S70" i="50" s="1"/>
  <c r="AC70" i="50" s="1"/>
  <c r="AB71" i="50" s="1"/>
  <c r="AX71" i="50"/>
  <c r="S71" i="50" s="1"/>
  <c r="AC71" i="50" s="1"/>
  <c r="AB72" i="50" s="1"/>
  <c r="AX72" i="50"/>
  <c r="S72" i="50" s="1"/>
  <c r="AC72" i="50" s="1"/>
  <c r="AB73" i="50" s="1"/>
  <c r="AX73" i="50"/>
  <c r="S73" i="50" s="1"/>
  <c r="AC73" i="50" s="1"/>
  <c r="AB74" i="50" s="1"/>
  <c r="AX74" i="50"/>
  <c r="S74" i="50" s="1"/>
  <c r="AC74" i="50" s="1"/>
  <c r="AB75" i="50" s="1"/>
  <c r="AX75" i="50"/>
  <c r="S75" i="50" s="1"/>
  <c r="AC75" i="50" s="1"/>
  <c r="AB76" i="50" s="1"/>
  <c r="AX76" i="50"/>
  <c r="S76" i="50" s="1"/>
  <c r="AC76" i="50" s="1"/>
  <c r="AB77" i="50" s="1"/>
  <c r="AX77" i="50"/>
  <c r="S77" i="50" s="1"/>
  <c r="AC77" i="50" s="1"/>
  <c r="AB78" i="50" s="1"/>
  <c r="AX78" i="50"/>
  <c r="S78" i="50" s="1"/>
  <c r="AC78" i="50" s="1"/>
  <c r="AB79" i="50" s="1"/>
  <c r="AX79" i="50"/>
  <c r="S79" i="50" s="1"/>
  <c r="AC79" i="50" s="1"/>
  <c r="AB80" i="50" s="1"/>
  <c r="AX80" i="50"/>
  <c r="S80" i="50" s="1"/>
  <c r="AC80" i="50" s="1"/>
  <c r="AB81" i="50" s="1"/>
  <c r="AX81" i="50"/>
  <c r="S81" i="50" s="1"/>
  <c r="AC81" i="50" s="1"/>
  <c r="AB82" i="50" s="1"/>
  <c r="AX82" i="50"/>
  <c r="S82" i="50" s="1"/>
  <c r="AC82" i="50" s="1"/>
  <c r="AB83" i="50" s="1"/>
  <c r="AX83" i="50"/>
  <c r="S83" i="50" s="1"/>
  <c r="AC83" i="50" s="1"/>
  <c r="AB84" i="50" s="1"/>
  <c r="AX84" i="50"/>
  <c r="S84" i="50" s="1"/>
  <c r="AC84" i="50" s="1"/>
  <c r="AB85" i="50" s="1"/>
  <c r="AX85" i="50"/>
  <c r="S85" i="50" s="1"/>
  <c r="AC85" i="50" s="1"/>
  <c r="AB86" i="50" s="1"/>
  <c r="AX86" i="50"/>
  <c r="S86" i="50" s="1"/>
  <c r="AC86" i="50" s="1"/>
  <c r="AB87" i="50" s="1"/>
  <c r="AX87" i="50"/>
  <c r="S87" i="50" s="1"/>
  <c r="AC87" i="50" s="1"/>
  <c r="AB88" i="50" s="1"/>
  <c r="AX88" i="50"/>
  <c r="S88" i="50" s="1"/>
  <c r="AC88" i="50" s="1"/>
  <c r="AB89" i="50" s="1"/>
  <c r="AX89" i="50"/>
  <c r="S89" i="50" s="1"/>
  <c r="AC89" i="50" s="1"/>
  <c r="AB90" i="50" s="1"/>
  <c r="AX90" i="50"/>
  <c r="S90" i="50" s="1"/>
  <c r="AC90" i="50" s="1"/>
  <c r="AB91" i="50" s="1"/>
  <c r="AX91" i="50"/>
  <c r="S91" i="50" s="1"/>
  <c r="AC91" i="50" s="1"/>
  <c r="AB92" i="50" s="1"/>
  <c r="AX92" i="50"/>
  <c r="S92" i="50" s="1"/>
  <c r="AC92" i="50" s="1"/>
  <c r="AB93" i="50" s="1"/>
  <c r="AX96" i="50"/>
  <c r="S96" i="50" s="1"/>
  <c r="AC96" i="50" s="1"/>
  <c r="AB97" i="50" s="1"/>
  <c r="AX95" i="50"/>
  <c r="S95" i="50" s="1"/>
  <c r="AC95" i="50" s="1"/>
  <c r="AB96" i="50" s="1"/>
  <c r="AX97" i="50"/>
  <c r="S97" i="50" s="1"/>
  <c r="AC97" i="50" s="1"/>
  <c r="AB98" i="50" s="1"/>
  <c r="AX93" i="50"/>
  <c r="S93" i="50" s="1"/>
  <c r="AC93" i="50" s="1"/>
  <c r="AB94" i="50" s="1"/>
  <c r="AX94" i="50"/>
  <c r="S94" i="50" s="1"/>
  <c r="AC94" i="50" s="1"/>
  <c r="AB95" i="50" s="1"/>
  <c r="AS3" i="90"/>
  <c r="AL3" i="90"/>
  <c r="AU3" i="90" s="1"/>
  <c r="AS42" i="90"/>
  <c r="AL42" i="90"/>
  <c r="AU42" i="90" s="1"/>
  <c r="AS60" i="90"/>
  <c r="AL60" i="90"/>
  <c r="AU60" i="90" s="1"/>
  <c r="AS13" i="98"/>
  <c r="AL13" i="98"/>
  <c r="AU13" i="98" s="1"/>
  <c r="AS31" i="98"/>
  <c r="AL31" i="98"/>
  <c r="AU31" i="98" s="1"/>
  <c r="AS85" i="98"/>
  <c r="AL85" i="98"/>
  <c r="AU85" i="98" s="1"/>
  <c r="AS31" i="90"/>
  <c r="AL31" i="90"/>
  <c r="AU31" i="90" s="1"/>
  <c r="AS67" i="90"/>
  <c r="AL67" i="90"/>
  <c r="AU67" i="90" s="1"/>
  <c r="AS62" i="98"/>
  <c r="AL62" i="98"/>
  <c r="AU62" i="98" s="1"/>
  <c r="AS20" i="90"/>
  <c r="AL20" i="90"/>
  <c r="AU20" i="90" s="1"/>
  <c r="AS74" i="90"/>
  <c r="AL74" i="90"/>
  <c r="AU74" i="90" s="1"/>
  <c r="AS27" i="98"/>
  <c r="AL27" i="98"/>
  <c r="AU27" i="98" s="1"/>
  <c r="AS45" i="98"/>
  <c r="AL45" i="98"/>
  <c r="AU45" i="98" s="1"/>
  <c r="AS63" i="98"/>
  <c r="AL63" i="98"/>
  <c r="AU63" i="98" s="1"/>
  <c r="AS81" i="98"/>
  <c r="AL81" i="98"/>
  <c r="AU81" i="98" s="1"/>
  <c r="AS9" i="90"/>
  <c r="AL9" i="90"/>
  <c r="AU9" i="90" s="1"/>
  <c r="AS63" i="90"/>
  <c r="AL63" i="90"/>
  <c r="AU63" i="90" s="1"/>
  <c r="AS9" i="98"/>
  <c r="AL9" i="98"/>
  <c r="AU9" i="98" s="1"/>
  <c r="AS82" i="98"/>
  <c r="AL82" i="98"/>
  <c r="AU82" i="98" s="1"/>
  <c r="AJ98" i="42"/>
  <c r="AS98" i="42" s="1"/>
  <c r="AK98" i="42"/>
  <c r="AT98" i="42" s="1"/>
  <c r="AK68" i="42"/>
  <c r="AT68" i="42" s="1"/>
  <c r="AJ68" i="42"/>
  <c r="AK56" i="42"/>
  <c r="AT56" i="42" s="1"/>
  <c r="AJ56" i="42"/>
  <c r="AJ94" i="42"/>
  <c r="AK94" i="42"/>
  <c r="AT94" i="42" s="1"/>
  <c r="AJ91" i="42"/>
  <c r="AK91" i="42"/>
  <c r="AT91" i="42" s="1"/>
  <c r="AJ73" i="42"/>
  <c r="AK73" i="42"/>
  <c r="AT73" i="42" s="1"/>
  <c r="AK55" i="42"/>
  <c r="AT55" i="42" s="1"/>
  <c r="AJ55" i="42"/>
  <c r="AK49" i="42"/>
  <c r="AT49" i="42" s="1"/>
  <c r="AJ49" i="42"/>
  <c r="AK25" i="42"/>
  <c r="AT25" i="42" s="1"/>
  <c r="AJ25" i="42"/>
  <c r="AS53" i="98"/>
  <c r="AL53" i="98"/>
  <c r="AU53" i="98" s="1"/>
  <c r="AS35" i="90"/>
  <c r="AL35" i="90"/>
  <c r="AU35" i="90" s="1"/>
  <c r="AS60" i="98"/>
  <c r="AL60" i="98"/>
  <c r="AU60" i="98" s="1"/>
  <c r="AS13" i="90"/>
  <c r="AL13" i="90"/>
  <c r="AU13" i="90" s="1"/>
  <c r="AS85" i="90"/>
  <c r="AL85" i="90"/>
  <c r="AU85" i="90" s="1"/>
  <c r="AK96" i="42"/>
  <c r="AT96" i="42" s="1"/>
  <c r="AJ96" i="42"/>
  <c r="AJ78" i="42"/>
  <c r="AK78" i="42"/>
  <c r="AT78" i="42" s="1"/>
  <c r="AK54" i="42"/>
  <c r="AT54" i="42" s="1"/>
  <c r="AJ54" i="42"/>
  <c r="AK36" i="42"/>
  <c r="AT36" i="42" s="1"/>
  <c r="AJ36" i="42"/>
  <c r="AJ18" i="42"/>
  <c r="AK18" i="42"/>
  <c r="AT18" i="42" s="1"/>
  <c r="AH96" i="102"/>
  <c r="AQ96" i="102" s="1"/>
  <c r="AJ97" i="42"/>
  <c r="AK97" i="42"/>
  <c r="AT97" i="42" s="1"/>
  <c r="AK89" i="42"/>
  <c r="AT89" i="42" s="1"/>
  <c r="AJ89" i="42"/>
  <c r="AJ83" i="42"/>
  <c r="AK83" i="42"/>
  <c r="AT83" i="42" s="1"/>
  <c r="AK77" i="42"/>
  <c r="AT77" i="42" s="1"/>
  <c r="AJ77" i="42"/>
  <c r="AJ71" i="42"/>
  <c r="AK71" i="42"/>
  <c r="AT71" i="42" s="1"/>
  <c r="AJ65" i="42"/>
  <c r="AK65" i="42"/>
  <c r="AT65" i="42" s="1"/>
  <c r="AK59" i="42"/>
  <c r="AT59" i="42" s="1"/>
  <c r="AJ59" i="42"/>
  <c r="AK53" i="42"/>
  <c r="AT53" i="42" s="1"/>
  <c r="AJ53" i="42"/>
  <c r="AJ47" i="42"/>
  <c r="AK47" i="42"/>
  <c r="AT47" i="42" s="1"/>
  <c r="AJ41" i="42"/>
  <c r="AK41" i="42"/>
  <c r="AT41" i="42" s="1"/>
  <c r="AJ35" i="42"/>
  <c r="AK35" i="42"/>
  <c r="AT35" i="42" s="1"/>
  <c r="AK29" i="42"/>
  <c r="AT29" i="42" s="1"/>
  <c r="AJ29" i="42"/>
  <c r="AJ23" i="42"/>
  <c r="AK23" i="42"/>
  <c r="AT23" i="42" s="1"/>
  <c r="AJ17" i="42"/>
  <c r="AK17" i="42"/>
  <c r="AT17" i="42" s="1"/>
  <c r="AJ11" i="42"/>
  <c r="AK11" i="42"/>
  <c r="AT11" i="42" s="1"/>
  <c r="AJ3" i="42"/>
  <c r="AB4" i="42"/>
  <c r="AS16" i="90"/>
  <c r="AL16" i="90"/>
  <c r="AU16" i="90" s="1"/>
  <c r="AS34" i="90"/>
  <c r="AL34" i="90"/>
  <c r="AU34" i="90" s="1"/>
  <c r="AS70" i="90"/>
  <c r="AL70" i="90"/>
  <c r="AU70" i="90" s="1"/>
  <c r="AS88" i="90"/>
  <c r="AL88" i="90"/>
  <c r="AU88" i="90" s="1"/>
  <c r="AJ6" i="98"/>
  <c r="AK6" i="98"/>
  <c r="AT6" i="98" s="1"/>
  <c r="AS23" i="98"/>
  <c r="AL23" i="98"/>
  <c r="AU23" i="98" s="1"/>
  <c r="AS59" i="98"/>
  <c r="AL59" i="98"/>
  <c r="AU59" i="98" s="1"/>
  <c r="AK5" i="90"/>
  <c r="AT5" i="90" s="1"/>
  <c r="AJ5" i="90"/>
  <c r="AS23" i="90"/>
  <c r="AL23" i="90"/>
  <c r="AU23" i="90" s="1"/>
  <c r="AS41" i="90"/>
  <c r="AL41" i="90"/>
  <c r="AU41" i="90" s="1"/>
  <c r="AS77" i="90"/>
  <c r="AL77" i="90"/>
  <c r="AU77" i="90" s="1"/>
  <c r="AS95" i="90"/>
  <c r="AL95" i="90"/>
  <c r="AU95" i="90" s="1"/>
  <c r="Z98" i="50"/>
  <c r="AJ4" i="90"/>
  <c r="AK4" i="90"/>
  <c r="AT4" i="90" s="1"/>
  <c r="AS24" i="90"/>
  <c r="AL24" i="90"/>
  <c r="AU24" i="90" s="1"/>
  <c r="AS78" i="90"/>
  <c r="AL78" i="90"/>
  <c r="AU78" i="90" s="1"/>
  <c r="AS49" i="98"/>
  <c r="AL49" i="98"/>
  <c r="AU49" i="98" s="1"/>
  <c r="AS67" i="98"/>
  <c r="AL67" i="98"/>
  <c r="AU67" i="98" s="1"/>
  <c r="AS37" i="90"/>
  <c r="AL37" i="90"/>
  <c r="AU37" i="90" s="1"/>
  <c r="AS91" i="90"/>
  <c r="AL91" i="90"/>
  <c r="AU91" i="90" s="1"/>
  <c r="AS14" i="98"/>
  <c r="AL14" i="98"/>
  <c r="AU14" i="98" s="1"/>
  <c r="AS32" i="98"/>
  <c r="AL32" i="98"/>
  <c r="AU32" i="98" s="1"/>
  <c r="AS68" i="98"/>
  <c r="AL68" i="98"/>
  <c r="AU68" i="98" s="1"/>
  <c r="AH98" i="85"/>
  <c r="AQ98" i="85" s="1"/>
  <c r="AQ100" i="85" s="1"/>
  <c r="AX3" i="85"/>
  <c r="S3" i="85" s="1"/>
  <c r="AC3" i="85" s="1"/>
  <c r="AZ3" i="85"/>
  <c r="AX10" i="85" s="1"/>
  <c r="S10" i="85" s="1"/>
  <c r="AC10" i="85" s="1"/>
  <c r="AB11" i="85" s="1"/>
  <c r="AX6" i="85"/>
  <c r="S6" i="85" s="1"/>
  <c r="AC6" i="85" s="1"/>
  <c r="AB7" i="85" s="1"/>
  <c r="AX8" i="85"/>
  <c r="S8" i="85" s="1"/>
  <c r="AC8" i="85" s="1"/>
  <c r="AB9" i="85" s="1"/>
  <c r="AX9" i="85"/>
  <c r="S9" i="85" s="1"/>
  <c r="AC9" i="85" s="1"/>
  <c r="AB10" i="85" s="1"/>
  <c r="AX11" i="85"/>
  <c r="S11" i="85" s="1"/>
  <c r="AC11" i="85" s="1"/>
  <c r="AB12" i="85" s="1"/>
  <c r="AX12" i="85"/>
  <c r="S12" i="85" s="1"/>
  <c r="AC12" i="85" s="1"/>
  <c r="AB13" i="85" s="1"/>
  <c r="AX13" i="85"/>
  <c r="S13" i="85" s="1"/>
  <c r="AC13" i="85" s="1"/>
  <c r="AB14" i="85" s="1"/>
  <c r="AX15" i="85"/>
  <c r="S15" i="85" s="1"/>
  <c r="AC15" i="85" s="1"/>
  <c r="AB16" i="85" s="1"/>
  <c r="AX16" i="85"/>
  <c r="S16" i="85" s="1"/>
  <c r="AC16" i="85" s="1"/>
  <c r="AB17" i="85" s="1"/>
  <c r="AX17" i="85"/>
  <c r="S17" i="85" s="1"/>
  <c r="AC17" i="85" s="1"/>
  <c r="AB18" i="85" s="1"/>
  <c r="AX18" i="85"/>
  <c r="S18" i="85" s="1"/>
  <c r="AC18" i="85" s="1"/>
  <c r="AB19" i="85" s="1"/>
  <c r="AX19" i="85"/>
  <c r="S19" i="85" s="1"/>
  <c r="AC19" i="85" s="1"/>
  <c r="AB20" i="85" s="1"/>
  <c r="AX21" i="85"/>
  <c r="S21" i="85" s="1"/>
  <c r="AC21" i="85" s="1"/>
  <c r="AB22" i="85" s="1"/>
  <c r="AX22" i="85"/>
  <c r="S22" i="85" s="1"/>
  <c r="AC22" i="85" s="1"/>
  <c r="AB23" i="85" s="1"/>
  <c r="AX23" i="85"/>
  <c r="S23" i="85" s="1"/>
  <c r="AC23" i="85" s="1"/>
  <c r="AB24" i="85" s="1"/>
  <c r="AX24" i="85"/>
  <c r="S24" i="85" s="1"/>
  <c r="AC24" i="85" s="1"/>
  <c r="AB25" i="85" s="1"/>
  <c r="AX25" i="85"/>
  <c r="S25" i="85" s="1"/>
  <c r="AC25" i="85" s="1"/>
  <c r="AB26" i="85" s="1"/>
  <c r="AX26" i="85"/>
  <c r="S26" i="85" s="1"/>
  <c r="AC26" i="85" s="1"/>
  <c r="AB27" i="85" s="1"/>
  <c r="AX27" i="85"/>
  <c r="S27" i="85" s="1"/>
  <c r="AC27" i="85" s="1"/>
  <c r="AB28" i="85" s="1"/>
  <c r="AX28" i="85"/>
  <c r="S28" i="85" s="1"/>
  <c r="AC28" i="85" s="1"/>
  <c r="AB29" i="85" s="1"/>
  <c r="AX29" i="85"/>
  <c r="S29" i="85" s="1"/>
  <c r="AC29" i="85" s="1"/>
  <c r="AB30" i="85" s="1"/>
  <c r="AX30" i="85"/>
  <c r="S30" i="85" s="1"/>
  <c r="AC30" i="85" s="1"/>
  <c r="AB31" i="85" s="1"/>
  <c r="AX31" i="85"/>
  <c r="S31" i="85" s="1"/>
  <c r="AC31" i="85" s="1"/>
  <c r="AB32" i="85" s="1"/>
  <c r="AX32" i="85"/>
  <c r="S32" i="85" s="1"/>
  <c r="AC32" i="85" s="1"/>
  <c r="AB33" i="85" s="1"/>
  <c r="AX33" i="85"/>
  <c r="S33" i="85" s="1"/>
  <c r="AC33" i="85" s="1"/>
  <c r="AB34" i="85" s="1"/>
  <c r="AX34" i="85"/>
  <c r="S34" i="85" s="1"/>
  <c r="AC34" i="85" s="1"/>
  <c r="AB35" i="85" s="1"/>
  <c r="AX35" i="85"/>
  <c r="S35" i="85" s="1"/>
  <c r="AC35" i="85" s="1"/>
  <c r="AB36" i="85" s="1"/>
  <c r="AX36" i="85"/>
  <c r="S36" i="85" s="1"/>
  <c r="AC36" i="85" s="1"/>
  <c r="AB37" i="85" s="1"/>
  <c r="AX37" i="85"/>
  <c r="S37" i="85" s="1"/>
  <c r="AC37" i="85" s="1"/>
  <c r="AB38" i="85" s="1"/>
  <c r="AX38" i="85"/>
  <c r="S38" i="85" s="1"/>
  <c r="AC38" i="85" s="1"/>
  <c r="AB39" i="85" s="1"/>
  <c r="AX39" i="85"/>
  <c r="S39" i="85" s="1"/>
  <c r="AC39" i="85" s="1"/>
  <c r="AB40" i="85" s="1"/>
  <c r="AX40" i="85"/>
  <c r="S40" i="85" s="1"/>
  <c r="AC40" i="85" s="1"/>
  <c r="AB41" i="85" s="1"/>
  <c r="AX41" i="85"/>
  <c r="S41" i="85" s="1"/>
  <c r="AC41" i="85" s="1"/>
  <c r="AB42" i="85" s="1"/>
  <c r="AX42" i="85"/>
  <c r="S42" i="85" s="1"/>
  <c r="AC42" i="85" s="1"/>
  <c r="AB43" i="85" s="1"/>
  <c r="AX43" i="85"/>
  <c r="S43" i="85" s="1"/>
  <c r="AC43" i="85" s="1"/>
  <c r="AB44" i="85" s="1"/>
  <c r="AX44" i="85"/>
  <c r="S44" i="85" s="1"/>
  <c r="AC44" i="85" s="1"/>
  <c r="AB45" i="85" s="1"/>
  <c r="AX45" i="85"/>
  <c r="S45" i="85" s="1"/>
  <c r="AC45" i="85" s="1"/>
  <c r="AB46" i="85" s="1"/>
  <c r="AX46" i="85"/>
  <c r="S46" i="85" s="1"/>
  <c r="AC46" i="85" s="1"/>
  <c r="AB47" i="85" s="1"/>
  <c r="AX47" i="85"/>
  <c r="S47" i="85" s="1"/>
  <c r="AC47" i="85" s="1"/>
  <c r="AB48" i="85" s="1"/>
  <c r="AX48" i="85"/>
  <c r="S48" i="85" s="1"/>
  <c r="AC48" i="85" s="1"/>
  <c r="AB49" i="85" s="1"/>
  <c r="AX49" i="85"/>
  <c r="S49" i="85" s="1"/>
  <c r="AC49" i="85" s="1"/>
  <c r="AB50" i="85" s="1"/>
  <c r="AX50" i="85"/>
  <c r="S50" i="85" s="1"/>
  <c r="AC50" i="85" s="1"/>
  <c r="AB51" i="85" s="1"/>
  <c r="AX51" i="85"/>
  <c r="S51" i="85" s="1"/>
  <c r="AC51" i="85" s="1"/>
  <c r="AB52" i="85" s="1"/>
  <c r="AX52" i="85"/>
  <c r="S52" i="85" s="1"/>
  <c r="AC52" i="85" s="1"/>
  <c r="AB53" i="85" s="1"/>
  <c r="AX53" i="85"/>
  <c r="S53" i="85" s="1"/>
  <c r="AC53" i="85" s="1"/>
  <c r="AB54" i="85" s="1"/>
  <c r="AX54" i="85"/>
  <c r="S54" i="85" s="1"/>
  <c r="AC54" i="85" s="1"/>
  <c r="AB55" i="85" s="1"/>
  <c r="AX55" i="85"/>
  <c r="S55" i="85" s="1"/>
  <c r="AC55" i="85" s="1"/>
  <c r="AB56" i="85" s="1"/>
  <c r="AX56" i="85"/>
  <c r="S56" i="85" s="1"/>
  <c r="AC56" i="85" s="1"/>
  <c r="AB57" i="85" s="1"/>
  <c r="AX57" i="85"/>
  <c r="S57" i="85" s="1"/>
  <c r="AC57" i="85" s="1"/>
  <c r="AB58" i="85" s="1"/>
  <c r="AX58" i="85"/>
  <c r="S58" i="85" s="1"/>
  <c r="AC58" i="85" s="1"/>
  <c r="AB59" i="85" s="1"/>
  <c r="AX59" i="85"/>
  <c r="S59" i="85" s="1"/>
  <c r="AC59" i="85" s="1"/>
  <c r="AB60" i="85" s="1"/>
  <c r="AX60" i="85"/>
  <c r="S60" i="85" s="1"/>
  <c r="AC60" i="85" s="1"/>
  <c r="AB61" i="85" s="1"/>
  <c r="AX61" i="85"/>
  <c r="S61" i="85" s="1"/>
  <c r="AC61" i="85" s="1"/>
  <c r="AB62" i="85" s="1"/>
  <c r="AX62" i="85"/>
  <c r="S62" i="85" s="1"/>
  <c r="AC62" i="85" s="1"/>
  <c r="AB63" i="85" s="1"/>
  <c r="AX63" i="85"/>
  <c r="S63" i="85" s="1"/>
  <c r="AC63" i="85" s="1"/>
  <c r="AB64" i="85" s="1"/>
  <c r="AX64" i="85"/>
  <c r="S64" i="85" s="1"/>
  <c r="AC64" i="85" s="1"/>
  <c r="AB65" i="85" s="1"/>
  <c r="AX65" i="85"/>
  <c r="S65" i="85" s="1"/>
  <c r="AC65" i="85" s="1"/>
  <c r="AB66" i="85" s="1"/>
  <c r="AX66" i="85"/>
  <c r="S66" i="85" s="1"/>
  <c r="AC66" i="85" s="1"/>
  <c r="AB67" i="85" s="1"/>
  <c r="AX67" i="85"/>
  <c r="S67" i="85" s="1"/>
  <c r="AC67" i="85" s="1"/>
  <c r="AB68" i="85" s="1"/>
  <c r="AX68" i="85"/>
  <c r="S68" i="85" s="1"/>
  <c r="AC68" i="85" s="1"/>
  <c r="AB69" i="85" s="1"/>
  <c r="AX69" i="85"/>
  <c r="S69" i="85" s="1"/>
  <c r="AC69" i="85" s="1"/>
  <c r="AB70" i="85" s="1"/>
  <c r="AX70" i="85"/>
  <c r="S70" i="85" s="1"/>
  <c r="AC70" i="85" s="1"/>
  <c r="AB71" i="85" s="1"/>
  <c r="AX71" i="85"/>
  <c r="S71" i="85" s="1"/>
  <c r="AC71" i="85" s="1"/>
  <c r="AB72" i="85" s="1"/>
  <c r="AX72" i="85"/>
  <c r="S72" i="85" s="1"/>
  <c r="AC72" i="85" s="1"/>
  <c r="AB73" i="85" s="1"/>
  <c r="AX73" i="85"/>
  <c r="S73" i="85" s="1"/>
  <c r="AC73" i="85" s="1"/>
  <c r="AB74" i="85" s="1"/>
  <c r="AX74" i="85"/>
  <c r="S74" i="85" s="1"/>
  <c r="AC74" i="85" s="1"/>
  <c r="AB75" i="85" s="1"/>
  <c r="AX75" i="85"/>
  <c r="S75" i="85" s="1"/>
  <c r="AC75" i="85" s="1"/>
  <c r="AB76" i="85" s="1"/>
  <c r="AX76" i="85"/>
  <c r="S76" i="85" s="1"/>
  <c r="AC76" i="85" s="1"/>
  <c r="AB77" i="85" s="1"/>
  <c r="AX77" i="85"/>
  <c r="S77" i="85" s="1"/>
  <c r="AC77" i="85" s="1"/>
  <c r="AB78" i="85" s="1"/>
  <c r="AX78" i="85"/>
  <c r="S78" i="85" s="1"/>
  <c r="AC78" i="85" s="1"/>
  <c r="AB79" i="85" s="1"/>
  <c r="AX79" i="85"/>
  <c r="S79" i="85" s="1"/>
  <c r="AC79" i="85" s="1"/>
  <c r="AB80" i="85" s="1"/>
  <c r="AX80" i="85"/>
  <c r="S80" i="85" s="1"/>
  <c r="AC80" i="85" s="1"/>
  <c r="AB81" i="85" s="1"/>
  <c r="AX81" i="85"/>
  <c r="S81" i="85" s="1"/>
  <c r="AC81" i="85" s="1"/>
  <c r="AB82" i="85" s="1"/>
  <c r="AX82" i="85"/>
  <c r="S82" i="85" s="1"/>
  <c r="AC82" i="85" s="1"/>
  <c r="AB83" i="85" s="1"/>
  <c r="AX83" i="85"/>
  <c r="S83" i="85" s="1"/>
  <c r="AC83" i="85" s="1"/>
  <c r="AB84" i="85" s="1"/>
  <c r="AX84" i="85"/>
  <c r="S84" i="85" s="1"/>
  <c r="AC84" i="85" s="1"/>
  <c r="AB85" i="85" s="1"/>
  <c r="AX85" i="85"/>
  <c r="S85" i="85" s="1"/>
  <c r="AC85" i="85" s="1"/>
  <c r="AB86" i="85" s="1"/>
  <c r="AX86" i="85"/>
  <c r="S86" i="85" s="1"/>
  <c r="AC86" i="85" s="1"/>
  <c r="AB87" i="85" s="1"/>
  <c r="AX87" i="85"/>
  <c r="S87" i="85" s="1"/>
  <c r="AC87" i="85" s="1"/>
  <c r="AB88" i="85" s="1"/>
  <c r="AX88" i="85"/>
  <c r="S88" i="85" s="1"/>
  <c r="AC88" i="85" s="1"/>
  <c r="AB89" i="85" s="1"/>
  <c r="AX89" i="85"/>
  <c r="S89" i="85" s="1"/>
  <c r="AC89" i="85" s="1"/>
  <c r="AB90" i="85" s="1"/>
  <c r="AX90" i="85"/>
  <c r="S90" i="85" s="1"/>
  <c r="AC90" i="85" s="1"/>
  <c r="AB91" i="85" s="1"/>
  <c r="AX91" i="85"/>
  <c r="S91" i="85" s="1"/>
  <c r="AC91" i="85" s="1"/>
  <c r="AB92" i="85" s="1"/>
  <c r="AX92" i="85"/>
  <c r="S92" i="85" s="1"/>
  <c r="AC92" i="85" s="1"/>
  <c r="AB93" i="85" s="1"/>
  <c r="AX96" i="85"/>
  <c r="S96" i="85" s="1"/>
  <c r="AC96" i="85" s="1"/>
  <c r="AB97" i="85" s="1"/>
  <c r="AX93" i="85"/>
  <c r="S93" i="85" s="1"/>
  <c r="AC93" i="85" s="1"/>
  <c r="AB94" i="85" s="1"/>
  <c r="AX94" i="85"/>
  <c r="S94" i="85" s="1"/>
  <c r="AC94" i="85" s="1"/>
  <c r="AB95" i="85" s="1"/>
  <c r="AX95" i="85"/>
  <c r="S95" i="85" s="1"/>
  <c r="AC95" i="85" s="1"/>
  <c r="AB96" i="85" s="1"/>
  <c r="AX97" i="85"/>
  <c r="S97" i="85" s="1"/>
  <c r="AC97" i="85" s="1"/>
  <c r="AB98" i="85" s="1"/>
  <c r="AS44" i="90"/>
  <c r="AL44" i="90"/>
  <c r="AU44" i="90" s="1"/>
  <c r="AS97" i="90"/>
  <c r="AL97" i="90"/>
  <c r="AU97" i="90" s="1"/>
  <c r="AS33" i="98"/>
  <c r="AL33" i="98"/>
  <c r="AU33" i="98" s="1"/>
  <c r="AS69" i="98"/>
  <c r="AL69" i="98"/>
  <c r="AU69" i="98" s="1"/>
  <c r="Y98" i="35"/>
  <c r="X98" i="35"/>
  <c r="AS27" i="90"/>
  <c r="AL27" i="90"/>
  <c r="AU27" i="90" s="1"/>
  <c r="AS45" i="90"/>
  <c r="AL45" i="90"/>
  <c r="AU45" i="90" s="1"/>
  <c r="AS81" i="90"/>
  <c r="AL81" i="90"/>
  <c r="AU81" i="90" s="1"/>
  <c r="AS16" i="98"/>
  <c r="AL16" i="98"/>
  <c r="AU16" i="98" s="1"/>
  <c r="AS34" i="98"/>
  <c r="AL34" i="98"/>
  <c r="AU34" i="98" s="1"/>
  <c r="AS52" i="98"/>
  <c r="AL52" i="98"/>
  <c r="AU52" i="98" s="1"/>
  <c r="AS88" i="98"/>
  <c r="AL88" i="98"/>
  <c r="AU88" i="98" s="1"/>
  <c r="AI95" i="94"/>
  <c r="AN95" i="94"/>
  <c r="AK74" i="42"/>
  <c r="AT74" i="42" s="1"/>
  <c r="AJ74" i="42"/>
  <c r="AJ43" i="42"/>
  <c r="AK43" i="42"/>
  <c r="AT43" i="42" s="1"/>
  <c r="AJ19" i="42"/>
  <c r="AK19" i="42"/>
  <c r="AT19" i="42" s="1"/>
  <c r="AS89" i="90"/>
  <c r="AL89" i="90"/>
  <c r="AU89" i="90" s="1"/>
  <c r="AS18" i="90"/>
  <c r="AL18" i="90"/>
  <c r="AU18" i="90" s="1"/>
  <c r="AS90" i="90"/>
  <c r="AL90" i="90"/>
  <c r="AU90" i="90" s="1"/>
  <c r="AS25" i="98"/>
  <c r="AL25" i="98"/>
  <c r="AU25" i="98" s="1"/>
  <c r="AS49" i="90"/>
  <c r="AL49" i="90"/>
  <c r="AU49" i="90" s="1"/>
  <c r="AS7" i="98"/>
  <c r="AL7" i="98"/>
  <c r="AU7" i="98" s="1"/>
  <c r="AS80" i="98"/>
  <c r="AL80" i="98"/>
  <c r="AU80" i="98" s="1"/>
  <c r="AS38" i="90"/>
  <c r="AL38" i="90"/>
  <c r="AU38" i="90" s="1"/>
  <c r="AJ90" i="42"/>
  <c r="AK90" i="42"/>
  <c r="AT90" i="42" s="1"/>
  <c r="AK84" i="42"/>
  <c r="AT84" i="42" s="1"/>
  <c r="AJ84" i="42"/>
  <c r="AJ60" i="42"/>
  <c r="AK60" i="42"/>
  <c r="AT60" i="42" s="1"/>
  <c r="AK42" i="42"/>
  <c r="AT42" i="42" s="1"/>
  <c r="AJ42" i="42"/>
  <c r="AK24" i="42"/>
  <c r="AT24" i="42" s="1"/>
  <c r="AJ24" i="42"/>
  <c r="W97" i="102"/>
  <c r="AF96" i="102"/>
  <c r="AO96" i="102" s="1"/>
  <c r="AG96" i="102"/>
  <c r="AP96" i="102" s="1"/>
  <c r="AE96" i="102"/>
  <c r="AJ88" i="42"/>
  <c r="AK88" i="42"/>
  <c r="AT88" i="42" s="1"/>
  <c r="AK82" i="42"/>
  <c r="AT82" i="42" s="1"/>
  <c r="AJ82" i="42"/>
  <c r="AJ76" i="42"/>
  <c r="AK76" i="42"/>
  <c r="AT76" i="42" s="1"/>
  <c r="AK70" i="42"/>
  <c r="AT70" i="42" s="1"/>
  <c r="AJ70" i="42"/>
  <c r="AK64" i="42"/>
  <c r="AT64" i="42" s="1"/>
  <c r="AJ64" i="42"/>
  <c r="AJ58" i="42"/>
  <c r="AK58" i="42"/>
  <c r="AT58" i="42" s="1"/>
  <c r="AJ52" i="42"/>
  <c r="AK52" i="42"/>
  <c r="AT52" i="42" s="1"/>
  <c r="AK46" i="42"/>
  <c r="AT46" i="42" s="1"/>
  <c r="AJ46" i="42"/>
  <c r="AK40" i="42"/>
  <c r="AT40" i="42" s="1"/>
  <c r="AJ40" i="42"/>
  <c r="AJ34" i="42"/>
  <c r="AK34" i="42"/>
  <c r="AT34" i="42" s="1"/>
  <c r="AJ28" i="42"/>
  <c r="AK28" i="42"/>
  <c r="AT28" i="42" s="1"/>
  <c r="AJ22" i="42"/>
  <c r="AK22" i="42"/>
  <c r="AT22" i="42" s="1"/>
  <c r="AK16" i="42"/>
  <c r="AT16" i="42" s="1"/>
  <c r="AJ16" i="42"/>
  <c r="AJ10" i="42"/>
  <c r="AK10" i="42"/>
  <c r="AT10" i="42" s="1"/>
  <c r="AK9" i="42"/>
  <c r="AT9" i="42" s="1"/>
  <c r="AJ9" i="42"/>
  <c r="AS52" i="90"/>
  <c r="AL52" i="90"/>
  <c r="AU52" i="90" s="1"/>
  <c r="AS29" i="98"/>
  <c r="AL29" i="98"/>
  <c r="AU29" i="98" s="1"/>
  <c r="AS83" i="98"/>
  <c r="AL83" i="98"/>
  <c r="AU83" i="98" s="1"/>
  <c r="AS78" i="98"/>
  <c r="AL78" i="98"/>
  <c r="AU78" i="98" s="1"/>
  <c r="AR97" i="50"/>
  <c r="AS29" i="90"/>
  <c r="AL29" i="90"/>
  <c r="AU29" i="90" s="1"/>
  <c r="AS100" i="82"/>
  <c r="AS18" i="98"/>
  <c r="AL18" i="98"/>
  <c r="AU18" i="98" s="1"/>
  <c r="AS72" i="98"/>
  <c r="AL72" i="98"/>
  <c r="AU72" i="98" s="1"/>
  <c r="AS12" i="90"/>
  <c r="AL12" i="90"/>
  <c r="AU12" i="90" s="1"/>
  <c r="AS30" i="90"/>
  <c r="AL30" i="90"/>
  <c r="AU30" i="90" s="1"/>
  <c r="AS48" i="90"/>
  <c r="AL48" i="90"/>
  <c r="AU48" i="90" s="1"/>
  <c r="AL66" i="90"/>
  <c r="AU66" i="90" s="1"/>
  <c r="AS66" i="90"/>
  <c r="AS19" i="98"/>
  <c r="AL19" i="98"/>
  <c r="AU19" i="98" s="1"/>
  <c r="AS37" i="98"/>
  <c r="AL37" i="98"/>
  <c r="AU37" i="98" s="1"/>
  <c r="AS55" i="98"/>
  <c r="AL55" i="98"/>
  <c r="AU55" i="98" s="1"/>
  <c r="AS73" i="98"/>
  <c r="AL73" i="98"/>
  <c r="AU73" i="98" s="1"/>
  <c r="AS91" i="98"/>
  <c r="AL91" i="98"/>
  <c r="AU91" i="98" s="1"/>
  <c r="AS19" i="90"/>
  <c r="AL19" i="90"/>
  <c r="AU19" i="90" s="1"/>
  <c r="AS55" i="90"/>
  <c r="AL55" i="90"/>
  <c r="AU55" i="90" s="1"/>
  <c r="AS73" i="90"/>
  <c r="AL73" i="90"/>
  <c r="AU73" i="90" s="1"/>
  <c r="AS50" i="98"/>
  <c r="AL50" i="98"/>
  <c r="AU50" i="98" s="1"/>
  <c r="AS86" i="98"/>
  <c r="AL86" i="98"/>
  <c r="AU86" i="98" s="1"/>
  <c r="AE98" i="85"/>
  <c r="AF98" i="85"/>
  <c r="AO98" i="85" s="1"/>
  <c r="AO100" i="85" s="1"/>
  <c r="AC98" i="85"/>
  <c r="AG98" i="85"/>
  <c r="AP98" i="85" s="1"/>
  <c r="AP100" i="85" s="1"/>
  <c r="AK8" i="90"/>
  <c r="AT8" i="90" s="1"/>
  <c r="AJ8" i="90"/>
  <c r="AS26" i="90"/>
  <c r="AL26" i="90"/>
  <c r="AU26" i="90" s="1"/>
  <c r="AS62" i="90"/>
  <c r="AL62" i="90"/>
  <c r="AU62" i="90" s="1"/>
  <c r="AS80" i="90"/>
  <c r="AL80" i="90"/>
  <c r="AU80" i="90" s="1"/>
  <c r="AS15" i="98"/>
  <c r="AL15" i="98"/>
  <c r="AU15" i="98" s="1"/>
  <c r="AS51" i="98"/>
  <c r="AL51" i="98"/>
  <c r="AU51" i="98" s="1"/>
  <c r="AS87" i="98"/>
  <c r="AL87" i="98"/>
  <c r="AU87" i="98" s="1"/>
  <c r="AS33" i="90"/>
  <c r="AL33" i="90"/>
  <c r="AU33" i="90" s="1"/>
  <c r="AS51" i="90"/>
  <c r="AL51" i="90"/>
  <c r="AU51" i="90" s="1"/>
  <c r="AS69" i="90"/>
  <c r="AL69" i="90"/>
  <c r="AU69" i="90" s="1"/>
  <c r="AI98" i="90"/>
  <c r="AN98" i="90"/>
  <c r="AN100" i="90" s="1"/>
  <c r="AS70" i="98"/>
  <c r="AL70" i="98"/>
  <c r="AU70" i="98" s="1"/>
  <c r="AK86" i="42"/>
  <c r="AT86" i="42" s="1"/>
  <c r="AJ86" i="42"/>
  <c r="AJ50" i="42"/>
  <c r="AK50" i="42"/>
  <c r="AT50" i="42" s="1"/>
  <c r="AJ85" i="42"/>
  <c r="AK85" i="42"/>
  <c r="AT85" i="42" s="1"/>
  <c r="AK61" i="42"/>
  <c r="AT61" i="42" s="1"/>
  <c r="AJ61" i="42"/>
  <c r="AJ31" i="42"/>
  <c r="AK31" i="42"/>
  <c r="AT31" i="42" s="1"/>
  <c r="AJ5" i="42"/>
  <c r="AK5" i="42"/>
  <c r="AT5" i="42" s="1"/>
  <c r="AS89" i="98"/>
  <c r="AL89" i="98"/>
  <c r="AU89" i="98" s="1"/>
  <c r="AJ4" i="98"/>
  <c r="AK4" i="98"/>
  <c r="AT4" i="98" s="1"/>
  <c r="AS26" i="98"/>
  <c r="AL26" i="98"/>
  <c r="AU26" i="98" s="1"/>
  <c r="AS56" i="90"/>
  <c r="AL56" i="90"/>
  <c r="AU56" i="90" s="1"/>
  <c r="AS8" i="98"/>
  <c r="AL8" i="98"/>
  <c r="AU8" i="98" s="1"/>
  <c r="AJ66" i="42"/>
  <c r="AK66" i="42"/>
  <c r="AT66" i="42" s="1"/>
  <c r="AJ48" i="42"/>
  <c r="AK48" i="42"/>
  <c r="AT48" i="42" s="1"/>
  <c r="AJ30" i="42"/>
  <c r="AK30" i="42"/>
  <c r="AT30" i="42" s="1"/>
  <c r="AK95" i="42"/>
  <c r="AT95" i="42" s="1"/>
  <c r="AJ95" i="42"/>
  <c r="AK93" i="42"/>
  <c r="AT93" i="42" s="1"/>
  <c r="AJ93" i="42"/>
  <c r="AJ87" i="42"/>
  <c r="AK87" i="42"/>
  <c r="AT87" i="42" s="1"/>
  <c r="AJ81" i="42"/>
  <c r="AK81" i="42"/>
  <c r="AT81" i="42" s="1"/>
  <c r="AK75" i="42"/>
  <c r="AT75" i="42" s="1"/>
  <c r="AJ75" i="42"/>
  <c r="AK69" i="42"/>
  <c r="AT69" i="42" s="1"/>
  <c r="AJ69" i="42"/>
  <c r="AJ63" i="42"/>
  <c r="AK63" i="42"/>
  <c r="AT63" i="42" s="1"/>
  <c r="AJ57" i="42"/>
  <c r="AK57" i="42"/>
  <c r="AT57" i="42" s="1"/>
  <c r="AK51" i="42"/>
  <c r="AT51" i="42" s="1"/>
  <c r="AJ51" i="42"/>
  <c r="AJ45" i="42"/>
  <c r="AK45" i="42"/>
  <c r="AT45" i="42" s="1"/>
  <c r="AJ39" i="42"/>
  <c r="AK39" i="42"/>
  <c r="AT39" i="42" s="1"/>
  <c r="AK33" i="42"/>
  <c r="AT33" i="42" s="1"/>
  <c r="AJ33" i="42"/>
  <c r="AJ27" i="42"/>
  <c r="AK27" i="42"/>
  <c r="AT27" i="42" s="1"/>
  <c r="AJ21" i="42"/>
  <c r="AK21" i="42"/>
  <c r="AT21" i="42" s="1"/>
  <c r="AJ15" i="42"/>
  <c r="AK15" i="42"/>
  <c r="AT15" i="42" s="1"/>
  <c r="AJ8" i="42"/>
  <c r="AK8" i="42"/>
  <c r="AT8" i="42" s="1"/>
  <c r="AS58" i="90"/>
  <c r="AL58" i="90"/>
  <c r="AU58" i="90" s="1"/>
  <c r="AS10" i="98"/>
  <c r="AL10" i="98"/>
  <c r="AU10" i="98" s="1"/>
  <c r="AS47" i="98"/>
  <c r="AL47" i="98"/>
  <c r="AU47" i="98" s="1"/>
  <c r="AS65" i="98"/>
  <c r="AL65" i="98"/>
  <c r="AU65" i="98" s="1"/>
  <c r="AS90" i="98"/>
  <c r="AL90" i="98"/>
  <c r="AU90" i="98" s="1"/>
  <c r="AS11" i="90"/>
  <c r="AL11" i="90"/>
  <c r="AU11" i="90" s="1"/>
  <c r="AS47" i="90"/>
  <c r="AL47" i="90"/>
  <c r="AU47" i="90" s="1"/>
  <c r="AS65" i="90"/>
  <c r="AL65" i="90"/>
  <c r="AU65" i="90" s="1"/>
  <c r="AS83" i="90"/>
  <c r="AL83" i="90"/>
  <c r="AU83" i="90" s="1"/>
  <c r="AU100" i="82"/>
  <c r="C11" i="82" s="1"/>
  <c r="F26" i="57" s="1"/>
  <c r="AS36" i="98"/>
  <c r="AL36" i="98"/>
  <c r="AU36" i="98" s="1"/>
  <c r="AS54" i="98"/>
  <c r="AL54" i="98"/>
  <c r="AU54" i="98" s="1"/>
  <c r="AH98" i="48"/>
  <c r="AQ98" i="48" s="1"/>
  <c r="AQ100" i="48" s="1"/>
  <c r="AX5" i="48"/>
  <c r="S5" i="48" s="1"/>
  <c r="AC5" i="48" s="1"/>
  <c r="AB6" i="48" s="1"/>
  <c r="AZ3" i="48"/>
  <c r="AX4" i="48" s="1"/>
  <c r="S4" i="48" s="1"/>
  <c r="AC4" i="48" s="1"/>
  <c r="AB5" i="48" s="1"/>
  <c r="AX3" i="48"/>
  <c r="S3" i="48" s="1"/>
  <c r="AC3" i="48" s="1"/>
  <c r="AX6" i="48"/>
  <c r="S6" i="48" s="1"/>
  <c r="AC6" i="48" s="1"/>
  <c r="AB7" i="48" s="1"/>
  <c r="AX7" i="48"/>
  <c r="S7" i="48" s="1"/>
  <c r="AC7" i="48" s="1"/>
  <c r="AB8" i="48" s="1"/>
  <c r="AX8" i="48"/>
  <c r="S8" i="48" s="1"/>
  <c r="AC8" i="48" s="1"/>
  <c r="AB9" i="48" s="1"/>
  <c r="AX9" i="48"/>
  <c r="S9" i="48" s="1"/>
  <c r="AC9" i="48" s="1"/>
  <c r="AB10" i="48" s="1"/>
  <c r="AX10" i="48"/>
  <c r="S10" i="48" s="1"/>
  <c r="AC10" i="48" s="1"/>
  <c r="AB11" i="48" s="1"/>
  <c r="AX11" i="48"/>
  <c r="S11" i="48" s="1"/>
  <c r="AC11" i="48" s="1"/>
  <c r="AB12" i="48" s="1"/>
  <c r="AX12" i="48"/>
  <c r="S12" i="48" s="1"/>
  <c r="AC12" i="48" s="1"/>
  <c r="AB13" i="48" s="1"/>
  <c r="AX13" i="48"/>
  <c r="S13" i="48" s="1"/>
  <c r="AC13" i="48" s="1"/>
  <c r="AB14" i="48" s="1"/>
  <c r="AX14" i="48"/>
  <c r="S14" i="48" s="1"/>
  <c r="AC14" i="48" s="1"/>
  <c r="AB15" i="48" s="1"/>
  <c r="AX15" i="48"/>
  <c r="S15" i="48" s="1"/>
  <c r="AC15" i="48" s="1"/>
  <c r="AB16" i="48" s="1"/>
  <c r="AX16" i="48"/>
  <c r="S16" i="48" s="1"/>
  <c r="AC16" i="48" s="1"/>
  <c r="AB17" i="48" s="1"/>
  <c r="AX17" i="48"/>
  <c r="S17" i="48" s="1"/>
  <c r="AC17" i="48" s="1"/>
  <c r="AB18" i="48" s="1"/>
  <c r="AX18" i="48"/>
  <c r="S18" i="48" s="1"/>
  <c r="AC18" i="48" s="1"/>
  <c r="AB19" i="48" s="1"/>
  <c r="AX19" i="48"/>
  <c r="S19" i="48" s="1"/>
  <c r="AC19" i="48" s="1"/>
  <c r="AB20" i="48" s="1"/>
  <c r="AX20" i="48"/>
  <c r="S20" i="48" s="1"/>
  <c r="AC20" i="48" s="1"/>
  <c r="AB21" i="48" s="1"/>
  <c r="AX21" i="48"/>
  <c r="S21" i="48" s="1"/>
  <c r="AC21" i="48" s="1"/>
  <c r="AB22" i="48" s="1"/>
  <c r="AX22" i="48"/>
  <c r="S22" i="48" s="1"/>
  <c r="AC22" i="48" s="1"/>
  <c r="AB23" i="48" s="1"/>
  <c r="AX23" i="48"/>
  <c r="S23" i="48" s="1"/>
  <c r="AC23" i="48" s="1"/>
  <c r="AB24" i="48" s="1"/>
  <c r="AX24" i="48"/>
  <c r="S24" i="48" s="1"/>
  <c r="AC24" i="48" s="1"/>
  <c r="AB25" i="48" s="1"/>
  <c r="AX25" i="48"/>
  <c r="S25" i="48" s="1"/>
  <c r="AC25" i="48" s="1"/>
  <c r="AB26" i="48" s="1"/>
  <c r="AX26" i="48"/>
  <c r="S26" i="48" s="1"/>
  <c r="AC26" i="48" s="1"/>
  <c r="AB27" i="48" s="1"/>
  <c r="AX27" i="48"/>
  <c r="S27" i="48" s="1"/>
  <c r="AC27" i="48" s="1"/>
  <c r="AB28" i="48" s="1"/>
  <c r="AX28" i="48"/>
  <c r="S28" i="48" s="1"/>
  <c r="AC28" i="48" s="1"/>
  <c r="AB29" i="48" s="1"/>
  <c r="AX29" i="48"/>
  <c r="S29" i="48" s="1"/>
  <c r="AC29" i="48" s="1"/>
  <c r="AB30" i="48" s="1"/>
  <c r="AX30" i="48"/>
  <c r="S30" i="48" s="1"/>
  <c r="AC30" i="48" s="1"/>
  <c r="AB31" i="48" s="1"/>
  <c r="AX31" i="48"/>
  <c r="S31" i="48" s="1"/>
  <c r="AC31" i="48" s="1"/>
  <c r="AB32" i="48" s="1"/>
  <c r="AX32" i="48"/>
  <c r="S32" i="48" s="1"/>
  <c r="AC32" i="48" s="1"/>
  <c r="AB33" i="48" s="1"/>
  <c r="AX33" i="48"/>
  <c r="S33" i="48" s="1"/>
  <c r="AC33" i="48" s="1"/>
  <c r="AB34" i="48" s="1"/>
  <c r="AX34" i="48"/>
  <c r="S34" i="48" s="1"/>
  <c r="AC34" i="48" s="1"/>
  <c r="AB35" i="48" s="1"/>
  <c r="AX35" i="48"/>
  <c r="S35" i="48" s="1"/>
  <c r="AC35" i="48" s="1"/>
  <c r="AB36" i="48" s="1"/>
  <c r="AX36" i="48"/>
  <c r="S36" i="48" s="1"/>
  <c r="AC36" i="48" s="1"/>
  <c r="AB37" i="48" s="1"/>
  <c r="AX37" i="48"/>
  <c r="S37" i="48" s="1"/>
  <c r="AC37" i="48" s="1"/>
  <c r="AB38" i="48" s="1"/>
  <c r="AX38" i="48"/>
  <c r="S38" i="48" s="1"/>
  <c r="AC38" i="48" s="1"/>
  <c r="AB39" i="48" s="1"/>
  <c r="AX39" i="48"/>
  <c r="S39" i="48" s="1"/>
  <c r="AC39" i="48" s="1"/>
  <c r="AB40" i="48" s="1"/>
  <c r="AX40" i="48"/>
  <c r="S40" i="48" s="1"/>
  <c r="AC40" i="48" s="1"/>
  <c r="AB41" i="48" s="1"/>
  <c r="AX41" i="48"/>
  <c r="S41" i="48" s="1"/>
  <c r="AC41" i="48" s="1"/>
  <c r="AB42" i="48" s="1"/>
  <c r="AX42" i="48"/>
  <c r="S42" i="48" s="1"/>
  <c r="AC42" i="48" s="1"/>
  <c r="AB43" i="48" s="1"/>
  <c r="AX43" i="48"/>
  <c r="S43" i="48" s="1"/>
  <c r="AC43" i="48" s="1"/>
  <c r="AB44" i="48" s="1"/>
  <c r="AX44" i="48"/>
  <c r="S44" i="48" s="1"/>
  <c r="AC44" i="48" s="1"/>
  <c r="AB45" i="48" s="1"/>
  <c r="AX45" i="48"/>
  <c r="S45" i="48" s="1"/>
  <c r="AC45" i="48" s="1"/>
  <c r="AB46" i="48" s="1"/>
  <c r="AX46" i="48"/>
  <c r="S46" i="48" s="1"/>
  <c r="AC46" i="48" s="1"/>
  <c r="AB47" i="48" s="1"/>
  <c r="AX47" i="48"/>
  <c r="S47" i="48" s="1"/>
  <c r="AC47" i="48" s="1"/>
  <c r="AB48" i="48" s="1"/>
  <c r="AX48" i="48"/>
  <c r="S48" i="48" s="1"/>
  <c r="AC48" i="48" s="1"/>
  <c r="AB49" i="48" s="1"/>
  <c r="AX49" i="48"/>
  <c r="S49" i="48" s="1"/>
  <c r="AC49" i="48" s="1"/>
  <c r="AB50" i="48" s="1"/>
  <c r="AX50" i="48"/>
  <c r="S50" i="48" s="1"/>
  <c r="AC50" i="48" s="1"/>
  <c r="AB51" i="48" s="1"/>
  <c r="AX51" i="48"/>
  <c r="S51" i="48" s="1"/>
  <c r="AC51" i="48" s="1"/>
  <c r="AB52" i="48" s="1"/>
  <c r="AX52" i="48"/>
  <c r="S52" i="48" s="1"/>
  <c r="AC52" i="48" s="1"/>
  <c r="AB53" i="48" s="1"/>
  <c r="AX53" i="48"/>
  <c r="S53" i="48" s="1"/>
  <c r="AC53" i="48" s="1"/>
  <c r="AB54" i="48" s="1"/>
  <c r="AX54" i="48"/>
  <c r="S54" i="48" s="1"/>
  <c r="AC54" i="48" s="1"/>
  <c r="AB55" i="48" s="1"/>
  <c r="AX55" i="48"/>
  <c r="S55" i="48" s="1"/>
  <c r="AC55" i="48" s="1"/>
  <c r="AB56" i="48" s="1"/>
  <c r="AX56" i="48"/>
  <c r="S56" i="48" s="1"/>
  <c r="AC56" i="48" s="1"/>
  <c r="AB57" i="48" s="1"/>
  <c r="AX57" i="48"/>
  <c r="S57" i="48" s="1"/>
  <c r="AC57" i="48" s="1"/>
  <c r="AB58" i="48" s="1"/>
  <c r="AX58" i="48"/>
  <c r="S58" i="48" s="1"/>
  <c r="AC58" i="48" s="1"/>
  <c r="AB59" i="48" s="1"/>
  <c r="AX59" i="48"/>
  <c r="S59" i="48" s="1"/>
  <c r="AC59" i="48" s="1"/>
  <c r="AB60" i="48" s="1"/>
  <c r="AX60" i="48"/>
  <c r="S60" i="48" s="1"/>
  <c r="AC60" i="48" s="1"/>
  <c r="AB61" i="48" s="1"/>
  <c r="AX61" i="48"/>
  <c r="S61" i="48" s="1"/>
  <c r="AC61" i="48" s="1"/>
  <c r="AB62" i="48" s="1"/>
  <c r="AX62" i="48"/>
  <c r="S62" i="48" s="1"/>
  <c r="AC62" i="48" s="1"/>
  <c r="AB63" i="48" s="1"/>
  <c r="AX63" i="48"/>
  <c r="S63" i="48" s="1"/>
  <c r="AC63" i="48" s="1"/>
  <c r="AB64" i="48" s="1"/>
  <c r="AX64" i="48"/>
  <c r="S64" i="48" s="1"/>
  <c r="AC64" i="48" s="1"/>
  <c r="AB65" i="48" s="1"/>
  <c r="AX65" i="48"/>
  <c r="S65" i="48" s="1"/>
  <c r="AC65" i="48" s="1"/>
  <c r="AB66" i="48" s="1"/>
  <c r="AX66" i="48"/>
  <c r="S66" i="48" s="1"/>
  <c r="AC66" i="48" s="1"/>
  <c r="AB67" i="48" s="1"/>
  <c r="AX67" i="48"/>
  <c r="S67" i="48" s="1"/>
  <c r="AC67" i="48" s="1"/>
  <c r="AB68" i="48" s="1"/>
  <c r="AX68" i="48"/>
  <c r="S68" i="48" s="1"/>
  <c r="AC68" i="48" s="1"/>
  <c r="AB69" i="48" s="1"/>
  <c r="AX69" i="48"/>
  <c r="S69" i="48" s="1"/>
  <c r="AC69" i="48" s="1"/>
  <c r="AB70" i="48" s="1"/>
  <c r="AX70" i="48"/>
  <c r="S70" i="48" s="1"/>
  <c r="AC70" i="48" s="1"/>
  <c r="AB71" i="48" s="1"/>
  <c r="AX71" i="48"/>
  <c r="S71" i="48" s="1"/>
  <c r="AC71" i="48" s="1"/>
  <c r="AB72" i="48" s="1"/>
  <c r="AX72" i="48"/>
  <c r="S72" i="48" s="1"/>
  <c r="AC72" i="48" s="1"/>
  <c r="AB73" i="48" s="1"/>
  <c r="AX73" i="48"/>
  <c r="S73" i="48" s="1"/>
  <c r="AC73" i="48" s="1"/>
  <c r="AB74" i="48" s="1"/>
  <c r="AX74" i="48"/>
  <c r="S74" i="48" s="1"/>
  <c r="AC74" i="48" s="1"/>
  <c r="AB75" i="48" s="1"/>
  <c r="AX75" i="48"/>
  <c r="S75" i="48" s="1"/>
  <c r="AC75" i="48" s="1"/>
  <c r="AB76" i="48" s="1"/>
  <c r="AX76" i="48"/>
  <c r="S76" i="48" s="1"/>
  <c r="AC76" i="48" s="1"/>
  <c r="AB77" i="48" s="1"/>
  <c r="AX77" i="48"/>
  <c r="S77" i="48" s="1"/>
  <c r="AC77" i="48" s="1"/>
  <c r="AB78" i="48" s="1"/>
  <c r="AX78" i="48"/>
  <c r="S78" i="48" s="1"/>
  <c r="AC78" i="48" s="1"/>
  <c r="AB79" i="48" s="1"/>
  <c r="AX79" i="48"/>
  <c r="S79" i="48" s="1"/>
  <c r="AC79" i="48" s="1"/>
  <c r="AB80" i="48" s="1"/>
  <c r="AX80" i="48"/>
  <c r="S80" i="48" s="1"/>
  <c r="AC80" i="48" s="1"/>
  <c r="AB81" i="48" s="1"/>
  <c r="AX81" i="48"/>
  <c r="S81" i="48" s="1"/>
  <c r="AC81" i="48" s="1"/>
  <c r="AB82" i="48" s="1"/>
  <c r="AX82" i="48"/>
  <c r="S82" i="48" s="1"/>
  <c r="AC82" i="48" s="1"/>
  <c r="AB83" i="48" s="1"/>
  <c r="AX83" i="48"/>
  <c r="S83" i="48" s="1"/>
  <c r="AC83" i="48" s="1"/>
  <c r="AB84" i="48" s="1"/>
  <c r="AX84" i="48"/>
  <c r="S84" i="48" s="1"/>
  <c r="AC84" i="48" s="1"/>
  <c r="AB85" i="48" s="1"/>
  <c r="AX85" i="48"/>
  <c r="S85" i="48" s="1"/>
  <c r="AC85" i="48" s="1"/>
  <c r="AB86" i="48" s="1"/>
  <c r="AX86" i="48"/>
  <c r="S86" i="48" s="1"/>
  <c r="AC86" i="48" s="1"/>
  <c r="AB87" i="48" s="1"/>
  <c r="AX87" i="48"/>
  <c r="S87" i="48" s="1"/>
  <c r="AC87" i="48" s="1"/>
  <c r="AB88" i="48" s="1"/>
  <c r="AX88" i="48"/>
  <c r="S88" i="48" s="1"/>
  <c r="AC88" i="48" s="1"/>
  <c r="AB89" i="48" s="1"/>
  <c r="AX89" i="48"/>
  <c r="S89" i="48" s="1"/>
  <c r="AC89" i="48" s="1"/>
  <c r="AB90" i="48" s="1"/>
  <c r="AX90" i="48"/>
  <c r="S90" i="48" s="1"/>
  <c r="AC90" i="48" s="1"/>
  <c r="AB91" i="48" s="1"/>
  <c r="AX91" i="48"/>
  <c r="S91" i="48" s="1"/>
  <c r="AC91" i="48" s="1"/>
  <c r="AB92" i="48" s="1"/>
  <c r="AX92" i="48"/>
  <c r="S92" i="48" s="1"/>
  <c r="AC92" i="48" s="1"/>
  <c r="AB93" i="48" s="1"/>
  <c r="AX95" i="48"/>
  <c r="S95" i="48" s="1"/>
  <c r="AC95" i="48" s="1"/>
  <c r="AB96" i="48" s="1"/>
  <c r="AX93" i="48"/>
  <c r="S93" i="48" s="1"/>
  <c r="AC93" i="48" s="1"/>
  <c r="AB94" i="48" s="1"/>
  <c r="AX96" i="48"/>
  <c r="S96" i="48" s="1"/>
  <c r="AC96" i="48" s="1"/>
  <c r="AB97" i="48" s="1"/>
  <c r="AX94" i="48"/>
  <c r="S94" i="48" s="1"/>
  <c r="AC94" i="48" s="1"/>
  <c r="AB95" i="48" s="1"/>
  <c r="AX97" i="48"/>
  <c r="S97" i="48" s="1"/>
  <c r="AC97" i="48" s="1"/>
  <c r="AB98" i="48" s="1"/>
  <c r="AS84" i="90"/>
  <c r="AL84" i="90"/>
  <c r="AU84" i="90" s="1"/>
  <c r="AR97" i="48"/>
  <c r="AS25" i="90"/>
  <c r="AL25" i="90"/>
  <c r="AU25" i="90" s="1"/>
  <c r="AS61" i="90"/>
  <c r="AL61" i="90"/>
  <c r="AU61" i="90" s="1"/>
  <c r="AS56" i="98"/>
  <c r="AL56" i="98"/>
  <c r="AU56" i="98" s="1"/>
  <c r="AS74" i="98"/>
  <c r="AL74" i="98"/>
  <c r="AU74" i="98" s="1"/>
  <c r="AS14" i="90"/>
  <c r="AL14" i="90"/>
  <c r="AU14" i="90" s="1"/>
  <c r="AS32" i="90"/>
  <c r="AL32" i="90"/>
  <c r="AU32" i="90" s="1"/>
  <c r="AS50" i="90"/>
  <c r="AL50" i="90"/>
  <c r="AU50" i="90" s="1"/>
  <c r="AS68" i="90"/>
  <c r="AL68" i="90"/>
  <c r="AU68" i="90" s="1"/>
  <c r="AS21" i="98"/>
  <c r="AL21" i="98"/>
  <c r="AU21" i="98" s="1"/>
  <c r="AS57" i="98"/>
  <c r="AL57" i="98"/>
  <c r="AU57" i="98" s="1"/>
  <c r="AS75" i="98"/>
  <c r="AL75" i="98"/>
  <c r="AU75" i="98" s="1"/>
  <c r="AI97" i="35"/>
  <c r="AN97" i="35"/>
  <c r="AS15" i="90"/>
  <c r="AL15" i="90"/>
  <c r="AU15" i="90" s="1"/>
  <c r="AS87" i="90"/>
  <c r="AL87" i="90"/>
  <c r="AU87" i="90" s="1"/>
  <c r="AS40" i="98"/>
  <c r="AL40" i="98"/>
  <c r="AU40" i="98" s="1"/>
  <c r="AS76" i="98"/>
  <c r="AL76" i="98"/>
  <c r="AU76" i="98" s="1"/>
  <c r="AJ92" i="42"/>
  <c r="AK92" i="42"/>
  <c r="AT92" i="42" s="1"/>
  <c r="AJ62" i="42"/>
  <c r="AK62" i="42"/>
  <c r="AT62" i="42" s="1"/>
  <c r="AK38" i="42"/>
  <c r="AT38" i="42" s="1"/>
  <c r="AJ38" i="42"/>
  <c r="AK32" i="42"/>
  <c r="AT32" i="42" s="1"/>
  <c r="AJ32" i="42"/>
  <c r="AJ26" i="42"/>
  <c r="AK26" i="42"/>
  <c r="AT26" i="42" s="1"/>
  <c r="AK20" i="42"/>
  <c r="AT20" i="42" s="1"/>
  <c r="AJ20" i="42"/>
  <c r="AK14" i="42"/>
  <c r="AT14" i="42" s="1"/>
  <c r="AJ14" i="42"/>
  <c r="AJ7" i="42"/>
  <c r="AK7" i="42"/>
  <c r="AT7" i="42" s="1"/>
  <c r="AJ6" i="90"/>
  <c r="AK6" i="90"/>
  <c r="AT6" i="90" s="1"/>
  <c r="AS22" i="90"/>
  <c r="AL22" i="90"/>
  <c r="AU22" i="90" s="1"/>
  <c r="AS40" i="90"/>
  <c r="AL40" i="90"/>
  <c r="AU40" i="90" s="1"/>
  <c r="AS76" i="90"/>
  <c r="AL76" i="90"/>
  <c r="AU76" i="90" s="1"/>
  <c r="AS96" i="90"/>
  <c r="AL96" i="90"/>
  <c r="AU96" i="90" s="1"/>
  <c r="AS17" i="98"/>
  <c r="AL17" i="98"/>
  <c r="AU17" i="98" s="1"/>
  <c r="AS35" i="98"/>
  <c r="AL35" i="98"/>
  <c r="AU35" i="98" s="1"/>
  <c r="AS71" i="98"/>
  <c r="AL71" i="98"/>
  <c r="AU71" i="98" s="1"/>
  <c r="AR95" i="102"/>
  <c r="AS53" i="90"/>
  <c r="AL53" i="90"/>
  <c r="AU53" i="90" s="1"/>
  <c r="AS71" i="90"/>
  <c r="AL71" i="90"/>
  <c r="AU71" i="90" s="1"/>
  <c r="AS12" i="98"/>
  <c r="AL12" i="98"/>
  <c r="AU12" i="98" s="1"/>
  <c r="AS24" i="98"/>
  <c r="AL24" i="98"/>
  <c r="AU24" i="98" s="1"/>
  <c r="AS42" i="98"/>
  <c r="AL42" i="98"/>
  <c r="AU42" i="98" s="1"/>
  <c r="AS84" i="98"/>
  <c r="AL84" i="98"/>
  <c r="AU84" i="98" s="1"/>
  <c r="AS36" i="90"/>
  <c r="AL36" i="90"/>
  <c r="AU36" i="90" s="1"/>
  <c r="AS54" i="90"/>
  <c r="AL54" i="90"/>
  <c r="AU54" i="90" s="1"/>
  <c r="AS72" i="90"/>
  <c r="AL72" i="90"/>
  <c r="AU72" i="90" s="1"/>
  <c r="AL3" i="98"/>
  <c r="AU3" i="98" s="1"/>
  <c r="AS3" i="98"/>
  <c r="AS43" i="98"/>
  <c r="AL43" i="98"/>
  <c r="AU43" i="98" s="1"/>
  <c r="AS61" i="98"/>
  <c r="AL61" i="98"/>
  <c r="AU61" i="98" s="1"/>
  <c r="AS79" i="98"/>
  <c r="AL79" i="98"/>
  <c r="AU79" i="98" s="1"/>
  <c r="AS97" i="98"/>
  <c r="AL97" i="98"/>
  <c r="AU97" i="98" s="1"/>
  <c r="AK7" i="90"/>
  <c r="AT7" i="90" s="1"/>
  <c r="AJ7" i="90"/>
  <c r="AS43" i="90"/>
  <c r="AL43" i="90"/>
  <c r="AU43" i="90" s="1"/>
  <c r="AS79" i="90"/>
  <c r="AL79" i="90"/>
  <c r="AU79" i="90" s="1"/>
  <c r="AS94" i="90"/>
  <c r="AL94" i="90"/>
  <c r="AU94" i="90" s="1"/>
  <c r="AS20" i="98"/>
  <c r="AL20" i="98"/>
  <c r="AU20" i="98" s="1"/>
  <c r="AS38" i="98"/>
  <c r="AL38" i="98"/>
  <c r="AU38" i="98" s="1"/>
  <c r="AS92" i="98"/>
  <c r="AL92" i="98"/>
  <c r="AU92" i="98" s="1"/>
  <c r="AS86" i="90"/>
  <c r="AL86" i="90"/>
  <c r="AU86" i="90" s="1"/>
  <c r="AS39" i="98"/>
  <c r="AL39" i="98"/>
  <c r="AU39" i="98" s="1"/>
  <c r="AS93" i="98"/>
  <c r="AL93" i="98"/>
  <c r="AU93" i="98" s="1"/>
  <c r="AS21" i="90"/>
  <c r="AL21" i="90"/>
  <c r="AU21" i="90" s="1"/>
  <c r="AS93" i="90"/>
  <c r="AL93" i="90"/>
  <c r="AU93" i="90" s="1"/>
  <c r="AJ5" i="98"/>
  <c r="AK5" i="98"/>
  <c r="AT5" i="98" s="1"/>
  <c r="AS22" i="98"/>
  <c r="AL22" i="98"/>
  <c r="AU22" i="98" s="1"/>
  <c r="AS58" i="98"/>
  <c r="AL58" i="98"/>
  <c r="AU58" i="98" s="1"/>
  <c r="AS95" i="98"/>
  <c r="AL95" i="98"/>
  <c r="AU95" i="98" s="1"/>
  <c r="Y96" i="94"/>
  <c r="X96" i="94"/>
  <c r="Z96" i="94" s="1"/>
  <c r="AF96" i="94" l="1"/>
  <c r="AO96" i="94" s="1"/>
  <c r="W97" i="94"/>
  <c r="AG96" i="94"/>
  <c r="AP96" i="94" s="1"/>
  <c r="AE96" i="94"/>
  <c r="AK93" i="48"/>
  <c r="AT93" i="48" s="1"/>
  <c r="AJ93" i="48"/>
  <c r="AS6" i="90"/>
  <c r="AL6" i="90"/>
  <c r="AU6" i="90" s="1"/>
  <c r="AJ85" i="48"/>
  <c r="AK85" i="48"/>
  <c r="AT85" i="48" s="1"/>
  <c r="AS14" i="42"/>
  <c r="AL14" i="42"/>
  <c r="AU14" i="42" s="1"/>
  <c r="AS32" i="42"/>
  <c r="AL32" i="42"/>
  <c r="AU32" i="42" s="1"/>
  <c r="AK96" i="48"/>
  <c r="AT96" i="48" s="1"/>
  <c r="AJ96" i="48"/>
  <c r="AJ88" i="48"/>
  <c r="AK88" i="48"/>
  <c r="AT88" i="48" s="1"/>
  <c r="AJ82" i="48"/>
  <c r="AK82" i="48"/>
  <c r="AT82" i="48" s="1"/>
  <c r="AK76" i="48"/>
  <c r="AT76" i="48" s="1"/>
  <c r="AJ76" i="48"/>
  <c r="AJ70" i="48"/>
  <c r="AK70" i="48"/>
  <c r="AT70" i="48" s="1"/>
  <c r="AK64" i="48"/>
  <c r="AT64" i="48" s="1"/>
  <c r="AJ64" i="48"/>
  <c r="AK58" i="48"/>
  <c r="AT58" i="48" s="1"/>
  <c r="AJ58" i="48"/>
  <c r="AK52" i="48"/>
  <c r="AT52" i="48" s="1"/>
  <c r="AJ52" i="48"/>
  <c r="AJ46" i="48"/>
  <c r="AK46" i="48"/>
  <c r="AT46" i="48" s="1"/>
  <c r="AJ40" i="48"/>
  <c r="AK40" i="48"/>
  <c r="AT40" i="48" s="1"/>
  <c r="AK34" i="48"/>
  <c r="AT34" i="48" s="1"/>
  <c r="AJ34" i="48"/>
  <c r="AJ28" i="48"/>
  <c r="AK28" i="48"/>
  <c r="AT28" i="48" s="1"/>
  <c r="AK22" i="48"/>
  <c r="AT22" i="48" s="1"/>
  <c r="AJ22" i="48"/>
  <c r="AJ16" i="48"/>
  <c r="AK16" i="48"/>
  <c r="AT16" i="48" s="1"/>
  <c r="AJ10" i="48"/>
  <c r="AK10" i="48"/>
  <c r="AT10" i="48" s="1"/>
  <c r="AJ6" i="48"/>
  <c r="AK6" i="48"/>
  <c r="AT6" i="48" s="1"/>
  <c r="AS21" i="42"/>
  <c r="AL21" i="42"/>
  <c r="AU21" i="42" s="1"/>
  <c r="AS39" i="42"/>
  <c r="AL39" i="42"/>
  <c r="AU39" i="42" s="1"/>
  <c r="AS57" i="42"/>
  <c r="AL57" i="42"/>
  <c r="AU57" i="42" s="1"/>
  <c r="AS48" i="42"/>
  <c r="AL48" i="42"/>
  <c r="AU48" i="42" s="1"/>
  <c r="AS16" i="42"/>
  <c r="AL16" i="42"/>
  <c r="AU16" i="42" s="1"/>
  <c r="AS70" i="42"/>
  <c r="AL70" i="42"/>
  <c r="AU70" i="42" s="1"/>
  <c r="Y97" i="102"/>
  <c r="Z97" i="102" s="1"/>
  <c r="X97" i="102"/>
  <c r="AS60" i="42"/>
  <c r="AL60" i="42"/>
  <c r="AU60" i="42" s="1"/>
  <c r="AS43" i="42"/>
  <c r="AL43" i="42"/>
  <c r="AU43" i="42" s="1"/>
  <c r="AK98" i="85"/>
  <c r="AT98" i="85" s="1"/>
  <c r="AJ98" i="85"/>
  <c r="AS98" i="85" s="1"/>
  <c r="AK92" i="85"/>
  <c r="AT92" i="85" s="1"/>
  <c r="AJ92" i="85"/>
  <c r="AK86" i="85"/>
  <c r="AT86" i="85" s="1"/>
  <c r="AJ86" i="85"/>
  <c r="AJ80" i="85"/>
  <c r="AK80" i="85"/>
  <c r="AT80" i="85" s="1"/>
  <c r="AJ74" i="85"/>
  <c r="AK74" i="85"/>
  <c r="AT74" i="85" s="1"/>
  <c r="AK68" i="85"/>
  <c r="AT68" i="85" s="1"/>
  <c r="AJ68" i="85"/>
  <c r="AJ62" i="85"/>
  <c r="AK62" i="85"/>
  <c r="AT62" i="85" s="1"/>
  <c r="AJ56" i="85"/>
  <c r="AK56" i="85"/>
  <c r="AT56" i="85" s="1"/>
  <c r="AK50" i="85"/>
  <c r="AT50" i="85" s="1"/>
  <c r="AJ50" i="85"/>
  <c r="AJ44" i="85"/>
  <c r="AK44" i="85"/>
  <c r="AT44" i="85" s="1"/>
  <c r="AJ38" i="85"/>
  <c r="AK38" i="85"/>
  <c r="AT38" i="85" s="1"/>
  <c r="AK32" i="85"/>
  <c r="AT32" i="85" s="1"/>
  <c r="AJ32" i="85"/>
  <c r="AK26" i="85"/>
  <c r="AT26" i="85" s="1"/>
  <c r="AJ26" i="85"/>
  <c r="AK20" i="85"/>
  <c r="AT20" i="85" s="1"/>
  <c r="AK14" i="85"/>
  <c r="AT14" i="85" s="1"/>
  <c r="AK7" i="85"/>
  <c r="AT7" i="85" s="1"/>
  <c r="AT100" i="90"/>
  <c r="AS6" i="98"/>
  <c r="AL6" i="98"/>
  <c r="AU6" i="98" s="1"/>
  <c r="AS11" i="42"/>
  <c r="AL11" i="42"/>
  <c r="AU11" i="42" s="1"/>
  <c r="AS47" i="42"/>
  <c r="AL47" i="42"/>
  <c r="AU47" i="42" s="1"/>
  <c r="AS65" i="42"/>
  <c r="AL65" i="42"/>
  <c r="AU65" i="42" s="1"/>
  <c r="AS83" i="42"/>
  <c r="AL83" i="42"/>
  <c r="AU83" i="42" s="1"/>
  <c r="AL36" i="42"/>
  <c r="AU36" i="42" s="1"/>
  <c r="AS36" i="42"/>
  <c r="AS96" i="42"/>
  <c r="AL96" i="42"/>
  <c r="AU96" i="42" s="1"/>
  <c r="AS25" i="42"/>
  <c r="AL25" i="42"/>
  <c r="AU25" i="42" s="1"/>
  <c r="AS56" i="42"/>
  <c r="AL56" i="42"/>
  <c r="AU56" i="42" s="1"/>
  <c r="AJ97" i="50"/>
  <c r="AK97" i="50"/>
  <c r="AT97" i="50" s="1"/>
  <c r="AJ88" i="50"/>
  <c r="AK88" i="50"/>
  <c r="AT88" i="50" s="1"/>
  <c r="AJ82" i="50"/>
  <c r="AK82" i="50"/>
  <c r="AT82" i="50" s="1"/>
  <c r="AJ76" i="50"/>
  <c r="AK76" i="50"/>
  <c r="AT76" i="50" s="1"/>
  <c r="AJ70" i="50"/>
  <c r="AK70" i="50"/>
  <c r="AT70" i="50" s="1"/>
  <c r="AJ64" i="50"/>
  <c r="AK64" i="50"/>
  <c r="AT64" i="50" s="1"/>
  <c r="AK58" i="50"/>
  <c r="AT58" i="50" s="1"/>
  <c r="AJ58" i="50"/>
  <c r="AK52" i="50"/>
  <c r="AT52" i="50" s="1"/>
  <c r="AJ52" i="50"/>
  <c r="AK46" i="50"/>
  <c r="AT46" i="50" s="1"/>
  <c r="AJ46" i="50"/>
  <c r="AK40" i="50"/>
  <c r="AT40" i="50" s="1"/>
  <c r="AJ40" i="50"/>
  <c r="AK34" i="50"/>
  <c r="AT34" i="50" s="1"/>
  <c r="AJ34" i="50"/>
  <c r="AK28" i="50"/>
  <c r="AT28" i="50" s="1"/>
  <c r="AJ28" i="50"/>
  <c r="AJ22" i="50"/>
  <c r="AK22" i="50"/>
  <c r="AT22" i="50" s="1"/>
  <c r="AJ16" i="50"/>
  <c r="AK16" i="50"/>
  <c r="AT16" i="50" s="1"/>
  <c r="AK10" i="50"/>
  <c r="AT10" i="50" s="1"/>
  <c r="AJ10" i="50"/>
  <c r="AJ3" i="50"/>
  <c r="AB4" i="50"/>
  <c r="AS80" i="42"/>
  <c r="AL80" i="42"/>
  <c r="AU80" i="42" s="1"/>
  <c r="AK81" i="48"/>
  <c r="AT81" i="48" s="1"/>
  <c r="AJ81" i="48"/>
  <c r="AK75" i="48"/>
  <c r="AT75" i="48" s="1"/>
  <c r="AJ75" i="48"/>
  <c r="AJ69" i="48"/>
  <c r="AK69" i="48"/>
  <c r="AT69" i="48" s="1"/>
  <c r="AJ63" i="48"/>
  <c r="AK63" i="48"/>
  <c r="AT63" i="48" s="1"/>
  <c r="AJ57" i="48"/>
  <c r="AK57" i="48"/>
  <c r="AT57" i="48" s="1"/>
  <c r="AJ51" i="48"/>
  <c r="AK51" i="48"/>
  <c r="AT51" i="48" s="1"/>
  <c r="AJ45" i="48"/>
  <c r="AK45" i="48"/>
  <c r="AT45" i="48" s="1"/>
  <c r="AJ39" i="48"/>
  <c r="AK39" i="48"/>
  <c r="AT39" i="48" s="1"/>
  <c r="AK33" i="48"/>
  <c r="AT33" i="48" s="1"/>
  <c r="AJ33" i="48"/>
  <c r="AJ27" i="48"/>
  <c r="AK27" i="48"/>
  <c r="AT27" i="48" s="1"/>
  <c r="AK21" i="48"/>
  <c r="AT21" i="48" s="1"/>
  <c r="AJ21" i="48"/>
  <c r="AK15" i="48"/>
  <c r="AT15" i="48" s="1"/>
  <c r="AJ15" i="48"/>
  <c r="AJ9" i="48"/>
  <c r="AK9" i="48"/>
  <c r="AT9" i="48" s="1"/>
  <c r="AS95" i="42"/>
  <c r="AL95" i="42"/>
  <c r="AU95" i="42" s="1"/>
  <c r="AS34" i="42"/>
  <c r="AL34" i="42"/>
  <c r="AU34" i="42" s="1"/>
  <c r="AS52" i="42"/>
  <c r="AL52" i="42"/>
  <c r="AU52" i="42" s="1"/>
  <c r="AS88" i="42"/>
  <c r="AL88" i="42"/>
  <c r="AU88" i="42" s="1"/>
  <c r="AL24" i="42"/>
  <c r="AU24" i="42" s="1"/>
  <c r="AS24" i="42"/>
  <c r="AS84" i="42"/>
  <c r="AL84" i="42"/>
  <c r="AU84" i="42" s="1"/>
  <c r="AS74" i="42"/>
  <c r="AL74" i="42"/>
  <c r="AU74" i="42" s="1"/>
  <c r="AH98" i="35"/>
  <c r="AQ98" i="35" s="1"/>
  <c r="AQ100" i="35" s="1"/>
  <c r="AZ3" i="35"/>
  <c r="AX8" i="35" s="1"/>
  <c r="S8" i="35" s="1"/>
  <c r="AC8" i="35" s="1"/>
  <c r="AB9" i="35" s="1"/>
  <c r="AX10" i="35"/>
  <c r="S10" i="35" s="1"/>
  <c r="AC10" i="35" s="1"/>
  <c r="AB11" i="35" s="1"/>
  <c r="AX11" i="35"/>
  <c r="S11" i="35" s="1"/>
  <c r="AC11" i="35" s="1"/>
  <c r="AB12" i="35" s="1"/>
  <c r="AX12" i="35"/>
  <c r="S12" i="35" s="1"/>
  <c r="AC12" i="35" s="1"/>
  <c r="AB13" i="35" s="1"/>
  <c r="AX16" i="35"/>
  <c r="S16" i="35" s="1"/>
  <c r="AC16" i="35" s="1"/>
  <c r="AB17" i="35" s="1"/>
  <c r="AX17" i="35"/>
  <c r="S17" i="35" s="1"/>
  <c r="AC17" i="35" s="1"/>
  <c r="AB18" i="35" s="1"/>
  <c r="AX18" i="35"/>
  <c r="S18" i="35" s="1"/>
  <c r="AC18" i="35" s="1"/>
  <c r="AB19" i="35" s="1"/>
  <c r="AX19" i="35"/>
  <c r="S19" i="35" s="1"/>
  <c r="AC19" i="35" s="1"/>
  <c r="AB20" i="35" s="1"/>
  <c r="AX21" i="35"/>
  <c r="S21" i="35" s="1"/>
  <c r="AC21" i="35" s="1"/>
  <c r="AB22" i="35" s="1"/>
  <c r="AX22" i="35"/>
  <c r="S22" i="35" s="1"/>
  <c r="AC22" i="35" s="1"/>
  <c r="AB23" i="35" s="1"/>
  <c r="AX23" i="35"/>
  <c r="S23" i="35" s="1"/>
  <c r="AC23" i="35" s="1"/>
  <c r="AB24" i="35" s="1"/>
  <c r="AX24" i="35"/>
  <c r="S24" i="35" s="1"/>
  <c r="AC24" i="35" s="1"/>
  <c r="AB25" i="35" s="1"/>
  <c r="AX25" i="35"/>
  <c r="S25" i="35" s="1"/>
  <c r="AC25" i="35" s="1"/>
  <c r="AB26" i="35" s="1"/>
  <c r="AX27" i="35"/>
  <c r="S27" i="35" s="1"/>
  <c r="AC27" i="35" s="1"/>
  <c r="AB28" i="35" s="1"/>
  <c r="AX28" i="35"/>
  <c r="S28" i="35" s="1"/>
  <c r="AC28" i="35" s="1"/>
  <c r="AB29" i="35" s="1"/>
  <c r="AX29" i="35"/>
  <c r="S29" i="35" s="1"/>
  <c r="AC29" i="35" s="1"/>
  <c r="AB30" i="35" s="1"/>
  <c r="AX30" i="35"/>
  <c r="S30" i="35" s="1"/>
  <c r="AC30" i="35" s="1"/>
  <c r="AB31" i="35" s="1"/>
  <c r="AX31" i="35"/>
  <c r="S31" i="35" s="1"/>
  <c r="AC31" i="35" s="1"/>
  <c r="AB32" i="35" s="1"/>
  <c r="AX32" i="35"/>
  <c r="S32" i="35" s="1"/>
  <c r="AC32" i="35" s="1"/>
  <c r="AB33" i="35" s="1"/>
  <c r="AX33" i="35"/>
  <c r="S33" i="35" s="1"/>
  <c r="AC33" i="35" s="1"/>
  <c r="AB34" i="35" s="1"/>
  <c r="AX34" i="35"/>
  <c r="S34" i="35" s="1"/>
  <c r="AC34" i="35" s="1"/>
  <c r="AB35" i="35" s="1"/>
  <c r="AX35" i="35"/>
  <c r="S35" i="35" s="1"/>
  <c r="AC35" i="35" s="1"/>
  <c r="AB36" i="35" s="1"/>
  <c r="AX36" i="35"/>
  <c r="S36" i="35" s="1"/>
  <c r="AC36" i="35" s="1"/>
  <c r="AB37" i="35" s="1"/>
  <c r="AX37" i="35"/>
  <c r="S37" i="35" s="1"/>
  <c r="AC37" i="35" s="1"/>
  <c r="AB38" i="35" s="1"/>
  <c r="AX38" i="35"/>
  <c r="S38" i="35" s="1"/>
  <c r="AC38" i="35" s="1"/>
  <c r="AB39" i="35" s="1"/>
  <c r="AX39" i="35"/>
  <c r="S39" i="35" s="1"/>
  <c r="AC39" i="35" s="1"/>
  <c r="AB40" i="35" s="1"/>
  <c r="AX40" i="35"/>
  <c r="S40" i="35" s="1"/>
  <c r="AC40" i="35" s="1"/>
  <c r="AB41" i="35" s="1"/>
  <c r="AX41" i="35"/>
  <c r="S41" i="35" s="1"/>
  <c r="AC41" i="35" s="1"/>
  <c r="AB42" i="35" s="1"/>
  <c r="AX42" i="35"/>
  <c r="S42" i="35" s="1"/>
  <c r="AC42" i="35" s="1"/>
  <c r="AB43" i="35" s="1"/>
  <c r="AX43" i="35"/>
  <c r="S43" i="35" s="1"/>
  <c r="AC43" i="35" s="1"/>
  <c r="AB44" i="35" s="1"/>
  <c r="AX44" i="35"/>
  <c r="S44" i="35" s="1"/>
  <c r="AC44" i="35" s="1"/>
  <c r="AB45" i="35" s="1"/>
  <c r="AX45" i="35"/>
  <c r="S45" i="35" s="1"/>
  <c r="AC45" i="35" s="1"/>
  <c r="AB46" i="35" s="1"/>
  <c r="AX46" i="35"/>
  <c r="S46" i="35" s="1"/>
  <c r="AC46" i="35" s="1"/>
  <c r="AB47" i="35" s="1"/>
  <c r="AX47" i="35"/>
  <c r="S47" i="35" s="1"/>
  <c r="AC47" i="35" s="1"/>
  <c r="AB48" i="35" s="1"/>
  <c r="AX48" i="35"/>
  <c r="S48" i="35" s="1"/>
  <c r="AC48" i="35" s="1"/>
  <c r="AB49" i="35" s="1"/>
  <c r="AX49" i="35"/>
  <c r="S49" i="35" s="1"/>
  <c r="AC49" i="35" s="1"/>
  <c r="AB50" i="35" s="1"/>
  <c r="AX50" i="35"/>
  <c r="S50" i="35" s="1"/>
  <c r="AC50" i="35" s="1"/>
  <c r="AB51" i="35" s="1"/>
  <c r="AX51" i="35"/>
  <c r="S51" i="35" s="1"/>
  <c r="AC51" i="35" s="1"/>
  <c r="AB52" i="35" s="1"/>
  <c r="AX52" i="35"/>
  <c r="S52" i="35" s="1"/>
  <c r="AC52" i="35" s="1"/>
  <c r="AB53" i="35" s="1"/>
  <c r="AX53" i="35"/>
  <c r="S53" i="35" s="1"/>
  <c r="AC53" i="35" s="1"/>
  <c r="AB54" i="35" s="1"/>
  <c r="AX54" i="35"/>
  <c r="S54" i="35" s="1"/>
  <c r="AC54" i="35" s="1"/>
  <c r="AB55" i="35" s="1"/>
  <c r="AX55" i="35"/>
  <c r="S55" i="35" s="1"/>
  <c r="AC55" i="35" s="1"/>
  <c r="AB56" i="35" s="1"/>
  <c r="AX56" i="35"/>
  <c r="S56" i="35" s="1"/>
  <c r="AC56" i="35" s="1"/>
  <c r="AB57" i="35" s="1"/>
  <c r="AX57" i="35"/>
  <c r="S57" i="35" s="1"/>
  <c r="AC57" i="35" s="1"/>
  <c r="AB58" i="35" s="1"/>
  <c r="AX58" i="35"/>
  <c r="S58" i="35" s="1"/>
  <c r="AC58" i="35" s="1"/>
  <c r="AB59" i="35" s="1"/>
  <c r="AX59" i="35"/>
  <c r="S59" i="35" s="1"/>
  <c r="AC59" i="35" s="1"/>
  <c r="AB60" i="35" s="1"/>
  <c r="AX60" i="35"/>
  <c r="S60" i="35" s="1"/>
  <c r="AC60" i="35" s="1"/>
  <c r="AB61" i="35" s="1"/>
  <c r="AX61" i="35"/>
  <c r="S61" i="35" s="1"/>
  <c r="AC61" i="35" s="1"/>
  <c r="AB62" i="35" s="1"/>
  <c r="AX62" i="35"/>
  <c r="S62" i="35" s="1"/>
  <c r="AC62" i="35" s="1"/>
  <c r="AB63" i="35" s="1"/>
  <c r="AX63" i="35"/>
  <c r="S63" i="35" s="1"/>
  <c r="AC63" i="35" s="1"/>
  <c r="AB64" i="35" s="1"/>
  <c r="AX64" i="35"/>
  <c r="S64" i="35" s="1"/>
  <c r="AC64" i="35" s="1"/>
  <c r="AB65" i="35" s="1"/>
  <c r="AX65" i="35"/>
  <c r="S65" i="35" s="1"/>
  <c r="AC65" i="35" s="1"/>
  <c r="AB66" i="35" s="1"/>
  <c r="AX66" i="35"/>
  <c r="S66" i="35" s="1"/>
  <c r="AC66" i="35" s="1"/>
  <c r="AB67" i="35" s="1"/>
  <c r="AX67" i="35"/>
  <c r="S67" i="35" s="1"/>
  <c r="AC67" i="35" s="1"/>
  <c r="AB68" i="35" s="1"/>
  <c r="AX68" i="35"/>
  <c r="S68" i="35" s="1"/>
  <c r="AC68" i="35" s="1"/>
  <c r="AB69" i="35" s="1"/>
  <c r="AX69" i="35"/>
  <c r="S69" i="35" s="1"/>
  <c r="AC69" i="35" s="1"/>
  <c r="AB70" i="35" s="1"/>
  <c r="AX70" i="35"/>
  <c r="S70" i="35" s="1"/>
  <c r="AC70" i="35" s="1"/>
  <c r="AB71" i="35" s="1"/>
  <c r="AX71" i="35"/>
  <c r="S71" i="35" s="1"/>
  <c r="AC71" i="35" s="1"/>
  <c r="AB72" i="35" s="1"/>
  <c r="AX72" i="35"/>
  <c r="S72" i="35" s="1"/>
  <c r="AC72" i="35" s="1"/>
  <c r="AB73" i="35" s="1"/>
  <c r="AX73" i="35"/>
  <c r="S73" i="35" s="1"/>
  <c r="AC73" i="35" s="1"/>
  <c r="AB74" i="35" s="1"/>
  <c r="AX74" i="35"/>
  <c r="S74" i="35" s="1"/>
  <c r="AC74" i="35" s="1"/>
  <c r="AB75" i="35" s="1"/>
  <c r="AX75" i="35"/>
  <c r="S75" i="35" s="1"/>
  <c r="AC75" i="35" s="1"/>
  <c r="AB76" i="35" s="1"/>
  <c r="AX76" i="35"/>
  <c r="S76" i="35" s="1"/>
  <c r="AC76" i="35" s="1"/>
  <c r="AB77" i="35" s="1"/>
  <c r="AX77" i="35"/>
  <c r="S77" i="35" s="1"/>
  <c r="AC77" i="35" s="1"/>
  <c r="AB78" i="35" s="1"/>
  <c r="AX78" i="35"/>
  <c r="S78" i="35" s="1"/>
  <c r="AC78" i="35" s="1"/>
  <c r="AB79" i="35" s="1"/>
  <c r="AX79" i="35"/>
  <c r="S79" i="35" s="1"/>
  <c r="AC79" i="35" s="1"/>
  <c r="AB80" i="35" s="1"/>
  <c r="AX80" i="35"/>
  <c r="S80" i="35" s="1"/>
  <c r="AC80" i="35" s="1"/>
  <c r="AB81" i="35" s="1"/>
  <c r="AX81" i="35"/>
  <c r="S81" i="35" s="1"/>
  <c r="AC81" i="35" s="1"/>
  <c r="AB82" i="35" s="1"/>
  <c r="AX82" i="35"/>
  <c r="S82" i="35" s="1"/>
  <c r="AC82" i="35" s="1"/>
  <c r="AB83" i="35" s="1"/>
  <c r="AX83" i="35"/>
  <c r="S83" i="35" s="1"/>
  <c r="AC83" i="35" s="1"/>
  <c r="AB84" i="35" s="1"/>
  <c r="AX84" i="35"/>
  <c r="S84" i="35" s="1"/>
  <c r="AC84" i="35" s="1"/>
  <c r="AB85" i="35" s="1"/>
  <c r="AX85" i="35"/>
  <c r="S85" i="35" s="1"/>
  <c r="AC85" i="35" s="1"/>
  <c r="AB86" i="35" s="1"/>
  <c r="AX86" i="35"/>
  <c r="S86" i="35" s="1"/>
  <c r="AC86" i="35" s="1"/>
  <c r="AB87" i="35" s="1"/>
  <c r="AX87" i="35"/>
  <c r="S87" i="35" s="1"/>
  <c r="AC87" i="35" s="1"/>
  <c r="AB88" i="35" s="1"/>
  <c r="AX88" i="35"/>
  <c r="S88" i="35" s="1"/>
  <c r="AC88" i="35" s="1"/>
  <c r="AB89" i="35" s="1"/>
  <c r="AX89" i="35"/>
  <c r="S89" i="35" s="1"/>
  <c r="AC89" i="35" s="1"/>
  <c r="AB90" i="35" s="1"/>
  <c r="AX90" i="35"/>
  <c r="S90" i="35" s="1"/>
  <c r="AC90" i="35" s="1"/>
  <c r="AB91" i="35" s="1"/>
  <c r="AX91" i="35"/>
  <c r="S91" i="35" s="1"/>
  <c r="AC91" i="35" s="1"/>
  <c r="AB92" i="35" s="1"/>
  <c r="AX92" i="35"/>
  <c r="S92" i="35" s="1"/>
  <c r="AC92" i="35" s="1"/>
  <c r="AB93" i="35" s="1"/>
  <c r="AX96" i="35"/>
  <c r="S96" i="35" s="1"/>
  <c r="AC96" i="35" s="1"/>
  <c r="AB97" i="35" s="1"/>
  <c r="AX93" i="35"/>
  <c r="S93" i="35" s="1"/>
  <c r="AC93" i="35" s="1"/>
  <c r="AB94" i="35" s="1"/>
  <c r="AX94" i="35"/>
  <c r="S94" i="35" s="1"/>
  <c r="AC94" i="35" s="1"/>
  <c r="AB95" i="35" s="1"/>
  <c r="AX95" i="35"/>
  <c r="S95" i="35" s="1"/>
  <c r="AC95" i="35" s="1"/>
  <c r="AB96" i="35" s="1"/>
  <c r="AX97" i="35"/>
  <c r="S97" i="35" s="1"/>
  <c r="AC97" i="35" s="1"/>
  <c r="AB98" i="35" s="1"/>
  <c r="AJ96" i="85"/>
  <c r="AK96" i="85"/>
  <c r="AT96" i="85" s="1"/>
  <c r="AK91" i="85"/>
  <c r="AT91" i="85" s="1"/>
  <c r="AJ91" i="85"/>
  <c r="AJ85" i="85"/>
  <c r="AK85" i="85"/>
  <c r="AT85" i="85" s="1"/>
  <c r="AK79" i="85"/>
  <c r="AT79" i="85" s="1"/>
  <c r="AJ79" i="85"/>
  <c r="AJ73" i="85"/>
  <c r="AK73" i="85"/>
  <c r="AT73" i="85" s="1"/>
  <c r="AK67" i="85"/>
  <c r="AT67" i="85" s="1"/>
  <c r="AJ67" i="85"/>
  <c r="AJ61" i="85"/>
  <c r="AK61" i="85"/>
  <c r="AT61" i="85" s="1"/>
  <c r="AJ55" i="85"/>
  <c r="AK55" i="85"/>
  <c r="AT55" i="85" s="1"/>
  <c r="AJ49" i="85"/>
  <c r="AK49" i="85"/>
  <c r="AT49" i="85" s="1"/>
  <c r="AK43" i="85"/>
  <c r="AT43" i="85" s="1"/>
  <c r="AJ43" i="85"/>
  <c r="AK37" i="85"/>
  <c r="AT37" i="85" s="1"/>
  <c r="AJ37" i="85"/>
  <c r="AK31" i="85"/>
  <c r="AT31" i="85" s="1"/>
  <c r="AJ31" i="85"/>
  <c r="AK25" i="85"/>
  <c r="AT25" i="85" s="1"/>
  <c r="AJ25" i="85"/>
  <c r="AJ19" i="85"/>
  <c r="AK19" i="85"/>
  <c r="AT19" i="85" s="1"/>
  <c r="AK13" i="85"/>
  <c r="AT13" i="85" s="1"/>
  <c r="AJ13" i="85"/>
  <c r="AK11" i="85"/>
  <c r="AT11" i="85" s="1"/>
  <c r="AJ11" i="85"/>
  <c r="AL4" i="90"/>
  <c r="AU4" i="90" s="1"/>
  <c r="AU100" i="90" s="1"/>
  <c r="C11" i="90" s="1"/>
  <c r="F34" i="57" s="1"/>
  <c r="AS4" i="90"/>
  <c r="AS53" i="42"/>
  <c r="AL53" i="42"/>
  <c r="AU53" i="42" s="1"/>
  <c r="AS89" i="42"/>
  <c r="AL89" i="42"/>
  <c r="AU89" i="42" s="1"/>
  <c r="AS73" i="42"/>
  <c r="AL73" i="42"/>
  <c r="AU73" i="42" s="1"/>
  <c r="AK93" i="50"/>
  <c r="AT93" i="50" s="1"/>
  <c r="AJ93" i="50"/>
  <c r="AJ87" i="50"/>
  <c r="AK87" i="50"/>
  <c r="AT87" i="50" s="1"/>
  <c r="AJ81" i="50"/>
  <c r="AK81" i="50"/>
  <c r="AT81" i="50" s="1"/>
  <c r="AJ75" i="50"/>
  <c r="AK75" i="50"/>
  <c r="AT75" i="50" s="1"/>
  <c r="AK69" i="50"/>
  <c r="AT69" i="50" s="1"/>
  <c r="AJ69" i="50"/>
  <c r="AK63" i="50"/>
  <c r="AT63" i="50" s="1"/>
  <c r="AJ63" i="50"/>
  <c r="AJ57" i="50"/>
  <c r="AK57" i="50"/>
  <c r="AT57" i="50" s="1"/>
  <c r="AK51" i="50"/>
  <c r="AT51" i="50" s="1"/>
  <c r="AJ51" i="50"/>
  <c r="AJ45" i="50"/>
  <c r="AK45" i="50"/>
  <c r="AT45" i="50" s="1"/>
  <c r="AK39" i="50"/>
  <c r="AT39" i="50" s="1"/>
  <c r="AJ39" i="50"/>
  <c r="AK33" i="50"/>
  <c r="AT33" i="50" s="1"/>
  <c r="AJ33" i="50"/>
  <c r="AJ27" i="50"/>
  <c r="AK27" i="50"/>
  <c r="AT27" i="50" s="1"/>
  <c r="AJ21" i="50"/>
  <c r="AK21" i="50"/>
  <c r="AT21" i="50" s="1"/>
  <c r="AJ15" i="50"/>
  <c r="AK15" i="50"/>
  <c r="AT15" i="50" s="1"/>
  <c r="AK9" i="50"/>
  <c r="AT9" i="50" s="1"/>
  <c r="AJ9" i="50"/>
  <c r="AS12" i="42"/>
  <c r="AL12" i="42"/>
  <c r="AU12" i="42" s="1"/>
  <c r="AS67" i="42"/>
  <c r="AL67" i="42"/>
  <c r="AU67" i="42" s="1"/>
  <c r="AH96" i="94"/>
  <c r="AQ96" i="94" s="1"/>
  <c r="AJ98" i="48"/>
  <c r="AS98" i="48" s="1"/>
  <c r="AK98" i="48"/>
  <c r="AT98" i="48" s="1"/>
  <c r="AJ92" i="48"/>
  <c r="AK92" i="48"/>
  <c r="AT92" i="48" s="1"/>
  <c r="AK86" i="48"/>
  <c r="AT86" i="48" s="1"/>
  <c r="AJ86" i="48"/>
  <c r="AK80" i="48"/>
  <c r="AT80" i="48" s="1"/>
  <c r="AJ80" i="48"/>
  <c r="AK74" i="48"/>
  <c r="AT74" i="48" s="1"/>
  <c r="AJ74" i="48"/>
  <c r="AJ68" i="48"/>
  <c r="AK68" i="48"/>
  <c r="AT68" i="48" s="1"/>
  <c r="AK62" i="48"/>
  <c r="AT62" i="48" s="1"/>
  <c r="AJ62" i="48"/>
  <c r="AK56" i="48"/>
  <c r="AT56" i="48" s="1"/>
  <c r="AJ56" i="48"/>
  <c r="AK50" i="48"/>
  <c r="AT50" i="48" s="1"/>
  <c r="AJ50" i="48"/>
  <c r="AK44" i="48"/>
  <c r="AT44" i="48" s="1"/>
  <c r="AJ44" i="48"/>
  <c r="AJ38" i="48"/>
  <c r="AK38" i="48"/>
  <c r="AT38" i="48" s="1"/>
  <c r="AK32" i="48"/>
  <c r="AT32" i="48" s="1"/>
  <c r="AJ32" i="48"/>
  <c r="AK26" i="48"/>
  <c r="AT26" i="48" s="1"/>
  <c r="AJ26" i="48"/>
  <c r="AK20" i="48"/>
  <c r="AT20" i="48" s="1"/>
  <c r="AJ20" i="48"/>
  <c r="AK14" i="48"/>
  <c r="AT14" i="48" s="1"/>
  <c r="AJ14" i="48"/>
  <c r="AK8" i="48"/>
  <c r="AT8" i="48" s="1"/>
  <c r="AJ8" i="48"/>
  <c r="AS8" i="42"/>
  <c r="AL8" i="42"/>
  <c r="AU8" i="42" s="1"/>
  <c r="AS27" i="42"/>
  <c r="AL27" i="42"/>
  <c r="AU27" i="42" s="1"/>
  <c r="AS45" i="42"/>
  <c r="AL45" i="42"/>
  <c r="AU45" i="42" s="1"/>
  <c r="AS63" i="42"/>
  <c r="AL63" i="42"/>
  <c r="AU63" i="42" s="1"/>
  <c r="AS81" i="42"/>
  <c r="AL81" i="42"/>
  <c r="AU81" i="42" s="1"/>
  <c r="AS66" i="42"/>
  <c r="AL66" i="42"/>
  <c r="AU66" i="42" s="1"/>
  <c r="AS5" i="42"/>
  <c r="AL5" i="42"/>
  <c r="AU5" i="42" s="1"/>
  <c r="AS85" i="42"/>
  <c r="AL85" i="42"/>
  <c r="AU85" i="42" s="1"/>
  <c r="AS9" i="42"/>
  <c r="AL9" i="42"/>
  <c r="AU9" i="42" s="1"/>
  <c r="AS40" i="42"/>
  <c r="AL40" i="42"/>
  <c r="AU40" i="42" s="1"/>
  <c r="Z98" i="35"/>
  <c r="AK95" i="85"/>
  <c r="AT95" i="85" s="1"/>
  <c r="AJ95" i="85"/>
  <c r="AJ90" i="85"/>
  <c r="AK90" i="85"/>
  <c r="AT90" i="85" s="1"/>
  <c r="AK84" i="85"/>
  <c r="AT84" i="85" s="1"/>
  <c r="AJ84" i="85"/>
  <c r="AJ78" i="85"/>
  <c r="AK78" i="85"/>
  <c r="AT78" i="85" s="1"/>
  <c r="AK72" i="85"/>
  <c r="AT72" i="85" s="1"/>
  <c r="AJ72" i="85"/>
  <c r="AK66" i="85"/>
  <c r="AT66" i="85" s="1"/>
  <c r="AJ66" i="85"/>
  <c r="AK60" i="85"/>
  <c r="AT60" i="85" s="1"/>
  <c r="AJ60" i="85"/>
  <c r="AK54" i="85"/>
  <c r="AT54" i="85" s="1"/>
  <c r="AJ54" i="85"/>
  <c r="AK48" i="85"/>
  <c r="AT48" i="85" s="1"/>
  <c r="AJ48" i="85"/>
  <c r="AK42" i="85"/>
  <c r="AT42" i="85" s="1"/>
  <c r="AJ42" i="85"/>
  <c r="AK36" i="85"/>
  <c r="AT36" i="85" s="1"/>
  <c r="AJ36" i="85"/>
  <c r="AK30" i="85"/>
  <c r="AT30" i="85" s="1"/>
  <c r="AJ30" i="85"/>
  <c r="AK24" i="85"/>
  <c r="AT24" i="85" s="1"/>
  <c r="AJ24" i="85"/>
  <c r="AK18" i="85"/>
  <c r="AT18" i="85" s="1"/>
  <c r="AJ18" i="85"/>
  <c r="AJ12" i="85"/>
  <c r="AK12" i="85"/>
  <c r="AT12" i="85" s="1"/>
  <c r="AX5" i="85"/>
  <c r="S5" i="85" s="1"/>
  <c r="AC5" i="85" s="1"/>
  <c r="AB6" i="85" s="1"/>
  <c r="AC98" i="50"/>
  <c r="AG98" i="50"/>
  <c r="AP98" i="50" s="1"/>
  <c r="AP100" i="50" s="1"/>
  <c r="AF98" i="50"/>
  <c r="AO98" i="50" s="1"/>
  <c r="AO100" i="50" s="1"/>
  <c r="AE98" i="50"/>
  <c r="AS17" i="42"/>
  <c r="AL17" i="42"/>
  <c r="AU17" i="42" s="1"/>
  <c r="AS35" i="42"/>
  <c r="AL35" i="42"/>
  <c r="AU35" i="42" s="1"/>
  <c r="AS71" i="42"/>
  <c r="AL71" i="42"/>
  <c r="AU71" i="42" s="1"/>
  <c r="AS54" i="42"/>
  <c r="AL54" i="42"/>
  <c r="AU54" i="42" s="1"/>
  <c r="AS49" i="42"/>
  <c r="AL49" i="42"/>
  <c r="AU49" i="42" s="1"/>
  <c r="AS68" i="42"/>
  <c r="AL68" i="42"/>
  <c r="AU68" i="42" s="1"/>
  <c r="AK95" i="50"/>
  <c r="AT95" i="50" s="1"/>
  <c r="AJ95" i="50"/>
  <c r="AJ92" i="50"/>
  <c r="AK92" i="50"/>
  <c r="AT92" i="50" s="1"/>
  <c r="AK86" i="50"/>
  <c r="AT86" i="50" s="1"/>
  <c r="AJ86" i="50"/>
  <c r="AK80" i="50"/>
  <c r="AT80" i="50" s="1"/>
  <c r="AJ80" i="50"/>
  <c r="AJ74" i="50"/>
  <c r="AK74" i="50"/>
  <c r="AT74" i="50" s="1"/>
  <c r="AJ68" i="50"/>
  <c r="AK68" i="50"/>
  <c r="AT68" i="50" s="1"/>
  <c r="AK62" i="50"/>
  <c r="AT62" i="50" s="1"/>
  <c r="AJ62" i="50"/>
  <c r="AJ56" i="50"/>
  <c r="AK56" i="50"/>
  <c r="AT56" i="50" s="1"/>
  <c r="AK50" i="50"/>
  <c r="AT50" i="50" s="1"/>
  <c r="AJ50" i="50"/>
  <c r="AK44" i="50"/>
  <c r="AT44" i="50" s="1"/>
  <c r="AJ44" i="50"/>
  <c r="AK38" i="50"/>
  <c r="AT38" i="50" s="1"/>
  <c r="AJ38" i="50"/>
  <c r="AJ32" i="50"/>
  <c r="AK32" i="50"/>
  <c r="AT32" i="50" s="1"/>
  <c r="AK26" i="50"/>
  <c r="AT26" i="50" s="1"/>
  <c r="AJ26" i="50"/>
  <c r="AK20" i="50"/>
  <c r="AT20" i="50" s="1"/>
  <c r="AJ20" i="50"/>
  <c r="AK14" i="50"/>
  <c r="AT14" i="50" s="1"/>
  <c r="AJ14" i="50"/>
  <c r="AK8" i="50"/>
  <c r="AT8" i="50" s="1"/>
  <c r="AJ8" i="50"/>
  <c r="AS72" i="42"/>
  <c r="AL72" i="42"/>
  <c r="AU72" i="42" s="1"/>
  <c r="AL79" i="42"/>
  <c r="AU79" i="42" s="1"/>
  <c r="AS79" i="42"/>
  <c r="AK91" i="48"/>
  <c r="AT91" i="48" s="1"/>
  <c r="AJ91" i="48"/>
  <c r="AK79" i="48"/>
  <c r="AT79" i="48" s="1"/>
  <c r="AJ79" i="48"/>
  <c r="AK73" i="48"/>
  <c r="AT73" i="48" s="1"/>
  <c r="AJ73" i="48"/>
  <c r="AK67" i="48"/>
  <c r="AT67" i="48" s="1"/>
  <c r="AJ67" i="48"/>
  <c r="AJ61" i="48"/>
  <c r="AK61" i="48"/>
  <c r="AT61" i="48" s="1"/>
  <c r="AK55" i="48"/>
  <c r="AT55" i="48" s="1"/>
  <c r="AJ55" i="48"/>
  <c r="AK49" i="48"/>
  <c r="AT49" i="48" s="1"/>
  <c r="AJ49" i="48"/>
  <c r="AJ43" i="48"/>
  <c r="AK43" i="48"/>
  <c r="AT43" i="48" s="1"/>
  <c r="AK37" i="48"/>
  <c r="AT37" i="48" s="1"/>
  <c r="AJ37" i="48"/>
  <c r="AJ31" i="48"/>
  <c r="AK31" i="48"/>
  <c r="AT31" i="48" s="1"/>
  <c r="AK25" i="48"/>
  <c r="AT25" i="48" s="1"/>
  <c r="AJ25" i="48"/>
  <c r="AK19" i="48"/>
  <c r="AT19" i="48" s="1"/>
  <c r="AJ19" i="48"/>
  <c r="AJ13" i="48"/>
  <c r="AK13" i="48"/>
  <c r="AT13" i="48" s="1"/>
  <c r="AK7" i="48"/>
  <c r="AT7" i="48" s="1"/>
  <c r="AJ7" i="48"/>
  <c r="AL33" i="42"/>
  <c r="AU33" i="42" s="1"/>
  <c r="AS33" i="42"/>
  <c r="AS51" i="42"/>
  <c r="AL51" i="42"/>
  <c r="AU51" i="42" s="1"/>
  <c r="AS69" i="42"/>
  <c r="AL69" i="42"/>
  <c r="AU69" i="42" s="1"/>
  <c r="AT100" i="98"/>
  <c r="AS22" i="42"/>
  <c r="AL22" i="42"/>
  <c r="AU22" i="42" s="1"/>
  <c r="AS58" i="42"/>
  <c r="AL58" i="42"/>
  <c r="AU58" i="42" s="1"/>
  <c r="AS76" i="42"/>
  <c r="AL76" i="42"/>
  <c r="AU76" i="42" s="1"/>
  <c r="AI96" i="102"/>
  <c r="AN96" i="102"/>
  <c r="AS42" i="42"/>
  <c r="AL42" i="42"/>
  <c r="AU42" i="42" s="1"/>
  <c r="AJ94" i="85"/>
  <c r="AK94" i="85"/>
  <c r="AT94" i="85" s="1"/>
  <c r="AJ89" i="85"/>
  <c r="AK89" i="85"/>
  <c r="AT89" i="85" s="1"/>
  <c r="AJ83" i="85"/>
  <c r="AK83" i="85"/>
  <c r="AT83" i="85" s="1"/>
  <c r="AJ77" i="85"/>
  <c r="AK77" i="85"/>
  <c r="AT77" i="85" s="1"/>
  <c r="AK71" i="85"/>
  <c r="AT71" i="85" s="1"/>
  <c r="AJ71" i="85"/>
  <c r="AK65" i="85"/>
  <c r="AT65" i="85" s="1"/>
  <c r="AJ65" i="85"/>
  <c r="AK59" i="85"/>
  <c r="AT59" i="85" s="1"/>
  <c r="AJ59" i="85"/>
  <c r="AK53" i="85"/>
  <c r="AT53" i="85" s="1"/>
  <c r="AJ53" i="85"/>
  <c r="AJ47" i="85"/>
  <c r="AK47" i="85"/>
  <c r="AT47" i="85" s="1"/>
  <c r="AJ41" i="85"/>
  <c r="AK41" i="85"/>
  <c r="AT41" i="85" s="1"/>
  <c r="AK35" i="85"/>
  <c r="AT35" i="85" s="1"/>
  <c r="AJ35" i="85"/>
  <c r="AK29" i="85"/>
  <c r="AT29" i="85" s="1"/>
  <c r="AJ29" i="85"/>
  <c r="AK23" i="85"/>
  <c r="AT23" i="85" s="1"/>
  <c r="AJ23" i="85"/>
  <c r="AJ17" i="85"/>
  <c r="AK17" i="85"/>
  <c r="AT17" i="85" s="1"/>
  <c r="AJ10" i="85"/>
  <c r="AK10" i="85"/>
  <c r="AT10" i="85" s="1"/>
  <c r="AX4" i="85"/>
  <c r="S4" i="85" s="1"/>
  <c r="AC4" i="85" s="1"/>
  <c r="AB5" i="85" s="1"/>
  <c r="AJ4" i="42"/>
  <c r="AK4" i="42"/>
  <c r="AT4" i="42" s="1"/>
  <c r="AT100" i="42" s="1"/>
  <c r="AS59" i="42"/>
  <c r="AL59" i="42"/>
  <c r="AU59" i="42" s="1"/>
  <c r="AS77" i="42"/>
  <c r="AL77" i="42"/>
  <c r="AU77" i="42" s="1"/>
  <c r="AS91" i="42"/>
  <c r="AL91" i="42"/>
  <c r="AU91" i="42" s="1"/>
  <c r="AJ94" i="50"/>
  <c r="AK94" i="50"/>
  <c r="AT94" i="50" s="1"/>
  <c r="AJ91" i="50"/>
  <c r="AK91" i="50"/>
  <c r="AT91" i="50" s="1"/>
  <c r="AJ85" i="50"/>
  <c r="AK85" i="50"/>
  <c r="AT85" i="50" s="1"/>
  <c r="AJ79" i="50"/>
  <c r="AK79" i="50"/>
  <c r="AT79" i="50" s="1"/>
  <c r="AK73" i="50"/>
  <c r="AT73" i="50" s="1"/>
  <c r="AJ73" i="50"/>
  <c r="AJ67" i="50"/>
  <c r="AK67" i="50"/>
  <c r="AT67" i="50" s="1"/>
  <c r="AK61" i="50"/>
  <c r="AT61" i="50" s="1"/>
  <c r="AJ61" i="50"/>
  <c r="AJ55" i="50"/>
  <c r="AK55" i="50"/>
  <c r="AT55" i="50" s="1"/>
  <c r="AJ49" i="50"/>
  <c r="AK49" i="50"/>
  <c r="AT49" i="50" s="1"/>
  <c r="AJ43" i="50"/>
  <c r="AK43" i="50"/>
  <c r="AT43" i="50" s="1"/>
  <c r="AK37" i="50"/>
  <c r="AT37" i="50" s="1"/>
  <c r="AJ37" i="50"/>
  <c r="AJ31" i="50"/>
  <c r="AK31" i="50"/>
  <c r="AT31" i="50" s="1"/>
  <c r="AJ25" i="50"/>
  <c r="AK25" i="50"/>
  <c r="AT25" i="50" s="1"/>
  <c r="AK19" i="50"/>
  <c r="AT19" i="50" s="1"/>
  <c r="AJ19" i="50"/>
  <c r="AJ13" i="50"/>
  <c r="AK13" i="50"/>
  <c r="AT13" i="50" s="1"/>
  <c r="AJ7" i="50"/>
  <c r="AK7" i="50"/>
  <c r="AT7" i="50" s="1"/>
  <c r="AS13" i="42"/>
  <c r="AL13" i="42"/>
  <c r="AU13" i="42" s="1"/>
  <c r="AI98" i="48"/>
  <c r="AN98" i="48"/>
  <c r="AN100" i="48" s="1"/>
  <c r="AS92" i="42"/>
  <c r="AL92" i="42"/>
  <c r="AU92" i="42" s="1"/>
  <c r="AS20" i="42"/>
  <c r="AL20" i="42"/>
  <c r="AU20" i="42" s="1"/>
  <c r="AJ90" i="48"/>
  <c r="AK90" i="48"/>
  <c r="AT90" i="48" s="1"/>
  <c r="AJ72" i="48"/>
  <c r="AK72" i="48"/>
  <c r="AT72" i="48" s="1"/>
  <c r="AJ60" i="48"/>
  <c r="AK60" i="48"/>
  <c r="AT60" i="48" s="1"/>
  <c r="AK48" i="48"/>
  <c r="AT48" i="48" s="1"/>
  <c r="AJ48" i="48"/>
  <c r="AJ42" i="48"/>
  <c r="AK42" i="48"/>
  <c r="AT42" i="48" s="1"/>
  <c r="AJ36" i="48"/>
  <c r="AK36" i="48"/>
  <c r="AT36" i="48" s="1"/>
  <c r="AJ30" i="48"/>
  <c r="AK30" i="48"/>
  <c r="AT30" i="48" s="1"/>
  <c r="AK24" i="48"/>
  <c r="AT24" i="48" s="1"/>
  <c r="AJ24" i="48"/>
  <c r="AK18" i="48"/>
  <c r="AT18" i="48" s="1"/>
  <c r="AJ18" i="48"/>
  <c r="AK12" i="48"/>
  <c r="AT12" i="48" s="1"/>
  <c r="AJ12" i="48"/>
  <c r="AJ3" i="48"/>
  <c r="AB4" i="48"/>
  <c r="AS15" i="42"/>
  <c r="AL15" i="42"/>
  <c r="AU15" i="42" s="1"/>
  <c r="AS87" i="42"/>
  <c r="AL87" i="42"/>
  <c r="AU87" i="42" s="1"/>
  <c r="AS30" i="42"/>
  <c r="AL30" i="42"/>
  <c r="AU30" i="42" s="1"/>
  <c r="AL4" i="98"/>
  <c r="AU4" i="98" s="1"/>
  <c r="AU100" i="98" s="1"/>
  <c r="C11" i="98" s="1"/>
  <c r="F42" i="57" s="1"/>
  <c r="AS4" i="98"/>
  <c r="AS100" i="98" s="1"/>
  <c r="AS31" i="42"/>
  <c r="AL31" i="42"/>
  <c r="AU31" i="42" s="1"/>
  <c r="AS50" i="42"/>
  <c r="AL50" i="42"/>
  <c r="AU50" i="42" s="1"/>
  <c r="AR98" i="90"/>
  <c r="AR100" i="90" s="1"/>
  <c r="AL98" i="90"/>
  <c r="AU98" i="90" s="1"/>
  <c r="AI98" i="85"/>
  <c r="AN98" i="85"/>
  <c r="AN100" i="85" s="1"/>
  <c r="AS46" i="42"/>
  <c r="AL46" i="42"/>
  <c r="AU46" i="42" s="1"/>
  <c r="AL64" i="42"/>
  <c r="AU64" i="42" s="1"/>
  <c r="AS64" i="42"/>
  <c r="AS82" i="42"/>
  <c r="AL82" i="42"/>
  <c r="AU82" i="42" s="1"/>
  <c r="AS90" i="42"/>
  <c r="AL90" i="42"/>
  <c r="AU90" i="42" s="1"/>
  <c r="AS19" i="42"/>
  <c r="AL19" i="42"/>
  <c r="AU19" i="42" s="1"/>
  <c r="AR95" i="94"/>
  <c r="AK97" i="85"/>
  <c r="AT97" i="85" s="1"/>
  <c r="AJ97" i="85"/>
  <c r="AK88" i="85"/>
  <c r="AT88" i="85" s="1"/>
  <c r="AJ88" i="85"/>
  <c r="AK82" i="85"/>
  <c r="AT82" i="85" s="1"/>
  <c r="AJ82" i="85"/>
  <c r="AJ76" i="85"/>
  <c r="AK76" i="85"/>
  <c r="AT76" i="85" s="1"/>
  <c r="AK70" i="85"/>
  <c r="AT70" i="85" s="1"/>
  <c r="AJ70" i="85"/>
  <c r="AK64" i="85"/>
  <c r="AT64" i="85" s="1"/>
  <c r="AJ64" i="85"/>
  <c r="AJ58" i="85"/>
  <c r="AK58" i="85"/>
  <c r="AT58" i="85" s="1"/>
  <c r="AJ52" i="85"/>
  <c r="AK52" i="85"/>
  <c r="AT52" i="85" s="1"/>
  <c r="AJ46" i="85"/>
  <c r="AK46" i="85"/>
  <c r="AT46" i="85" s="1"/>
  <c r="AJ40" i="85"/>
  <c r="AK40" i="85"/>
  <c r="AT40" i="85" s="1"/>
  <c r="AK34" i="85"/>
  <c r="AT34" i="85" s="1"/>
  <c r="AJ34" i="85"/>
  <c r="AK28" i="85"/>
  <c r="AT28" i="85" s="1"/>
  <c r="AJ28" i="85"/>
  <c r="AK22" i="85"/>
  <c r="AT22" i="85" s="1"/>
  <c r="AJ22" i="85"/>
  <c r="AJ16" i="85"/>
  <c r="AK16" i="85"/>
  <c r="AT16" i="85" s="1"/>
  <c r="AK9" i="85"/>
  <c r="AT9" i="85" s="1"/>
  <c r="AJ9" i="85"/>
  <c r="AB4" i="85"/>
  <c r="AJ3" i="85"/>
  <c r="AL3" i="42"/>
  <c r="AU3" i="42" s="1"/>
  <c r="AS3" i="42"/>
  <c r="AS23" i="42"/>
  <c r="AL23" i="42"/>
  <c r="AU23" i="42" s="1"/>
  <c r="AS41" i="42"/>
  <c r="AL41" i="42"/>
  <c r="AU41" i="42" s="1"/>
  <c r="AS97" i="42"/>
  <c r="AL97" i="42"/>
  <c r="AU97" i="42" s="1"/>
  <c r="AS55" i="42"/>
  <c r="AL55" i="42"/>
  <c r="AU55" i="42" s="1"/>
  <c r="AJ98" i="50"/>
  <c r="AS98" i="50" s="1"/>
  <c r="AK98" i="50"/>
  <c r="AT98" i="50" s="1"/>
  <c r="AK90" i="50"/>
  <c r="AT90" i="50" s="1"/>
  <c r="AJ90" i="50"/>
  <c r="AJ84" i="50"/>
  <c r="AK84" i="50"/>
  <c r="AT84" i="50" s="1"/>
  <c r="AK78" i="50"/>
  <c r="AT78" i="50" s="1"/>
  <c r="AJ78" i="50"/>
  <c r="AJ72" i="50"/>
  <c r="AK72" i="50"/>
  <c r="AT72" i="50" s="1"/>
  <c r="AJ66" i="50"/>
  <c r="AK66" i="50"/>
  <c r="AT66" i="50" s="1"/>
  <c r="AJ60" i="50"/>
  <c r="AK60" i="50"/>
  <c r="AT60" i="50" s="1"/>
  <c r="AK54" i="50"/>
  <c r="AT54" i="50" s="1"/>
  <c r="AJ54" i="50"/>
  <c r="AJ48" i="50"/>
  <c r="AK48" i="50"/>
  <c r="AT48" i="50" s="1"/>
  <c r="AJ42" i="50"/>
  <c r="AK42" i="50"/>
  <c r="AT42" i="50" s="1"/>
  <c r="AJ36" i="50"/>
  <c r="AK36" i="50"/>
  <c r="AT36" i="50" s="1"/>
  <c r="AJ30" i="50"/>
  <c r="AK30" i="50"/>
  <c r="AT30" i="50" s="1"/>
  <c r="AJ24" i="50"/>
  <c r="AK24" i="50"/>
  <c r="AT24" i="50" s="1"/>
  <c r="AK18" i="50"/>
  <c r="AT18" i="50" s="1"/>
  <c r="AJ18" i="50"/>
  <c r="AK12" i="50"/>
  <c r="AT12" i="50" s="1"/>
  <c r="AJ12" i="50"/>
  <c r="AK6" i="50"/>
  <c r="AT6" i="50" s="1"/>
  <c r="AJ6" i="50"/>
  <c r="AS44" i="42"/>
  <c r="AL44" i="42"/>
  <c r="AU44" i="42" s="1"/>
  <c r="AJ87" i="48"/>
  <c r="AK87" i="48"/>
  <c r="AT87" i="48" s="1"/>
  <c r="AS38" i="42"/>
  <c r="AL38" i="42"/>
  <c r="AU38" i="42" s="1"/>
  <c r="AJ95" i="48"/>
  <c r="AK95" i="48"/>
  <c r="AT95" i="48" s="1"/>
  <c r="AS7" i="90"/>
  <c r="AL7" i="90"/>
  <c r="AU7" i="90" s="1"/>
  <c r="AJ97" i="48"/>
  <c r="AK97" i="48"/>
  <c r="AT97" i="48" s="1"/>
  <c r="AJ84" i="48"/>
  <c r="AK84" i="48"/>
  <c r="AT84" i="48" s="1"/>
  <c r="AK78" i="48"/>
  <c r="AT78" i="48" s="1"/>
  <c r="AJ78" i="48"/>
  <c r="AJ66" i="48"/>
  <c r="AK66" i="48"/>
  <c r="AT66" i="48" s="1"/>
  <c r="AK54" i="48"/>
  <c r="AT54" i="48" s="1"/>
  <c r="AJ54" i="48"/>
  <c r="AS5" i="98"/>
  <c r="AL5" i="98"/>
  <c r="AU5" i="98" s="1"/>
  <c r="AS7" i="42"/>
  <c r="AL7" i="42"/>
  <c r="AU7" i="42" s="1"/>
  <c r="AS26" i="42"/>
  <c r="AL26" i="42"/>
  <c r="AU26" i="42" s="1"/>
  <c r="AS62" i="42"/>
  <c r="AL62" i="42"/>
  <c r="AU62" i="42" s="1"/>
  <c r="AR97" i="35"/>
  <c r="AJ94" i="48"/>
  <c r="AK94" i="48"/>
  <c r="AT94" i="48" s="1"/>
  <c r="AJ89" i="48"/>
  <c r="AK89" i="48"/>
  <c r="AT89" i="48" s="1"/>
  <c r="AJ83" i="48"/>
  <c r="AK83" i="48"/>
  <c r="AT83" i="48" s="1"/>
  <c r="AK77" i="48"/>
  <c r="AT77" i="48" s="1"/>
  <c r="AJ77" i="48"/>
  <c r="AK71" i="48"/>
  <c r="AT71" i="48" s="1"/>
  <c r="AJ71" i="48"/>
  <c r="AJ65" i="48"/>
  <c r="AK65" i="48"/>
  <c r="AT65" i="48" s="1"/>
  <c r="AJ59" i="48"/>
  <c r="AK59" i="48"/>
  <c r="AT59" i="48" s="1"/>
  <c r="AK53" i="48"/>
  <c r="AT53" i="48" s="1"/>
  <c r="AJ53" i="48"/>
  <c r="AK47" i="48"/>
  <c r="AT47" i="48" s="1"/>
  <c r="AJ47" i="48"/>
  <c r="AK41" i="48"/>
  <c r="AT41" i="48" s="1"/>
  <c r="AJ41" i="48"/>
  <c r="AK35" i="48"/>
  <c r="AT35" i="48" s="1"/>
  <c r="AJ35" i="48"/>
  <c r="AK29" i="48"/>
  <c r="AT29" i="48" s="1"/>
  <c r="AJ29" i="48"/>
  <c r="AJ23" i="48"/>
  <c r="AK23" i="48"/>
  <c r="AT23" i="48" s="1"/>
  <c r="AK17" i="48"/>
  <c r="AT17" i="48" s="1"/>
  <c r="AJ17" i="48"/>
  <c r="AJ11" i="48"/>
  <c r="AK11" i="48"/>
  <c r="AT11" i="48" s="1"/>
  <c r="AK5" i="48"/>
  <c r="AT5" i="48" s="1"/>
  <c r="AJ5" i="48"/>
  <c r="AS75" i="42"/>
  <c r="AL75" i="42"/>
  <c r="AU75" i="42" s="1"/>
  <c r="AS93" i="42"/>
  <c r="AL93" i="42"/>
  <c r="AU93" i="42" s="1"/>
  <c r="AS61" i="42"/>
  <c r="AL61" i="42"/>
  <c r="AU61" i="42" s="1"/>
  <c r="AS86" i="42"/>
  <c r="AL86" i="42"/>
  <c r="AU86" i="42" s="1"/>
  <c r="AS8" i="90"/>
  <c r="AL8" i="90"/>
  <c r="AU8" i="90" s="1"/>
  <c r="AS10" i="42"/>
  <c r="AL10" i="42"/>
  <c r="AU10" i="42" s="1"/>
  <c r="AS28" i="42"/>
  <c r="AL28" i="42"/>
  <c r="AU28" i="42" s="1"/>
  <c r="AJ93" i="85"/>
  <c r="AK93" i="85"/>
  <c r="AT93" i="85" s="1"/>
  <c r="AK87" i="85"/>
  <c r="AT87" i="85" s="1"/>
  <c r="AJ87" i="85"/>
  <c r="AJ81" i="85"/>
  <c r="AK81" i="85"/>
  <c r="AT81" i="85" s="1"/>
  <c r="AJ75" i="85"/>
  <c r="AK75" i="85"/>
  <c r="AT75" i="85" s="1"/>
  <c r="AK69" i="85"/>
  <c r="AT69" i="85" s="1"/>
  <c r="AJ69" i="85"/>
  <c r="AK63" i="85"/>
  <c r="AT63" i="85" s="1"/>
  <c r="AJ63" i="85"/>
  <c r="AK57" i="85"/>
  <c r="AT57" i="85" s="1"/>
  <c r="AJ57" i="85"/>
  <c r="AJ51" i="85"/>
  <c r="AK51" i="85"/>
  <c r="AT51" i="85" s="1"/>
  <c r="AK45" i="85"/>
  <c r="AT45" i="85" s="1"/>
  <c r="AJ45" i="85"/>
  <c r="AK39" i="85"/>
  <c r="AT39" i="85" s="1"/>
  <c r="AJ39" i="85"/>
  <c r="AJ33" i="85"/>
  <c r="AK33" i="85"/>
  <c r="AT33" i="85" s="1"/>
  <c r="AK27" i="85"/>
  <c r="AT27" i="85" s="1"/>
  <c r="AJ27" i="85"/>
  <c r="AX20" i="85"/>
  <c r="S20" i="85" s="1"/>
  <c r="AC20" i="85" s="1"/>
  <c r="AB21" i="85" s="1"/>
  <c r="AX14" i="85"/>
  <c r="S14" i="85" s="1"/>
  <c r="AC14" i="85" s="1"/>
  <c r="AB15" i="85" s="1"/>
  <c r="AX7" i="85"/>
  <c r="S7" i="85" s="1"/>
  <c r="AC7" i="85" s="1"/>
  <c r="AB8" i="85" s="1"/>
  <c r="AS5" i="90"/>
  <c r="AS100" i="90" s="1"/>
  <c r="AL5" i="90"/>
  <c r="AU5" i="90" s="1"/>
  <c r="AS29" i="42"/>
  <c r="AL29" i="42"/>
  <c r="AU29" i="42" s="1"/>
  <c r="AS18" i="42"/>
  <c r="AL18" i="42"/>
  <c r="AU18" i="42" s="1"/>
  <c r="AS78" i="42"/>
  <c r="AL78" i="42"/>
  <c r="AU78" i="42" s="1"/>
  <c r="AS94" i="42"/>
  <c r="AL94" i="42"/>
  <c r="AU94" i="42" s="1"/>
  <c r="AJ96" i="50"/>
  <c r="AK96" i="50"/>
  <c r="AT96" i="50" s="1"/>
  <c r="AJ89" i="50"/>
  <c r="AK89" i="50"/>
  <c r="AT89" i="50" s="1"/>
  <c r="AK83" i="50"/>
  <c r="AT83" i="50" s="1"/>
  <c r="AJ83" i="50"/>
  <c r="AJ77" i="50"/>
  <c r="AK77" i="50"/>
  <c r="AT77" i="50" s="1"/>
  <c r="AJ71" i="50"/>
  <c r="AK71" i="50"/>
  <c r="AT71" i="50" s="1"/>
  <c r="AJ65" i="50"/>
  <c r="AK65" i="50"/>
  <c r="AT65" i="50" s="1"/>
  <c r="AK59" i="50"/>
  <c r="AT59" i="50" s="1"/>
  <c r="AJ59" i="50"/>
  <c r="AJ53" i="50"/>
  <c r="AK53" i="50"/>
  <c r="AT53" i="50" s="1"/>
  <c r="AJ47" i="50"/>
  <c r="AK47" i="50"/>
  <c r="AT47" i="50" s="1"/>
  <c r="AK41" i="50"/>
  <c r="AT41" i="50" s="1"/>
  <c r="AJ41" i="50"/>
  <c r="AJ35" i="50"/>
  <c r="AK35" i="50"/>
  <c r="AT35" i="50" s="1"/>
  <c r="AK29" i="50"/>
  <c r="AT29" i="50" s="1"/>
  <c r="AJ29" i="50"/>
  <c r="AK23" i="50"/>
  <c r="AT23" i="50" s="1"/>
  <c r="AJ23" i="50"/>
  <c r="AK17" i="50"/>
  <c r="AT17" i="50" s="1"/>
  <c r="AJ17" i="50"/>
  <c r="AK11" i="50"/>
  <c r="AT11" i="50" s="1"/>
  <c r="AJ11" i="50"/>
  <c r="AK5" i="50"/>
  <c r="AT5" i="50" s="1"/>
  <c r="AJ5" i="50"/>
  <c r="AS6" i="42"/>
  <c r="AL6" i="42"/>
  <c r="AU6" i="42" s="1"/>
  <c r="AR98" i="42"/>
  <c r="AR100" i="42" s="1"/>
  <c r="AL98" i="42"/>
  <c r="AU98" i="42" s="1"/>
  <c r="AR98" i="98"/>
  <c r="AR100" i="98" s="1"/>
  <c r="AL98" i="98"/>
  <c r="AU98" i="98" s="1"/>
  <c r="AS37" i="42"/>
  <c r="AL37" i="42"/>
  <c r="AU37" i="42" s="1"/>
  <c r="AE97" i="102" l="1"/>
  <c r="AF97" i="102"/>
  <c r="AO97" i="102" s="1"/>
  <c r="W98" i="102"/>
  <c r="AG97" i="102"/>
  <c r="AP97" i="102" s="1"/>
  <c r="AS23" i="50"/>
  <c r="AL23" i="50"/>
  <c r="AU23" i="50" s="1"/>
  <c r="AS59" i="50"/>
  <c r="AL59" i="50"/>
  <c r="AU59" i="50" s="1"/>
  <c r="AJ15" i="85"/>
  <c r="AK15" i="85"/>
  <c r="AT15" i="85" s="1"/>
  <c r="AS78" i="50"/>
  <c r="AL78" i="50"/>
  <c r="AU78" i="50" s="1"/>
  <c r="AS29" i="50"/>
  <c r="AL29" i="50"/>
  <c r="AU29" i="50" s="1"/>
  <c r="AS83" i="50"/>
  <c r="AL83" i="50"/>
  <c r="AU83" i="50" s="1"/>
  <c r="AS75" i="85"/>
  <c r="AL75" i="85"/>
  <c r="AU75" i="85" s="1"/>
  <c r="AS83" i="48"/>
  <c r="AL83" i="48"/>
  <c r="AU83" i="48" s="1"/>
  <c r="AS66" i="48"/>
  <c r="AL66" i="48"/>
  <c r="AU66" i="48" s="1"/>
  <c r="AJ4" i="85"/>
  <c r="AK4" i="85"/>
  <c r="AT4" i="85" s="1"/>
  <c r="AS58" i="85"/>
  <c r="AL58" i="85"/>
  <c r="AU58" i="85" s="1"/>
  <c r="AS72" i="48"/>
  <c r="AL72" i="48"/>
  <c r="AU72" i="48" s="1"/>
  <c r="AS35" i="50"/>
  <c r="AL35" i="50"/>
  <c r="AU35" i="50" s="1"/>
  <c r="AS53" i="50"/>
  <c r="AL53" i="50"/>
  <c r="AU53" i="50" s="1"/>
  <c r="AS71" i="50"/>
  <c r="AL71" i="50"/>
  <c r="AU71" i="50" s="1"/>
  <c r="AS89" i="50"/>
  <c r="AL89" i="50"/>
  <c r="AU89" i="50" s="1"/>
  <c r="AS69" i="85"/>
  <c r="AL69" i="85"/>
  <c r="AU69" i="85" s="1"/>
  <c r="AS87" i="85"/>
  <c r="AL87" i="85"/>
  <c r="AU87" i="85" s="1"/>
  <c r="AS5" i="48"/>
  <c r="AL5" i="48"/>
  <c r="AU5" i="48" s="1"/>
  <c r="AS41" i="48"/>
  <c r="AL41" i="48"/>
  <c r="AU41" i="48" s="1"/>
  <c r="AS77" i="48"/>
  <c r="AL77" i="48"/>
  <c r="AU77" i="48" s="1"/>
  <c r="AS54" i="48"/>
  <c r="AL54" i="48"/>
  <c r="AU54" i="48" s="1"/>
  <c r="AS18" i="50"/>
  <c r="AL18" i="50"/>
  <c r="AU18" i="50" s="1"/>
  <c r="AL54" i="50"/>
  <c r="AU54" i="50" s="1"/>
  <c r="AS54" i="50"/>
  <c r="AS90" i="50"/>
  <c r="AL90" i="50"/>
  <c r="AU90" i="50" s="1"/>
  <c r="AS34" i="85"/>
  <c r="AL34" i="85"/>
  <c r="AU34" i="85" s="1"/>
  <c r="AS70" i="85"/>
  <c r="AL70" i="85"/>
  <c r="AU70" i="85" s="1"/>
  <c r="AS88" i="85"/>
  <c r="AL88" i="85"/>
  <c r="AU88" i="85" s="1"/>
  <c r="AS18" i="48"/>
  <c r="AL18" i="48"/>
  <c r="AU18" i="48" s="1"/>
  <c r="AR98" i="48"/>
  <c r="AR100" i="48" s="1"/>
  <c r="AL98" i="48"/>
  <c r="AU98" i="48" s="1"/>
  <c r="AS13" i="50"/>
  <c r="AL13" i="50"/>
  <c r="AU13" i="50" s="1"/>
  <c r="AS31" i="50"/>
  <c r="AL31" i="50"/>
  <c r="AU31" i="50" s="1"/>
  <c r="AS49" i="50"/>
  <c r="AL49" i="50"/>
  <c r="AU49" i="50" s="1"/>
  <c r="AS67" i="50"/>
  <c r="AL67" i="50"/>
  <c r="AU67" i="50" s="1"/>
  <c r="AS85" i="50"/>
  <c r="AL85" i="50"/>
  <c r="AU85" i="50" s="1"/>
  <c r="AS4" i="42"/>
  <c r="AS100" i="42" s="1"/>
  <c r="AL4" i="42"/>
  <c r="AU4" i="42" s="1"/>
  <c r="AS23" i="85"/>
  <c r="AL23" i="85"/>
  <c r="AU23" i="85" s="1"/>
  <c r="AS59" i="85"/>
  <c r="AL59" i="85"/>
  <c r="AU59" i="85" s="1"/>
  <c r="AS32" i="50"/>
  <c r="AL32" i="50"/>
  <c r="AU32" i="50" s="1"/>
  <c r="AS68" i="50"/>
  <c r="AL68" i="50"/>
  <c r="AU68" i="50" s="1"/>
  <c r="AS18" i="85"/>
  <c r="AL18" i="85"/>
  <c r="AU18" i="85" s="1"/>
  <c r="AS36" i="85"/>
  <c r="AL36" i="85"/>
  <c r="AU36" i="85" s="1"/>
  <c r="AS54" i="85"/>
  <c r="AL54" i="85"/>
  <c r="AU54" i="85" s="1"/>
  <c r="AS72" i="85"/>
  <c r="AL72" i="85"/>
  <c r="AU72" i="85" s="1"/>
  <c r="AS38" i="48"/>
  <c r="AL38" i="48"/>
  <c r="AU38" i="48" s="1"/>
  <c r="AS92" i="48"/>
  <c r="AL92" i="48"/>
  <c r="AU92" i="48" s="1"/>
  <c r="AS21" i="50"/>
  <c r="AL21" i="50"/>
  <c r="AU21" i="50" s="1"/>
  <c r="AS57" i="50"/>
  <c r="AL57" i="50"/>
  <c r="AU57" i="50" s="1"/>
  <c r="AS75" i="50"/>
  <c r="AL75" i="50"/>
  <c r="AU75" i="50" s="1"/>
  <c r="AS13" i="85"/>
  <c r="AL13" i="85"/>
  <c r="AU13" i="85" s="1"/>
  <c r="AS31" i="85"/>
  <c r="AL31" i="85"/>
  <c r="AU31" i="85" s="1"/>
  <c r="AS67" i="85"/>
  <c r="AL67" i="85"/>
  <c r="AU67" i="85" s="1"/>
  <c r="AJ92" i="35"/>
  <c r="AK92" i="35"/>
  <c r="AT92" i="35" s="1"/>
  <c r="AK86" i="35"/>
  <c r="AT86" i="35" s="1"/>
  <c r="AJ86" i="35"/>
  <c r="AK80" i="35"/>
  <c r="AT80" i="35" s="1"/>
  <c r="AJ80" i="35"/>
  <c r="AK74" i="35"/>
  <c r="AT74" i="35" s="1"/>
  <c r="AJ74" i="35"/>
  <c r="AK68" i="35"/>
  <c r="AT68" i="35" s="1"/>
  <c r="AJ68" i="35"/>
  <c r="AK62" i="35"/>
  <c r="AT62" i="35" s="1"/>
  <c r="AJ62" i="35"/>
  <c r="AJ56" i="35"/>
  <c r="AK56" i="35"/>
  <c r="AT56" i="35" s="1"/>
  <c r="AJ50" i="35"/>
  <c r="AK50" i="35"/>
  <c r="AT50" i="35" s="1"/>
  <c r="AJ44" i="35"/>
  <c r="AK44" i="35"/>
  <c r="AT44" i="35" s="1"/>
  <c r="AK38" i="35"/>
  <c r="AT38" i="35" s="1"/>
  <c r="AJ38" i="35"/>
  <c r="AK32" i="35"/>
  <c r="AT32" i="35" s="1"/>
  <c r="AJ32" i="35"/>
  <c r="AK26" i="35"/>
  <c r="AT26" i="35" s="1"/>
  <c r="AK20" i="35"/>
  <c r="AT20" i="35" s="1"/>
  <c r="AX13" i="35"/>
  <c r="S13" i="35" s="1"/>
  <c r="AC13" i="35" s="1"/>
  <c r="AB14" i="35" s="1"/>
  <c r="AX6" i="35"/>
  <c r="S6" i="35" s="1"/>
  <c r="AC6" i="35" s="1"/>
  <c r="AB7" i="35" s="1"/>
  <c r="AS21" i="48"/>
  <c r="AL21" i="48"/>
  <c r="AU21" i="48" s="1"/>
  <c r="AS75" i="48"/>
  <c r="AL75" i="48"/>
  <c r="AU75" i="48" s="1"/>
  <c r="AJ4" i="50"/>
  <c r="AK4" i="50"/>
  <c r="AT4" i="50" s="1"/>
  <c r="AT100" i="50" s="1"/>
  <c r="AS40" i="50"/>
  <c r="AL40" i="50"/>
  <c r="AU40" i="50" s="1"/>
  <c r="AS58" i="50"/>
  <c r="AL58" i="50"/>
  <c r="AU58" i="50" s="1"/>
  <c r="AS32" i="85"/>
  <c r="AL32" i="85"/>
  <c r="AU32" i="85" s="1"/>
  <c r="AS50" i="85"/>
  <c r="AL50" i="85"/>
  <c r="AU50" i="85" s="1"/>
  <c r="AS68" i="85"/>
  <c r="AL68" i="85"/>
  <c r="AU68" i="85" s="1"/>
  <c r="AS86" i="85"/>
  <c r="AL86" i="85"/>
  <c r="AU86" i="85" s="1"/>
  <c r="AS16" i="48"/>
  <c r="AL16" i="48"/>
  <c r="AU16" i="48" s="1"/>
  <c r="AS70" i="48"/>
  <c r="AL70" i="48"/>
  <c r="AU70" i="48" s="1"/>
  <c r="AS88" i="48"/>
  <c r="AL88" i="48"/>
  <c r="AU88" i="48" s="1"/>
  <c r="AS5" i="50"/>
  <c r="AL5" i="50"/>
  <c r="AU5" i="50" s="1"/>
  <c r="AS33" i="85"/>
  <c r="AL33" i="85"/>
  <c r="AU33" i="85" s="1"/>
  <c r="AS95" i="48"/>
  <c r="AL95" i="48"/>
  <c r="AU95" i="48" s="1"/>
  <c r="AS36" i="50"/>
  <c r="AL36" i="50"/>
  <c r="AU36" i="50" s="1"/>
  <c r="AS72" i="50"/>
  <c r="AL72" i="50"/>
  <c r="AU72" i="50" s="1"/>
  <c r="AU100" i="42"/>
  <c r="C11" i="42" s="1"/>
  <c r="AS16" i="85"/>
  <c r="AL16" i="85"/>
  <c r="AU16" i="85" s="1"/>
  <c r="AS52" i="85"/>
  <c r="AL52" i="85"/>
  <c r="AU52" i="85" s="1"/>
  <c r="AS36" i="48"/>
  <c r="AL36" i="48"/>
  <c r="AU36" i="48" s="1"/>
  <c r="AS60" i="48"/>
  <c r="AL60" i="48"/>
  <c r="AU60" i="48" s="1"/>
  <c r="AS19" i="50"/>
  <c r="AL19" i="50"/>
  <c r="AU19" i="50" s="1"/>
  <c r="AS37" i="50"/>
  <c r="AL37" i="50"/>
  <c r="AU37" i="50" s="1"/>
  <c r="AS73" i="50"/>
  <c r="AL73" i="50"/>
  <c r="AU73" i="50" s="1"/>
  <c r="AK5" i="85"/>
  <c r="AT5" i="85" s="1"/>
  <c r="AJ5" i="85"/>
  <c r="AS41" i="85"/>
  <c r="AL41" i="85"/>
  <c r="AU41" i="85" s="1"/>
  <c r="AS77" i="85"/>
  <c r="AL77" i="85"/>
  <c r="AU77" i="85" s="1"/>
  <c r="AS94" i="85"/>
  <c r="AL94" i="85"/>
  <c r="AU94" i="85" s="1"/>
  <c r="AS7" i="48"/>
  <c r="AL7" i="48"/>
  <c r="AU7" i="48" s="1"/>
  <c r="AS25" i="48"/>
  <c r="AL25" i="48"/>
  <c r="AU25" i="48" s="1"/>
  <c r="AS79" i="48"/>
  <c r="AL79" i="48"/>
  <c r="AU79" i="48" s="1"/>
  <c r="AS20" i="50"/>
  <c r="AL20" i="50"/>
  <c r="AU20" i="50" s="1"/>
  <c r="AS38" i="50"/>
  <c r="AL38" i="50"/>
  <c r="AU38" i="50" s="1"/>
  <c r="AS90" i="85"/>
  <c r="AL90" i="85"/>
  <c r="AU90" i="85" s="1"/>
  <c r="AS8" i="48"/>
  <c r="AL8" i="48"/>
  <c r="AU8" i="48" s="1"/>
  <c r="AS26" i="48"/>
  <c r="AL26" i="48"/>
  <c r="AU26" i="48" s="1"/>
  <c r="AS44" i="48"/>
  <c r="AL44" i="48"/>
  <c r="AU44" i="48" s="1"/>
  <c r="AS62" i="48"/>
  <c r="AL62" i="48"/>
  <c r="AU62" i="48" s="1"/>
  <c r="AS80" i="48"/>
  <c r="AL80" i="48"/>
  <c r="AU80" i="48" s="1"/>
  <c r="AS9" i="50"/>
  <c r="AL9" i="50"/>
  <c r="AU9" i="50" s="1"/>
  <c r="AS63" i="50"/>
  <c r="AL63" i="50"/>
  <c r="AU63" i="50" s="1"/>
  <c r="AS49" i="85"/>
  <c r="AL49" i="85"/>
  <c r="AU49" i="85" s="1"/>
  <c r="AS85" i="85"/>
  <c r="AL85" i="85"/>
  <c r="AU85" i="85" s="1"/>
  <c r="AK96" i="35"/>
  <c r="AT96" i="35" s="1"/>
  <c r="AJ96" i="35"/>
  <c r="AJ91" i="35"/>
  <c r="AK91" i="35"/>
  <c r="AT91" i="35" s="1"/>
  <c r="AK85" i="35"/>
  <c r="AT85" i="35" s="1"/>
  <c r="AJ85" i="35"/>
  <c r="AK79" i="35"/>
  <c r="AT79" i="35" s="1"/>
  <c r="AJ79" i="35"/>
  <c r="AK73" i="35"/>
  <c r="AT73" i="35" s="1"/>
  <c r="AJ73" i="35"/>
  <c r="AK67" i="35"/>
  <c r="AT67" i="35" s="1"/>
  <c r="AJ67" i="35"/>
  <c r="AK61" i="35"/>
  <c r="AT61" i="35" s="1"/>
  <c r="AJ61" i="35"/>
  <c r="AJ55" i="35"/>
  <c r="AK55" i="35"/>
  <c r="AT55" i="35" s="1"/>
  <c r="AJ49" i="35"/>
  <c r="AK49" i="35"/>
  <c r="AT49" i="35" s="1"/>
  <c r="AK43" i="35"/>
  <c r="AT43" i="35" s="1"/>
  <c r="AJ43" i="35"/>
  <c r="AK37" i="35"/>
  <c r="AT37" i="35" s="1"/>
  <c r="AJ37" i="35"/>
  <c r="AJ31" i="35"/>
  <c r="AK31" i="35"/>
  <c r="AT31" i="35" s="1"/>
  <c r="AK25" i="35"/>
  <c r="AT25" i="35" s="1"/>
  <c r="AJ25" i="35"/>
  <c r="AK19" i="35"/>
  <c r="AT19" i="35" s="1"/>
  <c r="AJ19" i="35"/>
  <c r="AK13" i="35"/>
  <c r="AT13" i="35" s="1"/>
  <c r="AJ13" i="35"/>
  <c r="AX4" i="35"/>
  <c r="S4" i="35" s="1"/>
  <c r="AC4" i="35" s="1"/>
  <c r="AB5" i="35" s="1"/>
  <c r="AS39" i="48"/>
  <c r="AL39" i="48"/>
  <c r="AU39" i="48" s="1"/>
  <c r="AS57" i="48"/>
  <c r="AL57" i="48"/>
  <c r="AU57" i="48" s="1"/>
  <c r="AS3" i="50"/>
  <c r="AL3" i="50"/>
  <c r="AU3" i="50" s="1"/>
  <c r="AS22" i="50"/>
  <c r="AL22" i="50"/>
  <c r="AU22" i="50" s="1"/>
  <c r="AS76" i="50"/>
  <c r="AL76" i="50"/>
  <c r="AU76" i="50" s="1"/>
  <c r="AS97" i="50"/>
  <c r="AL97" i="50"/>
  <c r="AU97" i="50" s="1"/>
  <c r="AJ14" i="85"/>
  <c r="AS22" i="48"/>
  <c r="AL22" i="48"/>
  <c r="AU22" i="48" s="1"/>
  <c r="AS58" i="48"/>
  <c r="AL58" i="48"/>
  <c r="AU58" i="48" s="1"/>
  <c r="AS76" i="48"/>
  <c r="AL76" i="48"/>
  <c r="AU76" i="48" s="1"/>
  <c r="AS96" i="48"/>
  <c r="AL96" i="48"/>
  <c r="AU96" i="48" s="1"/>
  <c r="AS57" i="85"/>
  <c r="AL57" i="85"/>
  <c r="AU57" i="85" s="1"/>
  <c r="AS29" i="48"/>
  <c r="AL29" i="48"/>
  <c r="AU29" i="48" s="1"/>
  <c r="AL3" i="85"/>
  <c r="AU3" i="85" s="1"/>
  <c r="AS3" i="85"/>
  <c r="AS22" i="85"/>
  <c r="AL22" i="85"/>
  <c r="AU22" i="85" s="1"/>
  <c r="AS97" i="85"/>
  <c r="AL97" i="85"/>
  <c r="AU97" i="85" s="1"/>
  <c r="AJ4" i="48"/>
  <c r="AK4" i="48"/>
  <c r="AT4" i="48" s="1"/>
  <c r="AT100" i="48" s="1"/>
  <c r="AS24" i="48"/>
  <c r="AL24" i="48"/>
  <c r="AU24" i="48" s="1"/>
  <c r="AS55" i="50"/>
  <c r="AL55" i="50"/>
  <c r="AU55" i="50" s="1"/>
  <c r="AS91" i="50"/>
  <c r="AL91" i="50"/>
  <c r="AU91" i="50" s="1"/>
  <c r="AS29" i="85"/>
  <c r="AL29" i="85"/>
  <c r="AU29" i="85" s="1"/>
  <c r="AS65" i="85"/>
  <c r="AL65" i="85"/>
  <c r="AU65" i="85" s="1"/>
  <c r="AS43" i="48"/>
  <c r="AL43" i="48"/>
  <c r="AU43" i="48" s="1"/>
  <c r="AS61" i="48"/>
  <c r="AL61" i="48"/>
  <c r="AU61" i="48" s="1"/>
  <c r="AS56" i="50"/>
  <c r="AL56" i="50"/>
  <c r="AU56" i="50" s="1"/>
  <c r="AS74" i="50"/>
  <c r="AL74" i="50"/>
  <c r="AU74" i="50" s="1"/>
  <c r="AS92" i="50"/>
  <c r="AL92" i="50"/>
  <c r="AU92" i="50" s="1"/>
  <c r="AS24" i="85"/>
  <c r="AL24" i="85"/>
  <c r="AU24" i="85" s="1"/>
  <c r="AS42" i="85"/>
  <c r="AL42" i="85"/>
  <c r="AU42" i="85" s="1"/>
  <c r="AS60" i="85"/>
  <c r="AL60" i="85"/>
  <c r="AU60" i="85" s="1"/>
  <c r="AS95" i="85"/>
  <c r="AL95" i="85"/>
  <c r="AU95" i="85" s="1"/>
  <c r="AS27" i="50"/>
  <c r="AL27" i="50"/>
  <c r="AU27" i="50" s="1"/>
  <c r="AS45" i="50"/>
  <c r="AL45" i="50"/>
  <c r="AU45" i="50" s="1"/>
  <c r="AS81" i="50"/>
  <c r="AL81" i="50"/>
  <c r="AU81" i="50" s="1"/>
  <c r="AS37" i="85"/>
  <c r="AL37" i="85"/>
  <c r="AU37" i="85" s="1"/>
  <c r="AS91" i="85"/>
  <c r="AL91" i="85"/>
  <c r="AU91" i="85" s="1"/>
  <c r="AJ95" i="35"/>
  <c r="AK95" i="35"/>
  <c r="AT95" i="35" s="1"/>
  <c r="AK90" i="35"/>
  <c r="AT90" i="35" s="1"/>
  <c r="AJ90" i="35"/>
  <c r="AK84" i="35"/>
  <c r="AT84" i="35" s="1"/>
  <c r="AJ84" i="35"/>
  <c r="AK78" i="35"/>
  <c r="AT78" i="35" s="1"/>
  <c r="AJ78" i="35"/>
  <c r="AK72" i="35"/>
  <c r="AT72" i="35" s="1"/>
  <c r="AJ72" i="35"/>
  <c r="AK66" i="35"/>
  <c r="AT66" i="35" s="1"/>
  <c r="AJ66" i="35"/>
  <c r="AJ60" i="35"/>
  <c r="AK60" i="35"/>
  <c r="AT60" i="35" s="1"/>
  <c r="AK54" i="35"/>
  <c r="AT54" i="35" s="1"/>
  <c r="AJ54" i="35"/>
  <c r="AK48" i="35"/>
  <c r="AT48" i="35" s="1"/>
  <c r="AJ48" i="35"/>
  <c r="AK42" i="35"/>
  <c r="AT42" i="35" s="1"/>
  <c r="AJ42" i="35"/>
  <c r="AK36" i="35"/>
  <c r="AT36" i="35" s="1"/>
  <c r="AJ36" i="35"/>
  <c r="AJ30" i="35"/>
  <c r="AK30" i="35"/>
  <c r="AT30" i="35" s="1"/>
  <c r="AK24" i="35"/>
  <c r="AT24" i="35" s="1"/>
  <c r="AJ24" i="35"/>
  <c r="AK18" i="35"/>
  <c r="AT18" i="35" s="1"/>
  <c r="AJ18" i="35"/>
  <c r="AJ12" i="35"/>
  <c r="AK12" i="35"/>
  <c r="AT12" i="35" s="1"/>
  <c r="AX3" i="35"/>
  <c r="S3" i="35" s="1"/>
  <c r="AC3" i="35" s="1"/>
  <c r="AS81" i="48"/>
  <c r="AL81" i="48"/>
  <c r="AU81" i="48" s="1"/>
  <c r="AL10" i="50"/>
  <c r="AU10" i="50" s="1"/>
  <c r="AS10" i="50"/>
  <c r="AS28" i="50"/>
  <c r="AL28" i="50"/>
  <c r="AU28" i="50" s="1"/>
  <c r="AS46" i="50"/>
  <c r="AL46" i="50"/>
  <c r="AU46" i="50" s="1"/>
  <c r="AJ20" i="85"/>
  <c r="AS92" i="85"/>
  <c r="AL92" i="85"/>
  <c r="AU92" i="85" s="1"/>
  <c r="AS6" i="48"/>
  <c r="AL6" i="48"/>
  <c r="AU6" i="48" s="1"/>
  <c r="AS40" i="48"/>
  <c r="AL40" i="48"/>
  <c r="AU40" i="48" s="1"/>
  <c r="AS85" i="48"/>
  <c r="AL85" i="48"/>
  <c r="AU85" i="48" s="1"/>
  <c r="AI96" i="94"/>
  <c r="AN96" i="94"/>
  <c r="AS23" i="48"/>
  <c r="AL23" i="48"/>
  <c r="AU23" i="48" s="1"/>
  <c r="AS40" i="85"/>
  <c r="AL40" i="85"/>
  <c r="AU40" i="85" s="1"/>
  <c r="AL61" i="50"/>
  <c r="AU61" i="50" s="1"/>
  <c r="AS61" i="50"/>
  <c r="AS10" i="85"/>
  <c r="AL10" i="85"/>
  <c r="AU10" i="85" s="1"/>
  <c r="AS47" i="85"/>
  <c r="AL47" i="85"/>
  <c r="AU47" i="85" s="1"/>
  <c r="AS83" i="85"/>
  <c r="AL83" i="85"/>
  <c r="AU83" i="85" s="1"/>
  <c r="AS49" i="48"/>
  <c r="AL49" i="48"/>
  <c r="AU49" i="48" s="1"/>
  <c r="AS67" i="48"/>
  <c r="AL67" i="48"/>
  <c r="AU67" i="48" s="1"/>
  <c r="AS91" i="48"/>
  <c r="AL91" i="48"/>
  <c r="AU91" i="48" s="1"/>
  <c r="AS8" i="50"/>
  <c r="AL8" i="50"/>
  <c r="AU8" i="50" s="1"/>
  <c r="AS26" i="50"/>
  <c r="AL26" i="50"/>
  <c r="AU26" i="50" s="1"/>
  <c r="AS44" i="50"/>
  <c r="AL44" i="50"/>
  <c r="AU44" i="50" s="1"/>
  <c r="AS62" i="50"/>
  <c r="AL62" i="50"/>
  <c r="AU62" i="50" s="1"/>
  <c r="AS80" i="50"/>
  <c r="AL80" i="50"/>
  <c r="AU80" i="50" s="1"/>
  <c r="AS95" i="50"/>
  <c r="AL95" i="50"/>
  <c r="AU95" i="50" s="1"/>
  <c r="AJ6" i="85"/>
  <c r="AK6" i="85"/>
  <c r="AT6" i="85" s="1"/>
  <c r="AS78" i="85"/>
  <c r="AL78" i="85"/>
  <c r="AU78" i="85" s="1"/>
  <c r="AS14" i="48"/>
  <c r="AL14" i="48"/>
  <c r="AU14" i="48" s="1"/>
  <c r="AS32" i="48"/>
  <c r="AL32" i="48"/>
  <c r="AU32" i="48" s="1"/>
  <c r="AS50" i="48"/>
  <c r="AL50" i="48"/>
  <c r="AU50" i="48" s="1"/>
  <c r="AS86" i="48"/>
  <c r="AL86" i="48"/>
  <c r="AU86" i="48" s="1"/>
  <c r="AS33" i="50"/>
  <c r="AL33" i="50"/>
  <c r="AU33" i="50" s="1"/>
  <c r="AS51" i="50"/>
  <c r="AL51" i="50"/>
  <c r="AU51" i="50" s="1"/>
  <c r="AS69" i="50"/>
  <c r="AL69" i="50"/>
  <c r="AU69" i="50" s="1"/>
  <c r="AS19" i="85"/>
  <c r="AL19" i="85"/>
  <c r="AU19" i="85" s="1"/>
  <c r="AS55" i="85"/>
  <c r="AL55" i="85"/>
  <c r="AU55" i="85" s="1"/>
  <c r="AS73" i="85"/>
  <c r="AL73" i="85"/>
  <c r="AU73" i="85" s="1"/>
  <c r="AK94" i="35"/>
  <c r="AT94" i="35" s="1"/>
  <c r="AJ94" i="35"/>
  <c r="AK89" i="35"/>
  <c r="AT89" i="35" s="1"/>
  <c r="AJ89" i="35"/>
  <c r="AJ83" i="35"/>
  <c r="AK83" i="35"/>
  <c r="AT83" i="35" s="1"/>
  <c r="AK77" i="35"/>
  <c r="AT77" i="35" s="1"/>
  <c r="AJ77" i="35"/>
  <c r="AK71" i="35"/>
  <c r="AT71" i="35" s="1"/>
  <c r="AJ71" i="35"/>
  <c r="AK65" i="35"/>
  <c r="AT65" i="35" s="1"/>
  <c r="AJ65" i="35"/>
  <c r="AK59" i="35"/>
  <c r="AT59" i="35" s="1"/>
  <c r="AJ59" i="35"/>
  <c r="AK53" i="35"/>
  <c r="AT53" i="35" s="1"/>
  <c r="AJ53" i="35"/>
  <c r="AJ47" i="35"/>
  <c r="AK47" i="35"/>
  <c r="AT47" i="35" s="1"/>
  <c r="AK41" i="35"/>
  <c r="AT41" i="35" s="1"/>
  <c r="AJ41" i="35"/>
  <c r="AK35" i="35"/>
  <c r="AT35" i="35" s="1"/>
  <c r="AJ35" i="35"/>
  <c r="AK29" i="35"/>
  <c r="AT29" i="35" s="1"/>
  <c r="AJ29" i="35"/>
  <c r="AK23" i="35"/>
  <c r="AT23" i="35" s="1"/>
  <c r="AJ23" i="35"/>
  <c r="AJ17" i="35"/>
  <c r="AK17" i="35"/>
  <c r="AT17" i="35" s="1"/>
  <c r="AJ11" i="35"/>
  <c r="AK11" i="35"/>
  <c r="AT11" i="35" s="1"/>
  <c r="AK9" i="35"/>
  <c r="AT9" i="35" s="1"/>
  <c r="AS9" i="48"/>
  <c r="AL9" i="48"/>
  <c r="AU9" i="48" s="1"/>
  <c r="AS27" i="48"/>
  <c r="AL27" i="48"/>
  <c r="AU27" i="48" s="1"/>
  <c r="AS45" i="48"/>
  <c r="AL45" i="48"/>
  <c r="AU45" i="48" s="1"/>
  <c r="AS63" i="48"/>
  <c r="AL63" i="48"/>
  <c r="AU63" i="48" s="1"/>
  <c r="AS64" i="50"/>
  <c r="AL64" i="50"/>
  <c r="AU64" i="50" s="1"/>
  <c r="AS82" i="50"/>
  <c r="AL82" i="50"/>
  <c r="AU82" i="50" s="1"/>
  <c r="AS38" i="85"/>
  <c r="AL38" i="85"/>
  <c r="AU38" i="85" s="1"/>
  <c r="AS56" i="85"/>
  <c r="AL56" i="85"/>
  <c r="AU56" i="85" s="1"/>
  <c r="AS74" i="85"/>
  <c r="AL74" i="85"/>
  <c r="AU74" i="85" s="1"/>
  <c r="AS64" i="48"/>
  <c r="AL64" i="48"/>
  <c r="AU64" i="48" s="1"/>
  <c r="AL41" i="50"/>
  <c r="AU41" i="50" s="1"/>
  <c r="AS41" i="50"/>
  <c r="AS51" i="85"/>
  <c r="AL51" i="85"/>
  <c r="AU51" i="85" s="1"/>
  <c r="AS59" i="48"/>
  <c r="AL59" i="48"/>
  <c r="AU59" i="48" s="1"/>
  <c r="AS77" i="50"/>
  <c r="AL77" i="50"/>
  <c r="AU77" i="50" s="1"/>
  <c r="AS39" i="85"/>
  <c r="AL39" i="85"/>
  <c r="AU39" i="85" s="1"/>
  <c r="AK21" i="85"/>
  <c r="AT21" i="85" s="1"/>
  <c r="AJ21" i="85"/>
  <c r="AS97" i="48"/>
  <c r="AL97" i="48"/>
  <c r="AU97" i="48" s="1"/>
  <c r="AS24" i="50"/>
  <c r="AL24" i="50"/>
  <c r="AU24" i="50" s="1"/>
  <c r="AL3" i="48"/>
  <c r="AU3" i="48" s="1"/>
  <c r="AS3" i="48"/>
  <c r="AS42" i="48"/>
  <c r="AL42" i="48"/>
  <c r="AU42" i="48" s="1"/>
  <c r="AS63" i="85"/>
  <c r="AL63" i="85"/>
  <c r="AU63" i="85" s="1"/>
  <c r="AS35" i="48"/>
  <c r="AL35" i="48"/>
  <c r="AU35" i="48" s="1"/>
  <c r="AS53" i="48"/>
  <c r="AL53" i="48"/>
  <c r="AU53" i="48" s="1"/>
  <c r="AS78" i="48"/>
  <c r="AL78" i="48"/>
  <c r="AU78" i="48" s="1"/>
  <c r="AS12" i="50"/>
  <c r="AL12" i="50"/>
  <c r="AU12" i="50" s="1"/>
  <c r="AS9" i="85"/>
  <c r="AL9" i="85"/>
  <c r="AU9" i="85" s="1"/>
  <c r="AS28" i="85"/>
  <c r="AL28" i="85"/>
  <c r="AU28" i="85" s="1"/>
  <c r="AS64" i="85"/>
  <c r="AL64" i="85"/>
  <c r="AU64" i="85" s="1"/>
  <c r="AS82" i="85"/>
  <c r="AL82" i="85"/>
  <c r="AU82" i="85" s="1"/>
  <c r="AS12" i="48"/>
  <c r="AL12" i="48"/>
  <c r="AU12" i="48" s="1"/>
  <c r="AS48" i="48"/>
  <c r="AL48" i="48"/>
  <c r="AU48" i="48" s="1"/>
  <c r="AS7" i="50"/>
  <c r="AL7" i="50"/>
  <c r="AU7" i="50" s="1"/>
  <c r="AS25" i="50"/>
  <c r="AL25" i="50"/>
  <c r="AU25" i="50" s="1"/>
  <c r="AS43" i="50"/>
  <c r="AL43" i="50"/>
  <c r="AU43" i="50" s="1"/>
  <c r="AS79" i="50"/>
  <c r="AL79" i="50"/>
  <c r="AU79" i="50" s="1"/>
  <c r="AS94" i="50"/>
  <c r="AL94" i="50"/>
  <c r="AU94" i="50" s="1"/>
  <c r="AS35" i="85"/>
  <c r="AL35" i="85"/>
  <c r="AU35" i="85" s="1"/>
  <c r="AS53" i="85"/>
  <c r="AL53" i="85"/>
  <c r="AU53" i="85" s="1"/>
  <c r="AS71" i="85"/>
  <c r="AL71" i="85"/>
  <c r="AU71" i="85" s="1"/>
  <c r="AS13" i="48"/>
  <c r="AL13" i="48"/>
  <c r="AU13" i="48" s="1"/>
  <c r="AS31" i="48"/>
  <c r="AL31" i="48"/>
  <c r="AU31" i="48" s="1"/>
  <c r="AS30" i="85"/>
  <c r="AL30" i="85"/>
  <c r="AU30" i="85" s="1"/>
  <c r="AS48" i="85"/>
  <c r="AL48" i="85"/>
  <c r="AU48" i="85" s="1"/>
  <c r="AS66" i="85"/>
  <c r="AL66" i="85"/>
  <c r="AU66" i="85" s="1"/>
  <c r="AS84" i="85"/>
  <c r="AL84" i="85"/>
  <c r="AU84" i="85" s="1"/>
  <c r="AC98" i="35"/>
  <c r="AJ98" i="35" s="1"/>
  <c r="AS98" i="35" s="1"/>
  <c r="AG98" i="35"/>
  <c r="AP98" i="35" s="1"/>
  <c r="AP100" i="35" s="1"/>
  <c r="AF98" i="35"/>
  <c r="AO98" i="35" s="1"/>
  <c r="AO100" i="35" s="1"/>
  <c r="AE98" i="35"/>
  <c r="AK98" i="35" s="1"/>
  <c r="AT98" i="35" s="1"/>
  <c r="AS68" i="48"/>
  <c r="AL68" i="48"/>
  <c r="AU68" i="48" s="1"/>
  <c r="AS15" i="50"/>
  <c r="AL15" i="50"/>
  <c r="AU15" i="50" s="1"/>
  <c r="AS87" i="50"/>
  <c r="AL87" i="50"/>
  <c r="AU87" i="50" s="1"/>
  <c r="AS11" i="85"/>
  <c r="AL11" i="85"/>
  <c r="AU11" i="85" s="1"/>
  <c r="AS25" i="85"/>
  <c r="AL25" i="85"/>
  <c r="AU25" i="85" s="1"/>
  <c r="AS43" i="85"/>
  <c r="AL43" i="85"/>
  <c r="AU43" i="85" s="1"/>
  <c r="AS79" i="85"/>
  <c r="AL79" i="85"/>
  <c r="AU79" i="85" s="1"/>
  <c r="AK97" i="35"/>
  <c r="AT97" i="35" s="1"/>
  <c r="AJ97" i="35"/>
  <c r="AJ88" i="35"/>
  <c r="AK88" i="35"/>
  <c r="AT88" i="35" s="1"/>
  <c r="AJ82" i="35"/>
  <c r="AK82" i="35"/>
  <c r="AT82" i="35" s="1"/>
  <c r="AK76" i="35"/>
  <c r="AT76" i="35" s="1"/>
  <c r="AJ76" i="35"/>
  <c r="AK70" i="35"/>
  <c r="AT70" i="35" s="1"/>
  <c r="AJ70" i="35"/>
  <c r="AJ64" i="35"/>
  <c r="AK64" i="35"/>
  <c r="AT64" i="35" s="1"/>
  <c r="AJ58" i="35"/>
  <c r="AK58" i="35"/>
  <c r="AT58" i="35" s="1"/>
  <c r="AJ52" i="35"/>
  <c r="AK52" i="35"/>
  <c r="AT52" i="35" s="1"/>
  <c r="AK46" i="35"/>
  <c r="AT46" i="35" s="1"/>
  <c r="AJ46" i="35"/>
  <c r="AJ40" i="35"/>
  <c r="AK40" i="35"/>
  <c r="AT40" i="35" s="1"/>
  <c r="AK34" i="35"/>
  <c r="AT34" i="35" s="1"/>
  <c r="AJ34" i="35"/>
  <c r="AJ28" i="35"/>
  <c r="AK28" i="35"/>
  <c r="AT28" i="35" s="1"/>
  <c r="AK22" i="35"/>
  <c r="AT22" i="35" s="1"/>
  <c r="AJ22" i="35"/>
  <c r="AX15" i="35"/>
  <c r="S15" i="35" s="1"/>
  <c r="AC15" i="35" s="1"/>
  <c r="AB16" i="35" s="1"/>
  <c r="AX9" i="35"/>
  <c r="S9" i="35" s="1"/>
  <c r="AC9" i="35" s="1"/>
  <c r="AB10" i="35" s="1"/>
  <c r="AX5" i="35"/>
  <c r="S5" i="35" s="1"/>
  <c r="AC5" i="35" s="1"/>
  <c r="AB6" i="35" s="1"/>
  <c r="AS15" i="48"/>
  <c r="AL15" i="48"/>
  <c r="AU15" i="48" s="1"/>
  <c r="AS33" i="48"/>
  <c r="AL33" i="48"/>
  <c r="AU33" i="48" s="1"/>
  <c r="AS34" i="50"/>
  <c r="AL34" i="50"/>
  <c r="AU34" i="50" s="1"/>
  <c r="AS52" i="50"/>
  <c r="AL52" i="50"/>
  <c r="AU52" i="50" s="1"/>
  <c r="AJ7" i="85"/>
  <c r="AS26" i="85"/>
  <c r="AL26" i="85"/>
  <c r="AU26" i="85" s="1"/>
  <c r="AH97" i="102"/>
  <c r="AQ97" i="102" s="1"/>
  <c r="AS10" i="48"/>
  <c r="AL10" i="48"/>
  <c r="AU10" i="48" s="1"/>
  <c r="AS28" i="48"/>
  <c r="AL28" i="48"/>
  <c r="AU28" i="48" s="1"/>
  <c r="AS46" i="48"/>
  <c r="AL46" i="48"/>
  <c r="AU46" i="48" s="1"/>
  <c r="AS82" i="48"/>
  <c r="AL82" i="48"/>
  <c r="AU82" i="48" s="1"/>
  <c r="Y97" i="94"/>
  <c r="X97" i="94"/>
  <c r="AK8" i="85"/>
  <c r="AT8" i="85" s="1"/>
  <c r="AJ8" i="85"/>
  <c r="AS94" i="48"/>
  <c r="AL94" i="48"/>
  <c r="AU94" i="48" s="1"/>
  <c r="AS84" i="48"/>
  <c r="AL84" i="48"/>
  <c r="AU84" i="48" s="1"/>
  <c r="AS96" i="50"/>
  <c r="AL96" i="50"/>
  <c r="AU96" i="50" s="1"/>
  <c r="AS47" i="48"/>
  <c r="AL47" i="48"/>
  <c r="AU47" i="48" s="1"/>
  <c r="AS6" i="50"/>
  <c r="AL6" i="50"/>
  <c r="AU6" i="50" s="1"/>
  <c r="AS11" i="50"/>
  <c r="AL11" i="50"/>
  <c r="AU11" i="50" s="1"/>
  <c r="AS93" i="85"/>
  <c r="AL93" i="85"/>
  <c r="AU93" i="85" s="1"/>
  <c r="AS11" i="48"/>
  <c r="AL11" i="48"/>
  <c r="AU11" i="48" s="1"/>
  <c r="AS65" i="48"/>
  <c r="AL65" i="48"/>
  <c r="AU65" i="48" s="1"/>
  <c r="AS42" i="50"/>
  <c r="AL42" i="50"/>
  <c r="AU42" i="50" s="1"/>
  <c r="AS60" i="50"/>
  <c r="AL60" i="50"/>
  <c r="AU60" i="50" s="1"/>
  <c r="AS76" i="85"/>
  <c r="AL76" i="85"/>
  <c r="AU76" i="85" s="1"/>
  <c r="AS47" i="50"/>
  <c r="AL47" i="50"/>
  <c r="AU47" i="50" s="1"/>
  <c r="AS65" i="50"/>
  <c r="AL65" i="50"/>
  <c r="AU65" i="50" s="1"/>
  <c r="AS27" i="85"/>
  <c r="AL27" i="85"/>
  <c r="AU27" i="85" s="1"/>
  <c r="AS45" i="85"/>
  <c r="AL45" i="85"/>
  <c r="AU45" i="85" s="1"/>
  <c r="AS17" i="48"/>
  <c r="AL17" i="48"/>
  <c r="AU17" i="48" s="1"/>
  <c r="AS71" i="48"/>
  <c r="AL71" i="48"/>
  <c r="AU71" i="48" s="1"/>
  <c r="AS17" i="50"/>
  <c r="AL17" i="50"/>
  <c r="AU17" i="50" s="1"/>
  <c r="AS81" i="85"/>
  <c r="AL81" i="85"/>
  <c r="AU81" i="85" s="1"/>
  <c r="AS89" i="48"/>
  <c r="AL89" i="48"/>
  <c r="AU89" i="48" s="1"/>
  <c r="AS87" i="48"/>
  <c r="AL87" i="48"/>
  <c r="AU87" i="48" s="1"/>
  <c r="AS30" i="50"/>
  <c r="AL30" i="50"/>
  <c r="AU30" i="50" s="1"/>
  <c r="AS48" i="50"/>
  <c r="AL48" i="50"/>
  <c r="AU48" i="50" s="1"/>
  <c r="AS66" i="50"/>
  <c r="AL66" i="50"/>
  <c r="AU66" i="50" s="1"/>
  <c r="AS84" i="50"/>
  <c r="AL84" i="50"/>
  <c r="AU84" i="50" s="1"/>
  <c r="AS46" i="85"/>
  <c r="AL46" i="85"/>
  <c r="AU46" i="85" s="1"/>
  <c r="AR98" i="85"/>
  <c r="AR100" i="85" s="1"/>
  <c r="AL98" i="85"/>
  <c r="AU98" i="85" s="1"/>
  <c r="AS30" i="48"/>
  <c r="AL30" i="48"/>
  <c r="AU30" i="48" s="1"/>
  <c r="AS90" i="48"/>
  <c r="AL90" i="48"/>
  <c r="AU90" i="48" s="1"/>
  <c r="AS17" i="85"/>
  <c r="AL17" i="85"/>
  <c r="AU17" i="85" s="1"/>
  <c r="AS89" i="85"/>
  <c r="AL89" i="85"/>
  <c r="AU89" i="85" s="1"/>
  <c r="AR96" i="102"/>
  <c r="AS19" i="48"/>
  <c r="AL19" i="48"/>
  <c r="AU19" i="48" s="1"/>
  <c r="AS37" i="48"/>
  <c r="AL37" i="48"/>
  <c r="AU37" i="48" s="1"/>
  <c r="AS55" i="48"/>
  <c r="AL55" i="48"/>
  <c r="AU55" i="48" s="1"/>
  <c r="AS73" i="48"/>
  <c r="AL73" i="48"/>
  <c r="AU73" i="48" s="1"/>
  <c r="AS14" i="50"/>
  <c r="AL14" i="50"/>
  <c r="AU14" i="50" s="1"/>
  <c r="AS50" i="50"/>
  <c r="AL50" i="50"/>
  <c r="AU50" i="50" s="1"/>
  <c r="AS86" i="50"/>
  <c r="AL86" i="50"/>
  <c r="AU86" i="50" s="1"/>
  <c r="AI98" i="50"/>
  <c r="AN98" i="50"/>
  <c r="AN100" i="50" s="1"/>
  <c r="AS12" i="85"/>
  <c r="AL12" i="85"/>
  <c r="AU12" i="85" s="1"/>
  <c r="AS20" i="48"/>
  <c r="AL20" i="48"/>
  <c r="AU20" i="48" s="1"/>
  <c r="AS56" i="48"/>
  <c r="AL56" i="48"/>
  <c r="AU56" i="48" s="1"/>
  <c r="AS74" i="48"/>
  <c r="AL74" i="48"/>
  <c r="AU74" i="48" s="1"/>
  <c r="AS39" i="50"/>
  <c r="AL39" i="50"/>
  <c r="AU39" i="50" s="1"/>
  <c r="AS93" i="50"/>
  <c r="AL93" i="50"/>
  <c r="AU93" i="50" s="1"/>
  <c r="AS61" i="85"/>
  <c r="AL61" i="85"/>
  <c r="AU61" i="85" s="1"/>
  <c r="AS96" i="85"/>
  <c r="AL96" i="85"/>
  <c r="AU96" i="85" s="1"/>
  <c r="AJ93" i="35"/>
  <c r="AK93" i="35"/>
  <c r="AT93" i="35" s="1"/>
  <c r="AK87" i="35"/>
  <c r="AT87" i="35" s="1"/>
  <c r="AJ87" i="35"/>
  <c r="AK81" i="35"/>
  <c r="AT81" i="35" s="1"/>
  <c r="AJ81" i="35"/>
  <c r="AJ75" i="35"/>
  <c r="AK75" i="35"/>
  <c r="AT75" i="35" s="1"/>
  <c r="AK69" i="35"/>
  <c r="AT69" i="35" s="1"/>
  <c r="AJ69" i="35"/>
  <c r="AK63" i="35"/>
  <c r="AT63" i="35" s="1"/>
  <c r="AJ63" i="35"/>
  <c r="AJ57" i="35"/>
  <c r="AK57" i="35"/>
  <c r="AT57" i="35" s="1"/>
  <c r="AK51" i="35"/>
  <c r="AT51" i="35" s="1"/>
  <c r="AJ51" i="35"/>
  <c r="AK45" i="35"/>
  <c r="AT45" i="35" s="1"/>
  <c r="AJ45" i="35"/>
  <c r="AK39" i="35"/>
  <c r="AT39" i="35" s="1"/>
  <c r="AJ39" i="35"/>
  <c r="AK33" i="35"/>
  <c r="AT33" i="35" s="1"/>
  <c r="AJ33" i="35"/>
  <c r="AX26" i="35"/>
  <c r="S26" i="35" s="1"/>
  <c r="AC26" i="35" s="1"/>
  <c r="AB27" i="35" s="1"/>
  <c r="AX20" i="35"/>
  <c r="S20" i="35" s="1"/>
  <c r="AC20" i="35" s="1"/>
  <c r="AB21" i="35" s="1"/>
  <c r="AX14" i="35"/>
  <c r="S14" i="35" s="1"/>
  <c r="AC14" i="35" s="1"/>
  <c r="AB15" i="35" s="1"/>
  <c r="AX7" i="35"/>
  <c r="S7" i="35" s="1"/>
  <c r="AC7" i="35" s="1"/>
  <c r="AB8" i="35" s="1"/>
  <c r="AS51" i="48"/>
  <c r="AL51" i="48"/>
  <c r="AU51" i="48" s="1"/>
  <c r="AS69" i="48"/>
  <c r="AL69" i="48"/>
  <c r="AU69" i="48" s="1"/>
  <c r="AS16" i="50"/>
  <c r="AL16" i="50"/>
  <c r="AU16" i="50" s="1"/>
  <c r="AS70" i="50"/>
  <c r="AL70" i="50"/>
  <c r="AU70" i="50" s="1"/>
  <c r="AS88" i="50"/>
  <c r="AL88" i="50"/>
  <c r="AU88" i="50" s="1"/>
  <c r="AS44" i="85"/>
  <c r="AL44" i="85"/>
  <c r="AU44" i="85" s="1"/>
  <c r="AS62" i="85"/>
  <c r="AL62" i="85"/>
  <c r="AU62" i="85" s="1"/>
  <c r="AS80" i="85"/>
  <c r="AL80" i="85"/>
  <c r="AU80" i="85" s="1"/>
  <c r="AS34" i="48"/>
  <c r="AL34" i="48"/>
  <c r="AU34" i="48" s="1"/>
  <c r="AL52" i="48"/>
  <c r="AU52" i="48" s="1"/>
  <c r="AS52" i="48"/>
  <c r="AS93" i="48"/>
  <c r="AL93" i="48"/>
  <c r="AU93" i="48" s="1"/>
  <c r="AJ16" i="35" l="1"/>
  <c r="AK16" i="35"/>
  <c r="AT16" i="35" s="1"/>
  <c r="AS52" i="35"/>
  <c r="AL52" i="35"/>
  <c r="AU52" i="35" s="1"/>
  <c r="AS88" i="35"/>
  <c r="AL88" i="35"/>
  <c r="AU88" i="35" s="1"/>
  <c r="AS11" i="35"/>
  <c r="AL11" i="35"/>
  <c r="AU11" i="35" s="1"/>
  <c r="AS47" i="35"/>
  <c r="AL47" i="35"/>
  <c r="AU47" i="35" s="1"/>
  <c r="AS83" i="35"/>
  <c r="AL83" i="35"/>
  <c r="AU83" i="35" s="1"/>
  <c r="AR96" i="94"/>
  <c r="AJ3" i="35"/>
  <c r="AB4" i="35"/>
  <c r="AS60" i="35"/>
  <c r="AL60" i="35"/>
  <c r="AU60" i="35" s="1"/>
  <c r="AS95" i="35"/>
  <c r="AL95" i="35"/>
  <c r="AU95" i="35" s="1"/>
  <c r="AK5" i="35"/>
  <c r="AT5" i="35" s="1"/>
  <c r="AJ5" i="35"/>
  <c r="AJ20" i="35"/>
  <c r="AS38" i="35"/>
  <c r="AL38" i="35"/>
  <c r="AU38" i="35" s="1"/>
  <c r="AS74" i="35"/>
  <c r="AL74" i="35"/>
  <c r="AU74" i="35" s="1"/>
  <c r="AS4" i="85"/>
  <c r="AL4" i="85"/>
  <c r="AU4" i="85" s="1"/>
  <c r="AH97" i="94"/>
  <c r="AQ97" i="94" s="1"/>
  <c r="AS7" i="85"/>
  <c r="AL7" i="85"/>
  <c r="AU7" i="85" s="1"/>
  <c r="AS22" i="35"/>
  <c r="AL22" i="35"/>
  <c r="AU22" i="35" s="1"/>
  <c r="AL76" i="35"/>
  <c r="AU76" i="35" s="1"/>
  <c r="AS76" i="35"/>
  <c r="AS97" i="35"/>
  <c r="AL97" i="35"/>
  <c r="AU97" i="35" s="1"/>
  <c r="AS21" i="85"/>
  <c r="AL21" i="85"/>
  <c r="AU21" i="85" s="1"/>
  <c r="AS35" i="35"/>
  <c r="AL35" i="35"/>
  <c r="AU35" i="35" s="1"/>
  <c r="AS53" i="35"/>
  <c r="AL53" i="35"/>
  <c r="AU53" i="35" s="1"/>
  <c r="AS71" i="35"/>
  <c r="AL71" i="35"/>
  <c r="AU71" i="35" s="1"/>
  <c r="AS89" i="35"/>
  <c r="AL89" i="35"/>
  <c r="AU89" i="35" s="1"/>
  <c r="AS48" i="35"/>
  <c r="AL48" i="35"/>
  <c r="AU48" i="35" s="1"/>
  <c r="AS66" i="35"/>
  <c r="AL66" i="35"/>
  <c r="AU66" i="35" s="1"/>
  <c r="AS84" i="35"/>
  <c r="AL84" i="35"/>
  <c r="AU84" i="35" s="1"/>
  <c r="AS13" i="35"/>
  <c r="AL13" i="35"/>
  <c r="AU13" i="35" s="1"/>
  <c r="AS67" i="35"/>
  <c r="AL67" i="35"/>
  <c r="AU67" i="35" s="1"/>
  <c r="AS85" i="35"/>
  <c r="AL85" i="35"/>
  <c r="AU85" i="35" s="1"/>
  <c r="AS5" i="85"/>
  <c r="AL5" i="85"/>
  <c r="AU5" i="85" s="1"/>
  <c r="AS56" i="35"/>
  <c r="AL56" i="35"/>
  <c r="AU56" i="35" s="1"/>
  <c r="AS92" i="35"/>
  <c r="AL92" i="35"/>
  <c r="AU92" i="35" s="1"/>
  <c r="AJ15" i="35"/>
  <c r="AK15" i="35"/>
  <c r="AT15" i="35" s="1"/>
  <c r="AR98" i="50"/>
  <c r="AR100" i="50" s="1"/>
  <c r="AL98" i="50"/>
  <c r="AU98" i="50" s="1"/>
  <c r="Z97" i="94"/>
  <c r="AS40" i="35"/>
  <c r="AL40" i="35"/>
  <c r="AU40" i="35" s="1"/>
  <c r="AS58" i="35"/>
  <c r="AL58" i="35"/>
  <c r="AU58" i="35" s="1"/>
  <c r="AS17" i="35"/>
  <c r="AL17" i="35"/>
  <c r="AU17" i="35" s="1"/>
  <c r="AS12" i="35"/>
  <c r="AL12" i="35"/>
  <c r="AU12" i="35" s="1"/>
  <c r="AS30" i="35"/>
  <c r="AL30" i="35"/>
  <c r="AU30" i="35" s="1"/>
  <c r="AS31" i="35"/>
  <c r="AL31" i="35"/>
  <c r="AU31" i="35" s="1"/>
  <c r="AS49" i="35"/>
  <c r="AL49" i="35"/>
  <c r="AU49" i="35" s="1"/>
  <c r="AJ26" i="35"/>
  <c r="AS62" i="35"/>
  <c r="AL62" i="35"/>
  <c r="AU62" i="35" s="1"/>
  <c r="AS80" i="35"/>
  <c r="AL80" i="35"/>
  <c r="AU80" i="35" s="1"/>
  <c r="AS15" i="85"/>
  <c r="AL15" i="85"/>
  <c r="AU15" i="85" s="1"/>
  <c r="AJ9" i="35"/>
  <c r="AS23" i="35"/>
  <c r="AL23" i="35"/>
  <c r="AU23" i="35" s="1"/>
  <c r="AS41" i="35"/>
  <c r="AL41" i="35"/>
  <c r="AU41" i="35" s="1"/>
  <c r="AS59" i="35"/>
  <c r="AL59" i="35"/>
  <c r="AU59" i="35" s="1"/>
  <c r="AS77" i="35"/>
  <c r="AL77" i="35"/>
  <c r="AU77" i="35" s="1"/>
  <c r="AS94" i="35"/>
  <c r="AL94" i="35"/>
  <c r="AU94" i="35" s="1"/>
  <c r="AS20" i="85"/>
  <c r="AL20" i="85"/>
  <c r="AU20" i="85" s="1"/>
  <c r="AS18" i="35"/>
  <c r="AL18" i="35"/>
  <c r="AU18" i="35" s="1"/>
  <c r="AS36" i="35"/>
  <c r="AL36" i="35"/>
  <c r="AU36" i="35" s="1"/>
  <c r="AS54" i="35"/>
  <c r="AL54" i="35"/>
  <c r="AU54" i="35" s="1"/>
  <c r="AS72" i="35"/>
  <c r="AL72" i="35"/>
  <c r="AU72" i="35" s="1"/>
  <c r="AS90" i="35"/>
  <c r="AL90" i="35"/>
  <c r="AU90" i="35" s="1"/>
  <c r="AS19" i="35"/>
  <c r="AL19" i="35"/>
  <c r="AU19" i="35" s="1"/>
  <c r="AS37" i="35"/>
  <c r="AL37" i="35"/>
  <c r="AU37" i="35" s="1"/>
  <c r="AS73" i="35"/>
  <c r="AL73" i="35"/>
  <c r="AU73" i="35" s="1"/>
  <c r="AS44" i="35"/>
  <c r="AL44" i="35"/>
  <c r="AU44" i="35" s="1"/>
  <c r="Y98" i="102"/>
  <c r="X98" i="102"/>
  <c r="AJ8" i="35"/>
  <c r="AK8" i="35"/>
  <c r="AT8" i="35" s="1"/>
  <c r="AS39" i="35"/>
  <c r="AL39" i="35"/>
  <c r="AU39" i="35" s="1"/>
  <c r="AS75" i="35"/>
  <c r="AL75" i="35"/>
  <c r="AU75" i="35" s="1"/>
  <c r="AS93" i="35"/>
  <c r="AL93" i="35"/>
  <c r="AU93" i="35" s="1"/>
  <c r="AS45" i="35"/>
  <c r="AL45" i="35"/>
  <c r="AU45" i="35" s="1"/>
  <c r="AS81" i="35"/>
  <c r="AL81" i="35"/>
  <c r="AU81" i="35" s="1"/>
  <c r="AS46" i="35"/>
  <c r="AL46" i="35"/>
  <c r="AU46" i="35" s="1"/>
  <c r="AK27" i="35"/>
  <c r="AT27" i="35" s="1"/>
  <c r="AJ27" i="35"/>
  <c r="AJ6" i="35"/>
  <c r="AK6" i="35"/>
  <c r="AT6" i="35" s="1"/>
  <c r="AS28" i="35"/>
  <c r="AL28" i="35"/>
  <c r="AU28" i="35" s="1"/>
  <c r="AS64" i="35"/>
  <c r="AL64" i="35"/>
  <c r="AU64" i="35" s="1"/>
  <c r="AS82" i="35"/>
  <c r="AL82" i="35"/>
  <c r="AU82" i="35" s="1"/>
  <c r="AS6" i="85"/>
  <c r="AL6" i="85"/>
  <c r="AU6" i="85" s="1"/>
  <c r="AL4" i="48"/>
  <c r="AU4" i="48" s="1"/>
  <c r="AU100" i="48" s="1"/>
  <c r="C11" i="48" s="1"/>
  <c r="AS4" i="48"/>
  <c r="AS100" i="48" s="1"/>
  <c r="AS55" i="35"/>
  <c r="AL55" i="35"/>
  <c r="AU55" i="35" s="1"/>
  <c r="AS91" i="35"/>
  <c r="AL91" i="35"/>
  <c r="AU91" i="35" s="1"/>
  <c r="AJ7" i="35"/>
  <c r="AK7" i="35"/>
  <c r="AT7" i="35" s="1"/>
  <c r="AS32" i="35"/>
  <c r="AL32" i="35"/>
  <c r="AU32" i="35" s="1"/>
  <c r="AS68" i="35"/>
  <c r="AL68" i="35"/>
  <c r="AU68" i="35" s="1"/>
  <c r="AS86" i="35"/>
  <c r="AL86" i="35"/>
  <c r="AU86" i="35" s="1"/>
  <c r="AS57" i="35"/>
  <c r="AL57" i="35"/>
  <c r="AU57" i="35" s="1"/>
  <c r="AK21" i="35"/>
  <c r="AT21" i="35" s="1"/>
  <c r="AJ21" i="35"/>
  <c r="AS63" i="35"/>
  <c r="AL63" i="35"/>
  <c r="AU63" i="35" s="1"/>
  <c r="AS33" i="35"/>
  <c r="AL33" i="35"/>
  <c r="AU33" i="35" s="1"/>
  <c r="AS51" i="35"/>
  <c r="AL51" i="35"/>
  <c r="AU51" i="35" s="1"/>
  <c r="AS69" i="35"/>
  <c r="AL69" i="35"/>
  <c r="AU69" i="35" s="1"/>
  <c r="AS87" i="35"/>
  <c r="AL87" i="35"/>
  <c r="AU87" i="35" s="1"/>
  <c r="AS8" i="85"/>
  <c r="AL8" i="85"/>
  <c r="AU8" i="85" s="1"/>
  <c r="AJ10" i="35"/>
  <c r="AK10" i="35"/>
  <c r="AT10" i="35" s="1"/>
  <c r="AS34" i="35"/>
  <c r="AL34" i="35"/>
  <c r="AU34" i="35" s="1"/>
  <c r="AS70" i="35"/>
  <c r="AL70" i="35"/>
  <c r="AU70" i="35" s="1"/>
  <c r="AI98" i="35"/>
  <c r="AN98" i="35"/>
  <c r="AN100" i="35" s="1"/>
  <c r="AS29" i="35"/>
  <c r="AL29" i="35"/>
  <c r="AU29" i="35" s="1"/>
  <c r="AS65" i="35"/>
  <c r="AL65" i="35"/>
  <c r="AU65" i="35" s="1"/>
  <c r="AS24" i="35"/>
  <c r="AL24" i="35"/>
  <c r="AU24" i="35" s="1"/>
  <c r="AS42" i="35"/>
  <c r="AL42" i="35"/>
  <c r="AU42" i="35" s="1"/>
  <c r="AS78" i="35"/>
  <c r="AL78" i="35"/>
  <c r="AU78" i="35" s="1"/>
  <c r="AS14" i="85"/>
  <c r="AL14" i="85"/>
  <c r="AU14" i="85" s="1"/>
  <c r="AS25" i="35"/>
  <c r="AL25" i="35"/>
  <c r="AU25" i="35" s="1"/>
  <c r="AS43" i="35"/>
  <c r="AL43" i="35"/>
  <c r="AU43" i="35" s="1"/>
  <c r="AS61" i="35"/>
  <c r="AL61" i="35"/>
  <c r="AU61" i="35" s="1"/>
  <c r="AS79" i="35"/>
  <c r="AL79" i="35"/>
  <c r="AU79" i="35" s="1"/>
  <c r="AS96" i="35"/>
  <c r="AL96" i="35"/>
  <c r="AU96" i="35" s="1"/>
  <c r="AS4" i="50"/>
  <c r="AS100" i="50" s="1"/>
  <c r="AL4" i="50"/>
  <c r="AU4" i="50" s="1"/>
  <c r="AU100" i="50" s="1"/>
  <c r="C11" i="50" s="1"/>
  <c r="AJ14" i="35"/>
  <c r="AK14" i="35"/>
  <c r="AT14" i="35" s="1"/>
  <c r="AS50" i="35"/>
  <c r="AL50" i="35"/>
  <c r="AU50" i="35" s="1"/>
  <c r="AT100" i="85"/>
  <c r="AI97" i="102"/>
  <c r="AN97" i="102"/>
  <c r="AS20" i="35" l="1"/>
  <c r="AL20" i="35"/>
  <c r="AU20" i="35" s="1"/>
  <c r="AS100" i="85"/>
  <c r="AS5" i="35"/>
  <c r="AL5" i="35"/>
  <c r="AU5" i="35" s="1"/>
  <c r="AS27" i="35"/>
  <c r="AL27" i="35"/>
  <c r="AU27" i="35" s="1"/>
  <c r="AG97" i="94"/>
  <c r="AP97" i="94" s="1"/>
  <c r="AE97" i="94"/>
  <c r="AF97" i="94"/>
  <c r="AO97" i="94" s="1"/>
  <c r="W98" i="94"/>
  <c r="AS10" i="35"/>
  <c r="AL10" i="35"/>
  <c r="AU10" i="35" s="1"/>
  <c r="AS21" i="35"/>
  <c r="AL21" i="35"/>
  <c r="AU21" i="35" s="1"/>
  <c r="AS26" i="35"/>
  <c r="AL26" i="35"/>
  <c r="AU26" i="35" s="1"/>
  <c r="AJ4" i="35"/>
  <c r="AK4" i="35"/>
  <c r="AT4" i="35" s="1"/>
  <c r="AT100" i="35" s="1"/>
  <c r="AR97" i="102"/>
  <c r="AU100" i="85"/>
  <c r="C11" i="85" s="1"/>
  <c r="F30" i="57" s="1"/>
  <c r="AR98" i="35"/>
  <c r="AR100" i="35" s="1"/>
  <c r="AL98" i="35"/>
  <c r="AU98" i="35" s="1"/>
  <c r="AS8" i="35"/>
  <c r="AL8" i="35"/>
  <c r="AU8" i="35" s="1"/>
  <c r="AL3" i="35"/>
  <c r="AU3" i="35" s="1"/>
  <c r="AS3" i="35"/>
  <c r="AS7" i="35"/>
  <c r="AL7" i="35"/>
  <c r="AU7" i="35" s="1"/>
  <c r="AS9" i="35"/>
  <c r="AL9" i="35"/>
  <c r="AU9" i="35" s="1"/>
  <c r="AH98" i="102"/>
  <c r="AQ98" i="102" s="1"/>
  <c r="AQ100" i="102" s="1"/>
  <c r="AX4" i="102"/>
  <c r="S4" i="102" s="1"/>
  <c r="AC4" i="102" s="1"/>
  <c r="AB5" i="102" s="1"/>
  <c r="AX3" i="102"/>
  <c r="S3" i="102" s="1"/>
  <c r="AC3" i="102" s="1"/>
  <c r="AZ3" i="102"/>
  <c r="AX5" i="102" s="1"/>
  <c r="S5" i="102" s="1"/>
  <c r="AC5" i="102" s="1"/>
  <c r="AB6" i="102" s="1"/>
  <c r="AX6" i="102"/>
  <c r="S6" i="102" s="1"/>
  <c r="AC6" i="102" s="1"/>
  <c r="AB7" i="102" s="1"/>
  <c r="AX7" i="102"/>
  <c r="S7" i="102" s="1"/>
  <c r="AC7" i="102" s="1"/>
  <c r="AB8" i="102" s="1"/>
  <c r="AX8" i="102"/>
  <c r="S8" i="102" s="1"/>
  <c r="AC8" i="102" s="1"/>
  <c r="AB9" i="102" s="1"/>
  <c r="AX9" i="102"/>
  <c r="S9" i="102" s="1"/>
  <c r="AC9" i="102" s="1"/>
  <c r="AB10" i="102" s="1"/>
  <c r="AX10" i="102"/>
  <c r="S10" i="102" s="1"/>
  <c r="AC10" i="102" s="1"/>
  <c r="AB11" i="102" s="1"/>
  <c r="AX11" i="102"/>
  <c r="S11" i="102" s="1"/>
  <c r="AC11" i="102" s="1"/>
  <c r="AB12" i="102" s="1"/>
  <c r="AX12" i="102"/>
  <c r="S12" i="102" s="1"/>
  <c r="AC12" i="102" s="1"/>
  <c r="AB13" i="102" s="1"/>
  <c r="AX13" i="102"/>
  <c r="S13" i="102" s="1"/>
  <c r="AC13" i="102" s="1"/>
  <c r="AB14" i="102" s="1"/>
  <c r="AX14" i="102"/>
  <c r="S14" i="102" s="1"/>
  <c r="AC14" i="102" s="1"/>
  <c r="AB15" i="102" s="1"/>
  <c r="AX15" i="102"/>
  <c r="S15" i="102" s="1"/>
  <c r="AC15" i="102" s="1"/>
  <c r="AB16" i="102" s="1"/>
  <c r="AX16" i="102"/>
  <c r="S16" i="102" s="1"/>
  <c r="AC16" i="102" s="1"/>
  <c r="AB17" i="102" s="1"/>
  <c r="AX17" i="102"/>
  <c r="S17" i="102" s="1"/>
  <c r="AC17" i="102" s="1"/>
  <c r="AB18" i="102" s="1"/>
  <c r="AX18" i="102"/>
  <c r="S18" i="102" s="1"/>
  <c r="AC18" i="102" s="1"/>
  <c r="AB19" i="102" s="1"/>
  <c r="AX19" i="102"/>
  <c r="S19" i="102" s="1"/>
  <c r="AC19" i="102" s="1"/>
  <c r="AB20" i="102" s="1"/>
  <c r="AX20" i="102"/>
  <c r="S20" i="102" s="1"/>
  <c r="AC20" i="102" s="1"/>
  <c r="AB21" i="102" s="1"/>
  <c r="AX21" i="102"/>
  <c r="S21" i="102" s="1"/>
  <c r="AC21" i="102" s="1"/>
  <c r="AB22" i="102" s="1"/>
  <c r="AX22" i="102"/>
  <c r="S22" i="102" s="1"/>
  <c r="AC22" i="102" s="1"/>
  <c r="AB23" i="102" s="1"/>
  <c r="AX23" i="102"/>
  <c r="S23" i="102" s="1"/>
  <c r="AC23" i="102" s="1"/>
  <c r="AB24" i="102" s="1"/>
  <c r="AX24" i="102"/>
  <c r="S24" i="102" s="1"/>
  <c r="AC24" i="102" s="1"/>
  <c r="AB25" i="102" s="1"/>
  <c r="AX25" i="102"/>
  <c r="S25" i="102" s="1"/>
  <c r="AC25" i="102" s="1"/>
  <c r="AB26" i="102" s="1"/>
  <c r="AX26" i="102"/>
  <c r="S26" i="102" s="1"/>
  <c r="AC26" i="102" s="1"/>
  <c r="AB27" i="102" s="1"/>
  <c r="AX27" i="102"/>
  <c r="S27" i="102" s="1"/>
  <c r="AC27" i="102" s="1"/>
  <c r="AB28" i="102" s="1"/>
  <c r="AX28" i="102"/>
  <c r="S28" i="102" s="1"/>
  <c r="AC28" i="102" s="1"/>
  <c r="AB29" i="102" s="1"/>
  <c r="AX29" i="102"/>
  <c r="S29" i="102" s="1"/>
  <c r="AC29" i="102" s="1"/>
  <c r="AB30" i="102" s="1"/>
  <c r="AX30" i="102"/>
  <c r="S30" i="102" s="1"/>
  <c r="AC30" i="102" s="1"/>
  <c r="AB31" i="102" s="1"/>
  <c r="AX31" i="102"/>
  <c r="S31" i="102" s="1"/>
  <c r="AC31" i="102" s="1"/>
  <c r="AB32" i="102" s="1"/>
  <c r="AX32" i="102"/>
  <c r="S32" i="102" s="1"/>
  <c r="AC32" i="102" s="1"/>
  <c r="AB33" i="102" s="1"/>
  <c r="AX33" i="102"/>
  <c r="S33" i="102" s="1"/>
  <c r="AC33" i="102" s="1"/>
  <c r="AB34" i="102" s="1"/>
  <c r="AX34" i="102"/>
  <c r="S34" i="102" s="1"/>
  <c r="AC34" i="102" s="1"/>
  <c r="AB35" i="102" s="1"/>
  <c r="AX35" i="102"/>
  <c r="S35" i="102" s="1"/>
  <c r="AC35" i="102" s="1"/>
  <c r="AB36" i="102" s="1"/>
  <c r="AX36" i="102"/>
  <c r="S36" i="102" s="1"/>
  <c r="AC36" i="102" s="1"/>
  <c r="AB37" i="102" s="1"/>
  <c r="AX37" i="102"/>
  <c r="S37" i="102" s="1"/>
  <c r="AC37" i="102" s="1"/>
  <c r="AB38" i="102" s="1"/>
  <c r="AX38" i="102"/>
  <c r="S38" i="102" s="1"/>
  <c r="AC38" i="102" s="1"/>
  <c r="AB39" i="102" s="1"/>
  <c r="AX39" i="102"/>
  <c r="S39" i="102" s="1"/>
  <c r="AC39" i="102" s="1"/>
  <c r="AB40" i="102" s="1"/>
  <c r="AX40" i="102"/>
  <c r="S40" i="102" s="1"/>
  <c r="AC40" i="102" s="1"/>
  <c r="AB41" i="102" s="1"/>
  <c r="AX41" i="102"/>
  <c r="S41" i="102" s="1"/>
  <c r="AC41" i="102" s="1"/>
  <c r="AB42" i="102" s="1"/>
  <c r="AX42" i="102"/>
  <c r="S42" i="102" s="1"/>
  <c r="AC42" i="102" s="1"/>
  <c r="AB43" i="102" s="1"/>
  <c r="AX43" i="102"/>
  <c r="S43" i="102" s="1"/>
  <c r="AC43" i="102" s="1"/>
  <c r="AB44" i="102" s="1"/>
  <c r="AX44" i="102"/>
  <c r="S44" i="102" s="1"/>
  <c r="AC44" i="102" s="1"/>
  <c r="AB45" i="102" s="1"/>
  <c r="AX45" i="102"/>
  <c r="S45" i="102" s="1"/>
  <c r="AC45" i="102" s="1"/>
  <c r="AB46" i="102" s="1"/>
  <c r="AX46" i="102"/>
  <c r="S46" i="102" s="1"/>
  <c r="AC46" i="102" s="1"/>
  <c r="AB47" i="102" s="1"/>
  <c r="AX47" i="102"/>
  <c r="S47" i="102" s="1"/>
  <c r="AC47" i="102" s="1"/>
  <c r="AB48" i="102" s="1"/>
  <c r="AX48" i="102"/>
  <c r="S48" i="102" s="1"/>
  <c r="AC48" i="102" s="1"/>
  <c r="AB49" i="102" s="1"/>
  <c r="AX49" i="102"/>
  <c r="S49" i="102" s="1"/>
  <c r="AC49" i="102" s="1"/>
  <c r="AB50" i="102" s="1"/>
  <c r="AX50" i="102"/>
  <c r="S50" i="102" s="1"/>
  <c r="AC50" i="102" s="1"/>
  <c r="AB51" i="102" s="1"/>
  <c r="AX51" i="102"/>
  <c r="S51" i="102" s="1"/>
  <c r="AC51" i="102" s="1"/>
  <c r="AB52" i="102" s="1"/>
  <c r="AX52" i="102"/>
  <c r="S52" i="102" s="1"/>
  <c r="AC52" i="102" s="1"/>
  <c r="AB53" i="102" s="1"/>
  <c r="AX53" i="102"/>
  <c r="S53" i="102" s="1"/>
  <c r="AC53" i="102" s="1"/>
  <c r="AB54" i="102" s="1"/>
  <c r="AX54" i="102"/>
  <c r="S54" i="102" s="1"/>
  <c r="AC54" i="102" s="1"/>
  <c r="AB55" i="102" s="1"/>
  <c r="AX55" i="102"/>
  <c r="S55" i="102" s="1"/>
  <c r="AC55" i="102" s="1"/>
  <c r="AB56" i="102" s="1"/>
  <c r="AX56" i="102"/>
  <c r="S56" i="102" s="1"/>
  <c r="AC56" i="102" s="1"/>
  <c r="AB57" i="102" s="1"/>
  <c r="AX57" i="102"/>
  <c r="S57" i="102" s="1"/>
  <c r="AC57" i="102" s="1"/>
  <c r="AB58" i="102" s="1"/>
  <c r="AX58" i="102"/>
  <c r="S58" i="102" s="1"/>
  <c r="AC58" i="102" s="1"/>
  <c r="AB59" i="102" s="1"/>
  <c r="AX59" i="102"/>
  <c r="S59" i="102" s="1"/>
  <c r="AC59" i="102" s="1"/>
  <c r="AB60" i="102" s="1"/>
  <c r="AX60" i="102"/>
  <c r="S60" i="102" s="1"/>
  <c r="AC60" i="102" s="1"/>
  <c r="AB61" i="102" s="1"/>
  <c r="AX61" i="102"/>
  <c r="S61" i="102" s="1"/>
  <c r="AC61" i="102" s="1"/>
  <c r="AB62" i="102" s="1"/>
  <c r="AX62" i="102"/>
  <c r="S62" i="102" s="1"/>
  <c r="AC62" i="102" s="1"/>
  <c r="AB63" i="102" s="1"/>
  <c r="AX63" i="102"/>
  <c r="S63" i="102" s="1"/>
  <c r="AC63" i="102" s="1"/>
  <c r="AB64" i="102" s="1"/>
  <c r="AX64" i="102"/>
  <c r="S64" i="102" s="1"/>
  <c r="AC64" i="102" s="1"/>
  <c r="AB65" i="102" s="1"/>
  <c r="AX65" i="102"/>
  <c r="S65" i="102" s="1"/>
  <c r="AC65" i="102" s="1"/>
  <c r="AB66" i="102" s="1"/>
  <c r="AX66" i="102"/>
  <c r="S66" i="102" s="1"/>
  <c r="AC66" i="102" s="1"/>
  <c r="AB67" i="102" s="1"/>
  <c r="AX67" i="102"/>
  <c r="S67" i="102" s="1"/>
  <c r="AC67" i="102" s="1"/>
  <c r="AB68" i="102" s="1"/>
  <c r="AX68" i="102"/>
  <c r="S68" i="102" s="1"/>
  <c r="AC68" i="102" s="1"/>
  <c r="AB69" i="102" s="1"/>
  <c r="AX69" i="102"/>
  <c r="S69" i="102" s="1"/>
  <c r="AC69" i="102" s="1"/>
  <c r="AB70" i="102" s="1"/>
  <c r="AX70" i="102"/>
  <c r="S70" i="102" s="1"/>
  <c r="AC70" i="102" s="1"/>
  <c r="AB71" i="102" s="1"/>
  <c r="AX71" i="102"/>
  <c r="S71" i="102" s="1"/>
  <c r="AC71" i="102" s="1"/>
  <c r="AB72" i="102" s="1"/>
  <c r="AX72" i="102"/>
  <c r="S72" i="102" s="1"/>
  <c r="AC72" i="102" s="1"/>
  <c r="AB73" i="102" s="1"/>
  <c r="AX73" i="102"/>
  <c r="S73" i="102" s="1"/>
  <c r="AC73" i="102" s="1"/>
  <c r="AB74" i="102" s="1"/>
  <c r="AX74" i="102"/>
  <c r="S74" i="102" s="1"/>
  <c r="AC74" i="102" s="1"/>
  <c r="AB75" i="102" s="1"/>
  <c r="AX75" i="102"/>
  <c r="S75" i="102" s="1"/>
  <c r="AC75" i="102" s="1"/>
  <c r="AB76" i="102" s="1"/>
  <c r="AX76" i="102"/>
  <c r="S76" i="102" s="1"/>
  <c r="AC76" i="102" s="1"/>
  <c r="AB77" i="102" s="1"/>
  <c r="AX77" i="102"/>
  <c r="S77" i="102" s="1"/>
  <c r="AC77" i="102" s="1"/>
  <c r="AB78" i="102" s="1"/>
  <c r="AX78" i="102"/>
  <c r="S78" i="102" s="1"/>
  <c r="AC78" i="102" s="1"/>
  <c r="AB79" i="102" s="1"/>
  <c r="AX79" i="102"/>
  <c r="S79" i="102" s="1"/>
  <c r="AC79" i="102" s="1"/>
  <c r="AB80" i="102" s="1"/>
  <c r="AX80" i="102"/>
  <c r="S80" i="102" s="1"/>
  <c r="AC80" i="102" s="1"/>
  <c r="AB81" i="102" s="1"/>
  <c r="AX81" i="102"/>
  <c r="S81" i="102" s="1"/>
  <c r="AC81" i="102" s="1"/>
  <c r="AB82" i="102" s="1"/>
  <c r="AX82" i="102"/>
  <c r="S82" i="102" s="1"/>
  <c r="AC82" i="102" s="1"/>
  <c r="AB83" i="102" s="1"/>
  <c r="AX83" i="102"/>
  <c r="S83" i="102" s="1"/>
  <c r="AC83" i="102" s="1"/>
  <c r="AB84" i="102" s="1"/>
  <c r="AX84" i="102"/>
  <c r="S84" i="102" s="1"/>
  <c r="AC84" i="102" s="1"/>
  <c r="AB85" i="102" s="1"/>
  <c r="AX85" i="102"/>
  <c r="S85" i="102" s="1"/>
  <c r="AC85" i="102" s="1"/>
  <c r="AB86" i="102" s="1"/>
  <c r="AX86" i="102"/>
  <c r="S86" i="102" s="1"/>
  <c r="AC86" i="102" s="1"/>
  <c r="AB87" i="102" s="1"/>
  <c r="AX87" i="102"/>
  <c r="S87" i="102" s="1"/>
  <c r="AC87" i="102" s="1"/>
  <c r="AB88" i="102" s="1"/>
  <c r="AX88" i="102"/>
  <c r="S88" i="102" s="1"/>
  <c r="AC88" i="102" s="1"/>
  <c r="AB89" i="102" s="1"/>
  <c r="AX89" i="102"/>
  <c r="S89" i="102" s="1"/>
  <c r="AC89" i="102" s="1"/>
  <c r="AB90" i="102" s="1"/>
  <c r="AX90" i="102"/>
  <c r="S90" i="102" s="1"/>
  <c r="AC90" i="102" s="1"/>
  <c r="AB91" i="102" s="1"/>
  <c r="AX91" i="102"/>
  <c r="S91" i="102" s="1"/>
  <c r="AC91" i="102" s="1"/>
  <c r="AB92" i="102" s="1"/>
  <c r="AX92" i="102"/>
  <c r="S92" i="102" s="1"/>
  <c r="AC92" i="102" s="1"/>
  <c r="AB93" i="102" s="1"/>
  <c r="AX93" i="102"/>
  <c r="S93" i="102" s="1"/>
  <c r="AC93" i="102" s="1"/>
  <c r="AB94" i="102" s="1"/>
  <c r="AX96" i="102"/>
  <c r="S96" i="102" s="1"/>
  <c r="AC96" i="102" s="1"/>
  <c r="AB97" i="102" s="1"/>
  <c r="AX97" i="102"/>
  <c r="S97" i="102" s="1"/>
  <c r="AC97" i="102" s="1"/>
  <c r="AB98" i="102" s="1"/>
  <c r="AX94" i="102"/>
  <c r="S94" i="102" s="1"/>
  <c r="AC94" i="102" s="1"/>
  <c r="AB95" i="102" s="1"/>
  <c r="AX95" i="102"/>
  <c r="S95" i="102" s="1"/>
  <c r="AC95" i="102" s="1"/>
  <c r="AB96" i="102" s="1"/>
  <c r="AS15" i="35"/>
  <c r="AL15" i="35"/>
  <c r="AU15" i="35" s="1"/>
  <c r="AS14" i="35"/>
  <c r="AL14" i="35"/>
  <c r="AU14" i="35" s="1"/>
  <c r="AS6" i="35"/>
  <c r="AL6" i="35"/>
  <c r="AU6" i="35" s="1"/>
  <c r="Z98" i="102"/>
  <c r="AS16" i="35"/>
  <c r="AL16" i="35"/>
  <c r="AU16" i="35" s="1"/>
  <c r="AJ97" i="102" l="1"/>
  <c r="AK97" i="102"/>
  <c r="AT97" i="102" s="1"/>
  <c r="AK89" i="102"/>
  <c r="AT89" i="102" s="1"/>
  <c r="AJ89" i="102"/>
  <c r="AK83" i="102"/>
  <c r="AT83" i="102" s="1"/>
  <c r="AJ83" i="102"/>
  <c r="AK77" i="102"/>
  <c r="AT77" i="102" s="1"/>
  <c r="AJ77" i="102"/>
  <c r="AJ71" i="102"/>
  <c r="AK71" i="102"/>
  <c r="AT71" i="102" s="1"/>
  <c r="AK65" i="102"/>
  <c r="AT65" i="102" s="1"/>
  <c r="AJ65" i="102"/>
  <c r="AJ59" i="102"/>
  <c r="AK59" i="102"/>
  <c r="AT59" i="102" s="1"/>
  <c r="AJ53" i="102"/>
  <c r="AK53" i="102"/>
  <c r="AT53" i="102" s="1"/>
  <c r="AK47" i="102"/>
  <c r="AT47" i="102" s="1"/>
  <c r="AJ47" i="102"/>
  <c r="AJ41" i="102"/>
  <c r="AK41" i="102"/>
  <c r="AT41" i="102" s="1"/>
  <c r="AK35" i="102"/>
  <c r="AT35" i="102" s="1"/>
  <c r="AJ35" i="102"/>
  <c r="AJ29" i="102"/>
  <c r="AK29" i="102"/>
  <c r="AT29" i="102" s="1"/>
  <c r="AK23" i="102"/>
  <c r="AT23" i="102" s="1"/>
  <c r="AJ23" i="102"/>
  <c r="AK17" i="102"/>
  <c r="AT17" i="102" s="1"/>
  <c r="AJ17" i="102"/>
  <c r="AK11" i="102"/>
  <c r="AT11" i="102" s="1"/>
  <c r="AJ11" i="102"/>
  <c r="AB4" i="102"/>
  <c r="AJ3" i="102"/>
  <c r="AK88" i="102"/>
  <c r="AT88" i="102" s="1"/>
  <c r="AJ88" i="102"/>
  <c r="AJ82" i="102"/>
  <c r="AK82" i="102"/>
  <c r="AT82" i="102" s="1"/>
  <c r="AK76" i="102"/>
  <c r="AT76" i="102" s="1"/>
  <c r="AJ76" i="102"/>
  <c r="AJ70" i="102"/>
  <c r="AK70" i="102"/>
  <c r="AT70" i="102" s="1"/>
  <c r="AJ64" i="102"/>
  <c r="AK64" i="102"/>
  <c r="AT64" i="102" s="1"/>
  <c r="AJ58" i="102"/>
  <c r="AK58" i="102"/>
  <c r="AT58" i="102" s="1"/>
  <c r="AJ52" i="102"/>
  <c r="AK52" i="102"/>
  <c r="AT52" i="102" s="1"/>
  <c r="AK46" i="102"/>
  <c r="AT46" i="102" s="1"/>
  <c r="AJ46" i="102"/>
  <c r="AK40" i="102"/>
  <c r="AT40" i="102" s="1"/>
  <c r="AJ40" i="102"/>
  <c r="AJ34" i="102"/>
  <c r="AK34" i="102"/>
  <c r="AT34" i="102" s="1"/>
  <c r="AK28" i="102"/>
  <c r="AT28" i="102" s="1"/>
  <c r="AJ28" i="102"/>
  <c r="AK22" i="102"/>
  <c r="AT22" i="102" s="1"/>
  <c r="AJ22" i="102"/>
  <c r="AJ16" i="102"/>
  <c r="AK16" i="102"/>
  <c r="AT16" i="102" s="1"/>
  <c r="AJ10" i="102"/>
  <c r="AK10" i="102"/>
  <c r="AT10" i="102" s="1"/>
  <c r="AJ5" i="102"/>
  <c r="AK5" i="102"/>
  <c r="AT5" i="102" s="1"/>
  <c r="X98" i="94"/>
  <c r="Y98" i="94"/>
  <c r="Z98" i="94"/>
  <c r="AK90" i="102"/>
  <c r="AT90" i="102" s="1"/>
  <c r="AJ90" i="102"/>
  <c r="AG98" i="102"/>
  <c r="AP98" i="102" s="1"/>
  <c r="AP100" i="102" s="1"/>
  <c r="AF98" i="102"/>
  <c r="AO98" i="102" s="1"/>
  <c r="AO100" i="102" s="1"/>
  <c r="AE98" i="102"/>
  <c r="AC98" i="102"/>
  <c r="AK87" i="102"/>
  <c r="AT87" i="102" s="1"/>
  <c r="AJ87" i="102"/>
  <c r="AJ81" i="102"/>
  <c r="AK81" i="102"/>
  <c r="AT81" i="102" s="1"/>
  <c r="AJ75" i="102"/>
  <c r="AK75" i="102"/>
  <c r="AT75" i="102" s="1"/>
  <c r="AK69" i="102"/>
  <c r="AT69" i="102" s="1"/>
  <c r="AJ69" i="102"/>
  <c r="AJ63" i="102"/>
  <c r="AK63" i="102"/>
  <c r="AT63" i="102" s="1"/>
  <c r="AK57" i="102"/>
  <c r="AT57" i="102" s="1"/>
  <c r="AJ57" i="102"/>
  <c r="AK51" i="102"/>
  <c r="AT51" i="102" s="1"/>
  <c r="AJ51" i="102"/>
  <c r="AJ45" i="102"/>
  <c r="AK45" i="102"/>
  <c r="AT45" i="102" s="1"/>
  <c r="AK39" i="102"/>
  <c r="AT39" i="102" s="1"/>
  <c r="AJ39" i="102"/>
  <c r="AJ33" i="102"/>
  <c r="AK33" i="102"/>
  <c r="AT33" i="102" s="1"/>
  <c r="AJ27" i="102"/>
  <c r="AK27" i="102"/>
  <c r="AT27" i="102" s="1"/>
  <c r="AK21" i="102"/>
  <c r="AT21" i="102" s="1"/>
  <c r="AJ21" i="102"/>
  <c r="AJ15" i="102"/>
  <c r="AK15" i="102"/>
  <c r="AT15" i="102" s="1"/>
  <c r="AJ9" i="102"/>
  <c r="AK9" i="102"/>
  <c r="AT9" i="102" s="1"/>
  <c r="AK98" i="102"/>
  <c r="AT98" i="102" s="1"/>
  <c r="AJ98" i="102"/>
  <c r="AS98" i="102" s="1"/>
  <c r="AJ94" i="102"/>
  <c r="AK94" i="102"/>
  <c r="AT94" i="102" s="1"/>
  <c r="AK93" i="102"/>
  <c r="AT93" i="102" s="1"/>
  <c r="AJ93" i="102"/>
  <c r="AJ96" i="102"/>
  <c r="AK96" i="102"/>
  <c r="AT96" i="102" s="1"/>
  <c r="AJ92" i="102"/>
  <c r="AK92" i="102"/>
  <c r="AT92" i="102" s="1"/>
  <c r="AJ86" i="102"/>
  <c r="AK86" i="102"/>
  <c r="AT86" i="102" s="1"/>
  <c r="AK80" i="102"/>
  <c r="AT80" i="102" s="1"/>
  <c r="AJ80" i="102"/>
  <c r="AJ74" i="102"/>
  <c r="AK74" i="102"/>
  <c r="AT74" i="102" s="1"/>
  <c r="AJ68" i="102"/>
  <c r="AK68" i="102"/>
  <c r="AT68" i="102" s="1"/>
  <c r="AJ62" i="102"/>
  <c r="AK62" i="102"/>
  <c r="AT62" i="102" s="1"/>
  <c r="AK56" i="102"/>
  <c r="AT56" i="102" s="1"/>
  <c r="AJ56" i="102"/>
  <c r="AK50" i="102"/>
  <c r="AT50" i="102" s="1"/>
  <c r="AJ50" i="102"/>
  <c r="AJ44" i="102"/>
  <c r="AK44" i="102"/>
  <c r="AT44" i="102" s="1"/>
  <c r="AJ38" i="102"/>
  <c r="AK38" i="102"/>
  <c r="AT38" i="102" s="1"/>
  <c r="AJ32" i="102"/>
  <c r="AK32" i="102"/>
  <c r="AT32" i="102" s="1"/>
  <c r="AK26" i="102"/>
  <c r="AT26" i="102" s="1"/>
  <c r="AJ26" i="102"/>
  <c r="AJ20" i="102"/>
  <c r="AK20" i="102"/>
  <c r="AT20" i="102" s="1"/>
  <c r="AJ14" i="102"/>
  <c r="AK14" i="102"/>
  <c r="AT14" i="102" s="1"/>
  <c r="AJ8" i="102"/>
  <c r="AK8" i="102"/>
  <c r="AT8" i="102" s="1"/>
  <c r="AI97" i="94"/>
  <c r="AN97" i="94"/>
  <c r="AK95" i="102"/>
  <c r="AT95" i="102" s="1"/>
  <c r="AJ95" i="102"/>
  <c r="AK91" i="102"/>
  <c r="AT91" i="102" s="1"/>
  <c r="AJ91" i="102"/>
  <c r="AK85" i="102"/>
  <c r="AT85" i="102" s="1"/>
  <c r="AJ85" i="102"/>
  <c r="AK79" i="102"/>
  <c r="AT79" i="102" s="1"/>
  <c r="AJ79" i="102"/>
  <c r="AK73" i="102"/>
  <c r="AT73" i="102" s="1"/>
  <c r="AJ73" i="102"/>
  <c r="AK67" i="102"/>
  <c r="AT67" i="102" s="1"/>
  <c r="AJ67" i="102"/>
  <c r="AK61" i="102"/>
  <c r="AT61" i="102" s="1"/>
  <c r="AJ61" i="102"/>
  <c r="AJ55" i="102"/>
  <c r="AK55" i="102"/>
  <c r="AT55" i="102" s="1"/>
  <c r="AK49" i="102"/>
  <c r="AT49" i="102" s="1"/>
  <c r="AJ49" i="102"/>
  <c r="AJ43" i="102"/>
  <c r="AK43" i="102"/>
  <c r="AT43" i="102" s="1"/>
  <c r="AK37" i="102"/>
  <c r="AT37" i="102" s="1"/>
  <c r="AJ37" i="102"/>
  <c r="AK31" i="102"/>
  <c r="AT31" i="102" s="1"/>
  <c r="AJ31" i="102"/>
  <c r="AK25" i="102"/>
  <c r="AT25" i="102" s="1"/>
  <c r="AJ25" i="102"/>
  <c r="AK19" i="102"/>
  <c r="AT19" i="102" s="1"/>
  <c r="AJ19" i="102"/>
  <c r="AJ13" i="102"/>
  <c r="AK13" i="102"/>
  <c r="AT13" i="102" s="1"/>
  <c r="AK7" i="102"/>
  <c r="AT7" i="102" s="1"/>
  <c r="AJ7" i="102"/>
  <c r="AK84" i="102"/>
  <c r="AT84" i="102" s="1"/>
  <c r="AJ84" i="102"/>
  <c r="AJ78" i="102"/>
  <c r="AK78" i="102"/>
  <c r="AT78" i="102" s="1"/>
  <c r="AK72" i="102"/>
  <c r="AT72" i="102" s="1"/>
  <c r="AJ72" i="102"/>
  <c r="AJ66" i="102"/>
  <c r="AK66" i="102"/>
  <c r="AT66" i="102" s="1"/>
  <c r="AJ60" i="102"/>
  <c r="AK60" i="102"/>
  <c r="AT60" i="102" s="1"/>
  <c r="AK54" i="102"/>
  <c r="AT54" i="102" s="1"/>
  <c r="AJ54" i="102"/>
  <c r="AK48" i="102"/>
  <c r="AT48" i="102" s="1"/>
  <c r="AJ48" i="102"/>
  <c r="AK42" i="102"/>
  <c r="AT42" i="102" s="1"/>
  <c r="AJ42" i="102"/>
  <c r="AJ36" i="102"/>
  <c r="AK36" i="102"/>
  <c r="AT36" i="102" s="1"/>
  <c r="AJ30" i="102"/>
  <c r="AK30" i="102"/>
  <c r="AT30" i="102" s="1"/>
  <c r="AK24" i="102"/>
  <c r="AT24" i="102" s="1"/>
  <c r="AJ24" i="102"/>
  <c r="AK18" i="102"/>
  <c r="AT18" i="102" s="1"/>
  <c r="AJ18" i="102"/>
  <c r="AJ12" i="102"/>
  <c r="AK12" i="102"/>
  <c r="AT12" i="102" s="1"/>
  <c r="AK6" i="102"/>
  <c r="AT6" i="102" s="1"/>
  <c r="AJ6" i="102"/>
  <c r="AS4" i="35"/>
  <c r="AS100" i="35" s="1"/>
  <c r="AL4" i="35"/>
  <c r="AU4" i="35" s="1"/>
  <c r="AU100" i="35" s="1"/>
  <c r="C11" i="35" s="1"/>
  <c r="AS60" i="102" l="1"/>
  <c r="AL60" i="102"/>
  <c r="AU60" i="102" s="1"/>
  <c r="AS78" i="102"/>
  <c r="AL78" i="102"/>
  <c r="AU78" i="102" s="1"/>
  <c r="AS13" i="102"/>
  <c r="AL13" i="102"/>
  <c r="AU13" i="102" s="1"/>
  <c r="AR97" i="94"/>
  <c r="AS20" i="102"/>
  <c r="AL20" i="102"/>
  <c r="AU20" i="102" s="1"/>
  <c r="AS38" i="102"/>
  <c r="AL38" i="102"/>
  <c r="AU38" i="102" s="1"/>
  <c r="AS74" i="102"/>
  <c r="AL74" i="102"/>
  <c r="AU74" i="102" s="1"/>
  <c r="AS92" i="102"/>
  <c r="AL92" i="102"/>
  <c r="AU92" i="102" s="1"/>
  <c r="AS94" i="102"/>
  <c r="AL94" i="102"/>
  <c r="AU94" i="102" s="1"/>
  <c r="AS15" i="102"/>
  <c r="AL15" i="102"/>
  <c r="AU15" i="102" s="1"/>
  <c r="AS33" i="102"/>
  <c r="AL33" i="102"/>
  <c r="AU33" i="102" s="1"/>
  <c r="AS28" i="102"/>
  <c r="AL28" i="102"/>
  <c r="AU28" i="102" s="1"/>
  <c r="AS46" i="102"/>
  <c r="AL46" i="102"/>
  <c r="AU46" i="102" s="1"/>
  <c r="AS11" i="102"/>
  <c r="AL11" i="102"/>
  <c r="AU11" i="102" s="1"/>
  <c r="AS47" i="102"/>
  <c r="AL47" i="102"/>
  <c r="AU47" i="102" s="1"/>
  <c r="AS65" i="102"/>
  <c r="AL65" i="102"/>
  <c r="AU65" i="102" s="1"/>
  <c r="AS83" i="102"/>
  <c r="AL83" i="102"/>
  <c r="AU83" i="102" s="1"/>
  <c r="AS48" i="102"/>
  <c r="AL48" i="102"/>
  <c r="AU48" i="102" s="1"/>
  <c r="AS84" i="102"/>
  <c r="AL84" i="102"/>
  <c r="AU84" i="102" s="1"/>
  <c r="AS19" i="102"/>
  <c r="AL19" i="102"/>
  <c r="AU19" i="102" s="1"/>
  <c r="AS37" i="102"/>
  <c r="AL37" i="102"/>
  <c r="AU37" i="102" s="1"/>
  <c r="AS73" i="102"/>
  <c r="AL73" i="102"/>
  <c r="AU73" i="102" s="1"/>
  <c r="AS91" i="102"/>
  <c r="AL91" i="102"/>
  <c r="AU91" i="102" s="1"/>
  <c r="AS26" i="102"/>
  <c r="AL26" i="102"/>
  <c r="AU26" i="102" s="1"/>
  <c r="AS80" i="102"/>
  <c r="AL80" i="102"/>
  <c r="AU80" i="102" s="1"/>
  <c r="AS21" i="102"/>
  <c r="AL21" i="102"/>
  <c r="AU21" i="102" s="1"/>
  <c r="AS39" i="102"/>
  <c r="AL39" i="102"/>
  <c r="AU39" i="102" s="1"/>
  <c r="AS57" i="102"/>
  <c r="AL57" i="102"/>
  <c r="AU57" i="102" s="1"/>
  <c r="AC98" i="94"/>
  <c r="AG98" i="94"/>
  <c r="AP98" i="94" s="1"/>
  <c r="AP100" i="94" s="1"/>
  <c r="AF98" i="94"/>
  <c r="AO98" i="94" s="1"/>
  <c r="AO100" i="94" s="1"/>
  <c r="AE98" i="94"/>
  <c r="AS10" i="102"/>
  <c r="AL10" i="102"/>
  <c r="AU10" i="102" s="1"/>
  <c r="AS64" i="102"/>
  <c r="AL64" i="102"/>
  <c r="AU64" i="102" s="1"/>
  <c r="AS82" i="102"/>
  <c r="AL82" i="102"/>
  <c r="AU82" i="102" s="1"/>
  <c r="AS29" i="102"/>
  <c r="AL29" i="102"/>
  <c r="AU29" i="102" s="1"/>
  <c r="AS30" i="102"/>
  <c r="AL30" i="102"/>
  <c r="AU30" i="102" s="1"/>
  <c r="AS55" i="102"/>
  <c r="AL55" i="102"/>
  <c r="AU55" i="102" s="1"/>
  <c r="AS8" i="102"/>
  <c r="AL8" i="102"/>
  <c r="AU8" i="102" s="1"/>
  <c r="AS44" i="102"/>
  <c r="AL44" i="102"/>
  <c r="AU44" i="102" s="1"/>
  <c r="AS62" i="102"/>
  <c r="AL62" i="102"/>
  <c r="AU62" i="102" s="1"/>
  <c r="AS96" i="102"/>
  <c r="AL96" i="102"/>
  <c r="AU96" i="102" s="1"/>
  <c r="AS75" i="102"/>
  <c r="AL75" i="102"/>
  <c r="AU75" i="102" s="1"/>
  <c r="AI98" i="102"/>
  <c r="AN98" i="102"/>
  <c r="AN100" i="102" s="1"/>
  <c r="AS88" i="102"/>
  <c r="AL88" i="102"/>
  <c r="AU88" i="102" s="1"/>
  <c r="AS17" i="102"/>
  <c r="AL17" i="102"/>
  <c r="AU17" i="102" s="1"/>
  <c r="AS35" i="102"/>
  <c r="AL35" i="102"/>
  <c r="AU35" i="102" s="1"/>
  <c r="AS89" i="102"/>
  <c r="AL89" i="102"/>
  <c r="AU89" i="102" s="1"/>
  <c r="AS12" i="102"/>
  <c r="AL12" i="102"/>
  <c r="AU12" i="102" s="1"/>
  <c r="AS54" i="102"/>
  <c r="AL54" i="102"/>
  <c r="AU54" i="102" s="1"/>
  <c r="AS95" i="102"/>
  <c r="AL95" i="102"/>
  <c r="AU95" i="102" s="1"/>
  <c r="AH98" i="94"/>
  <c r="AQ98" i="94" s="1"/>
  <c r="AQ100" i="94" s="1"/>
  <c r="AZ3" i="94"/>
  <c r="AX11" i="94" s="1"/>
  <c r="S11" i="94" s="1"/>
  <c r="AC11" i="94" s="1"/>
  <c r="AB12" i="94" s="1"/>
  <c r="AX8" i="94"/>
  <c r="S8" i="94" s="1"/>
  <c r="AC8" i="94" s="1"/>
  <c r="AB9" i="94" s="1"/>
  <c r="AX9" i="94"/>
  <c r="S9" i="94" s="1"/>
  <c r="AC9" i="94" s="1"/>
  <c r="AB10" i="94" s="1"/>
  <c r="AX10" i="94"/>
  <c r="S10" i="94" s="1"/>
  <c r="AC10" i="94" s="1"/>
  <c r="AB11" i="94" s="1"/>
  <c r="AX14" i="94"/>
  <c r="S14" i="94" s="1"/>
  <c r="AC14" i="94" s="1"/>
  <c r="AB15" i="94" s="1"/>
  <c r="AX15" i="94"/>
  <c r="S15" i="94" s="1"/>
  <c r="AC15" i="94" s="1"/>
  <c r="AB16" i="94" s="1"/>
  <c r="AX16" i="94"/>
  <c r="S16" i="94" s="1"/>
  <c r="AC16" i="94" s="1"/>
  <c r="AB17" i="94" s="1"/>
  <c r="AX17" i="94"/>
  <c r="S17" i="94" s="1"/>
  <c r="AC17" i="94" s="1"/>
  <c r="AB18" i="94" s="1"/>
  <c r="AX20" i="94"/>
  <c r="S20" i="94" s="1"/>
  <c r="AC20" i="94" s="1"/>
  <c r="AB21" i="94" s="1"/>
  <c r="AX21" i="94"/>
  <c r="S21" i="94" s="1"/>
  <c r="AC21" i="94" s="1"/>
  <c r="AB22" i="94" s="1"/>
  <c r="AX22" i="94"/>
  <c r="S22" i="94" s="1"/>
  <c r="AC22" i="94" s="1"/>
  <c r="AB23" i="94" s="1"/>
  <c r="AX23" i="94"/>
  <c r="S23" i="94" s="1"/>
  <c r="AC23" i="94" s="1"/>
  <c r="AB24" i="94" s="1"/>
  <c r="AX24" i="94"/>
  <c r="S24" i="94" s="1"/>
  <c r="AC24" i="94" s="1"/>
  <c r="AB25" i="94" s="1"/>
  <c r="AX25" i="94"/>
  <c r="S25" i="94" s="1"/>
  <c r="AC25" i="94" s="1"/>
  <c r="AB26" i="94" s="1"/>
  <c r="AX26" i="94"/>
  <c r="S26" i="94" s="1"/>
  <c r="AC26" i="94" s="1"/>
  <c r="AB27" i="94" s="1"/>
  <c r="AX27" i="94"/>
  <c r="S27" i="94" s="1"/>
  <c r="AC27" i="94" s="1"/>
  <c r="AB28" i="94" s="1"/>
  <c r="AX28" i="94"/>
  <c r="S28" i="94" s="1"/>
  <c r="AC28" i="94" s="1"/>
  <c r="AB29" i="94" s="1"/>
  <c r="AX29" i="94"/>
  <c r="S29" i="94" s="1"/>
  <c r="AC29" i="94" s="1"/>
  <c r="AB30" i="94" s="1"/>
  <c r="AX30" i="94"/>
  <c r="S30" i="94" s="1"/>
  <c r="AC30" i="94" s="1"/>
  <c r="AB31" i="94" s="1"/>
  <c r="AX31" i="94"/>
  <c r="S31" i="94" s="1"/>
  <c r="AC31" i="94" s="1"/>
  <c r="AB32" i="94" s="1"/>
  <c r="AX32" i="94"/>
  <c r="S32" i="94" s="1"/>
  <c r="AC32" i="94" s="1"/>
  <c r="AB33" i="94" s="1"/>
  <c r="AX33" i="94"/>
  <c r="S33" i="94" s="1"/>
  <c r="AC33" i="94" s="1"/>
  <c r="AB34" i="94" s="1"/>
  <c r="AX34" i="94"/>
  <c r="S34" i="94" s="1"/>
  <c r="AC34" i="94" s="1"/>
  <c r="AB35" i="94" s="1"/>
  <c r="AX35" i="94"/>
  <c r="S35" i="94" s="1"/>
  <c r="AC35" i="94" s="1"/>
  <c r="AB36" i="94" s="1"/>
  <c r="AX36" i="94"/>
  <c r="S36" i="94" s="1"/>
  <c r="AC36" i="94" s="1"/>
  <c r="AB37" i="94" s="1"/>
  <c r="AX37" i="94"/>
  <c r="S37" i="94" s="1"/>
  <c r="AC37" i="94" s="1"/>
  <c r="AB38" i="94" s="1"/>
  <c r="AX38" i="94"/>
  <c r="S38" i="94" s="1"/>
  <c r="AC38" i="94" s="1"/>
  <c r="AB39" i="94" s="1"/>
  <c r="AX39" i="94"/>
  <c r="S39" i="94" s="1"/>
  <c r="AC39" i="94" s="1"/>
  <c r="AB40" i="94" s="1"/>
  <c r="AX40" i="94"/>
  <c r="S40" i="94" s="1"/>
  <c r="AC40" i="94" s="1"/>
  <c r="AB41" i="94" s="1"/>
  <c r="AX41" i="94"/>
  <c r="S41" i="94" s="1"/>
  <c r="AC41" i="94" s="1"/>
  <c r="AB42" i="94" s="1"/>
  <c r="AX42" i="94"/>
  <c r="S42" i="94" s="1"/>
  <c r="AC42" i="94" s="1"/>
  <c r="AB43" i="94" s="1"/>
  <c r="AX43" i="94"/>
  <c r="S43" i="94" s="1"/>
  <c r="AC43" i="94" s="1"/>
  <c r="AB44" i="94" s="1"/>
  <c r="AX44" i="94"/>
  <c r="S44" i="94" s="1"/>
  <c r="AC44" i="94" s="1"/>
  <c r="AB45" i="94" s="1"/>
  <c r="AX45" i="94"/>
  <c r="S45" i="94" s="1"/>
  <c r="AC45" i="94" s="1"/>
  <c r="AB46" i="94" s="1"/>
  <c r="AX46" i="94"/>
  <c r="S46" i="94" s="1"/>
  <c r="AC46" i="94" s="1"/>
  <c r="AB47" i="94" s="1"/>
  <c r="AX47" i="94"/>
  <c r="S47" i="94" s="1"/>
  <c r="AC47" i="94" s="1"/>
  <c r="AB48" i="94" s="1"/>
  <c r="AX48" i="94"/>
  <c r="S48" i="94" s="1"/>
  <c r="AC48" i="94" s="1"/>
  <c r="AB49" i="94" s="1"/>
  <c r="AX49" i="94"/>
  <c r="S49" i="94" s="1"/>
  <c r="AC49" i="94" s="1"/>
  <c r="AB50" i="94" s="1"/>
  <c r="AX50" i="94"/>
  <c r="S50" i="94" s="1"/>
  <c r="AC50" i="94" s="1"/>
  <c r="AB51" i="94" s="1"/>
  <c r="AX51" i="94"/>
  <c r="S51" i="94" s="1"/>
  <c r="AC51" i="94" s="1"/>
  <c r="AB52" i="94" s="1"/>
  <c r="AX52" i="94"/>
  <c r="S52" i="94" s="1"/>
  <c r="AC52" i="94" s="1"/>
  <c r="AB53" i="94" s="1"/>
  <c r="AX53" i="94"/>
  <c r="S53" i="94" s="1"/>
  <c r="AC53" i="94" s="1"/>
  <c r="AB54" i="94" s="1"/>
  <c r="AX54" i="94"/>
  <c r="S54" i="94" s="1"/>
  <c r="AC54" i="94" s="1"/>
  <c r="AB55" i="94" s="1"/>
  <c r="AX55" i="94"/>
  <c r="S55" i="94" s="1"/>
  <c r="AC55" i="94" s="1"/>
  <c r="AB56" i="94" s="1"/>
  <c r="AX56" i="94"/>
  <c r="S56" i="94" s="1"/>
  <c r="AC56" i="94" s="1"/>
  <c r="AB57" i="94" s="1"/>
  <c r="AX57" i="94"/>
  <c r="S57" i="94" s="1"/>
  <c r="AC57" i="94" s="1"/>
  <c r="AB58" i="94" s="1"/>
  <c r="AX58" i="94"/>
  <c r="S58" i="94" s="1"/>
  <c r="AC58" i="94" s="1"/>
  <c r="AB59" i="94" s="1"/>
  <c r="AX59" i="94"/>
  <c r="S59" i="94" s="1"/>
  <c r="AC59" i="94" s="1"/>
  <c r="AB60" i="94" s="1"/>
  <c r="AX60" i="94"/>
  <c r="S60" i="94" s="1"/>
  <c r="AC60" i="94" s="1"/>
  <c r="AB61" i="94" s="1"/>
  <c r="AX61" i="94"/>
  <c r="S61" i="94" s="1"/>
  <c r="AC61" i="94" s="1"/>
  <c r="AB62" i="94" s="1"/>
  <c r="AX62" i="94"/>
  <c r="S62" i="94" s="1"/>
  <c r="AC62" i="94" s="1"/>
  <c r="AB63" i="94" s="1"/>
  <c r="AX63" i="94"/>
  <c r="S63" i="94" s="1"/>
  <c r="AC63" i="94" s="1"/>
  <c r="AB64" i="94" s="1"/>
  <c r="AX64" i="94"/>
  <c r="S64" i="94" s="1"/>
  <c r="AC64" i="94" s="1"/>
  <c r="AB65" i="94" s="1"/>
  <c r="AX65" i="94"/>
  <c r="S65" i="94" s="1"/>
  <c r="AC65" i="94" s="1"/>
  <c r="AB66" i="94" s="1"/>
  <c r="AX66" i="94"/>
  <c r="S66" i="94" s="1"/>
  <c r="AC66" i="94" s="1"/>
  <c r="AB67" i="94" s="1"/>
  <c r="AX67" i="94"/>
  <c r="S67" i="94" s="1"/>
  <c r="AC67" i="94" s="1"/>
  <c r="AB68" i="94" s="1"/>
  <c r="AX68" i="94"/>
  <c r="S68" i="94" s="1"/>
  <c r="AC68" i="94" s="1"/>
  <c r="AB69" i="94" s="1"/>
  <c r="AX69" i="94"/>
  <c r="S69" i="94" s="1"/>
  <c r="AC69" i="94" s="1"/>
  <c r="AB70" i="94" s="1"/>
  <c r="AX70" i="94"/>
  <c r="S70" i="94" s="1"/>
  <c r="AC70" i="94" s="1"/>
  <c r="AB71" i="94" s="1"/>
  <c r="AX71" i="94"/>
  <c r="S71" i="94" s="1"/>
  <c r="AC71" i="94" s="1"/>
  <c r="AB72" i="94" s="1"/>
  <c r="AX72" i="94"/>
  <c r="S72" i="94" s="1"/>
  <c r="AC72" i="94" s="1"/>
  <c r="AB73" i="94" s="1"/>
  <c r="AX73" i="94"/>
  <c r="S73" i="94" s="1"/>
  <c r="AC73" i="94" s="1"/>
  <c r="AB74" i="94" s="1"/>
  <c r="AX74" i="94"/>
  <c r="S74" i="94" s="1"/>
  <c r="AC74" i="94" s="1"/>
  <c r="AB75" i="94" s="1"/>
  <c r="AX75" i="94"/>
  <c r="S75" i="94" s="1"/>
  <c r="AC75" i="94" s="1"/>
  <c r="AB76" i="94" s="1"/>
  <c r="AX76" i="94"/>
  <c r="S76" i="94" s="1"/>
  <c r="AC76" i="94" s="1"/>
  <c r="AB77" i="94" s="1"/>
  <c r="AX77" i="94"/>
  <c r="S77" i="94" s="1"/>
  <c r="AC77" i="94" s="1"/>
  <c r="AB78" i="94" s="1"/>
  <c r="AX78" i="94"/>
  <c r="S78" i="94" s="1"/>
  <c r="AC78" i="94" s="1"/>
  <c r="AB79" i="94" s="1"/>
  <c r="AX79" i="94"/>
  <c r="S79" i="94" s="1"/>
  <c r="AC79" i="94" s="1"/>
  <c r="AB80" i="94" s="1"/>
  <c r="AX80" i="94"/>
  <c r="S80" i="94" s="1"/>
  <c r="AC80" i="94" s="1"/>
  <c r="AB81" i="94" s="1"/>
  <c r="AX81" i="94"/>
  <c r="S81" i="94" s="1"/>
  <c r="AC81" i="94" s="1"/>
  <c r="AB82" i="94" s="1"/>
  <c r="AX82" i="94"/>
  <c r="S82" i="94" s="1"/>
  <c r="AC82" i="94" s="1"/>
  <c r="AB83" i="94" s="1"/>
  <c r="AX83" i="94"/>
  <c r="S83" i="94" s="1"/>
  <c r="AC83" i="94" s="1"/>
  <c r="AB84" i="94" s="1"/>
  <c r="AX84" i="94"/>
  <c r="S84" i="94" s="1"/>
  <c r="AC84" i="94" s="1"/>
  <c r="AB85" i="94" s="1"/>
  <c r="AX85" i="94"/>
  <c r="S85" i="94" s="1"/>
  <c r="AC85" i="94" s="1"/>
  <c r="AB86" i="94" s="1"/>
  <c r="AX86" i="94"/>
  <c r="S86" i="94" s="1"/>
  <c r="AC86" i="94" s="1"/>
  <c r="AB87" i="94" s="1"/>
  <c r="AX87" i="94"/>
  <c r="S87" i="94" s="1"/>
  <c r="AC87" i="94" s="1"/>
  <c r="AB88" i="94" s="1"/>
  <c r="AX88" i="94"/>
  <c r="S88" i="94" s="1"/>
  <c r="AC88" i="94" s="1"/>
  <c r="AB89" i="94" s="1"/>
  <c r="AX89" i="94"/>
  <c r="S89" i="94" s="1"/>
  <c r="AC89" i="94" s="1"/>
  <c r="AB90" i="94" s="1"/>
  <c r="AX90" i="94"/>
  <c r="S90" i="94" s="1"/>
  <c r="AC90" i="94" s="1"/>
  <c r="AB91" i="94" s="1"/>
  <c r="AX91" i="94"/>
  <c r="S91" i="94" s="1"/>
  <c r="AC91" i="94" s="1"/>
  <c r="AB92" i="94" s="1"/>
  <c r="AX92" i="94"/>
  <c r="S92" i="94" s="1"/>
  <c r="AC92" i="94" s="1"/>
  <c r="AB93" i="94" s="1"/>
  <c r="AX95" i="94"/>
  <c r="S95" i="94" s="1"/>
  <c r="AC95" i="94" s="1"/>
  <c r="AB96" i="94" s="1"/>
  <c r="AX96" i="94"/>
  <c r="S96" i="94" s="1"/>
  <c r="AC96" i="94" s="1"/>
  <c r="AB97" i="94" s="1"/>
  <c r="AX94" i="94"/>
  <c r="S94" i="94" s="1"/>
  <c r="AC94" i="94" s="1"/>
  <c r="AB95" i="94" s="1"/>
  <c r="AX93" i="94"/>
  <c r="S93" i="94" s="1"/>
  <c r="AC93" i="94" s="1"/>
  <c r="AB94" i="94" s="1"/>
  <c r="AX97" i="94"/>
  <c r="S97" i="94" s="1"/>
  <c r="AC97" i="94" s="1"/>
  <c r="AB98" i="94" s="1"/>
  <c r="AS16" i="102"/>
  <c r="AL16" i="102"/>
  <c r="AU16" i="102" s="1"/>
  <c r="AS34" i="102"/>
  <c r="AL34" i="102"/>
  <c r="AU34" i="102" s="1"/>
  <c r="AS52" i="102"/>
  <c r="AL52" i="102"/>
  <c r="AU52" i="102" s="1"/>
  <c r="AS70" i="102"/>
  <c r="AL70" i="102"/>
  <c r="AU70" i="102" s="1"/>
  <c r="AS53" i="102"/>
  <c r="AL53" i="102"/>
  <c r="AU53" i="102" s="1"/>
  <c r="AS71" i="102"/>
  <c r="AL71" i="102"/>
  <c r="AU71" i="102" s="1"/>
  <c r="AS66" i="102"/>
  <c r="AL66" i="102"/>
  <c r="AU66" i="102" s="1"/>
  <c r="AS7" i="102"/>
  <c r="AL7" i="102"/>
  <c r="AU7" i="102" s="1"/>
  <c r="AS79" i="102"/>
  <c r="AL79" i="102"/>
  <c r="AU79" i="102" s="1"/>
  <c r="AL50" i="102"/>
  <c r="AU50" i="102" s="1"/>
  <c r="AS50" i="102"/>
  <c r="AS36" i="102"/>
  <c r="AL36" i="102"/>
  <c r="AU36" i="102" s="1"/>
  <c r="AS43" i="102"/>
  <c r="AL43" i="102"/>
  <c r="AU43" i="102" s="1"/>
  <c r="AS14" i="102"/>
  <c r="AL14" i="102"/>
  <c r="AU14" i="102" s="1"/>
  <c r="AS32" i="102"/>
  <c r="AL32" i="102"/>
  <c r="AU32" i="102" s="1"/>
  <c r="AS68" i="102"/>
  <c r="AL68" i="102"/>
  <c r="AU68" i="102" s="1"/>
  <c r="AS86" i="102"/>
  <c r="AL86" i="102"/>
  <c r="AU86" i="102" s="1"/>
  <c r="AS9" i="102"/>
  <c r="AL9" i="102"/>
  <c r="AU9" i="102" s="1"/>
  <c r="AS27" i="102"/>
  <c r="AL27" i="102"/>
  <c r="AU27" i="102" s="1"/>
  <c r="AS45" i="102"/>
  <c r="AL45" i="102"/>
  <c r="AU45" i="102" s="1"/>
  <c r="AS63" i="102"/>
  <c r="AL63" i="102"/>
  <c r="AU63" i="102" s="1"/>
  <c r="AS81" i="102"/>
  <c r="AL81" i="102"/>
  <c r="AU81" i="102" s="1"/>
  <c r="AS22" i="102"/>
  <c r="AL22" i="102"/>
  <c r="AU22" i="102" s="1"/>
  <c r="AS40" i="102"/>
  <c r="AL40" i="102"/>
  <c r="AU40" i="102" s="1"/>
  <c r="AS76" i="102"/>
  <c r="AL76" i="102"/>
  <c r="AU76" i="102" s="1"/>
  <c r="AS3" i="102"/>
  <c r="AL3" i="102"/>
  <c r="AU3" i="102" s="1"/>
  <c r="AS23" i="102"/>
  <c r="AL23" i="102"/>
  <c r="AU23" i="102" s="1"/>
  <c r="AS77" i="102"/>
  <c r="AL77" i="102"/>
  <c r="AU77" i="102" s="1"/>
  <c r="AS18" i="102"/>
  <c r="AL18" i="102"/>
  <c r="AU18" i="102" s="1"/>
  <c r="AS72" i="102"/>
  <c r="AL72" i="102"/>
  <c r="AU72" i="102" s="1"/>
  <c r="AS25" i="102"/>
  <c r="AL25" i="102"/>
  <c r="AU25" i="102" s="1"/>
  <c r="AS61" i="102"/>
  <c r="AL61" i="102"/>
  <c r="AU61" i="102" s="1"/>
  <c r="AS93" i="102"/>
  <c r="AL93" i="102"/>
  <c r="AU93" i="102" s="1"/>
  <c r="AS6" i="102"/>
  <c r="AL6" i="102"/>
  <c r="AU6" i="102" s="1"/>
  <c r="AS24" i="102"/>
  <c r="AL24" i="102"/>
  <c r="AU24" i="102" s="1"/>
  <c r="AS42" i="102"/>
  <c r="AL42" i="102"/>
  <c r="AU42" i="102" s="1"/>
  <c r="AS31" i="102"/>
  <c r="AL31" i="102"/>
  <c r="AU31" i="102" s="1"/>
  <c r="AS49" i="102"/>
  <c r="AL49" i="102"/>
  <c r="AU49" i="102" s="1"/>
  <c r="AS67" i="102"/>
  <c r="AL67" i="102"/>
  <c r="AU67" i="102" s="1"/>
  <c r="AL85" i="102"/>
  <c r="AU85" i="102" s="1"/>
  <c r="AS85" i="102"/>
  <c r="AS56" i="102"/>
  <c r="AL56" i="102"/>
  <c r="AU56" i="102" s="1"/>
  <c r="AS51" i="102"/>
  <c r="AL51" i="102"/>
  <c r="AU51" i="102" s="1"/>
  <c r="AL69" i="102"/>
  <c r="AU69" i="102" s="1"/>
  <c r="AS69" i="102"/>
  <c r="AS87" i="102"/>
  <c r="AL87" i="102"/>
  <c r="AU87" i="102" s="1"/>
  <c r="AS90" i="102"/>
  <c r="AL90" i="102"/>
  <c r="AU90" i="102" s="1"/>
  <c r="AS5" i="102"/>
  <c r="AL5" i="102"/>
  <c r="AU5" i="102" s="1"/>
  <c r="AS58" i="102"/>
  <c r="AL58" i="102"/>
  <c r="AU58" i="102" s="1"/>
  <c r="AJ4" i="102"/>
  <c r="AK4" i="102"/>
  <c r="AT4" i="102" s="1"/>
  <c r="AT100" i="102" s="1"/>
  <c r="AS41" i="102"/>
  <c r="AL41" i="102"/>
  <c r="AU41" i="102" s="1"/>
  <c r="AS59" i="102"/>
  <c r="AL59" i="102"/>
  <c r="AU59" i="102" s="1"/>
  <c r="AS97" i="102"/>
  <c r="AL97" i="102"/>
  <c r="AU97" i="102" s="1"/>
  <c r="AJ95" i="94" l="1"/>
  <c r="AK95" i="94"/>
  <c r="AT95" i="94" s="1"/>
  <c r="AK90" i="94"/>
  <c r="AT90" i="94" s="1"/>
  <c r="AJ90" i="94"/>
  <c r="AK84" i="94"/>
  <c r="AT84" i="94" s="1"/>
  <c r="AJ84" i="94"/>
  <c r="AK78" i="94"/>
  <c r="AT78" i="94" s="1"/>
  <c r="AJ78" i="94"/>
  <c r="AJ72" i="94"/>
  <c r="AK72" i="94"/>
  <c r="AT72" i="94" s="1"/>
  <c r="AJ66" i="94"/>
  <c r="AK66" i="94"/>
  <c r="AT66" i="94" s="1"/>
  <c r="AK60" i="94"/>
  <c r="AT60" i="94" s="1"/>
  <c r="AJ60" i="94"/>
  <c r="AJ54" i="94"/>
  <c r="AK54" i="94"/>
  <c r="AT54" i="94" s="1"/>
  <c r="AJ48" i="94"/>
  <c r="AK48" i="94"/>
  <c r="AT48" i="94" s="1"/>
  <c r="AJ42" i="94"/>
  <c r="AK42" i="94"/>
  <c r="AT42" i="94" s="1"/>
  <c r="AJ36" i="94"/>
  <c r="AK36" i="94"/>
  <c r="AT36" i="94" s="1"/>
  <c r="AK30" i="94"/>
  <c r="AT30" i="94" s="1"/>
  <c r="AJ30" i="94"/>
  <c r="AK24" i="94"/>
  <c r="AT24" i="94" s="1"/>
  <c r="AJ24" i="94"/>
  <c r="AK18" i="94"/>
  <c r="AT18" i="94" s="1"/>
  <c r="AK11" i="94"/>
  <c r="AT11" i="94" s="1"/>
  <c r="AJ11" i="94"/>
  <c r="AX4" i="94"/>
  <c r="S4" i="94" s="1"/>
  <c r="AC4" i="94" s="1"/>
  <c r="AB5" i="94" s="1"/>
  <c r="AI98" i="94"/>
  <c r="AN98" i="94"/>
  <c r="AN100" i="94" s="1"/>
  <c r="AS4" i="102"/>
  <c r="AS100" i="102" s="1"/>
  <c r="AL4" i="102"/>
  <c r="AU4" i="102" s="1"/>
  <c r="AU100" i="102" s="1"/>
  <c r="C11" i="102" s="1"/>
  <c r="F46" i="57" s="1"/>
  <c r="AK97" i="94"/>
  <c r="AT97" i="94" s="1"/>
  <c r="AJ97" i="94"/>
  <c r="AK89" i="94"/>
  <c r="AT89" i="94" s="1"/>
  <c r="AJ89" i="94"/>
  <c r="AJ83" i="94"/>
  <c r="AK83" i="94"/>
  <c r="AT83" i="94" s="1"/>
  <c r="AK77" i="94"/>
  <c r="AT77" i="94" s="1"/>
  <c r="AJ77" i="94"/>
  <c r="AJ71" i="94"/>
  <c r="AK71" i="94"/>
  <c r="AT71" i="94" s="1"/>
  <c r="AJ65" i="94"/>
  <c r="AK65" i="94"/>
  <c r="AT65" i="94" s="1"/>
  <c r="AK59" i="94"/>
  <c r="AT59" i="94" s="1"/>
  <c r="AJ59" i="94"/>
  <c r="AK53" i="94"/>
  <c r="AT53" i="94" s="1"/>
  <c r="AJ53" i="94"/>
  <c r="AK47" i="94"/>
  <c r="AT47" i="94" s="1"/>
  <c r="AJ47" i="94"/>
  <c r="AK41" i="94"/>
  <c r="AT41" i="94" s="1"/>
  <c r="AJ41" i="94"/>
  <c r="AJ35" i="94"/>
  <c r="AK35" i="94"/>
  <c r="AT35" i="94" s="1"/>
  <c r="AK29" i="94"/>
  <c r="AT29" i="94" s="1"/>
  <c r="AJ29" i="94"/>
  <c r="AK23" i="94"/>
  <c r="AT23" i="94" s="1"/>
  <c r="AJ23" i="94"/>
  <c r="AK17" i="94"/>
  <c r="AT17" i="94" s="1"/>
  <c r="AJ17" i="94"/>
  <c r="AJ10" i="94"/>
  <c r="AK10" i="94"/>
  <c r="AT10" i="94" s="1"/>
  <c r="AX5" i="94"/>
  <c r="S5" i="94" s="1"/>
  <c r="AC5" i="94" s="1"/>
  <c r="AB6" i="94" s="1"/>
  <c r="AR98" i="102"/>
  <c r="AR100" i="102" s="1"/>
  <c r="AL98" i="102"/>
  <c r="AU98" i="102" s="1"/>
  <c r="AK96" i="94"/>
  <c r="AT96" i="94" s="1"/>
  <c r="AJ96" i="94"/>
  <c r="AJ88" i="94"/>
  <c r="AK88" i="94"/>
  <c r="AT88" i="94" s="1"/>
  <c r="AK82" i="94"/>
  <c r="AT82" i="94" s="1"/>
  <c r="AJ82" i="94"/>
  <c r="AK76" i="94"/>
  <c r="AT76" i="94" s="1"/>
  <c r="AJ76" i="94"/>
  <c r="AK70" i="94"/>
  <c r="AT70" i="94" s="1"/>
  <c r="AJ70" i="94"/>
  <c r="AJ64" i="94"/>
  <c r="AK64" i="94"/>
  <c r="AT64" i="94" s="1"/>
  <c r="AJ58" i="94"/>
  <c r="AK58" i="94"/>
  <c r="AT58" i="94" s="1"/>
  <c r="AJ52" i="94"/>
  <c r="AK52" i="94"/>
  <c r="AT52" i="94" s="1"/>
  <c r="AJ46" i="94"/>
  <c r="AK46" i="94"/>
  <c r="AT46" i="94" s="1"/>
  <c r="AK40" i="94"/>
  <c r="AT40" i="94" s="1"/>
  <c r="AJ40" i="94"/>
  <c r="AJ34" i="94"/>
  <c r="AK34" i="94"/>
  <c r="AT34" i="94" s="1"/>
  <c r="AK28" i="94"/>
  <c r="AT28" i="94" s="1"/>
  <c r="AJ28" i="94"/>
  <c r="AK22" i="94"/>
  <c r="AT22" i="94" s="1"/>
  <c r="AJ22" i="94"/>
  <c r="AK16" i="94"/>
  <c r="AT16" i="94" s="1"/>
  <c r="AJ16" i="94"/>
  <c r="AK9" i="94"/>
  <c r="AT9" i="94" s="1"/>
  <c r="AJ9" i="94"/>
  <c r="AK12" i="94"/>
  <c r="AT12" i="94" s="1"/>
  <c r="AK81" i="94"/>
  <c r="AT81" i="94" s="1"/>
  <c r="AJ81" i="94"/>
  <c r="AK75" i="94"/>
  <c r="AT75" i="94" s="1"/>
  <c r="AJ75" i="94"/>
  <c r="AK69" i="94"/>
  <c r="AT69" i="94" s="1"/>
  <c r="AJ69" i="94"/>
  <c r="AJ63" i="94"/>
  <c r="AK63" i="94"/>
  <c r="AT63" i="94" s="1"/>
  <c r="AK57" i="94"/>
  <c r="AT57" i="94" s="1"/>
  <c r="AJ57" i="94"/>
  <c r="AK51" i="94"/>
  <c r="AT51" i="94" s="1"/>
  <c r="AJ51" i="94"/>
  <c r="AK45" i="94"/>
  <c r="AT45" i="94" s="1"/>
  <c r="AJ45" i="94"/>
  <c r="AK39" i="94"/>
  <c r="AT39" i="94" s="1"/>
  <c r="AJ39" i="94"/>
  <c r="AJ33" i="94"/>
  <c r="AK33" i="94"/>
  <c r="AT33" i="94" s="1"/>
  <c r="AJ27" i="94"/>
  <c r="AK27" i="94"/>
  <c r="AT27" i="94" s="1"/>
  <c r="AJ21" i="94"/>
  <c r="AK21" i="94"/>
  <c r="AT21" i="94" s="1"/>
  <c r="AJ15" i="94"/>
  <c r="AK15" i="94"/>
  <c r="AT15" i="94" s="1"/>
  <c r="AX7" i="94"/>
  <c r="S7" i="94" s="1"/>
  <c r="AC7" i="94" s="1"/>
  <c r="AB8" i="94" s="1"/>
  <c r="AK93" i="94"/>
  <c r="AT93" i="94" s="1"/>
  <c r="AJ93" i="94"/>
  <c r="AJ98" i="94"/>
  <c r="AS98" i="94" s="1"/>
  <c r="AK98" i="94"/>
  <c r="AT98" i="94" s="1"/>
  <c r="AK92" i="94"/>
  <c r="AT92" i="94" s="1"/>
  <c r="AJ92" i="94"/>
  <c r="AJ86" i="94"/>
  <c r="AK86" i="94"/>
  <c r="AT86" i="94" s="1"/>
  <c r="AJ80" i="94"/>
  <c r="AK80" i="94"/>
  <c r="AT80" i="94" s="1"/>
  <c r="AJ74" i="94"/>
  <c r="AK74" i="94"/>
  <c r="AT74" i="94" s="1"/>
  <c r="AJ68" i="94"/>
  <c r="AK68" i="94"/>
  <c r="AT68" i="94" s="1"/>
  <c r="AJ62" i="94"/>
  <c r="AK62" i="94"/>
  <c r="AT62" i="94" s="1"/>
  <c r="AJ56" i="94"/>
  <c r="AK56" i="94"/>
  <c r="AT56" i="94" s="1"/>
  <c r="AK50" i="94"/>
  <c r="AT50" i="94" s="1"/>
  <c r="AJ50" i="94"/>
  <c r="AJ44" i="94"/>
  <c r="AK44" i="94"/>
  <c r="AT44" i="94" s="1"/>
  <c r="AJ38" i="94"/>
  <c r="AK38" i="94"/>
  <c r="AT38" i="94" s="1"/>
  <c r="AJ32" i="94"/>
  <c r="AK32" i="94"/>
  <c r="AT32" i="94" s="1"/>
  <c r="AJ26" i="94"/>
  <c r="AK26" i="94"/>
  <c r="AT26" i="94" s="1"/>
  <c r="AX19" i="94"/>
  <c r="S19" i="94" s="1"/>
  <c r="AC19" i="94" s="1"/>
  <c r="AB20" i="94" s="1"/>
  <c r="AX13" i="94"/>
  <c r="S13" i="94" s="1"/>
  <c r="AC13" i="94" s="1"/>
  <c r="AB14" i="94" s="1"/>
  <c r="AX6" i="94"/>
  <c r="S6" i="94" s="1"/>
  <c r="AC6" i="94" s="1"/>
  <c r="AB7" i="94" s="1"/>
  <c r="AK87" i="94"/>
  <c r="AT87" i="94" s="1"/>
  <c r="AJ87" i="94"/>
  <c r="AK94" i="94"/>
  <c r="AT94" i="94" s="1"/>
  <c r="AJ94" i="94"/>
  <c r="AK91" i="94"/>
  <c r="AT91" i="94" s="1"/>
  <c r="AJ91" i="94"/>
  <c r="AK85" i="94"/>
  <c r="AT85" i="94" s="1"/>
  <c r="AJ85" i="94"/>
  <c r="AK79" i="94"/>
  <c r="AT79" i="94" s="1"/>
  <c r="AJ79" i="94"/>
  <c r="AJ73" i="94"/>
  <c r="AK73" i="94"/>
  <c r="AT73" i="94" s="1"/>
  <c r="AJ67" i="94"/>
  <c r="AK67" i="94"/>
  <c r="AT67" i="94" s="1"/>
  <c r="AK61" i="94"/>
  <c r="AT61" i="94" s="1"/>
  <c r="AJ61" i="94"/>
  <c r="AK55" i="94"/>
  <c r="AT55" i="94" s="1"/>
  <c r="AJ55" i="94"/>
  <c r="AJ49" i="94"/>
  <c r="AK49" i="94"/>
  <c r="AT49" i="94" s="1"/>
  <c r="AK43" i="94"/>
  <c r="AT43" i="94" s="1"/>
  <c r="AJ43" i="94"/>
  <c r="AJ37" i="94"/>
  <c r="AK37" i="94"/>
  <c r="AT37" i="94" s="1"/>
  <c r="AJ31" i="94"/>
  <c r="AK31" i="94"/>
  <c r="AT31" i="94" s="1"/>
  <c r="AK25" i="94"/>
  <c r="AT25" i="94" s="1"/>
  <c r="AJ25" i="94"/>
  <c r="AX18" i="94"/>
  <c r="S18" i="94" s="1"/>
  <c r="AC18" i="94" s="1"/>
  <c r="AB19" i="94" s="1"/>
  <c r="AX12" i="94"/>
  <c r="S12" i="94" s="1"/>
  <c r="AC12" i="94" s="1"/>
  <c r="AB13" i="94" s="1"/>
  <c r="AX3" i="94"/>
  <c r="S3" i="94" s="1"/>
  <c r="AC3" i="94" s="1"/>
  <c r="AK7" i="94" l="1"/>
  <c r="AT7" i="94" s="1"/>
  <c r="AJ7" i="94"/>
  <c r="AS68" i="94"/>
  <c r="AL68" i="94"/>
  <c r="AU68" i="94" s="1"/>
  <c r="AS86" i="94"/>
  <c r="AL86" i="94"/>
  <c r="AU86" i="94" s="1"/>
  <c r="AS45" i="94"/>
  <c r="AL45" i="94"/>
  <c r="AU45" i="94" s="1"/>
  <c r="AS81" i="94"/>
  <c r="AL81" i="94"/>
  <c r="AU81" i="94" s="1"/>
  <c r="AS16" i="94"/>
  <c r="AL16" i="94"/>
  <c r="AU16" i="94" s="1"/>
  <c r="AS70" i="94"/>
  <c r="AL70" i="94"/>
  <c r="AU70" i="94" s="1"/>
  <c r="AJ6" i="94"/>
  <c r="AK6" i="94"/>
  <c r="AT6" i="94" s="1"/>
  <c r="AS11" i="94"/>
  <c r="AL11" i="94"/>
  <c r="AU11" i="94" s="1"/>
  <c r="AS30" i="94"/>
  <c r="AL30" i="94"/>
  <c r="AU30" i="94" s="1"/>
  <c r="AS84" i="94"/>
  <c r="AL84" i="94"/>
  <c r="AU84" i="94" s="1"/>
  <c r="AJ8" i="94"/>
  <c r="AK8" i="94"/>
  <c r="AT8" i="94" s="1"/>
  <c r="AS27" i="94"/>
  <c r="AL27" i="94"/>
  <c r="AU27" i="94" s="1"/>
  <c r="AS63" i="94"/>
  <c r="AL63" i="94"/>
  <c r="AU63" i="94" s="1"/>
  <c r="AS34" i="94"/>
  <c r="AL34" i="94"/>
  <c r="AU34" i="94" s="1"/>
  <c r="AS52" i="94"/>
  <c r="AL52" i="94"/>
  <c r="AU52" i="94" s="1"/>
  <c r="AS88" i="94"/>
  <c r="AL88" i="94"/>
  <c r="AU88" i="94" s="1"/>
  <c r="AS29" i="94"/>
  <c r="AL29" i="94"/>
  <c r="AU29" i="94" s="1"/>
  <c r="AS47" i="94"/>
  <c r="AL47" i="94"/>
  <c r="AU47" i="94" s="1"/>
  <c r="AS48" i="94"/>
  <c r="AL48" i="94"/>
  <c r="AU48" i="94" s="1"/>
  <c r="AS66" i="94"/>
  <c r="AL66" i="94"/>
  <c r="AU66" i="94" s="1"/>
  <c r="AK13" i="94"/>
  <c r="AT13" i="94" s="1"/>
  <c r="AJ13" i="94"/>
  <c r="AS37" i="94"/>
  <c r="AL37" i="94"/>
  <c r="AU37" i="94" s="1"/>
  <c r="AS73" i="94"/>
  <c r="AL73" i="94"/>
  <c r="AU73" i="94" s="1"/>
  <c r="AJ20" i="94"/>
  <c r="AK20" i="94"/>
  <c r="AT20" i="94" s="1"/>
  <c r="AS38" i="94"/>
  <c r="AL38" i="94"/>
  <c r="AU38" i="94" s="1"/>
  <c r="AS56" i="94"/>
  <c r="AL56" i="94"/>
  <c r="AU56" i="94" s="1"/>
  <c r="AS74" i="94"/>
  <c r="AL74" i="94"/>
  <c r="AU74" i="94" s="1"/>
  <c r="AS51" i="94"/>
  <c r="AL51" i="94"/>
  <c r="AU51" i="94" s="1"/>
  <c r="AS69" i="94"/>
  <c r="AL69" i="94"/>
  <c r="AU69" i="94" s="1"/>
  <c r="AJ12" i="94"/>
  <c r="AS22" i="94"/>
  <c r="AL22" i="94"/>
  <c r="AU22" i="94" s="1"/>
  <c r="AS40" i="94"/>
  <c r="AL40" i="94"/>
  <c r="AU40" i="94" s="1"/>
  <c r="AS76" i="94"/>
  <c r="AL76" i="94"/>
  <c r="AU76" i="94" s="1"/>
  <c r="AS96" i="94"/>
  <c r="AL96" i="94"/>
  <c r="AU96" i="94" s="1"/>
  <c r="AS10" i="94"/>
  <c r="AL10" i="94"/>
  <c r="AU10" i="94" s="1"/>
  <c r="AS65" i="94"/>
  <c r="AL65" i="94"/>
  <c r="AU65" i="94" s="1"/>
  <c r="AS83" i="94"/>
  <c r="AL83" i="94"/>
  <c r="AU83" i="94" s="1"/>
  <c r="AS90" i="94"/>
  <c r="AL90" i="94"/>
  <c r="AU90" i="94" s="1"/>
  <c r="AS55" i="94"/>
  <c r="AL55" i="94"/>
  <c r="AU55" i="94" s="1"/>
  <c r="AS91" i="94"/>
  <c r="AL91" i="94"/>
  <c r="AU91" i="94" s="1"/>
  <c r="AS32" i="94"/>
  <c r="AL32" i="94"/>
  <c r="AU32" i="94" s="1"/>
  <c r="AS43" i="94"/>
  <c r="AL43" i="94"/>
  <c r="AU43" i="94" s="1"/>
  <c r="AS33" i="94"/>
  <c r="AL33" i="94"/>
  <c r="AU33" i="94" s="1"/>
  <c r="AS17" i="94"/>
  <c r="AL17" i="94"/>
  <c r="AU17" i="94" s="1"/>
  <c r="AS53" i="94"/>
  <c r="AL53" i="94"/>
  <c r="AU53" i="94" s="1"/>
  <c r="AS89" i="94"/>
  <c r="AL89" i="94"/>
  <c r="AU89" i="94" s="1"/>
  <c r="AJ18" i="94"/>
  <c r="AS36" i="94"/>
  <c r="AL36" i="94"/>
  <c r="AU36" i="94" s="1"/>
  <c r="AS54" i="94"/>
  <c r="AL54" i="94"/>
  <c r="AU54" i="94" s="1"/>
  <c r="AS72" i="94"/>
  <c r="AL72" i="94"/>
  <c r="AU72" i="94" s="1"/>
  <c r="AK19" i="94"/>
  <c r="AT19" i="94" s="1"/>
  <c r="AJ19" i="94"/>
  <c r="AS92" i="94"/>
  <c r="AL92" i="94"/>
  <c r="AU92" i="94" s="1"/>
  <c r="AS61" i="94"/>
  <c r="AL61" i="94"/>
  <c r="AU61" i="94" s="1"/>
  <c r="AS79" i="94"/>
  <c r="AL79" i="94"/>
  <c r="AU79" i="94" s="1"/>
  <c r="AS94" i="94"/>
  <c r="AL94" i="94"/>
  <c r="AU94" i="94" s="1"/>
  <c r="AS15" i="94"/>
  <c r="AL15" i="94"/>
  <c r="AU15" i="94" s="1"/>
  <c r="AS58" i="94"/>
  <c r="AL58" i="94"/>
  <c r="AU58" i="94" s="1"/>
  <c r="AS85" i="94"/>
  <c r="AL85" i="94"/>
  <c r="AU85" i="94" s="1"/>
  <c r="AS87" i="94"/>
  <c r="AL87" i="94"/>
  <c r="AU87" i="94" s="1"/>
  <c r="AS26" i="94"/>
  <c r="AL26" i="94"/>
  <c r="AU26" i="94" s="1"/>
  <c r="AS44" i="94"/>
  <c r="AL44" i="94"/>
  <c r="AU44" i="94" s="1"/>
  <c r="AS62" i="94"/>
  <c r="AL62" i="94"/>
  <c r="AU62" i="94" s="1"/>
  <c r="AS80" i="94"/>
  <c r="AL80" i="94"/>
  <c r="AU80" i="94" s="1"/>
  <c r="AS39" i="94"/>
  <c r="AL39" i="94"/>
  <c r="AU39" i="94" s="1"/>
  <c r="AS57" i="94"/>
  <c r="AL57" i="94"/>
  <c r="AU57" i="94" s="1"/>
  <c r="AS75" i="94"/>
  <c r="AL75" i="94"/>
  <c r="AU75" i="94" s="1"/>
  <c r="AS9" i="94"/>
  <c r="AL9" i="94"/>
  <c r="AU9" i="94" s="1"/>
  <c r="AS28" i="94"/>
  <c r="AL28" i="94"/>
  <c r="AU28" i="94" s="1"/>
  <c r="AS82" i="94"/>
  <c r="AL82" i="94"/>
  <c r="AU82" i="94" s="1"/>
  <c r="AS35" i="94"/>
  <c r="AL35" i="94"/>
  <c r="AU35" i="94" s="1"/>
  <c r="AS71" i="94"/>
  <c r="AL71" i="94"/>
  <c r="AU71" i="94" s="1"/>
  <c r="AR98" i="94"/>
  <c r="AR100" i="94" s="1"/>
  <c r="AL98" i="94"/>
  <c r="AU98" i="94" s="1"/>
  <c r="AS24" i="94"/>
  <c r="AL24" i="94"/>
  <c r="AU24" i="94" s="1"/>
  <c r="AS60" i="94"/>
  <c r="AL60" i="94"/>
  <c r="AU60" i="94" s="1"/>
  <c r="AS78" i="94"/>
  <c r="AL78" i="94"/>
  <c r="AU78" i="94" s="1"/>
  <c r="AK14" i="94"/>
  <c r="AT14" i="94" s="1"/>
  <c r="AJ14" i="94"/>
  <c r="AS25" i="94"/>
  <c r="AL25" i="94"/>
  <c r="AU25" i="94" s="1"/>
  <c r="AJ3" i="94"/>
  <c r="AB4" i="94"/>
  <c r="AS31" i="94"/>
  <c r="AL31" i="94"/>
  <c r="AU31" i="94" s="1"/>
  <c r="AS49" i="94"/>
  <c r="AL49" i="94"/>
  <c r="AU49" i="94" s="1"/>
  <c r="AS67" i="94"/>
  <c r="AL67" i="94"/>
  <c r="AU67" i="94" s="1"/>
  <c r="AS50" i="94"/>
  <c r="AL50" i="94"/>
  <c r="AU50" i="94" s="1"/>
  <c r="AS93" i="94"/>
  <c r="AL93" i="94"/>
  <c r="AU93" i="94" s="1"/>
  <c r="AS21" i="94"/>
  <c r="AL21" i="94"/>
  <c r="AU21" i="94" s="1"/>
  <c r="AS46" i="94"/>
  <c r="AL46" i="94"/>
  <c r="AU46" i="94" s="1"/>
  <c r="AS64" i="94"/>
  <c r="AL64" i="94"/>
  <c r="AU64" i="94" s="1"/>
  <c r="AS23" i="94"/>
  <c r="AL23" i="94"/>
  <c r="AU23" i="94" s="1"/>
  <c r="AS41" i="94"/>
  <c r="AL41" i="94"/>
  <c r="AU41" i="94" s="1"/>
  <c r="AS59" i="94"/>
  <c r="AL59" i="94"/>
  <c r="AU59" i="94" s="1"/>
  <c r="AS77" i="94"/>
  <c r="AL77" i="94"/>
  <c r="AU77" i="94" s="1"/>
  <c r="AS97" i="94"/>
  <c r="AL97" i="94"/>
  <c r="AU97" i="94" s="1"/>
  <c r="AK5" i="94"/>
  <c r="AT5" i="94" s="1"/>
  <c r="AJ5" i="94"/>
  <c r="AS42" i="94"/>
  <c r="AL42" i="94"/>
  <c r="AU42" i="94" s="1"/>
  <c r="AS95" i="94"/>
  <c r="AL95" i="94"/>
  <c r="AU95" i="94" s="1"/>
  <c r="AK4" i="94" l="1"/>
  <c r="AT4" i="94" s="1"/>
  <c r="AT100" i="94" s="1"/>
  <c r="AJ4" i="94"/>
  <c r="AS19" i="94"/>
  <c r="AL19" i="94"/>
  <c r="AU19" i="94" s="1"/>
  <c r="AS3" i="94"/>
  <c r="AL3" i="94"/>
  <c r="AU3" i="94" s="1"/>
  <c r="AS8" i="94"/>
  <c r="AL8" i="94"/>
  <c r="AU8" i="94" s="1"/>
  <c r="AS5" i="94"/>
  <c r="AL5" i="94"/>
  <c r="AU5" i="94" s="1"/>
  <c r="AS18" i="94"/>
  <c r="AL18" i="94"/>
  <c r="AU18" i="94" s="1"/>
  <c r="AS6" i="94"/>
  <c r="AL6" i="94"/>
  <c r="AU6" i="94" s="1"/>
  <c r="AS13" i="94"/>
  <c r="AL13" i="94"/>
  <c r="AU13" i="94" s="1"/>
  <c r="AS7" i="94"/>
  <c r="AL7" i="94"/>
  <c r="AU7" i="94" s="1"/>
  <c r="AS14" i="94"/>
  <c r="AL14" i="94"/>
  <c r="AU14" i="94" s="1"/>
  <c r="AS12" i="94"/>
  <c r="AL12" i="94"/>
  <c r="AU12" i="94" s="1"/>
  <c r="AS20" i="94"/>
  <c r="AL20" i="94"/>
  <c r="AU20" i="94" s="1"/>
  <c r="AS4" i="94" l="1"/>
  <c r="AS100" i="94" s="1"/>
  <c r="AL4" i="94"/>
  <c r="AU4" i="94" s="1"/>
  <c r="AU100" i="94" s="1"/>
  <c r="C11" i="94" s="1"/>
  <c r="F38" i="57" s="1"/>
</calcChain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<sst xmlns="http://schemas.openxmlformats.org/spreadsheetml/2006/main" count="5587" uniqueCount="60">
  <si>
    <t>Age 26</t>
  </si>
  <si>
    <t>Without decrements</t>
  </si>
  <si>
    <t>Decrement Info</t>
  </si>
  <si>
    <t>Decremented Reserves and Capital</t>
  </si>
  <si>
    <t>DISCOUNTED</t>
  </si>
  <si>
    <t>Year</t>
  </si>
  <si>
    <t>overnight</t>
  </si>
  <si>
    <t>1-yr</t>
  </si>
  <si>
    <t>i* (discount rate)</t>
  </si>
  <si>
    <t>1+i*</t>
  </si>
  <si>
    <t>v</t>
  </si>
  <si>
    <t>v^k</t>
  </si>
  <si>
    <t>Mortality</t>
  </si>
  <si>
    <t>Premiums</t>
  </si>
  <si>
    <t>Commission</t>
  </si>
  <si>
    <t>Expenses</t>
  </si>
  <si>
    <t>Death Benefit</t>
  </si>
  <si>
    <t>Reserve</t>
  </si>
  <si>
    <t>Mortality Rate</t>
  </si>
  <si>
    <t>Lapse Rate</t>
  </si>
  <si>
    <t>In Force (sop)</t>
  </si>
  <si>
    <t>Deaths</t>
  </si>
  <si>
    <t>Lapses</t>
  </si>
  <si>
    <t>In Force (eop)</t>
  </si>
  <si>
    <t>Reserve (sop)</t>
  </si>
  <si>
    <t>Reserve (eop)</t>
  </si>
  <si>
    <t>Premium
(sop)</t>
  </si>
  <si>
    <t>Commission
(sop)</t>
  </si>
  <si>
    <t>Expenses
(eop)</t>
  </si>
  <si>
    <t>Claims
(eop)</t>
  </si>
  <si>
    <t>Cash Flow</t>
  </si>
  <si>
    <t>Reserve Increase</t>
  </si>
  <si>
    <t>Interest</t>
  </si>
  <si>
    <t>Profit</t>
  </si>
  <si>
    <t>Reserves Release</t>
  </si>
  <si>
    <t>Net premium</t>
  </si>
  <si>
    <t>Premium</t>
  </si>
  <si>
    <t>1st</t>
  </si>
  <si>
    <t>2+</t>
  </si>
  <si>
    <t>Discount loading</t>
  </si>
  <si>
    <t>Premium Loading</t>
  </si>
  <si>
    <t>Age 35</t>
  </si>
  <si>
    <t>1+i</t>
  </si>
  <si>
    <t>Age 45</t>
  </si>
  <si>
    <t>Age 55</t>
  </si>
  <si>
    <t>Decremented Reserves</t>
  </si>
  <si>
    <t>rest</t>
  </si>
  <si>
    <t>Net Premium</t>
  </si>
  <si>
    <t>Type</t>
  </si>
  <si>
    <t>Age</t>
  </si>
  <si>
    <t>Loading</t>
  </si>
  <si>
    <t>Intervention</t>
  </si>
  <si>
    <t>T20</t>
  </si>
  <si>
    <t>SPWL</t>
  </si>
  <si>
    <t>Inflation</t>
  </si>
  <si>
    <t>Government of Lumaria Overnight Rate</t>
  </si>
  <si>
    <t>1-yr Risk Free Annual Spot Rate</t>
  </si>
  <si>
    <t>10-yr Risk Free Annual Spot Rate</t>
  </si>
  <si>
    <t xml:space="preserve">Predictions for Overnight and One Year after 2023 are made using ARIMA </t>
  </si>
  <si>
    <t>Reduction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</si>
</sst>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&quot;$&quot;#,##0_);[Red]\(&quot;$&quot;#,##0\)"/>
    <numFmt numFmtId="165" formatCode="&quot;$&quot;#,##0"/>
  </numFmts>
  <fonts count="9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theme="1"/>
      <name val="Calibri"/>
      <family val="2"/>
    </font>
    <font>
      <b/>
      <sz val="11"/>
      <color rgb="FFFFFFFF"/>
      <name val="Calibri"/>
      <family val="2"/>
    </font>
    <font>
      <sz val="10"/>
      <color theme="1"/>
      <name val="Calibri"/>
      <family val="2"/>
    </font>
    <font>
      <b/>
      <sz val="14"/>
      <color rgb="FF024D7C"/>
      <name val="Calibri"/>
      <family val="2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rgb="FF000000"/>
      <name val="Aptos Narrow"/>
      <family val="2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024D7C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FF00"/>
        <bgColor rgb="FF000000"/>
      </patternFill>
    </fill>
  </fills>
  <borders count="13">
    <border>
      <left/>
      <right/>
      <top/>
      <bottom/>
      <diagonal/>
    </border>
    <border>
      <left style="thin">
        <color rgb="FF000000"/>
      </left>
      <right style="thin">
        <color rgb="FFCCCCCC"/>
      </right>
      <top style="thin">
        <color rgb="FF000000"/>
      </top>
      <bottom style="thin">
        <color rgb="FFCCCCCC"/>
      </bottom>
      <diagonal/>
    </border>
    <border>
      <left style="thin">
        <color rgb="FFCCCCCC"/>
      </left>
      <right style="thin">
        <color rgb="FFCCCCCC"/>
      </right>
      <top style="thin">
        <color rgb="FF000000"/>
      </top>
      <bottom style="thin">
        <color rgb="FFCCCCCC"/>
      </bottom>
      <diagonal/>
    </border>
    <border>
      <left style="thin">
        <color rgb="FFCCCCCC"/>
      </left>
      <right style="thin">
        <color rgb="FF000000"/>
      </right>
      <top style="thin">
        <color rgb="FF000000"/>
      </top>
      <bottom style="thin">
        <color rgb="FFCCCCCC"/>
      </bottom>
      <diagonal/>
    </border>
    <border>
      <left style="thin">
        <color rgb="FF000000"/>
      </left>
      <right style="thin">
        <color rgb="FFCCCCCC"/>
      </right>
      <top style="thin">
        <color rgb="FFCCCCCC"/>
      </top>
      <bottom style="thin">
        <color rgb="FFCCCCCC"/>
      </bottom>
      <diagonal/>
    </border>
    <border>
      <left style="thin">
        <color rgb="FFCCCCCC"/>
      </left>
      <right style="thin">
        <color rgb="FFCCCCCC"/>
      </right>
      <top style="thin">
        <color rgb="FFCCCCCC"/>
      </top>
      <bottom style="thin">
        <color rgb="FFCCCCCC"/>
      </bottom>
      <diagonal/>
    </border>
    <border>
      <left style="thin">
        <color rgb="FFCCCCCC"/>
      </left>
      <right style="thin">
        <color rgb="FF000000"/>
      </right>
      <top style="thin">
        <color rgb="FFCCCCCC"/>
      </top>
      <bottom style="thin">
        <color rgb="FFCCCCCC"/>
      </bottom>
      <diagonal/>
    </border>
    <border>
      <left style="thin">
        <color rgb="FF000000"/>
      </left>
      <right style="thin">
        <color rgb="FFCCCCCC"/>
      </right>
      <top style="thin">
        <color rgb="FFCCCCCC"/>
      </top>
      <bottom style="thin">
        <color rgb="FF000000"/>
      </bottom>
      <diagonal/>
    </border>
    <border>
      <left style="thin">
        <color rgb="FFCCCCCC"/>
      </left>
      <right style="thin">
        <color rgb="FF000000"/>
      </right>
      <top style="thin">
        <color rgb="FFCCCCCC"/>
      </top>
      <bottom style="thin">
        <color rgb="FF000000"/>
      </bottom>
      <diagonal/>
    </border>
    <border>
      <left/>
      <right style="thin">
        <color rgb="FFCCCCCC"/>
      </right>
      <top style="thin">
        <color rgb="FFCCCCCC"/>
      </top>
      <bottom style="thin">
        <color rgb="FFCCCCCC"/>
      </bottom>
      <diagonal/>
    </border>
    <border>
      <left/>
      <right style="thin">
        <color rgb="FFCCCCCC"/>
      </right>
      <top style="thin">
        <color rgb="FFCCCCCC"/>
      </top>
      <bottom style="thin">
        <color rgb="FF000000"/>
      </bottom>
      <diagonal/>
    </border>
    <border>
      <left style="thin">
        <color rgb="FF000000"/>
      </left>
      <right style="thin">
        <color rgb="FFCCCCCC"/>
      </right>
      <top style="thin">
        <color rgb="FFCCCCCC"/>
      </top>
      <bottom/>
      <diagonal/>
    </border>
    <border>
      <left style="thin">
        <color rgb="FFCCCCCC"/>
      </left>
      <right style="thin">
        <color rgb="FFCCCCCC"/>
      </right>
      <top style="thin">
        <color rgb="FFCCCCCC"/>
      </top>
      <bottom/>
      <diagonal/>
    </border>
  </borders>
  <cellStyleXfs count="1">
    <xf numFmtId="0" fontId="0" fillId="0" borderId="0"/>
  </cellStyleXfs>
  <cellXfs count="35">
    <xf numFmtId="0" fontId="0" fillId="0" borderId="0" xfId="0"/>
    <xf numFmtId="10" fontId="0" fillId="0" borderId="0" xfId="0" applyNumberFormat="1"/>
    <xf numFmtId="0" fontId="0" fillId="2" borderId="0" xfId="0" applyFill="1"/>
    <xf numFmtId="164" fontId="0" fillId="0" borderId="0" xfId="0" applyNumberFormat="1"/>
    <xf numFmtId="0" fontId="0" fillId="0" borderId="0" xfId="0" applyAlignment="1">
      <alignment wrapText="1"/>
    </xf>
    <xf numFmtId="0" fontId="1" fillId="0" borderId="0" xfId="0" applyFont="1"/>
    <xf numFmtId="165" fontId="0" fillId="0" borderId="0" xfId="0" applyNumberFormat="1"/>
    <xf numFmtId="165" fontId="0" fillId="2" borderId="0" xfId="0" applyNumberFormat="1" applyFill="1"/>
    <xf numFmtId="0" fontId="2" fillId="0" borderId="0" xfId="0" applyFont="1" applyAlignment="1">
      <alignment readingOrder="1"/>
    </xf>
    <xf numFmtId="0" fontId="3" fillId="3" borderId="1" xfId="0" applyFont="1" applyFill="1" applyBorder="1" applyAlignment="1">
      <alignment readingOrder="1"/>
    </xf>
    <xf numFmtId="0" fontId="3" fillId="3" borderId="2" xfId="0" applyFont="1" applyFill="1" applyBorder="1" applyAlignment="1">
      <alignment readingOrder="1"/>
    </xf>
    <xf numFmtId="0" fontId="3" fillId="3" borderId="2" xfId="0" applyFont="1" applyFill="1" applyBorder="1" applyAlignment="1">
      <alignment wrapText="1" readingOrder="1"/>
    </xf>
    <xf numFmtId="0" fontId="3" fillId="3" borderId="3" xfId="0" applyFont="1" applyFill="1" applyBorder="1" applyAlignment="1">
      <alignment wrapText="1" readingOrder="1"/>
    </xf>
    <xf numFmtId="0" fontId="4" fillId="0" borderId="4" xfId="0" applyFont="1" applyBorder="1" applyAlignment="1">
      <alignment readingOrder="1"/>
    </xf>
    <xf numFmtId="10" fontId="2" fillId="0" borderId="5" xfId="0" applyNumberFormat="1" applyFont="1" applyBorder="1" applyAlignment="1">
      <alignment readingOrder="1"/>
    </xf>
    <xf numFmtId="10" fontId="2" fillId="0" borderId="6" xfId="0" applyNumberFormat="1" applyFont="1" applyBorder="1" applyAlignment="1">
      <alignment readingOrder="1"/>
    </xf>
    <xf numFmtId="0" fontId="4" fillId="0" borderId="7" xfId="0" applyFont="1" applyBorder="1" applyAlignment="1">
      <alignment readingOrder="1"/>
    </xf>
    <xf numFmtId="10" fontId="2" fillId="0" borderId="8" xfId="0" applyNumberFormat="1" applyFont="1" applyBorder="1" applyAlignment="1">
      <alignment readingOrder="1"/>
    </xf>
    <xf numFmtId="0" fontId="3" fillId="3" borderId="3" xfId="0" applyFont="1" applyFill="1" applyBorder="1" applyAlignment="1">
      <alignment readingOrder="1"/>
    </xf>
    <xf numFmtId="0" fontId="4" fillId="0" borderId="0" xfId="0" applyFont="1" applyAlignment="1">
      <alignment readingOrder="1"/>
    </xf>
    <xf numFmtId="10" fontId="2" fillId="0" borderId="9" xfId="0" applyNumberFormat="1" applyFont="1" applyBorder="1" applyAlignment="1">
      <alignment readingOrder="1"/>
    </xf>
    <xf numFmtId="10" fontId="2" fillId="0" borderId="10" xfId="0" applyNumberFormat="1" applyFont="1" applyBorder="1" applyAlignment="1">
      <alignment readingOrder="1"/>
    </xf>
    <xf numFmtId="0" fontId="4" fillId="0" borderId="11" xfId="0" applyFont="1" applyBorder="1" applyAlignment="1">
      <alignment readingOrder="1"/>
    </xf>
    <xf numFmtId="0" fontId="6" fillId="0" borderId="0" xfId="0" applyFont="1"/>
    <xf numFmtId="165" fontId="0" fillId="4" borderId="0" xfId="0" applyNumberFormat="1" applyFill="1"/>
    <xf numFmtId="2" fontId="0" fillId="4" borderId="0" xfId="0" applyNumberFormat="1" applyFill="1"/>
    <xf numFmtId="10" fontId="2" fillId="0" borderId="12" xfId="0" applyNumberFormat="1" applyFont="1" applyBorder="1" applyAlignment="1">
      <alignment readingOrder="1"/>
    </xf>
    <xf numFmtId="0" fontId="7" fillId="5" borderId="0" xfId="0" applyFont="1" applyFill="1"/>
    <xf numFmtId="11" fontId="0" fillId="0" borderId="0" xfId="0" applyNumberFormat="1"/>
    <xf numFmtId="2" fontId="0" fillId="0" borderId="0" xfId="0" applyNumberFormat="1"/>
    <xf numFmtId="2" fontId="0" fillId="0" borderId="0" xfId="0" quotePrefix="1" applyNumberFormat="1"/>
    <xf numFmtId="0" fontId="5" fillId="0" borderId="0" xfId="0" applyFont="1" applyAlignment="1">
      <alignment readingOrder="1"/>
    </xf>
    <xf numFmtId="10" fontId="2" fillId="0" borderId="0" xfId="0" applyNumberFormat="1" applyFont="1" applyAlignment="1">
      <alignment readingOrder="1"/>
    </xf>
    <xf numFmtId="10" fontId="8" fillId="0" borderId="0" xfId="0" applyNumberFormat="1" applyFont="1"/>
    <xf numFmtId="10" fontId="1" fillId="0" borderId="0" xfId="0" applyNumberFormat="1" applyFont="1"/>
  </cellXfs>
  <cellStyles count="1">
    <cellStyle name="Normal" xfId="0" builtinId="0"/>
  </cellStyles>
  <dxfs count="96"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84" Type="http://schemas.openxmlformats.org/officeDocument/2006/relationships/worksheet" Target="worksheets/sheet84.xml"/><Relationship Id="rId89" Type="http://schemas.openxmlformats.org/officeDocument/2006/relationships/worksheet" Target="worksheets/sheet89.xml"/><Relationship Id="rId16" Type="http://schemas.openxmlformats.org/officeDocument/2006/relationships/worksheet" Target="worksheets/sheet16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102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90" Type="http://schemas.openxmlformats.org/officeDocument/2006/relationships/worksheet" Target="worksheets/sheet90.xml"/><Relationship Id="rId95" Type="http://schemas.openxmlformats.org/officeDocument/2006/relationships/worksheet" Target="worksheets/sheet95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sheetMetadata" Target="metadata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91" Type="http://schemas.openxmlformats.org/officeDocument/2006/relationships/worksheet" Target="worksheets/sheet91.xml"/><Relationship Id="rId96" Type="http://schemas.openxmlformats.org/officeDocument/2006/relationships/worksheet" Target="worksheets/sheet96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calcChain" Target="calcChain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theme" Target="theme/theme1.xml"/><Relationship Id="rId105" Type="http://schemas.microsoft.com/office/2006/relationships/vbaProject" Target="vbaProject.bin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85191B-019F-4A4B-AE27-C8D9A8BC941F}">
  <sheetPr codeName="Sheet1"/>
  <dimension ref="A1:AZ29"/>
  <sheetViews>
    <sheetView workbookViewId="0">
      <selection activeCell="B8" sqref="B8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41" max="41" width="9.85546875" bestFit="1" customWidth="1"/>
    <col min="44" max="44" width="10.42578125" bestFit="1" customWidth="1"/>
    <col min="45" max="45" width="18" customWidth="1"/>
  </cols>
  <sheetData>
    <row r="1" spans="1:52" x14ac:dyDescent="0.25">
      <c r="A1" t="s">
        <v>0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129.28451571775256</v>
      </c>
      <c r="K3">
        <v>1</v>
      </c>
      <c r="L3" s="2">
        <v>0</v>
      </c>
      <c r="O3">
        <f>$C$3</f>
        <v>129.28451571775256</v>
      </c>
      <c r="P3">
        <f>O3*B5</f>
        <v>103.42761257420204</v>
      </c>
      <c r="Q3" s="5">
        <f>B8</f>
        <v>1522.432587</v>
      </c>
      <c r="R3">
        <f t="shared" ref="R3:R23" si="0">$C$6</f>
        <v>50000</v>
      </c>
      <c r="S3">
        <f>AX3</f>
        <v>0</v>
      </c>
      <c r="W3">
        <v>1</v>
      </c>
      <c r="Z3">
        <v>1</v>
      </c>
      <c r="AC3">
        <f>AX4</f>
        <v>10.964610786178923</v>
      </c>
      <c r="AE3">
        <f t="shared" ref="AE3:AE23" si="1">$Z3*O3</f>
        <v>129.28451571775256</v>
      </c>
      <c r="AF3">
        <f t="shared" ref="AF3:AF23" si="2">-$Z3*P3</f>
        <v>-103.42761257420204</v>
      </c>
      <c r="AG3">
        <f t="shared" ref="AG3:AG23" si="3">-$Z3*Q3</f>
        <v>-1522.432587</v>
      </c>
      <c r="AH3">
        <f t="shared" ref="AH3:AH23" si="4">-X3*R3</f>
        <v>0</v>
      </c>
      <c r="AI3">
        <f t="shared" ref="AI3:AI23" si="5">SUM(AE3:AH3)</f>
        <v>-1496.5756838564496</v>
      </c>
      <c r="AJ3">
        <f t="shared" ref="AJ3:AJ23" si="6">AB3-AC3</f>
        <v>-10.964610786178923</v>
      </c>
      <c r="AL3">
        <f t="shared" ref="AL3:AL23" si="7">SUM(AI3:AK3)</f>
        <v>-1507.5402946426284</v>
      </c>
      <c r="AN3">
        <f t="shared" ref="AN3:AN23" si="8">AE3*$K3</f>
        <v>129.28451571775256</v>
      </c>
      <c r="AO3">
        <f t="shared" ref="AO3:AO23" si="9">AF3*$K3</f>
        <v>-103.42761257420204</v>
      </c>
      <c r="AP3">
        <f t="shared" ref="AP3:AP23" si="10">AG3*$K3</f>
        <v>-1522.432587</v>
      </c>
      <c r="AQ3">
        <f t="shared" ref="AQ3:AQ23" si="11">AH3*$K3</f>
        <v>0</v>
      </c>
      <c r="AR3">
        <f t="shared" ref="AR3:AR23" si="12">AI3*$K3</f>
        <v>-1496.5756838564496</v>
      </c>
      <c r="AS3">
        <f t="shared" ref="AS3:AS23" si="13">AJ3*$K3</f>
        <v>-10.964610786178923</v>
      </c>
      <c r="AT3">
        <f t="shared" ref="AT3:AT23" si="14">AK3*$K3</f>
        <v>0</v>
      </c>
      <c r="AU3">
        <f t="shared" ref="AU3:AU23" si="15">AL3*$K3</f>
        <v>-1507.5402946426284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64.34435142913253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23" si="16">F4+$C$9</f>
        <v>8.5570000000000007E-2</v>
      </c>
      <c r="I4" s="1">
        <f t="shared" ref="I4:I23" si="17">1+H4</f>
        <v>1.0855699999999999</v>
      </c>
      <c r="J4">
        <f t="shared" ref="J4:J23" si="18">1/I4</f>
        <v>0.92117505089492158</v>
      </c>
      <c r="K4">
        <f>J4</f>
        <v>0.92117505089492158</v>
      </c>
      <c r="L4" s="2">
        <v>1</v>
      </c>
      <c r="M4" s="8" cm="1">
        <f t="array" ref="M4:M23">Mortalities!B2:B21</f>
        <v>1.1616059999999999E-3</v>
      </c>
      <c r="R4">
        <f t="shared" si="0"/>
        <v>50000</v>
      </c>
      <c r="S4">
        <f t="shared" ref="S4:S23" si="19">AX4</f>
        <v>10.964610786178923</v>
      </c>
      <c r="U4">
        <f t="shared" ref="U4:U23" si="20">M4</f>
        <v>1.1616059999999999E-3</v>
      </c>
      <c r="V4">
        <f t="shared" ref="V4:V23" si="21">$C$10</f>
        <v>0.01</v>
      </c>
      <c r="W4">
        <f t="shared" ref="W4:W23" si="22">Z3</f>
        <v>1</v>
      </c>
      <c r="X4">
        <f t="shared" ref="X4:X23" si="23">U4*W4</f>
        <v>1.1616059999999999E-3</v>
      </c>
      <c r="Y4">
        <f t="shared" ref="Y4:Y23" si="24">V4*W4</f>
        <v>0.01</v>
      </c>
      <c r="Z4">
        <f t="shared" ref="Z4:Z23" si="25">MAX(0, W4-X4-Y4)</f>
        <v>0.98883839399999995</v>
      </c>
      <c r="AB4">
        <f t="shared" ref="AB4:AB23" si="26">AC3</f>
        <v>10.964610786178923</v>
      </c>
      <c r="AC4">
        <f t="shared" ref="AC4:AC23" si="27">AX5</f>
        <v>20.699798620810068</v>
      </c>
      <c r="AE4">
        <f t="shared" si="1"/>
        <v>0</v>
      </c>
      <c r="AF4">
        <f t="shared" si="2"/>
        <v>0</v>
      </c>
      <c r="AG4">
        <f t="shared" si="3"/>
        <v>0</v>
      </c>
      <c r="AH4">
        <f t="shared" si="4"/>
        <v>-58.080299999999994</v>
      </c>
      <c r="AI4">
        <f t="shared" si="5"/>
        <v>-58.080299999999994</v>
      </c>
      <c r="AJ4">
        <f t="shared" si="6"/>
        <v>-9.7351878346311445</v>
      </c>
      <c r="AK4">
        <f>G4*MAX(0, SUM(AB4:AB4, AE4:AF4))</f>
        <v>0.76752275503252465</v>
      </c>
      <c r="AL4">
        <f t="shared" si="7"/>
        <v>-67.047965079598612</v>
      </c>
      <c r="AN4">
        <f t="shared" si="8"/>
        <v>0</v>
      </c>
      <c r="AO4">
        <f t="shared" si="9"/>
        <v>0</v>
      </c>
      <c r="AP4">
        <f t="shared" si="10"/>
        <v>0</v>
      </c>
      <c r="AQ4">
        <f t="shared" si="11"/>
        <v>-53.502123308492308</v>
      </c>
      <c r="AR4">
        <f t="shared" si="12"/>
        <v>-53.502123308492308</v>
      </c>
      <c r="AS4">
        <f t="shared" si="13"/>
        <v>-8.9678121490379663</v>
      </c>
      <c r="AT4">
        <f t="shared" si="14"/>
        <v>0.70702281293009628</v>
      </c>
      <c r="AU4">
        <f t="shared" si="15"/>
        <v>-61.762912644600178</v>
      </c>
      <c r="AW4">
        <v>1</v>
      </c>
      <c r="AX4">
        <f>(R4*SUMPRODUCT(K5:$K$23, X5:$X$23)-$AZ$3*SUMPRODUCT(K4:$K$22, W5:$W$23))/Z4</f>
        <v>10.964610786178923</v>
      </c>
    </row>
    <row r="5" spans="1:52" x14ac:dyDescent="0.25">
      <c r="B5" s="2">
        <v>0.8</v>
      </c>
      <c r="C5" s="2">
        <v>0.05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6"/>
        <v>8.5570000000000007E-2</v>
      </c>
      <c r="I5" s="1">
        <f t="shared" si="17"/>
        <v>1.0855699999999999</v>
      </c>
      <c r="J5">
        <f t="shared" si="18"/>
        <v>0.92117505089492158</v>
      </c>
      <c r="K5">
        <f t="shared" ref="K5:K23" si="28">K4*J5</f>
        <v>0.84856347439126134</v>
      </c>
      <c r="L5" s="2">
        <v>2</v>
      </c>
      <c r="M5" s="8">
        <v>1.1730060000000001E-3</v>
      </c>
      <c r="O5">
        <f t="shared" ref="O5:O23" si="29">$C$3</f>
        <v>129.28451571775256</v>
      </c>
      <c r="P5">
        <f t="shared" ref="P5:P23" si="30">O5*$C$5</f>
        <v>6.4642257858876278</v>
      </c>
      <c r="Q5" s="5">
        <f t="shared" ref="Q5:Q23" si="31">$C$8</f>
        <v>25</v>
      </c>
      <c r="R5">
        <f t="shared" si="0"/>
        <v>50000</v>
      </c>
      <c r="S5">
        <f t="shared" si="19"/>
        <v>20.699798620810068</v>
      </c>
      <c r="U5">
        <f t="shared" si="20"/>
        <v>1.1730060000000001E-3</v>
      </c>
      <c r="V5">
        <f t="shared" si="21"/>
        <v>0.01</v>
      </c>
      <c r="W5">
        <f t="shared" si="22"/>
        <v>0.98883839399999995</v>
      </c>
      <c r="X5">
        <f t="shared" si="23"/>
        <v>1.159913369192364E-3</v>
      </c>
      <c r="Y5">
        <f t="shared" si="24"/>
        <v>9.8883839400000003E-3</v>
      </c>
      <c r="Z5">
        <f t="shared" si="25"/>
        <v>0.97779009669080752</v>
      </c>
      <c r="AB5">
        <f t="shared" si="26"/>
        <v>20.699798620810068</v>
      </c>
      <c r="AC5">
        <f t="shared" si="27"/>
        <v>29.224600698118337</v>
      </c>
      <c r="AE5">
        <f t="shared" si="1"/>
        <v>126.4131191242855</v>
      </c>
      <c r="AF5">
        <f t="shared" si="2"/>
        <v>-6.3206559562142743</v>
      </c>
      <c r="AG5">
        <f t="shared" si="3"/>
        <v>-24.444752417270188</v>
      </c>
      <c r="AH5">
        <f t="shared" si="4"/>
        <v>-57.995668459618201</v>
      </c>
      <c r="AI5">
        <f t="shared" si="5"/>
        <v>37.652042291182823</v>
      </c>
      <c r="AJ5">
        <f t="shared" si="6"/>
        <v>-8.5248020773082693</v>
      </c>
      <c r="AK5">
        <f t="shared" ref="AK5:AK23" si="32">G5*SUM(AB5:AB5, AE5:AF5)</f>
        <v>9.8554583252216919</v>
      </c>
      <c r="AL5">
        <f t="shared" si="7"/>
        <v>38.982698539096248</v>
      </c>
      <c r="AN5">
        <f t="shared" si="8"/>
        <v>107.2695555727401</v>
      </c>
      <c r="AO5">
        <f t="shared" si="9"/>
        <v>-5.3634777786370051</v>
      </c>
      <c r="AP5">
        <f t="shared" si="10"/>
        <v>-20.742924041832975</v>
      </c>
      <c r="AQ5">
        <f t="shared" si="11"/>
        <v>-49.213005927737314</v>
      </c>
      <c r="AR5">
        <f t="shared" si="12"/>
        <v>31.950147824532806</v>
      </c>
      <c r="AS5">
        <f t="shared" si="13"/>
        <v>-7.2338356692185473</v>
      </c>
      <c r="AT5">
        <f t="shared" si="14"/>
        <v>8.3629819581684011</v>
      </c>
      <c r="AU5">
        <f t="shared" si="15"/>
        <v>33.079294113482661</v>
      </c>
      <c r="AW5">
        <v>2</v>
      </c>
      <c r="AX5">
        <f>(R5*SUMPRODUCT(K6:$K$23, X6:$X$23)-$AZ$3*SUMPRODUCT(K5:$K$22, W6:$W$23))/Z5</f>
        <v>20.699798620810068</v>
      </c>
    </row>
    <row r="6" spans="1:52" x14ac:dyDescent="0.25">
      <c r="A6" t="s">
        <v>16</v>
      </c>
      <c r="C6" s="2">
        <v>50000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6"/>
        <v>8.5570000000000007E-2</v>
      </c>
      <c r="I6" s="1">
        <f t="shared" si="17"/>
        <v>1.0855699999999999</v>
      </c>
      <c r="J6">
        <f t="shared" si="18"/>
        <v>0.92117505089492158</v>
      </c>
      <c r="K6">
        <f t="shared" si="28"/>
        <v>0.7816755017099416</v>
      </c>
      <c r="L6" s="2">
        <v>3</v>
      </c>
      <c r="M6" s="8">
        <v>1.1872549999999999E-3</v>
      </c>
      <c r="O6">
        <f t="shared" si="29"/>
        <v>129.28451571775256</v>
      </c>
      <c r="P6">
        <f t="shared" si="30"/>
        <v>6.4642257858876278</v>
      </c>
      <c r="Q6" s="5">
        <f t="shared" si="31"/>
        <v>25</v>
      </c>
      <c r="R6">
        <f t="shared" si="0"/>
        <v>50000</v>
      </c>
      <c r="S6">
        <f t="shared" si="19"/>
        <v>29.224600698118337</v>
      </c>
      <c r="U6">
        <f t="shared" si="20"/>
        <v>1.1872549999999999E-3</v>
      </c>
      <c r="V6">
        <f t="shared" si="21"/>
        <v>0.01</v>
      </c>
      <c r="W6">
        <f t="shared" si="22"/>
        <v>0.97779009669080752</v>
      </c>
      <c r="X6">
        <f t="shared" si="23"/>
        <v>1.1608861812466445E-3</v>
      </c>
      <c r="Y6">
        <f t="shared" si="24"/>
        <v>9.7779009669080753E-3</v>
      </c>
      <c r="Z6">
        <f t="shared" si="25"/>
        <v>0.96685130954265275</v>
      </c>
      <c r="AB6">
        <f t="shared" si="26"/>
        <v>29.224600698118337</v>
      </c>
      <c r="AC6">
        <f t="shared" si="27"/>
        <v>36.63947033576212</v>
      </c>
      <c r="AE6">
        <f t="shared" si="1"/>
        <v>124.99890332529672</v>
      </c>
      <c r="AF6">
        <f t="shared" si="2"/>
        <v>-6.2499451662648369</v>
      </c>
      <c r="AG6">
        <f t="shared" si="3"/>
        <v>-24.171282738566319</v>
      </c>
      <c r="AH6">
        <f t="shared" si="4"/>
        <v>-58.044309062332225</v>
      </c>
      <c r="AI6">
        <f t="shared" si="5"/>
        <v>36.533366358133343</v>
      </c>
      <c r="AJ6">
        <f t="shared" si="6"/>
        <v>-7.4148696376437826</v>
      </c>
      <c r="AK6">
        <f t="shared" si="32"/>
        <v>10.358149120000515</v>
      </c>
      <c r="AL6">
        <f t="shared" si="7"/>
        <v>39.476645840490079</v>
      </c>
      <c r="AN6">
        <f t="shared" si="8"/>
        <v>97.708580469993805</v>
      </c>
      <c r="AO6">
        <f t="shared" si="9"/>
        <v>-4.8854290234996904</v>
      </c>
      <c r="AP6">
        <f t="shared" si="10"/>
        <v>-18.894099561641678</v>
      </c>
      <c r="AQ6">
        <f t="shared" si="11"/>
        <v>-45.37181440770545</v>
      </c>
      <c r="AR6">
        <f t="shared" si="12"/>
        <v>28.557237477146984</v>
      </c>
      <c r="AS6">
        <f t="shared" si="13"/>
        <v>-5.7960219441190164</v>
      </c>
      <c r="AT6">
        <f t="shared" si="14"/>
        <v>8.0967114101627935</v>
      </c>
      <c r="AU6">
        <f t="shared" si="15"/>
        <v>30.857926943190762</v>
      </c>
      <c r="AW6">
        <v>3</v>
      </c>
      <c r="AX6">
        <f>(R6*SUMPRODUCT(K7:$K$23, X7:$X$23)-$AZ$3*SUMPRODUCT(K6:$K$22, W7:$W$23))/Z6</f>
        <v>29.224600698118337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6"/>
        <v>8.5570000000000007E-2</v>
      </c>
      <c r="I7" s="1">
        <f t="shared" si="17"/>
        <v>1.0855699999999999</v>
      </c>
      <c r="J7">
        <f t="shared" si="18"/>
        <v>0.92117505089492158</v>
      </c>
      <c r="K7">
        <f t="shared" si="28"/>
        <v>0.72005997007096878</v>
      </c>
      <c r="L7" s="2">
        <v>4</v>
      </c>
      <c r="M7" s="8">
        <v>1.2024550000000001E-3</v>
      </c>
      <c r="O7">
        <f t="shared" si="29"/>
        <v>129.28451571775256</v>
      </c>
      <c r="P7">
        <f t="shared" si="30"/>
        <v>6.4642257858876278</v>
      </c>
      <c r="Q7" s="5">
        <f t="shared" si="31"/>
        <v>25</v>
      </c>
      <c r="R7">
        <f t="shared" si="0"/>
        <v>50000</v>
      </c>
      <c r="S7">
        <f t="shared" si="19"/>
        <v>36.63947033576212</v>
      </c>
      <c r="U7">
        <f t="shared" si="20"/>
        <v>1.2024550000000001E-3</v>
      </c>
      <c r="V7">
        <f t="shared" si="21"/>
        <v>0.01</v>
      </c>
      <c r="W7">
        <f t="shared" si="22"/>
        <v>0.96685130954265275</v>
      </c>
      <c r="X7">
        <f t="shared" si="23"/>
        <v>1.1625951914161106E-3</v>
      </c>
      <c r="Y7">
        <f t="shared" si="24"/>
        <v>9.6685130954265279E-3</v>
      </c>
      <c r="Z7">
        <f t="shared" si="25"/>
        <v>0.95602020125581011</v>
      </c>
      <c r="AB7">
        <f t="shared" si="26"/>
        <v>36.63947033576212</v>
      </c>
      <c r="AC7">
        <f t="shared" si="27"/>
        <v>42.943551126366394</v>
      </c>
      <c r="AE7">
        <f t="shared" si="1"/>
        <v>123.59860873574574</v>
      </c>
      <c r="AF7">
        <f t="shared" si="2"/>
        <v>-6.1799304367872869</v>
      </c>
      <c r="AG7">
        <f t="shared" si="3"/>
        <v>-23.900505031395252</v>
      </c>
      <c r="AH7">
        <f t="shared" si="4"/>
        <v>-58.129759570805533</v>
      </c>
      <c r="AI7">
        <f t="shared" si="5"/>
        <v>35.388413696757667</v>
      </c>
      <c r="AJ7">
        <f t="shared" si="6"/>
        <v>-6.3040807906042744</v>
      </c>
      <c r="AK7">
        <f t="shared" si="32"/>
        <v>10.784070404430441</v>
      </c>
      <c r="AL7">
        <f t="shared" si="7"/>
        <v>39.86840331058383</v>
      </c>
      <c r="AN7">
        <f t="shared" si="8"/>
        <v>88.998410507074453</v>
      </c>
      <c r="AO7">
        <f t="shared" si="9"/>
        <v>-4.4499205253537228</v>
      </c>
      <c r="AP7">
        <f t="shared" si="10"/>
        <v>-17.209796937587505</v>
      </c>
      <c r="AQ7">
        <f t="shared" si="11"/>
        <v>-41.856912936786841</v>
      </c>
      <c r="AR7">
        <f t="shared" si="12"/>
        <v>25.481780107346388</v>
      </c>
      <c r="AS7">
        <f t="shared" si="13"/>
        <v>-4.5393162254074833</v>
      </c>
      <c r="AT7">
        <f t="shared" si="14"/>
        <v>7.7651774126574038</v>
      </c>
      <c r="AU7">
        <f t="shared" si="15"/>
        <v>28.707641294596304</v>
      </c>
      <c r="AW7">
        <v>4</v>
      </c>
      <c r="AX7">
        <f>(R7*SUMPRODUCT(K8:$K$23, X8:$X$23)-$AZ$3*SUMPRODUCT(K7:$K$22, W8:$W$23))/Z7</f>
        <v>36.63947033576212</v>
      </c>
    </row>
    <row r="8" spans="1:52" x14ac:dyDescent="0.25">
      <c r="B8" s="5">
        <v>1522.432587</v>
      </c>
      <c r="C8" s="2">
        <v>25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6"/>
        <v>8.5570000000000007E-2</v>
      </c>
      <c r="I8" s="1">
        <f t="shared" si="17"/>
        <v>1.0855699999999999</v>
      </c>
      <c r="J8">
        <f t="shared" si="18"/>
        <v>0.92117505089492158</v>
      </c>
      <c r="K8">
        <f t="shared" si="28"/>
        <v>0.66330127957752039</v>
      </c>
      <c r="L8" s="2">
        <v>5</v>
      </c>
      <c r="M8" s="8">
        <v>1.2214540000000001E-3</v>
      </c>
      <c r="O8">
        <f t="shared" si="29"/>
        <v>129.28451571775256</v>
      </c>
      <c r="P8">
        <f t="shared" si="30"/>
        <v>6.4642257858876278</v>
      </c>
      <c r="Q8" s="5">
        <f t="shared" si="31"/>
        <v>25</v>
      </c>
      <c r="R8">
        <f t="shared" si="0"/>
        <v>50000</v>
      </c>
      <c r="S8">
        <f t="shared" si="19"/>
        <v>42.943551126366394</v>
      </c>
      <c r="U8">
        <f t="shared" si="20"/>
        <v>1.2214540000000001E-3</v>
      </c>
      <c r="V8">
        <f t="shared" si="21"/>
        <v>0.01</v>
      </c>
      <c r="W8">
        <f t="shared" si="22"/>
        <v>0.95602020125581011</v>
      </c>
      <c r="X8">
        <f t="shared" si="23"/>
        <v>1.1677346989047144E-3</v>
      </c>
      <c r="Y8">
        <f t="shared" si="24"/>
        <v>9.5602020125581007E-3</v>
      </c>
      <c r="Z8">
        <f t="shared" si="25"/>
        <v>0.94529226454434723</v>
      </c>
      <c r="AB8">
        <f t="shared" si="26"/>
        <v>42.943551126366394</v>
      </c>
      <c r="AC8">
        <f t="shared" si="27"/>
        <v>47.946559581551035</v>
      </c>
      <c r="AE8">
        <f t="shared" si="1"/>
        <v>122.21165263335357</v>
      </c>
      <c r="AF8">
        <f t="shared" si="2"/>
        <v>-6.1105826316676781</v>
      </c>
      <c r="AG8">
        <f t="shared" si="3"/>
        <v>-23.63230661360868</v>
      </c>
      <c r="AH8">
        <f t="shared" si="4"/>
        <v>-58.386734945235723</v>
      </c>
      <c r="AI8">
        <f t="shared" si="5"/>
        <v>34.082028442841484</v>
      </c>
      <c r="AJ8">
        <f t="shared" si="6"/>
        <v>-5.0030084551846414</v>
      </c>
      <c r="AK8">
        <f t="shared" si="32"/>
        <v>11.133123478963661</v>
      </c>
      <c r="AL8">
        <f t="shared" si="7"/>
        <v>40.212143466620503</v>
      </c>
      <c r="AN8">
        <f t="shared" si="8"/>
        <v>81.063145570986862</v>
      </c>
      <c r="AO8">
        <f t="shared" si="9"/>
        <v>-4.0531572785493433</v>
      </c>
      <c r="AP8">
        <f t="shared" si="10"/>
        <v>-15.675339216174935</v>
      </c>
      <c r="AQ8">
        <f t="shared" si="11"/>
        <v>-38.727995999528382</v>
      </c>
      <c r="AR8">
        <f t="shared" si="12"/>
        <v>22.606653076734201</v>
      </c>
      <c r="AS8">
        <f t="shared" si="13"/>
        <v>-3.3185019100611264</v>
      </c>
      <c r="AT8">
        <f t="shared" si="14"/>
        <v>7.3846150492911313</v>
      </c>
      <c r="AU8">
        <f t="shared" si="15"/>
        <v>26.672766215964206</v>
      </c>
      <c r="AW8">
        <v>5</v>
      </c>
      <c r="AX8">
        <f>(R8*SUMPRODUCT(K9:$K$23, X9:$X$23)-$AZ$3*SUMPRODUCT(K8:$K$22, W9:$W$23))/Z8</f>
        <v>42.943551126366394</v>
      </c>
    </row>
    <row r="9" spans="1:52" x14ac:dyDescent="0.25">
      <c r="A9" t="s">
        <v>39</v>
      </c>
      <c r="C9" s="2">
        <f>0.05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6"/>
        <v>8.5570000000000007E-2</v>
      </c>
      <c r="I9" s="1">
        <f t="shared" si="17"/>
        <v>1.0855699999999999</v>
      </c>
      <c r="J9">
        <f t="shared" si="18"/>
        <v>0.92117505089492158</v>
      </c>
      <c r="K9">
        <f t="shared" si="28"/>
        <v>0.61101658997348895</v>
      </c>
      <c r="L9" s="2">
        <v>6</v>
      </c>
      <c r="M9" s="8">
        <v>1.250903E-3</v>
      </c>
      <c r="O9">
        <f t="shared" si="29"/>
        <v>129.28451571775256</v>
      </c>
      <c r="P9">
        <f t="shared" si="30"/>
        <v>6.4642257858876278</v>
      </c>
      <c r="Q9" s="5">
        <f t="shared" si="31"/>
        <v>25</v>
      </c>
      <c r="R9">
        <f t="shared" si="0"/>
        <v>50000</v>
      </c>
      <c r="S9">
        <f t="shared" si="19"/>
        <v>47.946559581551035</v>
      </c>
      <c r="U9">
        <f t="shared" si="20"/>
        <v>1.250903E-3</v>
      </c>
      <c r="V9">
        <f t="shared" si="21"/>
        <v>0.01</v>
      </c>
      <c r="W9">
        <f t="shared" si="22"/>
        <v>0.94529226454434723</v>
      </c>
      <c r="X9">
        <f t="shared" si="23"/>
        <v>1.1824689295953177E-3</v>
      </c>
      <c r="Y9">
        <f t="shared" si="24"/>
        <v>9.452922645443472E-3</v>
      </c>
      <c r="Z9">
        <f t="shared" si="25"/>
        <v>0.93465687296930844</v>
      </c>
      <c r="AB9">
        <f t="shared" si="26"/>
        <v>47.946559581551035</v>
      </c>
      <c r="AC9">
        <f t="shared" si="27"/>
        <v>51.652046816731712</v>
      </c>
      <c r="AE9">
        <f t="shared" si="1"/>
        <v>120.83666118410601</v>
      </c>
      <c r="AF9">
        <f t="shared" si="2"/>
        <v>-6.0418330592053007</v>
      </c>
      <c r="AG9">
        <f t="shared" si="3"/>
        <v>-23.36642182423271</v>
      </c>
      <c r="AH9">
        <f t="shared" si="4"/>
        <v>-59.123446479765889</v>
      </c>
      <c r="AI9">
        <f t="shared" si="5"/>
        <v>32.304959820902113</v>
      </c>
      <c r="AJ9">
        <f t="shared" si="6"/>
        <v>-3.7054872351806765</v>
      </c>
      <c r="AK9">
        <f t="shared" si="32"/>
        <v>11.391897139451624</v>
      </c>
      <c r="AL9">
        <f t="shared" si="7"/>
        <v>39.991369725173058</v>
      </c>
      <c r="AN9">
        <f t="shared" si="8"/>
        <v>73.833204660494303</v>
      </c>
      <c r="AO9">
        <f t="shared" si="9"/>
        <v>-3.6916602330247157</v>
      </c>
      <c r="AP9">
        <f t="shared" si="10"/>
        <v>-14.277271382924781</v>
      </c>
      <c r="AQ9">
        <f t="shared" si="11"/>
        <v>-36.125406655546634</v>
      </c>
      <c r="AR9">
        <f t="shared" si="12"/>
        <v>19.738866388998183</v>
      </c>
      <c r="AS9">
        <f t="shared" si="13"/>
        <v>-2.2641141746303886</v>
      </c>
      <c r="AT9">
        <f t="shared" si="14"/>
        <v>6.9606381434764746</v>
      </c>
      <c r="AU9">
        <f t="shared" si="15"/>
        <v>24.435390357844266</v>
      </c>
      <c r="AW9">
        <v>6</v>
      </c>
      <c r="AX9">
        <f>(R9*SUMPRODUCT(K10:$K$23, X10:$X$23)-$AZ$3*SUMPRODUCT(K9:$K$22, W10:$W$23))/Z9</f>
        <v>47.946559581551035</v>
      </c>
    </row>
    <row r="10" spans="1:52" x14ac:dyDescent="0.25">
      <c r="A10" t="s">
        <v>19</v>
      </c>
      <c r="C10" s="2"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6"/>
        <v>8.5570000000000007E-2</v>
      </c>
      <c r="I10" s="1">
        <f t="shared" si="17"/>
        <v>1.0855699999999999</v>
      </c>
      <c r="J10">
        <f t="shared" si="18"/>
        <v>0.92117505089492158</v>
      </c>
      <c r="K10">
        <f t="shared" si="28"/>
        <v>0.56285323836647017</v>
      </c>
      <c r="L10" s="2">
        <v>7</v>
      </c>
      <c r="M10" s="8">
        <v>1.286052E-3</v>
      </c>
      <c r="O10">
        <f t="shared" si="29"/>
        <v>129.28451571775256</v>
      </c>
      <c r="P10">
        <f t="shared" si="30"/>
        <v>6.4642257858876278</v>
      </c>
      <c r="Q10" s="5">
        <f t="shared" si="31"/>
        <v>25</v>
      </c>
      <c r="R10">
        <f t="shared" si="0"/>
        <v>50000</v>
      </c>
      <c r="S10">
        <f t="shared" si="19"/>
        <v>51.652046816731712</v>
      </c>
      <c r="U10">
        <f t="shared" si="20"/>
        <v>1.286052E-3</v>
      </c>
      <c r="V10">
        <f t="shared" si="21"/>
        <v>0.01</v>
      </c>
      <c r="W10">
        <f t="shared" si="22"/>
        <v>0.93465687296930844</v>
      </c>
      <c r="X10">
        <f t="shared" si="23"/>
        <v>1.202017340795925E-3</v>
      </c>
      <c r="Y10">
        <f t="shared" si="24"/>
        <v>9.346568729693085E-3</v>
      </c>
      <c r="Z10">
        <f t="shared" si="25"/>
        <v>0.92410828689881941</v>
      </c>
      <c r="AB10">
        <f t="shared" si="26"/>
        <v>51.652046816731712</v>
      </c>
      <c r="AC10">
        <f t="shared" si="27"/>
        <v>54.256058796322108</v>
      </c>
      <c r="AE10">
        <f t="shared" si="1"/>
        <v>119.4728923424758</v>
      </c>
      <c r="AF10">
        <f t="shared" si="2"/>
        <v>-5.9736446171237905</v>
      </c>
      <c r="AG10">
        <f t="shared" si="3"/>
        <v>-23.102707172470485</v>
      </c>
      <c r="AH10">
        <f t="shared" si="4"/>
        <v>-60.100867039796249</v>
      </c>
      <c r="AI10">
        <f t="shared" si="5"/>
        <v>30.295673513085269</v>
      </c>
      <c r="AJ10">
        <f t="shared" si="6"/>
        <v>-2.6040119795903962</v>
      </c>
      <c r="AK10">
        <f t="shared" si="32"/>
        <v>11.560590617945861</v>
      </c>
      <c r="AL10">
        <f t="shared" si="7"/>
        <v>39.252252151440736</v>
      </c>
      <c r="AN10">
        <f t="shared" si="8"/>
        <v>67.245704351971156</v>
      </c>
      <c r="AO10">
        <f t="shared" si="9"/>
        <v>-3.3622852175985583</v>
      </c>
      <c r="AP10">
        <f t="shared" si="10"/>
        <v>-13.003433547057289</v>
      </c>
      <c r="AQ10">
        <f t="shared" si="11"/>
        <v>-33.827967641981971</v>
      </c>
      <c r="AR10">
        <f t="shared" si="12"/>
        <v>17.05201794533334</v>
      </c>
      <c r="AS10">
        <f t="shared" si="13"/>
        <v>-1.4656765754575372</v>
      </c>
      <c r="AT10">
        <f t="shared" si="14"/>
        <v>6.5069158667398606</v>
      </c>
      <c r="AU10">
        <f t="shared" si="15"/>
        <v>22.093257236615663</v>
      </c>
      <c r="AW10">
        <v>7</v>
      </c>
      <c r="AX10">
        <f>(R10*SUMPRODUCT(K11:$K$23, X11:$X$23)-$AZ$3*SUMPRODUCT(K10:$K$22, W11:$W$23))/Z10</f>
        <v>51.652046816731712</v>
      </c>
    </row>
    <row r="11" spans="1:52" x14ac:dyDescent="0.25">
      <c r="A11" t="s">
        <v>33</v>
      </c>
      <c r="C11" s="24">
        <f>AU25</f>
        <v>-1290.3236605607747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6"/>
        <v>8.5570000000000007E-2</v>
      </c>
      <c r="I11" s="1">
        <f t="shared" si="17"/>
        <v>1.0855699999999999</v>
      </c>
      <c r="J11">
        <f t="shared" si="18"/>
        <v>0.92117505089492158</v>
      </c>
      <c r="K11">
        <f t="shared" si="28"/>
        <v>0.51848636049860453</v>
      </c>
      <c r="L11" s="2">
        <v>8</v>
      </c>
      <c r="M11" s="8">
        <v>1.3202509999999999E-3</v>
      </c>
      <c r="O11">
        <f t="shared" si="29"/>
        <v>129.28451571775256</v>
      </c>
      <c r="P11">
        <f t="shared" si="30"/>
        <v>6.4642257858876278</v>
      </c>
      <c r="Q11" s="5">
        <f t="shared" si="31"/>
        <v>25</v>
      </c>
      <c r="R11">
        <f t="shared" si="0"/>
        <v>50000</v>
      </c>
      <c r="S11">
        <f t="shared" si="19"/>
        <v>54.256058796322108</v>
      </c>
      <c r="U11">
        <f t="shared" si="20"/>
        <v>1.3202509999999999E-3</v>
      </c>
      <c r="V11">
        <f t="shared" si="21"/>
        <v>0.01</v>
      </c>
      <c r="W11">
        <f t="shared" si="22"/>
        <v>0.92410828689881941</v>
      </c>
      <c r="X11">
        <f t="shared" si="23"/>
        <v>1.2200548898864531E-3</v>
      </c>
      <c r="Y11">
        <f t="shared" si="24"/>
        <v>9.2410828689881951E-3</v>
      </c>
      <c r="Z11">
        <f t="shared" si="25"/>
        <v>0.91364714913994483</v>
      </c>
      <c r="AB11">
        <f t="shared" si="26"/>
        <v>54.256058796322108</v>
      </c>
      <c r="AC11">
        <f t="shared" si="27"/>
        <v>55.678210750108839</v>
      </c>
      <c r="AE11">
        <f t="shared" si="1"/>
        <v>118.12042921346301</v>
      </c>
      <c r="AF11">
        <f t="shared" si="2"/>
        <v>-5.9060214606731503</v>
      </c>
      <c r="AG11">
        <f t="shared" si="3"/>
        <v>-22.841178728498619</v>
      </c>
      <c r="AH11">
        <f t="shared" si="4"/>
        <v>-61.002744494322656</v>
      </c>
      <c r="AI11">
        <f t="shared" si="5"/>
        <v>28.370484529968593</v>
      </c>
      <c r="AJ11">
        <f t="shared" si="6"/>
        <v>-1.4221519537867309</v>
      </c>
      <c r="AK11">
        <f t="shared" si="32"/>
        <v>11.652932658437841</v>
      </c>
      <c r="AL11">
        <f t="shared" si="7"/>
        <v>38.601265234619703</v>
      </c>
      <c r="AN11">
        <f t="shared" si="8"/>
        <v>61.243831443421477</v>
      </c>
      <c r="AO11">
        <f t="shared" si="9"/>
        <v>-3.062191572171074</v>
      </c>
      <c r="AP11">
        <f t="shared" si="10"/>
        <v>-11.842839628437392</v>
      </c>
      <c r="AQ11">
        <f t="shared" si="11"/>
        <v>-31.629090973287639</v>
      </c>
      <c r="AR11">
        <f t="shared" si="12"/>
        <v>14.709709269525378</v>
      </c>
      <c r="AS11">
        <f t="shared" si="13"/>
        <v>-0.73736639059486175</v>
      </c>
      <c r="AT11">
        <f t="shared" si="14"/>
        <v>6.0418866432087643</v>
      </c>
      <c r="AU11">
        <f t="shared" si="15"/>
        <v>20.014229522139281</v>
      </c>
      <c r="AW11">
        <v>8</v>
      </c>
      <c r="AX11">
        <f>(R11*SUMPRODUCT(K12:$K$23, X12:$X$23)-$AZ$3*SUMPRODUCT(K11:$K$22, W12:$W$23))/Z11</f>
        <v>54.256058796322108</v>
      </c>
    </row>
    <row r="12" spans="1:52" x14ac:dyDescent="0.25">
      <c r="A12" t="s">
        <v>40</v>
      </c>
      <c r="C12"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6"/>
        <v>8.5570000000000007E-2</v>
      </c>
      <c r="I12" s="1">
        <f t="shared" si="17"/>
        <v>1.0855699999999999</v>
      </c>
      <c r="J12">
        <f t="shared" si="18"/>
        <v>0.92117505089492158</v>
      </c>
      <c r="K12">
        <f t="shared" si="28"/>
        <v>0.47761669952062469</v>
      </c>
      <c r="L12" s="2">
        <v>9</v>
      </c>
      <c r="M12" s="8">
        <v>1.3639489999999999E-3</v>
      </c>
      <c r="O12">
        <f t="shared" si="29"/>
        <v>129.28451571775256</v>
      </c>
      <c r="P12">
        <f t="shared" si="30"/>
        <v>6.4642257858876278</v>
      </c>
      <c r="Q12" s="5">
        <f t="shared" si="31"/>
        <v>25</v>
      </c>
      <c r="R12">
        <f t="shared" si="0"/>
        <v>50000</v>
      </c>
      <c r="S12">
        <f t="shared" si="19"/>
        <v>55.678210750108839</v>
      </c>
      <c r="U12">
        <f t="shared" si="20"/>
        <v>1.3639489999999999E-3</v>
      </c>
      <c r="V12">
        <f t="shared" si="21"/>
        <v>0.01</v>
      </c>
      <c r="W12">
        <f t="shared" si="22"/>
        <v>0.91364714913994483</v>
      </c>
      <c r="X12">
        <f t="shared" si="23"/>
        <v>1.2461681154222785E-3</v>
      </c>
      <c r="Y12">
        <f t="shared" si="24"/>
        <v>9.1364714913994491E-3</v>
      </c>
      <c r="Z12">
        <f t="shared" si="25"/>
        <v>0.90326450953312309</v>
      </c>
      <c r="AB12">
        <f t="shared" si="26"/>
        <v>55.678210750108839</v>
      </c>
      <c r="AC12">
        <f t="shared" si="27"/>
        <v>56.041738229294886</v>
      </c>
      <c r="AE12">
        <f t="shared" si="1"/>
        <v>116.77811468002311</v>
      </c>
      <c r="AF12">
        <f t="shared" si="2"/>
        <v>-5.8389057340011554</v>
      </c>
      <c r="AG12">
        <f t="shared" si="3"/>
        <v>-22.581612738328076</v>
      </c>
      <c r="AH12">
        <f t="shared" si="4"/>
        <v>-62.308405771113925</v>
      </c>
      <c r="AI12">
        <f t="shared" si="5"/>
        <v>26.049190436579948</v>
      </c>
      <c r="AJ12">
        <f t="shared" si="6"/>
        <v>-0.36352747918604678</v>
      </c>
      <c r="AK12">
        <f t="shared" si="32"/>
        <v>11.663219378729158</v>
      </c>
      <c r="AL12">
        <f t="shared" si="7"/>
        <v>37.348882336123062</v>
      </c>
      <c r="AN12">
        <f t="shared" si="8"/>
        <v>55.775177709713645</v>
      </c>
      <c r="AO12">
        <f t="shared" si="9"/>
        <v>-2.7887588854856822</v>
      </c>
      <c r="AP12">
        <f t="shared" si="10"/>
        <v>-10.785355345933151</v>
      </c>
      <c r="AQ12">
        <f t="shared" si="11"/>
        <v>-29.759535116791277</v>
      </c>
      <c r="AR12">
        <f t="shared" si="12"/>
        <v>12.441528361503536</v>
      </c>
      <c r="AS12">
        <f t="shared" si="13"/>
        <v>-0.17362679479389226</v>
      </c>
      <c r="AT12">
        <f t="shared" si="14"/>
        <v>5.5705483454536111</v>
      </c>
      <c r="AU12">
        <f t="shared" si="15"/>
        <v>17.838449912163256</v>
      </c>
      <c r="AW12">
        <v>9</v>
      </c>
      <c r="AX12">
        <f>(R12*SUMPRODUCT(K13:$K$23, X13:$X$23)-$AZ$3*SUMPRODUCT(K12:$K$22, W13:$W$23))/Z12</f>
        <v>55.678210750108839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6"/>
        <v>8.5570000000000007E-2</v>
      </c>
      <c r="I13" s="1">
        <f t="shared" si="17"/>
        <v>1.0855699999999999</v>
      </c>
      <c r="J13">
        <f t="shared" si="18"/>
        <v>0.92117505089492158</v>
      </c>
      <c r="K13">
        <f t="shared" si="28"/>
        <v>0.43996858748917589</v>
      </c>
      <c r="L13" s="2">
        <v>10</v>
      </c>
      <c r="M13" s="8">
        <v>1.4095469999999999E-3</v>
      </c>
      <c r="O13">
        <f t="shared" si="29"/>
        <v>129.28451571775256</v>
      </c>
      <c r="P13">
        <f t="shared" si="30"/>
        <v>6.4642257858876278</v>
      </c>
      <c r="Q13" s="5">
        <f t="shared" si="31"/>
        <v>25</v>
      </c>
      <c r="R13">
        <f t="shared" si="0"/>
        <v>50000</v>
      </c>
      <c r="S13">
        <f t="shared" si="19"/>
        <v>56.041738229294886</v>
      </c>
      <c r="U13">
        <f t="shared" si="20"/>
        <v>1.4095469999999999E-3</v>
      </c>
      <c r="V13">
        <f t="shared" si="21"/>
        <v>0.01</v>
      </c>
      <c r="W13">
        <f t="shared" si="22"/>
        <v>0.90326450953312309</v>
      </c>
      <c r="X13">
        <f t="shared" si="23"/>
        <v>1.273193779618885E-3</v>
      </c>
      <c r="Y13">
        <f t="shared" si="24"/>
        <v>9.0326450953312314E-3</v>
      </c>
      <c r="Z13">
        <f t="shared" si="25"/>
        <v>0.89295867065817303</v>
      </c>
      <c r="AB13">
        <f t="shared" si="26"/>
        <v>56.041738229294886</v>
      </c>
      <c r="AC13">
        <f t="shared" si="27"/>
        <v>55.343948939612019</v>
      </c>
      <c r="AE13">
        <f t="shared" si="1"/>
        <v>115.44572929201</v>
      </c>
      <c r="AF13">
        <f t="shared" si="2"/>
        <v>-5.7722864646004997</v>
      </c>
      <c r="AG13">
        <f t="shared" si="3"/>
        <v>-22.323966766454326</v>
      </c>
      <c r="AH13">
        <f t="shared" si="4"/>
        <v>-63.659688980944253</v>
      </c>
      <c r="AI13">
        <f t="shared" si="5"/>
        <v>23.689787080010916</v>
      </c>
      <c r="AJ13">
        <f t="shared" si="6"/>
        <v>0.69778928968286635</v>
      </c>
      <c r="AK13">
        <f t="shared" si="32"/>
        <v>11.600062673969308</v>
      </c>
      <c r="AL13">
        <f t="shared" si="7"/>
        <v>35.987639043663094</v>
      </c>
      <c r="AN13">
        <f t="shared" si="8"/>
        <v>50.792494448263419</v>
      </c>
      <c r="AO13">
        <f t="shared" si="9"/>
        <v>-2.5396247224131705</v>
      </c>
      <c r="AP13">
        <f t="shared" si="10"/>
        <v>-9.8218441253922144</v>
      </c>
      <c r="AQ13">
        <f t="shared" si="11"/>
        <v>-28.008263440946298</v>
      </c>
      <c r="AR13">
        <f t="shared" si="12"/>
        <v>10.422762159511731</v>
      </c>
      <c r="AS13">
        <f t="shared" si="13"/>
        <v>0.30700536814684609</v>
      </c>
      <c r="AT13">
        <f t="shared" si="14"/>
        <v>5.1036631894521891</v>
      </c>
      <c r="AU13">
        <f t="shared" si="15"/>
        <v>15.833430717110769</v>
      </c>
      <c r="AW13">
        <v>10</v>
      </c>
      <c r="AX13">
        <f>(R13*SUMPRODUCT(K14:$K$23, X14:$X$23)-$AZ$3*SUMPRODUCT(K13:$K$22, W14:$W$23))/Z13</f>
        <v>56.041738229294886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6"/>
        <v>8.5570000000000007E-2</v>
      </c>
      <c r="I14" s="1">
        <f t="shared" si="17"/>
        <v>1.0855699999999999</v>
      </c>
      <c r="J14">
        <f t="shared" si="18"/>
        <v>0.92117505089492158</v>
      </c>
      <c r="K14">
        <f t="shared" si="28"/>
        <v>0.40528808597250837</v>
      </c>
      <c r="L14" s="2">
        <v>11</v>
      </c>
      <c r="M14" s="8">
        <v>1.462746E-3</v>
      </c>
      <c r="O14">
        <f t="shared" si="29"/>
        <v>129.28451571775256</v>
      </c>
      <c r="P14">
        <f t="shared" si="30"/>
        <v>6.4642257858876278</v>
      </c>
      <c r="Q14" s="5">
        <f t="shared" si="31"/>
        <v>25</v>
      </c>
      <c r="R14">
        <f t="shared" si="0"/>
        <v>50000</v>
      </c>
      <c r="S14">
        <f t="shared" si="19"/>
        <v>55.343948939612019</v>
      </c>
      <c r="U14">
        <f t="shared" si="20"/>
        <v>1.462746E-3</v>
      </c>
      <c r="V14">
        <f t="shared" si="21"/>
        <v>0.01</v>
      </c>
      <c r="W14">
        <f t="shared" si="22"/>
        <v>0.89295867065817303</v>
      </c>
      <c r="X14">
        <f t="shared" si="23"/>
        <v>1.30617172367056E-3</v>
      </c>
      <c r="Y14">
        <f t="shared" si="24"/>
        <v>8.9295867065817304E-3</v>
      </c>
      <c r="Z14">
        <f t="shared" si="25"/>
        <v>0.88272291222792076</v>
      </c>
      <c r="AB14">
        <f t="shared" si="26"/>
        <v>55.343948939612019</v>
      </c>
      <c r="AC14">
        <f t="shared" si="27"/>
        <v>53.366971235674761</v>
      </c>
      <c r="AE14">
        <f t="shared" si="1"/>
        <v>114.12240422035093</v>
      </c>
      <c r="AF14">
        <f t="shared" si="2"/>
        <v>-5.7061202110175469</v>
      </c>
      <c r="AG14">
        <f t="shared" si="3"/>
        <v>-22.068072805698019</v>
      </c>
      <c r="AH14">
        <f t="shared" si="4"/>
        <v>-65.308586183527993</v>
      </c>
      <c r="AI14">
        <f t="shared" si="5"/>
        <v>21.039625020107366</v>
      </c>
      <c r="AJ14">
        <f t="shared" si="6"/>
        <v>1.9769777039372585</v>
      </c>
      <c r="AK14">
        <f t="shared" si="32"/>
        <v>11.46321630642618</v>
      </c>
      <c r="AL14">
        <f t="shared" si="7"/>
        <v>34.479819030470807</v>
      </c>
      <c r="AN14">
        <f t="shared" si="8"/>
        <v>46.252450773046938</v>
      </c>
      <c r="AO14">
        <f t="shared" si="9"/>
        <v>-2.3126225386523473</v>
      </c>
      <c r="AP14">
        <f t="shared" si="10"/>
        <v>-8.9439269885233124</v>
      </c>
      <c r="AQ14">
        <f t="shared" si="11"/>
        <v>-26.468791891892664</v>
      </c>
      <c r="AR14">
        <f t="shared" si="12"/>
        <v>8.5271093539786129</v>
      </c>
      <c r="AS14">
        <f t="shared" si="13"/>
        <v>0.80124550963905583</v>
      </c>
      <c r="AT14">
        <f t="shared" si="14"/>
        <v>4.6459049959203131</v>
      </c>
      <c r="AU14">
        <f t="shared" si="15"/>
        <v>13.974259859537982</v>
      </c>
      <c r="AW14">
        <v>11</v>
      </c>
      <c r="AX14">
        <f>(R14*SUMPRODUCT(K15:$K$23, X15:$X$23)-$AZ$3*SUMPRODUCT(K14:$K$22, W15:$W$23))/Z14</f>
        <v>55.343948939612019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6"/>
        <v>8.5570000000000007E-2</v>
      </c>
      <c r="I15" s="1">
        <f t="shared" si="17"/>
        <v>1.0855699999999999</v>
      </c>
      <c r="J15">
        <f t="shared" si="18"/>
        <v>0.92117505089492158</v>
      </c>
      <c r="K15">
        <f t="shared" si="28"/>
        <v>0.37334127322283073</v>
      </c>
      <c r="L15" s="2">
        <v>12</v>
      </c>
      <c r="M15" s="8">
        <v>1.535893E-3</v>
      </c>
      <c r="O15">
        <f t="shared" si="29"/>
        <v>129.28451571775256</v>
      </c>
      <c r="P15">
        <f t="shared" si="30"/>
        <v>6.4642257858876278</v>
      </c>
      <c r="Q15" s="5">
        <f t="shared" si="31"/>
        <v>25</v>
      </c>
      <c r="R15">
        <f t="shared" si="0"/>
        <v>50000</v>
      </c>
      <c r="S15">
        <f t="shared" si="19"/>
        <v>53.366971235674761</v>
      </c>
      <c r="U15">
        <f t="shared" si="20"/>
        <v>1.535893E-3</v>
      </c>
      <c r="V15">
        <f t="shared" si="21"/>
        <v>0.01</v>
      </c>
      <c r="W15">
        <f t="shared" si="22"/>
        <v>0.88272291222792076</v>
      </c>
      <c r="X15">
        <f t="shared" si="23"/>
        <v>1.3557679418304779E-3</v>
      </c>
      <c r="Y15">
        <f t="shared" si="24"/>
        <v>8.8272291222792083E-3</v>
      </c>
      <c r="Z15">
        <f t="shared" si="25"/>
        <v>0.87253991516381113</v>
      </c>
      <c r="AB15">
        <f t="shared" si="26"/>
        <v>53.366971235674761</v>
      </c>
      <c r="AC15">
        <f t="shared" si="27"/>
        <v>50.107148380248674</v>
      </c>
      <c r="AE15">
        <f t="shared" si="1"/>
        <v>112.80590037636222</v>
      </c>
      <c r="AF15">
        <f t="shared" si="2"/>
        <v>-5.6402950188181107</v>
      </c>
      <c r="AG15">
        <f t="shared" si="3"/>
        <v>-21.81349787909528</v>
      </c>
      <c r="AH15">
        <f t="shared" si="4"/>
        <v>-67.78839709152389</v>
      </c>
      <c r="AI15">
        <f t="shared" si="5"/>
        <v>17.563710386924939</v>
      </c>
      <c r="AJ15">
        <f t="shared" si="6"/>
        <v>3.2598228554260871</v>
      </c>
      <c r="AK15">
        <f t="shared" si="32"/>
        <v>11.237280361525322</v>
      </c>
      <c r="AL15">
        <f t="shared" si="7"/>
        <v>32.060813603876348</v>
      </c>
      <c r="AN15">
        <f t="shared" si="8"/>
        <v>42.115098473558874</v>
      </c>
      <c r="AO15">
        <f t="shared" si="9"/>
        <v>-2.1057549236779436</v>
      </c>
      <c r="AP15">
        <f t="shared" si="10"/>
        <v>-8.1438790716249496</v>
      </c>
      <c r="AQ15">
        <f t="shared" si="11"/>
        <v>-25.308206479884365</v>
      </c>
      <c r="AR15">
        <f t="shared" si="12"/>
        <v>6.5572579983716137</v>
      </c>
      <c r="AS15">
        <f t="shared" si="13"/>
        <v>1.2170264153256589</v>
      </c>
      <c r="AT15">
        <f t="shared" si="14"/>
        <v>4.1953405577337755</v>
      </c>
      <c r="AU15">
        <f t="shared" si="15"/>
        <v>11.969624971431047</v>
      </c>
      <c r="AW15">
        <v>12</v>
      </c>
      <c r="AX15">
        <f>(R15*SUMPRODUCT(K16:$K$23, X16:$X$23)-$AZ$3*SUMPRODUCT(K15:$K$22, W16:$W$23))/Z15</f>
        <v>53.366971235674761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6"/>
        <v>8.5570000000000007E-2</v>
      </c>
      <c r="I16" s="1">
        <f t="shared" si="17"/>
        <v>1.0855699999999999</v>
      </c>
      <c r="J16">
        <f t="shared" si="18"/>
        <v>0.92117505089492158</v>
      </c>
      <c r="K16">
        <f t="shared" si="28"/>
        <v>0.3439126663622159</v>
      </c>
      <c r="L16" s="2">
        <v>13</v>
      </c>
      <c r="M16" s="8">
        <v>1.6204399999999999E-3</v>
      </c>
      <c r="O16">
        <f t="shared" si="29"/>
        <v>129.28451571775256</v>
      </c>
      <c r="P16">
        <f t="shared" si="30"/>
        <v>6.4642257858876278</v>
      </c>
      <c r="Q16" s="5">
        <f t="shared" si="31"/>
        <v>25</v>
      </c>
      <c r="R16">
        <f t="shared" si="0"/>
        <v>50000</v>
      </c>
      <c r="S16">
        <f t="shared" si="19"/>
        <v>50.107148380248674</v>
      </c>
      <c r="U16">
        <f t="shared" si="20"/>
        <v>1.6204399999999999E-3</v>
      </c>
      <c r="V16">
        <f t="shared" si="21"/>
        <v>0.01</v>
      </c>
      <c r="W16">
        <f t="shared" si="22"/>
        <v>0.87253991516381113</v>
      </c>
      <c r="X16">
        <f t="shared" si="23"/>
        <v>1.4138985801280461E-3</v>
      </c>
      <c r="Y16">
        <f t="shared" si="24"/>
        <v>8.7253991516381118E-3</v>
      </c>
      <c r="Z16">
        <f t="shared" si="25"/>
        <v>0.86240061743204499</v>
      </c>
      <c r="AB16">
        <f t="shared" si="26"/>
        <v>50.107148380248674</v>
      </c>
      <c r="AC16">
        <f t="shared" si="27"/>
        <v>45.733976690406408</v>
      </c>
      <c r="AE16">
        <f t="shared" si="1"/>
        <v>111.49504617939273</v>
      </c>
      <c r="AF16">
        <f t="shared" si="2"/>
        <v>-5.5747523089696367</v>
      </c>
      <c r="AG16">
        <f t="shared" si="3"/>
        <v>-21.560015435801123</v>
      </c>
      <c r="AH16">
        <f t="shared" si="4"/>
        <v>-70.694929006402305</v>
      </c>
      <c r="AI16">
        <f t="shared" si="5"/>
        <v>13.66534942821967</v>
      </c>
      <c r="AJ16">
        <f t="shared" si="6"/>
        <v>4.3731716898422661</v>
      </c>
      <c r="AK16">
        <f t="shared" si="32"/>
        <v>10.921920957547027</v>
      </c>
      <c r="AL16">
        <f t="shared" si="7"/>
        <v>28.960442075608963</v>
      </c>
      <c r="AN16">
        <f t="shared" si="8"/>
        <v>38.344558617733348</v>
      </c>
      <c r="AO16">
        <f t="shared" si="9"/>
        <v>-1.9172279308866673</v>
      </c>
      <c r="AP16">
        <f t="shared" si="10"/>
        <v>-7.4147623953368962</v>
      </c>
      <c r="AQ16">
        <f t="shared" si="11"/>
        <v>-24.312881532879373</v>
      </c>
      <c r="AR16">
        <f t="shared" si="12"/>
        <v>4.699686758630409</v>
      </c>
      <c r="AS16">
        <f t="shared" si="13"/>
        <v>1.5039891363134112</v>
      </c>
      <c r="AT16">
        <f t="shared" si="14"/>
        <v>3.7561869583073642</v>
      </c>
      <c r="AU16">
        <f t="shared" si="15"/>
        <v>9.9598628532511846</v>
      </c>
      <c r="AW16">
        <v>13</v>
      </c>
      <c r="AX16">
        <f>(R16*SUMPRODUCT(K17:$K$23, X17:$X$23)-$AZ$3*SUMPRODUCT(K16:$K$22, W17:$W$23))/Z16</f>
        <v>50.107148380248674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6"/>
        <v>8.5570000000000007E-2</v>
      </c>
      <c r="I17" s="1">
        <f t="shared" si="17"/>
        <v>1.0855699999999999</v>
      </c>
      <c r="J17">
        <f t="shared" si="18"/>
        <v>0.92117505089492158</v>
      </c>
      <c r="K17">
        <f t="shared" si="28"/>
        <v>0.31680376793962239</v>
      </c>
      <c r="L17" s="2">
        <v>14</v>
      </c>
      <c r="M17" s="8">
        <v>1.706887E-3</v>
      </c>
      <c r="O17">
        <f t="shared" si="29"/>
        <v>129.28451571775256</v>
      </c>
      <c r="P17">
        <f t="shared" si="30"/>
        <v>6.4642257858876278</v>
      </c>
      <c r="Q17" s="5">
        <f t="shared" si="31"/>
        <v>25</v>
      </c>
      <c r="R17">
        <f t="shared" si="0"/>
        <v>50000</v>
      </c>
      <c r="S17">
        <f t="shared" si="19"/>
        <v>45.733976690406408</v>
      </c>
      <c r="U17">
        <f t="shared" si="20"/>
        <v>1.706887E-3</v>
      </c>
      <c r="V17">
        <f t="shared" si="21"/>
        <v>0.01</v>
      </c>
      <c r="W17">
        <f t="shared" si="22"/>
        <v>0.86240061743204499</v>
      </c>
      <c r="X17">
        <f t="shared" si="23"/>
        <v>1.4720204026867311E-3</v>
      </c>
      <c r="Y17">
        <f t="shared" si="24"/>
        <v>8.6240061743204505E-3</v>
      </c>
      <c r="Z17">
        <f t="shared" si="25"/>
        <v>0.85230459085503785</v>
      </c>
      <c r="AB17">
        <f t="shared" si="26"/>
        <v>45.733976690406408</v>
      </c>
      <c r="AC17">
        <f t="shared" si="27"/>
        <v>40.357755907493228</v>
      </c>
      <c r="AE17">
        <f t="shared" si="1"/>
        <v>110.1897862727108</v>
      </c>
      <c r="AF17">
        <f t="shared" si="2"/>
        <v>-5.5094893136355401</v>
      </c>
      <c r="AG17">
        <f t="shared" si="3"/>
        <v>-21.307614771375945</v>
      </c>
      <c r="AH17">
        <f t="shared" si="4"/>
        <v>-73.601020134336551</v>
      </c>
      <c r="AI17">
        <f t="shared" si="5"/>
        <v>9.7716620533627747</v>
      </c>
      <c r="AJ17">
        <f t="shared" si="6"/>
        <v>5.3762207829131796</v>
      </c>
      <c r="AK17">
        <f t="shared" si="32"/>
        <v>10.528999155463719</v>
      </c>
      <c r="AL17">
        <f t="shared" si="7"/>
        <v>25.676881991739673</v>
      </c>
      <c r="AN17">
        <f t="shared" si="8"/>
        <v>34.908539479656461</v>
      </c>
      <c r="AO17">
        <f t="shared" si="9"/>
        <v>-1.7454269739828232</v>
      </c>
      <c r="AP17">
        <f t="shared" si="10"/>
        <v>-6.7503326453778554</v>
      </c>
      <c r="AQ17">
        <f t="shared" si="11"/>
        <v>-23.317080502757833</v>
      </c>
      <c r="AR17">
        <f t="shared" si="12"/>
        <v>3.0956993575379546</v>
      </c>
      <c r="AS17">
        <f t="shared" si="13"/>
        <v>1.703207001302202</v>
      </c>
      <c r="AT17">
        <f t="shared" si="14"/>
        <v>3.3356266050840082</v>
      </c>
      <c r="AU17">
        <f t="shared" si="15"/>
        <v>8.1345329639241655</v>
      </c>
      <c r="AW17">
        <v>14</v>
      </c>
      <c r="AX17">
        <f>(R17*SUMPRODUCT(K18:$K$23, X18:$X$23)-$AZ$3*SUMPRODUCT(K17:$K$22, W18:$W$23))/Z17</f>
        <v>45.733976690406408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6"/>
        <v>8.5570000000000007E-2</v>
      </c>
      <c r="I18" s="1">
        <f t="shared" si="17"/>
        <v>1.0855699999999999</v>
      </c>
      <c r="J18">
        <f t="shared" si="18"/>
        <v>0.92117505089492158</v>
      </c>
      <c r="K18">
        <f t="shared" si="28"/>
        <v>0.2918317270554846</v>
      </c>
      <c r="L18" s="2">
        <v>15</v>
      </c>
      <c r="M18" s="8">
        <v>1.7980839999999999E-3</v>
      </c>
      <c r="O18">
        <f t="shared" si="29"/>
        <v>129.28451571775256</v>
      </c>
      <c r="P18">
        <f t="shared" si="30"/>
        <v>6.4642257858876278</v>
      </c>
      <c r="Q18" s="5">
        <f t="shared" si="31"/>
        <v>25</v>
      </c>
      <c r="R18">
        <f t="shared" si="0"/>
        <v>50000</v>
      </c>
      <c r="S18">
        <f t="shared" si="19"/>
        <v>40.357755907493228</v>
      </c>
      <c r="U18">
        <f t="shared" si="20"/>
        <v>1.7980839999999999E-3</v>
      </c>
      <c r="V18">
        <f t="shared" si="21"/>
        <v>0.01</v>
      </c>
      <c r="W18">
        <f t="shared" si="22"/>
        <v>0.85230459085503785</v>
      </c>
      <c r="X18">
        <f t="shared" si="23"/>
        <v>1.5325152479429898E-3</v>
      </c>
      <c r="Y18">
        <f t="shared" si="24"/>
        <v>8.523045908550379E-3</v>
      </c>
      <c r="Z18">
        <f t="shared" si="25"/>
        <v>0.84224902969854454</v>
      </c>
      <c r="AB18">
        <f t="shared" si="26"/>
        <v>40.357755907493228</v>
      </c>
      <c r="AC18">
        <f t="shared" si="27"/>
        <v>33.953527714166917</v>
      </c>
      <c r="AE18">
        <f t="shared" si="1"/>
        <v>108.88975791832333</v>
      </c>
      <c r="AF18">
        <f t="shared" si="2"/>
        <v>-5.4444878959161658</v>
      </c>
      <c r="AG18">
        <f t="shared" si="3"/>
        <v>-21.056225742463614</v>
      </c>
      <c r="AH18">
        <f t="shared" si="4"/>
        <v>-76.625762397149487</v>
      </c>
      <c r="AI18">
        <f t="shared" si="5"/>
        <v>5.7632818827940611</v>
      </c>
      <c r="AJ18">
        <f t="shared" si="6"/>
        <v>6.4042281933263112</v>
      </c>
      <c r="AK18">
        <f t="shared" si="32"/>
        <v>10.066211815093029</v>
      </c>
      <c r="AL18">
        <f t="shared" si="7"/>
        <v>22.233721891213399</v>
      </c>
      <c r="AN18">
        <f t="shared" si="8"/>
        <v>31.777486111957927</v>
      </c>
      <c r="AO18">
        <f t="shared" si="9"/>
        <v>-1.5888743055978962</v>
      </c>
      <c r="AP18">
        <f t="shared" si="10"/>
        <v>-6.1448747236933103</v>
      </c>
      <c r="AQ18">
        <f t="shared" si="11"/>
        <v>-22.361828577303346</v>
      </c>
      <c r="AR18">
        <f t="shared" si="12"/>
        <v>1.6819085053633758</v>
      </c>
      <c r="AS18">
        <f t="shared" si="13"/>
        <v>1.8689569741158434</v>
      </c>
      <c r="AT18">
        <f t="shared" si="14"/>
        <v>2.9376399789049228</v>
      </c>
      <c r="AU18">
        <f t="shared" si="15"/>
        <v>6.4885054583841413</v>
      </c>
      <c r="AW18">
        <v>15</v>
      </c>
      <c r="AX18">
        <f>(R18*SUMPRODUCT(K19:$K$23, X19:$X$23)-$AZ$3*SUMPRODUCT(K18:$K$22, W19:$W$23))/Z18</f>
        <v>40.357755907493228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6"/>
        <v>8.5570000000000007E-2</v>
      </c>
      <c r="I19" s="1">
        <f t="shared" si="17"/>
        <v>1.0855699999999999</v>
      </c>
      <c r="J19">
        <f t="shared" si="18"/>
        <v>0.92117505089492158</v>
      </c>
      <c r="K19">
        <f t="shared" si="28"/>
        <v>0.26882810602308888</v>
      </c>
      <c r="L19" s="2">
        <v>16</v>
      </c>
      <c r="M19" s="8">
        <v>1.9035300000000001E-3</v>
      </c>
      <c r="O19">
        <f t="shared" si="29"/>
        <v>129.28451571775256</v>
      </c>
      <c r="P19">
        <f t="shared" si="30"/>
        <v>6.4642257858876278</v>
      </c>
      <c r="Q19" s="5">
        <f t="shared" si="31"/>
        <v>25</v>
      </c>
      <c r="R19">
        <f t="shared" si="0"/>
        <v>50000</v>
      </c>
      <c r="S19">
        <f t="shared" si="19"/>
        <v>33.953527714166917</v>
      </c>
      <c r="U19">
        <f t="shared" si="20"/>
        <v>1.9035300000000001E-3</v>
      </c>
      <c r="V19">
        <f t="shared" si="21"/>
        <v>0.01</v>
      </c>
      <c r="W19">
        <f t="shared" si="22"/>
        <v>0.84224902969854454</v>
      </c>
      <c r="X19">
        <f t="shared" si="23"/>
        <v>1.6032462955020705E-3</v>
      </c>
      <c r="Y19">
        <f t="shared" si="24"/>
        <v>8.4224902969854461E-3</v>
      </c>
      <c r="Z19">
        <f t="shared" si="25"/>
        <v>0.83222329310605692</v>
      </c>
      <c r="AB19">
        <f t="shared" si="26"/>
        <v>33.953527714166917</v>
      </c>
      <c r="AC19">
        <f t="shared" si="27"/>
        <v>26.708664731114098</v>
      </c>
      <c r="AE19">
        <f t="shared" si="1"/>
        <v>107.5935854182498</v>
      </c>
      <c r="AF19">
        <f t="shared" si="2"/>
        <v>-5.3796792709124901</v>
      </c>
      <c r="AG19">
        <f t="shared" si="3"/>
        <v>-20.805582327651422</v>
      </c>
      <c r="AH19">
        <f t="shared" si="4"/>
        <v>-80.162314775103525</v>
      </c>
      <c r="AI19">
        <f t="shared" si="5"/>
        <v>1.2460090445823653</v>
      </c>
      <c r="AJ19">
        <f t="shared" si="6"/>
        <v>7.2448629830528191</v>
      </c>
      <c r="AK19">
        <f t="shared" si="32"/>
        <v>9.5317203703052957</v>
      </c>
      <c r="AL19">
        <f t="shared" si="7"/>
        <v>18.022592397940478</v>
      </c>
      <c r="AN19">
        <f t="shared" si="8"/>
        <v>28.924179788221526</v>
      </c>
      <c r="AO19">
        <f t="shared" si="9"/>
        <v>-1.4462089894110763</v>
      </c>
      <c r="AP19">
        <f t="shared" si="10"/>
        <v>-5.5931252918499803</v>
      </c>
      <c r="AQ19">
        <f t="shared" si="11"/>
        <v>-21.549883255417754</v>
      </c>
      <c r="AR19">
        <f t="shared" si="12"/>
        <v>0.33496225154271575</v>
      </c>
      <c r="AS19">
        <f t="shared" si="13"/>
        <v>1.9476227941308752</v>
      </c>
      <c r="AT19">
        <f t="shared" si="14"/>
        <v>2.5623943342908682</v>
      </c>
      <c r="AU19">
        <f t="shared" si="15"/>
        <v>4.8449793799644585</v>
      </c>
      <c r="AW19">
        <v>16</v>
      </c>
      <c r="AX19">
        <f>(R19*SUMPRODUCT(K20:$K$23, X20:$X$23)-$AZ$3*SUMPRODUCT(K19:$K$22, W20:$W$23))/Z19</f>
        <v>33.953527714166917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6"/>
        <v>8.5570000000000007E-2</v>
      </c>
      <c r="I20" s="1">
        <f t="shared" si="17"/>
        <v>1.0855699999999999</v>
      </c>
      <c r="J20">
        <f t="shared" si="18"/>
        <v>0.92117505089492158</v>
      </c>
      <c r="K20">
        <f t="shared" si="28"/>
        <v>0.24763774424780427</v>
      </c>
      <c r="L20" s="2">
        <v>17</v>
      </c>
      <c r="M20" s="8">
        <v>2.008026E-3</v>
      </c>
      <c r="O20">
        <f t="shared" si="29"/>
        <v>129.28451571775256</v>
      </c>
      <c r="P20">
        <f t="shared" si="30"/>
        <v>6.4642257858876278</v>
      </c>
      <c r="Q20" s="5">
        <f t="shared" si="31"/>
        <v>25</v>
      </c>
      <c r="R20">
        <f t="shared" si="0"/>
        <v>50000</v>
      </c>
      <c r="S20">
        <f t="shared" si="19"/>
        <v>26.708664731114098</v>
      </c>
      <c r="U20">
        <f t="shared" si="20"/>
        <v>2.008026E-3</v>
      </c>
      <c r="V20">
        <f t="shared" si="21"/>
        <v>0.01</v>
      </c>
      <c r="W20">
        <f t="shared" si="22"/>
        <v>0.83222329310605692</v>
      </c>
      <c r="X20">
        <f t="shared" si="23"/>
        <v>1.671126010362583E-3</v>
      </c>
      <c r="Y20">
        <f t="shared" si="24"/>
        <v>8.3222329310605695E-3</v>
      </c>
      <c r="Z20">
        <f t="shared" si="25"/>
        <v>0.82222993416463375</v>
      </c>
      <c r="AB20">
        <f t="shared" si="26"/>
        <v>26.708664731114098</v>
      </c>
      <c r="AC20">
        <f t="shared" si="27"/>
        <v>18.599773977640492</v>
      </c>
      <c r="AE20">
        <f t="shared" si="1"/>
        <v>106.30159884711424</v>
      </c>
      <c r="AF20">
        <f t="shared" si="2"/>
        <v>-5.3150799423557116</v>
      </c>
      <c r="AG20">
        <f t="shared" si="3"/>
        <v>-20.555748354115842</v>
      </c>
      <c r="AH20">
        <f t="shared" si="4"/>
        <v>-83.556300518129149</v>
      </c>
      <c r="AI20">
        <f t="shared" si="5"/>
        <v>-3.1255299674864716</v>
      </c>
      <c r="AJ20">
        <f t="shared" si="6"/>
        <v>8.1088907534736059</v>
      </c>
      <c r="AK20">
        <f t="shared" si="32"/>
        <v>8.9386628545110831</v>
      </c>
      <c r="AL20">
        <f t="shared" si="7"/>
        <v>13.922023640498217</v>
      </c>
      <c r="AN20">
        <f t="shared" si="8"/>
        <v>26.324288148434359</v>
      </c>
      <c r="AO20">
        <f t="shared" si="9"/>
        <v>-1.3162144074217179</v>
      </c>
      <c r="AP20">
        <f t="shared" si="10"/>
        <v>-5.0903791537387626</v>
      </c>
      <c r="AQ20">
        <f t="shared" si="11"/>
        <v>-20.691693778001142</v>
      </c>
      <c r="AR20">
        <f t="shared" si="12"/>
        <v>-0.77399919072726286</v>
      </c>
      <c r="AS20">
        <f t="shared" si="13"/>
        <v>2.0080674145420816</v>
      </c>
      <c r="AT20">
        <f t="shared" si="14"/>
        <v>2.2135503058827637</v>
      </c>
      <c r="AU20">
        <f t="shared" si="15"/>
        <v>3.4476185296975825</v>
      </c>
      <c r="AW20">
        <v>17</v>
      </c>
      <c r="AX20">
        <f>(R20*SUMPRODUCT(K21:$K$23, X21:$X$23)-$AZ$3*SUMPRODUCT(K20:$K$22, W21:$W$23))/Z20</f>
        <v>26.708664731114098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6"/>
        <v>8.5570000000000007E-2</v>
      </c>
      <c r="I21" s="1">
        <f t="shared" si="17"/>
        <v>1.0855699999999999</v>
      </c>
      <c r="J21">
        <f t="shared" si="18"/>
        <v>0.92117505089492158</v>
      </c>
      <c r="K21">
        <f t="shared" si="28"/>
        <v>0.22811771166097466</v>
      </c>
      <c r="L21" s="2">
        <v>18</v>
      </c>
      <c r="M21" s="8">
        <v>2.1277219999999999E-3</v>
      </c>
      <c r="O21">
        <f t="shared" si="29"/>
        <v>129.28451571775256</v>
      </c>
      <c r="P21">
        <f t="shared" si="30"/>
        <v>6.4642257858876278</v>
      </c>
      <c r="Q21" s="5">
        <f t="shared" si="31"/>
        <v>25</v>
      </c>
      <c r="R21">
        <f t="shared" si="0"/>
        <v>50000</v>
      </c>
      <c r="S21">
        <f t="shared" si="19"/>
        <v>18.599773977640492</v>
      </c>
      <c r="U21">
        <f t="shared" si="20"/>
        <v>2.1277219999999999E-3</v>
      </c>
      <c r="V21">
        <f t="shared" si="21"/>
        <v>0.01</v>
      </c>
      <c r="W21">
        <f t="shared" si="22"/>
        <v>0.82222993416463375</v>
      </c>
      <c r="X21">
        <f t="shared" si="23"/>
        <v>1.7494767199806426E-3</v>
      </c>
      <c r="Y21">
        <f t="shared" si="24"/>
        <v>8.2222993416463368E-3</v>
      </c>
      <c r="Z21">
        <f t="shared" si="25"/>
        <v>0.81225815810300683</v>
      </c>
      <c r="AB21">
        <f t="shared" si="26"/>
        <v>18.599773977640492</v>
      </c>
      <c r="AC21">
        <f t="shared" si="27"/>
        <v>9.6835254264021167</v>
      </c>
      <c r="AE21">
        <f t="shared" si="1"/>
        <v>105.01240260814093</v>
      </c>
      <c r="AF21">
        <f t="shared" si="2"/>
        <v>-5.2506201304070466</v>
      </c>
      <c r="AG21">
        <f t="shared" si="3"/>
        <v>-20.306453952575172</v>
      </c>
      <c r="AH21">
        <f t="shared" si="4"/>
        <v>-87.473835999032133</v>
      </c>
      <c r="AI21">
        <f t="shared" si="5"/>
        <v>-8.018507473873413</v>
      </c>
      <c r="AJ21">
        <f t="shared" si="6"/>
        <v>8.9162485512383753</v>
      </c>
      <c r="AK21">
        <f t="shared" si="32"/>
        <v>8.2853089518762069</v>
      </c>
      <c r="AL21">
        <f t="shared" si="7"/>
        <v>9.1830500292411692</v>
      </c>
      <c r="AN21">
        <f t="shared" si="8"/>
        <v>23.955188978990076</v>
      </c>
      <c r="AO21">
        <f t="shared" si="9"/>
        <v>-1.1977594489495038</v>
      </c>
      <c r="AP21">
        <f t="shared" si="10"/>
        <v>-4.6322618076104023</v>
      </c>
      <c r="AQ21">
        <f t="shared" si="11"/>
        <v>-19.954331298306599</v>
      </c>
      <c r="AR21">
        <f t="shared" si="12"/>
        <v>-1.8291635758764255</v>
      </c>
      <c r="AS21">
        <f t="shared" si="13"/>
        <v>2.0339542161089788</v>
      </c>
      <c r="AT21">
        <f t="shared" si="14"/>
        <v>1.8900257185061888</v>
      </c>
      <c r="AU21">
        <f t="shared" si="15"/>
        <v>2.0948163587387421</v>
      </c>
      <c r="AW21">
        <v>18</v>
      </c>
      <c r="AX21">
        <f>(R21*SUMPRODUCT(K22:$K$23, X22:$X$23)-$AZ$3*SUMPRODUCT(K21:$K$22, W22:$W$23))/Z21</f>
        <v>18.599773977640492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6"/>
        <v>8.5570000000000007E-2</v>
      </c>
      <c r="I22" s="1">
        <f t="shared" si="17"/>
        <v>1.0855699999999999</v>
      </c>
      <c r="J22">
        <f t="shared" si="18"/>
        <v>0.92117505089492158</v>
      </c>
      <c r="K22">
        <f t="shared" si="28"/>
        <v>0.21013634464933137</v>
      </c>
      <c r="L22" s="2">
        <v>19</v>
      </c>
      <c r="M22" s="8">
        <v>2.2569180000000001E-3</v>
      </c>
      <c r="O22">
        <f t="shared" si="29"/>
        <v>129.28451571775256</v>
      </c>
      <c r="P22">
        <f t="shared" si="30"/>
        <v>6.4642257858876278</v>
      </c>
      <c r="Q22" s="5">
        <f t="shared" si="31"/>
        <v>25</v>
      </c>
      <c r="R22">
        <f t="shared" si="0"/>
        <v>50000</v>
      </c>
      <c r="S22">
        <f t="shared" si="19"/>
        <v>9.6835254264021167</v>
      </c>
      <c r="U22">
        <f t="shared" si="20"/>
        <v>2.2569180000000001E-3</v>
      </c>
      <c r="V22">
        <f t="shared" si="21"/>
        <v>0.01</v>
      </c>
      <c r="W22">
        <f t="shared" si="22"/>
        <v>0.81225815810300683</v>
      </c>
      <c r="X22">
        <f t="shared" si="23"/>
        <v>1.833200057669522E-3</v>
      </c>
      <c r="Y22">
        <f t="shared" si="24"/>
        <v>8.1225815810300681E-3</v>
      </c>
      <c r="Z22">
        <f t="shared" si="25"/>
        <v>0.80230237646430724</v>
      </c>
      <c r="AB22">
        <f t="shared" si="26"/>
        <v>9.6835254264021167</v>
      </c>
      <c r="AC22">
        <f t="shared" si="27"/>
        <v>9.8050840837970838</v>
      </c>
      <c r="AE22">
        <f t="shared" si="1"/>
        <v>103.72527420038996</v>
      </c>
      <c r="AF22">
        <f t="shared" si="2"/>
        <v>-5.1862637100194977</v>
      </c>
      <c r="AG22">
        <f t="shared" si="3"/>
        <v>-20.057559411607681</v>
      </c>
      <c r="AH22">
        <f t="shared" si="4"/>
        <v>-91.660002883476096</v>
      </c>
      <c r="AI22">
        <f t="shared" si="5"/>
        <v>-13.178551804713322</v>
      </c>
      <c r="AJ22">
        <f t="shared" si="6"/>
        <v>-0.12155865739496718</v>
      </c>
      <c r="AK22">
        <f t="shared" si="32"/>
        <v>7.5755775141740811</v>
      </c>
      <c r="AL22">
        <f t="shared" si="7"/>
        <v>-5.7245329479342084</v>
      </c>
      <c r="AN22">
        <f t="shared" si="8"/>
        <v>21.796449968219545</v>
      </c>
      <c r="AO22">
        <f t="shared" si="9"/>
        <v>-1.0898224984109772</v>
      </c>
      <c r="AP22">
        <f t="shared" si="10"/>
        <v>-4.2148222173420313</v>
      </c>
      <c r="AQ22">
        <f t="shared" si="11"/>
        <v>-19.261097956480839</v>
      </c>
      <c r="AR22">
        <f t="shared" si="12"/>
        <v>-2.7692927040143065</v>
      </c>
      <c r="AS22">
        <f t="shared" si="13"/>
        <v>-2.5543891925458816E-2</v>
      </c>
      <c r="AT22">
        <f t="shared" si="14"/>
        <v>1.5919041674362098</v>
      </c>
      <c r="AU22">
        <f t="shared" si="15"/>
        <v>-1.2029324285035556</v>
      </c>
      <c r="AW22">
        <v>19</v>
      </c>
      <c r="AX22">
        <f>(R22*SUMPRODUCT(K23:$K$23, X23:$X$23)-$AZ$3*SUMPRODUCT(K22:$K$22, W23:$W$23))/Z22</f>
        <v>9.6835254264021167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6"/>
        <v>8.5570000000000007E-2</v>
      </c>
      <c r="I23" s="1">
        <f t="shared" si="17"/>
        <v>1.0855699999999999</v>
      </c>
      <c r="J23">
        <f t="shared" si="18"/>
        <v>0.92117505089492158</v>
      </c>
      <c r="K23">
        <f t="shared" si="28"/>
        <v>0.19357235797722061</v>
      </c>
      <c r="L23" s="2">
        <v>20</v>
      </c>
      <c r="M23" s="8">
        <v>2.397513E-3</v>
      </c>
      <c r="O23">
        <f t="shared" si="29"/>
        <v>129.28451571775256</v>
      </c>
      <c r="P23">
        <f t="shared" si="30"/>
        <v>6.4642257858876278</v>
      </c>
      <c r="Q23" s="5">
        <f t="shared" si="31"/>
        <v>25</v>
      </c>
      <c r="R23">
        <f t="shared" si="0"/>
        <v>50000</v>
      </c>
      <c r="S23">
        <f t="shared" si="19"/>
        <v>9.8050840837970838</v>
      </c>
      <c r="U23">
        <f t="shared" si="20"/>
        <v>2.397513E-3</v>
      </c>
      <c r="V23">
        <f t="shared" si="21"/>
        <v>0.01</v>
      </c>
      <c r="W23">
        <f t="shared" si="22"/>
        <v>0.80230237646430724</v>
      </c>
      <c r="X23">
        <f t="shared" si="23"/>
        <v>1.9235303775040707E-3</v>
      </c>
      <c r="Y23">
        <f t="shared" si="24"/>
        <v>8.0230237646430717E-3</v>
      </c>
      <c r="Z23">
        <f t="shared" si="25"/>
        <v>0.79235582232216017</v>
      </c>
      <c r="AB23">
        <f t="shared" si="26"/>
        <v>9.8050840837970838</v>
      </c>
      <c r="AC23">
        <f t="shared" si="27"/>
        <v>0</v>
      </c>
      <c r="AE23">
        <f t="shared" si="1"/>
        <v>102.43933876506206</v>
      </c>
      <c r="AF23">
        <f t="shared" si="2"/>
        <v>-5.1219669382531032</v>
      </c>
      <c r="AG23">
        <f t="shared" si="3"/>
        <v>-19.808895558054004</v>
      </c>
      <c r="AH23">
        <f t="shared" si="4"/>
        <v>-96.176518875203527</v>
      </c>
      <c r="AI23">
        <f t="shared" si="5"/>
        <v>-18.66804260644858</v>
      </c>
      <c r="AJ23">
        <f t="shared" si="6"/>
        <v>9.8050840837970838</v>
      </c>
      <c r="AK23">
        <f t="shared" si="32"/>
        <v>7.4985719137424232</v>
      </c>
      <c r="AL23">
        <f t="shared" si="7"/>
        <v>-1.364386608909073</v>
      </c>
      <c r="AN23">
        <f t="shared" si="8"/>
        <v>19.829424354380365</v>
      </c>
      <c r="AO23">
        <f t="shared" si="9"/>
        <v>-0.99147121771901836</v>
      </c>
      <c r="AP23">
        <f t="shared" si="10"/>
        <v>-3.834454622097005</v>
      </c>
      <c r="AQ23">
        <f t="shared" si="11"/>
        <v>-18.617115540713812</v>
      </c>
      <c r="AR23">
        <f t="shared" si="12"/>
        <v>-3.6136170261494711</v>
      </c>
      <c r="AS23">
        <f t="shared" si="13"/>
        <v>1.8979932462655174</v>
      </c>
      <c r="AT23">
        <f t="shared" si="14"/>
        <v>1.4515162468048806</v>
      </c>
      <c r="AU23">
        <f t="shared" si="15"/>
        <v>-0.2641075330790732</v>
      </c>
      <c r="AW23">
        <v>20</v>
      </c>
      <c r="AX23">
        <f>(R23*SUMPRODUCT(K$23:$K24, X$23:$X24)-$AZ$3*SUMPRODUCT(K$22:$K23, W$23:$W24))/Z23</f>
        <v>9.8050840837970838</v>
      </c>
    </row>
    <row r="25" spans="5:50" x14ac:dyDescent="0.25">
      <c r="AN25" s="6">
        <f t="shared" ref="AN25:AU25" si="33">SUM(AN3:AN23)</f>
        <v>1127.4422851466111</v>
      </c>
      <c r="AO25" s="6">
        <f t="shared" si="33"/>
        <v>-153.335501045645</v>
      </c>
      <c r="AP25" s="6">
        <f t="shared" si="33"/>
        <v>-1715.4483097041766</v>
      </c>
      <c r="AQ25" s="6">
        <f t="shared" si="33"/>
        <v>-609.86502722244177</v>
      </c>
      <c r="AR25" s="6">
        <f t="shared" si="33"/>
        <v>-1351.2065528256524</v>
      </c>
      <c r="AS25" s="6">
        <f t="shared" si="33"/>
        <v>-30.197358435534728</v>
      </c>
      <c r="AT25" s="6">
        <f t="shared" si="33"/>
        <v>91.080250700412037</v>
      </c>
      <c r="AU25" s="7">
        <f t="shared" si="33"/>
        <v>-1290.3236605607747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95" priority="1" operator="lessThan">
      <formula>0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6031CD-FFA7-47B6-816F-C61AB75EAA1D}">
  <sheetPr codeName="Sheet2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40" max="40" width="9.85546875" bestFit="1" customWidth="1"/>
    <col min="43" max="43" width="10.42578125" bestFit="1" customWidth="1"/>
  </cols>
  <sheetData>
    <row r="1" spans="1:52" x14ac:dyDescent="0.25">
      <c r="A1" t="s">
        <v>41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233.29549951166976</v>
      </c>
      <c r="K3">
        <v>1</v>
      </c>
      <c r="L3" s="2">
        <v>0</v>
      </c>
      <c r="O3">
        <f>$C$3</f>
        <v>233.29549951166976</v>
      </c>
      <c r="P3">
        <f>O3*B5</f>
        <v>186.63639960933583</v>
      </c>
      <c r="Q3" s="5">
        <f>B8</f>
        <v>1522.432587</v>
      </c>
      <c r="R3">
        <f t="shared" ref="R3:R23" si="0">$C$6</f>
        <v>50000</v>
      </c>
      <c r="S3">
        <f>AX3</f>
        <v>0</v>
      </c>
      <c r="W3">
        <v>1</v>
      </c>
      <c r="Z3">
        <v>1</v>
      </c>
      <c r="AC3">
        <f t="shared" ref="AC3:AC23" si="1">S3*Z3</f>
        <v>0</v>
      </c>
      <c r="AE3">
        <f t="shared" ref="AE3:AE23" si="2">$Z3*O3</f>
        <v>233.29549951166976</v>
      </c>
      <c r="AF3">
        <f t="shared" ref="AF3:AF23" si="3">-$Z3*P3</f>
        <v>-186.63639960933583</v>
      </c>
      <c r="AG3">
        <f t="shared" ref="AG3:AG23" si="4">-$Z3*Q3</f>
        <v>-1522.432587</v>
      </c>
      <c r="AH3">
        <f t="shared" ref="AH3:AH23" si="5">-X3*R3</f>
        <v>0</v>
      </c>
      <c r="AI3">
        <f t="shared" ref="AI3:AI23" si="6">SUM(AE3:AH3)</f>
        <v>-1475.773487097666</v>
      </c>
      <c r="AJ3">
        <f t="shared" ref="AJ3:AJ23" si="7">AB3-AC3</f>
        <v>0</v>
      </c>
      <c r="AL3">
        <f t="shared" ref="AL3:AL23" si="8">SUM(AI3:AK3)</f>
        <v>-1475.773487097666</v>
      </c>
      <c r="AN3">
        <f t="shared" ref="AN3:AN23" si="9">AE3*$K3</f>
        <v>233.29549951166976</v>
      </c>
      <c r="AO3">
        <f t="shared" ref="AO3:AO23" si="10">AF3*$K3</f>
        <v>-186.63639960933583</v>
      </c>
      <c r="AP3">
        <f t="shared" ref="AP3:AP23" si="11">AG3*$K3</f>
        <v>-1522.432587</v>
      </c>
      <c r="AQ3">
        <f t="shared" ref="AQ3:AQ23" si="12">AH3*$K3</f>
        <v>0</v>
      </c>
      <c r="AR3">
        <f t="shared" ref="AR3:AR23" si="13">AI3*$K3</f>
        <v>-1475.773487097666</v>
      </c>
      <c r="AS3">
        <f t="shared" ref="AS3:AS23" si="14">AJ3*$K3</f>
        <v>0</v>
      </c>
      <c r="AT3">
        <f t="shared" ref="AT3:AT23" si="15">AK3*$K3</f>
        <v>0</v>
      </c>
      <c r="AU3">
        <f t="shared" ref="AU3:AU23" si="16">AL3*$K3</f>
        <v>-1475.773487097666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148.9237360051049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23" si="17">F4+$C$9</f>
        <v>8.5570000000000007E-2</v>
      </c>
      <c r="I4" s="1">
        <f t="shared" ref="I4:I23" si="18">1+H4</f>
        <v>1.0855699999999999</v>
      </c>
      <c r="J4">
        <f t="shared" ref="J4:J23" si="19">1/I4</f>
        <v>0.92117505089492158</v>
      </c>
      <c r="K4">
        <f>J4</f>
        <v>0.92117505089492158</v>
      </c>
      <c r="L4" s="2">
        <v>1</v>
      </c>
      <c r="M4" s="8" cm="1">
        <f t="array" ref="M4:M23">Mortalities!B11:B30</f>
        <v>1.4095469999999999E-3</v>
      </c>
      <c r="R4">
        <f t="shared" si="0"/>
        <v>50000</v>
      </c>
      <c r="S4">
        <f t="shared" ref="S4:S23" si="20">AX4</f>
        <v>84.971242921679007</v>
      </c>
      <c r="U4">
        <f t="shared" ref="U4:U23" si="21">M4</f>
        <v>1.4095469999999999E-3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1.4095469999999999E-3</v>
      </c>
      <c r="Y4">
        <f t="shared" ref="Y4:Y23" si="25">V4*W4</f>
        <v>0.01</v>
      </c>
      <c r="Z4">
        <f t="shared" ref="Z4:Z23" si="26">MAX(0, W4-X4-Y4)</f>
        <v>0.98859045300000004</v>
      </c>
      <c r="AB4">
        <f t="shared" ref="AB4:AB23" si="27">AC3</f>
        <v>0</v>
      </c>
      <c r="AC4">
        <f t="shared" si="1"/>
        <v>84.001759531915695</v>
      </c>
      <c r="AE4">
        <f t="shared" si="2"/>
        <v>0</v>
      </c>
      <c r="AF4">
        <f t="shared" si="3"/>
        <v>0</v>
      </c>
      <c r="AG4">
        <f t="shared" si="4"/>
        <v>0</v>
      </c>
      <c r="AH4">
        <f t="shared" si="5"/>
        <v>-70.477350000000001</v>
      </c>
      <c r="AI4">
        <f t="shared" si="6"/>
        <v>-70.477350000000001</v>
      </c>
      <c r="AJ4">
        <f t="shared" si="7"/>
        <v>-84.001759531915695</v>
      </c>
      <c r="AK4">
        <f t="shared" ref="AK4:AK23" si="28">H4*SUM(AB4:AB4, AE4:AF4)</f>
        <v>0</v>
      </c>
      <c r="AL4">
        <f t="shared" si="8"/>
        <v>-154.4791095319157</v>
      </c>
      <c r="AN4">
        <f t="shared" si="9"/>
        <v>0</v>
      </c>
      <c r="AO4">
        <f t="shared" si="10"/>
        <v>0</v>
      </c>
      <c r="AP4">
        <f t="shared" si="11"/>
        <v>0</v>
      </c>
      <c r="AQ4">
        <f t="shared" si="12"/>
        <v>-64.921976473189204</v>
      </c>
      <c r="AR4">
        <f t="shared" si="13"/>
        <v>-64.921976473189204</v>
      </c>
      <c r="AS4">
        <f t="shared" si="14"/>
        <v>-77.380325112075411</v>
      </c>
      <c r="AT4">
        <f t="shared" si="15"/>
        <v>0</v>
      </c>
      <c r="AU4">
        <f t="shared" si="16"/>
        <v>-142.30230158526462</v>
      </c>
      <c r="AW4">
        <v>1</v>
      </c>
      <c r="AX4">
        <f>(R4*SUMPRODUCT(K5:$K$23, X5:$X$23)-$AZ$3*SUMPRODUCT(K4:$K$22, W5:$W$23))/Z4</f>
        <v>84.971242921679007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7"/>
        <v>8.5570000000000007E-2</v>
      </c>
      <c r="I5" s="1">
        <f t="shared" si="18"/>
        <v>1.0855699999999999</v>
      </c>
      <c r="J5">
        <f t="shared" si="19"/>
        <v>0.92117505089492158</v>
      </c>
      <c r="K5">
        <f t="shared" ref="K5:K23" si="29">K4*J5</f>
        <v>0.84856347439126134</v>
      </c>
      <c r="L5" s="2">
        <v>2</v>
      </c>
      <c r="M5" s="8">
        <v>1.462746E-3</v>
      </c>
      <c r="O5">
        <f t="shared" ref="O5:O23" si="30">$C$3</f>
        <v>233.29549951166976</v>
      </c>
      <c r="P5">
        <f t="shared" ref="P5:P23" si="31">O5*$C$5</f>
        <v>11.664774975583489</v>
      </c>
      <c r="Q5" s="5">
        <f t="shared" ref="Q5:Q23" si="32">$C$8</f>
        <v>25</v>
      </c>
      <c r="R5">
        <f t="shared" si="0"/>
        <v>50000</v>
      </c>
      <c r="S5">
        <f t="shared" si="20"/>
        <v>161.95083288186103</v>
      </c>
      <c r="U5">
        <f t="shared" si="21"/>
        <v>1.462746E-3</v>
      </c>
      <c r="V5">
        <f t="shared" si="22"/>
        <v>0.01</v>
      </c>
      <c r="W5">
        <f t="shared" si="23"/>
        <v>0.98859045300000004</v>
      </c>
      <c r="X5">
        <f t="shared" si="24"/>
        <v>1.4460567307639381E-3</v>
      </c>
      <c r="Y5">
        <f t="shared" si="25"/>
        <v>9.8859045300000014E-3</v>
      </c>
      <c r="Z5">
        <f t="shared" si="26"/>
        <v>0.97725849173923607</v>
      </c>
      <c r="AB5">
        <f t="shared" si="27"/>
        <v>84.001759531915695</v>
      </c>
      <c r="AC5">
        <f t="shared" si="1"/>
        <v>158.26782667804059</v>
      </c>
      <c r="AE5">
        <f t="shared" si="2"/>
        <v>227.99000798232606</v>
      </c>
      <c r="AF5">
        <f t="shared" si="3"/>
        <v>-11.399500399116304</v>
      </c>
      <c r="AG5">
        <f t="shared" si="4"/>
        <v>-24.431462293480902</v>
      </c>
      <c r="AH5">
        <f t="shared" si="5"/>
        <v>-72.3028365381969</v>
      </c>
      <c r="AI5">
        <f t="shared" si="6"/>
        <v>119.85620875153195</v>
      </c>
      <c r="AJ5">
        <f t="shared" si="7"/>
        <v>-74.266067146124897</v>
      </c>
      <c r="AK5">
        <f t="shared" si="28"/>
        <v>25.721680297041289</v>
      </c>
      <c r="AL5">
        <f t="shared" si="8"/>
        <v>71.311821902448344</v>
      </c>
      <c r="AN5">
        <f t="shared" si="9"/>
        <v>193.46399329997402</v>
      </c>
      <c r="AO5">
        <f t="shared" si="10"/>
        <v>-9.6731996649987018</v>
      </c>
      <c r="AP5">
        <f t="shared" si="11"/>
        <v>-20.731646528215247</v>
      </c>
      <c r="AQ5">
        <f t="shared" si="12"/>
        <v>-61.353546181195803</v>
      </c>
      <c r="AR5">
        <f t="shared" si="13"/>
        <v>101.70560092556426</v>
      </c>
      <c r="AS5">
        <f t="shared" si="14"/>
        <v>-63.01947196689045</v>
      </c>
      <c r="AT5">
        <f t="shared" si="15"/>
        <v>21.826478400038607</v>
      </c>
      <c r="AU5">
        <f t="shared" si="16"/>
        <v>60.512607358712415</v>
      </c>
      <c r="AW5">
        <v>2</v>
      </c>
      <c r="AX5">
        <f>(R5*SUMPRODUCT(K6:$K$23, X6:$X$23)-$AZ$3*SUMPRODUCT(K5:$K$22, W6:$W$23))/Z5</f>
        <v>161.95083288186103</v>
      </c>
    </row>
    <row r="6" spans="1:52" x14ac:dyDescent="0.25">
      <c r="A6" t="s">
        <v>16</v>
      </c>
      <c r="C6" s="2">
        <f>'T.26.04.A'!C6</f>
        <v>50000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7"/>
        <v>8.5570000000000007E-2</v>
      </c>
      <c r="I6" s="1">
        <f t="shared" si="18"/>
        <v>1.0855699999999999</v>
      </c>
      <c r="J6">
        <f t="shared" si="19"/>
        <v>0.92117505089492158</v>
      </c>
      <c r="K6">
        <f t="shared" si="29"/>
        <v>0.7816755017099416</v>
      </c>
      <c r="L6" s="2">
        <v>3</v>
      </c>
      <c r="M6" s="8">
        <v>1.535893E-3</v>
      </c>
      <c r="O6">
        <f t="shared" si="30"/>
        <v>233.29549951166976</v>
      </c>
      <c r="P6">
        <f t="shared" si="31"/>
        <v>11.664774975583489</v>
      </c>
      <c r="Q6" s="5">
        <f t="shared" si="32"/>
        <v>25</v>
      </c>
      <c r="R6">
        <f t="shared" si="0"/>
        <v>50000</v>
      </c>
      <c r="S6">
        <f t="shared" si="20"/>
        <v>230.95788460257197</v>
      </c>
      <c r="U6">
        <f t="shared" si="21"/>
        <v>1.535893E-3</v>
      </c>
      <c r="V6">
        <f t="shared" si="22"/>
        <v>0.01</v>
      </c>
      <c r="W6">
        <f t="shared" si="23"/>
        <v>0.97725849173923607</v>
      </c>
      <c r="X6">
        <f t="shared" si="24"/>
        <v>1.5009644766528505E-3</v>
      </c>
      <c r="Y6">
        <f t="shared" si="25"/>
        <v>9.7725849173923608E-3</v>
      </c>
      <c r="Z6">
        <f t="shared" si="26"/>
        <v>0.96598494234519083</v>
      </c>
      <c r="AB6">
        <f t="shared" si="27"/>
        <v>158.26782667804059</v>
      </c>
      <c r="AC6">
        <f t="shared" si="1"/>
        <v>223.10183884198273</v>
      </c>
      <c r="AE6">
        <f t="shared" si="2"/>
        <v>225.3599396451728</v>
      </c>
      <c r="AF6">
        <f t="shared" si="3"/>
        <v>-11.267996982258641</v>
      </c>
      <c r="AG6">
        <f t="shared" si="4"/>
        <v>-24.14962355862977</v>
      </c>
      <c r="AH6">
        <f t="shared" si="5"/>
        <v>-75.04822383264252</v>
      </c>
      <c r="AI6">
        <f t="shared" si="6"/>
        <v>114.89409527164187</v>
      </c>
      <c r="AJ6">
        <f t="shared" si="7"/>
        <v>-64.834012163942134</v>
      </c>
      <c r="AK6">
        <f t="shared" si="28"/>
        <v>31.862825462505501</v>
      </c>
      <c r="AL6">
        <f t="shared" si="8"/>
        <v>81.922908570205237</v>
      </c>
      <c r="AN6">
        <f t="shared" si="9"/>
        <v>176.15834388746262</v>
      </c>
      <c r="AO6">
        <f t="shared" si="10"/>
        <v>-8.8079171943731307</v>
      </c>
      <c r="AP6">
        <f t="shared" si="11"/>
        <v>-18.877169111298151</v>
      </c>
      <c r="AQ6">
        <f t="shared" si="12"/>
        <v>-58.663358016820837</v>
      </c>
      <c r="AR6">
        <f t="shared" si="13"/>
        <v>89.809899564970493</v>
      </c>
      <c r="AS6">
        <f t="shared" si="14"/>
        <v>-50.679158986117926</v>
      </c>
      <c r="AT6">
        <f t="shared" si="15"/>
        <v>24.906390079300291</v>
      </c>
      <c r="AU6">
        <f t="shared" si="16"/>
        <v>64.037130658152847</v>
      </c>
      <c r="AW6">
        <v>3</v>
      </c>
      <c r="AX6">
        <f>(R6*SUMPRODUCT(K7:$K$23, X7:$X$23)-$AZ$3*SUMPRODUCT(K6:$K$22, W7:$W$23))/Z6</f>
        <v>230.95788460257197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7"/>
        <v>8.5570000000000007E-2</v>
      </c>
      <c r="I7" s="1">
        <f t="shared" si="18"/>
        <v>1.0855699999999999</v>
      </c>
      <c r="J7">
        <f t="shared" si="19"/>
        <v>0.92117505089492158</v>
      </c>
      <c r="K7">
        <f t="shared" si="29"/>
        <v>0.72005997007096878</v>
      </c>
      <c r="L7" s="2">
        <v>4</v>
      </c>
      <c r="M7" s="8">
        <v>1.6204399999999999E-3</v>
      </c>
      <c r="O7">
        <f t="shared" si="30"/>
        <v>233.29549951166976</v>
      </c>
      <c r="P7">
        <f t="shared" si="31"/>
        <v>11.664774975583489</v>
      </c>
      <c r="Q7" s="5">
        <f t="shared" si="32"/>
        <v>25</v>
      </c>
      <c r="R7">
        <f t="shared" si="0"/>
        <v>50000</v>
      </c>
      <c r="S7">
        <f t="shared" si="20"/>
        <v>292.42533280007473</v>
      </c>
      <c r="U7">
        <f t="shared" si="21"/>
        <v>1.6204399999999999E-3</v>
      </c>
      <c r="V7">
        <f t="shared" si="22"/>
        <v>0.01</v>
      </c>
      <c r="W7">
        <f t="shared" si="23"/>
        <v>0.96598494234519083</v>
      </c>
      <c r="X7">
        <f t="shared" si="24"/>
        <v>1.5653206399738409E-3</v>
      </c>
      <c r="Y7">
        <f t="shared" si="25"/>
        <v>9.6598494234519088E-3</v>
      </c>
      <c r="Z7">
        <f t="shared" si="26"/>
        <v>0.95475977228176512</v>
      </c>
      <c r="AB7">
        <f t="shared" si="27"/>
        <v>223.10183884198273</v>
      </c>
      <c r="AC7">
        <f t="shared" si="1"/>
        <v>279.19594415361871</v>
      </c>
      <c r="AE7">
        <f t="shared" si="2"/>
        <v>222.74115798812247</v>
      </c>
      <c r="AF7">
        <f t="shared" si="3"/>
        <v>-11.137057899406125</v>
      </c>
      <c r="AG7">
        <f t="shared" si="4"/>
        <v>-23.868994307044129</v>
      </c>
      <c r="AH7">
        <f t="shared" si="5"/>
        <v>-78.266031998692043</v>
      </c>
      <c r="AI7">
        <f t="shared" si="6"/>
        <v>109.46907378298017</v>
      </c>
      <c r="AJ7">
        <f t="shared" si="7"/>
        <v>-56.094105311635985</v>
      </c>
      <c r="AK7">
        <f t="shared" si="28"/>
        <v>37.197787194299927</v>
      </c>
      <c r="AL7">
        <f t="shared" si="8"/>
        <v>90.57275566564411</v>
      </c>
      <c r="AN7">
        <f t="shared" si="9"/>
        <v>160.38699155450038</v>
      </c>
      <c r="AO7">
        <f t="shared" si="10"/>
        <v>-8.0193495777250217</v>
      </c>
      <c r="AP7">
        <f t="shared" si="11"/>
        <v>-17.187107326354319</v>
      </c>
      <c r="AQ7">
        <f t="shared" si="12"/>
        <v>-56.35623665855168</v>
      </c>
      <c r="AR7">
        <f t="shared" si="13"/>
        <v>78.824297991869372</v>
      </c>
      <c r="AS7">
        <f t="shared" si="14"/>
        <v>-40.391119791854379</v>
      </c>
      <c r="AT7">
        <f t="shared" si="15"/>
        <v>26.78463753383387</v>
      </c>
      <c r="AU7">
        <f t="shared" si="16"/>
        <v>65.217815733848866</v>
      </c>
      <c r="AW7">
        <v>4</v>
      </c>
      <c r="AX7">
        <f>(R7*SUMPRODUCT(K8:$K$23, X8:$X$23)-$AZ$3*SUMPRODUCT(K7:$K$22, W8:$W$23))/Z7</f>
        <v>292.42533280007473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7"/>
        <v>8.5570000000000007E-2</v>
      </c>
      <c r="I8" s="1">
        <f t="shared" si="18"/>
        <v>1.0855699999999999</v>
      </c>
      <c r="J8">
        <f t="shared" si="19"/>
        <v>0.92117505089492158</v>
      </c>
      <c r="K8">
        <f t="shared" si="29"/>
        <v>0.66330127957752039</v>
      </c>
      <c r="L8" s="2">
        <v>5</v>
      </c>
      <c r="M8" s="8">
        <v>1.706887E-3</v>
      </c>
      <c r="O8">
        <f t="shared" si="30"/>
        <v>233.29549951166976</v>
      </c>
      <c r="P8">
        <f t="shared" si="31"/>
        <v>11.664774975583489</v>
      </c>
      <c r="Q8" s="5">
        <f t="shared" si="32"/>
        <v>25</v>
      </c>
      <c r="R8">
        <f t="shared" si="0"/>
        <v>50000</v>
      </c>
      <c r="S8">
        <f t="shared" si="20"/>
        <v>347.11396104918094</v>
      </c>
      <c r="U8">
        <f t="shared" si="21"/>
        <v>1.706887E-3</v>
      </c>
      <c r="V8">
        <f t="shared" si="22"/>
        <v>0.01</v>
      </c>
      <c r="W8">
        <f t="shared" si="23"/>
        <v>0.95475977228176512</v>
      </c>
      <c r="X8">
        <f t="shared" si="24"/>
        <v>1.6296670434307052E-3</v>
      </c>
      <c r="Y8">
        <f t="shared" si="25"/>
        <v>9.5475977228176509E-3</v>
      </c>
      <c r="Z8">
        <f t="shared" si="26"/>
        <v>0.94358250751551676</v>
      </c>
      <c r="AB8">
        <f t="shared" si="27"/>
        <v>279.19594415361871</v>
      </c>
      <c r="AC8">
        <f t="shared" si="1"/>
        <v>327.53066176042955</v>
      </c>
      <c r="AE8">
        <f t="shared" si="2"/>
        <v>220.13355242130638</v>
      </c>
      <c r="AF8">
        <f t="shared" si="3"/>
        <v>-11.00667762106532</v>
      </c>
      <c r="AG8">
        <f t="shared" si="4"/>
        <v>-23.58956268788792</v>
      </c>
      <c r="AH8">
        <f t="shared" si="5"/>
        <v>-81.483352171535259</v>
      </c>
      <c r="AI8">
        <f t="shared" si="6"/>
        <v>104.0539599408179</v>
      </c>
      <c r="AJ8">
        <f t="shared" si="7"/>
        <v>-48.334717606810841</v>
      </c>
      <c r="AK8">
        <f t="shared" si="28"/>
        <v>41.785783617881783</v>
      </c>
      <c r="AL8">
        <f t="shared" si="8"/>
        <v>97.505025951888854</v>
      </c>
      <c r="AN8">
        <f t="shared" si="9"/>
        <v>146.01486699899769</v>
      </c>
      <c r="AO8">
        <f t="shared" si="10"/>
        <v>-7.3007433499498848</v>
      </c>
      <c r="AP8">
        <f t="shared" si="11"/>
        <v>-15.646987115550189</v>
      </c>
      <c r="AQ8">
        <f t="shared" si="12"/>
        <v>-54.048011759645064</v>
      </c>
      <c r="AR8">
        <f t="shared" si="13"/>
        <v>69.019124773852568</v>
      </c>
      <c r="AS8">
        <f t="shared" si="14"/>
        <v>-32.060480036615736</v>
      </c>
      <c r="AT8">
        <f t="shared" si="15"/>
        <v>27.716563741890376</v>
      </c>
      <c r="AU8">
        <f t="shared" si="16"/>
        <v>64.675208479127207</v>
      </c>
      <c r="AW8">
        <v>5</v>
      </c>
      <c r="AX8">
        <f>(R8*SUMPRODUCT(K9:$K$23, X9:$X$23)-$AZ$3*SUMPRODUCT(K8:$K$22, W9:$W$23))/Z8</f>
        <v>347.11396104918094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7"/>
        <v>8.5570000000000007E-2</v>
      </c>
      <c r="I9" s="1">
        <f t="shared" si="18"/>
        <v>1.0855699999999999</v>
      </c>
      <c r="J9">
        <f t="shared" si="19"/>
        <v>0.92117505089492158</v>
      </c>
      <c r="K9">
        <f t="shared" si="29"/>
        <v>0.61101658997348895</v>
      </c>
      <c r="L9" s="2">
        <v>6</v>
      </c>
      <c r="M9" s="8">
        <v>1.7980839999999999E-3</v>
      </c>
      <c r="O9">
        <f t="shared" si="30"/>
        <v>233.29549951166976</v>
      </c>
      <c r="P9">
        <f t="shared" si="31"/>
        <v>11.664774975583489</v>
      </c>
      <c r="Q9" s="5">
        <f t="shared" si="32"/>
        <v>25</v>
      </c>
      <c r="R9">
        <f t="shared" si="0"/>
        <v>50000</v>
      </c>
      <c r="S9">
        <f t="shared" si="20"/>
        <v>395.62998377402158</v>
      </c>
      <c r="U9">
        <f t="shared" si="21"/>
        <v>1.7980839999999999E-3</v>
      </c>
      <c r="V9">
        <f t="shared" si="22"/>
        <v>0.01</v>
      </c>
      <c r="W9">
        <f t="shared" si="23"/>
        <v>0.94358250751551676</v>
      </c>
      <c r="X9">
        <f t="shared" si="24"/>
        <v>1.6966406094435303E-3</v>
      </c>
      <c r="Y9">
        <f t="shared" si="25"/>
        <v>9.4358250751551669E-3</v>
      </c>
      <c r="Z9">
        <f t="shared" si="26"/>
        <v>0.93245004183091806</v>
      </c>
      <c r="AB9">
        <f t="shared" si="27"/>
        <v>327.53066176042955</v>
      </c>
      <c r="AC9">
        <f t="shared" si="1"/>
        <v>368.90519491965188</v>
      </c>
      <c r="AE9">
        <f t="shared" si="2"/>
        <v>217.53639827862139</v>
      </c>
      <c r="AF9">
        <f t="shared" si="3"/>
        <v>-10.876819913931071</v>
      </c>
      <c r="AG9">
        <f t="shared" si="4"/>
        <v>-23.311251045772952</v>
      </c>
      <c r="AH9">
        <f t="shared" si="5"/>
        <v>-84.832030472176513</v>
      </c>
      <c r="AI9">
        <f t="shared" si="6"/>
        <v>98.516296846740858</v>
      </c>
      <c r="AJ9">
        <f t="shared" si="7"/>
        <v>-41.374533159222324</v>
      </c>
      <c r="AK9">
        <f t="shared" si="28"/>
        <v>45.710658847506515</v>
      </c>
      <c r="AL9">
        <f t="shared" si="8"/>
        <v>102.85242253502506</v>
      </c>
      <c r="AN9">
        <f t="shared" si="9"/>
        <v>132.918348271318</v>
      </c>
      <c r="AO9">
        <f t="shared" si="10"/>
        <v>-6.6459174135659005</v>
      </c>
      <c r="AP9">
        <f t="shared" si="11"/>
        <v>-14.243561122004117</v>
      </c>
      <c r="AQ9">
        <f t="shared" si="12"/>
        <v>-51.833777979636395</v>
      </c>
      <c r="AR9">
        <f t="shared" si="13"/>
        <v>60.19509175611158</v>
      </c>
      <c r="AS9">
        <f t="shared" si="14"/>
        <v>-25.280526162693068</v>
      </c>
      <c r="AT9">
        <f t="shared" si="15"/>
        <v>27.929970894444924</v>
      </c>
      <c r="AU9">
        <f t="shared" si="16"/>
        <v>62.844536487863444</v>
      </c>
      <c r="AW9">
        <v>6</v>
      </c>
      <c r="AX9">
        <f>(R9*SUMPRODUCT(K10:$K$23, X10:$X$23)-$AZ$3*SUMPRODUCT(K9:$K$22, W10:$W$23))/Z9</f>
        <v>395.62998377402158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7"/>
        <v>8.5570000000000007E-2</v>
      </c>
      <c r="I10" s="1">
        <f t="shared" si="18"/>
        <v>1.0855699999999999</v>
      </c>
      <c r="J10">
        <f t="shared" si="19"/>
        <v>0.92117505089492158</v>
      </c>
      <c r="K10">
        <f t="shared" si="29"/>
        <v>0.56285323836647017</v>
      </c>
      <c r="L10" s="2">
        <v>7</v>
      </c>
      <c r="M10" s="8">
        <v>1.9035300000000001E-3</v>
      </c>
      <c r="O10">
        <f t="shared" si="30"/>
        <v>233.29549951166976</v>
      </c>
      <c r="P10">
        <f t="shared" si="31"/>
        <v>11.664774975583489</v>
      </c>
      <c r="Q10" s="5">
        <f t="shared" si="32"/>
        <v>25</v>
      </c>
      <c r="R10">
        <f t="shared" si="0"/>
        <v>50000</v>
      </c>
      <c r="S10">
        <f t="shared" si="20"/>
        <v>438.27143302372747</v>
      </c>
      <c r="U10">
        <f t="shared" si="21"/>
        <v>1.9035300000000001E-3</v>
      </c>
      <c r="V10">
        <f t="shared" si="22"/>
        <v>0.01</v>
      </c>
      <c r="W10">
        <f t="shared" si="23"/>
        <v>0.93245004183091806</v>
      </c>
      <c r="X10">
        <f t="shared" si="24"/>
        <v>1.7749466281264076E-3</v>
      </c>
      <c r="Y10">
        <f t="shared" si="25"/>
        <v>9.3245004183091802E-3</v>
      </c>
      <c r="Z10">
        <f t="shared" si="26"/>
        <v>0.92135059478448245</v>
      </c>
      <c r="AB10">
        <f t="shared" si="27"/>
        <v>368.90519491965188</v>
      </c>
      <c r="AC10">
        <f t="shared" si="1"/>
        <v>403.80164549345875</v>
      </c>
      <c r="AE10">
        <f t="shared" si="2"/>
        <v>214.94694723561986</v>
      </c>
      <c r="AF10">
        <f t="shared" si="3"/>
        <v>-10.747347361780994</v>
      </c>
      <c r="AG10">
        <f t="shared" si="4"/>
        <v>-23.03376486961206</v>
      </c>
      <c r="AH10">
        <f t="shared" si="5"/>
        <v>-88.747331406320384</v>
      </c>
      <c r="AI10">
        <f t="shared" si="6"/>
        <v>92.418503597906422</v>
      </c>
      <c r="AJ10">
        <f t="shared" si="7"/>
        <v>-34.896450573806874</v>
      </c>
      <c r="AK10">
        <f t="shared" si="28"/>
        <v>49.040577290479007</v>
      </c>
      <c r="AL10">
        <f t="shared" si="8"/>
        <v>106.56263031457856</v>
      </c>
      <c r="AN10">
        <f t="shared" si="9"/>
        <v>120.98358532855544</v>
      </c>
      <c r="AO10">
        <f t="shared" si="10"/>
        <v>-6.0491792664277719</v>
      </c>
      <c r="AP10">
        <f t="shared" si="11"/>
        <v>-12.964629148632984</v>
      </c>
      <c r="AQ10">
        <f t="shared" si="12"/>
        <v>-49.95172287842977</v>
      </c>
      <c r="AR10">
        <f t="shared" si="13"/>
        <v>52.018054035064907</v>
      </c>
      <c r="AS10">
        <f t="shared" si="14"/>
        <v>-19.641580212962666</v>
      </c>
      <c r="AT10">
        <f t="shared" si="15"/>
        <v>27.602647739307283</v>
      </c>
      <c r="AU10">
        <f t="shared" si="16"/>
        <v>59.979121561409521</v>
      </c>
      <c r="AW10">
        <v>7</v>
      </c>
      <c r="AX10">
        <f>(R10*SUMPRODUCT(K11:$K$23, X11:$X$23)-$AZ$3*SUMPRODUCT(K10:$K$22, W11:$W$23))/Z10</f>
        <v>438.27143302372747</v>
      </c>
    </row>
    <row r="11" spans="1:52" x14ac:dyDescent="0.25">
      <c r="A11" t="s">
        <v>33</v>
      </c>
      <c r="C11" s="24">
        <f>AU25</f>
        <v>-1249.4205683114442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7"/>
        <v>8.5570000000000007E-2</v>
      </c>
      <c r="I11" s="1">
        <f t="shared" si="18"/>
        <v>1.0855699999999999</v>
      </c>
      <c r="J11">
        <f t="shared" si="19"/>
        <v>0.92117505089492158</v>
      </c>
      <c r="K11">
        <f t="shared" si="29"/>
        <v>0.51848636049860453</v>
      </c>
      <c r="L11" s="2">
        <v>8</v>
      </c>
      <c r="M11" s="8">
        <v>2.008026E-3</v>
      </c>
      <c r="O11">
        <f t="shared" si="30"/>
        <v>233.29549951166976</v>
      </c>
      <c r="P11">
        <f t="shared" si="31"/>
        <v>11.664774975583489</v>
      </c>
      <c r="Q11" s="5">
        <f t="shared" si="32"/>
        <v>25</v>
      </c>
      <c r="R11">
        <f t="shared" si="0"/>
        <v>50000</v>
      </c>
      <c r="S11">
        <f t="shared" si="20"/>
        <v>475.74975085526921</v>
      </c>
      <c r="U11">
        <f t="shared" si="21"/>
        <v>2.008026E-3</v>
      </c>
      <c r="V11">
        <f t="shared" si="22"/>
        <v>0.01</v>
      </c>
      <c r="W11">
        <f t="shared" si="23"/>
        <v>0.92135059478448245</v>
      </c>
      <c r="X11">
        <f t="shared" si="24"/>
        <v>1.8500959494427052E-3</v>
      </c>
      <c r="Y11">
        <f t="shared" si="25"/>
        <v>9.2135059478448255E-3</v>
      </c>
      <c r="Z11">
        <f t="shared" si="26"/>
        <v>0.91028699288719483</v>
      </c>
      <c r="AB11">
        <f t="shared" si="27"/>
        <v>403.80164549345875</v>
      </c>
      <c r="AC11">
        <f t="shared" si="1"/>
        <v>433.06881007287518</v>
      </c>
      <c r="AE11">
        <f t="shared" si="2"/>
        <v>212.3658587045939</v>
      </c>
      <c r="AF11">
        <f t="shared" si="3"/>
        <v>-10.618292935229697</v>
      </c>
      <c r="AG11">
        <f t="shared" si="4"/>
        <v>-22.75717482217987</v>
      </c>
      <c r="AH11">
        <f t="shared" si="5"/>
        <v>-92.504797472135266</v>
      </c>
      <c r="AI11">
        <f t="shared" si="6"/>
        <v>86.485593475049058</v>
      </c>
      <c r="AJ11">
        <f t="shared" si="7"/>
        <v>-29.267164579416431</v>
      </c>
      <c r="AK11">
        <f t="shared" si="28"/>
        <v>51.816846007759771</v>
      </c>
      <c r="AL11">
        <f t="shared" si="8"/>
        <v>109.03527490339241</v>
      </c>
      <c r="AN11">
        <f t="shared" si="9"/>
        <v>110.10880117390579</v>
      </c>
      <c r="AO11">
        <f t="shared" si="10"/>
        <v>-5.5054400586952905</v>
      </c>
      <c r="AP11">
        <f t="shared" si="11"/>
        <v>-11.799284748782519</v>
      </c>
      <c r="AQ11">
        <f t="shared" si="12"/>
        <v>-47.962475769987925</v>
      </c>
      <c r="AR11">
        <f t="shared" si="13"/>
        <v>44.841600596440045</v>
      </c>
      <c r="AS11">
        <f t="shared" si="14"/>
        <v>-15.174625644895297</v>
      </c>
      <c r="AT11">
        <f t="shared" si="15"/>
        <v>26.866327899080009</v>
      </c>
      <c r="AU11">
        <f t="shared" si="16"/>
        <v>56.533302850624764</v>
      </c>
      <c r="AW11">
        <v>8</v>
      </c>
      <c r="AX11">
        <f>(R11*SUMPRODUCT(K12:$K$23, X12:$X$23)-$AZ$3*SUMPRODUCT(K11:$K$22, W12:$W$23))/Z11</f>
        <v>475.74975085526921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7"/>
        <v>8.5570000000000007E-2</v>
      </c>
      <c r="I12" s="1">
        <f t="shared" si="18"/>
        <v>1.0855699999999999</v>
      </c>
      <c r="J12">
        <f t="shared" si="19"/>
        <v>0.92117505089492158</v>
      </c>
      <c r="K12">
        <f t="shared" si="29"/>
        <v>0.47761669952062469</v>
      </c>
      <c r="L12" s="2">
        <v>9</v>
      </c>
      <c r="M12" s="8">
        <v>2.1277219999999999E-3</v>
      </c>
      <c r="O12">
        <f t="shared" si="30"/>
        <v>233.29549951166976</v>
      </c>
      <c r="P12">
        <f t="shared" si="31"/>
        <v>11.664774975583489</v>
      </c>
      <c r="Q12" s="5">
        <f t="shared" si="32"/>
        <v>25</v>
      </c>
      <c r="R12">
        <f t="shared" si="0"/>
        <v>50000</v>
      </c>
      <c r="S12">
        <f t="shared" si="20"/>
        <v>508.31763372100602</v>
      </c>
      <c r="U12">
        <f t="shared" si="21"/>
        <v>2.1277219999999999E-3</v>
      </c>
      <c r="V12">
        <f t="shared" si="22"/>
        <v>0.01</v>
      </c>
      <c r="W12">
        <f t="shared" si="23"/>
        <v>0.91028699288719483</v>
      </c>
      <c r="X12">
        <f t="shared" si="24"/>
        <v>1.9368376610799278E-3</v>
      </c>
      <c r="Y12">
        <f t="shared" si="25"/>
        <v>9.1028699288719494E-3</v>
      </c>
      <c r="Z12">
        <f t="shared" si="26"/>
        <v>0.89924728529724296</v>
      </c>
      <c r="AB12">
        <f t="shared" si="27"/>
        <v>433.06881007287518</v>
      </c>
      <c r="AC12">
        <f t="shared" si="1"/>
        <v>457.10325219233295</v>
      </c>
      <c r="AE12">
        <f t="shared" si="2"/>
        <v>209.79034460793329</v>
      </c>
      <c r="AF12">
        <f t="shared" si="3"/>
        <v>-10.489517230396666</v>
      </c>
      <c r="AG12">
        <f t="shared" si="4"/>
        <v>-22.481182132431073</v>
      </c>
      <c r="AH12">
        <f t="shared" si="5"/>
        <v>-96.841883053996398</v>
      </c>
      <c r="AI12">
        <f t="shared" si="6"/>
        <v>79.977762191109164</v>
      </c>
      <c r="AJ12">
        <f t="shared" si="7"/>
        <v>-24.034442119457765</v>
      </c>
      <c r="AK12">
        <f t="shared" si="28"/>
        <v>54.111869876631744</v>
      </c>
      <c r="AL12">
        <f t="shared" si="8"/>
        <v>110.05518994828314</v>
      </c>
      <c r="AN12">
        <f t="shared" si="9"/>
        <v>100.19937198293557</v>
      </c>
      <c r="AO12">
        <f t="shared" si="10"/>
        <v>-5.0099685991467799</v>
      </c>
      <c r="AP12">
        <f t="shared" si="11"/>
        <v>-10.737388011413769</v>
      </c>
      <c r="AQ12">
        <f t="shared" si="12"/>
        <v>-46.253300559612072</v>
      </c>
      <c r="AR12">
        <f t="shared" si="13"/>
        <v>38.198714812762965</v>
      </c>
      <c r="AS12">
        <f t="shared" si="14"/>
        <v>-11.479250919914906</v>
      </c>
      <c r="AT12">
        <f t="shared" si="15"/>
        <v>25.844732695366368</v>
      </c>
      <c r="AU12">
        <f t="shared" si="16"/>
        <v>52.564196588214422</v>
      </c>
      <c r="AW12">
        <v>9</v>
      </c>
      <c r="AX12">
        <f>(R12*SUMPRODUCT(K13:$K$23, X13:$X$23)-$AZ$3*SUMPRODUCT(K12:$K$22, W13:$W$23))/Z12</f>
        <v>508.31763372100602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7"/>
        <v>8.5570000000000007E-2</v>
      </c>
      <c r="I13" s="1">
        <f t="shared" si="18"/>
        <v>1.0855699999999999</v>
      </c>
      <c r="J13">
        <f t="shared" si="19"/>
        <v>0.92117505089492158</v>
      </c>
      <c r="K13">
        <f t="shared" si="29"/>
        <v>0.43996858748917589</v>
      </c>
      <c r="L13" s="2">
        <v>10</v>
      </c>
      <c r="M13" s="8">
        <v>2.2569180000000001E-3</v>
      </c>
      <c r="O13">
        <f t="shared" si="30"/>
        <v>233.29549951166976</v>
      </c>
      <c r="P13">
        <f t="shared" si="31"/>
        <v>11.664774975583489</v>
      </c>
      <c r="Q13" s="5">
        <f t="shared" si="32"/>
        <v>25</v>
      </c>
      <c r="R13">
        <f t="shared" si="0"/>
        <v>50000</v>
      </c>
      <c r="S13">
        <f t="shared" si="20"/>
        <v>536.37170983000647</v>
      </c>
      <c r="U13">
        <f t="shared" si="21"/>
        <v>2.2569180000000001E-3</v>
      </c>
      <c r="V13">
        <f t="shared" si="22"/>
        <v>0.01</v>
      </c>
      <c r="W13">
        <f t="shared" si="23"/>
        <v>0.89924728529724296</v>
      </c>
      <c r="X13">
        <f t="shared" si="24"/>
        <v>2.0295273846384831E-3</v>
      </c>
      <c r="Y13">
        <f t="shared" si="25"/>
        <v>8.9924728529724302E-3</v>
      </c>
      <c r="Z13">
        <f t="shared" si="26"/>
        <v>0.88822528505963205</v>
      </c>
      <c r="AB13">
        <f t="shared" si="27"/>
        <v>457.10325219233295</v>
      </c>
      <c r="AC13">
        <f t="shared" si="1"/>
        <v>476.41891486167975</v>
      </c>
      <c r="AE13">
        <f t="shared" si="2"/>
        <v>207.21896155688214</v>
      </c>
      <c r="AF13">
        <f t="shared" si="3"/>
        <v>-10.360948077844107</v>
      </c>
      <c r="AG13">
        <f t="shared" si="4"/>
        <v>-22.205632126490801</v>
      </c>
      <c r="AH13">
        <f t="shared" si="5"/>
        <v>-101.47636923192415</v>
      </c>
      <c r="AI13">
        <f t="shared" si="6"/>
        <v>73.176012120623071</v>
      </c>
      <c r="AJ13">
        <f t="shared" si="7"/>
        <v>-19.315662669346807</v>
      </c>
      <c r="AK13">
        <f t="shared" si="28"/>
        <v>55.959465503499217</v>
      </c>
      <c r="AL13">
        <f t="shared" si="8"/>
        <v>109.81981495477548</v>
      </c>
      <c r="AN13">
        <f t="shared" si="9"/>
        <v>91.169833817155279</v>
      </c>
      <c r="AO13">
        <f t="shared" si="10"/>
        <v>-4.558491690857764</v>
      </c>
      <c r="AP13">
        <f t="shared" si="11"/>
        <v>-9.7697806009964232</v>
      </c>
      <c r="AQ13">
        <f t="shared" si="12"/>
        <v>-44.646414834499737</v>
      </c>
      <c r="AR13">
        <f t="shared" si="13"/>
        <v>32.195146690801344</v>
      </c>
      <c r="AS13">
        <f t="shared" si="14"/>
        <v>-8.4982848210499196</v>
      </c>
      <c r="AT13">
        <f t="shared" si="15"/>
        <v>24.620406994223817</v>
      </c>
      <c r="AU13">
        <f t="shared" si="16"/>
        <v>48.317268863975244</v>
      </c>
      <c r="AW13">
        <v>10</v>
      </c>
      <c r="AX13">
        <f>(R13*SUMPRODUCT(K14:$K$23, X14:$X$23)-$AZ$3*SUMPRODUCT(K13:$K$22, W14:$W$23))/Z13</f>
        <v>536.37170983000647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7"/>
        <v>8.5570000000000007E-2</v>
      </c>
      <c r="I14" s="1">
        <f t="shared" si="18"/>
        <v>1.0855699999999999</v>
      </c>
      <c r="J14">
        <f t="shared" si="19"/>
        <v>0.92117505089492158</v>
      </c>
      <c r="K14">
        <f t="shared" si="29"/>
        <v>0.40528808597250837</v>
      </c>
      <c r="L14" s="2">
        <v>11</v>
      </c>
      <c r="M14" s="8">
        <v>2.397513E-3</v>
      </c>
      <c r="O14">
        <f t="shared" si="30"/>
        <v>233.29549951166976</v>
      </c>
      <c r="P14">
        <f t="shared" si="31"/>
        <v>11.664774975583489</v>
      </c>
      <c r="Q14" s="5">
        <f t="shared" si="32"/>
        <v>25</v>
      </c>
      <c r="R14">
        <f t="shared" si="0"/>
        <v>50000</v>
      </c>
      <c r="S14">
        <f t="shared" si="20"/>
        <v>560.25507240401794</v>
      </c>
      <c r="U14">
        <f t="shared" si="21"/>
        <v>2.397513E-3</v>
      </c>
      <c r="V14">
        <f t="shared" si="22"/>
        <v>0.01</v>
      </c>
      <c r="W14">
        <f t="shared" si="23"/>
        <v>0.88822528505963205</v>
      </c>
      <c r="X14">
        <f t="shared" si="24"/>
        <v>2.1295316678591738E-3</v>
      </c>
      <c r="Y14">
        <f t="shared" si="25"/>
        <v>8.882252850596321E-3</v>
      </c>
      <c r="Z14">
        <f t="shared" si="26"/>
        <v>0.87721350054117664</v>
      </c>
      <c r="AB14">
        <f t="shared" si="27"/>
        <v>476.41891486167975</v>
      </c>
      <c r="AC14">
        <f t="shared" si="1"/>
        <v>491.46331325947892</v>
      </c>
      <c r="AE14">
        <f t="shared" si="2"/>
        <v>204.6499617871342</v>
      </c>
      <c r="AF14">
        <f t="shared" si="3"/>
        <v>-10.23249808935671</v>
      </c>
      <c r="AG14">
        <f t="shared" si="4"/>
        <v>-21.930337513529416</v>
      </c>
      <c r="AH14">
        <f t="shared" si="5"/>
        <v>-106.47658339295869</v>
      </c>
      <c r="AI14">
        <f t="shared" si="6"/>
        <v>66.010542791289382</v>
      </c>
      <c r="AJ14">
        <f t="shared" si="7"/>
        <v>-15.044398397799171</v>
      </c>
      <c r="AK14">
        <f t="shared" si="28"/>
        <v>57.403468913332766</v>
      </c>
      <c r="AL14">
        <f t="shared" si="8"/>
        <v>108.36961330682297</v>
      </c>
      <c r="AN14">
        <f t="shared" si="9"/>
        <v>82.9421913070546</v>
      </c>
      <c r="AO14">
        <f t="shared" si="10"/>
        <v>-4.1471095653527303</v>
      </c>
      <c r="AP14">
        <f t="shared" si="11"/>
        <v>-8.8881045155894363</v>
      </c>
      <c r="AQ14">
        <f t="shared" si="12"/>
        <v>-43.153690684224401</v>
      </c>
      <c r="AR14">
        <f t="shared" si="13"/>
        <v>26.753286541888034</v>
      </c>
      <c r="AS14">
        <f t="shared" si="14"/>
        <v>-6.0973154312518973</v>
      </c>
      <c r="AT14">
        <f t="shared" si="15"/>
        <v>23.264942044067023</v>
      </c>
      <c r="AU14">
        <f t="shared" si="16"/>
        <v>43.920913154703157</v>
      </c>
      <c r="AW14">
        <v>11</v>
      </c>
      <c r="AX14">
        <f>(R14*SUMPRODUCT(K15:$K$23, X15:$X$23)-$AZ$3*SUMPRODUCT(K14:$K$22, W15:$W$23))/Z14</f>
        <v>560.25507240401794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7"/>
        <v>8.5570000000000007E-2</v>
      </c>
      <c r="I15" s="1">
        <f t="shared" si="18"/>
        <v>1.0855699999999999</v>
      </c>
      <c r="J15">
        <f t="shared" si="19"/>
        <v>0.92117505089492158</v>
      </c>
      <c r="K15">
        <f t="shared" si="29"/>
        <v>0.37334127322283073</v>
      </c>
      <c r="L15" s="2">
        <v>12</v>
      </c>
      <c r="M15" s="8">
        <v>2.5466569999999999E-3</v>
      </c>
      <c r="O15">
        <f t="shared" si="30"/>
        <v>233.29549951166976</v>
      </c>
      <c r="P15">
        <f t="shared" si="31"/>
        <v>11.664774975583489</v>
      </c>
      <c r="Q15" s="5">
        <f t="shared" si="32"/>
        <v>25</v>
      </c>
      <c r="R15">
        <f t="shared" si="0"/>
        <v>50000</v>
      </c>
      <c r="S15">
        <f t="shared" si="20"/>
        <v>580.35499504436871</v>
      </c>
      <c r="U15">
        <f t="shared" si="21"/>
        <v>2.5466569999999999E-3</v>
      </c>
      <c r="V15">
        <f t="shared" si="22"/>
        <v>0.01</v>
      </c>
      <c r="W15">
        <f t="shared" si="23"/>
        <v>0.87721350054117664</v>
      </c>
      <c r="X15">
        <f t="shared" si="24"/>
        <v>2.233961901647691E-3</v>
      </c>
      <c r="Y15">
        <f t="shared" si="25"/>
        <v>8.7721350054117669E-3</v>
      </c>
      <c r="Z15">
        <f t="shared" si="26"/>
        <v>0.86620740363411719</v>
      </c>
      <c r="AB15">
        <f t="shared" si="27"/>
        <v>491.46331325947892</v>
      </c>
      <c r="AC15">
        <f t="shared" si="1"/>
        <v>502.70779344347358</v>
      </c>
      <c r="AE15">
        <f t="shared" si="2"/>
        <v>202.08228891152791</v>
      </c>
      <c r="AF15">
        <f t="shared" si="3"/>
        <v>-10.104114445576396</v>
      </c>
      <c r="AG15">
        <f t="shared" si="4"/>
        <v>-21.655185090852928</v>
      </c>
      <c r="AH15">
        <f t="shared" si="5"/>
        <v>-111.69809508238455</v>
      </c>
      <c r="AI15">
        <f t="shared" si="6"/>
        <v>58.624894292714032</v>
      </c>
      <c r="AJ15">
        <f t="shared" si="7"/>
        <v>-11.244480183994654</v>
      </c>
      <c r="AK15">
        <f t="shared" si="28"/>
        <v>58.482088104665088</v>
      </c>
      <c r="AL15">
        <f t="shared" si="8"/>
        <v>105.86250221338446</v>
      </c>
      <c r="AN15">
        <f t="shared" si="9"/>
        <v>75.445659038013758</v>
      </c>
      <c r="AO15">
        <f t="shared" si="10"/>
        <v>-3.7722829519006882</v>
      </c>
      <c r="AP15">
        <f t="shared" si="11"/>
        <v>-8.0847743736950939</v>
      </c>
      <c r="AQ15">
        <f t="shared" si="12"/>
        <v>-41.701509034622255</v>
      </c>
      <c r="AR15">
        <f t="shared" si="13"/>
        <v>21.887092677795721</v>
      </c>
      <c r="AS15">
        <f t="shared" si="14"/>
        <v>-4.1980285486214539</v>
      </c>
      <c r="AT15">
        <f t="shared" si="15"/>
        <v>21.833777233725428</v>
      </c>
      <c r="AU15">
        <f t="shared" si="16"/>
        <v>39.52284136289969</v>
      </c>
      <c r="AW15">
        <v>12</v>
      </c>
      <c r="AX15">
        <f>(R15*SUMPRODUCT(K16:$K$23, X16:$X$23)-$AZ$3*SUMPRODUCT(K15:$K$22, W16:$W$23))/Z15</f>
        <v>580.35499504436871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7"/>
        <v>8.5570000000000007E-2</v>
      </c>
      <c r="I16" s="1">
        <f t="shared" si="18"/>
        <v>1.0855699999999999</v>
      </c>
      <c r="J16">
        <f t="shared" si="19"/>
        <v>0.92117505089492158</v>
      </c>
      <c r="K16">
        <f t="shared" si="29"/>
        <v>0.3439126663622159</v>
      </c>
      <c r="L16" s="2">
        <v>13</v>
      </c>
      <c r="M16" s="8">
        <v>3.8442260000000001E-3</v>
      </c>
      <c r="O16">
        <f t="shared" si="30"/>
        <v>233.29549951166976</v>
      </c>
      <c r="P16">
        <f t="shared" si="31"/>
        <v>11.664774975583489</v>
      </c>
      <c r="Q16" s="5">
        <f t="shared" si="32"/>
        <v>25</v>
      </c>
      <c r="R16">
        <f t="shared" si="0"/>
        <v>50000</v>
      </c>
      <c r="S16">
        <f t="shared" si="20"/>
        <v>577.85036258345474</v>
      </c>
      <c r="U16">
        <f t="shared" si="21"/>
        <v>3.8442260000000001E-3</v>
      </c>
      <c r="V16">
        <f t="shared" si="22"/>
        <v>0.01</v>
      </c>
      <c r="W16">
        <f t="shared" si="23"/>
        <v>0.86620740363411719</v>
      </c>
      <c r="X16">
        <f t="shared" si="24"/>
        <v>3.3298970224427678E-3</v>
      </c>
      <c r="Y16">
        <f t="shared" si="25"/>
        <v>8.6620740363411719E-3</v>
      </c>
      <c r="Z16">
        <f t="shared" si="26"/>
        <v>0.85421543257533328</v>
      </c>
      <c r="AB16">
        <f t="shared" si="27"/>
        <v>502.70779344347358</v>
      </c>
      <c r="AC16">
        <f t="shared" si="1"/>
        <v>493.60869743803897</v>
      </c>
      <c r="AE16">
        <f t="shared" si="2"/>
        <v>199.28461603323944</v>
      </c>
      <c r="AF16">
        <f t="shared" si="3"/>
        <v>-9.9642308016619729</v>
      </c>
      <c r="AG16">
        <f t="shared" si="4"/>
        <v>-21.355385814383332</v>
      </c>
      <c r="AH16">
        <f t="shared" si="5"/>
        <v>-166.49485112213839</v>
      </c>
      <c r="AI16">
        <f t="shared" si="6"/>
        <v>1.4701482950557363</v>
      </c>
      <c r="AJ16">
        <f t="shared" si="7"/>
        <v>9.0990960054346033</v>
      </c>
      <c r="AK16">
        <f t="shared" si="28"/>
        <v>59.216851249224121</v>
      </c>
      <c r="AL16">
        <f t="shared" si="8"/>
        <v>69.78609554971446</v>
      </c>
      <c r="AN16">
        <f t="shared" si="9"/>
        <v>68.536503664961785</v>
      </c>
      <c r="AO16">
        <f t="shared" si="10"/>
        <v>-3.4268251832480892</v>
      </c>
      <c r="AP16">
        <f t="shared" si="11"/>
        <v>-7.3443876766184131</v>
      </c>
      <c r="AQ16">
        <f t="shared" si="12"/>
        <v>-57.259688184994786</v>
      </c>
      <c r="AR16">
        <f t="shared" si="13"/>
        <v>0.50560262010048396</v>
      </c>
      <c r="AS16">
        <f t="shared" si="14"/>
        <v>3.129294368714802</v>
      </c>
      <c r="AT16">
        <f t="shared" si="15"/>
        <v>20.365425206695384</v>
      </c>
      <c r="AU16">
        <f t="shared" si="16"/>
        <v>24.00032219551067</v>
      </c>
      <c r="AW16">
        <v>13</v>
      </c>
      <c r="AX16">
        <f>(R16*SUMPRODUCT(K17:$K$23, X17:$X$23)-$AZ$3*SUMPRODUCT(K16:$K$22, W17:$W$23))/Z16</f>
        <v>577.85036258345474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7"/>
        <v>8.5570000000000007E-2</v>
      </c>
      <c r="I17" s="1">
        <f t="shared" si="18"/>
        <v>1.0855699999999999</v>
      </c>
      <c r="J17">
        <f t="shared" si="19"/>
        <v>0.92117505089492158</v>
      </c>
      <c r="K17">
        <f t="shared" si="29"/>
        <v>0.31680376793962239</v>
      </c>
      <c r="L17" s="2">
        <v>14</v>
      </c>
      <c r="M17" s="8">
        <v>5.3300140000000001E-3</v>
      </c>
      <c r="O17">
        <f t="shared" si="30"/>
        <v>233.29549951166976</v>
      </c>
      <c r="P17">
        <f t="shared" si="31"/>
        <v>11.664774975583489</v>
      </c>
      <c r="Q17" s="5">
        <f t="shared" si="32"/>
        <v>25</v>
      </c>
      <c r="R17">
        <f t="shared" si="0"/>
        <v>50000</v>
      </c>
      <c r="S17">
        <f t="shared" si="20"/>
        <v>553.11800252135038</v>
      </c>
      <c r="U17">
        <f t="shared" si="21"/>
        <v>5.3300140000000001E-3</v>
      </c>
      <c r="V17">
        <f t="shared" si="22"/>
        <v>0.01</v>
      </c>
      <c r="W17">
        <f t="shared" si="23"/>
        <v>0.85421543257533328</v>
      </c>
      <c r="X17">
        <f t="shared" si="24"/>
        <v>4.5529802146425822E-3</v>
      </c>
      <c r="Y17">
        <f t="shared" si="25"/>
        <v>8.5421543257533337E-3</v>
      </c>
      <c r="Z17">
        <f t="shared" si="26"/>
        <v>0.84112029803493737</v>
      </c>
      <c r="AB17">
        <f t="shared" si="27"/>
        <v>493.60869743803897</v>
      </c>
      <c r="AC17">
        <f t="shared" si="1"/>
        <v>465.23877912924746</v>
      </c>
      <c r="AE17">
        <f t="shared" si="2"/>
        <v>196.22958007946525</v>
      </c>
      <c r="AF17">
        <f t="shared" si="3"/>
        <v>-9.8114790039732629</v>
      </c>
      <c r="AG17">
        <f t="shared" si="4"/>
        <v>-21.028007450873435</v>
      </c>
      <c r="AH17">
        <f t="shared" si="5"/>
        <v>-227.64901073212911</v>
      </c>
      <c r="AI17">
        <f t="shared" si="6"/>
        <v>-62.25891710751057</v>
      </c>
      <c r="AJ17">
        <f t="shared" si="7"/>
        <v>28.369918308791512</v>
      </c>
      <c r="AK17">
        <f t="shared" si="28"/>
        <v>58.189893148802845</v>
      </c>
      <c r="AL17">
        <f t="shared" si="8"/>
        <v>24.300894350083787</v>
      </c>
      <c r="AN17">
        <f t="shared" si="9"/>
        <v>62.166270350384458</v>
      </c>
      <c r="AO17">
        <f t="shared" si="10"/>
        <v>-3.1083135175192229</v>
      </c>
      <c r="AP17">
        <f t="shared" si="11"/>
        <v>-6.6617519926991582</v>
      </c>
      <c r="AQ17">
        <f t="shared" si="12"/>
        <v>-72.120064367666046</v>
      </c>
      <c r="AR17">
        <f t="shared" si="13"/>
        <v>-19.723859527499965</v>
      </c>
      <c r="AS17">
        <f t="shared" si="14"/>
        <v>8.9876970163644305</v>
      </c>
      <c r="AT17">
        <f t="shared" si="15"/>
        <v>18.434777405544761</v>
      </c>
      <c r="AU17">
        <f t="shared" si="16"/>
        <v>7.698614894409225</v>
      </c>
      <c r="AW17">
        <v>14</v>
      </c>
      <c r="AX17">
        <f>(R17*SUMPRODUCT(K18:$K$23, X18:$X$23)-$AZ$3*SUMPRODUCT(K17:$K$22, W18:$W$23))/Z17</f>
        <v>553.11800252135038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7"/>
        <v>8.5570000000000007E-2</v>
      </c>
      <c r="I18" s="1">
        <f t="shared" si="18"/>
        <v>1.0855699999999999</v>
      </c>
      <c r="J18">
        <f t="shared" si="19"/>
        <v>0.92117505089492158</v>
      </c>
      <c r="K18">
        <f t="shared" si="29"/>
        <v>0.2918317270554846</v>
      </c>
      <c r="L18" s="2">
        <v>15</v>
      </c>
      <c r="M18" s="8">
        <v>6.9004050000000001E-3</v>
      </c>
      <c r="O18">
        <f t="shared" si="30"/>
        <v>233.29549951166976</v>
      </c>
      <c r="P18">
        <f t="shared" si="31"/>
        <v>11.664774975583489</v>
      </c>
      <c r="Q18" s="5">
        <f t="shared" si="32"/>
        <v>25</v>
      </c>
      <c r="R18">
        <f t="shared" si="0"/>
        <v>50000</v>
      </c>
      <c r="S18">
        <f t="shared" si="20"/>
        <v>508.1985084093115</v>
      </c>
      <c r="U18">
        <f t="shared" si="21"/>
        <v>6.9004050000000001E-3</v>
      </c>
      <c r="V18">
        <f t="shared" si="22"/>
        <v>0.01</v>
      </c>
      <c r="W18">
        <f t="shared" si="23"/>
        <v>0.84112029803493737</v>
      </c>
      <c r="X18">
        <f t="shared" si="24"/>
        <v>5.804070710161772E-3</v>
      </c>
      <c r="Y18">
        <f t="shared" si="25"/>
        <v>8.4112029803493742E-3</v>
      </c>
      <c r="Z18">
        <f t="shared" si="26"/>
        <v>0.82690502434442625</v>
      </c>
      <c r="AB18">
        <f t="shared" si="27"/>
        <v>465.23877912924746</v>
      </c>
      <c r="AC18">
        <f t="shared" si="1"/>
        <v>420.23189996800284</v>
      </c>
      <c r="AE18">
        <f t="shared" si="2"/>
        <v>192.91322070314237</v>
      </c>
      <c r="AF18">
        <f t="shared" si="3"/>
        <v>-9.6456610351571186</v>
      </c>
      <c r="AG18">
        <f t="shared" si="4"/>
        <v>-20.672625608610655</v>
      </c>
      <c r="AH18">
        <f t="shared" si="5"/>
        <v>-290.20353550808858</v>
      </c>
      <c r="AI18">
        <f t="shared" si="6"/>
        <v>-127.60860144871396</v>
      </c>
      <c r="AJ18">
        <f t="shared" si="7"/>
        <v>45.006879161244626</v>
      </c>
      <c r="AK18">
        <f t="shared" si="28"/>
        <v>55.492687410879206</v>
      </c>
      <c r="AL18">
        <f t="shared" si="8"/>
        <v>-27.109034876590123</v>
      </c>
      <c r="AN18">
        <f t="shared" si="9"/>
        <v>56.298198369633909</v>
      </c>
      <c r="AO18">
        <f t="shared" si="10"/>
        <v>-2.8149099184816953</v>
      </c>
      <c r="AP18">
        <f t="shared" si="11"/>
        <v>-6.0329280341322864</v>
      </c>
      <c r="AQ18">
        <f t="shared" si="12"/>
        <v>-84.690598964933145</v>
      </c>
      <c r="AR18">
        <f t="shared" si="13"/>
        <v>-37.240238547913208</v>
      </c>
      <c r="AS18">
        <f t="shared" si="14"/>
        <v>13.13443527500352</v>
      </c>
      <c r="AT18">
        <f t="shared" si="15"/>
        <v>16.194526806067028</v>
      </c>
      <c r="AU18">
        <f t="shared" si="16"/>
        <v>-7.9112764668426614</v>
      </c>
      <c r="AW18">
        <v>15</v>
      </c>
      <c r="AX18">
        <f>(R18*SUMPRODUCT(K19:$K$23, X19:$X$23)-$AZ$3*SUMPRODUCT(K18:$K$22, W19:$W$23))/Z18</f>
        <v>508.1985084093115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7"/>
        <v>8.5570000000000007E-2</v>
      </c>
      <c r="I19" s="1">
        <f t="shared" si="18"/>
        <v>1.0855699999999999</v>
      </c>
      <c r="J19">
        <f t="shared" si="19"/>
        <v>0.92117505089492158</v>
      </c>
      <c r="K19">
        <f t="shared" si="29"/>
        <v>0.26882810602308888</v>
      </c>
      <c r="L19" s="2">
        <v>16</v>
      </c>
      <c r="M19" s="8">
        <v>8.6257439999999994E-3</v>
      </c>
      <c r="O19">
        <f t="shared" si="30"/>
        <v>233.29549951166976</v>
      </c>
      <c r="P19">
        <f t="shared" si="31"/>
        <v>11.664774975583489</v>
      </c>
      <c r="Q19" s="5">
        <f t="shared" si="32"/>
        <v>25</v>
      </c>
      <c r="R19">
        <f t="shared" si="0"/>
        <v>50000</v>
      </c>
      <c r="S19">
        <f t="shared" si="20"/>
        <v>443.98663985254905</v>
      </c>
      <c r="U19">
        <f t="shared" si="21"/>
        <v>8.6257439999999994E-3</v>
      </c>
      <c r="V19">
        <f t="shared" si="22"/>
        <v>0.01</v>
      </c>
      <c r="W19">
        <f t="shared" si="23"/>
        <v>0.82690502434442625</v>
      </c>
      <c r="X19">
        <f t="shared" si="24"/>
        <v>7.1326710523087885E-3</v>
      </c>
      <c r="Y19">
        <f t="shared" si="25"/>
        <v>8.269050243444263E-3</v>
      </c>
      <c r="Z19">
        <f t="shared" si="26"/>
        <v>0.81150330304867324</v>
      </c>
      <c r="AB19">
        <f t="shared" si="27"/>
        <v>420.23189996800284</v>
      </c>
      <c r="AC19">
        <f t="shared" si="1"/>
        <v>360.29662474982524</v>
      </c>
      <c r="AE19">
        <f t="shared" si="2"/>
        <v>189.32006844011013</v>
      </c>
      <c r="AF19">
        <f t="shared" si="3"/>
        <v>-9.4660034220055085</v>
      </c>
      <c r="AG19">
        <f t="shared" si="4"/>
        <v>-20.287582576216831</v>
      </c>
      <c r="AH19">
        <f t="shared" si="5"/>
        <v>-356.63355261543944</v>
      </c>
      <c r="AI19">
        <f t="shared" si="6"/>
        <v>-197.06707017355166</v>
      </c>
      <c r="AJ19">
        <f t="shared" si="7"/>
        <v>59.935275218177594</v>
      </c>
      <c r="AK19">
        <f t="shared" si="28"/>
        <v>51.349356023861219</v>
      </c>
      <c r="AL19">
        <f t="shared" si="8"/>
        <v>-85.782438931512843</v>
      </c>
      <c r="AN19">
        <f t="shared" si="9"/>
        <v>50.89455543091637</v>
      </c>
      <c r="AO19">
        <f t="shared" si="10"/>
        <v>-2.5447277715458188</v>
      </c>
      <c r="AP19">
        <f t="shared" si="11"/>
        <v>-5.4538723997513889</v>
      </c>
      <c r="AQ19">
        <f t="shared" si="12"/>
        <v>-95.873122493894201</v>
      </c>
      <c r="AR19">
        <f t="shared" si="13"/>
        <v>-52.977167234275043</v>
      </c>
      <c r="AS19">
        <f t="shared" si="14"/>
        <v>16.112286520875259</v>
      </c>
      <c r="AT19">
        <f t="shared" si="15"/>
        <v>13.804150125399902</v>
      </c>
      <c r="AU19">
        <f t="shared" si="16"/>
        <v>-23.060730587999881</v>
      </c>
      <c r="AW19">
        <v>16</v>
      </c>
      <c r="AX19">
        <f>(R19*SUMPRODUCT(K20:$K$23, X20:$X$23)-$AZ$3*SUMPRODUCT(K19:$K$22, W20:$W$23))/Z19</f>
        <v>443.98663985254905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7"/>
        <v>8.5570000000000007E-2</v>
      </c>
      <c r="I20" s="1">
        <f t="shared" si="18"/>
        <v>1.0855699999999999</v>
      </c>
      <c r="J20">
        <f t="shared" si="19"/>
        <v>0.92117505089492158</v>
      </c>
      <c r="K20">
        <f t="shared" si="29"/>
        <v>0.24763774424780427</v>
      </c>
      <c r="L20" s="2">
        <v>17</v>
      </c>
      <c r="M20" s="8">
        <v>1.0476563E-2</v>
      </c>
      <c r="O20">
        <f t="shared" si="30"/>
        <v>233.29549951166976</v>
      </c>
      <c r="P20">
        <f t="shared" si="31"/>
        <v>11.664774975583489</v>
      </c>
      <c r="Q20" s="5">
        <f t="shared" si="32"/>
        <v>25</v>
      </c>
      <c r="R20">
        <f t="shared" si="0"/>
        <v>50000</v>
      </c>
      <c r="S20">
        <f t="shared" si="20"/>
        <v>361.70845017277873</v>
      </c>
      <c r="U20">
        <f t="shared" si="21"/>
        <v>1.0476563E-2</v>
      </c>
      <c r="V20">
        <f t="shared" si="22"/>
        <v>0.01</v>
      </c>
      <c r="W20">
        <f t="shared" si="23"/>
        <v>0.81150330304867324</v>
      </c>
      <c r="X20">
        <f t="shared" si="24"/>
        <v>8.5017654790975165E-3</v>
      </c>
      <c r="Y20">
        <f t="shared" si="25"/>
        <v>8.1150330304867319E-3</v>
      </c>
      <c r="Z20">
        <f t="shared" si="26"/>
        <v>0.79488650453908893</v>
      </c>
      <c r="AB20">
        <f t="shared" si="27"/>
        <v>360.29662474982524</v>
      </c>
      <c r="AC20">
        <f t="shared" si="1"/>
        <v>287.5171656200913</v>
      </c>
      <c r="AE20">
        <f t="shared" si="2"/>
        <v>185.44344413153192</v>
      </c>
      <c r="AF20">
        <f t="shared" si="3"/>
        <v>-9.2721722065765952</v>
      </c>
      <c r="AG20">
        <f t="shared" si="4"/>
        <v>-19.872162613477222</v>
      </c>
      <c r="AH20">
        <f t="shared" si="5"/>
        <v>-425.08827395487583</v>
      </c>
      <c r="AI20">
        <f t="shared" si="6"/>
        <v>-268.78916464339773</v>
      </c>
      <c r="AJ20">
        <f t="shared" si="7"/>
        <v>72.779459129733937</v>
      </c>
      <c r="AK20">
        <f t="shared" si="28"/>
        <v>45.905557918460978</v>
      </c>
      <c r="AL20">
        <f t="shared" si="8"/>
        <v>-150.10414759520282</v>
      </c>
      <c r="AN20">
        <f t="shared" si="9"/>
        <v>45.92279619027628</v>
      </c>
      <c r="AO20">
        <f t="shared" si="10"/>
        <v>-2.2961398095138139</v>
      </c>
      <c r="AP20">
        <f t="shared" si="11"/>
        <v>-4.9210975229270497</v>
      </c>
      <c r="AQ20">
        <f t="shared" si="12"/>
        <v>-105.2679012683781</v>
      </c>
      <c r="AR20">
        <f t="shared" si="13"/>
        <v>-66.562342410542684</v>
      </c>
      <c r="AS20">
        <f t="shared" si="14"/>
        <v>18.022941086462577</v>
      </c>
      <c r="AT20">
        <f t="shared" si="15"/>
        <v>11.367948811364606</v>
      </c>
      <c r="AU20">
        <f t="shared" si="16"/>
        <v>-37.171452512715497</v>
      </c>
      <c r="AW20">
        <v>17</v>
      </c>
      <c r="AX20">
        <f>(R20*SUMPRODUCT(K21:$K$23, X21:$X$23)-$AZ$3*SUMPRODUCT(K20:$K$22, W21:$W$23))/Z20</f>
        <v>361.70845017277873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7"/>
        <v>8.5570000000000007E-2</v>
      </c>
      <c r="I21" s="1">
        <f t="shared" si="18"/>
        <v>1.0855699999999999</v>
      </c>
      <c r="J21">
        <f t="shared" si="19"/>
        <v>0.92117505089492158</v>
      </c>
      <c r="K21">
        <f t="shared" si="29"/>
        <v>0.22811771166097466</v>
      </c>
      <c r="L21" s="2">
        <v>18</v>
      </c>
      <c r="M21" s="8">
        <v>1.2607808E-2</v>
      </c>
      <c r="O21">
        <f t="shared" si="30"/>
        <v>233.29549951166976</v>
      </c>
      <c r="P21">
        <f t="shared" si="31"/>
        <v>11.664774975583489</v>
      </c>
      <c r="Q21" s="5">
        <f t="shared" si="32"/>
        <v>25</v>
      </c>
      <c r="R21">
        <f t="shared" si="0"/>
        <v>50000</v>
      </c>
      <c r="S21">
        <f t="shared" si="20"/>
        <v>260.67772467021291</v>
      </c>
      <c r="U21">
        <f t="shared" si="21"/>
        <v>1.2607808E-2</v>
      </c>
      <c r="V21">
        <f t="shared" si="22"/>
        <v>0.01</v>
      </c>
      <c r="W21">
        <f t="shared" si="23"/>
        <v>0.79488650453908893</v>
      </c>
      <c r="X21">
        <f t="shared" si="24"/>
        <v>1.0021776431019962E-2</v>
      </c>
      <c r="Y21">
        <f t="shared" si="25"/>
        <v>7.9488650453908901E-3</v>
      </c>
      <c r="Z21">
        <f t="shared" si="26"/>
        <v>0.77691586306267801</v>
      </c>
      <c r="AB21">
        <f t="shared" si="27"/>
        <v>287.5171656200913</v>
      </c>
      <c r="AC21">
        <f t="shared" si="1"/>
        <v>202.52465944337362</v>
      </c>
      <c r="AE21">
        <f t="shared" si="2"/>
        <v>181.25097435174749</v>
      </c>
      <c r="AF21">
        <f t="shared" si="3"/>
        <v>-9.0625487175873758</v>
      </c>
      <c r="AG21">
        <f t="shared" si="4"/>
        <v>-19.422896576566949</v>
      </c>
      <c r="AH21">
        <f t="shared" si="5"/>
        <v>-501.08882155099809</v>
      </c>
      <c r="AI21">
        <f t="shared" si="6"/>
        <v>-348.32329249340489</v>
      </c>
      <c r="AJ21">
        <f t="shared" si="7"/>
        <v>84.992506176717683</v>
      </c>
      <c r="AK21">
        <f t="shared" si="28"/>
        <v>39.337007443626291</v>
      </c>
      <c r="AL21">
        <f t="shared" si="8"/>
        <v>-223.99377887306088</v>
      </c>
      <c r="AN21">
        <f t="shared" si="9"/>
        <v>41.346557505442647</v>
      </c>
      <c r="AO21">
        <f t="shared" si="10"/>
        <v>-2.0673278752721327</v>
      </c>
      <c r="AP21">
        <f t="shared" si="11"/>
        <v>-4.4307067208742312</v>
      </c>
      <c r="AQ21">
        <f t="shared" si="12"/>
        <v>-114.30723531110817</v>
      </c>
      <c r="AR21">
        <f t="shared" si="13"/>
        <v>-79.45871240181188</v>
      </c>
      <c r="AS21">
        <f t="shared" si="14"/>
        <v>19.388296017364091</v>
      </c>
      <c r="AT21">
        <f t="shared" si="15"/>
        <v>8.9734681216307557</v>
      </c>
      <c r="AU21">
        <f t="shared" si="16"/>
        <v>-51.096948262817023</v>
      </c>
      <c r="AW21">
        <v>18</v>
      </c>
      <c r="AX21">
        <f>(R21*SUMPRODUCT(K22:$K$23, X22:$X$23)-$AZ$3*SUMPRODUCT(K21:$K$22, W22:$W$23))/Z21</f>
        <v>260.67772467021291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7"/>
        <v>8.5570000000000007E-2</v>
      </c>
      <c r="I22" s="1">
        <f t="shared" si="18"/>
        <v>1.0855699999999999</v>
      </c>
      <c r="J22">
        <f t="shared" si="19"/>
        <v>0.92117505089492158</v>
      </c>
      <c r="K22">
        <f t="shared" si="29"/>
        <v>0.21013634464933137</v>
      </c>
      <c r="L22" s="2">
        <v>19</v>
      </c>
      <c r="M22" s="8">
        <v>1.5033739000000001E-2</v>
      </c>
      <c r="O22">
        <f t="shared" si="30"/>
        <v>233.29549951166976</v>
      </c>
      <c r="P22">
        <f t="shared" si="31"/>
        <v>11.664774975583489</v>
      </c>
      <c r="Q22" s="5">
        <f t="shared" si="32"/>
        <v>25</v>
      </c>
      <c r="R22">
        <f t="shared" si="0"/>
        <v>50000</v>
      </c>
      <c r="S22">
        <f t="shared" si="20"/>
        <v>140.20292189997721</v>
      </c>
      <c r="U22">
        <f t="shared" si="21"/>
        <v>1.5033739000000001E-2</v>
      </c>
      <c r="V22">
        <f t="shared" si="22"/>
        <v>0.01</v>
      </c>
      <c r="W22">
        <f t="shared" si="23"/>
        <v>0.77691586306267801</v>
      </c>
      <c r="X22">
        <f t="shared" si="24"/>
        <v>1.1679950310244042E-2</v>
      </c>
      <c r="Y22">
        <f t="shared" si="25"/>
        <v>7.7691586306267799E-3</v>
      </c>
      <c r="Z22">
        <f t="shared" si="26"/>
        <v>0.7574667541218072</v>
      </c>
      <c r="AB22">
        <f t="shared" si="27"/>
        <v>202.52465944337362</v>
      </c>
      <c r="AC22">
        <f t="shared" si="1"/>
        <v>106.19905216996898</v>
      </c>
      <c r="AE22">
        <f t="shared" si="2"/>
        <v>176.71358476633014</v>
      </c>
      <c r="AF22">
        <f t="shared" si="3"/>
        <v>-8.8356792383165086</v>
      </c>
      <c r="AG22">
        <f t="shared" si="4"/>
        <v>-18.93666885304518</v>
      </c>
      <c r="AH22">
        <f t="shared" si="5"/>
        <v>-583.99751551220209</v>
      </c>
      <c r="AI22">
        <f t="shared" si="6"/>
        <v>-435.05627883723366</v>
      </c>
      <c r="AJ22">
        <f t="shared" si="7"/>
        <v>96.325607273404643</v>
      </c>
      <c r="AK22">
        <f t="shared" si="28"/>
        <v>31.695347484601612</v>
      </c>
      <c r="AL22">
        <f t="shared" si="8"/>
        <v>-307.03532407922739</v>
      </c>
      <c r="AN22">
        <f t="shared" si="9"/>
        <v>37.133946752676387</v>
      </c>
      <c r="AO22">
        <f t="shared" si="10"/>
        <v>-1.8566973376338196</v>
      </c>
      <c r="AP22">
        <f t="shared" si="11"/>
        <v>-3.9792823726137607</v>
      </c>
      <c r="AQ22">
        <f t="shared" si="12"/>
        <v>-122.71910319402534</v>
      </c>
      <c r="AR22">
        <f t="shared" si="13"/>
        <v>-91.421136151596542</v>
      </c>
      <c r="AS22">
        <f t="shared" si="14"/>
        <v>20.241511008560298</v>
      </c>
      <c r="AT22">
        <f t="shared" si="15"/>
        <v>6.660344462804562</v>
      </c>
      <c r="AU22">
        <f t="shared" si="16"/>
        <v>-64.519280680231674</v>
      </c>
      <c r="AW22">
        <v>19</v>
      </c>
      <c r="AX22">
        <f>(R22*SUMPRODUCT(K23:$K$23, X23:$X$23)-$AZ$3*SUMPRODUCT(K22:$K$22, W23:$W$23))/Z22</f>
        <v>140.20292189997721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7"/>
        <v>8.5570000000000007E-2</v>
      </c>
      <c r="I23" s="1">
        <f t="shared" si="18"/>
        <v>1.0855699999999999</v>
      </c>
      <c r="J23">
        <f t="shared" si="19"/>
        <v>0.92117505089492158</v>
      </c>
      <c r="K23">
        <f t="shared" si="29"/>
        <v>0.19357235797722061</v>
      </c>
      <c r="L23" s="2">
        <v>20</v>
      </c>
      <c r="M23" s="8">
        <v>1.7719183999999999E-2</v>
      </c>
      <c r="O23">
        <f t="shared" si="30"/>
        <v>233.29549951166976</v>
      </c>
      <c r="P23">
        <f t="shared" si="31"/>
        <v>11.664774975583489</v>
      </c>
      <c r="Q23" s="5">
        <f t="shared" si="32"/>
        <v>25</v>
      </c>
      <c r="R23">
        <f t="shared" si="0"/>
        <v>50000</v>
      </c>
      <c r="S23">
        <f t="shared" si="20"/>
        <v>144.20002903767795</v>
      </c>
      <c r="U23">
        <f t="shared" si="21"/>
        <v>1.7719183999999999E-2</v>
      </c>
      <c r="V23">
        <f t="shared" si="22"/>
        <v>0.01</v>
      </c>
      <c r="W23">
        <f t="shared" si="23"/>
        <v>0.7574667541218072</v>
      </c>
      <c r="X23">
        <f t="shared" si="24"/>
        <v>1.3421692790167059E-2</v>
      </c>
      <c r="Y23">
        <f t="shared" si="25"/>
        <v>7.5746675412180723E-3</v>
      </c>
      <c r="Z23">
        <f t="shared" si="26"/>
        <v>0.73647039379042212</v>
      </c>
      <c r="AB23">
        <f t="shared" si="27"/>
        <v>106.19905216996898</v>
      </c>
      <c r="AC23">
        <f t="shared" si="1"/>
        <v>106.19905216996898</v>
      </c>
      <c r="AE23">
        <f t="shared" si="2"/>
        <v>171.81522839489267</v>
      </c>
      <c r="AF23">
        <f t="shared" si="3"/>
        <v>-8.5907614197446343</v>
      </c>
      <c r="AG23">
        <f t="shared" si="4"/>
        <v>-18.411759844760553</v>
      </c>
      <c r="AH23">
        <f t="shared" si="5"/>
        <v>-671.08463950835301</v>
      </c>
      <c r="AI23">
        <f t="shared" si="6"/>
        <v>-526.27193237796553</v>
      </c>
      <c r="AJ23">
        <f t="shared" si="7"/>
        <v>0</v>
      </c>
      <c r="AK23">
        <f t="shared" si="28"/>
        <v>23.054570533247666</v>
      </c>
      <c r="AL23">
        <f t="shared" si="8"/>
        <v>-503.21736184471786</v>
      </c>
      <c r="AN23">
        <f t="shared" si="9"/>
        <v>33.258678896794081</v>
      </c>
      <c r="AO23">
        <f t="shared" si="10"/>
        <v>-1.6629339448397042</v>
      </c>
      <c r="AP23">
        <f t="shared" si="11"/>
        <v>-3.5640077676606055</v>
      </c>
      <c r="AQ23">
        <f t="shared" si="12"/>
        <v>-129.90343607192494</v>
      </c>
      <c r="AR23">
        <f t="shared" si="13"/>
        <v>-101.87169888763118</v>
      </c>
      <c r="AS23">
        <f t="shared" si="14"/>
        <v>0</v>
      </c>
      <c r="AT23">
        <f t="shared" si="15"/>
        <v>4.4627275802728992</v>
      </c>
      <c r="AU23">
        <f t="shared" si="16"/>
        <v>-97.408971307358286</v>
      </c>
      <c r="AW23">
        <v>20</v>
      </c>
      <c r="AX23">
        <f>(R23*SUMPRODUCT(K$23:$K24, X$23:$X24)-$AZ$3*SUMPRODUCT(K$22:$K23, W$23:$W24))/Z23</f>
        <v>144.20002903767795</v>
      </c>
    </row>
    <row r="25" spans="5:50" x14ac:dyDescent="0.25">
      <c r="AN25" s="6">
        <f t="shared" ref="AN25:AU25" si="33">SUM(AN3:AN23)</f>
        <v>2018.6449933326285</v>
      </c>
      <c r="AO25" s="6">
        <f t="shared" si="33"/>
        <v>-275.90387430038379</v>
      </c>
      <c r="AP25" s="6">
        <f t="shared" si="33"/>
        <v>-1713.7510540898097</v>
      </c>
      <c r="AQ25" s="6">
        <f t="shared" si="33"/>
        <v>-1402.98717068734</v>
      </c>
      <c r="AR25" s="6">
        <f t="shared" si="33"/>
        <v>-1373.9971057449038</v>
      </c>
      <c r="AS25" s="6">
        <f t="shared" si="33"/>
        <v>-254.88370634159813</v>
      </c>
      <c r="AT25" s="6">
        <f t="shared" si="33"/>
        <v>379.46024377505785</v>
      </c>
      <c r="AU25" s="7">
        <f t="shared" si="33"/>
        <v>-1249.4205683114442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94" priority="1" operator="lessThan">
      <formula>0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56C74A-EF81-4E04-A19F-543E85E04035}">
  <sheetPr codeName="Sheet3"/>
  <dimension ref="A1:AZ29"/>
  <sheetViews>
    <sheetView workbookViewId="0">
      <selection activeCell="B1" sqref="B1"/>
    </sheetView>
  </sheetViews>
  <sheetFormatPr defaultRowHeight="15" x14ac:dyDescent="0.25"/>
  <cols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43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867.78680476940099</v>
      </c>
      <c r="K3">
        <v>1</v>
      </c>
      <c r="L3" s="2">
        <v>0</v>
      </c>
      <c r="O3">
        <f>$C$3</f>
        <v>867.78680476940099</v>
      </c>
      <c r="P3">
        <f>O3*B5</f>
        <v>694.22944381552088</v>
      </c>
      <c r="Q3" s="5">
        <f>B8</f>
        <v>1522.432587</v>
      </c>
      <c r="R3">
        <f t="shared" ref="R3:R23" si="0">$C$6</f>
        <v>50000</v>
      </c>
      <c r="S3">
        <f>AX3</f>
        <v>0</v>
      </c>
      <c r="W3">
        <v>1</v>
      </c>
      <c r="Z3">
        <v>1</v>
      </c>
      <c r="AC3">
        <f t="shared" ref="AC3:AC23" si="1">S3*Z3</f>
        <v>0</v>
      </c>
      <c r="AE3">
        <f t="shared" ref="AE3:AE23" si="2">$Z3*O3</f>
        <v>867.78680476940099</v>
      </c>
      <c r="AF3">
        <f t="shared" ref="AF3:AF23" si="3">-$Z3*P3</f>
        <v>-694.22944381552088</v>
      </c>
      <c r="AG3">
        <f t="shared" ref="AG3:AG23" si="4">-$Z3*Q3</f>
        <v>-1522.432587</v>
      </c>
      <c r="AH3">
        <f t="shared" ref="AH3:AH23" si="5">-X3*R3</f>
        <v>0</v>
      </c>
      <c r="AI3">
        <f t="shared" ref="AI3:AI23" si="6">SUM(AE3:AH3)</f>
        <v>-1348.8752260461199</v>
      </c>
      <c r="AJ3">
        <f t="shared" ref="AJ3:AJ23" si="7">AB3-AC3</f>
        <v>0</v>
      </c>
      <c r="AL3">
        <f t="shared" ref="AL3:AL23" si="8">SUM(AI3:AK3)</f>
        <v>-1348.8752260461199</v>
      </c>
      <c r="AN3">
        <f t="shared" ref="AN3:AN23" si="9">AE3*$K3</f>
        <v>867.78680476940099</v>
      </c>
      <c r="AO3">
        <f t="shared" ref="AO3:AO23" si="10">AF3*$K3</f>
        <v>-694.22944381552088</v>
      </c>
      <c r="AP3">
        <f t="shared" ref="AP3:AP23" si="11">AG3*$K3</f>
        <v>-1522.432587</v>
      </c>
      <c r="AQ3">
        <f t="shared" ref="AQ3:AQ23" si="12">AH3*$K3</f>
        <v>0</v>
      </c>
      <c r="AR3">
        <f t="shared" ref="AR3:AR23" si="13">AI3*$K3</f>
        <v>-1348.8752260461199</v>
      </c>
      <c r="AS3">
        <f t="shared" ref="AS3:AS23" si="14">AJ3*$K3</f>
        <v>0</v>
      </c>
      <c r="AT3">
        <f t="shared" ref="AT3:AT23" si="15">AK3*$K3</f>
        <v>0</v>
      </c>
      <c r="AU3">
        <f t="shared" ref="AU3:AU23" si="16">AL3*$K3</f>
        <v>-1348.8752260461199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653.31653038025217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23" si="17">F4+$C$9</f>
        <v>8.5570000000000007E-2</v>
      </c>
      <c r="I4" s="1">
        <f t="shared" ref="I4:I23" si="18">1+H4</f>
        <v>1.0855699999999999</v>
      </c>
      <c r="J4">
        <f t="shared" ref="J4:J23" si="19">1/I4</f>
        <v>0.92117505089492158</v>
      </c>
      <c r="K4">
        <f>J4</f>
        <v>0.92117505089492158</v>
      </c>
      <c r="L4" s="2">
        <v>1</v>
      </c>
      <c r="M4" s="8" cm="1">
        <f t="array" ref="M4:M23">Mortalities!B21:B40</f>
        <v>2.397513E-3</v>
      </c>
      <c r="R4">
        <f t="shared" si="0"/>
        <v>50000</v>
      </c>
      <c r="S4">
        <f t="shared" ref="S4:S23" si="20">AX4</f>
        <v>549.70504786754339</v>
      </c>
      <c r="U4">
        <f t="shared" ref="U4:U23" si="21">M4</f>
        <v>2.397513E-3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2.397513E-3</v>
      </c>
      <c r="Y4">
        <f t="shared" ref="Y4:Y23" si="25">V4*W4</f>
        <v>0.01</v>
      </c>
      <c r="Z4">
        <f t="shared" ref="Z4:Z23" si="26">MAX(0, W4-X4-Y4)</f>
        <v>0.98760248699999997</v>
      </c>
      <c r="AB4">
        <f t="shared" ref="AB4:AB23" si="27">AC3</f>
        <v>0</v>
      </c>
      <c r="AC4">
        <f t="shared" si="1"/>
        <v>542.89007239043985</v>
      </c>
      <c r="AE4">
        <f t="shared" si="2"/>
        <v>0</v>
      </c>
      <c r="AF4">
        <f t="shared" si="3"/>
        <v>0</v>
      </c>
      <c r="AG4">
        <f t="shared" si="4"/>
        <v>0</v>
      </c>
      <c r="AH4">
        <f t="shared" si="5"/>
        <v>-119.87564999999999</v>
      </c>
      <c r="AI4">
        <f t="shared" si="6"/>
        <v>-119.87564999999999</v>
      </c>
      <c r="AJ4">
        <f t="shared" si="7"/>
        <v>-542.89007239043985</v>
      </c>
      <c r="AK4">
        <f t="shared" ref="AK4:AK23" si="28">H4*SUM(AB4:AB4, AE4:AF4)</f>
        <v>0</v>
      </c>
      <c r="AL4">
        <f t="shared" si="8"/>
        <v>-662.76572239043981</v>
      </c>
      <c r="AN4">
        <f t="shared" si="9"/>
        <v>0</v>
      </c>
      <c r="AO4">
        <f t="shared" si="10"/>
        <v>0</v>
      </c>
      <c r="AP4">
        <f t="shared" si="11"/>
        <v>0</v>
      </c>
      <c r="AQ4">
        <f t="shared" si="12"/>
        <v>-110.42645798981179</v>
      </c>
      <c r="AR4">
        <f t="shared" si="13"/>
        <v>-110.42645798981179</v>
      </c>
      <c r="AS4">
        <f t="shared" si="14"/>
        <v>-500.09679006461107</v>
      </c>
      <c r="AT4">
        <f t="shared" si="15"/>
        <v>0</v>
      </c>
      <c r="AU4">
        <f t="shared" si="16"/>
        <v>-610.52324805442288</v>
      </c>
      <c r="AW4">
        <v>1</v>
      </c>
      <c r="AX4">
        <f>(R4*SUMPRODUCT(K5:$K$23, X5:$X$23)-$AZ$3*SUMPRODUCT(K4:$K$22, W5:$W$23))/Z4</f>
        <v>549.70504786754339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7"/>
        <v>8.5570000000000007E-2</v>
      </c>
      <c r="I5" s="1">
        <f t="shared" si="18"/>
        <v>1.0855699999999999</v>
      </c>
      <c r="J5">
        <f t="shared" si="19"/>
        <v>0.92117505089492158</v>
      </c>
      <c r="K5">
        <f t="shared" ref="K5:K23" si="29">K4*J5</f>
        <v>0.84856347439126134</v>
      </c>
      <c r="L5" s="2">
        <v>2</v>
      </c>
      <c r="M5" s="8">
        <v>2.5466569999999999E-3</v>
      </c>
      <c r="O5">
        <f t="shared" ref="O5:O23" si="30">$C$3</f>
        <v>867.78680476940099</v>
      </c>
      <c r="P5">
        <f t="shared" ref="P5:P23" si="31">O5*$C$5</f>
        <v>43.389340238470055</v>
      </c>
      <c r="Q5" s="5">
        <f t="shared" ref="Q5:Q23" si="32">$C$8</f>
        <v>25</v>
      </c>
      <c r="R5">
        <f t="shared" si="0"/>
        <v>50000</v>
      </c>
      <c r="S5">
        <f t="shared" si="20"/>
        <v>1056.7323892192487</v>
      </c>
      <c r="U5">
        <f t="shared" si="21"/>
        <v>2.5466569999999999E-3</v>
      </c>
      <c r="V5">
        <f t="shared" si="22"/>
        <v>0.01</v>
      </c>
      <c r="W5">
        <f t="shared" si="23"/>
        <v>0.98760248699999997</v>
      </c>
      <c r="X5">
        <f t="shared" si="24"/>
        <v>2.5150847867359588E-3</v>
      </c>
      <c r="Y5">
        <f t="shared" si="25"/>
        <v>9.8760248699999997E-3</v>
      </c>
      <c r="Z5">
        <f t="shared" si="26"/>
        <v>0.97521137734326402</v>
      </c>
      <c r="AB5">
        <f t="shared" si="27"/>
        <v>542.89007239043985</v>
      </c>
      <c r="AC5">
        <f t="shared" si="1"/>
        <v>1030.5374487737417</v>
      </c>
      <c r="AE5">
        <f t="shared" si="2"/>
        <v>846.27556511947773</v>
      </c>
      <c r="AF5">
        <f t="shared" si="3"/>
        <v>-42.313778255973887</v>
      </c>
      <c r="AG5">
        <f t="shared" si="4"/>
        <v>-24.3802844335816</v>
      </c>
      <c r="AH5">
        <f t="shared" si="5"/>
        <v>-125.75423933679794</v>
      </c>
      <c r="AI5">
        <f t="shared" si="6"/>
        <v>653.82726309312443</v>
      </c>
      <c r="AJ5">
        <f t="shared" si="7"/>
        <v>-487.64737638330189</v>
      </c>
      <c r="AK5">
        <f t="shared" si="28"/>
        <v>115.25011359635998</v>
      </c>
      <c r="AL5">
        <f t="shared" si="8"/>
        <v>281.43000030618254</v>
      </c>
      <c r="AN5">
        <f t="shared" si="9"/>
        <v>718.11853383021219</v>
      </c>
      <c r="AO5">
        <f t="shared" si="10"/>
        <v>-35.905926691510608</v>
      </c>
      <c r="AP5">
        <f t="shared" si="11"/>
        <v>-20.688218865607187</v>
      </c>
      <c r="AQ5">
        <f t="shared" si="12"/>
        <v>-106.71045425106348</v>
      </c>
      <c r="AR5">
        <f t="shared" si="13"/>
        <v>554.81393402203094</v>
      </c>
      <c r="AS5">
        <f t="shared" si="14"/>
        <v>-413.79975198159775</v>
      </c>
      <c r="AT5">
        <f t="shared" si="15"/>
        <v>97.797036817314776</v>
      </c>
      <c r="AU5">
        <f t="shared" si="16"/>
        <v>238.811218857748</v>
      </c>
      <c r="AW5">
        <v>2</v>
      </c>
      <c r="AX5">
        <f>(R5*SUMPRODUCT(K6:$K$23, X6:$X$23)-$AZ$3*SUMPRODUCT(K5:$K$22, W6:$W$23))/Z5</f>
        <v>1056.7323892192487</v>
      </c>
    </row>
    <row r="6" spans="1:52" x14ac:dyDescent="0.25">
      <c r="A6" t="s">
        <v>16</v>
      </c>
      <c r="C6" s="2">
        <f>'T.26.04.A'!C6</f>
        <v>50000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7"/>
        <v>8.5570000000000007E-2</v>
      </c>
      <c r="I6" s="1">
        <f t="shared" si="18"/>
        <v>1.0855699999999999</v>
      </c>
      <c r="J6">
        <f t="shared" si="19"/>
        <v>0.92117505089492158</v>
      </c>
      <c r="K6">
        <f t="shared" si="29"/>
        <v>0.7816755017099416</v>
      </c>
      <c r="L6" s="2">
        <v>3</v>
      </c>
      <c r="M6" s="8">
        <v>3.8442260000000001E-3</v>
      </c>
      <c r="O6">
        <f t="shared" si="30"/>
        <v>867.78680476940099</v>
      </c>
      <c r="P6">
        <f t="shared" si="31"/>
        <v>43.389340238470055</v>
      </c>
      <c r="Q6" s="5">
        <f t="shared" si="32"/>
        <v>25</v>
      </c>
      <c r="R6">
        <f t="shared" si="0"/>
        <v>50000</v>
      </c>
      <c r="S6">
        <f t="shared" si="20"/>
        <v>1481.3745538685439</v>
      </c>
      <c r="U6">
        <f t="shared" si="21"/>
        <v>3.8442260000000001E-3</v>
      </c>
      <c r="V6">
        <f t="shared" si="22"/>
        <v>0.01</v>
      </c>
      <c r="W6">
        <f t="shared" si="23"/>
        <v>0.97521137734326402</v>
      </c>
      <c r="X6">
        <f t="shared" si="24"/>
        <v>3.7489329322787867E-3</v>
      </c>
      <c r="Y6">
        <f t="shared" si="25"/>
        <v>9.7521137734326406E-3</v>
      </c>
      <c r="Z6">
        <f t="shared" si="26"/>
        <v>0.96171033063755262</v>
      </c>
      <c r="AB6">
        <f t="shared" si="27"/>
        <v>1030.5374487737417</v>
      </c>
      <c r="AC6">
        <f t="shared" si="1"/>
        <v>1424.6532119989743</v>
      </c>
      <c r="AE6">
        <f t="shared" si="2"/>
        <v>834.55953493768595</v>
      </c>
      <c r="AF6">
        <f t="shared" si="3"/>
        <v>-41.727976746884302</v>
      </c>
      <c r="AG6">
        <f t="shared" si="4"/>
        <v>-24.042758265938815</v>
      </c>
      <c r="AH6">
        <f t="shared" si="5"/>
        <v>-187.44664661393932</v>
      </c>
      <c r="AI6">
        <f t="shared" si="6"/>
        <v>581.34215331092355</v>
      </c>
      <c r="AJ6">
        <f t="shared" si="7"/>
        <v>-394.11576322523251</v>
      </c>
      <c r="AK6">
        <f t="shared" si="28"/>
        <v>156.025685925956</v>
      </c>
      <c r="AL6">
        <f t="shared" si="8"/>
        <v>343.25207601164703</v>
      </c>
      <c r="AN6">
        <f t="shared" si="9"/>
        <v>652.35474317923115</v>
      </c>
      <c r="AO6">
        <f t="shared" si="10"/>
        <v>-32.61773715896156</v>
      </c>
      <c r="AP6">
        <f t="shared" si="11"/>
        <v>-18.793635130018568</v>
      </c>
      <c r="AQ6">
        <f t="shared" si="12"/>
        <v>-146.52245153579713</v>
      </c>
      <c r="AR6">
        <f t="shared" si="13"/>
        <v>454.42091935445393</v>
      </c>
      <c r="AS6">
        <f t="shared" si="14"/>
        <v>-308.07063695088016</v>
      </c>
      <c r="AT6">
        <f t="shared" si="15"/>
        <v>121.96145632580942</v>
      </c>
      <c r="AU6">
        <f t="shared" si="16"/>
        <v>268.31173872938319</v>
      </c>
      <c r="AW6">
        <v>3</v>
      </c>
      <c r="AX6">
        <f>(R6*SUMPRODUCT(K7:$K$23, X7:$X$23)-$AZ$3*SUMPRODUCT(K6:$K$22, W7:$W$23))/Z6</f>
        <v>1481.3745538685439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7"/>
        <v>8.5570000000000007E-2</v>
      </c>
      <c r="I7" s="1">
        <f t="shared" si="18"/>
        <v>1.0855699999999999</v>
      </c>
      <c r="J7">
        <f t="shared" si="19"/>
        <v>0.92117505089492158</v>
      </c>
      <c r="K7">
        <f t="shared" si="29"/>
        <v>0.72005997007096878</v>
      </c>
      <c r="L7" s="2">
        <v>4</v>
      </c>
      <c r="M7" s="8">
        <v>5.3300140000000001E-3</v>
      </c>
      <c r="O7">
        <f t="shared" si="30"/>
        <v>867.78680476940099</v>
      </c>
      <c r="P7">
        <f t="shared" si="31"/>
        <v>43.389340238470055</v>
      </c>
      <c r="Q7" s="5">
        <f t="shared" si="32"/>
        <v>25</v>
      </c>
      <c r="R7">
        <f t="shared" si="0"/>
        <v>50000</v>
      </c>
      <c r="S7">
        <f t="shared" si="20"/>
        <v>1828.1857069451025</v>
      </c>
      <c r="U7">
        <f t="shared" si="21"/>
        <v>5.3300140000000001E-3</v>
      </c>
      <c r="V7">
        <f t="shared" si="22"/>
        <v>0.01</v>
      </c>
      <c r="W7">
        <f t="shared" si="23"/>
        <v>0.96171033063755262</v>
      </c>
      <c r="X7">
        <f t="shared" si="24"/>
        <v>5.1259295262427841E-3</v>
      </c>
      <c r="Y7">
        <f t="shared" si="25"/>
        <v>9.6171033063755258E-3</v>
      </c>
      <c r="Z7">
        <f t="shared" si="26"/>
        <v>0.94696729780493427</v>
      </c>
      <c r="AB7">
        <f t="shared" si="27"/>
        <v>1424.6532119989743</v>
      </c>
      <c r="AC7">
        <f t="shared" si="1"/>
        <v>1731.2320787914073</v>
      </c>
      <c r="AE7">
        <f t="shared" si="2"/>
        <v>821.76572558325768</v>
      </c>
      <c r="AF7">
        <f t="shared" si="3"/>
        <v>-41.088286279162894</v>
      </c>
      <c r="AG7">
        <f t="shared" si="4"/>
        <v>-23.674182445123357</v>
      </c>
      <c r="AH7">
        <f t="shared" si="5"/>
        <v>-256.29647631213919</v>
      </c>
      <c r="AI7">
        <f t="shared" si="6"/>
        <v>500.70678054683225</v>
      </c>
      <c r="AJ7">
        <f t="shared" si="7"/>
        <v>-306.57886679243302</v>
      </c>
      <c r="AK7">
        <f t="shared" si="28"/>
        <v>188.71014383200367</v>
      </c>
      <c r="AL7">
        <f t="shared" si="8"/>
        <v>382.8380575864029</v>
      </c>
      <c r="AN7">
        <f t="shared" si="9"/>
        <v>591.72060376882848</v>
      </c>
      <c r="AO7">
        <f t="shared" si="10"/>
        <v>-29.586030188441431</v>
      </c>
      <c r="AP7">
        <f t="shared" si="11"/>
        <v>-17.046831102890177</v>
      </c>
      <c r="AQ7">
        <f t="shared" si="12"/>
        <v>-184.54883306261371</v>
      </c>
      <c r="AR7">
        <f t="shared" si="13"/>
        <v>360.53890941488316</v>
      </c>
      <c r="AS7">
        <f t="shared" si="14"/>
        <v>-220.75516964695083</v>
      </c>
      <c r="AT7">
        <f t="shared" si="15"/>
        <v>135.88262051976076</v>
      </c>
      <c r="AU7">
        <f t="shared" si="16"/>
        <v>275.66636028769307</v>
      </c>
      <c r="AW7">
        <v>4</v>
      </c>
      <c r="AX7">
        <f>(R7*SUMPRODUCT(K8:$K$23, X8:$X$23)-$AZ$3*SUMPRODUCT(K7:$K$22, W8:$W$23))/Z7</f>
        <v>1828.1857069451025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7"/>
        <v>8.5570000000000007E-2</v>
      </c>
      <c r="I8" s="1">
        <f t="shared" si="18"/>
        <v>1.0855699999999999</v>
      </c>
      <c r="J8">
        <f t="shared" si="19"/>
        <v>0.92117505089492158</v>
      </c>
      <c r="K8">
        <f t="shared" si="29"/>
        <v>0.66330127957752039</v>
      </c>
      <c r="L8" s="2">
        <v>5</v>
      </c>
      <c r="M8" s="8">
        <v>6.9004050000000001E-3</v>
      </c>
      <c r="O8">
        <f t="shared" si="30"/>
        <v>867.78680476940099</v>
      </c>
      <c r="P8">
        <f t="shared" si="31"/>
        <v>43.389340238470055</v>
      </c>
      <c r="Q8" s="5">
        <f t="shared" si="32"/>
        <v>25</v>
      </c>
      <c r="R8">
        <f t="shared" si="0"/>
        <v>50000</v>
      </c>
      <c r="S8">
        <f t="shared" si="20"/>
        <v>2105.341539635584</v>
      </c>
      <c r="U8">
        <f t="shared" si="21"/>
        <v>6.9004050000000001E-3</v>
      </c>
      <c r="V8">
        <f t="shared" si="22"/>
        <v>0.01</v>
      </c>
      <c r="W8">
        <f t="shared" si="23"/>
        <v>0.94696729780493427</v>
      </c>
      <c r="X8">
        <f t="shared" si="24"/>
        <v>6.5344578766096577E-3</v>
      </c>
      <c r="Y8">
        <f t="shared" si="25"/>
        <v>9.4696729780493431E-3</v>
      </c>
      <c r="Z8">
        <f t="shared" si="26"/>
        <v>0.93096316695027526</v>
      </c>
      <c r="AB8">
        <f t="shared" si="27"/>
        <v>1731.2320787914073</v>
      </c>
      <c r="AC8">
        <f t="shared" si="1"/>
        <v>1959.9954272511118</v>
      </c>
      <c r="AE8">
        <f t="shared" si="2"/>
        <v>807.87755200578181</v>
      </c>
      <c r="AF8">
        <f t="shared" si="3"/>
        <v>-40.393877600289095</v>
      </c>
      <c r="AG8">
        <f t="shared" si="4"/>
        <v>-23.274079173756881</v>
      </c>
      <c r="AH8">
        <f t="shared" si="5"/>
        <v>-326.72289383048286</v>
      </c>
      <c r="AI8">
        <f t="shared" si="6"/>
        <v>417.48670140125301</v>
      </c>
      <c r="AJ8">
        <f t="shared" si="7"/>
        <v>-228.7633484597045</v>
      </c>
      <c r="AK8">
        <f t="shared" si="28"/>
        <v>213.81510700105875</v>
      </c>
      <c r="AL8">
        <f t="shared" si="8"/>
        <v>402.53845994260723</v>
      </c>
      <c r="AN8">
        <f t="shared" si="9"/>
        <v>535.86621398738987</v>
      </c>
      <c r="AO8">
        <f t="shared" si="10"/>
        <v>-26.793310699369496</v>
      </c>
      <c r="AP8">
        <f t="shared" si="11"/>
        <v>-15.437726496941458</v>
      </c>
      <c r="AQ8">
        <f t="shared" si="12"/>
        <v>-216.71571354502962</v>
      </c>
      <c r="AR8">
        <f t="shared" si="13"/>
        <v>276.9194632460493</v>
      </c>
      <c r="AS8">
        <f t="shared" si="14"/>
        <v>-151.73902175376017</v>
      </c>
      <c r="AT8">
        <f t="shared" si="15"/>
        <v>141.82383406680671</v>
      </c>
      <c r="AU8">
        <f t="shared" si="16"/>
        <v>267.00427555909579</v>
      </c>
      <c r="AW8">
        <v>5</v>
      </c>
      <c r="AX8">
        <f>(R8*SUMPRODUCT(K9:$K$23, X9:$X$23)-$AZ$3*SUMPRODUCT(K8:$K$22, W9:$W$23))/Z8</f>
        <v>2105.341539635584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7"/>
        <v>8.5570000000000007E-2</v>
      </c>
      <c r="I9" s="1">
        <f t="shared" si="18"/>
        <v>1.0855699999999999</v>
      </c>
      <c r="J9">
        <f t="shared" si="19"/>
        <v>0.92117505089492158</v>
      </c>
      <c r="K9">
        <f t="shared" si="29"/>
        <v>0.61101658997348895</v>
      </c>
      <c r="L9" s="2">
        <v>6</v>
      </c>
      <c r="M9" s="8">
        <v>8.6257439999999994E-3</v>
      </c>
      <c r="O9">
        <f t="shared" si="30"/>
        <v>867.78680476940099</v>
      </c>
      <c r="P9">
        <f t="shared" si="31"/>
        <v>43.389340238470055</v>
      </c>
      <c r="Q9" s="5">
        <f t="shared" si="32"/>
        <v>25</v>
      </c>
      <c r="R9">
        <f t="shared" si="0"/>
        <v>50000</v>
      </c>
      <c r="S9">
        <f t="shared" si="20"/>
        <v>2318.3444868791589</v>
      </c>
      <c r="U9">
        <f t="shared" si="21"/>
        <v>8.6257439999999994E-3</v>
      </c>
      <c r="V9">
        <f t="shared" si="22"/>
        <v>0.01</v>
      </c>
      <c r="W9">
        <f t="shared" si="23"/>
        <v>0.93096316695027526</v>
      </c>
      <c r="X9">
        <f t="shared" si="24"/>
        <v>8.0302499515423342E-3</v>
      </c>
      <c r="Y9">
        <f t="shared" si="25"/>
        <v>9.3096316695027524E-3</v>
      </c>
      <c r="Z9">
        <f t="shared" si="26"/>
        <v>0.91362328532923021</v>
      </c>
      <c r="AB9">
        <f t="shared" si="27"/>
        <v>1959.9954272511118</v>
      </c>
      <c r="AC9">
        <f t="shared" si="1"/>
        <v>2118.0935066274455</v>
      </c>
      <c r="AE9">
        <f t="shared" si="2"/>
        <v>792.83023153877548</v>
      </c>
      <c r="AF9">
        <f t="shared" si="3"/>
        <v>-39.641511576938775</v>
      </c>
      <c r="AG9">
        <f t="shared" si="4"/>
        <v>-22.840582133230754</v>
      </c>
      <c r="AH9">
        <f t="shared" si="5"/>
        <v>-401.51249757711673</v>
      </c>
      <c r="AI9">
        <f t="shared" si="6"/>
        <v>328.83564025148917</v>
      </c>
      <c r="AJ9">
        <f t="shared" si="7"/>
        <v>-158.09807937633377</v>
      </c>
      <c r="AK9">
        <f t="shared" si="28"/>
        <v>232.16716747701201</v>
      </c>
      <c r="AL9">
        <f t="shared" si="8"/>
        <v>402.90472835216741</v>
      </c>
      <c r="AN9">
        <f t="shared" si="9"/>
        <v>484.4324245027143</v>
      </c>
      <c r="AO9">
        <f t="shared" si="10"/>
        <v>-24.221621225135717</v>
      </c>
      <c r="AP9">
        <f t="shared" si="11"/>
        <v>-13.955974608056053</v>
      </c>
      <c r="AQ9">
        <f t="shared" si="12"/>
        <v>-245.3307971013086</v>
      </c>
      <c r="AR9">
        <f t="shared" si="13"/>
        <v>200.92403156821388</v>
      </c>
      <c r="AS9">
        <f t="shared" si="14"/>
        <v>-96.60054934188544</v>
      </c>
      <c r="AT9">
        <f t="shared" si="15"/>
        <v>141.85799097560778</v>
      </c>
      <c r="AU9">
        <f t="shared" si="16"/>
        <v>246.18147320193623</v>
      </c>
      <c r="AW9">
        <v>6</v>
      </c>
      <c r="AX9">
        <f>(R9*SUMPRODUCT(K10:$K$23, X10:$X$23)-$AZ$3*SUMPRODUCT(K9:$K$22, W10:$W$23))/Z9</f>
        <v>2318.3444868791589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7"/>
        <v>8.5570000000000007E-2</v>
      </c>
      <c r="I10" s="1">
        <f t="shared" si="18"/>
        <v>1.0855699999999999</v>
      </c>
      <c r="J10">
        <f t="shared" si="19"/>
        <v>0.92117505089492158</v>
      </c>
      <c r="K10">
        <f t="shared" si="29"/>
        <v>0.56285323836647017</v>
      </c>
      <c r="L10" s="2">
        <v>7</v>
      </c>
      <c r="M10" s="8">
        <v>1.0476563E-2</v>
      </c>
      <c r="O10">
        <f t="shared" si="30"/>
        <v>867.78680476940099</v>
      </c>
      <c r="P10">
        <f t="shared" si="31"/>
        <v>43.389340238470055</v>
      </c>
      <c r="Q10" s="5">
        <f t="shared" si="32"/>
        <v>25</v>
      </c>
      <c r="R10">
        <f t="shared" si="0"/>
        <v>50000</v>
      </c>
      <c r="S10">
        <f t="shared" si="20"/>
        <v>2473.3388333110361</v>
      </c>
      <c r="U10">
        <f t="shared" si="21"/>
        <v>1.0476563E-2</v>
      </c>
      <c r="V10">
        <f t="shared" si="22"/>
        <v>0.01</v>
      </c>
      <c r="W10">
        <f t="shared" si="23"/>
        <v>0.91362328532923021</v>
      </c>
      <c r="X10">
        <f t="shared" si="24"/>
        <v>9.5716319070186552E-3</v>
      </c>
      <c r="Y10">
        <f t="shared" si="25"/>
        <v>9.1362328532923025E-3</v>
      </c>
      <c r="Z10">
        <f t="shared" si="26"/>
        <v>0.89491542056891915</v>
      </c>
      <c r="AB10">
        <f t="shared" si="27"/>
        <v>2118.0935066274455</v>
      </c>
      <c r="AC10">
        <f t="shared" si="1"/>
        <v>2213.4290622219855</v>
      </c>
      <c r="AE10">
        <f t="shared" si="2"/>
        <v>776.59579335436706</v>
      </c>
      <c r="AF10">
        <f t="shared" si="3"/>
        <v>-38.829789667718359</v>
      </c>
      <c r="AG10">
        <f t="shared" si="4"/>
        <v>-22.372885514222979</v>
      </c>
      <c r="AH10">
        <f t="shared" si="5"/>
        <v>-478.58159535093279</v>
      </c>
      <c r="AI10">
        <f t="shared" si="6"/>
        <v>236.81152282149293</v>
      </c>
      <c r="AJ10">
        <f t="shared" si="7"/>
        <v>-95.335555594539983</v>
      </c>
      <c r="AK10">
        <f t="shared" si="28"/>
        <v>244.37589829757709</v>
      </c>
      <c r="AL10">
        <f t="shared" si="8"/>
        <v>385.85186552453001</v>
      </c>
      <c r="AN10">
        <f t="shared" si="9"/>
        <v>437.10945719128358</v>
      </c>
      <c r="AO10">
        <f t="shared" si="10"/>
        <v>-21.855472859564181</v>
      </c>
      <c r="AP10">
        <f t="shared" si="11"/>
        <v>-12.592651063282695</v>
      </c>
      <c r="AQ10">
        <f t="shared" si="12"/>
        <v>-269.37120076586416</v>
      </c>
      <c r="AR10">
        <f t="shared" si="13"/>
        <v>133.29013250257256</v>
      </c>
      <c r="AS10">
        <f t="shared" si="14"/>
        <v>-53.65992619785348</v>
      </c>
      <c r="AT10">
        <f t="shared" si="15"/>
        <v>137.54776573550643</v>
      </c>
      <c r="AU10">
        <f t="shared" si="16"/>
        <v>217.17797204022548</v>
      </c>
      <c r="AW10">
        <v>7</v>
      </c>
      <c r="AX10">
        <f>(R10*SUMPRODUCT(K11:$K$23, X11:$X$23)-$AZ$3*SUMPRODUCT(K10:$K$22, W11:$W$23))/Z10</f>
        <v>2473.3388333110361</v>
      </c>
    </row>
    <row r="11" spans="1:52" x14ac:dyDescent="0.25">
      <c r="A11" t="s">
        <v>33</v>
      </c>
      <c r="C11" s="24">
        <f>AU25</f>
        <v>-1039.5946762021686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7"/>
        <v>8.5570000000000007E-2</v>
      </c>
      <c r="I11" s="1">
        <f t="shared" si="18"/>
        <v>1.0855699999999999</v>
      </c>
      <c r="J11">
        <f t="shared" si="19"/>
        <v>0.92117505089492158</v>
      </c>
      <c r="K11">
        <f t="shared" si="29"/>
        <v>0.51848636049860453</v>
      </c>
      <c r="L11" s="2">
        <v>8</v>
      </c>
      <c r="M11" s="8">
        <v>1.2607808E-2</v>
      </c>
      <c r="O11">
        <f t="shared" si="30"/>
        <v>867.78680476940099</v>
      </c>
      <c r="P11">
        <f t="shared" si="31"/>
        <v>43.389340238470055</v>
      </c>
      <c r="Q11" s="5">
        <f t="shared" si="32"/>
        <v>25</v>
      </c>
      <c r="R11">
        <f t="shared" si="0"/>
        <v>50000</v>
      </c>
      <c r="S11">
        <f t="shared" si="20"/>
        <v>2572.3669111576532</v>
      </c>
      <c r="U11">
        <f t="shared" si="21"/>
        <v>1.2607808E-2</v>
      </c>
      <c r="V11">
        <f t="shared" si="22"/>
        <v>0.01</v>
      </c>
      <c r="W11">
        <f t="shared" si="23"/>
        <v>0.89491542056891915</v>
      </c>
      <c r="X11">
        <f t="shared" si="24"/>
        <v>1.1282921798772183E-2</v>
      </c>
      <c r="Y11">
        <f t="shared" si="25"/>
        <v>8.9491542056891922E-3</v>
      </c>
      <c r="Z11">
        <f t="shared" si="26"/>
        <v>0.87468334456445773</v>
      </c>
      <c r="AB11">
        <f t="shared" si="27"/>
        <v>2213.4290622219855</v>
      </c>
      <c r="AC11">
        <f t="shared" si="1"/>
        <v>2250.0064932983196</v>
      </c>
      <c r="AE11">
        <f t="shared" si="2"/>
        <v>759.03866476460382</v>
      </c>
      <c r="AF11">
        <f t="shared" si="3"/>
        <v>-37.951933238230197</v>
      </c>
      <c r="AG11">
        <f t="shared" si="4"/>
        <v>-21.867083614111444</v>
      </c>
      <c r="AH11">
        <f t="shared" si="5"/>
        <v>-564.14608993860918</v>
      </c>
      <c r="AI11">
        <f t="shared" si="6"/>
        <v>135.0735579736529</v>
      </c>
      <c r="AJ11">
        <f t="shared" si="7"/>
        <v>-36.577431076334051</v>
      </c>
      <c r="AK11">
        <f t="shared" si="28"/>
        <v>251.10651647104712</v>
      </c>
      <c r="AL11">
        <f t="shared" si="8"/>
        <v>349.60264336836599</v>
      </c>
      <c r="AN11">
        <f t="shared" si="9"/>
        <v>393.55119477151982</v>
      </c>
      <c r="AO11">
        <f t="shared" si="10"/>
        <v>-19.677559738575994</v>
      </c>
      <c r="AP11">
        <f t="shared" si="11"/>
        <v>-11.337784597799313</v>
      </c>
      <c r="AQ11">
        <f t="shared" si="12"/>
        <v>-292.50205296178791</v>
      </c>
      <c r="AR11">
        <f t="shared" si="13"/>
        <v>70.033797473356557</v>
      </c>
      <c r="AS11">
        <f t="shared" si="14"/>
        <v>-18.964899115156996</v>
      </c>
      <c r="AT11">
        <f t="shared" si="15"/>
        <v>130.1953038225561</v>
      </c>
      <c r="AU11">
        <f t="shared" si="16"/>
        <v>181.26420218075569</v>
      </c>
      <c r="AW11">
        <v>8</v>
      </c>
      <c r="AX11">
        <f>(R11*SUMPRODUCT(K12:$K$23, X12:$X$23)-$AZ$3*SUMPRODUCT(K11:$K$22, W12:$W$23))/Z11</f>
        <v>2572.3669111576532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7"/>
        <v>8.5570000000000007E-2</v>
      </c>
      <c r="I12" s="1">
        <f t="shared" si="18"/>
        <v>1.0855699999999999</v>
      </c>
      <c r="J12">
        <f t="shared" si="19"/>
        <v>0.92117505089492158</v>
      </c>
      <c r="K12">
        <f t="shared" si="29"/>
        <v>0.47761669952062469</v>
      </c>
      <c r="L12" s="2">
        <v>9</v>
      </c>
      <c r="M12" s="8">
        <v>1.5033739000000001E-2</v>
      </c>
      <c r="O12">
        <f t="shared" si="30"/>
        <v>867.78680476940099</v>
      </c>
      <c r="P12">
        <f t="shared" si="31"/>
        <v>43.389340238470055</v>
      </c>
      <c r="Q12" s="5">
        <f t="shared" si="32"/>
        <v>25</v>
      </c>
      <c r="R12">
        <f t="shared" si="0"/>
        <v>50000</v>
      </c>
      <c r="S12">
        <f t="shared" si="20"/>
        <v>2617.6130223201267</v>
      </c>
      <c r="U12">
        <f t="shared" si="21"/>
        <v>1.5033739000000001E-2</v>
      </c>
      <c r="V12">
        <f t="shared" si="22"/>
        <v>0.01</v>
      </c>
      <c r="W12">
        <f t="shared" si="23"/>
        <v>0.87468334456445773</v>
      </c>
      <c r="X12">
        <f t="shared" si="24"/>
        <v>1.3149761109829126E-2</v>
      </c>
      <c r="Y12">
        <f t="shared" si="25"/>
        <v>8.7468334456445775E-3</v>
      </c>
      <c r="Z12">
        <f t="shared" si="26"/>
        <v>0.85278675000898407</v>
      </c>
      <c r="AB12">
        <f t="shared" si="27"/>
        <v>2250.0064932983196</v>
      </c>
      <c r="AC12">
        <f t="shared" si="1"/>
        <v>2232.265702085575</v>
      </c>
      <c r="AE12">
        <f t="shared" si="2"/>
        <v>740.03708893997828</v>
      </c>
      <c r="AF12">
        <f t="shared" si="3"/>
        <v>-37.001854446998919</v>
      </c>
      <c r="AG12">
        <f t="shared" si="4"/>
        <v>-21.319668750224601</v>
      </c>
      <c r="AH12">
        <f t="shared" si="5"/>
        <v>-657.48805549145629</v>
      </c>
      <c r="AI12">
        <f t="shared" si="6"/>
        <v>24.22751025129844</v>
      </c>
      <c r="AJ12">
        <f t="shared" si="7"/>
        <v>17.740791212744625</v>
      </c>
      <c r="AK12">
        <f t="shared" si="28"/>
        <v>252.69178064710147</v>
      </c>
      <c r="AL12">
        <f t="shared" si="8"/>
        <v>294.66008211114456</v>
      </c>
      <c r="AN12">
        <f t="shared" si="9"/>
        <v>353.45407194236338</v>
      </c>
      <c r="AO12">
        <f t="shared" si="10"/>
        <v>-17.672703597118172</v>
      </c>
      <c r="AP12">
        <f t="shared" si="11"/>
        <v>-10.182629823355276</v>
      </c>
      <c r="AQ12">
        <f t="shared" si="12"/>
        <v>-314.02727503806267</v>
      </c>
      <c r="AR12">
        <f t="shared" si="13"/>
        <v>11.571463483827262</v>
      </c>
      <c r="AS12">
        <f t="shared" si="14"/>
        <v>8.4732981459155887</v>
      </c>
      <c r="AT12">
        <f t="shared" si="15"/>
        <v>120.68981426865827</v>
      </c>
      <c r="AU12">
        <f t="shared" si="16"/>
        <v>140.73457589840112</v>
      </c>
      <c r="AW12">
        <v>9</v>
      </c>
      <c r="AX12">
        <f>(R12*SUMPRODUCT(K13:$K$23, X13:$X$23)-$AZ$3*SUMPRODUCT(K12:$K$22, W13:$W$23))/Z12</f>
        <v>2617.6130223201267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7"/>
        <v>8.5570000000000007E-2</v>
      </c>
      <c r="I13" s="1">
        <f t="shared" si="18"/>
        <v>1.0855699999999999</v>
      </c>
      <c r="J13">
        <f t="shared" si="19"/>
        <v>0.92117505089492158</v>
      </c>
      <c r="K13">
        <f t="shared" si="29"/>
        <v>0.43996858748917589</v>
      </c>
      <c r="L13" s="2">
        <v>10</v>
      </c>
      <c r="M13" s="8">
        <v>1.7719183999999999E-2</v>
      </c>
      <c r="O13">
        <f t="shared" si="30"/>
        <v>867.78680476940099</v>
      </c>
      <c r="P13">
        <f t="shared" si="31"/>
        <v>43.389340238470055</v>
      </c>
      <c r="Q13" s="5">
        <f t="shared" si="32"/>
        <v>25</v>
      </c>
      <c r="R13">
        <f t="shared" si="0"/>
        <v>50000</v>
      </c>
      <c r="S13">
        <f t="shared" si="20"/>
        <v>2612.2635021789501</v>
      </c>
      <c r="U13">
        <f t="shared" si="21"/>
        <v>1.7719183999999999E-2</v>
      </c>
      <c r="V13">
        <f t="shared" si="22"/>
        <v>0.01</v>
      </c>
      <c r="W13">
        <f t="shared" si="23"/>
        <v>0.85278675000898407</v>
      </c>
      <c r="X13">
        <f t="shared" si="24"/>
        <v>1.511068533617119E-2</v>
      </c>
      <c r="Y13">
        <f t="shared" si="25"/>
        <v>8.5278675000898408E-3</v>
      </c>
      <c r="Z13">
        <f t="shared" si="26"/>
        <v>0.82914819717272303</v>
      </c>
      <c r="AB13">
        <f t="shared" si="27"/>
        <v>2232.265702085575</v>
      </c>
      <c r="AC13">
        <f t="shared" si="1"/>
        <v>2165.9535733717803</v>
      </c>
      <c r="AE13">
        <f t="shared" si="2"/>
        <v>719.52386470482656</v>
      </c>
      <c r="AF13">
        <f t="shared" si="3"/>
        <v>-35.976193235241333</v>
      </c>
      <c r="AG13">
        <f t="shared" si="4"/>
        <v>-20.728704929318077</v>
      </c>
      <c r="AH13">
        <f t="shared" si="5"/>
        <v>-755.53426680855955</v>
      </c>
      <c r="AI13">
        <f t="shared" si="6"/>
        <v>-92.715300268292367</v>
      </c>
      <c r="AJ13">
        <f t="shared" si="7"/>
        <v>66.312128713794664</v>
      </c>
      <c r="AK13">
        <f t="shared" si="28"/>
        <v>249.50615037511506</v>
      </c>
      <c r="AL13">
        <f t="shared" si="8"/>
        <v>223.10297882061735</v>
      </c>
      <c r="AN13">
        <f t="shared" si="9"/>
        <v>316.56789841893544</v>
      </c>
      <c r="AO13">
        <f t="shared" si="10"/>
        <v>-15.828394920946774</v>
      </c>
      <c r="AP13">
        <f t="shared" si="11"/>
        <v>-9.1199790282319917</v>
      </c>
      <c r="AQ13">
        <f t="shared" si="12"/>
        <v>-332.41134416743211</v>
      </c>
      <c r="AR13">
        <f t="shared" si="13"/>
        <v>-40.7918196976754</v>
      </c>
      <c r="AS13">
        <f t="shared" si="14"/>
        <v>29.17525360360866</v>
      </c>
      <c r="AT13">
        <f t="shared" si="15"/>
        <v>109.77486855040128</v>
      </c>
      <c r="AU13">
        <f t="shared" si="16"/>
        <v>98.158302456334539</v>
      </c>
      <c r="AW13">
        <v>10</v>
      </c>
      <c r="AX13">
        <f>(R13*SUMPRODUCT(K14:$K$23, X14:$X$23)-$AZ$3*SUMPRODUCT(K13:$K$22, W14:$W$23))/Z13</f>
        <v>2612.2635021789501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7"/>
        <v>8.5570000000000007E-2</v>
      </c>
      <c r="I14" s="1">
        <f t="shared" si="18"/>
        <v>1.0855699999999999</v>
      </c>
      <c r="J14">
        <f t="shared" si="19"/>
        <v>0.92117505089492158</v>
      </c>
      <c r="K14">
        <f t="shared" si="29"/>
        <v>0.40528808597250837</v>
      </c>
      <c r="L14" s="2">
        <v>11</v>
      </c>
      <c r="M14" s="8">
        <v>2.0768709E-2</v>
      </c>
      <c r="O14">
        <f t="shared" si="30"/>
        <v>867.78680476940099</v>
      </c>
      <c r="P14">
        <f t="shared" si="31"/>
        <v>43.389340238470055</v>
      </c>
      <c r="Q14" s="5">
        <f t="shared" si="32"/>
        <v>25</v>
      </c>
      <c r="R14">
        <f t="shared" si="0"/>
        <v>50000</v>
      </c>
      <c r="S14">
        <f t="shared" si="20"/>
        <v>2557.5285902497526</v>
      </c>
      <c r="U14">
        <f t="shared" si="21"/>
        <v>2.0768709E-2</v>
      </c>
      <c r="V14">
        <f t="shared" si="22"/>
        <v>0.01</v>
      </c>
      <c r="W14">
        <f t="shared" si="23"/>
        <v>0.82914819717272303</v>
      </c>
      <c r="X14">
        <f t="shared" si="24"/>
        <v>1.7220337624954906E-2</v>
      </c>
      <c r="Y14">
        <f t="shared" si="25"/>
        <v>8.2914819717272298E-3</v>
      </c>
      <c r="Z14">
        <f t="shared" si="26"/>
        <v>0.80363637757604089</v>
      </c>
      <c r="AB14">
        <f t="shared" si="27"/>
        <v>2165.9535733717803</v>
      </c>
      <c r="AC14">
        <f t="shared" si="1"/>
        <v>2055.3230118154697</v>
      </c>
      <c r="AE14">
        <f t="shared" si="2"/>
        <v>697.38504429316845</v>
      </c>
      <c r="AF14">
        <f t="shared" si="3"/>
        <v>-34.869252214658424</v>
      </c>
      <c r="AG14">
        <f t="shared" si="4"/>
        <v>-20.090909439401024</v>
      </c>
      <c r="AH14">
        <f t="shared" si="5"/>
        <v>-861.01688124774535</v>
      </c>
      <c r="AI14">
        <f t="shared" si="6"/>
        <v>-218.59199860863635</v>
      </c>
      <c r="AJ14">
        <f t="shared" si="7"/>
        <v>110.63056155631057</v>
      </c>
      <c r="AK14">
        <f t="shared" si="28"/>
        <v>242.03212360158136</v>
      </c>
      <c r="AL14">
        <f t="shared" si="8"/>
        <v>134.07068654925558</v>
      </c>
      <c r="AN14">
        <f t="shared" si="9"/>
        <v>282.64184978743123</v>
      </c>
      <c r="AO14">
        <f t="shared" si="10"/>
        <v>-14.132092489371562</v>
      </c>
      <c r="AP14">
        <f t="shared" si="11"/>
        <v>-8.1426062321418424</v>
      </c>
      <c r="AQ14">
        <f t="shared" si="12"/>
        <v>-348.95988379091727</v>
      </c>
      <c r="AR14">
        <f t="shared" si="13"/>
        <v>-88.592732724999436</v>
      </c>
      <c r="AS14">
        <f t="shared" si="14"/>
        <v>44.837248543220873</v>
      </c>
      <c r="AT14">
        <f t="shared" si="15"/>
        <v>98.09273611834648</v>
      </c>
      <c r="AU14">
        <f t="shared" si="16"/>
        <v>54.337251936567917</v>
      </c>
      <c r="AW14">
        <v>11</v>
      </c>
      <c r="AX14">
        <f>(R14*SUMPRODUCT(K15:$K$23, X15:$X$23)-$AZ$3*SUMPRODUCT(K14:$K$22, W15:$W$23))/Z14</f>
        <v>2557.5285902497526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7"/>
        <v>8.5570000000000007E-2</v>
      </c>
      <c r="I15" s="1">
        <f t="shared" si="18"/>
        <v>1.0855699999999999</v>
      </c>
      <c r="J15">
        <f t="shared" si="19"/>
        <v>0.92117505089492158</v>
      </c>
      <c r="K15">
        <f t="shared" si="29"/>
        <v>0.37334127322283073</v>
      </c>
      <c r="L15" s="2">
        <v>12</v>
      </c>
      <c r="M15" s="8">
        <v>2.4225090000000001E-2</v>
      </c>
      <c r="O15">
        <f t="shared" si="30"/>
        <v>867.78680476940099</v>
      </c>
      <c r="P15">
        <f t="shared" si="31"/>
        <v>43.389340238470055</v>
      </c>
      <c r="Q15" s="5">
        <f t="shared" si="32"/>
        <v>25</v>
      </c>
      <c r="R15">
        <f t="shared" si="0"/>
        <v>50000</v>
      </c>
      <c r="S15">
        <f t="shared" si="20"/>
        <v>2454.0901555983501</v>
      </c>
      <c r="U15">
        <f t="shared" si="21"/>
        <v>2.4225090000000001E-2</v>
      </c>
      <c r="V15">
        <f t="shared" si="22"/>
        <v>0.01</v>
      </c>
      <c r="W15">
        <f t="shared" si="23"/>
        <v>0.80363637757604089</v>
      </c>
      <c r="X15">
        <f t="shared" si="24"/>
        <v>1.9468163574053572E-2</v>
      </c>
      <c r="Y15">
        <f t="shared" si="25"/>
        <v>8.0363637757604085E-3</v>
      </c>
      <c r="Z15">
        <f t="shared" si="26"/>
        <v>0.77613185022622688</v>
      </c>
      <c r="AB15">
        <f t="shared" si="27"/>
        <v>2055.3230118154697</v>
      </c>
      <c r="AC15">
        <f t="shared" si="1"/>
        <v>1904.6975330865164</v>
      </c>
      <c r="AE15">
        <f t="shared" si="2"/>
        <v>673.51697838758071</v>
      </c>
      <c r="AF15">
        <f t="shared" si="3"/>
        <v>-33.675848919379042</v>
      </c>
      <c r="AG15">
        <f t="shared" si="4"/>
        <v>-19.403296255655672</v>
      </c>
      <c r="AH15">
        <f t="shared" si="5"/>
        <v>-973.40817870267858</v>
      </c>
      <c r="AI15">
        <f t="shared" si="6"/>
        <v>-352.97034549013256</v>
      </c>
      <c r="AJ15">
        <f t="shared" si="7"/>
        <v>150.62547872895334</v>
      </c>
      <c r="AK15">
        <f t="shared" si="28"/>
        <v>230.62519556964381</v>
      </c>
      <c r="AL15">
        <f t="shared" si="8"/>
        <v>28.280328808464589</v>
      </c>
      <c r="AN15">
        <f t="shared" si="9"/>
        <v>251.45168624841315</v>
      </c>
      <c r="AO15">
        <f t="shared" si="10"/>
        <v>-12.572584312420659</v>
      </c>
      <c r="AP15">
        <f t="shared" si="11"/>
        <v>-7.2440513288062727</v>
      </c>
      <c r="AQ15">
        <f t="shared" si="12"/>
        <v>-363.41344880237477</v>
      </c>
      <c r="AR15">
        <f t="shared" si="13"/>
        <v>-131.77839819518854</v>
      </c>
      <c r="AS15">
        <f t="shared" si="14"/>
        <v>56.234708008465844</v>
      </c>
      <c r="AT15">
        <f t="shared" si="15"/>
        <v>86.101904151235161</v>
      </c>
      <c r="AU15">
        <f t="shared" si="16"/>
        <v>10.558213964512468</v>
      </c>
      <c r="AW15">
        <v>12</v>
      </c>
      <c r="AX15">
        <f>(R15*SUMPRODUCT(K16:$K$23, X16:$X$23)-$AZ$3*SUMPRODUCT(K15:$K$22, W16:$W$23))/Z15</f>
        <v>2454.0901555983501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7"/>
        <v>8.5570000000000007E-2</v>
      </c>
      <c r="I16" s="1">
        <f t="shared" si="18"/>
        <v>1.0855699999999999</v>
      </c>
      <c r="J16">
        <f t="shared" si="19"/>
        <v>0.92117505089492158</v>
      </c>
      <c r="K16">
        <f t="shared" si="29"/>
        <v>0.3439126663622159</v>
      </c>
      <c r="L16" s="2">
        <v>13</v>
      </c>
      <c r="M16" s="8">
        <v>2.7828815E-2</v>
      </c>
      <c r="O16">
        <f t="shared" si="30"/>
        <v>867.78680476940099</v>
      </c>
      <c r="P16">
        <f t="shared" si="31"/>
        <v>43.389340238470055</v>
      </c>
      <c r="Q16" s="5">
        <f t="shared" si="32"/>
        <v>25</v>
      </c>
      <c r="R16">
        <f t="shared" si="0"/>
        <v>50000</v>
      </c>
      <c r="S16">
        <f t="shared" si="20"/>
        <v>2306.7268247598727</v>
      </c>
      <c r="U16">
        <f t="shared" si="21"/>
        <v>2.7828815E-2</v>
      </c>
      <c r="V16">
        <f t="shared" si="22"/>
        <v>0.01</v>
      </c>
      <c r="W16">
        <f t="shared" si="23"/>
        <v>0.77613185022622688</v>
      </c>
      <c r="X16">
        <f t="shared" si="24"/>
        <v>2.1598829675553377E-2</v>
      </c>
      <c r="Y16">
        <f t="shared" si="25"/>
        <v>7.7613185022622688E-3</v>
      </c>
      <c r="Z16">
        <f t="shared" si="26"/>
        <v>0.74677170204841126</v>
      </c>
      <c r="AB16">
        <f t="shared" si="27"/>
        <v>1904.6975330865164</v>
      </c>
      <c r="AC16">
        <f t="shared" si="1"/>
        <v>1722.5983170866573</v>
      </c>
      <c r="AE16">
        <f t="shared" si="2"/>
        <v>648.0386292127979</v>
      </c>
      <c r="AF16">
        <f t="shared" si="3"/>
        <v>-32.401931460639901</v>
      </c>
      <c r="AG16">
        <f t="shared" si="4"/>
        <v>-18.669292551210283</v>
      </c>
      <c r="AH16">
        <f t="shared" si="5"/>
        <v>-1079.941483777669</v>
      </c>
      <c r="AI16">
        <f t="shared" si="6"/>
        <v>-482.97407857672135</v>
      </c>
      <c r="AJ16">
        <f t="shared" si="7"/>
        <v>182.0992159998591</v>
      </c>
      <c r="AK16">
        <f t="shared" si="28"/>
        <v>215.6650001328654</v>
      </c>
      <c r="AL16">
        <f t="shared" si="8"/>
        <v>-85.209862443996855</v>
      </c>
      <c r="AN16">
        <f t="shared" si="9"/>
        <v>222.8686928782887</v>
      </c>
      <c r="AO16">
        <f t="shared" si="10"/>
        <v>-11.143434643914437</v>
      </c>
      <c r="AP16">
        <f t="shared" si="11"/>
        <v>-6.4206061803829844</v>
      </c>
      <c r="AQ16">
        <f t="shared" si="12"/>
        <v>-371.40555520114589</v>
      </c>
      <c r="AR16">
        <f t="shared" si="13"/>
        <v>-166.10090314715461</v>
      </c>
      <c r="AS16">
        <f t="shared" si="14"/>
        <v>62.626226916980627</v>
      </c>
      <c r="AT16">
        <f t="shared" si="15"/>
        <v>74.169925236701388</v>
      </c>
      <c r="AU16">
        <f t="shared" si="16"/>
        <v>-29.304750993472602</v>
      </c>
      <c r="AW16">
        <v>13</v>
      </c>
      <c r="AX16">
        <f>(R16*SUMPRODUCT(K17:$K$23, X17:$X$23)-$AZ$3*SUMPRODUCT(K16:$K$22, W17:$W$23))/Z16</f>
        <v>2306.7268247598727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7"/>
        <v>8.5570000000000007E-2</v>
      </c>
      <c r="I17" s="1">
        <f t="shared" si="18"/>
        <v>1.0855699999999999</v>
      </c>
      <c r="J17">
        <f t="shared" si="19"/>
        <v>0.92117505089492158</v>
      </c>
      <c r="K17">
        <f t="shared" si="29"/>
        <v>0.31680376793962239</v>
      </c>
      <c r="L17" s="2">
        <v>14</v>
      </c>
      <c r="M17" s="8">
        <v>3.1684449000000003E-2</v>
      </c>
      <c r="O17">
        <f t="shared" si="30"/>
        <v>867.78680476940099</v>
      </c>
      <c r="P17">
        <f t="shared" si="31"/>
        <v>43.389340238470055</v>
      </c>
      <c r="Q17" s="5">
        <f t="shared" si="32"/>
        <v>25</v>
      </c>
      <c r="R17">
        <f t="shared" si="0"/>
        <v>50000</v>
      </c>
      <c r="S17">
        <f t="shared" si="20"/>
        <v>2117.8024411365486</v>
      </c>
      <c r="U17">
        <f t="shared" si="21"/>
        <v>3.1684449000000003E-2</v>
      </c>
      <c r="V17">
        <f t="shared" si="22"/>
        <v>0.01</v>
      </c>
      <c r="W17">
        <f t="shared" si="23"/>
        <v>0.74677170204841126</v>
      </c>
      <c r="X17">
        <f t="shared" si="24"/>
        <v>2.3661049908196084E-2</v>
      </c>
      <c r="Y17">
        <f t="shared" si="25"/>
        <v>7.4677170204841131E-3</v>
      </c>
      <c r="Z17">
        <f t="shared" si="26"/>
        <v>0.71564293511973109</v>
      </c>
      <c r="AB17">
        <f t="shared" si="27"/>
        <v>1722.5983170866573</v>
      </c>
      <c r="AC17">
        <f t="shared" si="1"/>
        <v>1515.5903549786913</v>
      </c>
      <c r="AE17">
        <f t="shared" si="2"/>
        <v>621.02549602334716</v>
      </c>
      <c r="AF17">
        <f t="shared" si="3"/>
        <v>-31.051274801167363</v>
      </c>
      <c r="AG17">
        <f t="shared" si="4"/>
        <v>-17.891073377993276</v>
      </c>
      <c r="AH17">
        <f t="shared" si="5"/>
        <v>-1183.0524954098041</v>
      </c>
      <c r="AI17">
        <f t="shared" si="6"/>
        <v>-610.96934756561757</v>
      </c>
      <c r="AJ17">
        <f t="shared" si="7"/>
        <v>207.00796210796602</v>
      </c>
      <c r="AK17">
        <f t="shared" si="28"/>
        <v>197.88683210308719</v>
      </c>
      <c r="AL17">
        <f t="shared" si="8"/>
        <v>-206.07455335456436</v>
      </c>
      <c r="AN17">
        <f t="shared" si="9"/>
        <v>196.74321712676937</v>
      </c>
      <c r="AO17">
        <f t="shared" si="10"/>
        <v>-9.8371608563384694</v>
      </c>
      <c r="AP17">
        <f t="shared" si="11"/>
        <v>-5.6679594586325379</v>
      </c>
      <c r="AQ17">
        <f t="shared" si="12"/>
        <v>-374.79548821619875</v>
      </c>
      <c r="AR17">
        <f t="shared" si="13"/>
        <v>-193.55739140440042</v>
      </c>
      <c r="AS17">
        <f t="shared" si="14"/>
        <v>65.580902389306218</v>
      </c>
      <c r="AT17">
        <f t="shared" si="15"/>
        <v>62.691294035893449</v>
      </c>
      <c r="AU17">
        <f t="shared" si="16"/>
        <v>-65.285194979200739</v>
      </c>
      <c r="AW17">
        <v>14</v>
      </c>
      <c r="AX17">
        <f>(R17*SUMPRODUCT(K18:$K$23, X18:$X$23)-$AZ$3*SUMPRODUCT(K17:$K$22, W18:$W$23))/Z17</f>
        <v>2117.8024411365486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7"/>
        <v>8.5570000000000007E-2</v>
      </c>
      <c r="I18" s="1">
        <f t="shared" si="18"/>
        <v>1.0855699999999999</v>
      </c>
      <c r="J18">
        <f t="shared" si="19"/>
        <v>0.92117505089492158</v>
      </c>
      <c r="K18">
        <f t="shared" si="29"/>
        <v>0.2918317270554846</v>
      </c>
      <c r="L18" s="2">
        <v>15</v>
      </c>
      <c r="M18" s="8">
        <v>3.5933631000000001E-2</v>
      </c>
      <c r="O18">
        <f t="shared" si="30"/>
        <v>867.78680476940099</v>
      </c>
      <c r="P18">
        <f t="shared" si="31"/>
        <v>43.389340238470055</v>
      </c>
      <c r="Q18" s="5">
        <f t="shared" si="32"/>
        <v>25</v>
      </c>
      <c r="R18">
        <f t="shared" si="0"/>
        <v>50000</v>
      </c>
      <c r="S18">
        <f t="shared" si="20"/>
        <v>1887.129615311939</v>
      </c>
      <c r="U18">
        <f t="shared" si="21"/>
        <v>3.5933631000000001E-2</v>
      </c>
      <c r="V18">
        <f t="shared" si="22"/>
        <v>0.01</v>
      </c>
      <c r="W18">
        <f t="shared" si="23"/>
        <v>0.71564293511973109</v>
      </c>
      <c r="X18">
        <f t="shared" si="24"/>
        <v>2.5715649158349358E-2</v>
      </c>
      <c r="Y18">
        <f t="shared" si="25"/>
        <v>7.1564293511973114E-3</v>
      </c>
      <c r="Z18">
        <f t="shared" si="26"/>
        <v>0.68277085661018444</v>
      </c>
      <c r="AB18">
        <f t="shared" si="27"/>
        <v>1515.5903549786913</v>
      </c>
      <c r="AC18">
        <f t="shared" si="1"/>
        <v>1288.4771039809805</v>
      </c>
      <c r="AE18">
        <f t="shared" si="2"/>
        <v>592.4995400474188</v>
      </c>
      <c r="AF18">
        <f t="shared" si="3"/>
        <v>-29.624977002370944</v>
      </c>
      <c r="AG18">
        <f t="shared" si="4"/>
        <v>-17.069271415254612</v>
      </c>
      <c r="AH18">
        <f t="shared" si="5"/>
        <v>-1285.7824579174678</v>
      </c>
      <c r="AI18">
        <f t="shared" si="6"/>
        <v>-739.97716628767466</v>
      </c>
      <c r="AJ18">
        <f t="shared" si="7"/>
        <v>227.11325099771079</v>
      </c>
      <c r="AK18">
        <f t="shared" si="28"/>
        <v>177.85424303529135</v>
      </c>
      <c r="AL18">
        <f t="shared" si="8"/>
        <v>-335.00967225467252</v>
      </c>
      <c r="AN18">
        <f t="shared" si="9"/>
        <v>172.91016405161849</v>
      </c>
      <c r="AO18">
        <f t="shared" si="10"/>
        <v>-8.6455082025809258</v>
      </c>
      <c r="AP18">
        <f t="shared" si="11"/>
        <v>-4.9813549566925692</v>
      </c>
      <c r="AQ18">
        <f t="shared" si="12"/>
        <v>-375.23211531170057</v>
      </c>
      <c r="AR18">
        <f t="shared" si="13"/>
        <v>-215.94881441935561</v>
      </c>
      <c r="AS18">
        <f t="shared" si="14"/>
        <v>66.278852275847697</v>
      </c>
      <c r="AT18">
        <f t="shared" si="15"/>
        <v>51.903510909134965</v>
      </c>
      <c r="AU18">
        <f t="shared" si="16"/>
        <v>-97.766451234372951</v>
      </c>
      <c r="AW18">
        <v>15</v>
      </c>
      <c r="AX18">
        <f>(R18*SUMPRODUCT(K19:$K$23, X19:$X$23)-$AZ$3*SUMPRODUCT(K18:$K$22, W19:$W$23))/Z18</f>
        <v>1887.129615311939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7"/>
        <v>8.5570000000000007E-2</v>
      </c>
      <c r="I19" s="1">
        <f t="shared" si="18"/>
        <v>1.0855699999999999</v>
      </c>
      <c r="J19">
        <f t="shared" si="19"/>
        <v>0.92117505089492158</v>
      </c>
      <c r="K19">
        <f t="shared" si="29"/>
        <v>0.26882810602308888</v>
      </c>
      <c r="L19" s="2">
        <v>16</v>
      </c>
      <c r="M19" s="8">
        <v>4.1016489000000003E-2</v>
      </c>
      <c r="O19">
        <f t="shared" si="30"/>
        <v>867.78680476940099</v>
      </c>
      <c r="P19">
        <f t="shared" si="31"/>
        <v>43.389340238470055</v>
      </c>
      <c r="Q19" s="5">
        <f t="shared" si="32"/>
        <v>25</v>
      </c>
      <c r="R19">
        <f t="shared" si="0"/>
        <v>50000</v>
      </c>
      <c r="S19">
        <f t="shared" si="20"/>
        <v>1608.5304289416274</v>
      </c>
      <c r="U19">
        <f t="shared" si="21"/>
        <v>4.1016489000000003E-2</v>
      </c>
      <c r="V19">
        <f t="shared" si="22"/>
        <v>0.01</v>
      </c>
      <c r="W19">
        <f t="shared" si="23"/>
        <v>0.68277085661018444</v>
      </c>
      <c r="X19">
        <f t="shared" si="24"/>
        <v>2.8004863329672211E-2</v>
      </c>
      <c r="Y19">
        <f t="shared" si="25"/>
        <v>6.8277085661018443E-3</v>
      </c>
      <c r="Z19">
        <f t="shared" si="26"/>
        <v>0.6479382847144104</v>
      </c>
      <c r="AB19">
        <f t="shared" si="27"/>
        <v>1288.4771039809805</v>
      </c>
      <c r="AC19">
        <f t="shared" si="1"/>
        <v>1042.2284470393729</v>
      </c>
      <c r="AE19">
        <f t="shared" si="2"/>
        <v>562.27229378008462</v>
      </c>
      <c r="AF19">
        <f t="shared" si="3"/>
        <v>-28.113614689004233</v>
      </c>
      <c r="AG19">
        <f t="shared" si="4"/>
        <v>-16.198457117860261</v>
      </c>
      <c r="AH19">
        <f t="shared" si="5"/>
        <v>-1400.2431664836106</v>
      </c>
      <c r="AI19">
        <f t="shared" si="6"/>
        <v>-882.28294451039039</v>
      </c>
      <c r="AJ19">
        <f t="shared" si="7"/>
        <v>246.24865694160758</v>
      </c>
      <c r="AK19">
        <f t="shared" si="28"/>
        <v>155.96294395747628</v>
      </c>
      <c r="AL19">
        <f t="shared" si="8"/>
        <v>-480.07134361130653</v>
      </c>
      <c r="AN19">
        <f t="shared" si="9"/>
        <v>151.15459580615797</v>
      </c>
      <c r="AO19">
        <f t="shared" si="10"/>
        <v>-7.5577297903078984</v>
      </c>
      <c r="AP19">
        <f t="shared" si="11"/>
        <v>-4.3546005474905973</v>
      </c>
      <c r="AQ19">
        <f t="shared" si="12"/>
        <v>-376.42471841756173</v>
      </c>
      <c r="AR19">
        <f t="shared" si="13"/>
        <v>-237.18245294920226</v>
      </c>
      <c r="AS19">
        <f t="shared" si="14"/>
        <v>66.198560056341719</v>
      </c>
      <c r="AT19">
        <f t="shared" si="15"/>
        <v>41.9272228338735</v>
      </c>
      <c r="AU19">
        <f t="shared" si="16"/>
        <v>-129.05667005898704</v>
      </c>
      <c r="AW19">
        <v>16</v>
      </c>
      <c r="AX19">
        <f>(R19*SUMPRODUCT(K20:$K$23, X20:$X$23)-$AZ$3*SUMPRODUCT(K19:$K$22, W20:$W$23))/Z19</f>
        <v>1608.5304289416274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7"/>
        <v>8.5570000000000007E-2</v>
      </c>
      <c r="I20" s="1">
        <f t="shared" si="18"/>
        <v>1.0855699999999999</v>
      </c>
      <c r="J20">
        <f t="shared" si="19"/>
        <v>0.92117505089492158</v>
      </c>
      <c r="K20">
        <f t="shared" si="29"/>
        <v>0.24763774424780427</v>
      </c>
      <c r="L20" s="2">
        <v>17</v>
      </c>
      <c r="M20" s="8">
        <v>4.6435859000000003E-2</v>
      </c>
      <c r="O20">
        <f t="shared" si="30"/>
        <v>867.78680476940099</v>
      </c>
      <c r="P20">
        <f t="shared" si="31"/>
        <v>43.389340238470055</v>
      </c>
      <c r="Q20" s="5">
        <f t="shared" si="32"/>
        <v>25</v>
      </c>
      <c r="R20">
        <f t="shared" si="0"/>
        <v>50000</v>
      </c>
      <c r="S20">
        <f t="shared" si="20"/>
        <v>1281.5204109042884</v>
      </c>
      <c r="U20">
        <f t="shared" si="21"/>
        <v>4.6435859000000003E-2</v>
      </c>
      <c r="V20">
        <f t="shared" si="22"/>
        <v>0.01</v>
      </c>
      <c r="W20">
        <f t="shared" si="23"/>
        <v>0.6479382847144104</v>
      </c>
      <c r="X20">
        <f t="shared" si="24"/>
        <v>3.0087570829700219E-2</v>
      </c>
      <c r="Y20">
        <f t="shared" si="25"/>
        <v>6.4793828471441037E-3</v>
      </c>
      <c r="Z20">
        <f t="shared" si="26"/>
        <v>0.61137133103756602</v>
      </c>
      <c r="AB20">
        <f t="shared" si="27"/>
        <v>1042.2284470393729</v>
      </c>
      <c r="AC20">
        <f t="shared" si="1"/>
        <v>783.4848393663633</v>
      </c>
      <c r="AE20">
        <f t="shared" si="2"/>
        <v>530.53997388870516</v>
      </c>
      <c r="AF20">
        <f t="shared" si="3"/>
        <v>-26.52699869443526</v>
      </c>
      <c r="AG20">
        <f t="shared" si="4"/>
        <v>-15.284283275939151</v>
      </c>
      <c r="AH20">
        <f t="shared" si="5"/>
        <v>-1504.3785414850111</v>
      </c>
      <c r="AI20">
        <f t="shared" si="6"/>
        <v>-1015.6498495666804</v>
      </c>
      <c r="AJ20">
        <f t="shared" si="7"/>
        <v>258.74360767300959</v>
      </c>
      <c r="AK20">
        <f t="shared" si="28"/>
        <v>132.31187850053283</v>
      </c>
      <c r="AL20">
        <f t="shared" si="8"/>
        <v>-624.59436339313788</v>
      </c>
      <c r="AN20">
        <f t="shared" si="9"/>
        <v>131.38172236708792</v>
      </c>
      <c r="AO20">
        <f t="shared" si="10"/>
        <v>-6.5690861183543969</v>
      </c>
      <c r="AP20">
        <f t="shared" si="11"/>
        <v>-3.7849654328980114</v>
      </c>
      <c r="AQ20">
        <f t="shared" si="12"/>
        <v>-372.54090850814998</v>
      </c>
      <c r="AR20">
        <f t="shared" si="13"/>
        <v>-251.51323769231448</v>
      </c>
      <c r="AS20">
        <f t="shared" si="14"/>
        <v>64.07468334268296</v>
      </c>
      <c r="AT20">
        <f t="shared" si="15"/>
        <v>32.765415129061502</v>
      </c>
      <c r="AU20">
        <f t="shared" si="16"/>
        <v>-154.67313922056999</v>
      </c>
      <c r="AW20">
        <v>17</v>
      </c>
      <c r="AX20">
        <f>(R20*SUMPRODUCT(K21:$K$23, X21:$X$23)-$AZ$3*SUMPRODUCT(K20:$K$22, W21:$W$23))/Z20</f>
        <v>1281.5204109042884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7"/>
        <v>8.5570000000000007E-2</v>
      </c>
      <c r="I21" s="1">
        <f t="shared" si="18"/>
        <v>1.0855699999999999</v>
      </c>
      <c r="J21">
        <f t="shared" si="19"/>
        <v>0.92117505089492158</v>
      </c>
      <c r="K21">
        <f t="shared" si="29"/>
        <v>0.22811771166097466</v>
      </c>
      <c r="L21" s="2">
        <v>18</v>
      </c>
      <c r="M21" s="8">
        <v>5.1834316999999998E-2</v>
      </c>
      <c r="O21">
        <f t="shared" si="30"/>
        <v>867.78680476940099</v>
      </c>
      <c r="P21">
        <f t="shared" si="31"/>
        <v>43.389340238470055</v>
      </c>
      <c r="Q21" s="5">
        <f t="shared" si="32"/>
        <v>25</v>
      </c>
      <c r="R21">
        <f t="shared" si="0"/>
        <v>50000</v>
      </c>
      <c r="S21">
        <f t="shared" si="20"/>
        <v>908.25103628308489</v>
      </c>
      <c r="U21">
        <f t="shared" si="21"/>
        <v>5.1834316999999998E-2</v>
      </c>
      <c r="V21">
        <f t="shared" si="22"/>
        <v>0.01</v>
      </c>
      <c r="W21">
        <f t="shared" si="23"/>
        <v>0.61137133103756602</v>
      </c>
      <c r="X21">
        <f t="shared" si="24"/>
        <v>3.1690015377713134E-2</v>
      </c>
      <c r="Y21">
        <f t="shared" si="25"/>
        <v>6.1137133103756607E-3</v>
      </c>
      <c r="Z21">
        <f t="shared" si="26"/>
        <v>0.57356760234947723</v>
      </c>
      <c r="AB21">
        <f t="shared" si="27"/>
        <v>783.4848393663633</v>
      </c>
      <c r="AC21">
        <f t="shared" si="1"/>
        <v>520.94336921231707</v>
      </c>
      <c r="AE21">
        <f t="shared" si="2"/>
        <v>497.7343969620992</v>
      </c>
      <c r="AF21">
        <f t="shared" si="3"/>
        <v>-24.886719848104963</v>
      </c>
      <c r="AG21">
        <f t="shared" si="4"/>
        <v>-14.33919005873693</v>
      </c>
      <c r="AH21">
        <f t="shared" si="5"/>
        <v>-1584.5007688856567</v>
      </c>
      <c r="AI21">
        <f t="shared" si="6"/>
        <v>-1125.9922818303994</v>
      </c>
      <c r="AJ21">
        <f t="shared" si="7"/>
        <v>262.54147015404624</v>
      </c>
      <c r="AK21">
        <f t="shared" si="28"/>
        <v>107.5043734352242</v>
      </c>
      <c r="AL21">
        <f t="shared" si="8"/>
        <v>-755.94643824112893</v>
      </c>
      <c r="AN21">
        <f t="shared" si="9"/>
        <v>113.54203164994925</v>
      </c>
      <c r="AO21">
        <f t="shared" si="10"/>
        <v>-5.6771015824974631</v>
      </c>
      <c r="AP21">
        <f t="shared" si="11"/>
        <v>-3.2710232232708654</v>
      </c>
      <c r="AQ21">
        <f t="shared" si="12"/>
        <v>-361.45268952325091</v>
      </c>
      <c r="AR21">
        <f t="shared" si="13"/>
        <v>-256.85878267906998</v>
      </c>
      <c r="AS21">
        <f t="shared" si="14"/>
        <v>59.890359387649106</v>
      </c>
      <c r="AT21">
        <f t="shared" si="15"/>
        <v>24.523651661590218</v>
      </c>
      <c r="AU21">
        <f t="shared" si="16"/>
        <v>-172.44477162983065</v>
      </c>
      <c r="AW21">
        <v>18</v>
      </c>
      <c r="AX21">
        <f>(R21*SUMPRODUCT(K22:$K$23, X22:$X$23)-$AZ$3*SUMPRODUCT(K21:$K$22, W22:$W$23))/Z21</f>
        <v>908.25103628308489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7"/>
        <v>8.5570000000000007E-2</v>
      </c>
      <c r="I22" s="1">
        <f t="shared" si="18"/>
        <v>1.0855699999999999</v>
      </c>
      <c r="J22">
        <f t="shared" si="19"/>
        <v>0.92117505089492158</v>
      </c>
      <c r="K22">
        <f t="shared" si="29"/>
        <v>0.21013634464933137</v>
      </c>
      <c r="L22" s="2">
        <v>19</v>
      </c>
      <c r="M22" s="8">
        <v>5.7772715000000002E-2</v>
      </c>
      <c r="O22">
        <f t="shared" si="30"/>
        <v>867.78680476940099</v>
      </c>
      <c r="P22">
        <f t="shared" si="31"/>
        <v>43.389340238470055</v>
      </c>
      <c r="Q22" s="5">
        <f t="shared" si="32"/>
        <v>25</v>
      </c>
      <c r="R22">
        <f t="shared" si="0"/>
        <v>50000</v>
      </c>
      <c r="S22">
        <f t="shared" si="20"/>
        <v>483.0117696623048</v>
      </c>
      <c r="U22">
        <f t="shared" si="21"/>
        <v>5.7772715000000002E-2</v>
      </c>
      <c r="V22">
        <f t="shared" si="22"/>
        <v>0.01</v>
      </c>
      <c r="W22">
        <f t="shared" si="23"/>
        <v>0.57356760234947723</v>
      </c>
      <c r="X22">
        <f t="shared" si="24"/>
        <v>3.3136557623769679E-2</v>
      </c>
      <c r="Y22">
        <f t="shared" si="25"/>
        <v>5.7356760234947724E-3</v>
      </c>
      <c r="Z22">
        <f t="shared" si="26"/>
        <v>0.53469536870221279</v>
      </c>
      <c r="AB22">
        <f t="shared" si="27"/>
        <v>520.94336921231707</v>
      </c>
      <c r="AC22">
        <f t="shared" si="1"/>
        <v>258.26415626709434</v>
      </c>
      <c r="AE22">
        <f t="shared" si="2"/>
        <v>464.00158553109003</v>
      </c>
      <c r="AF22">
        <f t="shared" si="3"/>
        <v>-23.200079276554504</v>
      </c>
      <c r="AG22">
        <f t="shared" si="4"/>
        <v>-13.367384217555319</v>
      </c>
      <c r="AH22">
        <f t="shared" si="5"/>
        <v>-1656.8278811884838</v>
      </c>
      <c r="AI22">
        <f t="shared" si="6"/>
        <v>-1229.3937591515037</v>
      </c>
      <c r="AJ22">
        <f t="shared" si="7"/>
        <v>262.67921294522273</v>
      </c>
      <c r="AK22">
        <f t="shared" si="28"/>
        <v>82.296508993698581</v>
      </c>
      <c r="AL22">
        <f t="shared" si="8"/>
        <v>-884.41803721258236</v>
      </c>
      <c r="AN22">
        <f t="shared" si="9"/>
        <v>97.503597094997346</v>
      </c>
      <c r="AO22">
        <f t="shared" si="10"/>
        <v>-4.8751798547498675</v>
      </c>
      <c r="AP22">
        <f t="shared" si="11"/>
        <v>-2.808973257000237</v>
      </c>
      <c r="AQ22">
        <f t="shared" si="12"/>
        <v>-348.15975466604471</v>
      </c>
      <c r="AR22">
        <f t="shared" si="13"/>
        <v>-258.34031068279745</v>
      </c>
      <c r="AS22">
        <f t="shared" si="14"/>
        <v>55.198449623672431</v>
      </c>
      <c r="AT22">
        <f t="shared" si="15"/>
        <v>17.293487577336645</v>
      </c>
      <c r="AU22">
        <f t="shared" si="16"/>
        <v>-185.84837348178837</v>
      </c>
      <c r="AW22">
        <v>19</v>
      </c>
      <c r="AX22">
        <f>(R22*SUMPRODUCT(K23:$K$23, X23:$X$23)-$AZ$3*SUMPRODUCT(K22:$K$22, W23:$W$23))/Z22</f>
        <v>483.0117696623048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7"/>
        <v>8.5570000000000007E-2</v>
      </c>
      <c r="I23" s="1">
        <f t="shared" si="18"/>
        <v>1.0855699999999999</v>
      </c>
      <c r="J23">
        <f t="shared" si="19"/>
        <v>0.92117505089492158</v>
      </c>
      <c r="K23">
        <f t="shared" si="29"/>
        <v>0.19357235797722061</v>
      </c>
      <c r="L23" s="2">
        <v>20</v>
      </c>
      <c r="M23" s="8">
        <v>6.4089452000000005E-2</v>
      </c>
      <c r="O23">
        <f t="shared" si="30"/>
        <v>867.78680476940099</v>
      </c>
      <c r="P23">
        <f t="shared" si="31"/>
        <v>43.389340238470055</v>
      </c>
      <c r="Q23" s="5">
        <f t="shared" si="32"/>
        <v>25</v>
      </c>
      <c r="R23">
        <f t="shared" si="0"/>
        <v>50000</v>
      </c>
      <c r="S23">
        <f t="shared" si="20"/>
        <v>521.66137507087217</v>
      </c>
      <c r="U23">
        <f t="shared" si="21"/>
        <v>6.4089452000000005E-2</v>
      </c>
      <c r="V23">
        <f t="shared" si="22"/>
        <v>0.01</v>
      </c>
      <c r="W23">
        <f t="shared" si="23"/>
        <v>0.53469536870221279</v>
      </c>
      <c r="X23">
        <f t="shared" si="24"/>
        <v>3.4268333167062771E-2</v>
      </c>
      <c r="Y23">
        <f t="shared" si="25"/>
        <v>5.3469536870221282E-3</v>
      </c>
      <c r="Z23">
        <f t="shared" si="26"/>
        <v>0.49508008184812785</v>
      </c>
      <c r="AB23">
        <f t="shared" si="27"/>
        <v>258.26415626709434</v>
      </c>
      <c r="AC23">
        <f t="shared" si="1"/>
        <v>258.26415626709434</v>
      </c>
      <c r="AE23">
        <f t="shared" si="2"/>
        <v>429.6239623319604</v>
      </c>
      <c r="AF23">
        <f t="shared" si="3"/>
        <v>-21.481198116598023</v>
      </c>
      <c r="AG23">
        <f t="shared" si="4"/>
        <v>-12.377002046203197</v>
      </c>
      <c r="AH23">
        <f t="shared" si="5"/>
        <v>-1713.4166583531385</v>
      </c>
      <c r="AI23">
        <f t="shared" si="6"/>
        <v>-1317.6508961839793</v>
      </c>
      <c r="AJ23">
        <f t="shared" si="7"/>
        <v>0</v>
      </c>
      <c r="AK23">
        <f t="shared" si="28"/>
        <v>57.024440185683815</v>
      </c>
      <c r="AL23">
        <f t="shared" si="8"/>
        <v>-1260.6264559982956</v>
      </c>
      <c r="AN23">
        <f t="shared" si="9"/>
        <v>83.163323432114183</v>
      </c>
      <c r="AO23">
        <f t="shared" si="10"/>
        <v>-4.1581661716057097</v>
      </c>
      <c r="AP23">
        <f t="shared" si="11"/>
        <v>-2.395845470772437</v>
      </c>
      <c r="AQ23">
        <f t="shared" si="12"/>
        <v>-331.67010275486683</v>
      </c>
      <c r="AR23">
        <f t="shared" si="13"/>
        <v>-255.06079096513079</v>
      </c>
      <c r="AS23">
        <f t="shared" si="14"/>
        <v>0</v>
      </c>
      <c r="AT23">
        <f t="shared" si="15"/>
        <v>11.038355349073791</v>
      </c>
      <c r="AU23">
        <f t="shared" si="16"/>
        <v>-244.02243561605701</v>
      </c>
      <c r="AW23">
        <v>20</v>
      </c>
      <c r="AX23">
        <f>(R23*SUMPRODUCT(K$23:$K24, X$23:$X24)-$AZ$3*SUMPRODUCT(K$22:$K23, W$23:$W24))/Z23</f>
        <v>521.66137507087217</v>
      </c>
    </row>
    <row r="25" spans="5:50" x14ac:dyDescent="0.25">
      <c r="AN25" s="6">
        <f t="shared" ref="AN25:AU25" si="33">SUM(AN3:AN23)</f>
        <v>7054.322826804706</v>
      </c>
      <c r="AO25" s="6">
        <f t="shared" si="33"/>
        <v>-1003.5562449172859</v>
      </c>
      <c r="AP25" s="6">
        <f t="shared" si="33"/>
        <v>-1700.6600038042711</v>
      </c>
      <c r="AQ25" s="6">
        <f t="shared" si="33"/>
        <v>-5842.6212456109834</v>
      </c>
      <c r="AR25" s="6">
        <f t="shared" si="33"/>
        <v>-1492.5146675278329</v>
      </c>
      <c r="AS25" s="6">
        <f t="shared" si="33"/>
        <v>-1185.118202759005</v>
      </c>
      <c r="AT25" s="6">
        <f t="shared" si="33"/>
        <v>1638.0381940846687</v>
      </c>
      <c r="AU25" s="7">
        <f t="shared" si="33"/>
        <v>-1039.5946762021686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93" priority="1" operator="lessThan">
      <formula>0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8C732F-0A20-42A8-8671-74FB1C67BC6B}">
  <sheetPr codeName="Sheet4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44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2879.0386566482935</v>
      </c>
      <c r="K3">
        <v>1</v>
      </c>
      <c r="L3" s="2">
        <v>0</v>
      </c>
      <c r="O3">
        <f>$C$3</f>
        <v>2879.0386566482935</v>
      </c>
      <c r="P3">
        <f>O3*B5</f>
        <v>2303.2309253186349</v>
      </c>
      <c r="Q3" s="5">
        <f>B8</f>
        <v>1522.432587</v>
      </c>
      <c r="R3">
        <f t="shared" ref="R3:R23" si="0">$C$6</f>
        <v>50000</v>
      </c>
      <c r="S3">
        <f>AX3</f>
        <v>0</v>
      </c>
      <c r="W3">
        <v>1</v>
      </c>
      <c r="Z3">
        <v>1</v>
      </c>
      <c r="AC3">
        <f t="shared" ref="AC3:AC23" si="1">S3*Z3</f>
        <v>0</v>
      </c>
      <c r="AE3">
        <f t="shared" ref="AE3:AE23" si="2">$Z3*O3</f>
        <v>2879.0386566482935</v>
      </c>
      <c r="AF3">
        <f t="shared" ref="AF3:AF23" si="3">-$Z3*P3</f>
        <v>-2303.2309253186349</v>
      </c>
      <c r="AG3">
        <f t="shared" ref="AG3:AG23" si="4">-$Z3*Q3</f>
        <v>-1522.432587</v>
      </c>
      <c r="AH3">
        <f t="shared" ref="AH3:AH23" si="5">-X3*R3</f>
        <v>0</v>
      </c>
      <c r="AI3">
        <f t="shared" ref="AI3:AI23" si="6">SUM(AE3:AH3)</f>
        <v>-946.6248556703415</v>
      </c>
      <c r="AJ3">
        <f t="shared" ref="AJ3:AJ23" si="7">AB3-AC3</f>
        <v>0</v>
      </c>
      <c r="AL3">
        <f t="shared" ref="AL3:AL23" si="8">SUM(AI3:AK3)</f>
        <v>-946.6248556703415</v>
      </c>
      <c r="AN3">
        <f t="shared" ref="AN3:AN23" si="9">AE3*$K3</f>
        <v>2879.0386566482935</v>
      </c>
      <c r="AO3">
        <f t="shared" ref="AO3:AO23" si="10">AF3*$K3</f>
        <v>-2303.2309253186349</v>
      </c>
      <c r="AP3">
        <f t="shared" ref="AP3:AP23" si="11">AG3*$K3</f>
        <v>-1522.432587</v>
      </c>
      <c r="AQ3">
        <f t="shared" ref="AQ3:AQ23" si="12">AH3*$K3</f>
        <v>0</v>
      </c>
      <c r="AR3">
        <f t="shared" ref="AR3:AR23" si="13">AI3*$K3</f>
        <v>-946.6248556703415</v>
      </c>
      <c r="AS3">
        <f t="shared" ref="AS3:AS23" si="14">AJ3*$K3</f>
        <v>0</v>
      </c>
      <c r="AT3">
        <f t="shared" ref="AT3:AT23" si="15">AK3*$K3</f>
        <v>0</v>
      </c>
      <c r="AU3">
        <f t="shared" ref="AU3:AU23" si="16">AL3*$K3</f>
        <v>-946.6248556703415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2149.0384138377026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23" si="17">F4+$C$9</f>
        <v>8.5570000000000007E-2</v>
      </c>
      <c r="I4" s="1">
        <f t="shared" ref="I4:I23" si="18">1+H4</f>
        <v>1.0855699999999999</v>
      </c>
      <c r="J4">
        <f t="shared" ref="J4:J23" si="19">1/I4</f>
        <v>0.92117505089492158</v>
      </c>
      <c r="K4">
        <f>J4</f>
        <v>0.92117505089492158</v>
      </c>
      <c r="L4" s="2">
        <v>1</v>
      </c>
      <c r="M4" s="8" cm="1">
        <f t="array" ref="M4:M23">Mortalities!B31:B50</f>
        <v>2.0768709E-2</v>
      </c>
      <c r="R4">
        <f t="shared" si="0"/>
        <v>50000</v>
      </c>
      <c r="S4">
        <f t="shared" ref="S4:S23" si="20">AX4</f>
        <v>1230.3127193742869</v>
      </c>
      <c r="U4">
        <f t="shared" ref="U4:U23" si="21">M4</f>
        <v>2.0768709E-2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2.0768709E-2</v>
      </c>
      <c r="Y4">
        <f t="shared" ref="Y4:Y23" si="25">V4*W4</f>
        <v>0.01</v>
      </c>
      <c r="Z4">
        <f t="shared" ref="Z4:Z23" si="26">MAX(0, W4-X4-Y4)</f>
        <v>0.96923129099999994</v>
      </c>
      <c r="AB4">
        <f t="shared" ref="AB4:AB23" si="27">AC3</f>
        <v>0</v>
      </c>
      <c r="AC4">
        <f t="shared" si="1"/>
        <v>1192.4575853328606</v>
      </c>
      <c r="AE4">
        <f t="shared" si="2"/>
        <v>0</v>
      </c>
      <c r="AF4">
        <f t="shared" si="3"/>
        <v>0</v>
      </c>
      <c r="AG4">
        <f t="shared" si="4"/>
        <v>0</v>
      </c>
      <c r="AH4">
        <f t="shared" si="5"/>
        <v>-1038.4354499999999</v>
      </c>
      <c r="AI4">
        <f t="shared" si="6"/>
        <v>-1038.4354499999999</v>
      </c>
      <c r="AJ4">
        <f t="shared" si="7"/>
        <v>-1192.4575853328606</v>
      </c>
      <c r="AK4">
        <f t="shared" ref="AK4:AK23" si="28">H4*SUM(AB4:AB4, AE4:AF4)</f>
        <v>0</v>
      </c>
      <c r="AL4">
        <f t="shared" si="8"/>
        <v>-2230.8930353328606</v>
      </c>
      <c r="AN4">
        <f t="shared" si="9"/>
        <v>0</v>
      </c>
      <c r="AO4">
        <f t="shared" si="10"/>
        <v>0</v>
      </c>
      <c r="AP4">
        <f t="shared" si="11"/>
        <v>0</v>
      </c>
      <c r="AQ4">
        <f t="shared" si="12"/>
        <v>-956.58082850484072</v>
      </c>
      <c r="AR4">
        <f t="shared" si="13"/>
        <v>-956.58082850484072</v>
      </c>
      <c r="AS4">
        <f t="shared" si="14"/>
        <v>-1098.4621768590332</v>
      </c>
      <c r="AT4">
        <f t="shared" si="15"/>
        <v>0</v>
      </c>
      <c r="AU4">
        <f t="shared" si="16"/>
        <v>-2055.0430053638738</v>
      </c>
      <c r="AW4">
        <v>1</v>
      </c>
      <c r="AX4">
        <f>(R4*SUMPRODUCT(K5:$K$23, X5:$X$23)-$AZ$3*SUMPRODUCT(K4:$K$22, W5:$W$23))/Z4</f>
        <v>1230.3127193742869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7"/>
        <v>8.5570000000000007E-2</v>
      </c>
      <c r="I5" s="1">
        <f t="shared" si="18"/>
        <v>1.0855699999999999</v>
      </c>
      <c r="J5">
        <f t="shared" si="19"/>
        <v>0.92117505089492158</v>
      </c>
      <c r="K5">
        <f t="shared" ref="K5:K23" si="29">K4*J5</f>
        <v>0.84856347439126134</v>
      </c>
      <c r="L5" s="2">
        <v>2</v>
      </c>
      <c r="M5" s="8">
        <v>2.4225090000000001E-2</v>
      </c>
      <c r="O5">
        <f t="shared" ref="O5:O23" si="30">$C$3</f>
        <v>2879.0386566482935</v>
      </c>
      <c r="P5">
        <f t="shared" ref="P5:P23" si="31">O5*$C$5</f>
        <v>143.95193283241468</v>
      </c>
      <c r="Q5" s="5">
        <f t="shared" ref="Q5:Q23" si="32">$C$8</f>
        <v>25</v>
      </c>
      <c r="R5">
        <f t="shared" si="0"/>
        <v>50000</v>
      </c>
      <c r="S5">
        <f t="shared" si="20"/>
        <v>2259.4570848028393</v>
      </c>
      <c r="U5">
        <f t="shared" si="21"/>
        <v>2.4225090000000001E-2</v>
      </c>
      <c r="V5">
        <f t="shared" si="22"/>
        <v>0.01</v>
      </c>
      <c r="W5">
        <f t="shared" si="23"/>
        <v>0.96923129099999994</v>
      </c>
      <c r="X5">
        <f t="shared" si="24"/>
        <v>2.3479715255291189E-2</v>
      </c>
      <c r="Y5">
        <f t="shared" si="25"/>
        <v>9.6923129099999988E-3</v>
      </c>
      <c r="Z5">
        <f t="shared" si="26"/>
        <v>0.93605926283470886</v>
      </c>
      <c r="AB5">
        <f t="shared" si="27"/>
        <v>1192.4575853328606</v>
      </c>
      <c r="AC5">
        <f t="shared" si="1"/>
        <v>2114.9857332072061</v>
      </c>
      <c r="AE5">
        <f t="shared" si="2"/>
        <v>2694.9508026148319</v>
      </c>
      <c r="AF5">
        <f t="shared" si="3"/>
        <v>-134.74754013074161</v>
      </c>
      <c r="AG5">
        <f t="shared" si="4"/>
        <v>-23.401481570867723</v>
      </c>
      <c r="AH5">
        <f t="shared" si="5"/>
        <v>-1173.9857627645595</v>
      </c>
      <c r="AI5">
        <f t="shared" si="6"/>
        <v>1362.816018148663</v>
      </c>
      <c r="AJ5">
        <f t="shared" si="7"/>
        <v>-922.52814787434545</v>
      </c>
      <c r="AK5">
        <f t="shared" si="28"/>
        <v>321.11518874769655</v>
      </c>
      <c r="AL5">
        <f t="shared" si="8"/>
        <v>761.40305902201408</v>
      </c>
      <c r="AN5">
        <f t="shared" si="9"/>
        <v>2286.8368163803602</v>
      </c>
      <c r="AO5">
        <f t="shared" si="10"/>
        <v>-114.34184081901802</v>
      </c>
      <c r="AP5">
        <f t="shared" si="11"/>
        <v>-19.857642507678587</v>
      </c>
      <c r="AQ5">
        <f t="shared" si="12"/>
        <v>-996.2014377373697</v>
      </c>
      <c r="AR5">
        <f t="shared" si="13"/>
        <v>1156.4358953162937</v>
      </c>
      <c r="AS5">
        <f t="shared" si="14"/>
        <v>-782.82369038398986</v>
      </c>
      <c r="AT5">
        <f t="shared" si="15"/>
        <v>272.48662024355104</v>
      </c>
      <c r="AU5">
        <f t="shared" si="16"/>
        <v>646.09882517585493</v>
      </c>
      <c r="AW5">
        <v>2</v>
      </c>
      <c r="AX5">
        <f>(R5*SUMPRODUCT(K6:$K$23, X6:$X$23)-$AZ$3*SUMPRODUCT(K5:$K$22, W6:$W$23))/Z5</f>
        <v>2259.4570848028393</v>
      </c>
    </row>
    <row r="6" spans="1:52" x14ac:dyDescent="0.25">
      <c r="A6" t="s">
        <v>16</v>
      </c>
      <c r="C6" s="2">
        <f>'T.26.04.A'!C6</f>
        <v>50000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7"/>
        <v>8.5570000000000007E-2</v>
      </c>
      <c r="I6" s="1">
        <f t="shared" si="18"/>
        <v>1.0855699999999999</v>
      </c>
      <c r="J6">
        <f t="shared" si="19"/>
        <v>0.92117505089492158</v>
      </c>
      <c r="K6">
        <f t="shared" si="29"/>
        <v>0.7816755017099416</v>
      </c>
      <c r="L6" s="2">
        <v>3</v>
      </c>
      <c r="M6" s="8">
        <v>2.7828815E-2</v>
      </c>
      <c r="O6">
        <f t="shared" si="30"/>
        <v>2879.0386566482935</v>
      </c>
      <c r="P6">
        <f t="shared" si="31"/>
        <v>143.95193283241468</v>
      </c>
      <c r="Q6" s="5">
        <f t="shared" si="32"/>
        <v>25</v>
      </c>
      <c r="R6">
        <f t="shared" si="0"/>
        <v>50000</v>
      </c>
      <c r="S6">
        <f t="shared" si="20"/>
        <v>3113.1647758640124</v>
      </c>
      <c r="U6">
        <f t="shared" si="21"/>
        <v>2.7828815E-2</v>
      </c>
      <c r="V6">
        <f t="shared" si="22"/>
        <v>0.01</v>
      </c>
      <c r="W6">
        <f t="shared" si="23"/>
        <v>0.93605926283470886</v>
      </c>
      <c r="X6">
        <f t="shared" si="24"/>
        <v>2.6049420054463489E-2</v>
      </c>
      <c r="Y6">
        <f t="shared" si="25"/>
        <v>9.3605926283470888E-3</v>
      </c>
      <c r="Z6">
        <f t="shared" si="26"/>
        <v>0.90064925015189823</v>
      </c>
      <c r="AB6">
        <f t="shared" si="27"/>
        <v>2114.9857332072061</v>
      </c>
      <c r="AC6">
        <f t="shared" si="1"/>
        <v>2803.8695209812249</v>
      </c>
      <c r="AE6">
        <f t="shared" si="2"/>
        <v>2593.0040072686138</v>
      </c>
      <c r="AF6">
        <f t="shared" si="3"/>
        <v>-129.65020036343071</v>
      </c>
      <c r="AG6">
        <f t="shared" si="4"/>
        <v>-22.516231253797457</v>
      </c>
      <c r="AH6">
        <f t="shared" si="5"/>
        <v>-1302.4710027231745</v>
      </c>
      <c r="AI6">
        <f t="shared" si="6"/>
        <v>1138.3665729282111</v>
      </c>
      <c r="AJ6">
        <f t="shared" si="7"/>
        <v>-688.88378777401886</v>
      </c>
      <c r="AK6">
        <f t="shared" si="28"/>
        <v>391.76851444741715</v>
      </c>
      <c r="AL6">
        <f t="shared" si="8"/>
        <v>841.25129960160939</v>
      </c>
      <c r="AN6">
        <f t="shared" si="9"/>
        <v>2026.8877083175828</v>
      </c>
      <c r="AO6">
        <f t="shared" si="10"/>
        <v>-101.34438541587916</v>
      </c>
      <c r="AP6">
        <f t="shared" si="11"/>
        <v>-17.600386361929196</v>
      </c>
      <c r="AQ6">
        <f t="shared" si="12"/>
        <v>-1018.1096745162881</v>
      </c>
      <c r="AR6">
        <f t="shared" si="13"/>
        <v>889.83326202348621</v>
      </c>
      <c r="AS6">
        <f t="shared" si="14"/>
        <v>-538.48358042810116</v>
      </c>
      <c r="AT6">
        <f t="shared" si="15"/>
        <v>306.23585008484332</v>
      </c>
      <c r="AU6">
        <f t="shared" si="16"/>
        <v>657.58553168022843</v>
      </c>
      <c r="AW6">
        <v>3</v>
      </c>
      <c r="AX6">
        <f>(R6*SUMPRODUCT(K7:$K$23, X7:$X$23)-$AZ$3*SUMPRODUCT(K6:$K$22, W7:$W$23))/Z6</f>
        <v>3113.1647758640124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7"/>
        <v>8.5570000000000007E-2</v>
      </c>
      <c r="I7" s="1">
        <f t="shared" si="18"/>
        <v>1.0855699999999999</v>
      </c>
      <c r="J7">
        <f t="shared" si="19"/>
        <v>0.92117505089492158</v>
      </c>
      <c r="K7">
        <f t="shared" si="29"/>
        <v>0.72005997007096878</v>
      </c>
      <c r="L7" s="2">
        <v>4</v>
      </c>
      <c r="M7" s="8">
        <v>3.1684449000000003E-2</v>
      </c>
      <c r="O7">
        <f t="shared" si="30"/>
        <v>2879.0386566482935</v>
      </c>
      <c r="P7">
        <f t="shared" si="31"/>
        <v>143.95193283241468</v>
      </c>
      <c r="Q7" s="5">
        <f t="shared" si="32"/>
        <v>25</v>
      </c>
      <c r="R7">
        <f t="shared" si="0"/>
        <v>50000</v>
      </c>
      <c r="S7">
        <f t="shared" si="20"/>
        <v>3811.145798949658</v>
      </c>
      <c r="U7">
        <f t="shared" si="21"/>
        <v>3.1684449000000003E-2</v>
      </c>
      <c r="V7">
        <f t="shared" si="22"/>
        <v>0.01</v>
      </c>
      <c r="W7">
        <f t="shared" si="23"/>
        <v>0.90064925015189823</v>
      </c>
      <c r="X7">
        <f t="shared" si="24"/>
        <v>2.8536575233326065E-2</v>
      </c>
      <c r="Y7">
        <f t="shared" si="25"/>
        <v>9.0064925015189822E-3</v>
      </c>
      <c r="Z7">
        <f t="shared" si="26"/>
        <v>0.86310618241705317</v>
      </c>
      <c r="AB7">
        <f t="shared" si="27"/>
        <v>2803.8695209812249</v>
      </c>
      <c r="AC7">
        <f t="shared" si="1"/>
        <v>3289.4235011662295</v>
      </c>
      <c r="AE7">
        <f t="shared" si="2"/>
        <v>2484.9160639708298</v>
      </c>
      <c r="AF7">
        <f t="shared" si="3"/>
        <v>-124.24580319854149</v>
      </c>
      <c r="AG7">
        <f t="shared" si="4"/>
        <v>-21.577654560426328</v>
      </c>
      <c r="AH7">
        <f t="shared" si="5"/>
        <v>-1426.8287616663033</v>
      </c>
      <c r="AI7">
        <f t="shared" si="6"/>
        <v>912.26384454555864</v>
      </c>
      <c r="AJ7">
        <f t="shared" si="7"/>
        <v>-485.55398018500455</v>
      </c>
      <c r="AK7">
        <f t="shared" si="28"/>
        <v>441.92966912464817</v>
      </c>
      <c r="AL7">
        <f t="shared" si="8"/>
        <v>868.63953348520226</v>
      </c>
      <c r="AN7">
        <f t="shared" si="9"/>
        <v>1789.2885866517051</v>
      </c>
      <c r="AO7">
        <f t="shared" si="10"/>
        <v>-89.464429332585269</v>
      </c>
      <c r="AP7">
        <f t="shared" si="11"/>
        <v>-15.537205296982284</v>
      </c>
      <c r="AQ7">
        <f t="shared" si="12"/>
        <v>-1027.4022754218358</v>
      </c>
      <c r="AR7">
        <f t="shared" si="13"/>
        <v>656.88467660030187</v>
      </c>
      <c r="AS7">
        <f t="shared" si="14"/>
        <v>-349.62798443985412</v>
      </c>
      <c r="AT7">
        <f t="shared" si="15"/>
        <v>318.21586432336727</v>
      </c>
      <c r="AU7">
        <f t="shared" si="16"/>
        <v>625.47255648381497</v>
      </c>
      <c r="AW7">
        <v>4</v>
      </c>
      <c r="AX7">
        <f>(R7*SUMPRODUCT(K8:$K$23, X8:$X$23)-$AZ$3*SUMPRODUCT(K7:$K$22, W8:$W$23))/Z7</f>
        <v>3811.145798949658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7"/>
        <v>8.5570000000000007E-2</v>
      </c>
      <c r="I8" s="1">
        <f t="shared" si="18"/>
        <v>1.0855699999999999</v>
      </c>
      <c r="J8">
        <f t="shared" si="19"/>
        <v>0.92117505089492158</v>
      </c>
      <c r="K8">
        <f t="shared" si="29"/>
        <v>0.66330127957752039</v>
      </c>
      <c r="L8" s="2">
        <v>5</v>
      </c>
      <c r="M8" s="8">
        <v>3.5933631000000001E-2</v>
      </c>
      <c r="O8">
        <f t="shared" si="30"/>
        <v>2879.0386566482935</v>
      </c>
      <c r="P8">
        <f t="shared" si="31"/>
        <v>143.95193283241468</v>
      </c>
      <c r="Q8" s="5">
        <f t="shared" si="32"/>
        <v>25</v>
      </c>
      <c r="R8">
        <f t="shared" si="0"/>
        <v>50000</v>
      </c>
      <c r="S8">
        <f t="shared" si="20"/>
        <v>4367.4541931062158</v>
      </c>
      <c r="U8">
        <f t="shared" si="21"/>
        <v>3.5933631000000001E-2</v>
      </c>
      <c r="V8">
        <f t="shared" si="22"/>
        <v>0.01</v>
      </c>
      <c r="W8">
        <f t="shared" si="23"/>
        <v>0.86310618241705317</v>
      </c>
      <c r="X8">
        <f t="shared" si="24"/>
        <v>3.1014539072793078E-2</v>
      </c>
      <c r="Y8">
        <f t="shared" si="25"/>
        <v>8.6310618241705311E-3</v>
      </c>
      <c r="Z8">
        <f t="shared" si="26"/>
        <v>0.82346058152008961</v>
      </c>
      <c r="AB8">
        <f t="shared" si="27"/>
        <v>3289.4235011662295</v>
      </c>
      <c r="AC8">
        <f t="shared" si="1"/>
        <v>3596.4263696175981</v>
      </c>
      <c r="AE8">
        <f t="shared" si="2"/>
        <v>2370.7748464224214</v>
      </c>
      <c r="AF8">
        <f t="shared" si="3"/>
        <v>-118.53874232112108</v>
      </c>
      <c r="AG8">
        <f t="shared" si="4"/>
        <v>-20.586514538002241</v>
      </c>
      <c r="AH8">
        <f t="shared" si="5"/>
        <v>-1550.7269536396539</v>
      </c>
      <c r="AI8">
        <f t="shared" si="6"/>
        <v>680.92263592364452</v>
      </c>
      <c r="AJ8">
        <f t="shared" si="7"/>
        <v>-307.00286845136861</v>
      </c>
      <c r="AK8">
        <f t="shared" si="28"/>
        <v>474.19981242274253</v>
      </c>
      <c r="AL8">
        <f t="shared" si="8"/>
        <v>848.11957989501843</v>
      </c>
      <c r="AN8">
        <f t="shared" si="9"/>
        <v>1572.5379892221915</v>
      </c>
      <c r="AO8">
        <f t="shared" si="10"/>
        <v>-78.626899461109574</v>
      </c>
      <c r="AP8">
        <f t="shared" si="11"/>
        <v>-13.655061435098112</v>
      </c>
      <c r="AQ8">
        <f t="shared" si="12"/>
        <v>-1028.5991726245325</v>
      </c>
      <c r="AR8">
        <f t="shared" si="13"/>
        <v>451.65685570145143</v>
      </c>
      <c r="AS8">
        <f t="shared" si="14"/>
        <v>-203.63539547776196</v>
      </c>
      <c r="AT8">
        <f t="shared" si="15"/>
        <v>314.53734235542527</v>
      </c>
      <c r="AU8">
        <f t="shared" si="16"/>
        <v>562.55880257911474</v>
      </c>
      <c r="AW8">
        <v>5</v>
      </c>
      <c r="AX8">
        <f>(R8*SUMPRODUCT(K9:$K$23, X9:$X$23)-$AZ$3*SUMPRODUCT(K8:$K$22, W9:$W$23))/Z8</f>
        <v>4367.4541931062158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7"/>
        <v>8.5570000000000007E-2</v>
      </c>
      <c r="I9" s="1">
        <f t="shared" si="18"/>
        <v>1.0855699999999999</v>
      </c>
      <c r="J9">
        <f t="shared" si="19"/>
        <v>0.92117505089492158</v>
      </c>
      <c r="K9">
        <f t="shared" si="29"/>
        <v>0.61101658997348895</v>
      </c>
      <c r="L9" s="2">
        <v>6</v>
      </c>
      <c r="M9" s="8">
        <v>4.1016489000000003E-2</v>
      </c>
      <c r="O9">
        <f t="shared" si="30"/>
        <v>2879.0386566482935</v>
      </c>
      <c r="P9">
        <f t="shared" si="31"/>
        <v>143.95193283241468</v>
      </c>
      <c r="Q9" s="5">
        <f t="shared" si="32"/>
        <v>25</v>
      </c>
      <c r="R9">
        <f t="shared" si="0"/>
        <v>50000</v>
      </c>
      <c r="S9">
        <f t="shared" si="20"/>
        <v>4783.8832900361667</v>
      </c>
      <c r="U9">
        <f t="shared" si="21"/>
        <v>4.1016489000000003E-2</v>
      </c>
      <c r="V9">
        <f t="shared" si="22"/>
        <v>0.01</v>
      </c>
      <c r="W9">
        <f t="shared" si="23"/>
        <v>0.82346058152008961</v>
      </c>
      <c r="X9">
        <f t="shared" si="24"/>
        <v>3.3775461883852359E-2</v>
      </c>
      <c r="Y9">
        <f t="shared" si="25"/>
        <v>8.2346058152008954E-3</v>
      </c>
      <c r="Z9">
        <f t="shared" si="26"/>
        <v>0.78145051382103636</v>
      </c>
      <c r="AB9">
        <f t="shared" si="27"/>
        <v>3596.4263696175981</v>
      </c>
      <c r="AC9">
        <f t="shared" si="1"/>
        <v>3738.3680550586323</v>
      </c>
      <c r="AE9">
        <f t="shared" si="2"/>
        <v>2249.8262375484351</v>
      </c>
      <c r="AF9">
        <f t="shared" si="3"/>
        <v>-112.49131187742177</v>
      </c>
      <c r="AG9">
        <f t="shared" si="4"/>
        <v>-19.536262845525908</v>
      </c>
      <c r="AH9">
        <f t="shared" si="5"/>
        <v>-1688.7730941926179</v>
      </c>
      <c r="AI9">
        <f t="shared" si="6"/>
        <v>429.02556863286964</v>
      </c>
      <c r="AJ9">
        <f t="shared" si="7"/>
        <v>-141.94168544103422</v>
      </c>
      <c r="AK9">
        <f t="shared" si="28"/>
        <v>490.6379540378465</v>
      </c>
      <c r="AL9">
        <f t="shared" si="8"/>
        <v>777.72183722968191</v>
      </c>
      <c r="AN9">
        <f t="shared" si="9"/>
        <v>1374.6811556997295</v>
      </c>
      <c r="AO9">
        <f t="shared" si="10"/>
        <v>-68.734057784986476</v>
      </c>
      <c r="AP9">
        <f t="shared" si="11"/>
        <v>-11.93698070469901</v>
      </c>
      <c r="AQ9">
        <f t="shared" si="12"/>
        <v>-1031.868377252551</v>
      </c>
      <c r="AR9">
        <f t="shared" si="13"/>
        <v>262.14173995749303</v>
      </c>
      <c r="AS9">
        <f t="shared" si="14"/>
        <v>-86.728724613270359</v>
      </c>
      <c r="AT9">
        <f t="shared" si="15"/>
        <v>299.78792958777439</v>
      </c>
      <c r="AU9">
        <f t="shared" si="16"/>
        <v>475.20094493199707</v>
      </c>
      <c r="AW9">
        <v>6</v>
      </c>
      <c r="AX9">
        <f>(R9*SUMPRODUCT(K10:$K$23, X10:$X$23)-$AZ$3*SUMPRODUCT(K9:$K$22, W10:$W$23))/Z9</f>
        <v>4783.8832900361667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7"/>
        <v>8.5570000000000007E-2</v>
      </c>
      <c r="I10" s="1">
        <f t="shared" si="18"/>
        <v>1.0855699999999999</v>
      </c>
      <c r="J10">
        <f t="shared" si="19"/>
        <v>0.92117505089492158</v>
      </c>
      <c r="K10">
        <f t="shared" si="29"/>
        <v>0.56285323836647017</v>
      </c>
      <c r="L10" s="2">
        <v>7</v>
      </c>
      <c r="M10" s="8">
        <v>4.6435859000000003E-2</v>
      </c>
      <c r="O10">
        <f t="shared" si="30"/>
        <v>2879.0386566482935</v>
      </c>
      <c r="P10">
        <f t="shared" si="31"/>
        <v>143.95193283241468</v>
      </c>
      <c r="Q10" s="5">
        <f t="shared" si="32"/>
        <v>25</v>
      </c>
      <c r="R10">
        <f t="shared" si="0"/>
        <v>50000</v>
      </c>
      <c r="S10">
        <f t="shared" si="20"/>
        <v>5076.6583049465162</v>
      </c>
      <c r="U10">
        <f t="shared" si="21"/>
        <v>4.6435859000000003E-2</v>
      </c>
      <c r="V10">
        <f t="shared" si="22"/>
        <v>0.01</v>
      </c>
      <c r="W10">
        <f t="shared" si="23"/>
        <v>0.78145051382103636</v>
      </c>
      <c r="X10">
        <f t="shared" si="24"/>
        <v>3.6287325875271198E-2</v>
      </c>
      <c r="Y10">
        <f t="shared" si="25"/>
        <v>7.8145051382103644E-3</v>
      </c>
      <c r="Z10">
        <f t="shared" si="26"/>
        <v>0.73734868280755483</v>
      </c>
      <c r="AB10">
        <f t="shared" si="27"/>
        <v>3738.3680550586323</v>
      </c>
      <c r="AC10">
        <f t="shared" si="1"/>
        <v>3743.2673142163476</v>
      </c>
      <c r="AE10">
        <f t="shared" si="2"/>
        <v>2122.8553612316514</v>
      </c>
      <c r="AF10">
        <f t="shared" si="3"/>
        <v>-106.14276806158257</v>
      </c>
      <c r="AG10">
        <f t="shared" si="4"/>
        <v>-18.43371707018887</v>
      </c>
      <c r="AH10">
        <f t="shared" si="5"/>
        <v>-1814.36629376356</v>
      </c>
      <c r="AI10">
        <f t="shared" si="6"/>
        <v>183.91258233632016</v>
      </c>
      <c r="AJ10">
        <f t="shared" si="7"/>
        <v>-4.899259157715278</v>
      </c>
      <c r="AK10">
        <f t="shared" si="28"/>
        <v>492.46225106893002</v>
      </c>
      <c r="AL10">
        <f t="shared" si="8"/>
        <v>671.47557424753495</v>
      </c>
      <c r="AN10">
        <f t="shared" si="9"/>
        <v>1194.8560146528578</v>
      </c>
      <c r="AO10">
        <f t="shared" si="10"/>
        <v>-59.742800732642891</v>
      </c>
      <c r="AP10">
        <f t="shared" si="11"/>
        <v>-10.375477348087086</v>
      </c>
      <c r="AQ10">
        <f t="shared" si="12"/>
        <v>-1021.2219440277901</v>
      </c>
      <c r="AR10">
        <f t="shared" si="13"/>
        <v>103.51579254433788</v>
      </c>
      <c r="AS10">
        <f t="shared" si="14"/>
        <v>-2.7575638825166293</v>
      </c>
      <c r="AT10">
        <f t="shared" si="15"/>
        <v>277.18397278738894</v>
      </c>
      <c r="AU10">
        <f t="shared" si="16"/>
        <v>377.94220144921024</v>
      </c>
      <c r="AW10">
        <v>7</v>
      </c>
      <c r="AX10">
        <f>(R10*SUMPRODUCT(K11:$K$23, X11:$X$23)-$AZ$3*SUMPRODUCT(K10:$K$22, W11:$W$23))/Z10</f>
        <v>5076.6583049465162</v>
      </c>
    </row>
    <row r="11" spans="1:52" x14ac:dyDescent="0.25">
      <c r="A11" t="s">
        <v>33</v>
      </c>
      <c r="C11" s="24">
        <f>AU25</f>
        <v>-588.56376278233211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7"/>
        <v>8.5570000000000007E-2</v>
      </c>
      <c r="I11" s="1">
        <f t="shared" si="18"/>
        <v>1.0855699999999999</v>
      </c>
      <c r="J11">
        <f t="shared" si="19"/>
        <v>0.92117505089492158</v>
      </c>
      <c r="K11">
        <f t="shared" si="29"/>
        <v>0.51848636049860453</v>
      </c>
      <c r="L11" s="2">
        <v>8</v>
      </c>
      <c r="M11" s="8">
        <v>5.1834316999999998E-2</v>
      </c>
      <c r="O11">
        <f t="shared" si="30"/>
        <v>2879.0386566482935</v>
      </c>
      <c r="P11">
        <f t="shared" si="31"/>
        <v>143.95193283241468</v>
      </c>
      <c r="Q11" s="5">
        <f t="shared" si="32"/>
        <v>25</v>
      </c>
      <c r="R11">
        <f t="shared" si="0"/>
        <v>50000</v>
      </c>
      <c r="S11">
        <f t="shared" si="20"/>
        <v>5268.2402549955159</v>
      </c>
      <c r="U11">
        <f t="shared" si="21"/>
        <v>5.1834316999999998E-2</v>
      </c>
      <c r="V11">
        <f t="shared" si="22"/>
        <v>0.01</v>
      </c>
      <c r="W11">
        <f t="shared" si="23"/>
        <v>0.73734868280755483</v>
      </c>
      <c r="X11">
        <f t="shared" si="24"/>
        <v>3.8219965364179244E-2</v>
      </c>
      <c r="Y11">
        <f t="shared" si="25"/>
        <v>7.3734868280755485E-3</v>
      </c>
      <c r="Z11">
        <f t="shared" si="26"/>
        <v>0.69175523061529998</v>
      </c>
      <c r="AB11">
        <f t="shared" si="27"/>
        <v>3743.2673142163476</v>
      </c>
      <c r="AC11">
        <f t="shared" si="1"/>
        <v>3644.3327525312297</v>
      </c>
      <c r="AE11">
        <f t="shared" si="2"/>
        <v>1991.5900498801036</v>
      </c>
      <c r="AF11">
        <f t="shared" si="3"/>
        <v>-99.579502494005197</v>
      </c>
      <c r="AG11">
        <f t="shared" si="4"/>
        <v>-17.2938807653825</v>
      </c>
      <c r="AH11">
        <f t="shared" si="5"/>
        <v>-1910.9982682089621</v>
      </c>
      <c r="AI11">
        <f t="shared" si="6"/>
        <v>-36.281601588246303</v>
      </c>
      <c r="AJ11">
        <f t="shared" si="7"/>
        <v>98.934561685117842</v>
      </c>
      <c r="AK11">
        <f t="shared" si="28"/>
        <v>482.21072661732137</v>
      </c>
      <c r="AL11">
        <f t="shared" si="8"/>
        <v>544.86368671419291</v>
      </c>
      <c r="AN11">
        <f t="shared" si="9"/>
        <v>1032.6122765675691</v>
      </c>
      <c r="AO11">
        <f t="shared" si="10"/>
        <v>-51.630613828378465</v>
      </c>
      <c r="AP11">
        <f t="shared" si="11"/>
        <v>-8.9666412969399936</v>
      </c>
      <c r="AQ11">
        <f t="shared" si="12"/>
        <v>-990.82653700280093</v>
      </c>
      <c r="AR11">
        <f t="shared" si="13"/>
        <v>-18.811515560550216</v>
      </c>
      <c r="AS11">
        <f t="shared" si="14"/>
        <v>51.296220815641433</v>
      </c>
      <c r="AT11">
        <f t="shared" si="15"/>
        <v>250.01968463720252</v>
      </c>
      <c r="AU11">
        <f t="shared" si="16"/>
        <v>282.50438989229372</v>
      </c>
      <c r="AW11">
        <v>8</v>
      </c>
      <c r="AX11">
        <f>(R11*SUMPRODUCT(K12:$K$23, X12:$X$23)-$AZ$3*SUMPRODUCT(K11:$K$22, W12:$W$23))/Z11</f>
        <v>5268.2402549955159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7"/>
        <v>8.5570000000000007E-2</v>
      </c>
      <c r="I12" s="1">
        <f t="shared" si="18"/>
        <v>1.0855699999999999</v>
      </c>
      <c r="J12">
        <f t="shared" si="19"/>
        <v>0.92117505089492158</v>
      </c>
      <c r="K12">
        <f t="shared" si="29"/>
        <v>0.47761669952062469</v>
      </c>
      <c r="L12" s="2">
        <v>9</v>
      </c>
      <c r="M12" s="8">
        <v>5.7772715000000002E-2</v>
      </c>
      <c r="O12">
        <f t="shared" si="30"/>
        <v>2879.0386566482935</v>
      </c>
      <c r="P12">
        <f t="shared" si="31"/>
        <v>143.95193283241468</v>
      </c>
      <c r="Q12" s="5">
        <f t="shared" si="32"/>
        <v>25</v>
      </c>
      <c r="R12">
        <f t="shared" si="0"/>
        <v>50000</v>
      </c>
      <c r="S12">
        <f t="shared" si="20"/>
        <v>5366.531068360262</v>
      </c>
      <c r="U12">
        <f t="shared" si="21"/>
        <v>5.7772715000000002E-2</v>
      </c>
      <c r="V12">
        <f t="shared" si="22"/>
        <v>0.01</v>
      </c>
      <c r="W12">
        <f t="shared" si="23"/>
        <v>0.69175523061529998</v>
      </c>
      <c r="X12">
        <f t="shared" si="24"/>
        <v>3.9964577788096999E-2</v>
      </c>
      <c r="Y12">
        <f t="shared" si="25"/>
        <v>6.9175523061530001E-3</v>
      </c>
      <c r="Z12">
        <f t="shared" si="26"/>
        <v>0.64487310052104996</v>
      </c>
      <c r="AB12">
        <f t="shared" si="27"/>
        <v>3644.3327525312297</v>
      </c>
      <c r="AC12">
        <f t="shared" si="1"/>
        <v>3460.731529096025</v>
      </c>
      <c r="AE12">
        <f t="shared" si="2"/>
        <v>1856.6145850327437</v>
      </c>
      <c r="AF12">
        <f t="shared" si="3"/>
        <v>-92.83072925163718</v>
      </c>
      <c r="AG12">
        <f t="shared" si="4"/>
        <v>-16.121827513026251</v>
      </c>
      <c r="AH12">
        <f t="shared" si="5"/>
        <v>-1998.22888940485</v>
      </c>
      <c r="AI12">
        <f t="shared" si="6"/>
        <v>-250.56686113676983</v>
      </c>
      <c r="AJ12">
        <f t="shared" si="7"/>
        <v>183.6012234352047</v>
      </c>
      <c r="AK12">
        <f t="shared" si="28"/>
        <v>462.77253817328665</v>
      </c>
      <c r="AL12">
        <f t="shared" si="8"/>
        <v>395.80690047172152</v>
      </c>
      <c r="AN12">
        <f t="shared" si="9"/>
        <v>886.75013038519319</v>
      </c>
      <c r="AO12">
        <f t="shared" si="10"/>
        <v>-44.337506519259662</v>
      </c>
      <c r="AP12">
        <f t="shared" si="11"/>
        <v>-7.700054047012399</v>
      </c>
      <c r="AQ12">
        <f t="shared" si="12"/>
        <v>-954.38748704430782</v>
      </c>
      <c r="AR12">
        <f t="shared" si="13"/>
        <v>-119.67491722538669</v>
      </c>
      <c r="AS12">
        <f t="shared" si="14"/>
        <v>87.691010365071236</v>
      </c>
      <c r="AT12">
        <f t="shared" si="15"/>
        <v>221.02789231110748</v>
      </c>
      <c r="AU12">
        <f t="shared" si="16"/>
        <v>189.04398545079201</v>
      </c>
      <c r="AW12">
        <v>9</v>
      </c>
      <c r="AX12">
        <f>(R12*SUMPRODUCT(K13:$K$23, X13:$X$23)-$AZ$3*SUMPRODUCT(K12:$K$22, W13:$W$23))/Z12</f>
        <v>5366.531068360262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7"/>
        <v>8.5570000000000007E-2</v>
      </c>
      <c r="I13" s="1">
        <f t="shared" si="18"/>
        <v>1.0855699999999999</v>
      </c>
      <c r="J13">
        <f t="shared" si="19"/>
        <v>0.92117505089492158</v>
      </c>
      <c r="K13">
        <f t="shared" si="29"/>
        <v>0.43996858748917589</v>
      </c>
      <c r="L13" s="2">
        <v>10</v>
      </c>
      <c r="M13" s="8">
        <v>6.4089452000000005E-2</v>
      </c>
      <c r="O13">
        <f t="shared" si="30"/>
        <v>2879.0386566482935</v>
      </c>
      <c r="P13">
        <f t="shared" si="31"/>
        <v>143.95193283241468</v>
      </c>
      <c r="Q13" s="5">
        <f t="shared" si="32"/>
        <v>25</v>
      </c>
      <c r="R13">
        <f t="shared" si="0"/>
        <v>50000</v>
      </c>
      <c r="S13">
        <f t="shared" si="20"/>
        <v>5381.8162348558699</v>
      </c>
      <c r="U13">
        <f t="shared" si="21"/>
        <v>6.4089452000000005E-2</v>
      </c>
      <c r="V13">
        <f t="shared" si="22"/>
        <v>0.01</v>
      </c>
      <c r="W13">
        <f t="shared" si="23"/>
        <v>0.64487310052104996</v>
      </c>
      <c r="X13">
        <f t="shared" si="24"/>
        <v>4.132956362193501E-2</v>
      </c>
      <c r="Y13">
        <f t="shared" si="25"/>
        <v>6.4487310052104996E-3</v>
      </c>
      <c r="Z13">
        <f t="shared" si="26"/>
        <v>0.59709480589390451</v>
      </c>
      <c r="AB13">
        <f t="shared" si="27"/>
        <v>3460.731529096025</v>
      </c>
      <c r="AC13">
        <f t="shared" si="1"/>
        <v>3213.4545201079295</v>
      </c>
      <c r="AE13">
        <f t="shared" si="2"/>
        <v>1719.0590278524603</v>
      </c>
      <c r="AF13">
        <f t="shared" si="3"/>
        <v>-85.952951392623021</v>
      </c>
      <c r="AG13">
        <f t="shared" si="4"/>
        <v>-14.927370147347613</v>
      </c>
      <c r="AH13">
        <f t="shared" si="5"/>
        <v>-2066.4781810967506</v>
      </c>
      <c r="AI13">
        <f t="shared" si="6"/>
        <v>-448.29947478426084</v>
      </c>
      <c r="AJ13">
        <f t="shared" si="7"/>
        <v>247.27700898809553</v>
      </c>
      <c r="AK13">
        <f t="shared" si="28"/>
        <v>435.8796839074152</v>
      </c>
      <c r="AL13">
        <f t="shared" si="8"/>
        <v>234.85721811124989</v>
      </c>
      <c r="AN13">
        <f t="shared" si="9"/>
        <v>756.33197229476286</v>
      </c>
      <c r="AO13">
        <f t="shared" si="10"/>
        <v>-37.816598614738147</v>
      </c>
      <c r="AP13">
        <f t="shared" si="11"/>
        <v>-6.5675739586566211</v>
      </c>
      <c r="AQ13">
        <f t="shared" si="12"/>
        <v>-909.18548641433881</v>
      </c>
      <c r="AR13">
        <f t="shared" si="13"/>
        <v>-197.23768669297067</v>
      </c>
      <c r="AS13">
        <f t="shared" si="14"/>
        <v>108.79411636304064</v>
      </c>
      <c r="AT13">
        <f t="shared" si="15"/>
        <v>191.77336884397394</v>
      </c>
      <c r="AU13">
        <f t="shared" si="16"/>
        <v>103.32979851404392</v>
      </c>
      <c r="AW13">
        <v>10</v>
      </c>
      <c r="AX13">
        <f>(R13*SUMPRODUCT(K14:$K$23, X14:$X$23)-$AZ$3*SUMPRODUCT(K13:$K$22, W14:$W$23))/Z13</f>
        <v>5381.8162348558699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7"/>
        <v>8.5570000000000007E-2</v>
      </c>
      <c r="I14" s="1">
        <f t="shared" si="18"/>
        <v>1.0855699999999999</v>
      </c>
      <c r="J14">
        <f t="shared" si="19"/>
        <v>0.92117505089492158</v>
      </c>
      <c r="K14">
        <f t="shared" si="29"/>
        <v>0.40528808597250837</v>
      </c>
      <c r="L14" s="2">
        <v>11</v>
      </c>
      <c r="M14" s="8">
        <v>7.1121990999999996E-2</v>
      </c>
      <c r="O14">
        <f t="shared" si="30"/>
        <v>2879.0386566482935</v>
      </c>
      <c r="P14">
        <f t="shared" si="31"/>
        <v>143.95193283241468</v>
      </c>
      <c r="Q14" s="5">
        <f t="shared" si="32"/>
        <v>25</v>
      </c>
      <c r="R14">
        <f t="shared" si="0"/>
        <v>50000</v>
      </c>
      <c r="S14">
        <f t="shared" si="20"/>
        <v>5317.4423614972202</v>
      </c>
      <c r="U14">
        <f t="shared" si="21"/>
        <v>7.1121990999999996E-2</v>
      </c>
      <c r="V14">
        <f t="shared" si="22"/>
        <v>0.01</v>
      </c>
      <c r="W14">
        <f t="shared" si="23"/>
        <v>0.59709480589390451</v>
      </c>
      <c r="X14">
        <f t="shared" si="24"/>
        <v>4.2466571410933018E-2</v>
      </c>
      <c r="Y14">
        <f t="shared" si="25"/>
        <v>5.9709480589390448E-3</v>
      </c>
      <c r="Z14">
        <f t="shared" si="26"/>
        <v>0.54865728642403244</v>
      </c>
      <c r="AB14">
        <f t="shared" si="27"/>
        <v>3213.4545201079295</v>
      </c>
      <c r="AC14">
        <f t="shared" si="1"/>
        <v>2917.4534967752638</v>
      </c>
      <c r="AE14">
        <f t="shared" si="2"/>
        <v>1579.6055368665443</v>
      </c>
      <c r="AF14">
        <f t="shared" si="3"/>
        <v>-78.980276843327218</v>
      </c>
      <c r="AG14">
        <f t="shared" si="4"/>
        <v>-13.71643216060081</v>
      </c>
      <c r="AH14">
        <f t="shared" si="5"/>
        <v>-2123.328570546651</v>
      </c>
      <c r="AI14">
        <f t="shared" si="6"/>
        <v>-636.41974268403465</v>
      </c>
      <c r="AJ14">
        <f t="shared" si="7"/>
        <v>296.00102333266568</v>
      </c>
      <c r="AK14">
        <f t="shared" si="28"/>
        <v>403.38380678582223</v>
      </c>
      <c r="AL14">
        <f t="shared" si="8"/>
        <v>62.965087434453267</v>
      </c>
      <c r="AN14">
        <f t="shared" si="9"/>
        <v>640.1953046282182</v>
      </c>
      <c r="AO14">
        <f t="shared" si="10"/>
        <v>-32.009765231410917</v>
      </c>
      <c r="AP14">
        <f t="shared" si="11"/>
        <v>-5.5591065367416599</v>
      </c>
      <c r="AQ14">
        <f t="shared" si="12"/>
        <v>-860.55977224759442</v>
      </c>
      <c r="AR14">
        <f t="shared" si="13"/>
        <v>-257.93333938752869</v>
      </c>
      <c r="AS14">
        <f t="shared" si="14"/>
        <v>119.96568819239987</v>
      </c>
      <c r="AT14">
        <f t="shared" si="15"/>
        <v>163.48665096453001</v>
      </c>
      <c r="AU14">
        <f t="shared" si="16"/>
        <v>25.518999769401201</v>
      </c>
      <c r="AW14">
        <v>11</v>
      </c>
      <c r="AX14">
        <f>(R14*SUMPRODUCT(K15:$K$23, X15:$X$23)-$AZ$3*SUMPRODUCT(K14:$K$22, W15:$W$23))/Z14</f>
        <v>5317.4423614972202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7"/>
        <v>8.5570000000000007E-2</v>
      </c>
      <c r="I15" s="1">
        <f t="shared" si="18"/>
        <v>1.0855699999999999</v>
      </c>
      <c r="J15">
        <f t="shared" si="19"/>
        <v>0.92117505089492158</v>
      </c>
      <c r="K15">
        <f t="shared" si="29"/>
        <v>0.37334127322283073</v>
      </c>
      <c r="L15" s="2">
        <v>12</v>
      </c>
      <c r="M15" s="8">
        <v>7.9233461000000005E-2</v>
      </c>
      <c r="O15">
        <f t="shared" si="30"/>
        <v>2879.0386566482935</v>
      </c>
      <c r="P15">
        <f t="shared" si="31"/>
        <v>143.95193283241468</v>
      </c>
      <c r="Q15" s="5">
        <f t="shared" si="32"/>
        <v>25</v>
      </c>
      <c r="R15">
        <f t="shared" si="0"/>
        <v>50000</v>
      </c>
      <c r="S15">
        <f t="shared" si="20"/>
        <v>5170.7718330474654</v>
      </c>
      <c r="U15">
        <f t="shared" si="21"/>
        <v>7.9233461000000005E-2</v>
      </c>
      <c r="V15">
        <f t="shared" si="22"/>
        <v>0.01</v>
      </c>
      <c r="W15">
        <f t="shared" si="23"/>
        <v>0.54865728642403244</v>
      </c>
      <c r="X15">
        <f t="shared" si="24"/>
        <v>4.3472015706244406E-2</v>
      </c>
      <c r="Y15">
        <f t="shared" si="25"/>
        <v>5.4865728642403246E-3</v>
      </c>
      <c r="Z15">
        <f t="shared" si="26"/>
        <v>0.49969869785354776</v>
      </c>
      <c r="AB15">
        <f t="shared" si="27"/>
        <v>2917.4534967752638</v>
      </c>
      <c r="AC15">
        <f t="shared" si="1"/>
        <v>2583.8279518716208</v>
      </c>
      <c r="AE15">
        <f t="shared" si="2"/>
        <v>1438.6518677971796</v>
      </c>
      <c r="AF15">
        <f t="shared" si="3"/>
        <v>-71.93259338985898</v>
      </c>
      <c r="AG15">
        <f t="shared" si="4"/>
        <v>-12.492467446338694</v>
      </c>
      <c r="AH15">
        <f t="shared" si="5"/>
        <v>-2173.6007853122205</v>
      </c>
      <c r="AI15">
        <f t="shared" si="6"/>
        <v>-819.37397835123852</v>
      </c>
      <c r="AJ15">
        <f t="shared" si="7"/>
        <v>333.625544903643</v>
      </c>
      <c r="AK15">
        <f t="shared" si="28"/>
        <v>366.59666403009379</v>
      </c>
      <c r="AL15">
        <f t="shared" si="8"/>
        <v>-119.15176941750173</v>
      </c>
      <c r="AN15">
        <f t="shared" si="9"/>
        <v>537.10812004780257</v>
      </c>
      <c r="AO15">
        <f t="shared" si="10"/>
        <v>-26.855406002390129</v>
      </c>
      <c r="AP15">
        <f t="shared" si="11"/>
        <v>-4.6639537021108524</v>
      </c>
      <c r="AQ15">
        <f t="shared" si="12"/>
        <v>-811.49488466660921</v>
      </c>
      <c r="AR15">
        <f t="shared" si="13"/>
        <v>-305.90612432330755</v>
      </c>
      <c r="AS15">
        <f t="shared" si="14"/>
        <v>124.55618571398676</v>
      </c>
      <c r="AT15">
        <f t="shared" si="15"/>
        <v>136.86566530823754</v>
      </c>
      <c r="AU15">
        <f t="shared" si="16"/>
        <v>-44.484273301083235</v>
      </c>
      <c r="AW15">
        <v>12</v>
      </c>
      <c r="AX15">
        <f>(R15*SUMPRODUCT(K16:$K$23, X16:$X$23)-$AZ$3*SUMPRODUCT(K15:$K$22, W16:$W$23))/Z15</f>
        <v>5170.7718330474654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7"/>
        <v>8.5570000000000007E-2</v>
      </c>
      <c r="I16" s="1">
        <f t="shared" si="18"/>
        <v>1.0855699999999999</v>
      </c>
      <c r="J16">
        <f t="shared" si="19"/>
        <v>0.92117505089492158</v>
      </c>
      <c r="K16">
        <f t="shared" si="29"/>
        <v>0.3439126663622159</v>
      </c>
      <c r="L16" s="2">
        <v>13</v>
      </c>
      <c r="M16" s="8">
        <v>8.7905784000000001E-2</v>
      </c>
      <c r="O16">
        <f t="shared" si="30"/>
        <v>2879.0386566482935</v>
      </c>
      <c r="P16">
        <f t="shared" si="31"/>
        <v>143.95193283241468</v>
      </c>
      <c r="Q16" s="5">
        <f t="shared" si="32"/>
        <v>25</v>
      </c>
      <c r="R16">
        <f t="shared" si="0"/>
        <v>50000</v>
      </c>
      <c r="S16">
        <f t="shared" si="20"/>
        <v>4945.7150520842642</v>
      </c>
      <c r="U16">
        <f t="shared" si="21"/>
        <v>8.7905784000000001E-2</v>
      </c>
      <c r="V16">
        <f t="shared" si="22"/>
        <v>0.01</v>
      </c>
      <c r="W16">
        <f t="shared" si="23"/>
        <v>0.49969869785354776</v>
      </c>
      <c r="X16">
        <f t="shared" si="24"/>
        <v>4.3926405798595233E-2</v>
      </c>
      <c r="Y16">
        <f t="shared" si="25"/>
        <v>4.9969869785354776E-3</v>
      </c>
      <c r="Z16">
        <f t="shared" si="26"/>
        <v>0.45077530507641705</v>
      </c>
      <c r="AB16">
        <f t="shared" si="27"/>
        <v>2583.8279518716208</v>
      </c>
      <c r="AC16">
        <f t="shared" si="1"/>
        <v>2229.406211424312</v>
      </c>
      <c r="AE16">
        <f t="shared" si="2"/>
        <v>1297.7995287774324</v>
      </c>
      <c r="AF16">
        <f t="shared" si="3"/>
        <v>-64.889976438871628</v>
      </c>
      <c r="AG16">
        <f t="shared" si="4"/>
        <v>-11.269382626910426</v>
      </c>
      <c r="AH16">
        <f t="shared" si="5"/>
        <v>-2196.3202899297617</v>
      </c>
      <c r="AI16">
        <f t="shared" si="6"/>
        <v>-974.68012021811114</v>
      </c>
      <c r="AJ16">
        <f t="shared" si="7"/>
        <v>354.42174044730882</v>
      </c>
      <c r="AK16">
        <f t="shared" si="28"/>
        <v>326.59822823526525</v>
      </c>
      <c r="AL16">
        <f t="shared" si="8"/>
        <v>-293.66015153553707</v>
      </c>
      <c r="AN16">
        <f t="shared" si="9"/>
        <v>446.32969634547413</v>
      </c>
      <c r="AO16">
        <f t="shared" si="10"/>
        <v>-22.316484817273707</v>
      </c>
      <c r="AP16">
        <f t="shared" si="11"/>
        <v>-3.8756834274767975</v>
      </c>
      <c r="AQ16">
        <f t="shared" si="12"/>
        <v>-755.34236709517938</v>
      </c>
      <c r="AR16">
        <f t="shared" si="13"/>
        <v>-335.20483899445577</v>
      </c>
      <c r="AS16">
        <f t="shared" si="14"/>
        <v>121.89012577397121</v>
      </c>
      <c r="AT16">
        <f t="shared" si="15"/>
        <v>112.32126750156561</v>
      </c>
      <c r="AU16">
        <f t="shared" si="16"/>
        <v>-100.99344571891892</v>
      </c>
      <c r="AW16">
        <v>13</v>
      </c>
      <c r="AX16">
        <f>(R16*SUMPRODUCT(K17:$K$23, X17:$X$23)-$AZ$3*SUMPRODUCT(K16:$K$22, W17:$W$23))/Z16</f>
        <v>4945.7150520842642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7"/>
        <v>8.5570000000000007E-2</v>
      </c>
      <c r="I17" s="1">
        <f t="shared" si="18"/>
        <v>1.0855699999999999</v>
      </c>
      <c r="J17">
        <f t="shared" si="19"/>
        <v>0.92117505089492158</v>
      </c>
      <c r="K17">
        <f t="shared" si="29"/>
        <v>0.31680376793962239</v>
      </c>
      <c r="L17" s="2">
        <v>14</v>
      </c>
      <c r="M17" s="8">
        <v>9.7118048999999998E-2</v>
      </c>
      <c r="O17">
        <f t="shared" si="30"/>
        <v>2879.0386566482935</v>
      </c>
      <c r="P17">
        <f t="shared" si="31"/>
        <v>143.95193283241468</v>
      </c>
      <c r="Q17" s="5">
        <f t="shared" si="32"/>
        <v>25</v>
      </c>
      <c r="R17">
        <f t="shared" si="0"/>
        <v>50000</v>
      </c>
      <c r="S17">
        <f t="shared" si="20"/>
        <v>4643.8707665116344</v>
      </c>
      <c r="U17">
        <f t="shared" si="21"/>
        <v>9.7118048999999998E-2</v>
      </c>
      <c r="V17">
        <f t="shared" si="22"/>
        <v>0.01</v>
      </c>
      <c r="W17">
        <f t="shared" si="23"/>
        <v>0.45077530507641705</v>
      </c>
      <c r="X17">
        <f t="shared" si="24"/>
        <v>4.377841816640142E-2</v>
      </c>
      <c r="Y17">
        <f t="shared" si="25"/>
        <v>4.5077530507641704E-3</v>
      </c>
      <c r="Z17">
        <f t="shared" si="26"/>
        <v>0.40248913385925145</v>
      </c>
      <c r="AB17">
        <f t="shared" si="27"/>
        <v>2229.406211424312</v>
      </c>
      <c r="AC17">
        <f t="shared" si="1"/>
        <v>1869.1075225675659</v>
      </c>
      <c r="AE17">
        <f t="shared" si="2"/>
        <v>1158.7817752616745</v>
      </c>
      <c r="AF17">
        <f t="shared" si="3"/>
        <v>-57.939088763083724</v>
      </c>
      <c r="AG17">
        <f t="shared" si="4"/>
        <v>-10.062228346481286</v>
      </c>
      <c r="AH17">
        <f t="shared" si="5"/>
        <v>-2188.9209083200708</v>
      </c>
      <c r="AI17">
        <f t="shared" si="6"/>
        <v>-1098.1404501679613</v>
      </c>
      <c r="AJ17">
        <f t="shared" si="7"/>
        <v>360.29868885674614</v>
      </c>
      <c r="AK17">
        <f t="shared" si="28"/>
        <v>284.96939819526278</v>
      </c>
      <c r="AL17">
        <f t="shared" si="8"/>
        <v>-452.87236311595234</v>
      </c>
      <c r="AN17">
        <f t="shared" si="9"/>
        <v>367.10643262266319</v>
      </c>
      <c r="AO17">
        <f t="shared" si="10"/>
        <v>-18.355321631133158</v>
      </c>
      <c r="AP17">
        <f t="shared" si="11"/>
        <v>-3.1877518540341474</v>
      </c>
      <c r="AQ17">
        <f t="shared" si="12"/>
        <v>-693.45839147761922</v>
      </c>
      <c r="AR17">
        <f t="shared" si="13"/>
        <v>-347.89503234012329</v>
      </c>
      <c r="AS17">
        <f t="shared" si="14"/>
        <v>114.14398221352282</v>
      </c>
      <c r="AT17">
        <f t="shared" si="15"/>
        <v>90.279379095745881</v>
      </c>
      <c r="AU17">
        <f t="shared" si="16"/>
        <v>-143.47167103085457</v>
      </c>
      <c r="AW17">
        <v>14</v>
      </c>
      <c r="AX17">
        <f>(R17*SUMPRODUCT(K18:$K$23, X18:$X$23)-$AZ$3*SUMPRODUCT(K17:$K$22, W18:$W$23))/Z17</f>
        <v>4643.8707665116344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7"/>
        <v>8.5570000000000007E-2</v>
      </c>
      <c r="I18" s="1">
        <f t="shared" si="18"/>
        <v>1.0855699999999999</v>
      </c>
      <c r="J18">
        <f t="shared" si="19"/>
        <v>0.92117505089492158</v>
      </c>
      <c r="K18">
        <f t="shared" si="29"/>
        <v>0.2918317270554846</v>
      </c>
      <c r="L18" s="2">
        <v>15</v>
      </c>
      <c r="M18" s="8">
        <v>0.107494799</v>
      </c>
      <c r="O18">
        <f t="shared" si="30"/>
        <v>2879.0386566482935</v>
      </c>
      <c r="P18">
        <f t="shared" si="31"/>
        <v>143.95193283241468</v>
      </c>
      <c r="Q18" s="5">
        <f t="shared" si="32"/>
        <v>25</v>
      </c>
      <c r="R18">
        <f t="shared" si="0"/>
        <v>50000</v>
      </c>
      <c r="S18">
        <f t="shared" si="20"/>
        <v>4256.2634045935774</v>
      </c>
      <c r="U18">
        <f t="shared" si="21"/>
        <v>0.107494799</v>
      </c>
      <c r="V18">
        <f t="shared" si="22"/>
        <v>0.01</v>
      </c>
      <c r="W18">
        <f t="shared" si="23"/>
        <v>0.40248913385925145</v>
      </c>
      <c r="X18">
        <f t="shared" si="24"/>
        <v>4.3265488543884331E-2</v>
      </c>
      <c r="Y18">
        <f t="shared" si="25"/>
        <v>4.0248913385925143E-3</v>
      </c>
      <c r="Z18">
        <f t="shared" si="26"/>
        <v>0.35519875397677458</v>
      </c>
      <c r="AB18">
        <f t="shared" si="27"/>
        <v>1869.1075225675659</v>
      </c>
      <c r="AC18">
        <f t="shared" si="1"/>
        <v>1511.819457908583</v>
      </c>
      <c r="AE18">
        <f t="shared" si="2"/>
        <v>1022.6309434924408</v>
      </c>
      <c r="AF18">
        <f t="shared" si="3"/>
        <v>-51.131547174622042</v>
      </c>
      <c r="AG18">
        <f t="shared" si="4"/>
        <v>-8.8799688494193649</v>
      </c>
      <c r="AH18">
        <f t="shared" si="5"/>
        <v>-2163.2744271942165</v>
      </c>
      <c r="AI18">
        <f t="shared" si="6"/>
        <v>-1200.6549997258171</v>
      </c>
      <c r="AJ18">
        <f t="shared" si="7"/>
        <v>357.28806465898288</v>
      </c>
      <c r="AK18">
        <f t="shared" si="28"/>
        <v>243.07073404902238</v>
      </c>
      <c r="AL18">
        <f t="shared" si="8"/>
        <v>-600.29620101781188</v>
      </c>
      <c r="AN18">
        <f t="shared" si="9"/>
        <v>298.43615437977866</v>
      </c>
      <c r="AO18">
        <f t="shared" si="10"/>
        <v>-14.921807718988935</v>
      </c>
      <c r="AP18">
        <f t="shared" si="11"/>
        <v>-2.5914566455249579</v>
      </c>
      <c r="AQ18">
        <f t="shared" si="12"/>
        <v>-631.31211218305236</v>
      </c>
      <c r="AR18">
        <f t="shared" si="13"/>
        <v>-350.38922216778758</v>
      </c>
      <c r="AS18">
        <f t="shared" si="14"/>
        <v>104.26799296574262</v>
      </c>
      <c r="AT18">
        <f t="shared" si="15"/>
        <v>70.935752114170583</v>
      </c>
      <c r="AU18">
        <f t="shared" si="16"/>
        <v>-175.1854770878744</v>
      </c>
      <c r="AW18">
        <v>15</v>
      </c>
      <c r="AX18">
        <f>(R18*SUMPRODUCT(K19:$K$23, X19:$X$23)-$AZ$3*SUMPRODUCT(K18:$K$22, W19:$W$23))/Z18</f>
        <v>4256.2634045935774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7"/>
        <v>8.5570000000000007E-2</v>
      </c>
      <c r="I19" s="1">
        <f t="shared" si="18"/>
        <v>1.0855699999999999</v>
      </c>
      <c r="J19">
        <f t="shared" si="19"/>
        <v>0.92117505089492158</v>
      </c>
      <c r="K19">
        <f t="shared" si="29"/>
        <v>0.26882810602308888</v>
      </c>
      <c r="L19" s="2">
        <v>16</v>
      </c>
      <c r="M19" s="8">
        <v>0.119195734</v>
      </c>
      <c r="O19">
        <f t="shared" si="30"/>
        <v>2879.0386566482935</v>
      </c>
      <c r="P19">
        <f t="shared" si="31"/>
        <v>143.95193283241468</v>
      </c>
      <c r="Q19" s="5">
        <f t="shared" si="32"/>
        <v>25</v>
      </c>
      <c r="R19">
        <f t="shared" si="0"/>
        <v>50000</v>
      </c>
      <c r="S19">
        <f t="shared" si="20"/>
        <v>3768.0830855619834</v>
      </c>
      <c r="U19">
        <f t="shared" si="21"/>
        <v>0.119195734</v>
      </c>
      <c r="V19">
        <f t="shared" si="22"/>
        <v>0.01</v>
      </c>
      <c r="W19">
        <f t="shared" si="23"/>
        <v>0.35519875397677458</v>
      </c>
      <c r="X19">
        <f t="shared" si="24"/>
        <v>4.2338176196147062E-2</v>
      </c>
      <c r="Y19">
        <f t="shared" si="25"/>
        <v>3.5519875397677461E-3</v>
      </c>
      <c r="Z19">
        <f t="shared" si="26"/>
        <v>0.30930859024085977</v>
      </c>
      <c r="AB19">
        <f t="shared" si="27"/>
        <v>1511.819457908583</v>
      </c>
      <c r="AC19">
        <f t="shared" si="1"/>
        <v>1165.500467105606</v>
      </c>
      <c r="AE19">
        <f t="shared" si="2"/>
        <v>890.51138813682235</v>
      </c>
      <c r="AF19">
        <f t="shared" si="3"/>
        <v>-44.525569406841122</v>
      </c>
      <c r="AG19">
        <f t="shared" si="4"/>
        <v>-7.7327147560214939</v>
      </c>
      <c r="AH19">
        <f t="shared" si="5"/>
        <v>-2116.908809807353</v>
      </c>
      <c r="AI19">
        <f t="shared" si="6"/>
        <v>-1278.6557058333933</v>
      </c>
      <c r="AJ19">
        <f t="shared" si="7"/>
        <v>346.31899080297694</v>
      </c>
      <c r="AK19">
        <f t="shared" si="28"/>
        <v>201.75739752196199</v>
      </c>
      <c r="AL19">
        <f t="shared" si="8"/>
        <v>-730.57931750845432</v>
      </c>
      <c r="AN19">
        <f t="shared" si="9"/>
        <v>239.39448986481372</v>
      </c>
      <c r="AO19">
        <f t="shared" si="10"/>
        <v>-11.969724493240687</v>
      </c>
      <c r="AP19">
        <f t="shared" si="11"/>
        <v>-2.07877106227805</v>
      </c>
      <c r="AQ19">
        <f t="shared" si="12"/>
        <v>-569.08458596410196</v>
      </c>
      <c r="AR19">
        <f t="shared" si="13"/>
        <v>-343.73859165480701</v>
      </c>
      <c r="AS19">
        <f t="shared" si="14"/>
        <v>93.100278377391831</v>
      </c>
      <c r="AT19">
        <f t="shared" si="15"/>
        <v>54.238059051976485</v>
      </c>
      <c r="AU19">
        <f t="shared" si="16"/>
        <v>-196.40025422543866</v>
      </c>
      <c r="AW19">
        <v>16</v>
      </c>
      <c r="AX19">
        <f>(R19*SUMPRODUCT(K20:$K$23, X20:$X$23)-$AZ$3*SUMPRODUCT(K19:$K$22, W20:$W$23))/Z19</f>
        <v>3768.0830855619834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7"/>
        <v>8.5570000000000007E-2</v>
      </c>
      <c r="I20" s="1">
        <f t="shared" si="18"/>
        <v>1.0855699999999999</v>
      </c>
      <c r="J20">
        <f t="shared" si="19"/>
        <v>0.92117505089492158</v>
      </c>
      <c r="K20">
        <f t="shared" si="29"/>
        <v>0.24763774424780427</v>
      </c>
      <c r="L20" s="2">
        <v>17</v>
      </c>
      <c r="M20" s="8">
        <v>0.13258683600000001</v>
      </c>
      <c r="O20">
        <f t="shared" si="30"/>
        <v>2879.0386566482935</v>
      </c>
      <c r="P20">
        <f t="shared" si="31"/>
        <v>143.95193283241468</v>
      </c>
      <c r="Q20" s="5">
        <f t="shared" si="32"/>
        <v>25</v>
      </c>
      <c r="R20">
        <f t="shared" si="0"/>
        <v>50000</v>
      </c>
      <c r="S20">
        <f t="shared" si="20"/>
        <v>3153.8234732831293</v>
      </c>
      <c r="U20">
        <f t="shared" si="21"/>
        <v>0.13258683600000001</v>
      </c>
      <c r="V20">
        <f t="shared" si="22"/>
        <v>0.01</v>
      </c>
      <c r="W20">
        <f t="shared" si="23"/>
        <v>0.30930859024085977</v>
      </c>
      <c r="X20">
        <f t="shared" si="24"/>
        <v>4.1010247327656082E-2</v>
      </c>
      <c r="Y20">
        <f t="shared" si="25"/>
        <v>3.0930859024085977E-3</v>
      </c>
      <c r="Z20">
        <f t="shared" si="26"/>
        <v>0.26520525701079511</v>
      </c>
      <c r="AB20">
        <f t="shared" si="27"/>
        <v>1165.500467105606</v>
      </c>
      <c r="AC20">
        <f t="shared" si="1"/>
        <v>836.41056479873077</v>
      </c>
      <c r="AE20">
        <f t="shared" si="2"/>
        <v>763.53618688042502</v>
      </c>
      <c r="AF20">
        <f t="shared" si="3"/>
        <v>-38.176809344021251</v>
      </c>
      <c r="AG20">
        <f t="shared" si="4"/>
        <v>-6.6301314252698775</v>
      </c>
      <c r="AH20">
        <f t="shared" si="5"/>
        <v>-2050.512366382804</v>
      </c>
      <c r="AI20">
        <f t="shared" si="6"/>
        <v>-1331.78312027167</v>
      </c>
      <c r="AJ20">
        <f t="shared" si="7"/>
        <v>329.08990230687527</v>
      </c>
      <c r="AK20">
        <f t="shared" si="28"/>
        <v>161.80087690601681</v>
      </c>
      <c r="AL20">
        <f t="shared" si="8"/>
        <v>-840.8923410587779</v>
      </c>
      <c r="AN20">
        <f t="shared" si="9"/>
        <v>189.08037897063838</v>
      </c>
      <c r="AO20">
        <f t="shared" si="10"/>
        <v>-9.4540189485319193</v>
      </c>
      <c r="AP20">
        <f t="shared" si="11"/>
        <v>-1.641870790220312</v>
      </c>
      <c r="AQ20">
        <f t="shared" si="12"/>
        <v>-507.78425696326474</v>
      </c>
      <c r="AR20">
        <f t="shared" si="13"/>
        <v>-329.79976773137855</v>
      </c>
      <c r="AS20">
        <f t="shared" si="14"/>
        <v>81.495081062004871</v>
      </c>
      <c r="AT20">
        <f t="shared" si="15"/>
        <v>40.068004174322652</v>
      </c>
      <c r="AU20">
        <f t="shared" si="16"/>
        <v>-208.23668249505104</v>
      </c>
      <c r="AW20">
        <v>17</v>
      </c>
      <c r="AX20">
        <f>(R20*SUMPRODUCT(K21:$K$23, X21:$X$23)-$AZ$3*SUMPRODUCT(K20:$K$22, W21:$W$23))/Z20</f>
        <v>3153.8234732831293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7"/>
        <v>8.5570000000000007E-2</v>
      </c>
      <c r="I21" s="1">
        <f t="shared" si="18"/>
        <v>1.0855699999999999</v>
      </c>
      <c r="J21">
        <f t="shared" si="19"/>
        <v>0.92117505089492158</v>
      </c>
      <c r="K21">
        <f t="shared" si="29"/>
        <v>0.22811771166097466</v>
      </c>
      <c r="L21" s="2">
        <v>18</v>
      </c>
      <c r="M21" s="8">
        <v>0.14803979</v>
      </c>
      <c r="O21">
        <f t="shared" si="30"/>
        <v>2879.0386566482935</v>
      </c>
      <c r="P21">
        <f t="shared" si="31"/>
        <v>143.95193283241468</v>
      </c>
      <c r="Q21" s="5">
        <f t="shared" si="32"/>
        <v>25</v>
      </c>
      <c r="R21">
        <f t="shared" si="0"/>
        <v>50000</v>
      </c>
      <c r="S21">
        <f t="shared" si="20"/>
        <v>2372.4180408824968</v>
      </c>
      <c r="U21">
        <f t="shared" si="21"/>
        <v>0.14803979</v>
      </c>
      <c r="V21">
        <f t="shared" si="22"/>
        <v>0.01</v>
      </c>
      <c r="W21">
        <f t="shared" si="23"/>
        <v>0.26520525701079511</v>
      </c>
      <c r="X21">
        <f t="shared" si="24"/>
        <v>3.9260930554774136E-2</v>
      </c>
      <c r="Y21">
        <f t="shared" si="25"/>
        <v>2.6520525701079511E-3</v>
      </c>
      <c r="Z21">
        <f t="shared" si="26"/>
        <v>0.22329227388591302</v>
      </c>
      <c r="AB21">
        <f t="shared" si="27"/>
        <v>836.41056479873077</v>
      </c>
      <c r="AC21">
        <f t="shared" si="1"/>
        <v>529.74261895661573</v>
      </c>
      <c r="AE21">
        <f t="shared" si="2"/>
        <v>642.86708824844186</v>
      </c>
      <c r="AF21">
        <f t="shared" si="3"/>
        <v>-32.143354412422092</v>
      </c>
      <c r="AG21">
        <f t="shared" si="4"/>
        <v>-5.5823068471478257</v>
      </c>
      <c r="AH21">
        <f t="shared" si="5"/>
        <v>-1963.0465277387068</v>
      </c>
      <c r="AI21">
        <f t="shared" si="6"/>
        <v>-1357.9051007498349</v>
      </c>
      <c r="AJ21">
        <f t="shared" si="7"/>
        <v>306.66794584211505</v>
      </c>
      <c r="AK21">
        <f t="shared" si="28"/>
        <v>123.83128193417562</v>
      </c>
      <c r="AL21">
        <f t="shared" si="8"/>
        <v>-927.40587297354409</v>
      </c>
      <c r="AN21">
        <f t="shared" si="9"/>
        <v>146.64936907338841</v>
      </c>
      <c r="AO21">
        <f t="shared" si="10"/>
        <v>-7.3324684536694207</v>
      </c>
      <c r="AP21">
        <f t="shared" si="11"/>
        <v>-1.2734230637607522</v>
      </c>
      <c r="AQ21">
        <f t="shared" si="12"/>
        <v>-447.80568179177584</v>
      </c>
      <c r="AR21">
        <f t="shared" si="13"/>
        <v>-309.76220423581759</v>
      </c>
      <c r="AS21">
        <f t="shared" si="14"/>
        <v>69.956390045275</v>
      </c>
      <c r="AT21">
        <f t="shared" si="15"/>
        <v>28.248108666869136</v>
      </c>
      <c r="AU21">
        <f t="shared" si="16"/>
        <v>-211.55770552367343</v>
      </c>
      <c r="AW21">
        <v>18</v>
      </c>
      <c r="AX21">
        <f>(R21*SUMPRODUCT(K22:$K$23, X22:$X$23)-$AZ$3*SUMPRODUCT(K21:$K$22, W22:$W$23))/Z21</f>
        <v>2372.4180408824968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7"/>
        <v>8.5570000000000007E-2</v>
      </c>
      <c r="I22" s="1">
        <f t="shared" si="18"/>
        <v>1.0855699999999999</v>
      </c>
      <c r="J22">
        <f t="shared" si="19"/>
        <v>0.92117505089492158</v>
      </c>
      <c r="K22">
        <f t="shared" si="29"/>
        <v>0.21013634464933137</v>
      </c>
      <c r="L22" s="2">
        <v>19</v>
      </c>
      <c r="M22" s="8">
        <v>0.16585403400000001</v>
      </c>
      <c r="O22">
        <f t="shared" si="30"/>
        <v>2879.0386566482935</v>
      </c>
      <c r="P22">
        <f t="shared" si="31"/>
        <v>143.95193283241468</v>
      </c>
      <c r="Q22" s="5">
        <f t="shared" si="32"/>
        <v>25</v>
      </c>
      <c r="R22">
        <f t="shared" si="0"/>
        <v>50000</v>
      </c>
      <c r="S22">
        <f t="shared" si="20"/>
        <v>1359.047777725078</v>
      </c>
      <c r="U22">
        <f t="shared" si="21"/>
        <v>0.16585403400000001</v>
      </c>
      <c r="V22">
        <f t="shared" si="22"/>
        <v>0.01</v>
      </c>
      <c r="W22">
        <f t="shared" si="23"/>
        <v>0.22329227388591302</v>
      </c>
      <c r="X22">
        <f t="shared" si="24"/>
        <v>3.7033924385011532E-2</v>
      </c>
      <c r="Y22">
        <f t="shared" si="25"/>
        <v>2.2329227388591302E-3</v>
      </c>
      <c r="Z22">
        <f t="shared" si="26"/>
        <v>0.18402542676204234</v>
      </c>
      <c r="AB22">
        <f t="shared" si="27"/>
        <v>529.74261895661573</v>
      </c>
      <c r="AC22">
        <f t="shared" si="1"/>
        <v>250.09934728586273</v>
      </c>
      <c r="AE22">
        <f t="shared" si="2"/>
        <v>529.81631745411926</v>
      </c>
      <c r="AF22">
        <f t="shared" si="3"/>
        <v>-26.490815872705966</v>
      </c>
      <c r="AG22">
        <f t="shared" si="4"/>
        <v>-4.6006356690510586</v>
      </c>
      <c r="AH22">
        <f t="shared" si="5"/>
        <v>-1851.6962192505766</v>
      </c>
      <c r="AI22">
        <f t="shared" si="6"/>
        <v>-1352.9713533382144</v>
      </c>
      <c r="AJ22">
        <f t="shared" si="7"/>
        <v>279.64327167075299</v>
      </c>
      <c r="AK22">
        <f t="shared" si="28"/>
        <v>88.39963907443915</v>
      </c>
      <c r="AL22">
        <f t="shared" si="8"/>
        <v>-984.92844259302228</v>
      </c>
      <c r="AN22">
        <f t="shared" si="9"/>
        <v>111.33366428537836</v>
      </c>
      <c r="AO22">
        <f t="shared" si="10"/>
        <v>-5.5666832142689184</v>
      </c>
      <c r="AP22">
        <f t="shared" si="11"/>
        <v>-0.96676076255772048</v>
      </c>
      <c r="AQ22">
        <f t="shared" si="12"/>
        <v>-389.10867491430304</v>
      </c>
      <c r="AR22">
        <f t="shared" si="13"/>
        <v>-284.30845460575131</v>
      </c>
      <c r="AS22">
        <f t="shared" si="14"/>
        <v>58.763214914671956</v>
      </c>
      <c r="AT22">
        <f t="shared" si="15"/>
        <v>18.575977023422844</v>
      </c>
      <c r="AU22">
        <f t="shared" si="16"/>
        <v>-206.96926266765652</v>
      </c>
      <c r="AW22">
        <v>19</v>
      </c>
      <c r="AX22">
        <f>(R22*SUMPRODUCT(K23:$K$23, X23:$X$23)-$AZ$3*SUMPRODUCT(K22:$K$22, W23:$W$23))/Z22</f>
        <v>1359.047777725078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7"/>
        <v>8.5570000000000007E-2</v>
      </c>
      <c r="I23" s="1">
        <f t="shared" si="18"/>
        <v>1.0855699999999999</v>
      </c>
      <c r="J23">
        <f t="shared" si="19"/>
        <v>0.92117505089492158</v>
      </c>
      <c r="K23">
        <f t="shared" si="29"/>
        <v>0.19357235797722061</v>
      </c>
      <c r="L23" s="2">
        <v>20</v>
      </c>
      <c r="M23" s="8">
        <v>0.18707617900000001</v>
      </c>
      <c r="O23">
        <f t="shared" si="30"/>
        <v>2879.0386566482935</v>
      </c>
      <c r="P23">
        <f t="shared" si="31"/>
        <v>143.95193283241468</v>
      </c>
      <c r="Q23" s="5">
        <f t="shared" si="32"/>
        <v>25</v>
      </c>
      <c r="R23">
        <f t="shared" si="0"/>
        <v>50000</v>
      </c>
      <c r="S23">
        <f t="shared" si="20"/>
        <v>1692.6235617626271</v>
      </c>
      <c r="U23">
        <f t="shared" si="21"/>
        <v>0.18707617900000001</v>
      </c>
      <c r="V23">
        <f t="shared" si="22"/>
        <v>0.01</v>
      </c>
      <c r="W23">
        <f t="shared" si="23"/>
        <v>0.18402542676204234</v>
      </c>
      <c r="X23">
        <f t="shared" si="24"/>
        <v>3.4426773677487227E-2</v>
      </c>
      <c r="Y23">
        <f t="shared" si="25"/>
        <v>1.8402542676204234E-3</v>
      </c>
      <c r="Z23">
        <f t="shared" si="26"/>
        <v>0.1477583988169347</v>
      </c>
      <c r="AB23">
        <f t="shared" si="27"/>
        <v>250.09934728586273</v>
      </c>
      <c r="AC23">
        <f t="shared" si="1"/>
        <v>250.09934728586276</v>
      </c>
      <c r="AE23">
        <f t="shared" si="2"/>
        <v>425.40214203841049</v>
      </c>
      <c r="AF23">
        <f t="shared" si="3"/>
        <v>-21.270107101920527</v>
      </c>
      <c r="AG23">
        <f t="shared" si="4"/>
        <v>-3.6939599704233674</v>
      </c>
      <c r="AH23">
        <f t="shared" si="5"/>
        <v>-1721.3386838743613</v>
      </c>
      <c r="AI23">
        <f t="shared" si="6"/>
        <v>-1320.9006089082948</v>
      </c>
      <c r="AJ23">
        <f t="shared" si="7"/>
        <v>0</v>
      </c>
      <c r="AK23">
        <f t="shared" si="28"/>
        <v>55.982579376766729</v>
      </c>
      <c r="AL23">
        <f t="shared" si="8"/>
        <v>-1264.918029531528</v>
      </c>
      <c r="AN23">
        <f t="shared" si="9"/>
        <v>82.346095722935644</v>
      </c>
      <c r="AO23">
        <f t="shared" si="10"/>
        <v>-4.1173047861467822</v>
      </c>
      <c r="AP23">
        <f t="shared" si="11"/>
        <v>-0.71504854174831534</v>
      </c>
      <c r="AQ23">
        <f t="shared" si="12"/>
        <v>-333.20358791496568</v>
      </c>
      <c r="AR23">
        <f t="shared" si="13"/>
        <v>-255.68984551992511</v>
      </c>
      <c r="AS23">
        <f t="shared" si="14"/>
        <v>0</v>
      </c>
      <c r="AT23">
        <f t="shared" si="15"/>
        <v>10.836679895607658</v>
      </c>
      <c r="AU23">
        <f t="shared" si="16"/>
        <v>-244.85316562431746</v>
      </c>
      <c r="AW23">
        <v>20</v>
      </c>
      <c r="AX23">
        <f>(R23*SUMPRODUCT(K$23:$K24, X$23:$X24)-$AZ$3*SUMPRODUCT(K$22:$K23, W$23:$W24))/Z23</f>
        <v>1692.6235617626271</v>
      </c>
    </row>
    <row r="25" spans="5:50" x14ac:dyDescent="0.25">
      <c r="AN25" s="6">
        <f t="shared" ref="AN25:AU25" si="33">SUM(AN3:AN23)</f>
        <v>18857.801012761338</v>
      </c>
      <c r="AO25" s="6">
        <f t="shared" si="33"/>
        <v>-3102.1690431242864</v>
      </c>
      <c r="AP25" s="6">
        <f t="shared" si="33"/>
        <v>-1661.1834363435364</v>
      </c>
      <c r="AQ25" s="6">
        <f t="shared" si="33"/>
        <v>-15933.537535765121</v>
      </c>
      <c r="AR25" s="6">
        <f t="shared" si="33"/>
        <v>-1839.0890024716084</v>
      </c>
      <c r="AS25" s="6">
        <f t="shared" si="33"/>
        <v>-1926.5988292818065</v>
      </c>
      <c r="AT25" s="6">
        <f t="shared" si="33"/>
        <v>3177.1240689710817</v>
      </c>
      <c r="AU25" s="7">
        <f t="shared" si="33"/>
        <v>-588.56376278233211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92" priority="1" operator="lessThan">
      <formula>0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7F5213-22E2-4D77-AC35-F4981D4A8969}">
  <sheetPr codeName="Sheet5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0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209.87637560493735</v>
      </c>
      <c r="K3">
        <v>1</v>
      </c>
      <c r="L3" s="2">
        <v>0</v>
      </c>
      <c r="O3">
        <f>$C$3</f>
        <v>209.87637560493735</v>
      </c>
      <c r="P3">
        <f>O3*B5</f>
        <v>167.9011004839499</v>
      </c>
      <c r="Q3" s="5">
        <f>B8</f>
        <v>1522.432587</v>
      </c>
      <c r="R3">
        <f t="shared" ref="R3:R23" si="0">$C$6</f>
        <v>100000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209.87637560493735</v>
      </c>
      <c r="AF3">
        <f t="shared" ref="AF3:AF23" si="4">-$Z3*P3</f>
        <v>-167.9011004839499</v>
      </c>
      <c r="AG3">
        <f t="shared" ref="AG3:AG23" si="5">-$Z3*Q3</f>
        <v>-1522.432587</v>
      </c>
      <c r="AH3">
        <f t="shared" ref="AH3:AH23" si="6">-X3*R3</f>
        <v>0</v>
      </c>
      <c r="AI3">
        <f t="shared" ref="AI3:AI23" si="7">SUM(AE3:AH3)</f>
        <v>-1480.4573118790127</v>
      </c>
      <c r="AJ3">
        <f t="shared" ref="AJ3:AJ23" si="8">AB3-AC3</f>
        <v>0</v>
      </c>
      <c r="AL3">
        <f t="shared" ref="AL3:AL23" si="9">SUM(AI3:AK3)</f>
        <v>-1480.4573118790127</v>
      </c>
      <c r="AN3">
        <f t="shared" ref="AN3:AN23" si="10">AE3*$K3</f>
        <v>209.87637560493735</v>
      </c>
      <c r="AO3">
        <f t="shared" ref="AO3:AO23" si="11">AF3*$K3</f>
        <v>-167.9011004839499</v>
      </c>
      <c r="AP3">
        <f t="shared" ref="AP3:AP23" si="12">AG3*$K3</f>
        <v>-1522.432587</v>
      </c>
      <c r="AQ3">
        <f t="shared" ref="AQ3:AQ23" si="13">AH3*$K3</f>
        <v>0</v>
      </c>
      <c r="AR3">
        <f t="shared" ref="AR3:AR23" si="14">AI3*$K3</f>
        <v>-1480.4573118790127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-1480.4573118790127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128.68870285826506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23" si="18">F4+$C$9</f>
        <v>8.5570000000000007E-2</v>
      </c>
      <c r="I4" s="1">
        <f t="shared" ref="I4:I23" si="19">1+H4</f>
        <v>1.0855699999999999</v>
      </c>
      <c r="J4">
        <f t="shared" ref="J4:J23" si="20">1/I4</f>
        <v>0.92117505089492158</v>
      </c>
      <c r="K4">
        <f>J4</f>
        <v>0.92117505089492158</v>
      </c>
      <c r="L4" s="2">
        <v>1</v>
      </c>
      <c r="M4" s="8" cm="1">
        <f t="array" ref="M4:M23">Mortalities!B2:B21</f>
        <v>1.1616059999999999E-3</v>
      </c>
      <c r="R4">
        <f t="shared" si="0"/>
        <v>100000</v>
      </c>
      <c r="S4">
        <f t="shared" si="1"/>
        <v>21.929221572357847</v>
      </c>
      <c r="U4">
        <f t="shared" ref="U4:U23" si="21">M4</f>
        <v>1.1616059999999999E-3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1.1616059999999999E-3</v>
      </c>
      <c r="Y4">
        <f t="shared" ref="Y4:Y23" si="25">V4*W4</f>
        <v>0.01</v>
      </c>
      <c r="Z4">
        <f t="shared" ref="Z4:Z23" si="26">MAX(0, W4-X4-Y4)</f>
        <v>0.98883839399999995</v>
      </c>
      <c r="AB4">
        <f t="shared" ref="AB4:AB23" si="27">AC3</f>
        <v>0</v>
      </c>
      <c r="AC4">
        <f t="shared" si="2"/>
        <v>21.684456241280486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-116.16059999999999</v>
      </c>
      <c r="AI4">
        <f t="shared" si="7"/>
        <v>-116.16059999999999</v>
      </c>
      <c r="AJ4">
        <f t="shared" si="8"/>
        <v>-21.684456241280486</v>
      </c>
      <c r="AK4">
        <f>G4*MAX(0, SUM(AB4, AE4:AF4))</f>
        <v>0</v>
      </c>
      <c r="AL4">
        <f t="shared" si="9"/>
        <v>-137.84505624128047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-107.00424661698462</v>
      </c>
      <c r="AR4">
        <f t="shared" si="14"/>
        <v>-107.00424661698462</v>
      </c>
      <c r="AS4">
        <f t="shared" si="15"/>
        <v>-19.975180081690251</v>
      </c>
      <c r="AT4">
        <f t="shared" si="16"/>
        <v>0</v>
      </c>
      <c r="AU4">
        <f t="shared" si="17"/>
        <v>-126.97942669867487</v>
      </c>
      <c r="AW4">
        <v>1</v>
      </c>
      <c r="AX4">
        <f>(R4*SUMPRODUCT(K5:$K$23, X5:$X$23)-$AZ$3*SUMPRODUCT(K4:$K$22, W5:$W$23))/Z4</f>
        <v>21.929221572357847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8.5570000000000007E-2</v>
      </c>
      <c r="I5" s="1">
        <f t="shared" si="19"/>
        <v>1.0855699999999999</v>
      </c>
      <c r="J5">
        <f t="shared" si="20"/>
        <v>0.92117505089492158</v>
      </c>
      <c r="K5">
        <f t="shared" ref="K5:K23" si="28">K4*J5</f>
        <v>0.84856347439126134</v>
      </c>
      <c r="L5" s="2">
        <v>2</v>
      </c>
      <c r="M5" s="8">
        <v>1.1730060000000001E-3</v>
      </c>
      <c r="O5">
        <f t="shared" ref="O5:O23" si="29">$C$3</f>
        <v>209.87637560493735</v>
      </c>
      <c r="P5">
        <f t="shared" ref="P5:P23" si="30">O5*$C$5</f>
        <v>10.493818780246869</v>
      </c>
      <c r="Q5" s="5">
        <f t="shared" ref="Q5:Q23" si="31">$C$8</f>
        <v>25</v>
      </c>
      <c r="R5">
        <f t="shared" si="0"/>
        <v>100000</v>
      </c>
      <c r="S5">
        <f t="shared" si="1"/>
        <v>41.399597241620135</v>
      </c>
      <c r="U5">
        <f t="shared" si="21"/>
        <v>1.1730060000000001E-3</v>
      </c>
      <c r="V5">
        <f t="shared" si="22"/>
        <v>0.01</v>
      </c>
      <c r="W5">
        <f t="shared" si="23"/>
        <v>0.98883839399999995</v>
      </c>
      <c r="X5">
        <f t="shared" si="24"/>
        <v>1.159913369192364E-3</v>
      </c>
      <c r="Y5">
        <f t="shared" si="25"/>
        <v>9.8883839400000003E-3</v>
      </c>
      <c r="Z5">
        <f t="shared" si="26"/>
        <v>0.97779009669080752</v>
      </c>
      <c r="AB5">
        <f t="shared" si="27"/>
        <v>21.684456241280486</v>
      </c>
      <c r="AC5">
        <f t="shared" si="2"/>
        <v>40.480116189844239</v>
      </c>
      <c r="AE5">
        <f t="shared" si="3"/>
        <v>205.21504159586792</v>
      </c>
      <c r="AF5">
        <f t="shared" si="4"/>
        <v>-10.260752079793399</v>
      </c>
      <c r="AG5">
        <f t="shared" si="5"/>
        <v>-24.444752417270188</v>
      </c>
      <c r="AH5">
        <f t="shared" si="6"/>
        <v>-115.9913369192364</v>
      </c>
      <c r="AI5">
        <f t="shared" si="7"/>
        <v>54.518200179567913</v>
      </c>
      <c r="AJ5">
        <f t="shared" si="8"/>
        <v>-18.795659948563753</v>
      </c>
      <c r="AK5">
        <f>G5*SUM(AB5, AE5:AF5)</f>
        <v>15.164712203014851</v>
      </c>
      <c r="AL5">
        <f t="shared" si="9"/>
        <v>50.887252434019011</v>
      </c>
      <c r="AN5">
        <f t="shared" si="10"/>
        <v>174.1379886939369</v>
      </c>
      <c r="AO5">
        <f t="shared" si="11"/>
        <v>-8.7068994346968474</v>
      </c>
      <c r="AP5">
        <f t="shared" si="12"/>
        <v>-20.742924041832975</v>
      </c>
      <c r="AQ5">
        <f t="shared" si="13"/>
        <v>-98.426011855474627</v>
      </c>
      <c r="AR5">
        <f t="shared" si="14"/>
        <v>46.262153361932434</v>
      </c>
      <c r="AS5">
        <f t="shared" si="15"/>
        <v>-15.949310509429933</v>
      </c>
      <c r="AT5">
        <f t="shared" si="16"/>
        <v>12.86822087513384</v>
      </c>
      <c r="AU5">
        <f t="shared" si="17"/>
        <v>43.181063727636342</v>
      </c>
      <c r="AW5">
        <v>2</v>
      </c>
      <c r="AX5">
        <f>(R5*SUMPRODUCT(K6:$K$23, X6:$X$23)-$AZ$3*SUMPRODUCT(K5:$K$22, W6:$W$23))/Z5</f>
        <v>41.399597241620135</v>
      </c>
    </row>
    <row r="6" spans="1:52" x14ac:dyDescent="0.25">
      <c r="A6" t="s">
        <v>16</v>
      </c>
      <c r="C6" s="2">
        <v>100000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8.5570000000000007E-2</v>
      </c>
      <c r="I6" s="1">
        <f t="shared" si="19"/>
        <v>1.0855699999999999</v>
      </c>
      <c r="J6">
        <f t="shared" si="20"/>
        <v>0.92117505089492158</v>
      </c>
      <c r="K6">
        <f t="shared" si="28"/>
        <v>0.7816755017099416</v>
      </c>
      <c r="L6" s="2">
        <v>3</v>
      </c>
      <c r="M6" s="8">
        <v>1.1872549999999999E-3</v>
      </c>
      <c r="O6">
        <f t="shared" si="29"/>
        <v>209.87637560493735</v>
      </c>
      <c r="P6">
        <f t="shared" si="30"/>
        <v>10.493818780246869</v>
      </c>
      <c r="Q6" s="5">
        <f t="shared" si="31"/>
        <v>25</v>
      </c>
      <c r="R6">
        <f t="shared" si="0"/>
        <v>100000</v>
      </c>
      <c r="S6">
        <f t="shared" si="1"/>
        <v>58.449201396236674</v>
      </c>
      <c r="U6">
        <f t="shared" si="21"/>
        <v>1.1872549999999999E-3</v>
      </c>
      <c r="V6">
        <f t="shared" si="22"/>
        <v>0.01</v>
      </c>
      <c r="W6">
        <f t="shared" si="23"/>
        <v>0.97779009669080752</v>
      </c>
      <c r="X6">
        <f t="shared" si="24"/>
        <v>1.1608861812466445E-3</v>
      </c>
      <c r="Y6">
        <f t="shared" si="25"/>
        <v>9.7779009669080753E-3</v>
      </c>
      <c r="Z6">
        <f t="shared" si="26"/>
        <v>0.96685130954265275</v>
      </c>
      <c r="AB6">
        <f t="shared" si="27"/>
        <v>40.480116189844239</v>
      </c>
      <c r="AC6">
        <f t="shared" si="2"/>
        <v>56.511686911673678</v>
      </c>
      <c r="AE6">
        <f t="shared" si="3"/>
        <v>202.91924859569934</v>
      </c>
      <c r="AF6">
        <f t="shared" si="4"/>
        <v>-10.145962429784968</v>
      </c>
      <c r="AG6">
        <f t="shared" si="5"/>
        <v>-24.171282738566319</v>
      </c>
      <c r="AH6">
        <f t="shared" si="6"/>
        <v>-116.08861812466445</v>
      </c>
      <c r="AI6">
        <f t="shared" si="7"/>
        <v>52.513385302683602</v>
      </c>
      <c r="AJ6">
        <f t="shared" si="8"/>
        <v>-16.031570721829439</v>
      </c>
      <c r="AK6">
        <f>G6*SUM(AB6, AE6:AF6)</f>
        <v>16.327738164903106</v>
      </c>
      <c r="AL6">
        <f t="shared" si="9"/>
        <v>52.809552745757273</v>
      </c>
      <c r="AN6">
        <f t="shared" si="10"/>
        <v>158.61700545264765</v>
      </c>
      <c r="AO6">
        <f t="shared" si="11"/>
        <v>-7.9308502726323828</v>
      </c>
      <c r="AP6">
        <f t="shared" si="12"/>
        <v>-18.894099561641678</v>
      </c>
      <c r="AQ6">
        <f t="shared" si="13"/>
        <v>-90.743628815410901</v>
      </c>
      <c r="AR6">
        <f t="shared" si="14"/>
        <v>41.04842680296268</v>
      </c>
      <c r="AS6">
        <f t="shared" si="15"/>
        <v>-12.531486087184437</v>
      </c>
      <c r="AT6">
        <f t="shared" si="16"/>
        <v>12.762992921839198</v>
      </c>
      <c r="AU6">
        <f t="shared" si="17"/>
        <v>41.27993363761744</v>
      </c>
      <c r="AW6">
        <v>3</v>
      </c>
      <c r="AX6">
        <f>(R6*SUMPRODUCT(K7:$K$23, X7:$X$23)-$AZ$3*SUMPRODUCT(K6:$K$22, W7:$W$23))/Z6</f>
        <v>58.449201396236674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8.5570000000000007E-2</v>
      </c>
      <c r="I7" s="1">
        <f t="shared" si="19"/>
        <v>1.0855699999999999</v>
      </c>
      <c r="J7">
        <f t="shared" si="20"/>
        <v>0.92117505089492158</v>
      </c>
      <c r="K7">
        <f t="shared" si="28"/>
        <v>0.72005997007096878</v>
      </c>
      <c r="L7" s="2">
        <v>4</v>
      </c>
      <c r="M7" s="8">
        <v>1.2024550000000001E-3</v>
      </c>
      <c r="O7">
        <f t="shared" si="29"/>
        <v>209.87637560493735</v>
      </c>
      <c r="P7">
        <f t="shared" si="30"/>
        <v>10.493818780246869</v>
      </c>
      <c r="Q7" s="5">
        <f t="shared" si="31"/>
        <v>25</v>
      </c>
      <c r="R7">
        <f t="shared" si="0"/>
        <v>100000</v>
      </c>
      <c r="S7">
        <f t="shared" si="1"/>
        <v>73.278940671524239</v>
      </c>
      <c r="U7">
        <f t="shared" si="21"/>
        <v>1.2024550000000001E-3</v>
      </c>
      <c r="V7">
        <f t="shared" si="22"/>
        <v>0.01</v>
      </c>
      <c r="W7">
        <f t="shared" si="23"/>
        <v>0.96685130954265275</v>
      </c>
      <c r="X7">
        <f t="shared" si="24"/>
        <v>1.1625951914161106E-3</v>
      </c>
      <c r="Y7">
        <f t="shared" si="25"/>
        <v>9.6685130954265279E-3</v>
      </c>
      <c r="Z7">
        <f t="shared" si="26"/>
        <v>0.95602020125581011</v>
      </c>
      <c r="AB7">
        <f t="shared" si="27"/>
        <v>56.511686911673678</v>
      </c>
      <c r="AC7">
        <f t="shared" si="2"/>
        <v>70.056147608603169</v>
      </c>
      <c r="AE7">
        <f t="shared" si="3"/>
        <v>200.64605484467219</v>
      </c>
      <c r="AF7">
        <f t="shared" si="4"/>
        <v>-10.032302742233611</v>
      </c>
      <c r="AG7">
        <f t="shared" si="5"/>
        <v>-23.900505031395252</v>
      </c>
      <c r="AH7">
        <f t="shared" si="6"/>
        <v>-116.25951914161107</v>
      </c>
      <c r="AI7">
        <f t="shared" si="7"/>
        <v>50.453727929432262</v>
      </c>
      <c r="AJ7">
        <f t="shared" si="8"/>
        <v>-13.544460696929491</v>
      </c>
      <c r="AK7">
        <f>G7*SUM(AB7, AE7:AF7)</f>
        <v>17.298780730987861</v>
      </c>
      <c r="AL7">
        <f t="shared" si="9"/>
        <v>54.208047963490628</v>
      </c>
      <c r="AN7">
        <f t="shared" si="10"/>
        <v>144.47719224631263</v>
      </c>
      <c r="AO7">
        <f t="shared" si="11"/>
        <v>-7.223859612315632</v>
      </c>
      <c r="AP7">
        <f t="shared" si="12"/>
        <v>-17.209796937587505</v>
      </c>
      <c r="AQ7">
        <f t="shared" si="13"/>
        <v>-83.713825873573683</v>
      </c>
      <c r="AR7">
        <f t="shared" si="14"/>
        <v>36.329709822835795</v>
      </c>
      <c r="AS7">
        <f t="shared" si="15"/>
        <v>-9.7528239640584626</v>
      </c>
      <c r="AT7">
        <f t="shared" si="16"/>
        <v>12.456159535419371</v>
      </c>
      <c r="AU7">
        <f t="shared" si="17"/>
        <v>39.033045394196705</v>
      </c>
      <c r="AW7">
        <v>4</v>
      </c>
      <c r="AX7">
        <f>(R7*SUMPRODUCT(K8:$K$23, X8:$X$23)-$AZ$3*SUMPRODUCT(K7:$K$22, W8:$W$23))/Z7</f>
        <v>73.278940671524239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8.5570000000000007E-2</v>
      </c>
      <c r="I8" s="1">
        <f t="shared" si="19"/>
        <v>1.0855699999999999</v>
      </c>
      <c r="J8">
        <f t="shared" si="20"/>
        <v>0.92117505089492158</v>
      </c>
      <c r="K8">
        <f t="shared" si="28"/>
        <v>0.66330127957752039</v>
      </c>
      <c r="L8" s="2">
        <v>5</v>
      </c>
      <c r="M8" s="8">
        <v>1.2214540000000001E-3</v>
      </c>
      <c r="O8">
        <f t="shared" si="29"/>
        <v>209.87637560493735</v>
      </c>
      <c r="P8">
        <f t="shared" si="30"/>
        <v>10.493818780246869</v>
      </c>
      <c r="Q8" s="5">
        <f t="shared" si="31"/>
        <v>25</v>
      </c>
      <c r="R8">
        <f t="shared" si="0"/>
        <v>100000</v>
      </c>
      <c r="S8">
        <f t="shared" si="1"/>
        <v>85.887102252732788</v>
      </c>
      <c r="U8">
        <f t="shared" si="21"/>
        <v>1.2214540000000001E-3</v>
      </c>
      <c r="V8">
        <f t="shared" si="22"/>
        <v>0.01</v>
      </c>
      <c r="W8">
        <f t="shared" si="23"/>
        <v>0.95602020125581011</v>
      </c>
      <c r="X8">
        <f t="shared" si="24"/>
        <v>1.1677346989047144E-3</v>
      </c>
      <c r="Y8">
        <f t="shared" si="25"/>
        <v>9.5602020125581007E-3</v>
      </c>
      <c r="Z8">
        <f t="shared" si="26"/>
        <v>0.94529226454434723</v>
      </c>
      <c r="AB8">
        <f t="shared" si="27"/>
        <v>70.056147608603169</v>
      </c>
      <c r="AC8">
        <f t="shared" si="2"/>
        <v>81.18841338363768</v>
      </c>
      <c r="AE8">
        <f t="shared" si="3"/>
        <v>198.39451436995122</v>
      </c>
      <c r="AF8">
        <f t="shared" si="4"/>
        <v>-9.9197257184975616</v>
      </c>
      <c r="AG8">
        <f t="shared" si="5"/>
        <v>-23.63230661360868</v>
      </c>
      <c r="AH8">
        <f t="shared" si="6"/>
        <v>-116.77346989047145</v>
      </c>
      <c r="AI8">
        <f t="shared" si="7"/>
        <v>48.069012147373527</v>
      </c>
      <c r="AJ8">
        <f t="shared" si="8"/>
        <v>-11.132265775034512</v>
      </c>
      <c r="AK8">
        <f t="shared" ref="AK8:AK23" si="32">G8*SUM(AB8:AB8, AE8:AF8)</f>
        <v>18.097165538203981</v>
      </c>
      <c r="AL8">
        <f t="shared" si="9"/>
        <v>55.033911910542997</v>
      </c>
      <c r="AN8">
        <f t="shared" si="10"/>
        <v>131.5953352427494</v>
      </c>
      <c r="AO8">
        <f t="shared" si="11"/>
        <v>-6.5797667621374707</v>
      </c>
      <c r="AP8">
        <f t="shared" si="12"/>
        <v>-15.675339216174935</v>
      </c>
      <c r="AQ8">
        <f t="shared" si="13"/>
        <v>-77.455991999056764</v>
      </c>
      <c r="AR8">
        <f t="shared" si="14"/>
        <v>31.884237265380232</v>
      </c>
      <c r="AS8">
        <f t="shared" si="15"/>
        <v>-7.3840461331774279</v>
      </c>
      <c r="AT8">
        <f t="shared" si="16"/>
        <v>12.003873058216906</v>
      </c>
      <c r="AU8">
        <f t="shared" si="17"/>
        <v>36.504064190419712</v>
      </c>
      <c r="AW8">
        <v>5</v>
      </c>
      <c r="AX8">
        <f>(R8*SUMPRODUCT(K9:$K$23, X9:$X$23)-$AZ$3*SUMPRODUCT(K8:$K$22, W9:$W$23))/Z8</f>
        <v>85.887102252732788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8.5570000000000007E-2</v>
      </c>
      <c r="I9" s="1">
        <f t="shared" si="19"/>
        <v>1.0855699999999999</v>
      </c>
      <c r="J9">
        <f t="shared" si="20"/>
        <v>0.92117505089492158</v>
      </c>
      <c r="K9">
        <f t="shared" si="28"/>
        <v>0.61101658997348895</v>
      </c>
      <c r="L9" s="2">
        <v>6</v>
      </c>
      <c r="M9" s="8">
        <v>1.250903E-3</v>
      </c>
      <c r="O9">
        <f t="shared" si="29"/>
        <v>209.87637560493735</v>
      </c>
      <c r="P9">
        <f t="shared" si="30"/>
        <v>10.493818780246869</v>
      </c>
      <c r="Q9" s="5">
        <f t="shared" si="31"/>
        <v>25</v>
      </c>
      <c r="R9">
        <f t="shared" si="0"/>
        <v>100000</v>
      </c>
      <c r="S9">
        <f t="shared" si="1"/>
        <v>95.893119163102071</v>
      </c>
      <c r="U9">
        <f t="shared" si="21"/>
        <v>1.250903E-3</v>
      </c>
      <c r="V9">
        <f t="shared" si="22"/>
        <v>0.01</v>
      </c>
      <c r="W9">
        <f t="shared" si="23"/>
        <v>0.94529226454434723</v>
      </c>
      <c r="X9">
        <f t="shared" si="24"/>
        <v>1.1824689295953177E-3</v>
      </c>
      <c r="Y9">
        <f t="shared" si="25"/>
        <v>9.452922645443472E-3</v>
      </c>
      <c r="Z9">
        <f t="shared" si="26"/>
        <v>0.93465687296930844</v>
      </c>
      <c r="AB9">
        <f t="shared" si="27"/>
        <v>81.18841338363768</v>
      </c>
      <c r="AC9">
        <f t="shared" si="2"/>
        <v>89.627162896258255</v>
      </c>
      <c r="AE9">
        <f t="shared" si="3"/>
        <v>196.1623969330428</v>
      </c>
      <c r="AF9">
        <f t="shared" si="4"/>
        <v>-9.8081198466521418</v>
      </c>
      <c r="AG9">
        <f t="shared" si="5"/>
        <v>-23.36642182423271</v>
      </c>
      <c r="AH9">
        <f t="shared" si="6"/>
        <v>-118.24689295953178</v>
      </c>
      <c r="AI9">
        <f t="shared" si="7"/>
        <v>44.740962302626173</v>
      </c>
      <c r="AJ9">
        <f t="shared" si="8"/>
        <v>-8.4387495126205749</v>
      </c>
      <c r="AK9">
        <f t="shared" si="32"/>
        <v>18.72798833290199</v>
      </c>
      <c r="AL9">
        <f t="shared" si="9"/>
        <v>55.030201122907584</v>
      </c>
      <c r="AN9">
        <f t="shared" si="10"/>
        <v>119.8584788550538</v>
      </c>
      <c r="AO9">
        <f t="shared" si="11"/>
        <v>-5.9929239427526912</v>
      </c>
      <c r="AP9">
        <f t="shared" si="12"/>
        <v>-14.277271382924781</v>
      </c>
      <c r="AQ9">
        <f t="shared" si="13"/>
        <v>-72.250813311093268</v>
      </c>
      <c r="AR9">
        <f t="shared" si="14"/>
        <v>27.337470218283062</v>
      </c>
      <c r="AS9">
        <f t="shared" si="15"/>
        <v>-5.1562159508418652</v>
      </c>
      <c r="AT9">
        <f t="shared" si="16"/>
        <v>11.443111568233061</v>
      </c>
      <c r="AU9">
        <f t="shared" si="17"/>
        <v>33.624365835674254</v>
      </c>
      <c r="AW9">
        <v>6</v>
      </c>
      <c r="AX9">
        <f>(R9*SUMPRODUCT(K10:$K$23, X10:$X$23)-$AZ$3*SUMPRODUCT(K9:$K$22, W10:$W$23))/Z9</f>
        <v>95.893119163102071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8.5570000000000007E-2</v>
      </c>
      <c r="I10" s="1">
        <f t="shared" si="19"/>
        <v>1.0855699999999999</v>
      </c>
      <c r="J10">
        <f t="shared" si="20"/>
        <v>0.92117505089492158</v>
      </c>
      <c r="K10">
        <f t="shared" si="28"/>
        <v>0.56285323836647017</v>
      </c>
      <c r="L10" s="2">
        <v>7</v>
      </c>
      <c r="M10" s="8">
        <v>1.286052E-3</v>
      </c>
      <c r="O10">
        <f t="shared" si="29"/>
        <v>209.87637560493735</v>
      </c>
      <c r="P10">
        <f t="shared" si="30"/>
        <v>10.493818780246869</v>
      </c>
      <c r="Q10" s="5">
        <f t="shared" si="31"/>
        <v>25</v>
      </c>
      <c r="R10">
        <f t="shared" si="0"/>
        <v>100000</v>
      </c>
      <c r="S10">
        <f t="shared" si="1"/>
        <v>103.30409363346342</v>
      </c>
      <c r="U10">
        <f t="shared" si="21"/>
        <v>1.286052E-3</v>
      </c>
      <c r="V10">
        <f t="shared" si="22"/>
        <v>0.01</v>
      </c>
      <c r="W10">
        <f t="shared" si="23"/>
        <v>0.93465687296930844</v>
      </c>
      <c r="X10">
        <f t="shared" si="24"/>
        <v>1.202017340795925E-3</v>
      </c>
      <c r="Y10">
        <f t="shared" si="25"/>
        <v>9.346568729693085E-3</v>
      </c>
      <c r="Z10">
        <f t="shared" si="26"/>
        <v>0.92410828689881941</v>
      </c>
      <c r="AB10">
        <f t="shared" si="27"/>
        <v>89.627162896258255</v>
      </c>
      <c r="AC10">
        <f t="shared" si="2"/>
        <v>95.464168997255115</v>
      </c>
      <c r="AE10">
        <f t="shared" si="3"/>
        <v>193.94849792081183</v>
      </c>
      <c r="AF10">
        <f t="shared" si="4"/>
        <v>-9.6974248960405927</v>
      </c>
      <c r="AG10">
        <f t="shared" si="5"/>
        <v>-23.102707172470485</v>
      </c>
      <c r="AH10">
        <f t="shared" si="6"/>
        <v>-120.2017340795925</v>
      </c>
      <c r="AI10">
        <f t="shared" si="7"/>
        <v>40.946631772708272</v>
      </c>
      <c r="AJ10">
        <f t="shared" si="8"/>
        <v>-5.8370061009968595</v>
      </c>
      <c r="AK10">
        <f t="shared" si="32"/>
        <v>19.171476514472065</v>
      </c>
      <c r="AL10">
        <f t="shared" si="9"/>
        <v>54.281102186183475</v>
      </c>
      <c r="AN10">
        <f t="shared" si="10"/>
        <v>109.16454013104155</v>
      </c>
      <c r="AO10">
        <f t="shared" si="11"/>
        <v>-5.4582270065520779</v>
      </c>
      <c r="AP10">
        <f t="shared" si="12"/>
        <v>-13.003433547057289</v>
      </c>
      <c r="AQ10">
        <f t="shared" si="13"/>
        <v>-67.655935283963942</v>
      </c>
      <c r="AR10">
        <f t="shared" si="14"/>
        <v>23.04694429346825</v>
      </c>
      <c r="AS10">
        <f t="shared" si="15"/>
        <v>-3.2853777863109261</v>
      </c>
      <c r="AT10">
        <f t="shared" si="16"/>
        <v>10.79072764043733</v>
      </c>
      <c r="AU10">
        <f t="shared" si="17"/>
        <v>30.552294147594651</v>
      </c>
      <c r="AW10">
        <v>7</v>
      </c>
      <c r="AX10">
        <f>(R10*SUMPRODUCT(K11:$K$23, X11:$X$23)-$AZ$3*SUMPRODUCT(K10:$K$22, W11:$W$23))/Z10</f>
        <v>103.30409363346342</v>
      </c>
    </row>
    <row r="11" spans="1:52" x14ac:dyDescent="0.25">
      <c r="A11" t="s">
        <v>33</v>
      </c>
      <c r="C11" s="24">
        <f>AU25</f>
        <v>-1258.2709802934728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8.5570000000000007E-2</v>
      </c>
      <c r="I11" s="1">
        <f t="shared" si="19"/>
        <v>1.0855699999999999</v>
      </c>
      <c r="J11">
        <f t="shared" si="20"/>
        <v>0.92117505089492158</v>
      </c>
      <c r="K11">
        <f t="shared" si="28"/>
        <v>0.51848636049860453</v>
      </c>
      <c r="L11" s="2">
        <v>8</v>
      </c>
      <c r="M11" s="8">
        <v>1.3202509999999999E-3</v>
      </c>
      <c r="O11">
        <f t="shared" si="29"/>
        <v>209.87637560493735</v>
      </c>
      <c r="P11">
        <f t="shared" si="30"/>
        <v>10.493818780246869</v>
      </c>
      <c r="Q11" s="5">
        <f t="shared" si="31"/>
        <v>25</v>
      </c>
      <c r="R11">
        <f t="shared" si="0"/>
        <v>100000</v>
      </c>
      <c r="S11">
        <f t="shared" si="1"/>
        <v>108.51211759264422</v>
      </c>
      <c r="U11">
        <f t="shared" si="21"/>
        <v>1.3202509999999999E-3</v>
      </c>
      <c r="V11">
        <f t="shared" si="22"/>
        <v>0.01</v>
      </c>
      <c r="W11">
        <f t="shared" si="23"/>
        <v>0.92410828689881941</v>
      </c>
      <c r="X11">
        <f t="shared" si="24"/>
        <v>1.2200548898864531E-3</v>
      </c>
      <c r="Y11">
        <f t="shared" si="25"/>
        <v>9.2410828689881951E-3</v>
      </c>
      <c r="Z11">
        <f t="shared" si="26"/>
        <v>0.91364714913994483</v>
      </c>
      <c r="AB11">
        <f t="shared" si="27"/>
        <v>95.464168997255115</v>
      </c>
      <c r="AC11">
        <f t="shared" si="2"/>
        <v>99.141786885657837</v>
      </c>
      <c r="AE11">
        <f t="shared" si="3"/>
        <v>191.75295224327527</v>
      </c>
      <c r="AF11">
        <f t="shared" si="4"/>
        <v>-9.5876476121637655</v>
      </c>
      <c r="AG11">
        <f t="shared" si="5"/>
        <v>-22.841178728498619</v>
      </c>
      <c r="AH11">
        <f t="shared" si="6"/>
        <v>-122.00548898864531</v>
      </c>
      <c r="AI11">
        <f t="shared" si="7"/>
        <v>37.318636913967566</v>
      </c>
      <c r="AJ11">
        <f t="shared" si="8"/>
        <v>-3.6776178884027217</v>
      </c>
      <c r="AK11">
        <f t="shared" si="32"/>
        <v>19.434063153985665</v>
      </c>
      <c r="AL11">
        <f t="shared" si="9"/>
        <v>53.075082179550506</v>
      </c>
      <c r="AN11">
        <f t="shared" si="10"/>
        <v>99.421290323478516</v>
      </c>
      <c r="AO11">
        <f t="shared" si="11"/>
        <v>-4.9710645161739269</v>
      </c>
      <c r="AP11">
        <f t="shared" si="12"/>
        <v>-11.842839628437392</v>
      </c>
      <c r="AQ11">
        <f t="shared" si="13"/>
        <v>-63.258181946575277</v>
      </c>
      <c r="AR11">
        <f t="shared" si="14"/>
        <v>19.349204232291918</v>
      </c>
      <c r="AS11">
        <f t="shared" si="15"/>
        <v>-1.9067947142624904</v>
      </c>
      <c r="AT11">
        <f t="shared" si="16"/>
        <v>10.076296674410059</v>
      </c>
      <c r="AU11">
        <f t="shared" si="17"/>
        <v>27.518706192439485</v>
      </c>
      <c r="AW11">
        <v>8</v>
      </c>
      <c r="AX11">
        <f>(R11*SUMPRODUCT(K12:$K$23, X12:$X$23)-$AZ$3*SUMPRODUCT(K11:$K$22, W12:$W$23))/Z11</f>
        <v>108.51211759264422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8.5570000000000007E-2</v>
      </c>
      <c r="I12" s="1">
        <f t="shared" si="19"/>
        <v>1.0855699999999999</v>
      </c>
      <c r="J12">
        <f t="shared" si="20"/>
        <v>0.92117505089492158</v>
      </c>
      <c r="K12">
        <f t="shared" si="28"/>
        <v>0.47761669952062469</v>
      </c>
      <c r="L12" s="2">
        <v>9</v>
      </c>
      <c r="M12" s="8">
        <v>1.3639489999999999E-3</v>
      </c>
      <c r="O12">
        <f t="shared" si="29"/>
        <v>209.87637560493735</v>
      </c>
      <c r="P12">
        <f t="shared" si="30"/>
        <v>10.493818780246869</v>
      </c>
      <c r="Q12" s="5">
        <f t="shared" si="31"/>
        <v>25</v>
      </c>
      <c r="R12">
        <f t="shared" si="0"/>
        <v>100000</v>
      </c>
      <c r="S12">
        <f t="shared" si="1"/>
        <v>111.35642150021768</v>
      </c>
      <c r="U12">
        <f t="shared" si="21"/>
        <v>1.3639489999999999E-3</v>
      </c>
      <c r="V12">
        <f t="shared" si="22"/>
        <v>0.01</v>
      </c>
      <c r="W12">
        <f t="shared" si="23"/>
        <v>0.91364714913994483</v>
      </c>
      <c r="X12">
        <f t="shared" si="24"/>
        <v>1.2461681154222785E-3</v>
      </c>
      <c r="Y12">
        <f t="shared" si="25"/>
        <v>9.1364714913994491E-3</v>
      </c>
      <c r="Z12">
        <f t="shared" si="26"/>
        <v>0.90326450953312309</v>
      </c>
      <c r="AB12">
        <f t="shared" si="27"/>
        <v>99.141786885657837</v>
      </c>
      <c r="AC12">
        <f t="shared" si="2"/>
        <v>100.58430344975784</v>
      </c>
      <c r="AE12">
        <f t="shared" si="3"/>
        <v>189.57388147338327</v>
      </c>
      <c r="AF12">
        <f t="shared" si="4"/>
        <v>-9.4786940736691641</v>
      </c>
      <c r="AG12">
        <f t="shared" si="5"/>
        <v>-22.581612738328076</v>
      </c>
      <c r="AH12">
        <f t="shared" si="6"/>
        <v>-124.61681154222785</v>
      </c>
      <c r="AI12">
        <f t="shared" si="7"/>
        <v>32.89676311915818</v>
      </c>
      <c r="AJ12">
        <f t="shared" si="8"/>
        <v>-1.4425165641000035</v>
      </c>
      <c r="AK12">
        <f t="shared" si="32"/>
        <v>19.546588199976039</v>
      </c>
      <c r="AL12">
        <f t="shared" si="9"/>
        <v>51.000834755034219</v>
      </c>
      <c r="AN12">
        <f t="shared" si="10"/>
        <v>90.543651584631419</v>
      </c>
      <c r="AO12">
        <f t="shared" si="11"/>
        <v>-4.527182579231571</v>
      </c>
      <c r="AP12">
        <f t="shared" si="12"/>
        <v>-10.785355345933151</v>
      </c>
      <c r="AQ12">
        <f t="shared" si="13"/>
        <v>-59.519070233582553</v>
      </c>
      <c r="AR12">
        <f t="shared" si="14"/>
        <v>15.71204342588414</v>
      </c>
      <c r="AS12">
        <f t="shared" si="15"/>
        <v>-0.68897000034927536</v>
      </c>
      <c r="AT12">
        <f t="shared" si="16"/>
        <v>9.3357769429613437</v>
      </c>
      <c r="AU12">
        <f t="shared" si="17"/>
        <v>24.35885036849621</v>
      </c>
      <c r="AW12">
        <v>9</v>
      </c>
      <c r="AX12">
        <f>(R12*SUMPRODUCT(K13:$K$23, X13:$X$23)-$AZ$3*SUMPRODUCT(K12:$K$22, W13:$W$23))/Z12</f>
        <v>111.35642150021768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8.5570000000000007E-2</v>
      </c>
      <c r="I13" s="1">
        <f t="shared" si="19"/>
        <v>1.0855699999999999</v>
      </c>
      <c r="J13">
        <f t="shared" si="20"/>
        <v>0.92117505089492158</v>
      </c>
      <c r="K13">
        <f t="shared" si="28"/>
        <v>0.43996858748917589</v>
      </c>
      <c r="L13" s="2">
        <v>10</v>
      </c>
      <c r="M13" s="8">
        <v>1.4095469999999999E-3</v>
      </c>
      <c r="O13">
        <f t="shared" si="29"/>
        <v>209.87637560493735</v>
      </c>
      <c r="P13">
        <f t="shared" si="30"/>
        <v>10.493818780246869</v>
      </c>
      <c r="Q13" s="5">
        <f t="shared" si="31"/>
        <v>25</v>
      </c>
      <c r="R13">
        <f t="shared" si="0"/>
        <v>100000</v>
      </c>
      <c r="S13">
        <f t="shared" si="1"/>
        <v>112.08347645858977</v>
      </c>
      <c r="U13">
        <f t="shared" si="21"/>
        <v>1.4095469999999999E-3</v>
      </c>
      <c r="V13">
        <f t="shared" si="22"/>
        <v>0.01</v>
      </c>
      <c r="W13">
        <f t="shared" si="23"/>
        <v>0.90326450953312309</v>
      </c>
      <c r="X13">
        <f t="shared" si="24"/>
        <v>1.273193779618885E-3</v>
      </c>
      <c r="Y13">
        <f t="shared" si="25"/>
        <v>9.0326450953312314E-3</v>
      </c>
      <c r="Z13">
        <f t="shared" si="26"/>
        <v>0.89295867065817303</v>
      </c>
      <c r="AB13">
        <f t="shared" si="27"/>
        <v>100.58430344975784</v>
      </c>
      <c r="AC13">
        <f t="shared" si="2"/>
        <v>100.08591214120895</v>
      </c>
      <c r="AE13">
        <f t="shared" si="3"/>
        <v>187.41092936274026</v>
      </c>
      <c r="AF13">
        <f t="shared" si="4"/>
        <v>-9.3705464681370145</v>
      </c>
      <c r="AG13">
        <f t="shared" si="5"/>
        <v>-22.323966766454326</v>
      </c>
      <c r="AH13">
        <f t="shared" si="6"/>
        <v>-127.31937796188851</v>
      </c>
      <c r="AI13">
        <f t="shared" si="7"/>
        <v>28.397038166260415</v>
      </c>
      <c r="AJ13">
        <f t="shared" si="8"/>
        <v>0.49839130854888936</v>
      </c>
      <c r="AK13">
        <f t="shared" si="32"/>
        <v>19.503728044105276</v>
      </c>
      <c r="AL13">
        <f t="shared" si="9"/>
        <v>48.399157518914578</v>
      </c>
      <c r="AN13">
        <f t="shared" si="10"/>
        <v>82.454921871758557</v>
      </c>
      <c r="AO13">
        <f t="shared" si="11"/>
        <v>-4.1227460935879279</v>
      </c>
      <c r="AP13">
        <f t="shared" si="12"/>
        <v>-9.8218441253922144</v>
      </c>
      <c r="AQ13">
        <f t="shared" si="13"/>
        <v>-56.016526881892595</v>
      </c>
      <c r="AR13">
        <f t="shared" si="14"/>
        <v>12.493804770885813</v>
      </c>
      <c r="AS13">
        <f t="shared" si="15"/>
        <v>0.21927652003913689</v>
      </c>
      <c r="AT13">
        <f t="shared" si="16"/>
        <v>8.5810276783380264</v>
      </c>
      <c r="AU13">
        <f t="shared" si="17"/>
        <v>21.294108969262972</v>
      </c>
      <c r="AW13">
        <v>10</v>
      </c>
      <c r="AX13">
        <f>(R13*SUMPRODUCT(K14:$K$23, X14:$X$23)-$AZ$3*SUMPRODUCT(K13:$K$22, W14:$W$23))/Z13</f>
        <v>112.08347645858977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0.40528808597250837</v>
      </c>
      <c r="L14" s="2">
        <v>11</v>
      </c>
      <c r="M14" s="8">
        <v>1.462746E-3</v>
      </c>
      <c r="O14">
        <f t="shared" si="29"/>
        <v>209.87637560493735</v>
      </c>
      <c r="P14">
        <f t="shared" si="30"/>
        <v>10.493818780246869</v>
      </c>
      <c r="Q14" s="5">
        <f t="shared" si="31"/>
        <v>25</v>
      </c>
      <c r="R14">
        <f t="shared" si="0"/>
        <v>100000</v>
      </c>
      <c r="S14">
        <f t="shared" si="1"/>
        <v>110.68789787922404</v>
      </c>
      <c r="U14">
        <f t="shared" si="21"/>
        <v>1.462746E-3</v>
      </c>
      <c r="V14">
        <f t="shared" si="22"/>
        <v>0.01</v>
      </c>
      <c r="W14">
        <f t="shared" si="23"/>
        <v>0.89295867065817303</v>
      </c>
      <c r="X14">
        <f t="shared" si="24"/>
        <v>1.30617172367056E-3</v>
      </c>
      <c r="Y14">
        <f t="shared" si="25"/>
        <v>8.9295867065817304E-3</v>
      </c>
      <c r="Z14">
        <f t="shared" si="26"/>
        <v>0.88272291222792076</v>
      </c>
      <c r="AB14">
        <f t="shared" si="27"/>
        <v>100.08591214120895</v>
      </c>
      <c r="AC14">
        <f t="shared" si="2"/>
        <v>97.706743564335341</v>
      </c>
      <c r="AE14">
        <f t="shared" si="3"/>
        <v>185.26268548183126</v>
      </c>
      <c r="AF14">
        <f t="shared" si="4"/>
        <v>-9.2631342740915628</v>
      </c>
      <c r="AG14">
        <f t="shared" si="5"/>
        <v>-22.068072805698019</v>
      </c>
      <c r="AH14">
        <f t="shared" si="6"/>
        <v>-130.61717236705599</v>
      </c>
      <c r="AI14">
        <f t="shared" si="7"/>
        <v>23.314306034985691</v>
      </c>
      <c r="AJ14">
        <f t="shared" si="8"/>
        <v>2.3791685768736102</v>
      </c>
      <c r="AK14">
        <f t="shared" si="32"/>
        <v>19.325982434426404</v>
      </c>
      <c r="AL14">
        <f t="shared" si="9"/>
        <v>45.019457046285709</v>
      </c>
      <c r="AN14">
        <f t="shared" si="10"/>
        <v>75.084759201058205</v>
      </c>
      <c r="AO14">
        <f t="shared" si="11"/>
        <v>-3.7542379600529103</v>
      </c>
      <c r="AP14">
        <f t="shared" si="12"/>
        <v>-8.9439269885233124</v>
      </c>
      <c r="AQ14">
        <f t="shared" si="13"/>
        <v>-52.937583783785328</v>
      </c>
      <c r="AR14">
        <f t="shared" si="14"/>
        <v>9.4490104686966507</v>
      </c>
      <c r="AS14">
        <f t="shared" si="15"/>
        <v>0.96424867872704212</v>
      </c>
      <c r="AT14">
        <f t="shared" si="16"/>
        <v>7.8325904303869951</v>
      </c>
      <c r="AU14">
        <f t="shared" si="17"/>
        <v>18.245849577810691</v>
      </c>
      <c r="AW14">
        <v>11</v>
      </c>
      <c r="AX14">
        <f>(R14*SUMPRODUCT(K15:$K$23, X15:$X$23)-$AZ$3*SUMPRODUCT(K14:$K$22, W15:$W$23))/Z14</f>
        <v>110.68789787922404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0.37334127322283073</v>
      </c>
      <c r="L15" s="2">
        <v>12</v>
      </c>
      <c r="M15" s="8">
        <v>1.535893E-3</v>
      </c>
      <c r="O15">
        <f t="shared" si="29"/>
        <v>209.87637560493735</v>
      </c>
      <c r="P15">
        <f t="shared" si="30"/>
        <v>10.493818780246869</v>
      </c>
      <c r="Q15" s="5">
        <f t="shared" si="31"/>
        <v>25</v>
      </c>
      <c r="R15">
        <f t="shared" si="0"/>
        <v>100000</v>
      </c>
      <c r="S15">
        <f t="shared" si="1"/>
        <v>106.73394247134952</v>
      </c>
      <c r="U15">
        <f t="shared" si="21"/>
        <v>1.535893E-3</v>
      </c>
      <c r="V15">
        <f t="shared" si="22"/>
        <v>0.01</v>
      </c>
      <c r="W15">
        <f t="shared" si="23"/>
        <v>0.88272291222792076</v>
      </c>
      <c r="X15">
        <f t="shared" si="24"/>
        <v>1.3557679418304779E-3</v>
      </c>
      <c r="Y15">
        <f t="shared" si="25"/>
        <v>8.8272291222792083E-3</v>
      </c>
      <c r="Z15">
        <f t="shared" si="26"/>
        <v>0.87253991516381113</v>
      </c>
      <c r="AB15">
        <f t="shared" si="27"/>
        <v>97.706743564335341</v>
      </c>
      <c r="AC15">
        <f t="shared" si="2"/>
        <v>93.129625109050409</v>
      </c>
      <c r="AE15">
        <f t="shared" si="3"/>
        <v>183.12551496522019</v>
      </c>
      <c r="AF15">
        <f t="shared" si="4"/>
        <v>-9.1562757482610113</v>
      </c>
      <c r="AG15">
        <f t="shared" si="5"/>
        <v>-21.81349787909528</v>
      </c>
      <c r="AH15">
        <f t="shared" si="6"/>
        <v>-135.57679418304778</v>
      </c>
      <c r="AI15">
        <f t="shared" si="7"/>
        <v>16.57894715481612</v>
      </c>
      <c r="AJ15">
        <f t="shared" si="8"/>
        <v>4.577118455284932</v>
      </c>
      <c r="AK15">
        <f t="shared" si="32"/>
        <v>19.017318794690617</v>
      </c>
      <c r="AL15">
        <f t="shared" si="9"/>
        <v>40.173384404791669</v>
      </c>
      <c r="AN15">
        <f t="shared" si="10"/>
        <v>68.368312916701854</v>
      </c>
      <c r="AO15">
        <f t="shared" si="11"/>
        <v>-3.4184156458350929</v>
      </c>
      <c r="AP15">
        <f t="shared" si="12"/>
        <v>-8.1438790716249496</v>
      </c>
      <c r="AQ15">
        <f t="shared" si="13"/>
        <v>-50.616412959768731</v>
      </c>
      <c r="AR15">
        <f t="shared" si="14"/>
        <v>6.1896052394730772</v>
      </c>
      <c r="AS15">
        <f t="shared" si="15"/>
        <v>1.7088272317877928</v>
      </c>
      <c r="AT15">
        <f t="shared" si="16"/>
        <v>7.0999500120942631</v>
      </c>
      <c r="AU15">
        <f t="shared" si="17"/>
        <v>14.998382483355133</v>
      </c>
      <c r="AW15">
        <v>12</v>
      </c>
      <c r="AX15">
        <f>(R15*SUMPRODUCT(K16:$K$23, X16:$X$23)-$AZ$3*SUMPRODUCT(K15:$K$22, W16:$W$23))/Z15</f>
        <v>106.73394247134952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0.3439126663622159</v>
      </c>
      <c r="L16" s="2">
        <v>13</v>
      </c>
      <c r="M16" s="8">
        <v>1.6204399999999999E-3</v>
      </c>
      <c r="O16">
        <f t="shared" si="29"/>
        <v>209.87637560493735</v>
      </c>
      <c r="P16">
        <f t="shared" si="30"/>
        <v>10.493818780246869</v>
      </c>
      <c r="Q16" s="5">
        <f t="shared" si="31"/>
        <v>25</v>
      </c>
      <c r="R16">
        <f t="shared" si="0"/>
        <v>100000</v>
      </c>
      <c r="S16">
        <f t="shared" si="1"/>
        <v>100.21429676049735</v>
      </c>
      <c r="U16">
        <f t="shared" si="21"/>
        <v>1.6204399999999999E-3</v>
      </c>
      <c r="V16">
        <f t="shared" si="22"/>
        <v>0.01</v>
      </c>
      <c r="W16">
        <f t="shared" si="23"/>
        <v>0.87253991516381113</v>
      </c>
      <c r="X16">
        <f t="shared" si="24"/>
        <v>1.4138985801280461E-3</v>
      </c>
      <c r="Y16">
        <f t="shared" si="25"/>
        <v>8.7253991516381118E-3</v>
      </c>
      <c r="Z16">
        <f t="shared" si="26"/>
        <v>0.86240061743204499</v>
      </c>
      <c r="AB16">
        <f t="shared" si="27"/>
        <v>93.129625109050409</v>
      </c>
      <c r="AC16">
        <f t="shared" si="2"/>
        <v>86.424871401771099</v>
      </c>
      <c r="AE16">
        <f t="shared" si="3"/>
        <v>180.99751590609776</v>
      </c>
      <c r="AF16">
        <f t="shared" si="4"/>
        <v>-9.0498757953048887</v>
      </c>
      <c r="AG16">
        <f t="shared" si="5"/>
        <v>-21.560015435801123</v>
      </c>
      <c r="AH16">
        <f t="shared" si="6"/>
        <v>-141.38985801280461</v>
      </c>
      <c r="AI16">
        <f t="shared" si="7"/>
        <v>8.9977666621871322</v>
      </c>
      <c r="AJ16">
        <f t="shared" si="8"/>
        <v>6.7047537072793091</v>
      </c>
      <c r="AK16">
        <f t="shared" si="32"/>
        <v>18.55540856538903</v>
      </c>
      <c r="AL16">
        <f t="shared" si="9"/>
        <v>34.257928934855471</v>
      </c>
      <c r="AN16">
        <f t="shared" si="10"/>
        <v>62.247338300203666</v>
      </c>
      <c r="AO16">
        <f t="shared" si="11"/>
        <v>-3.1123669150101834</v>
      </c>
      <c r="AP16">
        <f t="shared" si="12"/>
        <v>-7.4147623953368962</v>
      </c>
      <c r="AQ16">
        <f t="shared" si="13"/>
        <v>-48.625763065758747</v>
      </c>
      <c r="AR16">
        <f t="shared" si="14"/>
        <v>3.0944459240978324</v>
      </c>
      <c r="AS16">
        <f t="shared" si="15"/>
        <v>2.3058497247723793</v>
      </c>
      <c r="AT16">
        <f t="shared" si="16"/>
        <v>6.3814400351632408</v>
      </c>
      <c r="AU16">
        <f t="shared" si="17"/>
        <v>11.781735684033452</v>
      </c>
      <c r="AW16">
        <v>13</v>
      </c>
      <c r="AX16">
        <f>(R16*SUMPRODUCT(K17:$K$23, X17:$X$23)-$AZ$3*SUMPRODUCT(K16:$K$22, W17:$W$23))/Z16</f>
        <v>100.21429676049735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0.31680376793962239</v>
      </c>
      <c r="L17" s="2">
        <v>14</v>
      </c>
      <c r="M17" s="8">
        <v>1.706887E-3</v>
      </c>
      <c r="O17">
        <f t="shared" si="29"/>
        <v>209.87637560493735</v>
      </c>
      <c r="P17">
        <f t="shared" si="30"/>
        <v>10.493818780246869</v>
      </c>
      <c r="Q17" s="5">
        <f t="shared" si="31"/>
        <v>25</v>
      </c>
      <c r="R17">
        <f t="shared" si="0"/>
        <v>100000</v>
      </c>
      <c r="S17">
        <f t="shared" si="1"/>
        <v>91.467953380812816</v>
      </c>
      <c r="U17">
        <f t="shared" si="21"/>
        <v>1.706887E-3</v>
      </c>
      <c r="V17">
        <f t="shared" si="22"/>
        <v>0.01</v>
      </c>
      <c r="W17">
        <f t="shared" si="23"/>
        <v>0.86240061743204499</v>
      </c>
      <c r="X17">
        <f t="shared" si="24"/>
        <v>1.4720204026867311E-3</v>
      </c>
      <c r="Y17">
        <f t="shared" si="25"/>
        <v>8.6240061743204505E-3</v>
      </c>
      <c r="Z17">
        <f t="shared" si="26"/>
        <v>0.85230459085503785</v>
      </c>
      <c r="AB17">
        <f t="shared" si="27"/>
        <v>86.424871401771099</v>
      </c>
      <c r="AC17">
        <f t="shared" si="2"/>
        <v>77.958556582581338</v>
      </c>
      <c r="AE17">
        <f t="shared" si="3"/>
        <v>178.87859844010438</v>
      </c>
      <c r="AF17">
        <f t="shared" si="4"/>
        <v>-8.9439299220052195</v>
      </c>
      <c r="AG17">
        <f t="shared" si="5"/>
        <v>-21.307614771375945</v>
      </c>
      <c r="AH17">
        <f t="shared" si="6"/>
        <v>-147.2020402686731</v>
      </c>
      <c r="AI17">
        <f t="shared" si="7"/>
        <v>1.4250134780501185</v>
      </c>
      <c r="AJ17">
        <f t="shared" si="8"/>
        <v>8.4663148191897619</v>
      </c>
      <c r="AK17">
        <f t="shared" si="32"/>
        <v>17.945167794390919</v>
      </c>
      <c r="AL17">
        <f t="shared" si="9"/>
        <v>27.836496091630799</v>
      </c>
      <c r="AN17">
        <f t="shared" si="10"/>
        <v>56.669413989583731</v>
      </c>
      <c r="AO17">
        <f t="shared" si="11"/>
        <v>-2.8334706994791867</v>
      </c>
      <c r="AP17">
        <f t="shared" si="12"/>
        <v>-6.7503326453778554</v>
      </c>
      <c r="AQ17">
        <f t="shared" si="13"/>
        <v>-46.634161005515665</v>
      </c>
      <c r="AR17">
        <f t="shared" si="14"/>
        <v>0.45144963921102393</v>
      </c>
      <c r="AS17">
        <f t="shared" si="15"/>
        <v>2.6821604352823796</v>
      </c>
      <c r="AT17">
        <f t="shared" si="16"/>
        <v>5.6850967735718063</v>
      </c>
      <c r="AU17">
        <f t="shared" si="17"/>
        <v>8.8187068480652098</v>
      </c>
      <c r="AW17">
        <v>14</v>
      </c>
      <c r="AX17">
        <f>(R17*SUMPRODUCT(K18:$K$23, X18:$X$23)-$AZ$3*SUMPRODUCT(K17:$K$22, W18:$W$23))/Z17</f>
        <v>91.467953380812816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0.2918317270554846</v>
      </c>
      <c r="L18" s="2">
        <v>15</v>
      </c>
      <c r="M18" s="8">
        <v>1.7980839999999999E-3</v>
      </c>
      <c r="O18">
        <f t="shared" si="29"/>
        <v>209.87637560493735</v>
      </c>
      <c r="P18">
        <f t="shared" si="30"/>
        <v>10.493818780246869</v>
      </c>
      <c r="Q18" s="5">
        <f t="shared" si="31"/>
        <v>25</v>
      </c>
      <c r="R18">
        <f t="shared" si="0"/>
        <v>100000</v>
      </c>
      <c r="S18">
        <f t="shared" si="1"/>
        <v>80.715511814986456</v>
      </c>
      <c r="U18">
        <f t="shared" si="21"/>
        <v>1.7980839999999999E-3</v>
      </c>
      <c r="V18">
        <f t="shared" si="22"/>
        <v>0.01</v>
      </c>
      <c r="W18">
        <f t="shared" si="23"/>
        <v>0.85230459085503785</v>
      </c>
      <c r="X18">
        <f t="shared" si="24"/>
        <v>1.5325152479429898E-3</v>
      </c>
      <c r="Y18">
        <f t="shared" si="25"/>
        <v>8.523045908550379E-3</v>
      </c>
      <c r="Z18">
        <f t="shared" si="26"/>
        <v>0.84224902969854454</v>
      </c>
      <c r="AB18">
        <f t="shared" si="27"/>
        <v>77.958556582581338</v>
      </c>
      <c r="AC18">
        <f t="shared" si="2"/>
        <v>67.982561507793747</v>
      </c>
      <c r="AE18">
        <f t="shared" si="3"/>
        <v>176.76817370990577</v>
      </c>
      <c r="AF18">
        <f t="shared" si="4"/>
        <v>-8.8384086854952901</v>
      </c>
      <c r="AG18">
        <f t="shared" si="5"/>
        <v>-21.056225742463614</v>
      </c>
      <c r="AH18">
        <f t="shared" si="6"/>
        <v>-153.25152479429897</v>
      </c>
      <c r="AI18">
        <f t="shared" si="7"/>
        <v>-6.3779855123521259</v>
      </c>
      <c r="AJ18">
        <f t="shared" si="8"/>
        <v>9.9759950747875905</v>
      </c>
      <c r="AK18">
        <f t="shared" si="32"/>
        <v>17.212182512489427</v>
      </c>
      <c r="AL18">
        <f t="shared" si="9"/>
        <v>20.810192074924892</v>
      </c>
      <c r="AN18">
        <f t="shared" si="10"/>
        <v>51.586561422205712</v>
      </c>
      <c r="AO18">
        <f t="shared" si="11"/>
        <v>-2.5793280711102859</v>
      </c>
      <c r="AP18">
        <f t="shared" si="12"/>
        <v>-6.1448747236933103</v>
      </c>
      <c r="AQ18">
        <f t="shared" si="13"/>
        <v>-44.723657154606691</v>
      </c>
      <c r="AR18">
        <f t="shared" si="14"/>
        <v>-1.8612985272045808</v>
      </c>
      <c r="AS18">
        <f t="shared" si="15"/>
        <v>2.9113118717722708</v>
      </c>
      <c r="AT18">
        <f t="shared" si="16"/>
        <v>5.0230609490139999</v>
      </c>
      <c r="AU18">
        <f t="shared" si="17"/>
        <v>6.0730742935816897</v>
      </c>
      <c r="AW18">
        <v>15</v>
      </c>
      <c r="AX18">
        <f>(R18*SUMPRODUCT(K19:$K$23, X19:$X$23)-$AZ$3*SUMPRODUCT(K18:$K$22, W19:$W$23))/Z18</f>
        <v>80.715511814986456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0.26882810602308888</v>
      </c>
      <c r="L19" s="2">
        <v>16</v>
      </c>
      <c r="M19" s="8">
        <v>1.9035300000000001E-3</v>
      </c>
      <c r="O19">
        <f t="shared" si="29"/>
        <v>209.87637560493735</v>
      </c>
      <c r="P19">
        <f t="shared" si="30"/>
        <v>10.493818780246869</v>
      </c>
      <c r="Q19" s="5">
        <f t="shared" si="31"/>
        <v>25</v>
      </c>
      <c r="R19">
        <f t="shared" si="0"/>
        <v>100000</v>
      </c>
      <c r="S19">
        <f t="shared" si="1"/>
        <v>67.907055428333834</v>
      </c>
      <c r="U19">
        <f t="shared" si="21"/>
        <v>1.9035300000000001E-3</v>
      </c>
      <c r="V19">
        <f t="shared" si="22"/>
        <v>0.01</v>
      </c>
      <c r="W19">
        <f t="shared" si="23"/>
        <v>0.84224902969854454</v>
      </c>
      <c r="X19">
        <f t="shared" si="24"/>
        <v>1.6032462955020705E-3</v>
      </c>
      <c r="Y19">
        <f t="shared" si="25"/>
        <v>8.4224902969854461E-3</v>
      </c>
      <c r="Z19">
        <f t="shared" si="26"/>
        <v>0.83222329310605692</v>
      </c>
      <c r="AB19">
        <f t="shared" si="27"/>
        <v>67.982561507793747</v>
      </c>
      <c r="AC19">
        <f t="shared" si="2"/>
        <v>56.51383329370352</v>
      </c>
      <c r="AE19">
        <f t="shared" si="3"/>
        <v>174.66400845110468</v>
      </c>
      <c r="AF19">
        <f t="shared" si="4"/>
        <v>-8.7332004225552353</v>
      </c>
      <c r="AG19">
        <f t="shared" si="5"/>
        <v>-20.805582327651422</v>
      </c>
      <c r="AH19">
        <f t="shared" si="6"/>
        <v>-160.32462955020705</v>
      </c>
      <c r="AI19">
        <f t="shared" si="7"/>
        <v>-15.199403849309022</v>
      </c>
      <c r="AJ19">
        <f t="shared" si="8"/>
        <v>11.468728214090227</v>
      </c>
      <c r="AK19">
        <f t="shared" si="32"/>
        <v>16.373935867544024</v>
      </c>
      <c r="AL19">
        <f t="shared" si="9"/>
        <v>12.643260232325229</v>
      </c>
      <c r="AN19">
        <f t="shared" si="10"/>
        <v>46.954594582311259</v>
      </c>
      <c r="AO19">
        <f t="shared" si="11"/>
        <v>-2.3477297291155632</v>
      </c>
      <c r="AP19">
        <f t="shared" si="12"/>
        <v>-5.5931252918499803</v>
      </c>
      <c r="AQ19">
        <f t="shared" si="13"/>
        <v>-43.099766510835508</v>
      </c>
      <c r="AR19">
        <f t="shared" si="14"/>
        <v>-4.0860269494897912</v>
      </c>
      <c r="AS19">
        <f t="shared" si="15"/>
        <v>3.0831164842874381</v>
      </c>
      <c r="AT19">
        <f t="shared" si="16"/>
        <v>4.4017741674153825</v>
      </c>
      <c r="AU19">
        <f t="shared" si="17"/>
        <v>3.3988637022130299</v>
      </c>
      <c r="AW19">
        <v>16</v>
      </c>
      <c r="AX19">
        <f>(R19*SUMPRODUCT(K20:$K$23, X20:$X$23)-$AZ$3*SUMPRODUCT(K19:$K$22, W20:$W$23))/Z19</f>
        <v>67.907055428333834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0.24763774424780427</v>
      </c>
      <c r="L20" s="2">
        <v>17</v>
      </c>
      <c r="M20" s="8">
        <v>2.008026E-3</v>
      </c>
      <c r="O20">
        <f t="shared" si="29"/>
        <v>209.87637560493735</v>
      </c>
      <c r="P20">
        <f t="shared" si="30"/>
        <v>10.493818780246869</v>
      </c>
      <c r="Q20" s="5">
        <f t="shared" si="31"/>
        <v>25</v>
      </c>
      <c r="R20">
        <f t="shared" si="0"/>
        <v>100000</v>
      </c>
      <c r="S20">
        <f t="shared" si="1"/>
        <v>53.417329462228196</v>
      </c>
      <c r="U20">
        <f t="shared" si="21"/>
        <v>2.008026E-3</v>
      </c>
      <c r="V20">
        <f t="shared" si="22"/>
        <v>0.01</v>
      </c>
      <c r="W20">
        <f t="shared" si="23"/>
        <v>0.83222329310605692</v>
      </c>
      <c r="X20">
        <f t="shared" si="24"/>
        <v>1.671126010362583E-3</v>
      </c>
      <c r="Y20">
        <f t="shared" si="25"/>
        <v>8.3222329310605695E-3</v>
      </c>
      <c r="Z20">
        <f t="shared" si="26"/>
        <v>0.82222993416463375</v>
      </c>
      <c r="AB20">
        <f t="shared" si="27"/>
        <v>56.51383329370352</v>
      </c>
      <c r="AC20">
        <f t="shared" si="2"/>
        <v>43.921327286978439</v>
      </c>
      <c r="AE20">
        <f t="shared" si="3"/>
        <v>172.56663849635959</v>
      </c>
      <c r="AF20">
        <f t="shared" si="4"/>
        <v>-8.6283319248179797</v>
      </c>
      <c r="AG20">
        <f t="shared" si="5"/>
        <v>-20.555748354115842</v>
      </c>
      <c r="AH20">
        <f t="shared" si="6"/>
        <v>-167.1126010362583</v>
      </c>
      <c r="AI20">
        <f t="shared" si="7"/>
        <v>-23.730042818832544</v>
      </c>
      <c r="AJ20">
        <f t="shared" si="8"/>
        <v>12.592506006725081</v>
      </c>
      <c r="AK20">
        <f t="shared" si="32"/>
        <v>15.43164979056716</v>
      </c>
      <c r="AL20">
        <f t="shared" si="9"/>
        <v>4.2941129784596974</v>
      </c>
      <c r="AN20">
        <f t="shared" si="10"/>
        <v>42.734013089664792</v>
      </c>
      <c r="AO20">
        <f t="shared" si="11"/>
        <v>-2.1367006544832394</v>
      </c>
      <c r="AP20">
        <f t="shared" si="12"/>
        <v>-5.0903791537387626</v>
      </c>
      <c r="AQ20">
        <f t="shared" si="13"/>
        <v>-41.383387556002283</v>
      </c>
      <c r="AR20">
        <f t="shared" si="14"/>
        <v>-5.8764542745594976</v>
      </c>
      <c r="AS20">
        <f t="shared" si="15"/>
        <v>3.1183797819323247</v>
      </c>
      <c r="AT20">
        <f t="shared" si="16"/>
        <v>3.8214589441581528</v>
      </c>
      <c r="AU20">
        <f t="shared" si="17"/>
        <v>1.0633844515309796</v>
      </c>
      <c r="AW20">
        <v>17</v>
      </c>
      <c r="AX20">
        <f>(R20*SUMPRODUCT(K21:$K$23, X21:$X$23)-$AZ$3*SUMPRODUCT(K20:$K$22, W21:$W$23))/Z20</f>
        <v>53.417329462228196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0.22811771166097466</v>
      </c>
      <c r="L21" s="2">
        <v>18</v>
      </c>
      <c r="M21" s="8">
        <v>2.1277219999999999E-3</v>
      </c>
      <c r="O21">
        <f t="shared" si="29"/>
        <v>209.87637560493735</v>
      </c>
      <c r="P21">
        <f t="shared" si="30"/>
        <v>10.493818780246869</v>
      </c>
      <c r="Q21" s="5">
        <f t="shared" si="31"/>
        <v>25</v>
      </c>
      <c r="R21">
        <f t="shared" si="0"/>
        <v>100000</v>
      </c>
      <c r="S21">
        <f t="shared" si="1"/>
        <v>37.199547955280984</v>
      </c>
      <c r="U21">
        <f t="shared" si="21"/>
        <v>2.1277219999999999E-3</v>
      </c>
      <c r="V21">
        <f t="shared" si="22"/>
        <v>0.01</v>
      </c>
      <c r="W21">
        <f t="shared" si="23"/>
        <v>0.82222993416463375</v>
      </c>
      <c r="X21">
        <f t="shared" si="24"/>
        <v>1.7494767199806426E-3</v>
      </c>
      <c r="Y21">
        <f t="shared" si="25"/>
        <v>8.2222993416463368E-3</v>
      </c>
      <c r="Z21">
        <f t="shared" si="26"/>
        <v>0.81225815810300683</v>
      </c>
      <c r="AB21">
        <f t="shared" si="27"/>
        <v>43.921327286978439</v>
      </c>
      <c r="AC21">
        <f t="shared" si="2"/>
        <v>30.215636304421007</v>
      </c>
      <c r="AE21">
        <f t="shared" si="3"/>
        <v>170.47379827820126</v>
      </c>
      <c r="AF21">
        <f t="shared" si="4"/>
        <v>-8.5236899139100633</v>
      </c>
      <c r="AG21">
        <f t="shared" si="5"/>
        <v>-20.306453952575172</v>
      </c>
      <c r="AH21">
        <f t="shared" si="6"/>
        <v>-174.94767199806427</v>
      </c>
      <c r="AI21">
        <f t="shared" si="7"/>
        <v>-33.304017586348238</v>
      </c>
      <c r="AJ21">
        <f t="shared" si="8"/>
        <v>13.705690982557432</v>
      </c>
      <c r="AK21">
        <f t="shared" si="32"/>
        <v>14.411000495588874</v>
      </c>
      <c r="AL21">
        <f t="shared" si="9"/>
        <v>-5.1873261082019315</v>
      </c>
      <c r="AN21">
        <f t="shared" si="10"/>
        <v>38.888092761377877</v>
      </c>
      <c r="AO21">
        <f t="shared" si="11"/>
        <v>-1.9444046380688937</v>
      </c>
      <c r="AP21">
        <f t="shared" si="12"/>
        <v>-4.6322618076104023</v>
      </c>
      <c r="AQ21">
        <f t="shared" si="13"/>
        <v>-39.908662596613198</v>
      </c>
      <c r="AR21">
        <f t="shared" si="14"/>
        <v>-7.5972362809146166</v>
      </c>
      <c r="AS21">
        <f t="shared" si="15"/>
        <v>3.1265108636734569</v>
      </c>
      <c r="AT21">
        <f t="shared" si="16"/>
        <v>3.2874044557989057</v>
      </c>
      <c r="AU21">
        <f t="shared" si="17"/>
        <v>-1.1833209614422542</v>
      </c>
      <c r="AW21">
        <v>18</v>
      </c>
      <c r="AX21">
        <f>(R21*SUMPRODUCT(K22:$K$23, X22:$X$23)-$AZ$3*SUMPRODUCT(K21:$K$22, W22:$W$23))/Z21</f>
        <v>37.199547955280984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0.21013634464933137</v>
      </c>
      <c r="L22" s="2">
        <v>19</v>
      </c>
      <c r="M22" s="8">
        <v>2.2569180000000001E-3</v>
      </c>
      <c r="O22">
        <f t="shared" si="29"/>
        <v>209.87637560493735</v>
      </c>
      <c r="P22">
        <f t="shared" si="30"/>
        <v>10.493818780246869</v>
      </c>
      <c r="Q22" s="5">
        <f t="shared" si="31"/>
        <v>25</v>
      </c>
      <c r="R22">
        <f t="shared" si="0"/>
        <v>100000</v>
      </c>
      <c r="S22">
        <f t="shared" si="1"/>
        <v>19.367050852804233</v>
      </c>
      <c r="U22">
        <f t="shared" si="21"/>
        <v>2.2569180000000001E-3</v>
      </c>
      <c r="V22">
        <f t="shared" si="22"/>
        <v>0.01</v>
      </c>
      <c r="W22">
        <f t="shared" si="23"/>
        <v>0.81225815810300683</v>
      </c>
      <c r="X22">
        <f t="shared" si="24"/>
        <v>1.833200057669522E-3</v>
      </c>
      <c r="Y22">
        <f t="shared" si="25"/>
        <v>8.1225815810300681E-3</v>
      </c>
      <c r="Z22">
        <f t="shared" si="26"/>
        <v>0.80230237646430724</v>
      </c>
      <c r="AB22">
        <f t="shared" si="27"/>
        <v>30.215636304421007</v>
      </c>
      <c r="AC22">
        <f t="shared" si="2"/>
        <v>15.538230924309925</v>
      </c>
      <c r="AE22">
        <f t="shared" si="3"/>
        <v>168.3843149115568</v>
      </c>
      <c r="AF22">
        <f t="shared" si="4"/>
        <v>-8.4192157455778407</v>
      </c>
      <c r="AG22">
        <f t="shared" si="5"/>
        <v>-20.057559411607681</v>
      </c>
      <c r="AH22">
        <f t="shared" si="6"/>
        <v>-183.32000576695219</v>
      </c>
      <c r="AI22">
        <f t="shared" si="7"/>
        <v>-43.412466012580921</v>
      </c>
      <c r="AJ22">
        <f t="shared" si="8"/>
        <v>14.677405380111082</v>
      </c>
      <c r="AK22">
        <f t="shared" si="32"/>
        <v>13.312651482927999</v>
      </c>
      <c r="AL22">
        <f t="shared" si="9"/>
        <v>-15.42240914954184</v>
      </c>
      <c r="AN22">
        <f t="shared" si="10"/>
        <v>35.383664431796447</v>
      </c>
      <c r="AO22">
        <f t="shared" si="11"/>
        <v>-1.7691832215898224</v>
      </c>
      <c r="AP22">
        <f t="shared" si="12"/>
        <v>-4.2148222173420313</v>
      </c>
      <c r="AQ22">
        <f t="shared" si="13"/>
        <v>-38.522195912961678</v>
      </c>
      <c r="AR22">
        <f t="shared" si="14"/>
        <v>-9.1225369200970885</v>
      </c>
      <c r="AS22">
        <f t="shared" si="15"/>
        <v>3.084256315512973</v>
      </c>
      <c r="AT22">
        <f t="shared" si="16"/>
        <v>2.7974719202129901</v>
      </c>
      <c r="AU22">
        <f t="shared" si="17"/>
        <v>-3.2408086843711255</v>
      </c>
      <c r="AW22">
        <v>19</v>
      </c>
      <c r="AX22">
        <f>(R22*SUMPRODUCT(K23:$K$23, X23:$X$23)-$AZ$3*SUMPRODUCT(K22:$K$22, W23:$W$23))/Z22</f>
        <v>19.367050852804233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0.19357235797722061</v>
      </c>
      <c r="L23" s="2">
        <v>20</v>
      </c>
      <c r="M23" s="8">
        <v>2.397513E-3</v>
      </c>
      <c r="O23">
        <f t="shared" si="29"/>
        <v>209.87637560493735</v>
      </c>
      <c r="P23">
        <f t="shared" si="30"/>
        <v>10.493818780246869</v>
      </c>
      <c r="Q23" s="5">
        <f t="shared" si="31"/>
        <v>25</v>
      </c>
      <c r="R23">
        <f t="shared" si="0"/>
        <v>100000</v>
      </c>
      <c r="S23">
        <f t="shared" si="1"/>
        <v>19.610168167594168</v>
      </c>
      <c r="U23">
        <f t="shared" si="21"/>
        <v>2.397513E-3</v>
      </c>
      <c r="V23">
        <f t="shared" si="22"/>
        <v>0.01</v>
      </c>
      <c r="W23">
        <f t="shared" si="23"/>
        <v>0.80230237646430724</v>
      </c>
      <c r="X23">
        <f t="shared" si="24"/>
        <v>1.9235303775040707E-3</v>
      </c>
      <c r="Y23">
        <f t="shared" si="25"/>
        <v>8.0230237646430717E-3</v>
      </c>
      <c r="Z23">
        <f t="shared" si="26"/>
        <v>0.79235582232216017</v>
      </c>
      <c r="AB23">
        <f t="shared" si="27"/>
        <v>15.538230924309925</v>
      </c>
      <c r="AC23">
        <f t="shared" si="2"/>
        <v>15.538230924309925</v>
      </c>
      <c r="AE23">
        <f t="shared" si="3"/>
        <v>166.29676817844469</v>
      </c>
      <c r="AF23">
        <f t="shared" si="4"/>
        <v>-8.3148384089222365</v>
      </c>
      <c r="AG23">
        <f t="shared" si="5"/>
        <v>-19.808895558054004</v>
      </c>
      <c r="AH23">
        <f t="shared" si="6"/>
        <v>-192.35303775040705</v>
      </c>
      <c r="AI23">
        <f t="shared" si="7"/>
        <v>-54.180003538938593</v>
      </c>
      <c r="AJ23">
        <f t="shared" si="8"/>
        <v>0</v>
      </c>
      <c r="AK23">
        <f t="shared" si="32"/>
        <v>12.146411248568267</v>
      </c>
      <c r="AL23">
        <f t="shared" si="9"/>
        <v>-42.033592290370322</v>
      </c>
      <c r="AN23">
        <f t="shared" si="10"/>
        <v>32.190457540292762</v>
      </c>
      <c r="AO23">
        <f t="shared" si="11"/>
        <v>-1.6095228770146386</v>
      </c>
      <c r="AP23">
        <f t="shared" si="12"/>
        <v>-3.834454622097005</v>
      </c>
      <c r="AQ23">
        <f t="shared" si="13"/>
        <v>-37.234231081427623</v>
      </c>
      <c r="AR23">
        <f t="shared" si="14"/>
        <v>-10.487751040246501</v>
      </c>
      <c r="AS23">
        <f t="shared" si="15"/>
        <v>0</v>
      </c>
      <c r="AT23">
        <f t="shared" si="16"/>
        <v>2.3512094663463956</v>
      </c>
      <c r="AU23">
        <f t="shared" si="17"/>
        <v>-8.1365415739001037</v>
      </c>
      <c r="AW23">
        <v>20</v>
      </c>
      <c r="AX23">
        <f>(R23*SUMPRODUCT(K$23:$K24, X$23:$X24)-$AZ$3*SUMPRODUCT(K$22:$K23, W$23:$W24))/Z23</f>
        <v>19.610168167594168</v>
      </c>
    </row>
    <row r="25" spans="5:50" x14ac:dyDescent="0.25">
      <c r="AN25" s="6">
        <f t="shared" ref="AN25:AU25" si="33">SUM(AN3:AN23)</f>
        <v>1830.2539882417443</v>
      </c>
      <c r="AO25" s="6">
        <f t="shared" si="33"/>
        <v>-248.91998111579025</v>
      </c>
      <c r="AP25" s="6">
        <f t="shared" si="33"/>
        <v>-1715.4483097041766</v>
      </c>
      <c r="AQ25" s="6">
        <f t="shared" si="33"/>
        <v>-1219.7300544448835</v>
      </c>
      <c r="AR25" s="6">
        <f t="shared" si="33"/>
        <v>-1353.8443570231063</v>
      </c>
      <c r="AS25" s="6">
        <f t="shared" si="33"/>
        <v>-53.426267319517876</v>
      </c>
      <c r="AT25" s="6">
        <f t="shared" si="33"/>
        <v>148.9996440491513</v>
      </c>
      <c r="AU25" s="7">
        <f t="shared" si="33"/>
        <v>-1258.2709802934728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91" priority="1" operator="lessThan">
      <formula>0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437330-EE60-4194-B279-9385AF3EC024}">
  <sheetPr codeName="Sheet6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41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v>435.36980103073216</v>
      </c>
      <c r="K3">
        <v>1</v>
      </c>
      <c r="L3" s="2">
        <v>0</v>
      </c>
      <c r="O3">
        <f>$C$3</f>
        <v>435.36980103073216</v>
      </c>
      <c r="P3">
        <f>O3*B5</f>
        <v>348.29584082458575</v>
      </c>
      <c r="Q3" s="5">
        <f>B8</f>
        <v>1522.432587</v>
      </c>
      <c r="R3">
        <f t="shared" ref="R3:R23" si="0">$C$6</f>
        <v>100000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435.36980103073216</v>
      </c>
      <c r="AF3">
        <f t="shared" ref="AF3:AF23" si="4">-$Z3*P3</f>
        <v>-348.29584082458575</v>
      </c>
      <c r="AG3">
        <f t="shared" ref="AG3:AG23" si="5">-$Z3*Q3</f>
        <v>-1522.432587</v>
      </c>
      <c r="AH3">
        <f t="shared" ref="AH3:AH23" si="6">-X3*R3</f>
        <v>0</v>
      </c>
      <c r="AI3">
        <f t="shared" ref="AI3:AI23" si="7">SUM(AE3:AH3)</f>
        <v>-1435.3586267938535</v>
      </c>
      <c r="AJ3">
        <f t="shared" ref="AJ3:AJ23" si="8">AB3-AC3</f>
        <v>0</v>
      </c>
      <c r="AL3">
        <f t="shared" ref="AL3:AL23" si="9">SUM(AI3:AK3)</f>
        <v>-1435.3586267938535</v>
      </c>
      <c r="AN3">
        <f t="shared" ref="AN3:AN23" si="10">AE3*$K3</f>
        <v>435.36980103073216</v>
      </c>
      <c r="AO3">
        <f t="shared" ref="AO3:AO23" si="11">AF3*$K3</f>
        <v>-348.29584082458575</v>
      </c>
      <c r="AP3">
        <f t="shared" ref="AP3:AP23" si="12">AG3*$K3</f>
        <v>-1522.432587</v>
      </c>
      <c r="AQ3">
        <f t="shared" ref="AQ3:AQ23" si="13">AH3*$K3</f>
        <v>0</v>
      </c>
      <c r="AR3">
        <f t="shared" ref="AR3:AR23" si="14">AI3*$K3</f>
        <v>-1435.3586267938535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-1435.3586267938535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297.8474720102098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23" si="18">F4+$C$9</f>
        <v>8.5570000000000007E-2</v>
      </c>
      <c r="I4" s="1">
        <f t="shared" ref="I4:I23" si="19">1+H4</f>
        <v>1.0855699999999999</v>
      </c>
      <c r="J4">
        <f t="shared" ref="J4:J23" si="20">1/I4</f>
        <v>0.92117505089492158</v>
      </c>
      <c r="K4">
        <f>J4</f>
        <v>0.92117505089492158</v>
      </c>
      <c r="L4" s="2">
        <v>1</v>
      </c>
      <c r="M4" s="8" cm="1">
        <f t="array" ref="M4:M23">Mortalities!B11:B30</f>
        <v>1.4095469999999999E-3</v>
      </c>
      <c r="R4">
        <f t="shared" si="0"/>
        <v>100000</v>
      </c>
      <c r="S4">
        <f t="shared" si="1"/>
        <v>169.94248584335801</v>
      </c>
      <c r="U4">
        <f t="shared" ref="U4:U23" si="21">M4</f>
        <v>1.4095469999999999E-3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1.4095469999999999E-3</v>
      </c>
      <c r="Y4">
        <f t="shared" ref="Y4:Y23" si="25">V4*W4</f>
        <v>0.01</v>
      </c>
      <c r="Z4">
        <f t="shared" ref="Z4:Z23" si="26">MAX(0, W4-X4-Y4)</f>
        <v>0.98859045300000004</v>
      </c>
      <c r="AB4">
        <f t="shared" ref="AB4:AB23" si="27">AC3</f>
        <v>0</v>
      </c>
      <c r="AC4">
        <f t="shared" si="2"/>
        <v>168.00351906383139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-140.9547</v>
      </c>
      <c r="AI4">
        <f t="shared" si="7"/>
        <v>-140.9547</v>
      </c>
      <c r="AJ4">
        <f t="shared" si="8"/>
        <v>-168.00351906383139</v>
      </c>
      <c r="AK4">
        <f>G4*MAX(0, SUM(AB4, AE4:AF4))</f>
        <v>0</v>
      </c>
      <c r="AL4">
        <f t="shared" si="9"/>
        <v>-308.95821906383139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-129.84395294637841</v>
      </c>
      <c r="AR4">
        <f t="shared" si="14"/>
        <v>-129.84395294637841</v>
      </c>
      <c r="AS4">
        <f t="shared" si="15"/>
        <v>-154.76065022415082</v>
      </c>
      <c r="AT4">
        <f t="shared" si="16"/>
        <v>0</v>
      </c>
      <c r="AU4">
        <f t="shared" si="17"/>
        <v>-284.60460317052923</v>
      </c>
      <c r="AW4">
        <v>1</v>
      </c>
      <c r="AX4">
        <f>(R4*SUMPRODUCT(K5:$K$23, X5:$X$23)-$AZ$3*SUMPRODUCT(K4:$K$22, W5:$W$23))/Z4</f>
        <v>169.94248584335801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8.5570000000000007E-2</v>
      </c>
      <c r="I5" s="1">
        <f t="shared" si="19"/>
        <v>1.0855699999999999</v>
      </c>
      <c r="J5">
        <f t="shared" si="20"/>
        <v>0.92117505089492158</v>
      </c>
      <c r="K5">
        <f t="shared" ref="K5:K23" si="28">K4*J5</f>
        <v>0.84856347439126134</v>
      </c>
      <c r="L5" s="2">
        <v>2</v>
      </c>
      <c r="M5" s="8">
        <v>1.462746E-3</v>
      </c>
      <c r="O5">
        <f t="shared" ref="O5:O23" si="29">$C$3</f>
        <v>435.36980103073216</v>
      </c>
      <c r="P5">
        <f t="shared" ref="P5:P23" si="30">O5*$C$5</f>
        <v>21.76849005153661</v>
      </c>
      <c r="Q5" s="5">
        <f t="shared" ref="Q5:Q23" si="31">$C$8</f>
        <v>25</v>
      </c>
      <c r="R5">
        <f t="shared" si="0"/>
        <v>100000</v>
      </c>
      <c r="S5">
        <f t="shared" si="1"/>
        <v>323.90166576372206</v>
      </c>
      <c r="U5">
        <f t="shared" si="21"/>
        <v>1.462746E-3</v>
      </c>
      <c r="V5">
        <f t="shared" si="22"/>
        <v>0.01</v>
      </c>
      <c r="W5">
        <f t="shared" si="23"/>
        <v>0.98859045300000004</v>
      </c>
      <c r="X5">
        <f t="shared" si="24"/>
        <v>1.4460567307639381E-3</v>
      </c>
      <c r="Y5">
        <f t="shared" si="25"/>
        <v>9.8859045300000014E-3</v>
      </c>
      <c r="Z5">
        <f t="shared" si="26"/>
        <v>0.97725849173923607</v>
      </c>
      <c r="AB5">
        <f t="shared" si="27"/>
        <v>168.00351906383139</v>
      </c>
      <c r="AC5">
        <f t="shared" si="2"/>
        <v>316.53565335608118</v>
      </c>
      <c r="AE5">
        <f t="shared" si="3"/>
        <v>425.46883510410464</v>
      </c>
      <c r="AF5">
        <f t="shared" si="4"/>
        <v>-21.273441755205234</v>
      </c>
      <c r="AG5">
        <f t="shared" si="5"/>
        <v>-24.431462293480902</v>
      </c>
      <c r="AH5">
        <f t="shared" si="6"/>
        <v>-144.6056730763938</v>
      </c>
      <c r="AI5">
        <f t="shared" si="7"/>
        <v>235.15825797902474</v>
      </c>
      <c r="AJ5">
        <f t="shared" si="8"/>
        <v>-148.53213429224979</v>
      </c>
      <c r="AK5">
        <f>G5*SUM(AB5, AE5:AF5)</f>
        <v>40.053923868891161</v>
      </c>
      <c r="AL5">
        <f t="shared" si="9"/>
        <v>126.68004755566611</v>
      </c>
      <c r="AN5">
        <f t="shared" si="10"/>
        <v>361.03731296114171</v>
      </c>
      <c r="AO5">
        <f t="shared" si="11"/>
        <v>-18.051865648057085</v>
      </c>
      <c r="AP5">
        <f t="shared" si="12"/>
        <v>-20.731646528215247</v>
      </c>
      <c r="AQ5">
        <f t="shared" si="13"/>
        <v>-122.70709236239161</v>
      </c>
      <c r="AR5">
        <f t="shared" si="14"/>
        <v>199.54670842247779</v>
      </c>
      <c r="AS5">
        <f t="shared" si="15"/>
        <v>-126.0389439337809</v>
      </c>
      <c r="AT5">
        <f t="shared" si="16"/>
        <v>33.988296801189357</v>
      </c>
      <c r="AU5">
        <f t="shared" si="17"/>
        <v>107.49606128988624</v>
      </c>
      <c r="AW5">
        <v>2</v>
      </c>
      <c r="AX5">
        <f>(R5*SUMPRODUCT(K6:$K$23, X6:$X$23)-$AZ$3*SUMPRODUCT(K5:$K$22, W6:$W$23))/Z5</f>
        <v>323.90166576372206</v>
      </c>
    </row>
    <row r="6" spans="1:52" x14ac:dyDescent="0.25">
      <c r="A6" t="s">
        <v>16</v>
      </c>
      <c r="C6" s="2">
        <f>'T.26.04.B'!C6</f>
        <v>100000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8.5570000000000007E-2</v>
      </c>
      <c r="I6" s="1">
        <f t="shared" si="19"/>
        <v>1.0855699999999999</v>
      </c>
      <c r="J6">
        <f t="shared" si="20"/>
        <v>0.92117505089492158</v>
      </c>
      <c r="K6">
        <f t="shared" si="28"/>
        <v>0.7816755017099416</v>
      </c>
      <c r="L6" s="2">
        <v>3</v>
      </c>
      <c r="M6" s="8">
        <v>1.535893E-3</v>
      </c>
      <c r="O6">
        <f t="shared" si="29"/>
        <v>435.36980103073216</v>
      </c>
      <c r="P6">
        <f t="shared" si="30"/>
        <v>21.76849005153661</v>
      </c>
      <c r="Q6" s="5">
        <f t="shared" si="31"/>
        <v>25</v>
      </c>
      <c r="R6">
        <f t="shared" si="0"/>
        <v>100000</v>
      </c>
      <c r="S6">
        <f t="shared" si="1"/>
        <v>461.91576920514393</v>
      </c>
      <c r="U6">
        <f t="shared" si="21"/>
        <v>1.535893E-3</v>
      </c>
      <c r="V6">
        <f t="shared" si="22"/>
        <v>0.01</v>
      </c>
      <c r="W6">
        <f t="shared" si="23"/>
        <v>0.97725849173923607</v>
      </c>
      <c r="X6">
        <f t="shared" si="24"/>
        <v>1.5009644766528505E-3</v>
      </c>
      <c r="Y6">
        <f t="shared" si="25"/>
        <v>9.7725849173923608E-3</v>
      </c>
      <c r="Z6">
        <f t="shared" si="26"/>
        <v>0.96598494234519083</v>
      </c>
      <c r="AB6">
        <f t="shared" si="27"/>
        <v>316.53565335608118</v>
      </c>
      <c r="AC6">
        <f t="shared" si="2"/>
        <v>446.20367768396545</v>
      </c>
      <c r="AE6">
        <f t="shared" si="3"/>
        <v>420.56067214750902</v>
      </c>
      <c r="AF6">
        <f t="shared" si="4"/>
        <v>-21.028033607375452</v>
      </c>
      <c r="AG6">
        <f t="shared" si="5"/>
        <v>-24.14962355862977</v>
      </c>
      <c r="AH6">
        <f t="shared" si="6"/>
        <v>-150.09644766528504</v>
      </c>
      <c r="AI6">
        <f t="shared" si="7"/>
        <v>225.28656731621879</v>
      </c>
      <c r="AJ6">
        <f t="shared" si="8"/>
        <v>-129.66802432788427</v>
      </c>
      <c r="AK6">
        <f>G6*SUM(AB6, AE6:AF6)</f>
        <v>50.124780432735029</v>
      </c>
      <c r="AL6">
        <f t="shared" si="9"/>
        <v>145.74332342106956</v>
      </c>
      <c r="AN6">
        <f t="shared" si="10"/>
        <v>328.74197440037437</v>
      </c>
      <c r="AO6">
        <f t="shared" si="11"/>
        <v>-16.437098720018721</v>
      </c>
      <c r="AP6">
        <f t="shared" si="12"/>
        <v>-18.877169111298151</v>
      </c>
      <c r="AQ6">
        <f t="shared" si="13"/>
        <v>-117.32671603364167</v>
      </c>
      <c r="AR6">
        <f t="shared" si="14"/>
        <v>176.10099053541586</v>
      </c>
      <c r="AS6">
        <f t="shared" si="15"/>
        <v>-101.35831797223585</v>
      </c>
      <c r="AT6">
        <f t="shared" si="16"/>
        <v>39.18131289285882</v>
      </c>
      <c r="AU6">
        <f t="shared" si="17"/>
        <v>113.92398545603884</v>
      </c>
      <c r="AW6">
        <v>3</v>
      </c>
      <c r="AX6">
        <f>(R6*SUMPRODUCT(K7:$K$23, X7:$X$23)-$AZ$3*SUMPRODUCT(K6:$K$22, W7:$W$23))/Z6</f>
        <v>461.91576920514393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8.5570000000000007E-2</v>
      </c>
      <c r="I7" s="1">
        <f t="shared" si="19"/>
        <v>1.0855699999999999</v>
      </c>
      <c r="J7">
        <f t="shared" si="20"/>
        <v>0.92117505089492158</v>
      </c>
      <c r="K7">
        <f t="shared" si="28"/>
        <v>0.72005997007096878</v>
      </c>
      <c r="L7" s="2">
        <v>4</v>
      </c>
      <c r="M7" s="8">
        <v>1.6204399999999999E-3</v>
      </c>
      <c r="O7">
        <f t="shared" si="29"/>
        <v>435.36980103073216</v>
      </c>
      <c r="P7">
        <f t="shared" si="30"/>
        <v>21.76849005153661</v>
      </c>
      <c r="Q7" s="5">
        <f t="shared" si="31"/>
        <v>25</v>
      </c>
      <c r="R7">
        <f t="shared" si="0"/>
        <v>100000</v>
      </c>
      <c r="S7">
        <f t="shared" si="1"/>
        <v>584.85066560014945</v>
      </c>
      <c r="U7">
        <f t="shared" si="21"/>
        <v>1.6204399999999999E-3</v>
      </c>
      <c r="V7">
        <f t="shared" si="22"/>
        <v>0.01</v>
      </c>
      <c r="W7">
        <f t="shared" si="23"/>
        <v>0.96598494234519083</v>
      </c>
      <c r="X7">
        <f t="shared" si="24"/>
        <v>1.5653206399738409E-3</v>
      </c>
      <c r="Y7">
        <f t="shared" si="25"/>
        <v>9.6598494234519088E-3</v>
      </c>
      <c r="Z7">
        <f t="shared" si="26"/>
        <v>0.95475977228176512</v>
      </c>
      <c r="AB7">
        <f t="shared" si="27"/>
        <v>446.20367768396545</v>
      </c>
      <c r="AC7">
        <f t="shared" si="2"/>
        <v>558.39188830723742</v>
      </c>
      <c r="AE7">
        <f t="shared" si="3"/>
        <v>415.67357209045923</v>
      </c>
      <c r="AF7">
        <f t="shared" si="4"/>
        <v>-20.783678604522962</v>
      </c>
      <c r="AG7">
        <f t="shared" si="5"/>
        <v>-23.868994307044129</v>
      </c>
      <c r="AH7">
        <f t="shared" si="6"/>
        <v>-156.53206399738409</v>
      </c>
      <c r="AI7">
        <f t="shared" si="7"/>
        <v>214.48883518150805</v>
      </c>
      <c r="AJ7">
        <f t="shared" si="8"/>
        <v>-112.18821062327197</v>
      </c>
      <c r="AK7">
        <f>G7*SUM(AB7, AE7:AF7)</f>
        <v>58.87654998189312</v>
      </c>
      <c r="AL7">
        <f t="shared" si="9"/>
        <v>161.17717454012922</v>
      </c>
      <c r="AN7">
        <f t="shared" si="10"/>
        <v>299.30989987874875</v>
      </c>
      <c r="AO7">
        <f t="shared" si="11"/>
        <v>-14.965494993937439</v>
      </c>
      <c r="AP7">
        <f t="shared" si="12"/>
        <v>-17.187107326354319</v>
      </c>
      <c r="AQ7">
        <f t="shared" si="13"/>
        <v>-112.71247331710336</v>
      </c>
      <c r="AR7">
        <f t="shared" si="14"/>
        <v>154.44482424135364</v>
      </c>
      <c r="AS7">
        <f t="shared" si="15"/>
        <v>-80.782239583708758</v>
      </c>
      <c r="AT7">
        <f t="shared" si="16"/>
        <v>42.394646817843856</v>
      </c>
      <c r="AU7">
        <f t="shared" si="17"/>
        <v>116.05723147548875</v>
      </c>
      <c r="AW7">
        <v>4</v>
      </c>
      <c r="AX7">
        <f>(R7*SUMPRODUCT(K8:$K$23, X8:$X$23)-$AZ$3*SUMPRODUCT(K7:$K$22, W8:$W$23))/Z7</f>
        <v>584.85066560014945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8.5570000000000007E-2</v>
      </c>
      <c r="I8" s="1">
        <f t="shared" si="19"/>
        <v>1.0855699999999999</v>
      </c>
      <c r="J8">
        <f t="shared" si="20"/>
        <v>0.92117505089492158</v>
      </c>
      <c r="K8">
        <f t="shared" si="28"/>
        <v>0.66330127957752039</v>
      </c>
      <c r="L8" s="2">
        <v>5</v>
      </c>
      <c r="M8" s="8">
        <v>1.706887E-3</v>
      </c>
      <c r="O8">
        <f t="shared" si="29"/>
        <v>435.36980103073216</v>
      </c>
      <c r="P8">
        <f t="shared" si="30"/>
        <v>21.76849005153661</v>
      </c>
      <c r="Q8" s="5">
        <f t="shared" si="31"/>
        <v>25</v>
      </c>
      <c r="R8">
        <f t="shared" si="0"/>
        <v>100000</v>
      </c>
      <c r="S8">
        <f t="shared" si="1"/>
        <v>694.22792209836189</v>
      </c>
      <c r="U8">
        <f t="shared" si="21"/>
        <v>1.706887E-3</v>
      </c>
      <c r="V8">
        <f t="shared" si="22"/>
        <v>0.01</v>
      </c>
      <c r="W8">
        <f t="shared" si="23"/>
        <v>0.95475977228176512</v>
      </c>
      <c r="X8">
        <f t="shared" si="24"/>
        <v>1.6296670434307052E-3</v>
      </c>
      <c r="Y8">
        <f t="shared" si="25"/>
        <v>9.5475977228176509E-3</v>
      </c>
      <c r="Z8">
        <f t="shared" si="26"/>
        <v>0.94358250751551676</v>
      </c>
      <c r="AB8">
        <f t="shared" si="27"/>
        <v>558.39188830723742</v>
      </c>
      <c r="AC8">
        <f t="shared" si="2"/>
        <v>655.0613235208591</v>
      </c>
      <c r="AE8">
        <f t="shared" si="3"/>
        <v>410.80732855310987</v>
      </c>
      <c r="AF8">
        <f t="shared" si="4"/>
        <v>-20.540366427655496</v>
      </c>
      <c r="AG8">
        <f t="shared" si="5"/>
        <v>-23.58956268788792</v>
      </c>
      <c r="AH8">
        <f t="shared" si="6"/>
        <v>-162.96670434307052</v>
      </c>
      <c r="AI8">
        <f t="shared" si="7"/>
        <v>203.71069509449595</v>
      </c>
      <c r="AJ8">
        <f t="shared" si="8"/>
        <v>-96.669435213621682</v>
      </c>
      <c r="AK8">
        <f t="shared" ref="AK8:AK23" si="32">G8*SUM(AB8:AB8, AE8:AF8)</f>
        <v>66.406119530288436</v>
      </c>
      <c r="AL8">
        <f t="shared" si="9"/>
        <v>173.4473794111627</v>
      </c>
      <c r="AN8">
        <f t="shared" si="10"/>
        <v>272.48902668910063</v>
      </c>
      <c r="AO8">
        <f t="shared" si="11"/>
        <v>-13.624451334455031</v>
      </c>
      <c r="AP8">
        <f t="shared" si="12"/>
        <v>-15.646987115550189</v>
      </c>
      <c r="AQ8">
        <f t="shared" si="13"/>
        <v>-108.09602351929013</v>
      </c>
      <c r="AR8">
        <f t="shared" si="14"/>
        <v>135.12156471980526</v>
      </c>
      <c r="AS8">
        <f t="shared" si="15"/>
        <v>-64.120960073231473</v>
      </c>
      <c r="AT8">
        <f t="shared" si="16"/>
        <v>44.04726405621809</v>
      </c>
      <c r="AU8">
        <f t="shared" si="17"/>
        <v>115.04786870279189</v>
      </c>
      <c r="AW8">
        <v>5</v>
      </c>
      <c r="AX8">
        <f>(R8*SUMPRODUCT(K9:$K$23, X9:$X$23)-$AZ$3*SUMPRODUCT(K8:$K$22, W9:$W$23))/Z8</f>
        <v>694.22792209836189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8.5570000000000007E-2</v>
      </c>
      <c r="I9" s="1">
        <f t="shared" si="19"/>
        <v>1.0855699999999999</v>
      </c>
      <c r="J9">
        <f t="shared" si="20"/>
        <v>0.92117505089492158</v>
      </c>
      <c r="K9">
        <f t="shared" si="28"/>
        <v>0.61101658997348895</v>
      </c>
      <c r="L9" s="2">
        <v>6</v>
      </c>
      <c r="M9" s="8">
        <v>1.7980839999999999E-3</v>
      </c>
      <c r="O9">
        <f t="shared" si="29"/>
        <v>435.36980103073216</v>
      </c>
      <c r="P9">
        <f t="shared" si="30"/>
        <v>21.76849005153661</v>
      </c>
      <c r="Q9" s="5">
        <f t="shared" si="31"/>
        <v>25</v>
      </c>
      <c r="R9">
        <f t="shared" si="0"/>
        <v>100000</v>
      </c>
      <c r="S9">
        <f t="shared" si="1"/>
        <v>791.25996754804316</v>
      </c>
      <c r="U9">
        <f t="shared" si="21"/>
        <v>1.7980839999999999E-3</v>
      </c>
      <c r="V9">
        <f t="shared" si="22"/>
        <v>0.01</v>
      </c>
      <c r="W9">
        <f t="shared" si="23"/>
        <v>0.94358250751551676</v>
      </c>
      <c r="X9">
        <f t="shared" si="24"/>
        <v>1.6966406094435303E-3</v>
      </c>
      <c r="Y9">
        <f t="shared" si="25"/>
        <v>9.4358250751551669E-3</v>
      </c>
      <c r="Z9">
        <f t="shared" si="26"/>
        <v>0.93245004183091806</v>
      </c>
      <c r="AB9">
        <f t="shared" si="27"/>
        <v>655.0613235208591</v>
      </c>
      <c r="AC9">
        <f t="shared" si="2"/>
        <v>737.81038983930375</v>
      </c>
      <c r="AE9">
        <f t="shared" si="3"/>
        <v>405.96058918302469</v>
      </c>
      <c r="AF9">
        <f t="shared" si="4"/>
        <v>-20.298029459151234</v>
      </c>
      <c r="AG9">
        <f t="shared" si="5"/>
        <v>-23.311251045772952</v>
      </c>
      <c r="AH9">
        <f t="shared" si="6"/>
        <v>-169.66406094435303</v>
      </c>
      <c r="AI9">
        <f t="shared" si="7"/>
        <v>192.68724773374748</v>
      </c>
      <c r="AJ9">
        <f t="shared" si="8"/>
        <v>-82.749066318444648</v>
      </c>
      <c r="AK9">
        <f t="shared" si="32"/>
        <v>72.850671827131293</v>
      </c>
      <c r="AL9">
        <f t="shared" si="9"/>
        <v>182.78885324243413</v>
      </c>
      <c r="AN9">
        <f t="shared" si="10"/>
        <v>248.04865486624018</v>
      </c>
      <c r="AO9">
        <f t="shared" si="11"/>
        <v>-12.402432743312009</v>
      </c>
      <c r="AP9">
        <f t="shared" si="12"/>
        <v>-14.243561122004117</v>
      </c>
      <c r="AQ9">
        <f t="shared" si="13"/>
        <v>-103.66755595927279</v>
      </c>
      <c r="AR9">
        <f t="shared" si="14"/>
        <v>117.73510504165128</v>
      </c>
      <c r="AS9">
        <f t="shared" si="15"/>
        <v>-50.561052325386136</v>
      </c>
      <c r="AT9">
        <f t="shared" si="16"/>
        <v>44.512969077091483</v>
      </c>
      <c r="AU9">
        <f t="shared" si="17"/>
        <v>111.68702179335662</v>
      </c>
      <c r="AW9">
        <v>6</v>
      </c>
      <c r="AX9">
        <f>(R9*SUMPRODUCT(K10:$K$23, X10:$X$23)-$AZ$3*SUMPRODUCT(K9:$K$22, W10:$W$23))/Z9</f>
        <v>791.25996754804316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8.5570000000000007E-2</v>
      </c>
      <c r="I10" s="1">
        <f t="shared" si="19"/>
        <v>1.0855699999999999</v>
      </c>
      <c r="J10">
        <f t="shared" si="20"/>
        <v>0.92117505089492158</v>
      </c>
      <c r="K10">
        <f t="shared" si="28"/>
        <v>0.56285323836647017</v>
      </c>
      <c r="L10" s="2">
        <v>7</v>
      </c>
      <c r="M10" s="8">
        <v>1.9035300000000001E-3</v>
      </c>
      <c r="O10">
        <f t="shared" si="29"/>
        <v>435.36980103073216</v>
      </c>
      <c r="P10">
        <f t="shared" si="30"/>
        <v>21.76849005153661</v>
      </c>
      <c r="Q10" s="5">
        <f t="shared" si="31"/>
        <v>25</v>
      </c>
      <c r="R10">
        <f t="shared" si="0"/>
        <v>100000</v>
      </c>
      <c r="S10">
        <f t="shared" si="1"/>
        <v>876.54286604745494</v>
      </c>
      <c r="U10">
        <f t="shared" si="21"/>
        <v>1.9035300000000001E-3</v>
      </c>
      <c r="V10">
        <f t="shared" si="22"/>
        <v>0.01</v>
      </c>
      <c r="W10">
        <f t="shared" si="23"/>
        <v>0.93245004183091806</v>
      </c>
      <c r="X10">
        <f t="shared" si="24"/>
        <v>1.7749466281264076E-3</v>
      </c>
      <c r="Y10">
        <f t="shared" si="25"/>
        <v>9.3245004183091802E-3</v>
      </c>
      <c r="Z10">
        <f t="shared" si="26"/>
        <v>0.92135059478448245</v>
      </c>
      <c r="AB10">
        <f t="shared" si="27"/>
        <v>737.81038983930375</v>
      </c>
      <c r="AC10">
        <f t="shared" si="2"/>
        <v>807.6032909869175</v>
      </c>
      <c r="AE10">
        <f t="shared" si="3"/>
        <v>401.12822513086684</v>
      </c>
      <c r="AF10">
        <f t="shared" si="4"/>
        <v>-20.056411256543345</v>
      </c>
      <c r="AG10">
        <f t="shared" si="5"/>
        <v>-23.03376486961206</v>
      </c>
      <c r="AH10">
        <f t="shared" si="6"/>
        <v>-177.49466281264077</v>
      </c>
      <c r="AI10">
        <f t="shared" si="7"/>
        <v>180.54338619207064</v>
      </c>
      <c r="AJ10">
        <f t="shared" si="8"/>
        <v>-69.792901147613748</v>
      </c>
      <c r="AK10">
        <f t="shared" si="32"/>
        <v>78.32175425995392</v>
      </c>
      <c r="AL10">
        <f t="shared" si="9"/>
        <v>189.0722393044108</v>
      </c>
      <c r="AN10">
        <f t="shared" si="10"/>
        <v>225.7763205151029</v>
      </c>
      <c r="AO10">
        <f t="shared" si="11"/>
        <v>-11.288816025755146</v>
      </c>
      <c r="AP10">
        <f t="shared" si="12"/>
        <v>-12.964629148632984</v>
      </c>
      <c r="AQ10">
        <f t="shared" si="13"/>
        <v>-99.90344575685954</v>
      </c>
      <c r="AR10">
        <f t="shared" si="14"/>
        <v>101.61942958385522</v>
      </c>
      <c r="AS10">
        <f t="shared" si="15"/>
        <v>-39.283160425925331</v>
      </c>
      <c r="AT10">
        <f t="shared" si="16"/>
        <v>44.083653019757946</v>
      </c>
      <c r="AU10">
        <f t="shared" si="17"/>
        <v>106.41992217768782</v>
      </c>
      <c r="AW10">
        <v>7</v>
      </c>
      <c r="AX10">
        <f>(R10*SUMPRODUCT(K11:$K$23, X11:$X$23)-$AZ$3*SUMPRODUCT(K10:$K$22, W11:$W$23))/Z10</f>
        <v>876.54286604745494</v>
      </c>
    </row>
    <row r="11" spans="1:52" x14ac:dyDescent="0.25">
      <c r="A11" t="s">
        <v>33</v>
      </c>
      <c r="C11" s="24">
        <f>AU25</f>
        <v>-1172.2946569737892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8.5570000000000007E-2</v>
      </c>
      <c r="I11" s="1">
        <f t="shared" si="19"/>
        <v>1.0855699999999999</v>
      </c>
      <c r="J11">
        <f t="shared" si="20"/>
        <v>0.92117505089492158</v>
      </c>
      <c r="K11">
        <f t="shared" si="28"/>
        <v>0.51848636049860453</v>
      </c>
      <c r="L11" s="2">
        <v>8</v>
      </c>
      <c r="M11" s="8">
        <v>2.008026E-3</v>
      </c>
      <c r="O11">
        <f t="shared" si="29"/>
        <v>435.36980103073216</v>
      </c>
      <c r="P11">
        <f t="shared" si="30"/>
        <v>21.76849005153661</v>
      </c>
      <c r="Q11" s="5">
        <f t="shared" si="31"/>
        <v>25</v>
      </c>
      <c r="R11">
        <f t="shared" si="0"/>
        <v>100000</v>
      </c>
      <c r="S11">
        <f t="shared" si="1"/>
        <v>951.49950171053842</v>
      </c>
      <c r="U11">
        <f t="shared" si="21"/>
        <v>2.008026E-3</v>
      </c>
      <c r="V11">
        <f t="shared" si="22"/>
        <v>0.01</v>
      </c>
      <c r="W11">
        <f t="shared" si="23"/>
        <v>0.92135059478448245</v>
      </c>
      <c r="X11">
        <f t="shared" si="24"/>
        <v>1.8500959494427052E-3</v>
      </c>
      <c r="Y11">
        <f t="shared" si="25"/>
        <v>9.2135059478448255E-3</v>
      </c>
      <c r="Z11">
        <f t="shared" si="26"/>
        <v>0.91028699288719483</v>
      </c>
      <c r="AB11">
        <f t="shared" si="27"/>
        <v>807.6032909869175</v>
      </c>
      <c r="AC11">
        <f t="shared" si="2"/>
        <v>866.13762014575036</v>
      </c>
      <c r="AE11">
        <f t="shared" si="3"/>
        <v>396.31146697416153</v>
      </c>
      <c r="AF11">
        <f t="shared" si="4"/>
        <v>-19.815573348708078</v>
      </c>
      <c r="AG11">
        <f t="shared" si="5"/>
        <v>-22.75717482217987</v>
      </c>
      <c r="AH11">
        <f t="shared" si="6"/>
        <v>-185.00959494427053</v>
      </c>
      <c r="AI11">
        <f t="shared" si="7"/>
        <v>168.72912385900304</v>
      </c>
      <c r="AJ11">
        <f t="shared" si="8"/>
        <v>-58.534329158832861</v>
      </c>
      <c r="AK11">
        <f t="shared" si="32"/>
        <v>82.88694292286597</v>
      </c>
      <c r="AL11">
        <f t="shared" si="9"/>
        <v>193.08173762303613</v>
      </c>
      <c r="AN11">
        <f t="shared" si="10"/>
        <v>205.48209013529592</v>
      </c>
      <c r="AO11">
        <f t="shared" si="11"/>
        <v>-10.274104506764797</v>
      </c>
      <c r="AP11">
        <f t="shared" si="12"/>
        <v>-11.799284748782519</v>
      </c>
      <c r="AQ11">
        <f t="shared" si="13"/>
        <v>-95.924951539975851</v>
      </c>
      <c r="AR11">
        <f t="shared" si="14"/>
        <v>87.483749339772743</v>
      </c>
      <c r="AS11">
        <f t="shared" si="15"/>
        <v>-30.349251289790594</v>
      </c>
      <c r="AT11">
        <f t="shared" si="16"/>
        <v>42.975749368932341</v>
      </c>
      <c r="AU11">
        <f t="shared" si="17"/>
        <v>100.11024741891448</v>
      </c>
      <c r="AW11">
        <v>8</v>
      </c>
      <c r="AX11">
        <f>(R11*SUMPRODUCT(K12:$K$23, X12:$X$23)-$AZ$3*SUMPRODUCT(K11:$K$22, W12:$W$23))/Z11</f>
        <v>951.49950171053842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8.5570000000000007E-2</v>
      </c>
      <c r="I12" s="1">
        <f t="shared" si="19"/>
        <v>1.0855699999999999</v>
      </c>
      <c r="J12">
        <f t="shared" si="20"/>
        <v>0.92117505089492158</v>
      </c>
      <c r="K12">
        <f t="shared" si="28"/>
        <v>0.47761669952062469</v>
      </c>
      <c r="L12" s="2">
        <v>9</v>
      </c>
      <c r="M12" s="8">
        <v>2.1277219999999999E-3</v>
      </c>
      <c r="O12">
        <f t="shared" si="29"/>
        <v>435.36980103073216</v>
      </c>
      <c r="P12">
        <f t="shared" si="30"/>
        <v>21.76849005153661</v>
      </c>
      <c r="Q12" s="5">
        <f t="shared" si="31"/>
        <v>25</v>
      </c>
      <c r="R12">
        <f t="shared" si="0"/>
        <v>100000</v>
      </c>
      <c r="S12">
        <f t="shared" si="1"/>
        <v>1016.635267442012</v>
      </c>
      <c r="U12">
        <f t="shared" si="21"/>
        <v>2.1277219999999999E-3</v>
      </c>
      <c r="V12">
        <f t="shared" si="22"/>
        <v>0.01</v>
      </c>
      <c r="W12">
        <f t="shared" si="23"/>
        <v>0.91028699288719483</v>
      </c>
      <c r="X12">
        <f t="shared" si="24"/>
        <v>1.9368376610799278E-3</v>
      </c>
      <c r="Y12">
        <f t="shared" si="25"/>
        <v>9.1028699288719494E-3</v>
      </c>
      <c r="Z12">
        <f t="shared" si="26"/>
        <v>0.89924728529724296</v>
      </c>
      <c r="AB12">
        <f t="shared" si="27"/>
        <v>866.13762014575036</v>
      </c>
      <c r="AC12">
        <f t="shared" si="2"/>
        <v>914.20650438466589</v>
      </c>
      <c r="AE12">
        <f t="shared" si="3"/>
        <v>391.50511167728672</v>
      </c>
      <c r="AF12">
        <f t="shared" si="4"/>
        <v>-19.575255583864337</v>
      </c>
      <c r="AG12">
        <f t="shared" si="5"/>
        <v>-22.481182132431073</v>
      </c>
      <c r="AH12">
        <f t="shared" si="6"/>
        <v>-193.6837661079928</v>
      </c>
      <c r="AI12">
        <f t="shared" si="7"/>
        <v>155.7649078529985</v>
      </c>
      <c r="AJ12">
        <f t="shared" si="8"/>
        <v>-48.06888423891553</v>
      </c>
      <c r="AK12">
        <f t="shared" si="32"/>
        <v>86.664723336742099</v>
      </c>
      <c r="AL12">
        <f t="shared" si="9"/>
        <v>194.36074695082507</v>
      </c>
      <c r="AN12">
        <f t="shared" si="10"/>
        <v>186.98937928475925</v>
      </c>
      <c r="AO12">
        <f t="shared" si="11"/>
        <v>-9.349468964237964</v>
      </c>
      <c r="AP12">
        <f t="shared" si="12"/>
        <v>-10.737388011413769</v>
      </c>
      <c r="AQ12">
        <f t="shared" si="13"/>
        <v>-92.506601119224143</v>
      </c>
      <c r="AR12">
        <f t="shared" si="14"/>
        <v>74.395921189883381</v>
      </c>
      <c r="AS12">
        <f t="shared" si="15"/>
        <v>-22.958501839829811</v>
      </c>
      <c r="AT12">
        <f t="shared" si="16"/>
        <v>41.392519124962824</v>
      </c>
      <c r="AU12">
        <f t="shared" si="17"/>
        <v>92.829938475016391</v>
      </c>
      <c r="AW12">
        <v>9</v>
      </c>
      <c r="AX12">
        <f>(R12*SUMPRODUCT(K13:$K$23, X13:$X$23)-$AZ$3*SUMPRODUCT(K12:$K$22, W13:$W$23))/Z12</f>
        <v>1016.635267442012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8.5570000000000007E-2</v>
      </c>
      <c r="I13" s="1">
        <f t="shared" si="19"/>
        <v>1.0855699999999999</v>
      </c>
      <c r="J13">
        <f t="shared" si="20"/>
        <v>0.92117505089492158</v>
      </c>
      <c r="K13">
        <f t="shared" si="28"/>
        <v>0.43996858748917589</v>
      </c>
      <c r="L13" s="2">
        <v>10</v>
      </c>
      <c r="M13" s="8">
        <v>2.2569180000000001E-3</v>
      </c>
      <c r="O13">
        <f t="shared" si="29"/>
        <v>435.36980103073216</v>
      </c>
      <c r="P13">
        <f t="shared" si="30"/>
        <v>21.76849005153661</v>
      </c>
      <c r="Q13" s="5">
        <f t="shared" si="31"/>
        <v>25</v>
      </c>
      <c r="R13">
        <f t="shared" si="0"/>
        <v>100000</v>
      </c>
      <c r="S13">
        <f t="shared" si="1"/>
        <v>1072.7434196600129</v>
      </c>
      <c r="U13">
        <f t="shared" si="21"/>
        <v>2.2569180000000001E-3</v>
      </c>
      <c r="V13">
        <f t="shared" si="22"/>
        <v>0.01</v>
      </c>
      <c r="W13">
        <f t="shared" si="23"/>
        <v>0.89924728529724296</v>
      </c>
      <c r="X13">
        <f t="shared" si="24"/>
        <v>2.0295273846384831E-3</v>
      </c>
      <c r="Y13">
        <f t="shared" si="25"/>
        <v>8.9924728529724302E-3</v>
      </c>
      <c r="Z13">
        <f t="shared" si="26"/>
        <v>0.88822528505963205</v>
      </c>
      <c r="AB13">
        <f t="shared" si="27"/>
        <v>914.20650438466589</v>
      </c>
      <c r="AC13">
        <f t="shared" si="2"/>
        <v>952.8378297233595</v>
      </c>
      <c r="AE13">
        <f t="shared" si="3"/>
        <v>386.70646562687739</v>
      </c>
      <c r="AF13">
        <f t="shared" si="4"/>
        <v>-19.335323281343868</v>
      </c>
      <c r="AG13">
        <f t="shared" si="5"/>
        <v>-22.205632126490801</v>
      </c>
      <c r="AH13">
        <f t="shared" si="6"/>
        <v>-202.95273846384831</v>
      </c>
      <c r="AI13">
        <f t="shared" si="7"/>
        <v>142.21277175519444</v>
      </c>
      <c r="AJ13">
        <f t="shared" si="8"/>
        <v>-38.631325338693614</v>
      </c>
      <c r="AK13">
        <f t="shared" si="32"/>
        <v>89.710435271113965</v>
      </c>
      <c r="AL13">
        <f t="shared" si="9"/>
        <v>193.29188168761479</v>
      </c>
      <c r="AN13">
        <f t="shared" si="10"/>
        <v>170.1386974547888</v>
      </c>
      <c r="AO13">
        <f t="shared" si="11"/>
        <v>-8.5069348727394392</v>
      </c>
      <c r="AP13">
        <f t="shared" si="12"/>
        <v>-9.7697806009964232</v>
      </c>
      <c r="AQ13">
        <f t="shared" si="13"/>
        <v>-89.292829668999474</v>
      </c>
      <c r="AR13">
        <f t="shared" si="14"/>
        <v>62.569152312053468</v>
      </c>
      <c r="AS13">
        <f t="shared" si="15"/>
        <v>-16.996569642099839</v>
      </c>
      <c r="AT13">
        <f t="shared" si="16"/>
        <v>39.469773489271155</v>
      </c>
      <c r="AU13">
        <f t="shared" si="17"/>
        <v>85.042356159224781</v>
      </c>
      <c r="AW13">
        <v>10</v>
      </c>
      <c r="AX13">
        <f>(R13*SUMPRODUCT(K14:$K$23, X14:$X$23)-$AZ$3*SUMPRODUCT(K13:$K$22, W14:$W$23))/Z13</f>
        <v>1072.7434196600129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0.40528808597250837</v>
      </c>
      <c r="L14" s="2">
        <v>11</v>
      </c>
      <c r="M14" s="8">
        <v>2.397513E-3</v>
      </c>
      <c r="O14">
        <f t="shared" si="29"/>
        <v>435.36980103073216</v>
      </c>
      <c r="P14">
        <f t="shared" si="30"/>
        <v>21.76849005153661</v>
      </c>
      <c r="Q14" s="5">
        <f t="shared" si="31"/>
        <v>25</v>
      </c>
      <c r="R14">
        <f t="shared" si="0"/>
        <v>100000</v>
      </c>
      <c r="S14">
        <f t="shared" si="1"/>
        <v>1120.5101448080359</v>
      </c>
      <c r="U14">
        <f t="shared" si="21"/>
        <v>2.397513E-3</v>
      </c>
      <c r="V14">
        <f t="shared" si="22"/>
        <v>0.01</v>
      </c>
      <c r="W14">
        <f t="shared" si="23"/>
        <v>0.88822528505963205</v>
      </c>
      <c r="X14">
        <f t="shared" si="24"/>
        <v>2.1295316678591738E-3</v>
      </c>
      <c r="Y14">
        <f t="shared" si="25"/>
        <v>8.882252850596321E-3</v>
      </c>
      <c r="Z14">
        <f t="shared" si="26"/>
        <v>0.87721350054117664</v>
      </c>
      <c r="AB14">
        <f t="shared" si="27"/>
        <v>952.8378297233595</v>
      </c>
      <c r="AC14">
        <f t="shared" si="2"/>
        <v>982.92662651895785</v>
      </c>
      <c r="AE14">
        <f t="shared" si="3"/>
        <v>381.91226719208413</v>
      </c>
      <c r="AF14">
        <f t="shared" si="4"/>
        <v>-19.095613359604208</v>
      </c>
      <c r="AG14">
        <f t="shared" si="5"/>
        <v>-21.930337513529416</v>
      </c>
      <c r="AH14">
        <f t="shared" si="6"/>
        <v>-212.95316678591738</v>
      </c>
      <c r="AI14">
        <f t="shared" si="7"/>
        <v>127.93314953303312</v>
      </c>
      <c r="AJ14">
        <f t="shared" si="8"/>
        <v>-30.088796795598341</v>
      </c>
      <c r="AK14">
        <f t="shared" si="32"/>
        <v>92.095813848908776</v>
      </c>
      <c r="AL14">
        <f t="shared" si="9"/>
        <v>189.94016658634354</v>
      </c>
      <c r="AN14">
        <f t="shared" si="10"/>
        <v>154.78449177970097</v>
      </c>
      <c r="AO14">
        <f t="shared" si="11"/>
        <v>-7.7392245889850493</v>
      </c>
      <c r="AP14">
        <f t="shared" si="12"/>
        <v>-8.8881045155894363</v>
      </c>
      <c r="AQ14">
        <f t="shared" si="13"/>
        <v>-86.307381368448802</v>
      </c>
      <c r="AR14">
        <f t="shared" si="14"/>
        <v>51.849781306677698</v>
      </c>
      <c r="AS14">
        <f t="shared" si="15"/>
        <v>-12.194630862503795</v>
      </c>
      <c r="AT14">
        <f t="shared" si="16"/>
        <v>37.325336120904666</v>
      </c>
      <c r="AU14">
        <f t="shared" si="17"/>
        <v>76.980486565078564</v>
      </c>
      <c r="AW14">
        <v>11</v>
      </c>
      <c r="AX14">
        <f>(R14*SUMPRODUCT(K15:$K$23, X15:$X$23)-$AZ$3*SUMPRODUCT(K14:$K$22, W15:$W$23))/Z14</f>
        <v>1120.5101448080359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0.37334127322283073</v>
      </c>
      <c r="L15" s="2">
        <v>12</v>
      </c>
      <c r="M15" s="8">
        <v>2.5466569999999999E-3</v>
      </c>
      <c r="O15">
        <f t="shared" si="29"/>
        <v>435.36980103073216</v>
      </c>
      <c r="P15">
        <f t="shared" si="30"/>
        <v>21.76849005153661</v>
      </c>
      <c r="Q15" s="5">
        <f t="shared" si="31"/>
        <v>25</v>
      </c>
      <c r="R15">
        <f t="shared" si="0"/>
        <v>100000</v>
      </c>
      <c r="S15">
        <f t="shared" si="1"/>
        <v>1160.7099900887374</v>
      </c>
      <c r="U15">
        <f t="shared" si="21"/>
        <v>2.5466569999999999E-3</v>
      </c>
      <c r="V15">
        <f t="shared" si="22"/>
        <v>0.01</v>
      </c>
      <c r="W15">
        <f t="shared" si="23"/>
        <v>0.87721350054117664</v>
      </c>
      <c r="X15">
        <f t="shared" si="24"/>
        <v>2.233961901647691E-3</v>
      </c>
      <c r="Y15">
        <f t="shared" si="25"/>
        <v>8.7721350054117669E-3</v>
      </c>
      <c r="Z15">
        <f t="shared" si="26"/>
        <v>0.86620740363411719</v>
      </c>
      <c r="AB15">
        <f t="shared" si="27"/>
        <v>982.92662651895785</v>
      </c>
      <c r="AC15">
        <f t="shared" si="2"/>
        <v>1005.4155868869472</v>
      </c>
      <c r="AE15">
        <f t="shared" si="3"/>
        <v>377.12054497153269</v>
      </c>
      <c r="AF15">
        <f t="shared" si="4"/>
        <v>-18.856027248576638</v>
      </c>
      <c r="AG15">
        <f t="shared" si="5"/>
        <v>-21.655185090852928</v>
      </c>
      <c r="AH15">
        <f t="shared" si="6"/>
        <v>-223.39619016476911</v>
      </c>
      <c r="AI15">
        <f t="shared" si="7"/>
        <v>113.21314246733402</v>
      </c>
      <c r="AJ15">
        <f t="shared" si="8"/>
        <v>-22.488960367989307</v>
      </c>
      <c r="AK15">
        <f t="shared" si="32"/>
        <v>93.88338009693399</v>
      </c>
      <c r="AL15">
        <f t="shared" si="9"/>
        <v>184.60756219627871</v>
      </c>
      <c r="AN15">
        <f t="shared" si="10"/>
        <v>140.79466441815981</v>
      </c>
      <c r="AO15">
        <f t="shared" si="11"/>
        <v>-7.0397332209079915</v>
      </c>
      <c r="AP15">
        <f t="shared" si="12"/>
        <v>-8.0847743736950939</v>
      </c>
      <c r="AQ15">
        <f t="shared" si="13"/>
        <v>-83.40301806924451</v>
      </c>
      <c r="AR15">
        <f t="shared" si="14"/>
        <v>42.267138754312214</v>
      </c>
      <c r="AS15">
        <f t="shared" si="15"/>
        <v>-8.3960570972429078</v>
      </c>
      <c r="AT15">
        <f t="shared" si="16"/>
        <v>35.050540659852302</v>
      </c>
      <c r="AU15">
        <f t="shared" si="17"/>
        <v>68.921622316921599</v>
      </c>
      <c r="AW15">
        <v>12</v>
      </c>
      <c r="AX15">
        <f>(R15*SUMPRODUCT(K16:$K$23, X16:$X$23)-$AZ$3*SUMPRODUCT(K15:$K$22, W16:$W$23))/Z15</f>
        <v>1160.7099900887374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0.3439126663622159</v>
      </c>
      <c r="L16" s="2">
        <v>13</v>
      </c>
      <c r="M16" s="8">
        <v>3.8442260000000001E-3</v>
      </c>
      <c r="O16">
        <f t="shared" si="29"/>
        <v>435.36980103073216</v>
      </c>
      <c r="P16">
        <f t="shared" si="30"/>
        <v>21.76849005153661</v>
      </c>
      <c r="Q16" s="5">
        <f t="shared" si="31"/>
        <v>25</v>
      </c>
      <c r="R16">
        <f t="shared" si="0"/>
        <v>100000</v>
      </c>
      <c r="S16">
        <f t="shared" si="1"/>
        <v>1155.7007251669095</v>
      </c>
      <c r="U16">
        <f t="shared" si="21"/>
        <v>3.8442260000000001E-3</v>
      </c>
      <c r="V16">
        <f t="shared" si="22"/>
        <v>0.01</v>
      </c>
      <c r="W16">
        <f t="shared" si="23"/>
        <v>0.86620740363411719</v>
      </c>
      <c r="X16">
        <f t="shared" si="24"/>
        <v>3.3298970224427678E-3</v>
      </c>
      <c r="Y16">
        <f t="shared" si="25"/>
        <v>8.6620740363411719E-3</v>
      </c>
      <c r="Z16">
        <f t="shared" si="26"/>
        <v>0.85421543257533328</v>
      </c>
      <c r="AB16">
        <f t="shared" si="27"/>
        <v>1005.4155868869472</v>
      </c>
      <c r="AC16">
        <f t="shared" si="2"/>
        <v>987.21739487607795</v>
      </c>
      <c r="AE16">
        <f t="shared" si="3"/>
        <v>371.89960291770365</v>
      </c>
      <c r="AF16">
        <f t="shared" si="4"/>
        <v>-18.594980145885184</v>
      </c>
      <c r="AG16">
        <f t="shared" si="5"/>
        <v>-21.355385814383332</v>
      </c>
      <c r="AH16">
        <f t="shared" si="6"/>
        <v>-332.98970224427677</v>
      </c>
      <c r="AI16">
        <f t="shared" si="7"/>
        <v>-1.040465286841652</v>
      </c>
      <c r="AJ16">
        <f t="shared" si="8"/>
        <v>18.198192010869207</v>
      </c>
      <c r="AK16">
        <f t="shared" si="32"/>
        <v>95.110414676113606</v>
      </c>
      <c r="AL16">
        <f t="shared" si="9"/>
        <v>112.26814140014116</v>
      </c>
      <c r="AN16">
        <f t="shared" si="10"/>
        <v>127.90098405847679</v>
      </c>
      <c r="AO16">
        <f t="shared" si="11"/>
        <v>-6.3950492029238406</v>
      </c>
      <c r="AP16">
        <f t="shared" si="12"/>
        <v>-7.3443876766184131</v>
      </c>
      <c r="AQ16">
        <f t="shared" si="13"/>
        <v>-114.51937636998957</v>
      </c>
      <c r="AR16">
        <f t="shared" si="14"/>
        <v>-0.3578291910550403</v>
      </c>
      <c r="AS16">
        <f t="shared" si="15"/>
        <v>6.2585887374296041</v>
      </c>
      <c r="AT16">
        <f t="shared" si="16"/>
        <v>32.709676310078258</v>
      </c>
      <c r="AU16">
        <f t="shared" si="17"/>
        <v>38.610435856452824</v>
      </c>
      <c r="AW16">
        <v>13</v>
      </c>
      <c r="AX16">
        <f>(R16*SUMPRODUCT(K17:$K$23, X17:$X$23)-$AZ$3*SUMPRODUCT(K16:$K$22, W17:$W$23))/Z16</f>
        <v>1155.7007251669095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0.31680376793962239</v>
      </c>
      <c r="L17" s="2">
        <v>14</v>
      </c>
      <c r="M17" s="8">
        <v>5.3300140000000001E-3</v>
      </c>
      <c r="O17">
        <f t="shared" si="29"/>
        <v>435.36980103073216</v>
      </c>
      <c r="P17">
        <f t="shared" si="30"/>
        <v>21.76849005153661</v>
      </c>
      <c r="Q17" s="5">
        <f t="shared" si="31"/>
        <v>25</v>
      </c>
      <c r="R17">
        <f t="shared" si="0"/>
        <v>100000</v>
      </c>
      <c r="S17">
        <f t="shared" si="1"/>
        <v>1106.2360050427008</v>
      </c>
      <c r="U17">
        <f t="shared" si="21"/>
        <v>5.3300140000000001E-3</v>
      </c>
      <c r="V17">
        <f t="shared" si="22"/>
        <v>0.01</v>
      </c>
      <c r="W17">
        <f t="shared" si="23"/>
        <v>0.85421543257533328</v>
      </c>
      <c r="X17">
        <f t="shared" si="24"/>
        <v>4.5529802146425822E-3</v>
      </c>
      <c r="Y17">
        <f t="shared" si="25"/>
        <v>8.5421543257533337E-3</v>
      </c>
      <c r="Z17">
        <f t="shared" si="26"/>
        <v>0.84112029803493737</v>
      </c>
      <c r="AB17">
        <f t="shared" si="27"/>
        <v>987.21739487607795</v>
      </c>
      <c r="AC17">
        <f t="shared" si="2"/>
        <v>930.47755825849492</v>
      </c>
      <c r="AE17">
        <f t="shared" si="3"/>
        <v>366.19837679838082</v>
      </c>
      <c r="AF17">
        <f t="shared" si="4"/>
        <v>-18.309918839919042</v>
      </c>
      <c r="AG17">
        <f t="shared" si="5"/>
        <v>-21.028007450873435</v>
      </c>
      <c r="AH17">
        <f t="shared" si="6"/>
        <v>-455.29802146425823</v>
      </c>
      <c r="AI17">
        <f t="shared" si="7"/>
        <v>-128.43757095666984</v>
      </c>
      <c r="AJ17">
        <f t="shared" si="8"/>
        <v>56.739836617583023</v>
      </c>
      <c r="AK17">
        <f t="shared" si="32"/>
        <v>93.457409698417791</v>
      </c>
      <c r="AL17">
        <f t="shared" si="9"/>
        <v>21.75967535933097</v>
      </c>
      <c r="AN17">
        <f t="shared" si="10"/>
        <v>116.01302558310064</v>
      </c>
      <c r="AO17">
        <f t="shared" si="11"/>
        <v>-5.8006512791550326</v>
      </c>
      <c r="AP17">
        <f t="shared" si="12"/>
        <v>-6.6617519926991582</v>
      </c>
      <c r="AQ17">
        <f t="shared" si="13"/>
        <v>-144.24012873533209</v>
      </c>
      <c r="AR17">
        <f t="shared" si="14"/>
        <v>-40.689506424085621</v>
      </c>
      <c r="AS17">
        <f t="shared" si="15"/>
        <v>17.975394032728861</v>
      </c>
      <c r="AT17">
        <f t="shared" si="16"/>
        <v>29.607659534335767</v>
      </c>
      <c r="AU17">
        <f t="shared" si="17"/>
        <v>6.8935471429790081</v>
      </c>
      <c r="AW17">
        <v>14</v>
      </c>
      <c r="AX17">
        <f>(R17*SUMPRODUCT(K18:$K$23, X18:$X$23)-$AZ$3*SUMPRODUCT(K17:$K$22, W18:$W$23))/Z17</f>
        <v>1106.2360050427008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0.2918317270554846</v>
      </c>
      <c r="L18" s="2">
        <v>15</v>
      </c>
      <c r="M18" s="8">
        <v>6.9004050000000001E-3</v>
      </c>
      <c r="O18">
        <f t="shared" si="29"/>
        <v>435.36980103073216</v>
      </c>
      <c r="P18">
        <f t="shared" si="30"/>
        <v>21.76849005153661</v>
      </c>
      <c r="Q18" s="5">
        <f t="shared" si="31"/>
        <v>25</v>
      </c>
      <c r="R18">
        <f t="shared" si="0"/>
        <v>100000</v>
      </c>
      <c r="S18">
        <f t="shared" si="1"/>
        <v>1016.397016818623</v>
      </c>
      <c r="U18">
        <f t="shared" si="21"/>
        <v>6.9004050000000001E-3</v>
      </c>
      <c r="V18">
        <f t="shared" si="22"/>
        <v>0.01</v>
      </c>
      <c r="W18">
        <f t="shared" si="23"/>
        <v>0.84112029803493737</v>
      </c>
      <c r="X18">
        <f t="shared" si="24"/>
        <v>5.804070710161772E-3</v>
      </c>
      <c r="Y18">
        <f t="shared" si="25"/>
        <v>8.4112029803493742E-3</v>
      </c>
      <c r="Z18">
        <f t="shared" si="26"/>
        <v>0.82690502434442625</v>
      </c>
      <c r="AB18">
        <f t="shared" si="27"/>
        <v>930.47755825849492</v>
      </c>
      <c r="AC18">
        <f t="shared" si="2"/>
        <v>840.46379993600567</v>
      </c>
      <c r="AE18">
        <f t="shared" si="3"/>
        <v>360.00947592014558</v>
      </c>
      <c r="AF18">
        <f t="shared" si="4"/>
        <v>-18.000473796007281</v>
      </c>
      <c r="AG18">
        <f t="shared" si="5"/>
        <v>-20.672625608610655</v>
      </c>
      <c r="AH18">
        <f t="shared" si="6"/>
        <v>-580.40707101617716</v>
      </c>
      <c r="AI18">
        <f t="shared" si="7"/>
        <v>-259.07069450064949</v>
      </c>
      <c r="AJ18">
        <f t="shared" si="8"/>
        <v>90.013758322489252</v>
      </c>
      <c r="AK18">
        <f t="shared" si="32"/>
        <v>89.074059226784328</v>
      </c>
      <c r="AL18">
        <f t="shared" si="9"/>
        <v>-79.982876951375914</v>
      </c>
      <c r="AN18">
        <f t="shared" si="10"/>
        <v>105.06218711411599</v>
      </c>
      <c r="AO18">
        <f t="shared" si="11"/>
        <v>-5.2531093557057993</v>
      </c>
      <c r="AP18">
        <f t="shared" si="12"/>
        <v>-6.0329280341322864</v>
      </c>
      <c r="AQ18">
        <f t="shared" si="13"/>
        <v>-169.38119792986629</v>
      </c>
      <c r="AR18">
        <f t="shared" si="14"/>
        <v>-75.605048205588375</v>
      </c>
      <c r="AS18">
        <f t="shared" si="15"/>
        <v>26.268870550007041</v>
      </c>
      <c r="AT18">
        <f t="shared" si="16"/>
        <v>25.994636539994993</v>
      </c>
      <c r="AU18">
        <f t="shared" si="17"/>
        <v>-23.341541115586345</v>
      </c>
      <c r="AW18">
        <v>15</v>
      </c>
      <c r="AX18">
        <f>(R18*SUMPRODUCT(K19:$K$23, X19:$X$23)-$AZ$3*SUMPRODUCT(K18:$K$22, W19:$W$23))/Z18</f>
        <v>1016.397016818623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0.26882810602308888</v>
      </c>
      <c r="L19" s="2">
        <v>16</v>
      </c>
      <c r="M19" s="8">
        <v>8.6257439999999994E-3</v>
      </c>
      <c r="O19">
        <f t="shared" si="29"/>
        <v>435.36980103073216</v>
      </c>
      <c r="P19">
        <f t="shared" si="30"/>
        <v>21.76849005153661</v>
      </c>
      <c r="Q19" s="5">
        <f t="shared" si="31"/>
        <v>25</v>
      </c>
      <c r="R19">
        <f t="shared" si="0"/>
        <v>100000</v>
      </c>
      <c r="S19">
        <f t="shared" si="1"/>
        <v>887.97327970509809</v>
      </c>
      <c r="U19">
        <f t="shared" si="21"/>
        <v>8.6257439999999994E-3</v>
      </c>
      <c r="V19">
        <f t="shared" si="22"/>
        <v>0.01</v>
      </c>
      <c r="W19">
        <f t="shared" si="23"/>
        <v>0.82690502434442625</v>
      </c>
      <c r="X19">
        <f t="shared" si="24"/>
        <v>7.1326710523087885E-3</v>
      </c>
      <c r="Y19">
        <f t="shared" si="25"/>
        <v>8.269050243444263E-3</v>
      </c>
      <c r="Z19">
        <f t="shared" si="26"/>
        <v>0.81150330304867324</v>
      </c>
      <c r="AB19">
        <f t="shared" si="27"/>
        <v>840.46379993600567</v>
      </c>
      <c r="AC19">
        <f t="shared" si="2"/>
        <v>720.59324949965048</v>
      </c>
      <c r="AE19">
        <f t="shared" si="3"/>
        <v>353.30403158408279</v>
      </c>
      <c r="AF19">
        <f t="shared" si="4"/>
        <v>-17.66520157920414</v>
      </c>
      <c r="AG19">
        <f t="shared" si="5"/>
        <v>-20.287582576216831</v>
      </c>
      <c r="AH19">
        <f t="shared" si="6"/>
        <v>-713.26710523087888</v>
      </c>
      <c r="AI19">
        <f t="shared" si="7"/>
        <v>-397.91585780221709</v>
      </c>
      <c r="AJ19">
        <f t="shared" si="8"/>
        <v>119.87055043635519</v>
      </c>
      <c r="AK19">
        <f t="shared" si="32"/>
        <v>82.327184095861909</v>
      </c>
      <c r="AL19">
        <f t="shared" si="9"/>
        <v>-195.71812326999998</v>
      </c>
      <c r="AN19">
        <f t="shared" si="10"/>
        <v>94.978053661070547</v>
      </c>
      <c r="AO19">
        <f t="shared" si="11"/>
        <v>-4.7489026830535277</v>
      </c>
      <c r="AP19">
        <f t="shared" si="12"/>
        <v>-5.4538723997513889</v>
      </c>
      <c r="AQ19">
        <f t="shared" si="13"/>
        <v>-191.7462449877884</v>
      </c>
      <c r="AR19">
        <f t="shared" si="14"/>
        <v>-106.97096640952277</v>
      </c>
      <c r="AS19">
        <f t="shared" si="15"/>
        <v>32.224573041750517</v>
      </c>
      <c r="AT19">
        <f t="shared" si="16"/>
        <v>22.131860974704722</v>
      </c>
      <c r="AU19">
        <f t="shared" si="17"/>
        <v>-52.614532393067535</v>
      </c>
      <c r="AW19">
        <v>16</v>
      </c>
      <c r="AX19">
        <f>(R19*SUMPRODUCT(K20:$K$23, X20:$X$23)-$AZ$3*SUMPRODUCT(K19:$K$22, W20:$W$23))/Z19</f>
        <v>887.97327970509809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0.24763774424780427</v>
      </c>
      <c r="L20" s="2">
        <v>17</v>
      </c>
      <c r="M20" s="8">
        <v>1.0476563E-2</v>
      </c>
      <c r="O20">
        <f t="shared" si="29"/>
        <v>435.36980103073216</v>
      </c>
      <c r="P20">
        <f t="shared" si="30"/>
        <v>21.76849005153661</v>
      </c>
      <c r="Q20" s="5">
        <f t="shared" si="31"/>
        <v>25</v>
      </c>
      <c r="R20">
        <f t="shared" si="0"/>
        <v>100000</v>
      </c>
      <c r="S20">
        <f t="shared" si="1"/>
        <v>723.41690034555745</v>
      </c>
      <c r="U20">
        <f t="shared" si="21"/>
        <v>1.0476563E-2</v>
      </c>
      <c r="V20">
        <f t="shared" si="22"/>
        <v>0.01</v>
      </c>
      <c r="W20">
        <f t="shared" si="23"/>
        <v>0.81150330304867324</v>
      </c>
      <c r="X20">
        <f t="shared" si="24"/>
        <v>8.5017654790975165E-3</v>
      </c>
      <c r="Y20">
        <f t="shared" si="25"/>
        <v>8.1150330304867319E-3</v>
      </c>
      <c r="Z20">
        <f t="shared" si="26"/>
        <v>0.79488650453908893</v>
      </c>
      <c r="AB20">
        <f t="shared" si="27"/>
        <v>720.59324949965048</v>
      </c>
      <c r="AC20">
        <f t="shared" si="2"/>
        <v>575.03433124018261</v>
      </c>
      <c r="AE20">
        <f t="shared" si="3"/>
        <v>346.06957932319733</v>
      </c>
      <c r="AF20">
        <f t="shared" si="4"/>
        <v>-17.303478966159869</v>
      </c>
      <c r="AG20">
        <f t="shared" si="5"/>
        <v>-19.872162613477222</v>
      </c>
      <c r="AH20">
        <f t="shared" si="6"/>
        <v>-850.17654790975166</v>
      </c>
      <c r="AI20">
        <f t="shared" si="7"/>
        <v>-541.28261016619138</v>
      </c>
      <c r="AJ20">
        <f t="shared" si="8"/>
        <v>145.55891825946787</v>
      </c>
      <c r="AK20">
        <f t="shared" si="32"/>
        <v>73.455154489968166</v>
      </c>
      <c r="AL20">
        <f t="shared" si="9"/>
        <v>-322.26853741675535</v>
      </c>
      <c r="AN20">
        <f t="shared" si="10"/>
        <v>85.699889976383147</v>
      </c>
      <c r="AO20">
        <f t="shared" si="11"/>
        <v>-4.2849944988191586</v>
      </c>
      <c r="AP20">
        <f t="shared" si="12"/>
        <v>-4.9210975229270497</v>
      </c>
      <c r="AQ20">
        <f t="shared" si="13"/>
        <v>-210.53580253675619</v>
      </c>
      <c r="AR20">
        <f t="shared" si="14"/>
        <v>-134.04200458211923</v>
      </c>
      <c r="AS20">
        <f t="shared" si="15"/>
        <v>36.045882172925154</v>
      </c>
      <c r="AT20">
        <f t="shared" si="16"/>
        <v>18.190268761269689</v>
      </c>
      <c r="AU20">
        <f t="shared" si="17"/>
        <v>-79.805853647924408</v>
      </c>
      <c r="AW20">
        <v>17</v>
      </c>
      <c r="AX20">
        <f>(R20*SUMPRODUCT(K21:$K$23, X21:$X$23)-$AZ$3*SUMPRODUCT(K20:$K$22, W21:$W$23))/Z20</f>
        <v>723.41690034555745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0.22811771166097466</v>
      </c>
      <c r="L21" s="2">
        <v>18</v>
      </c>
      <c r="M21" s="8">
        <v>1.2607808E-2</v>
      </c>
      <c r="O21">
        <f t="shared" si="29"/>
        <v>435.36980103073216</v>
      </c>
      <c r="P21">
        <f t="shared" si="30"/>
        <v>21.76849005153661</v>
      </c>
      <c r="Q21" s="5">
        <f t="shared" si="31"/>
        <v>25</v>
      </c>
      <c r="R21">
        <f t="shared" si="0"/>
        <v>100000</v>
      </c>
      <c r="S21">
        <f t="shared" si="1"/>
        <v>521.35544934042582</v>
      </c>
      <c r="U21">
        <f t="shared" si="21"/>
        <v>1.2607808E-2</v>
      </c>
      <c r="V21">
        <f t="shared" si="22"/>
        <v>0.01</v>
      </c>
      <c r="W21">
        <f t="shared" si="23"/>
        <v>0.79488650453908893</v>
      </c>
      <c r="X21">
        <f t="shared" si="24"/>
        <v>1.0021776431019962E-2</v>
      </c>
      <c r="Y21">
        <f t="shared" si="25"/>
        <v>7.9488650453908901E-3</v>
      </c>
      <c r="Z21">
        <f t="shared" si="26"/>
        <v>0.77691586306267801</v>
      </c>
      <c r="AB21">
        <f t="shared" si="27"/>
        <v>575.03433124018261</v>
      </c>
      <c r="AC21">
        <f t="shared" si="2"/>
        <v>405.04931888674724</v>
      </c>
      <c r="AE21">
        <f t="shared" si="3"/>
        <v>338.24570471921766</v>
      </c>
      <c r="AF21">
        <f t="shared" si="4"/>
        <v>-16.912285235960884</v>
      </c>
      <c r="AG21">
        <f t="shared" si="5"/>
        <v>-19.422896576566949</v>
      </c>
      <c r="AH21">
        <f t="shared" si="6"/>
        <v>-1002.1776431019962</v>
      </c>
      <c r="AI21">
        <f t="shared" si="7"/>
        <v>-700.26712019530635</v>
      </c>
      <c r="AJ21">
        <f t="shared" si="8"/>
        <v>169.98501235343537</v>
      </c>
      <c r="AK21">
        <f t="shared" si="32"/>
        <v>62.745742550640763</v>
      </c>
      <c r="AL21">
        <f t="shared" si="9"/>
        <v>-467.53636529123025</v>
      </c>
      <c r="AN21">
        <f t="shared" si="10"/>
        <v>77.159836139701667</v>
      </c>
      <c r="AO21">
        <f t="shared" si="11"/>
        <v>-3.8579918069850838</v>
      </c>
      <c r="AP21">
        <f t="shared" si="12"/>
        <v>-4.4307067208742312</v>
      </c>
      <c r="AQ21">
        <f t="shared" si="13"/>
        <v>-228.61447062221634</v>
      </c>
      <c r="AR21">
        <f t="shared" si="14"/>
        <v>-159.74333301037399</v>
      </c>
      <c r="AS21">
        <f t="shared" si="15"/>
        <v>38.776592034728182</v>
      </c>
      <c r="AT21">
        <f t="shared" si="16"/>
        <v>14.313415207120819</v>
      </c>
      <c r="AU21">
        <f t="shared" si="17"/>
        <v>-106.65332576852498</v>
      </c>
      <c r="AW21">
        <v>18</v>
      </c>
      <c r="AX21">
        <f>(R21*SUMPRODUCT(K22:$K$23, X22:$X$23)-$AZ$3*SUMPRODUCT(K21:$K$22, W22:$W$23))/Z21</f>
        <v>521.35544934042582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0.21013634464933137</v>
      </c>
      <c r="L22" s="2">
        <v>19</v>
      </c>
      <c r="M22" s="8">
        <v>1.5033739000000001E-2</v>
      </c>
      <c r="O22">
        <f t="shared" si="29"/>
        <v>435.36980103073216</v>
      </c>
      <c r="P22">
        <f t="shared" si="30"/>
        <v>21.76849005153661</v>
      </c>
      <c r="Q22" s="5">
        <f t="shared" si="31"/>
        <v>25</v>
      </c>
      <c r="R22">
        <f t="shared" si="0"/>
        <v>100000</v>
      </c>
      <c r="S22">
        <f t="shared" si="1"/>
        <v>280.40584379995443</v>
      </c>
      <c r="U22">
        <f t="shared" si="21"/>
        <v>1.5033739000000001E-2</v>
      </c>
      <c r="V22">
        <f t="shared" si="22"/>
        <v>0.01</v>
      </c>
      <c r="W22">
        <f t="shared" si="23"/>
        <v>0.77691586306267801</v>
      </c>
      <c r="X22">
        <f t="shared" si="24"/>
        <v>1.1679950310244042E-2</v>
      </c>
      <c r="Y22">
        <f t="shared" si="25"/>
        <v>7.7691586306267799E-3</v>
      </c>
      <c r="Z22">
        <f t="shared" si="26"/>
        <v>0.7574667541218072</v>
      </c>
      <c r="AB22">
        <f t="shared" si="27"/>
        <v>405.04931888674724</v>
      </c>
      <c r="AC22">
        <f t="shared" si="2"/>
        <v>212.39810433993796</v>
      </c>
      <c r="AE22">
        <f t="shared" si="3"/>
        <v>329.77815002940571</v>
      </c>
      <c r="AF22">
        <f t="shared" si="4"/>
        <v>-16.488907501470287</v>
      </c>
      <c r="AG22">
        <f t="shared" si="5"/>
        <v>-18.93666885304518</v>
      </c>
      <c r="AH22">
        <f t="shared" si="6"/>
        <v>-1167.9950310244042</v>
      </c>
      <c r="AI22">
        <f t="shared" si="7"/>
        <v>-873.64245734951396</v>
      </c>
      <c r="AJ22">
        <f t="shared" si="8"/>
        <v>192.65121454680929</v>
      </c>
      <c r="AK22">
        <f t="shared" si="32"/>
        <v>50.283699299027788</v>
      </c>
      <c r="AL22">
        <f t="shared" si="9"/>
        <v>-630.70754350367679</v>
      </c>
      <c r="AN22">
        <f t="shared" si="10"/>
        <v>69.298374992398109</v>
      </c>
      <c r="AO22">
        <f t="shared" si="11"/>
        <v>-3.4649187496199056</v>
      </c>
      <c r="AP22">
        <f t="shared" si="12"/>
        <v>-3.9792823726137607</v>
      </c>
      <c r="AQ22">
        <f t="shared" si="13"/>
        <v>-245.43820638805067</v>
      </c>
      <c r="AR22">
        <f t="shared" si="14"/>
        <v>-183.58403251788624</v>
      </c>
      <c r="AS22">
        <f t="shared" si="15"/>
        <v>40.483022017120597</v>
      </c>
      <c r="AT22">
        <f t="shared" si="16"/>
        <v>10.566432766143846</v>
      </c>
      <c r="AU22">
        <f t="shared" si="17"/>
        <v>-132.53457773462179</v>
      </c>
      <c r="AW22">
        <v>19</v>
      </c>
      <c r="AX22">
        <f>(R22*SUMPRODUCT(K23:$K$23, X23:$X$23)-$AZ$3*SUMPRODUCT(K22:$K$22, W23:$W$23))/Z22</f>
        <v>280.40584379995443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0.19357235797722061</v>
      </c>
      <c r="L23" s="2">
        <v>20</v>
      </c>
      <c r="M23" s="8">
        <v>1.7719183999999999E-2</v>
      </c>
      <c r="O23">
        <f t="shared" si="29"/>
        <v>435.36980103073216</v>
      </c>
      <c r="P23">
        <f t="shared" si="30"/>
        <v>21.76849005153661</v>
      </c>
      <c r="Q23" s="5">
        <f t="shared" si="31"/>
        <v>25</v>
      </c>
      <c r="R23">
        <f t="shared" si="0"/>
        <v>100000</v>
      </c>
      <c r="S23">
        <f t="shared" si="1"/>
        <v>288.4000580753559</v>
      </c>
      <c r="U23">
        <f t="shared" si="21"/>
        <v>1.7719183999999999E-2</v>
      </c>
      <c r="V23">
        <f t="shared" si="22"/>
        <v>0.01</v>
      </c>
      <c r="W23">
        <f t="shared" si="23"/>
        <v>0.7574667541218072</v>
      </c>
      <c r="X23">
        <f t="shared" si="24"/>
        <v>1.3421692790167059E-2</v>
      </c>
      <c r="Y23">
        <f t="shared" si="25"/>
        <v>7.5746675412180723E-3</v>
      </c>
      <c r="Z23">
        <f t="shared" si="26"/>
        <v>0.73647039379042212</v>
      </c>
      <c r="AB23">
        <f t="shared" si="27"/>
        <v>212.39810433993796</v>
      </c>
      <c r="AC23">
        <f t="shared" si="2"/>
        <v>212.39810433993796</v>
      </c>
      <c r="AE23">
        <f t="shared" si="3"/>
        <v>320.63696880956104</v>
      </c>
      <c r="AF23">
        <f t="shared" si="4"/>
        <v>-16.031848440478054</v>
      </c>
      <c r="AG23">
        <f t="shared" si="5"/>
        <v>-18.411759844760553</v>
      </c>
      <c r="AH23">
        <f t="shared" si="6"/>
        <v>-1342.169279016706</v>
      </c>
      <c r="AI23">
        <f t="shared" si="7"/>
        <v>-1055.9759184923837</v>
      </c>
      <c r="AJ23">
        <f t="shared" si="8"/>
        <v>0</v>
      </c>
      <c r="AK23">
        <f t="shared" si="32"/>
        <v>36.190225729631472</v>
      </c>
      <c r="AL23">
        <f t="shared" si="9"/>
        <v>-1019.7856927627522</v>
      </c>
      <c r="AN23">
        <f t="shared" si="10"/>
        <v>62.066454107135272</v>
      </c>
      <c r="AO23">
        <f t="shared" si="11"/>
        <v>-3.103322705356764</v>
      </c>
      <c r="AP23">
        <f t="shared" si="12"/>
        <v>-3.5640077676606055</v>
      </c>
      <c r="AQ23">
        <f t="shared" si="13"/>
        <v>-259.80687214384989</v>
      </c>
      <c r="AR23">
        <f t="shared" si="14"/>
        <v>-204.40774850973204</v>
      </c>
      <c r="AS23">
        <f t="shared" si="15"/>
        <v>0</v>
      </c>
      <c r="AT23">
        <f t="shared" si="16"/>
        <v>7.0054273302126431</v>
      </c>
      <c r="AU23">
        <f t="shared" si="17"/>
        <v>-197.40232117951939</v>
      </c>
      <c r="AW23">
        <v>20</v>
      </c>
      <c r="AX23">
        <f>(R23*SUMPRODUCT(K$23:$K24, X$23:$X24)-$AZ$3*SUMPRODUCT(K$22:$K23, W$23:$W24))/Z23</f>
        <v>288.4000580753559</v>
      </c>
    </row>
    <row r="25" spans="5:50" x14ac:dyDescent="0.25">
      <c r="AN25" s="6">
        <f t="shared" ref="AN25:AU25" si="33">SUM(AN3:AN23)</f>
        <v>3767.1411190465274</v>
      </c>
      <c r="AO25" s="6">
        <f t="shared" si="33"/>
        <v>-514.88440672537558</v>
      </c>
      <c r="AP25" s="6">
        <f t="shared" si="33"/>
        <v>-1713.7510540898097</v>
      </c>
      <c r="AQ25" s="6">
        <f t="shared" si="33"/>
        <v>-2805.9743413746801</v>
      </c>
      <c r="AR25" s="6">
        <f t="shared" si="33"/>
        <v>-1267.4686831433366</v>
      </c>
      <c r="AS25" s="6">
        <f t="shared" si="33"/>
        <v>-509.76741268319626</v>
      </c>
      <c r="AT25" s="6">
        <f t="shared" si="33"/>
        <v>604.94143885274354</v>
      </c>
      <c r="AU25" s="7">
        <f t="shared" si="33"/>
        <v>-1172.2946569737892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90" priority="1" operator="lessThan">
      <formula>0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FB5F4F-DFD9-49C6-80B3-2DE53A7C9754}">
  <sheetPr codeName="Sheet7"/>
  <dimension ref="A1:AZ29"/>
  <sheetViews>
    <sheetView workbookViewId="0">
      <selection activeCell="F4" sqref="F4:G23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v>1685.3801687798666</v>
      </c>
      <c r="K3">
        <v>1</v>
      </c>
      <c r="L3" s="2">
        <v>0</v>
      </c>
      <c r="O3">
        <f>$C$3</f>
        <v>1685.3801687798666</v>
      </c>
      <c r="P3">
        <f>O3*B5</f>
        <v>1348.3041350238934</v>
      </c>
      <c r="Q3" s="5">
        <f>B8</f>
        <v>1522.432587</v>
      </c>
      <c r="R3">
        <f t="shared" ref="R3:R23" si="0">$C$6</f>
        <v>100000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1685.3801687798666</v>
      </c>
      <c r="AF3">
        <f t="shared" ref="AF3:AF23" si="4">-$Z3*P3</f>
        <v>-1348.3041350238934</v>
      </c>
      <c r="AG3">
        <f t="shared" ref="AG3:AG23" si="5">-$Z3*Q3</f>
        <v>-1522.432587</v>
      </c>
      <c r="AH3">
        <f t="shared" ref="AH3:AH23" si="6">-X3*R3</f>
        <v>0</v>
      </c>
      <c r="AI3">
        <f t="shared" ref="AI3:AI23" si="7">SUM(AE3:AH3)</f>
        <v>-1185.3565532440268</v>
      </c>
      <c r="AJ3">
        <f t="shared" ref="AJ3:AJ23" si="8">AB3-AC3</f>
        <v>0</v>
      </c>
      <c r="AL3">
        <f t="shared" ref="AL3:AL23" si="9">SUM(AI3:AK3)</f>
        <v>-1185.3565532440268</v>
      </c>
      <c r="AN3">
        <f t="shared" ref="AN3:AN23" si="10">AE3*$K3</f>
        <v>1685.3801687798666</v>
      </c>
      <c r="AO3">
        <f t="shared" ref="AO3:AO23" si="11">AF3*$K3</f>
        <v>-1348.3041350238934</v>
      </c>
      <c r="AP3">
        <f t="shared" ref="AP3:AP23" si="12">AG3*$K3</f>
        <v>-1522.432587</v>
      </c>
      <c r="AQ3">
        <f t="shared" ref="AQ3:AQ23" si="13">AH3*$K3</f>
        <v>0</v>
      </c>
      <c r="AR3">
        <f t="shared" ref="AR3:AR23" si="14">AI3*$K3</f>
        <v>-1185.3565532440268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-1185.3565532440268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1306.6330607605043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23" si="18">F4+$C$9</f>
        <v>8.5570000000000007E-2</v>
      </c>
      <c r="I4" s="1">
        <f t="shared" ref="I4:I23" si="19">1+H4</f>
        <v>1.0855699999999999</v>
      </c>
      <c r="J4">
        <f t="shared" ref="J4:J23" si="20">1/I4</f>
        <v>0.92117505089492158</v>
      </c>
      <c r="K4">
        <f>J4</f>
        <v>0.92117505089492158</v>
      </c>
      <c r="L4" s="2">
        <v>1</v>
      </c>
      <c r="M4" s="8" cm="1">
        <f t="array" ref="M4:M23">Mortalities!B21:B40</f>
        <v>2.397513E-3</v>
      </c>
      <c r="R4">
        <f t="shared" si="0"/>
        <v>100000</v>
      </c>
      <c r="S4">
        <f t="shared" si="1"/>
        <v>1099.4100957350868</v>
      </c>
      <c r="U4">
        <f t="shared" ref="U4:U23" si="21">M4</f>
        <v>2.397513E-3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2.397513E-3</v>
      </c>
      <c r="Y4">
        <f t="shared" ref="Y4:Y23" si="25">V4*W4</f>
        <v>0.01</v>
      </c>
      <c r="Z4">
        <f t="shared" ref="Z4:Z23" si="26">MAX(0, W4-X4-Y4)</f>
        <v>0.98760248699999997</v>
      </c>
      <c r="AB4">
        <f t="shared" ref="AB4:AB23" si="27">AC3</f>
        <v>0</v>
      </c>
      <c r="AC4">
        <f t="shared" si="2"/>
        <v>1085.7801447808797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-239.75129999999999</v>
      </c>
      <c r="AI4">
        <f t="shared" si="7"/>
        <v>-239.75129999999999</v>
      </c>
      <c r="AJ4">
        <f t="shared" si="8"/>
        <v>-1085.7801447808797</v>
      </c>
      <c r="AK4">
        <f>H4*SUM(AB4, AE4:AF4)</f>
        <v>0</v>
      </c>
      <c r="AL4">
        <f t="shared" si="9"/>
        <v>-1325.5314447808796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-220.85291597962359</v>
      </c>
      <c r="AR4">
        <f t="shared" si="14"/>
        <v>-220.85291597962359</v>
      </c>
      <c r="AS4">
        <f t="shared" si="15"/>
        <v>-1000.1935801292221</v>
      </c>
      <c r="AT4">
        <f t="shared" si="16"/>
        <v>0</v>
      </c>
      <c r="AU4">
        <f t="shared" si="17"/>
        <v>-1221.0464961088458</v>
      </c>
      <c r="AW4">
        <v>1</v>
      </c>
      <c r="AX4">
        <f>(R4*SUMPRODUCT(K5:$K$23, X5:$X$23)-$AZ$3*SUMPRODUCT(K4:$K$22, W5:$W$23))/Z4</f>
        <v>1099.4100957350868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8.5570000000000007E-2</v>
      </c>
      <c r="I5" s="1">
        <f t="shared" si="19"/>
        <v>1.0855699999999999</v>
      </c>
      <c r="J5">
        <f t="shared" si="20"/>
        <v>0.92117505089492158</v>
      </c>
      <c r="K5">
        <f t="shared" ref="K5:K23" si="28">K4*J5</f>
        <v>0.84856347439126134</v>
      </c>
      <c r="L5" s="2">
        <v>2</v>
      </c>
      <c r="M5" s="8">
        <v>2.5466569999999999E-3</v>
      </c>
      <c r="O5">
        <f t="shared" ref="O5:O23" si="29">$C$3</f>
        <v>1685.3801687798666</v>
      </c>
      <c r="P5">
        <f t="shared" ref="P5:P23" si="30">O5*$C$5</f>
        <v>84.269008438993339</v>
      </c>
      <c r="Q5" s="5">
        <f t="shared" ref="Q5:Q23" si="31">$C$8</f>
        <v>25</v>
      </c>
      <c r="R5">
        <f t="shared" si="0"/>
        <v>100000</v>
      </c>
      <c r="S5">
        <f t="shared" si="1"/>
        <v>2113.4647784384974</v>
      </c>
      <c r="U5">
        <f t="shared" si="21"/>
        <v>2.5466569999999999E-3</v>
      </c>
      <c r="V5">
        <f t="shared" si="22"/>
        <v>0.01</v>
      </c>
      <c r="W5">
        <f t="shared" si="23"/>
        <v>0.98760248699999997</v>
      </c>
      <c r="X5">
        <f t="shared" si="24"/>
        <v>2.5150847867359588E-3</v>
      </c>
      <c r="Y5">
        <f t="shared" si="25"/>
        <v>9.8760248699999997E-3</v>
      </c>
      <c r="Z5">
        <f t="shared" si="26"/>
        <v>0.97521137734326402</v>
      </c>
      <c r="AB5">
        <f t="shared" si="27"/>
        <v>1085.7801447808797</v>
      </c>
      <c r="AC5">
        <f t="shared" si="2"/>
        <v>2061.0748975474835</v>
      </c>
      <c r="AE5">
        <f t="shared" si="3"/>
        <v>1643.6019157428366</v>
      </c>
      <c r="AF5">
        <f t="shared" si="4"/>
        <v>-82.180095787141838</v>
      </c>
      <c r="AG5">
        <f t="shared" si="5"/>
        <v>-24.3802844335816</v>
      </c>
      <c r="AH5">
        <f t="shared" si="6"/>
        <v>-251.50847867359587</v>
      </c>
      <c r="AI5">
        <f t="shared" si="7"/>
        <v>1285.5330568485172</v>
      </c>
      <c r="AJ5">
        <f t="shared" si="8"/>
        <v>-975.29475276660378</v>
      </c>
      <c r="AK5">
        <f>H5*SUM(AB5, AE5:AF5)</f>
        <v>226.52107212250866</v>
      </c>
      <c r="AL5">
        <f t="shared" si="9"/>
        <v>536.7593762044221</v>
      </c>
      <c r="AN5">
        <f t="shared" si="10"/>
        <v>1394.7005521388746</v>
      </c>
      <c r="AO5">
        <f t="shared" si="11"/>
        <v>-69.735027606943731</v>
      </c>
      <c r="AP5">
        <f t="shared" si="12"/>
        <v>-20.688218865607187</v>
      </c>
      <c r="AQ5">
        <f t="shared" si="13"/>
        <v>-213.42090850212696</v>
      </c>
      <c r="AR5">
        <f t="shared" si="14"/>
        <v>1090.8563971641966</v>
      </c>
      <c r="AS5">
        <f t="shared" si="15"/>
        <v>-827.5995039631955</v>
      </c>
      <c r="AT5">
        <f t="shared" si="16"/>
        <v>192.21750798310944</v>
      </c>
      <c r="AU5">
        <f t="shared" si="17"/>
        <v>455.47440118411055</v>
      </c>
      <c r="AW5">
        <v>2</v>
      </c>
      <c r="AX5">
        <f>(R5*SUMPRODUCT(K6:$K$23, X6:$X$23)-$AZ$3*SUMPRODUCT(K5:$K$22, W6:$W$23))/Z5</f>
        <v>2113.4647784384974</v>
      </c>
    </row>
    <row r="6" spans="1:52" x14ac:dyDescent="0.25">
      <c r="A6" t="s">
        <v>16</v>
      </c>
      <c r="C6" s="2">
        <f>'T.26.04.B'!C6</f>
        <v>100000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8.5570000000000007E-2</v>
      </c>
      <c r="I6" s="1">
        <f t="shared" si="19"/>
        <v>1.0855699999999999</v>
      </c>
      <c r="J6">
        <f t="shared" si="20"/>
        <v>0.92117505089492158</v>
      </c>
      <c r="K6">
        <f t="shared" si="28"/>
        <v>0.7816755017099416</v>
      </c>
      <c r="L6" s="2">
        <v>3</v>
      </c>
      <c r="M6" s="8">
        <v>3.8442260000000001E-3</v>
      </c>
      <c r="O6">
        <f t="shared" si="29"/>
        <v>1685.3801687798666</v>
      </c>
      <c r="P6">
        <f t="shared" si="30"/>
        <v>84.269008438993339</v>
      </c>
      <c r="Q6" s="5">
        <f t="shared" si="31"/>
        <v>25</v>
      </c>
      <c r="R6">
        <f t="shared" si="0"/>
        <v>100000</v>
      </c>
      <c r="S6">
        <f t="shared" si="1"/>
        <v>2962.7491077370878</v>
      </c>
      <c r="U6">
        <f t="shared" si="21"/>
        <v>3.8442260000000001E-3</v>
      </c>
      <c r="V6">
        <f t="shared" si="22"/>
        <v>0.01</v>
      </c>
      <c r="W6">
        <f t="shared" si="23"/>
        <v>0.97521137734326402</v>
      </c>
      <c r="X6">
        <f t="shared" si="24"/>
        <v>3.7489329322787867E-3</v>
      </c>
      <c r="Y6">
        <f t="shared" si="25"/>
        <v>9.7521137734326406E-3</v>
      </c>
      <c r="Z6">
        <f t="shared" si="26"/>
        <v>0.96171033063755262</v>
      </c>
      <c r="AB6">
        <f t="shared" si="27"/>
        <v>2061.0748975474835</v>
      </c>
      <c r="AC6">
        <f t="shared" si="2"/>
        <v>2849.3064239979485</v>
      </c>
      <c r="AE6">
        <f t="shared" si="3"/>
        <v>1620.8475193672598</v>
      </c>
      <c r="AF6">
        <f t="shared" si="4"/>
        <v>-81.04237596836299</v>
      </c>
      <c r="AG6">
        <f t="shared" si="5"/>
        <v>-24.042758265938815</v>
      </c>
      <c r="AH6">
        <f t="shared" si="6"/>
        <v>-374.89329322787864</v>
      </c>
      <c r="AI6">
        <f t="shared" si="7"/>
        <v>1140.8690919050791</v>
      </c>
      <c r="AJ6">
        <f t="shared" si="8"/>
        <v>-788.23152645046503</v>
      </c>
      <c r="AK6">
        <f>H6*SUM(AB6, AE6:AF6)</f>
        <v>308.12730510378179</v>
      </c>
      <c r="AL6">
        <f t="shared" si="9"/>
        <v>660.76487055839584</v>
      </c>
      <c r="AN6">
        <f t="shared" si="10"/>
        <v>1266.976797896717</v>
      </c>
      <c r="AO6">
        <f t="shared" si="11"/>
        <v>-63.348839894835855</v>
      </c>
      <c r="AP6">
        <f t="shared" si="12"/>
        <v>-18.793635130018568</v>
      </c>
      <c r="AQ6">
        <f t="shared" si="13"/>
        <v>-293.04490307159426</v>
      </c>
      <c r="AR6">
        <f t="shared" si="14"/>
        <v>891.78941980026821</v>
      </c>
      <c r="AS6">
        <f t="shared" si="15"/>
        <v>-616.14127390176031</v>
      </c>
      <c r="AT6">
        <f t="shared" si="16"/>
        <v>240.85556580753089</v>
      </c>
      <c r="AU6">
        <f t="shared" si="17"/>
        <v>516.50371170603864</v>
      </c>
      <c r="AW6">
        <v>3</v>
      </c>
      <c r="AX6">
        <f>(R6*SUMPRODUCT(K7:$K$23, X7:$X$23)-$AZ$3*SUMPRODUCT(K6:$K$22, W7:$W$23))/Z6</f>
        <v>2962.7491077370878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8.5570000000000007E-2</v>
      </c>
      <c r="I7" s="1">
        <f t="shared" si="19"/>
        <v>1.0855699999999999</v>
      </c>
      <c r="J7">
        <f t="shared" si="20"/>
        <v>0.92117505089492158</v>
      </c>
      <c r="K7">
        <f t="shared" si="28"/>
        <v>0.72005997007096878</v>
      </c>
      <c r="L7" s="2">
        <v>4</v>
      </c>
      <c r="M7" s="8">
        <v>5.3300140000000001E-3</v>
      </c>
      <c r="O7">
        <f t="shared" si="29"/>
        <v>1685.3801687798666</v>
      </c>
      <c r="P7">
        <f t="shared" si="30"/>
        <v>84.269008438993339</v>
      </c>
      <c r="Q7" s="5">
        <f t="shared" si="31"/>
        <v>25</v>
      </c>
      <c r="R7">
        <f t="shared" si="0"/>
        <v>100000</v>
      </c>
      <c r="S7">
        <f t="shared" si="1"/>
        <v>3656.3714138902051</v>
      </c>
      <c r="U7">
        <f t="shared" si="21"/>
        <v>5.3300140000000001E-3</v>
      </c>
      <c r="V7">
        <f t="shared" si="22"/>
        <v>0.01</v>
      </c>
      <c r="W7">
        <f t="shared" si="23"/>
        <v>0.96171033063755262</v>
      </c>
      <c r="X7">
        <f t="shared" si="24"/>
        <v>5.1259295262427841E-3</v>
      </c>
      <c r="Y7">
        <f t="shared" si="25"/>
        <v>9.6171033063755258E-3</v>
      </c>
      <c r="Z7">
        <f t="shared" si="26"/>
        <v>0.94696729780493427</v>
      </c>
      <c r="AB7">
        <f t="shared" si="27"/>
        <v>2849.3064239979485</v>
      </c>
      <c r="AC7">
        <f t="shared" si="2"/>
        <v>3462.4641575828146</v>
      </c>
      <c r="AE7">
        <f t="shared" si="3"/>
        <v>1595.9999042034942</v>
      </c>
      <c r="AF7">
        <f t="shared" si="4"/>
        <v>-79.799995210174728</v>
      </c>
      <c r="AG7">
        <f t="shared" si="5"/>
        <v>-23.674182445123357</v>
      </c>
      <c r="AH7">
        <f t="shared" si="6"/>
        <v>-512.59295262427838</v>
      </c>
      <c r="AI7">
        <f t="shared" si="7"/>
        <v>979.93277392391781</v>
      </c>
      <c r="AJ7">
        <f t="shared" si="8"/>
        <v>-613.15773358486604</v>
      </c>
      <c r="AK7">
        <f>H7*SUM(AB7, AE7:AF7)</f>
        <v>373.55637691406287</v>
      </c>
      <c r="AL7">
        <f t="shared" si="9"/>
        <v>740.33141725311464</v>
      </c>
      <c r="AN7">
        <f t="shared" si="10"/>
        <v>1149.2156432540371</v>
      </c>
      <c r="AO7">
        <f t="shared" si="11"/>
        <v>-57.460782162701868</v>
      </c>
      <c r="AP7">
        <f t="shared" si="12"/>
        <v>-17.046831102890177</v>
      </c>
      <c r="AQ7">
        <f t="shared" si="13"/>
        <v>-369.09766612522742</v>
      </c>
      <c r="AR7">
        <f t="shared" si="14"/>
        <v>705.61036386321769</v>
      </c>
      <c r="AS7">
        <f t="shared" si="15"/>
        <v>-441.51033929390167</v>
      </c>
      <c r="AT7">
        <f t="shared" si="16"/>
        <v>268.98299358055965</v>
      </c>
      <c r="AU7">
        <f t="shared" si="17"/>
        <v>533.08301814987567</v>
      </c>
      <c r="AW7">
        <v>4</v>
      </c>
      <c r="AX7">
        <f>(R7*SUMPRODUCT(K8:$K$23, X8:$X$23)-$AZ$3*SUMPRODUCT(K7:$K$22, W8:$W$23))/Z7</f>
        <v>3656.3714138902051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8.5570000000000007E-2</v>
      </c>
      <c r="I8" s="1">
        <f t="shared" si="19"/>
        <v>1.0855699999999999</v>
      </c>
      <c r="J8">
        <f t="shared" si="20"/>
        <v>0.92117505089492158</v>
      </c>
      <c r="K8">
        <f t="shared" si="28"/>
        <v>0.66330127957752039</v>
      </c>
      <c r="L8" s="2">
        <v>5</v>
      </c>
      <c r="M8" s="8">
        <v>6.9004050000000001E-3</v>
      </c>
      <c r="O8">
        <f t="shared" si="29"/>
        <v>1685.3801687798666</v>
      </c>
      <c r="P8">
        <f t="shared" si="30"/>
        <v>84.269008438993339</v>
      </c>
      <c r="Q8" s="5">
        <f t="shared" si="31"/>
        <v>25</v>
      </c>
      <c r="R8">
        <f t="shared" si="0"/>
        <v>100000</v>
      </c>
      <c r="S8">
        <f t="shared" si="1"/>
        <v>4210.683079271168</v>
      </c>
      <c r="U8">
        <f t="shared" si="21"/>
        <v>6.9004050000000001E-3</v>
      </c>
      <c r="V8">
        <f t="shared" si="22"/>
        <v>0.01</v>
      </c>
      <c r="W8">
        <f t="shared" si="23"/>
        <v>0.94696729780493427</v>
      </c>
      <c r="X8">
        <f t="shared" si="24"/>
        <v>6.5344578766096577E-3</v>
      </c>
      <c r="Y8">
        <f t="shared" si="25"/>
        <v>9.4696729780493431E-3</v>
      </c>
      <c r="Z8">
        <f t="shared" si="26"/>
        <v>0.93096316695027526</v>
      </c>
      <c r="AB8">
        <f t="shared" si="27"/>
        <v>3462.4641575828146</v>
      </c>
      <c r="AC8">
        <f t="shared" si="2"/>
        <v>3919.9908545022236</v>
      </c>
      <c r="AE8">
        <f t="shared" si="3"/>
        <v>1569.026859442494</v>
      </c>
      <c r="AF8">
        <f t="shared" si="4"/>
        <v>-78.451342972124706</v>
      </c>
      <c r="AG8">
        <f t="shared" si="5"/>
        <v>-23.274079173756881</v>
      </c>
      <c r="AH8">
        <f t="shared" si="6"/>
        <v>-653.44578766096572</v>
      </c>
      <c r="AI8">
        <f t="shared" si="7"/>
        <v>813.85564963564673</v>
      </c>
      <c r="AJ8">
        <f t="shared" si="8"/>
        <v>-457.52669691940901</v>
      </c>
      <c r="AK8">
        <f t="shared" ref="AK8:AK23" si="32">H8*SUM(AB8:AB8, AE8:AF8)</f>
        <v>423.83160490873098</v>
      </c>
      <c r="AL8">
        <f t="shared" si="9"/>
        <v>780.16055762496876</v>
      </c>
      <c r="AN8">
        <f t="shared" si="10"/>
        <v>1040.7375235597044</v>
      </c>
      <c r="AO8">
        <f t="shared" si="11"/>
        <v>-52.036876177985228</v>
      </c>
      <c r="AP8">
        <f t="shared" si="12"/>
        <v>-15.437726496941458</v>
      </c>
      <c r="AQ8">
        <f t="shared" si="13"/>
        <v>-433.43142709005923</v>
      </c>
      <c r="AR8">
        <f t="shared" si="14"/>
        <v>539.83149379471854</v>
      </c>
      <c r="AS8">
        <f t="shared" si="15"/>
        <v>-303.47804350752034</v>
      </c>
      <c r="AT8">
        <f t="shared" si="16"/>
        <v>281.1280458613553</v>
      </c>
      <c r="AU8">
        <f t="shared" si="17"/>
        <v>517.48149614855356</v>
      </c>
      <c r="AW8">
        <v>5</v>
      </c>
      <c r="AX8">
        <f>(R8*SUMPRODUCT(K9:$K$23, X9:$X$23)-$AZ$3*SUMPRODUCT(K8:$K$22, W9:$W$23))/Z8</f>
        <v>4210.683079271168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8.5570000000000007E-2</v>
      </c>
      <c r="I9" s="1">
        <f t="shared" si="19"/>
        <v>1.0855699999999999</v>
      </c>
      <c r="J9">
        <f t="shared" si="20"/>
        <v>0.92117505089492158</v>
      </c>
      <c r="K9">
        <f t="shared" si="28"/>
        <v>0.61101658997348895</v>
      </c>
      <c r="L9" s="2">
        <v>6</v>
      </c>
      <c r="M9" s="8">
        <v>8.6257439999999994E-3</v>
      </c>
      <c r="O9">
        <f t="shared" si="29"/>
        <v>1685.3801687798666</v>
      </c>
      <c r="P9">
        <f t="shared" si="30"/>
        <v>84.269008438993339</v>
      </c>
      <c r="Q9" s="5">
        <f t="shared" si="31"/>
        <v>25</v>
      </c>
      <c r="R9">
        <f t="shared" si="0"/>
        <v>100000</v>
      </c>
      <c r="S9">
        <f t="shared" si="1"/>
        <v>4636.6889737583178</v>
      </c>
      <c r="U9">
        <f t="shared" si="21"/>
        <v>8.6257439999999994E-3</v>
      </c>
      <c r="V9">
        <f t="shared" si="22"/>
        <v>0.01</v>
      </c>
      <c r="W9">
        <f t="shared" si="23"/>
        <v>0.93096316695027526</v>
      </c>
      <c r="X9">
        <f t="shared" si="24"/>
        <v>8.0302499515423342E-3</v>
      </c>
      <c r="Y9">
        <f t="shared" si="25"/>
        <v>9.3096316695027524E-3</v>
      </c>
      <c r="Z9">
        <f t="shared" si="26"/>
        <v>0.91362328532923021</v>
      </c>
      <c r="AB9">
        <f t="shared" si="27"/>
        <v>3919.9908545022236</v>
      </c>
      <c r="AC9">
        <f t="shared" si="2"/>
        <v>4236.1870132548911</v>
      </c>
      <c r="AE9">
        <f t="shared" si="3"/>
        <v>1539.8025668293942</v>
      </c>
      <c r="AF9">
        <f t="shared" si="4"/>
        <v>-76.990128341469713</v>
      </c>
      <c r="AG9">
        <f t="shared" si="5"/>
        <v>-22.840582133230754</v>
      </c>
      <c r="AH9">
        <f t="shared" si="6"/>
        <v>-803.02499515423347</v>
      </c>
      <c r="AI9">
        <f t="shared" si="7"/>
        <v>636.94686120046026</v>
      </c>
      <c r="AJ9">
        <f t="shared" si="8"/>
        <v>-316.19615875266754</v>
      </c>
      <c r="AK9">
        <f t="shared" si="32"/>
        <v>460.60647778116697</v>
      </c>
      <c r="AL9">
        <f t="shared" si="9"/>
        <v>781.35718022895969</v>
      </c>
      <c r="AN9">
        <f t="shared" si="10"/>
        <v>940.84491361652181</v>
      </c>
      <c r="AO9">
        <f t="shared" si="11"/>
        <v>-47.042245680826092</v>
      </c>
      <c r="AP9">
        <f t="shared" si="12"/>
        <v>-13.955974608056053</v>
      </c>
      <c r="AQ9">
        <f t="shared" si="13"/>
        <v>-490.66159420261721</v>
      </c>
      <c r="AR9">
        <f t="shared" si="14"/>
        <v>389.18509912502242</v>
      </c>
      <c r="AS9">
        <f t="shared" si="15"/>
        <v>-193.20109868377088</v>
      </c>
      <c r="AT9">
        <f t="shared" si="16"/>
        <v>281.43819937354823</v>
      </c>
      <c r="AU9">
        <f t="shared" si="17"/>
        <v>477.4221998147998</v>
      </c>
      <c r="AW9">
        <v>6</v>
      </c>
      <c r="AX9">
        <f>(R9*SUMPRODUCT(K10:$K$23, X10:$X$23)-$AZ$3*SUMPRODUCT(K9:$K$22, W10:$W$23))/Z9</f>
        <v>4636.6889737583178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8.5570000000000007E-2</v>
      </c>
      <c r="I10" s="1">
        <f t="shared" si="19"/>
        <v>1.0855699999999999</v>
      </c>
      <c r="J10">
        <f t="shared" si="20"/>
        <v>0.92117505089492158</v>
      </c>
      <c r="K10">
        <f t="shared" si="28"/>
        <v>0.56285323836647017</v>
      </c>
      <c r="L10" s="2">
        <v>7</v>
      </c>
      <c r="M10" s="8">
        <v>1.0476563E-2</v>
      </c>
      <c r="O10">
        <f t="shared" si="29"/>
        <v>1685.3801687798666</v>
      </c>
      <c r="P10">
        <f t="shared" si="30"/>
        <v>84.269008438993339</v>
      </c>
      <c r="Q10" s="5">
        <f t="shared" si="31"/>
        <v>25</v>
      </c>
      <c r="R10">
        <f t="shared" si="0"/>
        <v>100000</v>
      </c>
      <c r="S10">
        <f t="shared" si="1"/>
        <v>4946.6776666220721</v>
      </c>
      <c r="U10">
        <f t="shared" si="21"/>
        <v>1.0476563E-2</v>
      </c>
      <c r="V10">
        <f t="shared" si="22"/>
        <v>0.01</v>
      </c>
      <c r="W10">
        <f t="shared" si="23"/>
        <v>0.91362328532923021</v>
      </c>
      <c r="X10">
        <f t="shared" si="24"/>
        <v>9.5716319070186552E-3</v>
      </c>
      <c r="Y10">
        <f t="shared" si="25"/>
        <v>9.1362328532923025E-3</v>
      </c>
      <c r="Z10">
        <f t="shared" si="26"/>
        <v>0.89491542056891915</v>
      </c>
      <c r="AB10">
        <f t="shared" si="27"/>
        <v>4236.1870132548911</v>
      </c>
      <c r="AC10">
        <f t="shared" si="2"/>
        <v>4426.8581244439711</v>
      </c>
      <c r="AE10">
        <f t="shared" si="3"/>
        <v>1508.2727025621502</v>
      </c>
      <c r="AF10">
        <f t="shared" si="4"/>
        <v>-75.413635128107515</v>
      </c>
      <c r="AG10">
        <f t="shared" si="5"/>
        <v>-22.372885514222979</v>
      </c>
      <c r="AH10">
        <f t="shared" si="6"/>
        <v>-957.16319070186557</v>
      </c>
      <c r="AI10">
        <f t="shared" si="7"/>
        <v>453.32299121795415</v>
      </c>
      <c r="AJ10">
        <f t="shared" si="8"/>
        <v>-190.67111118907997</v>
      </c>
      <c r="AK10">
        <f t="shared" si="32"/>
        <v>485.10027312455213</v>
      </c>
      <c r="AL10">
        <f t="shared" si="9"/>
        <v>747.75215315342632</v>
      </c>
      <c r="AN10">
        <f t="shared" si="10"/>
        <v>848.93617497685409</v>
      </c>
      <c r="AO10">
        <f t="shared" si="11"/>
        <v>-42.446808748842706</v>
      </c>
      <c r="AP10">
        <f t="shared" si="12"/>
        <v>-12.592651063282695</v>
      </c>
      <c r="AQ10">
        <f t="shared" si="13"/>
        <v>-538.74240153172832</v>
      </c>
      <c r="AR10">
        <f t="shared" si="14"/>
        <v>255.15431363300041</v>
      </c>
      <c r="AS10">
        <f t="shared" si="15"/>
        <v>-107.31985239570696</v>
      </c>
      <c r="AT10">
        <f t="shared" si="16"/>
        <v>273.04025966061334</v>
      </c>
      <c r="AU10">
        <f t="shared" si="17"/>
        <v>420.8747208979068</v>
      </c>
      <c r="AW10">
        <v>7</v>
      </c>
      <c r="AX10">
        <f>(R10*SUMPRODUCT(K11:$K$23, X11:$X$23)-$AZ$3*SUMPRODUCT(K10:$K$22, W11:$W$23))/Z10</f>
        <v>4946.6776666220721</v>
      </c>
    </row>
    <row r="11" spans="1:52" x14ac:dyDescent="0.25">
      <c r="A11" t="s">
        <v>33</v>
      </c>
      <c r="C11" s="24">
        <f>AU25</f>
        <v>-757.59908744640961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8.5570000000000007E-2</v>
      </c>
      <c r="I11" s="1">
        <f t="shared" si="19"/>
        <v>1.0855699999999999</v>
      </c>
      <c r="J11">
        <f t="shared" si="20"/>
        <v>0.92117505089492158</v>
      </c>
      <c r="K11">
        <f t="shared" si="28"/>
        <v>0.51848636049860453</v>
      </c>
      <c r="L11" s="2">
        <v>8</v>
      </c>
      <c r="M11" s="8">
        <v>1.2607808E-2</v>
      </c>
      <c r="O11">
        <f t="shared" si="29"/>
        <v>1685.3801687798666</v>
      </c>
      <c r="P11">
        <f t="shared" si="30"/>
        <v>84.269008438993339</v>
      </c>
      <c r="Q11" s="5">
        <f t="shared" si="31"/>
        <v>25</v>
      </c>
      <c r="R11">
        <f t="shared" si="0"/>
        <v>100000</v>
      </c>
      <c r="S11">
        <f t="shared" si="1"/>
        <v>5144.7338223153065</v>
      </c>
      <c r="U11">
        <f t="shared" si="21"/>
        <v>1.2607808E-2</v>
      </c>
      <c r="V11">
        <f t="shared" si="22"/>
        <v>0.01</v>
      </c>
      <c r="W11">
        <f t="shared" si="23"/>
        <v>0.89491542056891915</v>
      </c>
      <c r="X11">
        <f t="shared" si="24"/>
        <v>1.1282921798772183E-2</v>
      </c>
      <c r="Y11">
        <f t="shared" si="25"/>
        <v>8.9491542056891922E-3</v>
      </c>
      <c r="Z11">
        <f t="shared" si="26"/>
        <v>0.87468334456445773</v>
      </c>
      <c r="AB11">
        <f t="shared" si="27"/>
        <v>4426.8581244439711</v>
      </c>
      <c r="AC11">
        <f t="shared" si="2"/>
        <v>4500.0129865966392</v>
      </c>
      <c r="AE11">
        <f t="shared" si="3"/>
        <v>1474.1739628909841</v>
      </c>
      <c r="AF11">
        <f t="shared" si="4"/>
        <v>-73.708698144549203</v>
      </c>
      <c r="AG11">
        <f t="shared" si="5"/>
        <v>-21.867083614111444</v>
      </c>
      <c r="AH11">
        <f t="shared" si="6"/>
        <v>-1128.2921798772184</v>
      </c>
      <c r="AI11">
        <f t="shared" si="7"/>
        <v>250.30600125510523</v>
      </c>
      <c r="AJ11">
        <f t="shared" si="8"/>
        <v>-73.154862152668102</v>
      </c>
      <c r="AK11">
        <f t="shared" si="32"/>
        <v>498.64406241302311</v>
      </c>
      <c r="AL11">
        <f t="shared" si="9"/>
        <v>675.79520151546023</v>
      </c>
      <c r="AN11">
        <f t="shared" si="10"/>
        <v>764.33909276115116</v>
      </c>
      <c r="AO11">
        <f t="shared" si="11"/>
        <v>-38.216954638057558</v>
      </c>
      <c r="AP11">
        <f t="shared" si="12"/>
        <v>-11.337784597799313</v>
      </c>
      <c r="AQ11">
        <f t="shared" si="13"/>
        <v>-585.00410592357582</v>
      </c>
      <c r="AR11">
        <f t="shared" si="14"/>
        <v>129.78024760171866</v>
      </c>
      <c r="AS11">
        <f t="shared" si="15"/>
        <v>-37.929798230313992</v>
      </c>
      <c r="AT11">
        <f t="shared" si="16"/>
        <v>258.54014510476736</v>
      </c>
      <c r="AU11">
        <f t="shared" si="17"/>
        <v>350.390594476172</v>
      </c>
      <c r="AW11">
        <v>8</v>
      </c>
      <c r="AX11">
        <f>(R11*SUMPRODUCT(K12:$K$23, X12:$X$23)-$AZ$3*SUMPRODUCT(K11:$K$22, W12:$W$23))/Z11</f>
        <v>5144.7338223153065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8.5570000000000007E-2</v>
      </c>
      <c r="I12" s="1">
        <f t="shared" si="19"/>
        <v>1.0855699999999999</v>
      </c>
      <c r="J12">
        <f t="shared" si="20"/>
        <v>0.92117505089492158</v>
      </c>
      <c r="K12">
        <f t="shared" si="28"/>
        <v>0.47761669952062469</v>
      </c>
      <c r="L12" s="2">
        <v>9</v>
      </c>
      <c r="M12" s="8">
        <v>1.5033739000000001E-2</v>
      </c>
      <c r="O12">
        <f t="shared" si="29"/>
        <v>1685.3801687798666</v>
      </c>
      <c r="P12">
        <f t="shared" si="30"/>
        <v>84.269008438993339</v>
      </c>
      <c r="Q12" s="5">
        <f t="shared" si="31"/>
        <v>25</v>
      </c>
      <c r="R12">
        <f t="shared" si="0"/>
        <v>100000</v>
      </c>
      <c r="S12">
        <f t="shared" si="1"/>
        <v>5235.2260446402533</v>
      </c>
      <c r="U12">
        <f t="shared" si="21"/>
        <v>1.5033739000000001E-2</v>
      </c>
      <c r="V12">
        <f t="shared" si="22"/>
        <v>0.01</v>
      </c>
      <c r="W12">
        <f t="shared" si="23"/>
        <v>0.87468334456445773</v>
      </c>
      <c r="X12">
        <f t="shared" si="24"/>
        <v>1.3149761109829126E-2</v>
      </c>
      <c r="Y12">
        <f t="shared" si="25"/>
        <v>8.7468334456445775E-3</v>
      </c>
      <c r="Z12">
        <f t="shared" si="26"/>
        <v>0.85278675000898407</v>
      </c>
      <c r="AB12">
        <f t="shared" si="27"/>
        <v>4500.0129865966392</v>
      </c>
      <c r="AC12">
        <f t="shared" si="2"/>
        <v>4464.5314041711499</v>
      </c>
      <c r="AE12">
        <f t="shared" si="3"/>
        <v>1437.2698766633755</v>
      </c>
      <c r="AF12">
        <f t="shared" si="4"/>
        <v>-71.863493833168775</v>
      </c>
      <c r="AG12">
        <f t="shared" si="5"/>
        <v>-21.319668750224601</v>
      </c>
      <c r="AH12">
        <f t="shared" si="6"/>
        <v>-1314.9761109829126</v>
      </c>
      <c r="AI12">
        <f t="shared" si="7"/>
        <v>29.110603097069543</v>
      </c>
      <c r="AJ12">
        <f t="shared" si="8"/>
        <v>35.48158242548925</v>
      </c>
      <c r="AK12">
        <f t="shared" si="32"/>
        <v>501.90393544185525</v>
      </c>
      <c r="AL12">
        <f t="shared" si="9"/>
        <v>566.4961209644141</v>
      </c>
      <c r="AN12">
        <f t="shared" si="10"/>
        <v>686.46409481237674</v>
      </c>
      <c r="AO12">
        <f t="shared" si="11"/>
        <v>-34.323204740618834</v>
      </c>
      <c r="AP12">
        <f t="shared" si="12"/>
        <v>-10.182629823355276</v>
      </c>
      <c r="AQ12">
        <f t="shared" si="13"/>
        <v>-628.05455007612534</v>
      </c>
      <c r="AR12">
        <f t="shared" si="14"/>
        <v>13.903710172277231</v>
      </c>
      <c r="AS12">
        <f t="shared" si="15"/>
        <v>16.946596291831177</v>
      </c>
      <c r="AT12">
        <f t="shared" si="16"/>
        <v>239.7177011221516</v>
      </c>
      <c r="AU12">
        <f t="shared" si="17"/>
        <v>270.56800758626002</v>
      </c>
      <c r="AW12">
        <v>9</v>
      </c>
      <c r="AX12">
        <f>(R12*SUMPRODUCT(K13:$K$23, X13:$X$23)-$AZ$3*SUMPRODUCT(K12:$K$22, W13:$W$23))/Z12</f>
        <v>5235.2260446402533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8.5570000000000007E-2</v>
      </c>
      <c r="I13" s="1">
        <f t="shared" si="19"/>
        <v>1.0855699999999999</v>
      </c>
      <c r="J13">
        <f t="shared" si="20"/>
        <v>0.92117505089492158</v>
      </c>
      <c r="K13">
        <f t="shared" si="28"/>
        <v>0.43996858748917589</v>
      </c>
      <c r="L13" s="2">
        <v>10</v>
      </c>
      <c r="M13" s="8">
        <v>1.7719183999999999E-2</v>
      </c>
      <c r="O13">
        <f t="shared" si="29"/>
        <v>1685.3801687798666</v>
      </c>
      <c r="P13">
        <f t="shared" si="30"/>
        <v>84.269008438993339</v>
      </c>
      <c r="Q13" s="5">
        <f t="shared" si="31"/>
        <v>25</v>
      </c>
      <c r="R13">
        <f t="shared" si="0"/>
        <v>100000</v>
      </c>
      <c r="S13">
        <f t="shared" si="1"/>
        <v>5224.5270043579003</v>
      </c>
      <c r="U13">
        <f t="shared" si="21"/>
        <v>1.7719183999999999E-2</v>
      </c>
      <c r="V13">
        <f t="shared" si="22"/>
        <v>0.01</v>
      </c>
      <c r="W13">
        <f t="shared" si="23"/>
        <v>0.85278675000898407</v>
      </c>
      <c r="X13">
        <f t="shared" si="24"/>
        <v>1.511068533617119E-2</v>
      </c>
      <c r="Y13">
        <f t="shared" si="25"/>
        <v>8.5278675000898408E-3</v>
      </c>
      <c r="Z13">
        <f t="shared" si="26"/>
        <v>0.82914819717272303</v>
      </c>
      <c r="AB13">
        <f t="shared" si="27"/>
        <v>4464.5314041711499</v>
      </c>
      <c r="AC13">
        <f t="shared" si="2"/>
        <v>4331.9071467435606</v>
      </c>
      <c r="AE13">
        <f t="shared" si="3"/>
        <v>1397.4299284944861</v>
      </c>
      <c r="AF13">
        <f t="shared" si="4"/>
        <v>-69.871496424724313</v>
      </c>
      <c r="AG13">
        <f t="shared" si="5"/>
        <v>-20.728704929318077</v>
      </c>
      <c r="AH13">
        <f t="shared" si="6"/>
        <v>-1511.0685336171191</v>
      </c>
      <c r="AI13">
        <f t="shared" si="7"/>
        <v>-204.23880647667534</v>
      </c>
      <c r="AJ13">
        <f t="shared" si="8"/>
        <v>132.62425742758933</v>
      </c>
      <c r="AK13">
        <f t="shared" si="32"/>
        <v>495.62912728713485</v>
      </c>
      <c r="AL13">
        <f t="shared" si="9"/>
        <v>424.01457823804884</v>
      </c>
      <c r="AN13">
        <f t="shared" si="10"/>
        <v>614.82527175481914</v>
      </c>
      <c r="AO13">
        <f t="shared" si="11"/>
        <v>-30.74126358774096</v>
      </c>
      <c r="AP13">
        <f t="shared" si="12"/>
        <v>-9.1199790282319917</v>
      </c>
      <c r="AQ13">
        <f t="shared" si="13"/>
        <v>-664.82268833486421</v>
      </c>
      <c r="AR13">
        <f t="shared" si="14"/>
        <v>-89.858659196017996</v>
      </c>
      <c r="AS13">
        <f t="shared" si="15"/>
        <v>58.350507207217319</v>
      </c>
      <c r="AT13">
        <f t="shared" si="16"/>
        <v>218.06124705101368</v>
      </c>
      <c r="AU13">
        <f t="shared" si="17"/>
        <v>186.553095062213</v>
      </c>
      <c r="AW13">
        <v>10</v>
      </c>
      <c r="AX13">
        <f>(R13*SUMPRODUCT(K14:$K$23, X14:$X$23)-$AZ$3*SUMPRODUCT(K13:$K$22, W14:$W$23))/Z13</f>
        <v>5224.5270043579003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0.40528808597250837</v>
      </c>
      <c r="L14" s="2">
        <v>11</v>
      </c>
      <c r="M14" s="8">
        <v>2.0768709E-2</v>
      </c>
      <c r="O14">
        <f t="shared" si="29"/>
        <v>1685.3801687798666</v>
      </c>
      <c r="P14">
        <f t="shared" si="30"/>
        <v>84.269008438993339</v>
      </c>
      <c r="Q14" s="5">
        <f t="shared" si="31"/>
        <v>25</v>
      </c>
      <c r="R14">
        <f t="shared" si="0"/>
        <v>100000</v>
      </c>
      <c r="S14">
        <f t="shared" si="1"/>
        <v>5115.0571804995052</v>
      </c>
      <c r="U14">
        <f t="shared" si="21"/>
        <v>2.0768709E-2</v>
      </c>
      <c r="V14">
        <f t="shared" si="22"/>
        <v>0.01</v>
      </c>
      <c r="W14">
        <f t="shared" si="23"/>
        <v>0.82914819717272303</v>
      </c>
      <c r="X14">
        <f t="shared" si="24"/>
        <v>1.7220337624954906E-2</v>
      </c>
      <c r="Y14">
        <f t="shared" si="25"/>
        <v>8.2914819717272298E-3</v>
      </c>
      <c r="Z14">
        <f t="shared" si="26"/>
        <v>0.80363637757604089</v>
      </c>
      <c r="AB14">
        <f t="shared" si="27"/>
        <v>4331.9071467435606</v>
      </c>
      <c r="AC14">
        <f t="shared" si="2"/>
        <v>4110.6460236309395</v>
      </c>
      <c r="AE14">
        <f t="shared" si="3"/>
        <v>1354.4328136767483</v>
      </c>
      <c r="AF14">
        <f t="shared" si="4"/>
        <v>-67.721640683837421</v>
      </c>
      <c r="AG14">
        <f t="shared" si="5"/>
        <v>-20.090909439401024</v>
      </c>
      <c r="AH14">
        <f t="shared" si="6"/>
        <v>-1722.0337624954907</v>
      </c>
      <c r="AI14">
        <f t="shared" si="7"/>
        <v>-455.41349894198083</v>
      </c>
      <c r="AJ14">
        <f t="shared" si="8"/>
        <v>221.26112311262114</v>
      </c>
      <c r="AK14">
        <f t="shared" si="32"/>
        <v>480.78516961984991</v>
      </c>
      <c r="AL14">
        <f t="shared" si="9"/>
        <v>246.63279379049021</v>
      </c>
      <c r="AN14">
        <f t="shared" si="10"/>
        <v>548.93548263340836</v>
      </c>
      <c r="AO14">
        <f t="shared" si="11"/>
        <v>-27.44677413167042</v>
      </c>
      <c r="AP14">
        <f t="shared" si="12"/>
        <v>-8.1426062321418424</v>
      </c>
      <c r="AQ14">
        <f t="shared" si="13"/>
        <v>-697.91976758183455</v>
      </c>
      <c r="AR14">
        <f t="shared" si="14"/>
        <v>-184.57366531223838</v>
      </c>
      <c r="AS14">
        <f t="shared" si="15"/>
        <v>89.674497086441747</v>
      </c>
      <c r="AT14">
        <f t="shared" si="16"/>
        <v>194.85650115919674</v>
      </c>
      <c r="AU14">
        <f t="shared" si="17"/>
        <v>99.957332933400124</v>
      </c>
      <c r="AW14">
        <v>11</v>
      </c>
      <c r="AX14">
        <f>(R14*SUMPRODUCT(K15:$K$23, X15:$X$23)-$AZ$3*SUMPRODUCT(K14:$K$22, W15:$W$23))/Z14</f>
        <v>5115.0571804995052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0.37334127322283073</v>
      </c>
      <c r="L15" s="2">
        <v>12</v>
      </c>
      <c r="M15" s="8">
        <v>2.4225090000000001E-2</v>
      </c>
      <c r="O15">
        <f t="shared" si="29"/>
        <v>1685.3801687798666</v>
      </c>
      <c r="P15">
        <f t="shared" si="30"/>
        <v>84.269008438993339</v>
      </c>
      <c r="Q15" s="5">
        <f t="shared" si="31"/>
        <v>25</v>
      </c>
      <c r="R15">
        <f t="shared" si="0"/>
        <v>100000</v>
      </c>
      <c r="S15">
        <f t="shared" si="1"/>
        <v>4908.1803111967001</v>
      </c>
      <c r="U15">
        <f t="shared" si="21"/>
        <v>2.4225090000000001E-2</v>
      </c>
      <c r="V15">
        <f t="shared" si="22"/>
        <v>0.01</v>
      </c>
      <c r="W15">
        <f t="shared" si="23"/>
        <v>0.80363637757604089</v>
      </c>
      <c r="X15">
        <f t="shared" si="24"/>
        <v>1.9468163574053572E-2</v>
      </c>
      <c r="Y15">
        <f t="shared" si="25"/>
        <v>8.0363637757604085E-3</v>
      </c>
      <c r="Z15">
        <f t="shared" si="26"/>
        <v>0.77613185022622688</v>
      </c>
      <c r="AB15">
        <f t="shared" si="27"/>
        <v>4110.6460236309395</v>
      </c>
      <c r="AC15">
        <f t="shared" si="2"/>
        <v>3809.3950661730328</v>
      </c>
      <c r="AE15">
        <f t="shared" si="3"/>
        <v>1308.0772287297084</v>
      </c>
      <c r="AF15">
        <f t="shared" si="4"/>
        <v>-65.403861436485428</v>
      </c>
      <c r="AG15">
        <f t="shared" si="5"/>
        <v>-19.403296255655672</v>
      </c>
      <c r="AH15">
        <f t="shared" si="6"/>
        <v>-1946.8163574053572</v>
      </c>
      <c r="AI15">
        <f t="shared" si="7"/>
        <v>-723.54628636778989</v>
      </c>
      <c r="AJ15">
        <f t="shared" si="8"/>
        <v>301.25095745790668</v>
      </c>
      <c r="AK15">
        <f t="shared" si="32"/>
        <v>458.08354028138064</v>
      </c>
      <c r="AL15">
        <f t="shared" si="9"/>
        <v>35.788211371497425</v>
      </c>
      <c r="AN15">
        <f t="shared" si="10"/>
        <v>488.35921804774131</v>
      </c>
      <c r="AO15">
        <f t="shared" si="11"/>
        <v>-24.417960902387069</v>
      </c>
      <c r="AP15">
        <f t="shared" si="12"/>
        <v>-7.2440513288062727</v>
      </c>
      <c r="AQ15">
        <f t="shared" si="13"/>
        <v>-726.82689760474955</v>
      </c>
      <c r="AR15">
        <f t="shared" si="14"/>
        <v>-270.12969178820157</v>
      </c>
      <c r="AS15">
        <f t="shared" si="15"/>
        <v>112.46941601693169</v>
      </c>
      <c r="AT15">
        <f t="shared" si="16"/>
        <v>171.02149217107251</v>
      </c>
      <c r="AU15">
        <f t="shared" si="17"/>
        <v>13.361216399802638</v>
      </c>
      <c r="AW15">
        <v>12</v>
      </c>
      <c r="AX15">
        <f>(R15*SUMPRODUCT(K16:$K$23, X16:$X$23)-$AZ$3*SUMPRODUCT(K15:$K$22, W16:$W$23))/Z15</f>
        <v>4908.1803111967001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0.3439126663622159</v>
      </c>
      <c r="L16" s="2">
        <v>13</v>
      </c>
      <c r="M16" s="8">
        <v>2.7828815E-2</v>
      </c>
      <c r="O16">
        <f t="shared" si="29"/>
        <v>1685.3801687798666</v>
      </c>
      <c r="P16">
        <f t="shared" si="30"/>
        <v>84.269008438993339</v>
      </c>
      <c r="Q16" s="5">
        <f t="shared" si="31"/>
        <v>25</v>
      </c>
      <c r="R16">
        <f t="shared" si="0"/>
        <v>100000</v>
      </c>
      <c r="S16">
        <f t="shared" si="1"/>
        <v>4613.4536495197453</v>
      </c>
      <c r="U16">
        <f t="shared" si="21"/>
        <v>2.7828815E-2</v>
      </c>
      <c r="V16">
        <f t="shared" si="22"/>
        <v>0.01</v>
      </c>
      <c r="W16">
        <f t="shared" si="23"/>
        <v>0.77613185022622688</v>
      </c>
      <c r="X16">
        <f t="shared" si="24"/>
        <v>2.1598829675553377E-2</v>
      </c>
      <c r="Y16">
        <f t="shared" si="25"/>
        <v>7.7613185022622688E-3</v>
      </c>
      <c r="Z16">
        <f t="shared" si="26"/>
        <v>0.74677170204841126</v>
      </c>
      <c r="AB16">
        <f t="shared" si="27"/>
        <v>3809.3950661730328</v>
      </c>
      <c r="AC16">
        <f t="shared" si="2"/>
        <v>3445.1966341733146</v>
      </c>
      <c r="AE16">
        <f t="shared" si="3"/>
        <v>1258.5942172383795</v>
      </c>
      <c r="AF16">
        <f t="shared" si="4"/>
        <v>-62.929710861918984</v>
      </c>
      <c r="AG16">
        <f t="shared" si="5"/>
        <v>-18.669292551210283</v>
      </c>
      <c r="AH16">
        <f t="shared" si="6"/>
        <v>-2159.8829675553379</v>
      </c>
      <c r="AI16">
        <f t="shared" si="7"/>
        <v>-982.88775373008752</v>
      </c>
      <c r="AJ16">
        <f t="shared" si="8"/>
        <v>364.1984319997182</v>
      </c>
      <c r="AK16">
        <f t="shared" si="32"/>
        <v>428.28294762306018</v>
      </c>
      <c r="AL16">
        <f t="shared" si="9"/>
        <v>-190.40637410730915</v>
      </c>
      <c r="AN16">
        <f t="shared" si="10"/>
        <v>432.84649311851712</v>
      </c>
      <c r="AO16">
        <f t="shared" si="11"/>
        <v>-21.642324655925858</v>
      </c>
      <c r="AP16">
        <f t="shared" si="12"/>
        <v>-6.4206061803829844</v>
      </c>
      <c r="AQ16">
        <f t="shared" si="13"/>
        <v>-742.81111040229177</v>
      </c>
      <c r="AR16">
        <f t="shared" si="14"/>
        <v>-338.0275481200834</v>
      </c>
      <c r="AS16">
        <f t="shared" si="15"/>
        <v>125.25245383396125</v>
      </c>
      <c r="AT16">
        <f t="shared" si="16"/>
        <v>147.29193047451588</v>
      </c>
      <c r="AU16">
        <f t="shared" si="17"/>
        <v>-65.483163811606275</v>
      </c>
      <c r="AW16">
        <v>13</v>
      </c>
      <c r="AX16">
        <f>(R16*SUMPRODUCT(K17:$K$23, X17:$X$23)-$AZ$3*SUMPRODUCT(K16:$K$22, W17:$W$23))/Z16</f>
        <v>4613.4536495197453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0.31680376793962239</v>
      </c>
      <c r="L17" s="2">
        <v>14</v>
      </c>
      <c r="M17" s="8">
        <v>3.1684449000000003E-2</v>
      </c>
      <c r="O17">
        <f t="shared" si="29"/>
        <v>1685.3801687798666</v>
      </c>
      <c r="P17">
        <f t="shared" si="30"/>
        <v>84.269008438993339</v>
      </c>
      <c r="Q17" s="5">
        <f t="shared" si="31"/>
        <v>25</v>
      </c>
      <c r="R17">
        <f t="shared" si="0"/>
        <v>100000</v>
      </c>
      <c r="S17">
        <f t="shared" si="1"/>
        <v>4235.6048822730972</v>
      </c>
      <c r="U17">
        <f t="shared" si="21"/>
        <v>3.1684449000000003E-2</v>
      </c>
      <c r="V17">
        <f t="shared" si="22"/>
        <v>0.01</v>
      </c>
      <c r="W17">
        <f t="shared" si="23"/>
        <v>0.74677170204841126</v>
      </c>
      <c r="X17">
        <f t="shared" si="24"/>
        <v>2.3661049908196084E-2</v>
      </c>
      <c r="Y17">
        <f t="shared" si="25"/>
        <v>7.4677170204841131E-3</v>
      </c>
      <c r="Z17">
        <f t="shared" si="26"/>
        <v>0.71564293511973109</v>
      </c>
      <c r="AB17">
        <f t="shared" si="27"/>
        <v>3445.1966341733146</v>
      </c>
      <c r="AC17">
        <f t="shared" si="2"/>
        <v>3031.1807099573825</v>
      </c>
      <c r="AE17">
        <f t="shared" si="3"/>
        <v>1206.1304107782116</v>
      </c>
      <c r="AF17">
        <f t="shared" si="4"/>
        <v>-60.306520538910583</v>
      </c>
      <c r="AG17">
        <f t="shared" si="5"/>
        <v>-17.891073377993276</v>
      </c>
      <c r="AH17">
        <f t="shared" si="6"/>
        <v>-2366.1049908196082</v>
      </c>
      <c r="AI17">
        <f t="shared" si="7"/>
        <v>-1238.1721739583004</v>
      </c>
      <c r="AJ17">
        <f t="shared" si="8"/>
        <v>414.01592421593205</v>
      </c>
      <c r="AK17">
        <f t="shared" si="32"/>
        <v>392.85362627398752</v>
      </c>
      <c r="AL17">
        <f t="shared" si="9"/>
        <v>-431.30262346838083</v>
      </c>
      <c r="AN17">
        <f t="shared" si="10"/>
        <v>382.10665876110198</v>
      </c>
      <c r="AO17">
        <f t="shared" si="11"/>
        <v>-19.105332938055099</v>
      </c>
      <c r="AP17">
        <f t="shared" si="12"/>
        <v>-5.6679594586325379</v>
      </c>
      <c r="AQ17">
        <f t="shared" si="13"/>
        <v>-749.5909764323975</v>
      </c>
      <c r="AR17">
        <f t="shared" si="14"/>
        <v>-392.25761006798319</v>
      </c>
      <c r="AS17">
        <f t="shared" si="15"/>
        <v>131.16180477861244</v>
      </c>
      <c r="AT17">
        <f t="shared" si="16"/>
        <v>124.45750905234348</v>
      </c>
      <c r="AU17">
        <f t="shared" si="17"/>
        <v>-136.63829623702725</v>
      </c>
      <c r="AW17">
        <v>14</v>
      </c>
      <c r="AX17">
        <f>(R17*SUMPRODUCT(K18:$K$23, X18:$X$23)-$AZ$3*SUMPRODUCT(K17:$K$22, W18:$W$23))/Z17</f>
        <v>4235.6048822730972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0.2918317270554846</v>
      </c>
      <c r="L18" s="2">
        <v>15</v>
      </c>
      <c r="M18" s="8">
        <v>3.5933631000000001E-2</v>
      </c>
      <c r="O18">
        <f t="shared" si="29"/>
        <v>1685.3801687798666</v>
      </c>
      <c r="P18">
        <f t="shared" si="30"/>
        <v>84.269008438993339</v>
      </c>
      <c r="Q18" s="5">
        <f t="shared" si="31"/>
        <v>25</v>
      </c>
      <c r="R18">
        <f t="shared" si="0"/>
        <v>100000</v>
      </c>
      <c r="S18">
        <f t="shared" si="1"/>
        <v>3774.259230623878</v>
      </c>
      <c r="U18">
        <f t="shared" si="21"/>
        <v>3.5933631000000001E-2</v>
      </c>
      <c r="V18">
        <f t="shared" si="22"/>
        <v>0.01</v>
      </c>
      <c r="W18">
        <f t="shared" si="23"/>
        <v>0.71564293511973109</v>
      </c>
      <c r="X18">
        <f t="shared" si="24"/>
        <v>2.5715649158349358E-2</v>
      </c>
      <c r="Y18">
        <f t="shared" si="25"/>
        <v>7.1564293511973114E-3</v>
      </c>
      <c r="Z18">
        <f t="shared" si="26"/>
        <v>0.68277085661018444</v>
      </c>
      <c r="AB18">
        <f t="shared" si="27"/>
        <v>3031.1807099573825</v>
      </c>
      <c r="AC18">
        <f t="shared" si="2"/>
        <v>2576.9542079619609</v>
      </c>
      <c r="AE18">
        <f t="shared" si="3"/>
        <v>1150.7284615516467</v>
      </c>
      <c r="AF18">
        <f t="shared" si="4"/>
        <v>-57.536423077582342</v>
      </c>
      <c r="AG18">
        <f t="shared" si="5"/>
        <v>-17.069271415254612</v>
      </c>
      <c r="AH18">
        <f t="shared" si="6"/>
        <v>-2571.5649158349356</v>
      </c>
      <c r="AI18">
        <f t="shared" si="7"/>
        <v>-1495.442148776126</v>
      </c>
      <c r="AJ18">
        <f t="shared" si="8"/>
        <v>454.22650199542159</v>
      </c>
      <c r="AK18">
        <f t="shared" si="32"/>
        <v>352.92257608327895</v>
      </c>
      <c r="AL18">
        <f t="shared" si="9"/>
        <v>-688.29307069742549</v>
      </c>
      <c r="AN18">
        <f t="shared" si="10"/>
        <v>335.81907430651785</v>
      </c>
      <c r="AO18">
        <f t="shared" si="11"/>
        <v>-16.790953715325895</v>
      </c>
      <c r="AP18">
        <f t="shared" si="12"/>
        <v>-4.9813549566925692</v>
      </c>
      <c r="AQ18">
        <f t="shared" si="13"/>
        <v>-750.46423062340114</v>
      </c>
      <c r="AR18">
        <f t="shared" si="14"/>
        <v>-436.41746498890183</v>
      </c>
      <c r="AS18">
        <f t="shared" si="15"/>
        <v>132.55770455169539</v>
      </c>
      <c r="AT18">
        <f t="shared" si="16"/>
        <v>102.99400489525397</v>
      </c>
      <c r="AU18">
        <f t="shared" si="17"/>
        <v>-200.86575554195244</v>
      </c>
      <c r="AW18">
        <v>15</v>
      </c>
      <c r="AX18">
        <f>(R18*SUMPRODUCT(K19:$K$23, X19:$X$23)-$AZ$3*SUMPRODUCT(K18:$K$22, W19:$W$23))/Z18</f>
        <v>3774.259230623878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0.26882810602308888</v>
      </c>
      <c r="L19" s="2">
        <v>16</v>
      </c>
      <c r="M19" s="8">
        <v>4.1016489000000003E-2</v>
      </c>
      <c r="O19">
        <f t="shared" si="29"/>
        <v>1685.3801687798666</v>
      </c>
      <c r="P19">
        <f t="shared" si="30"/>
        <v>84.269008438993339</v>
      </c>
      <c r="Q19" s="5">
        <f t="shared" si="31"/>
        <v>25</v>
      </c>
      <c r="R19">
        <f t="shared" si="0"/>
        <v>100000</v>
      </c>
      <c r="S19">
        <f t="shared" si="1"/>
        <v>3217.0608578832548</v>
      </c>
      <c r="U19">
        <f t="shared" si="21"/>
        <v>4.1016489000000003E-2</v>
      </c>
      <c r="V19">
        <f t="shared" si="22"/>
        <v>0.01</v>
      </c>
      <c r="W19">
        <f t="shared" si="23"/>
        <v>0.68277085661018444</v>
      </c>
      <c r="X19">
        <f t="shared" si="24"/>
        <v>2.8004863329672211E-2</v>
      </c>
      <c r="Y19">
        <f t="shared" si="25"/>
        <v>6.8277085661018443E-3</v>
      </c>
      <c r="Z19">
        <f t="shared" si="26"/>
        <v>0.6479382847144104</v>
      </c>
      <c r="AB19">
        <f t="shared" si="27"/>
        <v>2576.9542079619609</v>
      </c>
      <c r="AC19">
        <f t="shared" si="2"/>
        <v>2084.4568940787458</v>
      </c>
      <c r="AE19">
        <f t="shared" si="3"/>
        <v>1092.0223356509102</v>
      </c>
      <c r="AF19">
        <f t="shared" si="4"/>
        <v>-54.601116782545517</v>
      </c>
      <c r="AG19">
        <f t="shared" si="5"/>
        <v>-16.198457117860261</v>
      </c>
      <c r="AH19">
        <f t="shared" si="6"/>
        <v>-2800.4863329672212</v>
      </c>
      <c r="AI19">
        <f t="shared" si="7"/>
        <v>-1779.2635712167166</v>
      </c>
      <c r="AJ19">
        <f t="shared" si="8"/>
        <v>492.49731388321516</v>
      </c>
      <c r="AK19">
        <f t="shared" si="32"/>
        <v>309.28210527387097</v>
      </c>
      <c r="AL19">
        <f t="shared" si="9"/>
        <v>-977.48415205963056</v>
      </c>
      <c r="AN19">
        <f t="shared" si="10"/>
        <v>293.56629622794406</v>
      </c>
      <c r="AO19">
        <f t="shared" si="11"/>
        <v>-14.678314811397204</v>
      </c>
      <c r="AP19">
        <f t="shared" si="12"/>
        <v>-4.3546005474905973</v>
      </c>
      <c r="AQ19">
        <f t="shared" si="13"/>
        <v>-752.84943683512347</v>
      </c>
      <c r="AR19">
        <f t="shared" si="14"/>
        <v>-478.31605596606727</v>
      </c>
      <c r="AS19">
        <f t="shared" si="15"/>
        <v>132.39712011268344</v>
      </c>
      <c r="AT19">
        <f t="shared" si="16"/>
        <v>83.143722587608323</v>
      </c>
      <c r="AU19">
        <f t="shared" si="17"/>
        <v>-262.77521326577551</v>
      </c>
      <c r="AW19">
        <v>16</v>
      </c>
      <c r="AX19">
        <f>(R19*SUMPRODUCT(K20:$K$23, X20:$X$23)-$AZ$3*SUMPRODUCT(K19:$K$22, W20:$W$23))/Z19</f>
        <v>3217.0608578832548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0.24763774424780427</v>
      </c>
      <c r="L20" s="2">
        <v>17</v>
      </c>
      <c r="M20" s="8">
        <v>4.6435859000000003E-2</v>
      </c>
      <c r="O20">
        <f t="shared" si="29"/>
        <v>1685.3801687798666</v>
      </c>
      <c r="P20">
        <f t="shared" si="30"/>
        <v>84.269008438993339</v>
      </c>
      <c r="Q20" s="5">
        <f t="shared" si="31"/>
        <v>25</v>
      </c>
      <c r="R20">
        <f t="shared" si="0"/>
        <v>100000</v>
      </c>
      <c r="S20">
        <f t="shared" si="1"/>
        <v>2563.0408218085768</v>
      </c>
      <c r="U20">
        <f t="shared" si="21"/>
        <v>4.6435859000000003E-2</v>
      </c>
      <c r="V20">
        <f t="shared" si="22"/>
        <v>0.01</v>
      </c>
      <c r="W20">
        <f t="shared" si="23"/>
        <v>0.6479382847144104</v>
      </c>
      <c r="X20">
        <f t="shared" si="24"/>
        <v>3.0087570829700219E-2</v>
      </c>
      <c r="Y20">
        <f t="shared" si="25"/>
        <v>6.4793828471441037E-3</v>
      </c>
      <c r="Z20">
        <f t="shared" si="26"/>
        <v>0.61137133103756602</v>
      </c>
      <c r="AB20">
        <f t="shared" si="27"/>
        <v>2084.4568940787458</v>
      </c>
      <c r="AC20">
        <f t="shared" si="2"/>
        <v>1566.9696787327266</v>
      </c>
      <c r="AE20">
        <f t="shared" si="3"/>
        <v>1030.3931170912647</v>
      </c>
      <c r="AF20">
        <f t="shared" si="4"/>
        <v>-51.51965585456324</v>
      </c>
      <c r="AG20">
        <f t="shared" si="5"/>
        <v>-15.284283275939151</v>
      </c>
      <c r="AH20">
        <f t="shared" si="6"/>
        <v>-3008.7570829700221</v>
      </c>
      <c r="AI20">
        <f t="shared" si="7"/>
        <v>-2045.1679050092598</v>
      </c>
      <c r="AJ20">
        <f t="shared" si="8"/>
        <v>517.48721534601918</v>
      </c>
      <c r="AK20">
        <f t="shared" si="32"/>
        <v>262.12917850434286</v>
      </c>
      <c r="AL20">
        <f t="shared" si="9"/>
        <v>-1265.5515111588977</v>
      </c>
      <c r="AN20">
        <f t="shared" si="10"/>
        <v>255.16422720494444</v>
      </c>
      <c r="AO20">
        <f t="shared" si="11"/>
        <v>-12.758211360247223</v>
      </c>
      <c r="AP20">
        <f t="shared" si="12"/>
        <v>-3.7849654328980114</v>
      </c>
      <c r="AQ20">
        <f t="shared" si="13"/>
        <v>-745.08181701629996</v>
      </c>
      <c r="AR20">
        <f t="shared" si="14"/>
        <v>-506.46076660450075</v>
      </c>
      <c r="AS20">
        <f t="shared" si="15"/>
        <v>128.14936668536592</v>
      </c>
      <c r="AT20">
        <f t="shared" si="16"/>
        <v>64.913078466345496</v>
      </c>
      <c r="AU20">
        <f t="shared" si="17"/>
        <v>-313.39832145278933</v>
      </c>
      <c r="AW20">
        <v>17</v>
      </c>
      <c r="AX20">
        <f>(R20*SUMPRODUCT(K21:$K$23, X21:$X$23)-$AZ$3*SUMPRODUCT(K20:$K$22, W21:$W$23))/Z20</f>
        <v>2563.0408218085768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0.22811771166097466</v>
      </c>
      <c r="L21" s="2">
        <v>18</v>
      </c>
      <c r="M21" s="8">
        <v>5.1834316999999998E-2</v>
      </c>
      <c r="O21">
        <f t="shared" si="29"/>
        <v>1685.3801687798666</v>
      </c>
      <c r="P21">
        <f t="shared" si="30"/>
        <v>84.269008438993339</v>
      </c>
      <c r="Q21" s="5">
        <f t="shared" si="31"/>
        <v>25</v>
      </c>
      <c r="R21">
        <f t="shared" si="0"/>
        <v>100000</v>
      </c>
      <c r="S21">
        <f t="shared" si="1"/>
        <v>1816.5020725661698</v>
      </c>
      <c r="U21">
        <f t="shared" si="21"/>
        <v>5.1834316999999998E-2</v>
      </c>
      <c r="V21">
        <f t="shared" si="22"/>
        <v>0.01</v>
      </c>
      <c r="W21">
        <f t="shared" si="23"/>
        <v>0.61137133103756602</v>
      </c>
      <c r="X21">
        <f t="shared" si="24"/>
        <v>3.1690015377713134E-2</v>
      </c>
      <c r="Y21">
        <f t="shared" si="25"/>
        <v>6.1137133103756607E-3</v>
      </c>
      <c r="Z21">
        <f t="shared" si="26"/>
        <v>0.57356760234947723</v>
      </c>
      <c r="AB21">
        <f t="shared" si="27"/>
        <v>1566.9696787327266</v>
      </c>
      <c r="AC21">
        <f t="shared" si="2"/>
        <v>1041.8867384246341</v>
      </c>
      <c r="AE21">
        <f t="shared" si="3"/>
        <v>966.67946245442533</v>
      </c>
      <c r="AF21">
        <f t="shared" si="4"/>
        <v>-48.333973122721275</v>
      </c>
      <c r="AG21">
        <f t="shared" si="5"/>
        <v>-14.33919005873693</v>
      </c>
      <c r="AH21">
        <f t="shared" si="6"/>
        <v>-3169.0015377713135</v>
      </c>
      <c r="AI21">
        <f t="shared" si="7"/>
        <v>-2264.9952384983462</v>
      </c>
      <c r="AJ21">
        <f t="shared" si="8"/>
        <v>525.08294030809247</v>
      </c>
      <c r="AK21">
        <f t="shared" si="32"/>
        <v>212.66841893127338</v>
      </c>
      <c r="AL21">
        <f t="shared" si="9"/>
        <v>-1527.2438792589803</v>
      </c>
      <c r="AN21">
        <f t="shared" si="10"/>
        <v>220.51670688476457</v>
      </c>
      <c r="AO21">
        <f t="shared" si="11"/>
        <v>-11.025835344238232</v>
      </c>
      <c r="AP21">
        <f t="shared" si="12"/>
        <v>-3.2710232232708654</v>
      </c>
      <c r="AQ21">
        <f t="shared" si="13"/>
        <v>-722.90537904650182</v>
      </c>
      <c r="AR21">
        <f t="shared" si="14"/>
        <v>-516.68553072924624</v>
      </c>
      <c r="AS21">
        <f t="shared" si="15"/>
        <v>119.78071877529821</v>
      </c>
      <c r="AT21">
        <f t="shared" si="16"/>
        <v>48.513433069159589</v>
      </c>
      <c r="AU21">
        <f t="shared" si="17"/>
        <v>-348.39137888478848</v>
      </c>
      <c r="AW21">
        <v>18</v>
      </c>
      <c r="AX21">
        <f>(R21*SUMPRODUCT(K22:$K$23, X22:$X$23)-$AZ$3*SUMPRODUCT(K21:$K$22, W22:$W$23))/Z21</f>
        <v>1816.5020725661698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0.21013634464933137</v>
      </c>
      <c r="L22" s="2">
        <v>19</v>
      </c>
      <c r="M22" s="8">
        <v>5.7772715000000002E-2</v>
      </c>
      <c r="O22">
        <f t="shared" si="29"/>
        <v>1685.3801687798666</v>
      </c>
      <c r="P22">
        <f t="shared" si="30"/>
        <v>84.269008438993339</v>
      </c>
      <c r="Q22" s="5">
        <f t="shared" si="31"/>
        <v>25</v>
      </c>
      <c r="R22">
        <f t="shared" si="0"/>
        <v>100000</v>
      </c>
      <c r="S22">
        <f t="shared" si="1"/>
        <v>966.0235393246096</v>
      </c>
      <c r="U22">
        <f t="shared" si="21"/>
        <v>5.7772715000000002E-2</v>
      </c>
      <c r="V22">
        <f t="shared" si="22"/>
        <v>0.01</v>
      </c>
      <c r="W22">
        <f t="shared" si="23"/>
        <v>0.57356760234947723</v>
      </c>
      <c r="X22">
        <f t="shared" si="24"/>
        <v>3.3136557623769679E-2</v>
      </c>
      <c r="Y22">
        <f t="shared" si="25"/>
        <v>5.7356760234947724E-3</v>
      </c>
      <c r="Z22">
        <f t="shared" si="26"/>
        <v>0.53469536870221279</v>
      </c>
      <c r="AB22">
        <f t="shared" si="27"/>
        <v>1041.8867384246341</v>
      </c>
      <c r="AC22">
        <f t="shared" si="2"/>
        <v>516.52831253418867</v>
      </c>
      <c r="AE22">
        <f t="shared" si="3"/>
        <v>901.16497074914844</v>
      </c>
      <c r="AF22">
        <f t="shared" si="4"/>
        <v>-45.058248537457423</v>
      </c>
      <c r="AG22">
        <f t="shared" si="5"/>
        <v>-13.367384217555319</v>
      </c>
      <c r="AH22">
        <f t="shared" si="6"/>
        <v>-3313.6557623769677</v>
      </c>
      <c r="AI22">
        <f t="shared" si="7"/>
        <v>-2470.9164243828318</v>
      </c>
      <c r="AJ22">
        <f t="shared" si="8"/>
        <v>525.35842589044546</v>
      </c>
      <c r="AK22">
        <f t="shared" si="32"/>
        <v>162.41130042665034</v>
      </c>
      <c r="AL22">
        <f t="shared" si="9"/>
        <v>-1783.146698065736</v>
      </c>
      <c r="AN22">
        <f t="shared" si="10"/>
        <v>189.36751287924767</v>
      </c>
      <c r="AO22">
        <f t="shared" si="11"/>
        <v>-9.4683756439623838</v>
      </c>
      <c r="AP22">
        <f t="shared" si="12"/>
        <v>-2.808973257000237</v>
      </c>
      <c r="AQ22">
        <f t="shared" si="13"/>
        <v>-696.31950933208941</v>
      </c>
      <c r="AR22">
        <f t="shared" si="14"/>
        <v>-519.22934535380432</v>
      </c>
      <c r="AS22">
        <f t="shared" si="15"/>
        <v>110.39689924734486</v>
      </c>
      <c r="AT22">
        <f t="shared" si="16"/>
        <v>34.128517001400695</v>
      </c>
      <c r="AU22">
        <f t="shared" si="17"/>
        <v>-374.70392910505871</v>
      </c>
      <c r="AW22">
        <v>19</v>
      </c>
      <c r="AX22">
        <f>(R22*SUMPRODUCT(K23:$K$23, X23:$X$23)-$AZ$3*SUMPRODUCT(K22:$K$22, W23:$W$23))/Z22</f>
        <v>966.0235393246096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0.19357235797722061</v>
      </c>
      <c r="L23" s="2">
        <v>20</v>
      </c>
      <c r="M23" s="8">
        <v>6.4089452000000005E-2</v>
      </c>
      <c r="O23">
        <f t="shared" si="29"/>
        <v>1685.3801687798666</v>
      </c>
      <c r="P23">
        <f t="shared" si="30"/>
        <v>84.269008438993339</v>
      </c>
      <c r="Q23" s="5">
        <f t="shared" si="31"/>
        <v>25</v>
      </c>
      <c r="R23">
        <f t="shared" si="0"/>
        <v>100000</v>
      </c>
      <c r="S23">
        <f t="shared" si="1"/>
        <v>1043.3227501417443</v>
      </c>
      <c r="U23">
        <f t="shared" si="21"/>
        <v>6.4089452000000005E-2</v>
      </c>
      <c r="V23">
        <f t="shared" si="22"/>
        <v>0.01</v>
      </c>
      <c r="W23">
        <f t="shared" si="23"/>
        <v>0.53469536870221279</v>
      </c>
      <c r="X23">
        <f t="shared" si="24"/>
        <v>3.4268333167062771E-2</v>
      </c>
      <c r="Y23">
        <f t="shared" si="25"/>
        <v>5.3469536870221282E-3</v>
      </c>
      <c r="Z23">
        <f t="shared" si="26"/>
        <v>0.49508008184812785</v>
      </c>
      <c r="AB23">
        <f t="shared" si="27"/>
        <v>516.52831253418867</v>
      </c>
      <c r="AC23">
        <f t="shared" si="2"/>
        <v>516.52831253418867</v>
      </c>
      <c r="AE23">
        <f t="shared" si="3"/>
        <v>834.39815190474792</v>
      </c>
      <c r="AF23">
        <f t="shared" si="4"/>
        <v>-41.719907595237402</v>
      </c>
      <c r="AG23">
        <f t="shared" si="5"/>
        <v>-12.377002046203197</v>
      </c>
      <c r="AH23">
        <f t="shared" si="6"/>
        <v>-3426.8333167062769</v>
      </c>
      <c r="AI23">
        <f t="shared" si="7"/>
        <v>-2646.5320744429696</v>
      </c>
      <c r="AJ23">
        <f t="shared" si="8"/>
        <v>0</v>
      </c>
      <c r="AK23">
        <f t="shared" si="32"/>
        <v>112.02880506911535</v>
      </c>
      <c r="AL23">
        <f t="shared" si="9"/>
        <v>-2534.5032693738544</v>
      </c>
      <c r="AN23">
        <f t="shared" si="10"/>
        <v>161.51641775603716</v>
      </c>
      <c r="AO23">
        <f t="shared" si="11"/>
        <v>-8.0758208878018589</v>
      </c>
      <c r="AP23">
        <f t="shared" si="12"/>
        <v>-2.395845470772437</v>
      </c>
      <c r="AQ23">
        <f t="shared" si="13"/>
        <v>-663.34020550973366</v>
      </c>
      <c r="AR23">
        <f t="shared" si="14"/>
        <v>-512.29545411227082</v>
      </c>
      <c r="AS23">
        <f t="shared" si="15"/>
        <v>0</v>
      </c>
      <c r="AT23">
        <f t="shared" si="16"/>
        <v>21.685679958599064</v>
      </c>
      <c r="AU23">
        <f t="shared" si="17"/>
        <v>-490.60977415367176</v>
      </c>
      <c r="AW23">
        <v>20</v>
      </c>
      <c r="AX23">
        <f>(R23*SUMPRODUCT(K$23:$K24, X$23:$X24)-$AZ$3*SUMPRODUCT(K$22:$K23, W$23:$W24))/Z23</f>
        <v>1043.3227501417443</v>
      </c>
    </row>
    <row r="25" spans="5:50" x14ac:dyDescent="0.25">
      <c r="AN25" s="6">
        <f t="shared" ref="AN25:AU25" si="33">SUM(AN3:AN23)</f>
        <v>13700.618321371145</v>
      </c>
      <c r="AO25" s="6">
        <f t="shared" si="33"/>
        <v>-1949.066042653458</v>
      </c>
      <c r="AP25" s="6">
        <f t="shared" si="33"/>
        <v>-1700.6600038042711</v>
      </c>
      <c r="AQ25" s="6">
        <f t="shared" si="33"/>
        <v>-11685.242491221967</v>
      </c>
      <c r="AR25" s="6">
        <f t="shared" si="33"/>
        <v>-1634.3502163085459</v>
      </c>
      <c r="AS25" s="6">
        <f t="shared" si="33"/>
        <v>-2370.2364055180101</v>
      </c>
      <c r="AT25" s="6">
        <f t="shared" si="33"/>
        <v>3246.9875343801459</v>
      </c>
      <c r="AU25" s="7">
        <f t="shared" si="33"/>
        <v>-757.59908744640961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89" priority="1" operator="lessThan">
      <formula>0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CD9B40-3AAB-4DE7-81E3-CCEC9D457DB3}">
  <sheetPr codeName="Sheet8"/>
  <dimension ref="A1:AZ29"/>
  <sheetViews>
    <sheetView workbookViewId="0">
      <selection activeCell="F4" sqref="F4:G23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44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v>5700.4061118928385</v>
      </c>
      <c r="K3">
        <v>1</v>
      </c>
      <c r="L3" s="2">
        <v>0</v>
      </c>
      <c r="O3">
        <f>$C$3</f>
        <v>5700.4061118928385</v>
      </c>
      <c r="P3">
        <f>O3*B5</f>
        <v>4560.3248895142706</v>
      </c>
      <c r="Q3" s="5">
        <f>B8</f>
        <v>1522.432587</v>
      </c>
      <c r="R3">
        <f t="shared" ref="R3:R23" si="0">$C$6</f>
        <v>100000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5700.4061118928385</v>
      </c>
      <c r="AF3">
        <f t="shared" ref="AF3:AF23" si="4">-$Z3*P3</f>
        <v>-4560.3248895142706</v>
      </c>
      <c r="AG3">
        <f t="shared" ref="AG3:AG23" si="5">-$Z3*Q3</f>
        <v>-1522.432587</v>
      </c>
      <c r="AH3">
        <f t="shared" ref="AH3:AH23" si="6">-X3*R3</f>
        <v>0</v>
      </c>
      <c r="AI3">
        <f t="shared" ref="AI3:AI23" si="7">SUM(AE3:AH3)</f>
        <v>-382.35136462143214</v>
      </c>
      <c r="AJ3">
        <f t="shared" ref="AJ3:AJ23" si="8">AB3-AC3</f>
        <v>0</v>
      </c>
      <c r="AL3">
        <f t="shared" ref="AL3:AL23" si="9">SUM(AI3:AK3)</f>
        <v>-382.35136462143214</v>
      </c>
      <c r="AN3">
        <f t="shared" ref="AN3:AN23" si="10">AE3*$K3</f>
        <v>5700.4061118928385</v>
      </c>
      <c r="AO3">
        <f t="shared" ref="AO3:AO23" si="11">AF3*$K3</f>
        <v>-4560.3248895142706</v>
      </c>
      <c r="AP3">
        <f t="shared" ref="AP3:AP23" si="12">AG3*$K3</f>
        <v>-1522.432587</v>
      </c>
      <c r="AQ3">
        <f t="shared" ref="AQ3:AQ23" si="13">AH3*$K3</f>
        <v>0</v>
      </c>
      <c r="AR3">
        <f t="shared" ref="AR3:AR23" si="14">AI3*$K3</f>
        <v>-382.35136462143214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-382.35136462143214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4298.0768276754052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23" si="18">F4+$C$9</f>
        <v>8.5570000000000007E-2</v>
      </c>
      <c r="I4" s="1">
        <f t="shared" ref="I4:I23" si="19">1+H4</f>
        <v>1.0855699999999999</v>
      </c>
      <c r="J4">
        <f t="shared" ref="J4:J23" si="20">1/I4</f>
        <v>0.92117505089492158</v>
      </c>
      <c r="K4">
        <f>J4</f>
        <v>0.92117505089492158</v>
      </c>
      <c r="L4" s="2">
        <v>1</v>
      </c>
      <c r="M4" s="8" cm="1">
        <f t="array" ref="M4:M23">Mortalities!B31:B50</f>
        <v>2.0768709E-2</v>
      </c>
      <c r="R4">
        <f t="shared" si="0"/>
        <v>100000</v>
      </c>
      <c r="S4">
        <f t="shared" si="1"/>
        <v>2460.6254387485737</v>
      </c>
      <c r="U4">
        <f t="shared" ref="U4:U23" si="21">M4</f>
        <v>2.0768709E-2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2.0768709E-2</v>
      </c>
      <c r="Y4">
        <f t="shared" ref="Y4:Y23" si="25">V4*W4</f>
        <v>0.01</v>
      </c>
      <c r="Z4">
        <f t="shared" ref="Z4:Z23" si="26">MAX(0, W4-X4-Y4)</f>
        <v>0.96923129099999994</v>
      </c>
      <c r="AB4">
        <f t="shared" ref="AB4:AB23" si="27">AC3</f>
        <v>0</v>
      </c>
      <c r="AC4">
        <f t="shared" si="2"/>
        <v>2384.9151706657212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-2076.8708999999999</v>
      </c>
      <c r="AI4">
        <f t="shared" si="7"/>
        <v>-2076.8708999999999</v>
      </c>
      <c r="AJ4">
        <f t="shared" si="8"/>
        <v>-2384.9151706657212</v>
      </c>
      <c r="AK4">
        <f>H4*SUM(AB4, AE4:AF4)</f>
        <v>0</v>
      </c>
      <c r="AL4">
        <f t="shared" si="9"/>
        <v>-4461.7860706657211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-1913.1616570096814</v>
      </c>
      <c r="AR4">
        <f t="shared" si="14"/>
        <v>-1913.1616570096814</v>
      </c>
      <c r="AS4">
        <f t="shared" si="15"/>
        <v>-2196.9243537180664</v>
      </c>
      <c r="AT4">
        <f t="shared" si="16"/>
        <v>0</v>
      </c>
      <c r="AU4">
        <f t="shared" si="17"/>
        <v>-4110.0860107277476</v>
      </c>
      <c r="AW4">
        <v>1</v>
      </c>
      <c r="AX4">
        <f>(R4*SUMPRODUCT(K5:$K$23, X5:$X$23)-$AZ$3*SUMPRODUCT(K4:$K$22, W5:$W$23))/Z4</f>
        <v>2460.6254387485737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8.5570000000000007E-2</v>
      </c>
      <c r="I5" s="1">
        <f t="shared" si="19"/>
        <v>1.0855699999999999</v>
      </c>
      <c r="J5">
        <f t="shared" si="20"/>
        <v>0.92117505089492158</v>
      </c>
      <c r="K5">
        <f t="shared" ref="K5:K23" si="28">K4*J5</f>
        <v>0.84856347439126134</v>
      </c>
      <c r="L5" s="2">
        <v>2</v>
      </c>
      <c r="M5" s="8">
        <v>2.4225090000000001E-2</v>
      </c>
      <c r="O5">
        <f t="shared" ref="O5:O23" si="29">$C$3</f>
        <v>5700.4061118928385</v>
      </c>
      <c r="P5">
        <f t="shared" ref="P5:P23" si="30">O5*$C$5</f>
        <v>285.02030559464191</v>
      </c>
      <c r="Q5" s="5">
        <f t="shared" ref="Q5:Q23" si="31">$C$8</f>
        <v>25</v>
      </c>
      <c r="R5">
        <f t="shared" si="0"/>
        <v>100000</v>
      </c>
      <c r="S5">
        <f t="shared" si="1"/>
        <v>4518.9141696056786</v>
      </c>
      <c r="U5">
        <f t="shared" si="21"/>
        <v>2.4225090000000001E-2</v>
      </c>
      <c r="V5">
        <f t="shared" si="22"/>
        <v>0.01</v>
      </c>
      <c r="W5">
        <f t="shared" si="23"/>
        <v>0.96923129099999994</v>
      </c>
      <c r="X5">
        <f t="shared" si="24"/>
        <v>2.3479715255291189E-2</v>
      </c>
      <c r="Y5">
        <f t="shared" si="25"/>
        <v>9.6923129099999988E-3</v>
      </c>
      <c r="Z5">
        <f t="shared" si="26"/>
        <v>0.93605926283470886</v>
      </c>
      <c r="AB5">
        <f t="shared" si="27"/>
        <v>2384.9151706657212</v>
      </c>
      <c r="AC5">
        <f t="shared" si="2"/>
        <v>4229.9714664144121</v>
      </c>
      <c r="AE5">
        <f t="shared" si="3"/>
        <v>5335.9179429568794</v>
      </c>
      <c r="AF5">
        <f t="shared" si="4"/>
        <v>-266.79589714784396</v>
      </c>
      <c r="AG5">
        <f t="shared" si="5"/>
        <v>-23.401481570867723</v>
      </c>
      <c r="AH5">
        <f t="shared" si="6"/>
        <v>-2347.9715255291189</v>
      </c>
      <c r="AI5">
        <f t="shared" si="7"/>
        <v>2697.7490387090488</v>
      </c>
      <c r="AJ5">
        <f t="shared" si="8"/>
        <v>-1845.0562957486909</v>
      </c>
      <c r="AK5">
        <f>H5*SUM(AB5, AE5:AF5)</f>
        <v>637.84196461374495</v>
      </c>
      <c r="AL5">
        <f t="shared" si="9"/>
        <v>1490.5347075741029</v>
      </c>
      <c r="AN5">
        <f t="shared" si="10"/>
        <v>4527.8650687421614</v>
      </c>
      <c r="AO5">
        <f t="shared" si="11"/>
        <v>-226.39325343710809</v>
      </c>
      <c r="AP5">
        <f t="shared" si="12"/>
        <v>-19.857642507678587</v>
      </c>
      <c r="AQ5">
        <f t="shared" si="13"/>
        <v>-1992.4028754747394</v>
      </c>
      <c r="AR5">
        <f t="shared" si="14"/>
        <v>2289.2112973226358</v>
      </c>
      <c r="AS5">
        <f t="shared" si="15"/>
        <v>-1565.6473807679797</v>
      </c>
      <c r="AT5">
        <f t="shared" si="16"/>
        <v>541.24939360518738</v>
      </c>
      <c r="AU5">
        <f t="shared" si="17"/>
        <v>1264.8133101598435</v>
      </c>
      <c r="AW5">
        <v>2</v>
      </c>
      <c r="AX5">
        <f>(R5*SUMPRODUCT(K6:$K$23, X6:$X$23)-$AZ$3*SUMPRODUCT(K5:$K$22, W6:$W$23))/Z5</f>
        <v>4518.9141696056786</v>
      </c>
    </row>
    <row r="6" spans="1:52" x14ac:dyDescent="0.25">
      <c r="A6" t="s">
        <v>16</v>
      </c>
      <c r="C6" s="2">
        <f>'T.26.04.B'!C6</f>
        <v>100000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8.5570000000000007E-2</v>
      </c>
      <c r="I6" s="1">
        <f t="shared" si="19"/>
        <v>1.0855699999999999</v>
      </c>
      <c r="J6">
        <f t="shared" si="20"/>
        <v>0.92117505089492158</v>
      </c>
      <c r="K6">
        <f t="shared" si="28"/>
        <v>0.7816755017099416</v>
      </c>
      <c r="L6" s="2">
        <v>3</v>
      </c>
      <c r="M6" s="8">
        <v>2.7828815E-2</v>
      </c>
      <c r="O6">
        <f t="shared" si="29"/>
        <v>5700.4061118928385</v>
      </c>
      <c r="P6">
        <f t="shared" si="30"/>
        <v>285.02030559464191</v>
      </c>
      <c r="Q6" s="5">
        <f t="shared" si="31"/>
        <v>25</v>
      </c>
      <c r="R6">
        <f t="shared" si="0"/>
        <v>100000</v>
      </c>
      <c r="S6">
        <f t="shared" si="1"/>
        <v>6226.3295517280249</v>
      </c>
      <c r="U6">
        <f t="shared" si="21"/>
        <v>2.7828815E-2</v>
      </c>
      <c r="V6">
        <f t="shared" si="22"/>
        <v>0.01</v>
      </c>
      <c r="W6">
        <f t="shared" si="23"/>
        <v>0.93605926283470886</v>
      </c>
      <c r="X6">
        <f t="shared" si="24"/>
        <v>2.6049420054463489E-2</v>
      </c>
      <c r="Y6">
        <f t="shared" si="25"/>
        <v>9.3605926283470888E-3</v>
      </c>
      <c r="Z6">
        <f t="shared" si="26"/>
        <v>0.90064925015189823</v>
      </c>
      <c r="AB6">
        <f t="shared" si="27"/>
        <v>4229.9714664144121</v>
      </c>
      <c r="AC6">
        <f t="shared" si="2"/>
        <v>5607.7390419624498</v>
      </c>
      <c r="AE6">
        <f t="shared" si="3"/>
        <v>5134.0664902375829</v>
      </c>
      <c r="AF6">
        <f t="shared" si="4"/>
        <v>-256.70332451187915</v>
      </c>
      <c r="AG6">
        <f t="shared" si="5"/>
        <v>-22.516231253797457</v>
      </c>
      <c r="AH6">
        <f t="shared" si="6"/>
        <v>-2604.942005446349</v>
      </c>
      <c r="AI6">
        <f t="shared" si="7"/>
        <v>2249.9049290255571</v>
      </c>
      <c r="AJ6">
        <f t="shared" si="8"/>
        <v>-1377.7675755480377</v>
      </c>
      <c r="AK6">
        <f>H6*SUM(AB6, AE6:AF6)</f>
        <v>779.31462447222975</v>
      </c>
      <c r="AL6">
        <f t="shared" si="9"/>
        <v>1651.4519779497491</v>
      </c>
      <c r="AN6">
        <f t="shared" si="10"/>
        <v>4013.1739995686617</v>
      </c>
      <c r="AO6">
        <f t="shared" si="11"/>
        <v>-200.65869997843308</v>
      </c>
      <c r="AP6">
        <f t="shared" si="12"/>
        <v>-17.600386361929196</v>
      </c>
      <c r="AQ6">
        <f t="shared" si="13"/>
        <v>-2036.2193490325762</v>
      </c>
      <c r="AR6">
        <f t="shared" si="14"/>
        <v>1758.6955641957229</v>
      </c>
      <c r="AS6">
        <f t="shared" si="15"/>
        <v>-1076.9671608562023</v>
      </c>
      <c r="AT6">
        <f t="shared" si="16"/>
        <v>609.1711500742249</v>
      </c>
      <c r="AU6">
        <f t="shared" si="17"/>
        <v>1290.8995534137455</v>
      </c>
      <c r="AW6">
        <v>3</v>
      </c>
      <c r="AX6">
        <f>(R6*SUMPRODUCT(K7:$K$23, X7:$X$23)-$AZ$3*SUMPRODUCT(K6:$K$22, W7:$W$23))/Z6</f>
        <v>6226.3295517280249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8.5570000000000007E-2</v>
      </c>
      <c r="I7" s="1">
        <f t="shared" si="19"/>
        <v>1.0855699999999999</v>
      </c>
      <c r="J7">
        <f t="shared" si="20"/>
        <v>0.92117505089492158</v>
      </c>
      <c r="K7">
        <f t="shared" si="28"/>
        <v>0.72005997007096878</v>
      </c>
      <c r="L7" s="2">
        <v>4</v>
      </c>
      <c r="M7" s="8">
        <v>3.1684449000000003E-2</v>
      </c>
      <c r="O7">
        <f t="shared" si="29"/>
        <v>5700.4061118928385</v>
      </c>
      <c r="P7">
        <f t="shared" si="30"/>
        <v>285.02030559464191</v>
      </c>
      <c r="Q7" s="5">
        <f t="shared" si="31"/>
        <v>25</v>
      </c>
      <c r="R7">
        <f t="shared" si="0"/>
        <v>100000</v>
      </c>
      <c r="S7">
        <f t="shared" si="1"/>
        <v>7622.291597899316</v>
      </c>
      <c r="U7">
        <f t="shared" si="21"/>
        <v>3.1684449000000003E-2</v>
      </c>
      <c r="V7">
        <f t="shared" si="22"/>
        <v>0.01</v>
      </c>
      <c r="W7">
        <f t="shared" si="23"/>
        <v>0.90064925015189823</v>
      </c>
      <c r="X7">
        <f t="shared" si="24"/>
        <v>2.8536575233326065E-2</v>
      </c>
      <c r="Y7">
        <f t="shared" si="25"/>
        <v>9.0064925015189822E-3</v>
      </c>
      <c r="Z7">
        <f t="shared" si="26"/>
        <v>0.86310618241705317</v>
      </c>
      <c r="AB7">
        <f t="shared" si="27"/>
        <v>5607.7390419624498</v>
      </c>
      <c r="AC7">
        <f t="shared" si="2"/>
        <v>6578.8470023324589</v>
      </c>
      <c r="AE7">
        <f t="shared" si="3"/>
        <v>4920.0557574626646</v>
      </c>
      <c r="AF7">
        <f t="shared" si="4"/>
        <v>-246.00278787313323</v>
      </c>
      <c r="AG7">
        <f t="shared" si="5"/>
        <v>-21.577654560426328</v>
      </c>
      <c r="AH7">
        <f t="shared" si="6"/>
        <v>-2853.6575233326066</v>
      </c>
      <c r="AI7">
        <f t="shared" si="7"/>
        <v>1798.8177916964978</v>
      </c>
      <c r="AJ7">
        <f t="shared" si="8"/>
        <v>-971.1079603700091</v>
      </c>
      <c r="AK7">
        <f>H7*SUM(AB7, AE7:AF7)</f>
        <v>879.81294242850322</v>
      </c>
      <c r="AL7">
        <f t="shared" si="9"/>
        <v>1707.5227737549919</v>
      </c>
      <c r="AN7">
        <f t="shared" si="10"/>
        <v>3542.7352014660637</v>
      </c>
      <c r="AO7">
        <f t="shared" si="11"/>
        <v>-177.13676007330321</v>
      </c>
      <c r="AP7">
        <f t="shared" si="12"/>
        <v>-15.537205296982284</v>
      </c>
      <c r="AQ7">
        <f t="shared" si="13"/>
        <v>-2054.8045508436717</v>
      </c>
      <c r="AR7">
        <f t="shared" si="14"/>
        <v>1295.2566852521063</v>
      </c>
      <c r="AS7">
        <f t="shared" si="15"/>
        <v>-699.25596887970823</v>
      </c>
      <c r="AT7">
        <f t="shared" si="16"/>
        <v>633.51808099311904</v>
      </c>
      <c r="AU7">
        <f t="shared" si="17"/>
        <v>1229.518797365517</v>
      </c>
      <c r="AW7">
        <v>4</v>
      </c>
      <c r="AX7">
        <f>(R7*SUMPRODUCT(K8:$K$23, X8:$X$23)-$AZ$3*SUMPRODUCT(K7:$K$22, W8:$W$23))/Z7</f>
        <v>7622.291597899316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8.5570000000000007E-2</v>
      </c>
      <c r="I8" s="1">
        <f t="shared" si="19"/>
        <v>1.0855699999999999</v>
      </c>
      <c r="J8">
        <f t="shared" si="20"/>
        <v>0.92117505089492158</v>
      </c>
      <c r="K8">
        <f t="shared" si="28"/>
        <v>0.66330127957752039</v>
      </c>
      <c r="L8" s="2">
        <v>5</v>
      </c>
      <c r="M8" s="8">
        <v>3.5933631000000001E-2</v>
      </c>
      <c r="O8">
        <f t="shared" si="29"/>
        <v>5700.4061118928385</v>
      </c>
      <c r="P8">
        <f t="shared" si="30"/>
        <v>285.02030559464191</v>
      </c>
      <c r="Q8" s="5">
        <f t="shared" si="31"/>
        <v>25</v>
      </c>
      <c r="R8">
        <f t="shared" si="0"/>
        <v>100000</v>
      </c>
      <c r="S8">
        <f t="shared" si="1"/>
        <v>8734.9083862124317</v>
      </c>
      <c r="U8">
        <f t="shared" si="21"/>
        <v>3.5933631000000001E-2</v>
      </c>
      <c r="V8">
        <f t="shared" si="22"/>
        <v>0.01</v>
      </c>
      <c r="W8">
        <f t="shared" si="23"/>
        <v>0.86310618241705317</v>
      </c>
      <c r="X8">
        <f t="shared" si="24"/>
        <v>3.1014539072793078E-2</v>
      </c>
      <c r="Y8">
        <f t="shared" si="25"/>
        <v>8.6310618241705311E-3</v>
      </c>
      <c r="Z8">
        <f t="shared" si="26"/>
        <v>0.82346058152008961</v>
      </c>
      <c r="AB8">
        <f t="shared" si="27"/>
        <v>6578.8470023324589</v>
      </c>
      <c r="AC8">
        <f t="shared" si="2"/>
        <v>7192.8527392351962</v>
      </c>
      <c r="AE8">
        <f t="shared" si="3"/>
        <v>4694.05973179995</v>
      </c>
      <c r="AF8">
        <f t="shared" si="4"/>
        <v>-234.70298658999747</v>
      </c>
      <c r="AG8">
        <f t="shared" si="5"/>
        <v>-20.586514538002241</v>
      </c>
      <c r="AH8">
        <f t="shared" si="6"/>
        <v>-3101.4539072793077</v>
      </c>
      <c r="AI8">
        <f t="shared" si="7"/>
        <v>1337.3163233926425</v>
      </c>
      <c r="AJ8">
        <f t="shared" si="8"/>
        <v>-614.00573690273723</v>
      </c>
      <c r="AK8">
        <f t="shared" ref="AK8:AK23" si="32">H8*SUM(AB8:AB8, AE8:AF8)</f>
        <v>944.53909467720416</v>
      </c>
      <c r="AL8">
        <f t="shared" si="9"/>
        <v>1667.8496811671093</v>
      </c>
      <c r="AN8">
        <f t="shared" si="10"/>
        <v>3113.575826516219</v>
      </c>
      <c r="AO8">
        <f t="shared" si="11"/>
        <v>-155.67879132581092</v>
      </c>
      <c r="AP8">
        <f t="shared" si="12"/>
        <v>-13.655061435098112</v>
      </c>
      <c r="AQ8">
        <f t="shared" si="13"/>
        <v>-2057.1983452490649</v>
      </c>
      <c r="AR8">
        <f t="shared" si="14"/>
        <v>887.04362850624489</v>
      </c>
      <c r="AS8">
        <f t="shared" si="15"/>
        <v>-407.27079095552392</v>
      </c>
      <c r="AT8">
        <f t="shared" si="16"/>
        <v>626.51399011038222</v>
      </c>
      <c r="AU8">
        <f t="shared" si="17"/>
        <v>1106.286827661103</v>
      </c>
      <c r="AW8">
        <v>5</v>
      </c>
      <c r="AX8">
        <f>(R8*SUMPRODUCT(K9:$K$23, X9:$X$23)-$AZ$3*SUMPRODUCT(K8:$K$22, W9:$W$23))/Z8</f>
        <v>8734.9083862124317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8.5570000000000007E-2</v>
      </c>
      <c r="I9" s="1">
        <f t="shared" si="19"/>
        <v>1.0855699999999999</v>
      </c>
      <c r="J9">
        <f t="shared" si="20"/>
        <v>0.92117505089492158</v>
      </c>
      <c r="K9">
        <f t="shared" si="28"/>
        <v>0.61101658997348895</v>
      </c>
      <c r="L9" s="2">
        <v>6</v>
      </c>
      <c r="M9" s="8">
        <v>4.1016489000000003E-2</v>
      </c>
      <c r="O9">
        <f t="shared" si="29"/>
        <v>5700.4061118928385</v>
      </c>
      <c r="P9">
        <f t="shared" si="30"/>
        <v>285.02030559464191</v>
      </c>
      <c r="Q9" s="5">
        <f t="shared" si="31"/>
        <v>25</v>
      </c>
      <c r="R9">
        <f t="shared" si="0"/>
        <v>100000</v>
      </c>
      <c r="S9">
        <f t="shared" si="1"/>
        <v>9567.7665800723335</v>
      </c>
      <c r="U9">
        <f t="shared" si="21"/>
        <v>4.1016489000000003E-2</v>
      </c>
      <c r="V9">
        <f t="shared" si="22"/>
        <v>0.01</v>
      </c>
      <c r="W9">
        <f t="shared" si="23"/>
        <v>0.82346058152008961</v>
      </c>
      <c r="X9">
        <f t="shared" si="24"/>
        <v>3.3775461883852359E-2</v>
      </c>
      <c r="Y9">
        <f t="shared" si="25"/>
        <v>8.2346058152008954E-3</v>
      </c>
      <c r="Z9">
        <f t="shared" si="26"/>
        <v>0.78145051382103636</v>
      </c>
      <c r="AB9">
        <f t="shared" si="27"/>
        <v>7192.8527392351962</v>
      </c>
      <c r="AC9">
        <f t="shared" si="2"/>
        <v>7476.7361101172646</v>
      </c>
      <c r="AE9">
        <f t="shared" si="3"/>
        <v>4454.5852851272348</v>
      </c>
      <c r="AF9">
        <f t="shared" si="4"/>
        <v>-222.72926425636172</v>
      </c>
      <c r="AG9">
        <f t="shared" si="5"/>
        <v>-19.536262845525908</v>
      </c>
      <c r="AH9">
        <f t="shared" si="6"/>
        <v>-3377.5461883852358</v>
      </c>
      <c r="AI9">
        <f t="shared" si="7"/>
        <v>834.77356964011142</v>
      </c>
      <c r="AJ9">
        <f t="shared" si="8"/>
        <v>-283.88337088206845</v>
      </c>
      <c r="AK9">
        <f t="shared" si="32"/>
        <v>977.61232860227631</v>
      </c>
      <c r="AL9">
        <f t="shared" si="9"/>
        <v>1528.5025273603192</v>
      </c>
      <c r="AN9">
        <f t="shared" si="10"/>
        <v>2721.8255106645252</v>
      </c>
      <c r="AO9">
        <f t="shared" si="11"/>
        <v>-136.09127553322622</v>
      </c>
      <c r="AP9">
        <f t="shared" si="12"/>
        <v>-11.93698070469901</v>
      </c>
      <c r="AQ9">
        <f t="shared" si="13"/>
        <v>-2063.736754505102</v>
      </c>
      <c r="AR9">
        <f t="shared" si="14"/>
        <v>510.06049992149769</v>
      </c>
      <c r="AS9">
        <f t="shared" si="15"/>
        <v>-173.45744922654072</v>
      </c>
      <c r="AT9">
        <f t="shared" si="16"/>
        <v>597.33735133860478</v>
      </c>
      <c r="AU9">
        <f t="shared" si="17"/>
        <v>933.94040203356167</v>
      </c>
      <c r="AW9">
        <v>6</v>
      </c>
      <c r="AX9">
        <f>(R9*SUMPRODUCT(K10:$K$23, X10:$X$23)-$AZ$3*SUMPRODUCT(K9:$K$22, W10:$W$23))/Z9</f>
        <v>9567.7665800723335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8.5570000000000007E-2</v>
      </c>
      <c r="I10" s="1">
        <f t="shared" si="19"/>
        <v>1.0855699999999999</v>
      </c>
      <c r="J10">
        <f t="shared" si="20"/>
        <v>0.92117505089492158</v>
      </c>
      <c r="K10">
        <f t="shared" si="28"/>
        <v>0.56285323836647017</v>
      </c>
      <c r="L10" s="2">
        <v>7</v>
      </c>
      <c r="M10" s="8">
        <v>4.6435859000000003E-2</v>
      </c>
      <c r="O10">
        <f t="shared" si="29"/>
        <v>5700.4061118928385</v>
      </c>
      <c r="P10">
        <f t="shared" si="30"/>
        <v>285.02030559464191</v>
      </c>
      <c r="Q10" s="5">
        <f t="shared" si="31"/>
        <v>25</v>
      </c>
      <c r="R10">
        <f t="shared" si="0"/>
        <v>100000</v>
      </c>
      <c r="S10">
        <f t="shared" si="1"/>
        <v>10153.316609893032</v>
      </c>
      <c r="U10">
        <f t="shared" si="21"/>
        <v>4.6435859000000003E-2</v>
      </c>
      <c r="V10">
        <f t="shared" si="22"/>
        <v>0.01</v>
      </c>
      <c r="W10">
        <f t="shared" si="23"/>
        <v>0.78145051382103636</v>
      </c>
      <c r="X10">
        <f t="shared" si="24"/>
        <v>3.6287325875271198E-2</v>
      </c>
      <c r="Y10">
        <f t="shared" si="25"/>
        <v>7.8145051382103644E-3</v>
      </c>
      <c r="Z10">
        <f t="shared" si="26"/>
        <v>0.73734868280755483</v>
      </c>
      <c r="AB10">
        <f t="shared" si="27"/>
        <v>7476.7361101172646</v>
      </c>
      <c r="AC10">
        <f t="shared" si="2"/>
        <v>7486.5346284326952</v>
      </c>
      <c r="AE10">
        <f t="shared" si="3"/>
        <v>4203.1869380723192</v>
      </c>
      <c r="AF10">
        <f t="shared" si="4"/>
        <v>-210.15934690361595</v>
      </c>
      <c r="AG10">
        <f t="shared" si="5"/>
        <v>-18.43371707018887</v>
      </c>
      <c r="AH10">
        <f t="shared" si="6"/>
        <v>-3628.7325875271199</v>
      </c>
      <c r="AI10">
        <f t="shared" si="7"/>
        <v>345.86128657139443</v>
      </c>
      <c r="AJ10">
        <f t="shared" si="8"/>
        <v>-9.798518315430556</v>
      </c>
      <c r="AK10">
        <f t="shared" si="32"/>
        <v>981.46767991904028</v>
      </c>
      <c r="AL10">
        <f t="shared" si="9"/>
        <v>1317.530448175004</v>
      </c>
      <c r="AN10">
        <f t="shared" si="10"/>
        <v>2365.7773795536527</v>
      </c>
      <c r="AO10">
        <f t="shared" si="11"/>
        <v>-118.28886897768264</v>
      </c>
      <c r="AP10">
        <f t="shared" si="12"/>
        <v>-10.375477348087086</v>
      </c>
      <c r="AQ10">
        <f t="shared" si="13"/>
        <v>-2042.4438880555801</v>
      </c>
      <c r="AR10">
        <f t="shared" si="14"/>
        <v>194.6691451723031</v>
      </c>
      <c r="AS10">
        <f t="shared" si="15"/>
        <v>-5.5151277650332586</v>
      </c>
      <c r="AT10">
        <f t="shared" si="16"/>
        <v>552.42226199445804</v>
      </c>
      <c r="AU10">
        <f t="shared" si="17"/>
        <v>741.57627940172779</v>
      </c>
      <c r="AW10">
        <v>7</v>
      </c>
      <c r="AX10">
        <f>(R10*SUMPRODUCT(K11:$K$23, X11:$X$23)-$AZ$3*SUMPRODUCT(K10:$K$22, W11:$W$23))/Z10</f>
        <v>10153.316609893032</v>
      </c>
    </row>
    <row r="11" spans="1:52" x14ac:dyDescent="0.25">
      <c r="A11" t="s">
        <v>33</v>
      </c>
      <c r="C11" s="24">
        <f>AU25</f>
        <v>142.42884997826565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8.5570000000000007E-2</v>
      </c>
      <c r="I11" s="1">
        <f t="shared" si="19"/>
        <v>1.0855699999999999</v>
      </c>
      <c r="J11">
        <f t="shared" si="20"/>
        <v>0.92117505089492158</v>
      </c>
      <c r="K11">
        <f t="shared" si="28"/>
        <v>0.51848636049860453</v>
      </c>
      <c r="L11" s="2">
        <v>8</v>
      </c>
      <c r="M11" s="8">
        <v>5.1834316999999998E-2</v>
      </c>
      <c r="O11">
        <f t="shared" si="29"/>
        <v>5700.4061118928385</v>
      </c>
      <c r="P11">
        <f t="shared" si="30"/>
        <v>285.02030559464191</v>
      </c>
      <c r="Q11" s="5">
        <f t="shared" si="31"/>
        <v>25</v>
      </c>
      <c r="R11">
        <f t="shared" si="0"/>
        <v>100000</v>
      </c>
      <c r="S11">
        <f t="shared" si="1"/>
        <v>10536.480509991032</v>
      </c>
      <c r="U11">
        <f t="shared" si="21"/>
        <v>5.1834316999999998E-2</v>
      </c>
      <c r="V11">
        <f t="shared" si="22"/>
        <v>0.01</v>
      </c>
      <c r="W11">
        <f t="shared" si="23"/>
        <v>0.73734868280755483</v>
      </c>
      <c r="X11">
        <f t="shared" si="24"/>
        <v>3.8219965364179244E-2</v>
      </c>
      <c r="Y11">
        <f t="shared" si="25"/>
        <v>7.3734868280755485E-3</v>
      </c>
      <c r="Z11">
        <f t="shared" si="26"/>
        <v>0.69175523061529998</v>
      </c>
      <c r="AB11">
        <f t="shared" si="27"/>
        <v>7486.5346284326952</v>
      </c>
      <c r="AC11">
        <f t="shared" si="2"/>
        <v>7288.6655050624595</v>
      </c>
      <c r="AE11">
        <f t="shared" si="3"/>
        <v>3943.2857445332961</v>
      </c>
      <c r="AF11">
        <f t="shared" si="4"/>
        <v>-197.16428722666478</v>
      </c>
      <c r="AG11">
        <f t="shared" si="5"/>
        <v>-17.2938807653825</v>
      </c>
      <c r="AH11">
        <f t="shared" si="6"/>
        <v>-3821.9965364179243</v>
      </c>
      <c r="AI11">
        <f t="shared" si="7"/>
        <v>-93.168959876675672</v>
      </c>
      <c r="AJ11">
        <f t="shared" si="8"/>
        <v>197.86912337023568</v>
      </c>
      <c r="AK11">
        <f t="shared" si="32"/>
        <v>961.17838125671426</v>
      </c>
      <c r="AL11">
        <f t="shared" si="9"/>
        <v>1065.8785447502742</v>
      </c>
      <c r="AN11">
        <f t="shared" si="10"/>
        <v>2044.5398740890987</v>
      </c>
      <c r="AO11">
        <f t="shared" si="11"/>
        <v>-102.22699370445493</v>
      </c>
      <c r="AP11">
        <f t="shared" si="12"/>
        <v>-8.9666412969399936</v>
      </c>
      <c r="AQ11">
        <f t="shared" si="13"/>
        <v>-1981.6530740056019</v>
      </c>
      <c r="AR11">
        <f t="shared" si="14"/>
        <v>-48.30683491789808</v>
      </c>
      <c r="AS11">
        <f t="shared" si="15"/>
        <v>102.59244163128287</v>
      </c>
      <c r="AT11">
        <f t="shared" si="16"/>
        <v>498.35788068773388</v>
      </c>
      <c r="AU11">
        <f t="shared" si="17"/>
        <v>552.64348740111859</v>
      </c>
      <c r="AW11">
        <v>8</v>
      </c>
      <c r="AX11">
        <f>(R11*SUMPRODUCT(K12:$K$23, X12:$X$23)-$AZ$3*SUMPRODUCT(K11:$K$22, W12:$W$23))/Z11</f>
        <v>10536.480509991032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8.5570000000000007E-2</v>
      </c>
      <c r="I12" s="1">
        <f t="shared" si="19"/>
        <v>1.0855699999999999</v>
      </c>
      <c r="J12">
        <f t="shared" si="20"/>
        <v>0.92117505089492158</v>
      </c>
      <c r="K12">
        <f t="shared" si="28"/>
        <v>0.47761669952062469</v>
      </c>
      <c r="L12" s="2">
        <v>9</v>
      </c>
      <c r="M12" s="8">
        <v>5.7772715000000002E-2</v>
      </c>
      <c r="O12">
        <f t="shared" si="29"/>
        <v>5700.4061118928385</v>
      </c>
      <c r="P12">
        <f t="shared" si="30"/>
        <v>285.02030559464191</v>
      </c>
      <c r="Q12" s="5">
        <f t="shared" si="31"/>
        <v>25</v>
      </c>
      <c r="R12">
        <f t="shared" si="0"/>
        <v>100000</v>
      </c>
      <c r="S12">
        <f t="shared" si="1"/>
        <v>10733.062136720524</v>
      </c>
      <c r="U12">
        <f t="shared" si="21"/>
        <v>5.7772715000000002E-2</v>
      </c>
      <c r="V12">
        <f t="shared" si="22"/>
        <v>0.01</v>
      </c>
      <c r="W12">
        <f t="shared" si="23"/>
        <v>0.69175523061529998</v>
      </c>
      <c r="X12">
        <f t="shared" si="24"/>
        <v>3.9964577788096999E-2</v>
      </c>
      <c r="Y12">
        <f t="shared" si="25"/>
        <v>6.9175523061530001E-3</v>
      </c>
      <c r="Z12">
        <f t="shared" si="26"/>
        <v>0.64487310052104996</v>
      </c>
      <c r="AB12">
        <f t="shared" si="27"/>
        <v>7288.6655050624595</v>
      </c>
      <c r="AC12">
        <f t="shared" si="2"/>
        <v>6921.4630581920501</v>
      </c>
      <c r="AE12">
        <f t="shared" si="3"/>
        <v>3676.038563605478</v>
      </c>
      <c r="AF12">
        <f t="shared" si="4"/>
        <v>-183.8019281802739</v>
      </c>
      <c r="AG12">
        <f t="shared" si="5"/>
        <v>-16.121827513026251</v>
      </c>
      <c r="AH12">
        <f t="shared" si="6"/>
        <v>-3996.4577788096999</v>
      </c>
      <c r="AI12">
        <f t="shared" si="7"/>
        <v>-520.34297089752226</v>
      </c>
      <c r="AJ12">
        <f t="shared" si="8"/>
        <v>367.2024468704094</v>
      </c>
      <c r="AK12">
        <f t="shared" si="32"/>
        <v>922.52179616152944</v>
      </c>
      <c r="AL12">
        <f t="shared" si="9"/>
        <v>769.38127213441658</v>
      </c>
      <c r="AN12">
        <f t="shared" si="10"/>
        <v>1755.7374060597863</v>
      </c>
      <c r="AO12">
        <f t="shared" si="11"/>
        <v>-87.786870302989314</v>
      </c>
      <c r="AP12">
        <f t="shared" si="12"/>
        <v>-7.700054047012399</v>
      </c>
      <c r="AQ12">
        <f t="shared" si="13"/>
        <v>-1908.7749740886156</v>
      </c>
      <c r="AR12">
        <f t="shared" si="14"/>
        <v>-248.52449237883104</v>
      </c>
      <c r="AS12">
        <f t="shared" si="15"/>
        <v>175.38202073014247</v>
      </c>
      <c r="AT12">
        <f t="shared" si="16"/>
        <v>440.61181551850819</v>
      </c>
      <c r="AU12">
        <f t="shared" si="17"/>
        <v>367.46934386981962</v>
      </c>
      <c r="AW12">
        <v>9</v>
      </c>
      <c r="AX12">
        <f>(R12*SUMPRODUCT(K13:$K$23, X13:$X$23)-$AZ$3*SUMPRODUCT(K12:$K$22, W13:$W$23))/Z12</f>
        <v>10733.062136720524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8.5570000000000007E-2</v>
      </c>
      <c r="I13" s="1">
        <f t="shared" si="19"/>
        <v>1.0855699999999999</v>
      </c>
      <c r="J13">
        <f t="shared" si="20"/>
        <v>0.92117505089492158</v>
      </c>
      <c r="K13">
        <f t="shared" si="28"/>
        <v>0.43996858748917589</v>
      </c>
      <c r="L13" s="2">
        <v>10</v>
      </c>
      <c r="M13" s="8">
        <v>6.4089452000000005E-2</v>
      </c>
      <c r="O13">
        <f t="shared" si="29"/>
        <v>5700.4061118928385</v>
      </c>
      <c r="P13">
        <f t="shared" si="30"/>
        <v>285.02030559464191</v>
      </c>
      <c r="Q13" s="5">
        <f t="shared" si="31"/>
        <v>25</v>
      </c>
      <c r="R13">
        <f t="shared" si="0"/>
        <v>100000</v>
      </c>
      <c r="S13">
        <f t="shared" si="1"/>
        <v>10763.63246971174</v>
      </c>
      <c r="U13">
        <f t="shared" si="21"/>
        <v>6.4089452000000005E-2</v>
      </c>
      <c r="V13">
        <f t="shared" si="22"/>
        <v>0.01</v>
      </c>
      <c r="W13">
        <f t="shared" si="23"/>
        <v>0.64487310052104996</v>
      </c>
      <c r="X13">
        <f t="shared" si="24"/>
        <v>4.132956362193501E-2</v>
      </c>
      <c r="Y13">
        <f t="shared" si="25"/>
        <v>6.4487310052104996E-3</v>
      </c>
      <c r="Z13">
        <f t="shared" si="26"/>
        <v>0.59709480589390451</v>
      </c>
      <c r="AB13">
        <f t="shared" si="27"/>
        <v>6921.4630581920501</v>
      </c>
      <c r="AC13">
        <f t="shared" si="2"/>
        <v>6426.909040215859</v>
      </c>
      <c r="AE13">
        <f t="shared" si="3"/>
        <v>3403.6828808970813</v>
      </c>
      <c r="AF13">
        <f t="shared" si="4"/>
        <v>-170.18414404485407</v>
      </c>
      <c r="AG13">
        <f t="shared" si="5"/>
        <v>-14.927370147347613</v>
      </c>
      <c r="AH13">
        <f t="shared" si="6"/>
        <v>-4132.9563621935013</v>
      </c>
      <c r="AI13">
        <f t="shared" si="7"/>
        <v>-914.38499548862183</v>
      </c>
      <c r="AJ13">
        <f t="shared" si="8"/>
        <v>494.55401797619106</v>
      </c>
      <c r="AK13">
        <f t="shared" si="32"/>
        <v>868.96008080193906</v>
      </c>
      <c r="AL13">
        <f t="shared" si="9"/>
        <v>449.12910328950829</v>
      </c>
      <c r="AN13">
        <f t="shared" si="10"/>
        <v>1497.5135493693776</v>
      </c>
      <c r="AO13">
        <f t="shared" si="11"/>
        <v>-74.875677468468893</v>
      </c>
      <c r="AP13">
        <f t="shared" si="12"/>
        <v>-6.5675739586566211</v>
      </c>
      <c r="AQ13">
        <f t="shared" si="13"/>
        <v>-1818.3709728286776</v>
      </c>
      <c r="AR13">
        <f t="shared" si="14"/>
        <v>-402.30067488642538</v>
      </c>
      <c r="AS13">
        <f t="shared" si="15"/>
        <v>217.58823272608129</v>
      </c>
      <c r="AT13">
        <f t="shared" si="16"/>
        <v>382.31513933490925</v>
      </c>
      <c r="AU13">
        <f t="shared" si="17"/>
        <v>197.60269717456515</v>
      </c>
      <c r="AW13">
        <v>10</v>
      </c>
      <c r="AX13">
        <f>(R13*SUMPRODUCT(K14:$K$23, X14:$X$23)-$AZ$3*SUMPRODUCT(K13:$K$22, W14:$W$23))/Z13</f>
        <v>10763.63246971174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0.40528808597250837</v>
      </c>
      <c r="L14" s="2">
        <v>11</v>
      </c>
      <c r="M14" s="8">
        <v>7.1121990999999996E-2</v>
      </c>
      <c r="O14">
        <f t="shared" si="29"/>
        <v>5700.4061118928385</v>
      </c>
      <c r="P14">
        <f t="shared" si="30"/>
        <v>285.02030559464191</v>
      </c>
      <c r="Q14" s="5">
        <f t="shared" si="31"/>
        <v>25</v>
      </c>
      <c r="R14">
        <f t="shared" si="0"/>
        <v>100000</v>
      </c>
      <c r="S14">
        <f t="shared" si="1"/>
        <v>10634.88472299444</v>
      </c>
      <c r="U14">
        <f t="shared" si="21"/>
        <v>7.1121990999999996E-2</v>
      </c>
      <c r="V14">
        <f t="shared" si="22"/>
        <v>0.01</v>
      </c>
      <c r="W14">
        <f t="shared" si="23"/>
        <v>0.59709480589390451</v>
      </c>
      <c r="X14">
        <f t="shared" si="24"/>
        <v>4.2466571410933018E-2</v>
      </c>
      <c r="Y14">
        <f t="shared" si="25"/>
        <v>5.9709480589390448E-3</v>
      </c>
      <c r="Z14">
        <f t="shared" si="26"/>
        <v>0.54865728642403244</v>
      </c>
      <c r="AB14">
        <f t="shared" si="27"/>
        <v>6426.909040215859</v>
      </c>
      <c r="AC14">
        <f t="shared" si="2"/>
        <v>5834.9069935505277</v>
      </c>
      <c r="AE14">
        <f t="shared" si="3"/>
        <v>3127.5693488660941</v>
      </c>
      <c r="AF14">
        <f t="shared" si="4"/>
        <v>-156.37846744330471</v>
      </c>
      <c r="AG14">
        <f t="shared" si="5"/>
        <v>-13.71643216060081</v>
      </c>
      <c r="AH14">
        <f t="shared" si="6"/>
        <v>-4246.657141093302</v>
      </c>
      <c r="AI14">
        <f t="shared" si="7"/>
        <v>-1289.1826918311135</v>
      </c>
      <c r="AJ14">
        <f t="shared" si="8"/>
        <v>592.00204666533136</v>
      </c>
      <c r="AK14">
        <f t="shared" si="32"/>
        <v>804.19541029461914</v>
      </c>
      <c r="AL14">
        <f t="shared" si="9"/>
        <v>107.01476512883698</v>
      </c>
      <c r="AN14">
        <f t="shared" si="10"/>
        <v>1267.5665951482235</v>
      </c>
      <c r="AO14">
        <f t="shared" si="11"/>
        <v>-63.37832975741118</v>
      </c>
      <c r="AP14">
        <f t="shared" si="12"/>
        <v>-5.5591065367416599</v>
      </c>
      <c r="AQ14">
        <f t="shared" si="13"/>
        <v>-1721.1195444951888</v>
      </c>
      <c r="AR14">
        <f t="shared" si="14"/>
        <v>-522.49038564111811</v>
      </c>
      <c r="AS14">
        <f t="shared" si="15"/>
        <v>239.93137638479973</v>
      </c>
      <c r="AT14">
        <f t="shared" si="16"/>
        <v>325.93081858618223</v>
      </c>
      <c r="AU14">
        <f t="shared" si="17"/>
        <v>43.371809329863872</v>
      </c>
      <c r="AW14">
        <v>11</v>
      </c>
      <c r="AX14">
        <f>(R14*SUMPRODUCT(K15:$K$23, X15:$X$23)-$AZ$3*SUMPRODUCT(K14:$K$22, W15:$W$23))/Z14</f>
        <v>10634.88472299444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0.37334127322283073</v>
      </c>
      <c r="L15" s="2">
        <v>12</v>
      </c>
      <c r="M15" s="8">
        <v>7.9233461000000005E-2</v>
      </c>
      <c r="O15">
        <f t="shared" si="29"/>
        <v>5700.4061118928385</v>
      </c>
      <c r="P15">
        <f t="shared" si="30"/>
        <v>285.02030559464191</v>
      </c>
      <c r="Q15" s="5">
        <f t="shared" si="31"/>
        <v>25</v>
      </c>
      <c r="R15">
        <f t="shared" si="0"/>
        <v>100000</v>
      </c>
      <c r="S15">
        <f t="shared" si="1"/>
        <v>10341.543666094931</v>
      </c>
      <c r="U15">
        <f t="shared" si="21"/>
        <v>7.9233461000000005E-2</v>
      </c>
      <c r="V15">
        <f t="shared" si="22"/>
        <v>0.01</v>
      </c>
      <c r="W15">
        <f t="shared" si="23"/>
        <v>0.54865728642403244</v>
      </c>
      <c r="X15">
        <f t="shared" si="24"/>
        <v>4.3472015706244406E-2</v>
      </c>
      <c r="Y15">
        <f t="shared" si="25"/>
        <v>5.4865728642403246E-3</v>
      </c>
      <c r="Z15">
        <f t="shared" si="26"/>
        <v>0.49969869785354776</v>
      </c>
      <c r="AB15">
        <f t="shared" si="27"/>
        <v>5834.9069935505277</v>
      </c>
      <c r="AC15">
        <f t="shared" si="2"/>
        <v>5167.6559037432417</v>
      </c>
      <c r="AE15">
        <f t="shared" si="3"/>
        <v>2848.4855113492563</v>
      </c>
      <c r="AF15">
        <f t="shared" si="4"/>
        <v>-142.42427556746281</v>
      </c>
      <c r="AG15">
        <f t="shared" si="5"/>
        <v>-12.492467446338694</v>
      </c>
      <c r="AH15">
        <f t="shared" si="6"/>
        <v>-4347.201570624441</v>
      </c>
      <c r="AI15">
        <f t="shared" si="7"/>
        <v>-1653.6328022889861</v>
      </c>
      <c r="AJ15">
        <f t="shared" si="8"/>
        <v>667.25108980728601</v>
      </c>
      <c r="AK15">
        <f t="shared" si="32"/>
        <v>730.85065138396692</v>
      </c>
      <c r="AL15">
        <f t="shared" si="9"/>
        <v>-255.53106109773319</v>
      </c>
      <c r="AN15">
        <f t="shared" si="10"/>
        <v>1063.4572075639173</v>
      </c>
      <c r="AO15">
        <f t="shared" si="11"/>
        <v>-53.172860378195871</v>
      </c>
      <c r="AP15">
        <f t="shared" si="12"/>
        <v>-4.6639537021108524</v>
      </c>
      <c r="AQ15">
        <f t="shared" si="13"/>
        <v>-1622.9897693332184</v>
      </c>
      <c r="AR15">
        <f t="shared" si="14"/>
        <v>-617.36937584960754</v>
      </c>
      <c r="AS15">
        <f t="shared" si="15"/>
        <v>249.11237142797353</v>
      </c>
      <c r="AT15">
        <f t="shared" si="16"/>
        <v>272.8567127234254</v>
      </c>
      <c r="AU15">
        <f t="shared" si="17"/>
        <v>-95.400291698208662</v>
      </c>
      <c r="AW15">
        <v>12</v>
      </c>
      <c r="AX15">
        <f>(R15*SUMPRODUCT(K16:$K$23, X16:$X$23)-$AZ$3*SUMPRODUCT(K15:$K$22, W16:$W$23))/Z15</f>
        <v>10341.543666094931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0.3439126663622159</v>
      </c>
      <c r="L16" s="2">
        <v>13</v>
      </c>
      <c r="M16" s="8">
        <v>8.7905784000000001E-2</v>
      </c>
      <c r="O16">
        <f t="shared" si="29"/>
        <v>5700.4061118928385</v>
      </c>
      <c r="P16">
        <f t="shared" si="30"/>
        <v>285.02030559464191</v>
      </c>
      <c r="Q16" s="5">
        <f t="shared" si="31"/>
        <v>25</v>
      </c>
      <c r="R16">
        <f t="shared" si="0"/>
        <v>100000</v>
      </c>
      <c r="S16">
        <f t="shared" si="1"/>
        <v>9891.4301041685285</v>
      </c>
      <c r="U16">
        <f t="shared" si="21"/>
        <v>8.7905784000000001E-2</v>
      </c>
      <c r="V16">
        <f t="shared" si="22"/>
        <v>0.01</v>
      </c>
      <c r="W16">
        <f t="shared" si="23"/>
        <v>0.49969869785354776</v>
      </c>
      <c r="X16">
        <f t="shared" si="24"/>
        <v>4.3926405798595233E-2</v>
      </c>
      <c r="Y16">
        <f t="shared" si="25"/>
        <v>4.9969869785354776E-3</v>
      </c>
      <c r="Z16">
        <f t="shared" si="26"/>
        <v>0.45077530507641705</v>
      </c>
      <c r="AB16">
        <f t="shared" si="27"/>
        <v>5167.6559037432417</v>
      </c>
      <c r="AC16">
        <f t="shared" si="2"/>
        <v>4458.812422848624</v>
      </c>
      <c r="AE16">
        <f t="shared" si="3"/>
        <v>2569.6023041479666</v>
      </c>
      <c r="AF16">
        <f t="shared" si="4"/>
        <v>-128.48011520739831</v>
      </c>
      <c r="AG16">
        <f t="shared" si="5"/>
        <v>-11.269382626910426</v>
      </c>
      <c r="AH16">
        <f t="shared" si="6"/>
        <v>-4392.6405798595233</v>
      </c>
      <c r="AI16">
        <f t="shared" si="7"/>
        <v>-1962.7877735458655</v>
      </c>
      <c r="AJ16">
        <f t="shared" si="8"/>
        <v>708.84348089461764</v>
      </c>
      <c r="AK16">
        <f t="shared" si="32"/>
        <v>651.08314139095364</v>
      </c>
      <c r="AL16">
        <f t="shared" si="9"/>
        <v>-602.86115126029426</v>
      </c>
      <c r="AN16">
        <f t="shared" si="10"/>
        <v>883.71877991002088</v>
      </c>
      <c r="AO16">
        <f t="shared" si="11"/>
        <v>-44.18593899550104</v>
      </c>
      <c r="AP16">
        <f t="shared" si="12"/>
        <v>-3.8756834274767975</v>
      </c>
      <c r="AQ16">
        <f t="shared" si="13"/>
        <v>-1510.6847341903588</v>
      </c>
      <c r="AR16">
        <f t="shared" si="14"/>
        <v>-675.02757670331584</v>
      </c>
      <c r="AS16">
        <f t="shared" si="15"/>
        <v>243.78025154794241</v>
      </c>
      <c r="AT16">
        <f t="shared" si="16"/>
        <v>223.91573917925049</v>
      </c>
      <c r="AU16">
        <f t="shared" si="17"/>
        <v>-207.33158597612297</v>
      </c>
      <c r="AW16">
        <v>13</v>
      </c>
      <c r="AX16">
        <f>(R16*SUMPRODUCT(K17:$K$23, X17:$X$23)-$AZ$3*SUMPRODUCT(K16:$K$22, W17:$W$23))/Z16</f>
        <v>9891.4301041685285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0.31680376793962239</v>
      </c>
      <c r="L17" s="2">
        <v>14</v>
      </c>
      <c r="M17" s="8">
        <v>9.7118048999999998E-2</v>
      </c>
      <c r="O17">
        <f t="shared" si="29"/>
        <v>5700.4061118928385</v>
      </c>
      <c r="P17">
        <f t="shared" si="30"/>
        <v>285.02030559464191</v>
      </c>
      <c r="Q17" s="5">
        <f t="shared" si="31"/>
        <v>25</v>
      </c>
      <c r="R17">
        <f t="shared" si="0"/>
        <v>100000</v>
      </c>
      <c r="S17">
        <f t="shared" si="1"/>
        <v>9287.7415330232689</v>
      </c>
      <c r="U17">
        <f t="shared" si="21"/>
        <v>9.7118048999999998E-2</v>
      </c>
      <c r="V17">
        <f t="shared" si="22"/>
        <v>0.01</v>
      </c>
      <c r="W17">
        <f t="shared" si="23"/>
        <v>0.45077530507641705</v>
      </c>
      <c r="X17">
        <f t="shared" si="24"/>
        <v>4.377841816640142E-2</v>
      </c>
      <c r="Y17">
        <f t="shared" si="25"/>
        <v>4.5077530507641704E-3</v>
      </c>
      <c r="Z17">
        <f t="shared" si="26"/>
        <v>0.40248913385925145</v>
      </c>
      <c r="AB17">
        <f t="shared" si="27"/>
        <v>4458.812422848624</v>
      </c>
      <c r="AC17">
        <f t="shared" si="2"/>
        <v>3738.2150451351317</v>
      </c>
      <c r="AE17">
        <f t="shared" si="3"/>
        <v>2294.3515186217319</v>
      </c>
      <c r="AF17">
        <f t="shared" si="4"/>
        <v>-114.71757593108659</v>
      </c>
      <c r="AG17">
        <f t="shared" si="5"/>
        <v>-10.062228346481286</v>
      </c>
      <c r="AH17">
        <f t="shared" si="6"/>
        <v>-4377.8418166401416</v>
      </c>
      <c r="AI17">
        <f t="shared" si="7"/>
        <v>-2208.2701022959777</v>
      </c>
      <c r="AJ17">
        <f t="shared" si="8"/>
        <v>720.59737771349228</v>
      </c>
      <c r="AK17">
        <f t="shared" si="32"/>
        <v>568.05185549919531</v>
      </c>
      <c r="AL17">
        <f t="shared" si="9"/>
        <v>-919.62086908329013</v>
      </c>
      <c r="AN17">
        <f t="shared" si="10"/>
        <v>726.85920607735943</v>
      </c>
      <c r="AO17">
        <f t="shared" si="11"/>
        <v>-36.342960303867969</v>
      </c>
      <c r="AP17">
        <f t="shared" si="12"/>
        <v>-3.1877518540341474</v>
      </c>
      <c r="AQ17">
        <f t="shared" si="13"/>
        <v>-1386.9167829552384</v>
      </c>
      <c r="AR17">
        <f t="shared" si="14"/>
        <v>-699.58828903578114</v>
      </c>
      <c r="AS17">
        <f t="shared" si="15"/>
        <v>228.28796442704564</v>
      </c>
      <c r="AT17">
        <f t="shared" si="16"/>
        <v>179.96096820723898</v>
      </c>
      <c r="AU17">
        <f t="shared" si="17"/>
        <v>-291.3393564014965</v>
      </c>
      <c r="AW17">
        <v>14</v>
      </c>
      <c r="AX17">
        <f>(R17*SUMPRODUCT(K18:$K$23, X18:$X$23)-$AZ$3*SUMPRODUCT(K17:$K$22, W18:$W$23))/Z17</f>
        <v>9287.7415330232689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0.2918317270554846</v>
      </c>
      <c r="L18" s="2">
        <v>15</v>
      </c>
      <c r="M18" s="8">
        <v>0.107494799</v>
      </c>
      <c r="O18">
        <f t="shared" si="29"/>
        <v>5700.4061118928385</v>
      </c>
      <c r="P18">
        <f t="shared" si="30"/>
        <v>285.02030559464191</v>
      </c>
      <c r="Q18" s="5">
        <f t="shared" si="31"/>
        <v>25</v>
      </c>
      <c r="R18">
        <f t="shared" si="0"/>
        <v>100000</v>
      </c>
      <c r="S18">
        <f t="shared" si="1"/>
        <v>8512.5268091871549</v>
      </c>
      <c r="U18">
        <f t="shared" si="21"/>
        <v>0.107494799</v>
      </c>
      <c r="V18">
        <f t="shared" si="22"/>
        <v>0.01</v>
      </c>
      <c r="W18">
        <f t="shared" si="23"/>
        <v>0.40248913385925145</v>
      </c>
      <c r="X18">
        <f t="shared" si="24"/>
        <v>4.3265488543884331E-2</v>
      </c>
      <c r="Y18">
        <f t="shared" si="25"/>
        <v>4.0248913385925143E-3</v>
      </c>
      <c r="Z18">
        <f t="shared" si="26"/>
        <v>0.35519875397677458</v>
      </c>
      <c r="AB18">
        <f t="shared" si="27"/>
        <v>3738.2150451351317</v>
      </c>
      <c r="AC18">
        <f t="shared" si="2"/>
        <v>3023.638915817166</v>
      </c>
      <c r="AE18">
        <f t="shared" si="3"/>
        <v>2024.7771481059265</v>
      </c>
      <c r="AF18">
        <f t="shared" si="4"/>
        <v>-101.23885740529632</v>
      </c>
      <c r="AG18">
        <f t="shared" si="5"/>
        <v>-8.8799688494193649</v>
      </c>
      <c r="AH18">
        <f t="shared" si="6"/>
        <v>-4326.548854388433</v>
      </c>
      <c r="AI18">
        <f t="shared" si="7"/>
        <v>-2411.8905325372225</v>
      </c>
      <c r="AJ18">
        <f t="shared" si="8"/>
        <v>714.57612931796575</v>
      </c>
      <c r="AK18">
        <f t="shared" si="32"/>
        <v>484.47623294746614</v>
      </c>
      <c r="AL18">
        <f t="shared" si="9"/>
        <v>-1212.8381702717907</v>
      </c>
      <c r="AN18">
        <f t="shared" si="10"/>
        <v>590.89421203423126</v>
      </c>
      <c r="AO18">
        <f t="shared" si="11"/>
        <v>-29.544710601711561</v>
      </c>
      <c r="AP18">
        <f t="shared" si="12"/>
        <v>-2.5914566455249579</v>
      </c>
      <c r="AQ18">
        <f t="shared" si="13"/>
        <v>-1262.6242243661047</v>
      </c>
      <c r="AR18">
        <f t="shared" si="14"/>
        <v>-703.86617957911017</v>
      </c>
      <c r="AS18">
        <f t="shared" si="15"/>
        <v>208.53598593148524</v>
      </c>
      <c r="AT18">
        <f t="shared" si="16"/>
        <v>141.38553577839431</v>
      </c>
      <c r="AU18">
        <f t="shared" si="17"/>
        <v>-353.94465786923058</v>
      </c>
      <c r="AW18">
        <v>15</v>
      </c>
      <c r="AX18">
        <f>(R18*SUMPRODUCT(K19:$K$23, X19:$X$23)-$AZ$3*SUMPRODUCT(K18:$K$22, W19:$W$23))/Z18</f>
        <v>8512.5268091871549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0.26882810602308888</v>
      </c>
      <c r="L19" s="2">
        <v>16</v>
      </c>
      <c r="M19" s="8">
        <v>0.119195734</v>
      </c>
      <c r="O19">
        <f t="shared" si="29"/>
        <v>5700.4061118928385</v>
      </c>
      <c r="P19">
        <f t="shared" si="30"/>
        <v>285.02030559464191</v>
      </c>
      <c r="Q19" s="5">
        <f t="shared" si="31"/>
        <v>25</v>
      </c>
      <c r="R19">
        <f t="shared" si="0"/>
        <v>100000</v>
      </c>
      <c r="S19">
        <f t="shared" si="1"/>
        <v>7536.1661711239667</v>
      </c>
      <c r="U19">
        <f t="shared" si="21"/>
        <v>0.119195734</v>
      </c>
      <c r="V19">
        <f t="shared" si="22"/>
        <v>0.01</v>
      </c>
      <c r="W19">
        <f t="shared" si="23"/>
        <v>0.35519875397677458</v>
      </c>
      <c r="X19">
        <f t="shared" si="24"/>
        <v>4.2338176196147062E-2</v>
      </c>
      <c r="Y19">
        <f t="shared" si="25"/>
        <v>3.5519875397677461E-3</v>
      </c>
      <c r="Z19">
        <f t="shared" si="26"/>
        <v>0.30930859024085977</v>
      </c>
      <c r="AB19">
        <f t="shared" si="27"/>
        <v>3023.638915817166</v>
      </c>
      <c r="AC19">
        <f t="shared" si="2"/>
        <v>2331.0009342112121</v>
      </c>
      <c r="AE19">
        <f t="shared" si="3"/>
        <v>1763.1845782699545</v>
      </c>
      <c r="AF19">
        <f t="shared" si="4"/>
        <v>-88.159228913497728</v>
      </c>
      <c r="AG19">
        <f t="shared" si="5"/>
        <v>-7.7327147560214939</v>
      </c>
      <c r="AH19">
        <f t="shared" si="6"/>
        <v>-4233.817619614706</v>
      </c>
      <c r="AI19">
        <f t="shared" si="7"/>
        <v>-2566.5249850142709</v>
      </c>
      <c r="AJ19">
        <f t="shared" si="8"/>
        <v>692.63798160595388</v>
      </c>
      <c r="AK19">
        <f t="shared" si="32"/>
        <v>402.06470117090697</v>
      </c>
      <c r="AL19">
        <f t="shared" si="9"/>
        <v>-1471.82230223741</v>
      </c>
      <c r="AN19">
        <f t="shared" si="10"/>
        <v>473.99357074543059</v>
      </c>
      <c r="AO19">
        <f t="shared" si="11"/>
        <v>-23.699678537271531</v>
      </c>
      <c r="AP19">
        <f t="shared" si="12"/>
        <v>-2.07877106227805</v>
      </c>
      <c r="AQ19">
        <f t="shared" si="13"/>
        <v>-1138.1691719282039</v>
      </c>
      <c r="AR19">
        <f t="shared" si="14"/>
        <v>-689.95405078232295</v>
      </c>
      <c r="AS19">
        <f t="shared" si="15"/>
        <v>186.20055675478366</v>
      </c>
      <c r="AT19">
        <f t="shared" si="16"/>
        <v>108.08629211451412</v>
      </c>
      <c r="AU19">
        <f t="shared" si="17"/>
        <v>-395.66720191302522</v>
      </c>
      <c r="AW19">
        <v>16</v>
      </c>
      <c r="AX19">
        <f>(R19*SUMPRODUCT(K20:$K$23, X20:$X$23)-$AZ$3*SUMPRODUCT(K19:$K$22, W20:$W$23))/Z19</f>
        <v>7536.1661711239667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0.24763774424780427</v>
      </c>
      <c r="L20" s="2">
        <v>17</v>
      </c>
      <c r="M20" s="8">
        <v>0.13258683600000001</v>
      </c>
      <c r="O20">
        <f t="shared" si="29"/>
        <v>5700.4061118928385</v>
      </c>
      <c r="P20">
        <f t="shared" si="30"/>
        <v>285.02030559464191</v>
      </c>
      <c r="Q20" s="5">
        <f t="shared" si="31"/>
        <v>25</v>
      </c>
      <c r="R20">
        <f t="shared" si="0"/>
        <v>100000</v>
      </c>
      <c r="S20">
        <f t="shared" si="1"/>
        <v>6307.6469465662585</v>
      </c>
      <c r="U20">
        <f t="shared" si="21"/>
        <v>0.13258683600000001</v>
      </c>
      <c r="V20">
        <f t="shared" si="22"/>
        <v>0.01</v>
      </c>
      <c r="W20">
        <f t="shared" si="23"/>
        <v>0.30930859024085977</v>
      </c>
      <c r="X20">
        <f t="shared" si="24"/>
        <v>4.1010247327656082E-2</v>
      </c>
      <c r="Y20">
        <f t="shared" si="25"/>
        <v>3.0930859024085977E-3</v>
      </c>
      <c r="Z20">
        <f t="shared" si="26"/>
        <v>0.26520525701079511</v>
      </c>
      <c r="AB20">
        <f t="shared" si="27"/>
        <v>2331.0009342112121</v>
      </c>
      <c r="AC20">
        <f t="shared" si="2"/>
        <v>1672.8211295974615</v>
      </c>
      <c r="AE20">
        <f t="shared" si="3"/>
        <v>1511.7776679704475</v>
      </c>
      <c r="AF20">
        <f t="shared" si="4"/>
        <v>-75.58888339852237</v>
      </c>
      <c r="AG20">
        <f t="shared" si="5"/>
        <v>-6.6301314252698775</v>
      </c>
      <c r="AH20">
        <f t="shared" si="6"/>
        <v>-4101.024732765608</v>
      </c>
      <c r="AI20">
        <f t="shared" si="7"/>
        <v>-2671.4660796189528</v>
      </c>
      <c r="AJ20">
        <f t="shared" si="8"/>
        <v>658.17980461375055</v>
      </c>
      <c r="AK20">
        <f t="shared" si="32"/>
        <v>322.35842423627309</v>
      </c>
      <c r="AL20">
        <f t="shared" si="9"/>
        <v>-1690.9278507689291</v>
      </c>
      <c r="AN20">
        <f t="shared" si="10"/>
        <v>374.37321150040765</v>
      </c>
      <c r="AO20">
        <f t="shared" si="11"/>
        <v>-18.71866057502038</v>
      </c>
      <c r="AP20">
        <f t="shared" si="12"/>
        <v>-1.641870790220312</v>
      </c>
      <c r="AQ20">
        <f t="shared" si="13"/>
        <v>-1015.5685139265295</v>
      </c>
      <c r="AR20">
        <f t="shared" si="14"/>
        <v>-661.5558337913626</v>
      </c>
      <c r="AS20">
        <f t="shared" si="15"/>
        <v>162.99016212400974</v>
      </c>
      <c r="AT20">
        <f t="shared" si="16"/>
        <v>79.828113017147388</v>
      </c>
      <c r="AU20">
        <f t="shared" si="17"/>
        <v>-418.73755865020541</v>
      </c>
      <c r="AW20">
        <v>17</v>
      </c>
      <c r="AX20">
        <f>(R20*SUMPRODUCT(K21:$K$23, X21:$X$23)-$AZ$3*SUMPRODUCT(K20:$K$22, W21:$W$23))/Z20</f>
        <v>6307.6469465662585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0.22811771166097466</v>
      </c>
      <c r="L21" s="2">
        <v>18</v>
      </c>
      <c r="M21" s="8">
        <v>0.14803979</v>
      </c>
      <c r="O21">
        <f t="shared" si="29"/>
        <v>5700.4061118928385</v>
      </c>
      <c r="P21">
        <f t="shared" si="30"/>
        <v>285.02030559464191</v>
      </c>
      <c r="Q21" s="5">
        <f t="shared" si="31"/>
        <v>25</v>
      </c>
      <c r="R21">
        <f t="shared" si="0"/>
        <v>100000</v>
      </c>
      <c r="S21">
        <f t="shared" si="1"/>
        <v>4744.8360817649937</v>
      </c>
      <c r="U21">
        <f t="shared" si="21"/>
        <v>0.14803979</v>
      </c>
      <c r="V21">
        <f t="shared" si="22"/>
        <v>0.01</v>
      </c>
      <c r="W21">
        <f t="shared" si="23"/>
        <v>0.26520525701079511</v>
      </c>
      <c r="X21">
        <f t="shared" si="24"/>
        <v>3.9260930554774136E-2</v>
      </c>
      <c r="Y21">
        <f t="shared" si="25"/>
        <v>2.6520525701079511E-3</v>
      </c>
      <c r="Z21">
        <f t="shared" si="26"/>
        <v>0.22329227388591302</v>
      </c>
      <c r="AB21">
        <f t="shared" si="27"/>
        <v>1672.8211295974615</v>
      </c>
      <c r="AC21">
        <f t="shared" si="2"/>
        <v>1059.4852379132315</v>
      </c>
      <c r="AE21">
        <f t="shared" si="3"/>
        <v>1272.8566427977082</v>
      </c>
      <c r="AF21">
        <f t="shared" si="4"/>
        <v>-63.642832139885407</v>
      </c>
      <c r="AG21">
        <f t="shared" si="5"/>
        <v>-5.5823068471478257</v>
      </c>
      <c r="AH21">
        <f t="shared" si="6"/>
        <v>-3926.0930554774136</v>
      </c>
      <c r="AI21">
        <f t="shared" si="7"/>
        <v>-2722.4615516667386</v>
      </c>
      <c r="AJ21">
        <f t="shared" si="8"/>
        <v>613.33589168423009</v>
      </c>
      <c r="AK21">
        <f t="shared" si="32"/>
        <v>246.61572983764472</v>
      </c>
      <c r="AL21">
        <f t="shared" si="9"/>
        <v>-1862.5099301448636</v>
      </c>
      <c r="AN21">
        <f t="shared" si="10"/>
        <v>290.36114462748384</v>
      </c>
      <c r="AO21">
        <f t="shared" si="11"/>
        <v>-14.51805723137419</v>
      </c>
      <c r="AP21">
        <f t="shared" si="12"/>
        <v>-1.2734230637607522</v>
      </c>
      <c r="AQ21">
        <f t="shared" si="13"/>
        <v>-895.61136358355168</v>
      </c>
      <c r="AR21">
        <f t="shared" si="14"/>
        <v>-621.04169925120277</v>
      </c>
      <c r="AS21">
        <f t="shared" si="15"/>
        <v>139.91278009055</v>
      </c>
      <c r="AT21">
        <f t="shared" si="16"/>
        <v>56.257415950164663</v>
      </c>
      <c r="AU21">
        <f t="shared" si="17"/>
        <v>-424.87150321048807</v>
      </c>
      <c r="AW21">
        <v>18</v>
      </c>
      <c r="AX21">
        <f>(R21*SUMPRODUCT(K22:$K$23, X22:$X$23)-$AZ$3*SUMPRODUCT(K21:$K$22, W22:$W$23))/Z21</f>
        <v>4744.8360817649937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0.21013634464933137</v>
      </c>
      <c r="L22" s="2">
        <v>19</v>
      </c>
      <c r="M22" s="8">
        <v>0.16585403400000001</v>
      </c>
      <c r="O22">
        <f t="shared" si="29"/>
        <v>5700.4061118928385</v>
      </c>
      <c r="P22">
        <f t="shared" si="30"/>
        <v>285.02030559464191</v>
      </c>
      <c r="Q22" s="5">
        <f t="shared" si="31"/>
        <v>25</v>
      </c>
      <c r="R22">
        <f t="shared" si="0"/>
        <v>100000</v>
      </c>
      <c r="S22">
        <f t="shared" si="1"/>
        <v>2718.0955554501561</v>
      </c>
      <c r="U22">
        <f t="shared" si="21"/>
        <v>0.16585403400000001</v>
      </c>
      <c r="V22">
        <f t="shared" si="22"/>
        <v>0.01</v>
      </c>
      <c r="W22">
        <f t="shared" si="23"/>
        <v>0.22329227388591302</v>
      </c>
      <c r="X22">
        <f t="shared" si="24"/>
        <v>3.7033924385011532E-2</v>
      </c>
      <c r="Y22">
        <f t="shared" si="25"/>
        <v>2.2329227388591302E-3</v>
      </c>
      <c r="Z22">
        <f t="shared" si="26"/>
        <v>0.18402542676204234</v>
      </c>
      <c r="AB22">
        <f t="shared" si="27"/>
        <v>1059.4852379132315</v>
      </c>
      <c r="AC22">
        <f t="shared" si="2"/>
        <v>500.19869457172547</v>
      </c>
      <c r="AE22">
        <f t="shared" si="3"/>
        <v>1049.0196674580341</v>
      </c>
      <c r="AF22">
        <f t="shared" si="4"/>
        <v>-52.450983372901703</v>
      </c>
      <c r="AG22">
        <f t="shared" si="5"/>
        <v>-4.6006356690510586</v>
      </c>
      <c r="AH22">
        <f t="shared" si="6"/>
        <v>-3703.3924385011533</v>
      </c>
      <c r="AI22">
        <f t="shared" si="7"/>
        <v>-2711.424390085072</v>
      </c>
      <c r="AJ22">
        <f t="shared" si="8"/>
        <v>559.28654334150599</v>
      </c>
      <c r="AK22">
        <f t="shared" si="32"/>
        <v>175.9365341054</v>
      </c>
      <c r="AL22">
        <f t="shared" si="9"/>
        <v>-1976.2013126381662</v>
      </c>
      <c r="AN22">
        <f t="shared" si="10"/>
        <v>220.43715838488842</v>
      </c>
      <c r="AO22">
        <f t="shared" si="11"/>
        <v>-11.021857919244422</v>
      </c>
      <c r="AP22">
        <f t="shared" si="12"/>
        <v>-0.96676076255772048</v>
      </c>
      <c r="AQ22">
        <f t="shared" si="13"/>
        <v>-778.21734982860607</v>
      </c>
      <c r="AR22">
        <f t="shared" si="14"/>
        <v>-569.76881012551974</v>
      </c>
      <c r="AS22">
        <f t="shared" si="15"/>
        <v>117.52642982934391</v>
      </c>
      <c r="AT22">
        <f t="shared" si="16"/>
        <v>36.97066016718118</v>
      </c>
      <c r="AU22">
        <f t="shared" si="17"/>
        <v>-415.27172012899473</v>
      </c>
      <c r="AW22">
        <v>19</v>
      </c>
      <c r="AX22">
        <f>(R22*SUMPRODUCT(K23:$K$23, X23:$X$23)-$AZ$3*SUMPRODUCT(K22:$K$22, W23:$W$23))/Z22</f>
        <v>2718.0955554501561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0.19357235797722061</v>
      </c>
      <c r="L23" s="2">
        <v>20</v>
      </c>
      <c r="M23" s="8">
        <v>0.18707617900000001</v>
      </c>
      <c r="O23">
        <f t="shared" si="29"/>
        <v>5700.4061118928385</v>
      </c>
      <c r="P23">
        <f t="shared" si="30"/>
        <v>285.02030559464191</v>
      </c>
      <c r="Q23" s="5">
        <f t="shared" si="31"/>
        <v>25</v>
      </c>
      <c r="R23">
        <f t="shared" si="0"/>
        <v>100000</v>
      </c>
      <c r="S23">
        <f t="shared" si="1"/>
        <v>3385.2471235252542</v>
      </c>
      <c r="U23">
        <f t="shared" si="21"/>
        <v>0.18707617900000001</v>
      </c>
      <c r="V23">
        <f t="shared" si="22"/>
        <v>0.01</v>
      </c>
      <c r="W23">
        <f t="shared" si="23"/>
        <v>0.18402542676204234</v>
      </c>
      <c r="X23">
        <f t="shared" si="24"/>
        <v>3.4426773677487227E-2</v>
      </c>
      <c r="Y23">
        <f t="shared" si="25"/>
        <v>1.8402542676204234E-3</v>
      </c>
      <c r="Z23">
        <f t="shared" si="26"/>
        <v>0.1477583988169347</v>
      </c>
      <c r="AB23">
        <f t="shared" si="27"/>
        <v>500.19869457172547</v>
      </c>
      <c r="AC23">
        <f t="shared" si="2"/>
        <v>500.19869457172553</v>
      </c>
      <c r="AE23">
        <f t="shared" si="3"/>
        <v>842.28287969955409</v>
      </c>
      <c r="AF23">
        <f t="shared" si="4"/>
        <v>-42.114143984977702</v>
      </c>
      <c r="AG23">
        <f t="shared" si="5"/>
        <v>-3.6939599704233674</v>
      </c>
      <c r="AH23">
        <f t="shared" si="6"/>
        <v>-3442.6773677487226</v>
      </c>
      <c r="AI23">
        <f t="shared" si="7"/>
        <v>-2646.2025920045699</v>
      </c>
      <c r="AJ23">
        <f t="shared" si="8"/>
        <v>0</v>
      </c>
      <c r="AK23">
        <f t="shared" si="32"/>
        <v>111.27244100959884</v>
      </c>
      <c r="AL23">
        <f t="shared" si="9"/>
        <v>-2534.930150994971</v>
      </c>
      <c r="AN23">
        <f t="shared" si="10"/>
        <v>163.04268310728634</v>
      </c>
      <c r="AO23">
        <f t="shared" si="11"/>
        <v>-8.1521341553643154</v>
      </c>
      <c r="AP23">
        <f t="shared" si="12"/>
        <v>-0.71504854174831534</v>
      </c>
      <c r="AQ23">
        <f t="shared" si="13"/>
        <v>-666.40717582993136</v>
      </c>
      <c r="AR23">
        <f t="shared" si="14"/>
        <v>-512.23167541975761</v>
      </c>
      <c r="AS23">
        <f t="shared" si="15"/>
        <v>0</v>
      </c>
      <c r="AT23">
        <f t="shared" si="16"/>
        <v>21.539268784109229</v>
      </c>
      <c r="AU23">
        <f t="shared" si="17"/>
        <v>-490.69240663564841</v>
      </c>
      <c r="AW23">
        <v>20</v>
      </c>
      <c r="AX23">
        <f>(R23*SUMPRODUCT(K$23:$K24, X$23:$X24)-$AZ$3*SUMPRODUCT(K$22:$K23, W$23:$W24))/Z23</f>
        <v>3385.2471235252542</v>
      </c>
    </row>
    <row r="25" spans="5:50" x14ac:dyDescent="0.25">
      <c r="AN25" s="6">
        <f t="shared" ref="AN25:AU25" si="33">SUM(AN3:AN23)</f>
        <v>37337.85369702163</v>
      </c>
      <c r="AO25" s="6">
        <f t="shared" si="33"/>
        <v>-6142.1972687707084</v>
      </c>
      <c r="AP25" s="6">
        <f t="shared" si="33"/>
        <v>-1661.1834363435364</v>
      </c>
      <c r="AQ25" s="6">
        <f t="shared" si="33"/>
        <v>-31867.075071530242</v>
      </c>
      <c r="AR25" s="6">
        <f t="shared" si="33"/>
        <v>-2332.6020796228577</v>
      </c>
      <c r="AS25" s="6">
        <f t="shared" si="33"/>
        <v>-3853.197658563613</v>
      </c>
      <c r="AT25" s="6">
        <f t="shared" si="33"/>
        <v>6328.2285881647349</v>
      </c>
      <c r="AU25" s="7">
        <f t="shared" si="33"/>
        <v>142.42884997826565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88" priority="1" operator="lessThan">
      <formula>0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289986-5A4C-4E3C-8E6C-29C6D8ECE0F5}">
  <sheetPr codeName="Sheet9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0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v>451.41974240960531</v>
      </c>
      <c r="K3">
        <v>1</v>
      </c>
      <c r="L3" s="2">
        <v>0</v>
      </c>
      <c r="O3">
        <f>$C$3</f>
        <v>451.41974240960531</v>
      </c>
      <c r="P3">
        <f>O3*B5</f>
        <v>361.13579392768429</v>
      </c>
      <c r="Q3" s="5">
        <f>B8</f>
        <v>1522.432587</v>
      </c>
      <c r="R3">
        <f t="shared" ref="R3:R23" si="0">$C$6</f>
        <v>250000</v>
      </c>
      <c r="S3">
        <f t="shared" ref="S3:S23" si="1">AX3</f>
        <v>4.5474735088646412E-13</v>
      </c>
      <c r="W3">
        <v>1</v>
      </c>
      <c r="Z3">
        <v>1</v>
      </c>
      <c r="AC3">
        <f t="shared" ref="AC3:AC23" si="2">S3*Z3</f>
        <v>4.5474735088646412E-13</v>
      </c>
      <c r="AE3">
        <f t="shared" ref="AE3:AE23" si="3">$Z3*O3</f>
        <v>451.41974240960531</v>
      </c>
      <c r="AF3">
        <f t="shared" ref="AF3:AF23" si="4">-$Z3*P3</f>
        <v>-361.13579392768429</v>
      </c>
      <c r="AG3">
        <f t="shared" ref="AG3:AG23" si="5">-$Z3*Q3</f>
        <v>-1522.432587</v>
      </c>
      <c r="AH3">
        <f t="shared" ref="AH3:AH23" si="6">-X3*R3</f>
        <v>0</v>
      </c>
      <c r="AI3">
        <f t="shared" ref="AI3:AI23" si="7">SUM(AE3:AH3)</f>
        <v>-1432.148638518079</v>
      </c>
      <c r="AJ3">
        <f t="shared" ref="AJ3:AJ23" si="8">AB3-AC3</f>
        <v>-4.5474735088646412E-13</v>
      </c>
      <c r="AL3">
        <f t="shared" ref="AL3:AL23" si="9">SUM(AI3:AK3)</f>
        <v>-1432.1486385180795</v>
      </c>
      <c r="AN3">
        <f t="shared" ref="AN3:AN23" si="10">AE3*$K3</f>
        <v>451.41974240960531</v>
      </c>
      <c r="AO3">
        <f t="shared" ref="AO3:AO23" si="11">AF3*$K3</f>
        <v>-361.13579392768429</v>
      </c>
      <c r="AP3">
        <f t="shared" ref="AP3:AP23" si="12">AG3*$K3</f>
        <v>-1522.432587</v>
      </c>
      <c r="AQ3">
        <f t="shared" ref="AQ3:AQ23" si="13">AH3*$K3</f>
        <v>0</v>
      </c>
      <c r="AR3">
        <f t="shared" ref="AR3:AR23" si="14">AI3*$K3</f>
        <v>-1432.148638518079</v>
      </c>
      <c r="AS3">
        <f t="shared" ref="AS3:AS23" si="15">AJ3*$K3</f>
        <v>-4.5474735088646412E-13</v>
      </c>
      <c r="AT3">
        <f t="shared" ref="AT3:AT23" si="16">AK3*$K3</f>
        <v>0</v>
      </c>
      <c r="AU3">
        <f t="shared" ref="AU3:AU23" si="17">AL3*$K3</f>
        <v>-1432.1486385180795</v>
      </c>
      <c r="AW3">
        <v>0</v>
      </c>
      <c r="AX3">
        <f>(R3*SUMPRODUCT(K4:$K$23, X4:$X$23)-$AZ$3*SUMPRODUCT(K3:$K$22, W4:$W$23))/Z3</f>
        <v>4.5474735088646412E-13</v>
      </c>
      <c r="AZ3">
        <f>$C$6*SUMPRODUCT(K4:$K$23, X4:$X$23)/SUMPRODUCT(K3:K22, W4:W23)</f>
        <v>321.72175714566259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23" si="18">F4+$C$9</f>
        <v>8.5570000000000007E-2</v>
      </c>
      <c r="I4" s="1">
        <f t="shared" ref="I4:I23" si="19">1+H4</f>
        <v>1.0855699999999999</v>
      </c>
      <c r="J4">
        <f t="shared" ref="J4:J23" si="20">1/I4</f>
        <v>0.92117505089492158</v>
      </c>
      <c r="K4">
        <f>J4</f>
        <v>0.92117505089492158</v>
      </c>
      <c r="L4" s="2">
        <v>1</v>
      </c>
      <c r="M4" s="8" cm="1">
        <f t="array" ref="M4:M23">Mortalities!B2:B21</f>
        <v>1.1616059999999999E-3</v>
      </c>
      <c r="R4">
        <f t="shared" si="0"/>
        <v>250000</v>
      </c>
      <c r="S4">
        <f t="shared" si="1"/>
        <v>54.82305393089473</v>
      </c>
      <c r="U4">
        <f t="shared" ref="U4:U23" si="21">M4</f>
        <v>1.1616059999999999E-3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1.1616059999999999E-3</v>
      </c>
      <c r="Y4">
        <f t="shared" ref="Y4:Y23" si="25">V4*W4</f>
        <v>0.01</v>
      </c>
      <c r="Z4">
        <f t="shared" ref="Z4:Z23" si="26">MAX(0, W4-X4-Y4)</f>
        <v>0.98883839399999995</v>
      </c>
      <c r="AB4">
        <f t="shared" ref="AB4:AB23" si="27">AC3</f>
        <v>4.5474735088646412E-13</v>
      </c>
      <c r="AC4">
        <f t="shared" si="2"/>
        <v>54.211140603201329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-290.4015</v>
      </c>
      <c r="AI4">
        <f t="shared" si="7"/>
        <v>-290.4015</v>
      </c>
      <c r="AJ4">
        <f t="shared" si="8"/>
        <v>-54.211140603200874</v>
      </c>
      <c r="AK4">
        <f>G4*MAX(0, SUM(AB4, AE4:AF4))</f>
        <v>3.1832314562052491E-14</v>
      </c>
      <c r="AL4">
        <f t="shared" si="9"/>
        <v>-344.61264060320082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-267.51061654246155</v>
      </c>
      <c r="AR4">
        <f t="shared" si="14"/>
        <v>-267.51061654246155</v>
      </c>
      <c r="AS4">
        <f t="shared" si="15"/>
        <v>-49.937950204225316</v>
      </c>
      <c r="AT4">
        <f t="shared" si="16"/>
        <v>2.9323133986801857E-14</v>
      </c>
      <c r="AU4">
        <f t="shared" si="17"/>
        <v>-317.44856674668682</v>
      </c>
      <c r="AW4">
        <v>1</v>
      </c>
      <c r="AX4">
        <f>(R4*SUMPRODUCT(K5:$K$23, X5:$X$23)-$AZ$3*SUMPRODUCT(K4:$K$22, W5:$W$23))/Z4</f>
        <v>54.82305393089473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8.5570000000000007E-2</v>
      </c>
      <c r="I5" s="1">
        <f t="shared" si="19"/>
        <v>1.0855699999999999</v>
      </c>
      <c r="J5">
        <f t="shared" si="20"/>
        <v>0.92117505089492158</v>
      </c>
      <c r="K5">
        <f t="shared" ref="K5:K23" si="28">K4*J5</f>
        <v>0.84856347439126134</v>
      </c>
      <c r="L5" s="2">
        <v>2</v>
      </c>
      <c r="M5" s="8">
        <v>1.1730060000000001E-3</v>
      </c>
      <c r="O5">
        <f t="shared" ref="O5:O23" si="29">$C$3</f>
        <v>451.41974240960531</v>
      </c>
      <c r="P5">
        <f t="shared" ref="P5:P23" si="30">O5*$C$5</f>
        <v>22.570987120480268</v>
      </c>
      <c r="Q5" s="5">
        <f t="shared" ref="Q5:Q23" si="31">$C$8</f>
        <v>25</v>
      </c>
      <c r="R5">
        <f t="shared" si="0"/>
        <v>250000</v>
      </c>
      <c r="S5">
        <f t="shared" si="1"/>
        <v>103.49899310405068</v>
      </c>
      <c r="U5">
        <f t="shared" si="21"/>
        <v>1.1730060000000001E-3</v>
      </c>
      <c r="V5">
        <f t="shared" si="22"/>
        <v>0.01</v>
      </c>
      <c r="W5">
        <f t="shared" si="23"/>
        <v>0.98883839399999995</v>
      </c>
      <c r="X5">
        <f t="shared" si="24"/>
        <v>1.159913369192364E-3</v>
      </c>
      <c r="Y5">
        <f t="shared" si="25"/>
        <v>9.8883839400000003E-3</v>
      </c>
      <c r="Z5">
        <f t="shared" si="26"/>
        <v>0.97779009669080752</v>
      </c>
      <c r="AB5">
        <f t="shared" si="27"/>
        <v>54.211140603201329</v>
      </c>
      <c r="AC5">
        <f t="shared" si="2"/>
        <v>101.20029047461094</v>
      </c>
      <c r="AE5">
        <f t="shared" si="3"/>
        <v>441.39375357882739</v>
      </c>
      <c r="AF5">
        <f t="shared" si="4"/>
        <v>-22.069687678941374</v>
      </c>
      <c r="AG5">
        <f t="shared" si="5"/>
        <v>-24.444752417270188</v>
      </c>
      <c r="AH5">
        <f t="shared" si="6"/>
        <v>-289.97834229809098</v>
      </c>
      <c r="AI5">
        <f t="shared" si="7"/>
        <v>104.90097118452485</v>
      </c>
      <c r="AJ5">
        <f t="shared" si="8"/>
        <v>-46.989149871409609</v>
      </c>
      <c r="AK5">
        <f>G5*SUM(AB5, AE5:AF5)</f>
        <v>33.147464455216117</v>
      </c>
      <c r="AL5">
        <f t="shared" si="9"/>
        <v>91.059285768331364</v>
      </c>
      <c r="AN5">
        <f t="shared" si="10"/>
        <v>374.55061711145004</v>
      </c>
      <c r="AO5">
        <f t="shared" si="11"/>
        <v>-18.727530855572503</v>
      </c>
      <c r="AP5">
        <f t="shared" si="12"/>
        <v>-20.742924041832975</v>
      </c>
      <c r="AQ5">
        <f t="shared" si="13"/>
        <v>-246.06502963868655</v>
      </c>
      <c r="AR5">
        <f t="shared" si="14"/>
        <v>89.015132575357995</v>
      </c>
      <c r="AS5">
        <f t="shared" si="15"/>
        <v>-39.87327627357503</v>
      </c>
      <c r="AT5">
        <f t="shared" si="16"/>
        <v>28.127727605379025</v>
      </c>
      <c r="AU5">
        <f t="shared" si="17"/>
        <v>77.269583907162001</v>
      </c>
      <c r="AW5">
        <v>2</v>
      </c>
      <c r="AX5">
        <f>(R5*SUMPRODUCT(K6:$K$23, X6:$X$23)-$AZ$3*SUMPRODUCT(K5:$K$22, W6:$W$23))/Z5</f>
        <v>103.49899310405068</v>
      </c>
    </row>
    <row r="6" spans="1:52" x14ac:dyDescent="0.25">
      <c r="A6" t="s">
        <v>16</v>
      </c>
      <c r="C6" s="2">
        <v>250000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8.5570000000000007E-2</v>
      </c>
      <c r="I6" s="1">
        <f t="shared" si="19"/>
        <v>1.0855699999999999</v>
      </c>
      <c r="J6">
        <f t="shared" si="20"/>
        <v>0.92117505089492158</v>
      </c>
      <c r="K6">
        <f t="shared" si="28"/>
        <v>0.7816755017099416</v>
      </c>
      <c r="L6" s="2">
        <v>3</v>
      </c>
      <c r="M6" s="8">
        <v>1.1872549999999999E-3</v>
      </c>
      <c r="O6">
        <f t="shared" si="29"/>
        <v>451.41974240960531</v>
      </c>
      <c r="P6">
        <f t="shared" si="30"/>
        <v>22.570987120480268</v>
      </c>
      <c r="Q6" s="5">
        <f t="shared" si="31"/>
        <v>25</v>
      </c>
      <c r="R6">
        <f t="shared" si="0"/>
        <v>250000</v>
      </c>
      <c r="S6">
        <f t="shared" si="1"/>
        <v>146.12300349059217</v>
      </c>
      <c r="U6">
        <f t="shared" si="21"/>
        <v>1.1872549999999999E-3</v>
      </c>
      <c r="V6">
        <f t="shared" si="22"/>
        <v>0.01</v>
      </c>
      <c r="W6">
        <f t="shared" si="23"/>
        <v>0.97779009669080752</v>
      </c>
      <c r="X6">
        <f t="shared" si="24"/>
        <v>1.1608861812466445E-3</v>
      </c>
      <c r="Y6">
        <f t="shared" si="25"/>
        <v>9.7779009669080753E-3</v>
      </c>
      <c r="Z6">
        <f t="shared" si="26"/>
        <v>0.96685130954265275</v>
      </c>
      <c r="AB6">
        <f t="shared" si="27"/>
        <v>101.20029047461094</v>
      </c>
      <c r="AC6">
        <f t="shared" si="2"/>
        <v>141.27921727918465</v>
      </c>
      <c r="AE6">
        <f t="shared" si="3"/>
        <v>436.45576910213384</v>
      </c>
      <c r="AF6">
        <f t="shared" si="4"/>
        <v>-21.822788455106696</v>
      </c>
      <c r="AG6">
        <f t="shared" si="5"/>
        <v>-24.171282738566319</v>
      </c>
      <c r="AH6">
        <f t="shared" si="6"/>
        <v>-290.22154531166115</v>
      </c>
      <c r="AI6">
        <f t="shared" si="7"/>
        <v>100.24015259679965</v>
      </c>
      <c r="AJ6">
        <f t="shared" si="8"/>
        <v>-40.078926804573712</v>
      </c>
      <c r="AK6">
        <f>G6*SUM(AB6, AE6:AF6)</f>
        <v>36.108328978514677</v>
      </c>
      <c r="AL6">
        <f t="shared" si="9"/>
        <v>96.269554770740612</v>
      </c>
      <c r="AN6">
        <f t="shared" si="10"/>
        <v>341.1667822871089</v>
      </c>
      <c r="AO6">
        <f t="shared" si="11"/>
        <v>-17.058339114355448</v>
      </c>
      <c r="AP6">
        <f t="shared" si="12"/>
        <v>-18.894099561641678</v>
      </c>
      <c r="AQ6">
        <f t="shared" si="13"/>
        <v>-226.85907203852727</v>
      </c>
      <c r="AR6">
        <f t="shared" si="14"/>
        <v>78.355271572584471</v>
      </c>
      <c r="AS6">
        <f t="shared" si="15"/>
        <v>-31.328715217961182</v>
      </c>
      <c r="AT6">
        <f t="shared" si="16"/>
        <v>28.224996170188085</v>
      </c>
      <c r="AU6">
        <f t="shared" si="17"/>
        <v>75.251552524811373</v>
      </c>
      <c r="AW6">
        <v>3</v>
      </c>
      <c r="AX6">
        <f>(R6*SUMPRODUCT(K7:$K$23, X7:$X$23)-$AZ$3*SUMPRODUCT(K6:$K$22, W7:$W$23))/Z6</f>
        <v>146.12300349059217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8.5570000000000007E-2</v>
      </c>
      <c r="I7" s="1">
        <f t="shared" si="19"/>
        <v>1.0855699999999999</v>
      </c>
      <c r="J7">
        <f t="shared" si="20"/>
        <v>0.92117505089492158</v>
      </c>
      <c r="K7">
        <f t="shared" si="28"/>
        <v>0.72005997007096878</v>
      </c>
      <c r="L7" s="2">
        <v>4</v>
      </c>
      <c r="M7" s="8">
        <v>1.2024550000000001E-3</v>
      </c>
      <c r="O7">
        <f t="shared" si="29"/>
        <v>451.41974240960531</v>
      </c>
      <c r="P7">
        <f t="shared" si="30"/>
        <v>22.570987120480268</v>
      </c>
      <c r="Q7" s="5">
        <f t="shared" si="31"/>
        <v>25</v>
      </c>
      <c r="R7">
        <f t="shared" si="0"/>
        <v>250000</v>
      </c>
      <c r="S7">
        <f t="shared" si="1"/>
        <v>183.19735167881132</v>
      </c>
      <c r="U7">
        <f t="shared" si="21"/>
        <v>1.2024550000000001E-3</v>
      </c>
      <c r="V7">
        <f t="shared" si="22"/>
        <v>0.01</v>
      </c>
      <c r="W7">
        <f t="shared" si="23"/>
        <v>0.96685130954265275</v>
      </c>
      <c r="X7">
        <f t="shared" si="24"/>
        <v>1.1625951914161106E-3</v>
      </c>
      <c r="Y7">
        <f t="shared" si="25"/>
        <v>9.6685130954265279E-3</v>
      </c>
      <c r="Z7">
        <f t="shared" si="26"/>
        <v>0.95602020125581011</v>
      </c>
      <c r="AB7">
        <f t="shared" si="27"/>
        <v>141.27921727918465</v>
      </c>
      <c r="AC7">
        <f t="shared" si="2"/>
        <v>175.1403690215086</v>
      </c>
      <c r="AE7">
        <f t="shared" si="3"/>
        <v>431.56639298927684</v>
      </c>
      <c r="AF7">
        <f t="shared" si="4"/>
        <v>-21.578319649463843</v>
      </c>
      <c r="AG7">
        <f t="shared" si="5"/>
        <v>-23.900505031395252</v>
      </c>
      <c r="AH7">
        <f t="shared" si="6"/>
        <v>-290.64879785402763</v>
      </c>
      <c r="AI7">
        <f t="shared" si="7"/>
        <v>95.438770454390124</v>
      </c>
      <c r="AJ7">
        <f t="shared" si="8"/>
        <v>-33.861151742323955</v>
      </c>
      <c r="AK7">
        <f>G7*SUM(AB7, AE7:AF7)</f>
        <v>38.588710343329844</v>
      </c>
      <c r="AL7">
        <f t="shared" si="9"/>
        <v>100.16632905539601</v>
      </c>
      <c r="AN7">
        <f t="shared" si="10"/>
        <v>310.75368401949464</v>
      </c>
      <c r="AO7">
        <f t="shared" si="11"/>
        <v>-15.537684200974732</v>
      </c>
      <c r="AP7">
        <f t="shared" si="12"/>
        <v>-17.209796937587505</v>
      </c>
      <c r="AQ7">
        <f t="shared" si="13"/>
        <v>-209.28456468393421</v>
      </c>
      <c r="AR7">
        <f t="shared" si="14"/>
        <v>68.721638196998214</v>
      </c>
      <c r="AS7">
        <f t="shared" si="15"/>
        <v>-24.382059910146321</v>
      </c>
      <c r="AT7">
        <f t="shared" si="16"/>
        <v>27.78618561489537</v>
      </c>
      <c r="AU7">
        <f t="shared" si="17"/>
        <v>72.125763901747263</v>
      </c>
      <c r="AW7">
        <v>4</v>
      </c>
      <c r="AX7">
        <f>(R7*SUMPRODUCT(K8:$K$23, X8:$X$23)-$AZ$3*SUMPRODUCT(K7:$K$22, W8:$W$23))/Z7</f>
        <v>183.19735167881132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8.5570000000000007E-2</v>
      </c>
      <c r="I8" s="1">
        <f t="shared" si="19"/>
        <v>1.0855699999999999</v>
      </c>
      <c r="J8">
        <f t="shared" si="20"/>
        <v>0.92117505089492158</v>
      </c>
      <c r="K8">
        <f t="shared" si="28"/>
        <v>0.66330127957752039</v>
      </c>
      <c r="L8" s="2">
        <v>5</v>
      </c>
      <c r="M8" s="8">
        <v>1.2214540000000001E-3</v>
      </c>
      <c r="O8">
        <f t="shared" si="29"/>
        <v>451.41974240960531</v>
      </c>
      <c r="P8">
        <f t="shared" si="30"/>
        <v>22.570987120480268</v>
      </c>
      <c r="Q8" s="5">
        <f t="shared" si="31"/>
        <v>25</v>
      </c>
      <c r="R8">
        <f t="shared" si="0"/>
        <v>250000</v>
      </c>
      <c r="S8">
        <f t="shared" si="1"/>
        <v>214.71775563183209</v>
      </c>
      <c r="U8">
        <f t="shared" si="21"/>
        <v>1.2214540000000001E-3</v>
      </c>
      <c r="V8">
        <f t="shared" si="22"/>
        <v>0.01</v>
      </c>
      <c r="W8">
        <f t="shared" si="23"/>
        <v>0.95602020125581011</v>
      </c>
      <c r="X8">
        <f t="shared" si="24"/>
        <v>1.1677346989047144E-3</v>
      </c>
      <c r="Y8">
        <f t="shared" si="25"/>
        <v>9.5602020125581007E-3</v>
      </c>
      <c r="Z8">
        <f t="shared" si="26"/>
        <v>0.94529226454434723</v>
      </c>
      <c r="AB8">
        <f t="shared" si="27"/>
        <v>175.1403690215086</v>
      </c>
      <c r="AC8">
        <f t="shared" si="2"/>
        <v>202.97103345909431</v>
      </c>
      <c r="AE8">
        <f t="shared" si="3"/>
        <v>426.72359056240168</v>
      </c>
      <c r="AF8">
        <f t="shared" si="4"/>
        <v>-21.336179528120088</v>
      </c>
      <c r="AG8">
        <f t="shared" si="5"/>
        <v>-23.63230661360868</v>
      </c>
      <c r="AH8">
        <f t="shared" si="6"/>
        <v>-291.93367472617859</v>
      </c>
      <c r="AI8">
        <f t="shared" si="7"/>
        <v>89.82142969449427</v>
      </c>
      <c r="AJ8">
        <f t="shared" si="8"/>
        <v>-27.83066443758571</v>
      </c>
      <c r="AK8">
        <f t="shared" ref="AK8:AK23" si="32">G8*SUM(AB8:AB8, AE8:AF8)</f>
        <v>40.63694460390532</v>
      </c>
      <c r="AL8">
        <f t="shared" si="9"/>
        <v>102.62770986081388</v>
      </c>
      <c r="AN8">
        <f t="shared" si="10"/>
        <v>283.04630364595494</v>
      </c>
      <c r="AO8">
        <f t="shared" si="11"/>
        <v>-14.15231518229775</v>
      </c>
      <c r="AP8">
        <f t="shared" si="12"/>
        <v>-15.675339216174935</v>
      </c>
      <c r="AQ8">
        <f t="shared" si="13"/>
        <v>-193.63997999764189</v>
      </c>
      <c r="AR8">
        <f t="shared" si="14"/>
        <v>59.578669249840338</v>
      </c>
      <c r="AS8">
        <f t="shared" si="15"/>
        <v>-18.460115332943193</v>
      </c>
      <c r="AT8">
        <f t="shared" si="16"/>
        <v>26.954537353891212</v>
      </c>
      <c r="AU8">
        <f t="shared" si="17"/>
        <v>68.073091270788353</v>
      </c>
      <c r="AW8">
        <v>5</v>
      </c>
      <c r="AX8">
        <f>(R8*SUMPRODUCT(K9:$K$23, X9:$X$23)-$AZ$3*SUMPRODUCT(K8:$K$22, W9:$W$23))/Z8</f>
        <v>214.71775563183209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8.5570000000000007E-2</v>
      </c>
      <c r="I9" s="1">
        <f t="shared" si="19"/>
        <v>1.0855699999999999</v>
      </c>
      <c r="J9">
        <f t="shared" si="20"/>
        <v>0.92117505089492158</v>
      </c>
      <c r="K9">
        <f t="shared" si="28"/>
        <v>0.61101658997348895</v>
      </c>
      <c r="L9" s="2">
        <v>6</v>
      </c>
      <c r="M9" s="8">
        <v>1.250903E-3</v>
      </c>
      <c r="O9">
        <f t="shared" si="29"/>
        <v>451.41974240960531</v>
      </c>
      <c r="P9">
        <f t="shared" si="30"/>
        <v>22.570987120480268</v>
      </c>
      <c r="Q9" s="5">
        <f t="shared" si="31"/>
        <v>25</v>
      </c>
      <c r="R9">
        <f t="shared" si="0"/>
        <v>250000</v>
      </c>
      <c r="S9">
        <f t="shared" si="1"/>
        <v>239.73279790775538</v>
      </c>
      <c r="U9">
        <f t="shared" si="21"/>
        <v>1.250903E-3</v>
      </c>
      <c r="V9">
        <f t="shared" si="22"/>
        <v>0.01</v>
      </c>
      <c r="W9">
        <f t="shared" si="23"/>
        <v>0.94529226454434723</v>
      </c>
      <c r="X9">
        <f t="shared" si="24"/>
        <v>1.1824689295953177E-3</v>
      </c>
      <c r="Y9">
        <f t="shared" si="25"/>
        <v>9.452922645443472E-3</v>
      </c>
      <c r="Z9">
        <f t="shared" si="26"/>
        <v>0.93465687296930844</v>
      </c>
      <c r="AB9">
        <f t="shared" si="27"/>
        <v>202.97103345909431</v>
      </c>
      <c r="AC9">
        <f t="shared" si="2"/>
        <v>224.06790724064581</v>
      </c>
      <c r="AE9">
        <f t="shared" si="3"/>
        <v>421.92256483717239</v>
      </c>
      <c r="AF9">
        <f t="shared" si="4"/>
        <v>-21.096128241858622</v>
      </c>
      <c r="AG9">
        <f t="shared" si="5"/>
        <v>-23.36642182423271</v>
      </c>
      <c r="AH9">
        <f t="shared" si="6"/>
        <v>-295.6172323988294</v>
      </c>
      <c r="AI9">
        <f t="shared" si="7"/>
        <v>81.842782372251691</v>
      </c>
      <c r="AJ9">
        <f t="shared" si="8"/>
        <v>-21.096873781551494</v>
      </c>
      <c r="AK9">
        <f t="shared" si="32"/>
        <v>42.265822903808562</v>
      </c>
      <c r="AL9">
        <f t="shared" si="9"/>
        <v>103.01173149450875</v>
      </c>
      <c r="AN9">
        <f t="shared" si="10"/>
        <v>257.80168679967738</v>
      </c>
      <c r="AO9">
        <f t="shared" si="11"/>
        <v>-12.89008433998387</v>
      </c>
      <c r="AP9">
        <f t="shared" si="12"/>
        <v>-14.277271382924781</v>
      </c>
      <c r="AQ9">
        <f t="shared" si="13"/>
        <v>-180.62703327773315</v>
      </c>
      <c r="AR9">
        <f t="shared" si="14"/>
        <v>50.007297799035598</v>
      </c>
      <c r="AS9">
        <f t="shared" si="15"/>
        <v>-12.890539877104699</v>
      </c>
      <c r="AT9">
        <f t="shared" si="16"/>
        <v>25.825118983108496</v>
      </c>
      <c r="AU9">
        <f t="shared" si="17"/>
        <v>62.941876905039393</v>
      </c>
      <c r="AW9">
        <v>6</v>
      </c>
      <c r="AX9">
        <f>(R9*SUMPRODUCT(K10:$K$23, X10:$X$23)-$AZ$3*SUMPRODUCT(K9:$K$22, W10:$W$23))/Z9</f>
        <v>239.73279790775538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8.5570000000000007E-2</v>
      </c>
      <c r="I10" s="1">
        <f t="shared" si="19"/>
        <v>1.0855699999999999</v>
      </c>
      <c r="J10">
        <f t="shared" si="20"/>
        <v>0.92117505089492158</v>
      </c>
      <c r="K10">
        <f t="shared" si="28"/>
        <v>0.56285323836647017</v>
      </c>
      <c r="L10" s="2">
        <v>7</v>
      </c>
      <c r="M10" s="8">
        <v>1.286052E-3</v>
      </c>
      <c r="O10">
        <f t="shared" si="29"/>
        <v>451.41974240960531</v>
      </c>
      <c r="P10">
        <f t="shared" si="30"/>
        <v>22.570987120480268</v>
      </c>
      <c r="Q10" s="5">
        <f t="shared" si="31"/>
        <v>25</v>
      </c>
      <c r="R10">
        <f t="shared" si="0"/>
        <v>250000</v>
      </c>
      <c r="S10">
        <f t="shared" si="1"/>
        <v>258.2602340836587</v>
      </c>
      <c r="U10">
        <f t="shared" si="21"/>
        <v>1.286052E-3</v>
      </c>
      <c r="V10">
        <f t="shared" si="22"/>
        <v>0.01</v>
      </c>
      <c r="W10">
        <f t="shared" si="23"/>
        <v>0.93465687296930844</v>
      </c>
      <c r="X10">
        <f t="shared" si="24"/>
        <v>1.202017340795925E-3</v>
      </c>
      <c r="Y10">
        <f t="shared" si="25"/>
        <v>9.346568729693085E-3</v>
      </c>
      <c r="Z10">
        <f t="shared" si="26"/>
        <v>0.92410828689881941</v>
      </c>
      <c r="AB10">
        <f t="shared" si="27"/>
        <v>224.06790724064581</v>
      </c>
      <c r="AC10">
        <f t="shared" si="2"/>
        <v>238.66042249313793</v>
      </c>
      <c r="AE10">
        <f t="shared" si="3"/>
        <v>417.16072483044667</v>
      </c>
      <c r="AF10">
        <f t="shared" si="4"/>
        <v>-20.858036241522338</v>
      </c>
      <c r="AG10">
        <f t="shared" si="5"/>
        <v>-23.102707172470485</v>
      </c>
      <c r="AH10">
        <f t="shared" si="6"/>
        <v>-300.50433519898127</v>
      </c>
      <c r="AI10">
        <f t="shared" si="7"/>
        <v>72.695646217472586</v>
      </c>
      <c r="AJ10">
        <f t="shared" si="8"/>
        <v>-14.59251525249212</v>
      </c>
      <c r="AK10">
        <f t="shared" si="32"/>
        <v>43.425941708069921</v>
      </c>
      <c r="AL10">
        <f t="shared" si="9"/>
        <v>101.52907267305039</v>
      </c>
      <c r="AN10">
        <f t="shared" si="10"/>
        <v>234.80026489012087</v>
      </c>
      <c r="AO10">
        <f t="shared" si="11"/>
        <v>-11.740013244506047</v>
      </c>
      <c r="AP10">
        <f t="shared" si="12"/>
        <v>-13.003433547057289</v>
      </c>
      <c r="AQ10">
        <f t="shared" si="13"/>
        <v>-169.13983820990984</v>
      </c>
      <c r="AR10">
        <f t="shared" si="14"/>
        <v>40.916979888647681</v>
      </c>
      <c r="AS10">
        <f t="shared" si="15"/>
        <v>-8.2134444657772985</v>
      </c>
      <c r="AT10">
        <f t="shared" si="16"/>
        <v>24.442431919500716</v>
      </c>
      <c r="AU10">
        <f t="shared" si="17"/>
        <v>57.145967342371108</v>
      </c>
      <c r="AW10">
        <v>7</v>
      </c>
      <c r="AX10">
        <f>(R10*SUMPRODUCT(K11:$K$23, X11:$X$23)-$AZ$3*SUMPRODUCT(K10:$K$22, W11:$W$23))/Z10</f>
        <v>258.2602340836587</v>
      </c>
    </row>
    <row r="11" spans="1:52" x14ac:dyDescent="0.25">
      <c r="A11" t="s">
        <v>33</v>
      </c>
      <c r="C11" s="24">
        <f>AU25</f>
        <v>-1162.1929894824036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8.5570000000000007E-2</v>
      </c>
      <c r="I11" s="1">
        <f t="shared" si="19"/>
        <v>1.0855699999999999</v>
      </c>
      <c r="J11">
        <f t="shared" si="20"/>
        <v>0.92117505089492158</v>
      </c>
      <c r="K11">
        <f t="shared" si="28"/>
        <v>0.51848636049860453</v>
      </c>
      <c r="L11" s="2">
        <v>8</v>
      </c>
      <c r="M11" s="8">
        <v>1.3202509999999999E-3</v>
      </c>
      <c r="O11">
        <f t="shared" si="29"/>
        <v>451.41974240960531</v>
      </c>
      <c r="P11">
        <f t="shared" si="30"/>
        <v>22.570987120480268</v>
      </c>
      <c r="Q11" s="5">
        <f t="shared" si="31"/>
        <v>25</v>
      </c>
      <c r="R11">
        <f t="shared" si="0"/>
        <v>250000</v>
      </c>
      <c r="S11">
        <f t="shared" si="1"/>
        <v>271.28029398161095</v>
      </c>
      <c r="U11">
        <f t="shared" si="21"/>
        <v>1.3202509999999999E-3</v>
      </c>
      <c r="V11">
        <f t="shared" si="22"/>
        <v>0.01</v>
      </c>
      <c r="W11">
        <f t="shared" si="23"/>
        <v>0.92410828689881941</v>
      </c>
      <c r="X11">
        <f t="shared" si="24"/>
        <v>1.2200548898864531E-3</v>
      </c>
      <c r="Y11">
        <f t="shared" si="25"/>
        <v>9.2410828689881951E-3</v>
      </c>
      <c r="Z11">
        <f t="shared" si="26"/>
        <v>0.91364714913994483</v>
      </c>
      <c r="AB11">
        <f t="shared" si="27"/>
        <v>238.66042249313793</v>
      </c>
      <c r="AC11">
        <f t="shared" si="2"/>
        <v>247.85446721414499</v>
      </c>
      <c r="AE11">
        <f t="shared" si="3"/>
        <v>412.43836071802411</v>
      </c>
      <c r="AF11">
        <f t="shared" si="4"/>
        <v>-20.62191803590121</v>
      </c>
      <c r="AG11">
        <f t="shared" si="5"/>
        <v>-22.841178728498619</v>
      </c>
      <c r="AH11">
        <f t="shared" si="6"/>
        <v>-305.01372247161328</v>
      </c>
      <c r="AI11">
        <f t="shared" si="7"/>
        <v>63.961541482011</v>
      </c>
      <c r="AJ11">
        <f t="shared" si="8"/>
        <v>-9.1940447210070602</v>
      </c>
      <c r="AK11">
        <f t="shared" si="32"/>
        <v>44.133380562268265</v>
      </c>
      <c r="AL11">
        <f t="shared" si="9"/>
        <v>98.900877323272198</v>
      </c>
      <c r="AN11">
        <f t="shared" si="10"/>
        <v>213.84366457869893</v>
      </c>
      <c r="AO11">
        <f t="shared" si="11"/>
        <v>-10.692183228934949</v>
      </c>
      <c r="AP11">
        <f t="shared" si="12"/>
        <v>-11.842839628437392</v>
      </c>
      <c r="AQ11">
        <f t="shared" si="13"/>
        <v>-158.1454548664382</v>
      </c>
      <c r="AR11">
        <f t="shared" si="14"/>
        <v>33.163186854888401</v>
      </c>
      <c r="AS11">
        <f t="shared" si="15"/>
        <v>-4.7669867856563588</v>
      </c>
      <c r="AT11">
        <f t="shared" si="16"/>
        <v>22.88255586423033</v>
      </c>
      <c r="AU11">
        <f t="shared" si="17"/>
        <v>51.278755933462371</v>
      </c>
      <c r="AW11">
        <v>8</v>
      </c>
      <c r="AX11">
        <f>(R11*SUMPRODUCT(K12:$K$23, X12:$X$23)-$AZ$3*SUMPRODUCT(K11:$K$22, W12:$W$23))/Z11</f>
        <v>271.28029398161095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8.5570000000000007E-2</v>
      </c>
      <c r="I12" s="1">
        <f t="shared" si="19"/>
        <v>1.0855699999999999</v>
      </c>
      <c r="J12">
        <f t="shared" si="20"/>
        <v>0.92117505089492158</v>
      </c>
      <c r="K12">
        <f t="shared" si="28"/>
        <v>0.47761669952062469</v>
      </c>
      <c r="L12" s="2">
        <v>9</v>
      </c>
      <c r="M12" s="8">
        <v>1.3639489999999999E-3</v>
      </c>
      <c r="O12">
        <f t="shared" si="29"/>
        <v>451.41974240960531</v>
      </c>
      <c r="P12">
        <f t="shared" si="30"/>
        <v>22.570987120480268</v>
      </c>
      <c r="Q12" s="5">
        <f t="shared" si="31"/>
        <v>25</v>
      </c>
      <c r="R12">
        <f t="shared" si="0"/>
        <v>250000</v>
      </c>
      <c r="S12">
        <f t="shared" si="1"/>
        <v>278.39105375054436</v>
      </c>
      <c r="U12">
        <f t="shared" si="21"/>
        <v>1.3639489999999999E-3</v>
      </c>
      <c r="V12">
        <f t="shared" si="22"/>
        <v>0.01</v>
      </c>
      <c r="W12">
        <f t="shared" si="23"/>
        <v>0.91364714913994483</v>
      </c>
      <c r="X12">
        <f t="shared" si="24"/>
        <v>1.2461681154222785E-3</v>
      </c>
      <c r="Y12">
        <f t="shared" si="25"/>
        <v>9.1364714913994491E-3</v>
      </c>
      <c r="Z12">
        <f t="shared" si="26"/>
        <v>0.90326450953312309</v>
      </c>
      <c r="AB12">
        <f t="shared" si="27"/>
        <v>247.85446721414499</v>
      </c>
      <c r="AC12">
        <f t="shared" si="2"/>
        <v>251.46075862439477</v>
      </c>
      <c r="AE12">
        <f t="shared" si="3"/>
        <v>407.75143222118089</v>
      </c>
      <c r="AF12">
        <f t="shared" si="4"/>
        <v>-20.387571611059048</v>
      </c>
      <c r="AG12">
        <f t="shared" si="5"/>
        <v>-22.581612738328076</v>
      </c>
      <c r="AH12">
        <f t="shared" si="6"/>
        <v>-311.54202885556964</v>
      </c>
      <c r="AI12">
        <f t="shared" si="7"/>
        <v>53.240219016224103</v>
      </c>
      <c r="AJ12">
        <f t="shared" si="8"/>
        <v>-3.6062914102497814</v>
      </c>
      <c r="AK12">
        <f t="shared" si="32"/>
        <v>44.465282947698689</v>
      </c>
      <c r="AL12">
        <f t="shared" si="9"/>
        <v>94.099210553673004</v>
      </c>
      <c r="AN12">
        <f t="shared" si="10"/>
        <v>194.74889328228812</v>
      </c>
      <c r="AO12">
        <f t="shared" si="11"/>
        <v>-9.7374446641144079</v>
      </c>
      <c r="AP12">
        <f t="shared" si="12"/>
        <v>-10.785355345933151</v>
      </c>
      <c r="AQ12">
        <f t="shared" si="13"/>
        <v>-148.79767558395639</v>
      </c>
      <c r="AR12">
        <f t="shared" si="14"/>
        <v>25.428417688284156</v>
      </c>
      <c r="AS12">
        <f t="shared" si="15"/>
        <v>-1.7224250008730797</v>
      </c>
      <c r="AT12">
        <f t="shared" si="16"/>
        <v>21.237361684730562</v>
      </c>
      <c r="AU12">
        <f t="shared" si="17"/>
        <v>44.943354372141634</v>
      </c>
      <c r="AW12">
        <v>9</v>
      </c>
      <c r="AX12">
        <f>(R12*SUMPRODUCT(K13:$K$23, X13:$X$23)-$AZ$3*SUMPRODUCT(K12:$K$22, W13:$W$23))/Z12</f>
        <v>278.39105375054436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8.5570000000000007E-2</v>
      </c>
      <c r="I13" s="1">
        <f t="shared" si="19"/>
        <v>1.0855699999999999</v>
      </c>
      <c r="J13">
        <f t="shared" si="20"/>
        <v>0.92117505089492158</v>
      </c>
      <c r="K13">
        <f t="shared" si="28"/>
        <v>0.43996858748917589</v>
      </c>
      <c r="L13" s="2">
        <v>10</v>
      </c>
      <c r="M13" s="8">
        <v>1.4095469999999999E-3</v>
      </c>
      <c r="O13">
        <f t="shared" si="29"/>
        <v>451.41974240960531</v>
      </c>
      <c r="P13">
        <f t="shared" si="30"/>
        <v>22.570987120480268</v>
      </c>
      <c r="Q13" s="5">
        <f t="shared" si="31"/>
        <v>25</v>
      </c>
      <c r="R13">
        <f t="shared" si="0"/>
        <v>250000</v>
      </c>
      <c r="S13">
        <f t="shared" si="1"/>
        <v>280.20869114647462</v>
      </c>
      <c r="U13">
        <f t="shared" si="21"/>
        <v>1.4095469999999999E-3</v>
      </c>
      <c r="V13">
        <f t="shared" si="22"/>
        <v>0.01</v>
      </c>
      <c r="W13">
        <f t="shared" si="23"/>
        <v>0.90326450953312309</v>
      </c>
      <c r="X13">
        <f t="shared" si="24"/>
        <v>1.273193779618885E-3</v>
      </c>
      <c r="Y13">
        <f t="shared" si="25"/>
        <v>9.0326450953312314E-3</v>
      </c>
      <c r="Z13">
        <f t="shared" si="26"/>
        <v>0.89295867065817303</v>
      </c>
      <c r="AB13">
        <f t="shared" si="27"/>
        <v>251.46075862439477</v>
      </c>
      <c r="AC13">
        <f t="shared" si="2"/>
        <v>250.21478035302255</v>
      </c>
      <c r="AE13">
        <f t="shared" si="3"/>
        <v>403.09917309093606</v>
      </c>
      <c r="AF13">
        <f t="shared" si="4"/>
        <v>-20.154958654546803</v>
      </c>
      <c r="AG13">
        <f t="shared" si="5"/>
        <v>-22.323966766454326</v>
      </c>
      <c r="AH13">
        <f t="shared" si="6"/>
        <v>-318.29844490472124</v>
      </c>
      <c r="AI13">
        <f t="shared" si="7"/>
        <v>42.321802765213704</v>
      </c>
      <c r="AJ13">
        <f t="shared" si="8"/>
        <v>1.2459782713722234</v>
      </c>
      <c r="AK13">
        <f t="shared" si="32"/>
        <v>44.408348114254885</v>
      </c>
      <c r="AL13">
        <f t="shared" si="9"/>
        <v>87.976129150840819</v>
      </c>
      <c r="AN13">
        <f t="shared" si="10"/>
        <v>177.35097380287397</v>
      </c>
      <c r="AO13">
        <f t="shared" si="11"/>
        <v>-8.867548690143698</v>
      </c>
      <c r="AP13">
        <f t="shared" si="12"/>
        <v>-9.8218441253922144</v>
      </c>
      <c r="AQ13">
        <f t="shared" si="13"/>
        <v>-140.04131720473148</v>
      </c>
      <c r="AR13">
        <f t="shared" si="14"/>
        <v>18.620263782606571</v>
      </c>
      <c r="AS13">
        <f t="shared" si="15"/>
        <v>0.54819130009784223</v>
      </c>
      <c r="AT13">
        <f t="shared" si="16"/>
        <v>19.53827819255633</v>
      </c>
      <c r="AU13">
        <f t="shared" si="17"/>
        <v>38.706733275260746</v>
      </c>
      <c r="AW13">
        <v>10</v>
      </c>
      <c r="AX13">
        <f>(R13*SUMPRODUCT(K14:$K$23, X14:$X$23)-$AZ$3*SUMPRODUCT(K13:$K$22, W14:$W$23))/Z13</f>
        <v>280.20869114647462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0.40528808597250837</v>
      </c>
      <c r="L14" s="2">
        <v>11</v>
      </c>
      <c r="M14" s="8">
        <v>1.462746E-3</v>
      </c>
      <c r="O14">
        <f t="shared" si="29"/>
        <v>451.41974240960531</v>
      </c>
      <c r="P14">
        <f t="shared" si="30"/>
        <v>22.570987120480268</v>
      </c>
      <c r="Q14" s="5">
        <f t="shared" si="31"/>
        <v>25</v>
      </c>
      <c r="R14">
        <f t="shared" si="0"/>
        <v>250000</v>
      </c>
      <c r="S14">
        <f t="shared" si="1"/>
        <v>276.71974469806031</v>
      </c>
      <c r="U14">
        <f t="shared" si="21"/>
        <v>1.462746E-3</v>
      </c>
      <c r="V14">
        <f t="shared" si="22"/>
        <v>0.01</v>
      </c>
      <c r="W14">
        <f t="shared" si="23"/>
        <v>0.89295867065817303</v>
      </c>
      <c r="X14">
        <f t="shared" si="24"/>
        <v>1.30617172367056E-3</v>
      </c>
      <c r="Y14">
        <f t="shared" si="25"/>
        <v>8.9295867065817304E-3</v>
      </c>
      <c r="Z14">
        <f t="shared" si="26"/>
        <v>0.88272291222792076</v>
      </c>
      <c r="AB14">
        <f t="shared" si="27"/>
        <v>250.21478035302255</v>
      </c>
      <c r="AC14">
        <f t="shared" si="2"/>
        <v>244.26685891083852</v>
      </c>
      <c r="AE14">
        <f t="shared" si="3"/>
        <v>398.47854965698463</v>
      </c>
      <c r="AF14">
        <f t="shared" si="4"/>
        <v>-19.923927482849233</v>
      </c>
      <c r="AG14">
        <f t="shared" si="5"/>
        <v>-22.068072805698019</v>
      </c>
      <c r="AH14">
        <f t="shared" si="6"/>
        <v>-326.54293091763998</v>
      </c>
      <c r="AI14">
        <f t="shared" si="7"/>
        <v>29.943618450797373</v>
      </c>
      <c r="AJ14">
        <f t="shared" si="8"/>
        <v>5.9479214421840254</v>
      </c>
      <c r="AK14">
        <f t="shared" si="32"/>
        <v>44.013858176901067</v>
      </c>
      <c r="AL14">
        <f t="shared" si="9"/>
        <v>79.905398069882466</v>
      </c>
      <c r="AN14">
        <f t="shared" si="10"/>
        <v>161.49860869158044</v>
      </c>
      <c r="AO14">
        <f t="shared" si="11"/>
        <v>-8.0749304345790218</v>
      </c>
      <c r="AP14">
        <f t="shared" si="12"/>
        <v>-8.9439269885233124</v>
      </c>
      <c r="AQ14">
        <f t="shared" si="13"/>
        <v>-132.34395945946332</v>
      </c>
      <c r="AR14">
        <f t="shared" si="14"/>
        <v>12.135791809014753</v>
      </c>
      <c r="AS14">
        <f t="shared" si="15"/>
        <v>2.4106216968176053</v>
      </c>
      <c r="AT14">
        <f t="shared" si="16"/>
        <v>17.83829233678167</v>
      </c>
      <c r="AU14">
        <f t="shared" si="17"/>
        <v>32.384705842614032</v>
      </c>
      <c r="AW14">
        <v>11</v>
      </c>
      <c r="AX14">
        <f>(R14*SUMPRODUCT(K15:$K$23, X15:$X$23)-$AZ$3*SUMPRODUCT(K14:$K$22, W15:$W$23))/Z14</f>
        <v>276.71974469806031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0.37334127322283073</v>
      </c>
      <c r="L15" s="2">
        <v>12</v>
      </c>
      <c r="M15" s="8">
        <v>1.535893E-3</v>
      </c>
      <c r="O15">
        <f t="shared" si="29"/>
        <v>451.41974240960531</v>
      </c>
      <c r="P15">
        <f t="shared" si="30"/>
        <v>22.570987120480268</v>
      </c>
      <c r="Q15" s="5">
        <f t="shared" si="31"/>
        <v>25</v>
      </c>
      <c r="R15">
        <f t="shared" si="0"/>
        <v>250000</v>
      </c>
      <c r="S15">
        <f t="shared" si="1"/>
        <v>266.83485617837391</v>
      </c>
      <c r="U15">
        <f t="shared" si="21"/>
        <v>1.535893E-3</v>
      </c>
      <c r="V15">
        <f t="shared" si="22"/>
        <v>0.01</v>
      </c>
      <c r="W15">
        <f t="shared" si="23"/>
        <v>0.88272291222792076</v>
      </c>
      <c r="X15">
        <f t="shared" si="24"/>
        <v>1.3557679418304779E-3</v>
      </c>
      <c r="Y15">
        <f t="shared" si="25"/>
        <v>8.8272291222792083E-3</v>
      </c>
      <c r="Z15">
        <f t="shared" si="26"/>
        <v>0.87253991516381113</v>
      </c>
      <c r="AB15">
        <f t="shared" si="27"/>
        <v>244.26685891083852</v>
      </c>
      <c r="AC15">
        <f t="shared" si="2"/>
        <v>232.82406277262612</v>
      </c>
      <c r="AE15">
        <f t="shared" si="3"/>
        <v>393.88174374534651</v>
      </c>
      <c r="AF15">
        <f t="shared" si="4"/>
        <v>-19.694087187267328</v>
      </c>
      <c r="AG15">
        <f t="shared" si="5"/>
        <v>-21.81349787909528</v>
      </c>
      <c r="AH15">
        <f t="shared" si="6"/>
        <v>-338.94198545761947</v>
      </c>
      <c r="AI15">
        <f t="shared" si="7"/>
        <v>13.432173221364451</v>
      </c>
      <c r="AJ15">
        <f t="shared" si="8"/>
        <v>11.442796138212401</v>
      </c>
      <c r="AK15">
        <f t="shared" si="32"/>
        <v>43.291816082824248</v>
      </c>
      <c r="AL15">
        <f t="shared" si="9"/>
        <v>68.166785442401107</v>
      </c>
      <c r="AN15">
        <f t="shared" si="10"/>
        <v>147.05231170911642</v>
      </c>
      <c r="AO15">
        <f t="shared" si="11"/>
        <v>-7.3526155854558217</v>
      </c>
      <c r="AP15">
        <f t="shared" si="12"/>
        <v>-8.1438790716249496</v>
      </c>
      <c r="AQ15">
        <f t="shared" si="13"/>
        <v>-126.54103239942182</v>
      </c>
      <c r="AR15">
        <f t="shared" si="14"/>
        <v>5.014784652613816</v>
      </c>
      <c r="AS15">
        <f t="shared" si="15"/>
        <v>4.2720680794695083</v>
      </c>
      <c r="AT15">
        <f t="shared" si="16"/>
        <v>16.162621736490227</v>
      </c>
      <c r="AU15">
        <f t="shared" si="17"/>
        <v>25.449474468573552</v>
      </c>
      <c r="AW15">
        <v>12</v>
      </c>
      <c r="AX15">
        <f>(R15*SUMPRODUCT(K16:$K$23, X16:$X$23)-$AZ$3*SUMPRODUCT(K15:$K$22, W16:$W$23))/Z15</f>
        <v>266.83485617837391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0.3439126663622159</v>
      </c>
      <c r="L16" s="2">
        <v>13</v>
      </c>
      <c r="M16" s="8">
        <v>1.6204399999999999E-3</v>
      </c>
      <c r="O16">
        <f t="shared" si="29"/>
        <v>451.41974240960531</v>
      </c>
      <c r="P16">
        <f t="shared" si="30"/>
        <v>22.570987120480268</v>
      </c>
      <c r="Q16" s="5">
        <f t="shared" si="31"/>
        <v>25</v>
      </c>
      <c r="R16">
        <f t="shared" si="0"/>
        <v>250000</v>
      </c>
      <c r="S16">
        <f t="shared" si="1"/>
        <v>250.5357419012436</v>
      </c>
      <c r="U16">
        <f t="shared" si="21"/>
        <v>1.6204399999999999E-3</v>
      </c>
      <c r="V16">
        <f t="shared" si="22"/>
        <v>0.01</v>
      </c>
      <c r="W16">
        <f t="shared" si="23"/>
        <v>0.87253991516381113</v>
      </c>
      <c r="X16">
        <f t="shared" si="24"/>
        <v>1.4138985801280461E-3</v>
      </c>
      <c r="Y16">
        <f t="shared" si="25"/>
        <v>8.7253991516381118E-3</v>
      </c>
      <c r="Z16">
        <f t="shared" si="26"/>
        <v>0.86240061743204499</v>
      </c>
      <c r="AB16">
        <f t="shared" si="27"/>
        <v>232.82406277262612</v>
      </c>
      <c r="AC16">
        <f t="shared" si="2"/>
        <v>216.06217850442795</v>
      </c>
      <c r="AE16">
        <f t="shared" si="3"/>
        <v>389.30466457505833</v>
      </c>
      <c r="AF16">
        <f t="shared" si="4"/>
        <v>-19.465233228752918</v>
      </c>
      <c r="AG16">
        <f t="shared" si="5"/>
        <v>-21.560015435801123</v>
      </c>
      <c r="AH16">
        <f t="shared" si="6"/>
        <v>-353.47464503201155</v>
      </c>
      <c r="AI16">
        <f t="shared" si="7"/>
        <v>-5.1952291215072819</v>
      </c>
      <c r="AJ16">
        <f t="shared" si="8"/>
        <v>16.761884268198173</v>
      </c>
      <c r="AK16">
        <f t="shared" si="32"/>
        <v>42.186444588325209</v>
      </c>
      <c r="AL16">
        <f t="shared" si="9"/>
        <v>53.7530997350161</v>
      </c>
      <c r="AN16">
        <f t="shared" si="10"/>
        <v>133.8868052212564</v>
      </c>
      <c r="AO16">
        <f t="shared" si="11"/>
        <v>-6.6943402610628207</v>
      </c>
      <c r="AP16">
        <f t="shared" si="12"/>
        <v>-7.4147623953368962</v>
      </c>
      <c r="AQ16">
        <f t="shared" si="13"/>
        <v>-121.56440766439688</v>
      </c>
      <c r="AR16">
        <f t="shared" si="14"/>
        <v>-1.7867050995402018</v>
      </c>
      <c r="AS16">
        <f t="shared" si="15"/>
        <v>5.7646243119309135</v>
      </c>
      <c r="AT16">
        <f t="shared" si="16"/>
        <v>14.508452642712797</v>
      </c>
      <c r="AU16">
        <f t="shared" si="17"/>
        <v>18.486371855103506</v>
      </c>
      <c r="AW16">
        <v>13</v>
      </c>
      <c r="AX16">
        <f>(R16*SUMPRODUCT(K17:$K$23, X17:$X$23)-$AZ$3*SUMPRODUCT(K16:$K$22, W17:$W$23))/Z16</f>
        <v>250.5357419012436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0.31680376793962239</v>
      </c>
      <c r="L17" s="2">
        <v>14</v>
      </c>
      <c r="M17" s="8">
        <v>1.706887E-3</v>
      </c>
      <c r="O17">
        <f t="shared" si="29"/>
        <v>451.41974240960531</v>
      </c>
      <c r="P17">
        <f t="shared" si="30"/>
        <v>22.570987120480268</v>
      </c>
      <c r="Q17" s="5">
        <f t="shared" si="31"/>
        <v>25</v>
      </c>
      <c r="R17">
        <f t="shared" si="0"/>
        <v>250000</v>
      </c>
      <c r="S17">
        <f t="shared" si="1"/>
        <v>228.66988345203214</v>
      </c>
      <c r="U17">
        <f t="shared" si="21"/>
        <v>1.706887E-3</v>
      </c>
      <c r="V17">
        <f t="shared" si="22"/>
        <v>0.01</v>
      </c>
      <c r="W17">
        <f t="shared" si="23"/>
        <v>0.86240061743204499</v>
      </c>
      <c r="X17">
        <f t="shared" si="24"/>
        <v>1.4720204026867311E-3</v>
      </c>
      <c r="Y17">
        <f t="shared" si="25"/>
        <v>8.6240061743204505E-3</v>
      </c>
      <c r="Z17">
        <f t="shared" si="26"/>
        <v>0.85230459085503785</v>
      </c>
      <c r="AB17">
        <f t="shared" si="27"/>
        <v>216.06217850442795</v>
      </c>
      <c r="AC17">
        <f t="shared" si="2"/>
        <v>194.89639145645344</v>
      </c>
      <c r="AE17">
        <f t="shared" si="3"/>
        <v>384.74711885830521</v>
      </c>
      <c r="AF17">
        <f t="shared" si="4"/>
        <v>-19.237355942915265</v>
      </c>
      <c r="AG17">
        <f t="shared" si="5"/>
        <v>-21.307614771375945</v>
      </c>
      <c r="AH17">
        <f t="shared" si="6"/>
        <v>-368.00510067168278</v>
      </c>
      <c r="AI17">
        <f t="shared" si="7"/>
        <v>-23.802952527668765</v>
      </c>
      <c r="AJ17">
        <f t="shared" si="8"/>
        <v>21.165787047974504</v>
      </c>
      <c r="AK17">
        <f t="shared" si="32"/>
        <v>40.71003589938725</v>
      </c>
      <c r="AL17">
        <f t="shared" si="9"/>
        <v>38.07287041969299</v>
      </c>
      <c r="AN17">
        <f t="shared" si="10"/>
        <v>121.88933695822485</v>
      </c>
      <c r="AO17">
        <f t="shared" si="11"/>
        <v>-6.0944668479112432</v>
      </c>
      <c r="AP17">
        <f t="shared" si="12"/>
        <v>-6.7503326453778554</v>
      </c>
      <c r="AQ17">
        <f t="shared" si="13"/>
        <v>-116.58540251378916</v>
      </c>
      <c r="AR17">
        <f t="shared" si="14"/>
        <v>-7.5408650488534237</v>
      </c>
      <c r="AS17">
        <f t="shared" si="15"/>
        <v>6.7054010882059805</v>
      </c>
      <c r="AT17">
        <f t="shared" si="16"/>
        <v>12.897092765883174</v>
      </c>
      <c r="AU17">
        <f t="shared" si="17"/>
        <v>12.061628805235731</v>
      </c>
      <c r="AW17">
        <v>14</v>
      </c>
      <c r="AX17">
        <f>(R17*SUMPRODUCT(K18:$K$23, X18:$X$23)-$AZ$3*SUMPRODUCT(K17:$K$22, W18:$W$23))/Z17</f>
        <v>228.66988345203214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0.2918317270554846</v>
      </c>
      <c r="L18" s="2">
        <v>15</v>
      </c>
      <c r="M18" s="8">
        <v>1.7980839999999999E-3</v>
      </c>
      <c r="O18">
        <f t="shared" si="29"/>
        <v>451.41974240960531</v>
      </c>
      <c r="P18">
        <f t="shared" si="30"/>
        <v>22.570987120480268</v>
      </c>
      <c r="Q18" s="5">
        <f t="shared" si="31"/>
        <v>25</v>
      </c>
      <c r="R18">
        <f t="shared" si="0"/>
        <v>250000</v>
      </c>
      <c r="S18">
        <f t="shared" si="1"/>
        <v>201.78877953746627</v>
      </c>
      <c r="U18">
        <f t="shared" si="21"/>
        <v>1.7980839999999999E-3</v>
      </c>
      <c r="V18">
        <f t="shared" si="22"/>
        <v>0.01</v>
      </c>
      <c r="W18">
        <f t="shared" si="23"/>
        <v>0.85230459085503785</v>
      </c>
      <c r="X18">
        <f t="shared" si="24"/>
        <v>1.5325152479429898E-3</v>
      </c>
      <c r="Y18">
        <f t="shared" si="25"/>
        <v>8.523045908550379E-3</v>
      </c>
      <c r="Z18">
        <f t="shared" si="26"/>
        <v>0.84224902969854454</v>
      </c>
      <c r="AB18">
        <f t="shared" si="27"/>
        <v>194.89639145645344</v>
      </c>
      <c r="AC18">
        <f t="shared" si="2"/>
        <v>169.9564037694845</v>
      </c>
      <c r="AE18">
        <f t="shared" si="3"/>
        <v>380.20784003125698</v>
      </c>
      <c r="AF18">
        <f t="shared" si="4"/>
        <v>-19.010392001562852</v>
      </c>
      <c r="AG18">
        <f t="shared" si="5"/>
        <v>-21.056225742463614</v>
      </c>
      <c r="AH18">
        <f t="shared" si="6"/>
        <v>-383.12881198574746</v>
      </c>
      <c r="AI18">
        <f t="shared" si="7"/>
        <v>-42.987589698516956</v>
      </c>
      <c r="AJ18">
        <f t="shared" si="8"/>
        <v>24.939987686968948</v>
      </c>
      <c r="AK18">
        <f t="shared" si="32"/>
        <v>38.926568764030328</v>
      </c>
      <c r="AL18">
        <f t="shared" si="9"/>
        <v>20.87896675248232</v>
      </c>
      <c r="AN18">
        <f t="shared" si="10"/>
        <v>110.95671059635714</v>
      </c>
      <c r="AO18">
        <f t="shared" si="11"/>
        <v>-5.5478355298178581</v>
      </c>
      <c r="AP18">
        <f t="shared" si="12"/>
        <v>-6.1448747236933103</v>
      </c>
      <c r="AQ18">
        <f t="shared" si="13"/>
        <v>-111.80914288651672</v>
      </c>
      <c r="AR18">
        <f t="shared" si="14"/>
        <v>-12.545142543670762</v>
      </c>
      <c r="AS18">
        <f t="shared" si="15"/>
        <v>7.2782796794306686</v>
      </c>
      <c r="AT18">
        <f t="shared" si="16"/>
        <v>11.360007790751052</v>
      </c>
      <c r="AU18">
        <f t="shared" si="17"/>
        <v>6.0931449265109583</v>
      </c>
      <c r="AW18">
        <v>15</v>
      </c>
      <c r="AX18">
        <f>(R18*SUMPRODUCT(K19:$K$23, X19:$X$23)-$AZ$3*SUMPRODUCT(K18:$K$22, W19:$W$23))/Z18</f>
        <v>201.78877953746627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0.26882810602308888</v>
      </c>
      <c r="L19" s="2">
        <v>16</v>
      </c>
      <c r="M19" s="8">
        <v>1.9035300000000001E-3</v>
      </c>
      <c r="O19">
        <f t="shared" si="29"/>
        <v>451.41974240960531</v>
      </c>
      <c r="P19">
        <f t="shared" si="30"/>
        <v>22.570987120480268</v>
      </c>
      <c r="Q19" s="5">
        <f t="shared" si="31"/>
        <v>25</v>
      </c>
      <c r="R19">
        <f t="shared" si="0"/>
        <v>250000</v>
      </c>
      <c r="S19">
        <f t="shared" si="1"/>
        <v>169.76763857083469</v>
      </c>
      <c r="U19">
        <f t="shared" si="21"/>
        <v>1.9035300000000001E-3</v>
      </c>
      <c r="V19">
        <f t="shared" si="22"/>
        <v>0.01</v>
      </c>
      <c r="W19">
        <f t="shared" si="23"/>
        <v>0.84224902969854454</v>
      </c>
      <c r="X19">
        <f t="shared" si="24"/>
        <v>1.6032462955020705E-3</v>
      </c>
      <c r="Y19">
        <f t="shared" si="25"/>
        <v>8.4224902969854461E-3</v>
      </c>
      <c r="Z19">
        <f t="shared" si="26"/>
        <v>0.83222329310605692</v>
      </c>
      <c r="AB19">
        <f t="shared" si="27"/>
        <v>169.9564037694845</v>
      </c>
      <c r="AC19">
        <f t="shared" si="2"/>
        <v>141.28458323425889</v>
      </c>
      <c r="AE19">
        <f t="shared" si="3"/>
        <v>375.68202460120966</v>
      </c>
      <c r="AF19">
        <f t="shared" si="4"/>
        <v>-18.784101230060486</v>
      </c>
      <c r="AG19">
        <f t="shared" si="5"/>
        <v>-20.805582327651422</v>
      </c>
      <c r="AH19">
        <f t="shared" si="6"/>
        <v>-400.81157387551764</v>
      </c>
      <c r="AI19">
        <f t="shared" si="7"/>
        <v>-64.719232832019884</v>
      </c>
      <c r="AJ19">
        <f t="shared" si="8"/>
        <v>28.671820535225606</v>
      </c>
      <c r="AK19">
        <f t="shared" si="32"/>
        <v>36.879802899844357</v>
      </c>
      <c r="AL19">
        <f t="shared" si="9"/>
        <v>0.83239060305007939</v>
      </c>
      <c r="AN19">
        <f t="shared" si="10"/>
        <v>100.99388714046268</v>
      </c>
      <c r="AO19">
        <f t="shared" si="11"/>
        <v>-5.0496943570231343</v>
      </c>
      <c r="AP19">
        <f t="shared" si="12"/>
        <v>-5.5931252918499803</v>
      </c>
      <c r="AQ19">
        <f t="shared" si="13"/>
        <v>-107.74941627708877</v>
      </c>
      <c r="AR19">
        <f t="shared" si="14"/>
        <v>-17.398348785499216</v>
      </c>
      <c r="AS19">
        <f t="shared" si="15"/>
        <v>7.7077912107186064</v>
      </c>
      <c r="AT19">
        <f t="shared" si="16"/>
        <v>9.9143275640699802</v>
      </c>
      <c r="AU19">
        <f t="shared" si="17"/>
        <v>0.22376998928936964</v>
      </c>
      <c r="AW19">
        <v>16</v>
      </c>
      <c r="AX19">
        <f>(R19*SUMPRODUCT(K20:$K$23, X20:$X$23)-$AZ$3*SUMPRODUCT(K19:$K$22, W20:$W$23))/Z19</f>
        <v>169.76763857083469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0.24763774424780427</v>
      </c>
      <c r="L20" s="2">
        <v>17</v>
      </c>
      <c r="M20" s="8">
        <v>2.008026E-3</v>
      </c>
      <c r="O20">
        <f t="shared" si="29"/>
        <v>451.41974240960531</v>
      </c>
      <c r="P20">
        <f t="shared" si="30"/>
        <v>22.570987120480268</v>
      </c>
      <c r="Q20" s="5">
        <f t="shared" si="31"/>
        <v>25</v>
      </c>
      <c r="R20">
        <f t="shared" si="0"/>
        <v>250000</v>
      </c>
      <c r="S20">
        <f t="shared" si="1"/>
        <v>133.54332365557053</v>
      </c>
      <c r="U20">
        <f t="shared" si="21"/>
        <v>2.008026E-3</v>
      </c>
      <c r="V20">
        <f t="shared" si="22"/>
        <v>0.01</v>
      </c>
      <c r="W20">
        <f t="shared" si="23"/>
        <v>0.83222329310605692</v>
      </c>
      <c r="X20">
        <f t="shared" si="24"/>
        <v>1.671126010362583E-3</v>
      </c>
      <c r="Y20">
        <f t="shared" si="25"/>
        <v>8.3222329310605695E-3</v>
      </c>
      <c r="Z20">
        <f t="shared" si="26"/>
        <v>0.82222993416463375</v>
      </c>
      <c r="AB20">
        <f t="shared" si="27"/>
        <v>141.28458323425889</v>
      </c>
      <c r="AC20">
        <f t="shared" si="2"/>
        <v>109.80331821744613</v>
      </c>
      <c r="AE20">
        <f t="shared" si="3"/>
        <v>371.17082508206568</v>
      </c>
      <c r="AF20">
        <f t="shared" si="4"/>
        <v>-18.558541254103286</v>
      </c>
      <c r="AG20">
        <f t="shared" si="5"/>
        <v>-20.555748354115842</v>
      </c>
      <c r="AH20">
        <f t="shared" si="6"/>
        <v>-417.78150259064574</v>
      </c>
      <c r="AI20">
        <f t="shared" si="7"/>
        <v>-85.724967116799178</v>
      </c>
      <c r="AJ20">
        <f t="shared" si="8"/>
        <v>31.481265016812756</v>
      </c>
      <c r="AK20">
        <f t="shared" si="32"/>
        <v>34.572780694355494</v>
      </c>
      <c r="AL20">
        <f t="shared" si="9"/>
        <v>-19.670921405630928</v>
      </c>
      <c r="AN20">
        <f t="shared" si="10"/>
        <v>91.915905853919071</v>
      </c>
      <c r="AO20">
        <f t="shared" si="11"/>
        <v>-4.5957952926959544</v>
      </c>
      <c r="AP20">
        <f t="shared" si="12"/>
        <v>-5.0903791537387626</v>
      </c>
      <c r="AQ20">
        <f t="shared" si="13"/>
        <v>-103.4584688900057</v>
      </c>
      <c r="AR20">
        <f t="shared" si="14"/>
        <v>-21.228737482521346</v>
      </c>
      <c r="AS20">
        <f t="shared" si="15"/>
        <v>7.7959494548308248</v>
      </c>
      <c r="AT20">
        <f t="shared" si="16"/>
        <v>8.5615254235242304</v>
      </c>
      <c r="AU20">
        <f t="shared" si="17"/>
        <v>-4.8712626041662901</v>
      </c>
      <c r="AW20">
        <v>17</v>
      </c>
      <c r="AX20">
        <f>(R20*SUMPRODUCT(K21:$K$23, X21:$X$23)-$AZ$3*SUMPRODUCT(K20:$K$22, W21:$W$23))/Z20</f>
        <v>133.54332365557053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0.22811771166097466</v>
      </c>
      <c r="L21" s="2">
        <v>18</v>
      </c>
      <c r="M21" s="8">
        <v>2.1277219999999999E-3</v>
      </c>
      <c r="O21">
        <f t="shared" si="29"/>
        <v>451.41974240960531</v>
      </c>
      <c r="P21">
        <f t="shared" si="30"/>
        <v>22.570987120480268</v>
      </c>
      <c r="Q21" s="5">
        <f t="shared" si="31"/>
        <v>25</v>
      </c>
      <c r="R21">
        <f t="shared" si="0"/>
        <v>250000</v>
      </c>
      <c r="S21">
        <f t="shared" si="1"/>
        <v>92.998869888202464</v>
      </c>
      <c r="U21">
        <f t="shared" si="21"/>
        <v>2.1277219999999999E-3</v>
      </c>
      <c r="V21">
        <f t="shared" si="22"/>
        <v>0.01</v>
      </c>
      <c r="W21">
        <f t="shared" si="23"/>
        <v>0.82222993416463375</v>
      </c>
      <c r="X21">
        <f t="shared" si="24"/>
        <v>1.7494767199806426E-3</v>
      </c>
      <c r="Y21">
        <f t="shared" si="25"/>
        <v>8.2222993416463368E-3</v>
      </c>
      <c r="Z21">
        <f t="shared" si="26"/>
        <v>0.81225815810300683</v>
      </c>
      <c r="AB21">
        <f t="shared" si="27"/>
        <v>109.80331821744613</v>
      </c>
      <c r="AC21">
        <f t="shared" si="2"/>
        <v>75.53909076105252</v>
      </c>
      <c r="AE21">
        <f t="shared" si="3"/>
        <v>366.66936850095982</v>
      </c>
      <c r="AF21">
        <f t="shared" si="4"/>
        <v>-18.333468425047993</v>
      </c>
      <c r="AG21">
        <f t="shared" si="5"/>
        <v>-20.306453952575172</v>
      </c>
      <c r="AH21">
        <f t="shared" si="6"/>
        <v>-437.36917999516066</v>
      </c>
      <c r="AI21">
        <f t="shared" si="7"/>
        <v>-109.33973387182402</v>
      </c>
      <c r="AJ21">
        <f t="shared" si="8"/>
        <v>34.264227456393613</v>
      </c>
      <c r="AK21">
        <f t="shared" si="32"/>
        <v>32.069745280535059</v>
      </c>
      <c r="AL21">
        <f t="shared" si="9"/>
        <v>-43.005761134895351</v>
      </c>
      <c r="AN21">
        <f t="shared" si="10"/>
        <v>83.643777278613612</v>
      </c>
      <c r="AO21">
        <f t="shared" si="11"/>
        <v>-4.1821888639306817</v>
      </c>
      <c r="AP21">
        <f t="shared" si="12"/>
        <v>-4.6322618076104023</v>
      </c>
      <c r="AQ21">
        <f t="shared" si="13"/>
        <v>-99.771656491532994</v>
      </c>
      <c r="AR21">
        <f t="shared" si="14"/>
        <v>-24.942329884460456</v>
      </c>
      <c r="AS21">
        <f t="shared" si="15"/>
        <v>7.8162771591836497</v>
      </c>
      <c r="AT21">
        <f t="shared" si="16"/>
        <v>7.3156769069459999</v>
      </c>
      <c r="AU21">
        <f t="shared" si="17"/>
        <v>-9.8103758183308081</v>
      </c>
      <c r="AW21">
        <v>18</v>
      </c>
      <c r="AX21">
        <f>(R21*SUMPRODUCT(K22:$K$23, X22:$X$23)-$AZ$3*SUMPRODUCT(K21:$K$22, W22:$W$23))/Z21</f>
        <v>92.998869888202464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0.21013634464933137</v>
      </c>
      <c r="L22" s="2">
        <v>19</v>
      </c>
      <c r="M22" s="8">
        <v>2.2569180000000001E-3</v>
      </c>
      <c r="O22">
        <f t="shared" si="29"/>
        <v>451.41974240960531</v>
      </c>
      <c r="P22">
        <f t="shared" si="30"/>
        <v>22.570987120480268</v>
      </c>
      <c r="Q22" s="5">
        <f t="shared" si="31"/>
        <v>25</v>
      </c>
      <c r="R22">
        <f t="shared" si="0"/>
        <v>250000</v>
      </c>
      <c r="S22">
        <f t="shared" si="1"/>
        <v>48.417627132010594</v>
      </c>
      <c r="U22">
        <f t="shared" si="21"/>
        <v>2.2569180000000001E-3</v>
      </c>
      <c r="V22">
        <f t="shared" si="22"/>
        <v>0.01</v>
      </c>
      <c r="W22">
        <f t="shared" si="23"/>
        <v>0.81225815810300683</v>
      </c>
      <c r="X22">
        <f t="shared" si="24"/>
        <v>1.833200057669522E-3</v>
      </c>
      <c r="Y22">
        <f t="shared" si="25"/>
        <v>8.1225815810300681E-3</v>
      </c>
      <c r="Z22">
        <f t="shared" si="26"/>
        <v>0.80230237646430724</v>
      </c>
      <c r="AB22">
        <f t="shared" si="27"/>
        <v>75.53909076105252</v>
      </c>
      <c r="AC22">
        <f t="shared" si="2"/>
        <v>38.845577310774821</v>
      </c>
      <c r="AE22">
        <f t="shared" si="3"/>
        <v>362.17513211813178</v>
      </c>
      <c r="AF22">
        <f t="shared" si="4"/>
        <v>-18.108756605906589</v>
      </c>
      <c r="AG22">
        <f t="shared" si="5"/>
        <v>-20.057559411607681</v>
      </c>
      <c r="AH22">
        <f t="shared" si="6"/>
        <v>-458.30001441738051</v>
      </c>
      <c r="AI22">
        <f t="shared" si="7"/>
        <v>-134.29119831676297</v>
      </c>
      <c r="AJ22">
        <f t="shared" si="8"/>
        <v>36.693513450277699</v>
      </c>
      <c r="AK22">
        <f t="shared" si="32"/>
        <v>29.372382639129444</v>
      </c>
      <c r="AL22">
        <f t="shared" si="9"/>
        <v>-68.22530222735584</v>
      </c>
      <c r="AN22">
        <f t="shared" si="10"/>
        <v>76.10615838619286</v>
      </c>
      <c r="AO22">
        <f t="shared" si="11"/>
        <v>-3.8053079193096431</v>
      </c>
      <c r="AP22">
        <f t="shared" si="12"/>
        <v>-4.2148222173420313</v>
      </c>
      <c r="AQ22">
        <f t="shared" si="13"/>
        <v>-96.305489782404209</v>
      </c>
      <c r="AR22">
        <f t="shared" si="14"/>
        <v>-28.219461532863011</v>
      </c>
      <c r="AS22">
        <f t="shared" si="15"/>
        <v>7.7106407887824311</v>
      </c>
      <c r="AT22">
        <f t="shared" si="16"/>
        <v>6.1722051214281421</v>
      </c>
      <c r="AU22">
        <f t="shared" si="17"/>
        <v>-14.336615622652442</v>
      </c>
      <c r="AW22">
        <v>19</v>
      </c>
      <c r="AX22">
        <f>(R22*SUMPRODUCT(K23:$K$23, X23:$X$23)-$AZ$3*SUMPRODUCT(K22:$K$22, W23:$W$23))/Z22</f>
        <v>48.417627132010594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0.19357235797722061</v>
      </c>
      <c r="L23" s="2">
        <v>20</v>
      </c>
      <c r="M23" s="8">
        <v>2.397513E-3</v>
      </c>
      <c r="O23">
        <f t="shared" si="29"/>
        <v>451.41974240960531</v>
      </c>
      <c r="P23">
        <f t="shared" si="30"/>
        <v>22.570987120480268</v>
      </c>
      <c r="Q23" s="5">
        <f t="shared" si="31"/>
        <v>25</v>
      </c>
      <c r="R23">
        <f t="shared" si="0"/>
        <v>250000</v>
      </c>
      <c r="S23">
        <f t="shared" si="1"/>
        <v>49.025420418985426</v>
      </c>
      <c r="U23">
        <f t="shared" si="21"/>
        <v>2.397513E-3</v>
      </c>
      <c r="V23">
        <f t="shared" si="22"/>
        <v>0.01</v>
      </c>
      <c r="W23">
        <f t="shared" si="23"/>
        <v>0.80230237646430724</v>
      </c>
      <c r="X23">
        <f t="shared" si="24"/>
        <v>1.9235303775040707E-3</v>
      </c>
      <c r="Y23">
        <f t="shared" si="25"/>
        <v>8.0230237646430717E-3</v>
      </c>
      <c r="Z23">
        <f t="shared" si="26"/>
        <v>0.79235582232216017</v>
      </c>
      <c r="AB23">
        <f t="shared" si="27"/>
        <v>38.845577310774821</v>
      </c>
      <c r="AC23">
        <f t="shared" si="2"/>
        <v>38.845577310774821</v>
      </c>
      <c r="AE23">
        <f t="shared" si="3"/>
        <v>357.68506120942055</v>
      </c>
      <c r="AF23">
        <f t="shared" si="4"/>
        <v>-17.884253060471028</v>
      </c>
      <c r="AG23">
        <f t="shared" si="5"/>
        <v>-19.808895558054004</v>
      </c>
      <c r="AH23">
        <f t="shared" si="6"/>
        <v>-480.88259437601766</v>
      </c>
      <c r="AI23">
        <f t="shared" si="7"/>
        <v>-160.89068178512218</v>
      </c>
      <c r="AJ23">
        <f t="shared" si="8"/>
        <v>0</v>
      </c>
      <c r="AK23">
        <f t="shared" si="32"/>
        <v>26.505246982180708</v>
      </c>
      <c r="AL23">
        <f t="shared" si="9"/>
        <v>-134.38543480294146</v>
      </c>
      <c r="AN23">
        <f t="shared" si="10"/>
        <v>69.237940711534023</v>
      </c>
      <c r="AO23">
        <f t="shared" si="11"/>
        <v>-3.4618970355767011</v>
      </c>
      <c r="AP23">
        <f t="shared" si="12"/>
        <v>-3.834454622097005</v>
      </c>
      <c r="AQ23">
        <f t="shared" si="13"/>
        <v>-93.085577703569072</v>
      </c>
      <c r="AR23">
        <f t="shared" si="14"/>
        <v>-31.14398864970876</v>
      </c>
      <c r="AS23">
        <f t="shared" si="15"/>
        <v>0</v>
      </c>
      <c r="AT23">
        <f t="shared" si="16"/>
        <v>5.1306831571093303</v>
      </c>
      <c r="AU23">
        <f t="shared" si="17"/>
        <v>-26.013305492599425</v>
      </c>
      <c r="AW23">
        <v>20</v>
      </c>
      <c r="AX23">
        <f>(R23*SUMPRODUCT(K$23:$K24, X$23:$X24)-$AZ$3*SUMPRODUCT(K$22:$K23, W$23:$W24))/Z23</f>
        <v>49.025420418985426</v>
      </c>
    </row>
    <row r="25" spans="5:50" x14ac:dyDescent="0.25">
      <c r="AN25" s="6">
        <f t="shared" ref="AN25:AU25" si="33">SUM(AN3:AN23)</f>
        <v>3936.6640553745297</v>
      </c>
      <c r="AO25" s="6">
        <f t="shared" si="33"/>
        <v>-535.39800957593047</v>
      </c>
      <c r="AP25" s="6">
        <f t="shared" si="33"/>
        <v>-1715.4483097041766</v>
      </c>
      <c r="AQ25" s="6">
        <f t="shared" si="33"/>
        <v>-3049.3251361122093</v>
      </c>
      <c r="AR25" s="6">
        <f t="shared" si="33"/>
        <v>-1363.5074000177863</v>
      </c>
      <c r="AS25" s="6">
        <f t="shared" si="33"/>
        <v>-133.56566829879492</v>
      </c>
      <c r="AT25" s="6">
        <f t="shared" si="33"/>
        <v>334.88007883417686</v>
      </c>
      <c r="AU25" s="7">
        <f t="shared" si="33"/>
        <v>-1162.1929894824036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87" priority="1" operator="lessThan">
      <formula>0</formula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B25671-A1A1-44CE-A4A6-C4ED16492819}">
  <sheetPr codeName="Sheet10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41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v>1014.822577501363</v>
      </c>
      <c r="K3">
        <v>1</v>
      </c>
      <c r="L3" s="2">
        <v>0</v>
      </c>
      <c r="O3">
        <f>$C$3</f>
        <v>1014.822577501363</v>
      </c>
      <c r="P3">
        <f>O3*B5</f>
        <v>811.85806200109039</v>
      </c>
      <c r="Q3" s="5">
        <f>B8</f>
        <v>1522.432587</v>
      </c>
      <c r="R3">
        <f t="shared" ref="R3:R23" si="0">$C$6</f>
        <v>250000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1014.822577501363</v>
      </c>
      <c r="AF3">
        <f t="shared" ref="AF3:AF23" si="4">-$Z3*P3</f>
        <v>-811.85806200109039</v>
      </c>
      <c r="AG3">
        <f t="shared" ref="AG3:AG23" si="5">-$Z3*Q3</f>
        <v>-1522.432587</v>
      </c>
      <c r="AH3">
        <f t="shared" ref="AH3:AH23" si="6">-X3*R3</f>
        <v>0</v>
      </c>
      <c r="AI3">
        <f t="shared" ref="AI3:AI23" si="7">SUM(AE3:AH3)</f>
        <v>-1319.4680714997276</v>
      </c>
      <c r="AJ3">
        <f t="shared" ref="AJ3:AJ23" si="8">AB3-AC3</f>
        <v>0</v>
      </c>
      <c r="AL3">
        <f t="shared" ref="AL3:AL23" si="9">SUM(AI3:AK3)</f>
        <v>-1319.4680714997276</v>
      </c>
      <c r="AN3">
        <f t="shared" ref="AN3:AN23" si="10">AE3*$K3</f>
        <v>1014.822577501363</v>
      </c>
      <c r="AO3">
        <f t="shared" ref="AO3:AO23" si="11">AF3*$K3</f>
        <v>-811.85806200109039</v>
      </c>
      <c r="AP3">
        <f t="shared" ref="AP3:AP23" si="12">AG3*$K3</f>
        <v>-1522.432587</v>
      </c>
      <c r="AQ3">
        <f t="shared" ref="AQ3:AQ23" si="13">AH3*$K3</f>
        <v>0</v>
      </c>
      <c r="AR3">
        <f t="shared" ref="AR3:AR23" si="14">AI3*$K3</f>
        <v>-1319.4680714997276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-1319.4680714997276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744.61868002552455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23" si="18">F4+$C$9</f>
        <v>8.5570000000000007E-2</v>
      </c>
      <c r="I4" s="1">
        <f t="shared" ref="I4:I23" si="19">1+H4</f>
        <v>1.0855699999999999</v>
      </c>
      <c r="J4">
        <f t="shared" ref="J4:J23" si="20">1/I4</f>
        <v>0.92117505089492158</v>
      </c>
      <c r="K4">
        <f>J4</f>
        <v>0.92117505089492158</v>
      </c>
      <c r="L4" s="2">
        <v>1</v>
      </c>
      <c r="M4" s="8" cm="1">
        <f t="array" ref="M4:M23">Mortalities!B11:B30</f>
        <v>1.4095469999999999E-3</v>
      </c>
      <c r="R4">
        <f t="shared" si="0"/>
        <v>250000</v>
      </c>
      <c r="S4">
        <f t="shared" si="1"/>
        <v>424.85621460839434</v>
      </c>
      <c r="U4">
        <f t="shared" ref="U4:U23" si="21">M4</f>
        <v>1.4095469999999999E-3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1.4095469999999999E-3</v>
      </c>
      <c r="Y4">
        <f t="shared" ref="Y4:Y23" si="25">V4*W4</f>
        <v>0.01</v>
      </c>
      <c r="Z4">
        <f t="shared" ref="Z4:Z23" si="26">MAX(0, W4-X4-Y4)</f>
        <v>0.98859045300000004</v>
      </c>
      <c r="AB4">
        <f t="shared" ref="AB4:AB23" si="27">AC3</f>
        <v>0</v>
      </c>
      <c r="AC4">
        <f t="shared" si="2"/>
        <v>420.00879765957779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-352.38675000000001</v>
      </c>
      <c r="AI4">
        <f t="shared" si="7"/>
        <v>-352.38675000000001</v>
      </c>
      <c r="AJ4">
        <f t="shared" si="8"/>
        <v>-420.00879765957779</v>
      </c>
      <c r="AK4">
        <f>G4*MAX(0, SUM(AB4, AE4:AF4))</f>
        <v>0</v>
      </c>
      <c r="AL4">
        <f t="shared" si="9"/>
        <v>-772.3955476595778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-324.60988236594602</v>
      </c>
      <c r="AR4">
        <f t="shared" si="14"/>
        <v>-324.60988236594602</v>
      </c>
      <c r="AS4">
        <f t="shared" si="15"/>
        <v>-386.90162556037637</v>
      </c>
      <c r="AT4">
        <f t="shared" si="16"/>
        <v>0</v>
      </c>
      <c r="AU4">
        <f t="shared" si="17"/>
        <v>-711.51150792632245</v>
      </c>
      <c r="AW4">
        <v>1</v>
      </c>
      <c r="AX4">
        <f>(R4*SUMPRODUCT(K5:$K$23, X5:$X$23)-$AZ$3*SUMPRODUCT(K4:$K$22, W5:$W$23))/Z4</f>
        <v>424.85621460839434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8.5570000000000007E-2</v>
      </c>
      <c r="I5" s="1">
        <f t="shared" si="19"/>
        <v>1.0855699999999999</v>
      </c>
      <c r="J5">
        <f t="shared" si="20"/>
        <v>0.92117505089492158</v>
      </c>
      <c r="K5">
        <f t="shared" ref="K5:K23" si="28">K4*J5</f>
        <v>0.84856347439126134</v>
      </c>
      <c r="L5" s="2">
        <v>2</v>
      </c>
      <c r="M5" s="8">
        <v>1.462746E-3</v>
      </c>
      <c r="O5">
        <f t="shared" ref="O5:O23" si="29">$C$3</f>
        <v>1014.822577501363</v>
      </c>
      <c r="P5">
        <f t="shared" ref="P5:P23" si="30">O5*$C$5</f>
        <v>50.741128875068149</v>
      </c>
      <c r="Q5" s="5">
        <f t="shared" ref="Q5:Q23" si="31">$C$8</f>
        <v>25</v>
      </c>
      <c r="R5">
        <f t="shared" si="0"/>
        <v>250000</v>
      </c>
      <c r="S5">
        <f t="shared" si="1"/>
        <v>809.75416440930405</v>
      </c>
      <c r="U5">
        <f t="shared" si="21"/>
        <v>1.462746E-3</v>
      </c>
      <c r="V5">
        <f t="shared" si="22"/>
        <v>0.01</v>
      </c>
      <c r="W5">
        <f t="shared" si="23"/>
        <v>0.98859045300000004</v>
      </c>
      <c r="X5">
        <f t="shared" si="24"/>
        <v>1.4460567307639381E-3</v>
      </c>
      <c r="Y5">
        <f t="shared" si="25"/>
        <v>9.8859045300000014E-3</v>
      </c>
      <c r="Z5">
        <f t="shared" si="26"/>
        <v>0.97725849173923607</v>
      </c>
      <c r="AB5">
        <f t="shared" si="27"/>
        <v>420.00879765957779</v>
      </c>
      <c r="AC5">
        <f t="shared" si="2"/>
        <v>791.33913339020182</v>
      </c>
      <c r="AE5">
        <f t="shared" si="3"/>
        <v>991.74398147190595</v>
      </c>
      <c r="AF5">
        <f t="shared" si="4"/>
        <v>-49.587199073595301</v>
      </c>
      <c r="AG5">
        <f t="shared" si="5"/>
        <v>-24.431462293480902</v>
      </c>
      <c r="AH5">
        <f t="shared" si="6"/>
        <v>-361.51418269098451</v>
      </c>
      <c r="AI5">
        <f t="shared" si="7"/>
        <v>556.21113741384522</v>
      </c>
      <c r="AJ5">
        <f t="shared" si="8"/>
        <v>-371.33033573062403</v>
      </c>
      <c r="AK5">
        <f>G5*SUM(AB5, AE5:AF5)</f>
        <v>95.351590604052205</v>
      </c>
      <c r="AL5">
        <f t="shared" si="9"/>
        <v>280.2323922872734</v>
      </c>
      <c r="AN5">
        <f t="shared" si="10"/>
        <v>841.55771862442327</v>
      </c>
      <c r="AO5">
        <f t="shared" si="11"/>
        <v>-42.077885931221161</v>
      </c>
      <c r="AP5">
        <f t="shared" si="12"/>
        <v>-20.731646528215247</v>
      </c>
      <c r="AQ5">
        <f t="shared" si="13"/>
        <v>-306.76773090597902</v>
      </c>
      <c r="AR5">
        <f t="shared" si="14"/>
        <v>471.98045525900778</v>
      </c>
      <c r="AS5">
        <f t="shared" si="15"/>
        <v>-315.09735983445188</v>
      </c>
      <c r="AT5">
        <f t="shared" si="16"/>
        <v>80.911877011707688</v>
      </c>
      <c r="AU5">
        <f t="shared" si="17"/>
        <v>237.79497243626363</v>
      </c>
      <c r="AW5">
        <v>2</v>
      </c>
      <c r="AX5">
        <f>(R5*SUMPRODUCT(K6:$K$23, X6:$X$23)-$AZ$3*SUMPRODUCT(K5:$K$22, W6:$W$23))/Z5</f>
        <v>809.75416440930405</v>
      </c>
    </row>
    <row r="6" spans="1:52" x14ac:dyDescent="0.25">
      <c r="A6" t="s">
        <v>16</v>
      </c>
      <c r="C6" s="2">
        <f>'T.26.04.C'!C6</f>
        <v>250000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8.5570000000000007E-2</v>
      </c>
      <c r="I6" s="1">
        <f t="shared" si="19"/>
        <v>1.0855699999999999</v>
      </c>
      <c r="J6">
        <f t="shared" si="20"/>
        <v>0.92117505089492158</v>
      </c>
      <c r="K6">
        <f t="shared" si="28"/>
        <v>0.7816755017099416</v>
      </c>
      <c r="L6" s="2">
        <v>3</v>
      </c>
      <c r="M6" s="8">
        <v>1.535893E-3</v>
      </c>
      <c r="O6">
        <f t="shared" si="29"/>
        <v>1014.822577501363</v>
      </c>
      <c r="P6">
        <f t="shared" si="30"/>
        <v>50.741128875068149</v>
      </c>
      <c r="Q6" s="5">
        <f t="shared" si="31"/>
        <v>25</v>
      </c>
      <c r="R6">
        <f t="shared" si="0"/>
        <v>250000</v>
      </c>
      <c r="S6">
        <f t="shared" si="1"/>
        <v>1154.7894230128597</v>
      </c>
      <c r="U6">
        <f t="shared" si="21"/>
        <v>1.535893E-3</v>
      </c>
      <c r="V6">
        <f t="shared" si="22"/>
        <v>0.01</v>
      </c>
      <c r="W6">
        <f t="shared" si="23"/>
        <v>0.97725849173923607</v>
      </c>
      <c r="X6">
        <f t="shared" si="24"/>
        <v>1.5009644766528505E-3</v>
      </c>
      <c r="Y6">
        <f t="shared" si="25"/>
        <v>9.7725849173923608E-3</v>
      </c>
      <c r="Z6">
        <f t="shared" si="26"/>
        <v>0.96598494234519083</v>
      </c>
      <c r="AB6">
        <f t="shared" si="27"/>
        <v>791.33913339020182</v>
      </c>
      <c r="AC6">
        <f t="shared" si="2"/>
        <v>1115.5091942099134</v>
      </c>
      <c r="AE6">
        <f t="shared" si="3"/>
        <v>980.30332901825204</v>
      </c>
      <c r="AF6">
        <f t="shared" si="4"/>
        <v>-49.015166450912602</v>
      </c>
      <c r="AG6">
        <f t="shared" si="5"/>
        <v>-24.14962355862977</v>
      </c>
      <c r="AH6">
        <f t="shared" si="6"/>
        <v>-375.2411191632126</v>
      </c>
      <c r="AI6">
        <f t="shared" si="7"/>
        <v>531.8974198454971</v>
      </c>
      <c r="AJ6">
        <f t="shared" si="8"/>
        <v>-324.17006081971158</v>
      </c>
      <c r="AK6">
        <f>G6*SUM(AB6, AE6:AF6)</f>
        <v>120.5839107170279</v>
      </c>
      <c r="AL6">
        <f t="shared" si="9"/>
        <v>328.31126974281341</v>
      </c>
      <c r="AN6">
        <f t="shared" si="10"/>
        <v>766.27909653826816</v>
      </c>
      <c r="AO6">
        <f t="shared" si="11"/>
        <v>-38.313954826913402</v>
      </c>
      <c r="AP6">
        <f t="shared" si="12"/>
        <v>-18.877169111298151</v>
      </c>
      <c r="AQ6">
        <f t="shared" si="13"/>
        <v>-293.31679008410418</v>
      </c>
      <c r="AR6">
        <f t="shared" si="14"/>
        <v>415.77118251595238</v>
      </c>
      <c r="AS6">
        <f t="shared" si="15"/>
        <v>-253.39579493059034</v>
      </c>
      <c r="AT6">
        <f t="shared" si="16"/>
        <v>94.257488907879591</v>
      </c>
      <c r="AU6">
        <f t="shared" si="17"/>
        <v>256.63287649324167</v>
      </c>
      <c r="AW6">
        <v>3</v>
      </c>
      <c r="AX6">
        <f>(R6*SUMPRODUCT(K7:$K$23, X7:$X$23)-$AZ$3*SUMPRODUCT(K6:$K$22, W7:$W$23))/Z6</f>
        <v>1154.7894230128597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8.5570000000000007E-2</v>
      </c>
      <c r="I7" s="1">
        <f t="shared" si="19"/>
        <v>1.0855699999999999</v>
      </c>
      <c r="J7">
        <f t="shared" si="20"/>
        <v>0.92117505089492158</v>
      </c>
      <c r="K7">
        <f t="shared" si="28"/>
        <v>0.72005997007096878</v>
      </c>
      <c r="L7" s="2">
        <v>4</v>
      </c>
      <c r="M7" s="8">
        <v>1.6204399999999999E-3</v>
      </c>
      <c r="O7">
        <f t="shared" si="29"/>
        <v>1014.822577501363</v>
      </c>
      <c r="P7">
        <f t="shared" si="30"/>
        <v>50.741128875068149</v>
      </c>
      <c r="Q7" s="5">
        <f t="shared" si="31"/>
        <v>25</v>
      </c>
      <c r="R7">
        <f t="shared" si="0"/>
        <v>250000</v>
      </c>
      <c r="S7">
        <f t="shared" si="1"/>
        <v>1462.126664000373</v>
      </c>
      <c r="U7">
        <f t="shared" si="21"/>
        <v>1.6204399999999999E-3</v>
      </c>
      <c r="V7">
        <f t="shared" si="22"/>
        <v>0.01</v>
      </c>
      <c r="W7">
        <f t="shared" si="23"/>
        <v>0.96598494234519083</v>
      </c>
      <c r="X7">
        <f t="shared" si="24"/>
        <v>1.5653206399738409E-3</v>
      </c>
      <c r="Y7">
        <f t="shared" si="25"/>
        <v>9.6598494234519088E-3</v>
      </c>
      <c r="Z7">
        <f t="shared" si="26"/>
        <v>0.95475977228176512</v>
      </c>
      <c r="AB7">
        <f t="shared" si="27"/>
        <v>1115.5091942099134</v>
      </c>
      <c r="AC7">
        <f t="shared" si="2"/>
        <v>1395.9797207680931</v>
      </c>
      <c r="AE7">
        <f t="shared" si="3"/>
        <v>968.91177300159518</v>
      </c>
      <c r="AF7">
        <f t="shared" si="4"/>
        <v>-48.445588650079763</v>
      </c>
      <c r="AG7">
        <f t="shared" si="5"/>
        <v>-23.868994307044129</v>
      </c>
      <c r="AH7">
        <f t="shared" si="6"/>
        <v>-391.3301599934602</v>
      </c>
      <c r="AI7">
        <f t="shared" si="7"/>
        <v>505.26703005101109</v>
      </c>
      <c r="AJ7">
        <f t="shared" si="8"/>
        <v>-280.4705265581797</v>
      </c>
      <c r="AK7">
        <f>G7*SUM(AB7, AE7:AF7)</f>
        <v>142.51827649930001</v>
      </c>
      <c r="AL7">
        <f t="shared" si="9"/>
        <v>367.31477999213143</v>
      </c>
      <c r="AN7">
        <f t="shared" si="10"/>
        <v>697.67458226893791</v>
      </c>
      <c r="AO7">
        <f t="shared" si="11"/>
        <v>-34.883729113446897</v>
      </c>
      <c r="AP7">
        <f t="shared" si="12"/>
        <v>-17.187107326354319</v>
      </c>
      <c r="AQ7">
        <f t="shared" si="13"/>
        <v>-281.78118329275839</v>
      </c>
      <c r="AR7">
        <f t="shared" si="14"/>
        <v>363.82256253637831</v>
      </c>
      <c r="AS7">
        <f t="shared" si="15"/>
        <v>-201.95559895927173</v>
      </c>
      <c r="AT7">
        <f t="shared" si="16"/>
        <v>102.62170591065203</v>
      </c>
      <c r="AU7">
        <f t="shared" si="17"/>
        <v>264.48866948775867</v>
      </c>
      <c r="AW7">
        <v>4</v>
      </c>
      <c r="AX7">
        <f>(R7*SUMPRODUCT(K8:$K$23, X8:$X$23)-$AZ$3*SUMPRODUCT(K7:$K$22, W8:$W$23))/Z7</f>
        <v>1462.126664000373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8.5570000000000007E-2</v>
      </c>
      <c r="I8" s="1">
        <f t="shared" si="19"/>
        <v>1.0855699999999999</v>
      </c>
      <c r="J8">
        <f t="shared" si="20"/>
        <v>0.92117505089492158</v>
      </c>
      <c r="K8">
        <f t="shared" si="28"/>
        <v>0.66330127957752039</v>
      </c>
      <c r="L8" s="2">
        <v>5</v>
      </c>
      <c r="M8" s="8">
        <v>1.706887E-3</v>
      </c>
      <c r="O8">
        <f t="shared" si="29"/>
        <v>1014.822577501363</v>
      </c>
      <c r="P8">
        <f t="shared" si="30"/>
        <v>50.741128875068149</v>
      </c>
      <c r="Q8" s="5">
        <f t="shared" si="31"/>
        <v>25</v>
      </c>
      <c r="R8">
        <f t="shared" si="0"/>
        <v>250000</v>
      </c>
      <c r="S8">
        <f t="shared" si="1"/>
        <v>1735.5698052459034</v>
      </c>
      <c r="U8">
        <f t="shared" si="21"/>
        <v>1.706887E-3</v>
      </c>
      <c r="V8">
        <f t="shared" si="22"/>
        <v>0.01</v>
      </c>
      <c r="W8">
        <f t="shared" si="23"/>
        <v>0.95475977228176512</v>
      </c>
      <c r="X8">
        <f t="shared" si="24"/>
        <v>1.6296670434307052E-3</v>
      </c>
      <c r="Y8">
        <f t="shared" si="25"/>
        <v>9.5475977228176509E-3</v>
      </c>
      <c r="Z8">
        <f t="shared" si="26"/>
        <v>0.94358250751551676</v>
      </c>
      <c r="AB8">
        <f t="shared" si="27"/>
        <v>1395.9797207680931</v>
      </c>
      <c r="AC8">
        <f t="shared" si="2"/>
        <v>1637.6533088021465</v>
      </c>
      <c r="AE8">
        <f t="shared" si="3"/>
        <v>957.56883236209592</v>
      </c>
      <c r="AF8">
        <f t="shared" si="4"/>
        <v>-47.878441618104794</v>
      </c>
      <c r="AG8">
        <f t="shared" si="5"/>
        <v>-23.58956268788792</v>
      </c>
      <c r="AH8">
        <f t="shared" si="6"/>
        <v>-407.41676085767631</v>
      </c>
      <c r="AI8">
        <f t="shared" si="7"/>
        <v>478.68406719842687</v>
      </c>
      <c r="AJ8">
        <f t="shared" si="8"/>
        <v>-241.67358803405341</v>
      </c>
      <c r="AK8">
        <f t="shared" ref="AK8:AK23" si="32">G8*SUM(AB8:AB8, AE8:AF8)</f>
        <v>161.39690780584593</v>
      </c>
      <c r="AL8">
        <f t="shared" si="9"/>
        <v>398.40738697021936</v>
      </c>
      <c r="AN8">
        <f t="shared" si="10"/>
        <v>635.15663178933039</v>
      </c>
      <c r="AO8">
        <f t="shared" si="11"/>
        <v>-31.757831589466516</v>
      </c>
      <c r="AP8">
        <f t="shared" si="12"/>
        <v>-15.646987115550189</v>
      </c>
      <c r="AQ8">
        <f t="shared" si="13"/>
        <v>-270.24005879822533</v>
      </c>
      <c r="AR8">
        <f t="shared" si="14"/>
        <v>317.51175428608832</v>
      </c>
      <c r="AS8">
        <f t="shared" si="15"/>
        <v>-160.30240018307813</v>
      </c>
      <c r="AT8">
        <f t="shared" si="16"/>
        <v>107.05477546747269</v>
      </c>
      <c r="AU8">
        <f t="shared" si="17"/>
        <v>264.26412957048285</v>
      </c>
      <c r="AW8">
        <v>5</v>
      </c>
      <c r="AX8">
        <f>(R8*SUMPRODUCT(K9:$K$23, X9:$X$23)-$AZ$3*SUMPRODUCT(K8:$K$22, W9:$W$23))/Z8</f>
        <v>1735.5698052459034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8.5570000000000007E-2</v>
      </c>
      <c r="I9" s="1">
        <f t="shared" si="19"/>
        <v>1.0855699999999999</v>
      </c>
      <c r="J9">
        <f t="shared" si="20"/>
        <v>0.92117505089492158</v>
      </c>
      <c r="K9">
        <f t="shared" si="28"/>
        <v>0.61101658997348895</v>
      </c>
      <c r="L9" s="2">
        <v>6</v>
      </c>
      <c r="M9" s="8">
        <v>1.7980839999999999E-3</v>
      </c>
      <c r="O9">
        <f t="shared" si="29"/>
        <v>1014.822577501363</v>
      </c>
      <c r="P9">
        <f t="shared" si="30"/>
        <v>50.741128875068149</v>
      </c>
      <c r="Q9" s="5">
        <f t="shared" si="31"/>
        <v>25</v>
      </c>
      <c r="R9">
        <f t="shared" si="0"/>
        <v>250000</v>
      </c>
      <c r="S9">
        <f t="shared" si="1"/>
        <v>1978.1499188701075</v>
      </c>
      <c r="U9">
        <f t="shared" si="21"/>
        <v>1.7980839999999999E-3</v>
      </c>
      <c r="V9">
        <f t="shared" si="22"/>
        <v>0.01</v>
      </c>
      <c r="W9">
        <f t="shared" si="23"/>
        <v>0.94358250751551676</v>
      </c>
      <c r="X9">
        <f t="shared" si="24"/>
        <v>1.6966406094435303E-3</v>
      </c>
      <c r="Y9">
        <f t="shared" si="25"/>
        <v>9.4358250751551669E-3</v>
      </c>
      <c r="Z9">
        <f t="shared" si="26"/>
        <v>0.93245004183091806</v>
      </c>
      <c r="AB9">
        <f t="shared" si="27"/>
        <v>1637.6533088021465</v>
      </c>
      <c r="AC9">
        <f t="shared" si="2"/>
        <v>1844.5259745982589</v>
      </c>
      <c r="AE9">
        <f t="shared" si="3"/>
        <v>946.27135484210601</v>
      </c>
      <c r="AF9">
        <f t="shared" si="4"/>
        <v>-47.313567742105299</v>
      </c>
      <c r="AG9">
        <f t="shared" si="5"/>
        <v>-23.311251045772952</v>
      </c>
      <c r="AH9">
        <f t="shared" si="6"/>
        <v>-424.16015236088259</v>
      </c>
      <c r="AI9">
        <f t="shared" si="7"/>
        <v>451.4863836933452</v>
      </c>
      <c r="AJ9">
        <f t="shared" si="8"/>
        <v>-206.87266579611241</v>
      </c>
      <c r="AK9">
        <f t="shared" si="32"/>
        <v>177.56277671315036</v>
      </c>
      <c r="AL9">
        <f t="shared" si="9"/>
        <v>422.17649461038314</v>
      </c>
      <c r="AN9">
        <f t="shared" si="10"/>
        <v>578.18749642521698</v>
      </c>
      <c r="AO9">
        <f t="shared" si="11"/>
        <v>-28.909374821260847</v>
      </c>
      <c r="AP9">
        <f t="shared" si="12"/>
        <v>-14.243561122004117</v>
      </c>
      <c r="AQ9">
        <f t="shared" si="13"/>
        <v>-259.16888989818199</v>
      </c>
      <c r="AR9">
        <f t="shared" si="14"/>
        <v>275.86567058377</v>
      </c>
      <c r="AS9">
        <f t="shared" si="15"/>
        <v>-126.40263081346583</v>
      </c>
      <c r="AT9">
        <f t="shared" si="16"/>
        <v>108.49380233349316</v>
      </c>
      <c r="AU9">
        <f t="shared" si="17"/>
        <v>257.95684210379733</v>
      </c>
      <c r="AW9">
        <v>6</v>
      </c>
      <c r="AX9">
        <f>(R9*SUMPRODUCT(K10:$K$23, X10:$X$23)-$AZ$3*SUMPRODUCT(K9:$K$22, W10:$W$23))/Z9</f>
        <v>1978.1499188701075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8.5570000000000007E-2</v>
      </c>
      <c r="I10" s="1">
        <f t="shared" si="19"/>
        <v>1.0855699999999999</v>
      </c>
      <c r="J10">
        <f t="shared" si="20"/>
        <v>0.92117505089492158</v>
      </c>
      <c r="K10">
        <f t="shared" si="28"/>
        <v>0.56285323836647017</v>
      </c>
      <c r="L10" s="2">
        <v>7</v>
      </c>
      <c r="M10" s="8">
        <v>1.9035300000000001E-3</v>
      </c>
      <c r="O10">
        <f t="shared" si="29"/>
        <v>1014.822577501363</v>
      </c>
      <c r="P10">
        <f t="shared" si="30"/>
        <v>50.741128875068149</v>
      </c>
      <c r="Q10" s="5">
        <f t="shared" si="31"/>
        <v>25</v>
      </c>
      <c r="R10">
        <f t="shared" si="0"/>
        <v>250000</v>
      </c>
      <c r="S10">
        <f t="shared" si="1"/>
        <v>2191.3571651186367</v>
      </c>
      <c r="U10">
        <f t="shared" si="21"/>
        <v>1.9035300000000001E-3</v>
      </c>
      <c r="V10">
        <f t="shared" si="22"/>
        <v>0.01</v>
      </c>
      <c r="W10">
        <f t="shared" si="23"/>
        <v>0.93245004183091806</v>
      </c>
      <c r="X10">
        <f t="shared" si="24"/>
        <v>1.7749466281264076E-3</v>
      </c>
      <c r="Y10">
        <f t="shared" si="25"/>
        <v>9.3245004183091802E-3</v>
      </c>
      <c r="Z10">
        <f t="shared" si="26"/>
        <v>0.92135059478448245</v>
      </c>
      <c r="AB10">
        <f t="shared" si="27"/>
        <v>1844.5259745982589</v>
      </c>
      <c r="AC10">
        <f t="shared" si="2"/>
        <v>2019.0082274672932</v>
      </c>
      <c r="AE10">
        <f t="shared" si="3"/>
        <v>935.00738538160226</v>
      </c>
      <c r="AF10">
        <f t="shared" si="4"/>
        <v>-46.750369269080117</v>
      </c>
      <c r="AG10">
        <f t="shared" si="5"/>
        <v>-23.03376486961206</v>
      </c>
      <c r="AH10">
        <f t="shared" si="6"/>
        <v>-443.73665703160191</v>
      </c>
      <c r="AI10">
        <f t="shared" si="7"/>
        <v>421.48659421130822</v>
      </c>
      <c r="AJ10">
        <f t="shared" si="8"/>
        <v>-174.48225286903426</v>
      </c>
      <c r="AK10">
        <f t="shared" si="32"/>
        <v>191.2948093497547</v>
      </c>
      <c r="AL10">
        <f t="shared" si="9"/>
        <v>438.29915069202866</v>
      </c>
      <c r="AN10">
        <f t="shared" si="10"/>
        <v>526.27193475860099</v>
      </c>
      <c r="AO10">
        <f t="shared" si="11"/>
        <v>-26.313596737930052</v>
      </c>
      <c r="AP10">
        <f t="shared" si="12"/>
        <v>-12.964629148632984</v>
      </c>
      <c r="AQ10">
        <f t="shared" si="13"/>
        <v>-249.75861439214884</v>
      </c>
      <c r="AR10">
        <f t="shared" si="14"/>
        <v>237.23509447988914</v>
      </c>
      <c r="AS10">
        <f t="shared" si="15"/>
        <v>-98.207901064813257</v>
      </c>
      <c r="AT10">
        <f t="shared" si="16"/>
        <v>107.67090292520595</v>
      </c>
      <c r="AU10">
        <f t="shared" si="17"/>
        <v>246.69809634028184</v>
      </c>
      <c r="AW10">
        <v>7</v>
      </c>
      <c r="AX10">
        <f>(R10*SUMPRODUCT(K11:$K$23, X11:$X$23)-$AZ$3*SUMPRODUCT(K10:$K$22, W11:$W$23))/Z10</f>
        <v>2191.3571651186367</v>
      </c>
    </row>
    <row r="11" spans="1:52" x14ac:dyDescent="0.25">
      <c r="A11" t="s">
        <v>33</v>
      </c>
      <c r="C11" s="24">
        <f>AU25</f>
        <v>-947.38047446374617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8.5570000000000007E-2</v>
      </c>
      <c r="I11" s="1">
        <f t="shared" si="19"/>
        <v>1.0855699999999999</v>
      </c>
      <c r="J11">
        <f t="shared" si="20"/>
        <v>0.92117505089492158</v>
      </c>
      <c r="K11">
        <f t="shared" si="28"/>
        <v>0.51848636049860453</v>
      </c>
      <c r="L11" s="2">
        <v>8</v>
      </c>
      <c r="M11" s="8">
        <v>2.008026E-3</v>
      </c>
      <c r="O11">
        <f t="shared" si="29"/>
        <v>1014.822577501363</v>
      </c>
      <c r="P11">
        <f t="shared" si="30"/>
        <v>50.741128875068149</v>
      </c>
      <c r="Q11" s="5">
        <f t="shared" si="31"/>
        <v>25</v>
      </c>
      <c r="R11">
        <f t="shared" si="0"/>
        <v>250000</v>
      </c>
      <c r="S11">
        <f t="shared" si="1"/>
        <v>2378.7487542763465</v>
      </c>
      <c r="U11">
        <f t="shared" si="21"/>
        <v>2.008026E-3</v>
      </c>
      <c r="V11">
        <f t="shared" si="22"/>
        <v>0.01</v>
      </c>
      <c r="W11">
        <f t="shared" si="23"/>
        <v>0.92135059478448245</v>
      </c>
      <c r="X11">
        <f t="shared" si="24"/>
        <v>1.8500959494427052E-3</v>
      </c>
      <c r="Y11">
        <f t="shared" si="25"/>
        <v>9.2135059478448255E-3</v>
      </c>
      <c r="Z11">
        <f t="shared" si="26"/>
        <v>0.91028699288719483</v>
      </c>
      <c r="AB11">
        <f t="shared" si="27"/>
        <v>2019.0082274672932</v>
      </c>
      <c r="AC11">
        <f t="shared" si="2"/>
        <v>2165.344050364376</v>
      </c>
      <c r="AE11">
        <f t="shared" si="3"/>
        <v>923.77979238774788</v>
      </c>
      <c r="AF11">
        <f t="shared" si="4"/>
        <v>-46.188989619387399</v>
      </c>
      <c r="AG11">
        <f t="shared" si="5"/>
        <v>-22.75717482217987</v>
      </c>
      <c r="AH11">
        <f t="shared" si="6"/>
        <v>-462.5239873606763</v>
      </c>
      <c r="AI11">
        <f t="shared" si="7"/>
        <v>392.30964058550433</v>
      </c>
      <c r="AJ11">
        <f t="shared" si="8"/>
        <v>-146.33582289708283</v>
      </c>
      <c r="AK11">
        <f t="shared" si="32"/>
        <v>202.76193211649576</v>
      </c>
      <c r="AL11">
        <f t="shared" si="9"/>
        <v>448.73574980491725</v>
      </c>
      <c r="AN11">
        <f t="shared" si="10"/>
        <v>478.96722245727989</v>
      </c>
      <c r="AO11">
        <f t="shared" si="11"/>
        <v>-23.948361122863997</v>
      </c>
      <c r="AP11">
        <f t="shared" si="12"/>
        <v>-11.799284748782519</v>
      </c>
      <c r="AQ11">
        <f t="shared" si="13"/>
        <v>-239.81237884993962</v>
      </c>
      <c r="AR11">
        <f t="shared" si="14"/>
        <v>203.40719773569376</v>
      </c>
      <c r="AS11">
        <f t="shared" si="15"/>
        <v>-75.873128224476844</v>
      </c>
      <c r="AT11">
        <f t="shared" si="16"/>
        <v>105.129296230747</v>
      </c>
      <c r="AU11">
        <f t="shared" si="17"/>
        <v>232.66336574196393</v>
      </c>
      <c r="AW11">
        <v>8</v>
      </c>
      <c r="AX11">
        <f>(R11*SUMPRODUCT(K12:$K$23, X12:$X$23)-$AZ$3*SUMPRODUCT(K11:$K$22, W12:$W$23))/Z11</f>
        <v>2378.7487542763465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8.5570000000000007E-2</v>
      </c>
      <c r="I12" s="1">
        <f t="shared" si="19"/>
        <v>1.0855699999999999</v>
      </c>
      <c r="J12">
        <f t="shared" si="20"/>
        <v>0.92117505089492158</v>
      </c>
      <c r="K12">
        <f t="shared" si="28"/>
        <v>0.47761669952062469</v>
      </c>
      <c r="L12" s="2">
        <v>9</v>
      </c>
      <c r="M12" s="8">
        <v>2.1277219999999999E-3</v>
      </c>
      <c r="O12">
        <f t="shared" si="29"/>
        <v>1014.822577501363</v>
      </c>
      <c r="P12">
        <f t="shared" si="30"/>
        <v>50.741128875068149</v>
      </c>
      <c r="Q12" s="5">
        <f t="shared" si="31"/>
        <v>25</v>
      </c>
      <c r="R12">
        <f t="shared" si="0"/>
        <v>250000</v>
      </c>
      <c r="S12">
        <f t="shared" si="1"/>
        <v>2541.5881686050298</v>
      </c>
      <c r="U12">
        <f t="shared" si="21"/>
        <v>2.1277219999999999E-3</v>
      </c>
      <c r="V12">
        <f t="shared" si="22"/>
        <v>0.01</v>
      </c>
      <c r="W12">
        <f t="shared" si="23"/>
        <v>0.91028699288719483</v>
      </c>
      <c r="X12">
        <f t="shared" si="24"/>
        <v>1.9368376610799278E-3</v>
      </c>
      <c r="Y12">
        <f t="shared" si="25"/>
        <v>9.1028699288719494E-3</v>
      </c>
      <c r="Z12">
        <f t="shared" si="26"/>
        <v>0.89924728529724296</v>
      </c>
      <c r="AB12">
        <f t="shared" si="27"/>
        <v>2165.344050364376</v>
      </c>
      <c r="AC12">
        <f t="shared" si="2"/>
        <v>2285.5162609616646</v>
      </c>
      <c r="AE12">
        <f t="shared" si="3"/>
        <v>912.57644787645154</v>
      </c>
      <c r="AF12">
        <f t="shared" si="4"/>
        <v>-45.628822393822581</v>
      </c>
      <c r="AG12">
        <f t="shared" si="5"/>
        <v>-22.481182132431073</v>
      </c>
      <c r="AH12">
        <f t="shared" si="6"/>
        <v>-484.20941526998195</v>
      </c>
      <c r="AI12">
        <f t="shared" si="7"/>
        <v>360.25702808021595</v>
      </c>
      <c r="AJ12">
        <f t="shared" si="8"/>
        <v>-120.17221059728854</v>
      </c>
      <c r="AK12">
        <f t="shared" si="32"/>
        <v>212.26041730929035</v>
      </c>
      <c r="AL12">
        <f t="shared" si="9"/>
        <v>452.34523479221775</v>
      </c>
      <c r="AN12">
        <f t="shared" si="10"/>
        <v>435.86175109500618</v>
      </c>
      <c r="AO12">
        <f t="shared" si="11"/>
        <v>-21.793087554750311</v>
      </c>
      <c r="AP12">
        <f t="shared" si="12"/>
        <v>-10.737388011413769</v>
      </c>
      <c r="AQ12">
        <f t="shared" si="13"/>
        <v>-231.26650279806034</v>
      </c>
      <c r="AR12">
        <f t="shared" si="14"/>
        <v>172.06477273078175</v>
      </c>
      <c r="AS12">
        <f t="shared" si="15"/>
        <v>-57.396254599574391</v>
      </c>
      <c r="AT12">
        <f t="shared" si="16"/>
        <v>101.37911995413373</v>
      </c>
      <c r="AU12">
        <f t="shared" si="17"/>
        <v>216.04763808534108</v>
      </c>
      <c r="AW12">
        <v>9</v>
      </c>
      <c r="AX12">
        <f>(R12*SUMPRODUCT(K13:$K$23, X13:$X$23)-$AZ$3*SUMPRODUCT(K12:$K$22, W13:$W$23))/Z12</f>
        <v>2541.5881686050298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8.5570000000000007E-2</v>
      </c>
      <c r="I13" s="1">
        <f t="shared" si="19"/>
        <v>1.0855699999999999</v>
      </c>
      <c r="J13">
        <f t="shared" si="20"/>
        <v>0.92117505089492158</v>
      </c>
      <c r="K13">
        <f t="shared" si="28"/>
        <v>0.43996858748917589</v>
      </c>
      <c r="L13" s="2">
        <v>10</v>
      </c>
      <c r="M13" s="8">
        <v>2.2569180000000001E-3</v>
      </c>
      <c r="O13">
        <f t="shared" si="29"/>
        <v>1014.822577501363</v>
      </c>
      <c r="P13">
        <f t="shared" si="30"/>
        <v>50.741128875068149</v>
      </c>
      <c r="Q13" s="5">
        <f t="shared" si="31"/>
        <v>25</v>
      </c>
      <c r="R13">
        <f t="shared" si="0"/>
        <v>250000</v>
      </c>
      <c r="S13">
        <f t="shared" si="1"/>
        <v>2681.858549150033</v>
      </c>
      <c r="U13">
        <f t="shared" si="21"/>
        <v>2.2569180000000001E-3</v>
      </c>
      <c r="V13">
        <f t="shared" si="22"/>
        <v>0.01</v>
      </c>
      <c r="W13">
        <f t="shared" si="23"/>
        <v>0.89924728529724296</v>
      </c>
      <c r="X13">
        <f t="shared" si="24"/>
        <v>2.0295273846384831E-3</v>
      </c>
      <c r="Y13">
        <f t="shared" si="25"/>
        <v>8.9924728529724302E-3</v>
      </c>
      <c r="Z13">
        <f t="shared" si="26"/>
        <v>0.88822528505963205</v>
      </c>
      <c r="AB13">
        <f t="shared" si="27"/>
        <v>2285.5162609616646</v>
      </c>
      <c r="AC13">
        <f t="shared" si="2"/>
        <v>2382.0945743083994</v>
      </c>
      <c r="AE13">
        <f t="shared" si="3"/>
        <v>901.39107318609865</v>
      </c>
      <c r="AF13">
        <f t="shared" si="4"/>
        <v>-45.069553659304937</v>
      </c>
      <c r="AG13">
        <f t="shared" si="5"/>
        <v>-22.205632126490801</v>
      </c>
      <c r="AH13">
        <f t="shared" si="6"/>
        <v>-507.38184615962075</v>
      </c>
      <c r="AI13">
        <f t="shared" si="7"/>
        <v>326.73404124068213</v>
      </c>
      <c r="AJ13">
        <f t="shared" si="8"/>
        <v>-96.578313346734831</v>
      </c>
      <c r="AK13">
        <f t="shared" si="32"/>
        <v>219.92864463419212</v>
      </c>
      <c r="AL13">
        <f t="shared" si="9"/>
        <v>450.0843725281394</v>
      </c>
      <c r="AN13">
        <f t="shared" si="10"/>
        <v>396.5837572450402</v>
      </c>
      <c r="AO13">
        <f t="shared" si="11"/>
        <v>-19.829187862252013</v>
      </c>
      <c r="AP13">
        <f t="shared" si="12"/>
        <v>-9.7697806009964232</v>
      </c>
      <c r="AQ13">
        <f t="shared" si="13"/>
        <v>-223.23207417249867</v>
      </c>
      <c r="AR13">
        <f t="shared" si="14"/>
        <v>143.75271460929306</v>
      </c>
      <c r="AS13">
        <f t="shared" si="15"/>
        <v>-42.491424105249948</v>
      </c>
      <c r="AT13">
        <f t="shared" si="16"/>
        <v>96.761695128114425</v>
      </c>
      <c r="AU13">
        <f t="shared" si="17"/>
        <v>198.02298563215754</v>
      </c>
      <c r="AW13">
        <v>10</v>
      </c>
      <c r="AX13">
        <f>(R13*SUMPRODUCT(K14:$K$23, X14:$X$23)-$AZ$3*SUMPRODUCT(K13:$K$22, W14:$W$23))/Z13</f>
        <v>2681.858549150033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0.40528808597250837</v>
      </c>
      <c r="L14" s="2">
        <v>11</v>
      </c>
      <c r="M14" s="8">
        <v>2.397513E-3</v>
      </c>
      <c r="O14">
        <f t="shared" si="29"/>
        <v>1014.822577501363</v>
      </c>
      <c r="P14">
        <f t="shared" si="30"/>
        <v>50.741128875068149</v>
      </c>
      <c r="Q14" s="5">
        <f t="shared" si="31"/>
        <v>25</v>
      </c>
      <c r="R14">
        <f t="shared" si="0"/>
        <v>250000</v>
      </c>
      <c r="S14">
        <f t="shared" si="1"/>
        <v>2801.2753620200901</v>
      </c>
      <c r="U14">
        <f t="shared" si="21"/>
        <v>2.397513E-3</v>
      </c>
      <c r="V14">
        <f t="shared" si="22"/>
        <v>0.01</v>
      </c>
      <c r="W14">
        <f t="shared" si="23"/>
        <v>0.88822528505963205</v>
      </c>
      <c r="X14">
        <f t="shared" si="24"/>
        <v>2.1295316678591738E-3</v>
      </c>
      <c r="Y14">
        <f t="shared" si="25"/>
        <v>8.882252850596321E-3</v>
      </c>
      <c r="Z14">
        <f t="shared" si="26"/>
        <v>0.87721350054117664</v>
      </c>
      <c r="AB14">
        <f t="shared" si="27"/>
        <v>2382.0945743083994</v>
      </c>
      <c r="AC14">
        <f t="shared" si="2"/>
        <v>2457.3165662973952</v>
      </c>
      <c r="AE14">
        <f t="shared" si="3"/>
        <v>890.21606563819012</v>
      </c>
      <c r="AF14">
        <f t="shared" si="4"/>
        <v>-44.51080328190951</v>
      </c>
      <c r="AG14">
        <f t="shared" si="5"/>
        <v>-21.930337513529416</v>
      </c>
      <c r="AH14">
        <f t="shared" si="6"/>
        <v>-532.38291696479348</v>
      </c>
      <c r="AI14">
        <f t="shared" si="7"/>
        <v>291.39200787795778</v>
      </c>
      <c r="AJ14">
        <f t="shared" si="8"/>
        <v>-75.221991988995796</v>
      </c>
      <c r="AK14">
        <f t="shared" si="32"/>
        <v>225.94598856652763</v>
      </c>
      <c r="AL14">
        <f t="shared" si="9"/>
        <v>442.11600445548959</v>
      </c>
      <c r="AN14">
        <f t="shared" si="10"/>
        <v>360.79396534447898</v>
      </c>
      <c r="AO14">
        <f t="shared" si="11"/>
        <v>-18.039698267223951</v>
      </c>
      <c r="AP14">
        <f t="shared" si="12"/>
        <v>-8.8881045155894363</v>
      </c>
      <c r="AQ14">
        <f t="shared" si="13"/>
        <v>-215.76845342112202</v>
      </c>
      <c r="AR14">
        <f t="shared" si="14"/>
        <v>118.09770914054359</v>
      </c>
      <c r="AS14">
        <f t="shared" si="15"/>
        <v>-30.486577156259465</v>
      </c>
      <c r="AT14">
        <f t="shared" si="16"/>
        <v>91.573217239294237</v>
      </c>
      <c r="AU14">
        <f t="shared" si="17"/>
        <v>179.18434922357835</v>
      </c>
      <c r="AW14">
        <v>11</v>
      </c>
      <c r="AX14">
        <f>(R14*SUMPRODUCT(K15:$K$23, X15:$X$23)-$AZ$3*SUMPRODUCT(K14:$K$22, W15:$W$23))/Z14</f>
        <v>2801.2753620200901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0.37334127322283073</v>
      </c>
      <c r="L15" s="2">
        <v>12</v>
      </c>
      <c r="M15" s="8">
        <v>2.5466569999999999E-3</v>
      </c>
      <c r="O15">
        <f t="shared" si="29"/>
        <v>1014.822577501363</v>
      </c>
      <c r="P15">
        <f t="shared" si="30"/>
        <v>50.741128875068149</v>
      </c>
      <c r="Q15" s="5">
        <f t="shared" si="31"/>
        <v>25</v>
      </c>
      <c r="R15">
        <f t="shared" si="0"/>
        <v>250000</v>
      </c>
      <c r="S15">
        <f t="shared" si="1"/>
        <v>2901.7749752218424</v>
      </c>
      <c r="U15">
        <f t="shared" si="21"/>
        <v>2.5466569999999999E-3</v>
      </c>
      <c r="V15">
        <f t="shared" si="22"/>
        <v>0.01</v>
      </c>
      <c r="W15">
        <f t="shared" si="23"/>
        <v>0.87721350054117664</v>
      </c>
      <c r="X15">
        <f t="shared" si="24"/>
        <v>2.233961901647691E-3</v>
      </c>
      <c r="Y15">
        <f t="shared" si="25"/>
        <v>8.7721350054117669E-3</v>
      </c>
      <c r="Z15">
        <f t="shared" si="26"/>
        <v>0.86620740363411719</v>
      </c>
      <c r="AB15">
        <f t="shared" si="27"/>
        <v>2457.3165662973952</v>
      </c>
      <c r="AC15">
        <f t="shared" si="2"/>
        <v>2513.5389672173669</v>
      </c>
      <c r="AE15">
        <f t="shared" si="3"/>
        <v>879.04683000673833</v>
      </c>
      <c r="AF15">
        <f t="shared" si="4"/>
        <v>-43.952341500336914</v>
      </c>
      <c r="AG15">
        <f t="shared" si="5"/>
        <v>-21.655185090852928</v>
      </c>
      <c r="AH15">
        <f t="shared" si="6"/>
        <v>-558.49047541192272</v>
      </c>
      <c r="AI15">
        <f t="shared" si="7"/>
        <v>254.94882800362575</v>
      </c>
      <c r="AJ15">
        <f t="shared" si="8"/>
        <v>-56.222400919971733</v>
      </c>
      <c r="AK15">
        <f t="shared" si="32"/>
        <v>230.46877383626577</v>
      </c>
      <c r="AL15">
        <f t="shared" si="9"/>
        <v>429.19520091991978</v>
      </c>
      <c r="AN15">
        <f t="shared" si="10"/>
        <v>328.18446273720895</v>
      </c>
      <c r="AO15">
        <f t="shared" si="11"/>
        <v>-16.409223136860447</v>
      </c>
      <c r="AP15">
        <f t="shared" si="12"/>
        <v>-8.0847743736950939</v>
      </c>
      <c r="AQ15">
        <f t="shared" si="13"/>
        <v>-208.50754517311125</v>
      </c>
      <c r="AR15">
        <f t="shared" si="14"/>
        <v>95.182920053542119</v>
      </c>
      <c r="AS15">
        <f t="shared" si="15"/>
        <v>-20.990142743106695</v>
      </c>
      <c r="AT15">
        <f t="shared" si="16"/>
        <v>86.043505462136082</v>
      </c>
      <c r="AU15">
        <f t="shared" si="17"/>
        <v>160.23628277257151</v>
      </c>
      <c r="AW15">
        <v>12</v>
      </c>
      <c r="AX15">
        <f>(R15*SUMPRODUCT(K16:$K$23, X16:$X$23)-$AZ$3*SUMPRODUCT(K15:$K$22, W16:$W$23))/Z15</f>
        <v>2901.7749752218424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0.3439126663622159</v>
      </c>
      <c r="L16" s="2">
        <v>13</v>
      </c>
      <c r="M16" s="8">
        <v>3.8442260000000001E-3</v>
      </c>
      <c r="O16">
        <f t="shared" si="29"/>
        <v>1014.822577501363</v>
      </c>
      <c r="P16">
        <f t="shared" si="30"/>
        <v>50.741128875068149</v>
      </c>
      <c r="Q16" s="5">
        <f t="shared" si="31"/>
        <v>25</v>
      </c>
      <c r="R16">
        <f t="shared" si="0"/>
        <v>250000</v>
      </c>
      <c r="S16">
        <f t="shared" si="1"/>
        <v>2889.2518129172736</v>
      </c>
      <c r="U16">
        <f t="shared" si="21"/>
        <v>3.8442260000000001E-3</v>
      </c>
      <c r="V16">
        <f t="shared" si="22"/>
        <v>0.01</v>
      </c>
      <c r="W16">
        <f t="shared" si="23"/>
        <v>0.86620740363411719</v>
      </c>
      <c r="X16">
        <f t="shared" si="24"/>
        <v>3.3298970224427678E-3</v>
      </c>
      <c r="Y16">
        <f t="shared" si="25"/>
        <v>8.6620740363411719E-3</v>
      </c>
      <c r="Z16">
        <f t="shared" si="26"/>
        <v>0.85421543257533328</v>
      </c>
      <c r="AB16">
        <f t="shared" si="27"/>
        <v>2513.5389672173669</v>
      </c>
      <c r="AC16">
        <f t="shared" si="2"/>
        <v>2468.0434871901948</v>
      </c>
      <c r="AE16">
        <f t="shared" si="3"/>
        <v>866.87710702754146</v>
      </c>
      <c r="AF16">
        <f t="shared" si="4"/>
        <v>-43.343855351377073</v>
      </c>
      <c r="AG16">
        <f t="shared" si="5"/>
        <v>-21.355385814383332</v>
      </c>
      <c r="AH16">
        <f t="shared" si="6"/>
        <v>-832.4742556106919</v>
      </c>
      <c r="AI16">
        <f t="shared" si="7"/>
        <v>-30.296389748910883</v>
      </c>
      <c r="AJ16">
        <f t="shared" si="8"/>
        <v>45.495480027172107</v>
      </c>
      <c r="AK16">
        <f t="shared" si="32"/>
        <v>233.59505532254724</v>
      </c>
      <c r="AL16">
        <f t="shared" si="9"/>
        <v>248.79414560080846</v>
      </c>
      <c r="AN16">
        <f t="shared" si="10"/>
        <v>298.13001728620577</v>
      </c>
      <c r="AO16">
        <f t="shared" si="11"/>
        <v>-14.90650086431029</v>
      </c>
      <c r="AP16">
        <f t="shared" si="12"/>
        <v>-7.3443876766184131</v>
      </c>
      <c r="AQ16">
        <f t="shared" si="13"/>
        <v>-286.29844092497393</v>
      </c>
      <c r="AR16">
        <f t="shared" si="14"/>
        <v>-10.419312179696847</v>
      </c>
      <c r="AS16">
        <f t="shared" si="15"/>
        <v>15.646471843573698</v>
      </c>
      <c r="AT16">
        <f t="shared" si="16"/>
        <v>80.336298325006553</v>
      </c>
      <c r="AU16">
        <f t="shared" si="17"/>
        <v>85.5634579888834</v>
      </c>
      <c r="AW16">
        <v>13</v>
      </c>
      <c r="AX16">
        <f>(R16*SUMPRODUCT(K17:$K$23, X17:$X$23)-$AZ$3*SUMPRODUCT(K16:$K$22, W17:$W$23))/Z16</f>
        <v>2889.2518129172736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0.31680376793962239</v>
      </c>
      <c r="L17" s="2">
        <v>14</v>
      </c>
      <c r="M17" s="8">
        <v>5.3300140000000001E-3</v>
      </c>
      <c r="O17">
        <f t="shared" si="29"/>
        <v>1014.822577501363</v>
      </c>
      <c r="P17">
        <f t="shared" si="30"/>
        <v>50.741128875068149</v>
      </c>
      <c r="Q17" s="5">
        <f t="shared" si="31"/>
        <v>25</v>
      </c>
      <c r="R17">
        <f t="shared" si="0"/>
        <v>250000</v>
      </c>
      <c r="S17">
        <f t="shared" si="1"/>
        <v>2765.5900126067522</v>
      </c>
      <c r="U17">
        <f t="shared" si="21"/>
        <v>5.3300140000000001E-3</v>
      </c>
      <c r="V17">
        <f t="shared" si="22"/>
        <v>0.01</v>
      </c>
      <c r="W17">
        <f t="shared" si="23"/>
        <v>0.85421543257533328</v>
      </c>
      <c r="X17">
        <f t="shared" si="24"/>
        <v>4.5529802146425822E-3</v>
      </c>
      <c r="Y17">
        <f t="shared" si="25"/>
        <v>8.5421543257533337E-3</v>
      </c>
      <c r="Z17">
        <f t="shared" si="26"/>
        <v>0.84112029803493737</v>
      </c>
      <c r="AB17">
        <f t="shared" si="27"/>
        <v>2468.0434871901948</v>
      </c>
      <c r="AC17">
        <f t="shared" si="2"/>
        <v>2326.1938956462377</v>
      </c>
      <c r="AE17">
        <f t="shared" si="3"/>
        <v>853.58786884052972</v>
      </c>
      <c r="AF17">
        <f t="shared" si="4"/>
        <v>-42.679393442026488</v>
      </c>
      <c r="AG17">
        <f t="shared" si="5"/>
        <v>-21.028007450873435</v>
      </c>
      <c r="AH17">
        <f t="shared" si="6"/>
        <v>-1138.2450536606455</v>
      </c>
      <c r="AI17">
        <f t="shared" si="7"/>
        <v>-348.36458571301569</v>
      </c>
      <c r="AJ17">
        <f t="shared" si="8"/>
        <v>141.8495915439571</v>
      </c>
      <c r="AK17">
        <f t="shared" si="32"/>
        <v>229.52663738120887</v>
      </c>
      <c r="AL17">
        <f t="shared" si="9"/>
        <v>23.01164321215029</v>
      </c>
      <c r="AN17">
        <f t="shared" si="10"/>
        <v>270.41985311623199</v>
      </c>
      <c r="AO17">
        <f t="shared" si="11"/>
        <v>-13.520992655811602</v>
      </c>
      <c r="AP17">
        <f t="shared" si="12"/>
        <v>-6.6617519926991582</v>
      </c>
      <c r="AQ17">
        <f t="shared" si="13"/>
        <v>-360.60032183833016</v>
      </c>
      <c r="AR17">
        <f t="shared" si="14"/>
        <v>-110.36321337060892</v>
      </c>
      <c r="AS17">
        <f t="shared" si="15"/>
        <v>44.938485081822009</v>
      </c>
      <c r="AT17">
        <f t="shared" si="16"/>
        <v>72.714903564878355</v>
      </c>
      <c r="AU17">
        <f t="shared" si="17"/>
        <v>7.2901752760914471</v>
      </c>
      <c r="AW17">
        <v>14</v>
      </c>
      <c r="AX17">
        <f>(R17*SUMPRODUCT(K18:$K$23, X18:$X$23)-$AZ$3*SUMPRODUCT(K17:$K$22, W18:$W$23))/Z17</f>
        <v>2765.5900126067522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0.2918317270554846</v>
      </c>
      <c r="L18" s="2">
        <v>15</v>
      </c>
      <c r="M18" s="8">
        <v>6.9004050000000001E-3</v>
      </c>
      <c r="O18">
        <f t="shared" si="29"/>
        <v>1014.822577501363</v>
      </c>
      <c r="P18">
        <f t="shared" si="30"/>
        <v>50.741128875068149</v>
      </c>
      <c r="Q18" s="5">
        <f t="shared" si="31"/>
        <v>25</v>
      </c>
      <c r="R18">
        <f t="shared" si="0"/>
        <v>250000</v>
      </c>
      <c r="S18">
        <f t="shared" si="1"/>
        <v>2540.9925420465574</v>
      </c>
      <c r="U18">
        <f t="shared" si="21"/>
        <v>6.9004050000000001E-3</v>
      </c>
      <c r="V18">
        <f t="shared" si="22"/>
        <v>0.01</v>
      </c>
      <c r="W18">
        <f t="shared" si="23"/>
        <v>0.84112029803493737</v>
      </c>
      <c r="X18">
        <f t="shared" si="24"/>
        <v>5.804070710161772E-3</v>
      </c>
      <c r="Y18">
        <f t="shared" si="25"/>
        <v>8.4112029803493742E-3</v>
      </c>
      <c r="Z18">
        <f t="shared" si="26"/>
        <v>0.82690502434442625</v>
      </c>
      <c r="AB18">
        <f t="shared" si="27"/>
        <v>2326.1938956462377</v>
      </c>
      <c r="AC18">
        <f t="shared" si="2"/>
        <v>2101.1594998400142</v>
      </c>
      <c r="AE18">
        <f t="shared" si="3"/>
        <v>839.16188815403791</v>
      </c>
      <c r="AF18">
        <f t="shared" si="4"/>
        <v>-41.9580944077019</v>
      </c>
      <c r="AG18">
        <f t="shared" si="5"/>
        <v>-20.672625608610655</v>
      </c>
      <c r="AH18">
        <f t="shared" si="6"/>
        <v>-1451.0176775404429</v>
      </c>
      <c r="AI18">
        <f t="shared" si="7"/>
        <v>-674.48650940271762</v>
      </c>
      <c r="AJ18">
        <f t="shared" si="8"/>
        <v>225.03439580622353</v>
      </c>
      <c r="AK18">
        <f t="shared" si="32"/>
        <v>218.63783825748018</v>
      </c>
      <c r="AL18">
        <f t="shared" si="9"/>
        <v>-230.8142753390139</v>
      </c>
      <c r="AN18">
        <f t="shared" si="10"/>
        <v>244.89406309913429</v>
      </c>
      <c r="AO18">
        <f t="shared" si="11"/>
        <v>-12.244703154956715</v>
      </c>
      <c r="AP18">
        <f t="shared" si="12"/>
        <v>-6.0329280341322864</v>
      </c>
      <c r="AQ18">
        <f t="shared" si="13"/>
        <v>-423.45299482466572</v>
      </c>
      <c r="AR18">
        <f t="shared" si="14"/>
        <v>-196.83656291462043</v>
      </c>
      <c r="AS18">
        <f t="shared" si="15"/>
        <v>65.672176375017713</v>
      </c>
      <c r="AT18">
        <f t="shared" si="16"/>
        <v>63.805457938358145</v>
      </c>
      <c r="AU18">
        <f t="shared" si="17"/>
        <v>-67.358928601244571</v>
      </c>
      <c r="AW18">
        <v>15</v>
      </c>
      <c r="AX18">
        <f>(R18*SUMPRODUCT(K19:$K$23, X19:$X$23)-$AZ$3*SUMPRODUCT(K18:$K$22, W19:$W$23))/Z18</f>
        <v>2540.9925420465574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0.26882810602308888</v>
      </c>
      <c r="L19" s="2">
        <v>16</v>
      </c>
      <c r="M19" s="8">
        <v>8.6257439999999994E-3</v>
      </c>
      <c r="O19">
        <f t="shared" si="29"/>
        <v>1014.822577501363</v>
      </c>
      <c r="P19">
        <f t="shared" si="30"/>
        <v>50.741128875068149</v>
      </c>
      <c r="Q19" s="5">
        <f t="shared" si="31"/>
        <v>25</v>
      </c>
      <c r="R19">
        <f t="shared" si="0"/>
        <v>250000</v>
      </c>
      <c r="S19">
        <f t="shared" si="1"/>
        <v>2219.9331992627453</v>
      </c>
      <c r="U19">
        <f t="shared" si="21"/>
        <v>8.6257439999999994E-3</v>
      </c>
      <c r="V19">
        <f t="shared" si="22"/>
        <v>0.01</v>
      </c>
      <c r="W19">
        <f t="shared" si="23"/>
        <v>0.82690502434442625</v>
      </c>
      <c r="X19">
        <f t="shared" si="24"/>
        <v>7.1326710523087885E-3</v>
      </c>
      <c r="Y19">
        <f t="shared" si="25"/>
        <v>8.269050243444263E-3</v>
      </c>
      <c r="Z19">
        <f t="shared" si="26"/>
        <v>0.81150330304867324</v>
      </c>
      <c r="AB19">
        <f t="shared" si="27"/>
        <v>2101.1594998400142</v>
      </c>
      <c r="AC19">
        <f t="shared" si="2"/>
        <v>1801.4831237491264</v>
      </c>
      <c r="AE19">
        <f t="shared" si="3"/>
        <v>823.53187365072426</v>
      </c>
      <c r="AF19">
        <f t="shared" si="4"/>
        <v>-41.176593682536215</v>
      </c>
      <c r="AG19">
        <f t="shared" si="5"/>
        <v>-20.287582576216831</v>
      </c>
      <c r="AH19">
        <f t="shared" si="6"/>
        <v>-1783.1677630771972</v>
      </c>
      <c r="AI19">
        <f t="shared" si="7"/>
        <v>-1021.1000656852259</v>
      </c>
      <c r="AJ19">
        <f t="shared" si="8"/>
        <v>299.67637609088774</v>
      </c>
      <c r="AK19">
        <f t="shared" si="32"/>
        <v>201.84603458657418</v>
      </c>
      <c r="AL19">
        <f t="shared" si="9"/>
        <v>-519.57765500776395</v>
      </c>
      <c r="AN19">
        <f t="shared" si="10"/>
        <v>221.38851384316993</v>
      </c>
      <c r="AO19">
        <f t="shared" si="11"/>
        <v>-11.069425692158497</v>
      </c>
      <c r="AP19">
        <f t="shared" si="12"/>
        <v>-5.4538723997513889</v>
      </c>
      <c r="AQ19">
        <f t="shared" si="13"/>
        <v>-479.36561246947099</v>
      </c>
      <c r="AR19">
        <f t="shared" si="14"/>
        <v>-274.50039671821094</v>
      </c>
      <c r="AS19">
        <f t="shared" si="15"/>
        <v>80.561432604376222</v>
      </c>
      <c r="AT19">
        <f t="shared" si="16"/>
        <v>54.261887186179628</v>
      </c>
      <c r="AU19">
        <f t="shared" si="17"/>
        <v>-139.67707692765507</v>
      </c>
      <c r="AW19">
        <v>16</v>
      </c>
      <c r="AX19">
        <f>(R19*SUMPRODUCT(K20:$K$23, X20:$X$23)-$AZ$3*SUMPRODUCT(K19:$K$22, W20:$W$23))/Z19</f>
        <v>2219.9331992627453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0.24763774424780427</v>
      </c>
      <c r="L20" s="2">
        <v>17</v>
      </c>
      <c r="M20" s="8">
        <v>1.0476563E-2</v>
      </c>
      <c r="O20">
        <f t="shared" si="29"/>
        <v>1014.822577501363</v>
      </c>
      <c r="P20">
        <f t="shared" si="30"/>
        <v>50.741128875068149</v>
      </c>
      <c r="Q20" s="5">
        <f t="shared" si="31"/>
        <v>25</v>
      </c>
      <c r="R20">
        <f t="shared" si="0"/>
        <v>250000</v>
      </c>
      <c r="S20">
        <f t="shared" si="1"/>
        <v>1808.5422508638935</v>
      </c>
      <c r="U20">
        <f t="shared" si="21"/>
        <v>1.0476563E-2</v>
      </c>
      <c r="V20">
        <f t="shared" si="22"/>
        <v>0.01</v>
      </c>
      <c r="W20">
        <f t="shared" si="23"/>
        <v>0.81150330304867324</v>
      </c>
      <c r="X20">
        <f t="shared" si="24"/>
        <v>8.5017654790975165E-3</v>
      </c>
      <c r="Y20">
        <f t="shared" si="25"/>
        <v>8.1150330304867319E-3</v>
      </c>
      <c r="Z20">
        <f t="shared" si="26"/>
        <v>0.79488650453908893</v>
      </c>
      <c r="AB20">
        <f t="shared" si="27"/>
        <v>1801.4831237491264</v>
      </c>
      <c r="AC20">
        <f t="shared" si="2"/>
        <v>1437.5858281004564</v>
      </c>
      <c r="AE20">
        <f t="shared" si="3"/>
        <v>806.66877135740708</v>
      </c>
      <c r="AF20">
        <f t="shared" si="4"/>
        <v>-40.333438567870353</v>
      </c>
      <c r="AG20">
        <f t="shared" si="5"/>
        <v>-19.872162613477222</v>
      </c>
      <c r="AH20">
        <f t="shared" si="6"/>
        <v>-2125.4413697743789</v>
      </c>
      <c r="AI20">
        <f t="shared" si="7"/>
        <v>-1378.9781995983194</v>
      </c>
      <c r="AJ20">
        <f t="shared" si="8"/>
        <v>363.89729564867002</v>
      </c>
      <c r="AK20">
        <f t="shared" si="32"/>
        <v>179.74729195770644</v>
      </c>
      <c r="AL20">
        <f t="shared" si="9"/>
        <v>-835.33361199194292</v>
      </c>
      <c r="AN20">
        <f t="shared" si="10"/>
        <v>199.76163489409606</v>
      </c>
      <c r="AO20">
        <f t="shared" si="11"/>
        <v>-9.9880817447048038</v>
      </c>
      <c r="AP20">
        <f t="shared" si="12"/>
        <v>-4.9210975229270497</v>
      </c>
      <c r="AQ20">
        <f t="shared" si="13"/>
        <v>-526.33950634189046</v>
      </c>
      <c r="AR20">
        <f t="shared" si="14"/>
        <v>-341.48705071542622</v>
      </c>
      <c r="AS20">
        <f t="shared" si="15"/>
        <v>90.114705432312959</v>
      </c>
      <c r="AT20">
        <f t="shared" si="16"/>
        <v>44.512213915057913</v>
      </c>
      <c r="AU20">
        <f t="shared" si="17"/>
        <v>-206.86013136805533</v>
      </c>
      <c r="AW20">
        <v>17</v>
      </c>
      <c r="AX20">
        <f>(R20*SUMPRODUCT(K21:$K$23, X21:$X$23)-$AZ$3*SUMPRODUCT(K20:$K$22, W21:$W$23))/Z20</f>
        <v>1808.5422508638935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0.22811771166097466</v>
      </c>
      <c r="L21" s="2">
        <v>18</v>
      </c>
      <c r="M21" s="8">
        <v>1.2607808E-2</v>
      </c>
      <c r="O21">
        <f t="shared" si="29"/>
        <v>1014.822577501363</v>
      </c>
      <c r="P21">
        <f t="shared" si="30"/>
        <v>50.741128875068149</v>
      </c>
      <c r="Q21" s="5">
        <f t="shared" si="31"/>
        <v>25</v>
      </c>
      <c r="R21">
        <f t="shared" si="0"/>
        <v>250000</v>
      </c>
      <c r="S21">
        <f t="shared" si="1"/>
        <v>1303.3886233510646</v>
      </c>
      <c r="U21">
        <f t="shared" si="21"/>
        <v>1.2607808E-2</v>
      </c>
      <c r="V21">
        <f t="shared" si="22"/>
        <v>0.01</v>
      </c>
      <c r="W21">
        <f t="shared" si="23"/>
        <v>0.79488650453908893</v>
      </c>
      <c r="X21">
        <f t="shared" si="24"/>
        <v>1.0021776431019962E-2</v>
      </c>
      <c r="Y21">
        <f t="shared" si="25"/>
        <v>7.9488650453908901E-3</v>
      </c>
      <c r="Z21">
        <f t="shared" si="26"/>
        <v>0.77691586306267801</v>
      </c>
      <c r="AB21">
        <f t="shared" si="27"/>
        <v>1437.5858281004564</v>
      </c>
      <c r="AC21">
        <f t="shared" si="2"/>
        <v>1012.6232972168681</v>
      </c>
      <c r="AE21">
        <f t="shared" si="3"/>
        <v>788.43175865496289</v>
      </c>
      <c r="AF21">
        <f t="shared" si="4"/>
        <v>-39.421587932748146</v>
      </c>
      <c r="AG21">
        <f t="shared" si="5"/>
        <v>-19.422896576566949</v>
      </c>
      <c r="AH21">
        <f t="shared" si="6"/>
        <v>-2505.4441077549905</v>
      </c>
      <c r="AI21">
        <f t="shared" si="7"/>
        <v>-1775.8568336093426</v>
      </c>
      <c r="AJ21">
        <f t="shared" si="8"/>
        <v>424.96253088358833</v>
      </c>
      <c r="AK21">
        <f t="shared" si="32"/>
        <v>153.061719917587</v>
      </c>
      <c r="AL21">
        <f t="shared" si="9"/>
        <v>-1197.8325828081672</v>
      </c>
      <c r="AN21">
        <f t="shared" si="10"/>
        <v>179.85524858520799</v>
      </c>
      <c r="AO21">
        <f t="shared" si="11"/>
        <v>-8.9927624292604005</v>
      </c>
      <c r="AP21">
        <f t="shared" si="12"/>
        <v>-4.4307067208742312</v>
      </c>
      <c r="AQ21">
        <f t="shared" si="13"/>
        <v>-571.53617655554081</v>
      </c>
      <c r="AR21">
        <f t="shared" si="14"/>
        <v>-405.10439712046747</v>
      </c>
      <c r="AS21">
        <f t="shared" si="15"/>
        <v>96.941480086820448</v>
      </c>
      <c r="AT21">
        <f t="shared" si="16"/>
        <v>34.916089290492977</v>
      </c>
      <c r="AU21">
        <f t="shared" si="17"/>
        <v>-273.24682774315403</v>
      </c>
      <c r="AW21">
        <v>18</v>
      </c>
      <c r="AX21">
        <f>(R21*SUMPRODUCT(K22:$K$23, X22:$X$23)-$AZ$3*SUMPRODUCT(K21:$K$22, W22:$W$23))/Z21</f>
        <v>1303.3886233510646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0.21013634464933137</v>
      </c>
      <c r="L22" s="2">
        <v>19</v>
      </c>
      <c r="M22" s="8">
        <v>1.5033739000000001E-2</v>
      </c>
      <c r="O22">
        <f t="shared" si="29"/>
        <v>1014.822577501363</v>
      </c>
      <c r="P22">
        <f t="shared" si="30"/>
        <v>50.741128875068149</v>
      </c>
      <c r="Q22" s="5">
        <f t="shared" si="31"/>
        <v>25</v>
      </c>
      <c r="R22">
        <f t="shared" si="0"/>
        <v>250000</v>
      </c>
      <c r="S22">
        <f t="shared" si="1"/>
        <v>701.01460949988598</v>
      </c>
      <c r="U22">
        <f t="shared" si="21"/>
        <v>1.5033739000000001E-2</v>
      </c>
      <c r="V22">
        <f t="shared" si="22"/>
        <v>0.01</v>
      </c>
      <c r="W22">
        <f t="shared" si="23"/>
        <v>0.77691586306267801</v>
      </c>
      <c r="X22">
        <f t="shared" si="24"/>
        <v>1.1679950310244042E-2</v>
      </c>
      <c r="Y22">
        <f t="shared" si="25"/>
        <v>7.7691586306267799E-3</v>
      </c>
      <c r="Z22">
        <f t="shared" si="26"/>
        <v>0.7574667541218072</v>
      </c>
      <c r="AB22">
        <f t="shared" si="27"/>
        <v>1012.6232972168681</v>
      </c>
      <c r="AC22">
        <f t="shared" si="2"/>
        <v>530.99526084984484</v>
      </c>
      <c r="AE22">
        <f t="shared" si="3"/>
        <v>768.69436378948353</v>
      </c>
      <c r="AF22">
        <f t="shared" si="4"/>
        <v>-38.434718189474175</v>
      </c>
      <c r="AG22">
        <f t="shared" si="5"/>
        <v>-18.93666885304518</v>
      </c>
      <c r="AH22">
        <f t="shared" si="6"/>
        <v>-2919.9875775610103</v>
      </c>
      <c r="AI22">
        <f t="shared" si="7"/>
        <v>-2208.664600814046</v>
      </c>
      <c r="AJ22">
        <f t="shared" si="8"/>
        <v>481.62803636702324</v>
      </c>
      <c r="AK22">
        <f t="shared" si="32"/>
        <v>122.00180599718144</v>
      </c>
      <c r="AL22">
        <f t="shared" si="9"/>
        <v>-1605.0347584498413</v>
      </c>
      <c r="AN22">
        <f t="shared" si="10"/>
        <v>161.53062375926541</v>
      </c>
      <c r="AO22">
        <f t="shared" si="11"/>
        <v>-8.0765311879632709</v>
      </c>
      <c r="AP22">
        <f t="shared" si="12"/>
        <v>-3.9792823726137607</v>
      </c>
      <c r="AQ22">
        <f t="shared" si="13"/>
        <v>-613.59551597012671</v>
      </c>
      <c r="AR22">
        <f t="shared" si="14"/>
        <v>-464.12070577143828</v>
      </c>
      <c r="AS22">
        <f t="shared" si="15"/>
        <v>101.2075550428015</v>
      </c>
      <c r="AT22">
        <f t="shared" si="16"/>
        <v>25.63701355286458</v>
      </c>
      <c r="AU22">
        <f t="shared" si="17"/>
        <v>-337.27613717577219</v>
      </c>
      <c r="AW22">
        <v>19</v>
      </c>
      <c r="AX22">
        <f>(R22*SUMPRODUCT(K23:$K$23, X23:$X$23)-$AZ$3*SUMPRODUCT(K22:$K$22, W23:$W$23))/Z22</f>
        <v>701.01460949988598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0.19357235797722061</v>
      </c>
      <c r="L23" s="2">
        <v>20</v>
      </c>
      <c r="M23" s="8">
        <v>1.7719183999999999E-2</v>
      </c>
      <c r="O23">
        <f t="shared" si="29"/>
        <v>1014.822577501363</v>
      </c>
      <c r="P23">
        <f t="shared" si="30"/>
        <v>50.741128875068149</v>
      </c>
      <c r="Q23" s="5">
        <f t="shared" si="31"/>
        <v>25</v>
      </c>
      <c r="R23">
        <f t="shared" si="0"/>
        <v>250000</v>
      </c>
      <c r="S23">
        <f t="shared" si="1"/>
        <v>721.00014518838964</v>
      </c>
      <c r="U23">
        <f t="shared" si="21"/>
        <v>1.7719183999999999E-2</v>
      </c>
      <c r="V23">
        <f t="shared" si="22"/>
        <v>0.01</v>
      </c>
      <c r="W23">
        <f t="shared" si="23"/>
        <v>0.7574667541218072</v>
      </c>
      <c r="X23">
        <f t="shared" si="24"/>
        <v>1.3421692790167059E-2</v>
      </c>
      <c r="Y23">
        <f t="shared" si="25"/>
        <v>7.5746675412180723E-3</v>
      </c>
      <c r="Z23">
        <f t="shared" si="26"/>
        <v>0.73647039379042212</v>
      </c>
      <c r="AB23">
        <f t="shared" si="27"/>
        <v>530.99526084984484</v>
      </c>
      <c r="AC23">
        <f t="shared" si="2"/>
        <v>530.99526084984484</v>
      </c>
      <c r="AE23">
        <f t="shared" si="3"/>
        <v>747.38678327983996</v>
      </c>
      <c r="AF23">
        <f t="shared" si="4"/>
        <v>-37.369339163991995</v>
      </c>
      <c r="AG23">
        <f t="shared" si="5"/>
        <v>-18.411759844760553</v>
      </c>
      <c r="AH23">
        <f t="shared" si="6"/>
        <v>-3355.4231975417647</v>
      </c>
      <c r="AI23">
        <f t="shared" si="7"/>
        <v>-2663.8175132706774</v>
      </c>
      <c r="AJ23">
        <f t="shared" si="8"/>
        <v>0</v>
      </c>
      <c r="AK23">
        <f t="shared" si="32"/>
        <v>86.870889347598506</v>
      </c>
      <c r="AL23">
        <f t="shared" si="9"/>
        <v>-2576.9466239230787</v>
      </c>
      <c r="AN23">
        <f t="shared" si="10"/>
        <v>144.67342196048858</v>
      </c>
      <c r="AO23">
        <f t="shared" si="11"/>
        <v>-7.2336710980244288</v>
      </c>
      <c r="AP23">
        <f t="shared" si="12"/>
        <v>-3.5640077676606055</v>
      </c>
      <c r="AQ23">
        <f t="shared" si="13"/>
        <v>-649.51718035962472</v>
      </c>
      <c r="AR23">
        <f t="shared" si="14"/>
        <v>-515.64143726482121</v>
      </c>
      <c r="AS23">
        <f t="shared" si="15"/>
        <v>0</v>
      </c>
      <c r="AT23">
        <f t="shared" si="16"/>
        <v>16.81580289059286</v>
      </c>
      <c r="AU23">
        <f t="shared" si="17"/>
        <v>-498.82563437422829</v>
      </c>
      <c r="AW23">
        <v>20</v>
      </c>
      <c r="AX23">
        <f>(R23*SUMPRODUCT(K$23:$K24, X$23:$X24)-$AZ$3*SUMPRODUCT(K$22:$K23, W$23:$W24))/Z23</f>
        <v>721.00014518838964</v>
      </c>
    </row>
    <row r="25" spans="5:50" x14ac:dyDescent="0.25">
      <c r="AN25" s="6">
        <f t="shared" ref="AN25:AU25" si="33">SUM(AN3:AN23)</f>
        <v>8780.9945733289551</v>
      </c>
      <c r="AO25" s="6">
        <f t="shared" si="33"/>
        <v>-1200.1666617924704</v>
      </c>
      <c r="AP25" s="6">
        <f t="shared" si="33"/>
        <v>-1713.7510540898097</v>
      </c>
      <c r="AQ25" s="6">
        <f t="shared" si="33"/>
        <v>-7014.9358534366993</v>
      </c>
      <c r="AR25" s="6">
        <f t="shared" si="33"/>
        <v>-1147.8589959900237</v>
      </c>
      <c r="AS25" s="6">
        <f t="shared" si="33"/>
        <v>-1274.4185317079903</v>
      </c>
      <c r="AT25" s="6">
        <f t="shared" si="33"/>
        <v>1474.8970532342673</v>
      </c>
      <c r="AU25" s="7">
        <f t="shared" si="33"/>
        <v>-947.38047446374617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86" priority="1" operator="lessThan">
      <formula>0</formula>
    </cfRule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1E4B17-C54C-4134-A2DC-D8A940EAD436}">
  <sheetPr codeName="Sheet11"/>
  <dimension ref="A1:AZ29"/>
  <sheetViews>
    <sheetView workbookViewId="0">
      <selection activeCell="B1" sqref="B1"/>
    </sheetView>
  </sheetViews>
  <sheetFormatPr defaultRowHeight="15" x14ac:dyDescent="0.25"/>
  <cols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v>4138.1602608112644</v>
      </c>
      <c r="K3">
        <v>1</v>
      </c>
      <c r="L3" s="2">
        <v>0</v>
      </c>
      <c r="O3">
        <f>$C$3</f>
        <v>4138.1602608112644</v>
      </c>
      <c r="P3">
        <f>O3*B5</f>
        <v>3310.5282086490115</v>
      </c>
      <c r="Q3" s="5">
        <f>B8</f>
        <v>1522.432587</v>
      </c>
      <c r="R3">
        <f t="shared" ref="R3:R23" si="0">$C$6</f>
        <v>250000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4138.1602608112644</v>
      </c>
      <c r="AF3">
        <f t="shared" ref="AF3:AF23" si="4">-$Z3*P3</f>
        <v>-3310.5282086490115</v>
      </c>
      <c r="AG3">
        <f t="shared" ref="AG3:AG23" si="5">-$Z3*Q3</f>
        <v>-1522.432587</v>
      </c>
      <c r="AH3">
        <f t="shared" ref="AH3:AH23" si="6">-X3*R3</f>
        <v>0</v>
      </c>
      <c r="AI3">
        <f t="shared" ref="AI3:AI23" si="7">SUM(AE3:AH3)</f>
        <v>-694.80053483774714</v>
      </c>
      <c r="AJ3">
        <f t="shared" ref="AJ3:AJ23" si="8">AB3-AC3</f>
        <v>0</v>
      </c>
      <c r="AL3">
        <f t="shared" ref="AL3:AL23" si="9">SUM(AI3:AK3)</f>
        <v>-694.80053483774714</v>
      </c>
      <c r="AN3">
        <f t="shared" ref="AN3:AN23" si="10">AE3*$K3</f>
        <v>4138.1602608112644</v>
      </c>
      <c r="AO3">
        <f t="shared" ref="AO3:AO23" si="11">AF3*$K3</f>
        <v>-3310.5282086490115</v>
      </c>
      <c r="AP3">
        <f t="shared" ref="AP3:AP23" si="12">AG3*$K3</f>
        <v>-1522.432587</v>
      </c>
      <c r="AQ3">
        <f t="shared" ref="AQ3:AQ23" si="13">AH3*$K3</f>
        <v>0</v>
      </c>
      <c r="AR3">
        <f t="shared" ref="AR3:AR23" si="14">AI3*$K3</f>
        <v>-694.80053483774714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-694.80053483774714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3266.5826519012612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23" si="18">F4+$C$9</f>
        <v>8.5570000000000007E-2</v>
      </c>
      <c r="I4" s="1">
        <f t="shared" ref="I4:I23" si="19">1+H4</f>
        <v>1.0855699999999999</v>
      </c>
      <c r="J4">
        <f t="shared" ref="J4:J23" si="20">1/I4</f>
        <v>0.92117505089492158</v>
      </c>
      <c r="K4">
        <f>J4</f>
        <v>0.92117505089492158</v>
      </c>
      <c r="L4" s="2">
        <v>1</v>
      </c>
      <c r="M4" s="8" cm="1">
        <f t="array" ref="M4:M23">Mortalities!B21:B40</f>
        <v>2.397513E-3</v>
      </c>
      <c r="R4">
        <f t="shared" si="0"/>
        <v>250000</v>
      </c>
      <c r="S4">
        <f t="shared" si="1"/>
        <v>2748.5252393377141</v>
      </c>
      <c r="U4">
        <f t="shared" ref="U4:U23" si="21">M4</f>
        <v>2.397513E-3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2.397513E-3</v>
      </c>
      <c r="Y4">
        <f t="shared" ref="Y4:Y23" si="25">V4*W4</f>
        <v>0.01</v>
      </c>
      <c r="Z4">
        <f t="shared" ref="Z4:Z23" si="26">MAX(0, W4-X4-Y4)</f>
        <v>0.98760248699999997</v>
      </c>
      <c r="AB4">
        <f t="shared" ref="AB4:AB23" si="27">AC3</f>
        <v>0</v>
      </c>
      <c r="AC4">
        <f t="shared" si="2"/>
        <v>2714.4503619521965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-599.37824999999998</v>
      </c>
      <c r="AI4">
        <f t="shared" si="7"/>
        <v>-599.37824999999998</v>
      </c>
      <c r="AJ4">
        <f t="shared" si="8"/>
        <v>-2714.4503619521965</v>
      </c>
      <c r="AK4">
        <f>H4*SUM(AB4, AE4:AF4)</f>
        <v>0</v>
      </c>
      <c r="AL4">
        <f t="shared" si="9"/>
        <v>-3313.8286119521963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-552.13228994905899</v>
      </c>
      <c r="AR4">
        <f t="shared" si="14"/>
        <v>-552.13228994905899</v>
      </c>
      <c r="AS4">
        <f t="shared" si="15"/>
        <v>-2500.4839503230528</v>
      </c>
      <c r="AT4">
        <f t="shared" si="16"/>
        <v>0</v>
      </c>
      <c r="AU4">
        <f t="shared" si="17"/>
        <v>-3052.6162402721116</v>
      </c>
      <c r="AW4">
        <v>1</v>
      </c>
      <c r="AX4">
        <f>(R4*SUMPRODUCT(K5:$K$23, X5:$X$23)-$AZ$3*SUMPRODUCT(K4:$K$22, W5:$W$23))/Z4</f>
        <v>2748.5252393377141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8.5570000000000007E-2</v>
      </c>
      <c r="I5" s="1">
        <f t="shared" si="19"/>
        <v>1.0855699999999999</v>
      </c>
      <c r="J5">
        <f t="shared" si="20"/>
        <v>0.92117505089492158</v>
      </c>
      <c r="K5">
        <f t="shared" ref="K5:K23" si="28">K4*J5</f>
        <v>0.84856347439126134</v>
      </c>
      <c r="L5" s="2">
        <v>2</v>
      </c>
      <c r="M5" s="8">
        <v>2.5466569999999999E-3</v>
      </c>
      <c r="O5">
        <f t="shared" ref="O5:O23" si="29">$C$3</f>
        <v>4138.1602608112644</v>
      </c>
      <c r="P5">
        <f t="shared" ref="P5:P23" si="30">O5*$C$5</f>
        <v>206.90801304056322</v>
      </c>
      <c r="Q5" s="5">
        <f t="shared" ref="Q5:Q23" si="31">$C$8</f>
        <v>25</v>
      </c>
      <c r="R5">
        <f t="shared" si="0"/>
        <v>250000</v>
      </c>
      <c r="S5">
        <f t="shared" si="1"/>
        <v>5283.6619460962374</v>
      </c>
      <c r="U5">
        <f t="shared" si="21"/>
        <v>2.5466569999999999E-3</v>
      </c>
      <c r="V5">
        <f t="shared" si="22"/>
        <v>0.01</v>
      </c>
      <c r="W5">
        <f t="shared" si="23"/>
        <v>0.98760248699999997</v>
      </c>
      <c r="X5">
        <f t="shared" si="24"/>
        <v>2.5150847867359588E-3</v>
      </c>
      <c r="Y5">
        <f t="shared" si="25"/>
        <v>9.8760248699999997E-3</v>
      </c>
      <c r="Z5">
        <f t="shared" si="26"/>
        <v>0.97521137734326402</v>
      </c>
      <c r="AB5">
        <f t="shared" si="27"/>
        <v>2714.4503619521965</v>
      </c>
      <c r="AC5">
        <f t="shared" si="2"/>
        <v>5152.6872438687024</v>
      </c>
      <c r="AE5">
        <f t="shared" si="3"/>
        <v>4035.5809676129138</v>
      </c>
      <c r="AF5">
        <f t="shared" si="4"/>
        <v>-201.77904838064569</v>
      </c>
      <c r="AG5">
        <f t="shared" si="5"/>
        <v>-24.3802844335816</v>
      </c>
      <c r="AH5">
        <f t="shared" si="6"/>
        <v>-628.77119668398973</v>
      </c>
      <c r="AI5">
        <f t="shared" si="7"/>
        <v>3180.650438114697</v>
      </c>
      <c r="AJ5">
        <f t="shared" si="8"/>
        <v>-2438.2368819165058</v>
      </c>
      <c r="AK5">
        <f>H5*SUM(AB5, AE5:AF5)</f>
        <v>560.3339477009547</v>
      </c>
      <c r="AL5">
        <f t="shared" si="9"/>
        <v>1302.7475038991458</v>
      </c>
      <c r="AN5">
        <f t="shared" si="10"/>
        <v>3424.4466070648623</v>
      </c>
      <c r="AO5">
        <f t="shared" si="11"/>
        <v>-171.22233035324311</v>
      </c>
      <c r="AP5">
        <f t="shared" si="12"/>
        <v>-20.688218865607187</v>
      </c>
      <c r="AQ5">
        <f t="shared" si="13"/>
        <v>-533.55227125531746</v>
      </c>
      <c r="AR5">
        <f t="shared" si="14"/>
        <v>2698.9837865906948</v>
      </c>
      <c r="AS5">
        <f t="shared" si="15"/>
        <v>-2068.9987599079859</v>
      </c>
      <c r="AT5">
        <f t="shared" si="16"/>
        <v>475.47892148049345</v>
      </c>
      <c r="AU5">
        <f t="shared" si="17"/>
        <v>1105.4639481632025</v>
      </c>
      <c r="AW5">
        <v>2</v>
      </c>
      <c r="AX5">
        <f>(R5*SUMPRODUCT(K6:$K$23, X6:$X$23)-$AZ$3*SUMPRODUCT(K5:$K$22, W6:$W$23))/Z5</f>
        <v>5283.6619460962374</v>
      </c>
    </row>
    <row r="6" spans="1:52" x14ac:dyDescent="0.25">
      <c r="A6" t="s">
        <v>16</v>
      </c>
      <c r="C6" s="2">
        <f>'T.26.04.C'!C6</f>
        <v>250000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8.5570000000000007E-2</v>
      </c>
      <c r="I6" s="1">
        <f t="shared" si="19"/>
        <v>1.0855699999999999</v>
      </c>
      <c r="J6">
        <f t="shared" si="20"/>
        <v>0.92117505089492158</v>
      </c>
      <c r="K6">
        <f t="shared" si="28"/>
        <v>0.7816755017099416</v>
      </c>
      <c r="L6" s="2">
        <v>3</v>
      </c>
      <c r="M6" s="8">
        <v>3.8442260000000001E-3</v>
      </c>
      <c r="O6">
        <f t="shared" si="29"/>
        <v>4138.1602608112644</v>
      </c>
      <c r="P6">
        <f t="shared" si="30"/>
        <v>206.90801304056322</v>
      </c>
      <c r="Q6" s="5">
        <f t="shared" si="31"/>
        <v>25</v>
      </c>
      <c r="R6">
        <f t="shared" si="0"/>
        <v>250000</v>
      </c>
      <c r="S6">
        <f t="shared" si="1"/>
        <v>7406.8727693427199</v>
      </c>
      <c r="U6">
        <f t="shared" si="21"/>
        <v>3.8442260000000001E-3</v>
      </c>
      <c r="V6">
        <f t="shared" si="22"/>
        <v>0.01</v>
      </c>
      <c r="W6">
        <f t="shared" si="23"/>
        <v>0.97521137734326402</v>
      </c>
      <c r="X6">
        <f t="shared" si="24"/>
        <v>3.7489329322787867E-3</v>
      </c>
      <c r="Y6">
        <f t="shared" si="25"/>
        <v>9.7521137734326406E-3</v>
      </c>
      <c r="Z6">
        <f t="shared" si="26"/>
        <v>0.96171033063755262</v>
      </c>
      <c r="AB6">
        <f t="shared" si="27"/>
        <v>5152.6872438687024</v>
      </c>
      <c r="AC6">
        <f t="shared" si="2"/>
        <v>7123.2660599948722</v>
      </c>
      <c r="AE6">
        <f t="shared" si="3"/>
        <v>3979.7114726559821</v>
      </c>
      <c r="AF6">
        <f t="shared" si="4"/>
        <v>-198.98557363279912</v>
      </c>
      <c r="AG6">
        <f t="shared" si="5"/>
        <v>-24.042758265938815</v>
      </c>
      <c r="AH6">
        <f t="shared" si="6"/>
        <v>-937.23323306969667</v>
      </c>
      <c r="AI6">
        <f t="shared" si="7"/>
        <v>2819.4499076875472</v>
      </c>
      <c r="AJ6">
        <f t="shared" si="8"/>
        <v>-1970.5788161261698</v>
      </c>
      <c r="AK6">
        <f>H6*SUM(AB6, AE6:AF6)</f>
        <v>764.43216263725867</v>
      </c>
      <c r="AL6">
        <f t="shared" si="9"/>
        <v>1613.3032541986361</v>
      </c>
      <c r="AN6">
        <f t="shared" si="10"/>
        <v>3110.8429620491752</v>
      </c>
      <c r="AO6">
        <f t="shared" si="11"/>
        <v>-155.54214810245878</v>
      </c>
      <c r="AP6">
        <f t="shared" si="12"/>
        <v>-18.793635130018568</v>
      </c>
      <c r="AQ6">
        <f t="shared" si="13"/>
        <v>-732.61225767898577</v>
      </c>
      <c r="AR6">
        <f t="shared" si="14"/>
        <v>2203.8949211377121</v>
      </c>
      <c r="AS6">
        <f t="shared" si="15"/>
        <v>-1540.3531847544066</v>
      </c>
      <c r="AT6">
        <f t="shared" si="16"/>
        <v>597.53789425269485</v>
      </c>
      <c r="AU6">
        <f t="shared" si="17"/>
        <v>1261.0796306360003</v>
      </c>
      <c r="AW6">
        <v>3</v>
      </c>
      <c r="AX6">
        <f>(R6*SUMPRODUCT(K7:$K$23, X7:$X$23)-$AZ$3*SUMPRODUCT(K6:$K$22, W7:$W$23))/Z6</f>
        <v>7406.8727693427199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8.5570000000000007E-2</v>
      </c>
      <c r="I7" s="1">
        <f t="shared" si="19"/>
        <v>1.0855699999999999</v>
      </c>
      <c r="J7">
        <f t="shared" si="20"/>
        <v>0.92117505089492158</v>
      </c>
      <c r="K7">
        <f t="shared" si="28"/>
        <v>0.72005997007096878</v>
      </c>
      <c r="L7" s="2">
        <v>4</v>
      </c>
      <c r="M7" s="8">
        <v>5.3300140000000001E-3</v>
      </c>
      <c r="O7">
        <f t="shared" si="29"/>
        <v>4138.1602608112644</v>
      </c>
      <c r="P7">
        <f t="shared" si="30"/>
        <v>206.90801304056322</v>
      </c>
      <c r="Q7" s="5">
        <f t="shared" si="31"/>
        <v>25</v>
      </c>
      <c r="R7">
        <f t="shared" si="0"/>
        <v>250000</v>
      </c>
      <c r="S7">
        <f t="shared" si="1"/>
        <v>9140.92853472551</v>
      </c>
      <c r="U7">
        <f t="shared" si="21"/>
        <v>5.3300140000000001E-3</v>
      </c>
      <c r="V7">
        <f t="shared" si="22"/>
        <v>0.01</v>
      </c>
      <c r="W7">
        <f t="shared" si="23"/>
        <v>0.96171033063755262</v>
      </c>
      <c r="X7">
        <f t="shared" si="24"/>
        <v>5.1259295262427841E-3</v>
      </c>
      <c r="Y7">
        <f t="shared" si="25"/>
        <v>9.6171033063755258E-3</v>
      </c>
      <c r="Z7">
        <f t="shared" si="26"/>
        <v>0.94696729780493427</v>
      </c>
      <c r="AB7">
        <f t="shared" si="27"/>
        <v>7123.2660599948722</v>
      </c>
      <c r="AC7">
        <f t="shared" si="2"/>
        <v>8656.1603939570341</v>
      </c>
      <c r="AE7">
        <f t="shared" si="3"/>
        <v>3918.7024400642049</v>
      </c>
      <c r="AF7">
        <f t="shared" si="4"/>
        <v>-195.93512200321027</v>
      </c>
      <c r="AG7">
        <f t="shared" si="5"/>
        <v>-23.674182445123357</v>
      </c>
      <c r="AH7">
        <f t="shared" si="6"/>
        <v>-1281.482381560696</v>
      </c>
      <c r="AI7">
        <f t="shared" si="7"/>
        <v>2417.6107540551752</v>
      </c>
      <c r="AJ7">
        <f t="shared" si="8"/>
        <v>-1532.8943339621619</v>
      </c>
      <c r="AK7">
        <f>H7*SUM(AB7, AE7:AF7)</f>
        <v>928.09507616024064</v>
      </c>
      <c r="AL7">
        <f t="shared" si="9"/>
        <v>1812.8114962532541</v>
      </c>
      <c r="AN7">
        <f t="shared" si="10"/>
        <v>2821.7007617096638</v>
      </c>
      <c r="AO7">
        <f t="shared" si="11"/>
        <v>-141.08503808548321</v>
      </c>
      <c r="AP7">
        <f t="shared" si="12"/>
        <v>-17.046831102890177</v>
      </c>
      <c r="AQ7">
        <f t="shared" si="13"/>
        <v>-922.74416531306861</v>
      </c>
      <c r="AR7">
        <f t="shared" si="14"/>
        <v>1740.8247272082217</v>
      </c>
      <c r="AS7">
        <f t="shared" si="15"/>
        <v>-1103.7758482347519</v>
      </c>
      <c r="AT7">
        <f t="shared" si="16"/>
        <v>668.2841127629564</v>
      </c>
      <c r="AU7">
        <f t="shared" si="17"/>
        <v>1305.3329917364263</v>
      </c>
      <c r="AW7">
        <v>4</v>
      </c>
      <c r="AX7">
        <f>(R7*SUMPRODUCT(K8:$K$23, X8:$X$23)-$AZ$3*SUMPRODUCT(K7:$K$22, W8:$W$23))/Z7</f>
        <v>9140.92853472551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8.5570000000000007E-2</v>
      </c>
      <c r="I8" s="1">
        <f t="shared" si="19"/>
        <v>1.0855699999999999</v>
      </c>
      <c r="J8">
        <f t="shared" si="20"/>
        <v>0.92117505089492158</v>
      </c>
      <c r="K8">
        <f t="shared" si="28"/>
        <v>0.66330127957752039</v>
      </c>
      <c r="L8" s="2">
        <v>5</v>
      </c>
      <c r="M8" s="8">
        <v>6.9004050000000001E-3</v>
      </c>
      <c r="O8">
        <f t="shared" si="29"/>
        <v>4138.1602608112644</v>
      </c>
      <c r="P8">
        <f t="shared" si="30"/>
        <v>206.90801304056322</v>
      </c>
      <c r="Q8" s="5">
        <f t="shared" si="31"/>
        <v>25</v>
      </c>
      <c r="R8">
        <f t="shared" si="0"/>
        <v>250000</v>
      </c>
      <c r="S8">
        <f t="shared" si="1"/>
        <v>10526.707698177921</v>
      </c>
      <c r="U8">
        <f t="shared" si="21"/>
        <v>6.9004050000000001E-3</v>
      </c>
      <c r="V8">
        <f t="shared" si="22"/>
        <v>0.01</v>
      </c>
      <c r="W8">
        <f t="shared" si="23"/>
        <v>0.94696729780493427</v>
      </c>
      <c r="X8">
        <f t="shared" si="24"/>
        <v>6.5344578766096577E-3</v>
      </c>
      <c r="Y8">
        <f t="shared" si="25"/>
        <v>9.4696729780493431E-3</v>
      </c>
      <c r="Z8">
        <f t="shared" si="26"/>
        <v>0.93096316695027526</v>
      </c>
      <c r="AB8">
        <f t="shared" si="27"/>
        <v>8656.1603939570341</v>
      </c>
      <c r="AC8">
        <f t="shared" si="2"/>
        <v>9799.9771362555603</v>
      </c>
      <c r="AE8">
        <f t="shared" si="3"/>
        <v>3852.4747817526318</v>
      </c>
      <c r="AF8">
        <f t="shared" si="4"/>
        <v>-192.62373908763158</v>
      </c>
      <c r="AG8">
        <f t="shared" si="5"/>
        <v>-23.274079173756881</v>
      </c>
      <c r="AH8">
        <f t="shared" si="6"/>
        <v>-1633.6144691524144</v>
      </c>
      <c r="AI8">
        <f t="shared" si="7"/>
        <v>2002.9624943388287</v>
      </c>
      <c r="AJ8">
        <f t="shared" si="8"/>
        <v>-1143.8167422985262</v>
      </c>
      <c r="AK8">
        <f t="shared" ref="AK8:AK23" si="32">H8*SUM(AB8:AB8, AE8:AF8)</f>
        <v>1053.8810986317474</v>
      </c>
      <c r="AL8">
        <f t="shared" si="9"/>
        <v>1913.0268506720499</v>
      </c>
      <c r="AN8">
        <f t="shared" si="10"/>
        <v>2555.3514522766491</v>
      </c>
      <c r="AO8">
        <f t="shared" si="11"/>
        <v>-127.76757261383246</v>
      </c>
      <c r="AP8">
        <f t="shared" si="12"/>
        <v>-15.437726496941458</v>
      </c>
      <c r="AQ8">
        <f t="shared" si="13"/>
        <v>-1083.5785677251481</v>
      </c>
      <c r="AR8">
        <f t="shared" si="14"/>
        <v>1328.567585440727</v>
      </c>
      <c r="AS8">
        <f t="shared" si="15"/>
        <v>-758.69510876880327</v>
      </c>
      <c r="AT8">
        <f t="shared" si="16"/>
        <v>699.040681245001</v>
      </c>
      <c r="AU8">
        <f t="shared" si="17"/>
        <v>1268.9131579169248</v>
      </c>
      <c r="AW8">
        <v>5</v>
      </c>
      <c r="AX8">
        <f>(R8*SUMPRODUCT(K9:$K$23, X9:$X$23)-$AZ$3*SUMPRODUCT(K8:$K$22, W9:$W$23))/Z8</f>
        <v>10526.707698177921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8.5570000000000007E-2</v>
      </c>
      <c r="I9" s="1">
        <f t="shared" si="19"/>
        <v>1.0855699999999999</v>
      </c>
      <c r="J9">
        <f t="shared" si="20"/>
        <v>0.92117505089492158</v>
      </c>
      <c r="K9">
        <f t="shared" si="28"/>
        <v>0.61101658997348895</v>
      </c>
      <c r="L9" s="2">
        <v>6</v>
      </c>
      <c r="M9" s="8">
        <v>8.6257439999999994E-3</v>
      </c>
      <c r="O9">
        <f t="shared" si="29"/>
        <v>4138.1602608112644</v>
      </c>
      <c r="P9">
        <f t="shared" si="30"/>
        <v>206.90801304056322</v>
      </c>
      <c r="Q9" s="5">
        <f t="shared" si="31"/>
        <v>25</v>
      </c>
      <c r="R9">
        <f t="shared" si="0"/>
        <v>250000</v>
      </c>
      <c r="S9">
        <f t="shared" si="1"/>
        <v>11591.722434395795</v>
      </c>
      <c r="U9">
        <f t="shared" si="21"/>
        <v>8.6257439999999994E-3</v>
      </c>
      <c r="V9">
        <f t="shared" si="22"/>
        <v>0.01</v>
      </c>
      <c r="W9">
        <f t="shared" si="23"/>
        <v>0.93096316695027526</v>
      </c>
      <c r="X9">
        <f t="shared" si="24"/>
        <v>8.0302499515423342E-3</v>
      </c>
      <c r="Y9">
        <f t="shared" si="25"/>
        <v>9.3096316695027524E-3</v>
      </c>
      <c r="Z9">
        <f t="shared" si="26"/>
        <v>0.91362328532923021</v>
      </c>
      <c r="AB9">
        <f t="shared" si="27"/>
        <v>9799.9771362555603</v>
      </c>
      <c r="AC9">
        <f t="shared" si="2"/>
        <v>10590.467533137229</v>
      </c>
      <c r="AE9">
        <f t="shared" si="3"/>
        <v>3780.7195727012513</v>
      </c>
      <c r="AF9">
        <f t="shared" si="4"/>
        <v>-189.03597863506258</v>
      </c>
      <c r="AG9">
        <f t="shared" si="5"/>
        <v>-22.840582133230754</v>
      </c>
      <c r="AH9">
        <f t="shared" si="6"/>
        <v>-2007.5624878855836</v>
      </c>
      <c r="AI9">
        <f t="shared" si="7"/>
        <v>1561.2805240473742</v>
      </c>
      <c r="AJ9">
        <f t="shared" si="8"/>
        <v>-790.49039688166886</v>
      </c>
      <c r="AK9">
        <f t="shared" si="32"/>
        <v>1145.9244086936321</v>
      </c>
      <c r="AL9">
        <f t="shared" si="9"/>
        <v>1916.7145358593375</v>
      </c>
      <c r="AN9">
        <f t="shared" si="10"/>
        <v>2310.0823809579447</v>
      </c>
      <c r="AO9">
        <f t="shared" si="11"/>
        <v>-115.50411904789725</v>
      </c>
      <c r="AP9">
        <f t="shared" si="12"/>
        <v>-13.955974608056053</v>
      </c>
      <c r="AQ9">
        <f t="shared" si="13"/>
        <v>-1226.653985506543</v>
      </c>
      <c r="AR9">
        <f t="shared" si="14"/>
        <v>953.96830179544838</v>
      </c>
      <c r="AS9">
        <f t="shared" si="15"/>
        <v>-483.00274670942719</v>
      </c>
      <c r="AT9">
        <f t="shared" si="16"/>
        <v>700.17882456736982</v>
      </c>
      <c r="AU9">
        <f t="shared" si="17"/>
        <v>1171.1443796533911</v>
      </c>
      <c r="AW9">
        <v>6</v>
      </c>
      <c r="AX9">
        <f>(R9*SUMPRODUCT(K10:$K$23, X10:$X$23)-$AZ$3*SUMPRODUCT(K9:$K$22, W10:$W$23))/Z9</f>
        <v>11591.722434395795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8.5570000000000007E-2</v>
      </c>
      <c r="I10" s="1">
        <f t="shared" si="19"/>
        <v>1.0855699999999999</v>
      </c>
      <c r="J10">
        <f t="shared" si="20"/>
        <v>0.92117505089492158</v>
      </c>
      <c r="K10">
        <f t="shared" si="28"/>
        <v>0.56285323836647017</v>
      </c>
      <c r="L10" s="2">
        <v>7</v>
      </c>
      <c r="M10" s="8">
        <v>1.0476563E-2</v>
      </c>
      <c r="O10">
        <f t="shared" si="29"/>
        <v>4138.1602608112644</v>
      </c>
      <c r="P10">
        <f t="shared" si="30"/>
        <v>206.90801304056322</v>
      </c>
      <c r="Q10" s="5">
        <f t="shared" si="31"/>
        <v>25</v>
      </c>
      <c r="R10">
        <f t="shared" si="0"/>
        <v>250000</v>
      </c>
      <c r="S10">
        <f t="shared" si="1"/>
        <v>12366.69416655518</v>
      </c>
      <c r="U10">
        <f t="shared" si="21"/>
        <v>1.0476563E-2</v>
      </c>
      <c r="V10">
        <f t="shared" si="22"/>
        <v>0.01</v>
      </c>
      <c r="W10">
        <f t="shared" si="23"/>
        <v>0.91362328532923021</v>
      </c>
      <c r="X10">
        <f t="shared" si="24"/>
        <v>9.5716319070186552E-3</v>
      </c>
      <c r="Y10">
        <f t="shared" si="25"/>
        <v>9.1362328532923025E-3</v>
      </c>
      <c r="Z10">
        <f t="shared" si="26"/>
        <v>0.89491542056891915</v>
      </c>
      <c r="AB10">
        <f t="shared" si="27"/>
        <v>10590.467533137229</v>
      </c>
      <c r="AC10">
        <f t="shared" si="2"/>
        <v>11067.145311109929</v>
      </c>
      <c r="AE10">
        <f t="shared" si="3"/>
        <v>3703.3034301855009</v>
      </c>
      <c r="AF10">
        <f t="shared" si="4"/>
        <v>-185.16517150927504</v>
      </c>
      <c r="AG10">
        <f t="shared" si="5"/>
        <v>-22.372885514222979</v>
      </c>
      <c r="AH10">
        <f t="shared" si="6"/>
        <v>-2392.9079767546637</v>
      </c>
      <c r="AI10">
        <f t="shared" si="7"/>
        <v>1102.8573964073394</v>
      </c>
      <c r="AJ10">
        <f t="shared" si="8"/>
        <v>-476.67777797269991</v>
      </c>
      <c r="AK10">
        <f t="shared" si="32"/>
        <v>1207.2733976054774</v>
      </c>
      <c r="AL10">
        <f t="shared" si="9"/>
        <v>1833.4530160401168</v>
      </c>
      <c r="AN10">
        <f t="shared" si="10"/>
        <v>2084.4163283335665</v>
      </c>
      <c r="AO10">
        <f t="shared" si="11"/>
        <v>-104.22081641667832</v>
      </c>
      <c r="AP10">
        <f t="shared" si="12"/>
        <v>-12.592651063282695</v>
      </c>
      <c r="AQ10">
        <f t="shared" si="13"/>
        <v>-1346.8560038293206</v>
      </c>
      <c r="AR10">
        <f t="shared" si="14"/>
        <v>620.74685702428485</v>
      </c>
      <c r="AS10">
        <f t="shared" si="15"/>
        <v>-268.29963098926743</v>
      </c>
      <c r="AT10">
        <f t="shared" si="16"/>
        <v>679.51774143593411</v>
      </c>
      <c r="AU10">
        <f t="shared" si="17"/>
        <v>1031.9649674709515</v>
      </c>
      <c r="AW10">
        <v>7</v>
      </c>
      <c r="AX10">
        <f>(R10*SUMPRODUCT(K11:$K$23, X11:$X$23)-$AZ$3*SUMPRODUCT(K10:$K$22, W11:$W$23))/Z10</f>
        <v>12366.69416655518</v>
      </c>
    </row>
    <row r="11" spans="1:52" x14ac:dyDescent="0.25">
      <c r="A11" t="s">
        <v>33</v>
      </c>
      <c r="C11" s="24">
        <f>AU25</f>
        <v>88.387678820876317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8.5570000000000007E-2</v>
      </c>
      <c r="I11" s="1">
        <f t="shared" si="19"/>
        <v>1.0855699999999999</v>
      </c>
      <c r="J11">
        <f t="shared" si="20"/>
        <v>0.92117505089492158</v>
      </c>
      <c r="K11">
        <f t="shared" si="28"/>
        <v>0.51848636049860453</v>
      </c>
      <c r="L11" s="2">
        <v>8</v>
      </c>
      <c r="M11" s="8">
        <v>1.2607808E-2</v>
      </c>
      <c r="O11">
        <f t="shared" si="29"/>
        <v>4138.1602608112644</v>
      </c>
      <c r="P11">
        <f t="shared" si="30"/>
        <v>206.90801304056322</v>
      </c>
      <c r="Q11" s="5">
        <f t="shared" si="31"/>
        <v>25</v>
      </c>
      <c r="R11">
        <f t="shared" si="0"/>
        <v>250000</v>
      </c>
      <c r="S11">
        <f t="shared" si="1"/>
        <v>12861.834555788266</v>
      </c>
      <c r="U11">
        <f t="shared" si="21"/>
        <v>1.2607808E-2</v>
      </c>
      <c r="V11">
        <f t="shared" si="22"/>
        <v>0.01</v>
      </c>
      <c r="W11">
        <f t="shared" si="23"/>
        <v>0.89491542056891915</v>
      </c>
      <c r="X11">
        <f t="shared" si="24"/>
        <v>1.1282921798772183E-2</v>
      </c>
      <c r="Y11">
        <f t="shared" si="25"/>
        <v>8.9491542056891922E-3</v>
      </c>
      <c r="Z11">
        <f t="shared" si="26"/>
        <v>0.87468334456445773</v>
      </c>
      <c r="AB11">
        <f t="shared" si="27"/>
        <v>11067.145311109929</v>
      </c>
      <c r="AC11">
        <f t="shared" si="2"/>
        <v>11250.032466491597</v>
      </c>
      <c r="AE11">
        <f t="shared" si="3"/>
        <v>3619.5798572701256</v>
      </c>
      <c r="AF11">
        <f t="shared" si="4"/>
        <v>-180.97899286350628</v>
      </c>
      <c r="AG11">
        <f t="shared" si="5"/>
        <v>-21.867083614111444</v>
      </c>
      <c r="AH11">
        <f t="shared" si="6"/>
        <v>-2820.730449693046</v>
      </c>
      <c r="AI11">
        <f t="shared" si="7"/>
        <v>596.00333109946178</v>
      </c>
      <c r="AJ11">
        <f t="shared" si="8"/>
        <v>-182.88715538166798</v>
      </c>
      <c r="AK11">
        <f t="shared" si="32"/>
        <v>1241.2567002389512</v>
      </c>
      <c r="AL11">
        <f t="shared" si="9"/>
        <v>1654.372875956745</v>
      </c>
      <c r="AN11">
        <f t="shared" si="10"/>
        <v>1876.7027867300458</v>
      </c>
      <c r="AO11">
        <f t="shared" si="11"/>
        <v>-93.835139336502294</v>
      </c>
      <c r="AP11">
        <f t="shared" si="12"/>
        <v>-11.337784597799313</v>
      </c>
      <c r="AQ11">
        <f t="shared" si="13"/>
        <v>-1462.5102648089396</v>
      </c>
      <c r="AR11">
        <f t="shared" si="14"/>
        <v>309.01959798680468</v>
      </c>
      <c r="AS11">
        <f t="shared" si="15"/>
        <v>-94.8244955757838</v>
      </c>
      <c r="AT11">
        <f t="shared" si="16"/>
        <v>643.57466895140112</v>
      </c>
      <c r="AU11">
        <f t="shared" si="17"/>
        <v>857.76977136242203</v>
      </c>
      <c r="AW11">
        <v>8</v>
      </c>
      <c r="AX11">
        <f>(R11*SUMPRODUCT(K12:$K$23, X12:$X$23)-$AZ$3*SUMPRODUCT(K11:$K$22, W12:$W$23))/Z11</f>
        <v>12861.834555788266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8.5570000000000007E-2</v>
      </c>
      <c r="I12" s="1">
        <f t="shared" si="19"/>
        <v>1.0855699999999999</v>
      </c>
      <c r="J12">
        <f t="shared" si="20"/>
        <v>0.92117505089492158</v>
      </c>
      <c r="K12">
        <f t="shared" si="28"/>
        <v>0.47761669952062469</v>
      </c>
      <c r="L12" s="2">
        <v>9</v>
      </c>
      <c r="M12" s="8">
        <v>1.5033739000000001E-2</v>
      </c>
      <c r="O12">
        <f t="shared" si="29"/>
        <v>4138.1602608112644</v>
      </c>
      <c r="P12">
        <f t="shared" si="30"/>
        <v>206.90801304056322</v>
      </c>
      <c r="Q12" s="5">
        <f t="shared" si="31"/>
        <v>25</v>
      </c>
      <c r="R12">
        <f t="shared" si="0"/>
        <v>250000</v>
      </c>
      <c r="S12">
        <f t="shared" si="1"/>
        <v>13088.06511160063</v>
      </c>
      <c r="U12">
        <f t="shared" si="21"/>
        <v>1.5033739000000001E-2</v>
      </c>
      <c r="V12">
        <f t="shared" si="22"/>
        <v>0.01</v>
      </c>
      <c r="W12">
        <f t="shared" si="23"/>
        <v>0.87468334456445773</v>
      </c>
      <c r="X12">
        <f t="shared" si="24"/>
        <v>1.3149761109829126E-2</v>
      </c>
      <c r="Y12">
        <f t="shared" si="25"/>
        <v>8.7468334456445775E-3</v>
      </c>
      <c r="Z12">
        <f t="shared" si="26"/>
        <v>0.85278675000898407</v>
      </c>
      <c r="AB12">
        <f t="shared" si="27"/>
        <v>11250.032466491597</v>
      </c>
      <c r="AC12">
        <f t="shared" si="2"/>
        <v>11161.328510427873</v>
      </c>
      <c r="AE12">
        <f t="shared" si="3"/>
        <v>3528.9682398335681</v>
      </c>
      <c r="AF12">
        <f t="shared" si="4"/>
        <v>-176.4484119916784</v>
      </c>
      <c r="AG12">
        <f t="shared" si="5"/>
        <v>-21.319668750224601</v>
      </c>
      <c r="AH12">
        <f t="shared" si="6"/>
        <v>-3287.4402774572814</v>
      </c>
      <c r="AI12">
        <f t="shared" si="7"/>
        <v>43.759881634383873</v>
      </c>
      <c r="AJ12">
        <f t="shared" si="8"/>
        <v>88.703956063724036</v>
      </c>
      <c r="AK12">
        <f t="shared" si="32"/>
        <v>1249.5403998261165</v>
      </c>
      <c r="AL12">
        <f t="shared" si="9"/>
        <v>1382.0042375242244</v>
      </c>
      <c r="AN12">
        <f t="shared" si="10"/>
        <v>1685.4941634224172</v>
      </c>
      <c r="AO12">
        <f t="shared" si="11"/>
        <v>-84.274708171120849</v>
      </c>
      <c r="AP12">
        <f t="shared" si="12"/>
        <v>-10.182629823355276</v>
      </c>
      <c r="AQ12">
        <f t="shared" si="13"/>
        <v>-1570.1363751903134</v>
      </c>
      <c r="AR12">
        <f t="shared" si="14"/>
        <v>20.900450237627624</v>
      </c>
      <c r="AS12">
        <f t="shared" si="15"/>
        <v>42.366490729578373</v>
      </c>
      <c r="AT12">
        <f t="shared" si="16"/>
        <v>596.80136168263152</v>
      </c>
      <c r="AU12">
        <f t="shared" si="17"/>
        <v>660.06830264983751</v>
      </c>
      <c r="AW12">
        <v>9</v>
      </c>
      <c r="AX12">
        <f>(R12*SUMPRODUCT(K13:$K$23, X13:$X$23)-$AZ$3*SUMPRODUCT(K12:$K$22, W13:$W$23))/Z12</f>
        <v>13088.06511160063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8.5570000000000007E-2</v>
      </c>
      <c r="I13" s="1">
        <f t="shared" si="19"/>
        <v>1.0855699999999999</v>
      </c>
      <c r="J13">
        <f t="shared" si="20"/>
        <v>0.92117505089492158</v>
      </c>
      <c r="K13">
        <f t="shared" si="28"/>
        <v>0.43996858748917589</v>
      </c>
      <c r="L13" s="2">
        <v>10</v>
      </c>
      <c r="M13" s="8">
        <v>1.7719183999999999E-2</v>
      </c>
      <c r="O13">
        <f t="shared" si="29"/>
        <v>4138.1602608112644</v>
      </c>
      <c r="P13">
        <f t="shared" si="30"/>
        <v>206.90801304056322</v>
      </c>
      <c r="Q13" s="5">
        <f t="shared" si="31"/>
        <v>25</v>
      </c>
      <c r="R13">
        <f t="shared" si="0"/>
        <v>250000</v>
      </c>
      <c r="S13">
        <f t="shared" si="1"/>
        <v>13061.317510894749</v>
      </c>
      <c r="U13">
        <f t="shared" si="21"/>
        <v>1.7719183999999999E-2</v>
      </c>
      <c r="V13">
        <f t="shared" si="22"/>
        <v>0.01</v>
      </c>
      <c r="W13">
        <f t="shared" si="23"/>
        <v>0.85278675000898407</v>
      </c>
      <c r="X13">
        <f t="shared" si="24"/>
        <v>1.511068533617119E-2</v>
      </c>
      <c r="Y13">
        <f t="shared" si="25"/>
        <v>8.5278675000898408E-3</v>
      </c>
      <c r="Z13">
        <f t="shared" si="26"/>
        <v>0.82914819717272303</v>
      </c>
      <c r="AB13">
        <f t="shared" si="27"/>
        <v>11161.328510427873</v>
      </c>
      <c r="AC13">
        <f t="shared" si="2"/>
        <v>10829.7678668589</v>
      </c>
      <c r="AE13">
        <f t="shared" si="3"/>
        <v>3431.1481198634651</v>
      </c>
      <c r="AF13">
        <f t="shared" si="4"/>
        <v>-171.55740599317326</v>
      </c>
      <c r="AG13">
        <f t="shared" si="5"/>
        <v>-20.728704929318077</v>
      </c>
      <c r="AH13">
        <f t="shared" si="6"/>
        <v>-3777.6713340427978</v>
      </c>
      <c r="AI13">
        <f t="shared" si="7"/>
        <v>-538.80932510182402</v>
      </c>
      <c r="AJ13">
        <f t="shared" si="8"/>
        <v>331.56064356897332</v>
      </c>
      <c r="AK13">
        <f t="shared" si="32"/>
        <v>1233.9980580231941</v>
      </c>
      <c r="AL13">
        <f t="shared" si="9"/>
        <v>1026.7493764903434</v>
      </c>
      <c r="AN13">
        <f t="shared" si="10"/>
        <v>1509.5973917624704</v>
      </c>
      <c r="AO13">
        <f t="shared" si="11"/>
        <v>-75.47986958812352</v>
      </c>
      <c r="AP13">
        <f t="shared" si="12"/>
        <v>-9.1199790282319917</v>
      </c>
      <c r="AQ13">
        <f t="shared" si="13"/>
        <v>-1662.0567208371604</v>
      </c>
      <c r="AR13">
        <f t="shared" si="14"/>
        <v>-237.05917769104568</v>
      </c>
      <c r="AS13">
        <f t="shared" si="15"/>
        <v>145.87626801804331</v>
      </c>
      <c r="AT13">
        <f t="shared" si="16"/>
        <v>542.92038255285081</v>
      </c>
      <c r="AU13">
        <f t="shared" si="17"/>
        <v>451.73747287984844</v>
      </c>
      <c r="AW13">
        <v>10</v>
      </c>
      <c r="AX13">
        <f>(R13*SUMPRODUCT(K14:$K$23, X14:$X$23)-$AZ$3*SUMPRODUCT(K13:$K$22, W14:$W$23))/Z13</f>
        <v>13061.317510894749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0.40528808597250837</v>
      </c>
      <c r="L14" s="2">
        <v>11</v>
      </c>
      <c r="M14" s="8">
        <v>2.0768709E-2</v>
      </c>
      <c r="O14">
        <f t="shared" si="29"/>
        <v>4138.1602608112644</v>
      </c>
      <c r="P14">
        <f t="shared" si="30"/>
        <v>206.90801304056322</v>
      </c>
      <c r="Q14" s="5">
        <f t="shared" si="31"/>
        <v>25</v>
      </c>
      <c r="R14">
        <f t="shared" si="0"/>
        <v>250000</v>
      </c>
      <c r="S14">
        <f t="shared" si="1"/>
        <v>12787.642951248763</v>
      </c>
      <c r="U14">
        <f t="shared" si="21"/>
        <v>2.0768709E-2</v>
      </c>
      <c r="V14">
        <f t="shared" si="22"/>
        <v>0.01</v>
      </c>
      <c r="W14">
        <f t="shared" si="23"/>
        <v>0.82914819717272303</v>
      </c>
      <c r="X14">
        <f t="shared" si="24"/>
        <v>1.7220337624954906E-2</v>
      </c>
      <c r="Y14">
        <f t="shared" si="25"/>
        <v>8.2914819717272298E-3</v>
      </c>
      <c r="Z14">
        <f t="shared" si="26"/>
        <v>0.80363637757604089</v>
      </c>
      <c r="AB14">
        <f t="shared" si="27"/>
        <v>10829.7678668589</v>
      </c>
      <c r="AC14">
        <f t="shared" si="2"/>
        <v>10276.615059077349</v>
      </c>
      <c r="AE14">
        <f t="shared" si="3"/>
        <v>3325.5761218274893</v>
      </c>
      <c r="AF14">
        <f t="shared" si="4"/>
        <v>-166.27880609137446</v>
      </c>
      <c r="AG14">
        <f t="shared" si="5"/>
        <v>-20.090909439401024</v>
      </c>
      <c r="AH14">
        <f t="shared" si="6"/>
        <v>-4305.0844062387268</v>
      </c>
      <c r="AI14">
        <f t="shared" si="7"/>
        <v>-1165.877999942013</v>
      </c>
      <c r="AJ14">
        <f t="shared" si="8"/>
        <v>553.15280778155102</v>
      </c>
      <c r="AK14">
        <f t="shared" si="32"/>
        <v>1197.0443076746556</v>
      </c>
      <c r="AL14">
        <f t="shared" si="9"/>
        <v>584.31911551419353</v>
      </c>
      <c r="AN14">
        <f t="shared" si="10"/>
        <v>1347.8163811713405</v>
      </c>
      <c r="AO14">
        <f t="shared" si="11"/>
        <v>-67.390819058567018</v>
      </c>
      <c r="AP14">
        <f t="shared" si="12"/>
        <v>-8.1426062321418424</v>
      </c>
      <c r="AQ14">
        <f t="shared" si="13"/>
        <v>-1744.7994189545864</v>
      </c>
      <c r="AR14">
        <f t="shared" si="14"/>
        <v>-472.5164630739547</v>
      </c>
      <c r="AS14">
        <f t="shared" si="15"/>
        <v>224.18624271610364</v>
      </c>
      <c r="AT14">
        <f t="shared" si="16"/>
        <v>485.14779628174756</v>
      </c>
      <c r="AU14">
        <f t="shared" si="17"/>
        <v>236.81757592389653</v>
      </c>
      <c r="AW14">
        <v>11</v>
      </c>
      <c r="AX14">
        <f>(R14*SUMPRODUCT(K15:$K$23, X15:$X$23)-$AZ$3*SUMPRODUCT(K14:$K$22, W15:$W$23))/Z14</f>
        <v>12787.642951248763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0.37334127322283073</v>
      </c>
      <c r="L15" s="2">
        <v>12</v>
      </c>
      <c r="M15" s="8">
        <v>2.4225090000000001E-2</v>
      </c>
      <c r="O15">
        <f t="shared" si="29"/>
        <v>4138.1602608112644</v>
      </c>
      <c r="P15">
        <f t="shared" si="30"/>
        <v>206.90801304056322</v>
      </c>
      <c r="Q15" s="5">
        <f t="shared" si="31"/>
        <v>25</v>
      </c>
      <c r="R15">
        <f t="shared" si="0"/>
        <v>250000</v>
      </c>
      <c r="S15">
        <f t="shared" si="1"/>
        <v>12270.450777991749</v>
      </c>
      <c r="U15">
        <f t="shared" si="21"/>
        <v>2.4225090000000001E-2</v>
      </c>
      <c r="V15">
        <f t="shared" si="22"/>
        <v>0.01</v>
      </c>
      <c r="W15">
        <f t="shared" si="23"/>
        <v>0.80363637757604089</v>
      </c>
      <c r="X15">
        <f t="shared" si="24"/>
        <v>1.9468163574053572E-2</v>
      </c>
      <c r="Y15">
        <f t="shared" si="25"/>
        <v>8.0363637757604085E-3</v>
      </c>
      <c r="Z15">
        <f t="shared" si="26"/>
        <v>0.77613185022622688</v>
      </c>
      <c r="AB15">
        <f t="shared" si="27"/>
        <v>10276.615059077349</v>
      </c>
      <c r="AC15">
        <f t="shared" si="2"/>
        <v>9523.4876654325817</v>
      </c>
      <c r="AE15">
        <f t="shared" si="3"/>
        <v>3211.757979756092</v>
      </c>
      <c r="AF15">
        <f t="shared" si="4"/>
        <v>-160.58789898780461</v>
      </c>
      <c r="AG15">
        <f t="shared" si="5"/>
        <v>-19.403296255655672</v>
      </c>
      <c r="AH15">
        <f t="shared" si="6"/>
        <v>-4867.0408935133928</v>
      </c>
      <c r="AI15">
        <f t="shared" si="7"/>
        <v>-1835.2741090007612</v>
      </c>
      <c r="AJ15">
        <f t="shared" si="8"/>
        <v>753.12739364476693</v>
      </c>
      <c r="AK15">
        <f t="shared" si="32"/>
        <v>1140.4585744165913</v>
      </c>
      <c r="AL15">
        <f t="shared" si="9"/>
        <v>58.311859060597044</v>
      </c>
      <c r="AN15">
        <f t="shared" si="10"/>
        <v>1199.0818134457261</v>
      </c>
      <c r="AO15">
        <f t="shared" si="11"/>
        <v>-59.954090672286299</v>
      </c>
      <c r="AP15">
        <f t="shared" si="12"/>
        <v>-7.2440513288062727</v>
      </c>
      <c r="AQ15">
        <f t="shared" si="13"/>
        <v>-1817.0672440118738</v>
      </c>
      <c r="AR15">
        <f t="shared" si="14"/>
        <v>-685.18357256724039</v>
      </c>
      <c r="AS15">
        <f t="shared" si="15"/>
        <v>281.17354004232931</v>
      </c>
      <c r="AT15">
        <f t="shared" si="16"/>
        <v>425.78025623058465</v>
      </c>
      <c r="AU15">
        <f t="shared" si="17"/>
        <v>21.770223705673558</v>
      </c>
      <c r="AW15">
        <v>12</v>
      </c>
      <c r="AX15">
        <f>(R15*SUMPRODUCT(K16:$K$23, X16:$X$23)-$AZ$3*SUMPRODUCT(K15:$K$22, W16:$W$23))/Z15</f>
        <v>12270.450777991749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0.3439126663622159</v>
      </c>
      <c r="L16" s="2">
        <v>13</v>
      </c>
      <c r="M16" s="8">
        <v>2.7828815E-2</v>
      </c>
      <c r="O16">
        <f t="shared" si="29"/>
        <v>4138.1602608112644</v>
      </c>
      <c r="P16">
        <f t="shared" si="30"/>
        <v>206.90801304056322</v>
      </c>
      <c r="Q16" s="5">
        <f t="shared" si="31"/>
        <v>25</v>
      </c>
      <c r="R16">
        <f t="shared" si="0"/>
        <v>250000</v>
      </c>
      <c r="S16">
        <f t="shared" si="1"/>
        <v>11533.634123799364</v>
      </c>
      <c r="U16">
        <f t="shared" si="21"/>
        <v>2.7828815E-2</v>
      </c>
      <c r="V16">
        <f t="shared" si="22"/>
        <v>0.01</v>
      </c>
      <c r="W16">
        <f t="shared" si="23"/>
        <v>0.77613185022622688</v>
      </c>
      <c r="X16">
        <f t="shared" si="24"/>
        <v>2.1598829675553377E-2</v>
      </c>
      <c r="Y16">
        <f t="shared" si="25"/>
        <v>7.7613185022622688E-3</v>
      </c>
      <c r="Z16">
        <f t="shared" si="26"/>
        <v>0.74677170204841126</v>
      </c>
      <c r="AB16">
        <f t="shared" si="27"/>
        <v>9523.4876654325817</v>
      </c>
      <c r="AC16">
        <f t="shared" si="2"/>
        <v>8612.9915854332867</v>
      </c>
      <c r="AE16">
        <f t="shared" si="3"/>
        <v>3090.2609813151253</v>
      </c>
      <c r="AF16">
        <f t="shared" si="4"/>
        <v>-154.51304906575626</v>
      </c>
      <c r="AG16">
        <f t="shared" si="5"/>
        <v>-18.669292551210283</v>
      </c>
      <c r="AH16">
        <f t="shared" si="6"/>
        <v>-5399.7074188883444</v>
      </c>
      <c r="AI16">
        <f t="shared" si="7"/>
        <v>-2482.6287791901855</v>
      </c>
      <c r="AJ16">
        <f t="shared" si="8"/>
        <v>910.49607999929503</v>
      </c>
      <c r="AK16">
        <f t="shared" si="32"/>
        <v>1066.1367900936445</v>
      </c>
      <c r="AL16">
        <f t="shared" si="9"/>
        <v>-505.99590909724589</v>
      </c>
      <c r="AN16">
        <f t="shared" si="10"/>
        <v>1062.7798938392025</v>
      </c>
      <c r="AO16">
        <f t="shared" si="11"/>
        <v>-53.138994691960129</v>
      </c>
      <c r="AP16">
        <f t="shared" si="12"/>
        <v>-6.4206061803829844</v>
      </c>
      <c r="AQ16">
        <f t="shared" si="13"/>
        <v>-1857.0277760057293</v>
      </c>
      <c r="AR16">
        <f t="shared" si="14"/>
        <v>-853.80748303886958</v>
      </c>
      <c r="AS16">
        <f t="shared" si="15"/>
        <v>313.13113458490301</v>
      </c>
      <c r="AT16">
        <f t="shared" si="16"/>
        <v>366.6579461879594</v>
      </c>
      <c r="AU16">
        <f t="shared" si="17"/>
        <v>-174.01840226600726</v>
      </c>
      <c r="AW16">
        <v>13</v>
      </c>
      <c r="AX16">
        <f>(R16*SUMPRODUCT(K17:$K$23, X17:$X$23)-$AZ$3*SUMPRODUCT(K16:$K$22, W17:$W$23))/Z16</f>
        <v>11533.634123799364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0.31680376793962239</v>
      </c>
      <c r="L17" s="2">
        <v>14</v>
      </c>
      <c r="M17" s="8">
        <v>3.1684449000000003E-2</v>
      </c>
      <c r="O17">
        <f t="shared" si="29"/>
        <v>4138.1602608112644</v>
      </c>
      <c r="P17">
        <f t="shared" si="30"/>
        <v>206.90801304056322</v>
      </c>
      <c r="Q17" s="5">
        <f t="shared" si="31"/>
        <v>25</v>
      </c>
      <c r="R17">
        <f t="shared" si="0"/>
        <v>250000</v>
      </c>
      <c r="S17">
        <f t="shared" si="1"/>
        <v>10589.012205682742</v>
      </c>
      <c r="U17">
        <f t="shared" si="21"/>
        <v>3.1684449000000003E-2</v>
      </c>
      <c r="V17">
        <f t="shared" si="22"/>
        <v>0.01</v>
      </c>
      <c r="W17">
        <f t="shared" si="23"/>
        <v>0.74677170204841126</v>
      </c>
      <c r="X17">
        <f t="shared" si="24"/>
        <v>2.3661049908196084E-2</v>
      </c>
      <c r="Y17">
        <f t="shared" si="25"/>
        <v>7.4677170204841131E-3</v>
      </c>
      <c r="Z17">
        <f t="shared" si="26"/>
        <v>0.71564293511973109</v>
      </c>
      <c r="AB17">
        <f t="shared" si="27"/>
        <v>8612.9915854332867</v>
      </c>
      <c r="AC17">
        <f t="shared" si="2"/>
        <v>7577.951774893455</v>
      </c>
      <c r="AE17">
        <f t="shared" si="3"/>
        <v>2961.4451550428053</v>
      </c>
      <c r="AF17">
        <f t="shared" si="4"/>
        <v>-148.07225775214025</v>
      </c>
      <c r="AG17">
        <f t="shared" si="5"/>
        <v>-17.891073377993276</v>
      </c>
      <c r="AH17">
        <f t="shared" si="6"/>
        <v>-5915.2624770490211</v>
      </c>
      <c r="AI17">
        <f t="shared" si="7"/>
        <v>-3119.780653136349</v>
      </c>
      <c r="AJ17">
        <f t="shared" si="8"/>
        <v>1035.0398105398317</v>
      </c>
      <c r="AK17">
        <f t="shared" si="32"/>
        <v>977.75400878668859</v>
      </c>
      <c r="AL17">
        <f t="shared" si="9"/>
        <v>-1106.9868338098286</v>
      </c>
      <c r="AN17">
        <f t="shared" si="10"/>
        <v>938.19698366409989</v>
      </c>
      <c r="AO17">
        <f t="shared" si="11"/>
        <v>-46.90984918320499</v>
      </c>
      <c r="AP17">
        <f t="shared" si="12"/>
        <v>-5.6679594586325379</v>
      </c>
      <c r="AQ17">
        <f t="shared" si="13"/>
        <v>-1873.9774410809939</v>
      </c>
      <c r="AR17">
        <f t="shared" si="14"/>
        <v>-988.35826605873149</v>
      </c>
      <c r="AS17">
        <f t="shared" si="15"/>
        <v>327.90451194653156</v>
      </c>
      <c r="AT17">
        <f t="shared" si="16"/>
        <v>309.7561541016936</v>
      </c>
      <c r="AU17">
        <f t="shared" si="17"/>
        <v>-350.69760001050628</v>
      </c>
      <c r="AW17">
        <v>14</v>
      </c>
      <c r="AX17">
        <f>(R17*SUMPRODUCT(K18:$K$23, X18:$X$23)-$AZ$3*SUMPRODUCT(K17:$K$22, W18:$W$23))/Z17</f>
        <v>10589.012205682742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0.2918317270554846</v>
      </c>
      <c r="L18" s="2">
        <v>15</v>
      </c>
      <c r="M18" s="8">
        <v>3.5933631000000001E-2</v>
      </c>
      <c r="O18">
        <f t="shared" si="29"/>
        <v>4138.1602608112644</v>
      </c>
      <c r="P18">
        <f t="shared" si="30"/>
        <v>206.90801304056322</v>
      </c>
      <c r="Q18" s="5">
        <f t="shared" si="31"/>
        <v>25</v>
      </c>
      <c r="R18">
        <f t="shared" si="0"/>
        <v>250000</v>
      </c>
      <c r="S18">
        <f t="shared" si="1"/>
        <v>9435.6480765596934</v>
      </c>
      <c r="U18">
        <f t="shared" si="21"/>
        <v>3.5933631000000001E-2</v>
      </c>
      <c r="V18">
        <f t="shared" si="22"/>
        <v>0.01</v>
      </c>
      <c r="W18">
        <f t="shared" si="23"/>
        <v>0.71564293511973109</v>
      </c>
      <c r="X18">
        <f t="shared" si="24"/>
        <v>2.5715649158349358E-2</v>
      </c>
      <c r="Y18">
        <f t="shared" si="25"/>
        <v>7.1564293511973114E-3</v>
      </c>
      <c r="Z18">
        <f t="shared" si="26"/>
        <v>0.68277085661018444</v>
      </c>
      <c r="AB18">
        <f t="shared" si="27"/>
        <v>7577.951774893455</v>
      </c>
      <c r="AC18">
        <f t="shared" si="2"/>
        <v>6442.3855199049012</v>
      </c>
      <c r="AE18">
        <f t="shared" si="3"/>
        <v>2825.4152260643314</v>
      </c>
      <c r="AF18">
        <f t="shared" si="4"/>
        <v>-141.27076130321657</v>
      </c>
      <c r="AG18">
        <f t="shared" si="5"/>
        <v>-17.069271415254612</v>
      </c>
      <c r="AH18">
        <f t="shared" si="6"/>
        <v>-6428.9122895873397</v>
      </c>
      <c r="AI18">
        <f t="shared" si="7"/>
        <v>-3761.8370962414797</v>
      </c>
      <c r="AJ18">
        <f t="shared" si="8"/>
        <v>1135.5662549885537</v>
      </c>
      <c r="AK18">
        <f t="shared" si="32"/>
        <v>878.12757522724166</v>
      </c>
      <c r="AL18">
        <f t="shared" si="9"/>
        <v>-1748.1432660256842</v>
      </c>
      <c r="AN18">
        <f t="shared" si="10"/>
        <v>824.54580507121625</v>
      </c>
      <c r="AO18">
        <f t="shared" si="11"/>
        <v>-41.227290253560817</v>
      </c>
      <c r="AP18">
        <f t="shared" si="12"/>
        <v>-4.9813549566925692</v>
      </c>
      <c r="AQ18">
        <f t="shared" si="13"/>
        <v>-1876.1605765585032</v>
      </c>
      <c r="AR18">
        <f t="shared" si="14"/>
        <v>-1097.8234166975403</v>
      </c>
      <c r="AS18">
        <f t="shared" si="15"/>
        <v>331.39426137923846</v>
      </c>
      <c r="AT18">
        <f t="shared" si="16"/>
        <v>256.26548685361092</v>
      </c>
      <c r="AU18">
        <f t="shared" si="17"/>
        <v>-510.16366846469089</v>
      </c>
      <c r="AW18">
        <v>15</v>
      </c>
      <c r="AX18">
        <f>(R18*SUMPRODUCT(K19:$K$23, X19:$X$23)-$AZ$3*SUMPRODUCT(K18:$K$22, W19:$W$23))/Z18</f>
        <v>9435.6480765596934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0.26882810602308888</v>
      </c>
      <c r="L19" s="2">
        <v>16</v>
      </c>
      <c r="M19" s="8">
        <v>4.1016489000000003E-2</v>
      </c>
      <c r="O19">
        <f t="shared" si="29"/>
        <v>4138.1602608112644</v>
      </c>
      <c r="P19">
        <f t="shared" si="30"/>
        <v>206.90801304056322</v>
      </c>
      <c r="Q19" s="5">
        <f t="shared" si="31"/>
        <v>25</v>
      </c>
      <c r="R19">
        <f t="shared" si="0"/>
        <v>250000</v>
      </c>
      <c r="S19">
        <f t="shared" si="1"/>
        <v>8042.6521447081377</v>
      </c>
      <c r="U19">
        <f t="shared" si="21"/>
        <v>4.1016489000000003E-2</v>
      </c>
      <c r="V19">
        <f t="shared" si="22"/>
        <v>0.01</v>
      </c>
      <c r="W19">
        <f t="shared" si="23"/>
        <v>0.68277085661018444</v>
      </c>
      <c r="X19">
        <f t="shared" si="24"/>
        <v>2.8004863329672211E-2</v>
      </c>
      <c r="Y19">
        <f t="shared" si="25"/>
        <v>6.8277085661018443E-3</v>
      </c>
      <c r="Z19">
        <f t="shared" si="26"/>
        <v>0.6479382847144104</v>
      </c>
      <c r="AB19">
        <f t="shared" si="27"/>
        <v>6442.3855199049012</v>
      </c>
      <c r="AC19">
        <f t="shared" si="2"/>
        <v>5211.1422351968649</v>
      </c>
      <c r="AE19">
        <f t="shared" si="3"/>
        <v>2681.2724612633879</v>
      </c>
      <c r="AF19">
        <f t="shared" si="4"/>
        <v>-134.06362306316939</v>
      </c>
      <c r="AG19">
        <f t="shared" si="5"/>
        <v>-16.198457117860261</v>
      </c>
      <c r="AH19">
        <f t="shared" si="6"/>
        <v>-7001.2158324180527</v>
      </c>
      <c r="AI19">
        <f t="shared" si="7"/>
        <v>-4470.2054513356943</v>
      </c>
      <c r="AJ19">
        <f t="shared" si="8"/>
        <v>1231.2432847080363</v>
      </c>
      <c r="AK19">
        <f t="shared" si="32"/>
        <v>769.23958922305519</v>
      </c>
      <c r="AL19">
        <f t="shared" si="9"/>
        <v>-2469.7225774046028</v>
      </c>
      <c r="AN19">
        <f t="shared" si="10"/>
        <v>720.80139749330249</v>
      </c>
      <c r="AO19">
        <f t="shared" si="11"/>
        <v>-36.040069874665122</v>
      </c>
      <c r="AP19">
        <f t="shared" si="12"/>
        <v>-4.3546005474905973</v>
      </c>
      <c r="AQ19">
        <f t="shared" si="13"/>
        <v>-1882.1235920878087</v>
      </c>
      <c r="AR19">
        <f t="shared" si="14"/>
        <v>-1201.7168650166618</v>
      </c>
      <c r="AS19">
        <f t="shared" si="15"/>
        <v>330.99280028170818</v>
      </c>
      <c r="AT19">
        <f t="shared" si="16"/>
        <v>206.79322184881281</v>
      </c>
      <c r="AU19">
        <f t="shared" si="17"/>
        <v>-663.93084288614091</v>
      </c>
      <c r="AW19">
        <v>16</v>
      </c>
      <c r="AX19">
        <f>(R19*SUMPRODUCT(K20:$K$23, X20:$X$23)-$AZ$3*SUMPRODUCT(K19:$K$22, W20:$W$23))/Z19</f>
        <v>8042.6521447081377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0.24763774424780427</v>
      </c>
      <c r="L20" s="2">
        <v>17</v>
      </c>
      <c r="M20" s="8">
        <v>4.6435859000000003E-2</v>
      </c>
      <c r="O20">
        <f t="shared" si="29"/>
        <v>4138.1602608112644</v>
      </c>
      <c r="P20">
        <f t="shared" si="30"/>
        <v>206.90801304056322</v>
      </c>
      <c r="Q20" s="5">
        <f t="shared" si="31"/>
        <v>25</v>
      </c>
      <c r="R20">
        <f t="shared" si="0"/>
        <v>250000</v>
      </c>
      <c r="S20">
        <f t="shared" si="1"/>
        <v>6407.6020545214406</v>
      </c>
      <c r="U20">
        <f t="shared" si="21"/>
        <v>4.6435859000000003E-2</v>
      </c>
      <c r="V20">
        <f t="shared" si="22"/>
        <v>0.01</v>
      </c>
      <c r="W20">
        <f t="shared" si="23"/>
        <v>0.6479382847144104</v>
      </c>
      <c r="X20">
        <f t="shared" si="24"/>
        <v>3.0087570829700219E-2</v>
      </c>
      <c r="Y20">
        <f t="shared" si="25"/>
        <v>6.4793828471441037E-3</v>
      </c>
      <c r="Z20">
        <f t="shared" si="26"/>
        <v>0.61137133103756602</v>
      </c>
      <c r="AB20">
        <f t="shared" si="27"/>
        <v>5211.1422351968649</v>
      </c>
      <c r="AC20">
        <f t="shared" si="2"/>
        <v>3917.4241968318156</v>
      </c>
      <c r="AE20">
        <f t="shared" si="3"/>
        <v>2529.9525466989439</v>
      </c>
      <c r="AF20">
        <f t="shared" si="4"/>
        <v>-126.4976273349472</v>
      </c>
      <c r="AG20">
        <f t="shared" si="5"/>
        <v>-15.284283275939151</v>
      </c>
      <c r="AH20">
        <f t="shared" si="6"/>
        <v>-7521.8927074250551</v>
      </c>
      <c r="AI20">
        <f t="shared" si="7"/>
        <v>-5133.722071336997</v>
      </c>
      <c r="AJ20">
        <f t="shared" si="8"/>
        <v>1293.7180383650493</v>
      </c>
      <c r="AK20">
        <f t="shared" si="32"/>
        <v>651.5810785157729</v>
      </c>
      <c r="AL20">
        <f t="shared" si="9"/>
        <v>-3188.4229544561749</v>
      </c>
      <c r="AN20">
        <f t="shared" si="10"/>
        <v>626.51174171851414</v>
      </c>
      <c r="AO20">
        <f t="shared" si="11"/>
        <v>-31.325587085925708</v>
      </c>
      <c r="AP20">
        <f t="shared" si="12"/>
        <v>-3.7849654328980114</v>
      </c>
      <c r="AQ20">
        <f t="shared" si="13"/>
        <v>-1862.7045425407498</v>
      </c>
      <c r="AR20">
        <f t="shared" si="14"/>
        <v>-1271.3033533410592</v>
      </c>
      <c r="AS20">
        <f t="shared" si="15"/>
        <v>320.37341671341511</v>
      </c>
      <c r="AT20">
        <f t="shared" si="16"/>
        <v>161.35606847819744</v>
      </c>
      <c r="AU20">
        <f t="shared" si="17"/>
        <v>-789.57386814944675</v>
      </c>
      <c r="AW20">
        <v>17</v>
      </c>
      <c r="AX20">
        <f>(R20*SUMPRODUCT(K21:$K$23, X21:$X$23)-$AZ$3*SUMPRODUCT(K20:$K$22, W21:$W$23))/Z20</f>
        <v>6407.6020545214406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0.22811771166097466</v>
      </c>
      <c r="L21" s="2">
        <v>18</v>
      </c>
      <c r="M21" s="8">
        <v>5.1834316999999998E-2</v>
      </c>
      <c r="O21">
        <f t="shared" si="29"/>
        <v>4138.1602608112644</v>
      </c>
      <c r="P21">
        <f t="shared" si="30"/>
        <v>206.90801304056322</v>
      </c>
      <c r="Q21" s="5">
        <f t="shared" si="31"/>
        <v>25</v>
      </c>
      <c r="R21">
        <f t="shared" si="0"/>
        <v>250000</v>
      </c>
      <c r="S21">
        <f t="shared" si="1"/>
        <v>4541.2551814154249</v>
      </c>
      <c r="U21">
        <f t="shared" si="21"/>
        <v>5.1834316999999998E-2</v>
      </c>
      <c r="V21">
        <f t="shared" si="22"/>
        <v>0.01</v>
      </c>
      <c r="W21">
        <f t="shared" si="23"/>
        <v>0.61137133103756602</v>
      </c>
      <c r="X21">
        <f t="shared" si="24"/>
        <v>3.1690015377713134E-2</v>
      </c>
      <c r="Y21">
        <f t="shared" si="25"/>
        <v>6.1137133103756607E-3</v>
      </c>
      <c r="Z21">
        <f t="shared" si="26"/>
        <v>0.57356760234947723</v>
      </c>
      <c r="AB21">
        <f t="shared" si="27"/>
        <v>3917.4241968318156</v>
      </c>
      <c r="AC21">
        <f t="shared" si="2"/>
        <v>2604.7168460615853</v>
      </c>
      <c r="AE21">
        <f t="shared" si="3"/>
        <v>2373.5146589314045</v>
      </c>
      <c r="AF21">
        <f t="shared" si="4"/>
        <v>-118.67573294657022</v>
      </c>
      <c r="AG21">
        <f t="shared" si="5"/>
        <v>-14.33919005873693</v>
      </c>
      <c r="AH21">
        <f t="shared" si="6"/>
        <v>-7922.5038444282836</v>
      </c>
      <c r="AI21">
        <f t="shared" si="7"/>
        <v>-5682.0041085021867</v>
      </c>
      <c r="AJ21">
        <f t="shared" si="8"/>
        <v>1312.7073507702303</v>
      </c>
      <c r="AK21">
        <f t="shared" si="32"/>
        <v>528.1605554194208</v>
      </c>
      <c r="AL21">
        <f t="shared" si="9"/>
        <v>-3841.1362023125353</v>
      </c>
      <c r="AN21">
        <f t="shared" si="10"/>
        <v>541.44073258921071</v>
      </c>
      <c r="AO21">
        <f t="shared" si="11"/>
        <v>-27.072036629460538</v>
      </c>
      <c r="AP21">
        <f t="shared" si="12"/>
        <v>-3.2710232232708654</v>
      </c>
      <c r="AQ21">
        <f t="shared" si="13"/>
        <v>-1807.2634476162546</v>
      </c>
      <c r="AR21">
        <f t="shared" si="14"/>
        <v>-1296.1657748797752</v>
      </c>
      <c r="AS21">
        <f t="shared" si="15"/>
        <v>299.45179693824531</v>
      </c>
      <c r="AT21">
        <f t="shared" si="16"/>
        <v>120.48277729186766</v>
      </c>
      <c r="AU21">
        <f t="shared" si="17"/>
        <v>-876.23120064966213</v>
      </c>
      <c r="AW21">
        <v>18</v>
      </c>
      <c r="AX21">
        <f>(R21*SUMPRODUCT(K22:$K$23, X22:$X$23)-$AZ$3*SUMPRODUCT(K21:$K$22, W22:$W$23))/Z21</f>
        <v>4541.2551814154249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0.21013634464933137</v>
      </c>
      <c r="L22" s="2">
        <v>19</v>
      </c>
      <c r="M22" s="8">
        <v>5.7772715000000002E-2</v>
      </c>
      <c r="O22">
        <f t="shared" si="29"/>
        <v>4138.1602608112644</v>
      </c>
      <c r="P22">
        <f t="shared" si="30"/>
        <v>206.90801304056322</v>
      </c>
      <c r="Q22" s="5">
        <f t="shared" si="31"/>
        <v>25</v>
      </c>
      <c r="R22">
        <f t="shared" si="0"/>
        <v>250000</v>
      </c>
      <c r="S22">
        <f t="shared" si="1"/>
        <v>2415.0588483115243</v>
      </c>
      <c r="U22">
        <f t="shared" si="21"/>
        <v>5.7772715000000002E-2</v>
      </c>
      <c r="V22">
        <f t="shared" si="22"/>
        <v>0.01</v>
      </c>
      <c r="W22">
        <f t="shared" si="23"/>
        <v>0.57356760234947723</v>
      </c>
      <c r="X22">
        <f t="shared" si="24"/>
        <v>3.3136557623769679E-2</v>
      </c>
      <c r="Y22">
        <f t="shared" si="25"/>
        <v>5.7356760234947724E-3</v>
      </c>
      <c r="Z22">
        <f t="shared" si="26"/>
        <v>0.53469536870221279</v>
      </c>
      <c r="AB22">
        <f t="shared" si="27"/>
        <v>2604.7168460615853</v>
      </c>
      <c r="AC22">
        <f t="shared" si="2"/>
        <v>1291.3207813354718</v>
      </c>
      <c r="AE22">
        <f t="shared" si="3"/>
        <v>2212.6551264033242</v>
      </c>
      <c r="AF22">
        <f t="shared" si="4"/>
        <v>-110.63275632016621</v>
      </c>
      <c r="AG22">
        <f t="shared" si="5"/>
        <v>-13.367384217555319</v>
      </c>
      <c r="AH22">
        <f t="shared" si="6"/>
        <v>-8284.1394059424201</v>
      </c>
      <c r="AI22">
        <f t="shared" si="7"/>
        <v>-6195.4844200768175</v>
      </c>
      <c r="AJ22">
        <f t="shared" si="8"/>
        <v>1313.3960647261135</v>
      </c>
      <c r="AK22">
        <f t="shared" si="32"/>
        <v>402.75567472550563</v>
      </c>
      <c r="AL22">
        <f t="shared" si="9"/>
        <v>-4479.332680625198</v>
      </c>
      <c r="AN22">
        <f t="shared" si="10"/>
        <v>464.95926023199877</v>
      </c>
      <c r="AO22">
        <f t="shared" si="11"/>
        <v>-23.247963011599939</v>
      </c>
      <c r="AP22">
        <f t="shared" si="12"/>
        <v>-2.808973257000237</v>
      </c>
      <c r="AQ22">
        <f t="shared" si="13"/>
        <v>-1740.7987733302236</v>
      </c>
      <c r="AR22">
        <f t="shared" si="14"/>
        <v>-1301.896449366825</v>
      </c>
      <c r="AS22">
        <f t="shared" si="15"/>
        <v>275.99224811836211</v>
      </c>
      <c r="AT22">
        <f t="shared" si="16"/>
        <v>84.633605273592849</v>
      </c>
      <c r="AU22">
        <f t="shared" si="17"/>
        <v>-941.27059597486993</v>
      </c>
      <c r="AW22">
        <v>19</v>
      </c>
      <c r="AX22">
        <f>(R22*SUMPRODUCT(K23:$K$23, X23:$X$23)-$AZ$3*SUMPRODUCT(K22:$K$22, W23:$W$23))/Z22</f>
        <v>2415.0588483115243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0.19357235797722061</v>
      </c>
      <c r="L23" s="2">
        <v>20</v>
      </c>
      <c r="M23" s="8">
        <v>6.4089452000000005E-2</v>
      </c>
      <c r="O23">
        <f t="shared" si="29"/>
        <v>4138.1602608112644</v>
      </c>
      <c r="P23">
        <f t="shared" si="30"/>
        <v>206.90801304056322</v>
      </c>
      <c r="Q23" s="5">
        <f t="shared" si="31"/>
        <v>25</v>
      </c>
      <c r="R23">
        <f t="shared" si="0"/>
        <v>250000</v>
      </c>
      <c r="S23">
        <f t="shared" si="1"/>
        <v>2608.3068753543612</v>
      </c>
      <c r="U23">
        <f t="shared" si="21"/>
        <v>6.4089452000000005E-2</v>
      </c>
      <c r="V23">
        <f t="shared" si="22"/>
        <v>0.01</v>
      </c>
      <c r="W23">
        <f t="shared" si="23"/>
        <v>0.53469536870221279</v>
      </c>
      <c r="X23">
        <f t="shared" si="24"/>
        <v>3.4268333167062771E-2</v>
      </c>
      <c r="Y23">
        <f t="shared" si="25"/>
        <v>5.3469536870221282E-3</v>
      </c>
      <c r="Z23">
        <f t="shared" si="26"/>
        <v>0.49508008184812785</v>
      </c>
      <c r="AB23">
        <f t="shared" si="27"/>
        <v>1291.3207813354718</v>
      </c>
      <c r="AC23">
        <f t="shared" si="2"/>
        <v>1291.3207813354718</v>
      </c>
      <c r="AE23">
        <f t="shared" si="3"/>
        <v>2048.720720623111</v>
      </c>
      <c r="AF23">
        <f t="shared" si="4"/>
        <v>-102.43603603115554</v>
      </c>
      <c r="AG23">
        <f t="shared" si="5"/>
        <v>-12.377002046203197</v>
      </c>
      <c r="AH23">
        <f t="shared" si="6"/>
        <v>-8567.0832917656935</v>
      </c>
      <c r="AI23">
        <f t="shared" si="7"/>
        <v>-6633.1756092199412</v>
      </c>
      <c r="AJ23">
        <f t="shared" si="8"/>
        <v>0</v>
      </c>
      <c r="AK23">
        <f t="shared" si="32"/>
        <v>277.04189971940991</v>
      </c>
      <c r="AL23">
        <f t="shared" si="9"/>
        <v>-6356.133709500531</v>
      </c>
      <c r="AN23">
        <f t="shared" si="10"/>
        <v>396.57570072780624</v>
      </c>
      <c r="AO23">
        <f t="shared" si="11"/>
        <v>-19.828785036390308</v>
      </c>
      <c r="AP23">
        <f t="shared" si="12"/>
        <v>-2.395845470772437</v>
      </c>
      <c r="AQ23">
        <f t="shared" si="13"/>
        <v>-1658.3505137743343</v>
      </c>
      <c r="AR23">
        <f t="shared" si="14"/>
        <v>-1283.9994435536908</v>
      </c>
      <c r="AS23">
        <f t="shared" si="15"/>
        <v>0</v>
      </c>
      <c r="AT23">
        <f t="shared" si="16"/>
        <v>53.627653787174872</v>
      </c>
      <c r="AU23">
        <f t="shared" si="17"/>
        <v>-1230.371789766516</v>
      </c>
      <c r="AW23">
        <v>20</v>
      </c>
      <c r="AX23">
        <f>(R23*SUMPRODUCT(K$23:$K24, X$23:$X24)-$AZ$3*SUMPRODUCT(K$22:$K23, W$23:$W24))/Z23</f>
        <v>2608.3068753543612</v>
      </c>
    </row>
    <row r="25" spans="5:50" x14ac:dyDescent="0.25">
      <c r="AN25" s="6">
        <f t="shared" ref="AN25:AU25" si="33">SUM(AN3:AN23)</f>
        <v>33639.504805070479</v>
      </c>
      <c r="AO25" s="6">
        <f t="shared" si="33"/>
        <v>-4785.5954358619701</v>
      </c>
      <c r="AP25" s="6">
        <f t="shared" si="33"/>
        <v>-1700.6600038042711</v>
      </c>
      <c r="AQ25" s="6">
        <f t="shared" si="33"/>
        <v>-29213.106228054916</v>
      </c>
      <c r="AR25" s="6">
        <f t="shared" si="33"/>
        <v>-2059.8568626506785</v>
      </c>
      <c r="AS25" s="6">
        <f t="shared" si="33"/>
        <v>-5925.5910137950223</v>
      </c>
      <c r="AT25" s="6">
        <f t="shared" si="33"/>
        <v>8073.8355552665762</v>
      </c>
      <c r="AU25" s="7">
        <f t="shared" si="33"/>
        <v>88.387678820876317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85" priority="1" operator="lessThan">
      <formula>0</formula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742DE2-98E9-4C66-AF0D-6CF7E16E1109}">
  <sheetPr codeName="Sheet12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44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v>14164.508477626474</v>
      </c>
      <c r="K3">
        <v>1</v>
      </c>
      <c r="L3" s="2">
        <v>0</v>
      </c>
      <c r="O3">
        <f>$C$3</f>
        <v>14164.508477626474</v>
      </c>
      <c r="P3">
        <f>O3*B5</f>
        <v>11331.60678210118</v>
      </c>
      <c r="Q3" s="5">
        <f>B8</f>
        <v>1522.432587</v>
      </c>
      <c r="R3">
        <f t="shared" ref="R3:R23" si="0">$C$6</f>
        <v>250000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14164.508477626474</v>
      </c>
      <c r="AF3">
        <f t="shared" ref="AF3:AF23" si="4">-$Z3*P3</f>
        <v>-11331.60678210118</v>
      </c>
      <c r="AG3">
        <f t="shared" ref="AG3:AG23" si="5">-$Z3*Q3</f>
        <v>-1522.432587</v>
      </c>
      <c r="AH3">
        <f t="shared" ref="AH3:AH23" si="6">-X3*R3</f>
        <v>0</v>
      </c>
      <c r="AI3">
        <f t="shared" ref="AI3:AI23" si="7">SUM(AE3:AH3)</f>
        <v>1310.4691085252937</v>
      </c>
      <c r="AJ3">
        <f t="shared" ref="AJ3:AJ23" si="8">AB3-AC3</f>
        <v>0</v>
      </c>
      <c r="AL3">
        <f t="shared" ref="AL3:AL23" si="9">SUM(AI3:AK3)</f>
        <v>1310.4691085252937</v>
      </c>
      <c r="AN3">
        <f t="shared" ref="AN3:AN23" si="10">AE3*$K3</f>
        <v>14164.508477626474</v>
      </c>
      <c r="AO3">
        <f t="shared" ref="AO3:AO23" si="11">AF3*$K3</f>
        <v>-11331.60678210118</v>
      </c>
      <c r="AP3">
        <f t="shared" ref="AP3:AP23" si="12">AG3*$K3</f>
        <v>-1522.432587</v>
      </c>
      <c r="AQ3">
        <f t="shared" ref="AQ3:AQ23" si="13">AH3*$K3</f>
        <v>0</v>
      </c>
      <c r="AR3">
        <f t="shared" ref="AR3:AR23" si="14">AI3*$K3</f>
        <v>1310.4691085252937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1310.4691085252937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10745.192069188512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23" si="18">F4+$C$9</f>
        <v>8.5570000000000007E-2</v>
      </c>
      <c r="I4" s="1">
        <f t="shared" ref="I4:I23" si="19">1+H4</f>
        <v>1.0855699999999999</v>
      </c>
      <c r="J4">
        <f t="shared" ref="J4:J23" si="20">1/I4</f>
        <v>0.92117505089492158</v>
      </c>
      <c r="K4">
        <f>J4</f>
        <v>0.92117505089492158</v>
      </c>
      <c r="L4" s="2">
        <v>1</v>
      </c>
      <c r="M4" s="8" cm="1">
        <f t="array" ref="M4:M23">Mortalities!B31:B50</f>
        <v>2.0768709E-2</v>
      </c>
      <c r="R4">
        <f t="shared" si="0"/>
        <v>250000</v>
      </c>
      <c r="S4">
        <f t="shared" si="1"/>
        <v>6151.563596871445</v>
      </c>
      <c r="U4">
        <f t="shared" ref="U4:U23" si="21">M4</f>
        <v>2.0768709E-2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2.0768709E-2</v>
      </c>
      <c r="Y4">
        <f t="shared" ref="Y4:Y23" si="25">V4*W4</f>
        <v>0.01</v>
      </c>
      <c r="Z4">
        <f t="shared" ref="Z4:Z23" si="26">MAX(0, W4-X4-Y4)</f>
        <v>0.96923129099999994</v>
      </c>
      <c r="AB4">
        <f t="shared" ref="AB4:AB23" si="27">AC3</f>
        <v>0</v>
      </c>
      <c r="AC4">
        <f t="shared" si="2"/>
        <v>5962.287926664314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-5192.1772499999997</v>
      </c>
      <c r="AI4">
        <f t="shared" si="7"/>
        <v>-5192.1772499999997</v>
      </c>
      <c r="AJ4">
        <f t="shared" si="8"/>
        <v>-5962.287926664314</v>
      </c>
      <c r="AK4">
        <f>H4*SUM(AB4, AE4:AF4)</f>
        <v>0</v>
      </c>
      <c r="AL4">
        <f t="shared" si="9"/>
        <v>-11154.465176664315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-4782.904142524204</v>
      </c>
      <c r="AR4">
        <f t="shared" si="14"/>
        <v>-4782.904142524204</v>
      </c>
      <c r="AS4">
        <f t="shared" si="15"/>
        <v>-5492.310884295176</v>
      </c>
      <c r="AT4">
        <f t="shared" si="16"/>
        <v>0</v>
      </c>
      <c r="AU4">
        <f t="shared" si="17"/>
        <v>-10275.21502681938</v>
      </c>
      <c r="AW4">
        <v>1</v>
      </c>
      <c r="AX4">
        <f>(R4*SUMPRODUCT(K5:$K$23, X5:$X$23)-$AZ$3*SUMPRODUCT(K4:$K$22, W5:$W$23))/Z4</f>
        <v>6151.563596871445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8.5570000000000007E-2</v>
      </c>
      <c r="I5" s="1">
        <f t="shared" si="19"/>
        <v>1.0855699999999999</v>
      </c>
      <c r="J5">
        <f t="shared" si="20"/>
        <v>0.92117505089492158</v>
      </c>
      <c r="K5">
        <f t="shared" ref="K5:K23" si="28">K4*J5</f>
        <v>0.84856347439126134</v>
      </c>
      <c r="L5" s="2">
        <v>2</v>
      </c>
      <c r="M5" s="8">
        <v>2.4225090000000001E-2</v>
      </c>
      <c r="O5">
        <f t="shared" ref="O5:O23" si="29">$C$3</f>
        <v>14164.508477626474</v>
      </c>
      <c r="P5">
        <f t="shared" ref="P5:P23" si="30">O5*$C$5</f>
        <v>708.22542388132376</v>
      </c>
      <c r="Q5" s="5">
        <f t="shared" ref="Q5:Q23" si="31">$C$8</f>
        <v>25</v>
      </c>
      <c r="R5">
        <f t="shared" si="0"/>
        <v>250000</v>
      </c>
      <c r="S5">
        <f t="shared" si="1"/>
        <v>11297.285424014204</v>
      </c>
      <c r="U5">
        <f t="shared" si="21"/>
        <v>2.4225090000000001E-2</v>
      </c>
      <c r="V5">
        <f t="shared" si="22"/>
        <v>0.01</v>
      </c>
      <c r="W5">
        <f t="shared" si="23"/>
        <v>0.96923129099999994</v>
      </c>
      <c r="X5">
        <f t="shared" si="24"/>
        <v>2.3479715255291189E-2</v>
      </c>
      <c r="Y5">
        <f t="shared" si="25"/>
        <v>9.6923129099999988E-3</v>
      </c>
      <c r="Z5">
        <f t="shared" si="26"/>
        <v>0.93605926283470886</v>
      </c>
      <c r="AB5">
        <f t="shared" si="27"/>
        <v>5962.287926664314</v>
      </c>
      <c r="AC5">
        <f t="shared" si="2"/>
        <v>10574.928666036038</v>
      </c>
      <c r="AE5">
        <f t="shared" si="3"/>
        <v>13258.819363983021</v>
      </c>
      <c r="AF5">
        <f t="shared" si="4"/>
        <v>-662.94096819915114</v>
      </c>
      <c r="AG5">
        <f t="shared" si="5"/>
        <v>-23.401481570867723</v>
      </c>
      <c r="AH5">
        <f t="shared" si="6"/>
        <v>-5869.9288138227976</v>
      </c>
      <c r="AI5">
        <f t="shared" si="7"/>
        <v>6702.548100390205</v>
      </c>
      <c r="AJ5">
        <f t="shared" si="8"/>
        <v>-4612.6407393717236</v>
      </c>
      <c r="AK5">
        <f>H5*SUM(AB5, AE5:AF5)</f>
        <v>1588.022292211891</v>
      </c>
      <c r="AL5">
        <f t="shared" si="9"/>
        <v>3677.9296532303724</v>
      </c>
      <c r="AN5">
        <f t="shared" si="10"/>
        <v>11250.949825827565</v>
      </c>
      <c r="AO5">
        <f t="shared" si="11"/>
        <v>-562.54749129137838</v>
      </c>
      <c r="AP5">
        <f t="shared" si="12"/>
        <v>-19.857642507678587</v>
      </c>
      <c r="AQ5">
        <f t="shared" si="13"/>
        <v>-4981.0071886868482</v>
      </c>
      <c r="AR5">
        <f t="shared" si="14"/>
        <v>5687.5375033416612</v>
      </c>
      <c r="AS5">
        <f t="shared" si="15"/>
        <v>-3914.1184519199464</v>
      </c>
      <c r="AT5">
        <f t="shared" si="16"/>
        <v>1347.537713690097</v>
      </c>
      <c r="AU5">
        <f t="shared" si="17"/>
        <v>3120.9567651118118</v>
      </c>
      <c r="AW5">
        <v>2</v>
      </c>
      <c r="AX5">
        <f>(R5*SUMPRODUCT(K6:$K$23, X6:$X$23)-$AZ$3*SUMPRODUCT(K5:$K$22, W6:$W$23))/Z5</f>
        <v>11297.285424014204</v>
      </c>
    </row>
    <row r="6" spans="1:52" x14ac:dyDescent="0.25">
      <c r="A6" t="s">
        <v>16</v>
      </c>
      <c r="C6" s="2">
        <f>'T.26.04.C'!C6</f>
        <v>250000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8.5570000000000007E-2</v>
      </c>
      <c r="I6" s="1">
        <f t="shared" si="19"/>
        <v>1.0855699999999999</v>
      </c>
      <c r="J6">
        <f t="shared" si="20"/>
        <v>0.92117505089492158</v>
      </c>
      <c r="K6">
        <f t="shared" si="28"/>
        <v>0.7816755017099416</v>
      </c>
      <c r="L6" s="2">
        <v>3</v>
      </c>
      <c r="M6" s="8">
        <v>2.7828815E-2</v>
      </c>
      <c r="O6">
        <f t="shared" si="29"/>
        <v>14164.508477626474</v>
      </c>
      <c r="P6">
        <f t="shared" si="30"/>
        <v>708.22542388132376</v>
      </c>
      <c r="Q6" s="5">
        <f t="shared" si="31"/>
        <v>25</v>
      </c>
      <c r="R6">
        <f t="shared" si="0"/>
        <v>250000</v>
      </c>
      <c r="S6">
        <f t="shared" si="1"/>
        <v>15565.823879320065</v>
      </c>
      <c r="U6">
        <f t="shared" si="21"/>
        <v>2.7828815E-2</v>
      </c>
      <c r="V6">
        <f t="shared" si="22"/>
        <v>0.01</v>
      </c>
      <c r="W6">
        <f t="shared" si="23"/>
        <v>0.93605926283470886</v>
      </c>
      <c r="X6">
        <f t="shared" si="24"/>
        <v>2.6049420054463489E-2</v>
      </c>
      <c r="Y6">
        <f t="shared" si="25"/>
        <v>9.3605926283470888E-3</v>
      </c>
      <c r="Z6">
        <f t="shared" si="26"/>
        <v>0.90064925015189823</v>
      </c>
      <c r="AB6">
        <f t="shared" si="27"/>
        <v>10574.928666036038</v>
      </c>
      <c r="AC6">
        <f t="shared" si="2"/>
        <v>14019.347604906128</v>
      </c>
      <c r="AE6">
        <f t="shared" si="3"/>
        <v>12757.25393914449</v>
      </c>
      <c r="AF6">
        <f t="shared" si="4"/>
        <v>-637.86269695722456</v>
      </c>
      <c r="AG6">
        <f t="shared" si="5"/>
        <v>-22.516231253797457</v>
      </c>
      <c r="AH6">
        <f t="shared" si="6"/>
        <v>-6512.3550136158719</v>
      </c>
      <c r="AI6">
        <f t="shared" si="7"/>
        <v>5584.519997317595</v>
      </c>
      <c r="AJ6">
        <f t="shared" si="8"/>
        <v>-3444.4189388700906</v>
      </c>
      <c r="AK6">
        <f>H6*SUM(AB6, AE6:AF6)</f>
        <v>1941.952954546668</v>
      </c>
      <c r="AL6">
        <f t="shared" si="9"/>
        <v>4082.0540129941724</v>
      </c>
      <c r="AN6">
        <f t="shared" si="10"/>
        <v>9972.0328733218976</v>
      </c>
      <c r="AO6">
        <f t="shared" si="11"/>
        <v>-498.60164366609496</v>
      </c>
      <c r="AP6">
        <f t="shared" si="12"/>
        <v>-17.600386361929196</v>
      </c>
      <c r="AQ6">
        <f t="shared" si="13"/>
        <v>-5090.5483725814402</v>
      </c>
      <c r="AR6">
        <f t="shared" si="14"/>
        <v>4365.2824707124328</v>
      </c>
      <c r="AS6">
        <f t="shared" si="15"/>
        <v>-2692.417902140503</v>
      </c>
      <c r="AT6">
        <f t="shared" si="16"/>
        <v>1517.9770500423701</v>
      </c>
      <c r="AU6">
        <f t="shared" si="17"/>
        <v>3190.8416186142999</v>
      </c>
      <c r="AW6">
        <v>3</v>
      </c>
      <c r="AX6">
        <f>(R6*SUMPRODUCT(K7:$K$23, X7:$X$23)-$AZ$3*SUMPRODUCT(K6:$K$22, W7:$W$23))/Z6</f>
        <v>15565.823879320065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8.5570000000000007E-2</v>
      </c>
      <c r="I7" s="1">
        <f t="shared" si="19"/>
        <v>1.0855699999999999</v>
      </c>
      <c r="J7">
        <f t="shared" si="20"/>
        <v>0.92117505089492158</v>
      </c>
      <c r="K7">
        <f t="shared" si="28"/>
        <v>0.72005997007096878</v>
      </c>
      <c r="L7" s="2">
        <v>4</v>
      </c>
      <c r="M7" s="8">
        <v>3.1684449000000003E-2</v>
      </c>
      <c r="O7">
        <f t="shared" si="29"/>
        <v>14164.508477626474</v>
      </c>
      <c r="P7">
        <f t="shared" si="30"/>
        <v>708.22542388132376</v>
      </c>
      <c r="Q7" s="5">
        <f t="shared" si="31"/>
        <v>25</v>
      </c>
      <c r="R7">
        <f t="shared" si="0"/>
        <v>250000</v>
      </c>
      <c r="S7">
        <f t="shared" si="1"/>
        <v>19055.7289947483</v>
      </c>
      <c r="U7">
        <f t="shared" si="21"/>
        <v>3.1684449000000003E-2</v>
      </c>
      <c r="V7">
        <f t="shared" si="22"/>
        <v>0.01</v>
      </c>
      <c r="W7">
        <f t="shared" si="23"/>
        <v>0.90064925015189823</v>
      </c>
      <c r="X7">
        <f t="shared" si="24"/>
        <v>2.8536575233326065E-2</v>
      </c>
      <c r="Y7">
        <f t="shared" si="25"/>
        <v>9.0064925015189822E-3</v>
      </c>
      <c r="Z7">
        <f t="shared" si="26"/>
        <v>0.86310618241705317</v>
      </c>
      <c r="AB7">
        <f t="shared" si="27"/>
        <v>14019.347604906128</v>
      </c>
      <c r="AC7">
        <f t="shared" si="2"/>
        <v>16447.117505831156</v>
      </c>
      <c r="AE7">
        <f t="shared" si="3"/>
        <v>12225.474837938171</v>
      </c>
      <c r="AF7">
        <f t="shared" si="4"/>
        <v>-611.27374189690863</v>
      </c>
      <c r="AG7">
        <f t="shared" si="5"/>
        <v>-21.577654560426328</v>
      </c>
      <c r="AH7">
        <f t="shared" si="6"/>
        <v>-7134.1438083315161</v>
      </c>
      <c r="AI7">
        <f t="shared" si="7"/>
        <v>4458.4796331493208</v>
      </c>
      <c r="AJ7">
        <f t="shared" si="8"/>
        <v>-2427.7699009250282</v>
      </c>
      <c r="AK7">
        <f>H7*SUM(AB7, AE7:AF7)</f>
        <v>2193.4627623400684</v>
      </c>
      <c r="AL7">
        <f t="shared" si="9"/>
        <v>4224.1724945643609</v>
      </c>
      <c r="AN7">
        <f t="shared" si="10"/>
        <v>8803.0750459091414</v>
      </c>
      <c r="AO7">
        <f t="shared" si="11"/>
        <v>-440.15375229545714</v>
      </c>
      <c r="AP7">
        <f t="shared" si="12"/>
        <v>-15.537205296982284</v>
      </c>
      <c r="AQ7">
        <f t="shared" si="13"/>
        <v>-5137.0113771091783</v>
      </c>
      <c r="AR7">
        <f t="shared" si="14"/>
        <v>3210.3727112075239</v>
      </c>
      <c r="AS7">
        <f t="shared" si="15"/>
        <v>-1748.1399221992747</v>
      </c>
      <c r="AT7">
        <f t="shared" si="16"/>
        <v>1579.4247310023741</v>
      </c>
      <c r="AU7">
        <f t="shared" si="17"/>
        <v>3041.6575200106231</v>
      </c>
      <c r="AW7">
        <v>4</v>
      </c>
      <c r="AX7">
        <f>(R7*SUMPRODUCT(K8:$K$23, X8:$X$23)-$AZ$3*SUMPRODUCT(K7:$K$22, W8:$W$23))/Z7</f>
        <v>19055.7289947483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8.5570000000000007E-2</v>
      </c>
      <c r="I8" s="1">
        <f t="shared" si="19"/>
        <v>1.0855699999999999</v>
      </c>
      <c r="J8">
        <f t="shared" si="20"/>
        <v>0.92117505089492158</v>
      </c>
      <c r="K8">
        <f t="shared" si="28"/>
        <v>0.66330127957752039</v>
      </c>
      <c r="L8" s="2">
        <v>5</v>
      </c>
      <c r="M8" s="8">
        <v>3.5933631000000001E-2</v>
      </c>
      <c r="O8">
        <f t="shared" si="29"/>
        <v>14164.508477626474</v>
      </c>
      <c r="P8">
        <f t="shared" si="30"/>
        <v>708.22542388132376</v>
      </c>
      <c r="Q8" s="5">
        <f t="shared" si="31"/>
        <v>25</v>
      </c>
      <c r="R8">
        <f t="shared" si="0"/>
        <v>250000</v>
      </c>
      <c r="S8">
        <f t="shared" si="1"/>
        <v>21837.270965531083</v>
      </c>
      <c r="U8">
        <f t="shared" si="21"/>
        <v>3.5933631000000001E-2</v>
      </c>
      <c r="V8">
        <f t="shared" si="22"/>
        <v>0.01</v>
      </c>
      <c r="W8">
        <f t="shared" si="23"/>
        <v>0.86310618241705317</v>
      </c>
      <c r="X8">
        <f t="shared" si="24"/>
        <v>3.1014539072793078E-2</v>
      </c>
      <c r="Y8">
        <f t="shared" si="25"/>
        <v>8.6310618241705311E-3</v>
      </c>
      <c r="Z8">
        <f t="shared" si="26"/>
        <v>0.82346058152008961</v>
      </c>
      <c r="AB8">
        <f t="shared" si="27"/>
        <v>16447.117505831156</v>
      </c>
      <c r="AC8">
        <f t="shared" si="2"/>
        <v>17982.131848087993</v>
      </c>
      <c r="AE8">
        <f t="shared" si="3"/>
        <v>11663.914387932535</v>
      </c>
      <c r="AF8">
        <f t="shared" si="4"/>
        <v>-583.19571939662683</v>
      </c>
      <c r="AG8">
        <f t="shared" si="5"/>
        <v>-20.586514538002241</v>
      </c>
      <c r="AH8">
        <f t="shared" si="6"/>
        <v>-7753.6347681982697</v>
      </c>
      <c r="AI8">
        <f t="shared" si="7"/>
        <v>3306.4973857996356</v>
      </c>
      <c r="AJ8">
        <f t="shared" si="8"/>
        <v>-1535.0143422568362</v>
      </c>
      <c r="AK8">
        <f t="shared" ref="AK8:AK23" si="32">H8*SUM(AB8:AB8, AE8:AF8)</f>
        <v>2355.55694144059</v>
      </c>
      <c r="AL8">
        <f t="shared" si="9"/>
        <v>4127.0399849833893</v>
      </c>
      <c r="AN8">
        <f t="shared" si="10"/>
        <v>7736.6893383983006</v>
      </c>
      <c r="AO8">
        <f t="shared" si="11"/>
        <v>-386.83446691991509</v>
      </c>
      <c r="AP8">
        <f t="shared" si="12"/>
        <v>-13.655061435098112</v>
      </c>
      <c r="AQ8">
        <f t="shared" si="13"/>
        <v>-5142.9958631226627</v>
      </c>
      <c r="AR8">
        <f t="shared" si="14"/>
        <v>2193.2039469206243</v>
      </c>
      <c r="AS8">
        <f t="shared" si="15"/>
        <v>-1018.1769773888053</v>
      </c>
      <c r="AT8">
        <f t="shared" si="16"/>
        <v>1562.4439333752537</v>
      </c>
      <c r="AU8">
        <f t="shared" si="17"/>
        <v>2737.4709029070727</v>
      </c>
      <c r="AW8">
        <v>5</v>
      </c>
      <c r="AX8">
        <f>(R8*SUMPRODUCT(K9:$K$23, X9:$X$23)-$AZ$3*SUMPRODUCT(K8:$K$22, W9:$W$23))/Z8</f>
        <v>21837.270965531083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8.5570000000000007E-2</v>
      </c>
      <c r="I9" s="1">
        <f t="shared" si="19"/>
        <v>1.0855699999999999</v>
      </c>
      <c r="J9">
        <f t="shared" si="20"/>
        <v>0.92117505089492158</v>
      </c>
      <c r="K9">
        <f t="shared" si="28"/>
        <v>0.61101658997348895</v>
      </c>
      <c r="L9" s="2">
        <v>6</v>
      </c>
      <c r="M9" s="8">
        <v>4.1016489000000003E-2</v>
      </c>
      <c r="O9">
        <f t="shared" si="29"/>
        <v>14164.508477626474</v>
      </c>
      <c r="P9">
        <f t="shared" si="30"/>
        <v>708.22542388132376</v>
      </c>
      <c r="Q9" s="5">
        <f t="shared" si="31"/>
        <v>25</v>
      </c>
      <c r="R9">
        <f t="shared" si="0"/>
        <v>250000</v>
      </c>
      <c r="S9">
        <f t="shared" si="1"/>
        <v>23919.416450180837</v>
      </c>
      <c r="U9">
        <f t="shared" si="21"/>
        <v>4.1016489000000003E-2</v>
      </c>
      <c r="V9">
        <f t="shared" si="22"/>
        <v>0.01</v>
      </c>
      <c r="W9">
        <f t="shared" si="23"/>
        <v>0.82346058152008961</v>
      </c>
      <c r="X9">
        <f t="shared" si="24"/>
        <v>3.3775461883852359E-2</v>
      </c>
      <c r="Y9">
        <f t="shared" si="25"/>
        <v>8.2346058152008954E-3</v>
      </c>
      <c r="Z9">
        <f t="shared" si="26"/>
        <v>0.78145051382103636</v>
      </c>
      <c r="AB9">
        <f t="shared" si="27"/>
        <v>17982.131848087993</v>
      </c>
      <c r="AC9">
        <f t="shared" si="2"/>
        <v>18691.840275293165</v>
      </c>
      <c r="AE9">
        <f t="shared" si="3"/>
        <v>11068.862427863634</v>
      </c>
      <c r="AF9">
        <f t="shared" si="4"/>
        <v>-553.44312139318174</v>
      </c>
      <c r="AG9">
        <f t="shared" si="5"/>
        <v>-19.536262845525908</v>
      </c>
      <c r="AH9">
        <f t="shared" si="6"/>
        <v>-8443.86547096309</v>
      </c>
      <c r="AI9">
        <f t="shared" si="7"/>
        <v>2052.0175726618363</v>
      </c>
      <c r="AJ9">
        <f t="shared" si="8"/>
        <v>-709.70842720517248</v>
      </c>
      <c r="AK9">
        <f t="shared" si="32"/>
        <v>2438.5354522955663</v>
      </c>
      <c r="AL9">
        <f t="shared" si="9"/>
        <v>3780.8445977522301</v>
      </c>
      <c r="AN9">
        <f t="shared" si="10"/>
        <v>6763.2585755589116</v>
      </c>
      <c r="AO9">
        <f t="shared" si="11"/>
        <v>-338.16292877794558</v>
      </c>
      <c r="AP9">
        <f t="shared" si="12"/>
        <v>-11.93698070469901</v>
      </c>
      <c r="AQ9">
        <f t="shared" si="13"/>
        <v>-5159.3418862627559</v>
      </c>
      <c r="AR9">
        <f t="shared" si="14"/>
        <v>1253.8167798135114</v>
      </c>
      <c r="AS9">
        <f t="shared" si="15"/>
        <v>-433.64362306635263</v>
      </c>
      <c r="AT9">
        <f t="shared" si="16"/>
        <v>1489.9856165910965</v>
      </c>
      <c r="AU9">
        <f t="shared" si="17"/>
        <v>2310.1587733382553</v>
      </c>
      <c r="AW9">
        <v>6</v>
      </c>
      <c r="AX9">
        <f>(R9*SUMPRODUCT(K10:$K$23, X10:$X$23)-$AZ$3*SUMPRODUCT(K9:$K$22, W10:$W$23))/Z9</f>
        <v>23919.416450180837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8.5570000000000007E-2</v>
      </c>
      <c r="I10" s="1">
        <f t="shared" si="19"/>
        <v>1.0855699999999999</v>
      </c>
      <c r="J10">
        <f t="shared" si="20"/>
        <v>0.92117505089492158</v>
      </c>
      <c r="K10">
        <f t="shared" si="28"/>
        <v>0.56285323836647017</v>
      </c>
      <c r="L10" s="2">
        <v>7</v>
      </c>
      <c r="M10" s="8">
        <v>4.6435859000000003E-2</v>
      </c>
      <c r="O10">
        <f t="shared" si="29"/>
        <v>14164.508477626474</v>
      </c>
      <c r="P10">
        <f t="shared" si="30"/>
        <v>708.22542388132376</v>
      </c>
      <c r="Q10" s="5">
        <f t="shared" si="31"/>
        <v>25</v>
      </c>
      <c r="R10">
        <f t="shared" si="0"/>
        <v>250000</v>
      </c>
      <c r="S10">
        <f t="shared" si="1"/>
        <v>25383.29152473258</v>
      </c>
      <c r="U10">
        <f t="shared" si="21"/>
        <v>4.6435859000000003E-2</v>
      </c>
      <c r="V10">
        <f t="shared" si="22"/>
        <v>0.01</v>
      </c>
      <c r="W10">
        <f t="shared" si="23"/>
        <v>0.78145051382103636</v>
      </c>
      <c r="X10">
        <f t="shared" si="24"/>
        <v>3.6287325875271198E-2</v>
      </c>
      <c r="Y10">
        <f t="shared" si="25"/>
        <v>7.8145051382103644E-3</v>
      </c>
      <c r="Z10">
        <f t="shared" si="26"/>
        <v>0.73734868280755483</v>
      </c>
      <c r="AB10">
        <f t="shared" si="27"/>
        <v>18691.840275293165</v>
      </c>
      <c r="AC10">
        <f t="shared" si="2"/>
        <v>18716.336571081738</v>
      </c>
      <c r="AE10">
        <f t="shared" si="3"/>
        <v>10444.181668594325</v>
      </c>
      <c r="AF10">
        <f t="shared" si="4"/>
        <v>-522.20908342971632</v>
      </c>
      <c r="AG10">
        <f t="shared" si="5"/>
        <v>-18.43371707018887</v>
      </c>
      <c r="AH10">
        <f t="shared" si="6"/>
        <v>-9071.8314688177998</v>
      </c>
      <c r="AI10">
        <f t="shared" si="7"/>
        <v>831.70739927661998</v>
      </c>
      <c r="AJ10">
        <f t="shared" si="8"/>
        <v>-24.496295788572752</v>
      </c>
      <c r="AK10">
        <f t="shared" si="32"/>
        <v>2448.4839664693723</v>
      </c>
      <c r="AL10">
        <f t="shared" si="9"/>
        <v>3255.6950699574195</v>
      </c>
      <c r="AN10">
        <f t="shared" si="10"/>
        <v>5878.5414742560397</v>
      </c>
      <c r="AO10">
        <f t="shared" si="11"/>
        <v>-293.92707371280204</v>
      </c>
      <c r="AP10">
        <f t="shared" si="12"/>
        <v>-10.375477348087086</v>
      </c>
      <c r="AQ10">
        <f t="shared" si="13"/>
        <v>-5106.1097201389503</v>
      </c>
      <c r="AR10">
        <f t="shared" si="14"/>
        <v>468.12920305620037</v>
      </c>
      <c r="AS10">
        <f t="shared" si="15"/>
        <v>-13.787819412581099</v>
      </c>
      <c r="AT10">
        <f t="shared" si="16"/>
        <v>1378.137129615666</v>
      </c>
      <c r="AU10">
        <f t="shared" si="17"/>
        <v>1832.4785132592851</v>
      </c>
      <c r="AW10">
        <v>7</v>
      </c>
      <c r="AX10">
        <f>(R10*SUMPRODUCT(K11:$K$23, X11:$X$23)-$AZ$3*SUMPRODUCT(K10:$K$22, W11:$W$23))/Z10</f>
        <v>25383.29152473258</v>
      </c>
    </row>
    <row r="11" spans="1:52" x14ac:dyDescent="0.25">
      <c r="A11" t="s">
        <v>33</v>
      </c>
      <c r="C11" s="24">
        <f>AU25</f>
        <v>2335.4066882600623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8.5570000000000007E-2</v>
      </c>
      <c r="I11" s="1">
        <f t="shared" si="19"/>
        <v>1.0855699999999999</v>
      </c>
      <c r="J11">
        <f t="shared" si="20"/>
        <v>0.92117505089492158</v>
      </c>
      <c r="K11">
        <f t="shared" si="28"/>
        <v>0.51848636049860453</v>
      </c>
      <c r="L11" s="2">
        <v>8</v>
      </c>
      <c r="M11" s="8">
        <v>5.1834316999999998E-2</v>
      </c>
      <c r="O11">
        <f t="shared" si="29"/>
        <v>14164.508477626474</v>
      </c>
      <c r="P11">
        <f t="shared" si="30"/>
        <v>708.22542388132376</v>
      </c>
      <c r="Q11" s="5">
        <f t="shared" si="31"/>
        <v>25</v>
      </c>
      <c r="R11">
        <f t="shared" si="0"/>
        <v>250000</v>
      </c>
      <c r="S11">
        <f t="shared" si="1"/>
        <v>26341.201274977579</v>
      </c>
      <c r="U11">
        <f t="shared" si="21"/>
        <v>5.1834316999999998E-2</v>
      </c>
      <c r="V11">
        <f t="shared" si="22"/>
        <v>0.01</v>
      </c>
      <c r="W11">
        <f t="shared" si="23"/>
        <v>0.73734868280755483</v>
      </c>
      <c r="X11">
        <f t="shared" si="24"/>
        <v>3.8219965364179244E-2</v>
      </c>
      <c r="Y11">
        <f t="shared" si="25"/>
        <v>7.3734868280755485E-3</v>
      </c>
      <c r="Z11">
        <f t="shared" si="26"/>
        <v>0.69175523061529998</v>
      </c>
      <c r="AB11">
        <f t="shared" si="27"/>
        <v>18716.336571081738</v>
      </c>
      <c r="AC11">
        <f t="shared" si="2"/>
        <v>18221.66376265615</v>
      </c>
      <c r="AE11">
        <f t="shared" si="3"/>
        <v>9798.3728284928729</v>
      </c>
      <c r="AF11">
        <f t="shared" si="4"/>
        <v>-489.91864142464368</v>
      </c>
      <c r="AG11">
        <f t="shared" si="5"/>
        <v>-17.2938807653825</v>
      </c>
      <c r="AH11">
        <f t="shared" si="6"/>
        <v>-9554.9913410448116</v>
      </c>
      <c r="AI11">
        <f t="shared" si="7"/>
        <v>-263.83103474196469</v>
      </c>
      <c r="AJ11">
        <f t="shared" si="8"/>
        <v>494.6728084255883</v>
      </c>
      <c r="AK11">
        <f t="shared" si="32"/>
        <v>2398.0813451748927</v>
      </c>
      <c r="AL11">
        <f t="shared" si="9"/>
        <v>2628.9231188585163</v>
      </c>
      <c r="AN11">
        <f t="shared" si="10"/>
        <v>5080.3226666536866</v>
      </c>
      <c r="AO11">
        <f t="shared" si="11"/>
        <v>-254.01613333268438</v>
      </c>
      <c r="AP11">
        <f t="shared" si="12"/>
        <v>-8.9666412969399936</v>
      </c>
      <c r="AQ11">
        <f t="shared" si="13"/>
        <v>-4954.1326850140049</v>
      </c>
      <c r="AR11">
        <f t="shared" si="14"/>
        <v>-136.79279298994217</v>
      </c>
      <c r="AS11">
        <f t="shared" si="15"/>
        <v>256.48110407820673</v>
      </c>
      <c r="AT11">
        <f t="shared" si="16"/>
        <v>1243.3724688393279</v>
      </c>
      <c r="AU11">
        <f t="shared" si="17"/>
        <v>1363.0607799275924</v>
      </c>
      <c r="AW11">
        <v>8</v>
      </c>
      <c r="AX11">
        <f>(R11*SUMPRODUCT(K12:$K$23, X12:$X$23)-$AZ$3*SUMPRODUCT(K11:$K$22, W12:$W$23))/Z11</f>
        <v>26341.201274977579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8.5570000000000007E-2</v>
      </c>
      <c r="I12" s="1">
        <f t="shared" si="19"/>
        <v>1.0855699999999999</v>
      </c>
      <c r="J12">
        <f t="shared" si="20"/>
        <v>0.92117505089492158</v>
      </c>
      <c r="K12">
        <f t="shared" si="28"/>
        <v>0.47761669952062469</v>
      </c>
      <c r="L12" s="2">
        <v>9</v>
      </c>
      <c r="M12" s="8">
        <v>5.7772715000000002E-2</v>
      </c>
      <c r="O12">
        <f t="shared" si="29"/>
        <v>14164.508477626474</v>
      </c>
      <c r="P12">
        <f t="shared" si="30"/>
        <v>708.22542388132376</v>
      </c>
      <c r="Q12" s="5">
        <f t="shared" si="31"/>
        <v>25</v>
      </c>
      <c r="R12">
        <f t="shared" si="0"/>
        <v>250000</v>
      </c>
      <c r="S12">
        <f t="shared" si="1"/>
        <v>26832.65534180131</v>
      </c>
      <c r="U12">
        <f t="shared" si="21"/>
        <v>5.7772715000000002E-2</v>
      </c>
      <c r="V12">
        <f t="shared" si="22"/>
        <v>0.01</v>
      </c>
      <c r="W12">
        <f t="shared" si="23"/>
        <v>0.69175523061529998</v>
      </c>
      <c r="X12">
        <f t="shared" si="24"/>
        <v>3.9964577788096999E-2</v>
      </c>
      <c r="Y12">
        <f t="shared" si="25"/>
        <v>6.9175523061530001E-3</v>
      </c>
      <c r="Z12">
        <f t="shared" si="26"/>
        <v>0.64487310052104996</v>
      </c>
      <c r="AB12">
        <f t="shared" si="27"/>
        <v>18221.66376265615</v>
      </c>
      <c r="AC12">
        <f t="shared" si="2"/>
        <v>17303.657645480125</v>
      </c>
      <c r="AE12">
        <f t="shared" si="3"/>
        <v>9134.3104993236811</v>
      </c>
      <c r="AF12">
        <f t="shared" si="4"/>
        <v>-456.71552496618409</v>
      </c>
      <c r="AG12">
        <f t="shared" si="5"/>
        <v>-16.121827513026251</v>
      </c>
      <c r="AH12">
        <f t="shared" si="6"/>
        <v>-9991.1444470242495</v>
      </c>
      <c r="AI12">
        <f t="shared" si="7"/>
        <v>-1329.6713001797798</v>
      </c>
      <c r="AJ12">
        <f t="shared" si="8"/>
        <v>918.00611717602442</v>
      </c>
      <c r="AK12">
        <f t="shared" si="32"/>
        <v>2301.7695701262578</v>
      </c>
      <c r="AL12">
        <f t="shared" si="9"/>
        <v>1890.1043871225024</v>
      </c>
      <c r="AN12">
        <f t="shared" si="10"/>
        <v>4362.6992330835656</v>
      </c>
      <c r="AO12">
        <f t="shared" si="11"/>
        <v>-218.13496165417831</v>
      </c>
      <c r="AP12">
        <f t="shared" si="12"/>
        <v>-7.700054047012399</v>
      </c>
      <c r="AQ12">
        <f t="shared" si="13"/>
        <v>-4771.9374352215391</v>
      </c>
      <c r="AR12">
        <f t="shared" si="14"/>
        <v>-635.07321783916427</v>
      </c>
      <c r="AS12">
        <f t="shared" si="15"/>
        <v>438.45505182535663</v>
      </c>
      <c r="AT12">
        <f t="shared" si="16"/>
        <v>1099.3635851407103</v>
      </c>
      <c r="AU12">
        <f t="shared" si="17"/>
        <v>902.74541912690268</v>
      </c>
      <c r="AW12">
        <v>9</v>
      </c>
      <c r="AX12">
        <f>(R12*SUMPRODUCT(K13:$K$23, X13:$X$23)-$AZ$3*SUMPRODUCT(K12:$K$22, W13:$W$23))/Z12</f>
        <v>26832.65534180131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8.5570000000000007E-2</v>
      </c>
      <c r="I13" s="1">
        <f t="shared" si="19"/>
        <v>1.0855699999999999</v>
      </c>
      <c r="J13">
        <f t="shared" si="20"/>
        <v>0.92117505089492158</v>
      </c>
      <c r="K13">
        <f t="shared" si="28"/>
        <v>0.43996858748917589</v>
      </c>
      <c r="L13" s="2">
        <v>10</v>
      </c>
      <c r="M13" s="8">
        <v>6.4089452000000005E-2</v>
      </c>
      <c r="O13">
        <f t="shared" si="29"/>
        <v>14164.508477626474</v>
      </c>
      <c r="P13">
        <f t="shared" si="30"/>
        <v>708.22542388132376</v>
      </c>
      <c r="Q13" s="5">
        <f t="shared" si="31"/>
        <v>25</v>
      </c>
      <c r="R13">
        <f t="shared" si="0"/>
        <v>250000</v>
      </c>
      <c r="S13">
        <f t="shared" si="1"/>
        <v>26909.081174279352</v>
      </c>
      <c r="U13">
        <f t="shared" si="21"/>
        <v>6.4089452000000005E-2</v>
      </c>
      <c r="V13">
        <f t="shared" si="22"/>
        <v>0.01</v>
      </c>
      <c r="W13">
        <f t="shared" si="23"/>
        <v>0.64487310052104996</v>
      </c>
      <c r="X13">
        <f t="shared" si="24"/>
        <v>4.132956362193501E-2</v>
      </c>
      <c r="Y13">
        <f t="shared" si="25"/>
        <v>6.4487310052104996E-3</v>
      </c>
      <c r="Z13">
        <f t="shared" si="26"/>
        <v>0.59709480589390451</v>
      </c>
      <c r="AB13">
        <f t="shared" si="27"/>
        <v>17303.657645480125</v>
      </c>
      <c r="AC13">
        <f t="shared" si="2"/>
        <v>16067.272600539651</v>
      </c>
      <c r="AE13">
        <f t="shared" si="3"/>
        <v>8457.5544400309445</v>
      </c>
      <c r="AF13">
        <f t="shared" si="4"/>
        <v>-422.87772200154728</v>
      </c>
      <c r="AG13">
        <f t="shared" si="5"/>
        <v>-14.927370147347613</v>
      </c>
      <c r="AH13">
        <f t="shared" si="6"/>
        <v>-10332.390905483753</v>
      </c>
      <c r="AI13">
        <f t="shared" si="7"/>
        <v>-2312.6415576017034</v>
      </c>
      <c r="AJ13">
        <f t="shared" si="8"/>
        <v>1236.3850449404745</v>
      </c>
      <c r="AK13">
        <f t="shared" si="32"/>
        <v>2168.20127148551</v>
      </c>
      <c r="AL13">
        <f t="shared" si="9"/>
        <v>1091.9447588242811</v>
      </c>
      <c r="AN13">
        <f t="shared" si="10"/>
        <v>3721.0582805932227</v>
      </c>
      <c r="AO13">
        <f t="shared" si="11"/>
        <v>-186.05291402966117</v>
      </c>
      <c r="AP13">
        <f t="shared" si="12"/>
        <v>-6.5675739586566211</v>
      </c>
      <c r="AQ13">
        <f t="shared" si="13"/>
        <v>-4545.9274320716941</v>
      </c>
      <c r="AR13">
        <f t="shared" si="14"/>
        <v>-1017.4896394667891</v>
      </c>
      <c r="AS13">
        <f t="shared" si="15"/>
        <v>543.97058181520185</v>
      </c>
      <c r="AT13">
        <f t="shared" si="16"/>
        <v>953.94045080771502</v>
      </c>
      <c r="AU13">
        <f t="shared" si="17"/>
        <v>480.42139315612775</v>
      </c>
      <c r="AW13">
        <v>10</v>
      </c>
      <c r="AX13">
        <f>(R13*SUMPRODUCT(K14:$K$23, X14:$X$23)-$AZ$3*SUMPRODUCT(K13:$K$22, W14:$W$23))/Z13</f>
        <v>26909.081174279352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0.40528808597250837</v>
      </c>
      <c r="L14" s="2">
        <v>11</v>
      </c>
      <c r="M14" s="8">
        <v>7.1121990999999996E-2</v>
      </c>
      <c r="O14">
        <f t="shared" si="29"/>
        <v>14164.508477626474</v>
      </c>
      <c r="P14">
        <f t="shared" si="30"/>
        <v>708.22542388132376</v>
      </c>
      <c r="Q14" s="5">
        <f t="shared" si="31"/>
        <v>25</v>
      </c>
      <c r="R14">
        <f t="shared" si="0"/>
        <v>250000</v>
      </c>
      <c r="S14">
        <f t="shared" si="1"/>
        <v>26587.211807486103</v>
      </c>
      <c r="U14">
        <f t="shared" si="21"/>
        <v>7.1121990999999996E-2</v>
      </c>
      <c r="V14">
        <f t="shared" si="22"/>
        <v>0.01</v>
      </c>
      <c r="W14">
        <f t="shared" si="23"/>
        <v>0.59709480589390451</v>
      </c>
      <c r="X14">
        <f t="shared" si="24"/>
        <v>4.2466571410933018E-2</v>
      </c>
      <c r="Y14">
        <f t="shared" si="25"/>
        <v>5.9709480589390448E-3</v>
      </c>
      <c r="Z14">
        <f t="shared" si="26"/>
        <v>0.54865728642403244</v>
      </c>
      <c r="AB14">
        <f t="shared" si="27"/>
        <v>16067.272600539651</v>
      </c>
      <c r="AC14">
        <f t="shared" si="2"/>
        <v>14587.26748387632</v>
      </c>
      <c r="AE14">
        <f t="shared" si="3"/>
        <v>7771.4607848647438</v>
      </c>
      <c r="AF14">
        <f t="shared" si="4"/>
        <v>-388.57303924323725</v>
      </c>
      <c r="AG14">
        <f t="shared" si="5"/>
        <v>-13.71643216060081</v>
      </c>
      <c r="AH14">
        <f t="shared" si="6"/>
        <v>-10616.642852733255</v>
      </c>
      <c r="AI14">
        <f t="shared" si="7"/>
        <v>-3247.4715392723492</v>
      </c>
      <c r="AJ14">
        <f t="shared" si="8"/>
        <v>1480.0051166633311</v>
      </c>
      <c r="AK14">
        <f t="shared" si="32"/>
        <v>2006.6302208210102</v>
      </c>
      <c r="AL14">
        <f t="shared" si="9"/>
        <v>239.16379821199212</v>
      </c>
      <c r="AN14">
        <f t="shared" si="10"/>
        <v>3149.6804667082397</v>
      </c>
      <c r="AO14">
        <f t="shared" si="11"/>
        <v>-157.48402333541202</v>
      </c>
      <c r="AP14">
        <f t="shared" si="12"/>
        <v>-5.5591065367416599</v>
      </c>
      <c r="AQ14">
        <f t="shared" si="13"/>
        <v>-4302.7988612379722</v>
      </c>
      <c r="AR14">
        <f t="shared" si="14"/>
        <v>-1316.161524401886</v>
      </c>
      <c r="AS14">
        <f t="shared" si="15"/>
        <v>599.8284409620004</v>
      </c>
      <c r="AT14">
        <f t="shared" si="16"/>
        <v>813.26332145113906</v>
      </c>
      <c r="AU14">
        <f t="shared" si="17"/>
        <v>96.930238011253508</v>
      </c>
      <c r="AW14">
        <v>11</v>
      </c>
      <c r="AX14">
        <f>(R14*SUMPRODUCT(K15:$K$23, X15:$X$23)-$AZ$3*SUMPRODUCT(K14:$K$22, W15:$W$23))/Z14</f>
        <v>26587.211807486103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0.37334127322283073</v>
      </c>
      <c r="L15" s="2">
        <v>12</v>
      </c>
      <c r="M15" s="8">
        <v>7.9233461000000005E-2</v>
      </c>
      <c r="O15">
        <f t="shared" si="29"/>
        <v>14164.508477626474</v>
      </c>
      <c r="P15">
        <f t="shared" si="30"/>
        <v>708.22542388132376</v>
      </c>
      <c r="Q15" s="5">
        <f t="shared" si="31"/>
        <v>25</v>
      </c>
      <c r="R15">
        <f t="shared" si="0"/>
        <v>250000</v>
      </c>
      <c r="S15">
        <f t="shared" si="1"/>
        <v>25853.859165237325</v>
      </c>
      <c r="U15">
        <f t="shared" si="21"/>
        <v>7.9233461000000005E-2</v>
      </c>
      <c r="V15">
        <f t="shared" si="22"/>
        <v>0.01</v>
      </c>
      <c r="W15">
        <f t="shared" si="23"/>
        <v>0.54865728642403244</v>
      </c>
      <c r="X15">
        <f t="shared" si="24"/>
        <v>4.3472015706244406E-2</v>
      </c>
      <c r="Y15">
        <f t="shared" si="25"/>
        <v>5.4865728642403246E-3</v>
      </c>
      <c r="Z15">
        <f t="shared" si="26"/>
        <v>0.49969869785354776</v>
      </c>
      <c r="AB15">
        <f t="shared" si="27"/>
        <v>14587.26748387632</v>
      </c>
      <c r="AC15">
        <f t="shared" si="2"/>
        <v>12919.139759358102</v>
      </c>
      <c r="AE15">
        <f t="shared" si="3"/>
        <v>7077.9864420054873</v>
      </c>
      <c r="AF15">
        <f t="shared" si="4"/>
        <v>-353.89932210027439</v>
      </c>
      <c r="AG15">
        <f t="shared" si="5"/>
        <v>-12.492467446338694</v>
      </c>
      <c r="AH15">
        <f t="shared" si="6"/>
        <v>-10868.003926561101</v>
      </c>
      <c r="AI15">
        <f t="shared" si="7"/>
        <v>-4156.4092741022278</v>
      </c>
      <c r="AJ15">
        <f t="shared" si="8"/>
        <v>1668.1277245182173</v>
      </c>
      <c r="AK15">
        <f t="shared" si="32"/>
        <v>1823.6126134455858</v>
      </c>
      <c r="AL15">
        <f t="shared" si="9"/>
        <v>-664.66893613842467</v>
      </c>
      <c r="AN15">
        <f t="shared" si="10"/>
        <v>2642.504470112262</v>
      </c>
      <c r="AO15">
        <f t="shared" si="11"/>
        <v>-132.12522350561312</v>
      </c>
      <c r="AP15">
        <f t="shared" si="12"/>
        <v>-4.6639537021108524</v>
      </c>
      <c r="AQ15">
        <f t="shared" si="13"/>
        <v>-4057.4744233330453</v>
      </c>
      <c r="AR15">
        <f t="shared" si="14"/>
        <v>-1551.7591304285074</v>
      </c>
      <c r="AS15">
        <f t="shared" si="15"/>
        <v>622.78092856993464</v>
      </c>
      <c r="AT15">
        <f t="shared" si="16"/>
        <v>680.8298549689888</v>
      </c>
      <c r="AU15">
        <f t="shared" si="17"/>
        <v>-248.14834688958382</v>
      </c>
      <c r="AW15">
        <v>12</v>
      </c>
      <c r="AX15">
        <f>(R15*SUMPRODUCT(K16:$K$23, X16:$X$23)-$AZ$3*SUMPRODUCT(K15:$K$22, W16:$W$23))/Z15</f>
        <v>25853.859165237325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0.3439126663622159</v>
      </c>
      <c r="L16" s="2">
        <v>13</v>
      </c>
      <c r="M16" s="8">
        <v>8.7905784000000001E-2</v>
      </c>
      <c r="O16">
        <f t="shared" si="29"/>
        <v>14164.508477626474</v>
      </c>
      <c r="P16">
        <f t="shared" si="30"/>
        <v>708.22542388132376</v>
      </c>
      <c r="Q16" s="5">
        <f t="shared" si="31"/>
        <v>25</v>
      </c>
      <c r="R16">
        <f t="shared" si="0"/>
        <v>250000</v>
      </c>
      <c r="S16">
        <f t="shared" si="1"/>
        <v>24728.575260421319</v>
      </c>
      <c r="U16">
        <f t="shared" si="21"/>
        <v>8.7905784000000001E-2</v>
      </c>
      <c r="V16">
        <f t="shared" si="22"/>
        <v>0.01</v>
      </c>
      <c r="W16">
        <f t="shared" si="23"/>
        <v>0.49969869785354776</v>
      </c>
      <c r="X16">
        <f t="shared" si="24"/>
        <v>4.3926405798595233E-2</v>
      </c>
      <c r="Y16">
        <f t="shared" si="25"/>
        <v>4.9969869785354776E-3</v>
      </c>
      <c r="Z16">
        <f t="shared" si="26"/>
        <v>0.45077530507641705</v>
      </c>
      <c r="AB16">
        <f t="shared" si="27"/>
        <v>12919.139759358102</v>
      </c>
      <c r="AC16">
        <f t="shared" si="2"/>
        <v>11147.03105712156</v>
      </c>
      <c r="AE16">
        <f t="shared" si="3"/>
        <v>6385.0106302595696</v>
      </c>
      <c r="AF16">
        <f t="shared" si="4"/>
        <v>-319.25053151297851</v>
      </c>
      <c r="AG16">
        <f t="shared" si="5"/>
        <v>-11.269382626910426</v>
      </c>
      <c r="AH16">
        <f t="shared" si="6"/>
        <v>-10981.601449648808</v>
      </c>
      <c r="AI16">
        <f t="shared" si="7"/>
        <v>-4927.1107335291272</v>
      </c>
      <c r="AJ16">
        <f t="shared" si="8"/>
        <v>1772.1087022365427</v>
      </c>
      <c r="AK16">
        <f t="shared" si="32"/>
        <v>1624.5378808580188</v>
      </c>
      <c r="AL16">
        <f t="shared" si="9"/>
        <v>-1530.4641504345657</v>
      </c>
      <c r="AN16">
        <f t="shared" si="10"/>
        <v>2195.8860306036613</v>
      </c>
      <c r="AO16">
        <f t="shared" si="11"/>
        <v>-109.79430153018308</v>
      </c>
      <c r="AP16">
        <f t="shared" si="12"/>
        <v>-3.8756834274767975</v>
      </c>
      <c r="AQ16">
        <f t="shared" si="13"/>
        <v>-3776.7118354758968</v>
      </c>
      <c r="AR16">
        <f t="shared" si="14"/>
        <v>-1694.4957898298956</v>
      </c>
      <c r="AS16">
        <f t="shared" si="15"/>
        <v>609.45062886985556</v>
      </c>
      <c r="AT16">
        <f t="shared" si="16"/>
        <v>558.69915421230507</v>
      </c>
      <c r="AU16">
        <f t="shared" si="17"/>
        <v>-526.34600674773503</v>
      </c>
      <c r="AW16">
        <v>13</v>
      </c>
      <c r="AX16">
        <f>(R16*SUMPRODUCT(K17:$K$23, X17:$X$23)-$AZ$3*SUMPRODUCT(K16:$K$22, W17:$W$23))/Z16</f>
        <v>24728.575260421319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0.31680376793962239</v>
      </c>
      <c r="L17" s="2">
        <v>14</v>
      </c>
      <c r="M17" s="8">
        <v>9.7118048999999998E-2</v>
      </c>
      <c r="O17">
        <f t="shared" si="29"/>
        <v>14164.508477626474</v>
      </c>
      <c r="P17">
        <f t="shared" si="30"/>
        <v>708.22542388132376</v>
      </c>
      <c r="Q17" s="5">
        <f t="shared" si="31"/>
        <v>25</v>
      </c>
      <c r="R17">
        <f t="shared" si="0"/>
        <v>250000</v>
      </c>
      <c r="S17">
        <f t="shared" si="1"/>
        <v>23219.353832558176</v>
      </c>
      <c r="U17">
        <f t="shared" si="21"/>
        <v>9.7118048999999998E-2</v>
      </c>
      <c r="V17">
        <f t="shared" si="22"/>
        <v>0.01</v>
      </c>
      <c r="W17">
        <f t="shared" si="23"/>
        <v>0.45077530507641705</v>
      </c>
      <c r="X17">
        <f t="shared" si="24"/>
        <v>4.377841816640142E-2</v>
      </c>
      <c r="Y17">
        <f t="shared" si="25"/>
        <v>4.5077530507641704E-3</v>
      </c>
      <c r="Z17">
        <f t="shared" si="26"/>
        <v>0.40248913385925145</v>
      </c>
      <c r="AB17">
        <f t="shared" si="27"/>
        <v>11147.03105712156</v>
      </c>
      <c r="AC17">
        <f t="shared" si="2"/>
        <v>9345.5376128378302</v>
      </c>
      <c r="AE17">
        <f t="shared" si="3"/>
        <v>5701.0607487019042</v>
      </c>
      <c r="AF17">
        <f t="shared" si="4"/>
        <v>-285.05303743509523</v>
      </c>
      <c r="AG17">
        <f t="shared" si="5"/>
        <v>-10.062228346481286</v>
      </c>
      <c r="AH17">
        <f t="shared" si="6"/>
        <v>-10944.604541600354</v>
      </c>
      <c r="AI17">
        <f t="shared" si="7"/>
        <v>-5538.6590586800266</v>
      </c>
      <c r="AJ17">
        <f t="shared" si="8"/>
        <v>1801.4934442837293</v>
      </c>
      <c r="AK17">
        <f t="shared" si="32"/>
        <v>1417.2992274109927</v>
      </c>
      <c r="AL17">
        <f t="shared" si="9"/>
        <v>-2319.8663869853044</v>
      </c>
      <c r="AN17">
        <f t="shared" si="10"/>
        <v>1806.117526441448</v>
      </c>
      <c r="AO17">
        <f t="shared" si="11"/>
        <v>-90.305876322072407</v>
      </c>
      <c r="AP17">
        <f t="shared" si="12"/>
        <v>-3.1877518540341474</v>
      </c>
      <c r="AQ17">
        <f t="shared" si="13"/>
        <v>-3467.2919573880959</v>
      </c>
      <c r="AR17">
        <f t="shared" si="14"/>
        <v>-1754.6680591227546</v>
      </c>
      <c r="AS17">
        <f t="shared" si="15"/>
        <v>570.71991106761368</v>
      </c>
      <c r="AT17">
        <f t="shared" si="16"/>
        <v>449.00573554171825</v>
      </c>
      <c r="AU17">
        <f t="shared" si="17"/>
        <v>-734.9424125134226</v>
      </c>
      <c r="AW17">
        <v>14</v>
      </c>
      <c r="AX17">
        <f>(R17*SUMPRODUCT(K18:$K$23, X18:$X$23)-$AZ$3*SUMPRODUCT(K17:$K$22, W18:$W$23))/Z17</f>
        <v>23219.353832558176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0.2918317270554846</v>
      </c>
      <c r="L18" s="2">
        <v>15</v>
      </c>
      <c r="M18" s="8">
        <v>0.107494799</v>
      </c>
      <c r="O18">
        <f t="shared" si="29"/>
        <v>14164.508477626474</v>
      </c>
      <c r="P18">
        <f t="shared" si="30"/>
        <v>708.22542388132376</v>
      </c>
      <c r="Q18" s="5">
        <f t="shared" si="31"/>
        <v>25</v>
      </c>
      <c r="R18">
        <f t="shared" si="0"/>
        <v>250000</v>
      </c>
      <c r="S18">
        <f t="shared" si="1"/>
        <v>21281.317022967887</v>
      </c>
      <c r="U18">
        <f t="shared" si="21"/>
        <v>0.107494799</v>
      </c>
      <c r="V18">
        <f t="shared" si="22"/>
        <v>0.01</v>
      </c>
      <c r="W18">
        <f t="shared" si="23"/>
        <v>0.40248913385925145</v>
      </c>
      <c r="X18">
        <f t="shared" si="24"/>
        <v>4.3265488543884331E-2</v>
      </c>
      <c r="Y18">
        <f t="shared" si="25"/>
        <v>4.0248913385925143E-3</v>
      </c>
      <c r="Z18">
        <f t="shared" si="26"/>
        <v>0.35519875397677458</v>
      </c>
      <c r="AB18">
        <f t="shared" si="27"/>
        <v>9345.5376128378302</v>
      </c>
      <c r="AC18">
        <f t="shared" si="2"/>
        <v>7559.0972895429159</v>
      </c>
      <c r="AE18">
        <f t="shared" si="3"/>
        <v>5031.2157619463842</v>
      </c>
      <c r="AF18">
        <f t="shared" si="4"/>
        <v>-251.5607880973192</v>
      </c>
      <c r="AG18">
        <f t="shared" si="5"/>
        <v>-8.8799688494193649</v>
      </c>
      <c r="AH18">
        <f t="shared" si="6"/>
        <v>-10816.372135971083</v>
      </c>
      <c r="AI18">
        <f t="shared" si="7"/>
        <v>-6045.5971309714378</v>
      </c>
      <c r="AJ18">
        <f t="shared" si="8"/>
        <v>1786.4403232949144</v>
      </c>
      <c r="AK18">
        <f t="shared" si="32"/>
        <v>1208.6927296427978</v>
      </c>
      <c r="AL18">
        <f t="shared" si="9"/>
        <v>-3050.4640780337259</v>
      </c>
      <c r="AN18">
        <f t="shared" si="10"/>
        <v>1468.2683849975892</v>
      </c>
      <c r="AO18">
        <f t="shared" si="11"/>
        <v>-73.413419249879453</v>
      </c>
      <c r="AP18">
        <f t="shared" si="12"/>
        <v>-2.5914566455249579</v>
      </c>
      <c r="AQ18">
        <f t="shared" si="13"/>
        <v>-3156.5605609152622</v>
      </c>
      <c r="AR18">
        <f t="shared" si="14"/>
        <v>-1764.2970518130774</v>
      </c>
      <c r="AS18">
        <f t="shared" si="15"/>
        <v>521.33996482871316</v>
      </c>
      <c r="AT18">
        <f t="shared" si="16"/>
        <v>352.73488677106559</v>
      </c>
      <c r="AU18">
        <f t="shared" si="17"/>
        <v>-890.22220021329872</v>
      </c>
      <c r="AW18">
        <v>15</v>
      </c>
      <c r="AX18">
        <f>(R18*SUMPRODUCT(K19:$K$23, X19:$X$23)-$AZ$3*SUMPRODUCT(K18:$K$22, W19:$W$23))/Z18</f>
        <v>21281.317022967887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0.26882810602308888</v>
      </c>
      <c r="L19" s="2">
        <v>16</v>
      </c>
      <c r="M19" s="8">
        <v>0.119195734</v>
      </c>
      <c r="O19">
        <f t="shared" si="29"/>
        <v>14164.508477626474</v>
      </c>
      <c r="P19">
        <f t="shared" si="30"/>
        <v>708.22542388132376</v>
      </c>
      <c r="Q19" s="5">
        <f t="shared" si="31"/>
        <v>25</v>
      </c>
      <c r="R19">
        <f t="shared" si="0"/>
        <v>250000</v>
      </c>
      <c r="S19">
        <f t="shared" si="1"/>
        <v>18840.415427809923</v>
      </c>
      <c r="U19">
        <f t="shared" si="21"/>
        <v>0.119195734</v>
      </c>
      <c r="V19">
        <f t="shared" si="22"/>
        <v>0.01</v>
      </c>
      <c r="W19">
        <f t="shared" si="23"/>
        <v>0.35519875397677458</v>
      </c>
      <c r="X19">
        <f t="shared" si="24"/>
        <v>4.2338176196147062E-2</v>
      </c>
      <c r="Y19">
        <f t="shared" si="25"/>
        <v>3.5519875397677461E-3</v>
      </c>
      <c r="Z19">
        <f t="shared" si="26"/>
        <v>0.30930859024085977</v>
      </c>
      <c r="AB19">
        <f t="shared" si="27"/>
        <v>7559.0972895429159</v>
      </c>
      <c r="AC19">
        <f t="shared" si="2"/>
        <v>5827.5023355280318</v>
      </c>
      <c r="AE19">
        <f t="shared" si="3"/>
        <v>4381.2041486693515</v>
      </c>
      <c r="AF19">
        <f t="shared" si="4"/>
        <v>-219.06020743346758</v>
      </c>
      <c r="AG19">
        <f t="shared" si="5"/>
        <v>-7.7327147560214939</v>
      </c>
      <c r="AH19">
        <f t="shared" si="6"/>
        <v>-10584.544049036766</v>
      </c>
      <c r="AI19">
        <f t="shared" si="7"/>
        <v>-6430.1328225569032</v>
      </c>
      <c r="AJ19">
        <f t="shared" si="8"/>
        <v>1731.594954014884</v>
      </c>
      <c r="AK19">
        <f t="shared" si="32"/>
        <v>1002.986612117742</v>
      </c>
      <c r="AL19">
        <f t="shared" si="9"/>
        <v>-3695.5512564242772</v>
      </c>
      <c r="AN19">
        <f t="shared" si="10"/>
        <v>1177.7908133872813</v>
      </c>
      <c r="AO19">
        <f t="shared" si="11"/>
        <v>-58.889540669364067</v>
      </c>
      <c r="AP19">
        <f t="shared" si="12"/>
        <v>-2.07877106227805</v>
      </c>
      <c r="AQ19">
        <f t="shared" si="13"/>
        <v>-2845.42292982051</v>
      </c>
      <c r="AR19">
        <f t="shared" si="14"/>
        <v>-1728.6004281648709</v>
      </c>
      <c r="AS19">
        <f t="shared" si="15"/>
        <v>465.50139188695897</v>
      </c>
      <c r="AT19">
        <f t="shared" si="16"/>
        <v>269.63099130212703</v>
      </c>
      <c r="AU19">
        <f t="shared" si="17"/>
        <v>-993.46804497578489</v>
      </c>
      <c r="AW19">
        <v>16</v>
      </c>
      <c r="AX19">
        <f>(R19*SUMPRODUCT(K20:$K$23, X20:$X$23)-$AZ$3*SUMPRODUCT(K19:$K$22, W20:$W$23))/Z19</f>
        <v>18840.415427809923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0.24763774424780427</v>
      </c>
      <c r="L20" s="2">
        <v>17</v>
      </c>
      <c r="M20" s="8">
        <v>0.13258683600000001</v>
      </c>
      <c r="O20">
        <f t="shared" si="29"/>
        <v>14164.508477626474</v>
      </c>
      <c r="P20">
        <f t="shared" si="30"/>
        <v>708.22542388132376</v>
      </c>
      <c r="Q20" s="5">
        <f t="shared" si="31"/>
        <v>25</v>
      </c>
      <c r="R20">
        <f t="shared" si="0"/>
        <v>250000</v>
      </c>
      <c r="S20">
        <f t="shared" si="1"/>
        <v>15769.117366415645</v>
      </c>
      <c r="U20">
        <f t="shared" si="21"/>
        <v>0.13258683600000001</v>
      </c>
      <c r="V20">
        <f t="shared" si="22"/>
        <v>0.01</v>
      </c>
      <c r="W20">
        <f t="shared" si="23"/>
        <v>0.30930859024085977</v>
      </c>
      <c r="X20">
        <f t="shared" si="24"/>
        <v>4.1010247327656082E-2</v>
      </c>
      <c r="Y20">
        <f t="shared" si="25"/>
        <v>3.0930859024085977E-3</v>
      </c>
      <c r="Z20">
        <f t="shared" si="26"/>
        <v>0.26520525701079511</v>
      </c>
      <c r="AB20">
        <f t="shared" si="27"/>
        <v>5827.5023355280318</v>
      </c>
      <c r="AC20">
        <f t="shared" si="2"/>
        <v>4182.0528239936539</v>
      </c>
      <c r="AE20">
        <f t="shared" si="3"/>
        <v>3756.5021112405152</v>
      </c>
      <c r="AF20">
        <f t="shared" si="4"/>
        <v>-187.82510556202578</v>
      </c>
      <c r="AG20">
        <f t="shared" si="5"/>
        <v>-6.6301314252698775</v>
      </c>
      <c r="AH20">
        <f t="shared" si="6"/>
        <v>-10252.561831914021</v>
      </c>
      <c r="AI20">
        <f t="shared" si="7"/>
        <v>-6690.5149576608019</v>
      </c>
      <c r="AJ20">
        <f t="shared" si="8"/>
        <v>1645.449511534378</v>
      </c>
      <c r="AK20">
        <f t="shared" si="32"/>
        <v>804.03106622704217</v>
      </c>
      <c r="AL20">
        <f t="shared" si="9"/>
        <v>-4241.0343798993817</v>
      </c>
      <c r="AN20">
        <f t="shared" si="10"/>
        <v>930.25170908971552</v>
      </c>
      <c r="AO20">
        <f t="shared" si="11"/>
        <v>-46.51258545448578</v>
      </c>
      <c r="AP20">
        <f t="shared" si="12"/>
        <v>-1.641870790220312</v>
      </c>
      <c r="AQ20">
        <f t="shared" si="13"/>
        <v>-2538.9212848163238</v>
      </c>
      <c r="AR20">
        <f t="shared" si="14"/>
        <v>-1656.8240319713148</v>
      </c>
      <c r="AS20">
        <f t="shared" si="15"/>
        <v>407.47540531002477</v>
      </c>
      <c r="AT20">
        <f t="shared" si="16"/>
        <v>199.10843954562165</v>
      </c>
      <c r="AU20">
        <f t="shared" si="17"/>
        <v>-1050.2401871156683</v>
      </c>
      <c r="AW20">
        <v>17</v>
      </c>
      <c r="AX20">
        <f>(R20*SUMPRODUCT(K21:$K$23, X21:$X$23)-$AZ$3*SUMPRODUCT(K20:$K$22, W21:$W$23))/Z20</f>
        <v>15769.117366415645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0.22811771166097466</v>
      </c>
      <c r="L21" s="2">
        <v>18</v>
      </c>
      <c r="M21" s="8">
        <v>0.14803979</v>
      </c>
      <c r="O21">
        <f t="shared" si="29"/>
        <v>14164.508477626474</v>
      </c>
      <c r="P21">
        <f t="shared" si="30"/>
        <v>708.22542388132376</v>
      </c>
      <c r="Q21" s="5">
        <f t="shared" si="31"/>
        <v>25</v>
      </c>
      <c r="R21">
        <f t="shared" si="0"/>
        <v>250000</v>
      </c>
      <c r="S21">
        <f t="shared" si="1"/>
        <v>11862.090204412483</v>
      </c>
      <c r="U21">
        <f t="shared" si="21"/>
        <v>0.14803979</v>
      </c>
      <c r="V21">
        <f t="shared" si="22"/>
        <v>0.01</v>
      </c>
      <c r="W21">
        <f t="shared" si="23"/>
        <v>0.26520525701079511</v>
      </c>
      <c r="X21">
        <f t="shared" si="24"/>
        <v>3.9260930554774136E-2</v>
      </c>
      <c r="Y21">
        <f t="shared" si="25"/>
        <v>2.6520525701079511E-3</v>
      </c>
      <c r="Z21">
        <f t="shared" si="26"/>
        <v>0.22329227388591302</v>
      </c>
      <c r="AB21">
        <f t="shared" si="27"/>
        <v>4182.0528239936539</v>
      </c>
      <c r="AC21">
        <f t="shared" si="2"/>
        <v>2648.7130947830783</v>
      </c>
      <c r="AE21">
        <f t="shared" si="3"/>
        <v>3162.8253064455075</v>
      </c>
      <c r="AF21">
        <f t="shared" si="4"/>
        <v>-158.14126532227539</v>
      </c>
      <c r="AG21">
        <f t="shared" si="5"/>
        <v>-5.5823068471478257</v>
      </c>
      <c r="AH21">
        <f t="shared" si="6"/>
        <v>-9815.2326386935347</v>
      </c>
      <c r="AI21">
        <f t="shared" si="7"/>
        <v>-6816.1309044174504</v>
      </c>
      <c r="AJ21">
        <f t="shared" si="8"/>
        <v>1533.3397292105756</v>
      </c>
      <c r="AK21">
        <f t="shared" si="32"/>
        <v>614.96907354805205</v>
      </c>
      <c r="AL21">
        <f t="shared" si="9"/>
        <v>-4667.8221016588232</v>
      </c>
      <c r="AN21">
        <f t="shared" si="10"/>
        <v>721.49647128977017</v>
      </c>
      <c r="AO21">
        <f t="shared" si="11"/>
        <v>-36.074823564488511</v>
      </c>
      <c r="AP21">
        <f t="shared" si="12"/>
        <v>-1.2734230637607522</v>
      </c>
      <c r="AQ21">
        <f t="shared" si="13"/>
        <v>-2239.0284089588795</v>
      </c>
      <c r="AR21">
        <f t="shared" si="14"/>
        <v>-1554.8801842973585</v>
      </c>
      <c r="AS21">
        <f t="shared" si="15"/>
        <v>349.78195022637505</v>
      </c>
      <c r="AT21">
        <f t="shared" si="16"/>
        <v>140.28533780005125</v>
      </c>
      <c r="AU21">
        <f t="shared" si="17"/>
        <v>-1064.8128962709322</v>
      </c>
      <c r="AW21">
        <v>18</v>
      </c>
      <c r="AX21">
        <f>(R21*SUMPRODUCT(K22:$K$23, X22:$X$23)-$AZ$3*SUMPRODUCT(K21:$K$22, W22:$W$23))/Z21</f>
        <v>11862.090204412483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0.21013634464933137</v>
      </c>
      <c r="L22" s="2">
        <v>19</v>
      </c>
      <c r="M22" s="8">
        <v>0.16585403400000001</v>
      </c>
      <c r="O22">
        <f t="shared" si="29"/>
        <v>14164.508477626474</v>
      </c>
      <c r="P22">
        <f t="shared" si="30"/>
        <v>708.22542388132376</v>
      </c>
      <c r="Q22" s="5">
        <f t="shared" si="31"/>
        <v>25</v>
      </c>
      <c r="R22">
        <f t="shared" si="0"/>
        <v>250000</v>
      </c>
      <c r="S22">
        <f t="shared" si="1"/>
        <v>6795.2388886253921</v>
      </c>
      <c r="U22">
        <f t="shared" si="21"/>
        <v>0.16585403400000001</v>
      </c>
      <c r="V22">
        <f t="shared" si="22"/>
        <v>0.01</v>
      </c>
      <c r="W22">
        <f t="shared" si="23"/>
        <v>0.22329227388591302</v>
      </c>
      <c r="X22">
        <f t="shared" si="24"/>
        <v>3.7033924385011532E-2</v>
      </c>
      <c r="Y22">
        <f t="shared" si="25"/>
        <v>2.2329227388591302E-3</v>
      </c>
      <c r="Z22">
        <f t="shared" si="26"/>
        <v>0.18402542676204234</v>
      </c>
      <c r="AB22">
        <f t="shared" si="27"/>
        <v>2648.7130947830783</v>
      </c>
      <c r="AC22">
        <f t="shared" si="2"/>
        <v>1250.4967364293141</v>
      </c>
      <c r="AE22">
        <f t="shared" si="3"/>
        <v>2606.6297174697784</v>
      </c>
      <c r="AF22">
        <f t="shared" si="4"/>
        <v>-130.33148587348893</v>
      </c>
      <c r="AG22">
        <f t="shared" si="5"/>
        <v>-4.6006356690510586</v>
      </c>
      <c r="AH22">
        <f t="shared" si="6"/>
        <v>-9258.4810962528827</v>
      </c>
      <c r="AI22">
        <f t="shared" si="7"/>
        <v>-6786.7835003256441</v>
      </c>
      <c r="AJ22">
        <f t="shared" si="8"/>
        <v>1398.2163583537642</v>
      </c>
      <c r="AK22">
        <f t="shared" si="32"/>
        <v>438.54721919828251</v>
      </c>
      <c r="AL22">
        <f t="shared" si="9"/>
        <v>-4950.0199227735975</v>
      </c>
      <c r="AN22">
        <f t="shared" si="10"/>
        <v>547.74764068341858</v>
      </c>
      <c r="AO22">
        <f t="shared" si="11"/>
        <v>-27.387382034170933</v>
      </c>
      <c r="AP22">
        <f t="shared" si="12"/>
        <v>-0.96676076255772048</v>
      </c>
      <c r="AQ22">
        <f t="shared" si="13"/>
        <v>-1945.5433745715152</v>
      </c>
      <c r="AR22">
        <f t="shared" si="14"/>
        <v>-1426.1498766848251</v>
      </c>
      <c r="AS22">
        <f t="shared" si="15"/>
        <v>293.81607457335963</v>
      </c>
      <c r="AT22">
        <f t="shared" si="16"/>
        <v>92.154709598456165</v>
      </c>
      <c r="AU22">
        <f t="shared" si="17"/>
        <v>-1040.1790925130094</v>
      </c>
      <c r="AW22">
        <v>19</v>
      </c>
      <c r="AX22">
        <f>(R22*SUMPRODUCT(K23:$K$23, X23:$X$23)-$AZ$3*SUMPRODUCT(K22:$K$22, W23:$W$23))/Z22</f>
        <v>6795.2388886253921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0.19357235797722061</v>
      </c>
      <c r="L23" s="2">
        <v>20</v>
      </c>
      <c r="M23" s="8">
        <v>0.18707617900000001</v>
      </c>
      <c r="O23">
        <f t="shared" si="29"/>
        <v>14164.508477626474</v>
      </c>
      <c r="P23">
        <f t="shared" si="30"/>
        <v>708.22542388132376</v>
      </c>
      <c r="Q23" s="5">
        <f t="shared" si="31"/>
        <v>25</v>
      </c>
      <c r="R23">
        <f t="shared" si="0"/>
        <v>250000</v>
      </c>
      <c r="S23">
        <f t="shared" si="1"/>
        <v>8463.1178088131383</v>
      </c>
      <c r="U23">
        <f t="shared" si="21"/>
        <v>0.18707617900000001</v>
      </c>
      <c r="V23">
        <f t="shared" si="22"/>
        <v>0.01</v>
      </c>
      <c r="W23">
        <f t="shared" si="23"/>
        <v>0.18402542676204234</v>
      </c>
      <c r="X23">
        <f t="shared" si="24"/>
        <v>3.4426773677487227E-2</v>
      </c>
      <c r="Y23">
        <f t="shared" si="25"/>
        <v>1.8402542676204234E-3</v>
      </c>
      <c r="Z23">
        <f t="shared" si="26"/>
        <v>0.1477583988169347</v>
      </c>
      <c r="AB23">
        <f t="shared" si="27"/>
        <v>1250.4967364293141</v>
      </c>
      <c r="AC23">
        <f t="shared" si="2"/>
        <v>1250.4967364293143</v>
      </c>
      <c r="AE23">
        <f t="shared" si="3"/>
        <v>2092.925092682985</v>
      </c>
      <c r="AF23">
        <f t="shared" si="4"/>
        <v>-104.64625463414926</v>
      </c>
      <c r="AG23">
        <f t="shared" si="5"/>
        <v>-3.6939599704233674</v>
      </c>
      <c r="AH23">
        <f t="shared" si="6"/>
        <v>-8606.6934193718062</v>
      </c>
      <c r="AI23">
        <f t="shared" si="7"/>
        <v>-6622.1085412933935</v>
      </c>
      <c r="AJ23">
        <f t="shared" si="8"/>
        <v>0</v>
      </c>
      <c r="AK23">
        <f t="shared" si="32"/>
        <v>277.14202590809532</v>
      </c>
      <c r="AL23">
        <f t="shared" si="9"/>
        <v>-6344.9665153852984</v>
      </c>
      <c r="AN23">
        <f t="shared" si="10"/>
        <v>405.13244526033839</v>
      </c>
      <c r="AO23">
        <f t="shared" si="11"/>
        <v>-20.256622263016922</v>
      </c>
      <c r="AP23">
        <f t="shared" si="12"/>
        <v>-0.71504854174831534</v>
      </c>
      <c r="AQ23">
        <f t="shared" si="13"/>
        <v>-1666.0179395748282</v>
      </c>
      <c r="AR23">
        <f t="shared" si="14"/>
        <v>-1281.8571651192549</v>
      </c>
      <c r="AS23">
        <f t="shared" si="15"/>
        <v>0</v>
      </c>
      <c r="AT23">
        <f t="shared" si="16"/>
        <v>53.647035449613973</v>
      </c>
      <c r="AU23">
        <f t="shared" si="17"/>
        <v>-1228.210129669641</v>
      </c>
      <c r="AW23">
        <v>20</v>
      </c>
      <c r="AX23">
        <f>(R23*SUMPRODUCT(K$23:$K24, X$23:$X24)-$AZ$3*SUMPRODUCT(K$22:$K23, W$23:$W24))/Z23</f>
        <v>8463.1178088131383</v>
      </c>
    </row>
    <row r="25" spans="5:50" x14ac:dyDescent="0.25">
      <c r="AN25" s="6">
        <f t="shared" ref="AN25:AU25" si="33">SUM(AN3:AN23)</f>
        <v>92778.01174980255</v>
      </c>
      <c r="AO25" s="6">
        <f t="shared" si="33"/>
        <v>-15262.281945709981</v>
      </c>
      <c r="AP25" s="6">
        <f t="shared" si="33"/>
        <v>-1661.1834363435364</v>
      </c>
      <c r="AQ25" s="6">
        <f t="shared" si="33"/>
        <v>-79667.68767882559</v>
      </c>
      <c r="AR25" s="6">
        <f t="shared" si="33"/>
        <v>-3813.141311076597</v>
      </c>
      <c r="AS25" s="6">
        <f t="shared" si="33"/>
        <v>-9632.9941464090352</v>
      </c>
      <c r="AT25" s="6">
        <f t="shared" si="33"/>
        <v>15781.542145745698</v>
      </c>
      <c r="AU25" s="7">
        <f t="shared" si="33"/>
        <v>2335.4066882600623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84" priority="1" operator="lessThan">
      <formula>0</formula>
    </cfRule>
  </conditionalFormatting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0B31FB-1475-4C43-B3D0-CA60003D0C78}">
  <sheetPr codeName="Sheet13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0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v>853.99202041738567</v>
      </c>
      <c r="K3">
        <v>1</v>
      </c>
      <c r="L3" s="2">
        <v>0</v>
      </c>
      <c r="O3">
        <f>$C$3</f>
        <v>853.99202041738567</v>
      </c>
      <c r="P3">
        <f>O3*B5</f>
        <v>683.19361633390861</v>
      </c>
      <c r="Q3" s="5">
        <f>B8</f>
        <v>1522.432587</v>
      </c>
      <c r="R3">
        <f t="shared" ref="R3:R23" si="0">$C$6</f>
        <v>500000</v>
      </c>
      <c r="S3">
        <f t="shared" ref="S3:S23" si="1">AX3</f>
        <v>9.0949470177292824E-13</v>
      </c>
      <c r="W3">
        <v>1</v>
      </c>
      <c r="Z3">
        <v>1</v>
      </c>
      <c r="AC3">
        <f t="shared" ref="AC3:AC23" si="2">S3*Z3</f>
        <v>9.0949470177292824E-13</v>
      </c>
      <c r="AE3">
        <f t="shared" ref="AE3:AE23" si="3">$Z3*O3</f>
        <v>853.99202041738567</v>
      </c>
      <c r="AF3">
        <f t="shared" ref="AF3:AF23" si="4">-$Z3*P3</f>
        <v>-683.19361633390861</v>
      </c>
      <c r="AG3">
        <f t="shared" ref="AG3:AG23" si="5">-$Z3*Q3</f>
        <v>-1522.432587</v>
      </c>
      <c r="AH3">
        <f t="shared" ref="AH3:AH23" si="6">-X3*R3</f>
        <v>0</v>
      </c>
      <c r="AI3">
        <f t="shared" ref="AI3:AI23" si="7">SUM(AE3:AH3)</f>
        <v>-1351.6341829165231</v>
      </c>
      <c r="AJ3">
        <f t="shared" ref="AJ3:AJ23" si="8">AB3-AC3</f>
        <v>-9.0949470177292824E-13</v>
      </c>
      <c r="AL3">
        <f t="shared" ref="AL3:AL23" si="9">SUM(AI3:AK3)</f>
        <v>-1351.634182916524</v>
      </c>
      <c r="AN3">
        <f t="shared" ref="AN3:AN23" si="10">AE3*$K3</f>
        <v>853.99202041738567</v>
      </c>
      <c r="AO3">
        <f t="shared" ref="AO3:AO23" si="11">AF3*$K3</f>
        <v>-683.19361633390861</v>
      </c>
      <c r="AP3">
        <f t="shared" ref="AP3:AP23" si="12">AG3*$K3</f>
        <v>-1522.432587</v>
      </c>
      <c r="AQ3">
        <f t="shared" ref="AQ3:AQ23" si="13">AH3*$K3</f>
        <v>0</v>
      </c>
      <c r="AR3">
        <f t="shared" ref="AR3:AR23" si="14">AI3*$K3</f>
        <v>-1351.6341829165231</v>
      </c>
      <c r="AS3">
        <f t="shared" ref="AS3:AS23" si="15">AJ3*$K3</f>
        <v>-9.0949470177292824E-13</v>
      </c>
      <c r="AT3">
        <f t="shared" ref="AT3:AT23" si="16">AK3*$K3</f>
        <v>0</v>
      </c>
      <c r="AU3">
        <f t="shared" ref="AU3:AU23" si="17">AL3*$K3</f>
        <v>-1351.634182916524</v>
      </c>
      <c r="AW3">
        <v>0</v>
      </c>
      <c r="AX3">
        <f>(R3*SUMPRODUCT(K4:$K$23, X4:$X$23)-$AZ$3*SUMPRODUCT(K3:$K$22, W4:$W$23))/Z3</f>
        <v>9.0949470177292824E-13</v>
      </c>
      <c r="AZ3">
        <f>$C$6*SUMPRODUCT(K4:$K$23, X4:$X$23)/SUMPRODUCT(K3:K22, W4:W23)</f>
        <v>643.44351429132519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23" si="18">F4+$C$9</f>
        <v>8.5570000000000007E-2</v>
      </c>
      <c r="I4" s="1">
        <f t="shared" ref="I4:I23" si="19">1+H4</f>
        <v>1.0855699999999999</v>
      </c>
      <c r="J4">
        <f t="shared" ref="J4:J23" si="20">1/I4</f>
        <v>0.92117505089492158</v>
      </c>
      <c r="K4">
        <f>J4</f>
        <v>0.92117505089492158</v>
      </c>
      <c r="L4" s="2">
        <v>1</v>
      </c>
      <c r="M4" s="8" cm="1">
        <f t="array" ref="M4:M23">Mortalities!B2:B21</f>
        <v>1.1616059999999999E-3</v>
      </c>
      <c r="R4">
        <f t="shared" si="0"/>
        <v>500000</v>
      </c>
      <c r="S4">
        <f t="shared" si="1"/>
        <v>109.64610786178946</v>
      </c>
      <c r="U4">
        <f t="shared" ref="U4:U23" si="21">M4</f>
        <v>1.1616059999999999E-3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1.1616059999999999E-3</v>
      </c>
      <c r="Y4">
        <f t="shared" ref="Y4:Y23" si="25">V4*W4</f>
        <v>0.01</v>
      </c>
      <c r="Z4">
        <f t="shared" ref="Z4:Z23" si="26">MAX(0, W4-X4-Y4)</f>
        <v>0.98883839399999995</v>
      </c>
      <c r="AB4">
        <f t="shared" ref="AB4:AB23" si="27">AC3</f>
        <v>9.0949470177292824E-13</v>
      </c>
      <c r="AC4">
        <f t="shared" si="2"/>
        <v>108.42228120640266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-580.803</v>
      </c>
      <c r="AI4">
        <f t="shared" si="7"/>
        <v>-580.803</v>
      </c>
      <c r="AJ4">
        <f t="shared" si="8"/>
        <v>-108.42228120640175</v>
      </c>
      <c r="AK4">
        <f>G4*MAX(0, SUM(AB4, AE4:AF4))</f>
        <v>6.3664629124104983E-14</v>
      </c>
      <c r="AL4">
        <f t="shared" si="9"/>
        <v>-689.22528120640163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-535.0212330849231</v>
      </c>
      <c r="AR4">
        <f t="shared" si="14"/>
        <v>-535.0212330849231</v>
      </c>
      <c r="AS4">
        <f t="shared" si="15"/>
        <v>-99.875900408450633</v>
      </c>
      <c r="AT4">
        <f t="shared" si="16"/>
        <v>5.8646267973603715E-14</v>
      </c>
      <c r="AU4">
        <f t="shared" si="17"/>
        <v>-634.89713349337364</v>
      </c>
      <c r="AW4">
        <v>1</v>
      </c>
      <c r="AX4">
        <f>(R4*SUMPRODUCT(K5:$K$23, X5:$X$23)-$AZ$3*SUMPRODUCT(K4:$K$22, W5:$W$23))/Z4</f>
        <v>109.64610786178946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8.5570000000000007E-2</v>
      </c>
      <c r="I5" s="1">
        <f t="shared" si="19"/>
        <v>1.0855699999999999</v>
      </c>
      <c r="J5">
        <f t="shared" si="20"/>
        <v>0.92117505089492158</v>
      </c>
      <c r="K5">
        <f t="shared" ref="K5:K23" si="28">K4*J5</f>
        <v>0.84856347439126134</v>
      </c>
      <c r="L5" s="2">
        <v>2</v>
      </c>
      <c r="M5" s="8">
        <v>1.1730060000000001E-3</v>
      </c>
      <c r="O5">
        <f t="shared" ref="O5:O23" si="29">$C$3</f>
        <v>853.99202041738567</v>
      </c>
      <c r="P5">
        <f t="shared" ref="P5:P23" si="30">O5*$C$5</f>
        <v>42.699601020869288</v>
      </c>
      <c r="Q5" s="5">
        <f t="shared" ref="Q5:Q23" si="31">$C$8</f>
        <v>25</v>
      </c>
      <c r="R5">
        <f t="shared" si="0"/>
        <v>500000</v>
      </c>
      <c r="S5">
        <f t="shared" si="1"/>
        <v>206.99798620810137</v>
      </c>
      <c r="U5">
        <f t="shared" si="21"/>
        <v>1.1730060000000001E-3</v>
      </c>
      <c r="V5">
        <f t="shared" si="22"/>
        <v>0.01</v>
      </c>
      <c r="W5">
        <f t="shared" si="23"/>
        <v>0.98883839399999995</v>
      </c>
      <c r="X5">
        <f t="shared" si="24"/>
        <v>1.159913369192364E-3</v>
      </c>
      <c r="Y5">
        <f t="shared" si="25"/>
        <v>9.8883839400000003E-3</v>
      </c>
      <c r="Z5">
        <f t="shared" si="26"/>
        <v>0.97779009669080752</v>
      </c>
      <c r="AB5">
        <f t="shared" si="27"/>
        <v>108.42228120640266</v>
      </c>
      <c r="AC5">
        <f t="shared" si="2"/>
        <v>202.40058094922188</v>
      </c>
      <c r="AE5">
        <f t="shared" si="3"/>
        <v>835.02494021709356</v>
      </c>
      <c r="AF5">
        <f t="shared" si="4"/>
        <v>-41.751247010854684</v>
      </c>
      <c r="AG5">
        <f t="shared" si="5"/>
        <v>-24.444752417270188</v>
      </c>
      <c r="AH5">
        <f t="shared" si="6"/>
        <v>-579.95668459618196</v>
      </c>
      <c r="AI5">
        <f t="shared" si="7"/>
        <v>188.87225619278684</v>
      </c>
      <c r="AJ5">
        <f t="shared" si="8"/>
        <v>-93.978299742819217</v>
      </c>
      <c r="AK5">
        <f>G5*SUM(AB5, AE5:AF5)</f>
        <v>63.118718208884914</v>
      </c>
      <c r="AL5">
        <f t="shared" si="9"/>
        <v>158.01267465885252</v>
      </c>
      <c r="AN5">
        <f t="shared" si="10"/>
        <v>708.57166447397219</v>
      </c>
      <c r="AO5">
        <f t="shared" si="11"/>
        <v>-35.428583223698617</v>
      </c>
      <c r="AP5">
        <f t="shared" si="12"/>
        <v>-20.742924041832975</v>
      </c>
      <c r="AQ5">
        <f t="shared" si="13"/>
        <v>-492.13005927737311</v>
      </c>
      <c r="AR5">
        <f t="shared" si="14"/>
        <v>160.27009793106762</v>
      </c>
      <c r="AS5">
        <f t="shared" si="15"/>
        <v>-79.74655254715006</v>
      </c>
      <c r="AT5">
        <f t="shared" si="16"/>
        <v>53.560238822454352</v>
      </c>
      <c r="AU5">
        <f t="shared" si="17"/>
        <v>134.08378420637192</v>
      </c>
      <c r="AW5">
        <v>2</v>
      </c>
      <c r="AX5">
        <f>(R5*SUMPRODUCT(K6:$K$23, X6:$X$23)-$AZ$3*SUMPRODUCT(K5:$K$22, W6:$W$23))/Z5</f>
        <v>206.99798620810137</v>
      </c>
    </row>
    <row r="6" spans="1:52" x14ac:dyDescent="0.25">
      <c r="A6" t="s">
        <v>16</v>
      </c>
      <c r="C6" s="2">
        <v>500000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8.5570000000000007E-2</v>
      </c>
      <c r="I6" s="1">
        <f t="shared" si="19"/>
        <v>1.0855699999999999</v>
      </c>
      <c r="J6">
        <f t="shared" si="20"/>
        <v>0.92117505089492158</v>
      </c>
      <c r="K6">
        <f t="shared" si="28"/>
        <v>0.7816755017099416</v>
      </c>
      <c r="L6" s="2">
        <v>3</v>
      </c>
      <c r="M6" s="8">
        <v>1.1872549999999999E-3</v>
      </c>
      <c r="O6">
        <f t="shared" si="29"/>
        <v>853.99202041738567</v>
      </c>
      <c r="P6">
        <f t="shared" si="30"/>
        <v>42.699601020869288</v>
      </c>
      <c r="Q6" s="5">
        <f t="shared" si="31"/>
        <v>25</v>
      </c>
      <c r="R6">
        <f t="shared" si="0"/>
        <v>500000</v>
      </c>
      <c r="S6">
        <f t="shared" si="1"/>
        <v>292.24600698118434</v>
      </c>
      <c r="U6">
        <f t="shared" si="21"/>
        <v>1.1872549999999999E-3</v>
      </c>
      <c r="V6">
        <f t="shared" si="22"/>
        <v>0.01</v>
      </c>
      <c r="W6">
        <f t="shared" si="23"/>
        <v>0.97779009669080752</v>
      </c>
      <c r="X6">
        <f t="shared" si="24"/>
        <v>1.1608861812466445E-3</v>
      </c>
      <c r="Y6">
        <f t="shared" si="25"/>
        <v>9.7779009669080753E-3</v>
      </c>
      <c r="Z6">
        <f t="shared" si="26"/>
        <v>0.96685130954265275</v>
      </c>
      <c r="AB6">
        <f t="shared" si="27"/>
        <v>202.40058094922188</v>
      </c>
      <c r="AC6">
        <f t="shared" si="2"/>
        <v>282.5584345583693</v>
      </c>
      <c r="AE6">
        <f t="shared" si="3"/>
        <v>825.68330327952515</v>
      </c>
      <c r="AF6">
        <f t="shared" si="4"/>
        <v>-41.284165163976262</v>
      </c>
      <c r="AG6">
        <f t="shared" si="5"/>
        <v>-24.171282738566319</v>
      </c>
      <c r="AH6">
        <f t="shared" si="6"/>
        <v>-580.44309062332229</v>
      </c>
      <c r="AI6">
        <f t="shared" si="7"/>
        <v>179.78476475366028</v>
      </c>
      <c r="AJ6">
        <f t="shared" si="8"/>
        <v>-80.157853609147423</v>
      </c>
      <c r="AK6">
        <f>G6*SUM(AB6, AE6:AF6)</f>
        <v>69.075980334533966</v>
      </c>
      <c r="AL6">
        <f t="shared" si="9"/>
        <v>168.70289147904683</v>
      </c>
      <c r="AN6">
        <f t="shared" si="10"/>
        <v>645.41641034454472</v>
      </c>
      <c r="AO6">
        <f t="shared" si="11"/>
        <v>-32.270820517227236</v>
      </c>
      <c r="AP6">
        <f t="shared" si="12"/>
        <v>-18.894099561641678</v>
      </c>
      <c r="AQ6">
        <f t="shared" si="13"/>
        <v>-453.71814407705455</v>
      </c>
      <c r="AR6">
        <f t="shared" si="14"/>
        <v>140.53334618862124</v>
      </c>
      <c r="AS6">
        <f t="shared" si="15"/>
        <v>-62.657430435922365</v>
      </c>
      <c r="AT6">
        <f t="shared" si="16"/>
        <v>53.995001584102894</v>
      </c>
      <c r="AU6">
        <f t="shared" si="17"/>
        <v>131.87091733680177</v>
      </c>
      <c r="AW6">
        <v>3</v>
      </c>
      <c r="AX6">
        <f>(R6*SUMPRODUCT(K7:$K$23, X7:$X$23)-$AZ$3*SUMPRODUCT(K6:$K$22, W7:$W$23))/Z6</f>
        <v>292.24600698118434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8.5570000000000007E-2</v>
      </c>
      <c r="I7" s="1">
        <f t="shared" si="19"/>
        <v>1.0855699999999999</v>
      </c>
      <c r="J7">
        <f t="shared" si="20"/>
        <v>0.92117505089492158</v>
      </c>
      <c r="K7">
        <f t="shared" si="28"/>
        <v>0.72005997007096878</v>
      </c>
      <c r="L7" s="2">
        <v>4</v>
      </c>
      <c r="M7" s="8">
        <v>1.2024550000000001E-3</v>
      </c>
      <c r="O7">
        <f t="shared" si="29"/>
        <v>853.99202041738567</v>
      </c>
      <c r="P7">
        <f t="shared" si="30"/>
        <v>42.699601020869288</v>
      </c>
      <c r="Q7" s="5">
        <f t="shared" si="31"/>
        <v>25</v>
      </c>
      <c r="R7">
        <f t="shared" si="0"/>
        <v>500000</v>
      </c>
      <c r="S7">
        <f t="shared" si="1"/>
        <v>366.39470335762263</v>
      </c>
      <c r="U7">
        <f t="shared" si="21"/>
        <v>1.2024550000000001E-3</v>
      </c>
      <c r="V7">
        <f t="shared" si="22"/>
        <v>0.01</v>
      </c>
      <c r="W7">
        <f t="shared" si="23"/>
        <v>0.96685130954265275</v>
      </c>
      <c r="X7">
        <f t="shared" si="24"/>
        <v>1.1625951914161106E-3</v>
      </c>
      <c r="Y7">
        <f t="shared" si="25"/>
        <v>9.6685130954265279E-3</v>
      </c>
      <c r="Z7">
        <f t="shared" si="26"/>
        <v>0.95602020125581011</v>
      </c>
      <c r="AB7">
        <f t="shared" si="27"/>
        <v>282.5584345583693</v>
      </c>
      <c r="AC7">
        <f t="shared" si="2"/>
        <v>350.28073804301721</v>
      </c>
      <c r="AE7">
        <f t="shared" si="3"/>
        <v>816.43362323028498</v>
      </c>
      <c r="AF7">
        <f t="shared" si="4"/>
        <v>-40.821681161514249</v>
      </c>
      <c r="AG7">
        <f t="shared" si="5"/>
        <v>-23.900505031395252</v>
      </c>
      <c r="AH7">
        <f t="shared" si="6"/>
        <v>-581.29759570805527</v>
      </c>
      <c r="AI7">
        <f t="shared" si="7"/>
        <v>170.41384132932023</v>
      </c>
      <c r="AJ7">
        <f t="shared" si="8"/>
        <v>-67.722303484647909</v>
      </c>
      <c r="AK7">
        <f>G7*SUM(AB7, AE7:AF7)</f>
        <v>74.071926363899792</v>
      </c>
      <c r="AL7">
        <f t="shared" si="9"/>
        <v>176.76346420857212</v>
      </c>
      <c r="AN7">
        <f t="shared" si="10"/>
        <v>587.88117030813157</v>
      </c>
      <c r="AO7">
        <f t="shared" si="11"/>
        <v>-29.394058515406581</v>
      </c>
      <c r="AP7">
        <f t="shared" si="12"/>
        <v>-17.209796937587505</v>
      </c>
      <c r="AQ7">
        <f t="shared" si="13"/>
        <v>-418.56912936786841</v>
      </c>
      <c r="AR7">
        <f t="shared" si="14"/>
        <v>122.70818548726915</v>
      </c>
      <c r="AS7">
        <f t="shared" si="15"/>
        <v>-48.764119820292642</v>
      </c>
      <c r="AT7">
        <f t="shared" si="16"/>
        <v>53.336229080688689</v>
      </c>
      <c r="AU7">
        <f t="shared" si="17"/>
        <v>127.2802947476652</v>
      </c>
      <c r="AW7">
        <v>4</v>
      </c>
      <c r="AX7">
        <f>(R7*SUMPRODUCT(K8:$K$23, X8:$X$23)-$AZ$3*SUMPRODUCT(K7:$K$22, W8:$W$23))/Z7</f>
        <v>366.39470335762263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8.5570000000000007E-2</v>
      </c>
      <c r="I8" s="1">
        <f t="shared" si="19"/>
        <v>1.0855699999999999</v>
      </c>
      <c r="J8">
        <f t="shared" si="20"/>
        <v>0.92117505089492158</v>
      </c>
      <c r="K8">
        <f t="shared" si="28"/>
        <v>0.66330127957752039</v>
      </c>
      <c r="L8" s="2">
        <v>5</v>
      </c>
      <c r="M8" s="8">
        <v>1.2214540000000001E-3</v>
      </c>
      <c r="O8">
        <f t="shared" si="29"/>
        <v>853.99202041738567</v>
      </c>
      <c r="P8">
        <f t="shared" si="30"/>
        <v>42.699601020869288</v>
      </c>
      <c r="Q8" s="5">
        <f t="shared" si="31"/>
        <v>25</v>
      </c>
      <c r="R8">
        <f t="shared" si="0"/>
        <v>500000</v>
      </c>
      <c r="S8">
        <f t="shared" si="1"/>
        <v>429.43551126366418</v>
      </c>
      <c r="U8">
        <f t="shared" si="21"/>
        <v>1.2214540000000001E-3</v>
      </c>
      <c r="V8">
        <f t="shared" si="22"/>
        <v>0.01</v>
      </c>
      <c r="W8">
        <f t="shared" si="23"/>
        <v>0.95602020125581011</v>
      </c>
      <c r="X8">
        <f t="shared" si="24"/>
        <v>1.1677346989047144E-3</v>
      </c>
      <c r="Y8">
        <f t="shared" si="25"/>
        <v>9.5602020125581007E-3</v>
      </c>
      <c r="Z8">
        <f t="shared" si="26"/>
        <v>0.94529226454434723</v>
      </c>
      <c r="AB8">
        <f t="shared" si="27"/>
        <v>350.28073804301721</v>
      </c>
      <c r="AC8">
        <f t="shared" si="2"/>
        <v>405.94206691818863</v>
      </c>
      <c r="AE8">
        <f t="shared" si="3"/>
        <v>807.27205088315293</v>
      </c>
      <c r="AF8">
        <f t="shared" si="4"/>
        <v>-40.363602544157651</v>
      </c>
      <c r="AG8">
        <f t="shared" si="5"/>
        <v>-23.63230661360868</v>
      </c>
      <c r="AH8">
        <f t="shared" si="6"/>
        <v>-583.86734945235719</v>
      </c>
      <c r="AI8">
        <f t="shared" si="7"/>
        <v>159.40879227302946</v>
      </c>
      <c r="AJ8">
        <f t="shared" si="8"/>
        <v>-55.661328875171421</v>
      </c>
      <c r="AK8">
        <f t="shared" ref="AK8:AK23" si="32">G8*SUM(AB8:AB8, AE8:AF8)</f>
        <v>78.203243046740894</v>
      </c>
      <c r="AL8">
        <f t="shared" si="9"/>
        <v>181.95070644459895</v>
      </c>
      <c r="AN8">
        <f t="shared" si="10"/>
        <v>535.46458431796452</v>
      </c>
      <c r="AO8">
        <f t="shared" si="11"/>
        <v>-26.773229215898226</v>
      </c>
      <c r="AP8">
        <f t="shared" si="12"/>
        <v>-15.675339216174935</v>
      </c>
      <c r="AQ8">
        <f t="shared" si="13"/>
        <v>-387.27995999528378</v>
      </c>
      <c r="AR8">
        <f t="shared" si="14"/>
        <v>105.73605589060759</v>
      </c>
      <c r="AS8">
        <f t="shared" si="15"/>
        <v>-36.920230665886386</v>
      </c>
      <c r="AT8">
        <f t="shared" si="16"/>
        <v>51.87231118001506</v>
      </c>
      <c r="AU8">
        <f t="shared" si="17"/>
        <v>120.68813640473627</v>
      </c>
      <c r="AW8">
        <v>5</v>
      </c>
      <c r="AX8">
        <f>(R8*SUMPRODUCT(K9:$K$23, X9:$X$23)-$AZ$3*SUMPRODUCT(K8:$K$22, W9:$W$23))/Z8</f>
        <v>429.43551126366418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8.5570000000000007E-2</v>
      </c>
      <c r="I9" s="1">
        <f t="shared" si="19"/>
        <v>1.0855699999999999</v>
      </c>
      <c r="J9">
        <f t="shared" si="20"/>
        <v>0.92117505089492158</v>
      </c>
      <c r="K9">
        <f t="shared" si="28"/>
        <v>0.61101658997348895</v>
      </c>
      <c r="L9" s="2">
        <v>6</v>
      </c>
      <c r="M9" s="8">
        <v>1.250903E-3</v>
      </c>
      <c r="O9">
        <f t="shared" si="29"/>
        <v>853.99202041738567</v>
      </c>
      <c r="P9">
        <f t="shared" si="30"/>
        <v>42.699601020869288</v>
      </c>
      <c r="Q9" s="5">
        <f t="shared" si="31"/>
        <v>25</v>
      </c>
      <c r="R9">
        <f t="shared" si="0"/>
        <v>500000</v>
      </c>
      <c r="S9">
        <f t="shared" si="1"/>
        <v>479.46559581551077</v>
      </c>
      <c r="U9">
        <f t="shared" si="21"/>
        <v>1.250903E-3</v>
      </c>
      <c r="V9">
        <f t="shared" si="22"/>
        <v>0.01</v>
      </c>
      <c r="W9">
        <f t="shared" si="23"/>
        <v>0.94529226454434723</v>
      </c>
      <c r="X9">
        <f t="shared" si="24"/>
        <v>1.1824689295953177E-3</v>
      </c>
      <c r="Y9">
        <f t="shared" si="25"/>
        <v>9.452922645443472E-3</v>
      </c>
      <c r="Z9">
        <f t="shared" si="26"/>
        <v>0.93465687296930844</v>
      </c>
      <c r="AB9">
        <f t="shared" si="27"/>
        <v>405.94206691818863</v>
      </c>
      <c r="AC9">
        <f t="shared" si="2"/>
        <v>448.13581448129162</v>
      </c>
      <c r="AE9">
        <f t="shared" si="3"/>
        <v>798.18951134405552</v>
      </c>
      <c r="AF9">
        <f t="shared" si="4"/>
        <v>-39.909475567202776</v>
      </c>
      <c r="AG9">
        <f t="shared" si="5"/>
        <v>-23.36642182423271</v>
      </c>
      <c r="AH9">
        <f t="shared" si="6"/>
        <v>-591.2344647976588</v>
      </c>
      <c r="AI9">
        <f t="shared" si="7"/>
        <v>143.67914915496124</v>
      </c>
      <c r="AJ9">
        <f t="shared" si="8"/>
        <v>-42.193747563102988</v>
      </c>
      <c r="AK9">
        <f t="shared" si="32"/>
        <v>81.495547188652907</v>
      </c>
      <c r="AL9">
        <f t="shared" si="9"/>
        <v>182.98094878051114</v>
      </c>
      <c r="AN9">
        <f t="shared" si="10"/>
        <v>487.7070333740503</v>
      </c>
      <c r="AO9">
        <f t="shared" si="11"/>
        <v>-24.385351668702516</v>
      </c>
      <c r="AP9">
        <f t="shared" si="12"/>
        <v>-14.277271382924781</v>
      </c>
      <c r="AQ9">
        <f t="shared" si="13"/>
        <v>-361.2540665554663</v>
      </c>
      <c r="AR9">
        <f t="shared" si="14"/>
        <v>87.79034376695671</v>
      </c>
      <c r="AS9">
        <f t="shared" si="15"/>
        <v>-25.781079754209397</v>
      </c>
      <c r="AT9">
        <f t="shared" si="16"/>
        <v>49.795131341234253</v>
      </c>
      <c r="AU9">
        <f t="shared" si="17"/>
        <v>111.80439535398156</v>
      </c>
      <c r="AW9">
        <v>6</v>
      </c>
      <c r="AX9">
        <f>(R9*SUMPRODUCT(K10:$K$23, X10:$X$23)-$AZ$3*SUMPRODUCT(K9:$K$22, W10:$W$23))/Z9</f>
        <v>479.46559581551077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8.5570000000000007E-2</v>
      </c>
      <c r="I10" s="1">
        <f t="shared" si="19"/>
        <v>1.0855699999999999</v>
      </c>
      <c r="J10">
        <f t="shared" si="20"/>
        <v>0.92117505089492158</v>
      </c>
      <c r="K10">
        <f t="shared" si="28"/>
        <v>0.56285323836647017</v>
      </c>
      <c r="L10" s="2">
        <v>7</v>
      </c>
      <c r="M10" s="8">
        <v>1.286052E-3</v>
      </c>
      <c r="O10">
        <f t="shared" si="29"/>
        <v>853.99202041738567</v>
      </c>
      <c r="P10">
        <f t="shared" si="30"/>
        <v>42.699601020869288</v>
      </c>
      <c r="Q10" s="5">
        <f t="shared" si="31"/>
        <v>25</v>
      </c>
      <c r="R10">
        <f t="shared" si="0"/>
        <v>500000</v>
      </c>
      <c r="S10">
        <f t="shared" si="1"/>
        <v>516.5204681673174</v>
      </c>
      <c r="U10">
        <f t="shared" si="21"/>
        <v>1.286052E-3</v>
      </c>
      <c r="V10">
        <f t="shared" si="22"/>
        <v>0.01</v>
      </c>
      <c r="W10">
        <f t="shared" si="23"/>
        <v>0.93465687296930844</v>
      </c>
      <c r="X10">
        <f t="shared" si="24"/>
        <v>1.202017340795925E-3</v>
      </c>
      <c r="Y10">
        <f t="shared" si="25"/>
        <v>9.346568729693085E-3</v>
      </c>
      <c r="Z10">
        <f t="shared" si="26"/>
        <v>0.92410828689881941</v>
      </c>
      <c r="AB10">
        <f t="shared" si="27"/>
        <v>448.13581448129162</v>
      </c>
      <c r="AC10">
        <f t="shared" si="2"/>
        <v>477.32084498627586</v>
      </c>
      <c r="AE10">
        <f t="shared" si="3"/>
        <v>789.18110301317188</v>
      </c>
      <c r="AF10">
        <f t="shared" si="4"/>
        <v>-39.4590551506586</v>
      </c>
      <c r="AG10">
        <f t="shared" si="5"/>
        <v>-23.102707172470485</v>
      </c>
      <c r="AH10">
        <f t="shared" si="6"/>
        <v>-601.00867039796253</v>
      </c>
      <c r="AI10">
        <f t="shared" si="7"/>
        <v>125.61067029208027</v>
      </c>
      <c r="AJ10">
        <f t="shared" si="8"/>
        <v>-29.18503050498424</v>
      </c>
      <c r="AK10">
        <f t="shared" si="32"/>
        <v>83.850050364066362</v>
      </c>
      <c r="AL10">
        <f t="shared" si="9"/>
        <v>180.27569015116239</v>
      </c>
      <c r="AN10">
        <f t="shared" si="10"/>
        <v>444.19313948858667</v>
      </c>
      <c r="AO10">
        <f t="shared" si="11"/>
        <v>-22.209656974429336</v>
      </c>
      <c r="AP10">
        <f t="shared" si="12"/>
        <v>-13.003433547057289</v>
      </c>
      <c r="AQ10">
        <f t="shared" si="13"/>
        <v>-338.27967641981968</v>
      </c>
      <c r="AR10">
        <f t="shared" si="14"/>
        <v>70.700372547280352</v>
      </c>
      <c r="AS10">
        <f t="shared" si="15"/>
        <v>-16.426888931554597</v>
      </c>
      <c r="AT10">
        <f t="shared" si="16"/>
        <v>47.195272384606376</v>
      </c>
      <c r="AU10">
        <f t="shared" si="17"/>
        <v>101.46875600033212</v>
      </c>
      <c r="AW10">
        <v>7</v>
      </c>
      <c r="AX10">
        <f>(R10*SUMPRODUCT(K11:$K$23, X11:$X$23)-$AZ$3*SUMPRODUCT(K10:$K$22, W11:$W$23))/Z10</f>
        <v>516.5204681673174</v>
      </c>
    </row>
    <row r="11" spans="1:52" x14ac:dyDescent="0.25">
      <c r="A11" t="s">
        <v>33</v>
      </c>
      <c r="C11" s="24">
        <f>AU25</f>
        <v>-1002.0630047972844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8.5570000000000007E-2</v>
      </c>
      <c r="I11" s="1">
        <f t="shared" si="19"/>
        <v>1.0855699999999999</v>
      </c>
      <c r="J11">
        <f t="shared" si="20"/>
        <v>0.92117505089492158</v>
      </c>
      <c r="K11">
        <f t="shared" si="28"/>
        <v>0.51848636049860453</v>
      </c>
      <c r="L11" s="2">
        <v>8</v>
      </c>
      <c r="M11" s="8">
        <v>1.3202509999999999E-3</v>
      </c>
      <c r="O11">
        <f t="shared" si="29"/>
        <v>853.99202041738567</v>
      </c>
      <c r="P11">
        <f t="shared" si="30"/>
        <v>42.699601020869288</v>
      </c>
      <c r="Q11" s="5">
        <f t="shared" si="31"/>
        <v>25</v>
      </c>
      <c r="R11">
        <f t="shared" si="0"/>
        <v>500000</v>
      </c>
      <c r="S11">
        <f t="shared" si="1"/>
        <v>542.56058796322191</v>
      </c>
      <c r="U11">
        <f t="shared" si="21"/>
        <v>1.3202509999999999E-3</v>
      </c>
      <c r="V11">
        <f t="shared" si="22"/>
        <v>0.01</v>
      </c>
      <c r="W11">
        <f t="shared" si="23"/>
        <v>0.92410828689881941</v>
      </c>
      <c r="X11">
        <f t="shared" si="24"/>
        <v>1.2200548898864531E-3</v>
      </c>
      <c r="Y11">
        <f t="shared" si="25"/>
        <v>9.2410828689881951E-3</v>
      </c>
      <c r="Z11">
        <f t="shared" si="26"/>
        <v>0.91364714913994483</v>
      </c>
      <c r="AB11">
        <f t="shared" si="27"/>
        <v>477.32084498627586</v>
      </c>
      <c r="AC11">
        <f t="shared" si="2"/>
        <v>495.70893442828998</v>
      </c>
      <c r="AE11">
        <f t="shared" si="3"/>
        <v>780.24737484260595</v>
      </c>
      <c r="AF11">
        <f t="shared" si="4"/>
        <v>-39.012368742130306</v>
      </c>
      <c r="AG11">
        <f t="shared" si="5"/>
        <v>-22.841178728498619</v>
      </c>
      <c r="AH11">
        <f t="shared" si="6"/>
        <v>-610.02744494322656</v>
      </c>
      <c r="AI11">
        <f t="shared" si="7"/>
        <v>108.36638242875051</v>
      </c>
      <c r="AJ11">
        <f t="shared" si="8"/>
        <v>-18.38808944201412</v>
      </c>
      <c r="AK11">
        <f t="shared" si="32"/>
        <v>85.298909576072617</v>
      </c>
      <c r="AL11">
        <f t="shared" si="9"/>
        <v>175.27720256280901</v>
      </c>
      <c r="AN11">
        <f t="shared" si="10"/>
        <v>404.54762167073318</v>
      </c>
      <c r="AO11">
        <f t="shared" si="11"/>
        <v>-20.227381083536663</v>
      </c>
      <c r="AP11">
        <f t="shared" si="12"/>
        <v>-11.842839628437392</v>
      </c>
      <c r="AQ11">
        <f t="shared" si="13"/>
        <v>-316.2909097328764</v>
      </c>
      <c r="AR11">
        <f t="shared" si="14"/>
        <v>56.186491225882783</v>
      </c>
      <c r="AS11">
        <f t="shared" si="15"/>
        <v>-9.5339735713127176</v>
      </c>
      <c r="AT11">
        <f t="shared" si="16"/>
        <v>44.226321180597459</v>
      </c>
      <c r="AU11">
        <f t="shared" si="17"/>
        <v>90.878838835167528</v>
      </c>
      <c r="AW11">
        <v>8</v>
      </c>
      <c r="AX11">
        <f>(R11*SUMPRODUCT(K12:$K$23, X12:$X$23)-$AZ$3*SUMPRODUCT(K11:$K$22, W12:$W$23))/Z11</f>
        <v>542.56058796322191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8.5570000000000007E-2</v>
      </c>
      <c r="I12" s="1">
        <f t="shared" si="19"/>
        <v>1.0855699999999999</v>
      </c>
      <c r="J12">
        <f t="shared" si="20"/>
        <v>0.92117505089492158</v>
      </c>
      <c r="K12">
        <f t="shared" si="28"/>
        <v>0.47761669952062469</v>
      </c>
      <c r="L12" s="2">
        <v>9</v>
      </c>
      <c r="M12" s="8">
        <v>1.3639489999999999E-3</v>
      </c>
      <c r="O12">
        <f t="shared" si="29"/>
        <v>853.99202041738567</v>
      </c>
      <c r="P12">
        <f t="shared" si="30"/>
        <v>42.699601020869288</v>
      </c>
      <c r="Q12" s="5">
        <f t="shared" si="31"/>
        <v>25</v>
      </c>
      <c r="R12">
        <f t="shared" si="0"/>
        <v>500000</v>
      </c>
      <c r="S12">
        <f t="shared" si="1"/>
        <v>556.78210750108872</v>
      </c>
      <c r="U12">
        <f t="shared" si="21"/>
        <v>1.3639489999999999E-3</v>
      </c>
      <c r="V12">
        <f t="shared" si="22"/>
        <v>0.01</v>
      </c>
      <c r="W12">
        <f t="shared" si="23"/>
        <v>0.91364714913994483</v>
      </c>
      <c r="X12">
        <f t="shared" si="24"/>
        <v>1.2461681154222785E-3</v>
      </c>
      <c r="Y12">
        <f t="shared" si="25"/>
        <v>9.1364714913994491E-3</v>
      </c>
      <c r="Z12">
        <f t="shared" si="26"/>
        <v>0.90326450953312309</v>
      </c>
      <c r="AB12">
        <f t="shared" si="27"/>
        <v>495.70893442828998</v>
      </c>
      <c r="AC12">
        <f t="shared" si="2"/>
        <v>502.92151724878954</v>
      </c>
      <c r="AE12">
        <f t="shared" si="3"/>
        <v>771.38068346751072</v>
      </c>
      <c r="AF12">
        <f t="shared" si="4"/>
        <v>-38.569034173375542</v>
      </c>
      <c r="AG12">
        <f t="shared" si="5"/>
        <v>-22.581612738328076</v>
      </c>
      <c r="AH12">
        <f t="shared" si="6"/>
        <v>-623.08405771113928</v>
      </c>
      <c r="AI12">
        <f t="shared" si="7"/>
        <v>87.145978844667752</v>
      </c>
      <c r="AJ12">
        <f t="shared" si="8"/>
        <v>-7.2125828204995628</v>
      </c>
      <c r="AK12">
        <f t="shared" si="32"/>
        <v>85.996440860569777</v>
      </c>
      <c r="AL12">
        <f t="shared" si="9"/>
        <v>165.92983688473797</v>
      </c>
      <c r="AN12">
        <f t="shared" si="10"/>
        <v>368.42429611171616</v>
      </c>
      <c r="AO12">
        <f t="shared" si="11"/>
        <v>-18.421214805585812</v>
      </c>
      <c r="AP12">
        <f t="shared" si="12"/>
        <v>-10.785355345933151</v>
      </c>
      <c r="AQ12">
        <f t="shared" si="13"/>
        <v>-297.59535116791278</v>
      </c>
      <c r="AR12">
        <f t="shared" si="14"/>
        <v>41.622374792284397</v>
      </c>
      <c r="AS12">
        <f t="shared" si="15"/>
        <v>-3.4448500017461594</v>
      </c>
      <c r="AT12">
        <f t="shared" si="16"/>
        <v>41.073336254345925</v>
      </c>
      <c r="AU12">
        <f t="shared" si="17"/>
        <v>79.250861044884161</v>
      </c>
      <c r="AW12">
        <v>9</v>
      </c>
      <c r="AX12">
        <f>(R12*SUMPRODUCT(K13:$K$23, X13:$X$23)-$AZ$3*SUMPRODUCT(K12:$K$22, W13:$W$23))/Z12</f>
        <v>556.78210750108872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8.5570000000000007E-2</v>
      </c>
      <c r="I13" s="1">
        <f t="shared" si="19"/>
        <v>1.0855699999999999</v>
      </c>
      <c r="J13">
        <f t="shared" si="20"/>
        <v>0.92117505089492158</v>
      </c>
      <c r="K13">
        <f t="shared" si="28"/>
        <v>0.43996858748917589</v>
      </c>
      <c r="L13" s="2">
        <v>10</v>
      </c>
      <c r="M13" s="8">
        <v>1.4095469999999999E-3</v>
      </c>
      <c r="O13">
        <f t="shared" si="29"/>
        <v>853.99202041738567</v>
      </c>
      <c r="P13">
        <f t="shared" si="30"/>
        <v>42.699601020869288</v>
      </c>
      <c r="Q13" s="5">
        <f t="shared" si="31"/>
        <v>25</v>
      </c>
      <c r="R13">
        <f t="shared" si="0"/>
        <v>500000</v>
      </c>
      <c r="S13">
        <f t="shared" si="1"/>
        <v>560.41738229294924</v>
      </c>
      <c r="U13">
        <f t="shared" si="21"/>
        <v>1.4095469999999999E-3</v>
      </c>
      <c r="V13">
        <f t="shared" si="22"/>
        <v>0.01</v>
      </c>
      <c r="W13">
        <f t="shared" si="23"/>
        <v>0.90326450953312309</v>
      </c>
      <c r="X13">
        <f t="shared" si="24"/>
        <v>1.273193779618885E-3</v>
      </c>
      <c r="Y13">
        <f t="shared" si="25"/>
        <v>9.0326450953312314E-3</v>
      </c>
      <c r="Z13">
        <f t="shared" si="26"/>
        <v>0.89295867065817303</v>
      </c>
      <c r="AB13">
        <f t="shared" si="27"/>
        <v>502.92151724878954</v>
      </c>
      <c r="AC13">
        <f t="shared" si="2"/>
        <v>500.42956070604509</v>
      </c>
      <c r="AE13">
        <f t="shared" si="3"/>
        <v>762.57957930459611</v>
      </c>
      <c r="AF13">
        <f t="shared" si="4"/>
        <v>-38.128978965229805</v>
      </c>
      <c r="AG13">
        <f t="shared" si="5"/>
        <v>-22.323966766454326</v>
      </c>
      <c r="AH13">
        <f t="shared" si="6"/>
        <v>-636.59688980944247</v>
      </c>
      <c r="AI13">
        <f t="shared" si="7"/>
        <v>65.529743763469469</v>
      </c>
      <c r="AJ13">
        <f t="shared" si="8"/>
        <v>2.4919565427444468</v>
      </c>
      <c r="AK13">
        <f t="shared" si="32"/>
        <v>85.916048231170919</v>
      </c>
      <c r="AL13">
        <f t="shared" si="9"/>
        <v>153.93774853738483</v>
      </c>
      <c r="AN13">
        <f t="shared" si="10"/>
        <v>335.51106035473316</v>
      </c>
      <c r="AO13">
        <f t="shared" si="11"/>
        <v>-16.775553017736655</v>
      </c>
      <c r="AP13">
        <f t="shared" si="12"/>
        <v>-9.8218441253922144</v>
      </c>
      <c r="AQ13">
        <f t="shared" si="13"/>
        <v>-280.08263440946297</v>
      </c>
      <c r="AR13">
        <f t="shared" si="14"/>
        <v>28.831028802141294</v>
      </c>
      <c r="AS13">
        <f t="shared" si="15"/>
        <v>1.0963826001956845</v>
      </c>
      <c r="AT13">
        <f t="shared" si="16"/>
        <v>37.800362382920177</v>
      </c>
      <c r="AU13">
        <f t="shared" si="17"/>
        <v>67.727773785257156</v>
      </c>
      <c r="AW13">
        <v>10</v>
      </c>
      <c r="AX13">
        <f>(R13*SUMPRODUCT(K14:$K$23, X14:$X$23)-$AZ$3*SUMPRODUCT(K13:$K$22, W14:$W$23))/Z13</f>
        <v>560.41738229294924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0.40528808597250837</v>
      </c>
      <c r="L14" s="2">
        <v>11</v>
      </c>
      <c r="M14" s="8">
        <v>1.462746E-3</v>
      </c>
      <c r="O14">
        <f t="shared" si="29"/>
        <v>853.99202041738567</v>
      </c>
      <c r="P14">
        <f t="shared" si="30"/>
        <v>42.699601020869288</v>
      </c>
      <c r="Q14" s="5">
        <f t="shared" si="31"/>
        <v>25</v>
      </c>
      <c r="R14">
        <f t="shared" si="0"/>
        <v>500000</v>
      </c>
      <c r="S14">
        <f t="shared" si="1"/>
        <v>553.43948939612062</v>
      </c>
      <c r="U14">
        <f t="shared" si="21"/>
        <v>1.462746E-3</v>
      </c>
      <c r="V14">
        <f t="shared" si="22"/>
        <v>0.01</v>
      </c>
      <c r="W14">
        <f t="shared" si="23"/>
        <v>0.89295867065817303</v>
      </c>
      <c r="X14">
        <f t="shared" si="24"/>
        <v>1.30617172367056E-3</v>
      </c>
      <c r="Y14">
        <f t="shared" si="25"/>
        <v>8.9295867065817304E-3</v>
      </c>
      <c r="Z14">
        <f t="shared" si="26"/>
        <v>0.88272291222792076</v>
      </c>
      <c r="AB14">
        <f t="shared" si="27"/>
        <v>500.42956070604509</v>
      </c>
      <c r="AC14">
        <f t="shared" si="2"/>
        <v>488.53371782167704</v>
      </c>
      <c r="AE14">
        <f t="shared" si="3"/>
        <v>753.83832328224071</v>
      </c>
      <c r="AF14">
        <f t="shared" si="4"/>
        <v>-37.691916164112037</v>
      </c>
      <c r="AG14">
        <f t="shared" si="5"/>
        <v>-22.068072805698019</v>
      </c>
      <c r="AH14">
        <f t="shared" si="6"/>
        <v>-653.08586183527996</v>
      </c>
      <c r="AI14">
        <f t="shared" si="7"/>
        <v>40.992472477150727</v>
      </c>
      <c r="AJ14">
        <f t="shared" si="8"/>
        <v>11.895842884368051</v>
      </c>
      <c r="AK14">
        <f t="shared" si="32"/>
        <v>85.160317747692176</v>
      </c>
      <c r="AL14">
        <f t="shared" si="9"/>
        <v>138.04863310921095</v>
      </c>
      <c r="AN14">
        <f t="shared" si="10"/>
        <v>305.52169117578433</v>
      </c>
      <c r="AO14">
        <f t="shared" si="11"/>
        <v>-15.276084558789217</v>
      </c>
      <c r="AP14">
        <f t="shared" si="12"/>
        <v>-8.9439269885233124</v>
      </c>
      <c r="AQ14">
        <f t="shared" si="13"/>
        <v>-264.68791891892664</v>
      </c>
      <c r="AR14">
        <f t="shared" si="14"/>
        <v>16.613760709545147</v>
      </c>
      <c r="AS14">
        <f t="shared" si="15"/>
        <v>4.8212433936352106</v>
      </c>
      <c r="AT14">
        <f t="shared" si="16"/>
        <v>34.514462180772796</v>
      </c>
      <c r="AU14">
        <f t="shared" si="17"/>
        <v>55.949466283953157</v>
      </c>
      <c r="AW14">
        <v>11</v>
      </c>
      <c r="AX14">
        <f>(R14*SUMPRODUCT(K15:$K$23, X15:$X$23)-$AZ$3*SUMPRODUCT(K14:$K$22, W15:$W$23))/Z14</f>
        <v>553.43948939612062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0.37334127322283073</v>
      </c>
      <c r="L15" s="2">
        <v>12</v>
      </c>
      <c r="M15" s="8">
        <v>1.535893E-3</v>
      </c>
      <c r="O15">
        <f t="shared" si="29"/>
        <v>853.99202041738567</v>
      </c>
      <c r="P15">
        <f t="shared" si="30"/>
        <v>42.699601020869288</v>
      </c>
      <c r="Q15" s="5">
        <f t="shared" si="31"/>
        <v>25</v>
      </c>
      <c r="R15">
        <f t="shared" si="0"/>
        <v>500000</v>
      </c>
      <c r="S15">
        <f t="shared" si="1"/>
        <v>533.66971235674782</v>
      </c>
      <c r="U15">
        <f t="shared" si="21"/>
        <v>1.535893E-3</v>
      </c>
      <c r="V15">
        <f t="shared" si="22"/>
        <v>0.01</v>
      </c>
      <c r="W15">
        <f t="shared" si="23"/>
        <v>0.88272291222792076</v>
      </c>
      <c r="X15">
        <f t="shared" si="24"/>
        <v>1.3557679418304779E-3</v>
      </c>
      <c r="Y15">
        <f t="shared" si="25"/>
        <v>8.8272291222792083E-3</v>
      </c>
      <c r="Z15">
        <f t="shared" si="26"/>
        <v>0.87253991516381113</v>
      </c>
      <c r="AB15">
        <f t="shared" si="27"/>
        <v>488.53371782167704</v>
      </c>
      <c r="AC15">
        <f t="shared" si="2"/>
        <v>465.64812554525224</v>
      </c>
      <c r="AE15">
        <f t="shared" si="3"/>
        <v>745.14212504555735</v>
      </c>
      <c r="AF15">
        <f t="shared" si="4"/>
        <v>-37.257106252277872</v>
      </c>
      <c r="AG15">
        <f t="shared" si="5"/>
        <v>-21.81349787909528</v>
      </c>
      <c r="AH15">
        <f t="shared" si="6"/>
        <v>-677.88397091523893</v>
      </c>
      <c r="AI15">
        <f t="shared" si="7"/>
        <v>8.1875499989453147</v>
      </c>
      <c r="AJ15">
        <f t="shared" si="8"/>
        <v>22.885592276424802</v>
      </c>
      <c r="AK15">
        <f t="shared" si="32"/>
        <v>83.749311563046959</v>
      </c>
      <c r="AL15">
        <f t="shared" si="9"/>
        <v>114.82245383841708</v>
      </c>
      <c r="AN15">
        <f t="shared" si="10"/>
        <v>278.19230969647413</v>
      </c>
      <c r="AO15">
        <f t="shared" si="11"/>
        <v>-13.909615484823707</v>
      </c>
      <c r="AP15">
        <f t="shared" si="12"/>
        <v>-8.1438790716249496</v>
      </c>
      <c r="AQ15">
        <f t="shared" si="13"/>
        <v>-253.08206479884365</v>
      </c>
      <c r="AR15">
        <f t="shared" si="14"/>
        <v>3.05675034118183</v>
      </c>
      <c r="AS15">
        <f t="shared" si="15"/>
        <v>8.5441361589390166</v>
      </c>
      <c r="AT15">
        <f t="shared" si="16"/>
        <v>31.26707461048349</v>
      </c>
      <c r="AU15">
        <f t="shared" si="17"/>
        <v>42.867961110604341</v>
      </c>
      <c r="AW15">
        <v>12</v>
      </c>
      <c r="AX15">
        <f>(R15*SUMPRODUCT(K16:$K$23, X16:$X$23)-$AZ$3*SUMPRODUCT(K15:$K$22, W16:$W$23))/Z15</f>
        <v>533.66971235674782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0.3439126663622159</v>
      </c>
      <c r="L16" s="2">
        <v>13</v>
      </c>
      <c r="M16" s="8">
        <v>1.6204399999999999E-3</v>
      </c>
      <c r="O16">
        <f t="shared" si="29"/>
        <v>853.99202041738567</v>
      </c>
      <c r="P16">
        <f t="shared" si="30"/>
        <v>42.699601020869288</v>
      </c>
      <c r="Q16" s="5">
        <f t="shared" si="31"/>
        <v>25</v>
      </c>
      <c r="R16">
        <f t="shared" si="0"/>
        <v>500000</v>
      </c>
      <c r="S16">
        <f t="shared" si="1"/>
        <v>501.07148380248719</v>
      </c>
      <c r="U16">
        <f t="shared" si="21"/>
        <v>1.6204399999999999E-3</v>
      </c>
      <c r="V16">
        <f t="shared" si="22"/>
        <v>0.01</v>
      </c>
      <c r="W16">
        <f t="shared" si="23"/>
        <v>0.87253991516381113</v>
      </c>
      <c r="X16">
        <f t="shared" si="24"/>
        <v>1.4138985801280461E-3</v>
      </c>
      <c r="Y16">
        <f t="shared" si="25"/>
        <v>8.7253991516381118E-3</v>
      </c>
      <c r="Z16">
        <f t="shared" si="26"/>
        <v>0.86240061743204499</v>
      </c>
      <c r="AB16">
        <f t="shared" si="27"/>
        <v>465.64812554525224</v>
      </c>
      <c r="AC16">
        <f t="shared" si="2"/>
        <v>432.1243570088559</v>
      </c>
      <c r="AE16">
        <f t="shared" si="3"/>
        <v>736.48324568999294</v>
      </c>
      <c r="AF16">
        <f t="shared" si="4"/>
        <v>-36.82416228449965</v>
      </c>
      <c r="AG16">
        <f t="shared" si="5"/>
        <v>-21.560015435801123</v>
      </c>
      <c r="AH16">
        <f t="shared" si="6"/>
        <v>-706.9492900640231</v>
      </c>
      <c r="AI16">
        <f t="shared" si="7"/>
        <v>-28.850222094330888</v>
      </c>
      <c r="AJ16">
        <f t="shared" si="8"/>
        <v>33.523768536396346</v>
      </c>
      <c r="AK16">
        <f t="shared" si="32"/>
        <v>81.571504626552212</v>
      </c>
      <c r="AL16">
        <f t="shared" si="9"/>
        <v>86.24505106861767</v>
      </c>
      <c r="AN16">
        <f t="shared" si="10"/>
        <v>253.28591675634442</v>
      </c>
      <c r="AO16">
        <f t="shared" si="11"/>
        <v>-12.664295837817223</v>
      </c>
      <c r="AP16">
        <f t="shared" si="12"/>
        <v>-7.4147623953368962</v>
      </c>
      <c r="AQ16">
        <f t="shared" si="13"/>
        <v>-243.12881532879376</v>
      </c>
      <c r="AR16">
        <f t="shared" si="14"/>
        <v>-9.9219568056034486</v>
      </c>
      <c r="AS16">
        <f t="shared" si="15"/>
        <v>11.529248623861827</v>
      </c>
      <c r="AT16">
        <f t="shared" si="16"/>
        <v>28.053473655295402</v>
      </c>
      <c r="AU16">
        <f t="shared" si="17"/>
        <v>29.660765473553781</v>
      </c>
      <c r="AW16">
        <v>13</v>
      </c>
      <c r="AX16">
        <f>(R16*SUMPRODUCT(K17:$K$23, X17:$X$23)-$AZ$3*SUMPRODUCT(K16:$K$22, W17:$W$23))/Z16</f>
        <v>501.07148380248719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0.31680376793962239</v>
      </c>
      <c r="L17" s="2">
        <v>14</v>
      </c>
      <c r="M17" s="8">
        <v>1.706887E-3</v>
      </c>
      <c r="O17">
        <f t="shared" si="29"/>
        <v>853.99202041738567</v>
      </c>
      <c r="P17">
        <f t="shared" si="30"/>
        <v>42.699601020869288</v>
      </c>
      <c r="Q17" s="5">
        <f t="shared" si="31"/>
        <v>25</v>
      </c>
      <c r="R17">
        <f t="shared" si="0"/>
        <v>500000</v>
      </c>
      <c r="S17">
        <f t="shared" si="1"/>
        <v>457.33976690406428</v>
      </c>
      <c r="U17">
        <f t="shared" si="21"/>
        <v>1.706887E-3</v>
      </c>
      <c r="V17">
        <f t="shared" si="22"/>
        <v>0.01</v>
      </c>
      <c r="W17">
        <f t="shared" si="23"/>
        <v>0.86240061743204499</v>
      </c>
      <c r="X17">
        <f t="shared" si="24"/>
        <v>1.4720204026867311E-3</v>
      </c>
      <c r="Y17">
        <f t="shared" si="25"/>
        <v>8.6240061743204505E-3</v>
      </c>
      <c r="Z17">
        <f t="shared" si="26"/>
        <v>0.85230459085503785</v>
      </c>
      <c r="AB17">
        <f t="shared" si="27"/>
        <v>432.1243570088559</v>
      </c>
      <c r="AC17">
        <f t="shared" si="2"/>
        <v>389.79278291290689</v>
      </c>
      <c r="AE17">
        <f t="shared" si="3"/>
        <v>727.86131955530698</v>
      </c>
      <c r="AF17">
        <f t="shared" si="4"/>
        <v>-36.393065977765353</v>
      </c>
      <c r="AG17">
        <f t="shared" si="5"/>
        <v>-21.307614771375945</v>
      </c>
      <c r="AH17">
        <f t="shared" si="6"/>
        <v>-736.01020134336557</v>
      </c>
      <c r="AI17">
        <f t="shared" si="7"/>
        <v>-65.849562537199859</v>
      </c>
      <c r="AJ17">
        <f t="shared" si="8"/>
        <v>42.331574095949009</v>
      </c>
      <c r="AK17">
        <f t="shared" si="32"/>
        <v>78.651482741047829</v>
      </c>
      <c r="AL17">
        <f t="shared" si="9"/>
        <v>55.133494299796979</v>
      </c>
      <c r="AN17">
        <f t="shared" si="10"/>
        <v>230.5892085726268</v>
      </c>
      <c r="AO17">
        <f t="shared" si="11"/>
        <v>-11.529460428631342</v>
      </c>
      <c r="AP17">
        <f t="shared" si="12"/>
        <v>-6.7503326453778554</v>
      </c>
      <c r="AQ17">
        <f t="shared" si="13"/>
        <v>-233.17080502757833</v>
      </c>
      <c r="AR17">
        <f t="shared" si="14"/>
        <v>-20.861389528960718</v>
      </c>
      <c r="AS17">
        <f t="shared" si="15"/>
        <v>13.410802176411961</v>
      </c>
      <c r="AT17">
        <f t="shared" si="16"/>
        <v>24.917086086402133</v>
      </c>
      <c r="AU17">
        <f t="shared" si="17"/>
        <v>17.466498733853378</v>
      </c>
      <c r="AW17">
        <v>14</v>
      </c>
      <c r="AX17">
        <f>(R17*SUMPRODUCT(K18:$K$23, X18:$X$23)-$AZ$3*SUMPRODUCT(K17:$K$22, W18:$W$23))/Z17</f>
        <v>457.33976690406428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0.2918317270554846</v>
      </c>
      <c r="L18" s="2">
        <v>15</v>
      </c>
      <c r="M18" s="8">
        <v>1.7980839999999999E-3</v>
      </c>
      <c r="O18">
        <f t="shared" si="29"/>
        <v>853.99202041738567</v>
      </c>
      <c r="P18">
        <f t="shared" si="30"/>
        <v>42.699601020869288</v>
      </c>
      <c r="Q18" s="5">
        <f t="shared" si="31"/>
        <v>25</v>
      </c>
      <c r="R18">
        <f t="shared" si="0"/>
        <v>500000</v>
      </c>
      <c r="S18">
        <f t="shared" si="1"/>
        <v>403.57755907493254</v>
      </c>
      <c r="U18">
        <f t="shared" si="21"/>
        <v>1.7980839999999999E-3</v>
      </c>
      <c r="V18">
        <f t="shared" si="22"/>
        <v>0.01</v>
      </c>
      <c r="W18">
        <f t="shared" si="23"/>
        <v>0.85230459085503785</v>
      </c>
      <c r="X18">
        <f t="shared" si="24"/>
        <v>1.5325152479429898E-3</v>
      </c>
      <c r="Y18">
        <f t="shared" si="25"/>
        <v>8.523045908550379E-3</v>
      </c>
      <c r="Z18">
        <f t="shared" si="26"/>
        <v>0.84224902969854454</v>
      </c>
      <c r="AB18">
        <f t="shared" si="27"/>
        <v>389.79278291290689</v>
      </c>
      <c r="AC18">
        <f t="shared" si="2"/>
        <v>339.91280753896899</v>
      </c>
      <c r="AE18">
        <f t="shared" si="3"/>
        <v>719.2739505668427</v>
      </c>
      <c r="AF18">
        <f t="shared" si="4"/>
        <v>-35.963697528342138</v>
      </c>
      <c r="AG18">
        <f t="shared" si="5"/>
        <v>-21.056225742463614</v>
      </c>
      <c r="AH18">
        <f t="shared" si="6"/>
        <v>-766.25762397149492</v>
      </c>
      <c r="AI18">
        <f t="shared" si="7"/>
        <v>-104.00359667545797</v>
      </c>
      <c r="AJ18">
        <f t="shared" si="8"/>
        <v>49.879975373937896</v>
      </c>
      <c r="AK18">
        <f t="shared" si="32"/>
        <v>75.117212516598514</v>
      </c>
      <c r="AL18">
        <f t="shared" si="9"/>
        <v>20.993591215078439</v>
      </c>
      <c r="AN18">
        <f t="shared" si="10"/>
        <v>209.90695921994296</v>
      </c>
      <c r="AO18">
        <f t="shared" si="11"/>
        <v>-10.495347960997149</v>
      </c>
      <c r="AP18">
        <f t="shared" si="12"/>
        <v>-6.1448747236933103</v>
      </c>
      <c r="AQ18">
        <f t="shared" si="13"/>
        <v>-223.61828577303345</v>
      </c>
      <c r="AR18">
        <f t="shared" si="14"/>
        <v>-30.351549237780958</v>
      </c>
      <c r="AS18">
        <f t="shared" si="15"/>
        <v>14.556559358861337</v>
      </c>
      <c r="AT18">
        <f t="shared" si="16"/>
        <v>21.92158586031281</v>
      </c>
      <c r="AU18">
        <f t="shared" si="17"/>
        <v>6.1265959813931907</v>
      </c>
      <c r="AW18">
        <v>15</v>
      </c>
      <c r="AX18">
        <f>(R18*SUMPRODUCT(K19:$K$23, X19:$X$23)-$AZ$3*SUMPRODUCT(K18:$K$22, W19:$W$23))/Z18</f>
        <v>403.57755907493254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0.26882810602308888</v>
      </c>
      <c r="L19" s="2">
        <v>16</v>
      </c>
      <c r="M19" s="8">
        <v>1.9035300000000001E-3</v>
      </c>
      <c r="O19">
        <f t="shared" si="29"/>
        <v>853.99202041738567</v>
      </c>
      <c r="P19">
        <f t="shared" si="30"/>
        <v>42.699601020869288</v>
      </c>
      <c r="Q19" s="5">
        <f t="shared" si="31"/>
        <v>25</v>
      </c>
      <c r="R19">
        <f t="shared" si="0"/>
        <v>500000</v>
      </c>
      <c r="S19">
        <f t="shared" si="1"/>
        <v>339.53527714166938</v>
      </c>
      <c r="U19">
        <f t="shared" si="21"/>
        <v>1.9035300000000001E-3</v>
      </c>
      <c r="V19">
        <f t="shared" si="22"/>
        <v>0.01</v>
      </c>
      <c r="W19">
        <f t="shared" si="23"/>
        <v>0.84224902969854454</v>
      </c>
      <c r="X19">
        <f t="shared" si="24"/>
        <v>1.6032462955020705E-3</v>
      </c>
      <c r="Y19">
        <f t="shared" si="25"/>
        <v>8.4224902969854461E-3</v>
      </c>
      <c r="Z19">
        <f t="shared" si="26"/>
        <v>0.83222329310605692</v>
      </c>
      <c r="AB19">
        <f t="shared" si="27"/>
        <v>339.91280753896899</v>
      </c>
      <c r="AC19">
        <f t="shared" si="2"/>
        <v>282.56916646851778</v>
      </c>
      <c r="AE19">
        <f t="shared" si="3"/>
        <v>710.71205151805168</v>
      </c>
      <c r="AF19">
        <f t="shared" si="4"/>
        <v>-35.535602575902587</v>
      </c>
      <c r="AG19">
        <f t="shared" si="5"/>
        <v>-20.805582327651422</v>
      </c>
      <c r="AH19">
        <f t="shared" si="6"/>
        <v>-801.62314775103528</v>
      </c>
      <c r="AI19">
        <f t="shared" si="7"/>
        <v>-147.25228113653759</v>
      </c>
      <c r="AJ19">
        <f t="shared" si="8"/>
        <v>57.343641070451213</v>
      </c>
      <c r="AK19">
        <f t="shared" si="32"/>
        <v>71.05624795367828</v>
      </c>
      <c r="AL19">
        <f t="shared" si="9"/>
        <v>-18.852392112408097</v>
      </c>
      <c r="AN19">
        <f t="shared" si="10"/>
        <v>191.0593747373818</v>
      </c>
      <c r="AO19">
        <f t="shared" si="11"/>
        <v>-9.5529687368690901</v>
      </c>
      <c r="AP19">
        <f t="shared" si="12"/>
        <v>-5.5931252918499803</v>
      </c>
      <c r="AQ19">
        <f t="shared" si="13"/>
        <v>-215.49883255417754</v>
      </c>
      <c r="AR19">
        <f t="shared" si="14"/>
        <v>-39.585551845514814</v>
      </c>
      <c r="AS19">
        <f t="shared" si="15"/>
        <v>15.415582421437213</v>
      </c>
      <c r="AT19">
        <f t="shared" si="16"/>
        <v>19.101916558494317</v>
      </c>
      <c r="AU19">
        <f t="shared" si="17"/>
        <v>-5.0680528655832884</v>
      </c>
      <c r="AW19">
        <v>16</v>
      </c>
      <c r="AX19">
        <f>(R19*SUMPRODUCT(K20:$K$23, X20:$X$23)-$AZ$3*SUMPRODUCT(K19:$K$22, W20:$W$23))/Z19</f>
        <v>339.53527714166938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0.24763774424780427</v>
      </c>
      <c r="L20" s="2">
        <v>17</v>
      </c>
      <c r="M20" s="8">
        <v>2.008026E-3</v>
      </c>
      <c r="O20">
        <f t="shared" si="29"/>
        <v>853.99202041738567</v>
      </c>
      <c r="P20">
        <f t="shared" si="30"/>
        <v>42.699601020869288</v>
      </c>
      <c r="Q20" s="5">
        <f t="shared" si="31"/>
        <v>25</v>
      </c>
      <c r="R20">
        <f t="shared" si="0"/>
        <v>500000</v>
      </c>
      <c r="S20">
        <f t="shared" si="1"/>
        <v>267.08664731114106</v>
      </c>
      <c r="U20">
        <f t="shared" si="21"/>
        <v>2.008026E-3</v>
      </c>
      <c r="V20">
        <f t="shared" si="22"/>
        <v>0.01</v>
      </c>
      <c r="W20">
        <f t="shared" si="23"/>
        <v>0.83222329310605692</v>
      </c>
      <c r="X20">
        <f t="shared" si="24"/>
        <v>1.671126010362583E-3</v>
      </c>
      <c r="Y20">
        <f t="shared" si="25"/>
        <v>8.3222329310605695E-3</v>
      </c>
      <c r="Z20">
        <f t="shared" si="26"/>
        <v>0.82222993416463375</v>
      </c>
      <c r="AB20">
        <f t="shared" si="27"/>
        <v>282.56916646851778</v>
      </c>
      <c r="AC20">
        <f t="shared" si="2"/>
        <v>219.60663643489227</v>
      </c>
      <c r="AE20">
        <f t="shared" si="3"/>
        <v>702.17780272490961</v>
      </c>
      <c r="AF20">
        <f t="shared" si="4"/>
        <v>-35.108890136245485</v>
      </c>
      <c r="AG20">
        <f t="shared" si="5"/>
        <v>-20.555748354115842</v>
      </c>
      <c r="AH20">
        <f t="shared" si="6"/>
        <v>-835.56300518129149</v>
      </c>
      <c r="AI20">
        <f t="shared" si="7"/>
        <v>-189.04984094674319</v>
      </c>
      <c r="AJ20">
        <f t="shared" si="8"/>
        <v>62.962530033625512</v>
      </c>
      <c r="AK20">
        <f t="shared" si="32"/>
        <v>66.474665534002739</v>
      </c>
      <c r="AL20">
        <f t="shared" si="9"/>
        <v>-59.612645379114937</v>
      </c>
      <c r="AN20">
        <f t="shared" si="10"/>
        <v>173.88572712767632</v>
      </c>
      <c r="AO20">
        <f t="shared" si="11"/>
        <v>-8.6942863563838166</v>
      </c>
      <c r="AP20">
        <f t="shared" si="12"/>
        <v>-5.0903791537387626</v>
      </c>
      <c r="AQ20">
        <f t="shared" si="13"/>
        <v>-206.91693778001141</v>
      </c>
      <c r="AR20">
        <f t="shared" si="14"/>
        <v>-46.815876162457663</v>
      </c>
      <c r="AS20">
        <f t="shared" si="15"/>
        <v>15.59189890966165</v>
      </c>
      <c r="AT20">
        <f t="shared" si="16"/>
        <v>16.4616362224677</v>
      </c>
      <c r="AU20">
        <f t="shared" si="17"/>
        <v>-14.762341030328315</v>
      </c>
      <c r="AW20">
        <v>17</v>
      </c>
      <c r="AX20">
        <f>(R20*SUMPRODUCT(K21:$K$23, X21:$X$23)-$AZ$3*SUMPRODUCT(K20:$K$22, W21:$W$23))/Z20</f>
        <v>267.08664731114106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0.22811771166097466</v>
      </c>
      <c r="L21" s="2">
        <v>18</v>
      </c>
      <c r="M21" s="8">
        <v>2.1277219999999999E-3</v>
      </c>
      <c r="O21">
        <f t="shared" si="29"/>
        <v>853.99202041738567</v>
      </c>
      <c r="P21">
        <f t="shared" si="30"/>
        <v>42.699601020869288</v>
      </c>
      <c r="Q21" s="5">
        <f t="shared" si="31"/>
        <v>25</v>
      </c>
      <c r="R21">
        <f t="shared" si="0"/>
        <v>500000</v>
      </c>
      <c r="S21">
        <f t="shared" si="1"/>
        <v>185.99773977640493</v>
      </c>
      <c r="U21">
        <f t="shared" si="21"/>
        <v>2.1277219999999999E-3</v>
      </c>
      <c r="V21">
        <f t="shared" si="22"/>
        <v>0.01</v>
      </c>
      <c r="W21">
        <f t="shared" si="23"/>
        <v>0.82222993416463375</v>
      </c>
      <c r="X21">
        <f t="shared" si="24"/>
        <v>1.7494767199806426E-3</v>
      </c>
      <c r="Y21">
        <f t="shared" si="25"/>
        <v>8.2222993416463368E-3</v>
      </c>
      <c r="Z21">
        <f t="shared" si="26"/>
        <v>0.81225815810300683</v>
      </c>
      <c r="AB21">
        <f t="shared" si="27"/>
        <v>219.60663643489227</v>
      </c>
      <c r="AC21">
        <f t="shared" si="2"/>
        <v>151.07818152210504</v>
      </c>
      <c r="AE21">
        <f t="shared" si="3"/>
        <v>693.66198553889114</v>
      </c>
      <c r="AF21">
        <f t="shared" si="4"/>
        <v>-34.68309927694456</v>
      </c>
      <c r="AG21">
        <f t="shared" si="5"/>
        <v>-20.306453952575172</v>
      </c>
      <c r="AH21">
        <f t="shared" si="6"/>
        <v>-874.73835999032133</v>
      </c>
      <c r="AI21">
        <f t="shared" si="7"/>
        <v>-236.06592768094993</v>
      </c>
      <c r="AJ21">
        <f t="shared" si="8"/>
        <v>68.528454912787225</v>
      </c>
      <c r="AK21">
        <f t="shared" si="32"/>
        <v>61.50098658877873</v>
      </c>
      <c r="AL21">
        <f t="shared" si="9"/>
        <v>-106.03648617938397</v>
      </c>
      <c r="AN21">
        <f t="shared" si="10"/>
        <v>158.23658480733994</v>
      </c>
      <c r="AO21">
        <f t="shared" si="11"/>
        <v>-7.9118292403669983</v>
      </c>
      <c r="AP21">
        <f t="shared" si="12"/>
        <v>-4.6322618076104023</v>
      </c>
      <c r="AQ21">
        <f t="shared" si="13"/>
        <v>-199.54331298306599</v>
      </c>
      <c r="AR21">
        <f t="shared" si="14"/>
        <v>-53.850819223703432</v>
      </c>
      <c r="AS21">
        <f t="shared" si="15"/>
        <v>15.632554318367299</v>
      </c>
      <c r="AT21">
        <f t="shared" si="16"/>
        <v>14.029464325524495</v>
      </c>
      <c r="AU21">
        <f t="shared" si="17"/>
        <v>-24.188800579811637</v>
      </c>
      <c r="AW21">
        <v>18</v>
      </c>
      <c r="AX21">
        <f>(R21*SUMPRODUCT(K22:$K$23, X22:$X$23)-$AZ$3*SUMPRODUCT(K21:$K$22, W22:$W$23))/Z21</f>
        <v>185.99773977640493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0.21013634464933137</v>
      </c>
      <c r="L22" s="2">
        <v>19</v>
      </c>
      <c r="M22" s="8">
        <v>2.2569180000000001E-3</v>
      </c>
      <c r="O22">
        <f t="shared" si="29"/>
        <v>853.99202041738567</v>
      </c>
      <c r="P22">
        <f t="shared" si="30"/>
        <v>42.699601020869288</v>
      </c>
      <c r="Q22" s="5">
        <f t="shared" si="31"/>
        <v>25</v>
      </c>
      <c r="R22">
        <f t="shared" si="0"/>
        <v>500000</v>
      </c>
      <c r="S22">
        <f t="shared" si="1"/>
        <v>96.835254264021188</v>
      </c>
      <c r="U22">
        <f t="shared" si="21"/>
        <v>2.2569180000000001E-3</v>
      </c>
      <c r="V22">
        <f t="shared" si="22"/>
        <v>0.01</v>
      </c>
      <c r="W22">
        <f t="shared" si="23"/>
        <v>0.81225815810300683</v>
      </c>
      <c r="X22">
        <f t="shared" si="24"/>
        <v>1.833200057669522E-3</v>
      </c>
      <c r="Y22">
        <f t="shared" si="25"/>
        <v>8.1225815810300681E-3</v>
      </c>
      <c r="Z22">
        <f t="shared" si="26"/>
        <v>0.80230237646430724</v>
      </c>
      <c r="AB22">
        <f t="shared" si="27"/>
        <v>151.07818152210504</v>
      </c>
      <c r="AC22">
        <f t="shared" si="2"/>
        <v>77.691154621549643</v>
      </c>
      <c r="AE22">
        <f t="shared" si="3"/>
        <v>685.15982746242366</v>
      </c>
      <c r="AF22">
        <f t="shared" si="4"/>
        <v>-34.257991373121186</v>
      </c>
      <c r="AG22">
        <f t="shared" si="5"/>
        <v>-20.057559411607681</v>
      </c>
      <c r="AH22">
        <f t="shared" si="6"/>
        <v>-916.60002883476102</v>
      </c>
      <c r="AI22">
        <f t="shared" si="7"/>
        <v>-285.75575215706624</v>
      </c>
      <c r="AJ22">
        <f t="shared" si="8"/>
        <v>73.387026900555398</v>
      </c>
      <c r="AK22">
        <f t="shared" si="32"/>
        <v>56.138601232798536</v>
      </c>
      <c r="AL22">
        <f t="shared" si="9"/>
        <v>-156.23012402371234</v>
      </c>
      <c r="AN22">
        <f t="shared" si="10"/>
        <v>143.97698164352028</v>
      </c>
      <c r="AO22">
        <f t="shared" si="11"/>
        <v>-7.1988490821760145</v>
      </c>
      <c r="AP22">
        <f t="shared" si="12"/>
        <v>-4.2148222173420313</v>
      </c>
      <c r="AQ22">
        <f t="shared" si="13"/>
        <v>-192.61097956480842</v>
      </c>
      <c r="AR22">
        <f t="shared" si="14"/>
        <v>-60.047669220806185</v>
      </c>
      <c r="AS22">
        <f t="shared" si="15"/>
        <v>15.421281577564862</v>
      </c>
      <c r="AT22">
        <f t="shared" si="16"/>
        <v>11.796760456786732</v>
      </c>
      <c r="AU22">
        <f t="shared" si="17"/>
        <v>-32.829627186454601</v>
      </c>
      <c r="AW22">
        <v>19</v>
      </c>
      <c r="AX22">
        <f>(R22*SUMPRODUCT(K23:$K$23, X23:$X$23)-$AZ$3*SUMPRODUCT(K22:$K$22, W23:$W$23))/Z22</f>
        <v>96.835254264021188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0.19357235797722061</v>
      </c>
      <c r="L23" s="2">
        <v>20</v>
      </c>
      <c r="M23" s="8">
        <v>2.397513E-3</v>
      </c>
      <c r="O23">
        <f t="shared" si="29"/>
        <v>853.99202041738567</v>
      </c>
      <c r="P23">
        <f t="shared" si="30"/>
        <v>42.699601020869288</v>
      </c>
      <c r="Q23" s="5">
        <f t="shared" si="31"/>
        <v>25</v>
      </c>
      <c r="R23">
        <f t="shared" si="0"/>
        <v>500000</v>
      </c>
      <c r="S23">
        <f t="shared" si="1"/>
        <v>98.050840837970853</v>
      </c>
      <c r="U23">
        <f t="shared" si="21"/>
        <v>2.397513E-3</v>
      </c>
      <c r="V23">
        <f t="shared" si="22"/>
        <v>0.01</v>
      </c>
      <c r="W23">
        <f t="shared" si="23"/>
        <v>0.80230237646430724</v>
      </c>
      <c r="X23">
        <f t="shared" si="24"/>
        <v>1.9235303775040707E-3</v>
      </c>
      <c r="Y23">
        <f t="shared" si="25"/>
        <v>8.0230237646430717E-3</v>
      </c>
      <c r="Z23">
        <f t="shared" si="26"/>
        <v>0.79235582232216017</v>
      </c>
      <c r="AB23">
        <f t="shared" si="27"/>
        <v>77.691154621549643</v>
      </c>
      <c r="AC23">
        <f t="shared" si="2"/>
        <v>77.691154621549643</v>
      </c>
      <c r="AE23">
        <f t="shared" si="3"/>
        <v>676.66554959438065</v>
      </c>
      <c r="AF23">
        <f t="shared" si="4"/>
        <v>-33.833277479719037</v>
      </c>
      <c r="AG23">
        <f t="shared" si="5"/>
        <v>-19.808895558054004</v>
      </c>
      <c r="AH23">
        <f t="shared" si="6"/>
        <v>-961.76518875203533</v>
      </c>
      <c r="AI23">
        <f t="shared" si="7"/>
        <v>-338.74181219542777</v>
      </c>
      <c r="AJ23">
        <f t="shared" si="8"/>
        <v>0</v>
      </c>
      <c r="AK23">
        <f t="shared" si="32"/>
        <v>50.436639871534794</v>
      </c>
      <c r="AL23">
        <f t="shared" si="9"/>
        <v>-288.30517232389298</v>
      </c>
      <c r="AN23">
        <f t="shared" si="10"/>
        <v>130.98374599693616</v>
      </c>
      <c r="AO23">
        <f t="shared" si="11"/>
        <v>-6.5491872998468095</v>
      </c>
      <c r="AP23">
        <f t="shared" si="12"/>
        <v>-3.834454622097005</v>
      </c>
      <c r="AQ23">
        <f t="shared" si="13"/>
        <v>-186.17115540713814</v>
      </c>
      <c r="AR23">
        <f t="shared" si="14"/>
        <v>-65.571051332145785</v>
      </c>
      <c r="AS23">
        <f t="shared" si="15"/>
        <v>0</v>
      </c>
      <c r="AT23">
        <f t="shared" si="16"/>
        <v>9.7631393083808913</v>
      </c>
      <c r="AU23">
        <f t="shared" si="17"/>
        <v>-55.807912023764885</v>
      </c>
      <c r="AW23">
        <v>20</v>
      </c>
      <c r="AX23">
        <f>(R23*SUMPRODUCT(K$23:$K24, X$23:$X24)-$AZ$3*SUMPRODUCT(K$22:$K23, W$23:$W24))/Z23</f>
        <v>98.050840837970853</v>
      </c>
    </row>
    <row r="25" spans="5:50" x14ac:dyDescent="0.25">
      <c r="AN25" s="6">
        <f t="shared" ref="AN25:AU25" si="33">SUM(AN3:AN23)</f>
        <v>7447.3475005958426</v>
      </c>
      <c r="AO25" s="6">
        <f t="shared" si="33"/>
        <v>-1012.8613903428314</v>
      </c>
      <c r="AP25" s="6">
        <f t="shared" si="33"/>
        <v>-1715.4483097041766</v>
      </c>
      <c r="AQ25" s="6">
        <f t="shared" si="33"/>
        <v>-6098.6502722244186</v>
      </c>
      <c r="AR25" s="6">
        <f t="shared" si="33"/>
        <v>-1379.6124716755814</v>
      </c>
      <c r="AS25" s="6">
        <f t="shared" si="33"/>
        <v>-267.13133659758984</v>
      </c>
      <c r="AT25" s="6">
        <f t="shared" si="33"/>
        <v>644.68080347588602</v>
      </c>
      <c r="AU25" s="7">
        <f t="shared" si="33"/>
        <v>-1002.0630047972844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83" priority="1" operator="lessThan">
      <formula>0</formula>
    </cfRule>
  </conditionalFormatting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7BB966-D7FB-4673-BBEA-A6D29C127CC8}">
  <sheetPr codeName="Sheet14"/>
  <dimension ref="A1:AZ29"/>
  <sheetViews>
    <sheetView workbookViewId="0">
      <selection activeCell="B1" sqref="B1"/>
    </sheetView>
  </sheetViews>
  <sheetFormatPr defaultRowHeight="15" x14ac:dyDescent="0.25"/>
  <cols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41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v>1980.5772049524141</v>
      </c>
      <c r="K3">
        <v>1</v>
      </c>
      <c r="L3" s="2">
        <v>0</v>
      </c>
      <c r="O3">
        <f>$C$3</f>
        <v>1980.5772049524141</v>
      </c>
      <c r="P3">
        <f>O3*B5</f>
        <v>1584.4617639619314</v>
      </c>
      <c r="Q3" s="5">
        <f>B8</f>
        <v>1522.432587</v>
      </c>
      <c r="R3">
        <f t="shared" ref="R3:R23" si="0">$C$6</f>
        <v>500000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1980.5772049524141</v>
      </c>
      <c r="AF3">
        <f t="shared" ref="AF3:AF23" si="4">-$Z3*P3</f>
        <v>-1584.4617639619314</v>
      </c>
      <c r="AG3">
        <f t="shared" ref="AG3:AG23" si="5">-$Z3*Q3</f>
        <v>-1522.432587</v>
      </c>
      <c r="AH3">
        <f t="shared" ref="AH3:AH23" si="6">-X3*R3</f>
        <v>0</v>
      </c>
      <c r="AI3">
        <f t="shared" ref="AI3:AI23" si="7">SUM(AE3:AH3)</f>
        <v>-1126.3171460095173</v>
      </c>
      <c r="AJ3">
        <f t="shared" ref="AJ3:AJ23" si="8">AB3-AC3</f>
        <v>0</v>
      </c>
      <c r="AL3">
        <f t="shared" ref="AL3:AL23" si="9">SUM(AI3:AK3)</f>
        <v>-1126.3171460095173</v>
      </c>
      <c r="AN3">
        <f t="shared" ref="AN3:AN23" si="10">AE3*$K3</f>
        <v>1980.5772049524141</v>
      </c>
      <c r="AO3">
        <f t="shared" ref="AO3:AO23" si="11">AF3*$K3</f>
        <v>-1584.4617639619314</v>
      </c>
      <c r="AP3">
        <f t="shared" ref="AP3:AP23" si="12">AG3*$K3</f>
        <v>-1522.432587</v>
      </c>
      <c r="AQ3">
        <f t="shared" ref="AQ3:AQ23" si="13">AH3*$K3</f>
        <v>0</v>
      </c>
      <c r="AR3">
        <f t="shared" ref="AR3:AR23" si="14">AI3*$K3</f>
        <v>-1126.3171460095173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-1126.3171460095173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1489.2373600510491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23" si="18">F4+$C$9</f>
        <v>8.5570000000000007E-2</v>
      </c>
      <c r="I4" s="1">
        <f t="shared" ref="I4:I23" si="19">1+H4</f>
        <v>1.0855699999999999</v>
      </c>
      <c r="J4">
        <f t="shared" ref="J4:J23" si="20">1/I4</f>
        <v>0.92117505089492158</v>
      </c>
      <c r="K4">
        <f>J4</f>
        <v>0.92117505089492158</v>
      </c>
      <c r="L4" s="2">
        <v>1</v>
      </c>
      <c r="M4" s="8" cm="1">
        <f t="array" ref="M4:M23">Mortalities!B11:B30</f>
        <v>1.4095469999999999E-3</v>
      </c>
      <c r="R4">
        <f t="shared" si="0"/>
        <v>500000</v>
      </c>
      <c r="S4">
        <f t="shared" si="1"/>
        <v>849.71242921678868</v>
      </c>
      <c r="U4">
        <f t="shared" ref="U4:U23" si="21">M4</f>
        <v>1.4095469999999999E-3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1.4095469999999999E-3</v>
      </c>
      <c r="Y4">
        <f t="shared" ref="Y4:Y23" si="25">V4*W4</f>
        <v>0.01</v>
      </c>
      <c r="Z4">
        <f t="shared" ref="Z4:Z23" si="26">MAX(0, W4-X4-Y4)</f>
        <v>0.98859045300000004</v>
      </c>
      <c r="AB4">
        <f t="shared" ref="AB4:AB23" si="27">AC3</f>
        <v>0</v>
      </c>
      <c r="AC4">
        <f t="shared" si="2"/>
        <v>840.01759531915559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-704.77350000000001</v>
      </c>
      <c r="AI4">
        <f t="shared" si="7"/>
        <v>-704.77350000000001</v>
      </c>
      <c r="AJ4">
        <f t="shared" si="8"/>
        <v>-840.01759531915559</v>
      </c>
      <c r="AK4">
        <f>G4*MAX(0, SUM(AB4, AE4:AF4))</f>
        <v>0</v>
      </c>
      <c r="AL4">
        <f t="shared" si="9"/>
        <v>-1544.7910953191556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-649.21976473189204</v>
      </c>
      <c r="AR4">
        <f t="shared" si="14"/>
        <v>-649.21976473189204</v>
      </c>
      <c r="AS4">
        <f t="shared" si="15"/>
        <v>-773.80325112075275</v>
      </c>
      <c r="AT4">
        <f t="shared" si="16"/>
        <v>0</v>
      </c>
      <c r="AU4">
        <f t="shared" si="17"/>
        <v>-1423.0230158526449</v>
      </c>
      <c r="AW4">
        <v>1</v>
      </c>
      <c r="AX4">
        <f>(R4*SUMPRODUCT(K5:$K$23, X5:$X$23)-$AZ$3*SUMPRODUCT(K4:$K$22, W5:$W$23))/Z4</f>
        <v>849.71242921678868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8.5570000000000007E-2</v>
      </c>
      <c r="I5" s="1">
        <f t="shared" si="19"/>
        <v>1.0855699999999999</v>
      </c>
      <c r="J5">
        <f t="shared" si="20"/>
        <v>0.92117505089492158</v>
      </c>
      <c r="K5">
        <f t="shared" ref="K5:K23" si="28">K4*J5</f>
        <v>0.84856347439126134</v>
      </c>
      <c r="L5" s="2">
        <v>2</v>
      </c>
      <c r="M5" s="8">
        <v>1.462746E-3</v>
      </c>
      <c r="O5">
        <f t="shared" ref="O5:O23" si="29">$C$3</f>
        <v>1980.5772049524141</v>
      </c>
      <c r="P5">
        <f t="shared" ref="P5:P23" si="30">O5*$C$5</f>
        <v>99.028860247620713</v>
      </c>
      <c r="Q5" s="5">
        <f t="shared" ref="Q5:Q23" si="31">$C$8</f>
        <v>25</v>
      </c>
      <c r="R5">
        <f t="shared" si="0"/>
        <v>500000</v>
      </c>
      <c r="S5">
        <f t="shared" si="1"/>
        <v>1619.5083288186081</v>
      </c>
      <c r="U5">
        <f t="shared" si="21"/>
        <v>1.462746E-3</v>
      </c>
      <c r="V5">
        <f t="shared" si="22"/>
        <v>0.01</v>
      </c>
      <c r="W5">
        <f t="shared" si="23"/>
        <v>0.98859045300000004</v>
      </c>
      <c r="X5">
        <f t="shared" si="24"/>
        <v>1.4460567307639381E-3</v>
      </c>
      <c r="Y5">
        <f t="shared" si="25"/>
        <v>9.8859045300000014E-3</v>
      </c>
      <c r="Z5">
        <f t="shared" si="26"/>
        <v>0.97725849173923607</v>
      </c>
      <c r="AB5">
        <f t="shared" si="27"/>
        <v>840.01759531915559</v>
      </c>
      <c r="AC5">
        <f t="shared" si="2"/>
        <v>1582.6782667804036</v>
      </c>
      <c r="AE5">
        <f t="shared" si="3"/>
        <v>1935.535892084908</v>
      </c>
      <c r="AF5">
        <f t="shared" si="4"/>
        <v>-96.77679460424541</v>
      </c>
      <c r="AG5">
        <f t="shared" si="5"/>
        <v>-24.431462293480902</v>
      </c>
      <c r="AH5">
        <f t="shared" si="6"/>
        <v>-723.02836538196902</v>
      </c>
      <c r="AI5">
        <f t="shared" si="7"/>
        <v>1091.2992698052126</v>
      </c>
      <c r="AJ5">
        <f t="shared" si="8"/>
        <v>-742.66067146124806</v>
      </c>
      <c r="AK5">
        <f>G5*SUM(AB5, AE5:AF5)</f>
        <v>187.5143684959873</v>
      </c>
      <c r="AL5">
        <f t="shared" si="9"/>
        <v>536.15296683995189</v>
      </c>
      <c r="AN5">
        <f t="shared" si="10"/>
        <v>1642.4250613965589</v>
      </c>
      <c r="AO5">
        <f t="shared" si="11"/>
        <v>-82.121253069827958</v>
      </c>
      <c r="AP5">
        <f t="shared" si="12"/>
        <v>-20.731646528215247</v>
      </c>
      <c r="AQ5">
        <f t="shared" si="13"/>
        <v>-613.53546181195804</v>
      </c>
      <c r="AR5">
        <f t="shared" si="14"/>
        <v>926.03669998655766</v>
      </c>
      <c r="AS5">
        <f t="shared" si="15"/>
        <v>-630.19471966890376</v>
      </c>
      <c r="AT5">
        <f t="shared" si="16"/>
        <v>159.11784402923826</v>
      </c>
      <c r="AU5">
        <f t="shared" si="17"/>
        <v>454.95982434689228</v>
      </c>
      <c r="AW5">
        <v>2</v>
      </c>
      <c r="AX5">
        <f>(R5*SUMPRODUCT(K6:$K$23, X6:$X$23)-$AZ$3*SUMPRODUCT(K5:$K$22, W6:$W$23))/Z5</f>
        <v>1619.5083288186081</v>
      </c>
    </row>
    <row r="6" spans="1:52" x14ac:dyDescent="0.25">
      <c r="A6" t="s">
        <v>16</v>
      </c>
      <c r="C6" s="2">
        <f>'T.26.04.D'!C6</f>
        <v>500000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8.5570000000000007E-2</v>
      </c>
      <c r="I6" s="1">
        <f t="shared" si="19"/>
        <v>1.0855699999999999</v>
      </c>
      <c r="J6">
        <f t="shared" si="20"/>
        <v>0.92117505089492158</v>
      </c>
      <c r="K6">
        <f t="shared" si="28"/>
        <v>0.7816755017099416</v>
      </c>
      <c r="L6" s="2">
        <v>3</v>
      </c>
      <c r="M6" s="8">
        <v>1.535893E-3</v>
      </c>
      <c r="O6">
        <f t="shared" si="29"/>
        <v>1980.5772049524141</v>
      </c>
      <c r="P6">
        <f t="shared" si="30"/>
        <v>99.028860247620713</v>
      </c>
      <c r="Q6" s="5">
        <f t="shared" si="31"/>
        <v>25</v>
      </c>
      <c r="R6">
        <f t="shared" si="0"/>
        <v>500000</v>
      </c>
      <c r="S6">
        <f t="shared" si="1"/>
        <v>2309.5788460257195</v>
      </c>
      <c r="U6">
        <f t="shared" si="21"/>
        <v>1.535893E-3</v>
      </c>
      <c r="V6">
        <f t="shared" si="22"/>
        <v>0.01</v>
      </c>
      <c r="W6">
        <f t="shared" si="23"/>
        <v>0.97725849173923607</v>
      </c>
      <c r="X6">
        <f t="shared" si="24"/>
        <v>1.5009644766528505E-3</v>
      </c>
      <c r="Y6">
        <f t="shared" si="25"/>
        <v>9.7725849173923608E-3</v>
      </c>
      <c r="Z6">
        <f t="shared" si="26"/>
        <v>0.96598494234519083</v>
      </c>
      <c r="AB6">
        <f t="shared" si="27"/>
        <v>1582.6782667804036</v>
      </c>
      <c r="AC6">
        <f t="shared" si="2"/>
        <v>2231.0183884198268</v>
      </c>
      <c r="AE6">
        <f t="shared" si="3"/>
        <v>1913.2077571361569</v>
      </c>
      <c r="AF6">
        <f t="shared" si="4"/>
        <v>-95.660387856807858</v>
      </c>
      <c r="AG6">
        <f t="shared" si="5"/>
        <v>-24.14962355862977</v>
      </c>
      <c r="AH6">
        <f t="shared" si="6"/>
        <v>-750.4822383264252</v>
      </c>
      <c r="AI6">
        <f t="shared" si="7"/>
        <v>1042.9155073942941</v>
      </c>
      <c r="AJ6">
        <f t="shared" si="8"/>
        <v>-648.34012163942316</v>
      </c>
      <c r="AK6">
        <f>G6*SUM(AB6, AE6:AF6)</f>
        <v>238.0157945241827</v>
      </c>
      <c r="AL6">
        <f t="shared" si="9"/>
        <v>632.59118027905356</v>
      </c>
      <c r="AN6">
        <f t="shared" si="10"/>
        <v>1495.5076334347575</v>
      </c>
      <c r="AO6">
        <f t="shared" si="11"/>
        <v>-74.77538167173789</v>
      </c>
      <c r="AP6">
        <f t="shared" si="12"/>
        <v>-18.877169111298151</v>
      </c>
      <c r="AQ6">
        <f t="shared" si="13"/>
        <v>-586.63358016820837</v>
      </c>
      <c r="AR6">
        <f t="shared" si="14"/>
        <v>815.22150248351318</v>
      </c>
      <c r="AS6">
        <f t="shared" si="15"/>
        <v>-506.79158986118068</v>
      </c>
      <c r="AT6">
        <f t="shared" si="16"/>
        <v>186.05111559958087</v>
      </c>
      <c r="AU6">
        <f t="shared" si="17"/>
        <v>494.48102822191333</v>
      </c>
      <c r="AW6">
        <v>3</v>
      </c>
      <c r="AX6">
        <f>(R6*SUMPRODUCT(K7:$K$23, X7:$X$23)-$AZ$3*SUMPRODUCT(K6:$K$22, W7:$W$23))/Z6</f>
        <v>2309.5788460257195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8.5570000000000007E-2</v>
      </c>
      <c r="I7" s="1">
        <f t="shared" si="19"/>
        <v>1.0855699999999999</v>
      </c>
      <c r="J7">
        <f t="shared" si="20"/>
        <v>0.92117505089492158</v>
      </c>
      <c r="K7">
        <f t="shared" si="28"/>
        <v>0.72005997007096878</v>
      </c>
      <c r="L7" s="2">
        <v>4</v>
      </c>
      <c r="M7" s="8">
        <v>1.6204399999999999E-3</v>
      </c>
      <c r="O7">
        <f t="shared" si="29"/>
        <v>1980.5772049524141</v>
      </c>
      <c r="P7">
        <f t="shared" si="30"/>
        <v>99.028860247620713</v>
      </c>
      <c r="Q7" s="5">
        <f t="shared" si="31"/>
        <v>25</v>
      </c>
      <c r="R7">
        <f t="shared" si="0"/>
        <v>500000</v>
      </c>
      <c r="S7">
        <f t="shared" si="1"/>
        <v>2924.253328000746</v>
      </c>
      <c r="U7">
        <f t="shared" si="21"/>
        <v>1.6204399999999999E-3</v>
      </c>
      <c r="V7">
        <f t="shared" si="22"/>
        <v>0.01</v>
      </c>
      <c r="W7">
        <f t="shared" si="23"/>
        <v>0.96598494234519083</v>
      </c>
      <c r="X7">
        <f t="shared" si="24"/>
        <v>1.5653206399738409E-3</v>
      </c>
      <c r="Y7">
        <f t="shared" si="25"/>
        <v>9.6598494234519088E-3</v>
      </c>
      <c r="Z7">
        <f t="shared" si="26"/>
        <v>0.95475977228176512</v>
      </c>
      <c r="AB7">
        <f t="shared" si="27"/>
        <v>2231.0183884198268</v>
      </c>
      <c r="AC7">
        <f t="shared" si="2"/>
        <v>2791.9594415361862</v>
      </c>
      <c r="AE7">
        <f t="shared" si="3"/>
        <v>1890.9754411868219</v>
      </c>
      <c r="AF7">
        <f t="shared" si="4"/>
        <v>-94.54877205934109</v>
      </c>
      <c r="AG7">
        <f t="shared" si="5"/>
        <v>-23.868994307044129</v>
      </c>
      <c r="AH7">
        <f t="shared" si="6"/>
        <v>-782.6603199869204</v>
      </c>
      <c r="AI7">
        <f t="shared" si="7"/>
        <v>989.89735483351626</v>
      </c>
      <c r="AJ7">
        <f t="shared" si="8"/>
        <v>-560.9410531163594</v>
      </c>
      <c r="AK7">
        <f>G7*SUM(AB7, AE7:AF7)</f>
        <v>281.92115402831155</v>
      </c>
      <c r="AL7">
        <f t="shared" si="9"/>
        <v>710.87745574546841</v>
      </c>
      <c r="AN7">
        <f t="shared" si="10"/>
        <v>1361.61571958592</v>
      </c>
      <c r="AO7">
        <f t="shared" si="11"/>
        <v>-68.080785979295996</v>
      </c>
      <c r="AP7">
        <f t="shared" si="12"/>
        <v>-17.187107326354319</v>
      </c>
      <c r="AQ7">
        <f t="shared" si="13"/>
        <v>-563.56236658551677</v>
      </c>
      <c r="AR7">
        <f t="shared" si="14"/>
        <v>712.78545969475283</v>
      </c>
      <c r="AS7">
        <f t="shared" si="15"/>
        <v>-403.91119791854345</v>
      </c>
      <c r="AT7">
        <f t="shared" si="16"/>
        <v>203.00013773199899</v>
      </c>
      <c r="AU7">
        <f t="shared" si="17"/>
        <v>511.8743995082084</v>
      </c>
      <c r="AW7">
        <v>4</v>
      </c>
      <c r="AX7">
        <f>(R7*SUMPRODUCT(K8:$K$23, X8:$X$23)-$AZ$3*SUMPRODUCT(K7:$K$22, W8:$W$23))/Z7</f>
        <v>2924.253328000746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8.5570000000000007E-2</v>
      </c>
      <c r="I8" s="1">
        <f t="shared" si="19"/>
        <v>1.0855699999999999</v>
      </c>
      <c r="J8">
        <f t="shared" si="20"/>
        <v>0.92117505089492158</v>
      </c>
      <c r="K8">
        <f t="shared" si="28"/>
        <v>0.66330127957752039</v>
      </c>
      <c r="L8" s="2">
        <v>5</v>
      </c>
      <c r="M8" s="8">
        <v>1.706887E-3</v>
      </c>
      <c r="O8">
        <f t="shared" si="29"/>
        <v>1980.5772049524141</v>
      </c>
      <c r="P8">
        <f t="shared" si="30"/>
        <v>99.028860247620713</v>
      </c>
      <c r="Q8" s="5">
        <f t="shared" si="31"/>
        <v>25</v>
      </c>
      <c r="R8">
        <f t="shared" si="0"/>
        <v>500000</v>
      </c>
      <c r="S8">
        <f t="shared" si="1"/>
        <v>3471.1396104918067</v>
      </c>
      <c r="U8">
        <f t="shared" si="21"/>
        <v>1.706887E-3</v>
      </c>
      <c r="V8">
        <f t="shared" si="22"/>
        <v>0.01</v>
      </c>
      <c r="W8">
        <f t="shared" si="23"/>
        <v>0.95475977228176512</v>
      </c>
      <c r="X8">
        <f t="shared" si="24"/>
        <v>1.6296670434307052E-3</v>
      </c>
      <c r="Y8">
        <f t="shared" si="25"/>
        <v>9.5475977228176509E-3</v>
      </c>
      <c r="Z8">
        <f t="shared" si="26"/>
        <v>0.94358250751551676</v>
      </c>
      <c r="AB8">
        <f t="shared" si="27"/>
        <v>2791.9594415361862</v>
      </c>
      <c r="AC8">
        <f t="shared" si="2"/>
        <v>3275.306617604293</v>
      </c>
      <c r="AE8">
        <f t="shared" si="3"/>
        <v>1868.8380053770725</v>
      </c>
      <c r="AF8">
        <f t="shared" si="4"/>
        <v>-93.44190026885363</v>
      </c>
      <c r="AG8">
        <f t="shared" si="5"/>
        <v>-23.58956268788792</v>
      </c>
      <c r="AH8">
        <f t="shared" si="6"/>
        <v>-814.83352171535262</v>
      </c>
      <c r="AI8">
        <f t="shared" si="7"/>
        <v>936.97302070497813</v>
      </c>
      <c r="AJ8">
        <f t="shared" si="8"/>
        <v>-483.34717606810682</v>
      </c>
      <c r="AK8">
        <f t="shared" ref="AK8:AK23" si="32">G8*SUM(AB8:AB8, AE8:AF8)</f>
        <v>319.71488826510836</v>
      </c>
      <c r="AL8">
        <f t="shared" si="9"/>
        <v>773.34073290197966</v>
      </c>
      <c r="AN8">
        <f t="shared" si="10"/>
        <v>1239.602640289713</v>
      </c>
      <c r="AO8">
        <f t="shared" si="11"/>
        <v>-61.980132014485662</v>
      </c>
      <c r="AP8">
        <f t="shared" si="12"/>
        <v>-15.646987115550189</v>
      </c>
      <c r="AQ8">
        <f t="shared" si="13"/>
        <v>-540.48011759645067</v>
      </c>
      <c r="AR8">
        <f t="shared" si="14"/>
        <v>621.49540356322655</v>
      </c>
      <c r="AS8">
        <f t="shared" si="15"/>
        <v>-320.60480036615627</v>
      </c>
      <c r="AT8">
        <f t="shared" si="16"/>
        <v>212.06729448623034</v>
      </c>
      <c r="AU8">
        <f t="shared" si="17"/>
        <v>512.95789768330053</v>
      </c>
      <c r="AW8">
        <v>5</v>
      </c>
      <c r="AX8">
        <f>(R8*SUMPRODUCT(K9:$K$23, X9:$X$23)-$AZ$3*SUMPRODUCT(K8:$K$22, W9:$W$23))/Z8</f>
        <v>3471.1396104918067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8.5570000000000007E-2</v>
      </c>
      <c r="I9" s="1">
        <f t="shared" si="19"/>
        <v>1.0855699999999999</v>
      </c>
      <c r="J9">
        <f t="shared" si="20"/>
        <v>0.92117505089492158</v>
      </c>
      <c r="K9">
        <f t="shared" si="28"/>
        <v>0.61101658997348895</v>
      </c>
      <c r="L9" s="2">
        <v>6</v>
      </c>
      <c r="M9" s="8">
        <v>1.7980839999999999E-3</v>
      </c>
      <c r="O9">
        <f t="shared" si="29"/>
        <v>1980.5772049524141</v>
      </c>
      <c r="P9">
        <f t="shared" si="30"/>
        <v>99.028860247620713</v>
      </c>
      <c r="Q9" s="5">
        <f t="shared" si="31"/>
        <v>25</v>
      </c>
      <c r="R9">
        <f t="shared" si="0"/>
        <v>500000</v>
      </c>
      <c r="S9">
        <f t="shared" si="1"/>
        <v>3956.299837740215</v>
      </c>
      <c r="U9">
        <f t="shared" si="21"/>
        <v>1.7980839999999999E-3</v>
      </c>
      <c r="V9">
        <f t="shared" si="22"/>
        <v>0.01</v>
      </c>
      <c r="W9">
        <f t="shared" si="23"/>
        <v>0.94358250751551676</v>
      </c>
      <c r="X9">
        <f t="shared" si="24"/>
        <v>1.6966406094435303E-3</v>
      </c>
      <c r="Y9">
        <f t="shared" si="25"/>
        <v>9.4358250751551669E-3</v>
      </c>
      <c r="Z9">
        <f t="shared" si="26"/>
        <v>0.93245004183091806</v>
      </c>
      <c r="AB9">
        <f t="shared" si="27"/>
        <v>3275.306617604293</v>
      </c>
      <c r="AC9">
        <f t="shared" si="2"/>
        <v>3689.0519491965179</v>
      </c>
      <c r="AE9">
        <f t="shared" si="3"/>
        <v>1846.7892976072415</v>
      </c>
      <c r="AF9">
        <f t="shared" si="4"/>
        <v>-92.339464880362073</v>
      </c>
      <c r="AG9">
        <f t="shared" si="5"/>
        <v>-23.311251045772952</v>
      </c>
      <c r="AH9">
        <f t="shared" si="6"/>
        <v>-848.32030472176518</v>
      </c>
      <c r="AI9">
        <f t="shared" si="7"/>
        <v>882.81827695934123</v>
      </c>
      <c r="AJ9">
        <f t="shared" si="8"/>
        <v>-413.74533159222483</v>
      </c>
      <c r="AK9">
        <f t="shared" si="32"/>
        <v>352.08295152318209</v>
      </c>
      <c r="AL9">
        <f t="shared" si="9"/>
        <v>821.15589689029844</v>
      </c>
      <c r="AN9">
        <f t="shared" si="10"/>
        <v>1128.4188990235116</v>
      </c>
      <c r="AO9">
        <f t="shared" si="11"/>
        <v>-56.420944951175578</v>
      </c>
      <c r="AP9">
        <f t="shared" si="12"/>
        <v>-14.243561122004117</v>
      </c>
      <c r="AQ9">
        <f t="shared" si="13"/>
        <v>-518.33777979636398</v>
      </c>
      <c r="AR9">
        <f t="shared" si="14"/>
        <v>539.41661315396777</v>
      </c>
      <c r="AS9">
        <f t="shared" si="15"/>
        <v>-252.80526162693167</v>
      </c>
      <c r="AT9">
        <f t="shared" si="16"/>
        <v>215.12852442749593</v>
      </c>
      <c r="AU9">
        <f t="shared" si="17"/>
        <v>501.73987595453207</v>
      </c>
      <c r="AW9">
        <v>6</v>
      </c>
      <c r="AX9">
        <f>(R9*SUMPRODUCT(K10:$K$23, X10:$X$23)-$AZ$3*SUMPRODUCT(K9:$K$22, W10:$W$23))/Z9</f>
        <v>3956.299837740215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8.5570000000000007E-2</v>
      </c>
      <c r="I10" s="1">
        <f t="shared" si="19"/>
        <v>1.0855699999999999</v>
      </c>
      <c r="J10">
        <f t="shared" si="20"/>
        <v>0.92117505089492158</v>
      </c>
      <c r="K10">
        <f t="shared" si="28"/>
        <v>0.56285323836647017</v>
      </c>
      <c r="L10" s="2">
        <v>7</v>
      </c>
      <c r="M10" s="8">
        <v>1.9035300000000001E-3</v>
      </c>
      <c r="O10">
        <f t="shared" si="29"/>
        <v>1980.5772049524141</v>
      </c>
      <c r="P10">
        <f t="shared" si="30"/>
        <v>99.028860247620713</v>
      </c>
      <c r="Q10" s="5">
        <f t="shared" si="31"/>
        <v>25</v>
      </c>
      <c r="R10">
        <f t="shared" si="0"/>
        <v>500000</v>
      </c>
      <c r="S10">
        <f t="shared" si="1"/>
        <v>4382.7143302372733</v>
      </c>
      <c r="U10">
        <f t="shared" si="21"/>
        <v>1.9035300000000001E-3</v>
      </c>
      <c r="V10">
        <f t="shared" si="22"/>
        <v>0.01</v>
      </c>
      <c r="W10">
        <f t="shared" si="23"/>
        <v>0.93245004183091806</v>
      </c>
      <c r="X10">
        <f t="shared" si="24"/>
        <v>1.7749466281264076E-3</v>
      </c>
      <c r="Y10">
        <f t="shared" si="25"/>
        <v>9.3245004183091802E-3</v>
      </c>
      <c r="Z10">
        <f t="shared" si="26"/>
        <v>0.92135059478448245</v>
      </c>
      <c r="AB10">
        <f t="shared" si="27"/>
        <v>3689.0519491965179</v>
      </c>
      <c r="AC10">
        <f t="shared" si="2"/>
        <v>4038.0164549345864</v>
      </c>
      <c r="AE10">
        <f t="shared" si="3"/>
        <v>1824.8059857994945</v>
      </c>
      <c r="AF10">
        <f t="shared" si="4"/>
        <v>-91.240299289974729</v>
      </c>
      <c r="AG10">
        <f t="shared" si="5"/>
        <v>-23.03376486961206</v>
      </c>
      <c r="AH10">
        <f t="shared" si="6"/>
        <v>-887.47331406320382</v>
      </c>
      <c r="AI10">
        <f t="shared" si="7"/>
        <v>823.05860757670393</v>
      </c>
      <c r="AJ10">
        <f t="shared" si="8"/>
        <v>-348.96450573806851</v>
      </c>
      <c r="AK10">
        <f t="shared" si="32"/>
        <v>379.58323449942264</v>
      </c>
      <c r="AL10">
        <f t="shared" si="9"/>
        <v>853.67733633805801</v>
      </c>
      <c r="AN10">
        <f t="shared" si="10"/>
        <v>1027.0979584977645</v>
      </c>
      <c r="AO10">
        <f t="shared" si="11"/>
        <v>-51.354897924888228</v>
      </c>
      <c r="AP10">
        <f t="shared" si="12"/>
        <v>-12.964629148632984</v>
      </c>
      <c r="AQ10">
        <f t="shared" si="13"/>
        <v>-499.51722878429769</v>
      </c>
      <c r="AR10">
        <f t="shared" si="14"/>
        <v>463.26120263994557</v>
      </c>
      <c r="AS10">
        <f t="shared" si="15"/>
        <v>-196.41580212962651</v>
      </c>
      <c r="AT10">
        <f t="shared" si="16"/>
        <v>213.64965276761927</v>
      </c>
      <c r="AU10">
        <f t="shared" si="17"/>
        <v>480.49505327793827</v>
      </c>
      <c r="AW10">
        <v>7</v>
      </c>
      <c r="AX10">
        <f>(R10*SUMPRODUCT(K11:$K$23, X11:$X$23)-$AZ$3*SUMPRODUCT(K10:$K$22, W11:$W$23))/Z10</f>
        <v>4382.7143302372733</v>
      </c>
    </row>
    <row r="11" spans="1:52" x14ac:dyDescent="0.25">
      <c r="A11" t="s">
        <v>33</v>
      </c>
      <c r="C11" s="24">
        <f>AU25</f>
        <v>-572.5235036136761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8.5570000000000007E-2</v>
      </c>
      <c r="I11" s="1">
        <f t="shared" si="19"/>
        <v>1.0855699999999999</v>
      </c>
      <c r="J11">
        <f t="shared" si="20"/>
        <v>0.92117505089492158</v>
      </c>
      <c r="K11">
        <f t="shared" si="28"/>
        <v>0.51848636049860453</v>
      </c>
      <c r="L11" s="2">
        <v>8</v>
      </c>
      <c r="M11" s="8">
        <v>2.008026E-3</v>
      </c>
      <c r="O11">
        <f t="shared" si="29"/>
        <v>1980.5772049524141</v>
      </c>
      <c r="P11">
        <f t="shared" si="30"/>
        <v>99.028860247620713</v>
      </c>
      <c r="Q11" s="5">
        <f t="shared" si="31"/>
        <v>25</v>
      </c>
      <c r="R11">
        <f t="shared" si="0"/>
        <v>500000</v>
      </c>
      <c r="S11">
        <f t="shared" si="1"/>
        <v>4757.497508552693</v>
      </c>
      <c r="U11">
        <f t="shared" si="21"/>
        <v>2.008026E-3</v>
      </c>
      <c r="V11">
        <f t="shared" si="22"/>
        <v>0.01</v>
      </c>
      <c r="W11">
        <f t="shared" si="23"/>
        <v>0.92135059478448245</v>
      </c>
      <c r="X11">
        <f t="shared" si="24"/>
        <v>1.8500959494427052E-3</v>
      </c>
      <c r="Y11">
        <f t="shared" si="25"/>
        <v>9.2135059478448255E-3</v>
      </c>
      <c r="Z11">
        <f t="shared" si="26"/>
        <v>0.91028699288719483</v>
      </c>
      <c r="AB11">
        <f t="shared" si="27"/>
        <v>4038.0164549345864</v>
      </c>
      <c r="AC11">
        <f t="shared" si="2"/>
        <v>4330.688100728752</v>
      </c>
      <c r="AE11">
        <f t="shared" si="3"/>
        <v>1802.8936680770585</v>
      </c>
      <c r="AF11">
        <f t="shared" si="4"/>
        <v>-90.144683403852923</v>
      </c>
      <c r="AG11">
        <f t="shared" si="5"/>
        <v>-22.75717482217987</v>
      </c>
      <c r="AH11">
        <f t="shared" si="6"/>
        <v>-925.0479747213526</v>
      </c>
      <c r="AI11">
        <f t="shared" si="7"/>
        <v>764.94383512967306</v>
      </c>
      <c r="AJ11">
        <f t="shared" si="8"/>
        <v>-292.67164579416567</v>
      </c>
      <c r="AK11">
        <f t="shared" si="32"/>
        <v>402.5535807725455</v>
      </c>
      <c r="AL11">
        <f t="shared" si="9"/>
        <v>874.82577010805289</v>
      </c>
      <c r="AN11">
        <f t="shared" si="10"/>
        <v>934.7757763272532</v>
      </c>
      <c r="AO11">
        <f t="shared" si="11"/>
        <v>-46.738788816362657</v>
      </c>
      <c r="AP11">
        <f t="shared" si="12"/>
        <v>-11.799284748782519</v>
      </c>
      <c r="AQ11">
        <f t="shared" si="13"/>
        <v>-479.62475769987924</v>
      </c>
      <c r="AR11">
        <f t="shared" si="14"/>
        <v>396.61294506222879</v>
      </c>
      <c r="AS11">
        <f t="shared" si="15"/>
        <v>-151.74625644895369</v>
      </c>
      <c r="AT11">
        <f t="shared" si="16"/>
        <v>208.71854100043814</v>
      </c>
      <c r="AU11">
        <f t="shared" si="17"/>
        <v>453.58522961371324</v>
      </c>
      <c r="AW11">
        <v>8</v>
      </c>
      <c r="AX11">
        <f>(R11*SUMPRODUCT(K12:$K$23, X12:$X$23)-$AZ$3*SUMPRODUCT(K11:$K$22, W12:$W$23))/Z11</f>
        <v>4757.497508552693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8.5570000000000007E-2</v>
      </c>
      <c r="I12" s="1">
        <f t="shared" si="19"/>
        <v>1.0855699999999999</v>
      </c>
      <c r="J12">
        <f t="shared" si="20"/>
        <v>0.92117505089492158</v>
      </c>
      <c r="K12">
        <f t="shared" si="28"/>
        <v>0.47761669952062469</v>
      </c>
      <c r="L12" s="2">
        <v>9</v>
      </c>
      <c r="M12" s="8">
        <v>2.1277219999999999E-3</v>
      </c>
      <c r="O12">
        <f t="shared" si="29"/>
        <v>1980.5772049524141</v>
      </c>
      <c r="P12">
        <f t="shared" si="30"/>
        <v>99.028860247620713</v>
      </c>
      <c r="Q12" s="5">
        <f t="shared" si="31"/>
        <v>25</v>
      </c>
      <c r="R12">
        <f t="shared" si="0"/>
        <v>500000</v>
      </c>
      <c r="S12">
        <f t="shared" si="1"/>
        <v>5083.1763372100595</v>
      </c>
      <c r="U12">
        <f t="shared" si="21"/>
        <v>2.1277219999999999E-3</v>
      </c>
      <c r="V12">
        <f t="shared" si="22"/>
        <v>0.01</v>
      </c>
      <c r="W12">
        <f t="shared" si="23"/>
        <v>0.91028699288719483</v>
      </c>
      <c r="X12">
        <f t="shared" si="24"/>
        <v>1.9368376610799278E-3</v>
      </c>
      <c r="Y12">
        <f t="shared" si="25"/>
        <v>9.1028699288719494E-3</v>
      </c>
      <c r="Z12">
        <f t="shared" si="26"/>
        <v>0.89924728529724296</v>
      </c>
      <c r="AB12">
        <f t="shared" si="27"/>
        <v>4330.688100728752</v>
      </c>
      <c r="AC12">
        <f t="shared" si="2"/>
        <v>4571.0325219233291</v>
      </c>
      <c r="AE12">
        <f t="shared" si="3"/>
        <v>1781.0286748750596</v>
      </c>
      <c r="AF12">
        <f t="shared" si="4"/>
        <v>-89.05143374375298</v>
      </c>
      <c r="AG12">
        <f t="shared" si="5"/>
        <v>-22.481182132431073</v>
      </c>
      <c r="AH12">
        <f t="shared" si="6"/>
        <v>-968.41883053996389</v>
      </c>
      <c r="AI12">
        <f t="shared" si="7"/>
        <v>701.07722845891158</v>
      </c>
      <c r="AJ12">
        <f t="shared" si="8"/>
        <v>-240.34442119457708</v>
      </c>
      <c r="AK12">
        <f t="shared" si="32"/>
        <v>421.58657393020417</v>
      </c>
      <c r="AL12">
        <f t="shared" si="9"/>
        <v>882.31938119453866</v>
      </c>
      <c r="AN12">
        <f t="shared" si="10"/>
        <v>850.64903744541766</v>
      </c>
      <c r="AO12">
        <f t="shared" si="11"/>
        <v>-42.532451872270883</v>
      </c>
      <c r="AP12">
        <f t="shared" si="12"/>
        <v>-10.737388011413769</v>
      </c>
      <c r="AQ12">
        <f t="shared" si="13"/>
        <v>-462.53300559612069</v>
      </c>
      <c r="AR12">
        <f t="shared" si="14"/>
        <v>334.84619196561232</v>
      </c>
      <c r="AS12">
        <f t="shared" si="15"/>
        <v>-114.79250919914878</v>
      </c>
      <c r="AT12">
        <f t="shared" si="16"/>
        <v>201.35678800275195</v>
      </c>
      <c r="AU12">
        <f t="shared" si="17"/>
        <v>421.41047076921546</v>
      </c>
      <c r="AW12">
        <v>9</v>
      </c>
      <c r="AX12">
        <f>(R12*SUMPRODUCT(K13:$K$23, X13:$X$23)-$AZ$3*SUMPRODUCT(K12:$K$22, W13:$W$23))/Z12</f>
        <v>5083.1763372100595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8.5570000000000007E-2</v>
      </c>
      <c r="I13" s="1">
        <f t="shared" si="19"/>
        <v>1.0855699999999999</v>
      </c>
      <c r="J13">
        <f t="shared" si="20"/>
        <v>0.92117505089492158</v>
      </c>
      <c r="K13">
        <f t="shared" si="28"/>
        <v>0.43996858748917589</v>
      </c>
      <c r="L13" s="2">
        <v>10</v>
      </c>
      <c r="M13" s="8">
        <v>2.2569180000000001E-3</v>
      </c>
      <c r="O13">
        <f t="shared" si="29"/>
        <v>1980.5772049524141</v>
      </c>
      <c r="P13">
        <f t="shared" si="30"/>
        <v>99.028860247620713</v>
      </c>
      <c r="Q13" s="5">
        <f t="shared" si="31"/>
        <v>25</v>
      </c>
      <c r="R13">
        <f t="shared" si="0"/>
        <v>500000</v>
      </c>
      <c r="S13">
        <f t="shared" si="1"/>
        <v>5363.717098300066</v>
      </c>
      <c r="U13">
        <f t="shared" si="21"/>
        <v>2.2569180000000001E-3</v>
      </c>
      <c r="V13">
        <f t="shared" si="22"/>
        <v>0.01</v>
      </c>
      <c r="W13">
        <f t="shared" si="23"/>
        <v>0.89924728529724296</v>
      </c>
      <c r="X13">
        <f t="shared" si="24"/>
        <v>2.0295273846384831E-3</v>
      </c>
      <c r="Y13">
        <f t="shared" si="25"/>
        <v>8.9924728529724302E-3</v>
      </c>
      <c r="Z13">
        <f t="shared" si="26"/>
        <v>0.88822528505963205</v>
      </c>
      <c r="AB13">
        <f t="shared" si="27"/>
        <v>4571.0325219233291</v>
      </c>
      <c r="AC13">
        <f t="shared" si="2"/>
        <v>4764.1891486167988</v>
      </c>
      <c r="AE13">
        <f t="shared" si="3"/>
        <v>1759.1987524514673</v>
      </c>
      <c r="AF13">
        <f t="shared" si="4"/>
        <v>-87.959937622573378</v>
      </c>
      <c r="AG13">
        <f t="shared" si="5"/>
        <v>-22.205632126490801</v>
      </c>
      <c r="AH13">
        <f t="shared" si="6"/>
        <v>-1014.7636923192415</v>
      </c>
      <c r="AI13">
        <f t="shared" si="7"/>
        <v>634.26949038316161</v>
      </c>
      <c r="AJ13">
        <f t="shared" si="8"/>
        <v>-193.15662669346966</v>
      </c>
      <c r="AK13">
        <f t="shared" si="32"/>
        <v>436.95899357265563</v>
      </c>
      <c r="AL13">
        <f t="shared" si="9"/>
        <v>878.07185726234752</v>
      </c>
      <c r="AN13">
        <f t="shared" si="10"/>
        <v>773.99219022879242</v>
      </c>
      <c r="AO13">
        <f t="shared" si="11"/>
        <v>-38.699609511439625</v>
      </c>
      <c r="AP13">
        <f t="shared" si="12"/>
        <v>-9.7697806009964232</v>
      </c>
      <c r="AQ13">
        <f t="shared" si="13"/>
        <v>-446.46414834499734</v>
      </c>
      <c r="AR13">
        <f t="shared" si="14"/>
        <v>279.05865177135905</v>
      </c>
      <c r="AS13">
        <f t="shared" si="15"/>
        <v>-84.982848210499895</v>
      </c>
      <c r="AT13">
        <f t="shared" si="16"/>
        <v>192.24823119285318</v>
      </c>
      <c r="AU13">
        <f t="shared" si="17"/>
        <v>386.32403475371228</v>
      </c>
      <c r="AW13">
        <v>10</v>
      </c>
      <c r="AX13">
        <f>(R13*SUMPRODUCT(K14:$K$23, X14:$X$23)-$AZ$3*SUMPRODUCT(K13:$K$22, W14:$W$23))/Z13</f>
        <v>5363.717098300066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0.40528808597250837</v>
      </c>
      <c r="L14" s="2">
        <v>11</v>
      </c>
      <c r="M14" s="8">
        <v>2.397513E-3</v>
      </c>
      <c r="O14">
        <f t="shared" si="29"/>
        <v>1980.5772049524141</v>
      </c>
      <c r="P14">
        <f t="shared" si="30"/>
        <v>99.028860247620713</v>
      </c>
      <c r="Q14" s="5">
        <f t="shared" si="31"/>
        <v>25</v>
      </c>
      <c r="R14">
        <f t="shared" si="0"/>
        <v>500000</v>
      </c>
      <c r="S14">
        <f t="shared" si="1"/>
        <v>5602.5507240401803</v>
      </c>
      <c r="U14">
        <f t="shared" si="21"/>
        <v>2.397513E-3</v>
      </c>
      <c r="V14">
        <f t="shared" si="22"/>
        <v>0.01</v>
      </c>
      <c r="W14">
        <f t="shared" si="23"/>
        <v>0.88822528505963205</v>
      </c>
      <c r="X14">
        <f t="shared" si="24"/>
        <v>2.1295316678591738E-3</v>
      </c>
      <c r="Y14">
        <f t="shared" si="25"/>
        <v>8.882252850596321E-3</v>
      </c>
      <c r="Z14">
        <f t="shared" si="26"/>
        <v>0.87721350054117664</v>
      </c>
      <c r="AB14">
        <f t="shared" si="27"/>
        <v>4764.1891486167988</v>
      </c>
      <c r="AC14">
        <f t="shared" si="2"/>
        <v>4914.6331325947904</v>
      </c>
      <c r="AE14">
        <f t="shared" si="3"/>
        <v>1737.3890630483666</v>
      </c>
      <c r="AF14">
        <f t="shared" si="4"/>
        <v>-86.869453152418345</v>
      </c>
      <c r="AG14">
        <f t="shared" si="5"/>
        <v>-21.930337513529416</v>
      </c>
      <c r="AH14">
        <f t="shared" si="6"/>
        <v>-1064.765833929587</v>
      </c>
      <c r="AI14">
        <f t="shared" si="7"/>
        <v>563.82343845283185</v>
      </c>
      <c r="AJ14">
        <f t="shared" si="8"/>
        <v>-150.44398397799159</v>
      </c>
      <c r="AK14">
        <f t="shared" si="32"/>
        <v>449.02961309589239</v>
      </c>
      <c r="AL14">
        <f t="shared" si="9"/>
        <v>862.40906757073265</v>
      </c>
      <c r="AN14">
        <f t="shared" si="10"/>
        <v>704.1430879524421</v>
      </c>
      <c r="AO14">
        <f t="shared" si="11"/>
        <v>-35.207154397622112</v>
      </c>
      <c r="AP14">
        <f t="shared" si="12"/>
        <v>-8.8881045155894363</v>
      </c>
      <c r="AQ14">
        <f t="shared" si="13"/>
        <v>-431.53690684224404</v>
      </c>
      <c r="AR14">
        <f t="shared" si="14"/>
        <v>228.5109221969866</v>
      </c>
      <c r="AS14">
        <f t="shared" si="15"/>
        <v>-60.973154312518929</v>
      </c>
      <c r="AT14">
        <f t="shared" si="16"/>
        <v>181.98635243661022</v>
      </c>
      <c r="AU14">
        <f t="shared" si="17"/>
        <v>349.52412032107787</v>
      </c>
      <c r="AW14">
        <v>11</v>
      </c>
      <c r="AX14">
        <f>(R14*SUMPRODUCT(K15:$K$23, X15:$X$23)-$AZ$3*SUMPRODUCT(K14:$K$22, W15:$W$23))/Z14</f>
        <v>5602.5507240401803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0.37334127322283073</v>
      </c>
      <c r="L15" s="2">
        <v>12</v>
      </c>
      <c r="M15" s="8">
        <v>2.5466569999999999E-3</v>
      </c>
      <c r="O15">
        <f t="shared" si="29"/>
        <v>1980.5772049524141</v>
      </c>
      <c r="P15">
        <f t="shared" si="30"/>
        <v>99.028860247620713</v>
      </c>
      <c r="Q15" s="5">
        <f t="shared" si="31"/>
        <v>25</v>
      </c>
      <c r="R15">
        <f t="shared" si="0"/>
        <v>500000</v>
      </c>
      <c r="S15">
        <f t="shared" si="1"/>
        <v>5803.5499504436848</v>
      </c>
      <c r="U15">
        <f t="shared" si="21"/>
        <v>2.5466569999999999E-3</v>
      </c>
      <c r="V15">
        <f t="shared" si="22"/>
        <v>0.01</v>
      </c>
      <c r="W15">
        <f t="shared" si="23"/>
        <v>0.87721350054117664</v>
      </c>
      <c r="X15">
        <f t="shared" si="24"/>
        <v>2.233961901647691E-3</v>
      </c>
      <c r="Y15">
        <f t="shared" si="25"/>
        <v>8.7721350054117669E-3</v>
      </c>
      <c r="Z15">
        <f t="shared" si="26"/>
        <v>0.86620740363411719</v>
      </c>
      <c r="AB15">
        <f t="shared" si="27"/>
        <v>4914.6331325947904</v>
      </c>
      <c r="AC15">
        <f t="shared" si="2"/>
        <v>5027.0779344347338</v>
      </c>
      <c r="AE15">
        <f t="shared" si="3"/>
        <v>1715.5906383987474</v>
      </c>
      <c r="AF15">
        <f t="shared" si="4"/>
        <v>-85.779531919937384</v>
      </c>
      <c r="AG15">
        <f t="shared" si="5"/>
        <v>-21.655185090852928</v>
      </c>
      <c r="AH15">
        <f t="shared" si="6"/>
        <v>-1116.9809508238454</v>
      </c>
      <c r="AI15">
        <f t="shared" si="7"/>
        <v>491.17497056411162</v>
      </c>
      <c r="AJ15">
        <f t="shared" si="8"/>
        <v>-112.44480183994347</v>
      </c>
      <c r="AK15">
        <f t="shared" si="32"/>
        <v>458.11109673515205</v>
      </c>
      <c r="AL15">
        <f t="shared" si="9"/>
        <v>836.8412654593202</v>
      </c>
      <c r="AN15">
        <f t="shared" si="10"/>
        <v>640.5007932689573</v>
      </c>
      <c r="AO15">
        <f t="shared" si="11"/>
        <v>-32.02503966344787</v>
      </c>
      <c r="AP15">
        <f t="shared" si="12"/>
        <v>-8.0847743736950939</v>
      </c>
      <c r="AQ15">
        <f t="shared" si="13"/>
        <v>-417.01509034622251</v>
      </c>
      <c r="AR15">
        <f t="shared" si="14"/>
        <v>183.37588888559185</v>
      </c>
      <c r="AS15">
        <f t="shared" si="15"/>
        <v>-41.98028548621339</v>
      </c>
      <c r="AT15">
        <f t="shared" si="16"/>
        <v>171.03178013260904</v>
      </c>
      <c r="AU15">
        <f t="shared" si="17"/>
        <v>312.42738353198746</v>
      </c>
      <c r="AW15">
        <v>12</v>
      </c>
      <c r="AX15">
        <f>(R15*SUMPRODUCT(K16:$K$23, X16:$X$23)-$AZ$3*SUMPRODUCT(K15:$K$22, W16:$W$23))/Z15</f>
        <v>5803.5499504436848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0.3439126663622159</v>
      </c>
      <c r="L16" s="2">
        <v>13</v>
      </c>
      <c r="M16" s="8">
        <v>3.8442260000000001E-3</v>
      </c>
      <c r="O16">
        <f t="shared" si="29"/>
        <v>1980.5772049524141</v>
      </c>
      <c r="P16">
        <f t="shared" si="30"/>
        <v>99.028860247620713</v>
      </c>
      <c r="Q16" s="5">
        <f t="shared" si="31"/>
        <v>25</v>
      </c>
      <c r="R16">
        <f t="shared" si="0"/>
        <v>500000</v>
      </c>
      <c r="S16">
        <f t="shared" si="1"/>
        <v>5778.5036258345472</v>
      </c>
      <c r="U16">
        <f t="shared" si="21"/>
        <v>3.8442260000000001E-3</v>
      </c>
      <c r="V16">
        <f t="shared" si="22"/>
        <v>0.01</v>
      </c>
      <c r="W16">
        <f t="shared" si="23"/>
        <v>0.86620740363411719</v>
      </c>
      <c r="X16">
        <f t="shared" si="24"/>
        <v>3.3298970224427678E-3</v>
      </c>
      <c r="Y16">
        <f t="shared" si="25"/>
        <v>8.6620740363411719E-3</v>
      </c>
      <c r="Z16">
        <f t="shared" si="26"/>
        <v>0.85421543257533328</v>
      </c>
      <c r="AB16">
        <f t="shared" si="27"/>
        <v>5027.0779344347338</v>
      </c>
      <c r="AC16">
        <f t="shared" si="2"/>
        <v>4936.0869743803896</v>
      </c>
      <c r="AE16">
        <f t="shared" si="3"/>
        <v>1691.8396138772709</v>
      </c>
      <c r="AF16">
        <f t="shared" si="4"/>
        <v>-84.591980693863547</v>
      </c>
      <c r="AG16">
        <f t="shared" si="5"/>
        <v>-21.355385814383332</v>
      </c>
      <c r="AH16">
        <f t="shared" si="6"/>
        <v>-1664.9485112213838</v>
      </c>
      <c r="AI16">
        <f t="shared" si="7"/>
        <v>-79.056263852359734</v>
      </c>
      <c r="AJ16">
        <f t="shared" si="8"/>
        <v>90.990960054344214</v>
      </c>
      <c r="AK16">
        <f t="shared" si="32"/>
        <v>464.40278973326997</v>
      </c>
      <c r="AL16">
        <f t="shared" si="9"/>
        <v>476.33748593525445</v>
      </c>
      <c r="AN16">
        <f t="shared" si="10"/>
        <v>581.84507266575406</v>
      </c>
      <c r="AO16">
        <f t="shared" si="11"/>
        <v>-29.092253633287704</v>
      </c>
      <c r="AP16">
        <f t="shared" si="12"/>
        <v>-7.3443876766184131</v>
      </c>
      <c r="AQ16">
        <f t="shared" si="13"/>
        <v>-572.59688184994786</v>
      </c>
      <c r="AR16">
        <f t="shared" si="14"/>
        <v>-27.188450494099904</v>
      </c>
      <c r="AS16">
        <f t="shared" si="15"/>
        <v>31.292943687147396</v>
      </c>
      <c r="AT16">
        <f t="shared" si="16"/>
        <v>159.71400168322037</v>
      </c>
      <c r="AU16">
        <f t="shared" si="17"/>
        <v>163.81849487626786</v>
      </c>
      <c r="AW16">
        <v>13</v>
      </c>
      <c r="AX16">
        <f>(R16*SUMPRODUCT(K17:$K$23, X17:$X$23)-$AZ$3*SUMPRODUCT(K16:$K$22, W17:$W$23))/Z16</f>
        <v>5778.5036258345472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0.31680376793962239</v>
      </c>
      <c r="L17" s="2">
        <v>14</v>
      </c>
      <c r="M17" s="8">
        <v>5.3300140000000001E-3</v>
      </c>
      <c r="O17">
        <f t="shared" si="29"/>
        <v>1980.5772049524141</v>
      </c>
      <c r="P17">
        <f t="shared" si="30"/>
        <v>99.028860247620713</v>
      </c>
      <c r="Q17" s="5">
        <f t="shared" si="31"/>
        <v>25</v>
      </c>
      <c r="R17">
        <f t="shared" si="0"/>
        <v>500000</v>
      </c>
      <c r="S17">
        <f t="shared" si="1"/>
        <v>5531.1800252135045</v>
      </c>
      <c r="U17">
        <f t="shared" si="21"/>
        <v>5.3300140000000001E-3</v>
      </c>
      <c r="V17">
        <f t="shared" si="22"/>
        <v>0.01</v>
      </c>
      <c r="W17">
        <f t="shared" si="23"/>
        <v>0.85421543257533328</v>
      </c>
      <c r="X17">
        <f t="shared" si="24"/>
        <v>4.5529802146425822E-3</v>
      </c>
      <c r="Y17">
        <f t="shared" si="25"/>
        <v>8.5421543257533337E-3</v>
      </c>
      <c r="Z17">
        <f t="shared" si="26"/>
        <v>0.84112029803493737</v>
      </c>
      <c r="AB17">
        <f t="shared" si="27"/>
        <v>4936.0869743803896</v>
      </c>
      <c r="AC17">
        <f t="shared" si="2"/>
        <v>4652.3877912924754</v>
      </c>
      <c r="AE17">
        <f t="shared" si="3"/>
        <v>1665.9036889107779</v>
      </c>
      <c r="AF17">
        <f t="shared" si="4"/>
        <v>-83.295184445538894</v>
      </c>
      <c r="AG17">
        <f t="shared" si="5"/>
        <v>-21.028007450873435</v>
      </c>
      <c r="AH17">
        <f t="shared" si="6"/>
        <v>-2276.4901073212909</v>
      </c>
      <c r="AI17">
        <f t="shared" si="7"/>
        <v>-714.90961030692529</v>
      </c>
      <c r="AJ17">
        <f t="shared" si="8"/>
        <v>283.69918308791421</v>
      </c>
      <c r="AK17">
        <f t="shared" si="32"/>
        <v>456.30868351919406</v>
      </c>
      <c r="AL17">
        <f t="shared" si="9"/>
        <v>25.098256300182982</v>
      </c>
      <c r="AN17">
        <f t="shared" si="10"/>
        <v>527.76456567145101</v>
      </c>
      <c r="AO17">
        <f t="shared" si="11"/>
        <v>-26.388228283572548</v>
      </c>
      <c r="AP17">
        <f t="shared" si="12"/>
        <v>-6.6617519926991582</v>
      </c>
      <c r="AQ17">
        <f t="shared" si="13"/>
        <v>-721.20064367666032</v>
      </c>
      <c r="AR17">
        <f t="shared" si="14"/>
        <v>-226.48605828148104</v>
      </c>
      <c r="AS17">
        <f t="shared" si="15"/>
        <v>89.876970163644017</v>
      </c>
      <c r="AT17">
        <f t="shared" si="16"/>
        <v>144.56031028244936</v>
      </c>
      <c r="AU17">
        <f t="shared" si="17"/>
        <v>7.9512221646123349</v>
      </c>
      <c r="AW17">
        <v>14</v>
      </c>
      <c r="AX17">
        <f>(R17*SUMPRODUCT(K18:$K$23, X18:$X$23)-$AZ$3*SUMPRODUCT(K17:$K$22, W18:$W$23))/Z17</f>
        <v>5531.1800252135045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0.2918317270554846</v>
      </c>
      <c r="L18" s="2">
        <v>15</v>
      </c>
      <c r="M18" s="8">
        <v>6.9004050000000001E-3</v>
      </c>
      <c r="O18">
        <f t="shared" si="29"/>
        <v>1980.5772049524141</v>
      </c>
      <c r="P18">
        <f t="shared" si="30"/>
        <v>99.028860247620713</v>
      </c>
      <c r="Q18" s="5">
        <f t="shared" si="31"/>
        <v>25</v>
      </c>
      <c r="R18">
        <f t="shared" si="0"/>
        <v>500000</v>
      </c>
      <c r="S18">
        <f t="shared" si="1"/>
        <v>5081.9850840931149</v>
      </c>
      <c r="U18">
        <f t="shared" si="21"/>
        <v>6.9004050000000001E-3</v>
      </c>
      <c r="V18">
        <f t="shared" si="22"/>
        <v>0.01</v>
      </c>
      <c r="W18">
        <f t="shared" si="23"/>
        <v>0.84112029803493737</v>
      </c>
      <c r="X18">
        <f t="shared" si="24"/>
        <v>5.804070710161772E-3</v>
      </c>
      <c r="Y18">
        <f t="shared" si="25"/>
        <v>8.4112029803493742E-3</v>
      </c>
      <c r="Z18">
        <f t="shared" si="26"/>
        <v>0.82690502434442625</v>
      </c>
      <c r="AB18">
        <f t="shared" si="27"/>
        <v>4652.3877912924754</v>
      </c>
      <c r="AC18">
        <f t="shared" si="2"/>
        <v>4202.3189996800284</v>
      </c>
      <c r="AE18">
        <f t="shared" si="3"/>
        <v>1637.7492418771917</v>
      </c>
      <c r="AF18">
        <f t="shared" si="4"/>
        <v>-81.887462093859597</v>
      </c>
      <c r="AG18">
        <f t="shared" si="5"/>
        <v>-20.672625608610655</v>
      </c>
      <c r="AH18">
        <f t="shared" si="6"/>
        <v>-2902.0353550808859</v>
      </c>
      <c r="AI18">
        <f t="shared" si="7"/>
        <v>-1366.8462009061643</v>
      </c>
      <c r="AJ18">
        <f t="shared" si="8"/>
        <v>450.06879161244706</v>
      </c>
      <c r="AK18">
        <f t="shared" si="32"/>
        <v>434.5774699753066</v>
      </c>
      <c r="AL18">
        <f t="shared" si="9"/>
        <v>-482.19993931841066</v>
      </c>
      <c r="AN18">
        <f t="shared" si="10"/>
        <v>477.94718974083145</v>
      </c>
      <c r="AO18">
        <f t="shared" si="11"/>
        <v>-23.897359487041577</v>
      </c>
      <c r="AP18">
        <f t="shared" si="12"/>
        <v>-6.0329280341322864</v>
      </c>
      <c r="AQ18">
        <f t="shared" si="13"/>
        <v>-846.90598964933145</v>
      </c>
      <c r="AR18">
        <f t="shared" si="14"/>
        <v>-398.88908742967379</v>
      </c>
      <c r="AS18">
        <f t="shared" si="15"/>
        <v>131.34435275003543</v>
      </c>
      <c r="AT18">
        <f t="shared" si="16"/>
        <v>126.82349360229674</v>
      </c>
      <c r="AU18">
        <f t="shared" si="17"/>
        <v>-140.72124107734166</v>
      </c>
      <c r="AW18">
        <v>15</v>
      </c>
      <c r="AX18">
        <f>(R18*SUMPRODUCT(K19:$K$23, X19:$X$23)-$AZ$3*SUMPRODUCT(K18:$K$22, W19:$W$23))/Z18</f>
        <v>5081.9850840931149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0.26882810602308888</v>
      </c>
      <c r="L19" s="2">
        <v>16</v>
      </c>
      <c r="M19" s="8">
        <v>8.6257439999999994E-3</v>
      </c>
      <c r="O19">
        <f t="shared" si="29"/>
        <v>1980.5772049524141</v>
      </c>
      <c r="P19">
        <f t="shared" si="30"/>
        <v>99.028860247620713</v>
      </c>
      <c r="Q19" s="5">
        <f t="shared" si="31"/>
        <v>25</v>
      </c>
      <c r="R19">
        <f t="shared" si="0"/>
        <v>500000</v>
      </c>
      <c r="S19">
        <f t="shared" si="1"/>
        <v>4439.8663985254907</v>
      </c>
      <c r="U19">
        <f t="shared" si="21"/>
        <v>8.6257439999999994E-3</v>
      </c>
      <c r="V19">
        <f t="shared" si="22"/>
        <v>0.01</v>
      </c>
      <c r="W19">
        <f t="shared" si="23"/>
        <v>0.82690502434442625</v>
      </c>
      <c r="X19">
        <f t="shared" si="24"/>
        <v>7.1326710523087885E-3</v>
      </c>
      <c r="Y19">
        <f t="shared" si="25"/>
        <v>8.269050243444263E-3</v>
      </c>
      <c r="Z19">
        <f t="shared" si="26"/>
        <v>0.81150330304867324</v>
      </c>
      <c r="AB19">
        <f t="shared" si="27"/>
        <v>4202.3189996800284</v>
      </c>
      <c r="AC19">
        <f t="shared" si="2"/>
        <v>3602.9662474982529</v>
      </c>
      <c r="AE19">
        <f t="shared" si="3"/>
        <v>1607.2449437617931</v>
      </c>
      <c r="AF19">
        <f t="shared" si="4"/>
        <v>-80.362247188089668</v>
      </c>
      <c r="AG19">
        <f t="shared" si="5"/>
        <v>-20.287582576216831</v>
      </c>
      <c r="AH19">
        <f t="shared" si="6"/>
        <v>-3566.3355261543943</v>
      </c>
      <c r="AI19">
        <f t="shared" si="7"/>
        <v>-2059.740412156908</v>
      </c>
      <c r="AJ19">
        <f t="shared" si="8"/>
        <v>599.35275218177549</v>
      </c>
      <c r="AK19">
        <f t="shared" si="32"/>
        <v>401.04411873776127</v>
      </c>
      <c r="AL19">
        <f t="shared" si="9"/>
        <v>-1059.3435412373713</v>
      </c>
      <c r="AN19">
        <f t="shared" si="10"/>
        <v>432.07261414666885</v>
      </c>
      <c r="AO19">
        <f t="shared" si="11"/>
        <v>-21.603630707333444</v>
      </c>
      <c r="AP19">
        <f t="shared" si="12"/>
        <v>-5.4538723997513889</v>
      </c>
      <c r="AQ19">
        <f t="shared" si="13"/>
        <v>-958.73122493894198</v>
      </c>
      <c r="AR19">
        <f t="shared" si="14"/>
        <v>-553.71611389935799</v>
      </c>
      <c r="AS19">
        <f t="shared" si="15"/>
        <v>161.12286520875244</v>
      </c>
      <c r="AT19">
        <f t="shared" si="16"/>
        <v>107.81193087197113</v>
      </c>
      <c r="AU19">
        <f t="shared" si="17"/>
        <v>-284.78131781863448</v>
      </c>
      <c r="AW19">
        <v>16</v>
      </c>
      <c r="AX19">
        <f>(R19*SUMPRODUCT(K20:$K$23, X20:$X$23)-$AZ$3*SUMPRODUCT(K19:$K$22, W20:$W$23))/Z19</f>
        <v>4439.8663985254907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0.24763774424780427</v>
      </c>
      <c r="L20" s="2">
        <v>17</v>
      </c>
      <c r="M20" s="8">
        <v>1.0476563E-2</v>
      </c>
      <c r="O20">
        <f t="shared" si="29"/>
        <v>1980.5772049524141</v>
      </c>
      <c r="P20">
        <f t="shared" si="30"/>
        <v>99.028860247620713</v>
      </c>
      <c r="Q20" s="5">
        <f t="shared" si="31"/>
        <v>25</v>
      </c>
      <c r="R20">
        <f t="shared" si="0"/>
        <v>500000</v>
      </c>
      <c r="S20">
        <f t="shared" si="1"/>
        <v>3617.084501727787</v>
      </c>
      <c r="U20">
        <f t="shared" si="21"/>
        <v>1.0476563E-2</v>
      </c>
      <c r="V20">
        <f t="shared" si="22"/>
        <v>0.01</v>
      </c>
      <c r="W20">
        <f t="shared" si="23"/>
        <v>0.81150330304867324</v>
      </c>
      <c r="X20">
        <f t="shared" si="24"/>
        <v>8.5017654790975165E-3</v>
      </c>
      <c r="Y20">
        <f t="shared" si="25"/>
        <v>8.1150330304867319E-3</v>
      </c>
      <c r="Z20">
        <f t="shared" si="26"/>
        <v>0.79488650453908893</v>
      </c>
      <c r="AB20">
        <f t="shared" si="27"/>
        <v>3602.9662474982529</v>
      </c>
      <c r="AC20">
        <f t="shared" si="2"/>
        <v>2875.1716562009128</v>
      </c>
      <c r="AE20">
        <f t="shared" si="3"/>
        <v>1574.3340914144233</v>
      </c>
      <c r="AF20">
        <f t="shared" si="4"/>
        <v>-78.716704570721163</v>
      </c>
      <c r="AG20">
        <f t="shared" si="5"/>
        <v>-19.872162613477222</v>
      </c>
      <c r="AH20">
        <f t="shared" si="6"/>
        <v>-4250.8827395487579</v>
      </c>
      <c r="AI20">
        <f t="shared" si="7"/>
        <v>-2775.1375153185327</v>
      </c>
      <c r="AJ20">
        <f t="shared" si="8"/>
        <v>727.79459129734005</v>
      </c>
      <c r="AK20">
        <f t="shared" si="32"/>
        <v>356.90085440393688</v>
      </c>
      <c r="AL20">
        <f t="shared" si="9"/>
        <v>-1690.4420696172558</v>
      </c>
      <c r="AN20">
        <f t="shared" si="10"/>
        <v>389.86454309028426</v>
      </c>
      <c r="AO20">
        <f t="shared" si="11"/>
        <v>-19.493227154514212</v>
      </c>
      <c r="AP20">
        <f t="shared" si="12"/>
        <v>-4.9210975229270497</v>
      </c>
      <c r="AQ20">
        <f t="shared" si="13"/>
        <v>-1052.6790126837809</v>
      </c>
      <c r="AR20">
        <f t="shared" si="14"/>
        <v>-687.22879427093778</v>
      </c>
      <c r="AS20">
        <f t="shared" si="15"/>
        <v>180.22941086462592</v>
      </c>
      <c r="AT20">
        <f t="shared" si="16"/>
        <v>88.382122504704952</v>
      </c>
      <c r="AU20">
        <f t="shared" si="17"/>
        <v>-418.61726090160693</v>
      </c>
      <c r="AW20">
        <v>17</v>
      </c>
      <c r="AX20">
        <f>(R20*SUMPRODUCT(K21:$K$23, X21:$X$23)-$AZ$3*SUMPRODUCT(K20:$K$22, W21:$W$23))/Z20</f>
        <v>3617.084501727787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0.22811771166097466</v>
      </c>
      <c r="L21" s="2">
        <v>18</v>
      </c>
      <c r="M21" s="8">
        <v>1.2607808E-2</v>
      </c>
      <c r="O21">
        <f t="shared" si="29"/>
        <v>1980.5772049524141</v>
      </c>
      <c r="P21">
        <f t="shared" si="30"/>
        <v>99.028860247620713</v>
      </c>
      <c r="Q21" s="5">
        <f t="shared" si="31"/>
        <v>25</v>
      </c>
      <c r="R21">
        <f t="shared" si="0"/>
        <v>500000</v>
      </c>
      <c r="S21">
        <f t="shared" si="1"/>
        <v>2606.7772467021291</v>
      </c>
      <c r="U21">
        <f t="shared" si="21"/>
        <v>1.2607808E-2</v>
      </c>
      <c r="V21">
        <f t="shared" si="22"/>
        <v>0.01</v>
      </c>
      <c r="W21">
        <f t="shared" si="23"/>
        <v>0.79488650453908893</v>
      </c>
      <c r="X21">
        <f t="shared" si="24"/>
        <v>1.0021776431019962E-2</v>
      </c>
      <c r="Y21">
        <f t="shared" si="25"/>
        <v>7.9488650453908901E-3</v>
      </c>
      <c r="Z21">
        <f t="shared" si="26"/>
        <v>0.77691586306267801</v>
      </c>
      <c r="AB21">
        <f t="shared" si="27"/>
        <v>2875.1716562009128</v>
      </c>
      <c r="AC21">
        <f t="shared" si="2"/>
        <v>2025.2465944337362</v>
      </c>
      <c r="AE21">
        <f t="shared" si="3"/>
        <v>1538.7418485478713</v>
      </c>
      <c r="AF21">
        <f t="shared" si="4"/>
        <v>-76.937092427393566</v>
      </c>
      <c r="AG21">
        <f t="shared" si="5"/>
        <v>-19.422896576566949</v>
      </c>
      <c r="AH21">
        <f t="shared" si="6"/>
        <v>-5010.8882155099809</v>
      </c>
      <c r="AI21">
        <f t="shared" si="7"/>
        <v>-3568.5063559660703</v>
      </c>
      <c r="AJ21">
        <f t="shared" si="8"/>
        <v>849.92506176717666</v>
      </c>
      <c r="AK21">
        <f t="shared" si="32"/>
        <v>303.58834886249741</v>
      </c>
      <c r="AL21">
        <f t="shared" si="9"/>
        <v>-2414.9929453363961</v>
      </c>
      <c r="AN21">
        <f t="shared" si="10"/>
        <v>351.01426932771847</v>
      </c>
      <c r="AO21">
        <f t="shared" si="11"/>
        <v>-17.550713466385922</v>
      </c>
      <c r="AP21">
        <f t="shared" si="12"/>
        <v>-4.4307067208742312</v>
      </c>
      <c r="AQ21">
        <f t="shared" si="13"/>
        <v>-1143.0723531110816</v>
      </c>
      <c r="AR21">
        <f t="shared" si="14"/>
        <v>-814.0395039706234</v>
      </c>
      <c r="AS21">
        <f t="shared" si="15"/>
        <v>193.8829601736409</v>
      </c>
      <c r="AT21">
        <f t="shared" si="16"/>
        <v>69.25387942944657</v>
      </c>
      <c r="AU21">
        <f t="shared" si="17"/>
        <v>-550.90266436753598</v>
      </c>
      <c r="AW21">
        <v>18</v>
      </c>
      <c r="AX21">
        <f>(R21*SUMPRODUCT(K22:$K$23, X22:$X$23)-$AZ$3*SUMPRODUCT(K21:$K$22, W22:$W$23))/Z21</f>
        <v>2606.7772467021291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0.21013634464933137</v>
      </c>
      <c r="L22" s="2">
        <v>19</v>
      </c>
      <c r="M22" s="8">
        <v>1.5033739000000001E-2</v>
      </c>
      <c r="O22">
        <f t="shared" si="29"/>
        <v>1980.5772049524141</v>
      </c>
      <c r="P22">
        <f t="shared" si="30"/>
        <v>99.028860247620713</v>
      </c>
      <c r="Q22" s="5">
        <f t="shared" si="31"/>
        <v>25</v>
      </c>
      <c r="R22">
        <f t="shared" si="0"/>
        <v>500000</v>
      </c>
      <c r="S22">
        <f t="shared" si="1"/>
        <v>1402.029218999772</v>
      </c>
      <c r="U22">
        <f t="shared" si="21"/>
        <v>1.5033739000000001E-2</v>
      </c>
      <c r="V22">
        <f t="shared" si="22"/>
        <v>0.01</v>
      </c>
      <c r="W22">
        <f t="shared" si="23"/>
        <v>0.77691586306267801</v>
      </c>
      <c r="X22">
        <f t="shared" si="24"/>
        <v>1.1679950310244042E-2</v>
      </c>
      <c r="Y22">
        <f t="shared" si="25"/>
        <v>7.7691586306267799E-3</v>
      </c>
      <c r="Z22">
        <f t="shared" si="26"/>
        <v>0.7574667541218072</v>
      </c>
      <c r="AB22">
        <f t="shared" si="27"/>
        <v>2025.2465944337362</v>
      </c>
      <c r="AC22">
        <f t="shared" si="2"/>
        <v>1061.9905216996897</v>
      </c>
      <c r="AE22">
        <f t="shared" si="3"/>
        <v>1500.2213867229464</v>
      </c>
      <c r="AF22">
        <f t="shared" si="4"/>
        <v>-75.01106933614733</v>
      </c>
      <c r="AG22">
        <f t="shared" si="5"/>
        <v>-18.93666885304518</v>
      </c>
      <c r="AH22">
        <f t="shared" si="6"/>
        <v>-5839.9751551220206</v>
      </c>
      <c r="AI22">
        <f t="shared" si="7"/>
        <v>-4433.701506588267</v>
      </c>
      <c r="AJ22">
        <f t="shared" si="8"/>
        <v>963.25607273404648</v>
      </c>
      <c r="AK22">
        <f t="shared" si="32"/>
        <v>241.5319838274375</v>
      </c>
      <c r="AL22">
        <f t="shared" si="9"/>
        <v>-3228.9134500267828</v>
      </c>
      <c r="AN22">
        <f t="shared" si="10"/>
        <v>315.25103837071089</v>
      </c>
      <c r="AO22">
        <f t="shared" si="11"/>
        <v>-15.762551918535546</v>
      </c>
      <c r="AP22">
        <f t="shared" si="12"/>
        <v>-3.9792823726137607</v>
      </c>
      <c r="AQ22">
        <f t="shared" si="13"/>
        <v>-1227.1910319402534</v>
      </c>
      <c r="AR22">
        <f t="shared" si="14"/>
        <v>-931.68182786069178</v>
      </c>
      <c r="AS22">
        <f t="shared" si="15"/>
        <v>202.415110085603</v>
      </c>
      <c r="AT22">
        <f t="shared" si="16"/>
        <v>50.754648197399135</v>
      </c>
      <c r="AU22">
        <f t="shared" si="17"/>
        <v>-678.51206957768966</v>
      </c>
      <c r="AW22">
        <v>19</v>
      </c>
      <c r="AX22">
        <f>(R22*SUMPRODUCT(K23:$K$23, X23:$X$23)-$AZ$3*SUMPRODUCT(K22:$K$22, W23:$W$23))/Z22</f>
        <v>1402.029218999772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0.19357235797722061</v>
      </c>
      <c r="L23" s="2">
        <v>20</v>
      </c>
      <c r="M23" s="8">
        <v>1.7719183999999999E-2</v>
      </c>
      <c r="O23">
        <f t="shared" si="29"/>
        <v>1980.5772049524141</v>
      </c>
      <c r="P23">
        <f t="shared" si="30"/>
        <v>99.028860247620713</v>
      </c>
      <c r="Q23" s="5">
        <f t="shared" si="31"/>
        <v>25</v>
      </c>
      <c r="R23">
        <f t="shared" si="0"/>
        <v>500000</v>
      </c>
      <c r="S23">
        <f t="shared" si="1"/>
        <v>1442.0002903767793</v>
      </c>
      <c r="U23">
        <f t="shared" si="21"/>
        <v>1.7719183999999999E-2</v>
      </c>
      <c r="V23">
        <f t="shared" si="22"/>
        <v>0.01</v>
      </c>
      <c r="W23">
        <f t="shared" si="23"/>
        <v>0.7574667541218072</v>
      </c>
      <c r="X23">
        <f t="shared" si="24"/>
        <v>1.3421692790167059E-2</v>
      </c>
      <c r="Y23">
        <f t="shared" si="25"/>
        <v>7.5746675412180723E-3</v>
      </c>
      <c r="Z23">
        <f t="shared" si="26"/>
        <v>0.73647039379042212</v>
      </c>
      <c r="AB23">
        <f t="shared" si="27"/>
        <v>1061.9905216996897</v>
      </c>
      <c r="AC23">
        <f t="shared" si="2"/>
        <v>1061.9905216996897</v>
      </c>
      <c r="AE23">
        <f t="shared" si="3"/>
        <v>1458.6364740636379</v>
      </c>
      <c r="AF23">
        <f t="shared" si="4"/>
        <v>-72.931823703181905</v>
      </c>
      <c r="AG23">
        <f t="shared" si="5"/>
        <v>-18.411759844760553</v>
      </c>
      <c r="AH23">
        <f t="shared" si="6"/>
        <v>-6710.8463950835294</v>
      </c>
      <c r="AI23">
        <f t="shared" si="7"/>
        <v>-5343.5535045678334</v>
      </c>
      <c r="AJ23">
        <f t="shared" si="8"/>
        <v>0</v>
      </c>
      <c r="AK23">
        <f t="shared" si="32"/>
        <v>171.3386620442102</v>
      </c>
      <c r="AL23">
        <f t="shared" si="9"/>
        <v>-5172.2148425236228</v>
      </c>
      <c r="AN23">
        <f t="shared" si="10"/>
        <v>282.3517017160774</v>
      </c>
      <c r="AO23">
        <f t="shared" si="11"/>
        <v>-14.117585085803871</v>
      </c>
      <c r="AP23">
        <f t="shared" si="12"/>
        <v>-3.5640077676606055</v>
      </c>
      <c r="AQ23">
        <f t="shared" si="13"/>
        <v>-1299.0343607192494</v>
      </c>
      <c r="AR23">
        <f t="shared" si="14"/>
        <v>-1034.3642518566364</v>
      </c>
      <c r="AS23">
        <f t="shared" si="15"/>
        <v>0</v>
      </c>
      <c r="AT23">
        <f t="shared" si="16"/>
        <v>33.16642882455988</v>
      </c>
      <c r="AU23">
        <f t="shared" si="17"/>
        <v>-1001.1978230320765</v>
      </c>
      <c r="AW23">
        <v>20</v>
      </c>
      <c r="AX23">
        <f>(R23*SUMPRODUCT(K$23:$K24, X$23:$X24)-$AZ$3*SUMPRODUCT(K$22:$K23, W$23:$W24))/Z23</f>
        <v>1442.0002903767793</v>
      </c>
    </row>
    <row r="25" spans="5:50" x14ac:dyDescent="0.25">
      <c r="AN25" s="6">
        <f t="shared" ref="AN25:AU25" si="33">SUM(AN3:AN23)</f>
        <v>17137.416997132994</v>
      </c>
      <c r="AO25" s="6">
        <f t="shared" si="33"/>
        <v>-2342.3037535709609</v>
      </c>
      <c r="AP25" s="6">
        <f t="shared" si="33"/>
        <v>-1713.7510540898097</v>
      </c>
      <c r="AQ25" s="6">
        <f t="shared" si="33"/>
        <v>-14029.871706873399</v>
      </c>
      <c r="AR25" s="6">
        <f t="shared" si="33"/>
        <v>-948.50951740116921</v>
      </c>
      <c r="AS25" s="6">
        <f t="shared" si="33"/>
        <v>-2548.8370634159805</v>
      </c>
      <c r="AT25" s="6">
        <f t="shared" si="33"/>
        <v>2924.823077203474</v>
      </c>
      <c r="AU25" s="7">
        <f t="shared" si="33"/>
        <v>-572.5235036136761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82" priority="1" operator="lessThan">
      <formula>0</formula>
    </cfRule>
  </conditionalFormatting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A6139-2BC0-4864-BFB7-2B30942AA3A7}">
  <sheetPr codeName="Sheet15"/>
  <dimension ref="A1:AZ29"/>
  <sheetViews>
    <sheetView workbookViewId="0">
      <selection activeCell="F4" sqref="F4:G23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v>8226.1270808635927</v>
      </c>
      <c r="K3">
        <v>1</v>
      </c>
      <c r="L3" s="2">
        <v>0</v>
      </c>
      <c r="O3">
        <f>$C$3</f>
        <v>8226.1270808635927</v>
      </c>
      <c r="P3">
        <f>O3*B5</f>
        <v>6580.9016646908749</v>
      </c>
      <c r="Q3" s="5">
        <f>B8</f>
        <v>1522.432587</v>
      </c>
      <c r="R3">
        <f t="shared" ref="R3:R23" si="0">$C$6</f>
        <v>500000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8226.1270808635927</v>
      </c>
      <c r="AF3">
        <f t="shared" ref="AF3:AF23" si="4">-$Z3*P3</f>
        <v>-6580.9016646908749</v>
      </c>
      <c r="AG3">
        <f t="shared" ref="AG3:AG23" si="5">-$Z3*Q3</f>
        <v>-1522.432587</v>
      </c>
      <c r="AH3">
        <f t="shared" ref="AH3:AH23" si="6">-X3*R3</f>
        <v>0</v>
      </c>
      <c r="AI3">
        <f t="shared" ref="AI3:AI23" si="7">SUM(AE3:AH3)</f>
        <v>122.7928291727178</v>
      </c>
      <c r="AJ3">
        <f t="shared" ref="AJ3:AJ23" si="8">AB3-AC3</f>
        <v>0</v>
      </c>
      <c r="AL3">
        <f t="shared" ref="AL3:AL23" si="9">SUM(AI3:AK3)</f>
        <v>122.7928291727178</v>
      </c>
      <c r="AN3">
        <f t="shared" ref="AN3:AN23" si="10">AE3*$K3</f>
        <v>8226.1270808635927</v>
      </c>
      <c r="AO3">
        <f t="shared" ref="AO3:AO23" si="11">AF3*$K3</f>
        <v>-6580.9016646908749</v>
      </c>
      <c r="AP3">
        <f t="shared" ref="AP3:AP23" si="12">AG3*$K3</f>
        <v>-1522.432587</v>
      </c>
      <c r="AQ3">
        <f t="shared" ref="AQ3:AQ23" si="13">AH3*$K3</f>
        <v>0</v>
      </c>
      <c r="AR3">
        <f t="shared" ref="AR3:AR23" si="14">AI3*$K3</f>
        <v>122.7928291727178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122.7928291727178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6533.1653038025224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23" si="18">F4+$C$9</f>
        <v>8.5570000000000007E-2</v>
      </c>
      <c r="I4" s="1">
        <f t="shared" ref="I4:I23" si="19">1+H4</f>
        <v>1.0855699999999999</v>
      </c>
      <c r="J4">
        <f t="shared" ref="J4:J23" si="20">1/I4</f>
        <v>0.92117505089492158</v>
      </c>
      <c r="K4">
        <f>J4</f>
        <v>0.92117505089492158</v>
      </c>
      <c r="L4" s="2">
        <v>1</v>
      </c>
      <c r="M4" s="8" cm="1">
        <f t="array" ref="M4:M23">Mortalities!B21:B40</f>
        <v>2.397513E-3</v>
      </c>
      <c r="R4">
        <f t="shared" si="0"/>
        <v>500000</v>
      </c>
      <c r="S4">
        <f t="shared" si="1"/>
        <v>5497.0504786754282</v>
      </c>
      <c r="U4">
        <f t="shared" ref="U4:U23" si="21">M4</f>
        <v>2.397513E-3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2.397513E-3</v>
      </c>
      <c r="Y4">
        <f t="shared" ref="Y4:Y23" si="25">V4*W4</f>
        <v>0.01</v>
      </c>
      <c r="Z4">
        <f t="shared" ref="Z4:Z23" si="26">MAX(0, W4-X4-Y4)</f>
        <v>0.98760248699999997</v>
      </c>
      <c r="AB4">
        <f t="shared" ref="AB4:AB23" si="27">AC3</f>
        <v>0</v>
      </c>
      <c r="AC4">
        <f t="shared" si="2"/>
        <v>5428.9007239043931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-1198.7565</v>
      </c>
      <c r="AI4">
        <f t="shared" si="7"/>
        <v>-1198.7565</v>
      </c>
      <c r="AJ4">
        <f t="shared" si="8"/>
        <v>-5428.9007239043931</v>
      </c>
      <c r="AK4">
        <f>H4*SUM(AB4, AE4:AF4)</f>
        <v>0</v>
      </c>
      <c r="AL4">
        <f t="shared" si="9"/>
        <v>-6627.6572239043926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-1104.264579898118</v>
      </c>
      <c r="AR4">
        <f t="shared" si="14"/>
        <v>-1104.264579898118</v>
      </c>
      <c r="AS4">
        <f t="shared" si="15"/>
        <v>-5000.9679006461056</v>
      </c>
      <c r="AT4">
        <f t="shared" si="16"/>
        <v>0</v>
      </c>
      <c r="AU4">
        <f t="shared" si="17"/>
        <v>-6105.2324805442231</v>
      </c>
      <c r="AW4">
        <v>1</v>
      </c>
      <c r="AX4">
        <f>(R4*SUMPRODUCT(K5:$K$23, X5:$X$23)-$AZ$3*SUMPRODUCT(K4:$K$22, W5:$W$23))/Z4</f>
        <v>5497.0504786754282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8.5570000000000007E-2</v>
      </c>
      <c r="I5" s="1">
        <f t="shared" si="19"/>
        <v>1.0855699999999999</v>
      </c>
      <c r="J5">
        <f t="shared" si="20"/>
        <v>0.92117505089492158</v>
      </c>
      <c r="K5">
        <f t="shared" ref="K5:K23" si="28">K4*J5</f>
        <v>0.84856347439126134</v>
      </c>
      <c r="L5" s="2">
        <v>2</v>
      </c>
      <c r="M5" s="8">
        <v>2.5466569999999999E-3</v>
      </c>
      <c r="O5">
        <f t="shared" ref="O5:O23" si="29">$C$3</f>
        <v>8226.1270808635927</v>
      </c>
      <c r="P5">
        <f t="shared" ref="P5:P23" si="30">O5*$C$5</f>
        <v>411.30635404317968</v>
      </c>
      <c r="Q5" s="5">
        <f t="shared" ref="Q5:Q23" si="31">$C$8</f>
        <v>25</v>
      </c>
      <c r="R5">
        <f t="shared" si="0"/>
        <v>500000</v>
      </c>
      <c r="S5">
        <f t="shared" si="1"/>
        <v>10567.323892192475</v>
      </c>
      <c r="U5">
        <f t="shared" si="21"/>
        <v>2.5466569999999999E-3</v>
      </c>
      <c r="V5">
        <f t="shared" si="22"/>
        <v>0.01</v>
      </c>
      <c r="W5">
        <f t="shared" si="23"/>
        <v>0.98760248699999997</v>
      </c>
      <c r="X5">
        <f t="shared" si="24"/>
        <v>2.5150847867359588E-3</v>
      </c>
      <c r="Y5">
        <f t="shared" si="25"/>
        <v>9.8760248699999997E-3</v>
      </c>
      <c r="Z5">
        <f t="shared" si="26"/>
        <v>0.97521137734326402</v>
      </c>
      <c r="AB5">
        <f t="shared" si="27"/>
        <v>5428.9007239043931</v>
      </c>
      <c r="AC5">
        <f t="shared" si="2"/>
        <v>10305.374487737405</v>
      </c>
      <c r="AE5">
        <f t="shared" si="3"/>
        <v>8022.2127207297081</v>
      </c>
      <c r="AF5">
        <f t="shared" si="4"/>
        <v>-401.11063603648546</v>
      </c>
      <c r="AG5">
        <f t="shared" si="5"/>
        <v>-24.3802844335816</v>
      </c>
      <c r="AH5">
        <f t="shared" si="6"/>
        <v>-1257.5423933679795</v>
      </c>
      <c r="AI5">
        <f t="shared" si="7"/>
        <v>6339.1794068916615</v>
      </c>
      <c r="AJ5">
        <f t="shared" si="8"/>
        <v>-4876.4737638330116</v>
      </c>
      <c r="AK5">
        <f>H5*SUM(AB5, AE5:AF5)</f>
        <v>1116.6887403316982</v>
      </c>
      <c r="AL5">
        <f t="shared" si="9"/>
        <v>2579.3943833903481</v>
      </c>
      <c r="AN5">
        <f t="shared" si="10"/>
        <v>6807.3566986081742</v>
      </c>
      <c r="AO5">
        <f t="shared" si="11"/>
        <v>-340.36783493040878</v>
      </c>
      <c r="AP5">
        <f t="shared" si="12"/>
        <v>-20.688218865607187</v>
      </c>
      <c r="AQ5">
        <f t="shared" si="13"/>
        <v>-1067.1045425106349</v>
      </c>
      <c r="AR5">
        <f t="shared" si="14"/>
        <v>5379.1961023015238</v>
      </c>
      <c r="AS5">
        <f t="shared" si="15"/>
        <v>-4137.9975198159718</v>
      </c>
      <c r="AT5">
        <f t="shared" si="16"/>
        <v>947.58127730946694</v>
      </c>
      <c r="AU5">
        <f t="shared" si="17"/>
        <v>2188.7798597950191</v>
      </c>
      <c r="AW5">
        <v>2</v>
      </c>
      <c r="AX5">
        <f>(R5*SUMPRODUCT(K6:$K$23, X6:$X$23)-$AZ$3*SUMPRODUCT(K5:$K$22, W6:$W$23))/Z5</f>
        <v>10567.323892192475</v>
      </c>
    </row>
    <row r="6" spans="1:52" x14ac:dyDescent="0.25">
      <c r="A6" t="s">
        <v>16</v>
      </c>
      <c r="C6" s="2">
        <f>'T.26.04.D'!C6</f>
        <v>500000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8.5570000000000007E-2</v>
      </c>
      <c r="I6" s="1">
        <f t="shared" si="19"/>
        <v>1.0855699999999999</v>
      </c>
      <c r="J6">
        <f t="shared" si="20"/>
        <v>0.92117505089492158</v>
      </c>
      <c r="K6">
        <f t="shared" si="28"/>
        <v>0.7816755017099416</v>
      </c>
      <c r="L6" s="2">
        <v>3</v>
      </c>
      <c r="M6" s="8">
        <v>3.8442260000000001E-3</v>
      </c>
      <c r="O6">
        <f t="shared" si="29"/>
        <v>8226.1270808635927</v>
      </c>
      <c r="P6">
        <f t="shared" si="30"/>
        <v>411.30635404317968</v>
      </c>
      <c r="Q6" s="5">
        <f t="shared" si="31"/>
        <v>25</v>
      </c>
      <c r="R6">
        <f t="shared" si="0"/>
        <v>500000</v>
      </c>
      <c r="S6">
        <f t="shared" si="1"/>
        <v>14813.74553868544</v>
      </c>
      <c r="U6">
        <f t="shared" si="21"/>
        <v>3.8442260000000001E-3</v>
      </c>
      <c r="V6">
        <f t="shared" si="22"/>
        <v>0.01</v>
      </c>
      <c r="W6">
        <f t="shared" si="23"/>
        <v>0.97521137734326402</v>
      </c>
      <c r="X6">
        <f t="shared" si="24"/>
        <v>3.7489329322787867E-3</v>
      </c>
      <c r="Y6">
        <f t="shared" si="25"/>
        <v>9.7521137734326406E-3</v>
      </c>
      <c r="Z6">
        <f t="shared" si="26"/>
        <v>0.96171033063755262</v>
      </c>
      <c r="AB6">
        <f t="shared" si="27"/>
        <v>10305.374487737405</v>
      </c>
      <c r="AC6">
        <f t="shared" si="2"/>
        <v>14246.532119989744</v>
      </c>
      <c r="AE6">
        <f t="shared" si="3"/>
        <v>7911.151394803851</v>
      </c>
      <c r="AF6">
        <f t="shared" si="4"/>
        <v>-395.5575697401926</v>
      </c>
      <c r="AG6">
        <f t="shared" si="5"/>
        <v>-24.042758265938815</v>
      </c>
      <c r="AH6">
        <f t="shared" si="6"/>
        <v>-1874.4664661393933</v>
      </c>
      <c r="AI6">
        <f t="shared" si="7"/>
        <v>5617.0846006583261</v>
      </c>
      <c r="AJ6">
        <f t="shared" si="8"/>
        <v>-3941.1576322523397</v>
      </c>
      <c r="AK6">
        <f>H6*SUM(AB6, AE6:AF6)</f>
        <v>1524.9402585263874</v>
      </c>
      <c r="AL6">
        <f t="shared" si="9"/>
        <v>3200.8672269323738</v>
      </c>
      <c r="AN6">
        <f t="shared" si="10"/>
        <v>6183.9532356366044</v>
      </c>
      <c r="AO6">
        <f t="shared" si="11"/>
        <v>-309.19766178183028</v>
      </c>
      <c r="AP6">
        <f t="shared" si="12"/>
        <v>-18.793635130018568</v>
      </c>
      <c r="AQ6">
        <f t="shared" si="13"/>
        <v>-1465.2245153579715</v>
      </c>
      <c r="AR6">
        <f t="shared" si="14"/>
        <v>4390.7374233667842</v>
      </c>
      <c r="AS6">
        <f t="shared" si="15"/>
        <v>-3080.7063695088132</v>
      </c>
      <c r="AT6">
        <f t="shared" si="16"/>
        <v>1192.008441661302</v>
      </c>
      <c r="AU6">
        <f t="shared" si="17"/>
        <v>2502.0394955192728</v>
      </c>
      <c r="AW6">
        <v>3</v>
      </c>
      <c r="AX6">
        <f>(R6*SUMPRODUCT(K7:$K$23, X7:$X$23)-$AZ$3*SUMPRODUCT(K6:$K$22, W7:$W$23))/Z6</f>
        <v>14813.74553868544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8.5570000000000007E-2</v>
      </c>
      <c r="I7" s="1">
        <f t="shared" si="19"/>
        <v>1.0855699999999999</v>
      </c>
      <c r="J7">
        <f t="shared" si="20"/>
        <v>0.92117505089492158</v>
      </c>
      <c r="K7">
        <f t="shared" si="28"/>
        <v>0.72005997007096878</v>
      </c>
      <c r="L7" s="2">
        <v>4</v>
      </c>
      <c r="M7" s="8">
        <v>5.3300140000000001E-3</v>
      </c>
      <c r="O7">
        <f t="shared" si="29"/>
        <v>8226.1270808635927</v>
      </c>
      <c r="P7">
        <f t="shared" si="30"/>
        <v>411.30635404317968</v>
      </c>
      <c r="Q7" s="5">
        <f t="shared" si="31"/>
        <v>25</v>
      </c>
      <c r="R7">
        <f t="shared" si="0"/>
        <v>500000</v>
      </c>
      <c r="S7">
        <f t="shared" si="1"/>
        <v>18281.85706945102</v>
      </c>
      <c r="U7">
        <f t="shared" si="21"/>
        <v>5.3300140000000001E-3</v>
      </c>
      <c r="V7">
        <f t="shared" si="22"/>
        <v>0.01</v>
      </c>
      <c r="W7">
        <f t="shared" si="23"/>
        <v>0.96171033063755262</v>
      </c>
      <c r="X7">
        <f t="shared" si="24"/>
        <v>5.1259295262427841E-3</v>
      </c>
      <c r="Y7">
        <f t="shared" si="25"/>
        <v>9.6171033063755258E-3</v>
      </c>
      <c r="Z7">
        <f t="shared" si="26"/>
        <v>0.94696729780493427</v>
      </c>
      <c r="AB7">
        <f t="shared" si="27"/>
        <v>14246.532119989744</v>
      </c>
      <c r="AC7">
        <f t="shared" si="2"/>
        <v>17312.320787914068</v>
      </c>
      <c r="AE7">
        <f t="shared" si="3"/>
        <v>7789.8733331653884</v>
      </c>
      <c r="AF7">
        <f t="shared" si="4"/>
        <v>-389.49366665826949</v>
      </c>
      <c r="AG7">
        <f t="shared" si="5"/>
        <v>-23.674182445123357</v>
      </c>
      <c r="AH7">
        <f t="shared" si="6"/>
        <v>-2562.964763121392</v>
      </c>
      <c r="AI7">
        <f t="shared" si="7"/>
        <v>4813.7407209406028</v>
      </c>
      <c r="AJ7">
        <f t="shared" si="8"/>
        <v>-3065.7886679243238</v>
      </c>
      <c r="AK7">
        <f>H7*SUM(AB7, AE7:AF7)</f>
        <v>1852.3262415705369</v>
      </c>
      <c r="AL7">
        <f t="shared" si="9"/>
        <v>3600.2782945868157</v>
      </c>
      <c r="AN7">
        <f t="shared" si="10"/>
        <v>5609.1759591357077</v>
      </c>
      <c r="AO7">
        <f t="shared" si="11"/>
        <v>-280.45879795678542</v>
      </c>
      <c r="AP7">
        <f t="shared" si="12"/>
        <v>-17.046831102890177</v>
      </c>
      <c r="AQ7">
        <f t="shared" si="13"/>
        <v>-1845.4883306261372</v>
      </c>
      <c r="AR7">
        <f t="shared" si="14"/>
        <v>3466.1819994498942</v>
      </c>
      <c r="AS7">
        <f t="shared" si="15"/>
        <v>-2207.5516964695039</v>
      </c>
      <c r="AT7">
        <f t="shared" si="16"/>
        <v>1333.785978066951</v>
      </c>
      <c r="AU7">
        <f t="shared" si="17"/>
        <v>2592.4162810473413</v>
      </c>
      <c r="AW7">
        <v>4</v>
      </c>
      <c r="AX7">
        <f>(R7*SUMPRODUCT(K8:$K$23, X8:$X$23)-$AZ$3*SUMPRODUCT(K7:$K$22, W8:$W$23))/Z7</f>
        <v>18281.85706945102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8.5570000000000007E-2</v>
      </c>
      <c r="I8" s="1">
        <f t="shared" si="19"/>
        <v>1.0855699999999999</v>
      </c>
      <c r="J8">
        <f t="shared" si="20"/>
        <v>0.92117505089492158</v>
      </c>
      <c r="K8">
        <f t="shared" si="28"/>
        <v>0.66330127957752039</v>
      </c>
      <c r="L8" s="2">
        <v>5</v>
      </c>
      <c r="M8" s="8">
        <v>6.9004050000000001E-3</v>
      </c>
      <c r="O8">
        <f t="shared" si="29"/>
        <v>8226.1270808635927</v>
      </c>
      <c r="P8">
        <f t="shared" si="30"/>
        <v>411.30635404317968</v>
      </c>
      <c r="Q8" s="5">
        <f t="shared" si="31"/>
        <v>25</v>
      </c>
      <c r="R8">
        <f t="shared" si="0"/>
        <v>500000</v>
      </c>
      <c r="S8">
        <f t="shared" si="1"/>
        <v>21053.415396355842</v>
      </c>
      <c r="U8">
        <f t="shared" si="21"/>
        <v>6.9004050000000001E-3</v>
      </c>
      <c r="V8">
        <f t="shared" si="22"/>
        <v>0.01</v>
      </c>
      <c r="W8">
        <f t="shared" si="23"/>
        <v>0.94696729780493427</v>
      </c>
      <c r="X8">
        <f t="shared" si="24"/>
        <v>6.5344578766096577E-3</v>
      </c>
      <c r="Y8">
        <f t="shared" si="25"/>
        <v>9.4696729780493431E-3</v>
      </c>
      <c r="Z8">
        <f t="shared" si="26"/>
        <v>0.93096316695027526</v>
      </c>
      <c r="AB8">
        <f t="shared" si="27"/>
        <v>17312.320787914068</v>
      </c>
      <c r="AC8">
        <f t="shared" si="2"/>
        <v>19599.954272511121</v>
      </c>
      <c r="AE8">
        <f t="shared" si="3"/>
        <v>7658.2213189361937</v>
      </c>
      <c r="AF8">
        <f t="shared" si="4"/>
        <v>-382.91106594680969</v>
      </c>
      <c r="AG8">
        <f t="shared" si="5"/>
        <v>-23.274079173756881</v>
      </c>
      <c r="AH8">
        <f t="shared" si="6"/>
        <v>-3267.2289383048287</v>
      </c>
      <c r="AI8">
        <f t="shared" si="7"/>
        <v>3984.8072355107984</v>
      </c>
      <c r="AJ8">
        <f t="shared" si="8"/>
        <v>-2287.6334845970523</v>
      </c>
      <c r="AK8">
        <f t="shared" ref="AK8:AK23" si="32">H8*SUM(AB8:AB8, AE8:AF8)</f>
        <v>2103.9635881701088</v>
      </c>
      <c r="AL8">
        <f t="shared" si="9"/>
        <v>3801.1373390838548</v>
      </c>
      <c r="AN8">
        <f t="shared" si="10"/>
        <v>5079.7080001382228</v>
      </c>
      <c r="AO8">
        <f t="shared" si="11"/>
        <v>-253.98540000691116</v>
      </c>
      <c r="AP8">
        <f t="shared" si="12"/>
        <v>-15.437726496941458</v>
      </c>
      <c r="AQ8">
        <f t="shared" si="13"/>
        <v>-2167.1571354502962</v>
      </c>
      <c r="AR8">
        <f t="shared" si="14"/>
        <v>2643.1277381840741</v>
      </c>
      <c r="AS8">
        <f t="shared" si="15"/>
        <v>-1517.3902175376065</v>
      </c>
      <c r="AT8">
        <f t="shared" si="16"/>
        <v>1395.5617402177443</v>
      </c>
      <c r="AU8">
        <f t="shared" si="17"/>
        <v>2521.2992608642121</v>
      </c>
      <c r="AW8">
        <v>5</v>
      </c>
      <c r="AX8">
        <f>(R8*SUMPRODUCT(K9:$K$23, X9:$X$23)-$AZ$3*SUMPRODUCT(K8:$K$22, W9:$W$23))/Z8</f>
        <v>21053.415396355842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8.5570000000000007E-2</v>
      </c>
      <c r="I9" s="1">
        <f t="shared" si="19"/>
        <v>1.0855699999999999</v>
      </c>
      <c r="J9">
        <f t="shared" si="20"/>
        <v>0.92117505089492158</v>
      </c>
      <c r="K9">
        <f t="shared" si="28"/>
        <v>0.61101658997348895</v>
      </c>
      <c r="L9" s="2">
        <v>6</v>
      </c>
      <c r="M9" s="8">
        <v>8.6257439999999994E-3</v>
      </c>
      <c r="O9">
        <f t="shared" si="29"/>
        <v>8226.1270808635927</v>
      </c>
      <c r="P9">
        <f t="shared" si="30"/>
        <v>411.30635404317968</v>
      </c>
      <c r="Q9" s="5">
        <f t="shared" si="31"/>
        <v>25</v>
      </c>
      <c r="R9">
        <f t="shared" si="0"/>
        <v>500000</v>
      </c>
      <c r="S9">
        <f t="shared" si="1"/>
        <v>23183.44486879159</v>
      </c>
      <c r="U9">
        <f t="shared" si="21"/>
        <v>8.6257439999999994E-3</v>
      </c>
      <c r="V9">
        <f t="shared" si="22"/>
        <v>0.01</v>
      </c>
      <c r="W9">
        <f t="shared" si="23"/>
        <v>0.93096316695027526</v>
      </c>
      <c r="X9">
        <f t="shared" si="24"/>
        <v>8.0302499515423342E-3</v>
      </c>
      <c r="Y9">
        <f t="shared" si="25"/>
        <v>9.3096316695027524E-3</v>
      </c>
      <c r="Z9">
        <f t="shared" si="26"/>
        <v>0.91362328532923021</v>
      </c>
      <c r="AB9">
        <f t="shared" si="27"/>
        <v>19599.954272511121</v>
      </c>
      <c r="AC9">
        <f t="shared" si="2"/>
        <v>21180.935066274458</v>
      </c>
      <c r="AE9">
        <f t="shared" si="3"/>
        <v>7515.5812491543456</v>
      </c>
      <c r="AF9">
        <f t="shared" si="4"/>
        <v>-375.77906245771732</v>
      </c>
      <c r="AG9">
        <f t="shared" si="5"/>
        <v>-22.840582133230754</v>
      </c>
      <c r="AH9">
        <f t="shared" si="6"/>
        <v>-4015.1249757711671</v>
      </c>
      <c r="AI9">
        <f t="shared" si="7"/>
        <v>3101.8366287922304</v>
      </c>
      <c r="AJ9">
        <f t="shared" si="8"/>
        <v>-1580.9807937633377</v>
      </c>
      <c r="AK9">
        <f t="shared" si="32"/>
        <v>2288.1209602144072</v>
      </c>
      <c r="AL9">
        <f t="shared" si="9"/>
        <v>3808.9767952432999</v>
      </c>
      <c r="AN9">
        <f t="shared" si="10"/>
        <v>4592.1448265269828</v>
      </c>
      <c r="AO9">
        <f t="shared" si="11"/>
        <v>-229.60724132634917</v>
      </c>
      <c r="AP9">
        <f t="shared" si="12"/>
        <v>-13.955974608056053</v>
      </c>
      <c r="AQ9">
        <f t="shared" si="13"/>
        <v>-2453.307971013086</v>
      </c>
      <c r="AR9">
        <f t="shared" si="14"/>
        <v>1895.2736395794916</v>
      </c>
      <c r="AS9">
        <f t="shared" si="15"/>
        <v>-966.00549341885437</v>
      </c>
      <c r="AT9">
        <f t="shared" si="16"/>
        <v>1398.0798665570724</v>
      </c>
      <c r="AU9">
        <f t="shared" si="17"/>
        <v>2327.3480127177095</v>
      </c>
      <c r="AW9">
        <v>6</v>
      </c>
      <c r="AX9">
        <f>(R9*SUMPRODUCT(K10:$K$23, X10:$X$23)-$AZ$3*SUMPRODUCT(K9:$K$22, W10:$W$23))/Z9</f>
        <v>23183.44486879159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8.5570000000000007E-2</v>
      </c>
      <c r="I10" s="1">
        <f t="shared" si="19"/>
        <v>1.0855699999999999</v>
      </c>
      <c r="J10">
        <f t="shared" si="20"/>
        <v>0.92117505089492158</v>
      </c>
      <c r="K10">
        <f t="shared" si="28"/>
        <v>0.56285323836647017</v>
      </c>
      <c r="L10" s="2">
        <v>7</v>
      </c>
      <c r="M10" s="8">
        <v>1.0476563E-2</v>
      </c>
      <c r="O10">
        <f t="shared" si="29"/>
        <v>8226.1270808635927</v>
      </c>
      <c r="P10">
        <f t="shared" si="30"/>
        <v>411.30635404317968</v>
      </c>
      <c r="Q10" s="5">
        <f t="shared" si="31"/>
        <v>25</v>
      </c>
      <c r="R10">
        <f t="shared" si="0"/>
        <v>500000</v>
      </c>
      <c r="S10">
        <f t="shared" si="1"/>
        <v>24733.388333110361</v>
      </c>
      <c r="U10">
        <f t="shared" si="21"/>
        <v>1.0476563E-2</v>
      </c>
      <c r="V10">
        <f t="shared" si="22"/>
        <v>0.01</v>
      </c>
      <c r="W10">
        <f t="shared" si="23"/>
        <v>0.91362328532923021</v>
      </c>
      <c r="X10">
        <f t="shared" si="24"/>
        <v>9.5716319070186552E-3</v>
      </c>
      <c r="Y10">
        <f t="shared" si="25"/>
        <v>9.1362328532923025E-3</v>
      </c>
      <c r="Z10">
        <f t="shared" si="26"/>
        <v>0.89491542056891915</v>
      </c>
      <c r="AB10">
        <f t="shared" si="27"/>
        <v>21180.935066274458</v>
      </c>
      <c r="AC10">
        <f t="shared" si="2"/>
        <v>22134.290622219858</v>
      </c>
      <c r="AE10">
        <f t="shared" si="3"/>
        <v>7361.6879762244171</v>
      </c>
      <c r="AF10">
        <f t="shared" si="4"/>
        <v>-368.08439881122092</v>
      </c>
      <c r="AG10">
        <f t="shared" si="5"/>
        <v>-22.372885514222979</v>
      </c>
      <c r="AH10">
        <f t="shared" si="6"/>
        <v>-4785.8159535093273</v>
      </c>
      <c r="AI10">
        <f t="shared" si="7"/>
        <v>2185.4147383896461</v>
      </c>
      <c r="AJ10">
        <f t="shared" si="8"/>
        <v>-953.35555594539983</v>
      </c>
      <c r="AK10">
        <f t="shared" si="32"/>
        <v>2410.8952717403527</v>
      </c>
      <c r="AL10">
        <f t="shared" si="9"/>
        <v>3642.9544541845989</v>
      </c>
      <c r="AN10">
        <f t="shared" si="10"/>
        <v>4143.5499172614191</v>
      </c>
      <c r="AO10">
        <f t="shared" si="11"/>
        <v>-207.17749586307099</v>
      </c>
      <c r="AP10">
        <f t="shared" si="12"/>
        <v>-12.592651063282695</v>
      </c>
      <c r="AQ10">
        <f t="shared" si="13"/>
        <v>-2693.7120076586411</v>
      </c>
      <c r="AR10">
        <f t="shared" si="14"/>
        <v>1230.0677626764245</v>
      </c>
      <c r="AS10">
        <f t="shared" si="15"/>
        <v>-536.59926197853486</v>
      </c>
      <c r="AT10">
        <f t="shared" si="16"/>
        <v>1356.9802110614685</v>
      </c>
      <c r="AU10">
        <f t="shared" si="17"/>
        <v>2050.4487117593585</v>
      </c>
      <c r="AW10">
        <v>7</v>
      </c>
      <c r="AX10">
        <f>(R10*SUMPRODUCT(K11:$K$23, X11:$X$23)-$AZ$3*SUMPRODUCT(K10:$K$22, W11:$W$23))/Z10</f>
        <v>24733.388333110361</v>
      </c>
    </row>
    <row r="11" spans="1:52" x14ac:dyDescent="0.25">
      <c r="A11" t="s">
        <v>33</v>
      </c>
      <c r="C11" s="24">
        <f>AU25</f>
        <v>1498.3656225996747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8.5570000000000007E-2</v>
      </c>
      <c r="I11" s="1">
        <f t="shared" si="19"/>
        <v>1.0855699999999999</v>
      </c>
      <c r="J11">
        <f t="shared" si="20"/>
        <v>0.92117505089492158</v>
      </c>
      <c r="K11">
        <f t="shared" si="28"/>
        <v>0.51848636049860453</v>
      </c>
      <c r="L11" s="2">
        <v>8</v>
      </c>
      <c r="M11" s="8">
        <v>1.2607808E-2</v>
      </c>
      <c r="O11">
        <f t="shared" si="29"/>
        <v>8226.1270808635927</v>
      </c>
      <c r="P11">
        <f t="shared" si="30"/>
        <v>411.30635404317968</v>
      </c>
      <c r="Q11" s="5">
        <f t="shared" si="31"/>
        <v>25</v>
      </c>
      <c r="R11">
        <f t="shared" si="0"/>
        <v>500000</v>
      </c>
      <c r="S11">
        <f t="shared" si="1"/>
        <v>25723.669111576532</v>
      </c>
      <c r="U11">
        <f t="shared" si="21"/>
        <v>1.2607808E-2</v>
      </c>
      <c r="V11">
        <f t="shared" si="22"/>
        <v>0.01</v>
      </c>
      <c r="W11">
        <f t="shared" si="23"/>
        <v>0.89491542056891915</v>
      </c>
      <c r="X11">
        <f t="shared" si="24"/>
        <v>1.1282921798772183E-2</v>
      </c>
      <c r="Y11">
        <f t="shared" si="25"/>
        <v>8.9491542056891922E-3</v>
      </c>
      <c r="Z11">
        <f t="shared" si="26"/>
        <v>0.87468334456445773</v>
      </c>
      <c r="AB11">
        <f t="shared" si="27"/>
        <v>22134.290622219858</v>
      </c>
      <c r="AC11">
        <f t="shared" si="2"/>
        <v>22500.064932983194</v>
      </c>
      <c r="AE11">
        <f t="shared" si="3"/>
        <v>7195.2563479020264</v>
      </c>
      <c r="AF11">
        <f t="shared" si="4"/>
        <v>-359.76281739510137</v>
      </c>
      <c r="AG11">
        <f t="shared" si="5"/>
        <v>-21.867083614111444</v>
      </c>
      <c r="AH11">
        <f t="shared" si="6"/>
        <v>-5641.460899386092</v>
      </c>
      <c r="AI11">
        <f t="shared" si="7"/>
        <v>1172.1655475067209</v>
      </c>
      <c r="AJ11">
        <f t="shared" si="8"/>
        <v>-365.77431076333596</v>
      </c>
      <c r="AK11">
        <f t="shared" si="32"/>
        <v>2478.9444299488309</v>
      </c>
      <c r="AL11">
        <f t="shared" si="9"/>
        <v>3285.3356666922159</v>
      </c>
      <c r="AN11">
        <f t="shared" si="10"/>
        <v>3730.6422766782025</v>
      </c>
      <c r="AO11">
        <f t="shared" si="11"/>
        <v>-186.53211383391016</v>
      </c>
      <c r="AP11">
        <f t="shared" si="12"/>
        <v>-11.337784597799313</v>
      </c>
      <c r="AQ11">
        <f t="shared" si="13"/>
        <v>-2925.0205296178792</v>
      </c>
      <c r="AR11">
        <f t="shared" si="14"/>
        <v>607.75184862861386</v>
      </c>
      <c r="AS11">
        <f t="shared" si="15"/>
        <v>-189.6489911515676</v>
      </c>
      <c r="AT11">
        <f t="shared" si="16"/>
        <v>1285.2988753624572</v>
      </c>
      <c r="AU11">
        <f t="shared" si="17"/>
        <v>1703.4017328395034</v>
      </c>
      <c r="AW11">
        <v>8</v>
      </c>
      <c r="AX11">
        <f>(R11*SUMPRODUCT(K12:$K$23, X12:$X$23)-$AZ$3*SUMPRODUCT(K11:$K$22, W12:$W$23))/Z11</f>
        <v>25723.669111576532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8.5570000000000007E-2</v>
      </c>
      <c r="I12" s="1">
        <f t="shared" si="19"/>
        <v>1.0855699999999999</v>
      </c>
      <c r="J12">
        <f t="shared" si="20"/>
        <v>0.92117505089492158</v>
      </c>
      <c r="K12">
        <f t="shared" si="28"/>
        <v>0.47761669952062469</v>
      </c>
      <c r="L12" s="2">
        <v>9</v>
      </c>
      <c r="M12" s="8">
        <v>1.5033739000000001E-2</v>
      </c>
      <c r="O12">
        <f t="shared" si="29"/>
        <v>8226.1270808635927</v>
      </c>
      <c r="P12">
        <f t="shared" si="30"/>
        <v>411.30635404317968</v>
      </c>
      <c r="Q12" s="5">
        <f t="shared" si="31"/>
        <v>25</v>
      </c>
      <c r="R12">
        <f t="shared" si="0"/>
        <v>500000</v>
      </c>
      <c r="S12">
        <f t="shared" si="1"/>
        <v>26176.13022320126</v>
      </c>
      <c r="U12">
        <f t="shared" si="21"/>
        <v>1.5033739000000001E-2</v>
      </c>
      <c r="V12">
        <f t="shared" si="22"/>
        <v>0.01</v>
      </c>
      <c r="W12">
        <f t="shared" si="23"/>
        <v>0.87468334456445773</v>
      </c>
      <c r="X12">
        <f t="shared" si="24"/>
        <v>1.3149761109829126E-2</v>
      </c>
      <c r="Y12">
        <f t="shared" si="25"/>
        <v>8.7468334456445775E-3</v>
      </c>
      <c r="Z12">
        <f t="shared" si="26"/>
        <v>0.85278675000898407</v>
      </c>
      <c r="AB12">
        <f t="shared" si="27"/>
        <v>22500.064932983194</v>
      </c>
      <c r="AC12">
        <f t="shared" si="2"/>
        <v>22322.657020855746</v>
      </c>
      <c r="AE12">
        <f t="shared" si="3"/>
        <v>7015.1321784505544</v>
      </c>
      <c r="AF12">
        <f t="shared" si="4"/>
        <v>-350.75660892252779</v>
      </c>
      <c r="AG12">
        <f t="shared" si="5"/>
        <v>-21.319668750224601</v>
      </c>
      <c r="AH12">
        <f t="shared" si="6"/>
        <v>-6574.8805549145627</v>
      </c>
      <c r="AI12">
        <f t="shared" si="7"/>
        <v>68.175345863239272</v>
      </c>
      <c r="AJ12">
        <f t="shared" si="8"/>
        <v>177.40791212744807</v>
      </c>
      <c r="AK12">
        <f t="shared" si="32"/>
        <v>2495.6011737998856</v>
      </c>
      <c r="AL12">
        <f t="shared" si="9"/>
        <v>2741.1844317905729</v>
      </c>
      <c r="AN12">
        <f t="shared" si="10"/>
        <v>3350.5442777724838</v>
      </c>
      <c r="AO12">
        <f t="shared" si="11"/>
        <v>-167.52721388862423</v>
      </c>
      <c r="AP12">
        <f t="shared" si="12"/>
        <v>-10.182629823355276</v>
      </c>
      <c r="AQ12">
        <f t="shared" si="13"/>
        <v>-3140.2727503806268</v>
      </c>
      <c r="AR12">
        <f t="shared" si="14"/>
        <v>32.561683679877412</v>
      </c>
      <c r="AS12">
        <f t="shared" si="15"/>
        <v>84.732981459156747</v>
      </c>
      <c r="AT12">
        <f t="shared" si="16"/>
        <v>1191.9407959500982</v>
      </c>
      <c r="AU12">
        <f t="shared" si="17"/>
        <v>1309.2354610891323</v>
      </c>
      <c r="AW12">
        <v>9</v>
      </c>
      <c r="AX12">
        <f>(R12*SUMPRODUCT(K13:$K$23, X13:$X$23)-$AZ$3*SUMPRODUCT(K12:$K$22, W13:$W$23))/Z12</f>
        <v>26176.13022320126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8.5570000000000007E-2</v>
      </c>
      <c r="I13" s="1">
        <f t="shared" si="19"/>
        <v>1.0855699999999999</v>
      </c>
      <c r="J13">
        <f t="shared" si="20"/>
        <v>0.92117505089492158</v>
      </c>
      <c r="K13">
        <f t="shared" si="28"/>
        <v>0.43996858748917589</v>
      </c>
      <c r="L13" s="2">
        <v>10</v>
      </c>
      <c r="M13" s="8">
        <v>1.7719183999999999E-2</v>
      </c>
      <c r="O13">
        <f t="shared" si="29"/>
        <v>8226.1270808635927</v>
      </c>
      <c r="P13">
        <f t="shared" si="30"/>
        <v>411.30635404317968</v>
      </c>
      <c r="Q13" s="5">
        <f t="shared" si="31"/>
        <v>25</v>
      </c>
      <c r="R13">
        <f t="shared" si="0"/>
        <v>500000</v>
      </c>
      <c r="S13">
        <f t="shared" si="1"/>
        <v>26122.635021789498</v>
      </c>
      <c r="U13">
        <f t="shared" si="21"/>
        <v>1.7719183999999999E-2</v>
      </c>
      <c r="V13">
        <f t="shared" si="22"/>
        <v>0.01</v>
      </c>
      <c r="W13">
        <f t="shared" si="23"/>
        <v>0.85278675000898407</v>
      </c>
      <c r="X13">
        <f t="shared" si="24"/>
        <v>1.511068533617119E-2</v>
      </c>
      <c r="Y13">
        <f t="shared" si="25"/>
        <v>8.5278675000898408E-3</v>
      </c>
      <c r="Z13">
        <f t="shared" si="26"/>
        <v>0.82914819717272303</v>
      </c>
      <c r="AB13">
        <f t="shared" si="27"/>
        <v>22322.657020855746</v>
      </c>
      <c r="AC13">
        <f t="shared" si="2"/>
        <v>21659.535733717799</v>
      </c>
      <c r="AE13">
        <f t="shared" si="3"/>
        <v>6820.678438811763</v>
      </c>
      <c r="AF13">
        <f t="shared" si="4"/>
        <v>-341.03392194058819</v>
      </c>
      <c r="AG13">
        <f t="shared" si="5"/>
        <v>-20.728704929318077</v>
      </c>
      <c r="AH13">
        <f t="shared" si="6"/>
        <v>-7555.3426680855955</v>
      </c>
      <c r="AI13">
        <f t="shared" si="7"/>
        <v>-1096.4268561437384</v>
      </c>
      <c r="AJ13">
        <f t="shared" si="8"/>
        <v>663.12128713794664</v>
      </c>
      <c r="AK13">
        <f t="shared" si="32"/>
        <v>2464.6129425832928</v>
      </c>
      <c r="AL13">
        <f t="shared" si="9"/>
        <v>2031.307373577501</v>
      </c>
      <c r="AN13">
        <f t="shared" si="10"/>
        <v>3000.884258441889</v>
      </c>
      <c r="AO13">
        <f t="shared" si="11"/>
        <v>-150.04421292209446</v>
      </c>
      <c r="AP13">
        <f t="shared" si="12"/>
        <v>-9.1199790282319917</v>
      </c>
      <c r="AQ13">
        <f t="shared" si="13"/>
        <v>-3324.1134416743207</v>
      </c>
      <c r="AR13">
        <f t="shared" si="14"/>
        <v>-482.39337518275846</v>
      </c>
      <c r="AS13">
        <f t="shared" si="15"/>
        <v>291.75253603608661</v>
      </c>
      <c r="AT13">
        <f t="shared" si="16"/>
        <v>1084.3522750559127</v>
      </c>
      <c r="AU13">
        <f t="shared" si="17"/>
        <v>893.71143590924089</v>
      </c>
      <c r="AW13">
        <v>10</v>
      </c>
      <c r="AX13">
        <f>(R13*SUMPRODUCT(K14:$K$23, X14:$X$23)-$AZ$3*SUMPRODUCT(K13:$K$22, W14:$W$23))/Z13</f>
        <v>26122.635021789498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0.40528808597250837</v>
      </c>
      <c r="L14" s="2">
        <v>11</v>
      </c>
      <c r="M14" s="8">
        <v>2.0768709E-2</v>
      </c>
      <c r="O14">
        <f t="shared" si="29"/>
        <v>8226.1270808635927</v>
      </c>
      <c r="P14">
        <f t="shared" si="30"/>
        <v>411.30635404317968</v>
      </c>
      <c r="Q14" s="5">
        <f t="shared" si="31"/>
        <v>25</v>
      </c>
      <c r="R14">
        <f t="shared" si="0"/>
        <v>500000</v>
      </c>
      <c r="S14">
        <f t="shared" si="1"/>
        <v>25575.285902497526</v>
      </c>
      <c r="U14">
        <f t="shared" si="21"/>
        <v>2.0768709E-2</v>
      </c>
      <c r="V14">
        <f t="shared" si="22"/>
        <v>0.01</v>
      </c>
      <c r="W14">
        <f t="shared" si="23"/>
        <v>0.82914819717272303</v>
      </c>
      <c r="X14">
        <f t="shared" si="24"/>
        <v>1.7220337624954906E-2</v>
      </c>
      <c r="Y14">
        <f t="shared" si="25"/>
        <v>8.2914819717272298E-3</v>
      </c>
      <c r="Z14">
        <f t="shared" si="26"/>
        <v>0.80363637757604089</v>
      </c>
      <c r="AB14">
        <f t="shared" si="27"/>
        <v>21659.535733717799</v>
      </c>
      <c r="AC14">
        <f t="shared" si="2"/>
        <v>20553.230118154697</v>
      </c>
      <c r="AE14">
        <f t="shared" si="3"/>
        <v>6610.8149687453897</v>
      </c>
      <c r="AF14">
        <f t="shared" si="4"/>
        <v>-330.54074843726949</v>
      </c>
      <c r="AG14">
        <f t="shared" si="5"/>
        <v>-20.090909439401024</v>
      </c>
      <c r="AH14">
        <f t="shared" si="6"/>
        <v>-8610.1688124774537</v>
      </c>
      <c r="AI14">
        <f t="shared" si="7"/>
        <v>-2349.9855016087349</v>
      </c>
      <c r="AJ14">
        <f t="shared" si="8"/>
        <v>1106.305615563102</v>
      </c>
      <c r="AK14">
        <f t="shared" si="32"/>
        <v>2390.8095377659984</v>
      </c>
      <c r="AL14">
        <f t="shared" si="9"/>
        <v>1147.1296517203655</v>
      </c>
      <c r="AN14">
        <f t="shared" si="10"/>
        <v>2679.2845454012268</v>
      </c>
      <c r="AO14">
        <f t="shared" si="11"/>
        <v>-133.96422727006134</v>
      </c>
      <c r="AP14">
        <f t="shared" si="12"/>
        <v>-8.1426062321418424</v>
      </c>
      <c r="AQ14">
        <f t="shared" si="13"/>
        <v>-3489.5988379091727</v>
      </c>
      <c r="AR14">
        <f t="shared" si="14"/>
        <v>-952.42112601014912</v>
      </c>
      <c r="AS14">
        <f t="shared" si="15"/>
        <v>448.37248543220727</v>
      </c>
      <c r="AT14">
        <f t="shared" si="16"/>
        <v>968.96662148599899</v>
      </c>
      <c r="AU14">
        <f t="shared" si="17"/>
        <v>464.91798090805707</v>
      </c>
      <c r="AW14">
        <v>11</v>
      </c>
      <c r="AX14">
        <f>(R14*SUMPRODUCT(K15:$K$23, X15:$X$23)-$AZ$3*SUMPRODUCT(K14:$K$22, W15:$W$23))/Z14</f>
        <v>25575.285902497526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0.37334127322283073</v>
      </c>
      <c r="L15" s="2">
        <v>12</v>
      </c>
      <c r="M15" s="8">
        <v>2.4225090000000001E-2</v>
      </c>
      <c r="O15">
        <f t="shared" si="29"/>
        <v>8226.1270808635927</v>
      </c>
      <c r="P15">
        <f t="shared" si="30"/>
        <v>411.30635404317968</v>
      </c>
      <c r="Q15" s="5">
        <f t="shared" si="31"/>
        <v>25</v>
      </c>
      <c r="R15">
        <f t="shared" si="0"/>
        <v>500000</v>
      </c>
      <c r="S15">
        <f t="shared" si="1"/>
        <v>24540.901555983499</v>
      </c>
      <c r="U15">
        <f t="shared" si="21"/>
        <v>2.4225090000000001E-2</v>
      </c>
      <c r="V15">
        <f t="shared" si="22"/>
        <v>0.01</v>
      </c>
      <c r="W15">
        <f t="shared" si="23"/>
        <v>0.80363637757604089</v>
      </c>
      <c r="X15">
        <f t="shared" si="24"/>
        <v>1.9468163574053572E-2</v>
      </c>
      <c r="Y15">
        <f t="shared" si="25"/>
        <v>8.0363637757604085E-3</v>
      </c>
      <c r="Z15">
        <f t="shared" si="26"/>
        <v>0.77613185022622688</v>
      </c>
      <c r="AB15">
        <f t="shared" si="27"/>
        <v>20553.230118154697</v>
      </c>
      <c r="AC15">
        <f t="shared" si="2"/>
        <v>19046.975330865163</v>
      </c>
      <c r="AE15">
        <f t="shared" si="3"/>
        <v>6384.559231466731</v>
      </c>
      <c r="AF15">
        <f t="shared" si="4"/>
        <v>-319.22796157333659</v>
      </c>
      <c r="AG15">
        <f t="shared" si="5"/>
        <v>-19.403296255655672</v>
      </c>
      <c r="AH15">
        <f t="shared" si="6"/>
        <v>-9734.0817870267856</v>
      </c>
      <c r="AI15">
        <f t="shared" si="7"/>
        <v>-3688.1538133890472</v>
      </c>
      <c r="AJ15">
        <f t="shared" si="8"/>
        <v>1506.2547872895339</v>
      </c>
      <c r="AK15">
        <f t="shared" si="32"/>
        <v>2277.7502979752753</v>
      </c>
      <c r="AL15">
        <f t="shared" si="9"/>
        <v>95.851271875761995</v>
      </c>
      <c r="AN15">
        <f t="shared" si="10"/>
        <v>2383.6194724423672</v>
      </c>
      <c r="AO15">
        <f t="shared" si="11"/>
        <v>-119.18097362211836</v>
      </c>
      <c r="AP15">
        <f t="shared" si="12"/>
        <v>-7.2440513288062727</v>
      </c>
      <c r="AQ15">
        <f t="shared" si="13"/>
        <v>-3634.1344880237475</v>
      </c>
      <c r="AR15">
        <f t="shared" si="14"/>
        <v>-1376.9400405323054</v>
      </c>
      <c r="AS15">
        <f t="shared" si="15"/>
        <v>562.34708008465861</v>
      </c>
      <c r="AT15">
        <f t="shared" si="16"/>
        <v>850.37819632977141</v>
      </c>
      <c r="AU15">
        <f t="shared" si="17"/>
        <v>35.785235882124688</v>
      </c>
      <c r="AW15">
        <v>12</v>
      </c>
      <c r="AX15">
        <f>(R15*SUMPRODUCT(K16:$K$23, X16:$X$23)-$AZ$3*SUMPRODUCT(K15:$K$22, W16:$W$23))/Z15</f>
        <v>24540.901555983499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0.3439126663622159</v>
      </c>
      <c r="L16" s="2">
        <v>13</v>
      </c>
      <c r="M16" s="8">
        <v>2.7828815E-2</v>
      </c>
      <c r="O16">
        <f t="shared" si="29"/>
        <v>8226.1270808635927</v>
      </c>
      <c r="P16">
        <f t="shared" si="30"/>
        <v>411.30635404317968</v>
      </c>
      <c r="Q16" s="5">
        <f t="shared" si="31"/>
        <v>25</v>
      </c>
      <c r="R16">
        <f t="shared" si="0"/>
        <v>500000</v>
      </c>
      <c r="S16">
        <f t="shared" si="1"/>
        <v>23067.268247598728</v>
      </c>
      <c r="U16">
        <f t="shared" si="21"/>
        <v>2.7828815E-2</v>
      </c>
      <c r="V16">
        <f t="shared" si="22"/>
        <v>0.01</v>
      </c>
      <c r="W16">
        <f t="shared" si="23"/>
        <v>0.77613185022622688</v>
      </c>
      <c r="X16">
        <f t="shared" si="24"/>
        <v>2.1598829675553377E-2</v>
      </c>
      <c r="Y16">
        <f t="shared" si="25"/>
        <v>7.7613185022622688E-3</v>
      </c>
      <c r="Z16">
        <f t="shared" si="26"/>
        <v>0.74677170204841126</v>
      </c>
      <c r="AB16">
        <f t="shared" si="27"/>
        <v>19046.975330865163</v>
      </c>
      <c r="AC16">
        <f t="shared" si="2"/>
        <v>17225.983170866573</v>
      </c>
      <c r="AE16">
        <f t="shared" si="3"/>
        <v>6143.0389214430343</v>
      </c>
      <c r="AF16">
        <f t="shared" si="4"/>
        <v>-307.1519460721517</v>
      </c>
      <c r="AG16">
        <f t="shared" si="5"/>
        <v>-18.669292551210283</v>
      </c>
      <c r="AH16">
        <f t="shared" si="6"/>
        <v>-10799.414837776689</v>
      </c>
      <c r="AI16">
        <f t="shared" si="7"/>
        <v>-4982.1971549570171</v>
      </c>
      <c r="AJ16">
        <f t="shared" si="8"/>
        <v>1820.9921599985901</v>
      </c>
      <c r="AK16">
        <f t="shared" si="32"/>
        <v>2129.2265275446184</v>
      </c>
      <c r="AL16">
        <f t="shared" si="9"/>
        <v>-1031.9784674138086</v>
      </c>
      <c r="AN16">
        <f t="shared" si="10"/>
        <v>2112.668895040345</v>
      </c>
      <c r="AO16">
        <f t="shared" si="11"/>
        <v>-105.63344475201724</v>
      </c>
      <c r="AP16">
        <f t="shared" si="12"/>
        <v>-6.4206061803829844</v>
      </c>
      <c r="AQ16">
        <f t="shared" si="13"/>
        <v>-3714.0555520114585</v>
      </c>
      <c r="AR16">
        <f t="shared" si="14"/>
        <v>-1713.4407079035138</v>
      </c>
      <c r="AS16">
        <f t="shared" si="15"/>
        <v>626.26226916980602</v>
      </c>
      <c r="AT16">
        <f t="shared" si="16"/>
        <v>732.26797237703181</v>
      </c>
      <c r="AU16">
        <f t="shared" si="17"/>
        <v>-354.91046635667607</v>
      </c>
      <c r="AW16">
        <v>13</v>
      </c>
      <c r="AX16">
        <f>(R16*SUMPRODUCT(K17:$K$23, X17:$X$23)-$AZ$3*SUMPRODUCT(K16:$K$22, W17:$W$23))/Z16</f>
        <v>23067.268247598728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0.31680376793962239</v>
      </c>
      <c r="L17" s="2">
        <v>14</v>
      </c>
      <c r="M17" s="8">
        <v>3.1684449000000003E-2</v>
      </c>
      <c r="O17">
        <f t="shared" si="29"/>
        <v>8226.1270808635927</v>
      </c>
      <c r="P17">
        <f t="shared" si="30"/>
        <v>411.30635404317968</v>
      </c>
      <c r="Q17" s="5">
        <f t="shared" si="31"/>
        <v>25</v>
      </c>
      <c r="R17">
        <f t="shared" si="0"/>
        <v>500000</v>
      </c>
      <c r="S17">
        <f t="shared" si="1"/>
        <v>21178.024411365484</v>
      </c>
      <c r="U17">
        <f t="shared" si="21"/>
        <v>3.1684449000000003E-2</v>
      </c>
      <c r="V17">
        <f t="shared" si="22"/>
        <v>0.01</v>
      </c>
      <c r="W17">
        <f t="shared" si="23"/>
        <v>0.74677170204841126</v>
      </c>
      <c r="X17">
        <f t="shared" si="24"/>
        <v>2.3661049908196084E-2</v>
      </c>
      <c r="Y17">
        <f t="shared" si="25"/>
        <v>7.4677170204841131E-3</v>
      </c>
      <c r="Z17">
        <f t="shared" si="26"/>
        <v>0.71564293511973109</v>
      </c>
      <c r="AB17">
        <f t="shared" si="27"/>
        <v>17225.983170866573</v>
      </c>
      <c r="AC17">
        <f t="shared" si="2"/>
        <v>15155.90354978691</v>
      </c>
      <c r="AE17">
        <f t="shared" si="3"/>
        <v>5886.9697288171274</v>
      </c>
      <c r="AF17">
        <f t="shared" si="4"/>
        <v>-294.34848644085639</v>
      </c>
      <c r="AG17">
        <f t="shared" si="5"/>
        <v>-17.891073377993276</v>
      </c>
      <c r="AH17">
        <f t="shared" si="6"/>
        <v>-11830.524954098042</v>
      </c>
      <c r="AI17">
        <f t="shared" si="7"/>
        <v>-6255.7947850997643</v>
      </c>
      <c r="AJ17">
        <f t="shared" si="8"/>
        <v>2070.0796210796634</v>
      </c>
      <c r="AK17">
        <f t="shared" si="32"/>
        <v>1952.5879796411903</v>
      </c>
      <c r="AL17">
        <f t="shared" si="9"/>
        <v>-2233.1271843789109</v>
      </c>
      <c r="AN17">
        <f t="shared" si="10"/>
        <v>1865.0141918357631</v>
      </c>
      <c r="AO17">
        <f t="shared" si="11"/>
        <v>-93.250709591788151</v>
      </c>
      <c r="AP17">
        <f t="shared" si="12"/>
        <v>-5.6679594586325379</v>
      </c>
      <c r="AQ17">
        <f t="shared" si="13"/>
        <v>-3747.9548821619878</v>
      </c>
      <c r="AR17">
        <f t="shared" si="14"/>
        <v>-1981.8593593766457</v>
      </c>
      <c r="AS17">
        <f t="shared" si="15"/>
        <v>655.80902389306311</v>
      </c>
      <c r="AT17">
        <f t="shared" si="16"/>
        <v>618.5872291839438</v>
      </c>
      <c r="AU17">
        <f t="shared" si="17"/>
        <v>-707.46310629963887</v>
      </c>
      <c r="AW17">
        <v>14</v>
      </c>
      <c r="AX17">
        <f>(R17*SUMPRODUCT(K18:$K$23, X18:$X$23)-$AZ$3*SUMPRODUCT(K17:$K$22, W18:$W$23))/Z17</f>
        <v>21178.024411365484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0.2918317270554846</v>
      </c>
      <c r="L18" s="2">
        <v>15</v>
      </c>
      <c r="M18" s="8">
        <v>3.5933631000000001E-2</v>
      </c>
      <c r="O18">
        <f t="shared" si="29"/>
        <v>8226.1270808635927</v>
      </c>
      <c r="P18">
        <f t="shared" si="30"/>
        <v>411.30635404317968</v>
      </c>
      <c r="Q18" s="5">
        <f t="shared" si="31"/>
        <v>25</v>
      </c>
      <c r="R18">
        <f t="shared" si="0"/>
        <v>500000</v>
      </c>
      <c r="S18">
        <f t="shared" si="1"/>
        <v>18871.296153119387</v>
      </c>
      <c r="U18">
        <f t="shared" si="21"/>
        <v>3.5933631000000001E-2</v>
      </c>
      <c r="V18">
        <f t="shared" si="22"/>
        <v>0.01</v>
      </c>
      <c r="W18">
        <f t="shared" si="23"/>
        <v>0.71564293511973109</v>
      </c>
      <c r="X18">
        <f t="shared" si="24"/>
        <v>2.5715649158349358E-2</v>
      </c>
      <c r="Y18">
        <f t="shared" si="25"/>
        <v>7.1564293511973114E-3</v>
      </c>
      <c r="Z18">
        <f t="shared" si="26"/>
        <v>0.68277085661018444</v>
      </c>
      <c r="AB18">
        <f t="shared" si="27"/>
        <v>15155.90354978691</v>
      </c>
      <c r="AC18">
        <f t="shared" si="2"/>
        <v>12884.771039809802</v>
      </c>
      <c r="AE18">
        <f t="shared" si="3"/>
        <v>5616.5598335854711</v>
      </c>
      <c r="AF18">
        <f t="shared" si="4"/>
        <v>-280.82799167927357</v>
      </c>
      <c r="AG18">
        <f t="shared" si="5"/>
        <v>-17.069271415254612</v>
      </c>
      <c r="AH18">
        <f t="shared" si="6"/>
        <v>-12857.824579174679</v>
      </c>
      <c r="AI18">
        <f t="shared" si="7"/>
        <v>-7539.1620086837365</v>
      </c>
      <c r="AJ18">
        <f t="shared" si="8"/>
        <v>2271.1325099771075</v>
      </c>
      <c r="AK18">
        <f t="shared" si="32"/>
        <v>1753.4692404671794</v>
      </c>
      <c r="AL18">
        <f t="shared" si="9"/>
        <v>-3514.5602582394495</v>
      </c>
      <c r="AN18">
        <f t="shared" si="10"/>
        <v>1639.0903563457132</v>
      </c>
      <c r="AO18">
        <f t="shared" si="11"/>
        <v>-81.954517817285662</v>
      </c>
      <c r="AP18">
        <f t="shared" si="12"/>
        <v>-4.9813549566925692</v>
      </c>
      <c r="AQ18">
        <f t="shared" si="13"/>
        <v>-3752.3211531170064</v>
      </c>
      <c r="AR18">
        <f t="shared" si="14"/>
        <v>-2200.1666695452714</v>
      </c>
      <c r="AS18">
        <f t="shared" si="15"/>
        <v>662.78852275847692</v>
      </c>
      <c r="AT18">
        <f t="shared" si="16"/>
        <v>511.7179567842058</v>
      </c>
      <c r="AU18">
        <f t="shared" si="17"/>
        <v>-1025.6601900025885</v>
      </c>
      <c r="AW18">
        <v>15</v>
      </c>
      <c r="AX18">
        <f>(R18*SUMPRODUCT(K19:$K$23, X19:$X$23)-$AZ$3*SUMPRODUCT(K18:$K$22, W19:$W$23))/Z18</f>
        <v>18871.296153119387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0.26882810602308888</v>
      </c>
      <c r="L19" s="2">
        <v>16</v>
      </c>
      <c r="M19" s="8">
        <v>4.1016489000000003E-2</v>
      </c>
      <c r="O19">
        <f t="shared" si="29"/>
        <v>8226.1270808635927</v>
      </c>
      <c r="P19">
        <f t="shared" si="30"/>
        <v>411.30635404317968</v>
      </c>
      <c r="Q19" s="5">
        <f t="shared" si="31"/>
        <v>25</v>
      </c>
      <c r="R19">
        <f t="shared" si="0"/>
        <v>500000</v>
      </c>
      <c r="S19">
        <f t="shared" si="1"/>
        <v>16085.304289416275</v>
      </c>
      <c r="U19">
        <f t="shared" si="21"/>
        <v>4.1016489000000003E-2</v>
      </c>
      <c r="V19">
        <f t="shared" si="22"/>
        <v>0.01</v>
      </c>
      <c r="W19">
        <f t="shared" si="23"/>
        <v>0.68277085661018444</v>
      </c>
      <c r="X19">
        <f t="shared" si="24"/>
        <v>2.8004863329672211E-2</v>
      </c>
      <c r="Y19">
        <f t="shared" si="25"/>
        <v>6.8277085661018443E-3</v>
      </c>
      <c r="Z19">
        <f t="shared" si="26"/>
        <v>0.6479382847144104</v>
      </c>
      <c r="AB19">
        <f t="shared" si="27"/>
        <v>12884.771039809802</v>
      </c>
      <c r="AC19">
        <f t="shared" si="2"/>
        <v>10422.28447039373</v>
      </c>
      <c r="AE19">
        <f t="shared" si="3"/>
        <v>5330.0226706175163</v>
      </c>
      <c r="AF19">
        <f t="shared" si="4"/>
        <v>-266.50113353087585</v>
      </c>
      <c r="AG19">
        <f t="shared" si="5"/>
        <v>-16.198457117860261</v>
      </c>
      <c r="AH19">
        <f t="shared" si="6"/>
        <v>-14002.431664836105</v>
      </c>
      <c r="AI19">
        <f t="shared" si="7"/>
        <v>-8955.1085848673247</v>
      </c>
      <c r="AJ19">
        <f t="shared" si="8"/>
        <v>2462.4865694160726</v>
      </c>
      <c r="AK19">
        <f t="shared" si="32"/>
        <v>1535.8353958050286</v>
      </c>
      <c r="AL19">
        <f t="shared" si="9"/>
        <v>-4956.7866196462237</v>
      </c>
      <c r="AN19">
        <f t="shared" si="10"/>
        <v>1432.8598996022329</v>
      </c>
      <c r="AO19">
        <f t="shared" si="11"/>
        <v>-71.642994980111652</v>
      </c>
      <c r="AP19">
        <f t="shared" si="12"/>
        <v>-4.3546005474905973</v>
      </c>
      <c r="AQ19">
        <f t="shared" si="13"/>
        <v>-3764.2471841756173</v>
      </c>
      <c r="AR19">
        <f t="shared" si="14"/>
        <v>-2407.3848801009867</v>
      </c>
      <c r="AS19">
        <f t="shared" si="15"/>
        <v>661.98560056341637</v>
      </c>
      <c r="AT19">
        <f t="shared" si="16"/>
        <v>412.87572061748688</v>
      </c>
      <c r="AU19">
        <f t="shared" si="17"/>
        <v>-1332.5235589200834</v>
      </c>
      <c r="AW19">
        <v>16</v>
      </c>
      <c r="AX19">
        <f>(R19*SUMPRODUCT(K20:$K$23, X20:$X$23)-$AZ$3*SUMPRODUCT(K19:$K$22, W20:$W$23))/Z19</f>
        <v>16085.304289416275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0.24763774424780427</v>
      </c>
      <c r="L20" s="2">
        <v>17</v>
      </c>
      <c r="M20" s="8">
        <v>4.6435859000000003E-2</v>
      </c>
      <c r="O20">
        <f t="shared" si="29"/>
        <v>8226.1270808635927</v>
      </c>
      <c r="P20">
        <f t="shared" si="30"/>
        <v>411.30635404317968</v>
      </c>
      <c r="Q20" s="5">
        <f t="shared" si="31"/>
        <v>25</v>
      </c>
      <c r="R20">
        <f t="shared" si="0"/>
        <v>500000</v>
      </c>
      <c r="S20">
        <f t="shared" si="1"/>
        <v>12815.204109042881</v>
      </c>
      <c r="U20">
        <f t="shared" si="21"/>
        <v>4.6435859000000003E-2</v>
      </c>
      <c r="V20">
        <f t="shared" si="22"/>
        <v>0.01</v>
      </c>
      <c r="W20">
        <f t="shared" si="23"/>
        <v>0.6479382847144104</v>
      </c>
      <c r="X20">
        <f t="shared" si="24"/>
        <v>3.0087570829700219E-2</v>
      </c>
      <c r="Y20">
        <f t="shared" si="25"/>
        <v>6.4793828471441037E-3</v>
      </c>
      <c r="Z20">
        <f t="shared" si="26"/>
        <v>0.61137133103756602</v>
      </c>
      <c r="AB20">
        <f t="shared" si="27"/>
        <v>10422.28447039373</v>
      </c>
      <c r="AC20">
        <f t="shared" si="2"/>
        <v>7834.8483936636312</v>
      </c>
      <c r="AE20">
        <f t="shared" si="3"/>
        <v>5029.2182627117418</v>
      </c>
      <c r="AF20">
        <f t="shared" si="4"/>
        <v>-251.46091313558713</v>
      </c>
      <c r="AG20">
        <f t="shared" si="5"/>
        <v>-15.284283275939151</v>
      </c>
      <c r="AH20">
        <f t="shared" si="6"/>
        <v>-15043.78541485011</v>
      </c>
      <c r="AI20">
        <f t="shared" si="7"/>
        <v>-10281.312348549895</v>
      </c>
      <c r="AJ20">
        <f t="shared" si="8"/>
        <v>2587.4360767300986</v>
      </c>
      <c r="AK20">
        <f t="shared" si="32"/>
        <v>1300.6675785348232</v>
      </c>
      <c r="AL20">
        <f t="shared" si="9"/>
        <v>-6393.2086932849725</v>
      </c>
      <c r="AN20">
        <f t="shared" si="10"/>
        <v>1245.4242659077968</v>
      </c>
      <c r="AO20">
        <f t="shared" si="11"/>
        <v>-62.271213295389849</v>
      </c>
      <c r="AP20">
        <f t="shared" si="12"/>
        <v>-3.7849654328980114</v>
      </c>
      <c r="AQ20">
        <f t="shared" si="13"/>
        <v>-3725.4090850814996</v>
      </c>
      <c r="AR20">
        <f t="shared" si="14"/>
        <v>-2546.0409979019905</v>
      </c>
      <c r="AS20">
        <f t="shared" si="15"/>
        <v>640.74683342683022</v>
      </c>
      <c r="AT20">
        <f t="shared" si="16"/>
        <v>322.09438516461739</v>
      </c>
      <c r="AU20">
        <f t="shared" si="17"/>
        <v>-1583.1997793105429</v>
      </c>
      <c r="AW20">
        <v>17</v>
      </c>
      <c r="AX20">
        <f>(R20*SUMPRODUCT(K21:$K$23, X21:$X$23)-$AZ$3*SUMPRODUCT(K20:$K$22, W21:$W$23))/Z20</f>
        <v>12815.204109042881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0.22811771166097466</v>
      </c>
      <c r="L21" s="2">
        <v>18</v>
      </c>
      <c r="M21" s="8">
        <v>5.1834316999999998E-2</v>
      </c>
      <c r="O21">
        <f t="shared" si="29"/>
        <v>8226.1270808635927</v>
      </c>
      <c r="P21">
        <f t="shared" si="30"/>
        <v>411.30635404317968</v>
      </c>
      <c r="Q21" s="5">
        <f t="shared" si="31"/>
        <v>25</v>
      </c>
      <c r="R21">
        <f t="shared" si="0"/>
        <v>500000</v>
      </c>
      <c r="S21">
        <f t="shared" si="1"/>
        <v>9082.5103628308498</v>
      </c>
      <c r="U21">
        <f t="shared" si="21"/>
        <v>5.1834316999999998E-2</v>
      </c>
      <c r="V21">
        <f t="shared" si="22"/>
        <v>0.01</v>
      </c>
      <c r="W21">
        <f t="shared" si="23"/>
        <v>0.61137133103756602</v>
      </c>
      <c r="X21">
        <f t="shared" si="24"/>
        <v>3.1690015377713134E-2</v>
      </c>
      <c r="Y21">
        <f t="shared" si="25"/>
        <v>6.1137133103756607E-3</v>
      </c>
      <c r="Z21">
        <f t="shared" si="26"/>
        <v>0.57356760234947723</v>
      </c>
      <c r="AB21">
        <f t="shared" si="27"/>
        <v>7834.8483936636312</v>
      </c>
      <c r="AC21">
        <f t="shared" si="2"/>
        <v>5209.4336921231707</v>
      </c>
      <c r="AE21">
        <f t="shared" si="3"/>
        <v>4718.239986393035</v>
      </c>
      <c r="AF21">
        <f t="shared" si="4"/>
        <v>-235.91199931965178</v>
      </c>
      <c r="AG21">
        <f t="shared" si="5"/>
        <v>-14.33919005873693</v>
      </c>
      <c r="AH21">
        <f t="shared" si="6"/>
        <v>-15845.007688856567</v>
      </c>
      <c r="AI21">
        <f t="shared" si="7"/>
        <v>-11377.018891841921</v>
      </c>
      <c r="AJ21">
        <f t="shared" si="8"/>
        <v>2625.4147015404606</v>
      </c>
      <c r="AK21">
        <f t="shared" si="32"/>
        <v>1053.9807828996666</v>
      </c>
      <c r="AL21">
        <f t="shared" si="9"/>
        <v>-7697.623407401793</v>
      </c>
      <c r="AN21">
        <f t="shared" si="10"/>
        <v>1076.3141087632873</v>
      </c>
      <c r="AO21">
        <f t="shared" si="11"/>
        <v>-53.815705438164379</v>
      </c>
      <c r="AP21">
        <f t="shared" si="12"/>
        <v>-3.2710232232708654</v>
      </c>
      <c r="AQ21">
        <f t="shared" si="13"/>
        <v>-3614.5268952325091</v>
      </c>
      <c r="AR21">
        <f t="shared" si="14"/>
        <v>-2595.2995151306568</v>
      </c>
      <c r="AS21">
        <f t="shared" si="15"/>
        <v>598.90359387649062</v>
      </c>
      <c r="AT21">
        <f t="shared" si="16"/>
        <v>240.43168432971447</v>
      </c>
      <c r="AU21">
        <f t="shared" si="17"/>
        <v>-1755.9642369244516</v>
      </c>
      <c r="AW21">
        <v>18</v>
      </c>
      <c r="AX21">
        <f>(R21*SUMPRODUCT(K22:$K$23, X22:$X$23)-$AZ$3*SUMPRODUCT(K21:$K$22, W22:$W$23))/Z21</f>
        <v>9082.5103628308498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0.21013634464933137</v>
      </c>
      <c r="L22" s="2">
        <v>19</v>
      </c>
      <c r="M22" s="8">
        <v>5.7772715000000002E-2</v>
      </c>
      <c r="O22">
        <f t="shared" si="29"/>
        <v>8226.1270808635927</v>
      </c>
      <c r="P22">
        <f t="shared" si="30"/>
        <v>411.30635404317968</v>
      </c>
      <c r="Q22" s="5">
        <f t="shared" si="31"/>
        <v>25</v>
      </c>
      <c r="R22">
        <f t="shared" si="0"/>
        <v>500000</v>
      </c>
      <c r="S22">
        <f t="shared" si="1"/>
        <v>4830.1176966230487</v>
      </c>
      <c r="U22">
        <f t="shared" si="21"/>
        <v>5.7772715000000002E-2</v>
      </c>
      <c r="V22">
        <f t="shared" si="22"/>
        <v>0.01</v>
      </c>
      <c r="W22">
        <f t="shared" si="23"/>
        <v>0.57356760234947723</v>
      </c>
      <c r="X22">
        <f t="shared" si="24"/>
        <v>3.3136557623769679E-2</v>
      </c>
      <c r="Y22">
        <f t="shared" si="25"/>
        <v>5.7356760234947724E-3</v>
      </c>
      <c r="Z22">
        <f t="shared" si="26"/>
        <v>0.53469536870221279</v>
      </c>
      <c r="AB22">
        <f t="shared" si="27"/>
        <v>5209.4336921231707</v>
      </c>
      <c r="AC22">
        <f t="shared" si="2"/>
        <v>2582.6415626709436</v>
      </c>
      <c r="AE22">
        <f t="shared" si="3"/>
        <v>4398.4720524936165</v>
      </c>
      <c r="AF22">
        <f t="shared" si="4"/>
        <v>-219.92360262468083</v>
      </c>
      <c r="AG22">
        <f t="shared" si="5"/>
        <v>-13.367384217555319</v>
      </c>
      <c r="AH22">
        <f t="shared" si="6"/>
        <v>-16568.27881188484</v>
      </c>
      <c r="AI22">
        <f t="shared" si="7"/>
        <v>-12403.097746233459</v>
      </c>
      <c r="AJ22">
        <f t="shared" si="8"/>
        <v>2626.7921294522271</v>
      </c>
      <c r="AK22">
        <f t="shared" si="32"/>
        <v>803.32963189026464</v>
      </c>
      <c r="AL22">
        <f t="shared" si="9"/>
        <v>-8972.9759848909671</v>
      </c>
      <c r="AN22">
        <f t="shared" si="10"/>
        <v>924.27883915325049</v>
      </c>
      <c r="AO22">
        <f t="shared" si="11"/>
        <v>-46.213941957662527</v>
      </c>
      <c r="AP22">
        <f t="shared" si="12"/>
        <v>-2.808973257000237</v>
      </c>
      <c r="AQ22">
        <f t="shared" si="13"/>
        <v>-3481.5975466604473</v>
      </c>
      <c r="AR22">
        <f t="shared" si="14"/>
        <v>-2606.3416227218595</v>
      </c>
      <c r="AS22">
        <f t="shared" si="15"/>
        <v>551.98449623672423</v>
      </c>
      <c r="AT22">
        <f t="shared" si="16"/>
        <v>168.80875239391315</v>
      </c>
      <c r="AU22">
        <f t="shared" si="17"/>
        <v>-1885.5483740912218</v>
      </c>
      <c r="AW22">
        <v>19</v>
      </c>
      <c r="AX22">
        <f>(R22*SUMPRODUCT(K23:$K$23, X23:$X$23)-$AZ$3*SUMPRODUCT(K22:$K$22, W23:$W$23))/Z22</f>
        <v>4830.1176966230487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0.19357235797722061</v>
      </c>
      <c r="L23" s="2">
        <v>20</v>
      </c>
      <c r="M23" s="8">
        <v>6.4089452000000005E-2</v>
      </c>
      <c r="O23">
        <f t="shared" si="29"/>
        <v>8226.1270808635927</v>
      </c>
      <c r="P23">
        <f t="shared" si="30"/>
        <v>411.30635404317968</v>
      </c>
      <c r="Q23" s="5">
        <f t="shared" si="31"/>
        <v>25</v>
      </c>
      <c r="R23">
        <f t="shared" si="0"/>
        <v>500000</v>
      </c>
      <c r="S23">
        <f t="shared" si="1"/>
        <v>5216.6137507087224</v>
      </c>
      <c r="U23">
        <f t="shared" si="21"/>
        <v>6.4089452000000005E-2</v>
      </c>
      <c r="V23">
        <f t="shared" si="22"/>
        <v>0.01</v>
      </c>
      <c r="W23">
        <f t="shared" si="23"/>
        <v>0.53469536870221279</v>
      </c>
      <c r="X23">
        <f t="shared" si="24"/>
        <v>3.4268333167062771E-2</v>
      </c>
      <c r="Y23">
        <f t="shared" si="25"/>
        <v>5.3469536870221282E-3</v>
      </c>
      <c r="Z23">
        <f t="shared" si="26"/>
        <v>0.49508008184812785</v>
      </c>
      <c r="AB23">
        <f t="shared" si="27"/>
        <v>2582.6415626709436</v>
      </c>
      <c r="AC23">
        <f t="shared" si="2"/>
        <v>2582.6415626709436</v>
      </c>
      <c r="AE23">
        <f t="shared" si="3"/>
        <v>4072.5916684870485</v>
      </c>
      <c r="AF23">
        <f t="shared" si="4"/>
        <v>-203.62958342435246</v>
      </c>
      <c r="AG23">
        <f t="shared" si="5"/>
        <v>-12.377002046203197</v>
      </c>
      <c r="AH23">
        <f t="shared" si="6"/>
        <v>-17134.166583531387</v>
      </c>
      <c r="AI23">
        <f t="shared" si="7"/>
        <v>-13277.581500514894</v>
      </c>
      <c r="AJ23">
        <f t="shared" si="8"/>
        <v>0</v>
      </c>
      <c r="AK23">
        <f t="shared" si="32"/>
        <v>552.06372413656754</v>
      </c>
      <c r="AL23">
        <f t="shared" si="9"/>
        <v>-12725.517776378327</v>
      </c>
      <c r="AN23">
        <f t="shared" si="10"/>
        <v>788.34117234742109</v>
      </c>
      <c r="AO23">
        <f t="shared" si="11"/>
        <v>-39.417058617371062</v>
      </c>
      <c r="AP23">
        <f t="shared" si="12"/>
        <v>-2.395845470772437</v>
      </c>
      <c r="AQ23">
        <f t="shared" si="13"/>
        <v>-3316.7010275486687</v>
      </c>
      <c r="AR23">
        <f t="shared" si="14"/>
        <v>-2570.1727592893913</v>
      </c>
      <c r="AS23">
        <f t="shared" si="15"/>
        <v>0</v>
      </c>
      <c r="AT23">
        <f t="shared" si="16"/>
        <v>106.86427683480122</v>
      </c>
      <c r="AU23">
        <f t="shared" si="17"/>
        <v>-2463.3084824545899</v>
      </c>
      <c r="AW23">
        <v>20</v>
      </c>
      <c r="AX23">
        <f>(R23*SUMPRODUCT(K$23:$K24, X$23:$X24)-$AZ$3*SUMPRODUCT(K$22:$K23, W$23:$W24))/Z23</f>
        <v>5216.6137507087224</v>
      </c>
    </row>
    <row r="25" spans="5:50" x14ac:dyDescent="0.25">
      <c r="AN25" s="6">
        <f t="shared" ref="AN25:AU25" si="33">SUM(AN3:AN23)</f>
        <v>66870.982277902687</v>
      </c>
      <c r="AO25" s="6">
        <f t="shared" si="33"/>
        <v>-9513.1444245428283</v>
      </c>
      <c r="AP25" s="6">
        <f t="shared" si="33"/>
        <v>-1700.6600038042711</v>
      </c>
      <c r="AQ25" s="6">
        <f t="shared" si="33"/>
        <v>-58426.212456109832</v>
      </c>
      <c r="AR25" s="6">
        <f t="shared" si="33"/>
        <v>-2769.0346065542381</v>
      </c>
      <c r="AS25" s="6">
        <f t="shared" si="33"/>
        <v>-11851.182027590045</v>
      </c>
      <c r="AT25" s="6">
        <f t="shared" si="33"/>
        <v>16118.582256743959</v>
      </c>
      <c r="AU25" s="7">
        <f t="shared" si="33"/>
        <v>1498.3656225996747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81" priority="1" operator="lessThan">
      <formula>0</formula>
    </cfRule>
  </conditionalFormatting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1ED0CC-BDDD-4A05-9AD1-3A8675525458}">
  <sheetPr codeName="Sheet16"/>
  <dimension ref="A1:AZ29"/>
  <sheetViews>
    <sheetView workbookViewId="0">
      <selection activeCell="F4" sqref="F4:G23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44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v>28271.3457538492</v>
      </c>
      <c r="K3">
        <v>1</v>
      </c>
      <c r="L3" s="2">
        <v>0</v>
      </c>
      <c r="O3">
        <f>$C$3</f>
        <v>28271.3457538492</v>
      </c>
      <c r="P3">
        <f>O3*B5</f>
        <v>22617.07660307936</v>
      </c>
      <c r="Q3" s="5">
        <f>B8</f>
        <v>1522.432587</v>
      </c>
      <c r="R3">
        <f t="shared" ref="R3:R23" si="0">$C$6</f>
        <v>500000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28271.3457538492</v>
      </c>
      <c r="AF3">
        <f t="shared" ref="AF3:AF23" si="4">-$Z3*P3</f>
        <v>-22617.07660307936</v>
      </c>
      <c r="AG3">
        <f t="shared" ref="AG3:AG23" si="5">-$Z3*Q3</f>
        <v>-1522.432587</v>
      </c>
      <c r="AH3">
        <f t="shared" ref="AH3:AH23" si="6">-X3*R3</f>
        <v>0</v>
      </c>
      <c r="AI3">
        <f t="shared" ref="AI3:AI23" si="7">SUM(AE3:AH3)</f>
        <v>4131.8365637698398</v>
      </c>
      <c r="AJ3">
        <f t="shared" ref="AJ3:AJ23" si="8">AB3-AC3</f>
        <v>0</v>
      </c>
      <c r="AL3">
        <f t="shared" ref="AL3:AL23" si="9">SUM(AI3:AK3)</f>
        <v>4131.8365637698398</v>
      </c>
      <c r="AN3">
        <f t="shared" ref="AN3:AN23" si="10">AE3*$K3</f>
        <v>28271.3457538492</v>
      </c>
      <c r="AO3">
        <f t="shared" ref="AO3:AO23" si="11">AF3*$K3</f>
        <v>-22617.07660307936</v>
      </c>
      <c r="AP3">
        <f t="shared" ref="AP3:AP23" si="12">AG3*$K3</f>
        <v>-1522.432587</v>
      </c>
      <c r="AQ3">
        <f t="shared" ref="AQ3:AQ23" si="13">AH3*$K3</f>
        <v>0</v>
      </c>
      <c r="AR3">
        <f t="shared" ref="AR3:AR23" si="14">AI3*$K3</f>
        <v>4131.8365637698398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4131.8365637698398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21490.384138377023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23" si="18">F4+$C$9</f>
        <v>8.5570000000000007E-2</v>
      </c>
      <c r="I4" s="1">
        <f t="shared" ref="I4:I23" si="19">1+H4</f>
        <v>1.0855699999999999</v>
      </c>
      <c r="J4">
        <f t="shared" ref="J4:J23" si="20">1/I4</f>
        <v>0.92117505089492158</v>
      </c>
      <c r="K4">
        <f>J4</f>
        <v>0.92117505089492158</v>
      </c>
      <c r="L4" s="2">
        <v>1</v>
      </c>
      <c r="M4" s="8" cm="1">
        <f t="array" ref="M4:M23">Mortalities!B31:B50</f>
        <v>2.0768709E-2</v>
      </c>
      <c r="R4">
        <f t="shared" si="0"/>
        <v>500000</v>
      </c>
      <c r="S4">
        <f t="shared" si="1"/>
        <v>12303.12719374289</v>
      </c>
      <c r="U4">
        <f t="shared" ref="U4:U23" si="21">M4</f>
        <v>2.0768709E-2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2.0768709E-2</v>
      </c>
      <c r="Y4">
        <f t="shared" ref="Y4:Y23" si="25">V4*W4</f>
        <v>0.01</v>
      </c>
      <c r="Z4">
        <f t="shared" ref="Z4:Z23" si="26">MAX(0, W4-X4-Y4)</f>
        <v>0.96923129099999994</v>
      </c>
      <c r="AB4">
        <f t="shared" ref="AB4:AB23" si="27">AC3</f>
        <v>0</v>
      </c>
      <c r="AC4">
        <f t="shared" si="2"/>
        <v>11924.575853328628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-10384.354499999999</v>
      </c>
      <c r="AI4">
        <f t="shared" si="7"/>
        <v>-10384.354499999999</v>
      </c>
      <c r="AJ4">
        <f t="shared" si="8"/>
        <v>-11924.575853328628</v>
      </c>
      <c r="AK4">
        <f>H4*SUM(AB4, AE4:AF4)</f>
        <v>0</v>
      </c>
      <c r="AL4">
        <f t="shared" si="9"/>
        <v>-22308.930353328629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-9565.8082850484079</v>
      </c>
      <c r="AR4">
        <f t="shared" si="14"/>
        <v>-9565.8082850484079</v>
      </c>
      <c r="AS4">
        <f t="shared" si="15"/>
        <v>-10984.621768590352</v>
      </c>
      <c r="AT4">
        <f t="shared" si="16"/>
        <v>0</v>
      </c>
      <c r="AU4">
        <f t="shared" si="17"/>
        <v>-20550.43005363876</v>
      </c>
      <c r="AW4">
        <v>1</v>
      </c>
      <c r="AX4">
        <f>(R4*SUMPRODUCT(K5:$K$23, X5:$X$23)-$AZ$3*SUMPRODUCT(K4:$K$22, W5:$W$23))/Z4</f>
        <v>12303.12719374289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8.5570000000000007E-2</v>
      </c>
      <c r="I5" s="1">
        <f t="shared" si="19"/>
        <v>1.0855699999999999</v>
      </c>
      <c r="J5">
        <f t="shared" si="20"/>
        <v>0.92117505089492158</v>
      </c>
      <c r="K5">
        <f t="shared" ref="K5:K23" si="28">K4*J5</f>
        <v>0.84856347439126134</v>
      </c>
      <c r="L5" s="2">
        <v>2</v>
      </c>
      <c r="M5" s="8">
        <v>2.4225090000000001E-2</v>
      </c>
      <c r="O5">
        <f t="shared" ref="O5:O23" si="29">$C$3</f>
        <v>28271.3457538492</v>
      </c>
      <c r="P5">
        <f t="shared" ref="P5:P23" si="30">O5*$C$5</f>
        <v>1413.56728769246</v>
      </c>
      <c r="Q5" s="5">
        <f t="shared" ref="Q5:Q23" si="31">$C$8</f>
        <v>25</v>
      </c>
      <c r="R5">
        <f t="shared" si="0"/>
        <v>500000</v>
      </c>
      <c r="S5">
        <f t="shared" si="1"/>
        <v>22594.570848028408</v>
      </c>
      <c r="U5">
        <f t="shared" si="21"/>
        <v>2.4225090000000001E-2</v>
      </c>
      <c r="V5">
        <f t="shared" si="22"/>
        <v>0.01</v>
      </c>
      <c r="W5">
        <f t="shared" si="23"/>
        <v>0.96923129099999994</v>
      </c>
      <c r="X5">
        <f t="shared" si="24"/>
        <v>2.3479715255291189E-2</v>
      </c>
      <c r="Y5">
        <f t="shared" si="25"/>
        <v>9.6923129099999988E-3</v>
      </c>
      <c r="Z5">
        <f t="shared" si="26"/>
        <v>0.93605926283470886</v>
      </c>
      <c r="AB5">
        <f t="shared" si="27"/>
        <v>11924.575853328628</v>
      </c>
      <c r="AC5">
        <f t="shared" si="2"/>
        <v>21149.857332072075</v>
      </c>
      <c r="AE5">
        <f t="shared" si="3"/>
        <v>26463.65506569326</v>
      </c>
      <c r="AF5">
        <f t="shared" si="4"/>
        <v>-1323.182753284663</v>
      </c>
      <c r="AG5">
        <f t="shared" si="5"/>
        <v>-23.401481570867723</v>
      </c>
      <c r="AH5">
        <f t="shared" si="6"/>
        <v>-11739.857627645595</v>
      </c>
      <c r="AI5">
        <f t="shared" si="7"/>
        <v>13377.213203192134</v>
      </c>
      <c r="AJ5">
        <f t="shared" si="8"/>
        <v>-9225.2814787434472</v>
      </c>
      <c r="AK5">
        <f>H5*SUM(AB5, AE5:AF5)</f>
        <v>3171.6561715421344</v>
      </c>
      <c r="AL5">
        <f t="shared" si="9"/>
        <v>7323.5878959908205</v>
      </c>
      <c r="AN5">
        <f t="shared" si="10"/>
        <v>22456.091087636574</v>
      </c>
      <c r="AO5">
        <f t="shared" si="11"/>
        <v>-1122.8045543818289</v>
      </c>
      <c r="AP5">
        <f t="shared" si="12"/>
        <v>-19.857642507678587</v>
      </c>
      <c r="AQ5">
        <f t="shared" si="13"/>
        <v>-9962.0143773736963</v>
      </c>
      <c r="AR5">
        <f t="shared" si="14"/>
        <v>11351.414513373371</v>
      </c>
      <c r="AS5">
        <f t="shared" si="15"/>
        <v>-7828.2369038398929</v>
      </c>
      <c r="AT5">
        <f t="shared" si="16"/>
        <v>2691.3515804982799</v>
      </c>
      <c r="AU5">
        <f t="shared" si="17"/>
        <v>6214.5291900317579</v>
      </c>
      <c r="AW5">
        <v>2</v>
      </c>
      <c r="AX5">
        <f>(R5*SUMPRODUCT(K6:$K$23, X6:$X$23)-$AZ$3*SUMPRODUCT(K5:$K$22, W6:$W$23))/Z5</f>
        <v>22594.570848028408</v>
      </c>
    </row>
    <row r="6" spans="1:52" x14ac:dyDescent="0.25">
      <c r="A6" t="s">
        <v>16</v>
      </c>
      <c r="C6" s="2">
        <f>'T.26.04.D'!C6</f>
        <v>500000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8.5570000000000007E-2</v>
      </c>
      <c r="I6" s="1">
        <f t="shared" si="19"/>
        <v>1.0855699999999999</v>
      </c>
      <c r="J6">
        <f t="shared" si="20"/>
        <v>0.92117505089492158</v>
      </c>
      <c r="K6">
        <f t="shared" si="28"/>
        <v>0.7816755017099416</v>
      </c>
      <c r="L6" s="2">
        <v>3</v>
      </c>
      <c r="M6" s="8">
        <v>2.7828815E-2</v>
      </c>
      <c r="O6">
        <f t="shared" si="29"/>
        <v>28271.3457538492</v>
      </c>
      <c r="P6">
        <f t="shared" si="30"/>
        <v>1413.56728769246</v>
      </c>
      <c r="Q6" s="5">
        <f t="shared" si="31"/>
        <v>25</v>
      </c>
      <c r="R6">
        <f t="shared" si="0"/>
        <v>500000</v>
      </c>
      <c r="S6">
        <f t="shared" si="1"/>
        <v>31131.647758640131</v>
      </c>
      <c r="U6">
        <f t="shared" si="21"/>
        <v>2.7828815E-2</v>
      </c>
      <c r="V6">
        <f t="shared" si="22"/>
        <v>0.01</v>
      </c>
      <c r="W6">
        <f t="shared" si="23"/>
        <v>0.93605926283470886</v>
      </c>
      <c r="X6">
        <f t="shared" si="24"/>
        <v>2.6049420054463489E-2</v>
      </c>
      <c r="Y6">
        <f t="shared" si="25"/>
        <v>9.3605926283470888E-3</v>
      </c>
      <c r="Z6">
        <f t="shared" si="26"/>
        <v>0.90064925015189823</v>
      </c>
      <c r="AB6">
        <f t="shared" si="27"/>
        <v>21149.857332072075</v>
      </c>
      <c r="AC6">
        <f t="shared" si="2"/>
        <v>28038.695209812257</v>
      </c>
      <c r="AE6">
        <f t="shared" si="3"/>
        <v>25462.566353989336</v>
      </c>
      <c r="AF6">
        <f t="shared" si="4"/>
        <v>-1273.1283176994666</v>
      </c>
      <c r="AG6">
        <f t="shared" si="5"/>
        <v>-22.516231253797457</v>
      </c>
      <c r="AH6">
        <f t="shared" si="6"/>
        <v>-13024.710027231744</v>
      </c>
      <c r="AI6">
        <f t="shared" si="7"/>
        <v>11142.211777804328</v>
      </c>
      <c r="AJ6">
        <f t="shared" si="8"/>
        <v>-6888.8378777401813</v>
      </c>
      <c r="AK6">
        <f>H6*SUM(AB6, AE6:AF6)</f>
        <v>3879.6835046707315</v>
      </c>
      <c r="AL6">
        <f t="shared" si="9"/>
        <v>8133.0574047348782</v>
      </c>
      <c r="AN6">
        <f t="shared" si="10"/>
        <v>19903.464329577291</v>
      </c>
      <c r="AO6">
        <f t="shared" si="11"/>
        <v>-995.17321647886445</v>
      </c>
      <c r="AP6">
        <f t="shared" si="12"/>
        <v>-17.600386361929196</v>
      </c>
      <c r="AQ6">
        <f t="shared" si="13"/>
        <v>-10181.09674516288</v>
      </c>
      <c r="AR6">
        <f t="shared" si="14"/>
        <v>8709.5939815736183</v>
      </c>
      <c r="AS6">
        <f t="shared" si="15"/>
        <v>-5384.8358042810059</v>
      </c>
      <c r="AT6">
        <f t="shared" si="16"/>
        <v>3032.6535499892784</v>
      </c>
      <c r="AU6">
        <f t="shared" si="17"/>
        <v>6357.4117272818912</v>
      </c>
      <c r="AW6">
        <v>3</v>
      </c>
      <c r="AX6">
        <f>(R6*SUMPRODUCT(K7:$K$23, X7:$X$23)-$AZ$3*SUMPRODUCT(K6:$K$22, W7:$W$23))/Z6</f>
        <v>31131.647758640131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8.5570000000000007E-2</v>
      </c>
      <c r="I7" s="1">
        <f t="shared" si="19"/>
        <v>1.0855699999999999</v>
      </c>
      <c r="J7">
        <f t="shared" si="20"/>
        <v>0.92117505089492158</v>
      </c>
      <c r="K7">
        <f t="shared" si="28"/>
        <v>0.72005997007096878</v>
      </c>
      <c r="L7" s="2">
        <v>4</v>
      </c>
      <c r="M7" s="8">
        <v>3.1684449000000003E-2</v>
      </c>
      <c r="O7">
        <f t="shared" si="29"/>
        <v>28271.3457538492</v>
      </c>
      <c r="P7">
        <f t="shared" si="30"/>
        <v>1413.56728769246</v>
      </c>
      <c r="Q7" s="5">
        <f t="shared" si="31"/>
        <v>25</v>
      </c>
      <c r="R7">
        <f t="shared" si="0"/>
        <v>500000</v>
      </c>
      <c r="S7">
        <f t="shared" si="1"/>
        <v>38111.457989496601</v>
      </c>
      <c r="U7">
        <f t="shared" si="21"/>
        <v>3.1684449000000003E-2</v>
      </c>
      <c r="V7">
        <f t="shared" si="22"/>
        <v>0.01</v>
      </c>
      <c r="W7">
        <f t="shared" si="23"/>
        <v>0.90064925015189823</v>
      </c>
      <c r="X7">
        <f t="shared" si="24"/>
        <v>2.8536575233326065E-2</v>
      </c>
      <c r="Y7">
        <f t="shared" si="25"/>
        <v>9.0064925015189822E-3</v>
      </c>
      <c r="Z7">
        <f t="shared" si="26"/>
        <v>0.86310618241705317</v>
      </c>
      <c r="AB7">
        <f t="shared" si="27"/>
        <v>28038.695209812257</v>
      </c>
      <c r="AC7">
        <f t="shared" si="2"/>
        <v>32894.235011662313</v>
      </c>
      <c r="AE7">
        <f t="shared" si="3"/>
        <v>24401.173305397348</v>
      </c>
      <c r="AF7">
        <f t="shared" si="4"/>
        <v>-1220.0586652698676</v>
      </c>
      <c r="AG7">
        <f t="shared" si="5"/>
        <v>-21.577654560426328</v>
      </c>
      <c r="AH7">
        <f t="shared" si="6"/>
        <v>-14268.287616663032</v>
      </c>
      <c r="AI7">
        <f t="shared" si="7"/>
        <v>8891.249368904022</v>
      </c>
      <c r="AJ7">
        <f t="shared" si="8"/>
        <v>-4855.5398018500564</v>
      </c>
      <c r="AK7">
        <f>H7*SUM(AB7, AE7:AF7)</f>
        <v>4382.8791288593429</v>
      </c>
      <c r="AL7">
        <f t="shared" si="9"/>
        <v>8418.5886959133095</v>
      </c>
      <c r="AN7">
        <f t="shared" si="10"/>
        <v>17570.308119980935</v>
      </c>
      <c r="AO7">
        <f t="shared" si="11"/>
        <v>-878.51540599904695</v>
      </c>
      <c r="AP7">
        <f t="shared" si="12"/>
        <v>-15.537205296982284</v>
      </c>
      <c r="AQ7">
        <f t="shared" si="13"/>
        <v>-10274.022754218357</v>
      </c>
      <c r="AR7">
        <f t="shared" si="14"/>
        <v>6402.2327544665504</v>
      </c>
      <c r="AS7">
        <f t="shared" si="15"/>
        <v>-3496.2798443985494</v>
      </c>
      <c r="AT7">
        <f t="shared" si="16"/>
        <v>3155.9358143511322</v>
      </c>
      <c r="AU7">
        <f t="shared" si="17"/>
        <v>6061.8887244191337</v>
      </c>
      <c r="AW7">
        <v>4</v>
      </c>
      <c r="AX7">
        <f>(R7*SUMPRODUCT(K8:$K$23, X8:$X$23)-$AZ$3*SUMPRODUCT(K7:$K$22, W8:$W$23))/Z7</f>
        <v>38111.457989496601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8.5570000000000007E-2</v>
      </c>
      <c r="I8" s="1">
        <f t="shared" si="19"/>
        <v>1.0855699999999999</v>
      </c>
      <c r="J8">
        <f t="shared" si="20"/>
        <v>0.92117505089492158</v>
      </c>
      <c r="K8">
        <f t="shared" si="28"/>
        <v>0.66330127957752039</v>
      </c>
      <c r="L8" s="2">
        <v>5</v>
      </c>
      <c r="M8" s="8">
        <v>3.5933631000000001E-2</v>
      </c>
      <c r="O8">
        <f t="shared" si="29"/>
        <v>28271.3457538492</v>
      </c>
      <c r="P8">
        <f t="shared" si="30"/>
        <v>1413.56728769246</v>
      </c>
      <c r="Q8" s="5">
        <f t="shared" si="31"/>
        <v>25</v>
      </c>
      <c r="R8">
        <f t="shared" si="0"/>
        <v>500000</v>
      </c>
      <c r="S8">
        <f t="shared" si="1"/>
        <v>43674.541931062166</v>
      </c>
      <c r="U8">
        <f t="shared" si="21"/>
        <v>3.5933631000000001E-2</v>
      </c>
      <c r="V8">
        <f t="shared" si="22"/>
        <v>0.01</v>
      </c>
      <c r="W8">
        <f t="shared" si="23"/>
        <v>0.86310618241705317</v>
      </c>
      <c r="X8">
        <f t="shared" si="24"/>
        <v>3.1014539072793078E-2</v>
      </c>
      <c r="Y8">
        <f t="shared" si="25"/>
        <v>8.6310618241705311E-3</v>
      </c>
      <c r="Z8">
        <f t="shared" si="26"/>
        <v>0.82346058152008961</v>
      </c>
      <c r="AB8">
        <f t="shared" si="27"/>
        <v>32894.235011662313</v>
      </c>
      <c r="AC8">
        <f t="shared" si="2"/>
        <v>35964.263696175985</v>
      </c>
      <c r="AE8">
        <f t="shared" si="3"/>
        <v>23280.338814820178</v>
      </c>
      <c r="AF8">
        <f t="shared" si="4"/>
        <v>-1164.016940741009</v>
      </c>
      <c r="AG8">
        <f t="shared" si="5"/>
        <v>-20.586514538002241</v>
      </c>
      <c r="AH8">
        <f t="shared" si="6"/>
        <v>-15507.269536396539</v>
      </c>
      <c r="AI8">
        <f t="shared" si="7"/>
        <v>6588.4658231446265</v>
      </c>
      <c r="AJ8">
        <f t="shared" si="8"/>
        <v>-3070.0286845136725</v>
      </c>
      <c r="AK8">
        <f t="shared" ref="AK8:AK23" si="32">H8*SUM(AB8:AB8, AE8:AF8)</f>
        <v>4707.253352712899</v>
      </c>
      <c r="AL8">
        <f t="shared" si="9"/>
        <v>8225.690491343852</v>
      </c>
      <c r="AN8">
        <f t="shared" si="10"/>
        <v>15441.878524868438</v>
      </c>
      <c r="AO8">
        <f t="shared" si="11"/>
        <v>-772.09392624342195</v>
      </c>
      <c r="AP8">
        <f t="shared" si="12"/>
        <v>-13.655061435098112</v>
      </c>
      <c r="AQ8">
        <f t="shared" si="13"/>
        <v>-10285.991726245325</v>
      </c>
      <c r="AR8">
        <f t="shared" si="14"/>
        <v>4370.1378109445923</v>
      </c>
      <c r="AS8">
        <f t="shared" si="15"/>
        <v>-2036.3539547776106</v>
      </c>
      <c r="AT8">
        <f t="shared" si="16"/>
        <v>3122.3271721500387</v>
      </c>
      <c r="AU8">
        <f t="shared" si="17"/>
        <v>5456.1110283170192</v>
      </c>
      <c r="AW8">
        <v>5</v>
      </c>
      <c r="AX8">
        <f>(R8*SUMPRODUCT(K9:$K$23, X9:$X$23)-$AZ$3*SUMPRODUCT(K8:$K$22, W9:$W$23))/Z8</f>
        <v>43674.541931062166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8.5570000000000007E-2</v>
      </c>
      <c r="I9" s="1">
        <f t="shared" si="19"/>
        <v>1.0855699999999999</v>
      </c>
      <c r="J9">
        <f t="shared" si="20"/>
        <v>0.92117505089492158</v>
      </c>
      <c r="K9">
        <f t="shared" si="28"/>
        <v>0.61101658997348895</v>
      </c>
      <c r="L9" s="2">
        <v>6</v>
      </c>
      <c r="M9" s="8">
        <v>4.1016489000000003E-2</v>
      </c>
      <c r="O9">
        <f t="shared" si="29"/>
        <v>28271.3457538492</v>
      </c>
      <c r="P9">
        <f t="shared" si="30"/>
        <v>1413.56728769246</v>
      </c>
      <c r="Q9" s="5">
        <f t="shared" si="31"/>
        <v>25</v>
      </c>
      <c r="R9">
        <f t="shared" si="0"/>
        <v>500000</v>
      </c>
      <c r="S9">
        <f t="shared" si="1"/>
        <v>47838.832900361675</v>
      </c>
      <c r="U9">
        <f t="shared" si="21"/>
        <v>4.1016489000000003E-2</v>
      </c>
      <c r="V9">
        <f t="shared" si="22"/>
        <v>0.01</v>
      </c>
      <c r="W9">
        <f t="shared" si="23"/>
        <v>0.82346058152008961</v>
      </c>
      <c r="X9">
        <f t="shared" si="24"/>
        <v>3.3775461883852359E-2</v>
      </c>
      <c r="Y9">
        <f t="shared" si="25"/>
        <v>8.2346058152008954E-3</v>
      </c>
      <c r="Z9">
        <f t="shared" si="26"/>
        <v>0.78145051382103636</v>
      </c>
      <c r="AB9">
        <f t="shared" si="27"/>
        <v>35964.263696175985</v>
      </c>
      <c r="AC9">
        <f t="shared" si="2"/>
        <v>37383.68055058633</v>
      </c>
      <c r="AE9">
        <f t="shared" si="3"/>
        <v>22092.657665757633</v>
      </c>
      <c r="AF9">
        <f t="shared" si="4"/>
        <v>-1104.6328832878817</v>
      </c>
      <c r="AG9">
        <f t="shared" si="5"/>
        <v>-19.536262845525908</v>
      </c>
      <c r="AH9">
        <f t="shared" si="6"/>
        <v>-16887.73094192618</v>
      </c>
      <c r="AI9">
        <f t="shared" si="7"/>
        <v>4080.7575776980448</v>
      </c>
      <c r="AJ9">
        <f t="shared" si="8"/>
        <v>-1419.416854410345</v>
      </c>
      <c r="AK9">
        <f t="shared" si="32"/>
        <v>4873.4073251177169</v>
      </c>
      <c r="AL9">
        <f t="shared" si="9"/>
        <v>7534.7480484054167</v>
      </c>
      <c r="AN9">
        <f t="shared" si="10"/>
        <v>13498.98035038289</v>
      </c>
      <c r="AO9">
        <f t="shared" si="11"/>
        <v>-674.94901751914449</v>
      </c>
      <c r="AP9">
        <f t="shared" si="12"/>
        <v>-11.93698070469901</v>
      </c>
      <c r="AQ9">
        <f t="shared" si="13"/>
        <v>-10318.683772525512</v>
      </c>
      <c r="AR9">
        <f t="shared" si="14"/>
        <v>2493.4105796335343</v>
      </c>
      <c r="AS9">
        <f t="shared" si="15"/>
        <v>-867.28724613270526</v>
      </c>
      <c r="AT9">
        <f t="shared" si="16"/>
        <v>2977.7327253452495</v>
      </c>
      <c r="AU9">
        <f t="shared" si="17"/>
        <v>4603.8560588460787</v>
      </c>
      <c r="AW9">
        <v>6</v>
      </c>
      <c r="AX9">
        <f>(R9*SUMPRODUCT(K10:$K$23, X10:$X$23)-$AZ$3*SUMPRODUCT(K9:$K$22, W10:$W$23))/Z9</f>
        <v>47838.832900361675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8.5570000000000007E-2</v>
      </c>
      <c r="I10" s="1">
        <f t="shared" si="19"/>
        <v>1.0855699999999999</v>
      </c>
      <c r="J10">
        <f t="shared" si="20"/>
        <v>0.92117505089492158</v>
      </c>
      <c r="K10">
        <f t="shared" si="28"/>
        <v>0.56285323836647017</v>
      </c>
      <c r="L10" s="2">
        <v>7</v>
      </c>
      <c r="M10" s="8">
        <v>4.6435859000000003E-2</v>
      </c>
      <c r="O10">
        <f t="shared" si="29"/>
        <v>28271.3457538492</v>
      </c>
      <c r="P10">
        <f t="shared" si="30"/>
        <v>1413.56728769246</v>
      </c>
      <c r="Q10" s="5">
        <f t="shared" si="31"/>
        <v>25</v>
      </c>
      <c r="R10">
        <f t="shared" si="0"/>
        <v>500000</v>
      </c>
      <c r="S10">
        <f t="shared" si="1"/>
        <v>50766.58304946516</v>
      </c>
      <c r="U10">
        <f t="shared" si="21"/>
        <v>4.6435859000000003E-2</v>
      </c>
      <c r="V10">
        <f t="shared" si="22"/>
        <v>0.01</v>
      </c>
      <c r="W10">
        <f t="shared" si="23"/>
        <v>0.78145051382103636</v>
      </c>
      <c r="X10">
        <f t="shared" si="24"/>
        <v>3.6287325875271198E-2</v>
      </c>
      <c r="Y10">
        <f t="shared" si="25"/>
        <v>7.8145051382103644E-3</v>
      </c>
      <c r="Z10">
        <f t="shared" si="26"/>
        <v>0.73734868280755483</v>
      </c>
      <c r="AB10">
        <f t="shared" si="27"/>
        <v>37383.68055058633</v>
      </c>
      <c r="AC10">
        <f t="shared" si="2"/>
        <v>37432.673142163476</v>
      </c>
      <c r="AE10">
        <f t="shared" si="3"/>
        <v>20845.839552797665</v>
      </c>
      <c r="AF10">
        <f t="shared" si="4"/>
        <v>-1042.2919776398833</v>
      </c>
      <c r="AG10">
        <f t="shared" si="5"/>
        <v>-18.43371707018887</v>
      </c>
      <c r="AH10">
        <f t="shared" si="6"/>
        <v>-18143.6629376356</v>
      </c>
      <c r="AI10">
        <f t="shared" si="7"/>
        <v>1641.4509204519927</v>
      </c>
      <c r="AJ10">
        <f t="shared" si="8"/>
        <v>-48.992591577145504</v>
      </c>
      <c r="AK10">
        <f t="shared" si="32"/>
        <v>4893.5111107199245</v>
      </c>
      <c r="AL10">
        <f t="shared" si="9"/>
        <v>6485.9694395947718</v>
      </c>
      <c r="AN10">
        <f t="shared" si="10"/>
        <v>11733.148298760016</v>
      </c>
      <c r="AO10">
        <f t="shared" si="11"/>
        <v>-586.65741493800078</v>
      </c>
      <c r="AP10">
        <f t="shared" si="12"/>
        <v>-10.375477348087086</v>
      </c>
      <c r="AQ10">
        <f t="shared" si="13"/>
        <v>-10212.219440277901</v>
      </c>
      <c r="AR10">
        <f t="shared" si="14"/>
        <v>923.8959661960273</v>
      </c>
      <c r="AS10">
        <f t="shared" si="15"/>
        <v>-27.575638825162198</v>
      </c>
      <c r="AT10">
        <f t="shared" si="16"/>
        <v>2754.3285756510118</v>
      </c>
      <c r="AU10">
        <f t="shared" si="17"/>
        <v>3650.6489030218768</v>
      </c>
      <c r="AW10">
        <v>7</v>
      </c>
      <c r="AX10">
        <f>(R10*SUMPRODUCT(K11:$K$23, X11:$X$23)-$AZ$3*SUMPRODUCT(K10:$K$22, W11:$W$23))/Z10</f>
        <v>50766.58304946516</v>
      </c>
    </row>
    <row r="11" spans="1:52" x14ac:dyDescent="0.25">
      <c r="A11" t="s">
        <v>33</v>
      </c>
      <c r="C11" s="24">
        <f>AU25</f>
        <v>5990.3697520630676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8.5570000000000007E-2</v>
      </c>
      <c r="I11" s="1">
        <f t="shared" si="19"/>
        <v>1.0855699999999999</v>
      </c>
      <c r="J11">
        <f t="shared" si="20"/>
        <v>0.92117505089492158</v>
      </c>
      <c r="K11">
        <f t="shared" si="28"/>
        <v>0.51848636049860453</v>
      </c>
      <c r="L11" s="2">
        <v>8</v>
      </c>
      <c r="M11" s="8">
        <v>5.1834316999999998E-2</v>
      </c>
      <c r="O11">
        <f t="shared" si="29"/>
        <v>28271.3457538492</v>
      </c>
      <c r="P11">
        <f t="shared" si="30"/>
        <v>1413.56728769246</v>
      </c>
      <c r="Q11" s="5">
        <f t="shared" si="31"/>
        <v>25</v>
      </c>
      <c r="R11">
        <f t="shared" si="0"/>
        <v>500000</v>
      </c>
      <c r="S11">
        <f t="shared" si="1"/>
        <v>52682.402549955157</v>
      </c>
      <c r="U11">
        <f t="shared" si="21"/>
        <v>5.1834316999999998E-2</v>
      </c>
      <c r="V11">
        <f t="shared" si="22"/>
        <v>0.01</v>
      </c>
      <c r="W11">
        <f t="shared" si="23"/>
        <v>0.73734868280755483</v>
      </c>
      <c r="X11">
        <f t="shared" si="24"/>
        <v>3.8219965364179244E-2</v>
      </c>
      <c r="Y11">
        <f t="shared" si="25"/>
        <v>7.3734868280755485E-3</v>
      </c>
      <c r="Z11">
        <f t="shared" si="26"/>
        <v>0.69175523061529998</v>
      </c>
      <c r="AB11">
        <f t="shared" si="27"/>
        <v>37432.673142163476</v>
      </c>
      <c r="AC11">
        <f t="shared" si="2"/>
        <v>36443.327525312299</v>
      </c>
      <c r="AE11">
        <f t="shared" si="3"/>
        <v>19556.851301758834</v>
      </c>
      <c r="AF11">
        <f t="shared" si="4"/>
        <v>-977.84256508794181</v>
      </c>
      <c r="AG11">
        <f t="shared" si="5"/>
        <v>-17.2938807653825</v>
      </c>
      <c r="AH11">
        <f t="shared" si="6"/>
        <v>-19109.982682089623</v>
      </c>
      <c r="AI11">
        <f t="shared" si="7"/>
        <v>-548.2678261841138</v>
      </c>
      <c r="AJ11">
        <f t="shared" si="8"/>
        <v>989.3456168511766</v>
      </c>
      <c r="AK11">
        <f t="shared" si="32"/>
        <v>4792.9196183718568</v>
      </c>
      <c r="AL11">
        <f t="shared" si="9"/>
        <v>5233.9974090389196</v>
      </c>
      <c r="AN11">
        <f t="shared" si="10"/>
        <v>10139.960654261335</v>
      </c>
      <c r="AO11">
        <f t="shared" si="11"/>
        <v>-506.99803271306678</v>
      </c>
      <c r="AP11">
        <f t="shared" si="12"/>
        <v>-8.9666412969399936</v>
      </c>
      <c r="AQ11">
        <f t="shared" si="13"/>
        <v>-9908.2653700280098</v>
      </c>
      <c r="AR11">
        <f t="shared" si="14"/>
        <v>-284.26938977668266</v>
      </c>
      <c r="AS11">
        <f t="shared" si="15"/>
        <v>512.96220815641345</v>
      </c>
      <c r="AT11">
        <f t="shared" si="16"/>
        <v>2485.0634490919847</v>
      </c>
      <c r="AU11">
        <f t="shared" si="17"/>
        <v>2713.7562674717155</v>
      </c>
      <c r="AW11">
        <v>8</v>
      </c>
      <c r="AX11">
        <f>(R11*SUMPRODUCT(K12:$K$23, X12:$X$23)-$AZ$3*SUMPRODUCT(K11:$K$22, W12:$W$23))/Z11</f>
        <v>52682.402549955157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8.5570000000000007E-2</v>
      </c>
      <c r="I12" s="1">
        <f t="shared" si="19"/>
        <v>1.0855699999999999</v>
      </c>
      <c r="J12">
        <f t="shared" si="20"/>
        <v>0.92117505089492158</v>
      </c>
      <c r="K12">
        <f t="shared" si="28"/>
        <v>0.47761669952062469</v>
      </c>
      <c r="L12" s="2">
        <v>9</v>
      </c>
      <c r="M12" s="8">
        <v>5.7772715000000002E-2</v>
      </c>
      <c r="O12">
        <f t="shared" si="29"/>
        <v>28271.3457538492</v>
      </c>
      <c r="P12">
        <f t="shared" si="30"/>
        <v>1413.56728769246</v>
      </c>
      <c r="Q12" s="5">
        <f t="shared" si="31"/>
        <v>25</v>
      </c>
      <c r="R12">
        <f t="shared" si="0"/>
        <v>500000</v>
      </c>
      <c r="S12">
        <f t="shared" si="1"/>
        <v>53665.31068360262</v>
      </c>
      <c r="U12">
        <f t="shared" si="21"/>
        <v>5.7772715000000002E-2</v>
      </c>
      <c r="V12">
        <f t="shared" si="22"/>
        <v>0.01</v>
      </c>
      <c r="W12">
        <f t="shared" si="23"/>
        <v>0.69175523061529998</v>
      </c>
      <c r="X12">
        <f t="shared" si="24"/>
        <v>3.9964577788096999E-2</v>
      </c>
      <c r="Y12">
        <f t="shared" si="25"/>
        <v>6.9175523061530001E-3</v>
      </c>
      <c r="Z12">
        <f t="shared" si="26"/>
        <v>0.64487310052104996</v>
      </c>
      <c r="AB12">
        <f t="shared" si="27"/>
        <v>36443.327525312299</v>
      </c>
      <c r="AC12">
        <f t="shared" si="2"/>
        <v>34607.31529096025</v>
      </c>
      <c r="AE12">
        <f t="shared" si="3"/>
        <v>18231.430392187354</v>
      </c>
      <c r="AF12">
        <f t="shared" si="4"/>
        <v>-911.57151960936767</v>
      </c>
      <c r="AG12">
        <f t="shared" si="5"/>
        <v>-16.121827513026251</v>
      </c>
      <c r="AH12">
        <f t="shared" si="6"/>
        <v>-19982.288894048499</v>
      </c>
      <c r="AI12">
        <f t="shared" si="7"/>
        <v>-2678.5518489835376</v>
      </c>
      <c r="AJ12">
        <f t="shared" si="8"/>
        <v>1836.0122343520488</v>
      </c>
      <c r="AK12">
        <f t="shared" si="32"/>
        <v>4600.5158600674722</v>
      </c>
      <c r="AL12">
        <f t="shared" si="9"/>
        <v>3757.9762454359834</v>
      </c>
      <c r="AN12">
        <f t="shared" si="10"/>
        <v>8707.6356114565315</v>
      </c>
      <c r="AO12">
        <f t="shared" si="11"/>
        <v>-435.38178057282659</v>
      </c>
      <c r="AP12">
        <f t="shared" si="12"/>
        <v>-7.700054047012399</v>
      </c>
      <c r="AQ12">
        <f t="shared" si="13"/>
        <v>-9543.8748704430782</v>
      </c>
      <c r="AR12">
        <f t="shared" si="14"/>
        <v>-1279.321093606384</v>
      </c>
      <c r="AS12">
        <f t="shared" si="15"/>
        <v>876.91010365071327</v>
      </c>
      <c r="AT12">
        <f t="shared" si="16"/>
        <v>2197.2832011777141</v>
      </c>
      <c r="AU12">
        <f t="shared" si="17"/>
        <v>1794.8722112220435</v>
      </c>
      <c r="AW12">
        <v>9</v>
      </c>
      <c r="AX12">
        <f>(R12*SUMPRODUCT(K13:$K$23, X13:$X$23)-$AZ$3*SUMPRODUCT(K12:$K$22, W13:$W$23))/Z12</f>
        <v>53665.31068360262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8.5570000000000007E-2</v>
      </c>
      <c r="I13" s="1">
        <f t="shared" si="19"/>
        <v>1.0855699999999999</v>
      </c>
      <c r="J13">
        <f t="shared" si="20"/>
        <v>0.92117505089492158</v>
      </c>
      <c r="K13">
        <f t="shared" si="28"/>
        <v>0.43996858748917589</v>
      </c>
      <c r="L13" s="2">
        <v>10</v>
      </c>
      <c r="M13" s="8">
        <v>6.4089452000000005E-2</v>
      </c>
      <c r="O13">
        <f t="shared" si="29"/>
        <v>28271.3457538492</v>
      </c>
      <c r="P13">
        <f t="shared" si="30"/>
        <v>1413.56728769246</v>
      </c>
      <c r="Q13" s="5">
        <f t="shared" si="31"/>
        <v>25</v>
      </c>
      <c r="R13">
        <f t="shared" si="0"/>
        <v>500000</v>
      </c>
      <c r="S13">
        <f t="shared" si="1"/>
        <v>53818.162348558704</v>
      </c>
      <c r="U13">
        <f t="shared" si="21"/>
        <v>6.4089452000000005E-2</v>
      </c>
      <c r="V13">
        <f t="shared" si="22"/>
        <v>0.01</v>
      </c>
      <c r="W13">
        <f t="shared" si="23"/>
        <v>0.64487310052104996</v>
      </c>
      <c r="X13">
        <f t="shared" si="24"/>
        <v>4.132956362193501E-2</v>
      </c>
      <c r="Y13">
        <f t="shared" si="25"/>
        <v>6.4487310052104996E-3</v>
      </c>
      <c r="Z13">
        <f t="shared" si="26"/>
        <v>0.59709480589390451</v>
      </c>
      <c r="AB13">
        <f t="shared" si="27"/>
        <v>34607.31529096025</v>
      </c>
      <c r="AC13">
        <f t="shared" si="2"/>
        <v>32134.545201079301</v>
      </c>
      <c r="AE13">
        <f t="shared" si="3"/>
        <v>16880.673705254048</v>
      </c>
      <c r="AF13">
        <f t="shared" si="4"/>
        <v>-844.03368526270253</v>
      </c>
      <c r="AG13">
        <f t="shared" si="5"/>
        <v>-14.927370147347613</v>
      </c>
      <c r="AH13">
        <f t="shared" si="6"/>
        <v>-20664.781810967506</v>
      </c>
      <c r="AI13">
        <f t="shared" si="7"/>
        <v>-4643.0691611235088</v>
      </c>
      <c r="AJ13">
        <f t="shared" si="8"/>
        <v>2472.7700898809489</v>
      </c>
      <c r="AK13">
        <f t="shared" si="32"/>
        <v>4333.603255958129</v>
      </c>
      <c r="AL13">
        <f t="shared" si="9"/>
        <v>2163.3041847155691</v>
      </c>
      <c r="AN13">
        <f t="shared" si="10"/>
        <v>7426.966165966297</v>
      </c>
      <c r="AO13">
        <f t="shared" si="11"/>
        <v>-371.34830829831486</v>
      </c>
      <c r="AP13">
        <f t="shared" si="12"/>
        <v>-6.5675739586566211</v>
      </c>
      <c r="AQ13">
        <f t="shared" si="13"/>
        <v>-9091.8548641433881</v>
      </c>
      <c r="AR13">
        <f t="shared" si="14"/>
        <v>-2042.8045804340629</v>
      </c>
      <c r="AS13">
        <f t="shared" si="15"/>
        <v>1087.9411636304037</v>
      </c>
      <c r="AT13">
        <f t="shared" si="16"/>
        <v>1906.6493032623916</v>
      </c>
      <c r="AU13">
        <f t="shared" si="17"/>
        <v>951.78588645873219</v>
      </c>
      <c r="AW13">
        <v>10</v>
      </c>
      <c r="AX13">
        <f>(R13*SUMPRODUCT(K14:$K$23, X14:$X$23)-$AZ$3*SUMPRODUCT(K13:$K$22, W14:$W$23))/Z13</f>
        <v>53818.162348558704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0.40528808597250837</v>
      </c>
      <c r="L14" s="2">
        <v>11</v>
      </c>
      <c r="M14" s="8">
        <v>7.1121990999999996E-2</v>
      </c>
      <c r="O14">
        <f t="shared" si="29"/>
        <v>28271.3457538492</v>
      </c>
      <c r="P14">
        <f t="shared" si="30"/>
        <v>1413.56728769246</v>
      </c>
      <c r="Q14" s="5">
        <f t="shared" si="31"/>
        <v>25</v>
      </c>
      <c r="R14">
        <f t="shared" si="0"/>
        <v>500000</v>
      </c>
      <c r="S14">
        <f t="shared" si="1"/>
        <v>53174.423614972206</v>
      </c>
      <c r="U14">
        <f t="shared" si="21"/>
        <v>7.1121990999999996E-2</v>
      </c>
      <c r="V14">
        <f t="shared" si="22"/>
        <v>0.01</v>
      </c>
      <c r="W14">
        <f t="shared" si="23"/>
        <v>0.59709480589390451</v>
      </c>
      <c r="X14">
        <f t="shared" si="24"/>
        <v>4.2466571410933018E-2</v>
      </c>
      <c r="Y14">
        <f t="shared" si="25"/>
        <v>5.9709480589390448E-3</v>
      </c>
      <c r="Z14">
        <f t="shared" si="26"/>
        <v>0.54865728642403244</v>
      </c>
      <c r="AB14">
        <f t="shared" si="27"/>
        <v>32134.545201079301</v>
      </c>
      <c r="AC14">
        <f t="shared" si="2"/>
        <v>29174.534967752639</v>
      </c>
      <c r="AE14">
        <f t="shared" si="3"/>
        <v>15511.279844862494</v>
      </c>
      <c r="AF14">
        <f t="shared" si="4"/>
        <v>-775.56399224312474</v>
      </c>
      <c r="AG14">
        <f t="shared" si="5"/>
        <v>-13.71643216060081</v>
      </c>
      <c r="AH14">
        <f t="shared" si="6"/>
        <v>-21233.285705466511</v>
      </c>
      <c r="AI14">
        <f t="shared" si="7"/>
        <v>-6511.2862850077436</v>
      </c>
      <c r="AJ14">
        <f t="shared" si="8"/>
        <v>2960.0102333266623</v>
      </c>
      <c r="AK14">
        <f t="shared" si="32"/>
        <v>4010.6882383649959</v>
      </c>
      <c r="AL14">
        <f t="shared" si="9"/>
        <v>459.41218668391457</v>
      </c>
      <c r="AN14">
        <f t="shared" si="10"/>
        <v>6286.536919308267</v>
      </c>
      <c r="AO14">
        <f t="shared" si="11"/>
        <v>-314.32684596541338</v>
      </c>
      <c r="AP14">
        <f t="shared" si="12"/>
        <v>-5.5591065367416599</v>
      </c>
      <c r="AQ14">
        <f t="shared" si="13"/>
        <v>-8605.5977224759445</v>
      </c>
      <c r="AR14">
        <f t="shared" si="14"/>
        <v>-2638.9467556698332</v>
      </c>
      <c r="AS14">
        <f t="shared" si="15"/>
        <v>1199.6568819240008</v>
      </c>
      <c r="AT14">
        <f t="shared" si="16"/>
        <v>1625.4841595594005</v>
      </c>
      <c r="AU14">
        <f t="shared" si="17"/>
        <v>186.19428581356843</v>
      </c>
      <c r="AW14">
        <v>11</v>
      </c>
      <c r="AX14">
        <f>(R14*SUMPRODUCT(K15:$K$23, X15:$X$23)-$AZ$3*SUMPRODUCT(K14:$K$22, W15:$W$23))/Z14</f>
        <v>53174.423614972206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0.37334127322283073</v>
      </c>
      <c r="L15" s="2">
        <v>12</v>
      </c>
      <c r="M15" s="8">
        <v>7.9233461000000005E-2</v>
      </c>
      <c r="O15">
        <f t="shared" si="29"/>
        <v>28271.3457538492</v>
      </c>
      <c r="P15">
        <f t="shared" si="30"/>
        <v>1413.56728769246</v>
      </c>
      <c r="Q15" s="5">
        <f t="shared" si="31"/>
        <v>25</v>
      </c>
      <c r="R15">
        <f t="shared" si="0"/>
        <v>500000</v>
      </c>
      <c r="S15">
        <f t="shared" si="1"/>
        <v>51707.71833047465</v>
      </c>
      <c r="U15">
        <f t="shared" si="21"/>
        <v>7.9233461000000005E-2</v>
      </c>
      <c r="V15">
        <f t="shared" si="22"/>
        <v>0.01</v>
      </c>
      <c r="W15">
        <f t="shared" si="23"/>
        <v>0.54865728642403244</v>
      </c>
      <c r="X15">
        <f t="shared" si="24"/>
        <v>4.3472015706244406E-2</v>
      </c>
      <c r="Y15">
        <f t="shared" si="25"/>
        <v>5.4865728642403246E-3</v>
      </c>
      <c r="Z15">
        <f t="shared" si="26"/>
        <v>0.49969869785354776</v>
      </c>
      <c r="AB15">
        <f t="shared" si="27"/>
        <v>29174.534967752639</v>
      </c>
      <c r="AC15">
        <f t="shared" si="2"/>
        <v>25838.279518716205</v>
      </c>
      <c r="AE15">
        <f t="shared" si="3"/>
        <v>14127.154659765873</v>
      </c>
      <c r="AF15">
        <f t="shared" si="4"/>
        <v>-706.35773298829361</v>
      </c>
      <c r="AG15">
        <f t="shared" si="5"/>
        <v>-12.492467446338694</v>
      </c>
      <c r="AH15">
        <f t="shared" si="6"/>
        <v>-21736.007853122203</v>
      </c>
      <c r="AI15">
        <f t="shared" si="7"/>
        <v>-8327.7033937909619</v>
      </c>
      <c r="AJ15">
        <f t="shared" si="8"/>
        <v>3336.2554490364346</v>
      </c>
      <c r="AK15">
        <f t="shared" si="32"/>
        <v>3644.8825502149516</v>
      </c>
      <c r="AL15">
        <f t="shared" si="9"/>
        <v>-1346.5653945395757</v>
      </c>
      <c r="AN15">
        <f t="shared" si="10"/>
        <v>5274.249907692837</v>
      </c>
      <c r="AO15">
        <f t="shared" si="11"/>
        <v>-263.71249538464184</v>
      </c>
      <c r="AP15">
        <f t="shared" si="12"/>
        <v>-4.6639537021108524</v>
      </c>
      <c r="AQ15">
        <f t="shared" si="13"/>
        <v>-8114.9488466660905</v>
      </c>
      <c r="AR15">
        <f t="shared" si="14"/>
        <v>-3109.0753880600064</v>
      </c>
      <c r="AS15">
        <f t="shared" si="15"/>
        <v>1245.5618571398693</v>
      </c>
      <c r="AT15">
        <f t="shared" si="16"/>
        <v>1360.7850920449282</v>
      </c>
      <c r="AU15">
        <f t="shared" si="17"/>
        <v>-502.72843887520855</v>
      </c>
      <c r="AW15">
        <v>12</v>
      </c>
      <c r="AX15">
        <f>(R15*SUMPRODUCT(K16:$K$23, X16:$X$23)-$AZ$3*SUMPRODUCT(K15:$K$22, W16:$W$23))/Z15</f>
        <v>51707.71833047465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0.3439126663622159</v>
      </c>
      <c r="L16" s="2">
        <v>13</v>
      </c>
      <c r="M16" s="8">
        <v>8.7905784000000001E-2</v>
      </c>
      <c r="O16">
        <f t="shared" si="29"/>
        <v>28271.3457538492</v>
      </c>
      <c r="P16">
        <f t="shared" si="30"/>
        <v>1413.56728769246</v>
      </c>
      <c r="Q16" s="5">
        <f t="shared" si="31"/>
        <v>25</v>
      </c>
      <c r="R16">
        <f t="shared" si="0"/>
        <v>500000</v>
      </c>
      <c r="S16">
        <f t="shared" si="1"/>
        <v>49457.150520842639</v>
      </c>
      <c r="U16">
        <f t="shared" si="21"/>
        <v>8.7905784000000001E-2</v>
      </c>
      <c r="V16">
        <f t="shared" si="22"/>
        <v>0.01</v>
      </c>
      <c r="W16">
        <f t="shared" si="23"/>
        <v>0.49969869785354776</v>
      </c>
      <c r="X16">
        <f t="shared" si="24"/>
        <v>4.3926405798595233E-2</v>
      </c>
      <c r="Y16">
        <f t="shared" si="25"/>
        <v>4.9969869785354776E-3</v>
      </c>
      <c r="Z16">
        <f t="shared" si="26"/>
        <v>0.45077530507641705</v>
      </c>
      <c r="AB16">
        <f t="shared" si="27"/>
        <v>25838.279518716205</v>
      </c>
      <c r="AC16">
        <f t="shared" si="2"/>
        <v>22294.062114243119</v>
      </c>
      <c r="AE16">
        <f t="shared" si="3"/>
        <v>12744.024507112241</v>
      </c>
      <c r="AF16">
        <f t="shared" si="4"/>
        <v>-637.20122535561211</v>
      </c>
      <c r="AG16">
        <f t="shared" si="5"/>
        <v>-11.269382626910426</v>
      </c>
      <c r="AH16">
        <f t="shared" si="6"/>
        <v>-21963.202899297616</v>
      </c>
      <c r="AI16">
        <f t="shared" si="7"/>
        <v>-9867.6490001678958</v>
      </c>
      <c r="AJ16">
        <f t="shared" si="8"/>
        <v>3544.2174044730855</v>
      </c>
      <c r="AK16">
        <f t="shared" si="32"/>
        <v>3246.9624466364608</v>
      </c>
      <c r="AL16">
        <f t="shared" si="9"/>
        <v>-3076.4691490583496</v>
      </c>
      <c r="AN16">
        <f t="shared" si="10"/>
        <v>4382.8314484263947</v>
      </c>
      <c r="AO16">
        <f t="shared" si="11"/>
        <v>-219.14157242131978</v>
      </c>
      <c r="AP16">
        <f t="shared" si="12"/>
        <v>-3.8756834274767975</v>
      </c>
      <c r="AQ16">
        <f t="shared" si="13"/>
        <v>-7553.4236709517936</v>
      </c>
      <c r="AR16">
        <f t="shared" si="14"/>
        <v>-3393.6094783741951</v>
      </c>
      <c r="AS16">
        <f t="shared" si="15"/>
        <v>1218.9012577397111</v>
      </c>
      <c r="AT16">
        <f t="shared" si="16"/>
        <v>1116.6715126007293</v>
      </c>
      <c r="AU16">
        <f t="shared" si="17"/>
        <v>-1058.0367080337544</v>
      </c>
      <c r="AW16">
        <v>13</v>
      </c>
      <c r="AX16">
        <f>(R16*SUMPRODUCT(K17:$K$23, X17:$X$23)-$AZ$3*SUMPRODUCT(K16:$K$22, W17:$W$23))/Z16</f>
        <v>49457.150520842639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0.31680376793962239</v>
      </c>
      <c r="L17" s="2">
        <v>14</v>
      </c>
      <c r="M17" s="8">
        <v>9.7118048999999998E-2</v>
      </c>
      <c r="O17">
        <f t="shared" si="29"/>
        <v>28271.3457538492</v>
      </c>
      <c r="P17">
        <f t="shared" si="30"/>
        <v>1413.56728769246</v>
      </c>
      <c r="Q17" s="5">
        <f t="shared" si="31"/>
        <v>25</v>
      </c>
      <c r="R17">
        <f t="shared" si="0"/>
        <v>500000</v>
      </c>
      <c r="S17">
        <f t="shared" si="1"/>
        <v>46438.707665116352</v>
      </c>
      <c r="U17">
        <f t="shared" si="21"/>
        <v>9.7118048999999998E-2</v>
      </c>
      <c r="V17">
        <f t="shared" si="22"/>
        <v>0.01</v>
      </c>
      <c r="W17">
        <f t="shared" si="23"/>
        <v>0.45077530507641705</v>
      </c>
      <c r="X17">
        <f t="shared" si="24"/>
        <v>4.377841816640142E-2</v>
      </c>
      <c r="Y17">
        <f t="shared" si="25"/>
        <v>4.5077530507641704E-3</v>
      </c>
      <c r="Z17">
        <f t="shared" si="26"/>
        <v>0.40248913385925145</v>
      </c>
      <c r="AB17">
        <f t="shared" si="27"/>
        <v>22294.062114243119</v>
      </c>
      <c r="AC17">
        <f t="shared" si="2"/>
        <v>18691.07522567566</v>
      </c>
      <c r="AE17">
        <f t="shared" si="3"/>
        <v>11378.909465502191</v>
      </c>
      <c r="AF17">
        <f t="shared" si="4"/>
        <v>-568.94547327510952</v>
      </c>
      <c r="AG17">
        <f t="shared" si="5"/>
        <v>-10.062228346481286</v>
      </c>
      <c r="AH17">
        <f t="shared" si="6"/>
        <v>-21889.209083200709</v>
      </c>
      <c r="AI17">
        <f t="shared" si="7"/>
        <v>-11089.307319320109</v>
      </c>
      <c r="AJ17">
        <f t="shared" si="8"/>
        <v>3602.9868885674587</v>
      </c>
      <c r="AK17">
        <f t="shared" si="32"/>
        <v>2832.7115139306552</v>
      </c>
      <c r="AL17">
        <f t="shared" si="9"/>
        <v>-4653.6089168219951</v>
      </c>
      <c r="AN17">
        <f t="shared" si="10"/>
        <v>3604.8813937149289</v>
      </c>
      <c r="AO17">
        <f t="shared" si="11"/>
        <v>-180.24406968574644</v>
      </c>
      <c r="AP17">
        <f t="shared" si="12"/>
        <v>-3.1877518540341474</v>
      </c>
      <c r="AQ17">
        <f t="shared" si="13"/>
        <v>-6934.5839147761917</v>
      </c>
      <c r="AR17">
        <f t="shared" si="14"/>
        <v>-3513.134342601044</v>
      </c>
      <c r="AS17">
        <f t="shared" si="15"/>
        <v>1141.4398221352274</v>
      </c>
      <c r="AT17">
        <f t="shared" si="16"/>
        <v>897.41368109918369</v>
      </c>
      <c r="AU17">
        <f t="shared" si="17"/>
        <v>-1474.2808393666328</v>
      </c>
      <c r="AW17">
        <v>14</v>
      </c>
      <c r="AX17">
        <f>(R17*SUMPRODUCT(K18:$K$23, X18:$X$23)-$AZ$3*SUMPRODUCT(K17:$K$22, W18:$W$23))/Z17</f>
        <v>46438.707665116352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0.2918317270554846</v>
      </c>
      <c r="L18" s="2">
        <v>15</v>
      </c>
      <c r="M18" s="8">
        <v>0.107494799</v>
      </c>
      <c r="O18">
        <f t="shared" si="29"/>
        <v>28271.3457538492</v>
      </c>
      <c r="P18">
        <f t="shared" si="30"/>
        <v>1413.56728769246</v>
      </c>
      <c r="Q18" s="5">
        <f t="shared" si="31"/>
        <v>25</v>
      </c>
      <c r="R18">
        <f t="shared" si="0"/>
        <v>500000</v>
      </c>
      <c r="S18">
        <f t="shared" si="1"/>
        <v>42562.634045935774</v>
      </c>
      <c r="U18">
        <f t="shared" si="21"/>
        <v>0.107494799</v>
      </c>
      <c r="V18">
        <f t="shared" si="22"/>
        <v>0.01</v>
      </c>
      <c r="W18">
        <f t="shared" si="23"/>
        <v>0.40248913385925145</v>
      </c>
      <c r="X18">
        <f t="shared" si="24"/>
        <v>4.3265488543884331E-2</v>
      </c>
      <c r="Y18">
        <f t="shared" si="25"/>
        <v>4.0248913385925143E-3</v>
      </c>
      <c r="Z18">
        <f t="shared" si="26"/>
        <v>0.35519875397677458</v>
      </c>
      <c r="AB18">
        <f t="shared" si="27"/>
        <v>18691.07522567566</v>
      </c>
      <c r="AC18">
        <f t="shared" si="2"/>
        <v>15118.194579085832</v>
      </c>
      <c r="AE18">
        <f t="shared" si="3"/>
        <v>10041.946785013813</v>
      </c>
      <c r="AF18">
        <f t="shared" si="4"/>
        <v>-502.09733925069065</v>
      </c>
      <c r="AG18">
        <f t="shared" si="5"/>
        <v>-8.8799688494193649</v>
      </c>
      <c r="AH18">
        <f t="shared" si="6"/>
        <v>-21632.744271942167</v>
      </c>
      <c r="AI18">
        <f t="shared" si="7"/>
        <v>-12101.774795028465</v>
      </c>
      <c r="AJ18">
        <f t="shared" si="8"/>
        <v>3572.8806465898288</v>
      </c>
      <c r="AK18">
        <f t="shared" si="32"/>
        <v>2415.7202241350169</v>
      </c>
      <c r="AL18">
        <f t="shared" si="9"/>
        <v>-6113.1739243036191</v>
      </c>
      <c r="AN18">
        <f t="shared" si="10"/>
        <v>2930.5586732698525</v>
      </c>
      <c r="AO18">
        <f t="shared" si="11"/>
        <v>-146.5279336634926</v>
      </c>
      <c r="AP18">
        <f t="shared" si="12"/>
        <v>-2.5914566455249579</v>
      </c>
      <c r="AQ18">
        <f t="shared" si="13"/>
        <v>-6313.1211218305243</v>
      </c>
      <c r="AR18">
        <f t="shared" si="14"/>
        <v>-3531.6818388696902</v>
      </c>
      <c r="AS18">
        <f t="shared" si="15"/>
        <v>1042.6799296574263</v>
      </c>
      <c r="AT18">
        <f t="shared" si="16"/>
        <v>704.9838050921843</v>
      </c>
      <c r="AU18">
        <f t="shared" si="17"/>
        <v>-1784.0181041200794</v>
      </c>
      <c r="AW18">
        <v>15</v>
      </c>
      <c r="AX18">
        <f>(R18*SUMPRODUCT(K19:$K$23, X19:$X$23)-$AZ$3*SUMPRODUCT(K18:$K$22, W19:$W$23))/Z18</f>
        <v>42562.634045935774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0.26882810602308888</v>
      </c>
      <c r="L19" s="2">
        <v>16</v>
      </c>
      <c r="M19" s="8">
        <v>0.119195734</v>
      </c>
      <c r="O19">
        <f t="shared" si="29"/>
        <v>28271.3457538492</v>
      </c>
      <c r="P19">
        <f t="shared" si="30"/>
        <v>1413.56728769246</v>
      </c>
      <c r="Q19" s="5">
        <f t="shared" si="31"/>
        <v>25</v>
      </c>
      <c r="R19">
        <f t="shared" si="0"/>
        <v>500000</v>
      </c>
      <c r="S19">
        <f t="shared" si="1"/>
        <v>37680.830855619846</v>
      </c>
      <c r="U19">
        <f t="shared" si="21"/>
        <v>0.119195734</v>
      </c>
      <c r="V19">
        <f t="shared" si="22"/>
        <v>0.01</v>
      </c>
      <c r="W19">
        <f t="shared" si="23"/>
        <v>0.35519875397677458</v>
      </c>
      <c r="X19">
        <f t="shared" si="24"/>
        <v>4.2338176196147062E-2</v>
      </c>
      <c r="Y19">
        <f t="shared" si="25"/>
        <v>3.5519875397677461E-3</v>
      </c>
      <c r="Z19">
        <f t="shared" si="26"/>
        <v>0.30930859024085977</v>
      </c>
      <c r="AB19">
        <f t="shared" si="27"/>
        <v>15118.194579085832</v>
      </c>
      <c r="AC19">
        <f t="shared" si="2"/>
        <v>11655.004671056064</v>
      </c>
      <c r="AE19">
        <f t="shared" si="3"/>
        <v>8744.5700993350129</v>
      </c>
      <c r="AF19">
        <f t="shared" si="4"/>
        <v>-437.22850496675068</v>
      </c>
      <c r="AG19">
        <f t="shared" si="5"/>
        <v>-7.7327147560214939</v>
      </c>
      <c r="AH19">
        <f t="shared" si="6"/>
        <v>-21169.088098073531</v>
      </c>
      <c r="AI19">
        <f t="shared" si="7"/>
        <v>-12869.479218461289</v>
      </c>
      <c r="AJ19">
        <f t="shared" si="8"/>
        <v>3463.189908029768</v>
      </c>
      <c r="AK19">
        <f t="shared" si="32"/>
        <v>2004.5231303624669</v>
      </c>
      <c r="AL19">
        <f t="shared" si="9"/>
        <v>-7401.7661800690539</v>
      </c>
      <c r="AN19">
        <f t="shared" si="10"/>
        <v>2350.7862177903658</v>
      </c>
      <c r="AO19">
        <f t="shared" si="11"/>
        <v>-117.53931088951829</v>
      </c>
      <c r="AP19">
        <f t="shared" si="12"/>
        <v>-2.07877106227805</v>
      </c>
      <c r="AQ19">
        <f t="shared" si="13"/>
        <v>-5690.8458596410201</v>
      </c>
      <c r="AR19">
        <f t="shared" si="14"/>
        <v>-3459.6777238024501</v>
      </c>
      <c r="AS19">
        <f t="shared" si="15"/>
        <v>931.00278377391794</v>
      </c>
      <c r="AT19">
        <f t="shared" si="16"/>
        <v>538.87215661481525</v>
      </c>
      <c r="AU19">
        <f t="shared" si="17"/>
        <v>-1989.8027834137172</v>
      </c>
      <c r="AW19">
        <v>16</v>
      </c>
      <c r="AX19">
        <f>(R19*SUMPRODUCT(K20:$K$23, X20:$X$23)-$AZ$3*SUMPRODUCT(K19:$K$22, W20:$W$23))/Z19</f>
        <v>37680.830855619846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0.24763774424780427</v>
      </c>
      <c r="L20" s="2">
        <v>17</v>
      </c>
      <c r="M20" s="8">
        <v>0.13258683600000001</v>
      </c>
      <c r="O20">
        <f t="shared" si="29"/>
        <v>28271.3457538492</v>
      </c>
      <c r="P20">
        <f t="shared" si="30"/>
        <v>1413.56728769246</v>
      </c>
      <c r="Q20" s="5">
        <f t="shared" si="31"/>
        <v>25</v>
      </c>
      <c r="R20">
        <f t="shared" si="0"/>
        <v>500000</v>
      </c>
      <c r="S20">
        <f t="shared" si="1"/>
        <v>31538.23473283129</v>
      </c>
      <c r="U20">
        <f t="shared" si="21"/>
        <v>0.13258683600000001</v>
      </c>
      <c r="V20">
        <f t="shared" si="22"/>
        <v>0.01</v>
      </c>
      <c r="W20">
        <f t="shared" si="23"/>
        <v>0.30930859024085977</v>
      </c>
      <c r="X20">
        <f t="shared" si="24"/>
        <v>4.1010247327656082E-2</v>
      </c>
      <c r="Y20">
        <f t="shared" si="25"/>
        <v>3.0930859024085977E-3</v>
      </c>
      <c r="Z20">
        <f t="shared" si="26"/>
        <v>0.26520525701079511</v>
      </c>
      <c r="AB20">
        <f t="shared" si="27"/>
        <v>11655.004671056064</v>
      </c>
      <c r="AC20">
        <f t="shared" si="2"/>
        <v>8364.1056479873077</v>
      </c>
      <c r="AE20">
        <f t="shared" si="3"/>
        <v>7497.7095166906283</v>
      </c>
      <c r="AF20">
        <f t="shared" si="4"/>
        <v>-374.88547583453141</v>
      </c>
      <c r="AG20">
        <f t="shared" si="5"/>
        <v>-6.6301314252698775</v>
      </c>
      <c r="AH20">
        <f t="shared" si="6"/>
        <v>-20505.123663828042</v>
      </c>
      <c r="AI20">
        <f t="shared" si="7"/>
        <v>-13388.929754397215</v>
      </c>
      <c r="AJ20">
        <f t="shared" si="8"/>
        <v>3290.8990230687559</v>
      </c>
      <c r="AK20">
        <f t="shared" si="32"/>
        <v>1606.818802878324</v>
      </c>
      <c r="AL20">
        <f t="shared" si="9"/>
        <v>-8491.211928450135</v>
      </c>
      <c r="AN20">
        <f t="shared" si="10"/>
        <v>1856.7158717385619</v>
      </c>
      <c r="AO20">
        <f t="shared" si="11"/>
        <v>-92.835793586928091</v>
      </c>
      <c r="AP20">
        <f t="shared" si="12"/>
        <v>-1.641870790220312</v>
      </c>
      <c r="AQ20">
        <f t="shared" si="13"/>
        <v>-5077.8425696326476</v>
      </c>
      <c r="AR20">
        <f t="shared" si="14"/>
        <v>-3315.6043622712345</v>
      </c>
      <c r="AS20">
        <f t="shared" si="15"/>
        <v>814.95081062004954</v>
      </c>
      <c r="AT20">
        <f t="shared" si="16"/>
        <v>397.90898375974541</v>
      </c>
      <c r="AU20">
        <f t="shared" si="17"/>
        <v>-2102.7445678914396</v>
      </c>
      <c r="AW20">
        <v>17</v>
      </c>
      <c r="AX20">
        <f>(R20*SUMPRODUCT(K21:$K$23, X21:$X$23)-$AZ$3*SUMPRODUCT(K20:$K$22, W21:$W$23))/Z20</f>
        <v>31538.23473283129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0.22811771166097466</v>
      </c>
      <c r="L21" s="2">
        <v>18</v>
      </c>
      <c r="M21" s="8">
        <v>0.14803979</v>
      </c>
      <c r="O21">
        <f t="shared" si="29"/>
        <v>28271.3457538492</v>
      </c>
      <c r="P21">
        <f t="shared" si="30"/>
        <v>1413.56728769246</v>
      </c>
      <c r="Q21" s="5">
        <f t="shared" si="31"/>
        <v>25</v>
      </c>
      <c r="R21">
        <f t="shared" si="0"/>
        <v>500000</v>
      </c>
      <c r="S21">
        <f t="shared" si="1"/>
        <v>23724.180408824966</v>
      </c>
      <c r="U21">
        <f t="shared" si="21"/>
        <v>0.14803979</v>
      </c>
      <c r="V21">
        <f t="shared" si="22"/>
        <v>0.01</v>
      </c>
      <c r="W21">
        <f t="shared" si="23"/>
        <v>0.26520525701079511</v>
      </c>
      <c r="X21">
        <f t="shared" si="24"/>
        <v>3.9260930554774136E-2</v>
      </c>
      <c r="Y21">
        <f t="shared" si="25"/>
        <v>2.6520525701079511E-3</v>
      </c>
      <c r="Z21">
        <f t="shared" si="26"/>
        <v>0.22329227388591302</v>
      </c>
      <c r="AB21">
        <f t="shared" si="27"/>
        <v>8364.1056479873077</v>
      </c>
      <c r="AC21">
        <f t="shared" si="2"/>
        <v>5297.4261895661566</v>
      </c>
      <c r="AE21">
        <f t="shared" si="3"/>
        <v>6312.7730791918402</v>
      </c>
      <c r="AF21">
        <f t="shared" si="4"/>
        <v>-315.63865395959198</v>
      </c>
      <c r="AG21">
        <f t="shared" si="5"/>
        <v>-5.5823068471478257</v>
      </c>
      <c r="AH21">
        <f t="shared" si="6"/>
        <v>-19630.465277387069</v>
      </c>
      <c r="AI21">
        <f t="shared" si="7"/>
        <v>-13638.91315900197</v>
      </c>
      <c r="AJ21">
        <f t="shared" si="8"/>
        <v>3066.6794584211511</v>
      </c>
      <c r="AK21">
        <f t="shared" si="32"/>
        <v>1228.8913130653975</v>
      </c>
      <c r="AL21">
        <f t="shared" si="9"/>
        <v>-9343.3423875154203</v>
      </c>
      <c r="AN21">
        <f t="shared" si="10"/>
        <v>1440.0553490602474</v>
      </c>
      <c r="AO21">
        <f t="shared" si="11"/>
        <v>-72.002767453012368</v>
      </c>
      <c r="AP21">
        <f t="shared" si="12"/>
        <v>-1.2734230637607522</v>
      </c>
      <c r="AQ21">
        <f t="shared" si="13"/>
        <v>-4478.056817917759</v>
      </c>
      <c r="AR21">
        <f t="shared" si="14"/>
        <v>-3111.2776593742842</v>
      </c>
      <c r="AS21">
        <f t="shared" si="15"/>
        <v>699.56390045275009</v>
      </c>
      <c r="AT21">
        <f t="shared" si="16"/>
        <v>280.33187421652889</v>
      </c>
      <c r="AU21">
        <f t="shared" si="17"/>
        <v>-2131.3818847050052</v>
      </c>
      <c r="AW21">
        <v>18</v>
      </c>
      <c r="AX21">
        <f>(R21*SUMPRODUCT(K22:$K$23, X22:$X$23)-$AZ$3*SUMPRODUCT(K21:$K$22, W22:$W$23))/Z21</f>
        <v>23724.180408824966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0.21013634464933137</v>
      </c>
      <c r="L22" s="2">
        <v>19</v>
      </c>
      <c r="M22" s="8">
        <v>0.16585403400000001</v>
      </c>
      <c r="O22">
        <f t="shared" si="29"/>
        <v>28271.3457538492</v>
      </c>
      <c r="P22">
        <f t="shared" si="30"/>
        <v>1413.56728769246</v>
      </c>
      <c r="Q22" s="5">
        <f t="shared" si="31"/>
        <v>25</v>
      </c>
      <c r="R22">
        <f t="shared" si="0"/>
        <v>500000</v>
      </c>
      <c r="S22">
        <f t="shared" si="1"/>
        <v>13590.477777250784</v>
      </c>
      <c r="U22">
        <f t="shared" si="21"/>
        <v>0.16585403400000001</v>
      </c>
      <c r="V22">
        <f t="shared" si="22"/>
        <v>0.01</v>
      </c>
      <c r="W22">
        <f t="shared" si="23"/>
        <v>0.22329227388591302</v>
      </c>
      <c r="X22">
        <f t="shared" si="24"/>
        <v>3.7033924385011532E-2</v>
      </c>
      <c r="Y22">
        <f t="shared" si="25"/>
        <v>2.2329227388591302E-3</v>
      </c>
      <c r="Z22">
        <f t="shared" si="26"/>
        <v>0.18402542676204234</v>
      </c>
      <c r="AB22">
        <f t="shared" si="27"/>
        <v>5297.4261895661566</v>
      </c>
      <c r="AC22">
        <f t="shared" si="2"/>
        <v>2500.9934728586281</v>
      </c>
      <c r="AE22">
        <f t="shared" si="3"/>
        <v>5202.6464674893523</v>
      </c>
      <c r="AF22">
        <f t="shared" si="4"/>
        <v>-260.13232337446766</v>
      </c>
      <c r="AG22">
        <f t="shared" si="5"/>
        <v>-4.6006356690510586</v>
      </c>
      <c r="AH22">
        <f t="shared" si="6"/>
        <v>-18516.962192505765</v>
      </c>
      <c r="AI22">
        <f t="shared" si="7"/>
        <v>-13579.048684059933</v>
      </c>
      <c r="AJ22">
        <f t="shared" si="8"/>
        <v>2796.4327167075285</v>
      </c>
      <c r="AK22">
        <f t="shared" si="32"/>
        <v>876.23169435308671</v>
      </c>
      <c r="AL22">
        <f t="shared" si="9"/>
        <v>-9906.3842729993194</v>
      </c>
      <c r="AN22">
        <f t="shared" si="10"/>
        <v>1093.2651111809689</v>
      </c>
      <c r="AO22">
        <f t="shared" si="11"/>
        <v>-54.663255559048451</v>
      </c>
      <c r="AP22">
        <f t="shared" si="12"/>
        <v>-0.96676076255772048</v>
      </c>
      <c r="AQ22">
        <f t="shared" si="13"/>
        <v>-3891.0867491430304</v>
      </c>
      <c r="AR22">
        <f t="shared" si="14"/>
        <v>-2853.4516542836677</v>
      </c>
      <c r="AS22">
        <f t="shared" si="15"/>
        <v>587.63214914671926</v>
      </c>
      <c r="AT22">
        <f t="shared" si="16"/>
        <v>184.12812531724782</v>
      </c>
      <c r="AU22">
        <f t="shared" si="17"/>
        <v>-2081.6913798197011</v>
      </c>
      <c r="AW22">
        <v>19</v>
      </c>
      <c r="AX22">
        <f>(R22*SUMPRODUCT(K23:$K$23, X23:$X$23)-$AZ$3*SUMPRODUCT(K22:$K$22, W23:$W$23))/Z22</f>
        <v>13590.477777250784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0.19357235797722061</v>
      </c>
      <c r="L23" s="2">
        <v>20</v>
      </c>
      <c r="M23" s="8">
        <v>0.18707617900000001</v>
      </c>
      <c r="O23">
        <f t="shared" si="29"/>
        <v>28271.3457538492</v>
      </c>
      <c r="P23">
        <f t="shared" si="30"/>
        <v>1413.56728769246</v>
      </c>
      <c r="Q23" s="5">
        <f t="shared" si="31"/>
        <v>25</v>
      </c>
      <c r="R23">
        <f t="shared" si="0"/>
        <v>500000</v>
      </c>
      <c r="S23">
        <f t="shared" si="1"/>
        <v>16926.235617626277</v>
      </c>
      <c r="U23">
        <f t="shared" si="21"/>
        <v>0.18707617900000001</v>
      </c>
      <c r="V23">
        <f t="shared" si="22"/>
        <v>0.01</v>
      </c>
      <c r="W23">
        <f t="shared" si="23"/>
        <v>0.18402542676204234</v>
      </c>
      <c r="X23">
        <f t="shared" si="24"/>
        <v>3.4426773677487227E-2</v>
      </c>
      <c r="Y23">
        <f t="shared" si="25"/>
        <v>1.8402542676204234E-3</v>
      </c>
      <c r="Z23">
        <f t="shared" si="26"/>
        <v>0.1477583988169347</v>
      </c>
      <c r="AB23">
        <f t="shared" si="27"/>
        <v>2500.9934728586281</v>
      </c>
      <c r="AC23">
        <f t="shared" si="2"/>
        <v>2500.9934728586286</v>
      </c>
      <c r="AE23">
        <f t="shared" si="3"/>
        <v>4177.3287809887033</v>
      </c>
      <c r="AF23">
        <f t="shared" si="4"/>
        <v>-208.86643904943517</v>
      </c>
      <c r="AG23">
        <f t="shared" si="5"/>
        <v>-3.6939599704233674</v>
      </c>
      <c r="AH23">
        <f t="shared" si="6"/>
        <v>-17213.386838743612</v>
      </c>
      <c r="AI23">
        <f t="shared" si="7"/>
        <v>-13248.618456774768</v>
      </c>
      <c r="AJ23">
        <f t="shared" si="8"/>
        <v>0</v>
      </c>
      <c r="AK23">
        <f t="shared" si="32"/>
        <v>553.59133407225602</v>
      </c>
      <c r="AL23">
        <f t="shared" si="9"/>
        <v>-12695.027122702511</v>
      </c>
      <c r="AN23">
        <f t="shared" si="10"/>
        <v>808.61538218209182</v>
      </c>
      <c r="AO23">
        <f t="shared" si="11"/>
        <v>-40.430769109104595</v>
      </c>
      <c r="AP23">
        <f t="shared" si="12"/>
        <v>-0.71504854174831534</v>
      </c>
      <c r="AQ23">
        <f t="shared" si="13"/>
        <v>-3332.0358791496565</v>
      </c>
      <c r="AR23">
        <f t="shared" si="14"/>
        <v>-2564.5663146184174</v>
      </c>
      <c r="AS23">
        <f t="shared" si="15"/>
        <v>0</v>
      </c>
      <c r="AT23">
        <f t="shared" si="16"/>
        <v>107.15997989212187</v>
      </c>
      <c r="AU23">
        <f t="shared" si="17"/>
        <v>-2457.4063347262954</v>
      </c>
      <c r="AW23">
        <v>20</v>
      </c>
      <c r="AX23">
        <f>(R23*SUMPRODUCT(K$23:$K24, X$23:$X24)-$AZ$3*SUMPRODUCT(K$22:$K23, W$23:$W24))/Z23</f>
        <v>16926.235617626277</v>
      </c>
    </row>
    <row r="25" spans="5:50" x14ac:dyDescent="0.25">
      <c r="AN25" s="6">
        <f t="shared" ref="AN25:AU25" si="33">SUM(AN3:AN23)</f>
        <v>185178.27517110403</v>
      </c>
      <c r="AO25" s="6">
        <f t="shared" si="33"/>
        <v>-30462.423073942096</v>
      </c>
      <c r="AP25" s="6">
        <f t="shared" si="33"/>
        <v>-1661.1834363435364</v>
      </c>
      <c r="AQ25" s="6">
        <f t="shared" si="33"/>
        <v>-159335.37535765118</v>
      </c>
      <c r="AR25" s="6">
        <f t="shared" si="33"/>
        <v>-6280.7066968328281</v>
      </c>
      <c r="AS25" s="6">
        <f t="shared" si="33"/>
        <v>-19265.98829281807</v>
      </c>
      <c r="AT25" s="6">
        <f t="shared" si="33"/>
        <v>31537.064741713966</v>
      </c>
      <c r="AU25" s="7">
        <f t="shared" si="33"/>
        <v>5990.3697520630676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80" priority="1" operator="lessThan">
      <formula>0</formula>
    </cfRule>
  </conditionalFormatting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BBD241-D116-4860-9012-9BE00859AD0D}">
  <sheetPr codeName="Sheet17"/>
  <dimension ref="A1:AZ29"/>
  <sheetViews>
    <sheetView workbookViewId="0">
      <selection activeCell="F4" sqref="F4:G23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0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v>1659.136576432946</v>
      </c>
      <c r="K3">
        <v>1</v>
      </c>
      <c r="L3" s="2">
        <v>0</v>
      </c>
      <c r="O3">
        <f>$C$3</f>
        <v>1659.136576432946</v>
      </c>
      <c r="P3">
        <f>O3*B5</f>
        <v>1327.3092611463569</v>
      </c>
      <c r="Q3" s="5">
        <f>B8</f>
        <v>1522.432587</v>
      </c>
      <c r="R3">
        <f t="shared" ref="R3:R23" si="0">$C$6</f>
        <v>1000000</v>
      </c>
      <c r="S3">
        <f t="shared" ref="S3:S23" si="1">AX3</f>
        <v>1.8189894035458565E-12</v>
      </c>
      <c r="W3">
        <v>1</v>
      </c>
      <c r="Z3">
        <v>1</v>
      </c>
      <c r="AC3">
        <f t="shared" ref="AC3:AC23" si="2">S3*Z3</f>
        <v>1.8189894035458565E-12</v>
      </c>
      <c r="AE3">
        <f t="shared" ref="AE3:AE23" si="3">$Z3*O3</f>
        <v>1659.136576432946</v>
      </c>
      <c r="AF3">
        <f t="shared" ref="AF3:AF23" si="4">-$Z3*P3</f>
        <v>-1327.3092611463569</v>
      </c>
      <c r="AG3">
        <f t="shared" ref="AG3:AG23" si="5">-$Z3*Q3</f>
        <v>-1522.432587</v>
      </c>
      <c r="AH3">
        <f t="shared" ref="AH3:AH23" si="6">-X3*R3</f>
        <v>0</v>
      </c>
      <c r="AI3">
        <f t="shared" ref="AI3:AI23" si="7">SUM(AE3:AH3)</f>
        <v>-1190.605271713411</v>
      </c>
      <c r="AJ3">
        <f t="shared" ref="AJ3:AJ23" si="8">AB3-AC3</f>
        <v>-1.8189894035458565E-12</v>
      </c>
      <c r="AL3">
        <f t="shared" ref="AL3:AL23" si="9">SUM(AI3:AK3)</f>
        <v>-1190.6052717134128</v>
      </c>
      <c r="AN3">
        <f t="shared" ref="AN3:AN23" si="10">AE3*$K3</f>
        <v>1659.136576432946</v>
      </c>
      <c r="AO3">
        <f t="shared" ref="AO3:AO23" si="11">AF3*$K3</f>
        <v>-1327.3092611463569</v>
      </c>
      <c r="AP3">
        <f t="shared" ref="AP3:AP23" si="12">AG3*$K3</f>
        <v>-1522.432587</v>
      </c>
      <c r="AQ3">
        <f t="shared" ref="AQ3:AQ23" si="13">AH3*$K3</f>
        <v>0</v>
      </c>
      <c r="AR3">
        <f t="shared" ref="AR3:AR23" si="14">AI3*$K3</f>
        <v>-1190.605271713411</v>
      </c>
      <c r="AS3">
        <f t="shared" ref="AS3:AS23" si="15">AJ3*$K3</f>
        <v>-1.8189894035458565E-12</v>
      </c>
      <c r="AT3">
        <f t="shared" ref="AT3:AT23" si="16">AK3*$K3</f>
        <v>0</v>
      </c>
      <c r="AU3">
        <f t="shared" ref="AU3:AU23" si="17">AL3*$K3</f>
        <v>-1190.6052717134128</v>
      </c>
      <c r="AW3">
        <v>0</v>
      </c>
      <c r="AX3">
        <f>(R3*SUMPRODUCT(K4:$K$23, X4:$X$23)-$AZ$3*SUMPRODUCT(K3:$K$22, W4:$W$23))/Z3</f>
        <v>1.8189894035458565E-12</v>
      </c>
      <c r="AZ3">
        <f>$C$6*SUMPRODUCT(K4:$K$23, X4:$X$23)/SUMPRODUCT(K3:K22, W4:W23)</f>
        <v>1286.8870285826504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23" si="18">F4+$C$9</f>
        <v>8.5570000000000007E-2</v>
      </c>
      <c r="I4" s="1">
        <f t="shared" ref="I4:I23" si="19">1+H4</f>
        <v>1.0855699999999999</v>
      </c>
      <c r="J4">
        <f t="shared" ref="J4:J23" si="20">1/I4</f>
        <v>0.92117505089492158</v>
      </c>
      <c r="K4">
        <f>J4</f>
        <v>0.92117505089492158</v>
      </c>
      <c r="L4" s="2">
        <v>1</v>
      </c>
      <c r="M4" s="8" cm="1">
        <f t="array" ref="M4:M23">Mortalities!B2:B21</f>
        <v>1.1616059999999999E-3</v>
      </c>
      <c r="R4">
        <f t="shared" si="0"/>
        <v>1000000</v>
      </c>
      <c r="S4">
        <f t="shared" si="1"/>
        <v>219.29221572357892</v>
      </c>
      <c r="U4">
        <f t="shared" ref="U4:U23" si="21">M4</f>
        <v>1.1616059999999999E-3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1.1616059999999999E-3</v>
      </c>
      <c r="Y4">
        <f t="shared" ref="Y4:Y23" si="25">V4*W4</f>
        <v>0.01</v>
      </c>
      <c r="Z4">
        <f t="shared" ref="Z4:Z23" si="26">MAX(0, W4-X4-Y4)</f>
        <v>0.98883839399999995</v>
      </c>
      <c r="AB4">
        <f t="shared" ref="AB4:AB23" si="27">AC3</f>
        <v>1.8189894035458565E-12</v>
      </c>
      <c r="AC4">
        <f t="shared" si="2"/>
        <v>216.84456241280532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-1161.606</v>
      </c>
      <c r="AI4">
        <f t="shared" si="7"/>
        <v>-1161.606</v>
      </c>
      <c r="AJ4">
        <f t="shared" si="8"/>
        <v>-216.8445624128035</v>
      </c>
      <c r="AK4">
        <f>G4*MAX(0, SUM(AB4, AE4:AF4))</f>
        <v>1.2732925824820997E-13</v>
      </c>
      <c r="AL4">
        <f t="shared" si="9"/>
        <v>-1378.4505624128033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-1070.0424661698462</v>
      </c>
      <c r="AR4">
        <f t="shared" si="14"/>
        <v>-1070.0424661698462</v>
      </c>
      <c r="AS4">
        <f t="shared" si="15"/>
        <v>-199.75180081690127</v>
      </c>
      <c r="AT4">
        <f t="shared" si="16"/>
        <v>1.1729253594720743E-13</v>
      </c>
      <c r="AU4">
        <f t="shared" si="17"/>
        <v>-1269.7942669867473</v>
      </c>
      <c r="AW4">
        <v>1</v>
      </c>
      <c r="AX4">
        <f>(R4*SUMPRODUCT(K5:$K$23, X5:$X$23)-$AZ$3*SUMPRODUCT(K4:$K$22, W5:$W$23))/Z4</f>
        <v>219.29221572357892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8.5570000000000007E-2</v>
      </c>
      <c r="I5" s="1">
        <f t="shared" si="19"/>
        <v>1.0855699999999999</v>
      </c>
      <c r="J5">
        <f t="shared" si="20"/>
        <v>0.92117505089492158</v>
      </c>
      <c r="K5">
        <f t="shared" ref="K5:K23" si="28">K4*J5</f>
        <v>0.84856347439126134</v>
      </c>
      <c r="L5" s="2">
        <v>2</v>
      </c>
      <c r="M5" s="8">
        <v>1.1730060000000001E-3</v>
      </c>
      <c r="O5">
        <f t="shared" ref="O5:O23" si="29">$C$3</f>
        <v>1659.136576432946</v>
      </c>
      <c r="P5">
        <f t="shared" ref="P5:P23" si="30">O5*$C$5</f>
        <v>82.956828821647306</v>
      </c>
      <c r="Q5" s="5">
        <f t="shared" ref="Q5:Q23" si="31">$C$8</f>
        <v>25</v>
      </c>
      <c r="R5">
        <f t="shared" si="0"/>
        <v>1000000</v>
      </c>
      <c r="S5">
        <f t="shared" si="1"/>
        <v>413.99597241620273</v>
      </c>
      <c r="U5">
        <f t="shared" si="21"/>
        <v>1.1730060000000001E-3</v>
      </c>
      <c r="V5">
        <f t="shared" si="22"/>
        <v>0.01</v>
      </c>
      <c r="W5">
        <f t="shared" si="23"/>
        <v>0.98883839399999995</v>
      </c>
      <c r="X5">
        <f t="shared" si="24"/>
        <v>1.159913369192364E-3</v>
      </c>
      <c r="Y5">
        <f t="shared" si="25"/>
        <v>9.8883839400000003E-3</v>
      </c>
      <c r="Z5">
        <f t="shared" si="26"/>
        <v>0.97779009669080752</v>
      </c>
      <c r="AB5">
        <f t="shared" si="27"/>
        <v>216.84456241280532</v>
      </c>
      <c r="AC5">
        <f t="shared" si="2"/>
        <v>404.80116189844375</v>
      </c>
      <c r="AE5">
        <f t="shared" si="3"/>
        <v>1622.2873134936256</v>
      </c>
      <c r="AF5">
        <f t="shared" si="4"/>
        <v>-81.114365674681281</v>
      </c>
      <c r="AG5">
        <f t="shared" si="5"/>
        <v>-24.444752417270188</v>
      </c>
      <c r="AH5">
        <f t="shared" si="6"/>
        <v>-1159.9133691923639</v>
      </c>
      <c r="AI5">
        <f t="shared" si="7"/>
        <v>356.81482620931024</v>
      </c>
      <c r="AJ5">
        <f t="shared" si="8"/>
        <v>-187.95659948563843</v>
      </c>
      <c r="AK5">
        <f>G5*SUM(AB5, AE5:AF5)</f>
        <v>123.06122571622248</v>
      </c>
      <c r="AL5">
        <f t="shared" si="9"/>
        <v>291.91945243989426</v>
      </c>
      <c r="AN5">
        <f t="shared" si="10"/>
        <v>1376.6137591990164</v>
      </c>
      <c r="AO5">
        <f t="shared" si="11"/>
        <v>-68.830687959950822</v>
      </c>
      <c r="AP5">
        <f t="shared" si="12"/>
        <v>-20.742924041832975</v>
      </c>
      <c r="AQ5">
        <f t="shared" si="13"/>
        <v>-984.26011855474621</v>
      </c>
      <c r="AR5">
        <f t="shared" si="14"/>
        <v>302.7800286424864</v>
      </c>
      <c r="AS5">
        <f t="shared" si="15"/>
        <v>-159.49310509430012</v>
      </c>
      <c r="AT5">
        <f t="shared" si="16"/>
        <v>104.42526125660498</v>
      </c>
      <c r="AU5">
        <f t="shared" si="17"/>
        <v>247.71218480479124</v>
      </c>
      <c r="AW5">
        <v>2</v>
      </c>
      <c r="AX5">
        <f>(R5*SUMPRODUCT(K6:$K$23, X6:$X$23)-$AZ$3*SUMPRODUCT(K5:$K$22, W6:$W$23))/Z5</f>
        <v>413.99597241620273</v>
      </c>
    </row>
    <row r="6" spans="1:52" x14ac:dyDescent="0.25">
      <c r="A6" t="s">
        <v>16</v>
      </c>
      <c r="C6" s="2">
        <v>1000000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8.5570000000000007E-2</v>
      </c>
      <c r="I6" s="1">
        <f t="shared" si="19"/>
        <v>1.0855699999999999</v>
      </c>
      <c r="J6">
        <f t="shared" si="20"/>
        <v>0.92117505089492158</v>
      </c>
      <c r="K6">
        <f t="shared" si="28"/>
        <v>0.7816755017099416</v>
      </c>
      <c r="L6" s="2">
        <v>3</v>
      </c>
      <c r="M6" s="8">
        <v>1.1872549999999999E-3</v>
      </c>
      <c r="O6">
        <f t="shared" si="29"/>
        <v>1659.136576432946</v>
      </c>
      <c r="P6">
        <f t="shared" si="30"/>
        <v>82.956828821647306</v>
      </c>
      <c r="Q6" s="5">
        <f t="shared" si="31"/>
        <v>25</v>
      </c>
      <c r="R6">
        <f t="shared" si="0"/>
        <v>1000000</v>
      </c>
      <c r="S6">
        <f t="shared" si="1"/>
        <v>584.49201396236867</v>
      </c>
      <c r="U6">
        <f t="shared" si="21"/>
        <v>1.1872549999999999E-3</v>
      </c>
      <c r="V6">
        <f t="shared" si="22"/>
        <v>0.01</v>
      </c>
      <c r="W6">
        <f t="shared" si="23"/>
        <v>0.97779009669080752</v>
      </c>
      <c r="X6">
        <f t="shared" si="24"/>
        <v>1.1608861812466445E-3</v>
      </c>
      <c r="Y6">
        <f t="shared" si="25"/>
        <v>9.7779009669080753E-3</v>
      </c>
      <c r="Z6">
        <f t="shared" si="26"/>
        <v>0.96685130954265275</v>
      </c>
      <c r="AB6">
        <f t="shared" si="27"/>
        <v>404.80116189844375</v>
      </c>
      <c r="AC6">
        <f t="shared" si="2"/>
        <v>565.1168691167386</v>
      </c>
      <c r="AE6">
        <f t="shared" si="3"/>
        <v>1604.1383716343073</v>
      </c>
      <c r="AF6">
        <f t="shared" si="4"/>
        <v>-80.206918581715371</v>
      </c>
      <c r="AG6">
        <f t="shared" si="5"/>
        <v>-24.171282738566319</v>
      </c>
      <c r="AH6">
        <f t="shared" si="6"/>
        <v>-1160.8861812466446</v>
      </c>
      <c r="AI6">
        <f t="shared" si="7"/>
        <v>338.87398906738099</v>
      </c>
      <c r="AJ6">
        <f t="shared" si="8"/>
        <v>-160.31570721829485</v>
      </c>
      <c r="AK6">
        <f>G6*SUM(AB6, AE6:AF6)</f>
        <v>135.01128304657252</v>
      </c>
      <c r="AL6">
        <f t="shared" si="9"/>
        <v>313.56956489565869</v>
      </c>
      <c r="AN6">
        <f t="shared" si="10"/>
        <v>1253.9156664594159</v>
      </c>
      <c r="AO6">
        <f t="shared" si="11"/>
        <v>-62.695783322970797</v>
      </c>
      <c r="AP6">
        <f t="shared" si="12"/>
        <v>-18.894099561641678</v>
      </c>
      <c r="AQ6">
        <f t="shared" si="13"/>
        <v>-907.43628815410909</v>
      </c>
      <c r="AR6">
        <f t="shared" si="14"/>
        <v>264.88949542069429</v>
      </c>
      <c r="AS6">
        <f t="shared" si="15"/>
        <v>-125.31486087184473</v>
      </c>
      <c r="AT6">
        <f t="shared" si="16"/>
        <v>105.5350124119325</v>
      </c>
      <c r="AU6">
        <f t="shared" si="17"/>
        <v>245.1096469607821</v>
      </c>
      <c r="AW6">
        <v>3</v>
      </c>
      <c r="AX6">
        <f>(R6*SUMPRODUCT(K7:$K$23, X7:$X$23)-$AZ$3*SUMPRODUCT(K6:$K$22, W7:$W$23))/Z6</f>
        <v>584.49201396236867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8.5570000000000007E-2</v>
      </c>
      <c r="I7" s="1">
        <f t="shared" si="19"/>
        <v>1.0855699999999999</v>
      </c>
      <c r="J7">
        <f t="shared" si="20"/>
        <v>0.92117505089492158</v>
      </c>
      <c r="K7">
        <f t="shared" si="28"/>
        <v>0.72005997007096878</v>
      </c>
      <c r="L7" s="2">
        <v>4</v>
      </c>
      <c r="M7" s="8">
        <v>1.2024550000000001E-3</v>
      </c>
      <c r="O7">
        <f t="shared" si="29"/>
        <v>1659.136576432946</v>
      </c>
      <c r="P7">
        <f t="shared" si="30"/>
        <v>82.956828821647306</v>
      </c>
      <c r="Q7" s="5">
        <f t="shared" si="31"/>
        <v>25</v>
      </c>
      <c r="R7">
        <f t="shared" si="0"/>
        <v>1000000</v>
      </c>
      <c r="S7">
        <f t="shared" si="1"/>
        <v>732.78940671524526</v>
      </c>
      <c r="U7">
        <f t="shared" si="21"/>
        <v>1.2024550000000001E-3</v>
      </c>
      <c r="V7">
        <f t="shared" si="22"/>
        <v>0.01</v>
      </c>
      <c r="W7">
        <f t="shared" si="23"/>
        <v>0.96685130954265275</v>
      </c>
      <c r="X7">
        <f t="shared" si="24"/>
        <v>1.1625951914161106E-3</v>
      </c>
      <c r="Y7">
        <f t="shared" si="25"/>
        <v>9.6685130954265279E-3</v>
      </c>
      <c r="Z7">
        <f t="shared" si="26"/>
        <v>0.95602020125581011</v>
      </c>
      <c r="AB7">
        <f t="shared" si="27"/>
        <v>565.1168691167386</v>
      </c>
      <c r="AC7">
        <f t="shared" si="2"/>
        <v>700.56147608603442</v>
      </c>
      <c r="AE7">
        <f t="shared" si="3"/>
        <v>1586.1680837123008</v>
      </c>
      <c r="AF7">
        <f t="shared" si="4"/>
        <v>-79.308404185615046</v>
      </c>
      <c r="AG7">
        <f t="shared" si="5"/>
        <v>-23.900505031395252</v>
      </c>
      <c r="AH7">
        <f t="shared" si="6"/>
        <v>-1162.5951914161105</v>
      </c>
      <c r="AI7">
        <f t="shared" si="7"/>
        <v>320.36398307918012</v>
      </c>
      <c r="AJ7">
        <f t="shared" si="8"/>
        <v>-135.44460696929582</v>
      </c>
      <c r="AK7">
        <f>G7*SUM(AB7, AE7:AF7)</f>
        <v>145.03835840503973</v>
      </c>
      <c r="AL7">
        <f t="shared" si="9"/>
        <v>329.95773451492403</v>
      </c>
      <c r="AN7">
        <f t="shared" si="10"/>
        <v>1142.1361428854052</v>
      </c>
      <c r="AO7">
        <f t="shared" si="11"/>
        <v>-57.106807144270263</v>
      </c>
      <c r="AP7">
        <f t="shared" si="12"/>
        <v>-17.209796937587505</v>
      </c>
      <c r="AQ7">
        <f t="shared" si="13"/>
        <v>-837.13825873573683</v>
      </c>
      <c r="AR7">
        <f t="shared" si="14"/>
        <v>230.68128006781077</v>
      </c>
      <c r="AS7">
        <f t="shared" si="15"/>
        <v>-97.528239640585284</v>
      </c>
      <c r="AT7">
        <f t="shared" si="16"/>
        <v>104.43631601227536</v>
      </c>
      <c r="AU7">
        <f t="shared" si="17"/>
        <v>237.58935643950085</v>
      </c>
      <c r="AW7">
        <v>4</v>
      </c>
      <c r="AX7">
        <f>(R7*SUMPRODUCT(K8:$K$23, X8:$X$23)-$AZ$3*SUMPRODUCT(K7:$K$22, W8:$W$23))/Z7</f>
        <v>732.78940671524526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8.5570000000000007E-2</v>
      </c>
      <c r="I8" s="1">
        <f t="shared" si="19"/>
        <v>1.0855699999999999</v>
      </c>
      <c r="J8">
        <f t="shared" si="20"/>
        <v>0.92117505089492158</v>
      </c>
      <c r="K8">
        <f t="shared" si="28"/>
        <v>0.66330127957752039</v>
      </c>
      <c r="L8" s="2">
        <v>5</v>
      </c>
      <c r="M8" s="8">
        <v>1.2214540000000001E-3</v>
      </c>
      <c r="O8">
        <f t="shared" si="29"/>
        <v>1659.136576432946</v>
      </c>
      <c r="P8">
        <f t="shared" si="30"/>
        <v>82.956828821647306</v>
      </c>
      <c r="Q8" s="5">
        <f t="shared" si="31"/>
        <v>25</v>
      </c>
      <c r="R8">
        <f t="shared" si="0"/>
        <v>1000000</v>
      </c>
      <c r="S8">
        <f t="shared" si="1"/>
        <v>858.87102252732836</v>
      </c>
      <c r="U8">
        <f t="shared" si="21"/>
        <v>1.2214540000000001E-3</v>
      </c>
      <c r="V8">
        <f t="shared" si="22"/>
        <v>0.01</v>
      </c>
      <c r="W8">
        <f t="shared" si="23"/>
        <v>0.95602020125581011</v>
      </c>
      <c r="X8">
        <f t="shared" si="24"/>
        <v>1.1677346989047144E-3</v>
      </c>
      <c r="Y8">
        <f t="shared" si="25"/>
        <v>9.5602020125581007E-3</v>
      </c>
      <c r="Z8">
        <f t="shared" si="26"/>
        <v>0.94529226454434723</v>
      </c>
      <c r="AB8">
        <f t="shared" si="27"/>
        <v>700.56147608603442</v>
      </c>
      <c r="AC8">
        <f t="shared" si="2"/>
        <v>811.88413383637726</v>
      </c>
      <c r="AE8">
        <f t="shared" si="3"/>
        <v>1568.3689715246549</v>
      </c>
      <c r="AF8">
        <f t="shared" si="4"/>
        <v>-78.418448576232748</v>
      </c>
      <c r="AG8">
        <f t="shared" si="5"/>
        <v>-23.63230661360868</v>
      </c>
      <c r="AH8">
        <f t="shared" si="6"/>
        <v>-1167.7346989047144</v>
      </c>
      <c r="AI8">
        <f t="shared" si="7"/>
        <v>298.58351743009894</v>
      </c>
      <c r="AJ8">
        <f t="shared" si="8"/>
        <v>-111.32265775034284</v>
      </c>
      <c r="AK8">
        <f t="shared" ref="AK8:AK23" si="32">G8*SUM(AB8:AB8, AE8:AF8)</f>
        <v>153.33583993241197</v>
      </c>
      <c r="AL8">
        <f t="shared" si="9"/>
        <v>340.59669961216809</v>
      </c>
      <c r="AN8">
        <f t="shared" si="10"/>
        <v>1040.3011456619831</v>
      </c>
      <c r="AO8">
        <f t="shared" si="11"/>
        <v>-52.015057283099161</v>
      </c>
      <c r="AP8">
        <f t="shared" si="12"/>
        <v>-15.675339216174935</v>
      </c>
      <c r="AQ8">
        <f t="shared" si="13"/>
        <v>-774.55991999056755</v>
      </c>
      <c r="AR8">
        <f t="shared" si="14"/>
        <v>198.05082917214148</v>
      </c>
      <c r="AS8">
        <f t="shared" si="15"/>
        <v>-73.840461331772772</v>
      </c>
      <c r="AT8">
        <f t="shared" si="16"/>
        <v>101.7078588322627</v>
      </c>
      <c r="AU8">
        <f t="shared" si="17"/>
        <v>225.91822667263145</v>
      </c>
      <c r="AW8">
        <v>5</v>
      </c>
      <c r="AX8">
        <f>(R8*SUMPRODUCT(K9:$K$23, X9:$X$23)-$AZ$3*SUMPRODUCT(K8:$K$22, W9:$W$23))/Z8</f>
        <v>858.87102252732836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8.5570000000000007E-2</v>
      </c>
      <c r="I9" s="1">
        <f t="shared" si="19"/>
        <v>1.0855699999999999</v>
      </c>
      <c r="J9">
        <f t="shared" si="20"/>
        <v>0.92117505089492158</v>
      </c>
      <c r="K9">
        <f t="shared" si="28"/>
        <v>0.61101658997348895</v>
      </c>
      <c r="L9" s="2">
        <v>6</v>
      </c>
      <c r="M9" s="8">
        <v>1.250903E-3</v>
      </c>
      <c r="O9">
        <f t="shared" si="29"/>
        <v>1659.136576432946</v>
      </c>
      <c r="P9">
        <f t="shared" si="30"/>
        <v>82.956828821647306</v>
      </c>
      <c r="Q9" s="5">
        <f t="shared" si="31"/>
        <v>25</v>
      </c>
      <c r="R9">
        <f t="shared" si="0"/>
        <v>1000000</v>
      </c>
      <c r="S9">
        <f t="shared" si="1"/>
        <v>958.93119163102153</v>
      </c>
      <c r="U9">
        <f t="shared" si="21"/>
        <v>1.250903E-3</v>
      </c>
      <c r="V9">
        <f t="shared" si="22"/>
        <v>0.01</v>
      </c>
      <c r="W9">
        <f t="shared" si="23"/>
        <v>0.94529226454434723</v>
      </c>
      <c r="X9">
        <f t="shared" si="24"/>
        <v>1.1824689295953177E-3</v>
      </c>
      <c r="Y9">
        <f t="shared" si="25"/>
        <v>9.452922645443472E-3</v>
      </c>
      <c r="Z9">
        <f t="shared" si="26"/>
        <v>0.93465687296930844</v>
      </c>
      <c r="AB9">
        <f t="shared" si="27"/>
        <v>811.88413383637726</v>
      </c>
      <c r="AC9">
        <f t="shared" si="2"/>
        <v>896.27162896258324</v>
      </c>
      <c r="AE9">
        <f t="shared" si="3"/>
        <v>1550.7234043578212</v>
      </c>
      <c r="AF9">
        <f t="shared" si="4"/>
        <v>-77.536170217891069</v>
      </c>
      <c r="AG9">
        <f t="shared" si="5"/>
        <v>-23.36642182423271</v>
      </c>
      <c r="AH9">
        <f t="shared" si="6"/>
        <v>-1182.4689295953176</v>
      </c>
      <c r="AI9">
        <f t="shared" si="7"/>
        <v>267.35188272037976</v>
      </c>
      <c r="AJ9">
        <f t="shared" si="8"/>
        <v>-84.387495126205977</v>
      </c>
      <c r="AK9">
        <f t="shared" si="32"/>
        <v>159.95499575834151</v>
      </c>
      <c r="AL9">
        <f t="shared" si="9"/>
        <v>342.9193833525153</v>
      </c>
      <c r="AN9">
        <f t="shared" si="10"/>
        <v>947.51772652279578</v>
      </c>
      <c r="AO9">
        <f t="shared" si="11"/>
        <v>-47.375886326139792</v>
      </c>
      <c r="AP9">
        <f t="shared" si="12"/>
        <v>-14.277271382924781</v>
      </c>
      <c r="AQ9">
        <f t="shared" si="13"/>
        <v>-722.50813311093259</v>
      </c>
      <c r="AR9">
        <f t="shared" si="14"/>
        <v>163.35643570279859</v>
      </c>
      <c r="AS9">
        <f t="shared" si="15"/>
        <v>-51.562159508418794</v>
      </c>
      <c r="AT9">
        <f t="shared" si="16"/>
        <v>97.735156057485725</v>
      </c>
      <c r="AU9">
        <f t="shared" si="17"/>
        <v>209.5294322518655</v>
      </c>
      <c r="AW9">
        <v>6</v>
      </c>
      <c r="AX9">
        <f>(R9*SUMPRODUCT(K10:$K$23, X10:$X$23)-$AZ$3*SUMPRODUCT(K9:$K$22, W10:$W$23))/Z9</f>
        <v>958.93119163102153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8.5570000000000007E-2</v>
      </c>
      <c r="I10" s="1">
        <f t="shared" si="19"/>
        <v>1.0855699999999999</v>
      </c>
      <c r="J10">
        <f t="shared" si="20"/>
        <v>0.92117505089492158</v>
      </c>
      <c r="K10">
        <f t="shared" si="28"/>
        <v>0.56285323836647017</v>
      </c>
      <c r="L10" s="2">
        <v>7</v>
      </c>
      <c r="M10" s="8">
        <v>1.286052E-3</v>
      </c>
      <c r="O10">
        <f t="shared" si="29"/>
        <v>1659.136576432946</v>
      </c>
      <c r="P10">
        <f t="shared" si="30"/>
        <v>82.956828821647306</v>
      </c>
      <c r="Q10" s="5">
        <f t="shared" si="31"/>
        <v>25</v>
      </c>
      <c r="R10">
        <f t="shared" si="0"/>
        <v>1000000</v>
      </c>
      <c r="S10">
        <f t="shared" si="1"/>
        <v>1033.0409363346348</v>
      </c>
      <c r="U10">
        <f t="shared" si="21"/>
        <v>1.286052E-3</v>
      </c>
      <c r="V10">
        <f t="shared" si="22"/>
        <v>0.01</v>
      </c>
      <c r="W10">
        <f t="shared" si="23"/>
        <v>0.93465687296930844</v>
      </c>
      <c r="X10">
        <f t="shared" si="24"/>
        <v>1.202017340795925E-3</v>
      </c>
      <c r="Y10">
        <f t="shared" si="25"/>
        <v>9.346568729693085E-3</v>
      </c>
      <c r="Z10">
        <f t="shared" si="26"/>
        <v>0.92410828689881941</v>
      </c>
      <c r="AB10">
        <f t="shared" si="27"/>
        <v>896.27162896258324</v>
      </c>
      <c r="AC10">
        <f t="shared" si="2"/>
        <v>954.64168997255172</v>
      </c>
      <c r="AE10">
        <f t="shared" si="3"/>
        <v>1533.2218593786217</v>
      </c>
      <c r="AF10">
        <f t="shared" si="4"/>
        <v>-76.661092968931101</v>
      </c>
      <c r="AG10">
        <f t="shared" si="5"/>
        <v>-23.102707172470485</v>
      </c>
      <c r="AH10">
        <f t="shared" si="6"/>
        <v>-1202.0173407959251</v>
      </c>
      <c r="AI10">
        <f t="shared" si="7"/>
        <v>231.44071844129508</v>
      </c>
      <c r="AJ10">
        <f t="shared" si="8"/>
        <v>-58.370061009968481</v>
      </c>
      <c r="AK10">
        <f t="shared" si="32"/>
        <v>164.6982676760592</v>
      </c>
      <c r="AL10">
        <f t="shared" si="9"/>
        <v>337.76892510738583</v>
      </c>
      <c r="AN10">
        <f t="shared" si="10"/>
        <v>862.97888868551797</v>
      </c>
      <c r="AO10">
        <f t="shared" si="11"/>
        <v>-43.148944434275904</v>
      </c>
      <c r="AP10">
        <f t="shared" si="12"/>
        <v>-13.003433547057289</v>
      </c>
      <c r="AQ10">
        <f t="shared" si="13"/>
        <v>-676.55935283963936</v>
      </c>
      <c r="AR10">
        <f t="shared" si="14"/>
        <v>130.26715786454537</v>
      </c>
      <c r="AS10">
        <f t="shared" si="15"/>
        <v>-32.853777863109194</v>
      </c>
      <c r="AT10">
        <f t="shared" si="16"/>
        <v>92.700953314817653</v>
      </c>
      <c r="AU10">
        <f t="shared" si="17"/>
        <v>190.11433331625383</v>
      </c>
      <c r="AW10">
        <v>7</v>
      </c>
      <c r="AX10">
        <f>(R10*SUMPRODUCT(K11:$K$23, X11:$X$23)-$AZ$3*SUMPRODUCT(K10:$K$22, W11:$W$23))/Z10</f>
        <v>1033.0409363346348</v>
      </c>
    </row>
    <row r="11" spans="1:52" x14ac:dyDescent="0.25">
      <c r="A11" t="s">
        <v>33</v>
      </c>
      <c r="C11" s="24">
        <f>AU25</f>
        <v>-681.80303542705087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8.5570000000000007E-2</v>
      </c>
      <c r="I11" s="1">
        <f t="shared" si="19"/>
        <v>1.0855699999999999</v>
      </c>
      <c r="J11">
        <f t="shared" si="20"/>
        <v>0.92117505089492158</v>
      </c>
      <c r="K11">
        <f t="shared" si="28"/>
        <v>0.51848636049860453</v>
      </c>
      <c r="L11" s="2">
        <v>8</v>
      </c>
      <c r="M11" s="8">
        <v>1.3202509999999999E-3</v>
      </c>
      <c r="O11">
        <f t="shared" si="29"/>
        <v>1659.136576432946</v>
      </c>
      <c r="P11">
        <f t="shared" si="30"/>
        <v>82.956828821647306</v>
      </c>
      <c r="Q11" s="5">
        <f t="shared" si="31"/>
        <v>25</v>
      </c>
      <c r="R11">
        <f t="shared" si="0"/>
        <v>1000000</v>
      </c>
      <c r="S11">
        <f t="shared" si="1"/>
        <v>1085.1211759264438</v>
      </c>
      <c r="U11">
        <f t="shared" si="21"/>
        <v>1.3202509999999999E-3</v>
      </c>
      <c r="V11">
        <f t="shared" si="22"/>
        <v>0.01</v>
      </c>
      <c r="W11">
        <f t="shared" si="23"/>
        <v>0.92410828689881941</v>
      </c>
      <c r="X11">
        <f t="shared" si="24"/>
        <v>1.2200548898864531E-3</v>
      </c>
      <c r="Y11">
        <f t="shared" si="25"/>
        <v>9.2410828689881951E-3</v>
      </c>
      <c r="Z11">
        <f t="shared" si="26"/>
        <v>0.91364714913994483</v>
      </c>
      <c r="AB11">
        <f t="shared" si="27"/>
        <v>954.64168997255172</v>
      </c>
      <c r="AC11">
        <f t="shared" si="2"/>
        <v>991.41786885657996</v>
      </c>
      <c r="AE11">
        <f t="shared" si="3"/>
        <v>1515.8654030917692</v>
      </c>
      <c r="AF11">
        <f t="shared" si="4"/>
        <v>-75.79327015458847</v>
      </c>
      <c r="AG11">
        <f t="shared" si="5"/>
        <v>-22.841178728498619</v>
      </c>
      <c r="AH11">
        <f t="shared" si="6"/>
        <v>-1220.0548898864531</v>
      </c>
      <c r="AI11">
        <f t="shared" si="7"/>
        <v>197.17606432222897</v>
      </c>
      <c r="AJ11">
        <f t="shared" si="8"/>
        <v>-36.776178884028241</v>
      </c>
      <c r="AK11">
        <f t="shared" si="32"/>
        <v>167.62996760368131</v>
      </c>
      <c r="AL11">
        <f t="shared" si="9"/>
        <v>328.02985304188201</v>
      </c>
      <c r="AN11">
        <f t="shared" si="10"/>
        <v>785.9555358548015</v>
      </c>
      <c r="AO11">
        <f t="shared" si="11"/>
        <v>-39.297776792740081</v>
      </c>
      <c r="AP11">
        <f t="shared" si="12"/>
        <v>-11.842839628437392</v>
      </c>
      <c r="AQ11">
        <f t="shared" si="13"/>
        <v>-632.5818194657528</v>
      </c>
      <c r="AR11">
        <f t="shared" si="14"/>
        <v>102.23309996787124</v>
      </c>
      <c r="AS11">
        <f t="shared" si="15"/>
        <v>-19.067947142625435</v>
      </c>
      <c r="AT11">
        <f t="shared" si="16"/>
        <v>86.913851813331704</v>
      </c>
      <c r="AU11">
        <f t="shared" si="17"/>
        <v>170.07900463857749</v>
      </c>
      <c r="AW11">
        <v>8</v>
      </c>
      <c r="AX11">
        <f>(R11*SUMPRODUCT(K12:$K$23, X12:$X$23)-$AZ$3*SUMPRODUCT(K11:$K$22, W12:$W$23))/Z11</f>
        <v>1085.1211759264438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8.5570000000000007E-2</v>
      </c>
      <c r="I12" s="1">
        <f t="shared" si="19"/>
        <v>1.0855699999999999</v>
      </c>
      <c r="J12">
        <f t="shared" si="20"/>
        <v>0.92117505089492158</v>
      </c>
      <c r="K12">
        <f t="shared" si="28"/>
        <v>0.47761669952062469</v>
      </c>
      <c r="L12" s="2">
        <v>9</v>
      </c>
      <c r="M12" s="8">
        <v>1.3639489999999999E-3</v>
      </c>
      <c r="O12">
        <f t="shared" si="29"/>
        <v>1659.136576432946</v>
      </c>
      <c r="P12">
        <f t="shared" si="30"/>
        <v>82.956828821647306</v>
      </c>
      <c r="Q12" s="5">
        <f t="shared" si="31"/>
        <v>25</v>
      </c>
      <c r="R12">
        <f t="shared" si="0"/>
        <v>1000000</v>
      </c>
      <c r="S12">
        <f t="shared" si="1"/>
        <v>1113.5642150021774</v>
      </c>
      <c r="U12">
        <f t="shared" si="21"/>
        <v>1.3639489999999999E-3</v>
      </c>
      <c r="V12">
        <f t="shared" si="22"/>
        <v>0.01</v>
      </c>
      <c r="W12">
        <f t="shared" si="23"/>
        <v>0.91364714913994483</v>
      </c>
      <c r="X12">
        <f t="shared" si="24"/>
        <v>1.2461681154222785E-3</v>
      </c>
      <c r="Y12">
        <f t="shared" si="25"/>
        <v>9.1364714913994491E-3</v>
      </c>
      <c r="Z12">
        <f t="shared" si="26"/>
        <v>0.90326450953312309</v>
      </c>
      <c r="AB12">
        <f t="shared" si="27"/>
        <v>991.41786885657996</v>
      </c>
      <c r="AC12">
        <f t="shared" si="2"/>
        <v>1005.8430344975791</v>
      </c>
      <c r="AE12">
        <f t="shared" si="3"/>
        <v>1498.6391859601699</v>
      </c>
      <c r="AF12">
        <f t="shared" si="4"/>
        <v>-74.931959298008508</v>
      </c>
      <c r="AG12">
        <f t="shared" si="5"/>
        <v>-22.581612738328076</v>
      </c>
      <c r="AH12">
        <f t="shared" si="6"/>
        <v>-1246.1681154222786</v>
      </c>
      <c r="AI12">
        <f t="shared" si="7"/>
        <v>154.95749850155494</v>
      </c>
      <c r="AJ12">
        <f t="shared" si="8"/>
        <v>-14.425165640999126</v>
      </c>
      <c r="AK12">
        <f t="shared" si="32"/>
        <v>169.05875668631188</v>
      </c>
      <c r="AL12">
        <f t="shared" si="9"/>
        <v>309.59108954686769</v>
      </c>
      <c r="AN12">
        <f t="shared" si="10"/>
        <v>715.77510177057206</v>
      </c>
      <c r="AO12">
        <f t="shared" si="11"/>
        <v>-35.78875508852861</v>
      </c>
      <c r="AP12">
        <f t="shared" si="12"/>
        <v>-10.785355345933151</v>
      </c>
      <c r="AQ12">
        <f t="shared" si="13"/>
        <v>-595.19070233582556</v>
      </c>
      <c r="AR12">
        <f t="shared" si="14"/>
        <v>74.010289000284814</v>
      </c>
      <c r="AS12">
        <f t="shared" si="15"/>
        <v>-6.8897000034923188</v>
      </c>
      <c r="AT12">
        <f t="shared" si="16"/>
        <v>80.745285393576623</v>
      </c>
      <c r="AU12">
        <f t="shared" si="17"/>
        <v>147.86587439036913</v>
      </c>
      <c r="AW12">
        <v>9</v>
      </c>
      <c r="AX12">
        <f>(R12*SUMPRODUCT(K13:$K$23, X13:$X$23)-$AZ$3*SUMPRODUCT(K12:$K$22, W13:$W$23))/Z12</f>
        <v>1113.5642150021774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8.5570000000000007E-2</v>
      </c>
      <c r="I13" s="1">
        <f t="shared" si="19"/>
        <v>1.0855699999999999</v>
      </c>
      <c r="J13">
        <f t="shared" si="20"/>
        <v>0.92117505089492158</v>
      </c>
      <c r="K13">
        <f t="shared" si="28"/>
        <v>0.43996858748917589</v>
      </c>
      <c r="L13" s="2">
        <v>10</v>
      </c>
      <c r="M13" s="8">
        <v>1.4095469999999999E-3</v>
      </c>
      <c r="O13">
        <f t="shared" si="29"/>
        <v>1659.136576432946</v>
      </c>
      <c r="P13">
        <f t="shared" si="30"/>
        <v>82.956828821647306</v>
      </c>
      <c r="Q13" s="5">
        <f t="shared" si="31"/>
        <v>25</v>
      </c>
      <c r="R13">
        <f t="shared" si="0"/>
        <v>1000000</v>
      </c>
      <c r="S13">
        <f t="shared" si="1"/>
        <v>1120.8347645858985</v>
      </c>
      <c r="U13">
        <f t="shared" si="21"/>
        <v>1.4095469999999999E-3</v>
      </c>
      <c r="V13">
        <f t="shared" si="22"/>
        <v>0.01</v>
      </c>
      <c r="W13">
        <f t="shared" si="23"/>
        <v>0.90326450953312309</v>
      </c>
      <c r="X13">
        <f t="shared" si="24"/>
        <v>1.273193779618885E-3</v>
      </c>
      <c r="Y13">
        <f t="shared" si="25"/>
        <v>9.0326450953312314E-3</v>
      </c>
      <c r="Z13">
        <f t="shared" si="26"/>
        <v>0.89295867065817303</v>
      </c>
      <c r="AB13">
        <f t="shared" si="27"/>
        <v>1005.8430344975791</v>
      </c>
      <c r="AC13">
        <f t="shared" si="2"/>
        <v>1000.8591214120902</v>
      </c>
      <c r="AE13">
        <f t="shared" si="3"/>
        <v>1481.5403917319156</v>
      </c>
      <c r="AF13">
        <f t="shared" si="4"/>
        <v>-74.077019586595796</v>
      </c>
      <c r="AG13">
        <f t="shared" si="5"/>
        <v>-22.323966766454326</v>
      </c>
      <c r="AH13">
        <f t="shared" si="6"/>
        <v>-1273.1937796188849</v>
      </c>
      <c r="AI13">
        <f t="shared" si="7"/>
        <v>111.94562575998066</v>
      </c>
      <c r="AJ13">
        <f t="shared" si="8"/>
        <v>4.9839130854888936</v>
      </c>
      <c r="AK13">
        <f t="shared" si="32"/>
        <v>168.93144846500297</v>
      </c>
      <c r="AL13">
        <f t="shared" si="9"/>
        <v>285.86098731047252</v>
      </c>
      <c r="AN13">
        <f t="shared" si="10"/>
        <v>651.83123345845127</v>
      </c>
      <c r="AO13">
        <f t="shared" si="11"/>
        <v>-32.591561672922566</v>
      </c>
      <c r="AP13">
        <f t="shared" si="12"/>
        <v>-9.8218441253922144</v>
      </c>
      <c r="AQ13">
        <f t="shared" si="13"/>
        <v>-560.16526881892594</v>
      </c>
      <c r="AR13">
        <f t="shared" si="14"/>
        <v>49.252558841210593</v>
      </c>
      <c r="AS13">
        <f t="shared" si="15"/>
        <v>2.1927652003913689</v>
      </c>
      <c r="AT13">
        <f t="shared" si="16"/>
        <v>74.324530763647871</v>
      </c>
      <c r="AU13">
        <f t="shared" si="17"/>
        <v>125.76985480524984</v>
      </c>
      <c r="AW13">
        <v>10</v>
      </c>
      <c r="AX13">
        <f>(R13*SUMPRODUCT(K14:$K$23, X14:$X$23)-$AZ$3*SUMPRODUCT(K13:$K$22, W14:$W$23))/Z13</f>
        <v>1120.8347645858985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0.40528808597250837</v>
      </c>
      <c r="L14" s="2">
        <v>11</v>
      </c>
      <c r="M14" s="8">
        <v>1.462746E-3</v>
      </c>
      <c r="O14">
        <f t="shared" si="29"/>
        <v>1659.136576432946</v>
      </c>
      <c r="P14">
        <f t="shared" si="30"/>
        <v>82.956828821647306</v>
      </c>
      <c r="Q14" s="5">
        <f t="shared" si="31"/>
        <v>25</v>
      </c>
      <c r="R14">
        <f t="shared" si="0"/>
        <v>1000000</v>
      </c>
      <c r="S14">
        <f t="shared" si="1"/>
        <v>1106.8789787922412</v>
      </c>
      <c r="U14">
        <f t="shared" si="21"/>
        <v>1.462746E-3</v>
      </c>
      <c r="V14">
        <f t="shared" si="22"/>
        <v>0.01</v>
      </c>
      <c r="W14">
        <f t="shared" si="23"/>
        <v>0.89295867065817303</v>
      </c>
      <c r="X14">
        <f t="shared" si="24"/>
        <v>1.30617172367056E-3</v>
      </c>
      <c r="Y14">
        <f t="shared" si="25"/>
        <v>8.9295867065817304E-3</v>
      </c>
      <c r="Z14">
        <f t="shared" si="26"/>
        <v>0.88272291222792076</v>
      </c>
      <c r="AB14">
        <f t="shared" si="27"/>
        <v>1000.8591214120902</v>
      </c>
      <c r="AC14">
        <f t="shared" si="2"/>
        <v>977.06743564335409</v>
      </c>
      <c r="AE14">
        <f t="shared" si="3"/>
        <v>1464.5578705327523</v>
      </c>
      <c r="AF14">
        <f t="shared" si="4"/>
        <v>-73.227893526637629</v>
      </c>
      <c r="AG14">
        <f t="shared" si="5"/>
        <v>-22.068072805698019</v>
      </c>
      <c r="AH14">
        <f t="shared" si="6"/>
        <v>-1306.1717236705599</v>
      </c>
      <c r="AI14">
        <f t="shared" si="7"/>
        <v>63.090180529856752</v>
      </c>
      <c r="AJ14">
        <f t="shared" si="8"/>
        <v>23.791685768736102</v>
      </c>
      <c r="AK14">
        <f t="shared" si="32"/>
        <v>167.45323688927434</v>
      </c>
      <c r="AL14">
        <f t="shared" si="9"/>
        <v>254.33510318786719</v>
      </c>
      <c r="AN14">
        <f t="shared" si="10"/>
        <v>593.56785614419186</v>
      </c>
      <c r="AO14">
        <f t="shared" si="11"/>
        <v>-29.678392807209601</v>
      </c>
      <c r="AP14">
        <f t="shared" si="12"/>
        <v>-8.9439269885233124</v>
      </c>
      <c r="AQ14">
        <f t="shared" si="13"/>
        <v>-529.37583783785328</v>
      </c>
      <c r="AR14">
        <f t="shared" si="14"/>
        <v>25.569698510605658</v>
      </c>
      <c r="AS14">
        <f t="shared" si="15"/>
        <v>9.6424867872704212</v>
      </c>
      <c r="AT14">
        <f t="shared" si="16"/>
        <v>67.866801868755033</v>
      </c>
      <c r="AU14">
        <f t="shared" si="17"/>
        <v>103.07898716663111</v>
      </c>
      <c r="AW14">
        <v>11</v>
      </c>
      <c r="AX14">
        <f>(R14*SUMPRODUCT(K15:$K$23, X15:$X$23)-$AZ$3*SUMPRODUCT(K14:$K$22, W15:$W$23))/Z14</f>
        <v>1106.8789787922412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0.37334127322283073</v>
      </c>
      <c r="L15" s="2">
        <v>12</v>
      </c>
      <c r="M15" s="8">
        <v>1.535893E-3</v>
      </c>
      <c r="O15">
        <f t="shared" si="29"/>
        <v>1659.136576432946</v>
      </c>
      <c r="P15">
        <f t="shared" si="30"/>
        <v>82.956828821647306</v>
      </c>
      <c r="Q15" s="5">
        <f t="shared" si="31"/>
        <v>25</v>
      </c>
      <c r="R15">
        <f t="shared" si="0"/>
        <v>1000000</v>
      </c>
      <c r="S15">
        <f t="shared" si="1"/>
        <v>1067.3394247134956</v>
      </c>
      <c r="U15">
        <f t="shared" si="21"/>
        <v>1.535893E-3</v>
      </c>
      <c r="V15">
        <f t="shared" si="22"/>
        <v>0.01</v>
      </c>
      <c r="W15">
        <f t="shared" si="23"/>
        <v>0.88272291222792076</v>
      </c>
      <c r="X15">
        <f t="shared" si="24"/>
        <v>1.3557679418304779E-3</v>
      </c>
      <c r="Y15">
        <f t="shared" si="25"/>
        <v>8.8272291222792083E-3</v>
      </c>
      <c r="Z15">
        <f t="shared" si="26"/>
        <v>0.87253991516381113</v>
      </c>
      <c r="AB15">
        <f t="shared" si="27"/>
        <v>977.06743564335409</v>
      </c>
      <c r="AC15">
        <f t="shared" si="2"/>
        <v>931.29625109050448</v>
      </c>
      <c r="AE15">
        <f t="shared" si="3"/>
        <v>1447.6628876459788</v>
      </c>
      <c r="AF15">
        <f t="shared" si="4"/>
        <v>-72.383144382298937</v>
      </c>
      <c r="AG15">
        <f t="shared" si="5"/>
        <v>-21.81349787909528</v>
      </c>
      <c r="AH15">
        <f t="shared" si="6"/>
        <v>-1355.7679418304779</v>
      </c>
      <c r="AI15">
        <f t="shared" si="7"/>
        <v>-2.3016964458934126</v>
      </c>
      <c r="AJ15">
        <f t="shared" si="8"/>
        <v>45.771184552849604</v>
      </c>
      <c r="AK15">
        <f t="shared" si="32"/>
        <v>164.66430252349241</v>
      </c>
      <c r="AL15">
        <f t="shared" si="9"/>
        <v>208.1337906304486</v>
      </c>
      <c r="AN15">
        <f t="shared" si="10"/>
        <v>540.47230567118947</v>
      </c>
      <c r="AO15">
        <f t="shared" si="11"/>
        <v>-27.023615283559472</v>
      </c>
      <c r="AP15">
        <f t="shared" si="12"/>
        <v>-8.1438790716249496</v>
      </c>
      <c r="AQ15">
        <f t="shared" si="13"/>
        <v>-506.16412959768729</v>
      </c>
      <c r="AR15">
        <f t="shared" si="14"/>
        <v>-0.85931828168231095</v>
      </c>
      <c r="AS15">
        <f t="shared" si="15"/>
        <v>17.088272317878033</v>
      </c>
      <c r="AT15">
        <f t="shared" si="16"/>
        <v>61.475980358470032</v>
      </c>
      <c r="AU15">
        <f t="shared" si="17"/>
        <v>77.704934394665756</v>
      </c>
      <c r="AW15">
        <v>12</v>
      </c>
      <c r="AX15">
        <f>(R15*SUMPRODUCT(K16:$K$23, X16:$X$23)-$AZ$3*SUMPRODUCT(K15:$K$22, W16:$W$23))/Z15</f>
        <v>1067.3394247134956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0.3439126663622159</v>
      </c>
      <c r="L16" s="2">
        <v>13</v>
      </c>
      <c r="M16" s="8">
        <v>1.6204399999999999E-3</v>
      </c>
      <c r="O16">
        <f t="shared" si="29"/>
        <v>1659.136576432946</v>
      </c>
      <c r="P16">
        <f t="shared" si="30"/>
        <v>82.956828821647306</v>
      </c>
      <c r="Q16" s="5">
        <f t="shared" si="31"/>
        <v>25</v>
      </c>
      <c r="R16">
        <f t="shared" si="0"/>
        <v>1000000</v>
      </c>
      <c r="S16">
        <f t="shared" si="1"/>
        <v>1002.1429676049744</v>
      </c>
      <c r="U16">
        <f t="shared" si="21"/>
        <v>1.6204399999999999E-3</v>
      </c>
      <c r="V16">
        <f t="shared" si="22"/>
        <v>0.01</v>
      </c>
      <c r="W16">
        <f t="shared" si="23"/>
        <v>0.87253991516381113</v>
      </c>
      <c r="X16">
        <f t="shared" si="24"/>
        <v>1.4138985801280461E-3</v>
      </c>
      <c r="Y16">
        <f t="shared" si="25"/>
        <v>8.7253991516381118E-3</v>
      </c>
      <c r="Z16">
        <f t="shared" si="26"/>
        <v>0.86240061743204499</v>
      </c>
      <c r="AB16">
        <f t="shared" si="27"/>
        <v>931.29625109050448</v>
      </c>
      <c r="AC16">
        <f t="shared" si="2"/>
        <v>864.24871401771179</v>
      </c>
      <c r="AE16">
        <f t="shared" si="3"/>
        <v>1430.8404079198619</v>
      </c>
      <c r="AF16">
        <f t="shared" si="4"/>
        <v>-71.542020395993106</v>
      </c>
      <c r="AG16">
        <f t="shared" si="5"/>
        <v>-21.560015435801123</v>
      </c>
      <c r="AH16">
        <f t="shared" si="6"/>
        <v>-1413.8985801280462</v>
      </c>
      <c r="AI16">
        <f t="shared" si="7"/>
        <v>-76.16020803997867</v>
      </c>
      <c r="AJ16">
        <f t="shared" si="8"/>
        <v>67.047537072792693</v>
      </c>
      <c r="AK16">
        <f t="shared" si="32"/>
        <v>160.34162470300615</v>
      </c>
      <c r="AL16">
        <f t="shared" si="9"/>
        <v>151.22895373582017</v>
      </c>
      <c r="AN16">
        <f t="shared" si="10"/>
        <v>492.08413982652036</v>
      </c>
      <c r="AO16">
        <f t="shared" si="11"/>
        <v>-24.604206991326024</v>
      </c>
      <c r="AP16">
        <f t="shared" si="12"/>
        <v>-7.4147623953368962</v>
      </c>
      <c r="AQ16">
        <f t="shared" si="13"/>
        <v>-486.25763065758753</v>
      </c>
      <c r="AR16">
        <f t="shared" si="14"/>
        <v>-26.192460217730137</v>
      </c>
      <c r="AS16">
        <f t="shared" si="15"/>
        <v>23.058497247723654</v>
      </c>
      <c r="AT16">
        <f t="shared" si="16"/>
        <v>55.143515680460588</v>
      </c>
      <c r="AU16">
        <f t="shared" si="17"/>
        <v>52.009552710454109</v>
      </c>
      <c r="AW16">
        <v>13</v>
      </c>
      <c r="AX16">
        <f>(R16*SUMPRODUCT(K17:$K$23, X17:$X$23)-$AZ$3*SUMPRODUCT(K16:$K$22, W17:$W$23))/Z16</f>
        <v>1002.1429676049744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0.31680376793962239</v>
      </c>
      <c r="L17" s="2">
        <v>14</v>
      </c>
      <c r="M17" s="8">
        <v>1.706887E-3</v>
      </c>
      <c r="O17">
        <f t="shared" si="29"/>
        <v>1659.136576432946</v>
      </c>
      <c r="P17">
        <f t="shared" si="30"/>
        <v>82.956828821647306</v>
      </c>
      <c r="Q17" s="5">
        <f t="shared" si="31"/>
        <v>25</v>
      </c>
      <c r="R17">
        <f t="shared" si="0"/>
        <v>1000000</v>
      </c>
      <c r="S17">
        <f t="shared" si="1"/>
        <v>914.67953380812855</v>
      </c>
      <c r="U17">
        <f t="shared" si="21"/>
        <v>1.706887E-3</v>
      </c>
      <c r="V17">
        <f t="shared" si="22"/>
        <v>0.01</v>
      </c>
      <c r="W17">
        <f t="shared" si="23"/>
        <v>0.86240061743204499</v>
      </c>
      <c r="X17">
        <f t="shared" si="24"/>
        <v>1.4720204026867311E-3</v>
      </c>
      <c r="Y17">
        <f t="shared" si="25"/>
        <v>8.6240061743204505E-3</v>
      </c>
      <c r="Z17">
        <f t="shared" si="26"/>
        <v>0.85230459085503785</v>
      </c>
      <c r="AB17">
        <f t="shared" si="27"/>
        <v>864.24871401771179</v>
      </c>
      <c r="AC17">
        <f t="shared" si="2"/>
        <v>779.58556582581377</v>
      </c>
      <c r="AE17">
        <f t="shared" si="3"/>
        <v>1414.0897209493103</v>
      </c>
      <c r="AF17">
        <f t="shared" si="4"/>
        <v>-70.704486047465522</v>
      </c>
      <c r="AG17">
        <f t="shared" si="5"/>
        <v>-21.307614771375945</v>
      </c>
      <c r="AH17">
        <f t="shared" si="6"/>
        <v>-1472.0204026867311</v>
      </c>
      <c r="AI17">
        <f t="shared" si="7"/>
        <v>-149.94278255626227</v>
      </c>
      <c r="AJ17">
        <f t="shared" si="8"/>
        <v>84.663148191898017</v>
      </c>
      <c r="AK17">
        <f t="shared" si="32"/>
        <v>154.53437642436899</v>
      </c>
      <c r="AL17">
        <f t="shared" si="9"/>
        <v>89.25474206000473</v>
      </c>
      <c r="AN17">
        <f t="shared" si="10"/>
        <v>447.98895180143069</v>
      </c>
      <c r="AO17">
        <f t="shared" si="11"/>
        <v>-22.399447590071535</v>
      </c>
      <c r="AP17">
        <f t="shared" si="12"/>
        <v>-6.7503326453778554</v>
      </c>
      <c r="AQ17">
        <f t="shared" si="13"/>
        <v>-466.34161005515665</v>
      </c>
      <c r="AR17">
        <f t="shared" si="14"/>
        <v>-47.502438489175375</v>
      </c>
      <c r="AS17">
        <f t="shared" si="15"/>
        <v>26.821604352823922</v>
      </c>
      <c r="AT17">
        <f t="shared" si="16"/>
        <v>48.957072727440043</v>
      </c>
      <c r="AU17">
        <f t="shared" si="17"/>
        <v>28.276238591088593</v>
      </c>
      <c r="AW17">
        <v>14</v>
      </c>
      <c r="AX17">
        <f>(R17*SUMPRODUCT(K18:$K$23, X18:$X$23)-$AZ$3*SUMPRODUCT(K17:$K$22, W18:$W$23))/Z17</f>
        <v>914.67953380812855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0.2918317270554846</v>
      </c>
      <c r="L18" s="2">
        <v>15</v>
      </c>
      <c r="M18" s="8">
        <v>1.7980839999999999E-3</v>
      </c>
      <c r="O18">
        <f t="shared" si="29"/>
        <v>1659.136576432946</v>
      </c>
      <c r="P18">
        <f t="shared" si="30"/>
        <v>82.956828821647306</v>
      </c>
      <c r="Q18" s="5">
        <f t="shared" si="31"/>
        <v>25</v>
      </c>
      <c r="R18">
        <f t="shared" si="0"/>
        <v>1000000</v>
      </c>
      <c r="S18">
        <f t="shared" si="1"/>
        <v>807.15511814986507</v>
      </c>
      <c r="U18">
        <f t="shared" si="21"/>
        <v>1.7980839999999999E-3</v>
      </c>
      <c r="V18">
        <f t="shared" si="22"/>
        <v>0.01</v>
      </c>
      <c r="W18">
        <f t="shared" si="23"/>
        <v>0.85230459085503785</v>
      </c>
      <c r="X18">
        <f t="shared" si="24"/>
        <v>1.5325152479429898E-3</v>
      </c>
      <c r="Y18">
        <f t="shared" si="25"/>
        <v>8.523045908550379E-3</v>
      </c>
      <c r="Z18">
        <f t="shared" si="26"/>
        <v>0.84224902969854454</v>
      </c>
      <c r="AB18">
        <f t="shared" si="27"/>
        <v>779.58556582581377</v>
      </c>
      <c r="AC18">
        <f t="shared" si="2"/>
        <v>679.82561507793798</v>
      </c>
      <c r="AE18">
        <f t="shared" si="3"/>
        <v>1397.4061716380138</v>
      </c>
      <c r="AF18">
        <f t="shared" si="4"/>
        <v>-69.870308581900701</v>
      </c>
      <c r="AG18">
        <f t="shared" si="5"/>
        <v>-21.056225742463614</v>
      </c>
      <c r="AH18">
        <f t="shared" si="6"/>
        <v>-1532.5152479429898</v>
      </c>
      <c r="AI18">
        <f t="shared" si="7"/>
        <v>-226.03561062934023</v>
      </c>
      <c r="AJ18">
        <f t="shared" si="8"/>
        <v>99.759950747875791</v>
      </c>
      <c r="AK18">
        <f t="shared" si="32"/>
        <v>147.49850002173491</v>
      </c>
      <c r="AL18">
        <f t="shared" si="9"/>
        <v>21.222840140270478</v>
      </c>
      <c r="AN18">
        <f t="shared" si="10"/>
        <v>407.80745646711449</v>
      </c>
      <c r="AO18">
        <f t="shared" si="11"/>
        <v>-20.39037282335573</v>
      </c>
      <c r="AP18">
        <f t="shared" si="12"/>
        <v>-6.1448747236933103</v>
      </c>
      <c r="AQ18">
        <f t="shared" si="13"/>
        <v>-447.2365715460669</v>
      </c>
      <c r="AR18">
        <f t="shared" si="14"/>
        <v>-65.964362626001417</v>
      </c>
      <c r="AS18">
        <f t="shared" si="15"/>
        <v>29.113118717722674</v>
      </c>
      <c r="AT18">
        <f t="shared" si="16"/>
        <v>43.044741999436333</v>
      </c>
      <c r="AU18">
        <f t="shared" si="17"/>
        <v>6.193498091157597</v>
      </c>
      <c r="AW18">
        <v>15</v>
      </c>
      <c r="AX18">
        <f>(R18*SUMPRODUCT(K19:$K$23, X19:$X$23)-$AZ$3*SUMPRODUCT(K18:$K$22, W19:$W$23))/Z18</f>
        <v>807.15511814986507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0.26882810602308888</v>
      </c>
      <c r="L19" s="2">
        <v>16</v>
      </c>
      <c r="M19" s="8">
        <v>1.9035300000000001E-3</v>
      </c>
      <c r="O19">
        <f t="shared" si="29"/>
        <v>1659.136576432946</v>
      </c>
      <c r="P19">
        <f t="shared" si="30"/>
        <v>82.956828821647306</v>
      </c>
      <c r="Q19" s="5">
        <f t="shared" si="31"/>
        <v>25</v>
      </c>
      <c r="R19">
        <f t="shared" si="0"/>
        <v>1000000</v>
      </c>
      <c r="S19">
        <f t="shared" si="1"/>
        <v>679.07055428333877</v>
      </c>
      <c r="U19">
        <f t="shared" si="21"/>
        <v>1.9035300000000001E-3</v>
      </c>
      <c r="V19">
        <f t="shared" si="22"/>
        <v>0.01</v>
      </c>
      <c r="W19">
        <f t="shared" si="23"/>
        <v>0.84224902969854454</v>
      </c>
      <c r="X19">
        <f t="shared" si="24"/>
        <v>1.6032462955020705E-3</v>
      </c>
      <c r="Y19">
        <f t="shared" si="25"/>
        <v>8.4224902969854461E-3</v>
      </c>
      <c r="Z19">
        <f t="shared" si="26"/>
        <v>0.83222329310605692</v>
      </c>
      <c r="AB19">
        <f t="shared" si="27"/>
        <v>679.82561507793798</v>
      </c>
      <c r="AC19">
        <f t="shared" si="2"/>
        <v>565.13833293703556</v>
      </c>
      <c r="AE19">
        <f t="shared" si="3"/>
        <v>1380.7721053517355</v>
      </c>
      <c r="AF19">
        <f t="shared" si="4"/>
        <v>-69.038605267586775</v>
      </c>
      <c r="AG19">
        <f t="shared" si="5"/>
        <v>-20.805582327651422</v>
      </c>
      <c r="AH19">
        <f t="shared" si="6"/>
        <v>-1603.2462955020706</v>
      </c>
      <c r="AI19">
        <f t="shared" si="7"/>
        <v>-312.31837774557312</v>
      </c>
      <c r="AJ19">
        <f t="shared" si="8"/>
        <v>114.68728214090243</v>
      </c>
      <c r="AK19">
        <f t="shared" si="32"/>
        <v>139.40913806134608</v>
      </c>
      <c r="AL19">
        <f t="shared" si="9"/>
        <v>-58.221957543324606</v>
      </c>
      <c r="AN19">
        <f t="shared" si="10"/>
        <v>371.19034993122</v>
      </c>
      <c r="AO19">
        <f t="shared" si="11"/>
        <v>-18.559517496561</v>
      </c>
      <c r="AP19">
        <f t="shared" si="12"/>
        <v>-5.5931252918499803</v>
      </c>
      <c r="AQ19">
        <f t="shared" si="13"/>
        <v>-430.99766510835508</v>
      </c>
      <c r="AR19">
        <f t="shared" si="14"/>
        <v>-83.959957965546053</v>
      </c>
      <c r="AS19">
        <f t="shared" si="15"/>
        <v>30.831164842874426</v>
      </c>
      <c r="AT19">
        <f t="shared" si="16"/>
        <v>37.477094547342979</v>
      </c>
      <c r="AU19">
        <f t="shared" si="17"/>
        <v>-15.651698575328647</v>
      </c>
      <c r="AW19">
        <v>16</v>
      </c>
      <c r="AX19">
        <f>(R19*SUMPRODUCT(K20:$K$23, X20:$X$23)-$AZ$3*SUMPRODUCT(K19:$K$22, W20:$W$23))/Z19</f>
        <v>679.07055428333877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0.24763774424780427</v>
      </c>
      <c r="L20" s="2">
        <v>17</v>
      </c>
      <c r="M20" s="8">
        <v>2.008026E-3</v>
      </c>
      <c r="O20">
        <f t="shared" si="29"/>
        <v>1659.136576432946</v>
      </c>
      <c r="P20">
        <f t="shared" si="30"/>
        <v>82.956828821647306</v>
      </c>
      <c r="Q20" s="5">
        <f t="shared" si="31"/>
        <v>25</v>
      </c>
      <c r="R20">
        <f t="shared" si="0"/>
        <v>1000000</v>
      </c>
      <c r="S20">
        <f t="shared" si="1"/>
        <v>534.17329462228213</v>
      </c>
      <c r="U20">
        <f t="shared" si="21"/>
        <v>2.008026E-3</v>
      </c>
      <c r="V20">
        <f t="shared" si="22"/>
        <v>0.01</v>
      </c>
      <c r="W20">
        <f t="shared" si="23"/>
        <v>0.83222329310605692</v>
      </c>
      <c r="X20">
        <f t="shared" si="24"/>
        <v>1.671126010362583E-3</v>
      </c>
      <c r="Y20">
        <f t="shared" si="25"/>
        <v>8.3222329310605695E-3</v>
      </c>
      <c r="Z20">
        <f t="shared" si="26"/>
        <v>0.82222993416463375</v>
      </c>
      <c r="AB20">
        <f t="shared" si="27"/>
        <v>565.13833293703556</v>
      </c>
      <c r="AC20">
        <f t="shared" si="2"/>
        <v>439.21327286978453</v>
      </c>
      <c r="AE20">
        <f t="shared" si="3"/>
        <v>1364.1917580105969</v>
      </c>
      <c r="AF20">
        <f t="shared" si="4"/>
        <v>-68.209587900529854</v>
      </c>
      <c r="AG20">
        <f t="shared" si="5"/>
        <v>-20.555748354115842</v>
      </c>
      <c r="AH20">
        <f t="shared" si="6"/>
        <v>-1671.126010362583</v>
      </c>
      <c r="AI20">
        <f t="shared" si="7"/>
        <v>-395.69958860663178</v>
      </c>
      <c r="AJ20">
        <f t="shared" si="8"/>
        <v>125.92506006725102</v>
      </c>
      <c r="AK20">
        <f t="shared" si="32"/>
        <v>130.2784352132972</v>
      </c>
      <c r="AL20">
        <f t="shared" si="9"/>
        <v>-139.49609332608355</v>
      </c>
      <c r="AN20">
        <f t="shared" si="10"/>
        <v>337.8253696751907</v>
      </c>
      <c r="AO20">
        <f t="shared" si="11"/>
        <v>-16.891268483759536</v>
      </c>
      <c r="AP20">
        <f t="shared" si="12"/>
        <v>-5.0903791537387626</v>
      </c>
      <c r="AQ20">
        <f t="shared" si="13"/>
        <v>-413.83387556002282</v>
      </c>
      <c r="AR20">
        <f t="shared" si="14"/>
        <v>-97.990153522330445</v>
      </c>
      <c r="AS20">
        <f t="shared" si="15"/>
        <v>31.183797819323299</v>
      </c>
      <c r="AT20">
        <f t="shared" si="16"/>
        <v>32.261857820354628</v>
      </c>
      <c r="AU20">
        <f t="shared" si="17"/>
        <v>-34.544497882652514</v>
      </c>
      <c r="AW20">
        <v>17</v>
      </c>
      <c r="AX20">
        <f>(R20*SUMPRODUCT(K21:$K$23, X21:$X$23)-$AZ$3*SUMPRODUCT(K20:$K$22, W21:$W$23))/Z20</f>
        <v>534.17329462228213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0.22811771166097466</v>
      </c>
      <c r="L21" s="2">
        <v>18</v>
      </c>
      <c r="M21" s="8">
        <v>2.1277219999999999E-3</v>
      </c>
      <c r="O21">
        <f t="shared" si="29"/>
        <v>1659.136576432946</v>
      </c>
      <c r="P21">
        <f t="shared" si="30"/>
        <v>82.956828821647306</v>
      </c>
      <c r="Q21" s="5">
        <f t="shared" si="31"/>
        <v>25</v>
      </c>
      <c r="R21">
        <f t="shared" si="0"/>
        <v>1000000</v>
      </c>
      <c r="S21">
        <f t="shared" si="1"/>
        <v>371.99547955280985</v>
      </c>
      <c r="U21">
        <f t="shared" si="21"/>
        <v>2.1277219999999999E-3</v>
      </c>
      <c r="V21">
        <f t="shared" si="22"/>
        <v>0.01</v>
      </c>
      <c r="W21">
        <f t="shared" si="23"/>
        <v>0.82222993416463375</v>
      </c>
      <c r="X21">
        <f t="shared" si="24"/>
        <v>1.7494767199806426E-3</v>
      </c>
      <c r="Y21">
        <f t="shared" si="25"/>
        <v>8.2222993416463368E-3</v>
      </c>
      <c r="Z21">
        <f t="shared" si="26"/>
        <v>0.81225815810300683</v>
      </c>
      <c r="AB21">
        <f t="shared" si="27"/>
        <v>439.21327286978453</v>
      </c>
      <c r="AC21">
        <f t="shared" si="2"/>
        <v>302.15636304421008</v>
      </c>
      <c r="AE21">
        <f t="shared" si="3"/>
        <v>1347.6472196147533</v>
      </c>
      <c r="AF21">
        <f t="shared" si="4"/>
        <v>-67.382360980737673</v>
      </c>
      <c r="AG21">
        <f t="shared" si="5"/>
        <v>-20.306453952575172</v>
      </c>
      <c r="AH21">
        <f t="shared" si="6"/>
        <v>-1749.4767199806427</v>
      </c>
      <c r="AI21">
        <f t="shared" si="7"/>
        <v>-489.51831529920219</v>
      </c>
      <c r="AJ21">
        <f t="shared" si="8"/>
        <v>137.05690982557445</v>
      </c>
      <c r="AK21">
        <f t="shared" si="32"/>
        <v>120.36346920526601</v>
      </c>
      <c r="AL21">
        <f t="shared" si="9"/>
        <v>-232.09793626836171</v>
      </c>
      <c r="AN21">
        <f t="shared" si="10"/>
        <v>307.4221998647925</v>
      </c>
      <c r="AO21">
        <f t="shared" si="11"/>
        <v>-15.371109993239626</v>
      </c>
      <c r="AP21">
        <f t="shared" si="12"/>
        <v>-4.6322618076104023</v>
      </c>
      <c r="AQ21">
        <f t="shared" si="13"/>
        <v>-399.08662596613198</v>
      </c>
      <c r="AR21">
        <f t="shared" si="14"/>
        <v>-111.66779790218949</v>
      </c>
      <c r="AS21">
        <f t="shared" si="15"/>
        <v>31.265108636734599</v>
      </c>
      <c r="AT21">
        <f t="shared" si="16"/>
        <v>27.457039162681475</v>
      </c>
      <c r="AU21">
        <f t="shared" si="17"/>
        <v>-52.945650102773413</v>
      </c>
      <c r="AW21">
        <v>18</v>
      </c>
      <c r="AX21">
        <f>(R21*SUMPRODUCT(K22:$K$23, X22:$X$23)-$AZ$3*SUMPRODUCT(K21:$K$22, W22:$W$23))/Z21</f>
        <v>371.99547955280985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0.21013634464933137</v>
      </c>
      <c r="L22" s="2">
        <v>19</v>
      </c>
      <c r="M22" s="8">
        <v>2.2569180000000001E-3</v>
      </c>
      <c r="O22">
        <f t="shared" si="29"/>
        <v>1659.136576432946</v>
      </c>
      <c r="P22">
        <f t="shared" si="30"/>
        <v>82.956828821647306</v>
      </c>
      <c r="Q22" s="5">
        <f t="shared" si="31"/>
        <v>25</v>
      </c>
      <c r="R22">
        <f t="shared" si="0"/>
        <v>1000000</v>
      </c>
      <c r="S22">
        <f t="shared" si="1"/>
        <v>193.67050852804238</v>
      </c>
      <c r="U22">
        <f t="shared" si="21"/>
        <v>2.2569180000000001E-3</v>
      </c>
      <c r="V22">
        <f t="shared" si="22"/>
        <v>0.01</v>
      </c>
      <c r="W22">
        <f t="shared" si="23"/>
        <v>0.81225815810300683</v>
      </c>
      <c r="X22">
        <f t="shared" si="24"/>
        <v>1.833200057669522E-3</v>
      </c>
      <c r="Y22">
        <f t="shared" si="25"/>
        <v>8.1225815810300681E-3</v>
      </c>
      <c r="Z22">
        <f t="shared" si="26"/>
        <v>0.80230237646430724</v>
      </c>
      <c r="AB22">
        <f t="shared" si="27"/>
        <v>302.15636304421008</v>
      </c>
      <c r="AC22">
        <f t="shared" si="2"/>
        <v>155.38230924309929</v>
      </c>
      <c r="AE22">
        <f t="shared" si="3"/>
        <v>1331.1292181510073</v>
      </c>
      <c r="AF22">
        <f t="shared" si="4"/>
        <v>-66.556460907550374</v>
      </c>
      <c r="AG22">
        <f t="shared" si="5"/>
        <v>-20.057559411607681</v>
      </c>
      <c r="AH22">
        <f t="shared" si="6"/>
        <v>-1833.200057669522</v>
      </c>
      <c r="AI22">
        <f t="shared" si="7"/>
        <v>-588.68485983767278</v>
      </c>
      <c r="AJ22">
        <f t="shared" si="8"/>
        <v>146.7740538011108</v>
      </c>
      <c r="AK22">
        <f t="shared" si="32"/>
        <v>109.6710384201367</v>
      </c>
      <c r="AL22">
        <f t="shared" si="9"/>
        <v>-332.2397676164253</v>
      </c>
      <c r="AN22">
        <f t="shared" si="10"/>
        <v>279.71862815817508</v>
      </c>
      <c r="AO22">
        <f t="shared" si="11"/>
        <v>-13.985931407908755</v>
      </c>
      <c r="AP22">
        <f t="shared" si="12"/>
        <v>-4.2148222173420313</v>
      </c>
      <c r="AQ22">
        <f t="shared" si="13"/>
        <v>-385.22195912961683</v>
      </c>
      <c r="AR22">
        <f t="shared" si="14"/>
        <v>-123.70408459669254</v>
      </c>
      <c r="AS22">
        <f t="shared" si="15"/>
        <v>30.842563155129724</v>
      </c>
      <c r="AT22">
        <f t="shared" si="16"/>
        <v>23.045871127503908</v>
      </c>
      <c r="AU22">
        <f t="shared" si="17"/>
        <v>-69.815650314058914</v>
      </c>
      <c r="AW22">
        <v>19</v>
      </c>
      <c r="AX22">
        <f>(R22*SUMPRODUCT(K23:$K$23, X23:$X$23)-$AZ$3*SUMPRODUCT(K22:$K$22, W23:$W$23))/Z22</f>
        <v>193.67050852804238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0.19357235797722061</v>
      </c>
      <c r="L23" s="2">
        <v>20</v>
      </c>
      <c r="M23" s="8">
        <v>2.397513E-3</v>
      </c>
      <c r="O23">
        <f t="shared" si="29"/>
        <v>1659.136576432946</v>
      </c>
      <c r="P23">
        <f t="shared" si="30"/>
        <v>82.956828821647306</v>
      </c>
      <c r="Q23" s="5">
        <f t="shared" si="31"/>
        <v>25</v>
      </c>
      <c r="R23">
        <f t="shared" si="0"/>
        <v>1000000</v>
      </c>
      <c r="S23">
        <f t="shared" si="1"/>
        <v>196.10168167594171</v>
      </c>
      <c r="U23">
        <f t="shared" si="21"/>
        <v>2.397513E-3</v>
      </c>
      <c r="V23">
        <f t="shared" si="22"/>
        <v>0.01</v>
      </c>
      <c r="W23">
        <f t="shared" si="23"/>
        <v>0.80230237646430724</v>
      </c>
      <c r="X23">
        <f t="shared" si="24"/>
        <v>1.9235303775040707E-3</v>
      </c>
      <c r="Y23">
        <f t="shared" si="25"/>
        <v>8.0230237646430717E-3</v>
      </c>
      <c r="Z23">
        <f t="shared" si="26"/>
        <v>0.79235582232216017</v>
      </c>
      <c r="AB23">
        <f t="shared" si="27"/>
        <v>155.38230924309929</v>
      </c>
      <c r="AC23">
        <f t="shared" si="2"/>
        <v>155.38230924309929</v>
      </c>
      <c r="AE23">
        <f t="shared" si="3"/>
        <v>1314.6265263643004</v>
      </c>
      <c r="AF23">
        <f t="shared" si="4"/>
        <v>-65.731326318215025</v>
      </c>
      <c r="AG23">
        <f t="shared" si="5"/>
        <v>-19.808895558054004</v>
      </c>
      <c r="AH23">
        <f t="shared" si="6"/>
        <v>-1923.5303775040707</v>
      </c>
      <c r="AI23">
        <f t="shared" si="7"/>
        <v>-694.44407301603928</v>
      </c>
      <c r="AJ23">
        <f t="shared" si="8"/>
        <v>0</v>
      </c>
      <c r="AK23">
        <f t="shared" si="32"/>
        <v>98.299425650242938</v>
      </c>
      <c r="AL23">
        <f t="shared" si="9"/>
        <v>-596.14464736579635</v>
      </c>
      <c r="AN23">
        <f t="shared" si="10"/>
        <v>254.47535656774039</v>
      </c>
      <c r="AO23">
        <f t="shared" si="11"/>
        <v>-12.723767828387022</v>
      </c>
      <c r="AP23">
        <f t="shared" si="12"/>
        <v>-3.834454622097005</v>
      </c>
      <c r="AQ23">
        <f t="shared" si="13"/>
        <v>-372.34231081427629</v>
      </c>
      <c r="AR23">
        <f t="shared" si="14"/>
        <v>-134.42517669701988</v>
      </c>
      <c r="AS23">
        <f t="shared" si="15"/>
        <v>0</v>
      </c>
      <c r="AT23">
        <f t="shared" si="16"/>
        <v>19.028051610924006</v>
      </c>
      <c r="AU23">
        <f t="shared" si="17"/>
        <v>-115.39712508609587</v>
      </c>
      <c r="AW23">
        <v>20</v>
      </c>
      <c r="AX23">
        <f>(R23*SUMPRODUCT(K$23:$K24, X$23:$X24)-$AZ$3*SUMPRODUCT(K$22:$K23, W$23:$W24))/Z23</f>
        <v>196.10168167594171</v>
      </c>
    </row>
    <row r="25" spans="5:50" x14ac:dyDescent="0.25">
      <c r="AN25" s="6">
        <f t="shared" ref="AN25:AU25" si="33">SUM(AN3:AN23)</f>
        <v>14468.714391038471</v>
      </c>
      <c r="AO25" s="6">
        <f t="shared" si="33"/>
        <v>-1967.7881518766333</v>
      </c>
      <c r="AP25" s="6">
        <f t="shared" si="33"/>
        <v>-1715.4483097041766</v>
      </c>
      <c r="AQ25" s="6">
        <f t="shared" si="33"/>
        <v>-12197.300544448837</v>
      </c>
      <c r="AR25" s="6">
        <f t="shared" si="33"/>
        <v>-1411.8226149911754</v>
      </c>
      <c r="AS25" s="6">
        <f t="shared" si="33"/>
        <v>-534.26267319517967</v>
      </c>
      <c r="AT25" s="6">
        <f t="shared" si="33"/>
        <v>1264.2822527593041</v>
      </c>
      <c r="AU25" s="7">
        <f t="shared" si="33"/>
        <v>-681.80303542705087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79" priority="1" operator="lessThan">
      <formula>0</formula>
    </cfRule>
  </conditionalFormatting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AAA39-D9A7-4617-9D8F-5B158208C0A5}">
  <sheetPr codeName="Sheet18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41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v>3912.0864598545168</v>
      </c>
      <c r="K3">
        <v>1</v>
      </c>
      <c r="L3" s="2">
        <v>0</v>
      </c>
      <c r="O3">
        <f>$C$3</f>
        <v>3912.0864598545168</v>
      </c>
      <c r="P3">
        <f>O3*B5</f>
        <v>3129.6691678836137</v>
      </c>
      <c r="Q3" s="5">
        <f>B8</f>
        <v>1522.432587</v>
      </c>
      <c r="R3">
        <f t="shared" ref="R3:R23" si="0">$C$6</f>
        <v>1000000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3912.0864598545168</v>
      </c>
      <c r="AF3">
        <f t="shared" ref="AF3:AF23" si="4">-$Z3*P3</f>
        <v>-3129.6691678836137</v>
      </c>
      <c r="AG3">
        <f t="shared" ref="AG3:AG23" si="5">-$Z3*Q3</f>
        <v>-1522.432587</v>
      </c>
      <c r="AH3">
        <f t="shared" ref="AH3:AH23" si="6">-X3*R3</f>
        <v>0</v>
      </c>
      <c r="AI3">
        <f t="shared" ref="AI3:AI23" si="7">SUM(AE3:AH3)</f>
        <v>-740.01529502909693</v>
      </c>
      <c r="AJ3">
        <f t="shared" ref="AJ3:AJ23" si="8">AB3-AC3</f>
        <v>0</v>
      </c>
      <c r="AL3">
        <f t="shared" ref="AL3:AL23" si="9">SUM(AI3:AK3)</f>
        <v>-740.01529502909693</v>
      </c>
      <c r="AN3">
        <f t="shared" ref="AN3:AN23" si="10">AE3*$K3</f>
        <v>3912.0864598545168</v>
      </c>
      <c r="AO3">
        <f t="shared" ref="AO3:AO23" si="11">AF3*$K3</f>
        <v>-3129.6691678836137</v>
      </c>
      <c r="AP3">
        <f t="shared" ref="AP3:AP23" si="12">AG3*$K3</f>
        <v>-1522.432587</v>
      </c>
      <c r="AQ3">
        <f t="shared" ref="AQ3:AQ23" si="13">AH3*$K3</f>
        <v>0</v>
      </c>
      <c r="AR3">
        <f t="shared" ref="AR3:AR23" si="14">AI3*$K3</f>
        <v>-740.01529502909693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-740.01529502909693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2978.4747201020982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23" si="18">F4+$C$9</f>
        <v>8.5570000000000007E-2</v>
      </c>
      <c r="I4" s="1">
        <f t="shared" ref="I4:I23" si="19">1+H4</f>
        <v>1.0855699999999999</v>
      </c>
      <c r="J4">
        <f t="shared" ref="J4:J23" si="20">1/I4</f>
        <v>0.92117505089492158</v>
      </c>
      <c r="K4">
        <f>J4</f>
        <v>0.92117505089492158</v>
      </c>
      <c r="L4" s="2">
        <v>1</v>
      </c>
      <c r="M4" s="8" cm="1">
        <f t="array" ref="M4:M23">Mortalities!B11:B30</f>
        <v>1.4095469999999999E-3</v>
      </c>
      <c r="R4">
        <f t="shared" si="0"/>
        <v>1000000</v>
      </c>
      <c r="S4">
        <f t="shared" si="1"/>
        <v>1699.4248584335774</v>
      </c>
      <c r="U4">
        <f t="shared" ref="U4:U23" si="21">M4</f>
        <v>1.4095469999999999E-3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1.4095469999999999E-3</v>
      </c>
      <c r="Y4">
        <f t="shared" ref="Y4:Y23" si="25">V4*W4</f>
        <v>0.01</v>
      </c>
      <c r="Z4">
        <f t="shared" ref="Z4:Z23" si="26">MAX(0, W4-X4-Y4)</f>
        <v>0.98859045300000004</v>
      </c>
      <c r="AB4">
        <f t="shared" ref="AB4:AB23" si="27">AC3</f>
        <v>0</v>
      </c>
      <c r="AC4">
        <f t="shared" si="2"/>
        <v>1680.0351906383112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-1409.547</v>
      </c>
      <c r="AI4">
        <f t="shared" si="7"/>
        <v>-1409.547</v>
      </c>
      <c r="AJ4">
        <f t="shared" si="8"/>
        <v>-1680.0351906383112</v>
      </c>
      <c r="AK4">
        <f>G4*MAX(0, SUM(AB4, AE4:AF4))</f>
        <v>0</v>
      </c>
      <c r="AL4">
        <f t="shared" si="9"/>
        <v>-3089.5821906383112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-1298.4395294637841</v>
      </c>
      <c r="AR4">
        <f t="shared" si="14"/>
        <v>-1298.4395294637841</v>
      </c>
      <c r="AS4">
        <f t="shared" si="15"/>
        <v>-1547.6065022415055</v>
      </c>
      <c r="AT4">
        <f t="shared" si="16"/>
        <v>0</v>
      </c>
      <c r="AU4">
        <f t="shared" si="17"/>
        <v>-2846.0460317052898</v>
      </c>
      <c r="AW4">
        <v>1</v>
      </c>
      <c r="AX4">
        <f>(R4*SUMPRODUCT(K5:$K$23, X5:$X$23)-$AZ$3*SUMPRODUCT(K4:$K$22, W5:$W$23))/Z4</f>
        <v>1699.4248584335774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8.5570000000000007E-2</v>
      </c>
      <c r="I5" s="1">
        <f t="shared" si="19"/>
        <v>1.0855699999999999</v>
      </c>
      <c r="J5">
        <f t="shared" si="20"/>
        <v>0.92117505089492158</v>
      </c>
      <c r="K5">
        <f t="shared" ref="K5:K23" si="28">K4*J5</f>
        <v>0.84856347439126134</v>
      </c>
      <c r="L5" s="2">
        <v>2</v>
      </c>
      <c r="M5" s="8">
        <v>1.462746E-3</v>
      </c>
      <c r="O5">
        <f t="shared" ref="O5:O23" si="29">$C$3</f>
        <v>3912.0864598545168</v>
      </c>
      <c r="P5">
        <f t="shared" ref="P5:P23" si="30">O5*$C$5</f>
        <v>195.60432299272586</v>
      </c>
      <c r="Q5" s="5">
        <f t="shared" ref="Q5:Q23" si="31">$C$8</f>
        <v>25</v>
      </c>
      <c r="R5">
        <f t="shared" si="0"/>
        <v>1000000</v>
      </c>
      <c r="S5">
        <f t="shared" si="1"/>
        <v>3239.0166576372162</v>
      </c>
      <c r="U5">
        <f t="shared" si="21"/>
        <v>1.462746E-3</v>
      </c>
      <c r="V5">
        <f t="shared" si="22"/>
        <v>0.01</v>
      </c>
      <c r="W5">
        <f t="shared" si="23"/>
        <v>0.98859045300000004</v>
      </c>
      <c r="X5">
        <f t="shared" si="24"/>
        <v>1.4460567307639381E-3</v>
      </c>
      <c r="Y5">
        <f t="shared" si="25"/>
        <v>9.8859045300000014E-3</v>
      </c>
      <c r="Z5">
        <f t="shared" si="26"/>
        <v>0.97725849173923607</v>
      </c>
      <c r="AB5">
        <f t="shared" si="27"/>
        <v>1680.0351906383112</v>
      </c>
      <c r="AC5">
        <f t="shared" si="2"/>
        <v>3165.3565335608073</v>
      </c>
      <c r="AE5">
        <f t="shared" si="3"/>
        <v>3823.1197133109126</v>
      </c>
      <c r="AF5">
        <f t="shared" si="4"/>
        <v>-191.15598566554564</v>
      </c>
      <c r="AG5">
        <f t="shared" si="5"/>
        <v>-24.431462293480902</v>
      </c>
      <c r="AH5">
        <f t="shared" si="6"/>
        <v>-1446.056730763938</v>
      </c>
      <c r="AI5">
        <f t="shared" si="7"/>
        <v>2161.475534587948</v>
      </c>
      <c r="AJ5">
        <f t="shared" si="8"/>
        <v>-1485.3213429224961</v>
      </c>
      <c r="AK5">
        <f>G5*SUM(AB5, AE5:AF5)</f>
        <v>371.83992427985748</v>
      </c>
      <c r="AL5">
        <f t="shared" si="9"/>
        <v>1047.9941159453094</v>
      </c>
      <c r="AN5">
        <f t="shared" si="10"/>
        <v>3244.1597469408312</v>
      </c>
      <c r="AO5">
        <f t="shared" si="11"/>
        <v>-162.20798734704155</v>
      </c>
      <c r="AP5">
        <f t="shared" si="12"/>
        <v>-20.731646528215247</v>
      </c>
      <c r="AQ5">
        <f t="shared" si="13"/>
        <v>-1227.0709236239161</v>
      </c>
      <c r="AR5">
        <f t="shared" si="14"/>
        <v>1834.1491894416581</v>
      </c>
      <c r="AS5">
        <f t="shared" si="15"/>
        <v>-1260.3894393378075</v>
      </c>
      <c r="AT5">
        <f t="shared" si="16"/>
        <v>315.52977806429942</v>
      </c>
      <c r="AU5">
        <f t="shared" si="17"/>
        <v>889.28952816815013</v>
      </c>
      <c r="AW5">
        <v>2</v>
      </c>
      <c r="AX5">
        <f>(R5*SUMPRODUCT(K6:$K$23, X6:$X$23)-$AZ$3*SUMPRODUCT(K5:$K$22, W6:$W$23))/Z5</f>
        <v>3239.0166576372162</v>
      </c>
    </row>
    <row r="6" spans="1:52" x14ac:dyDescent="0.25">
      <c r="A6" t="s">
        <v>16</v>
      </c>
      <c r="C6" s="2">
        <f>'T.26.04.E'!C6</f>
        <v>1000000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8.5570000000000007E-2</v>
      </c>
      <c r="I6" s="1">
        <f t="shared" si="19"/>
        <v>1.0855699999999999</v>
      </c>
      <c r="J6">
        <f t="shared" si="20"/>
        <v>0.92117505089492158</v>
      </c>
      <c r="K6">
        <f t="shared" si="28"/>
        <v>0.7816755017099416</v>
      </c>
      <c r="L6" s="2">
        <v>3</v>
      </c>
      <c r="M6" s="8">
        <v>1.535893E-3</v>
      </c>
      <c r="O6">
        <f t="shared" si="29"/>
        <v>3912.0864598545168</v>
      </c>
      <c r="P6">
        <f t="shared" si="30"/>
        <v>195.60432299272586</v>
      </c>
      <c r="Q6" s="5">
        <f t="shared" si="31"/>
        <v>25</v>
      </c>
      <c r="R6">
        <f t="shared" si="0"/>
        <v>1000000</v>
      </c>
      <c r="S6">
        <f t="shared" si="1"/>
        <v>4619.157692051439</v>
      </c>
      <c r="U6">
        <f t="shared" si="21"/>
        <v>1.535893E-3</v>
      </c>
      <c r="V6">
        <f t="shared" si="22"/>
        <v>0.01</v>
      </c>
      <c r="W6">
        <f t="shared" si="23"/>
        <v>0.97725849173923607</v>
      </c>
      <c r="X6">
        <f t="shared" si="24"/>
        <v>1.5009644766528505E-3</v>
      </c>
      <c r="Y6">
        <f t="shared" si="25"/>
        <v>9.7725849173923608E-3</v>
      </c>
      <c r="Z6">
        <f t="shared" si="26"/>
        <v>0.96598494234519083</v>
      </c>
      <c r="AB6">
        <f t="shared" si="27"/>
        <v>3165.3565335608073</v>
      </c>
      <c r="AC6">
        <f t="shared" si="2"/>
        <v>4462.0367768396536</v>
      </c>
      <c r="AE6">
        <f t="shared" si="3"/>
        <v>3779.0166133719672</v>
      </c>
      <c r="AF6">
        <f t="shared" si="4"/>
        <v>-188.95083066859837</v>
      </c>
      <c r="AG6">
        <f t="shared" si="5"/>
        <v>-24.14962355862977</v>
      </c>
      <c r="AH6">
        <f t="shared" si="6"/>
        <v>-1500.9644766528504</v>
      </c>
      <c r="AI6">
        <f t="shared" si="7"/>
        <v>2064.9516824918887</v>
      </c>
      <c r="AJ6">
        <f t="shared" si="8"/>
        <v>-1296.6802432788463</v>
      </c>
      <c r="AK6">
        <f>G6*SUM(AB6, AE6:AF6)</f>
        <v>472.87956213849236</v>
      </c>
      <c r="AL6">
        <f t="shared" si="9"/>
        <v>1241.1510013515349</v>
      </c>
      <c r="AN6">
        <f t="shared" si="10"/>
        <v>2953.9647072277367</v>
      </c>
      <c r="AO6">
        <f t="shared" si="11"/>
        <v>-147.69823536138685</v>
      </c>
      <c r="AP6">
        <f t="shared" si="12"/>
        <v>-18.877169111298151</v>
      </c>
      <c r="AQ6">
        <f t="shared" si="13"/>
        <v>-1173.2671603364167</v>
      </c>
      <c r="AR6">
        <f t="shared" si="14"/>
        <v>1614.1221424186351</v>
      </c>
      <c r="AS6">
        <f t="shared" si="15"/>
        <v>-1013.5831797223614</v>
      </c>
      <c r="AT6">
        <f t="shared" si="16"/>
        <v>369.63836898298354</v>
      </c>
      <c r="AU6">
        <f t="shared" si="17"/>
        <v>970.17733167925746</v>
      </c>
      <c r="AW6">
        <v>3</v>
      </c>
      <c r="AX6">
        <f>(R6*SUMPRODUCT(K7:$K$23, X7:$X$23)-$AZ$3*SUMPRODUCT(K6:$K$22, W7:$W$23))/Z6</f>
        <v>4619.157692051439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8.5570000000000007E-2</v>
      </c>
      <c r="I7" s="1">
        <f t="shared" si="19"/>
        <v>1.0855699999999999</v>
      </c>
      <c r="J7">
        <f t="shared" si="20"/>
        <v>0.92117505089492158</v>
      </c>
      <c r="K7">
        <f t="shared" si="28"/>
        <v>0.72005997007096878</v>
      </c>
      <c r="L7" s="2">
        <v>4</v>
      </c>
      <c r="M7" s="8">
        <v>1.6204399999999999E-3</v>
      </c>
      <c r="O7">
        <f t="shared" si="29"/>
        <v>3912.0864598545168</v>
      </c>
      <c r="P7">
        <f t="shared" si="30"/>
        <v>195.60432299272586</v>
      </c>
      <c r="Q7" s="5">
        <f t="shared" si="31"/>
        <v>25</v>
      </c>
      <c r="R7">
        <f t="shared" si="0"/>
        <v>1000000</v>
      </c>
      <c r="S7">
        <f t="shared" si="1"/>
        <v>5848.506656001492</v>
      </c>
      <c r="U7">
        <f t="shared" si="21"/>
        <v>1.6204399999999999E-3</v>
      </c>
      <c r="V7">
        <f t="shared" si="22"/>
        <v>0.01</v>
      </c>
      <c r="W7">
        <f t="shared" si="23"/>
        <v>0.96598494234519083</v>
      </c>
      <c r="X7">
        <f t="shared" si="24"/>
        <v>1.5653206399738409E-3</v>
      </c>
      <c r="Y7">
        <f t="shared" si="25"/>
        <v>9.6598494234519088E-3</v>
      </c>
      <c r="Z7">
        <f t="shared" si="26"/>
        <v>0.95475977228176512</v>
      </c>
      <c r="AB7">
        <f t="shared" si="27"/>
        <v>4462.0367768396536</v>
      </c>
      <c r="AC7">
        <f t="shared" si="2"/>
        <v>5583.9188830723724</v>
      </c>
      <c r="AE7">
        <f t="shared" si="3"/>
        <v>3735.1027775572752</v>
      </c>
      <c r="AF7">
        <f t="shared" si="4"/>
        <v>-186.75513887786377</v>
      </c>
      <c r="AG7">
        <f t="shared" si="5"/>
        <v>-23.868994307044129</v>
      </c>
      <c r="AH7">
        <f t="shared" si="6"/>
        <v>-1565.3206399738408</v>
      </c>
      <c r="AI7">
        <f t="shared" si="7"/>
        <v>1959.1580043985266</v>
      </c>
      <c r="AJ7">
        <f t="shared" si="8"/>
        <v>-1121.8821062327188</v>
      </c>
      <c r="AK7">
        <f>G7*SUM(AB7, AE7:AF7)</f>
        <v>560.72690908633456</v>
      </c>
      <c r="AL7">
        <f t="shared" si="9"/>
        <v>1398.0028072521422</v>
      </c>
      <c r="AN7">
        <f t="shared" si="10"/>
        <v>2689.4979942198838</v>
      </c>
      <c r="AO7">
        <f t="shared" si="11"/>
        <v>-134.47489971099421</v>
      </c>
      <c r="AP7">
        <f t="shared" si="12"/>
        <v>-17.187107326354319</v>
      </c>
      <c r="AQ7">
        <f t="shared" si="13"/>
        <v>-1127.1247331710335</v>
      </c>
      <c r="AR7">
        <f t="shared" si="14"/>
        <v>1410.711254011502</v>
      </c>
      <c r="AS7">
        <f t="shared" si="15"/>
        <v>-807.8223958370869</v>
      </c>
      <c r="AT7">
        <f t="shared" si="16"/>
        <v>403.75700137469289</v>
      </c>
      <c r="AU7">
        <f t="shared" si="17"/>
        <v>1006.6458595491079</v>
      </c>
      <c r="AW7">
        <v>4</v>
      </c>
      <c r="AX7">
        <f>(R7*SUMPRODUCT(K8:$K$23, X8:$X$23)-$AZ$3*SUMPRODUCT(K7:$K$22, W8:$W$23))/Z7</f>
        <v>5848.506656001492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8.5570000000000007E-2</v>
      </c>
      <c r="I8" s="1">
        <f t="shared" si="19"/>
        <v>1.0855699999999999</v>
      </c>
      <c r="J8">
        <f t="shared" si="20"/>
        <v>0.92117505089492158</v>
      </c>
      <c r="K8">
        <f t="shared" si="28"/>
        <v>0.66330127957752039</v>
      </c>
      <c r="L8" s="2">
        <v>5</v>
      </c>
      <c r="M8" s="8">
        <v>1.706887E-3</v>
      </c>
      <c r="O8">
        <f t="shared" si="29"/>
        <v>3912.0864598545168</v>
      </c>
      <c r="P8">
        <f t="shared" si="30"/>
        <v>195.60432299272586</v>
      </c>
      <c r="Q8" s="5">
        <f t="shared" si="31"/>
        <v>25</v>
      </c>
      <c r="R8">
        <f t="shared" si="0"/>
        <v>1000000</v>
      </c>
      <c r="S8">
        <f t="shared" si="1"/>
        <v>6942.2792209836134</v>
      </c>
      <c r="U8">
        <f t="shared" si="21"/>
        <v>1.706887E-3</v>
      </c>
      <c r="V8">
        <f t="shared" si="22"/>
        <v>0.01</v>
      </c>
      <c r="W8">
        <f t="shared" si="23"/>
        <v>0.95475977228176512</v>
      </c>
      <c r="X8">
        <f t="shared" si="24"/>
        <v>1.6296670434307052E-3</v>
      </c>
      <c r="Y8">
        <f t="shared" si="25"/>
        <v>9.5475977228176509E-3</v>
      </c>
      <c r="Z8">
        <f t="shared" si="26"/>
        <v>0.94358250751551676</v>
      </c>
      <c r="AB8">
        <f t="shared" si="27"/>
        <v>5583.9188830723724</v>
      </c>
      <c r="AC8">
        <f t="shared" si="2"/>
        <v>6550.613235208586</v>
      </c>
      <c r="AE8">
        <f t="shared" si="3"/>
        <v>3691.376351407026</v>
      </c>
      <c r="AF8">
        <f t="shared" si="4"/>
        <v>-184.56881757035131</v>
      </c>
      <c r="AG8">
        <f t="shared" si="5"/>
        <v>-23.58956268788792</v>
      </c>
      <c r="AH8">
        <f t="shared" si="6"/>
        <v>-1629.6670434307052</v>
      </c>
      <c r="AI8">
        <f t="shared" si="7"/>
        <v>1853.5509277180818</v>
      </c>
      <c r="AJ8">
        <f t="shared" si="8"/>
        <v>-966.69435213621364</v>
      </c>
      <c r="AK8">
        <f t="shared" ref="AK8:AK23" si="32">G8*SUM(AB8:AB8, AE8:AF8)</f>
        <v>636.3508491836335</v>
      </c>
      <c r="AL8">
        <f t="shared" si="9"/>
        <v>1523.2074247655016</v>
      </c>
      <c r="AN8">
        <f t="shared" si="10"/>
        <v>2448.4946572904787</v>
      </c>
      <c r="AO8">
        <f t="shared" si="11"/>
        <v>-122.42473286452396</v>
      </c>
      <c r="AP8">
        <f t="shared" si="12"/>
        <v>-15.646987115550189</v>
      </c>
      <c r="AQ8">
        <f t="shared" si="13"/>
        <v>-1080.9602351929013</v>
      </c>
      <c r="AR8">
        <f t="shared" si="14"/>
        <v>1229.4627021175036</v>
      </c>
      <c r="AS8">
        <f t="shared" si="15"/>
        <v>-641.20960073231254</v>
      </c>
      <c r="AT8">
        <f t="shared" si="16"/>
        <v>422.09233252374577</v>
      </c>
      <c r="AU8">
        <f t="shared" si="17"/>
        <v>1010.3454339089368</v>
      </c>
      <c r="AW8">
        <v>5</v>
      </c>
      <c r="AX8">
        <f>(R8*SUMPRODUCT(K9:$K$23, X9:$X$23)-$AZ$3*SUMPRODUCT(K8:$K$22, W9:$W$23))/Z8</f>
        <v>6942.2792209836134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8.5570000000000007E-2</v>
      </c>
      <c r="I9" s="1">
        <f t="shared" si="19"/>
        <v>1.0855699999999999</v>
      </c>
      <c r="J9">
        <f t="shared" si="20"/>
        <v>0.92117505089492158</v>
      </c>
      <c r="K9">
        <f t="shared" si="28"/>
        <v>0.61101658997348895</v>
      </c>
      <c r="L9" s="2">
        <v>6</v>
      </c>
      <c r="M9" s="8">
        <v>1.7980839999999999E-3</v>
      </c>
      <c r="O9">
        <f t="shared" si="29"/>
        <v>3912.0864598545168</v>
      </c>
      <c r="P9">
        <f t="shared" si="30"/>
        <v>195.60432299272586</v>
      </c>
      <c r="Q9" s="5">
        <f t="shared" si="31"/>
        <v>25</v>
      </c>
      <c r="R9">
        <f t="shared" si="0"/>
        <v>1000000</v>
      </c>
      <c r="S9">
        <f t="shared" si="1"/>
        <v>7912.5996754804301</v>
      </c>
      <c r="U9">
        <f t="shared" si="21"/>
        <v>1.7980839999999999E-3</v>
      </c>
      <c r="V9">
        <f t="shared" si="22"/>
        <v>0.01</v>
      </c>
      <c r="W9">
        <f t="shared" si="23"/>
        <v>0.94358250751551676</v>
      </c>
      <c r="X9">
        <f t="shared" si="24"/>
        <v>1.6966406094435303E-3</v>
      </c>
      <c r="Y9">
        <f t="shared" si="25"/>
        <v>9.4358250751551669E-3</v>
      </c>
      <c r="Z9">
        <f t="shared" si="26"/>
        <v>0.93245004183091806</v>
      </c>
      <c r="AB9">
        <f t="shared" si="27"/>
        <v>6550.613235208586</v>
      </c>
      <c r="AC9">
        <f t="shared" si="2"/>
        <v>7378.1038983930357</v>
      </c>
      <c r="AE9">
        <f t="shared" si="3"/>
        <v>3647.8251831375123</v>
      </c>
      <c r="AF9">
        <f t="shared" si="4"/>
        <v>-182.39125915687563</v>
      </c>
      <c r="AG9">
        <f t="shared" si="5"/>
        <v>-23.311251045772952</v>
      </c>
      <c r="AH9">
        <f t="shared" si="6"/>
        <v>-1696.6406094435304</v>
      </c>
      <c r="AI9">
        <f t="shared" si="7"/>
        <v>1745.4820634913333</v>
      </c>
      <c r="AJ9">
        <f t="shared" si="8"/>
        <v>-827.49066318444966</v>
      </c>
      <c r="AK9">
        <f t="shared" si="32"/>
        <v>701.12330114324573</v>
      </c>
      <c r="AL9">
        <f t="shared" si="9"/>
        <v>1619.1147014501294</v>
      </c>
      <c r="AN9">
        <f t="shared" si="10"/>
        <v>2228.8817042201008</v>
      </c>
      <c r="AO9">
        <f t="shared" si="11"/>
        <v>-111.44408521100505</v>
      </c>
      <c r="AP9">
        <f t="shared" si="12"/>
        <v>-14.243561122004117</v>
      </c>
      <c r="AQ9">
        <f t="shared" si="13"/>
        <v>-1036.675559592728</v>
      </c>
      <c r="AR9">
        <f t="shared" si="14"/>
        <v>1066.5184982943633</v>
      </c>
      <c r="AS9">
        <f t="shared" si="15"/>
        <v>-505.61052325386333</v>
      </c>
      <c r="AT9">
        <f t="shared" si="16"/>
        <v>428.39796861550161</v>
      </c>
      <c r="AU9">
        <f t="shared" si="17"/>
        <v>989.30594365600166</v>
      </c>
      <c r="AW9">
        <v>6</v>
      </c>
      <c r="AX9">
        <f>(R9*SUMPRODUCT(K10:$K$23, X10:$X$23)-$AZ$3*SUMPRODUCT(K9:$K$22, W10:$W$23))/Z9</f>
        <v>7912.5996754804301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8.5570000000000007E-2</v>
      </c>
      <c r="I10" s="1">
        <f t="shared" si="19"/>
        <v>1.0855699999999999</v>
      </c>
      <c r="J10">
        <f t="shared" si="20"/>
        <v>0.92117505089492158</v>
      </c>
      <c r="K10">
        <f t="shared" si="28"/>
        <v>0.56285323836647017</v>
      </c>
      <c r="L10" s="2">
        <v>7</v>
      </c>
      <c r="M10" s="8">
        <v>1.9035300000000001E-3</v>
      </c>
      <c r="O10">
        <f t="shared" si="29"/>
        <v>3912.0864598545168</v>
      </c>
      <c r="P10">
        <f t="shared" si="30"/>
        <v>195.60432299272586</v>
      </c>
      <c r="Q10" s="5">
        <f t="shared" si="31"/>
        <v>25</v>
      </c>
      <c r="R10">
        <f t="shared" si="0"/>
        <v>1000000</v>
      </c>
      <c r="S10">
        <f t="shared" si="1"/>
        <v>8765.4286604745466</v>
      </c>
      <c r="U10">
        <f t="shared" si="21"/>
        <v>1.9035300000000001E-3</v>
      </c>
      <c r="V10">
        <f t="shared" si="22"/>
        <v>0.01</v>
      </c>
      <c r="W10">
        <f t="shared" si="23"/>
        <v>0.93245004183091806</v>
      </c>
      <c r="X10">
        <f t="shared" si="24"/>
        <v>1.7749466281264076E-3</v>
      </c>
      <c r="Y10">
        <f t="shared" si="25"/>
        <v>9.3245004183091802E-3</v>
      </c>
      <c r="Z10">
        <f t="shared" si="26"/>
        <v>0.92135059478448245</v>
      </c>
      <c r="AB10">
        <f t="shared" si="27"/>
        <v>7378.1038983930357</v>
      </c>
      <c r="AC10">
        <f t="shared" si="2"/>
        <v>8076.0329098691727</v>
      </c>
      <c r="AE10">
        <f t="shared" si="3"/>
        <v>3604.4031866352793</v>
      </c>
      <c r="AF10">
        <f t="shared" si="4"/>
        <v>-180.22015933176399</v>
      </c>
      <c r="AG10">
        <f t="shared" si="5"/>
        <v>-23.03376486961206</v>
      </c>
      <c r="AH10">
        <f t="shared" si="6"/>
        <v>-1774.9466281264076</v>
      </c>
      <c r="AI10">
        <f t="shared" si="7"/>
        <v>1626.2026343074954</v>
      </c>
      <c r="AJ10">
        <f t="shared" si="8"/>
        <v>-697.92901147613702</v>
      </c>
      <c r="AK10">
        <f t="shared" si="32"/>
        <v>756.1600847987587</v>
      </c>
      <c r="AL10">
        <f t="shared" si="9"/>
        <v>1684.4337076301172</v>
      </c>
      <c r="AN10">
        <f t="shared" si="10"/>
        <v>2028.7500059760914</v>
      </c>
      <c r="AO10">
        <f t="shared" si="11"/>
        <v>-101.43750029880459</v>
      </c>
      <c r="AP10">
        <f t="shared" si="12"/>
        <v>-12.964629148632984</v>
      </c>
      <c r="AQ10">
        <f t="shared" si="13"/>
        <v>-999.03445756859537</v>
      </c>
      <c r="AR10">
        <f t="shared" si="14"/>
        <v>915.31341896005836</v>
      </c>
      <c r="AS10">
        <f t="shared" si="15"/>
        <v>-392.83160425925303</v>
      </c>
      <c r="AT10">
        <f t="shared" si="16"/>
        <v>425.60715245244603</v>
      </c>
      <c r="AU10">
        <f t="shared" si="17"/>
        <v>948.08896715325147</v>
      </c>
      <c r="AW10">
        <v>7</v>
      </c>
      <c r="AX10">
        <f>(R10*SUMPRODUCT(K11:$K$23, X11:$X$23)-$AZ$3*SUMPRODUCT(K10:$K$22, W11:$W$23))/Z10</f>
        <v>8765.4286604745466</v>
      </c>
    </row>
    <row r="11" spans="1:52" x14ac:dyDescent="0.25">
      <c r="A11" t="s">
        <v>33</v>
      </c>
      <c r="C11" s="24">
        <f>AU25</f>
        <v>177.19043808646757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8.5570000000000007E-2</v>
      </c>
      <c r="I11" s="1">
        <f t="shared" si="19"/>
        <v>1.0855699999999999</v>
      </c>
      <c r="J11">
        <f t="shared" si="20"/>
        <v>0.92117505089492158</v>
      </c>
      <c r="K11">
        <f t="shared" si="28"/>
        <v>0.51848636049860453</v>
      </c>
      <c r="L11" s="2">
        <v>8</v>
      </c>
      <c r="M11" s="8">
        <v>2.008026E-3</v>
      </c>
      <c r="O11">
        <f t="shared" si="29"/>
        <v>3912.0864598545168</v>
      </c>
      <c r="P11">
        <f t="shared" si="30"/>
        <v>195.60432299272586</v>
      </c>
      <c r="Q11" s="5">
        <f t="shared" si="31"/>
        <v>25</v>
      </c>
      <c r="R11">
        <f t="shared" si="0"/>
        <v>1000000</v>
      </c>
      <c r="S11">
        <f t="shared" si="1"/>
        <v>9514.9950171053861</v>
      </c>
      <c r="U11">
        <f t="shared" si="21"/>
        <v>2.008026E-3</v>
      </c>
      <c r="V11">
        <f t="shared" si="22"/>
        <v>0.01</v>
      </c>
      <c r="W11">
        <f t="shared" si="23"/>
        <v>0.92135059478448245</v>
      </c>
      <c r="X11">
        <f t="shared" si="24"/>
        <v>1.8500959494427052E-3</v>
      </c>
      <c r="Y11">
        <f t="shared" si="25"/>
        <v>9.2135059478448255E-3</v>
      </c>
      <c r="Z11">
        <f t="shared" si="26"/>
        <v>0.91028699288719483</v>
      </c>
      <c r="AB11">
        <f t="shared" si="27"/>
        <v>8076.0329098691727</v>
      </c>
      <c r="AC11">
        <f t="shared" si="2"/>
        <v>8661.3762014575041</v>
      </c>
      <c r="AE11">
        <f t="shared" si="3"/>
        <v>3561.1214194556796</v>
      </c>
      <c r="AF11">
        <f t="shared" si="4"/>
        <v>-178.056070972784</v>
      </c>
      <c r="AG11">
        <f t="shared" si="5"/>
        <v>-22.75717482217987</v>
      </c>
      <c r="AH11">
        <f t="shared" si="6"/>
        <v>-1850.0959494427052</v>
      </c>
      <c r="AI11">
        <f t="shared" si="7"/>
        <v>1510.2122242180108</v>
      </c>
      <c r="AJ11">
        <f t="shared" si="8"/>
        <v>-585.34329158833134</v>
      </c>
      <c r="AK11">
        <f t="shared" si="32"/>
        <v>802.13687808464488</v>
      </c>
      <c r="AL11">
        <f t="shared" si="9"/>
        <v>1727.0058107143243</v>
      </c>
      <c r="AN11">
        <f t="shared" si="10"/>
        <v>1846.3928840671997</v>
      </c>
      <c r="AO11">
        <f t="shared" si="11"/>
        <v>-92.319644203359999</v>
      </c>
      <c r="AP11">
        <f t="shared" si="12"/>
        <v>-11.799284748782519</v>
      </c>
      <c r="AQ11">
        <f t="shared" si="13"/>
        <v>-959.24951539975848</v>
      </c>
      <c r="AR11">
        <f t="shared" si="14"/>
        <v>783.02443971529885</v>
      </c>
      <c r="AS11">
        <f t="shared" si="15"/>
        <v>-303.49251289790737</v>
      </c>
      <c r="AT11">
        <f t="shared" si="16"/>
        <v>415.89703053982038</v>
      </c>
      <c r="AU11">
        <f t="shared" si="17"/>
        <v>895.42895735721197</v>
      </c>
      <c r="AW11">
        <v>8</v>
      </c>
      <c r="AX11">
        <f>(R11*SUMPRODUCT(K12:$K$23, X12:$X$23)-$AZ$3*SUMPRODUCT(K11:$K$22, W12:$W$23))/Z11</f>
        <v>9514.9950171053861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8.5570000000000007E-2</v>
      </c>
      <c r="I12" s="1">
        <f t="shared" si="19"/>
        <v>1.0855699999999999</v>
      </c>
      <c r="J12">
        <f t="shared" si="20"/>
        <v>0.92117505089492158</v>
      </c>
      <c r="K12">
        <f t="shared" si="28"/>
        <v>0.47761669952062469</v>
      </c>
      <c r="L12" s="2">
        <v>9</v>
      </c>
      <c r="M12" s="8">
        <v>2.1277219999999999E-3</v>
      </c>
      <c r="O12">
        <f t="shared" si="29"/>
        <v>3912.0864598545168</v>
      </c>
      <c r="P12">
        <f t="shared" si="30"/>
        <v>195.60432299272586</v>
      </c>
      <c r="Q12" s="5">
        <f t="shared" si="31"/>
        <v>25</v>
      </c>
      <c r="R12">
        <f t="shared" si="0"/>
        <v>1000000</v>
      </c>
      <c r="S12">
        <f t="shared" si="1"/>
        <v>10166.352674420119</v>
      </c>
      <c r="U12">
        <f t="shared" si="21"/>
        <v>2.1277219999999999E-3</v>
      </c>
      <c r="V12">
        <f t="shared" si="22"/>
        <v>0.01</v>
      </c>
      <c r="W12">
        <f t="shared" si="23"/>
        <v>0.91028699288719483</v>
      </c>
      <c r="X12">
        <f t="shared" si="24"/>
        <v>1.9368376610799278E-3</v>
      </c>
      <c r="Y12">
        <f t="shared" si="25"/>
        <v>9.1028699288719494E-3</v>
      </c>
      <c r="Z12">
        <f t="shared" si="26"/>
        <v>0.89924728529724296</v>
      </c>
      <c r="AB12">
        <f t="shared" si="27"/>
        <v>8661.3762014575041</v>
      </c>
      <c r="AC12">
        <f t="shared" si="2"/>
        <v>9142.0650438466582</v>
      </c>
      <c r="AE12">
        <f t="shared" si="3"/>
        <v>3517.933128872276</v>
      </c>
      <c r="AF12">
        <f t="shared" si="4"/>
        <v>-175.89665644361381</v>
      </c>
      <c r="AG12">
        <f t="shared" si="5"/>
        <v>-22.481182132431073</v>
      </c>
      <c r="AH12">
        <f t="shared" si="6"/>
        <v>-1936.8376610799278</v>
      </c>
      <c r="AI12">
        <f t="shared" si="7"/>
        <v>1382.7176292163035</v>
      </c>
      <c r="AJ12">
        <f t="shared" si="8"/>
        <v>-480.68884238915416</v>
      </c>
      <c r="AK12">
        <f t="shared" si="32"/>
        <v>840.23888717203158</v>
      </c>
      <c r="AL12">
        <f t="shared" si="9"/>
        <v>1742.2676739991809</v>
      </c>
      <c r="AN12">
        <f t="shared" si="10"/>
        <v>1680.2236101462408</v>
      </c>
      <c r="AO12">
        <f t="shared" si="11"/>
        <v>-84.011180507312048</v>
      </c>
      <c r="AP12">
        <f t="shared" si="12"/>
        <v>-10.737388011413769</v>
      </c>
      <c r="AQ12">
        <f t="shared" si="13"/>
        <v>-925.06601119224138</v>
      </c>
      <c r="AR12">
        <f t="shared" si="14"/>
        <v>660.40903043527373</v>
      </c>
      <c r="AS12">
        <f t="shared" si="15"/>
        <v>-229.58501839829756</v>
      </c>
      <c r="AT12">
        <f t="shared" si="16"/>
        <v>401.3121240999883</v>
      </c>
      <c r="AU12">
        <f t="shared" si="17"/>
        <v>832.13613613696452</v>
      </c>
      <c r="AW12">
        <v>9</v>
      </c>
      <c r="AX12">
        <f>(R12*SUMPRODUCT(K13:$K$23, X13:$X$23)-$AZ$3*SUMPRODUCT(K12:$K$22, W13:$W$23))/Z12</f>
        <v>10166.352674420119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8.5570000000000007E-2</v>
      </c>
      <c r="I13" s="1">
        <f t="shared" si="19"/>
        <v>1.0855699999999999</v>
      </c>
      <c r="J13">
        <f t="shared" si="20"/>
        <v>0.92117505089492158</v>
      </c>
      <c r="K13">
        <f t="shared" si="28"/>
        <v>0.43996858748917589</v>
      </c>
      <c r="L13" s="2">
        <v>10</v>
      </c>
      <c r="M13" s="8">
        <v>2.2569180000000001E-3</v>
      </c>
      <c r="O13">
        <f t="shared" si="29"/>
        <v>3912.0864598545168</v>
      </c>
      <c r="P13">
        <f t="shared" si="30"/>
        <v>195.60432299272586</v>
      </c>
      <c r="Q13" s="5">
        <f t="shared" si="31"/>
        <v>25</v>
      </c>
      <c r="R13">
        <f t="shared" si="0"/>
        <v>1000000</v>
      </c>
      <c r="S13">
        <f t="shared" si="1"/>
        <v>10727.434196600132</v>
      </c>
      <c r="U13">
        <f t="shared" si="21"/>
        <v>2.2569180000000001E-3</v>
      </c>
      <c r="V13">
        <f t="shared" si="22"/>
        <v>0.01</v>
      </c>
      <c r="W13">
        <f t="shared" si="23"/>
        <v>0.89924728529724296</v>
      </c>
      <c r="X13">
        <f t="shared" si="24"/>
        <v>2.0295273846384831E-3</v>
      </c>
      <c r="Y13">
        <f t="shared" si="25"/>
        <v>8.9924728529724302E-3</v>
      </c>
      <c r="Z13">
        <f t="shared" si="26"/>
        <v>0.88822528505963205</v>
      </c>
      <c r="AB13">
        <f t="shared" si="27"/>
        <v>9142.0650438466582</v>
      </c>
      <c r="AC13">
        <f t="shared" si="2"/>
        <v>9528.3782972335976</v>
      </c>
      <c r="AE13">
        <f t="shared" si="3"/>
        <v>3474.814110982205</v>
      </c>
      <c r="AF13">
        <f t="shared" si="4"/>
        <v>-173.74070554911026</v>
      </c>
      <c r="AG13">
        <f t="shared" si="5"/>
        <v>-22.205632126490801</v>
      </c>
      <c r="AH13">
        <f t="shared" si="6"/>
        <v>-2029.527384638483</v>
      </c>
      <c r="AI13">
        <f t="shared" si="7"/>
        <v>1249.3403886681208</v>
      </c>
      <c r="AJ13">
        <f t="shared" si="8"/>
        <v>-386.31325338693932</v>
      </c>
      <c r="AK13">
        <f t="shared" si="32"/>
        <v>871.01969144958287</v>
      </c>
      <c r="AL13">
        <f t="shared" si="9"/>
        <v>1734.0468267307642</v>
      </c>
      <c r="AN13">
        <f t="shared" si="10"/>
        <v>1528.8090561962972</v>
      </c>
      <c r="AO13">
        <f t="shared" si="11"/>
        <v>-76.440452809814857</v>
      </c>
      <c r="AP13">
        <f t="shared" si="12"/>
        <v>-9.7697806009964232</v>
      </c>
      <c r="AQ13">
        <f t="shared" si="13"/>
        <v>-892.92829668999468</v>
      </c>
      <c r="AR13">
        <f t="shared" si="14"/>
        <v>549.67052609549114</v>
      </c>
      <c r="AS13">
        <f t="shared" si="15"/>
        <v>-169.96569642099979</v>
      </c>
      <c r="AT13">
        <f t="shared" si="16"/>
        <v>383.22130332233081</v>
      </c>
      <c r="AU13">
        <f t="shared" si="17"/>
        <v>762.92613299682205</v>
      </c>
      <c r="AW13">
        <v>10</v>
      </c>
      <c r="AX13">
        <f>(R13*SUMPRODUCT(K14:$K$23, X14:$X$23)-$AZ$3*SUMPRODUCT(K13:$K$22, W14:$W$23))/Z13</f>
        <v>10727.434196600132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0.40528808597250837</v>
      </c>
      <c r="L14" s="2">
        <v>11</v>
      </c>
      <c r="M14" s="8">
        <v>2.397513E-3</v>
      </c>
      <c r="O14">
        <f t="shared" si="29"/>
        <v>3912.0864598545168</v>
      </c>
      <c r="P14">
        <f t="shared" si="30"/>
        <v>195.60432299272586</v>
      </c>
      <c r="Q14" s="5">
        <f t="shared" si="31"/>
        <v>25</v>
      </c>
      <c r="R14">
        <f t="shared" si="0"/>
        <v>1000000</v>
      </c>
      <c r="S14">
        <f t="shared" si="1"/>
        <v>11205.101448080361</v>
      </c>
      <c r="U14">
        <f t="shared" si="21"/>
        <v>2.397513E-3</v>
      </c>
      <c r="V14">
        <f t="shared" si="22"/>
        <v>0.01</v>
      </c>
      <c r="W14">
        <f t="shared" si="23"/>
        <v>0.88822528505963205</v>
      </c>
      <c r="X14">
        <f t="shared" si="24"/>
        <v>2.1295316678591738E-3</v>
      </c>
      <c r="Y14">
        <f t="shared" si="25"/>
        <v>8.882252850596321E-3</v>
      </c>
      <c r="Z14">
        <f t="shared" si="26"/>
        <v>0.87721350054117664</v>
      </c>
      <c r="AB14">
        <f t="shared" si="27"/>
        <v>9528.3782972335976</v>
      </c>
      <c r="AC14">
        <f t="shared" si="2"/>
        <v>9829.2662651895807</v>
      </c>
      <c r="AE14">
        <f t="shared" si="3"/>
        <v>3431.7350578687201</v>
      </c>
      <c r="AF14">
        <f t="shared" si="4"/>
        <v>-171.586752893436</v>
      </c>
      <c r="AG14">
        <f t="shared" si="5"/>
        <v>-21.930337513529416</v>
      </c>
      <c r="AH14">
        <f t="shared" si="6"/>
        <v>-2129.5316678591739</v>
      </c>
      <c r="AI14">
        <f t="shared" si="7"/>
        <v>1108.6862996025807</v>
      </c>
      <c r="AJ14">
        <f t="shared" si="8"/>
        <v>-300.88796795598319</v>
      </c>
      <c r="AK14">
        <f t="shared" si="32"/>
        <v>895.19686215462184</v>
      </c>
      <c r="AL14">
        <f t="shared" si="9"/>
        <v>1702.9951938012193</v>
      </c>
      <c r="AN14">
        <f t="shared" si="10"/>
        <v>1390.8413331683689</v>
      </c>
      <c r="AO14">
        <f t="shared" si="11"/>
        <v>-69.542066658418435</v>
      </c>
      <c r="AP14">
        <f t="shared" si="12"/>
        <v>-8.8881045155894363</v>
      </c>
      <c r="AQ14">
        <f t="shared" si="13"/>
        <v>-863.07381368448807</v>
      </c>
      <c r="AR14">
        <f t="shared" si="14"/>
        <v>449.33734830987288</v>
      </c>
      <c r="AS14">
        <f t="shared" si="15"/>
        <v>-121.94630862503786</v>
      </c>
      <c r="AT14">
        <f t="shared" si="16"/>
        <v>362.81262283124209</v>
      </c>
      <c r="AU14">
        <f t="shared" si="17"/>
        <v>690.20366251607709</v>
      </c>
      <c r="AW14">
        <v>11</v>
      </c>
      <c r="AX14">
        <f>(R14*SUMPRODUCT(K15:$K$23, X15:$X$23)-$AZ$3*SUMPRODUCT(K14:$K$22, W15:$W$23))/Z14</f>
        <v>11205.101448080361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0.37334127322283073</v>
      </c>
      <c r="L15" s="2">
        <v>12</v>
      </c>
      <c r="M15" s="8">
        <v>2.5466569999999999E-3</v>
      </c>
      <c r="O15">
        <f t="shared" si="29"/>
        <v>3912.0864598545168</v>
      </c>
      <c r="P15">
        <f t="shared" si="30"/>
        <v>195.60432299272586</v>
      </c>
      <c r="Q15" s="5">
        <f t="shared" si="31"/>
        <v>25</v>
      </c>
      <c r="R15">
        <f t="shared" si="0"/>
        <v>1000000</v>
      </c>
      <c r="S15">
        <f t="shared" si="1"/>
        <v>11607.09990088737</v>
      </c>
      <c r="U15">
        <f t="shared" si="21"/>
        <v>2.5466569999999999E-3</v>
      </c>
      <c r="V15">
        <f t="shared" si="22"/>
        <v>0.01</v>
      </c>
      <c r="W15">
        <f t="shared" si="23"/>
        <v>0.87721350054117664</v>
      </c>
      <c r="X15">
        <f t="shared" si="24"/>
        <v>2.233961901647691E-3</v>
      </c>
      <c r="Y15">
        <f t="shared" si="25"/>
        <v>8.7721350054117669E-3</v>
      </c>
      <c r="Z15">
        <f t="shared" si="26"/>
        <v>0.86620740363411719</v>
      </c>
      <c r="AB15">
        <f t="shared" si="27"/>
        <v>9829.2662651895807</v>
      </c>
      <c r="AC15">
        <f t="shared" si="2"/>
        <v>10054.155868869468</v>
      </c>
      <c r="AE15">
        <f t="shared" si="3"/>
        <v>3388.678255182766</v>
      </c>
      <c r="AF15">
        <f t="shared" si="4"/>
        <v>-169.43391275913831</v>
      </c>
      <c r="AG15">
        <f t="shared" si="5"/>
        <v>-21.655185090852928</v>
      </c>
      <c r="AH15">
        <f t="shared" si="6"/>
        <v>-2233.9619016476909</v>
      </c>
      <c r="AI15">
        <f t="shared" si="7"/>
        <v>963.62725568508358</v>
      </c>
      <c r="AJ15">
        <f t="shared" si="8"/>
        <v>-224.88960367988693</v>
      </c>
      <c r="AK15">
        <f t="shared" si="32"/>
        <v>913.39574253292471</v>
      </c>
      <c r="AL15">
        <f t="shared" si="9"/>
        <v>1652.1333945381214</v>
      </c>
      <c r="AN15">
        <f t="shared" si="10"/>
        <v>1265.1334543324542</v>
      </c>
      <c r="AO15">
        <f t="shared" si="11"/>
        <v>-63.256672716622724</v>
      </c>
      <c r="AP15">
        <f t="shared" si="12"/>
        <v>-8.0847743736950939</v>
      </c>
      <c r="AQ15">
        <f t="shared" si="13"/>
        <v>-834.03018069244501</v>
      </c>
      <c r="AR15">
        <f t="shared" si="14"/>
        <v>359.76182654969136</v>
      </c>
      <c r="AS15">
        <f t="shared" si="15"/>
        <v>-83.96057097242678</v>
      </c>
      <c r="AT15">
        <f t="shared" si="16"/>
        <v>341.00832947355502</v>
      </c>
      <c r="AU15">
        <f t="shared" si="17"/>
        <v>616.80958505081958</v>
      </c>
      <c r="AW15">
        <v>12</v>
      </c>
      <c r="AX15">
        <f>(R15*SUMPRODUCT(K16:$K$23, X16:$X$23)-$AZ$3*SUMPRODUCT(K15:$K$22, W16:$W$23))/Z15</f>
        <v>11607.09990088737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0.3439126663622159</v>
      </c>
      <c r="L16" s="2">
        <v>13</v>
      </c>
      <c r="M16" s="8">
        <v>3.8442260000000001E-3</v>
      </c>
      <c r="O16">
        <f t="shared" si="29"/>
        <v>3912.0864598545168</v>
      </c>
      <c r="P16">
        <f t="shared" si="30"/>
        <v>195.60432299272586</v>
      </c>
      <c r="Q16" s="5">
        <f t="shared" si="31"/>
        <v>25</v>
      </c>
      <c r="R16">
        <f t="shared" si="0"/>
        <v>1000000</v>
      </c>
      <c r="S16">
        <f t="shared" si="1"/>
        <v>11557.007251669094</v>
      </c>
      <c r="U16">
        <f t="shared" si="21"/>
        <v>3.8442260000000001E-3</v>
      </c>
      <c r="V16">
        <f t="shared" si="22"/>
        <v>0.01</v>
      </c>
      <c r="W16">
        <f t="shared" si="23"/>
        <v>0.86620740363411719</v>
      </c>
      <c r="X16">
        <f t="shared" si="24"/>
        <v>3.3298970224427678E-3</v>
      </c>
      <c r="Y16">
        <f t="shared" si="25"/>
        <v>8.6620740363411719E-3</v>
      </c>
      <c r="Z16">
        <f t="shared" si="26"/>
        <v>0.85421543257533328</v>
      </c>
      <c r="AB16">
        <f t="shared" si="27"/>
        <v>10054.155868869468</v>
      </c>
      <c r="AC16">
        <f t="shared" si="2"/>
        <v>9872.1739487607792</v>
      </c>
      <c r="AE16">
        <f t="shared" si="3"/>
        <v>3341.7646275767302</v>
      </c>
      <c r="AF16">
        <f t="shared" si="4"/>
        <v>-167.08823137883653</v>
      </c>
      <c r="AG16">
        <f t="shared" si="5"/>
        <v>-21.355385814383332</v>
      </c>
      <c r="AH16">
        <f t="shared" si="6"/>
        <v>-3329.8970224427676</v>
      </c>
      <c r="AI16">
        <f t="shared" si="7"/>
        <v>-176.57601205925721</v>
      </c>
      <c r="AJ16">
        <f t="shared" si="8"/>
        <v>181.98192010868843</v>
      </c>
      <c r="AK16">
        <f t="shared" si="32"/>
        <v>926.01825855471532</v>
      </c>
      <c r="AL16">
        <f t="shared" si="9"/>
        <v>931.42416660414654</v>
      </c>
      <c r="AN16">
        <f t="shared" si="10"/>
        <v>1149.2751834248506</v>
      </c>
      <c r="AO16">
        <f t="shared" si="11"/>
        <v>-57.463759171242543</v>
      </c>
      <c r="AP16">
        <f t="shared" si="12"/>
        <v>-7.3443876766184131</v>
      </c>
      <c r="AQ16">
        <f t="shared" si="13"/>
        <v>-1145.1937636998957</v>
      </c>
      <c r="AR16">
        <f t="shared" si="14"/>
        <v>-60.726727122905935</v>
      </c>
      <c r="AS16">
        <f t="shared" si="15"/>
        <v>62.585887374294792</v>
      </c>
      <c r="AT16">
        <f t="shared" si="16"/>
        <v>318.46940839964799</v>
      </c>
      <c r="AU16">
        <f t="shared" si="17"/>
        <v>320.32856865103685</v>
      </c>
      <c r="AW16">
        <v>13</v>
      </c>
      <c r="AX16">
        <f>(R16*SUMPRODUCT(K17:$K$23, X17:$X$23)-$AZ$3*SUMPRODUCT(K16:$K$22, W17:$W$23))/Z16</f>
        <v>11557.007251669094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0.31680376793962239</v>
      </c>
      <c r="L17" s="2">
        <v>14</v>
      </c>
      <c r="M17" s="8">
        <v>5.3300140000000001E-3</v>
      </c>
      <c r="O17">
        <f t="shared" si="29"/>
        <v>3912.0864598545168</v>
      </c>
      <c r="P17">
        <f t="shared" si="30"/>
        <v>195.60432299272586</v>
      </c>
      <c r="Q17" s="5">
        <f t="shared" si="31"/>
        <v>25</v>
      </c>
      <c r="R17">
        <f t="shared" si="0"/>
        <v>1000000</v>
      </c>
      <c r="S17">
        <f t="shared" si="1"/>
        <v>11062.360050427009</v>
      </c>
      <c r="U17">
        <f t="shared" si="21"/>
        <v>5.3300140000000001E-3</v>
      </c>
      <c r="V17">
        <f t="shared" si="22"/>
        <v>0.01</v>
      </c>
      <c r="W17">
        <f t="shared" si="23"/>
        <v>0.85421543257533328</v>
      </c>
      <c r="X17">
        <f t="shared" si="24"/>
        <v>4.5529802146425822E-3</v>
      </c>
      <c r="Y17">
        <f t="shared" si="25"/>
        <v>8.5421543257533337E-3</v>
      </c>
      <c r="Z17">
        <f t="shared" si="26"/>
        <v>0.84112029803493737</v>
      </c>
      <c r="AB17">
        <f t="shared" si="27"/>
        <v>9872.1739487607792</v>
      </c>
      <c r="AC17">
        <f t="shared" si="2"/>
        <v>9304.7755825849508</v>
      </c>
      <c r="AE17">
        <f t="shared" si="3"/>
        <v>3290.5353290512744</v>
      </c>
      <c r="AF17">
        <f t="shared" si="4"/>
        <v>-164.52676645256372</v>
      </c>
      <c r="AG17">
        <f t="shared" si="5"/>
        <v>-21.028007450873435</v>
      </c>
      <c r="AH17">
        <f t="shared" si="6"/>
        <v>-4552.9802146425818</v>
      </c>
      <c r="AI17">
        <f t="shared" si="7"/>
        <v>-1447.9996594947443</v>
      </c>
      <c r="AJ17">
        <f t="shared" si="8"/>
        <v>567.39836617582841</v>
      </c>
      <c r="AK17">
        <f t="shared" si="32"/>
        <v>909.87277579516433</v>
      </c>
      <c r="AL17">
        <f t="shared" si="9"/>
        <v>29.27148247624848</v>
      </c>
      <c r="AN17">
        <f t="shared" si="10"/>
        <v>1042.4539907818889</v>
      </c>
      <c r="AO17">
        <f t="shared" si="11"/>
        <v>-52.122699539094448</v>
      </c>
      <c r="AP17">
        <f t="shared" si="12"/>
        <v>-6.6617519926991582</v>
      </c>
      <c r="AQ17">
        <f t="shared" si="13"/>
        <v>-1442.4012873533206</v>
      </c>
      <c r="AR17">
        <f t="shared" si="14"/>
        <v>-458.73174810322519</v>
      </c>
      <c r="AS17">
        <f t="shared" si="15"/>
        <v>179.75394032728803</v>
      </c>
      <c r="AT17">
        <f t="shared" si="16"/>
        <v>288.25112371759133</v>
      </c>
      <c r="AU17">
        <f t="shared" si="17"/>
        <v>9.2733159416541469</v>
      </c>
      <c r="AW17">
        <v>14</v>
      </c>
      <c r="AX17">
        <f>(R17*SUMPRODUCT(K18:$K$23, X18:$X$23)-$AZ$3*SUMPRODUCT(K17:$K$22, W18:$W$23))/Z17</f>
        <v>11062.360050427009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0.2918317270554846</v>
      </c>
      <c r="L18" s="2">
        <v>15</v>
      </c>
      <c r="M18" s="8">
        <v>6.9004050000000001E-3</v>
      </c>
      <c r="O18">
        <f t="shared" si="29"/>
        <v>3912.0864598545168</v>
      </c>
      <c r="P18">
        <f t="shared" si="30"/>
        <v>195.60432299272586</v>
      </c>
      <c r="Q18" s="5">
        <f t="shared" si="31"/>
        <v>25</v>
      </c>
      <c r="R18">
        <f t="shared" si="0"/>
        <v>1000000</v>
      </c>
      <c r="S18">
        <f t="shared" si="1"/>
        <v>10163.97016818623</v>
      </c>
      <c r="U18">
        <f t="shared" si="21"/>
        <v>6.9004050000000001E-3</v>
      </c>
      <c r="V18">
        <f t="shared" si="22"/>
        <v>0.01</v>
      </c>
      <c r="W18">
        <f t="shared" si="23"/>
        <v>0.84112029803493737</v>
      </c>
      <c r="X18">
        <f t="shared" si="24"/>
        <v>5.804070710161772E-3</v>
      </c>
      <c r="Y18">
        <f t="shared" si="25"/>
        <v>8.4112029803493742E-3</v>
      </c>
      <c r="Z18">
        <f t="shared" si="26"/>
        <v>0.82690502434442625</v>
      </c>
      <c r="AB18">
        <f t="shared" si="27"/>
        <v>9304.7755825849508</v>
      </c>
      <c r="AC18">
        <f t="shared" si="2"/>
        <v>8404.6379993600567</v>
      </c>
      <c r="AE18">
        <f t="shared" si="3"/>
        <v>3234.9239493234995</v>
      </c>
      <c r="AF18">
        <f t="shared" si="4"/>
        <v>-161.74619746617498</v>
      </c>
      <c r="AG18">
        <f t="shared" si="5"/>
        <v>-20.672625608610655</v>
      </c>
      <c r="AH18">
        <f t="shared" si="6"/>
        <v>-5804.0707101617718</v>
      </c>
      <c r="AI18">
        <f t="shared" si="7"/>
        <v>-2751.5655839130582</v>
      </c>
      <c r="AJ18">
        <f t="shared" si="8"/>
        <v>900.13758322489412</v>
      </c>
      <c r="AK18">
        <f t="shared" si="32"/>
        <v>866.45673341095937</v>
      </c>
      <c r="AL18">
        <f t="shared" si="9"/>
        <v>-984.97126727720467</v>
      </c>
      <c r="AN18">
        <f t="shared" si="10"/>
        <v>944.05344302422577</v>
      </c>
      <c r="AO18">
        <f t="shared" si="11"/>
        <v>-47.202672151211289</v>
      </c>
      <c r="AP18">
        <f t="shared" si="12"/>
        <v>-6.0329280341322864</v>
      </c>
      <c r="AQ18">
        <f t="shared" si="13"/>
        <v>-1693.8119792986629</v>
      </c>
      <c r="AR18">
        <f t="shared" si="14"/>
        <v>-802.99413645978075</v>
      </c>
      <c r="AS18">
        <f t="shared" si="15"/>
        <v>262.68870550007085</v>
      </c>
      <c r="AT18">
        <f t="shared" si="16"/>
        <v>252.85956493017389</v>
      </c>
      <c r="AU18">
        <f t="shared" si="17"/>
        <v>-287.44586602953598</v>
      </c>
      <c r="AW18">
        <v>15</v>
      </c>
      <c r="AX18">
        <f>(R18*SUMPRODUCT(K19:$K$23, X19:$X$23)-$AZ$3*SUMPRODUCT(K18:$K$22, W19:$W$23))/Z18</f>
        <v>10163.97016818623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0.26882810602308888</v>
      </c>
      <c r="L19" s="2">
        <v>16</v>
      </c>
      <c r="M19" s="8">
        <v>8.6257439999999994E-3</v>
      </c>
      <c r="O19">
        <f t="shared" si="29"/>
        <v>3912.0864598545168</v>
      </c>
      <c r="P19">
        <f t="shared" si="30"/>
        <v>195.60432299272586</v>
      </c>
      <c r="Q19" s="5">
        <f t="shared" si="31"/>
        <v>25</v>
      </c>
      <c r="R19">
        <f t="shared" si="0"/>
        <v>1000000</v>
      </c>
      <c r="S19">
        <f t="shared" si="1"/>
        <v>8879.7327970509814</v>
      </c>
      <c r="U19">
        <f t="shared" si="21"/>
        <v>8.6257439999999994E-3</v>
      </c>
      <c r="V19">
        <f t="shared" si="22"/>
        <v>0.01</v>
      </c>
      <c r="W19">
        <f t="shared" si="23"/>
        <v>0.82690502434442625</v>
      </c>
      <c r="X19">
        <f t="shared" si="24"/>
        <v>7.1326710523087885E-3</v>
      </c>
      <c r="Y19">
        <f t="shared" si="25"/>
        <v>8.269050243444263E-3</v>
      </c>
      <c r="Z19">
        <f t="shared" si="26"/>
        <v>0.81150330304867324</v>
      </c>
      <c r="AB19">
        <f t="shared" si="27"/>
        <v>8404.6379993600567</v>
      </c>
      <c r="AC19">
        <f t="shared" si="2"/>
        <v>7205.9324949965057</v>
      </c>
      <c r="AE19">
        <f t="shared" si="3"/>
        <v>3174.6710839839311</v>
      </c>
      <c r="AF19">
        <f t="shared" si="4"/>
        <v>-158.73355419919656</v>
      </c>
      <c r="AG19">
        <f t="shared" si="5"/>
        <v>-20.287582576216831</v>
      </c>
      <c r="AH19">
        <f t="shared" si="6"/>
        <v>-7132.6710523087886</v>
      </c>
      <c r="AI19">
        <f t="shared" si="7"/>
        <v>-4137.0211051002707</v>
      </c>
      <c r="AJ19">
        <f t="shared" si="8"/>
        <v>1198.705504363551</v>
      </c>
      <c r="AK19">
        <f t="shared" si="32"/>
        <v>799.44028704013544</v>
      </c>
      <c r="AL19">
        <f t="shared" si="9"/>
        <v>-2138.8753136965843</v>
      </c>
      <c r="AN19">
        <f t="shared" si="10"/>
        <v>853.4408147536667</v>
      </c>
      <c r="AO19">
        <f t="shared" si="11"/>
        <v>-42.672040737683339</v>
      </c>
      <c r="AP19">
        <f t="shared" si="12"/>
        <v>-5.4538723997513889</v>
      </c>
      <c r="AQ19">
        <f t="shared" si="13"/>
        <v>-1917.462449877884</v>
      </c>
      <c r="AR19">
        <f t="shared" si="14"/>
        <v>-1112.1475482616518</v>
      </c>
      <c r="AS19">
        <f t="shared" si="15"/>
        <v>322.24573041750489</v>
      </c>
      <c r="AT19">
        <f t="shared" si="16"/>
        <v>214.91201824355414</v>
      </c>
      <c r="AU19">
        <f t="shared" si="17"/>
        <v>-574.98979960059285</v>
      </c>
      <c r="AW19">
        <v>16</v>
      </c>
      <c r="AX19">
        <f>(R19*SUMPRODUCT(K20:$K$23, X20:$X$23)-$AZ$3*SUMPRODUCT(K19:$K$22, W20:$W$23))/Z19</f>
        <v>8879.7327970509814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0.24763774424780427</v>
      </c>
      <c r="L20" s="2">
        <v>17</v>
      </c>
      <c r="M20" s="8">
        <v>1.0476563E-2</v>
      </c>
      <c r="O20">
        <f t="shared" si="29"/>
        <v>3912.0864598545168</v>
      </c>
      <c r="P20">
        <f t="shared" si="30"/>
        <v>195.60432299272586</v>
      </c>
      <c r="Q20" s="5">
        <f t="shared" si="31"/>
        <v>25</v>
      </c>
      <c r="R20">
        <f t="shared" si="0"/>
        <v>1000000</v>
      </c>
      <c r="S20">
        <f t="shared" si="1"/>
        <v>7234.1690034555741</v>
      </c>
      <c r="U20">
        <f t="shared" si="21"/>
        <v>1.0476563E-2</v>
      </c>
      <c r="V20">
        <f t="shared" si="22"/>
        <v>0.01</v>
      </c>
      <c r="W20">
        <f t="shared" si="23"/>
        <v>0.81150330304867324</v>
      </c>
      <c r="X20">
        <f t="shared" si="24"/>
        <v>8.5017654790975165E-3</v>
      </c>
      <c r="Y20">
        <f t="shared" si="25"/>
        <v>8.1150330304867319E-3</v>
      </c>
      <c r="Z20">
        <f t="shared" si="26"/>
        <v>0.79488650453908893</v>
      </c>
      <c r="AB20">
        <f t="shared" si="27"/>
        <v>7205.9324949965057</v>
      </c>
      <c r="AC20">
        <f t="shared" si="2"/>
        <v>5750.3433124018256</v>
      </c>
      <c r="AE20">
        <f t="shared" si="3"/>
        <v>3109.6647315284558</v>
      </c>
      <c r="AF20">
        <f t="shared" si="4"/>
        <v>-155.4832365764228</v>
      </c>
      <c r="AG20">
        <f t="shared" si="5"/>
        <v>-19.872162613477222</v>
      </c>
      <c r="AH20">
        <f t="shared" si="6"/>
        <v>-8501.7654790975157</v>
      </c>
      <c r="AI20">
        <f t="shared" si="7"/>
        <v>-5567.4561467589592</v>
      </c>
      <c r="AJ20">
        <f t="shared" si="8"/>
        <v>1455.5891825946801</v>
      </c>
      <c r="AK20">
        <f t="shared" si="32"/>
        <v>711.20797929639775</v>
      </c>
      <c r="AL20">
        <f t="shared" si="9"/>
        <v>-3400.6589848678814</v>
      </c>
      <c r="AN20">
        <f t="shared" si="10"/>
        <v>770.07035948266071</v>
      </c>
      <c r="AO20">
        <f t="shared" si="11"/>
        <v>-38.503517974133032</v>
      </c>
      <c r="AP20">
        <f t="shared" si="12"/>
        <v>-4.9210975229270497</v>
      </c>
      <c r="AQ20">
        <f t="shared" si="13"/>
        <v>-2105.3580253675618</v>
      </c>
      <c r="AR20">
        <f t="shared" si="14"/>
        <v>-1378.712281381961</v>
      </c>
      <c r="AS20">
        <f t="shared" si="15"/>
        <v>360.45882172925184</v>
      </c>
      <c r="AT20">
        <f t="shared" si="16"/>
        <v>176.12193968399902</v>
      </c>
      <c r="AU20">
        <f t="shared" si="17"/>
        <v>-842.13151996871011</v>
      </c>
      <c r="AW20">
        <v>17</v>
      </c>
      <c r="AX20">
        <f>(R20*SUMPRODUCT(K21:$K$23, X21:$X$23)-$AZ$3*SUMPRODUCT(K20:$K$22, W21:$W$23))/Z20</f>
        <v>7234.1690034555741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0.22811771166097466</v>
      </c>
      <c r="L21" s="2">
        <v>18</v>
      </c>
      <c r="M21" s="8">
        <v>1.2607808E-2</v>
      </c>
      <c r="O21">
        <f t="shared" si="29"/>
        <v>3912.0864598545168</v>
      </c>
      <c r="P21">
        <f t="shared" si="30"/>
        <v>195.60432299272586</v>
      </c>
      <c r="Q21" s="5">
        <f t="shared" si="31"/>
        <v>25</v>
      </c>
      <c r="R21">
        <f t="shared" si="0"/>
        <v>1000000</v>
      </c>
      <c r="S21">
        <f t="shared" si="1"/>
        <v>5213.5544934042582</v>
      </c>
      <c r="U21">
        <f t="shared" si="21"/>
        <v>1.2607808E-2</v>
      </c>
      <c r="V21">
        <f t="shared" si="22"/>
        <v>0.01</v>
      </c>
      <c r="W21">
        <f t="shared" si="23"/>
        <v>0.79488650453908893</v>
      </c>
      <c r="X21">
        <f t="shared" si="24"/>
        <v>1.0021776431019962E-2</v>
      </c>
      <c r="Y21">
        <f t="shared" si="25"/>
        <v>7.9488650453908901E-3</v>
      </c>
      <c r="Z21">
        <f t="shared" si="26"/>
        <v>0.77691586306267801</v>
      </c>
      <c r="AB21">
        <f t="shared" si="27"/>
        <v>5750.3433124018256</v>
      </c>
      <c r="AC21">
        <f t="shared" si="2"/>
        <v>4050.4931888674723</v>
      </c>
      <c r="AE21">
        <f t="shared" si="3"/>
        <v>3039.3620283336886</v>
      </c>
      <c r="AF21">
        <f t="shared" si="4"/>
        <v>-151.96810141668445</v>
      </c>
      <c r="AG21">
        <f t="shared" si="5"/>
        <v>-19.422896576566949</v>
      </c>
      <c r="AH21">
        <f t="shared" si="6"/>
        <v>-10021.776431019962</v>
      </c>
      <c r="AI21">
        <f t="shared" si="7"/>
        <v>-7153.8054006795246</v>
      </c>
      <c r="AJ21">
        <f t="shared" si="8"/>
        <v>1699.8501235343533</v>
      </c>
      <c r="AK21">
        <f t="shared" si="32"/>
        <v>604.64160675231824</v>
      </c>
      <c r="AL21">
        <f t="shared" si="9"/>
        <v>-4849.3136703928521</v>
      </c>
      <c r="AN21">
        <f t="shared" si="10"/>
        <v>693.33231081273948</v>
      </c>
      <c r="AO21">
        <f t="shared" si="11"/>
        <v>-34.666615540636975</v>
      </c>
      <c r="AP21">
        <f t="shared" si="12"/>
        <v>-4.4307067208742312</v>
      </c>
      <c r="AQ21">
        <f t="shared" si="13"/>
        <v>-2286.1447062221632</v>
      </c>
      <c r="AR21">
        <f t="shared" si="14"/>
        <v>-1631.9097176709352</v>
      </c>
      <c r="AS21">
        <f t="shared" si="15"/>
        <v>387.76592034728179</v>
      </c>
      <c r="AT21">
        <f t="shared" si="16"/>
        <v>137.92945970735377</v>
      </c>
      <c r="AU21">
        <f t="shared" si="17"/>
        <v>-1106.2143376162994</v>
      </c>
      <c r="AW21">
        <v>18</v>
      </c>
      <c r="AX21">
        <f>(R21*SUMPRODUCT(K22:$K$23, X22:$X$23)-$AZ$3*SUMPRODUCT(K21:$K$22, W22:$W$23))/Z21</f>
        <v>5213.5544934042582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0.21013634464933137</v>
      </c>
      <c r="L22" s="2">
        <v>19</v>
      </c>
      <c r="M22" s="8">
        <v>1.5033739000000001E-2</v>
      </c>
      <c r="O22">
        <f t="shared" si="29"/>
        <v>3912.0864598545168</v>
      </c>
      <c r="P22">
        <f t="shared" si="30"/>
        <v>195.60432299272586</v>
      </c>
      <c r="Q22" s="5">
        <f t="shared" si="31"/>
        <v>25</v>
      </c>
      <c r="R22">
        <f t="shared" si="0"/>
        <v>1000000</v>
      </c>
      <c r="S22">
        <f t="shared" si="1"/>
        <v>2804.0584379995439</v>
      </c>
      <c r="U22">
        <f t="shared" si="21"/>
        <v>1.5033739000000001E-2</v>
      </c>
      <c r="V22">
        <f t="shared" si="22"/>
        <v>0.01</v>
      </c>
      <c r="W22">
        <f t="shared" si="23"/>
        <v>0.77691586306267801</v>
      </c>
      <c r="X22">
        <f t="shared" si="24"/>
        <v>1.1679950310244042E-2</v>
      </c>
      <c r="Y22">
        <f t="shared" si="25"/>
        <v>7.7691586306267799E-3</v>
      </c>
      <c r="Z22">
        <f t="shared" si="26"/>
        <v>0.7574667541218072</v>
      </c>
      <c r="AB22">
        <f t="shared" si="27"/>
        <v>4050.4931888674723</v>
      </c>
      <c r="AC22">
        <f t="shared" si="2"/>
        <v>2123.9810433993794</v>
      </c>
      <c r="AE22">
        <f t="shared" si="3"/>
        <v>2963.2754325898723</v>
      </c>
      <c r="AF22">
        <f t="shared" si="4"/>
        <v>-148.16377162949362</v>
      </c>
      <c r="AG22">
        <f t="shared" si="5"/>
        <v>-18.93666885304518</v>
      </c>
      <c r="AH22">
        <f t="shared" si="6"/>
        <v>-11679.950310244041</v>
      </c>
      <c r="AI22">
        <f t="shared" si="7"/>
        <v>-8883.7753181367079</v>
      </c>
      <c r="AJ22">
        <f t="shared" si="8"/>
        <v>1926.512145468093</v>
      </c>
      <c r="AK22">
        <f t="shared" si="32"/>
        <v>480.59233948794957</v>
      </c>
      <c r="AL22">
        <f t="shared" si="9"/>
        <v>-6476.6708331806658</v>
      </c>
      <c r="AN22">
        <f t="shared" si="10"/>
        <v>622.69186759360196</v>
      </c>
      <c r="AO22">
        <f t="shared" si="11"/>
        <v>-31.134593379680098</v>
      </c>
      <c r="AP22">
        <f t="shared" si="12"/>
        <v>-3.9792823726137607</v>
      </c>
      <c r="AQ22">
        <f t="shared" si="13"/>
        <v>-2454.3820638805068</v>
      </c>
      <c r="AR22">
        <f t="shared" si="14"/>
        <v>-1866.8040720391987</v>
      </c>
      <c r="AS22">
        <f t="shared" si="15"/>
        <v>404.83022017120601</v>
      </c>
      <c r="AT22">
        <f t="shared" si="16"/>
        <v>100.98991748646824</v>
      </c>
      <c r="AU22">
        <f t="shared" si="17"/>
        <v>-1360.9839343815245</v>
      </c>
      <c r="AW22">
        <v>19</v>
      </c>
      <c r="AX22">
        <f>(R22*SUMPRODUCT(K23:$K$23, X23:$X$23)-$AZ$3*SUMPRODUCT(K22:$K$22, W23:$W$23))/Z22</f>
        <v>2804.0584379995439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0.19357235797722061</v>
      </c>
      <c r="L23" s="2">
        <v>20</v>
      </c>
      <c r="M23" s="8">
        <v>1.7719183999999999E-2</v>
      </c>
      <c r="O23">
        <f t="shared" si="29"/>
        <v>3912.0864598545168</v>
      </c>
      <c r="P23">
        <f t="shared" si="30"/>
        <v>195.60432299272586</v>
      </c>
      <c r="Q23" s="5">
        <f t="shared" si="31"/>
        <v>25</v>
      </c>
      <c r="R23">
        <f t="shared" si="0"/>
        <v>1000000</v>
      </c>
      <c r="S23">
        <f t="shared" si="1"/>
        <v>2884.0005807535586</v>
      </c>
      <c r="U23">
        <f t="shared" si="21"/>
        <v>1.7719183999999999E-2</v>
      </c>
      <c r="V23">
        <f t="shared" si="22"/>
        <v>0.01</v>
      </c>
      <c r="W23">
        <f t="shared" si="23"/>
        <v>0.7574667541218072</v>
      </c>
      <c r="X23">
        <f t="shared" si="24"/>
        <v>1.3421692790167059E-2</v>
      </c>
      <c r="Y23">
        <f t="shared" si="25"/>
        <v>7.5746675412180723E-3</v>
      </c>
      <c r="Z23">
        <f t="shared" si="26"/>
        <v>0.73647039379042212</v>
      </c>
      <c r="AB23">
        <f t="shared" si="27"/>
        <v>2123.9810433993794</v>
      </c>
      <c r="AC23">
        <f t="shared" si="2"/>
        <v>2123.9810433993794</v>
      </c>
      <c r="AE23">
        <f t="shared" si="3"/>
        <v>2881.1358556312343</v>
      </c>
      <c r="AF23">
        <f t="shared" si="4"/>
        <v>-144.05679278156174</v>
      </c>
      <c r="AG23">
        <f t="shared" si="5"/>
        <v>-18.411759844760553</v>
      </c>
      <c r="AH23">
        <f t="shared" si="6"/>
        <v>-13421.692790167059</v>
      </c>
      <c r="AI23">
        <f t="shared" si="7"/>
        <v>-10703.025487162147</v>
      </c>
      <c r="AJ23">
        <f t="shared" si="8"/>
        <v>0</v>
      </c>
      <c r="AK23">
        <f t="shared" si="32"/>
        <v>340.27420743743369</v>
      </c>
      <c r="AL23">
        <f t="shared" si="9"/>
        <v>-10362.751279724715</v>
      </c>
      <c r="AN23">
        <f t="shared" si="10"/>
        <v>557.70826122725509</v>
      </c>
      <c r="AO23">
        <f t="shared" si="11"/>
        <v>-27.885413061362758</v>
      </c>
      <c r="AP23">
        <f t="shared" si="12"/>
        <v>-3.5640077676606055</v>
      </c>
      <c r="AQ23">
        <f t="shared" si="13"/>
        <v>-2598.0687214384989</v>
      </c>
      <c r="AR23">
        <f t="shared" si="14"/>
        <v>-2071.8098810402671</v>
      </c>
      <c r="AS23">
        <f t="shared" si="15"/>
        <v>0</v>
      </c>
      <c r="AT23">
        <f t="shared" si="16"/>
        <v>65.867680692493934</v>
      </c>
      <c r="AU23">
        <f t="shared" si="17"/>
        <v>-2005.9422003477735</v>
      </c>
      <c r="AW23">
        <v>20</v>
      </c>
      <c r="AX23">
        <f>(R23*SUMPRODUCT(K$23:$K24, X$23:$X24)-$AZ$3*SUMPRODUCT(K$22:$K23, W$23:$W24))/Z23</f>
        <v>2884.0005807535586</v>
      </c>
    </row>
    <row r="25" spans="5:50" x14ac:dyDescent="0.25">
      <c r="AN25" s="6">
        <f t="shared" ref="AN25:AU25" si="33">SUM(AN3:AN23)</f>
        <v>33850.261844741093</v>
      </c>
      <c r="AO25" s="6">
        <f t="shared" si="33"/>
        <v>-4626.5779371279423</v>
      </c>
      <c r="AP25" s="6">
        <f t="shared" si="33"/>
        <v>-1713.7510540898097</v>
      </c>
      <c r="AQ25" s="6">
        <f t="shared" si="33"/>
        <v>-28059.743413746797</v>
      </c>
      <c r="AR25" s="6">
        <f t="shared" si="33"/>
        <v>-549.81056022345911</v>
      </c>
      <c r="AS25" s="6">
        <f t="shared" si="33"/>
        <v>-5097.6741268319611</v>
      </c>
      <c r="AT25" s="6">
        <f t="shared" si="33"/>
        <v>5824.6751251418891</v>
      </c>
      <c r="AU25" s="7">
        <f t="shared" si="33"/>
        <v>177.19043808646757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78" priority="1" operator="lessThan">
      <formula>0</formula>
    </cfRule>
  </conditionalFormatting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BEF89E-1F28-4AB5-A053-D448AF9B8582}">
  <sheetPr codeName="Sheet19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v>16402.060720968249</v>
      </c>
      <c r="K3">
        <v>1</v>
      </c>
      <c r="L3" s="2">
        <v>0</v>
      </c>
      <c r="O3">
        <f>$C$3</f>
        <v>16402.060720968249</v>
      </c>
      <c r="P3">
        <f>O3*B5</f>
        <v>13121.6485767746</v>
      </c>
      <c r="Q3" s="5">
        <f>B8</f>
        <v>1522.432587</v>
      </c>
      <c r="R3">
        <f t="shared" ref="R3:R23" si="0">$C$6</f>
        <v>1000000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16402.060720968249</v>
      </c>
      <c r="AF3">
        <f t="shared" ref="AF3:AF23" si="4">-$Z3*P3</f>
        <v>-13121.6485767746</v>
      </c>
      <c r="AG3">
        <f t="shared" ref="AG3:AG23" si="5">-$Z3*Q3</f>
        <v>-1522.432587</v>
      </c>
      <c r="AH3">
        <f t="shared" ref="AH3:AH23" si="6">-X3*R3</f>
        <v>0</v>
      </c>
      <c r="AI3">
        <f t="shared" ref="AI3:AI23" si="7">SUM(AE3:AH3)</f>
        <v>1757.9795571936495</v>
      </c>
      <c r="AJ3">
        <f t="shared" ref="AJ3:AJ23" si="8">AB3-AC3</f>
        <v>0</v>
      </c>
      <c r="AL3">
        <f t="shared" ref="AL3:AL23" si="9">SUM(AI3:AK3)</f>
        <v>1757.9795571936495</v>
      </c>
      <c r="AN3">
        <f t="shared" ref="AN3:AN23" si="10">AE3*$K3</f>
        <v>16402.060720968249</v>
      </c>
      <c r="AO3">
        <f t="shared" ref="AO3:AO23" si="11">AF3*$K3</f>
        <v>-13121.6485767746</v>
      </c>
      <c r="AP3">
        <f t="shared" ref="AP3:AP23" si="12">AG3*$K3</f>
        <v>-1522.432587</v>
      </c>
      <c r="AQ3">
        <f t="shared" ref="AQ3:AQ23" si="13">AH3*$K3</f>
        <v>0</v>
      </c>
      <c r="AR3">
        <f t="shared" ref="AR3:AR23" si="14">AI3*$K3</f>
        <v>1757.9795571936495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1757.9795571936495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13066.330607605045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23" si="18">F4+$C$9</f>
        <v>8.5570000000000007E-2</v>
      </c>
      <c r="I4" s="1">
        <f t="shared" ref="I4:I23" si="19">1+H4</f>
        <v>1.0855699999999999</v>
      </c>
      <c r="J4">
        <f t="shared" ref="J4:J23" si="20">1/I4</f>
        <v>0.92117505089492158</v>
      </c>
      <c r="K4">
        <f>J4</f>
        <v>0.92117505089492158</v>
      </c>
      <c r="L4" s="2">
        <v>1</v>
      </c>
      <c r="M4" s="8" cm="1">
        <f t="array" ref="M4:M23">Mortalities!B21:B40</f>
        <v>2.397513E-3</v>
      </c>
      <c r="R4">
        <f t="shared" si="0"/>
        <v>1000000</v>
      </c>
      <c r="S4">
        <f t="shared" si="1"/>
        <v>10994.100957350856</v>
      </c>
      <c r="U4">
        <f t="shared" ref="U4:U23" si="21">M4</f>
        <v>2.397513E-3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2.397513E-3</v>
      </c>
      <c r="Y4">
        <f t="shared" ref="Y4:Y23" si="25">V4*W4</f>
        <v>0.01</v>
      </c>
      <c r="Z4">
        <f t="shared" ref="Z4:Z23" si="26">MAX(0, W4-X4-Y4)</f>
        <v>0.98760248699999997</v>
      </c>
      <c r="AB4">
        <f t="shared" ref="AB4:AB23" si="27">AC3</f>
        <v>0</v>
      </c>
      <c r="AC4">
        <f t="shared" si="2"/>
        <v>10857.801447808786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-2397.5129999999999</v>
      </c>
      <c r="AI4">
        <f t="shared" si="7"/>
        <v>-2397.5129999999999</v>
      </c>
      <c r="AJ4">
        <f t="shared" si="8"/>
        <v>-10857.801447808786</v>
      </c>
      <c r="AK4">
        <f>H4*SUM(AB4, AE4:AF4)</f>
        <v>0</v>
      </c>
      <c r="AL4">
        <f t="shared" si="9"/>
        <v>-13255.314447808785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-2208.5291597962359</v>
      </c>
      <c r="AR4">
        <f t="shared" si="14"/>
        <v>-2208.5291597962359</v>
      </c>
      <c r="AS4">
        <f t="shared" si="15"/>
        <v>-10001.935801292211</v>
      </c>
      <c r="AT4">
        <f t="shared" si="16"/>
        <v>0</v>
      </c>
      <c r="AU4">
        <f t="shared" si="17"/>
        <v>-12210.464961088446</v>
      </c>
      <c r="AW4">
        <v>1</v>
      </c>
      <c r="AX4">
        <f>(R4*SUMPRODUCT(K5:$K$23, X5:$X$23)-$AZ$3*SUMPRODUCT(K4:$K$22, W5:$W$23))/Z4</f>
        <v>10994.100957350856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8.5570000000000007E-2</v>
      </c>
      <c r="I5" s="1">
        <f t="shared" si="19"/>
        <v>1.0855699999999999</v>
      </c>
      <c r="J5">
        <f t="shared" si="20"/>
        <v>0.92117505089492158</v>
      </c>
      <c r="K5">
        <f t="shared" ref="K5:K23" si="28">K4*J5</f>
        <v>0.84856347439126134</v>
      </c>
      <c r="L5" s="2">
        <v>2</v>
      </c>
      <c r="M5" s="8">
        <v>2.5466569999999999E-3</v>
      </c>
      <c r="O5">
        <f t="shared" ref="O5:O23" si="29">$C$3</f>
        <v>16402.060720968249</v>
      </c>
      <c r="P5">
        <f t="shared" ref="P5:P23" si="30">O5*$C$5</f>
        <v>820.10303604841249</v>
      </c>
      <c r="Q5" s="5">
        <f t="shared" ref="Q5:Q23" si="31">$C$8</f>
        <v>25</v>
      </c>
      <c r="R5">
        <f t="shared" si="0"/>
        <v>1000000</v>
      </c>
      <c r="S5">
        <f t="shared" si="1"/>
        <v>21134.64778438495</v>
      </c>
      <c r="U5">
        <f t="shared" si="21"/>
        <v>2.5466569999999999E-3</v>
      </c>
      <c r="V5">
        <f t="shared" si="22"/>
        <v>0.01</v>
      </c>
      <c r="W5">
        <f t="shared" si="23"/>
        <v>0.98760248699999997</v>
      </c>
      <c r="X5">
        <f t="shared" si="24"/>
        <v>2.5150847867359588E-3</v>
      </c>
      <c r="Y5">
        <f t="shared" si="25"/>
        <v>9.8760248699999997E-3</v>
      </c>
      <c r="Z5">
        <f t="shared" si="26"/>
        <v>0.97521137734326402</v>
      </c>
      <c r="AB5">
        <f t="shared" si="27"/>
        <v>10857.801447808786</v>
      </c>
      <c r="AC5">
        <f t="shared" si="2"/>
        <v>20610.748975474809</v>
      </c>
      <c r="AE5">
        <f t="shared" si="3"/>
        <v>15995.476226963296</v>
      </c>
      <c r="AF5">
        <f t="shared" si="4"/>
        <v>-799.77381134816483</v>
      </c>
      <c r="AG5">
        <f t="shared" si="5"/>
        <v>-24.3802844335816</v>
      </c>
      <c r="AH5">
        <f t="shared" si="6"/>
        <v>-2515.0847867359589</v>
      </c>
      <c r="AI5">
        <f t="shared" si="7"/>
        <v>12656.23734444559</v>
      </c>
      <c r="AJ5">
        <f t="shared" si="8"/>
        <v>-9752.9475276660232</v>
      </c>
      <c r="AK5">
        <f>H5*SUM(AB5, AE5:AF5)</f>
        <v>2229.3983255931848</v>
      </c>
      <c r="AL5">
        <f t="shared" si="9"/>
        <v>5132.6881423727518</v>
      </c>
      <c r="AN5">
        <f t="shared" si="10"/>
        <v>13573.176881694799</v>
      </c>
      <c r="AO5">
        <f t="shared" si="11"/>
        <v>-678.65884408473994</v>
      </c>
      <c r="AP5">
        <f t="shared" si="12"/>
        <v>-20.688218865607187</v>
      </c>
      <c r="AQ5">
        <f t="shared" si="13"/>
        <v>-2134.2090850212699</v>
      </c>
      <c r="AR5">
        <f t="shared" si="14"/>
        <v>10739.620733723181</v>
      </c>
      <c r="AS5">
        <f t="shared" si="15"/>
        <v>-8275.9950396319437</v>
      </c>
      <c r="AT5">
        <f t="shared" si="16"/>
        <v>1891.7859889674135</v>
      </c>
      <c r="AU5">
        <f t="shared" si="17"/>
        <v>4355.4116830586518</v>
      </c>
      <c r="AW5">
        <v>2</v>
      </c>
      <c r="AX5">
        <f>(R5*SUMPRODUCT(K6:$K$23, X6:$X$23)-$AZ$3*SUMPRODUCT(K5:$K$22, W6:$W$23))/Z5</f>
        <v>21134.64778438495</v>
      </c>
    </row>
    <row r="6" spans="1:52" x14ac:dyDescent="0.25">
      <c r="A6" t="s">
        <v>16</v>
      </c>
      <c r="C6" s="2">
        <f>'T.26.04.E'!C6</f>
        <v>1000000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8.5570000000000007E-2</v>
      </c>
      <c r="I6" s="1">
        <f t="shared" si="19"/>
        <v>1.0855699999999999</v>
      </c>
      <c r="J6">
        <f t="shared" si="20"/>
        <v>0.92117505089492158</v>
      </c>
      <c r="K6">
        <f t="shared" si="28"/>
        <v>0.7816755017099416</v>
      </c>
      <c r="L6" s="2">
        <v>3</v>
      </c>
      <c r="M6" s="8">
        <v>3.8442260000000001E-3</v>
      </c>
      <c r="O6">
        <f t="shared" si="29"/>
        <v>16402.060720968249</v>
      </c>
      <c r="P6">
        <f t="shared" si="30"/>
        <v>820.10303604841249</v>
      </c>
      <c r="Q6" s="5">
        <f t="shared" si="31"/>
        <v>25</v>
      </c>
      <c r="R6">
        <f t="shared" si="0"/>
        <v>1000000</v>
      </c>
      <c r="S6">
        <f t="shared" si="1"/>
        <v>29627.49107737088</v>
      </c>
      <c r="U6">
        <f t="shared" si="21"/>
        <v>3.8442260000000001E-3</v>
      </c>
      <c r="V6">
        <f t="shared" si="22"/>
        <v>0.01</v>
      </c>
      <c r="W6">
        <f t="shared" si="23"/>
        <v>0.97521137734326402</v>
      </c>
      <c r="X6">
        <f t="shared" si="24"/>
        <v>3.7489329322787867E-3</v>
      </c>
      <c r="Y6">
        <f t="shared" si="25"/>
        <v>9.7521137734326406E-3</v>
      </c>
      <c r="Z6">
        <f t="shared" si="26"/>
        <v>0.96171033063755262</v>
      </c>
      <c r="AB6">
        <f t="shared" si="27"/>
        <v>20610.748975474809</v>
      </c>
      <c r="AC6">
        <f t="shared" si="2"/>
        <v>28493.064239979489</v>
      </c>
      <c r="AE6">
        <f t="shared" si="3"/>
        <v>15774.03123909959</v>
      </c>
      <c r="AF6">
        <f t="shared" si="4"/>
        <v>-788.70156195497952</v>
      </c>
      <c r="AG6">
        <f t="shared" si="5"/>
        <v>-24.042758265938815</v>
      </c>
      <c r="AH6">
        <f t="shared" si="6"/>
        <v>-3748.9329322787867</v>
      </c>
      <c r="AI6">
        <f t="shared" si="7"/>
        <v>11212.353986599883</v>
      </c>
      <c r="AJ6">
        <f t="shared" si="8"/>
        <v>-7882.3152645046794</v>
      </c>
      <c r="AK6">
        <f>H6*SUM(AB6, AE6:AF6)</f>
        <v>3045.956450304644</v>
      </c>
      <c r="AL6">
        <f t="shared" si="9"/>
        <v>6375.9951723998474</v>
      </c>
      <c r="AN6">
        <f t="shared" si="10"/>
        <v>12330.173782811464</v>
      </c>
      <c r="AO6">
        <f t="shared" si="11"/>
        <v>-616.50868914057321</v>
      </c>
      <c r="AP6">
        <f t="shared" si="12"/>
        <v>-18.793635130018568</v>
      </c>
      <c r="AQ6">
        <f t="shared" si="13"/>
        <v>-2930.4490307159431</v>
      </c>
      <c r="AR6">
        <f t="shared" si="14"/>
        <v>8764.4224278249276</v>
      </c>
      <c r="AS6">
        <f t="shared" si="15"/>
        <v>-6161.4127390176263</v>
      </c>
      <c r="AT6">
        <f t="shared" si="16"/>
        <v>2380.9495364785153</v>
      </c>
      <c r="AU6">
        <f t="shared" si="17"/>
        <v>4983.9592252858165</v>
      </c>
      <c r="AW6">
        <v>3</v>
      </c>
      <c r="AX6">
        <f>(R6*SUMPRODUCT(K7:$K$23, X7:$X$23)-$AZ$3*SUMPRODUCT(K6:$K$22, W7:$W$23))/Z6</f>
        <v>29627.49107737088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8.5570000000000007E-2</v>
      </c>
      <c r="I7" s="1">
        <f t="shared" si="19"/>
        <v>1.0855699999999999</v>
      </c>
      <c r="J7">
        <f t="shared" si="20"/>
        <v>0.92117505089492158</v>
      </c>
      <c r="K7">
        <f t="shared" si="28"/>
        <v>0.72005997007096878</v>
      </c>
      <c r="L7" s="2">
        <v>4</v>
      </c>
      <c r="M7" s="8">
        <v>5.3300140000000001E-3</v>
      </c>
      <c r="O7">
        <f t="shared" si="29"/>
        <v>16402.060720968249</v>
      </c>
      <c r="P7">
        <f t="shared" si="30"/>
        <v>820.10303604841249</v>
      </c>
      <c r="Q7" s="5">
        <f t="shared" si="31"/>
        <v>25</v>
      </c>
      <c r="R7">
        <f t="shared" si="0"/>
        <v>1000000</v>
      </c>
      <c r="S7">
        <f t="shared" si="1"/>
        <v>36563.71413890204</v>
      </c>
      <c r="U7">
        <f t="shared" si="21"/>
        <v>5.3300140000000001E-3</v>
      </c>
      <c r="V7">
        <f t="shared" si="22"/>
        <v>0.01</v>
      </c>
      <c r="W7">
        <f t="shared" si="23"/>
        <v>0.96171033063755262</v>
      </c>
      <c r="X7">
        <f t="shared" si="24"/>
        <v>5.1259295262427841E-3</v>
      </c>
      <c r="Y7">
        <f t="shared" si="25"/>
        <v>9.6171033063755258E-3</v>
      </c>
      <c r="Z7">
        <f t="shared" si="26"/>
        <v>0.94696729780493427</v>
      </c>
      <c r="AB7">
        <f t="shared" si="27"/>
        <v>28493.064239979489</v>
      </c>
      <c r="AC7">
        <f t="shared" si="2"/>
        <v>34624.641575828136</v>
      </c>
      <c r="AE7">
        <f t="shared" si="3"/>
        <v>15532.215119367755</v>
      </c>
      <c r="AF7">
        <f t="shared" si="4"/>
        <v>-776.61075596838782</v>
      </c>
      <c r="AG7">
        <f t="shared" si="5"/>
        <v>-23.674182445123357</v>
      </c>
      <c r="AH7">
        <f t="shared" si="6"/>
        <v>-5125.929526242784</v>
      </c>
      <c r="AI7">
        <f t="shared" si="7"/>
        <v>9606.000654711459</v>
      </c>
      <c r="AJ7">
        <f t="shared" si="8"/>
        <v>-6131.5773358486476</v>
      </c>
      <c r="AK7">
        <f>H7*SUM(AB7, AE7:AF7)</f>
        <v>3700.788572391129</v>
      </c>
      <c r="AL7">
        <f t="shared" si="9"/>
        <v>7175.2118912539408</v>
      </c>
      <c r="AN7">
        <f t="shared" si="10"/>
        <v>11184.126353987795</v>
      </c>
      <c r="AO7">
        <f t="shared" si="11"/>
        <v>-559.20631769938973</v>
      </c>
      <c r="AP7">
        <f t="shared" si="12"/>
        <v>-17.046831102890177</v>
      </c>
      <c r="AQ7">
        <f t="shared" si="13"/>
        <v>-3690.9766612522744</v>
      </c>
      <c r="AR7">
        <f t="shared" si="14"/>
        <v>6916.8965439332396</v>
      </c>
      <c r="AS7">
        <f t="shared" si="15"/>
        <v>-4415.1033929390078</v>
      </c>
      <c r="AT7">
        <f t="shared" si="16"/>
        <v>2664.7897086749394</v>
      </c>
      <c r="AU7">
        <f t="shared" si="17"/>
        <v>5166.5828596691717</v>
      </c>
      <c r="AW7">
        <v>4</v>
      </c>
      <c r="AX7">
        <f>(R7*SUMPRODUCT(K8:$K$23, X8:$X$23)-$AZ$3*SUMPRODUCT(K7:$K$22, W8:$W$23))/Z7</f>
        <v>36563.71413890204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8.5570000000000007E-2</v>
      </c>
      <c r="I8" s="1">
        <f t="shared" si="19"/>
        <v>1.0855699999999999</v>
      </c>
      <c r="J8">
        <f t="shared" si="20"/>
        <v>0.92117505089492158</v>
      </c>
      <c r="K8">
        <f t="shared" si="28"/>
        <v>0.66330127957752039</v>
      </c>
      <c r="L8" s="2">
        <v>5</v>
      </c>
      <c r="M8" s="8">
        <v>6.9004050000000001E-3</v>
      </c>
      <c r="O8">
        <f t="shared" si="29"/>
        <v>16402.060720968249</v>
      </c>
      <c r="P8">
        <f t="shared" si="30"/>
        <v>820.10303604841249</v>
      </c>
      <c r="Q8" s="5">
        <f t="shared" si="31"/>
        <v>25</v>
      </c>
      <c r="R8">
        <f t="shared" si="0"/>
        <v>1000000</v>
      </c>
      <c r="S8">
        <f t="shared" si="1"/>
        <v>42106.830792711684</v>
      </c>
      <c r="U8">
        <f t="shared" si="21"/>
        <v>6.9004050000000001E-3</v>
      </c>
      <c r="V8">
        <f t="shared" si="22"/>
        <v>0.01</v>
      </c>
      <c r="W8">
        <f t="shared" si="23"/>
        <v>0.94696729780493427</v>
      </c>
      <c r="X8">
        <f t="shared" si="24"/>
        <v>6.5344578766096577E-3</v>
      </c>
      <c r="Y8">
        <f t="shared" si="25"/>
        <v>9.4696729780493431E-3</v>
      </c>
      <c r="Z8">
        <f t="shared" si="26"/>
        <v>0.93096316695027526</v>
      </c>
      <c r="AB8">
        <f t="shared" si="27"/>
        <v>34624.641575828136</v>
      </c>
      <c r="AC8">
        <f t="shared" si="2"/>
        <v>39199.908545022241</v>
      </c>
      <c r="AE8">
        <f t="shared" si="3"/>
        <v>15269.714393303317</v>
      </c>
      <c r="AF8">
        <f t="shared" si="4"/>
        <v>-763.48571966516579</v>
      </c>
      <c r="AG8">
        <f t="shared" si="5"/>
        <v>-23.274079173756881</v>
      </c>
      <c r="AH8">
        <f t="shared" si="6"/>
        <v>-6534.4578766096574</v>
      </c>
      <c r="AI8">
        <f t="shared" si="7"/>
        <v>7948.4967178547367</v>
      </c>
      <c r="AJ8">
        <f t="shared" si="8"/>
        <v>-4575.2669691941046</v>
      </c>
      <c r="AK8">
        <f t="shared" ref="AK8:AK23" si="32">H8*SUM(AB8:AB8, AE8:AF8)</f>
        <v>4204.1285672468302</v>
      </c>
      <c r="AL8">
        <f t="shared" si="9"/>
        <v>7577.3583159074624</v>
      </c>
      <c r="AN8">
        <f t="shared" si="10"/>
        <v>10128.421095861371</v>
      </c>
      <c r="AO8">
        <f t="shared" si="11"/>
        <v>-506.42105479306849</v>
      </c>
      <c r="AP8">
        <f t="shared" si="12"/>
        <v>-15.437726496941458</v>
      </c>
      <c r="AQ8">
        <f t="shared" si="13"/>
        <v>-4334.3142709005924</v>
      </c>
      <c r="AR8">
        <f t="shared" si="14"/>
        <v>5272.2480436707683</v>
      </c>
      <c r="AS8">
        <f t="shared" si="15"/>
        <v>-3034.7804350752131</v>
      </c>
      <c r="AT8">
        <f t="shared" si="16"/>
        <v>2788.6038581632301</v>
      </c>
      <c r="AU8">
        <f t="shared" si="17"/>
        <v>5026.0714667587845</v>
      </c>
      <c r="AW8">
        <v>5</v>
      </c>
      <c r="AX8">
        <f>(R8*SUMPRODUCT(K9:$K$23, X9:$X$23)-$AZ$3*SUMPRODUCT(K8:$K$22, W9:$W$23))/Z8</f>
        <v>42106.830792711684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8.5570000000000007E-2</v>
      </c>
      <c r="I9" s="1">
        <f t="shared" si="19"/>
        <v>1.0855699999999999</v>
      </c>
      <c r="J9">
        <f t="shared" si="20"/>
        <v>0.92117505089492158</v>
      </c>
      <c r="K9">
        <f t="shared" si="28"/>
        <v>0.61101658997348895</v>
      </c>
      <c r="L9" s="2">
        <v>6</v>
      </c>
      <c r="M9" s="8">
        <v>8.6257439999999994E-3</v>
      </c>
      <c r="O9">
        <f t="shared" si="29"/>
        <v>16402.060720968249</v>
      </c>
      <c r="P9">
        <f t="shared" si="30"/>
        <v>820.10303604841249</v>
      </c>
      <c r="Q9" s="5">
        <f t="shared" si="31"/>
        <v>25</v>
      </c>
      <c r="R9">
        <f t="shared" si="0"/>
        <v>1000000</v>
      </c>
      <c r="S9">
        <f t="shared" si="1"/>
        <v>46366.88973758318</v>
      </c>
      <c r="U9">
        <f t="shared" si="21"/>
        <v>8.6257439999999994E-3</v>
      </c>
      <c r="V9">
        <f t="shared" si="22"/>
        <v>0.01</v>
      </c>
      <c r="W9">
        <f t="shared" si="23"/>
        <v>0.93096316695027526</v>
      </c>
      <c r="X9">
        <f t="shared" si="24"/>
        <v>8.0302499515423342E-3</v>
      </c>
      <c r="Y9">
        <f t="shared" si="25"/>
        <v>9.3096316695027524E-3</v>
      </c>
      <c r="Z9">
        <f t="shared" si="26"/>
        <v>0.91362328532923021</v>
      </c>
      <c r="AB9">
        <f t="shared" si="27"/>
        <v>39199.908545022241</v>
      </c>
      <c r="AC9">
        <f t="shared" si="2"/>
        <v>42361.870132548916</v>
      </c>
      <c r="AE9">
        <f t="shared" si="3"/>
        <v>14985.304602060534</v>
      </c>
      <c r="AF9">
        <f t="shared" si="4"/>
        <v>-749.26523010302674</v>
      </c>
      <c r="AG9">
        <f t="shared" si="5"/>
        <v>-22.840582133230754</v>
      </c>
      <c r="AH9">
        <f t="shared" si="6"/>
        <v>-8030.2499515423342</v>
      </c>
      <c r="AI9">
        <f t="shared" si="7"/>
        <v>6182.9488382819427</v>
      </c>
      <c r="AJ9">
        <f t="shared" si="8"/>
        <v>-3161.9615875266754</v>
      </c>
      <c r="AK9">
        <f t="shared" si="32"/>
        <v>4572.5140632559578</v>
      </c>
      <c r="AL9">
        <f t="shared" si="9"/>
        <v>7593.5013140112251</v>
      </c>
      <c r="AN9">
        <f t="shared" si="10"/>
        <v>9156.2697176650581</v>
      </c>
      <c r="AO9">
        <f t="shared" si="11"/>
        <v>-457.81348588325295</v>
      </c>
      <c r="AP9">
        <f t="shared" si="12"/>
        <v>-13.955974608056053</v>
      </c>
      <c r="AQ9">
        <f t="shared" si="13"/>
        <v>-4906.615942026172</v>
      </c>
      <c r="AR9">
        <f t="shared" si="14"/>
        <v>3777.8843151475776</v>
      </c>
      <c r="AS9">
        <f t="shared" si="15"/>
        <v>-1932.0109868377087</v>
      </c>
      <c r="AT9">
        <f t="shared" si="16"/>
        <v>2793.8819505364777</v>
      </c>
      <c r="AU9">
        <f t="shared" si="17"/>
        <v>4639.7552788463463</v>
      </c>
      <c r="AW9">
        <v>6</v>
      </c>
      <c r="AX9">
        <f>(R9*SUMPRODUCT(K10:$K$23, X10:$X$23)-$AZ$3*SUMPRODUCT(K9:$K$22, W10:$W$23))/Z9</f>
        <v>46366.88973758318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8.5570000000000007E-2</v>
      </c>
      <c r="I10" s="1">
        <f t="shared" si="19"/>
        <v>1.0855699999999999</v>
      </c>
      <c r="J10">
        <f t="shared" si="20"/>
        <v>0.92117505089492158</v>
      </c>
      <c r="K10">
        <f t="shared" si="28"/>
        <v>0.56285323836647017</v>
      </c>
      <c r="L10" s="2">
        <v>7</v>
      </c>
      <c r="M10" s="8">
        <v>1.0476563E-2</v>
      </c>
      <c r="O10">
        <f t="shared" si="29"/>
        <v>16402.060720968249</v>
      </c>
      <c r="P10">
        <f t="shared" si="30"/>
        <v>820.10303604841249</v>
      </c>
      <c r="Q10" s="5">
        <f t="shared" si="31"/>
        <v>25</v>
      </c>
      <c r="R10">
        <f t="shared" si="0"/>
        <v>1000000</v>
      </c>
      <c r="S10">
        <f t="shared" si="1"/>
        <v>49466.776666220721</v>
      </c>
      <c r="U10">
        <f t="shared" si="21"/>
        <v>1.0476563E-2</v>
      </c>
      <c r="V10">
        <f t="shared" si="22"/>
        <v>0.01</v>
      </c>
      <c r="W10">
        <f t="shared" si="23"/>
        <v>0.91362328532923021</v>
      </c>
      <c r="X10">
        <f t="shared" si="24"/>
        <v>9.5716319070186552E-3</v>
      </c>
      <c r="Y10">
        <f t="shared" si="25"/>
        <v>9.1362328532923025E-3</v>
      </c>
      <c r="Z10">
        <f t="shared" si="26"/>
        <v>0.89491542056891915</v>
      </c>
      <c r="AB10">
        <f t="shared" si="27"/>
        <v>42361.870132548916</v>
      </c>
      <c r="AC10">
        <f t="shared" si="2"/>
        <v>44268.581244439716</v>
      </c>
      <c r="AE10">
        <f t="shared" si="3"/>
        <v>14678.45706830225</v>
      </c>
      <c r="AF10">
        <f t="shared" si="4"/>
        <v>-733.92285341511251</v>
      </c>
      <c r="AG10">
        <f t="shared" si="5"/>
        <v>-22.372885514222979</v>
      </c>
      <c r="AH10">
        <f t="shared" si="6"/>
        <v>-9571.6319070186546</v>
      </c>
      <c r="AI10">
        <f t="shared" si="7"/>
        <v>4350.5294223542605</v>
      </c>
      <c r="AJ10">
        <f t="shared" si="8"/>
        <v>-1906.7111118907997</v>
      </c>
      <c r="AK10">
        <f t="shared" si="32"/>
        <v>4818.1390200101041</v>
      </c>
      <c r="AL10">
        <f t="shared" si="9"/>
        <v>7261.957330473565</v>
      </c>
      <c r="AN10">
        <f t="shared" si="10"/>
        <v>8261.8170951171251</v>
      </c>
      <c r="AO10">
        <f t="shared" si="11"/>
        <v>-413.09085475585624</v>
      </c>
      <c r="AP10">
        <f t="shared" si="12"/>
        <v>-12.592651063282695</v>
      </c>
      <c r="AQ10">
        <f t="shared" si="13"/>
        <v>-5387.4240153172823</v>
      </c>
      <c r="AR10">
        <f t="shared" si="14"/>
        <v>2448.7095739807041</v>
      </c>
      <c r="AS10">
        <f t="shared" si="15"/>
        <v>-1073.1985239570697</v>
      </c>
      <c r="AT10">
        <f t="shared" si="16"/>
        <v>2711.9051503125379</v>
      </c>
      <c r="AU10">
        <f t="shared" si="17"/>
        <v>4087.416200336173</v>
      </c>
      <c r="AW10">
        <v>7</v>
      </c>
      <c r="AX10">
        <f>(R10*SUMPRODUCT(K11:$K$23, X11:$X$23)-$AZ$3*SUMPRODUCT(K10:$K$22, W11:$W$23))/Z10</f>
        <v>49466.776666220721</v>
      </c>
    </row>
    <row r="11" spans="1:52" x14ac:dyDescent="0.25">
      <c r="A11" t="s">
        <v>33</v>
      </c>
      <c r="C11" s="24">
        <f>AU25</f>
        <v>4318.3215101572623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8.5570000000000007E-2</v>
      </c>
      <c r="I11" s="1">
        <f t="shared" si="19"/>
        <v>1.0855699999999999</v>
      </c>
      <c r="J11">
        <f t="shared" si="20"/>
        <v>0.92117505089492158</v>
      </c>
      <c r="K11">
        <f t="shared" si="28"/>
        <v>0.51848636049860453</v>
      </c>
      <c r="L11" s="2">
        <v>8</v>
      </c>
      <c r="M11" s="8">
        <v>1.2607808E-2</v>
      </c>
      <c r="O11">
        <f t="shared" si="29"/>
        <v>16402.060720968249</v>
      </c>
      <c r="P11">
        <f t="shared" si="30"/>
        <v>820.10303604841249</v>
      </c>
      <c r="Q11" s="5">
        <f t="shared" si="31"/>
        <v>25</v>
      </c>
      <c r="R11">
        <f t="shared" si="0"/>
        <v>1000000</v>
      </c>
      <c r="S11">
        <f t="shared" si="1"/>
        <v>51447.338223153063</v>
      </c>
      <c r="U11">
        <f t="shared" si="21"/>
        <v>1.2607808E-2</v>
      </c>
      <c r="V11">
        <f t="shared" si="22"/>
        <v>0.01</v>
      </c>
      <c r="W11">
        <f t="shared" si="23"/>
        <v>0.89491542056891915</v>
      </c>
      <c r="X11">
        <f t="shared" si="24"/>
        <v>1.1282921798772183E-2</v>
      </c>
      <c r="Y11">
        <f t="shared" si="25"/>
        <v>8.9491542056891922E-3</v>
      </c>
      <c r="Z11">
        <f t="shared" si="26"/>
        <v>0.87468334456445773</v>
      </c>
      <c r="AB11">
        <f t="shared" si="27"/>
        <v>44268.581244439716</v>
      </c>
      <c r="AC11">
        <f t="shared" si="2"/>
        <v>45000.129865966388</v>
      </c>
      <c r="AE11">
        <f t="shared" si="3"/>
        <v>14346.609329165829</v>
      </c>
      <c r="AF11">
        <f t="shared" si="4"/>
        <v>-717.33046645829154</v>
      </c>
      <c r="AG11">
        <f t="shared" si="5"/>
        <v>-21.867083614111444</v>
      </c>
      <c r="AH11">
        <f t="shared" si="6"/>
        <v>-11282.921798772184</v>
      </c>
      <c r="AI11">
        <f t="shared" si="7"/>
        <v>2324.4899803212411</v>
      </c>
      <c r="AJ11">
        <f t="shared" si="8"/>
        <v>-731.54862152667192</v>
      </c>
      <c r="AK11">
        <f t="shared" si="32"/>
        <v>4954.3198893685912</v>
      </c>
      <c r="AL11">
        <f t="shared" si="9"/>
        <v>6547.2612481631604</v>
      </c>
      <c r="AN11">
        <f t="shared" si="10"/>
        <v>7438.5212565745169</v>
      </c>
      <c r="AO11">
        <f t="shared" si="11"/>
        <v>-371.92606282872589</v>
      </c>
      <c r="AP11">
        <f t="shared" si="12"/>
        <v>-11.337784597799313</v>
      </c>
      <c r="AQ11">
        <f t="shared" si="13"/>
        <v>-5850.0410592357584</v>
      </c>
      <c r="AR11">
        <f t="shared" si="14"/>
        <v>1205.2163499122332</v>
      </c>
      <c r="AS11">
        <f t="shared" si="15"/>
        <v>-379.2979823031352</v>
      </c>
      <c r="AT11">
        <f t="shared" si="16"/>
        <v>2568.7472881845697</v>
      </c>
      <c r="AU11">
        <f t="shared" si="17"/>
        <v>3394.6656557936676</v>
      </c>
      <c r="AW11">
        <v>8</v>
      </c>
      <c r="AX11">
        <f>(R11*SUMPRODUCT(K12:$K$23, X12:$X$23)-$AZ$3*SUMPRODUCT(K11:$K$22, W12:$W$23))/Z11</f>
        <v>51447.338223153063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8.5570000000000007E-2</v>
      </c>
      <c r="I12" s="1">
        <f t="shared" si="19"/>
        <v>1.0855699999999999</v>
      </c>
      <c r="J12">
        <f t="shared" si="20"/>
        <v>0.92117505089492158</v>
      </c>
      <c r="K12">
        <f t="shared" si="28"/>
        <v>0.47761669952062469</v>
      </c>
      <c r="L12" s="2">
        <v>9</v>
      </c>
      <c r="M12" s="8">
        <v>1.5033739000000001E-2</v>
      </c>
      <c r="O12">
        <f t="shared" si="29"/>
        <v>16402.060720968249</v>
      </c>
      <c r="P12">
        <f t="shared" si="30"/>
        <v>820.10303604841249</v>
      </c>
      <c r="Q12" s="5">
        <f t="shared" si="31"/>
        <v>25</v>
      </c>
      <c r="R12">
        <f t="shared" si="0"/>
        <v>1000000</v>
      </c>
      <c r="S12">
        <f t="shared" si="1"/>
        <v>52352.260446402521</v>
      </c>
      <c r="U12">
        <f t="shared" si="21"/>
        <v>1.5033739000000001E-2</v>
      </c>
      <c r="V12">
        <f t="shared" si="22"/>
        <v>0.01</v>
      </c>
      <c r="W12">
        <f t="shared" si="23"/>
        <v>0.87468334456445773</v>
      </c>
      <c r="X12">
        <f t="shared" si="24"/>
        <v>1.3149761109829126E-2</v>
      </c>
      <c r="Y12">
        <f t="shared" si="25"/>
        <v>8.7468334456445775E-3</v>
      </c>
      <c r="Z12">
        <f t="shared" si="26"/>
        <v>0.85278675000898407</v>
      </c>
      <c r="AB12">
        <f t="shared" si="27"/>
        <v>45000.129865966388</v>
      </c>
      <c r="AC12">
        <f t="shared" si="2"/>
        <v>44645.314041711492</v>
      </c>
      <c r="AE12">
        <f t="shared" si="3"/>
        <v>13987.460055684527</v>
      </c>
      <c r="AF12">
        <f t="shared" si="4"/>
        <v>-699.3730027842264</v>
      </c>
      <c r="AG12">
        <f t="shared" si="5"/>
        <v>-21.319668750224601</v>
      </c>
      <c r="AH12">
        <f t="shared" si="6"/>
        <v>-13149.761109829125</v>
      </c>
      <c r="AI12">
        <f t="shared" si="7"/>
        <v>117.00627432095098</v>
      </c>
      <c r="AJ12">
        <f t="shared" si="8"/>
        <v>354.81582425489614</v>
      </c>
      <c r="AK12">
        <f t="shared" si="32"/>
        <v>4987.7227217474228</v>
      </c>
      <c r="AL12">
        <f t="shared" si="9"/>
        <v>5459.54482032327</v>
      </c>
      <c r="AN12">
        <f t="shared" si="10"/>
        <v>6680.6445064726167</v>
      </c>
      <c r="AO12">
        <f t="shared" si="11"/>
        <v>-334.03222532363088</v>
      </c>
      <c r="AP12">
        <f t="shared" si="12"/>
        <v>-10.182629823355276</v>
      </c>
      <c r="AQ12">
        <f t="shared" si="13"/>
        <v>-6280.5455007612536</v>
      </c>
      <c r="AR12">
        <f t="shared" si="14"/>
        <v>55.884150564377428</v>
      </c>
      <c r="AS12">
        <f t="shared" si="15"/>
        <v>169.46596291831349</v>
      </c>
      <c r="AT12">
        <f t="shared" si="16"/>
        <v>2382.219664485031</v>
      </c>
      <c r="AU12">
        <f t="shared" si="17"/>
        <v>2607.5697779677221</v>
      </c>
      <c r="AW12">
        <v>9</v>
      </c>
      <c r="AX12">
        <f>(R12*SUMPRODUCT(K13:$K$23, X13:$X$23)-$AZ$3*SUMPRODUCT(K12:$K$22, W13:$W$23))/Z12</f>
        <v>52352.260446402521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8.5570000000000007E-2</v>
      </c>
      <c r="I13" s="1">
        <f t="shared" si="19"/>
        <v>1.0855699999999999</v>
      </c>
      <c r="J13">
        <f t="shared" si="20"/>
        <v>0.92117505089492158</v>
      </c>
      <c r="K13">
        <f t="shared" si="28"/>
        <v>0.43996858748917589</v>
      </c>
      <c r="L13" s="2">
        <v>10</v>
      </c>
      <c r="M13" s="8">
        <v>1.7719183999999999E-2</v>
      </c>
      <c r="O13">
        <f t="shared" si="29"/>
        <v>16402.060720968249</v>
      </c>
      <c r="P13">
        <f t="shared" si="30"/>
        <v>820.10303604841249</v>
      </c>
      <c r="Q13" s="5">
        <f t="shared" si="31"/>
        <v>25</v>
      </c>
      <c r="R13">
        <f t="shared" si="0"/>
        <v>1000000</v>
      </c>
      <c r="S13">
        <f t="shared" si="1"/>
        <v>52245.270043578996</v>
      </c>
      <c r="U13">
        <f t="shared" si="21"/>
        <v>1.7719183999999999E-2</v>
      </c>
      <c r="V13">
        <f t="shared" si="22"/>
        <v>0.01</v>
      </c>
      <c r="W13">
        <f t="shared" si="23"/>
        <v>0.85278675000898407</v>
      </c>
      <c r="X13">
        <f t="shared" si="24"/>
        <v>1.511068533617119E-2</v>
      </c>
      <c r="Y13">
        <f t="shared" si="25"/>
        <v>8.5278675000898408E-3</v>
      </c>
      <c r="Z13">
        <f t="shared" si="26"/>
        <v>0.82914819717272303</v>
      </c>
      <c r="AB13">
        <f t="shared" si="27"/>
        <v>44645.314041711492</v>
      </c>
      <c r="AC13">
        <f t="shared" si="2"/>
        <v>43319.071467435599</v>
      </c>
      <c r="AE13">
        <f t="shared" si="3"/>
        <v>13599.739076708358</v>
      </c>
      <c r="AF13">
        <f t="shared" si="4"/>
        <v>-679.98695383541792</v>
      </c>
      <c r="AG13">
        <f t="shared" si="5"/>
        <v>-20.728704929318077</v>
      </c>
      <c r="AH13">
        <f t="shared" si="6"/>
        <v>-15110.685336171191</v>
      </c>
      <c r="AI13">
        <f t="shared" si="7"/>
        <v>-2211.6619182275681</v>
      </c>
      <c r="AJ13">
        <f t="shared" si="8"/>
        <v>1326.2425742758933</v>
      </c>
      <c r="AK13">
        <f t="shared" si="32"/>
        <v>4925.8427117034898</v>
      </c>
      <c r="AL13">
        <f t="shared" si="9"/>
        <v>4040.423367751815</v>
      </c>
      <c r="AN13">
        <f t="shared" si="10"/>
        <v>5983.4579918007257</v>
      </c>
      <c r="AO13">
        <f t="shared" si="11"/>
        <v>-299.17289959003625</v>
      </c>
      <c r="AP13">
        <f t="shared" si="12"/>
        <v>-9.1199790282319917</v>
      </c>
      <c r="AQ13">
        <f t="shared" si="13"/>
        <v>-6648.2268833486414</v>
      </c>
      <c r="AR13">
        <f t="shared" si="14"/>
        <v>-973.06177016618437</v>
      </c>
      <c r="AS13">
        <f t="shared" si="15"/>
        <v>583.50507207217322</v>
      </c>
      <c r="AT13">
        <f t="shared" si="16"/>
        <v>2167.2160600620364</v>
      </c>
      <c r="AU13">
        <f t="shared" si="17"/>
        <v>1777.6593619680252</v>
      </c>
      <c r="AW13">
        <v>10</v>
      </c>
      <c r="AX13">
        <f>(R13*SUMPRODUCT(K14:$K$23, X14:$X$23)-$AZ$3*SUMPRODUCT(K13:$K$22, W14:$W$23))/Z13</f>
        <v>52245.270043578996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0.40528808597250837</v>
      </c>
      <c r="L14" s="2">
        <v>11</v>
      </c>
      <c r="M14" s="8">
        <v>2.0768709E-2</v>
      </c>
      <c r="O14">
        <f t="shared" si="29"/>
        <v>16402.060720968249</v>
      </c>
      <c r="P14">
        <f t="shared" si="30"/>
        <v>820.10303604841249</v>
      </c>
      <c r="Q14" s="5">
        <f t="shared" si="31"/>
        <v>25</v>
      </c>
      <c r="R14">
        <f t="shared" si="0"/>
        <v>1000000</v>
      </c>
      <c r="S14">
        <f t="shared" si="1"/>
        <v>51150.571804995052</v>
      </c>
      <c r="U14">
        <f t="shared" si="21"/>
        <v>2.0768709E-2</v>
      </c>
      <c r="V14">
        <f t="shared" si="22"/>
        <v>0.01</v>
      </c>
      <c r="W14">
        <f t="shared" si="23"/>
        <v>0.82914819717272303</v>
      </c>
      <c r="X14">
        <f t="shared" si="24"/>
        <v>1.7220337624954906E-2</v>
      </c>
      <c r="Y14">
        <f t="shared" si="25"/>
        <v>8.2914819717272298E-3</v>
      </c>
      <c r="Z14">
        <f t="shared" si="26"/>
        <v>0.80363637757604089</v>
      </c>
      <c r="AB14">
        <f t="shared" si="27"/>
        <v>43319.071467435599</v>
      </c>
      <c r="AC14">
        <f t="shared" si="2"/>
        <v>41106.460236309395</v>
      </c>
      <c r="AE14">
        <f t="shared" si="3"/>
        <v>13181.292662581189</v>
      </c>
      <c r="AF14">
        <f t="shared" si="4"/>
        <v>-659.06463312905953</v>
      </c>
      <c r="AG14">
        <f t="shared" si="5"/>
        <v>-20.090909439401024</v>
      </c>
      <c r="AH14">
        <f t="shared" si="6"/>
        <v>-17220.337624954907</v>
      </c>
      <c r="AI14">
        <f t="shared" si="7"/>
        <v>-4718.2005049421787</v>
      </c>
      <c r="AJ14">
        <f t="shared" si="8"/>
        <v>2212.6112311262041</v>
      </c>
      <c r="AK14">
        <f t="shared" si="32"/>
        <v>4778.339997948683</v>
      </c>
      <c r="AL14">
        <f t="shared" si="9"/>
        <v>2272.7507241327085</v>
      </c>
      <c r="AN14">
        <f t="shared" si="10"/>
        <v>5342.2208738609988</v>
      </c>
      <c r="AO14">
        <f t="shared" si="11"/>
        <v>-267.11104369304996</v>
      </c>
      <c r="AP14">
        <f t="shared" si="12"/>
        <v>-8.1426062321418424</v>
      </c>
      <c r="AQ14">
        <f t="shared" si="13"/>
        <v>-6979.1976758183455</v>
      </c>
      <c r="AR14">
        <f t="shared" si="14"/>
        <v>-1912.2304518825381</v>
      </c>
      <c r="AS14">
        <f t="shared" si="15"/>
        <v>896.74497086441454</v>
      </c>
      <c r="AT14">
        <f t="shared" si="16"/>
        <v>1936.6042718945014</v>
      </c>
      <c r="AU14">
        <f t="shared" si="17"/>
        <v>921.11879087637783</v>
      </c>
      <c r="AW14">
        <v>11</v>
      </c>
      <c r="AX14">
        <f>(R14*SUMPRODUCT(K15:$K$23, X15:$X$23)-$AZ$3*SUMPRODUCT(K14:$K$22, W15:$W$23))/Z14</f>
        <v>51150.571804995052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0.37334127322283073</v>
      </c>
      <c r="L15" s="2">
        <v>12</v>
      </c>
      <c r="M15" s="8">
        <v>2.4225090000000001E-2</v>
      </c>
      <c r="O15">
        <f t="shared" si="29"/>
        <v>16402.060720968249</v>
      </c>
      <c r="P15">
        <f t="shared" si="30"/>
        <v>820.10303604841249</v>
      </c>
      <c r="Q15" s="5">
        <f t="shared" si="31"/>
        <v>25</v>
      </c>
      <c r="R15">
        <f t="shared" si="0"/>
        <v>1000000</v>
      </c>
      <c r="S15">
        <f t="shared" si="1"/>
        <v>49081.803111966998</v>
      </c>
      <c r="U15">
        <f t="shared" si="21"/>
        <v>2.4225090000000001E-2</v>
      </c>
      <c r="V15">
        <f t="shared" si="22"/>
        <v>0.01</v>
      </c>
      <c r="W15">
        <f t="shared" si="23"/>
        <v>0.80363637757604089</v>
      </c>
      <c r="X15">
        <f t="shared" si="24"/>
        <v>1.9468163574053572E-2</v>
      </c>
      <c r="Y15">
        <f t="shared" si="25"/>
        <v>8.0363637757604085E-3</v>
      </c>
      <c r="Z15">
        <f t="shared" si="26"/>
        <v>0.77613185022622688</v>
      </c>
      <c r="AB15">
        <f t="shared" si="27"/>
        <v>41106.460236309395</v>
      </c>
      <c r="AC15">
        <f t="shared" si="2"/>
        <v>38093.950661730327</v>
      </c>
      <c r="AE15">
        <f t="shared" si="3"/>
        <v>12730.161734888008</v>
      </c>
      <c r="AF15">
        <f t="shared" si="4"/>
        <v>-636.50808674440043</v>
      </c>
      <c r="AG15">
        <f t="shared" si="5"/>
        <v>-19.403296255655672</v>
      </c>
      <c r="AH15">
        <f t="shared" si="6"/>
        <v>-19468.163574053571</v>
      </c>
      <c r="AI15">
        <f t="shared" si="7"/>
        <v>-7393.91322216562</v>
      </c>
      <c r="AJ15">
        <f t="shared" si="8"/>
        <v>3012.5095745790677</v>
      </c>
      <c r="AK15">
        <f t="shared" si="32"/>
        <v>4552.3337450926438</v>
      </c>
      <c r="AL15">
        <f t="shared" si="9"/>
        <v>170.93009750609144</v>
      </c>
      <c r="AN15">
        <f t="shared" si="10"/>
        <v>4752.6947904356484</v>
      </c>
      <c r="AO15">
        <f t="shared" si="11"/>
        <v>-237.63473952178245</v>
      </c>
      <c r="AP15">
        <f t="shared" si="12"/>
        <v>-7.2440513288062727</v>
      </c>
      <c r="AQ15">
        <f t="shared" si="13"/>
        <v>-7268.268976047495</v>
      </c>
      <c r="AR15">
        <f t="shared" si="14"/>
        <v>-2760.4529764624353</v>
      </c>
      <c r="AS15">
        <f t="shared" si="15"/>
        <v>1124.6941601693172</v>
      </c>
      <c r="AT15">
        <f t="shared" si="16"/>
        <v>1699.574076528145</v>
      </c>
      <c r="AU15">
        <f t="shared" si="17"/>
        <v>63.815260235026784</v>
      </c>
      <c r="AW15">
        <v>12</v>
      </c>
      <c r="AX15">
        <f>(R15*SUMPRODUCT(K16:$K$23, X16:$X$23)-$AZ$3*SUMPRODUCT(K15:$K$22, W16:$W$23))/Z15</f>
        <v>49081.803111966998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0.3439126663622159</v>
      </c>
      <c r="L16" s="2">
        <v>13</v>
      </c>
      <c r="M16" s="8">
        <v>2.7828815E-2</v>
      </c>
      <c r="O16">
        <f t="shared" si="29"/>
        <v>16402.060720968249</v>
      </c>
      <c r="P16">
        <f t="shared" si="30"/>
        <v>820.10303604841249</v>
      </c>
      <c r="Q16" s="5">
        <f t="shared" si="31"/>
        <v>25</v>
      </c>
      <c r="R16">
        <f t="shared" si="0"/>
        <v>1000000</v>
      </c>
      <c r="S16">
        <f t="shared" si="1"/>
        <v>46134.536495197455</v>
      </c>
      <c r="U16">
        <f t="shared" si="21"/>
        <v>2.7828815E-2</v>
      </c>
      <c r="V16">
        <f t="shared" si="22"/>
        <v>0.01</v>
      </c>
      <c r="W16">
        <f t="shared" si="23"/>
        <v>0.77613185022622688</v>
      </c>
      <c r="X16">
        <f t="shared" si="24"/>
        <v>2.1598829675553377E-2</v>
      </c>
      <c r="Y16">
        <f t="shared" si="25"/>
        <v>7.7613185022622688E-3</v>
      </c>
      <c r="Z16">
        <f t="shared" si="26"/>
        <v>0.74677170204841126</v>
      </c>
      <c r="AB16">
        <f t="shared" si="27"/>
        <v>38093.950661730327</v>
      </c>
      <c r="AC16">
        <f t="shared" si="2"/>
        <v>34451.966341733147</v>
      </c>
      <c r="AE16">
        <f t="shared" si="3"/>
        <v>12248.594801698851</v>
      </c>
      <c r="AF16">
        <f t="shared" si="4"/>
        <v>-612.42974008494252</v>
      </c>
      <c r="AG16">
        <f t="shared" si="5"/>
        <v>-18.669292551210283</v>
      </c>
      <c r="AH16">
        <f t="shared" si="6"/>
        <v>-21598.829675553377</v>
      </c>
      <c r="AI16">
        <f t="shared" si="7"/>
        <v>-9981.3339064906795</v>
      </c>
      <c r="AJ16">
        <f t="shared" si="8"/>
        <v>3641.9843199971801</v>
      </c>
      <c r="AK16">
        <f t="shared" si="32"/>
        <v>4255.4060024465671</v>
      </c>
      <c r="AL16">
        <f t="shared" si="9"/>
        <v>-2083.9435840469323</v>
      </c>
      <c r="AN16">
        <f t="shared" si="10"/>
        <v>4212.4468974426291</v>
      </c>
      <c r="AO16">
        <f t="shared" si="11"/>
        <v>-210.62234487213144</v>
      </c>
      <c r="AP16">
        <f t="shared" si="12"/>
        <v>-6.4206061803829844</v>
      </c>
      <c r="AQ16">
        <f t="shared" si="13"/>
        <v>-7428.1111040229171</v>
      </c>
      <c r="AR16">
        <f t="shared" si="14"/>
        <v>-3432.7071576328021</v>
      </c>
      <c r="AS16">
        <f t="shared" si="15"/>
        <v>1252.524538339612</v>
      </c>
      <c r="AT16">
        <f t="shared" si="16"/>
        <v>1463.4880247551771</v>
      </c>
      <c r="AU16">
        <f t="shared" si="17"/>
        <v>-716.69459453801301</v>
      </c>
      <c r="AW16">
        <v>13</v>
      </c>
      <c r="AX16">
        <f>(R16*SUMPRODUCT(K17:$K$23, X17:$X$23)-$AZ$3*SUMPRODUCT(K16:$K$22, W17:$W$23))/Z16</f>
        <v>46134.536495197455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0.31680376793962239</v>
      </c>
      <c r="L17" s="2">
        <v>14</v>
      </c>
      <c r="M17" s="8">
        <v>3.1684449000000003E-2</v>
      </c>
      <c r="O17">
        <f t="shared" si="29"/>
        <v>16402.060720968249</v>
      </c>
      <c r="P17">
        <f t="shared" si="30"/>
        <v>820.10303604841249</v>
      </c>
      <c r="Q17" s="5">
        <f t="shared" si="31"/>
        <v>25</v>
      </c>
      <c r="R17">
        <f t="shared" si="0"/>
        <v>1000000</v>
      </c>
      <c r="S17">
        <f t="shared" si="1"/>
        <v>42356.048822730969</v>
      </c>
      <c r="U17">
        <f t="shared" si="21"/>
        <v>3.1684449000000003E-2</v>
      </c>
      <c r="V17">
        <f t="shared" si="22"/>
        <v>0.01</v>
      </c>
      <c r="W17">
        <f t="shared" si="23"/>
        <v>0.74677170204841126</v>
      </c>
      <c r="X17">
        <f t="shared" si="24"/>
        <v>2.3661049908196084E-2</v>
      </c>
      <c r="Y17">
        <f t="shared" si="25"/>
        <v>7.4677170204841131E-3</v>
      </c>
      <c r="Z17">
        <f t="shared" si="26"/>
        <v>0.71564293511973109</v>
      </c>
      <c r="AB17">
        <f t="shared" si="27"/>
        <v>34451.966341733147</v>
      </c>
      <c r="AC17">
        <f t="shared" si="2"/>
        <v>30311.80709957382</v>
      </c>
      <c r="AE17">
        <f t="shared" si="3"/>
        <v>11738.018876365772</v>
      </c>
      <c r="AF17">
        <f t="shared" si="4"/>
        <v>-586.90094381828851</v>
      </c>
      <c r="AG17">
        <f t="shared" si="5"/>
        <v>-17.891073377993276</v>
      </c>
      <c r="AH17">
        <f t="shared" si="6"/>
        <v>-23661.049908196084</v>
      </c>
      <c r="AI17">
        <f t="shared" si="7"/>
        <v>-12527.823049026596</v>
      </c>
      <c r="AJ17">
        <f t="shared" si="8"/>
        <v>4140.1592421593268</v>
      </c>
      <c r="AK17">
        <f t="shared" si="32"/>
        <v>3902.2559213501936</v>
      </c>
      <c r="AL17">
        <f t="shared" si="9"/>
        <v>-4485.4078855170756</v>
      </c>
      <c r="AN17">
        <f t="shared" si="10"/>
        <v>3718.648608179089</v>
      </c>
      <c r="AO17">
        <f t="shared" si="11"/>
        <v>-185.93243040895445</v>
      </c>
      <c r="AP17">
        <f t="shared" si="12"/>
        <v>-5.6679594586325379</v>
      </c>
      <c r="AQ17">
        <f t="shared" si="13"/>
        <v>-7495.9097643239757</v>
      </c>
      <c r="AR17">
        <f t="shared" si="14"/>
        <v>-3968.8615460124743</v>
      </c>
      <c r="AS17">
        <f t="shared" si="15"/>
        <v>1311.6180477861262</v>
      </c>
      <c r="AT17">
        <f t="shared" si="16"/>
        <v>1236.2493793484441</v>
      </c>
      <c r="AU17">
        <f t="shared" si="17"/>
        <v>-1420.9941188779039</v>
      </c>
      <c r="AW17">
        <v>14</v>
      </c>
      <c r="AX17">
        <f>(R17*SUMPRODUCT(K18:$K$23, X18:$X$23)-$AZ$3*SUMPRODUCT(K17:$K$22, W18:$W$23))/Z17</f>
        <v>42356.048822730969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0.2918317270554846</v>
      </c>
      <c r="L18" s="2">
        <v>15</v>
      </c>
      <c r="M18" s="8">
        <v>3.5933631000000001E-2</v>
      </c>
      <c r="O18">
        <f t="shared" si="29"/>
        <v>16402.060720968249</v>
      </c>
      <c r="P18">
        <f t="shared" si="30"/>
        <v>820.10303604841249</v>
      </c>
      <c r="Q18" s="5">
        <f t="shared" si="31"/>
        <v>25</v>
      </c>
      <c r="R18">
        <f t="shared" si="0"/>
        <v>1000000</v>
      </c>
      <c r="S18">
        <f t="shared" si="1"/>
        <v>37742.592306238774</v>
      </c>
      <c r="U18">
        <f t="shared" si="21"/>
        <v>3.5933631000000001E-2</v>
      </c>
      <c r="V18">
        <f t="shared" si="22"/>
        <v>0.01</v>
      </c>
      <c r="W18">
        <f t="shared" si="23"/>
        <v>0.71564293511973109</v>
      </c>
      <c r="X18">
        <f t="shared" si="24"/>
        <v>2.5715649158349358E-2</v>
      </c>
      <c r="Y18">
        <f t="shared" si="25"/>
        <v>7.1564293511973114E-3</v>
      </c>
      <c r="Z18">
        <f t="shared" si="26"/>
        <v>0.68277085661018444</v>
      </c>
      <c r="AB18">
        <f t="shared" si="27"/>
        <v>30311.80709957382</v>
      </c>
      <c r="AC18">
        <f t="shared" si="2"/>
        <v>25769.542079619605</v>
      </c>
      <c r="AE18">
        <f t="shared" si="3"/>
        <v>11198.849048627751</v>
      </c>
      <c r="AF18">
        <f t="shared" si="4"/>
        <v>-559.94245243138755</v>
      </c>
      <c r="AG18">
        <f t="shared" si="5"/>
        <v>-17.069271415254612</v>
      </c>
      <c r="AH18">
        <f t="shared" si="6"/>
        <v>-25715.649158349359</v>
      </c>
      <c r="AI18">
        <f t="shared" si="7"/>
        <v>-15093.811833568248</v>
      </c>
      <c r="AJ18">
        <f t="shared" si="8"/>
        <v>4542.2650199542149</v>
      </c>
      <c r="AK18">
        <f t="shared" si="32"/>
        <v>3504.1525709470548</v>
      </c>
      <c r="AL18">
        <f t="shared" si="9"/>
        <v>-7047.3942426669782</v>
      </c>
      <c r="AN18">
        <f t="shared" si="10"/>
        <v>3268.1794588947073</v>
      </c>
      <c r="AO18">
        <f t="shared" si="11"/>
        <v>-163.40897294473535</v>
      </c>
      <c r="AP18">
        <f t="shared" si="12"/>
        <v>-4.9813549566925692</v>
      </c>
      <c r="AQ18">
        <f t="shared" si="13"/>
        <v>-7504.6423062340127</v>
      </c>
      <c r="AR18">
        <f t="shared" si="14"/>
        <v>-4404.8531752407325</v>
      </c>
      <c r="AS18">
        <f t="shared" si="15"/>
        <v>1325.5770455169538</v>
      </c>
      <c r="AT18">
        <f t="shared" si="16"/>
        <v>1022.6228966453955</v>
      </c>
      <c r="AU18">
        <f t="shared" si="17"/>
        <v>-2056.6532330783834</v>
      </c>
      <c r="AW18">
        <v>15</v>
      </c>
      <c r="AX18">
        <f>(R18*SUMPRODUCT(K19:$K$23, X19:$X$23)-$AZ$3*SUMPRODUCT(K18:$K$22, W19:$W$23))/Z18</f>
        <v>37742.592306238774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0.26882810602308888</v>
      </c>
      <c r="L19" s="2">
        <v>16</v>
      </c>
      <c r="M19" s="8">
        <v>4.1016489000000003E-2</v>
      </c>
      <c r="O19">
        <f t="shared" si="29"/>
        <v>16402.060720968249</v>
      </c>
      <c r="P19">
        <f t="shared" si="30"/>
        <v>820.10303604841249</v>
      </c>
      <c r="Q19" s="5">
        <f t="shared" si="31"/>
        <v>25</v>
      </c>
      <c r="R19">
        <f t="shared" si="0"/>
        <v>1000000</v>
      </c>
      <c r="S19">
        <f t="shared" si="1"/>
        <v>32170.608578832551</v>
      </c>
      <c r="U19">
        <f t="shared" si="21"/>
        <v>4.1016489000000003E-2</v>
      </c>
      <c r="V19">
        <f t="shared" si="22"/>
        <v>0.01</v>
      </c>
      <c r="W19">
        <f t="shared" si="23"/>
        <v>0.68277085661018444</v>
      </c>
      <c r="X19">
        <f t="shared" si="24"/>
        <v>2.8004863329672211E-2</v>
      </c>
      <c r="Y19">
        <f t="shared" si="25"/>
        <v>6.8277085661018443E-3</v>
      </c>
      <c r="Z19">
        <f t="shared" si="26"/>
        <v>0.6479382847144104</v>
      </c>
      <c r="AB19">
        <f t="shared" si="27"/>
        <v>25769.542079619605</v>
      </c>
      <c r="AC19">
        <f t="shared" si="2"/>
        <v>20844.56894078746</v>
      </c>
      <c r="AE19">
        <f t="shared" si="3"/>
        <v>10627.523089325772</v>
      </c>
      <c r="AF19">
        <f t="shared" si="4"/>
        <v>-531.37615446628865</v>
      </c>
      <c r="AG19">
        <f t="shared" si="5"/>
        <v>-16.198457117860261</v>
      </c>
      <c r="AH19">
        <f t="shared" si="6"/>
        <v>-28004.863329672211</v>
      </c>
      <c r="AI19">
        <f t="shared" si="7"/>
        <v>-17924.914851930589</v>
      </c>
      <c r="AJ19">
        <f t="shared" si="8"/>
        <v>4924.9731388321452</v>
      </c>
      <c r="AK19">
        <f t="shared" si="32"/>
        <v>3069.0270089689757</v>
      </c>
      <c r="AL19">
        <f t="shared" si="9"/>
        <v>-9930.9147041294673</v>
      </c>
      <c r="AN19">
        <f t="shared" si="10"/>
        <v>2856.9769038200939</v>
      </c>
      <c r="AO19">
        <f t="shared" si="11"/>
        <v>-142.8488451910047</v>
      </c>
      <c r="AP19">
        <f t="shared" si="12"/>
        <v>-4.3546005474905973</v>
      </c>
      <c r="AQ19">
        <f t="shared" si="13"/>
        <v>-7528.4943683512347</v>
      </c>
      <c r="AR19">
        <f t="shared" si="14"/>
        <v>-4818.720910269637</v>
      </c>
      <c r="AS19">
        <f t="shared" si="15"/>
        <v>1323.9712011268327</v>
      </c>
      <c r="AT19">
        <f t="shared" si="16"/>
        <v>825.04071815483508</v>
      </c>
      <c r="AU19">
        <f t="shared" si="17"/>
        <v>-2669.7089909879687</v>
      </c>
      <c r="AW19">
        <v>16</v>
      </c>
      <c r="AX19">
        <f>(R19*SUMPRODUCT(K20:$K$23, X20:$X$23)-$AZ$3*SUMPRODUCT(K19:$K$22, W20:$W$23))/Z19</f>
        <v>32170.608578832551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0.24763774424780427</v>
      </c>
      <c r="L20" s="2">
        <v>17</v>
      </c>
      <c r="M20" s="8">
        <v>4.6435859000000003E-2</v>
      </c>
      <c r="O20">
        <f t="shared" si="29"/>
        <v>16402.060720968249</v>
      </c>
      <c r="P20">
        <f t="shared" si="30"/>
        <v>820.10303604841249</v>
      </c>
      <c r="Q20" s="5">
        <f t="shared" si="31"/>
        <v>25</v>
      </c>
      <c r="R20">
        <f t="shared" si="0"/>
        <v>1000000</v>
      </c>
      <c r="S20">
        <f t="shared" si="1"/>
        <v>25630.408218085762</v>
      </c>
      <c r="U20">
        <f t="shared" si="21"/>
        <v>4.6435859000000003E-2</v>
      </c>
      <c r="V20">
        <f t="shared" si="22"/>
        <v>0.01</v>
      </c>
      <c r="W20">
        <f t="shared" si="23"/>
        <v>0.6479382847144104</v>
      </c>
      <c r="X20">
        <f t="shared" si="24"/>
        <v>3.0087570829700219E-2</v>
      </c>
      <c r="Y20">
        <f t="shared" si="25"/>
        <v>6.4793828471441037E-3</v>
      </c>
      <c r="Z20">
        <f t="shared" si="26"/>
        <v>0.61137133103756602</v>
      </c>
      <c r="AB20">
        <f t="shared" si="27"/>
        <v>20844.56894078746</v>
      </c>
      <c r="AC20">
        <f t="shared" si="2"/>
        <v>15669.696787327262</v>
      </c>
      <c r="AE20">
        <f t="shared" si="3"/>
        <v>10027.749694737338</v>
      </c>
      <c r="AF20">
        <f t="shared" si="4"/>
        <v>-501.38748473686695</v>
      </c>
      <c r="AG20">
        <f t="shared" si="5"/>
        <v>-15.284283275939151</v>
      </c>
      <c r="AH20">
        <f t="shared" si="6"/>
        <v>-30087.57082970022</v>
      </c>
      <c r="AI20">
        <f t="shared" si="7"/>
        <v>-20576.49290297569</v>
      </c>
      <c r="AJ20">
        <f t="shared" si="8"/>
        <v>5174.8721534601973</v>
      </c>
      <c r="AK20">
        <f t="shared" si="32"/>
        <v>2598.8405785729233</v>
      </c>
      <c r="AL20">
        <f t="shared" si="9"/>
        <v>-12802.780170942569</v>
      </c>
      <c r="AN20">
        <f t="shared" si="10"/>
        <v>2483.2493142863623</v>
      </c>
      <c r="AO20">
        <f t="shared" si="11"/>
        <v>-124.16246571431813</v>
      </c>
      <c r="AP20">
        <f t="shared" si="12"/>
        <v>-3.7849654328980114</v>
      </c>
      <c r="AQ20">
        <f t="shared" si="13"/>
        <v>-7450.8181701629992</v>
      </c>
      <c r="AR20">
        <f t="shared" si="14"/>
        <v>-5095.5162870238537</v>
      </c>
      <c r="AS20">
        <f t="shared" si="15"/>
        <v>1281.4936668536604</v>
      </c>
      <c r="AT20">
        <f t="shared" si="16"/>
        <v>643.57101853745723</v>
      </c>
      <c r="AU20">
        <f t="shared" si="17"/>
        <v>-3170.4516016327357</v>
      </c>
      <c r="AW20">
        <v>17</v>
      </c>
      <c r="AX20">
        <f>(R20*SUMPRODUCT(K21:$K$23, X21:$X$23)-$AZ$3*SUMPRODUCT(K20:$K$22, W21:$W$23))/Z20</f>
        <v>25630.408218085762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0.22811771166097466</v>
      </c>
      <c r="L21" s="2">
        <v>18</v>
      </c>
      <c r="M21" s="8">
        <v>5.1834316999999998E-2</v>
      </c>
      <c r="O21">
        <f t="shared" si="29"/>
        <v>16402.060720968249</v>
      </c>
      <c r="P21">
        <f t="shared" si="30"/>
        <v>820.10303604841249</v>
      </c>
      <c r="Q21" s="5">
        <f t="shared" si="31"/>
        <v>25</v>
      </c>
      <c r="R21">
        <f t="shared" si="0"/>
        <v>1000000</v>
      </c>
      <c r="S21">
        <f t="shared" si="1"/>
        <v>18165.0207256617</v>
      </c>
      <c r="U21">
        <f t="shared" si="21"/>
        <v>5.1834316999999998E-2</v>
      </c>
      <c r="V21">
        <f t="shared" si="22"/>
        <v>0.01</v>
      </c>
      <c r="W21">
        <f t="shared" si="23"/>
        <v>0.61137133103756602</v>
      </c>
      <c r="X21">
        <f t="shared" si="24"/>
        <v>3.1690015377713134E-2</v>
      </c>
      <c r="Y21">
        <f t="shared" si="25"/>
        <v>6.1137133103756607E-3</v>
      </c>
      <c r="Z21">
        <f t="shared" si="26"/>
        <v>0.57356760234947723</v>
      </c>
      <c r="AB21">
        <f t="shared" si="27"/>
        <v>15669.696787327262</v>
      </c>
      <c r="AC21">
        <f t="shared" si="2"/>
        <v>10418.867384246341</v>
      </c>
      <c r="AE21">
        <f t="shared" si="3"/>
        <v>9407.690641316296</v>
      </c>
      <c r="AF21">
        <f t="shared" si="4"/>
        <v>-470.38453206581482</v>
      </c>
      <c r="AG21">
        <f t="shared" si="5"/>
        <v>-14.33919005873693</v>
      </c>
      <c r="AH21">
        <f t="shared" si="6"/>
        <v>-31690.015377713135</v>
      </c>
      <c r="AI21">
        <f t="shared" si="7"/>
        <v>-22767.048458521393</v>
      </c>
      <c r="AJ21">
        <f t="shared" si="8"/>
        <v>5250.8294030809211</v>
      </c>
      <c r="AK21">
        <f t="shared" si="32"/>
        <v>2105.6212378601581</v>
      </c>
      <c r="AL21">
        <f t="shared" si="9"/>
        <v>-15410.597817580316</v>
      </c>
      <c r="AN21">
        <f t="shared" si="10"/>
        <v>2146.0608611114408</v>
      </c>
      <c r="AO21">
        <f t="shared" si="11"/>
        <v>-107.30304305557203</v>
      </c>
      <c r="AP21">
        <f t="shared" si="12"/>
        <v>-3.2710232232708654</v>
      </c>
      <c r="AQ21">
        <f t="shared" si="13"/>
        <v>-7229.0537904650182</v>
      </c>
      <c r="AR21">
        <f t="shared" si="14"/>
        <v>-5193.5669956324209</v>
      </c>
      <c r="AS21">
        <f t="shared" si="15"/>
        <v>1197.8071877529812</v>
      </c>
      <c r="AT21">
        <f t="shared" si="16"/>
        <v>480.32949840540812</v>
      </c>
      <c r="AU21">
        <f t="shared" si="17"/>
        <v>-3515.4303094740317</v>
      </c>
      <c r="AW21">
        <v>18</v>
      </c>
      <c r="AX21">
        <f>(R21*SUMPRODUCT(K22:$K$23, X22:$X$23)-$AZ$3*SUMPRODUCT(K21:$K$22, W22:$W$23))/Z21</f>
        <v>18165.0207256617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0.21013634464933137</v>
      </c>
      <c r="L22" s="2">
        <v>19</v>
      </c>
      <c r="M22" s="8">
        <v>5.7772715000000002E-2</v>
      </c>
      <c r="O22">
        <f t="shared" si="29"/>
        <v>16402.060720968249</v>
      </c>
      <c r="P22">
        <f t="shared" si="30"/>
        <v>820.10303604841249</v>
      </c>
      <c r="Q22" s="5">
        <f t="shared" si="31"/>
        <v>25</v>
      </c>
      <c r="R22">
        <f t="shared" si="0"/>
        <v>1000000</v>
      </c>
      <c r="S22">
        <f t="shared" si="1"/>
        <v>9660.2353932460974</v>
      </c>
      <c r="U22">
        <f t="shared" si="21"/>
        <v>5.7772715000000002E-2</v>
      </c>
      <c r="V22">
        <f t="shared" si="22"/>
        <v>0.01</v>
      </c>
      <c r="W22">
        <f t="shared" si="23"/>
        <v>0.57356760234947723</v>
      </c>
      <c r="X22">
        <f t="shared" si="24"/>
        <v>3.3136557623769679E-2</v>
      </c>
      <c r="Y22">
        <f t="shared" si="25"/>
        <v>5.7356760234947724E-3</v>
      </c>
      <c r="Z22">
        <f t="shared" si="26"/>
        <v>0.53469536870221279</v>
      </c>
      <c r="AB22">
        <f t="shared" si="27"/>
        <v>10418.867384246341</v>
      </c>
      <c r="AC22">
        <f t="shared" si="2"/>
        <v>5165.2831253418872</v>
      </c>
      <c r="AE22">
        <f t="shared" si="3"/>
        <v>8770.1059046742012</v>
      </c>
      <c r="AF22">
        <f t="shared" si="4"/>
        <v>-438.50529523371</v>
      </c>
      <c r="AG22">
        <f t="shared" si="5"/>
        <v>-13.367384217555319</v>
      </c>
      <c r="AH22">
        <f t="shared" si="6"/>
        <v>-33136.557623769681</v>
      </c>
      <c r="AI22">
        <f t="shared" si="7"/>
        <v>-24818.324398546745</v>
      </c>
      <c r="AJ22">
        <f t="shared" si="8"/>
        <v>5253.5842589044541</v>
      </c>
      <c r="AK22">
        <f t="shared" si="32"/>
        <v>1604.4775462197822</v>
      </c>
      <c r="AL22">
        <f t="shared" si="9"/>
        <v>-17960.262593422507</v>
      </c>
      <c r="AN22">
        <f t="shared" si="10"/>
        <v>1842.917996995754</v>
      </c>
      <c r="AO22">
        <f t="shared" si="11"/>
        <v>-92.145899849787682</v>
      </c>
      <c r="AP22">
        <f t="shared" si="12"/>
        <v>-2.808973257000237</v>
      </c>
      <c r="AQ22">
        <f t="shared" si="13"/>
        <v>-6963.1950933208946</v>
      </c>
      <c r="AR22">
        <f t="shared" si="14"/>
        <v>-5215.2319694319285</v>
      </c>
      <c r="AS22">
        <f t="shared" si="15"/>
        <v>1103.9689924734485</v>
      </c>
      <c r="AT22">
        <f t="shared" si="16"/>
        <v>337.15904663455365</v>
      </c>
      <c r="AU22">
        <f t="shared" si="17"/>
        <v>-3774.1039303239259</v>
      </c>
      <c r="AW22">
        <v>19</v>
      </c>
      <c r="AX22">
        <f>(R22*SUMPRODUCT(K23:$K$23, X23:$X$23)-$AZ$3*SUMPRODUCT(K22:$K$22, W23:$W$23))/Z22</f>
        <v>9660.2353932460974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0.19357235797722061</v>
      </c>
      <c r="L23" s="2">
        <v>20</v>
      </c>
      <c r="M23" s="8">
        <v>6.4089452000000005E-2</v>
      </c>
      <c r="O23">
        <f t="shared" si="29"/>
        <v>16402.060720968249</v>
      </c>
      <c r="P23">
        <f t="shared" si="30"/>
        <v>820.10303604841249</v>
      </c>
      <c r="Q23" s="5">
        <f t="shared" si="31"/>
        <v>25</v>
      </c>
      <c r="R23">
        <f t="shared" si="0"/>
        <v>1000000</v>
      </c>
      <c r="S23">
        <f t="shared" si="1"/>
        <v>10433.227501417445</v>
      </c>
      <c r="U23">
        <f t="shared" si="21"/>
        <v>6.4089452000000005E-2</v>
      </c>
      <c r="V23">
        <f t="shared" si="22"/>
        <v>0.01</v>
      </c>
      <c r="W23">
        <f t="shared" si="23"/>
        <v>0.53469536870221279</v>
      </c>
      <c r="X23">
        <f t="shared" si="24"/>
        <v>3.4268333167062771E-2</v>
      </c>
      <c r="Y23">
        <f t="shared" si="25"/>
        <v>5.3469536870221282E-3</v>
      </c>
      <c r="Z23">
        <f t="shared" si="26"/>
        <v>0.49508008184812785</v>
      </c>
      <c r="AB23">
        <f t="shared" si="27"/>
        <v>5165.2831253418872</v>
      </c>
      <c r="AC23">
        <f t="shared" si="2"/>
        <v>5165.2831253418872</v>
      </c>
      <c r="AE23">
        <f t="shared" si="3"/>
        <v>8120.3335642149241</v>
      </c>
      <c r="AF23">
        <f t="shared" si="4"/>
        <v>-406.01667821074619</v>
      </c>
      <c r="AG23">
        <f t="shared" si="5"/>
        <v>-12.377002046203197</v>
      </c>
      <c r="AH23">
        <f t="shared" si="6"/>
        <v>-34268.333167062774</v>
      </c>
      <c r="AI23">
        <f t="shared" si="7"/>
        <v>-26566.393283104801</v>
      </c>
      <c r="AJ23">
        <f t="shared" si="8"/>
        <v>0</v>
      </c>
      <c r="AK23">
        <f t="shared" si="32"/>
        <v>1102.1073729708828</v>
      </c>
      <c r="AL23">
        <f t="shared" si="9"/>
        <v>-25464.285910133916</v>
      </c>
      <c r="AN23">
        <f t="shared" si="10"/>
        <v>1571.872115586651</v>
      </c>
      <c r="AO23">
        <f t="shared" si="11"/>
        <v>-78.593605779332549</v>
      </c>
      <c r="AP23">
        <f t="shared" si="12"/>
        <v>-2.395845470772437</v>
      </c>
      <c r="AQ23">
        <f t="shared" si="13"/>
        <v>-6633.4020550973373</v>
      </c>
      <c r="AR23">
        <f t="shared" si="14"/>
        <v>-5142.5193907607918</v>
      </c>
      <c r="AS23">
        <f t="shared" si="15"/>
        <v>0</v>
      </c>
      <c r="AT23">
        <f t="shared" si="16"/>
        <v>213.33752293005392</v>
      </c>
      <c r="AU23">
        <f t="shared" si="17"/>
        <v>-4929.1818678307372</v>
      </c>
      <c r="AW23">
        <v>20</v>
      </c>
      <c r="AX23">
        <f>(R23*SUMPRODUCT(K$23:$K24, X$23:$X24)-$AZ$3*SUMPRODUCT(K$22:$K23, W$23:$W24))/Z23</f>
        <v>10433.227501417445</v>
      </c>
    </row>
    <row r="25" spans="5:50" x14ac:dyDescent="0.25">
      <c r="AN25" s="6">
        <f t="shared" ref="AN25:AU25" si="33">SUM(AN3:AN23)</f>
        <v>133333.93722356707</v>
      </c>
      <c r="AO25" s="6">
        <f t="shared" si="33"/>
        <v>-18968.242401904547</v>
      </c>
      <c r="AP25" s="6">
        <f t="shared" si="33"/>
        <v>-1700.6600038042711</v>
      </c>
      <c r="AQ25" s="6">
        <f t="shared" si="33"/>
        <v>-116852.42491221966</v>
      </c>
      <c r="AR25" s="6">
        <f t="shared" si="33"/>
        <v>-4187.3900943613744</v>
      </c>
      <c r="AS25" s="6">
        <f t="shared" si="33"/>
        <v>-23702.364055180089</v>
      </c>
      <c r="AT25" s="6">
        <f t="shared" si="33"/>
        <v>32208.075659698727</v>
      </c>
      <c r="AU25" s="7">
        <f t="shared" si="33"/>
        <v>4318.3215101572623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77" priority="1" operator="lessThan">
      <formula>0</formula>
    </cfRule>
  </conditionalFormatting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64A0CA-CC6C-4F9E-8BD1-D5639EE2069B}">
  <sheetPr codeName="Sheet20"/>
  <dimension ref="A1:AZ29"/>
  <sheetViews>
    <sheetView workbookViewId="0">
      <selection activeCell="F4" sqref="F4:G23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44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v>56485.020306294653</v>
      </c>
      <c r="K3">
        <v>1</v>
      </c>
      <c r="L3" s="2">
        <v>0</v>
      </c>
      <c r="O3">
        <f>$C$3</f>
        <v>56485.020306294653</v>
      </c>
      <c r="P3">
        <f>O3*B5</f>
        <v>45188.016245035724</v>
      </c>
      <c r="Q3" s="5">
        <f>B8</f>
        <v>1522.432587</v>
      </c>
      <c r="R3">
        <f t="shared" ref="R3:R23" si="0">$C$6</f>
        <v>1000000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56485.020306294653</v>
      </c>
      <c r="AF3">
        <f t="shared" ref="AF3:AF23" si="4">-$Z3*P3</f>
        <v>-45188.016245035724</v>
      </c>
      <c r="AG3">
        <f t="shared" ref="AG3:AG23" si="5">-$Z3*Q3</f>
        <v>-1522.432587</v>
      </c>
      <c r="AH3">
        <f t="shared" ref="AH3:AH23" si="6">-X3*R3</f>
        <v>0</v>
      </c>
      <c r="AI3">
        <f t="shared" ref="AI3:AI23" si="7">SUM(AE3:AH3)</f>
        <v>9774.5714742589298</v>
      </c>
      <c r="AJ3">
        <f t="shared" ref="AJ3:AJ23" si="8">AB3-AC3</f>
        <v>0</v>
      </c>
      <c r="AL3">
        <f t="shared" ref="AL3:AL23" si="9">SUM(AI3:AK3)</f>
        <v>9774.5714742589298</v>
      </c>
      <c r="AN3">
        <f t="shared" ref="AN3:AN23" si="10">AE3*$K3</f>
        <v>56485.020306294653</v>
      </c>
      <c r="AO3">
        <f t="shared" ref="AO3:AO23" si="11">AF3*$K3</f>
        <v>-45188.016245035724</v>
      </c>
      <c r="AP3">
        <f t="shared" ref="AP3:AP23" si="12">AG3*$K3</f>
        <v>-1522.432587</v>
      </c>
      <c r="AQ3">
        <f t="shared" ref="AQ3:AQ23" si="13">AH3*$K3</f>
        <v>0</v>
      </c>
      <c r="AR3">
        <f t="shared" ref="AR3:AR23" si="14">AI3*$K3</f>
        <v>9774.5714742589298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9774.5714742589298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42980.768276754046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23" si="18">F4+$C$9</f>
        <v>8.5570000000000007E-2</v>
      </c>
      <c r="I4" s="1">
        <f t="shared" ref="I4:I23" si="19">1+H4</f>
        <v>1.0855699999999999</v>
      </c>
      <c r="J4">
        <f t="shared" ref="J4:J23" si="20">1/I4</f>
        <v>0.92117505089492158</v>
      </c>
      <c r="K4">
        <f>J4</f>
        <v>0.92117505089492158</v>
      </c>
      <c r="L4" s="2">
        <v>1</v>
      </c>
      <c r="M4" s="8" cm="1">
        <f t="array" ref="M4:M23">Mortalities!B31:B50</f>
        <v>2.0768709E-2</v>
      </c>
      <c r="R4">
        <f t="shared" si="0"/>
        <v>1000000</v>
      </c>
      <c r="S4">
        <f t="shared" si="1"/>
        <v>24606.25438748578</v>
      </c>
      <c r="U4">
        <f t="shared" ref="U4:U23" si="21">M4</f>
        <v>2.0768709E-2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2.0768709E-2</v>
      </c>
      <c r="Y4">
        <f t="shared" ref="Y4:Y23" si="25">V4*W4</f>
        <v>0.01</v>
      </c>
      <c r="Z4">
        <f t="shared" ref="Z4:Z23" si="26">MAX(0, W4-X4-Y4)</f>
        <v>0.96923129099999994</v>
      </c>
      <c r="AB4">
        <f t="shared" ref="AB4:AB23" si="27">AC3</f>
        <v>0</v>
      </c>
      <c r="AC4">
        <f t="shared" si="2"/>
        <v>23849.151706657256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-20768.708999999999</v>
      </c>
      <c r="AI4">
        <f t="shared" si="7"/>
        <v>-20768.708999999999</v>
      </c>
      <c r="AJ4">
        <f t="shared" si="8"/>
        <v>-23849.151706657256</v>
      </c>
      <c r="AK4">
        <f>H4*SUM(AB4, AE4:AF4)</f>
        <v>0</v>
      </c>
      <c r="AL4">
        <f t="shared" si="9"/>
        <v>-44617.860706657259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-19131.616570096816</v>
      </c>
      <c r="AR4">
        <f t="shared" si="14"/>
        <v>-19131.616570096816</v>
      </c>
      <c r="AS4">
        <f t="shared" si="15"/>
        <v>-21969.243537180704</v>
      </c>
      <c r="AT4">
        <f t="shared" si="16"/>
        <v>0</v>
      </c>
      <c r="AU4">
        <f t="shared" si="17"/>
        <v>-41100.86010727752</v>
      </c>
      <c r="AW4">
        <v>1</v>
      </c>
      <c r="AX4">
        <f>(R4*SUMPRODUCT(K5:$K$23, X5:$X$23)-$AZ$3*SUMPRODUCT(K4:$K$22, W5:$W$23))/Z4</f>
        <v>24606.25438748578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8.5570000000000007E-2</v>
      </c>
      <c r="I5" s="1">
        <f t="shared" si="19"/>
        <v>1.0855699999999999</v>
      </c>
      <c r="J5">
        <f t="shared" si="20"/>
        <v>0.92117505089492158</v>
      </c>
      <c r="K5">
        <f t="shared" ref="K5:K23" si="28">K4*J5</f>
        <v>0.84856347439126134</v>
      </c>
      <c r="L5" s="2">
        <v>2</v>
      </c>
      <c r="M5" s="8">
        <v>2.4225090000000001E-2</v>
      </c>
      <c r="O5">
        <f t="shared" ref="O5:O23" si="29">$C$3</f>
        <v>56485.020306294653</v>
      </c>
      <c r="P5">
        <f t="shared" ref="P5:P23" si="30">O5*$C$5</f>
        <v>2824.2510153147327</v>
      </c>
      <c r="Q5" s="5">
        <f t="shared" ref="Q5:Q23" si="31">$C$8</f>
        <v>25</v>
      </c>
      <c r="R5">
        <f t="shared" si="0"/>
        <v>1000000</v>
      </c>
      <c r="S5">
        <f t="shared" si="1"/>
        <v>45189.141696056817</v>
      </c>
      <c r="U5">
        <f t="shared" si="21"/>
        <v>2.4225090000000001E-2</v>
      </c>
      <c r="V5">
        <f t="shared" si="22"/>
        <v>0.01</v>
      </c>
      <c r="W5">
        <f t="shared" si="23"/>
        <v>0.96923129099999994</v>
      </c>
      <c r="X5">
        <f t="shared" si="24"/>
        <v>2.3479715255291189E-2</v>
      </c>
      <c r="Y5">
        <f t="shared" si="25"/>
        <v>9.6923129099999988E-3</v>
      </c>
      <c r="Z5">
        <f t="shared" si="26"/>
        <v>0.93605926283470886</v>
      </c>
      <c r="AB5">
        <f t="shared" si="27"/>
        <v>23849.151706657256</v>
      </c>
      <c r="AC5">
        <f t="shared" si="2"/>
        <v>42299.71466414415</v>
      </c>
      <c r="AE5">
        <f t="shared" si="3"/>
        <v>52873.326469113737</v>
      </c>
      <c r="AF5">
        <f t="shared" si="4"/>
        <v>-2643.6663234556868</v>
      </c>
      <c r="AG5">
        <f t="shared" si="5"/>
        <v>-23.401481570867723</v>
      </c>
      <c r="AH5">
        <f t="shared" si="6"/>
        <v>-23479.71525529119</v>
      </c>
      <c r="AI5">
        <f t="shared" si="7"/>
        <v>26726.543408795998</v>
      </c>
      <c r="AJ5">
        <f t="shared" si="8"/>
        <v>-18450.562957486894</v>
      </c>
      <c r="AK5">
        <f>H5*SUM(AB5, AE5:AF5)</f>
        <v>6338.9239302026208</v>
      </c>
      <c r="AL5">
        <f t="shared" si="9"/>
        <v>14614.904381511726</v>
      </c>
      <c r="AN5">
        <f t="shared" si="10"/>
        <v>44866.373611254596</v>
      </c>
      <c r="AO5">
        <f t="shared" si="11"/>
        <v>-2243.3186805627297</v>
      </c>
      <c r="AP5">
        <f t="shared" si="12"/>
        <v>-19.857642507678587</v>
      </c>
      <c r="AQ5">
        <f t="shared" si="13"/>
        <v>-19924.028754747393</v>
      </c>
      <c r="AR5">
        <f t="shared" si="14"/>
        <v>22679.168533436798</v>
      </c>
      <c r="AS5">
        <f t="shared" si="15"/>
        <v>-15656.473807679786</v>
      </c>
      <c r="AT5">
        <f t="shared" si="16"/>
        <v>5378.9793141146456</v>
      </c>
      <c r="AU5">
        <f t="shared" si="17"/>
        <v>12401.674039871659</v>
      </c>
      <c r="AW5">
        <v>2</v>
      </c>
      <c r="AX5">
        <f>(R5*SUMPRODUCT(K6:$K$23, X6:$X$23)-$AZ$3*SUMPRODUCT(K5:$K$22, W6:$W$23))/Z5</f>
        <v>45189.141696056817</v>
      </c>
    </row>
    <row r="6" spans="1:52" x14ac:dyDescent="0.25">
      <c r="A6" t="s">
        <v>16</v>
      </c>
      <c r="C6" s="2">
        <f>'T.26.04.E'!C6</f>
        <v>1000000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8.5570000000000007E-2</v>
      </c>
      <c r="I6" s="1">
        <f t="shared" si="19"/>
        <v>1.0855699999999999</v>
      </c>
      <c r="J6">
        <f t="shared" si="20"/>
        <v>0.92117505089492158</v>
      </c>
      <c r="K6">
        <f t="shared" si="28"/>
        <v>0.7816755017099416</v>
      </c>
      <c r="L6" s="2">
        <v>3</v>
      </c>
      <c r="M6" s="8">
        <v>2.7828815E-2</v>
      </c>
      <c r="O6">
        <f t="shared" si="29"/>
        <v>56485.020306294653</v>
      </c>
      <c r="P6">
        <f t="shared" si="30"/>
        <v>2824.2510153147327</v>
      </c>
      <c r="Q6" s="5">
        <f t="shared" si="31"/>
        <v>25</v>
      </c>
      <c r="R6">
        <f t="shared" si="0"/>
        <v>1000000</v>
      </c>
      <c r="S6">
        <f t="shared" si="1"/>
        <v>62263.295517280261</v>
      </c>
      <c r="U6">
        <f t="shared" si="21"/>
        <v>2.7828815E-2</v>
      </c>
      <c r="V6">
        <f t="shared" si="22"/>
        <v>0.01</v>
      </c>
      <c r="W6">
        <f t="shared" si="23"/>
        <v>0.93605926283470886</v>
      </c>
      <c r="X6">
        <f t="shared" si="24"/>
        <v>2.6049420054463489E-2</v>
      </c>
      <c r="Y6">
        <f t="shared" si="25"/>
        <v>9.3605926283470888E-3</v>
      </c>
      <c r="Z6">
        <f t="shared" si="26"/>
        <v>0.90064925015189823</v>
      </c>
      <c r="AB6">
        <f t="shared" si="27"/>
        <v>42299.71466414415</v>
      </c>
      <c r="AC6">
        <f t="shared" si="2"/>
        <v>56077.390419624513</v>
      </c>
      <c r="AE6">
        <f t="shared" si="3"/>
        <v>50873.191183679024</v>
      </c>
      <c r="AF6">
        <f t="shared" si="4"/>
        <v>-2543.6595591839514</v>
      </c>
      <c r="AG6">
        <f t="shared" si="5"/>
        <v>-22.516231253797457</v>
      </c>
      <c r="AH6">
        <f t="shared" si="6"/>
        <v>-26049.420054463488</v>
      </c>
      <c r="AI6">
        <f t="shared" si="7"/>
        <v>22257.595338777792</v>
      </c>
      <c r="AJ6">
        <f t="shared" si="8"/>
        <v>-13777.675755480363</v>
      </c>
      <c r="AK6">
        <f>H6*SUM(AB6, AE6:AF6)</f>
        <v>7755.144604918858</v>
      </c>
      <c r="AL6">
        <f t="shared" si="9"/>
        <v>16235.064188216287</v>
      </c>
      <c r="AN6">
        <f t="shared" si="10"/>
        <v>39766.327242088082</v>
      </c>
      <c r="AO6">
        <f t="shared" si="11"/>
        <v>-1988.3163621044041</v>
      </c>
      <c r="AP6">
        <f t="shared" si="12"/>
        <v>-17.600386361929196</v>
      </c>
      <c r="AQ6">
        <f t="shared" si="13"/>
        <v>-20362.193490325761</v>
      </c>
      <c r="AR6">
        <f t="shared" si="14"/>
        <v>17398.217003295988</v>
      </c>
      <c r="AS6">
        <f t="shared" si="15"/>
        <v>-10769.671608562012</v>
      </c>
      <c r="AT6">
        <f t="shared" si="16"/>
        <v>6062.0065498830954</v>
      </c>
      <c r="AU6">
        <f t="shared" si="17"/>
        <v>12690.551944617073</v>
      </c>
      <c r="AW6">
        <v>3</v>
      </c>
      <c r="AX6">
        <f>(R6*SUMPRODUCT(K7:$K$23, X7:$X$23)-$AZ$3*SUMPRODUCT(K6:$K$22, W7:$W$23))/Z6</f>
        <v>62263.295517280261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8.5570000000000007E-2</v>
      </c>
      <c r="I7" s="1">
        <f t="shared" si="19"/>
        <v>1.0855699999999999</v>
      </c>
      <c r="J7">
        <f t="shared" si="20"/>
        <v>0.92117505089492158</v>
      </c>
      <c r="K7">
        <f t="shared" si="28"/>
        <v>0.72005997007096878</v>
      </c>
      <c r="L7" s="2">
        <v>4</v>
      </c>
      <c r="M7" s="8">
        <v>3.1684449000000003E-2</v>
      </c>
      <c r="O7">
        <f t="shared" si="29"/>
        <v>56485.020306294653</v>
      </c>
      <c r="P7">
        <f t="shared" si="30"/>
        <v>2824.2510153147327</v>
      </c>
      <c r="Q7" s="5">
        <f t="shared" si="31"/>
        <v>25</v>
      </c>
      <c r="R7">
        <f t="shared" si="0"/>
        <v>1000000</v>
      </c>
      <c r="S7">
        <f t="shared" si="1"/>
        <v>76222.915978993202</v>
      </c>
      <c r="U7">
        <f t="shared" si="21"/>
        <v>3.1684449000000003E-2</v>
      </c>
      <c r="V7">
        <f t="shared" si="22"/>
        <v>0.01</v>
      </c>
      <c r="W7">
        <f t="shared" si="23"/>
        <v>0.90064925015189823</v>
      </c>
      <c r="X7">
        <f t="shared" si="24"/>
        <v>2.8536575233326065E-2</v>
      </c>
      <c r="Y7">
        <f t="shared" si="25"/>
        <v>9.0064925015189822E-3</v>
      </c>
      <c r="Z7">
        <f t="shared" si="26"/>
        <v>0.86310618241705317</v>
      </c>
      <c r="AB7">
        <f t="shared" si="27"/>
        <v>56077.390419624513</v>
      </c>
      <c r="AC7">
        <f t="shared" si="2"/>
        <v>65788.470023324626</v>
      </c>
      <c r="AE7">
        <f t="shared" si="3"/>
        <v>48752.570240315705</v>
      </c>
      <c r="AF7">
        <f t="shared" si="4"/>
        <v>-2437.6285120157854</v>
      </c>
      <c r="AG7">
        <f t="shared" si="5"/>
        <v>-21.577654560426328</v>
      </c>
      <c r="AH7">
        <f t="shared" si="6"/>
        <v>-28536.575233326064</v>
      </c>
      <c r="AI7">
        <f t="shared" si="7"/>
        <v>17756.788840413432</v>
      </c>
      <c r="AJ7">
        <f t="shared" si="8"/>
        <v>-9711.0796037001128</v>
      </c>
      <c r="AK7">
        <f>H7*SUM(AB7, AE7:AF7)</f>
        <v>8761.7118618978948</v>
      </c>
      <c r="AL7">
        <f t="shared" si="9"/>
        <v>16807.421098611216</v>
      </c>
      <c r="AN7">
        <f t="shared" si="10"/>
        <v>35104.774268124529</v>
      </c>
      <c r="AO7">
        <f t="shared" si="11"/>
        <v>-1755.2387134062267</v>
      </c>
      <c r="AP7">
        <f t="shared" si="12"/>
        <v>-15.537205296982284</v>
      </c>
      <c r="AQ7">
        <f t="shared" si="13"/>
        <v>-20548.045508436713</v>
      </c>
      <c r="AR7">
        <f t="shared" si="14"/>
        <v>12785.952840984608</v>
      </c>
      <c r="AS7">
        <f t="shared" si="15"/>
        <v>-6992.5596887970987</v>
      </c>
      <c r="AT7">
        <f t="shared" si="16"/>
        <v>6308.9579810486503</v>
      </c>
      <c r="AU7">
        <f t="shared" si="17"/>
        <v>12102.351133236161</v>
      </c>
      <c r="AW7">
        <v>4</v>
      </c>
      <c r="AX7">
        <f>(R7*SUMPRODUCT(K8:$K$23, X8:$X$23)-$AZ$3*SUMPRODUCT(K7:$K$22, W8:$W$23))/Z7</f>
        <v>76222.915978993202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8.5570000000000007E-2</v>
      </c>
      <c r="I8" s="1">
        <f t="shared" si="19"/>
        <v>1.0855699999999999</v>
      </c>
      <c r="J8">
        <f t="shared" si="20"/>
        <v>0.92117505089492158</v>
      </c>
      <c r="K8">
        <f t="shared" si="28"/>
        <v>0.66330127957752039</v>
      </c>
      <c r="L8" s="2">
        <v>5</v>
      </c>
      <c r="M8" s="8">
        <v>3.5933631000000001E-2</v>
      </c>
      <c r="O8">
        <f t="shared" si="29"/>
        <v>56485.020306294653</v>
      </c>
      <c r="P8">
        <f t="shared" si="30"/>
        <v>2824.2510153147327</v>
      </c>
      <c r="Q8" s="5">
        <f t="shared" si="31"/>
        <v>25</v>
      </c>
      <c r="R8">
        <f t="shared" si="0"/>
        <v>1000000</v>
      </c>
      <c r="S8">
        <f t="shared" si="1"/>
        <v>87349.083862124331</v>
      </c>
      <c r="U8">
        <f t="shared" si="21"/>
        <v>3.5933631000000001E-2</v>
      </c>
      <c r="V8">
        <f t="shared" si="22"/>
        <v>0.01</v>
      </c>
      <c r="W8">
        <f t="shared" si="23"/>
        <v>0.86310618241705317</v>
      </c>
      <c r="X8">
        <f t="shared" si="24"/>
        <v>3.1014539072793078E-2</v>
      </c>
      <c r="Y8">
        <f t="shared" si="25"/>
        <v>8.6310618241705311E-3</v>
      </c>
      <c r="Z8">
        <f t="shared" si="26"/>
        <v>0.82346058152008961</v>
      </c>
      <c r="AB8">
        <f t="shared" si="27"/>
        <v>65788.470023324626</v>
      </c>
      <c r="AC8">
        <f t="shared" si="2"/>
        <v>71928.527392351971</v>
      </c>
      <c r="AE8">
        <f t="shared" si="3"/>
        <v>46513.187668595463</v>
      </c>
      <c r="AF8">
        <f t="shared" si="4"/>
        <v>-2325.6593834297732</v>
      </c>
      <c r="AG8">
        <f t="shared" si="5"/>
        <v>-20.586514538002241</v>
      </c>
      <c r="AH8">
        <f t="shared" si="6"/>
        <v>-31014.539072793079</v>
      </c>
      <c r="AI8">
        <f t="shared" si="7"/>
        <v>13152.402697834608</v>
      </c>
      <c r="AJ8">
        <f t="shared" si="8"/>
        <v>-6140.057369027345</v>
      </c>
      <c r="AK8">
        <f t="shared" ref="AK8:AK23" si="32">H8*SUM(AB8:AB8, AE8:AF8)</f>
        <v>9410.6461752575178</v>
      </c>
      <c r="AL8">
        <f t="shared" si="9"/>
        <v>16422.991504064783</v>
      </c>
      <c r="AN8">
        <f t="shared" si="10"/>
        <v>30852.256897808711</v>
      </c>
      <c r="AO8">
        <f t="shared" si="11"/>
        <v>-1542.6128448904358</v>
      </c>
      <c r="AP8">
        <f t="shared" si="12"/>
        <v>-13.655061435098112</v>
      </c>
      <c r="AQ8">
        <f t="shared" si="13"/>
        <v>-20571.983452490651</v>
      </c>
      <c r="AR8">
        <f t="shared" si="14"/>
        <v>8724.0055389925274</v>
      </c>
      <c r="AS8">
        <f t="shared" si="15"/>
        <v>-4072.7079095552212</v>
      </c>
      <c r="AT8">
        <f t="shared" si="16"/>
        <v>6242.0936496996101</v>
      </c>
      <c r="AU8">
        <f t="shared" si="17"/>
        <v>10893.391279136917</v>
      </c>
      <c r="AW8">
        <v>5</v>
      </c>
      <c r="AX8">
        <f>(R8*SUMPRODUCT(K9:$K$23, X9:$X$23)-$AZ$3*SUMPRODUCT(K8:$K$22, W9:$W$23))/Z8</f>
        <v>87349.083862124331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8.5570000000000007E-2</v>
      </c>
      <c r="I9" s="1">
        <f t="shared" si="19"/>
        <v>1.0855699999999999</v>
      </c>
      <c r="J9">
        <f t="shared" si="20"/>
        <v>0.92117505089492158</v>
      </c>
      <c r="K9">
        <f t="shared" si="28"/>
        <v>0.61101658997348895</v>
      </c>
      <c r="L9" s="2">
        <v>6</v>
      </c>
      <c r="M9" s="8">
        <v>4.1016489000000003E-2</v>
      </c>
      <c r="O9">
        <f t="shared" si="29"/>
        <v>56485.020306294653</v>
      </c>
      <c r="P9">
        <f t="shared" si="30"/>
        <v>2824.2510153147327</v>
      </c>
      <c r="Q9" s="5">
        <f t="shared" si="31"/>
        <v>25</v>
      </c>
      <c r="R9">
        <f t="shared" si="0"/>
        <v>1000000</v>
      </c>
      <c r="S9">
        <f t="shared" si="1"/>
        <v>95677.665800723349</v>
      </c>
      <c r="U9">
        <f t="shared" si="21"/>
        <v>4.1016489000000003E-2</v>
      </c>
      <c r="V9">
        <f t="shared" si="22"/>
        <v>0.01</v>
      </c>
      <c r="W9">
        <f t="shared" si="23"/>
        <v>0.82346058152008961</v>
      </c>
      <c r="X9">
        <f t="shared" si="24"/>
        <v>3.3775461883852359E-2</v>
      </c>
      <c r="Y9">
        <f t="shared" si="25"/>
        <v>8.2346058152008954E-3</v>
      </c>
      <c r="Z9">
        <f t="shared" si="26"/>
        <v>0.78145051382103636</v>
      </c>
      <c r="AB9">
        <f t="shared" si="27"/>
        <v>71928.527392351971</v>
      </c>
      <c r="AC9">
        <f t="shared" si="2"/>
        <v>74767.361101172661</v>
      </c>
      <c r="AE9">
        <f t="shared" si="3"/>
        <v>44140.248141545628</v>
      </c>
      <c r="AF9">
        <f t="shared" si="4"/>
        <v>-2207.0124070772818</v>
      </c>
      <c r="AG9">
        <f t="shared" si="5"/>
        <v>-19.536262845525908</v>
      </c>
      <c r="AH9">
        <f t="shared" si="6"/>
        <v>-33775.46188385236</v>
      </c>
      <c r="AI9">
        <f t="shared" si="7"/>
        <v>8138.2375877704617</v>
      </c>
      <c r="AJ9">
        <f t="shared" si="8"/>
        <v>-2838.8337088206899</v>
      </c>
      <c r="AK9">
        <f t="shared" si="32"/>
        <v>9743.1510707620146</v>
      </c>
      <c r="AL9">
        <f t="shared" si="9"/>
        <v>15042.554949711786</v>
      </c>
      <c r="AN9">
        <f t="shared" si="10"/>
        <v>26970.423900030844</v>
      </c>
      <c r="AO9">
        <f t="shared" si="11"/>
        <v>-1348.5211950015423</v>
      </c>
      <c r="AP9">
        <f t="shared" si="12"/>
        <v>-11.93698070469901</v>
      </c>
      <c r="AQ9">
        <f t="shared" si="13"/>
        <v>-20637.367545051024</v>
      </c>
      <c r="AR9">
        <f t="shared" si="14"/>
        <v>4972.5981792735802</v>
      </c>
      <c r="AS9">
        <f t="shared" si="15"/>
        <v>-1734.5744922654105</v>
      </c>
      <c r="AT9">
        <f t="shared" si="16"/>
        <v>5953.2269428535537</v>
      </c>
      <c r="AU9">
        <f t="shared" si="17"/>
        <v>9191.2506298617227</v>
      </c>
      <c r="AW9">
        <v>6</v>
      </c>
      <c r="AX9">
        <f>(R9*SUMPRODUCT(K10:$K$23, X10:$X$23)-$AZ$3*SUMPRODUCT(K9:$K$22, W10:$W$23))/Z9</f>
        <v>95677.665800723349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8.5570000000000007E-2</v>
      </c>
      <c r="I10" s="1">
        <f t="shared" si="19"/>
        <v>1.0855699999999999</v>
      </c>
      <c r="J10">
        <f t="shared" si="20"/>
        <v>0.92117505089492158</v>
      </c>
      <c r="K10">
        <f t="shared" si="28"/>
        <v>0.56285323836647017</v>
      </c>
      <c r="L10" s="2">
        <v>7</v>
      </c>
      <c r="M10" s="8">
        <v>4.6435859000000003E-2</v>
      </c>
      <c r="O10">
        <f t="shared" si="29"/>
        <v>56485.020306294653</v>
      </c>
      <c r="P10">
        <f t="shared" si="30"/>
        <v>2824.2510153147327</v>
      </c>
      <c r="Q10" s="5">
        <f t="shared" si="31"/>
        <v>25</v>
      </c>
      <c r="R10">
        <f t="shared" si="0"/>
        <v>1000000</v>
      </c>
      <c r="S10">
        <f t="shared" si="1"/>
        <v>101533.16609893032</v>
      </c>
      <c r="U10">
        <f t="shared" si="21"/>
        <v>4.6435859000000003E-2</v>
      </c>
      <c r="V10">
        <f t="shared" si="22"/>
        <v>0.01</v>
      </c>
      <c r="W10">
        <f t="shared" si="23"/>
        <v>0.78145051382103636</v>
      </c>
      <c r="X10">
        <f t="shared" si="24"/>
        <v>3.6287325875271198E-2</v>
      </c>
      <c r="Y10">
        <f t="shared" si="25"/>
        <v>7.8145051382103644E-3</v>
      </c>
      <c r="Z10">
        <f t="shared" si="26"/>
        <v>0.73734868280755483</v>
      </c>
      <c r="AB10">
        <f t="shared" si="27"/>
        <v>74767.361101172661</v>
      </c>
      <c r="AC10">
        <f t="shared" si="2"/>
        <v>74865.346284326952</v>
      </c>
      <c r="AE10">
        <f t="shared" si="3"/>
        <v>41649.155321204351</v>
      </c>
      <c r="AF10">
        <f t="shared" si="4"/>
        <v>-2082.4577660602176</v>
      </c>
      <c r="AG10">
        <f t="shared" si="5"/>
        <v>-18.43371707018887</v>
      </c>
      <c r="AH10">
        <f t="shared" si="6"/>
        <v>-36287.325875271199</v>
      </c>
      <c r="AI10">
        <f t="shared" si="7"/>
        <v>3260.9379628027455</v>
      </c>
      <c r="AJ10">
        <f t="shared" si="8"/>
        <v>-97.985183154291008</v>
      </c>
      <c r="AK10">
        <f t="shared" si="32"/>
        <v>9783.5653992210282</v>
      </c>
      <c r="AL10">
        <f t="shared" si="9"/>
        <v>12946.518178869483</v>
      </c>
      <c r="AN10">
        <f t="shared" si="10"/>
        <v>23442.361947767971</v>
      </c>
      <c r="AO10">
        <f t="shared" si="11"/>
        <v>-1172.1180973883986</v>
      </c>
      <c r="AP10">
        <f t="shared" si="12"/>
        <v>-10.375477348087086</v>
      </c>
      <c r="AQ10">
        <f t="shared" si="13"/>
        <v>-20424.438880555801</v>
      </c>
      <c r="AR10">
        <f t="shared" si="14"/>
        <v>1835.4294924756853</v>
      </c>
      <c r="AS10">
        <f t="shared" si="15"/>
        <v>-55.151277650324396</v>
      </c>
      <c r="AT10">
        <f t="shared" si="16"/>
        <v>5506.7114677217032</v>
      </c>
      <c r="AU10">
        <f t="shared" si="17"/>
        <v>7286.9896825470641</v>
      </c>
      <c r="AW10">
        <v>7</v>
      </c>
      <c r="AX10">
        <f>(R10*SUMPRODUCT(K11:$K$23, X11:$X$23)-$AZ$3*SUMPRODUCT(K10:$K$22, W11:$W$23))/Z10</f>
        <v>101533.16609893032</v>
      </c>
    </row>
    <row r="11" spans="1:52" x14ac:dyDescent="0.25">
      <c r="A11" t="s">
        <v>33</v>
      </c>
      <c r="C11" s="24">
        <f>AU25</f>
        <v>13300.295879669073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8.5570000000000007E-2</v>
      </c>
      <c r="I11" s="1">
        <f t="shared" si="19"/>
        <v>1.0855699999999999</v>
      </c>
      <c r="J11">
        <f t="shared" si="20"/>
        <v>0.92117505089492158</v>
      </c>
      <c r="K11">
        <f t="shared" si="28"/>
        <v>0.51848636049860453</v>
      </c>
      <c r="L11" s="2">
        <v>8</v>
      </c>
      <c r="M11" s="8">
        <v>5.1834316999999998E-2</v>
      </c>
      <c r="O11">
        <f t="shared" si="29"/>
        <v>56485.020306294653</v>
      </c>
      <c r="P11">
        <f t="shared" si="30"/>
        <v>2824.2510153147327</v>
      </c>
      <c r="Q11" s="5">
        <f t="shared" si="31"/>
        <v>25</v>
      </c>
      <c r="R11">
        <f t="shared" si="0"/>
        <v>1000000</v>
      </c>
      <c r="S11">
        <f t="shared" si="1"/>
        <v>105364.80509991031</v>
      </c>
      <c r="U11">
        <f t="shared" si="21"/>
        <v>5.1834316999999998E-2</v>
      </c>
      <c r="V11">
        <f t="shared" si="22"/>
        <v>0.01</v>
      </c>
      <c r="W11">
        <f t="shared" si="23"/>
        <v>0.73734868280755483</v>
      </c>
      <c r="X11">
        <f t="shared" si="24"/>
        <v>3.8219965364179244E-2</v>
      </c>
      <c r="Y11">
        <f t="shared" si="25"/>
        <v>7.3734868280755485E-3</v>
      </c>
      <c r="Z11">
        <f t="shared" si="26"/>
        <v>0.69175523061529998</v>
      </c>
      <c r="AB11">
        <f t="shared" si="27"/>
        <v>74865.346284326952</v>
      </c>
      <c r="AC11">
        <f t="shared" si="2"/>
        <v>72886.655050624599</v>
      </c>
      <c r="AE11">
        <f t="shared" si="3"/>
        <v>39073.808248290763</v>
      </c>
      <c r="AF11">
        <f t="shared" si="4"/>
        <v>-1953.6904124145381</v>
      </c>
      <c r="AG11">
        <f t="shared" si="5"/>
        <v>-17.2938807653825</v>
      </c>
      <c r="AH11">
        <f t="shared" si="6"/>
        <v>-38219.965364179247</v>
      </c>
      <c r="AI11">
        <f t="shared" si="7"/>
        <v>-1117.1414090684048</v>
      </c>
      <c r="AJ11">
        <f t="shared" si="8"/>
        <v>1978.6912337023532</v>
      </c>
      <c r="AK11">
        <f t="shared" si="32"/>
        <v>9582.5961647657859</v>
      </c>
      <c r="AL11">
        <f t="shared" si="9"/>
        <v>10444.145989399734</v>
      </c>
      <c r="AN11">
        <f t="shared" si="10"/>
        <v>20259.236629476633</v>
      </c>
      <c r="AO11">
        <f t="shared" si="11"/>
        <v>-1012.9618314738316</v>
      </c>
      <c r="AP11">
        <f t="shared" si="12"/>
        <v>-8.9666412969399936</v>
      </c>
      <c r="AQ11">
        <f t="shared" si="13"/>
        <v>-19816.53074005602</v>
      </c>
      <c r="AR11">
        <f t="shared" si="14"/>
        <v>-579.22258335015988</v>
      </c>
      <c r="AS11">
        <f t="shared" si="15"/>
        <v>1025.9244163128269</v>
      </c>
      <c r="AT11">
        <f t="shared" si="16"/>
        <v>4968.4454095972987</v>
      </c>
      <c r="AU11">
        <f t="shared" si="17"/>
        <v>5415.147242559965</v>
      </c>
      <c r="AW11">
        <v>8</v>
      </c>
      <c r="AX11">
        <f>(R11*SUMPRODUCT(K12:$K$23, X12:$X$23)-$AZ$3*SUMPRODUCT(K11:$K$22, W12:$W$23))/Z11</f>
        <v>105364.80509991031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8.5570000000000007E-2</v>
      </c>
      <c r="I12" s="1">
        <f t="shared" si="19"/>
        <v>1.0855699999999999</v>
      </c>
      <c r="J12">
        <f t="shared" si="20"/>
        <v>0.92117505089492158</v>
      </c>
      <c r="K12">
        <f t="shared" si="28"/>
        <v>0.47761669952062469</v>
      </c>
      <c r="L12" s="2">
        <v>9</v>
      </c>
      <c r="M12" s="8">
        <v>5.7772715000000002E-2</v>
      </c>
      <c r="O12">
        <f t="shared" si="29"/>
        <v>56485.020306294653</v>
      </c>
      <c r="P12">
        <f t="shared" si="30"/>
        <v>2824.2510153147327</v>
      </c>
      <c r="Q12" s="5">
        <f t="shared" si="31"/>
        <v>25</v>
      </c>
      <c r="R12">
        <f t="shared" si="0"/>
        <v>1000000</v>
      </c>
      <c r="S12">
        <f t="shared" si="1"/>
        <v>107330.62136720524</v>
      </c>
      <c r="U12">
        <f t="shared" si="21"/>
        <v>5.7772715000000002E-2</v>
      </c>
      <c r="V12">
        <f t="shared" si="22"/>
        <v>0.01</v>
      </c>
      <c r="W12">
        <f t="shared" si="23"/>
        <v>0.69175523061529998</v>
      </c>
      <c r="X12">
        <f t="shared" si="24"/>
        <v>3.9964577788096999E-2</v>
      </c>
      <c r="Y12">
        <f t="shared" si="25"/>
        <v>6.9175523061530001E-3</v>
      </c>
      <c r="Z12">
        <f t="shared" si="26"/>
        <v>0.64487310052104996</v>
      </c>
      <c r="AB12">
        <f t="shared" si="27"/>
        <v>72886.655050624599</v>
      </c>
      <c r="AC12">
        <f t="shared" si="2"/>
        <v>69214.630581920501</v>
      </c>
      <c r="AE12">
        <f t="shared" si="3"/>
        <v>36425.670177914697</v>
      </c>
      <c r="AF12">
        <f t="shared" si="4"/>
        <v>-1821.2835088957349</v>
      </c>
      <c r="AG12">
        <f t="shared" si="5"/>
        <v>-16.121827513026251</v>
      </c>
      <c r="AH12">
        <f t="shared" si="6"/>
        <v>-39964.577788096998</v>
      </c>
      <c r="AI12">
        <f t="shared" si="7"/>
        <v>-5376.3129465910606</v>
      </c>
      <c r="AJ12">
        <f t="shared" si="8"/>
        <v>3672.0244687040977</v>
      </c>
      <c r="AK12">
        <f t="shared" si="32"/>
        <v>9198.008439949901</v>
      </c>
      <c r="AL12">
        <f t="shared" si="9"/>
        <v>7493.7199620629381</v>
      </c>
      <c r="AN12">
        <f t="shared" si="10"/>
        <v>17397.508368202463</v>
      </c>
      <c r="AO12">
        <f t="shared" si="11"/>
        <v>-869.87541841012319</v>
      </c>
      <c r="AP12">
        <f t="shared" si="12"/>
        <v>-7.700054047012399</v>
      </c>
      <c r="AQ12">
        <f t="shared" si="13"/>
        <v>-19087.749740886156</v>
      </c>
      <c r="AR12">
        <f t="shared" si="14"/>
        <v>-2567.8168451408269</v>
      </c>
      <c r="AS12">
        <f t="shared" si="15"/>
        <v>1753.8202073014265</v>
      </c>
      <c r="AT12">
        <f t="shared" si="16"/>
        <v>4393.1224332517213</v>
      </c>
      <c r="AU12">
        <f t="shared" si="17"/>
        <v>3579.1257954123212</v>
      </c>
      <c r="AW12">
        <v>9</v>
      </c>
      <c r="AX12">
        <f>(R12*SUMPRODUCT(K13:$K$23, X13:$X$23)-$AZ$3*SUMPRODUCT(K12:$K$22, W13:$W$23))/Z12</f>
        <v>107330.62136720524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8.5570000000000007E-2</v>
      </c>
      <c r="I13" s="1">
        <f t="shared" si="19"/>
        <v>1.0855699999999999</v>
      </c>
      <c r="J13">
        <f t="shared" si="20"/>
        <v>0.92117505089492158</v>
      </c>
      <c r="K13">
        <f t="shared" si="28"/>
        <v>0.43996858748917589</v>
      </c>
      <c r="L13" s="2">
        <v>10</v>
      </c>
      <c r="M13" s="8">
        <v>6.4089452000000005E-2</v>
      </c>
      <c r="O13">
        <f t="shared" si="29"/>
        <v>56485.020306294653</v>
      </c>
      <c r="P13">
        <f t="shared" si="30"/>
        <v>2824.2510153147327</v>
      </c>
      <c r="Q13" s="5">
        <f t="shared" si="31"/>
        <v>25</v>
      </c>
      <c r="R13">
        <f t="shared" si="0"/>
        <v>1000000</v>
      </c>
      <c r="S13">
        <f t="shared" si="1"/>
        <v>107636.32469711741</v>
      </c>
      <c r="U13">
        <f t="shared" si="21"/>
        <v>6.4089452000000005E-2</v>
      </c>
      <c r="V13">
        <f t="shared" si="22"/>
        <v>0.01</v>
      </c>
      <c r="W13">
        <f t="shared" si="23"/>
        <v>0.64487310052104996</v>
      </c>
      <c r="X13">
        <f t="shared" si="24"/>
        <v>4.132956362193501E-2</v>
      </c>
      <c r="Y13">
        <f t="shared" si="25"/>
        <v>6.4487310052104996E-3</v>
      </c>
      <c r="Z13">
        <f t="shared" si="26"/>
        <v>0.59709480589390451</v>
      </c>
      <c r="AB13">
        <f t="shared" si="27"/>
        <v>69214.630581920501</v>
      </c>
      <c r="AC13">
        <f t="shared" si="2"/>
        <v>64269.090402158603</v>
      </c>
      <c r="AE13">
        <f t="shared" si="3"/>
        <v>33726.912235700263</v>
      </c>
      <c r="AF13">
        <f t="shared" si="4"/>
        <v>-1686.345611785013</v>
      </c>
      <c r="AG13">
        <f t="shared" si="5"/>
        <v>-14.927370147347613</v>
      </c>
      <c r="AH13">
        <f t="shared" si="6"/>
        <v>-41329.563621935013</v>
      </c>
      <c r="AI13">
        <f t="shared" si="7"/>
        <v>-9303.9243681671105</v>
      </c>
      <c r="AJ13">
        <f t="shared" si="8"/>
        <v>4945.5401797618979</v>
      </c>
      <c r="AK13">
        <f t="shared" si="32"/>
        <v>8664.4072249033652</v>
      </c>
      <c r="AL13">
        <f t="shared" si="9"/>
        <v>4306.0230364981526</v>
      </c>
      <c r="AN13">
        <f t="shared" si="10"/>
        <v>14838.781936712448</v>
      </c>
      <c r="AO13">
        <f t="shared" si="11"/>
        <v>-741.93909683562231</v>
      </c>
      <c r="AP13">
        <f t="shared" si="12"/>
        <v>-6.5675739586566211</v>
      </c>
      <c r="AQ13">
        <f t="shared" si="13"/>
        <v>-18183.709728286776</v>
      </c>
      <c r="AR13">
        <f t="shared" si="14"/>
        <v>-4093.434462368607</v>
      </c>
      <c r="AS13">
        <f t="shared" si="15"/>
        <v>2175.8823272608074</v>
      </c>
      <c r="AT13">
        <f t="shared" si="16"/>
        <v>3812.067008171744</v>
      </c>
      <c r="AU13">
        <f t="shared" si="17"/>
        <v>1894.5148730639442</v>
      </c>
      <c r="AW13">
        <v>10</v>
      </c>
      <c r="AX13">
        <f>(R13*SUMPRODUCT(K14:$K$23, X14:$X$23)-$AZ$3*SUMPRODUCT(K13:$K$22, W14:$W$23))/Z13</f>
        <v>107636.32469711741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0.40528808597250837</v>
      </c>
      <c r="L14" s="2">
        <v>11</v>
      </c>
      <c r="M14" s="8">
        <v>7.1121990999999996E-2</v>
      </c>
      <c r="O14">
        <f t="shared" si="29"/>
        <v>56485.020306294653</v>
      </c>
      <c r="P14">
        <f t="shared" si="30"/>
        <v>2824.2510153147327</v>
      </c>
      <c r="Q14" s="5">
        <f t="shared" si="31"/>
        <v>25</v>
      </c>
      <c r="R14">
        <f t="shared" si="0"/>
        <v>1000000</v>
      </c>
      <c r="S14">
        <f t="shared" si="1"/>
        <v>106348.84722994441</v>
      </c>
      <c r="U14">
        <f t="shared" si="21"/>
        <v>7.1121990999999996E-2</v>
      </c>
      <c r="V14">
        <f t="shared" si="22"/>
        <v>0.01</v>
      </c>
      <c r="W14">
        <f t="shared" si="23"/>
        <v>0.59709480589390451</v>
      </c>
      <c r="X14">
        <f t="shared" si="24"/>
        <v>4.2466571410933018E-2</v>
      </c>
      <c r="Y14">
        <f t="shared" si="25"/>
        <v>5.9709480589390448E-3</v>
      </c>
      <c r="Z14">
        <f t="shared" si="26"/>
        <v>0.54865728642403244</v>
      </c>
      <c r="AB14">
        <f t="shared" si="27"/>
        <v>64269.090402158603</v>
      </c>
      <c r="AC14">
        <f t="shared" si="2"/>
        <v>58349.069935505278</v>
      </c>
      <c r="AE14">
        <f t="shared" si="3"/>
        <v>30990.917964857996</v>
      </c>
      <c r="AF14">
        <f t="shared" si="4"/>
        <v>-1549.5458982428997</v>
      </c>
      <c r="AG14">
        <f t="shared" si="5"/>
        <v>-13.71643216060081</v>
      </c>
      <c r="AH14">
        <f t="shared" si="6"/>
        <v>-42466.571410933022</v>
      </c>
      <c r="AI14">
        <f t="shared" si="7"/>
        <v>-13038.915776478527</v>
      </c>
      <c r="AJ14">
        <f t="shared" si="8"/>
        <v>5920.0204666533245</v>
      </c>
      <c r="AK14">
        <f t="shared" si="32"/>
        <v>8018.8042734529654</v>
      </c>
      <c r="AL14">
        <f t="shared" si="9"/>
        <v>899.90896362776311</v>
      </c>
      <c r="AN14">
        <f t="shared" si="10"/>
        <v>12560.249824508321</v>
      </c>
      <c r="AO14">
        <f t="shared" si="11"/>
        <v>-628.01249122541606</v>
      </c>
      <c r="AP14">
        <f t="shared" si="12"/>
        <v>-5.5591065367416599</v>
      </c>
      <c r="AQ14">
        <f t="shared" si="13"/>
        <v>-17211.195444951889</v>
      </c>
      <c r="AR14">
        <f t="shared" si="14"/>
        <v>-5284.5172182057249</v>
      </c>
      <c r="AS14">
        <f t="shared" si="15"/>
        <v>2399.3137638480016</v>
      </c>
      <c r="AT14">
        <f t="shared" si="16"/>
        <v>3249.9258357759231</v>
      </c>
      <c r="AU14">
        <f t="shared" si="17"/>
        <v>364.72238141819975</v>
      </c>
      <c r="AW14">
        <v>11</v>
      </c>
      <c r="AX14">
        <f>(R14*SUMPRODUCT(K15:$K$23, X15:$X$23)-$AZ$3*SUMPRODUCT(K14:$K$22, W15:$W$23))/Z14</f>
        <v>106348.84722994441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0.37334127322283073</v>
      </c>
      <c r="L15" s="2">
        <v>12</v>
      </c>
      <c r="M15" s="8">
        <v>7.9233461000000005E-2</v>
      </c>
      <c r="O15">
        <f t="shared" si="29"/>
        <v>56485.020306294653</v>
      </c>
      <c r="P15">
        <f t="shared" si="30"/>
        <v>2824.2510153147327</v>
      </c>
      <c r="Q15" s="5">
        <f t="shared" si="31"/>
        <v>25</v>
      </c>
      <c r="R15">
        <f t="shared" si="0"/>
        <v>1000000</v>
      </c>
      <c r="S15">
        <f t="shared" si="1"/>
        <v>103415.4366609493</v>
      </c>
      <c r="U15">
        <f t="shared" si="21"/>
        <v>7.9233461000000005E-2</v>
      </c>
      <c r="V15">
        <f t="shared" si="22"/>
        <v>0.01</v>
      </c>
      <c r="W15">
        <f t="shared" si="23"/>
        <v>0.54865728642403244</v>
      </c>
      <c r="X15">
        <f t="shared" si="24"/>
        <v>4.3472015706244406E-2</v>
      </c>
      <c r="Y15">
        <f t="shared" si="25"/>
        <v>5.4865728642403246E-3</v>
      </c>
      <c r="Z15">
        <f t="shared" si="26"/>
        <v>0.49969869785354776</v>
      </c>
      <c r="AB15">
        <f t="shared" si="27"/>
        <v>58349.069935505278</v>
      </c>
      <c r="AC15">
        <f t="shared" si="2"/>
        <v>51676.559037432409</v>
      </c>
      <c r="AE15">
        <f t="shared" si="3"/>
        <v>28225.491095286641</v>
      </c>
      <c r="AF15">
        <f t="shared" si="4"/>
        <v>-1411.2745547643322</v>
      </c>
      <c r="AG15">
        <f t="shared" si="5"/>
        <v>-12.492467446338694</v>
      </c>
      <c r="AH15">
        <f t="shared" si="6"/>
        <v>-43472.015706244405</v>
      </c>
      <c r="AI15">
        <f t="shared" si="7"/>
        <v>-16670.291633168436</v>
      </c>
      <c r="AJ15">
        <f t="shared" si="8"/>
        <v>6672.5108980728692</v>
      </c>
      <c r="AK15">
        <f t="shared" si="32"/>
        <v>7287.4224237536819</v>
      </c>
      <c r="AL15">
        <f t="shared" si="9"/>
        <v>-2710.3583113418845</v>
      </c>
      <c r="AN15">
        <f t="shared" si="10"/>
        <v>10537.740782853985</v>
      </c>
      <c r="AO15">
        <f t="shared" si="11"/>
        <v>-526.88703914269934</v>
      </c>
      <c r="AP15">
        <f t="shared" si="12"/>
        <v>-4.6639537021108524</v>
      </c>
      <c r="AQ15">
        <f t="shared" si="13"/>
        <v>-16229.897693332181</v>
      </c>
      <c r="AR15">
        <f t="shared" si="14"/>
        <v>-6223.7079033230057</v>
      </c>
      <c r="AS15">
        <f t="shared" si="15"/>
        <v>2491.1237142797386</v>
      </c>
      <c r="AT15">
        <f t="shared" si="16"/>
        <v>2720.6955661968068</v>
      </c>
      <c r="AU15">
        <f t="shared" si="17"/>
        <v>-1011.8886228464606</v>
      </c>
      <c r="AW15">
        <v>12</v>
      </c>
      <c r="AX15">
        <f>(R15*SUMPRODUCT(K16:$K$23, X16:$X$23)-$AZ$3*SUMPRODUCT(K15:$K$22, W16:$W$23))/Z15</f>
        <v>103415.4366609493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0.3439126663622159</v>
      </c>
      <c r="L16" s="2">
        <v>13</v>
      </c>
      <c r="M16" s="8">
        <v>8.7905784000000001E-2</v>
      </c>
      <c r="O16">
        <f t="shared" si="29"/>
        <v>56485.020306294653</v>
      </c>
      <c r="P16">
        <f t="shared" si="30"/>
        <v>2824.2510153147327</v>
      </c>
      <c r="Q16" s="5">
        <f t="shared" si="31"/>
        <v>25</v>
      </c>
      <c r="R16">
        <f t="shared" si="0"/>
        <v>1000000</v>
      </c>
      <c r="S16">
        <f t="shared" si="1"/>
        <v>98914.301041685278</v>
      </c>
      <c r="U16">
        <f t="shared" si="21"/>
        <v>8.7905784000000001E-2</v>
      </c>
      <c r="V16">
        <f t="shared" si="22"/>
        <v>0.01</v>
      </c>
      <c r="W16">
        <f t="shared" si="23"/>
        <v>0.49969869785354776</v>
      </c>
      <c r="X16">
        <f t="shared" si="24"/>
        <v>4.3926405798595233E-2</v>
      </c>
      <c r="Y16">
        <f t="shared" si="25"/>
        <v>4.9969869785354776E-3</v>
      </c>
      <c r="Z16">
        <f t="shared" si="26"/>
        <v>0.45077530507641705</v>
      </c>
      <c r="AB16">
        <f t="shared" si="27"/>
        <v>51676.559037432409</v>
      </c>
      <c r="AC16">
        <f t="shared" si="2"/>
        <v>44588.124228486238</v>
      </c>
      <c r="AE16">
        <f t="shared" si="3"/>
        <v>25462.052260817585</v>
      </c>
      <c r="AF16">
        <f t="shared" si="4"/>
        <v>-1273.1026130408793</v>
      </c>
      <c r="AG16">
        <f t="shared" si="5"/>
        <v>-11.269382626910426</v>
      </c>
      <c r="AH16">
        <f t="shared" si="6"/>
        <v>-43926.405798595231</v>
      </c>
      <c r="AI16">
        <f t="shared" si="7"/>
        <v>-19748.725533445435</v>
      </c>
      <c r="AJ16">
        <f t="shared" si="8"/>
        <v>7088.434808946171</v>
      </c>
      <c r="AK16">
        <f t="shared" si="32"/>
        <v>6491.8115781933438</v>
      </c>
      <c r="AL16">
        <f t="shared" si="9"/>
        <v>-6168.47914630592</v>
      </c>
      <c r="AN16">
        <f t="shared" si="10"/>
        <v>8756.7222840718641</v>
      </c>
      <c r="AO16">
        <f t="shared" si="11"/>
        <v>-437.83611420359318</v>
      </c>
      <c r="AP16">
        <f t="shared" si="12"/>
        <v>-3.8756834274767975</v>
      </c>
      <c r="AQ16">
        <f t="shared" si="13"/>
        <v>-15106.847341903587</v>
      </c>
      <c r="AR16">
        <f t="shared" si="14"/>
        <v>-6791.8368554627941</v>
      </c>
      <c r="AS16">
        <f t="shared" si="15"/>
        <v>2437.8025154794223</v>
      </c>
      <c r="AT16">
        <f t="shared" si="16"/>
        <v>2232.6162293775778</v>
      </c>
      <c r="AU16">
        <f t="shared" si="17"/>
        <v>-2121.418110605794</v>
      </c>
      <c r="AW16">
        <v>13</v>
      </c>
      <c r="AX16">
        <f>(R16*SUMPRODUCT(K17:$K$23, X17:$X$23)-$AZ$3*SUMPRODUCT(K16:$K$22, W17:$W$23))/Z16</f>
        <v>98914.301041685278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0.31680376793962239</v>
      </c>
      <c r="L17" s="2">
        <v>14</v>
      </c>
      <c r="M17" s="8">
        <v>9.7118048999999998E-2</v>
      </c>
      <c r="O17">
        <f t="shared" si="29"/>
        <v>56485.020306294653</v>
      </c>
      <c r="P17">
        <f t="shared" si="30"/>
        <v>2824.2510153147327</v>
      </c>
      <c r="Q17" s="5">
        <f t="shared" si="31"/>
        <v>25</v>
      </c>
      <c r="R17">
        <f t="shared" si="0"/>
        <v>1000000</v>
      </c>
      <c r="S17">
        <f t="shared" si="1"/>
        <v>92877.415330232703</v>
      </c>
      <c r="U17">
        <f t="shared" si="21"/>
        <v>9.7118048999999998E-2</v>
      </c>
      <c r="V17">
        <f t="shared" si="22"/>
        <v>0.01</v>
      </c>
      <c r="W17">
        <f t="shared" si="23"/>
        <v>0.45077530507641705</v>
      </c>
      <c r="X17">
        <f t="shared" si="24"/>
        <v>4.377841816640142E-2</v>
      </c>
      <c r="Y17">
        <f t="shared" si="25"/>
        <v>4.5077530507641704E-3</v>
      </c>
      <c r="Z17">
        <f t="shared" si="26"/>
        <v>0.40248913385925145</v>
      </c>
      <c r="AB17">
        <f t="shared" si="27"/>
        <v>44588.124228486238</v>
      </c>
      <c r="AC17">
        <f t="shared" si="2"/>
        <v>37382.150451351321</v>
      </c>
      <c r="AE17">
        <f t="shared" si="3"/>
        <v>22734.606899102764</v>
      </c>
      <c r="AF17">
        <f t="shared" si="4"/>
        <v>-1136.7303449551382</v>
      </c>
      <c r="AG17">
        <f t="shared" si="5"/>
        <v>-10.062228346481286</v>
      </c>
      <c r="AH17">
        <f t="shared" si="6"/>
        <v>-43778.418166401418</v>
      </c>
      <c r="AI17">
        <f t="shared" si="7"/>
        <v>-22190.603840600274</v>
      </c>
      <c r="AJ17">
        <f t="shared" si="8"/>
        <v>7205.9737771349173</v>
      </c>
      <c r="AK17">
        <f t="shared" si="32"/>
        <v>5663.5360869699807</v>
      </c>
      <c r="AL17">
        <f t="shared" si="9"/>
        <v>-9321.0939764953764</v>
      </c>
      <c r="AN17">
        <f t="shared" si="10"/>
        <v>7202.4091282618901</v>
      </c>
      <c r="AO17">
        <f t="shared" si="11"/>
        <v>-360.12045641309453</v>
      </c>
      <c r="AP17">
        <f t="shared" si="12"/>
        <v>-3.1877518540341474</v>
      </c>
      <c r="AQ17">
        <f t="shared" si="13"/>
        <v>-13869.167829552383</v>
      </c>
      <c r="AR17">
        <f t="shared" si="14"/>
        <v>-7030.0669095576222</v>
      </c>
      <c r="AS17">
        <f t="shared" si="15"/>
        <v>2282.8796442704547</v>
      </c>
      <c r="AT17">
        <f t="shared" si="16"/>
        <v>1794.2295722141148</v>
      </c>
      <c r="AU17">
        <f t="shared" si="17"/>
        <v>-2952.9576930730532</v>
      </c>
      <c r="AW17">
        <v>14</v>
      </c>
      <c r="AX17">
        <f>(R17*SUMPRODUCT(K18:$K$23, X18:$X$23)-$AZ$3*SUMPRODUCT(K17:$K$22, W18:$W$23))/Z17</f>
        <v>92877.415330232703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0.2918317270554846</v>
      </c>
      <c r="L18" s="2">
        <v>15</v>
      </c>
      <c r="M18" s="8">
        <v>0.107494799</v>
      </c>
      <c r="O18">
        <f t="shared" si="29"/>
        <v>56485.020306294653</v>
      </c>
      <c r="P18">
        <f t="shared" si="30"/>
        <v>2824.2510153147327</v>
      </c>
      <c r="Q18" s="5">
        <f t="shared" si="31"/>
        <v>25</v>
      </c>
      <c r="R18">
        <f t="shared" si="0"/>
        <v>1000000</v>
      </c>
      <c r="S18">
        <f t="shared" si="1"/>
        <v>85125.268091871549</v>
      </c>
      <c r="U18">
        <f t="shared" si="21"/>
        <v>0.107494799</v>
      </c>
      <c r="V18">
        <f t="shared" si="22"/>
        <v>0.01</v>
      </c>
      <c r="W18">
        <f t="shared" si="23"/>
        <v>0.40248913385925145</v>
      </c>
      <c r="X18">
        <f t="shared" si="24"/>
        <v>4.3265488543884331E-2</v>
      </c>
      <c r="Y18">
        <f t="shared" si="25"/>
        <v>4.0248913385925143E-3</v>
      </c>
      <c r="Z18">
        <f t="shared" si="26"/>
        <v>0.35519875397677458</v>
      </c>
      <c r="AB18">
        <f t="shared" si="27"/>
        <v>37382.150451351321</v>
      </c>
      <c r="AC18">
        <f t="shared" si="2"/>
        <v>30236.389158171663</v>
      </c>
      <c r="AE18">
        <f t="shared" si="3"/>
        <v>20063.40883114867</v>
      </c>
      <c r="AF18">
        <f t="shared" si="4"/>
        <v>-1003.1704415574336</v>
      </c>
      <c r="AG18">
        <f t="shared" si="5"/>
        <v>-8.8799688494193649</v>
      </c>
      <c r="AH18">
        <f t="shared" si="6"/>
        <v>-43265.488543884334</v>
      </c>
      <c r="AI18">
        <f t="shared" si="7"/>
        <v>-24214.130123142517</v>
      </c>
      <c r="AJ18">
        <f t="shared" si="8"/>
        <v>7145.7612931796575</v>
      </c>
      <c r="AK18">
        <f t="shared" si="32"/>
        <v>4829.7752131194547</v>
      </c>
      <c r="AL18">
        <f t="shared" si="9"/>
        <v>-12238.593616843405</v>
      </c>
      <c r="AN18">
        <f t="shared" si="10"/>
        <v>5855.1392498143778</v>
      </c>
      <c r="AO18">
        <f t="shared" si="11"/>
        <v>-292.75696249071893</v>
      </c>
      <c r="AP18">
        <f t="shared" si="12"/>
        <v>-2.5914566455249579</v>
      </c>
      <c r="AQ18">
        <f t="shared" si="13"/>
        <v>-12626.242243661049</v>
      </c>
      <c r="AR18">
        <f t="shared" si="14"/>
        <v>-7066.4514129829149</v>
      </c>
      <c r="AS18">
        <f t="shared" si="15"/>
        <v>2085.3598593148527</v>
      </c>
      <c r="AT18">
        <f t="shared" si="16"/>
        <v>1409.4816417344216</v>
      </c>
      <c r="AU18">
        <f t="shared" si="17"/>
        <v>-3571.6099119336409</v>
      </c>
      <c r="AW18">
        <v>15</v>
      </c>
      <c r="AX18">
        <f>(R18*SUMPRODUCT(K19:$K$23, X19:$X$23)-$AZ$3*SUMPRODUCT(K18:$K$22, W19:$W$23))/Z18</f>
        <v>85125.268091871549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0.26882810602308888</v>
      </c>
      <c r="L19" s="2">
        <v>16</v>
      </c>
      <c r="M19" s="8">
        <v>0.119195734</v>
      </c>
      <c r="O19">
        <f t="shared" si="29"/>
        <v>56485.020306294653</v>
      </c>
      <c r="P19">
        <f t="shared" si="30"/>
        <v>2824.2510153147327</v>
      </c>
      <c r="Q19" s="5">
        <f t="shared" si="31"/>
        <v>25</v>
      </c>
      <c r="R19">
        <f t="shared" si="0"/>
        <v>1000000</v>
      </c>
      <c r="S19">
        <f t="shared" si="1"/>
        <v>75361.661711239693</v>
      </c>
      <c r="U19">
        <f t="shared" si="21"/>
        <v>0.119195734</v>
      </c>
      <c r="V19">
        <f t="shared" si="22"/>
        <v>0.01</v>
      </c>
      <c r="W19">
        <f t="shared" si="23"/>
        <v>0.35519875397677458</v>
      </c>
      <c r="X19">
        <f t="shared" si="24"/>
        <v>4.2338176196147062E-2</v>
      </c>
      <c r="Y19">
        <f t="shared" si="25"/>
        <v>3.5519875397677461E-3</v>
      </c>
      <c r="Z19">
        <f t="shared" si="26"/>
        <v>0.30930859024085977</v>
      </c>
      <c r="AB19">
        <f t="shared" si="27"/>
        <v>30236.389158171663</v>
      </c>
      <c r="AC19">
        <f t="shared" si="2"/>
        <v>23310.009342112127</v>
      </c>
      <c r="AE19">
        <f t="shared" si="3"/>
        <v>17471.302000666336</v>
      </c>
      <c r="AF19">
        <f t="shared" si="4"/>
        <v>-873.56510003331687</v>
      </c>
      <c r="AG19">
        <f t="shared" si="5"/>
        <v>-7.7327147560214939</v>
      </c>
      <c r="AH19">
        <f t="shared" si="6"/>
        <v>-42338.176196147062</v>
      </c>
      <c r="AI19">
        <f t="shared" si="7"/>
        <v>-25748.172010270064</v>
      </c>
      <c r="AJ19">
        <f t="shared" si="8"/>
        <v>6926.3798160595361</v>
      </c>
      <c r="AK19">
        <f t="shared" si="32"/>
        <v>4007.5961668519171</v>
      </c>
      <c r="AL19">
        <f t="shared" si="9"/>
        <v>-14814.19602735861</v>
      </c>
      <c r="AN19">
        <f t="shared" si="10"/>
        <v>4696.7770265965346</v>
      </c>
      <c r="AO19">
        <f t="shared" si="11"/>
        <v>-234.83885132982675</v>
      </c>
      <c r="AP19">
        <f t="shared" si="12"/>
        <v>-2.07877106227805</v>
      </c>
      <c r="AQ19">
        <f t="shared" si="13"/>
        <v>-11381.69171928204</v>
      </c>
      <c r="AR19">
        <f t="shared" si="14"/>
        <v>-6921.8323150776105</v>
      </c>
      <c r="AS19">
        <f t="shared" si="15"/>
        <v>1862.0055675478359</v>
      </c>
      <c r="AT19">
        <f t="shared" si="16"/>
        <v>1077.3544872401917</v>
      </c>
      <c r="AU19">
        <f t="shared" si="17"/>
        <v>-3982.4722602895827</v>
      </c>
      <c r="AW19">
        <v>16</v>
      </c>
      <c r="AX19">
        <f>(R19*SUMPRODUCT(K20:$K$23, X20:$X$23)-$AZ$3*SUMPRODUCT(K19:$K$22, W20:$W$23))/Z19</f>
        <v>75361.661711239693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0.24763774424780427</v>
      </c>
      <c r="L20" s="2">
        <v>17</v>
      </c>
      <c r="M20" s="8">
        <v>0.13258683600000001</v>
      </c>
      <c r="O20">
        <f t="shared" si="29"/>
        <v>56485.020306294653</v>
      </c>
      <c r="P20">
        <f t="shared" si="30"/>
        <v>2824.2510153147327</v>
      </c>
      <c r="Q20" s="5">
        <f t="shared" si="31"/>
        <v>25</v>
      </c>
      <c r="R20">
        <f t="shared" si="0"/>
        <v>1000000</v>
      </c>
      <c r="S20">
        <f t="shared" si="1"/>
        <v>63076.46946566258</v>
      </c>
      <c r="U20">
        <f t="shared" si="21"/>
        <v>0.13258683600000001</v>
      </c>
      <c r="V20">
        <f t="shared" si="22"/>
        <v>0.01</v>
      </c>
      <c r="W20">
        <f t="shared" si="23"/>
        <v>0.30930859024085977</v>
      </c>
      <c r="X20">
        <f t="shared" si="24"/>
        <v>4.1010247327656082E-2</v>
      </c>
      <c r="Y20">
        <f t="shared" si="25"/>
        <v>3.0930859024085977E-3</v>
      </c>
      <c r="Z20">
        <f t="shared" si="26"/>
        <v>0.26520525701079511</v>
      </c>
      <c r="AB20">
        <f t="shared" si="27"/>
        <v>23310.009342112127</v>
      </c>
      <c r="AC20">
        <f t="shared" si="2"/>
        <v>16728.211295974615</v>
      </c>
      <c r="AE20">
        <f t="shared" si="3"/>
        <v>14980.124327590855</v>
      </c>
      <c r="AF20">
        <f t="shared" si="4"/>
        <v>-749.00621637954271</v>
      </c>
      <c r="AG20">
        <f t="shared" si="5"/>
        <v>-6.6301314252698775</v>
      </c>
      <c r="AH20">
        <f t="shared" si="6"/>
        <v>-41010.247327656085</v>
      </c>
      <c r="AI20">
        <f t="shared" si="7"/>
        <v>-26785.759347870044</v>
      </c>
      <c r="AJ20">
        <f t="shared" si="8"/>
        <v>6581.7980461375118</v>
      </c>
      <c r="AK20">
        <f t="shared" si="32"/>
        <v>3212.3942761808871</v>
      </c>
      <c r="AL20">
        <f t="shared" si="9"/>
        <v>-16991.567025551645</v>
      </c>
      <c r="AN20">
        <f t="shared" si="10"/>
        <v>3709.6441970362548</v>
      </c>
      <c r="AO20">
        <f t="shared" si="11"/>
        <v>-185.48220985181274</v>
      </c>
      <c r="AP20">
        <f t="shared" si="12"/>
        <v>-1.641870790220312</v>
      </c>
      <c r="AQ20">
        <f t="shared" si="13"/>
        <v>-10155.685139265295</v>
      </c>
      <c r="AR20">
        <f t="shared" si="14"/>
        <v>-6633.1650228710741</v>
      </c>
      <c r="AS20">
        <f t="shared" si="15"/>
        <v>1629.9016212400991</v>
      </c>
      <c r="AT20">
        <f t="shared" si="16"/>
        <v>795.51007218799282</v>
      </c>
      <c r="AU20">
        <f t="shared" si="17"/>
        <v>-4207.7533294429822</v>
      </c>
      <c r="AW20">
        <v>17</v>
      </c>
      <c r="AX20">
        <f>(R20*SUMPRODUCT(K21:$K$23, X21:$X$23)-$AZ$3*SUMPRODUCT(K20:$K$22, W21:$W$23))/Z20</f>
        <v>63076.46946566258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0.22811771166097466</v>
      </c>
      <c r="L21" s="2">
        <v>18</v>
      </c>
      <c r="M21" s="8">
        <v>0.14803979</v>
      </c>
      <c r="O21">
        <f t="shared" si="29"/>
        <v>56485.020306294653</v>
      </c>
      <c r="P21">
        <f t="shared" si="30"/>
        <v>2824.2510153147327</v>
      </c>
      <c r="Q21" s="5">
        <f t="shared" si="31"/>
        <v>25</v>
      </c>
      <c r="R21">
        <f t="shared" si="0"/>
        <v>1000000</v>
      </c>
      <c r="S21">
        <f t="shared" si="1"/>
        <v>47448.360817649933</v>
      </c>
      <c r="U21">
        <f t="shared" si="21"/>
        <v>0.14803979</v>
      </c>
      <c r="V21">
        <f t="shared" si="22"/>
        <v>0.01</v>
      </c>
      <c r="W21">
        <f t="shared" si="23"/>
        <v>0.26520525701079511</v>
      </c>
      <c r="X21">
        <f t="shared" si="24"/>
        <v>3.9260930554774136E-2</v>
      </c>
      <c r="Y21">
        <f t="shared" si="25"/>
        <v>2.6520525701079511E-3</v>
      </c>
      <c r="Z21">
        <f t="shared" si="26"/>
        <v>0.22329227388591302</v>
      </c>
      <c r="AB21">
        <f t="shared" si="27"/>
        <v>16728.211295974615</v>
      </c>
      <c r="AC21">
        <f t="shared" si="2"/>
        <v>10594.852379132313</v>
      </c>
      <c r="AE21">
        <f t="shared" si="3"/>
        <v>12612.668624684504</v>
      </c>
      <c r="AF21">
        <f t="shared" si="4"/>
        <v>-630.63343123422521</v>
      </c>
      <c r="AG21">
        <f t="shared" si="5"/>
        <v>-5.5823068471478257</v>
      </c>
      <c r="AH21">
        <f t="shared" si="6"/>
        <v>-39260.930554774139</v>
      </c>
      <c r="AI21">
        <f t="shared" si="7"/>
        <v>-27284.477668171006</v>
      </c>
      <c r="AJ21">
        <f t="shared" si="8"/>
        <v>6133.3589168423023</v>
      </c>
      <c r="AK21">
        <f t="shared" si="32"/>
        <v>2456.7357921000885</v>
      </c>
      <c r="AL21">
        <f t="shared" si="9"/>
        <v>-18694.382959228617</v>
      </c>
      <c r="AN21">
        <f t="shared" si="10"/>
        <v>2877.1731046012014</v>
      </c>
      <c r="AO21">
        <f t="shared" si="11"/>
        <v>-143.85865523006009</v>
      </c>
      <c r="AP21">
        <f t="shared" si="12"/>
        <v>-1.2734230637607522</v>
      </c>
      <c r="AQ21">
        <f t="shared" si="13"/>
        <v>-8956.1136358355179</v>
      </c>
      <c r="AR21">
        <f t="shared" si="14"/>
        <v>-6224.0726095281361</v>
      </c>
      <c r="AS21">
        <f t="shared" si="15"/>
        <v>1399.1278009055002</v>
      </c>
      <c r="AT21">
        <f t="shared" si="16"/>
        <v>560.42494704948422</v>
      </c>
      <c r="AU21">
        <f t="shared" si="17"/>
        <v>-4264.5198615731515</v>
      </c>
      <c r="AW21">
        <v>18</v>
      </c>
      <c r="AX21">
        <f>(R21*SUMPRODUCT(K22:$K$23, X22:$X$23)-$AZ$3*SUMPRODUCT(K21:$K$22, W22:$W$23))/Z21</f>
        <v>47448.360817649933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0.21013634464933137</v>
      </c>
      <c r="L22" s="2">
        <v>19</v>
      </c>
      <c r="M22" s="8">
        <v>0.16585403400000001</v>
      </c>
      <c r="O22">
        <f t="shared" si="29"/>
        <v>56485.020306294653</v>
      </c>
      <c r="P22">
        <f t="shared" si="30"/>
        <v>2824.2510153147327</v>
      </c>
      <c r="Q22" s="5">
        <f t="shared" si="31"/>
        <v>25</v>
      </c>
      <c r="R22">
        <f t="shared" si="0"/>
        <v>1000000</v>
      </c>
      <c r="S22">
        <f t="shared" si="1"/>
        <v>27180.955554501568</v>
      </c>
      <c r="U22">
        <f t="shared" si="21"/>
        <v>0.16585403400000001</v>
      </c>
      <c r="V22">
        <f t="shared" si="22"/>
        <v>0.01</v>
      </c>
      <c r="W22">
        <f t="shared" si="23"/>
        <v>0.22329227388591302</v>
      </c>
      <c r="X22">
        <f t="shared" si="24"/>
        <v>3.7033924385011532E-2</v>
      </c>
      <c r="Y22">
        <f t="shared" si="25"/>
        <v>2.2329227388591302E-3</v>
      </c>
      <c r="Z22">
        <f t="shared" si="26"/>
        <v>0.18402542676204234</v>
      </c>
      <c r="AB22">
        <f t="shared" si="27"/>
        <v>10594.852379132313</v>
      </c>
      <c r="AC22">
        <f t="shared" si="2"/>
        <v>5001.9869457172563</v>
      </c>
      <c r="AE22">
        <f t="shared" si="3"/>
        <v>10394.6799675285</v>
      </c>
      <c r="AF22">
        <f t="shared" si="4"/>
        <v>-519.73399837642501</v>
      </c>
      <c r="AG22">
        <f t="shared" si="5"/>
        <v>-4.6006356690510586</v>
      </c>
      <c r="AH22">
        <f t="shared" si="6"/>
        <v>-37033.924385011531</v>
      </c>
      <c r="AI22">
        <f t="shared" si="7"/>
        <v>-27163.579051528504</v>
      </c>
      <c r="AJ22">
        <f t="shared" si="8"/>
        <v>5592.8654334150569</v>
      </c>
      <c r="AK22">
        <f t="shared" si="32"/>
        <v>1751.6006446626952</v>
      </c>
      <c r="AL22">
        <f t="shared" si="9"/>
        <v>-19819.112973450752</v>
      </c>
      <c r="AN22">
        <f t="shared" si="10"/>
        <v>2184.3000521760696</v>
      </c>
      <c r="AO22">
        <f t="shared" si="11"/>
        <v>-109.21500260880347</v>
      </c>
      <c r="AP22">
        <f t="shared" si="12"/>
        <v>-0.96676076255772048</v>
      </c>
      <c r="AQ22">
        <f t="shared" si="13"/>
        <v>-7782.1734982860607</v>
      </c>
      <c r="AR22">
        <f t="shared" si="14"/>
        <v>-5708.0552094813511</v>
      </c>
      <c r="AS22">
        <f t="shared" si="15"/>
        <v>1175.2642982934385</v>
      </c>
      <c r="AT22">
        <f t="shared" si="16"/>
        <v>368.07495675483113</v>
      </c>
      <c r="AU22">
        <f t="shared" si="17"/>
        <v>-4164.7159544330816</v>
      </c>
      <c r="AW22">
        <v>19</v>
      </c>
      <c r="AX22">
        <f>(R22*SUMPRODUCT(K23:$K$23, X23:$X$23)-$AZ$3*SUMPRODUCT(K22:$K$22, W23:$W$23))/Z22</f>
        <v>27180.955554501568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0.19357235797722061</v>
      </c>
      <c r="L23" s="2">
        <v>20</v>
      </c>
      <c r="M23" s="8">
        <v>0.18707617900000001</v>
      </c>
      <c r="O23">
        <f t="shared" si="29"/>
        <v>56485.020306294653</v>
      </c>
      <c r="P23">
        <f t="shared" si="30"/>
        <v>2824.2510153147327</v>
      </c>
      <c r="Q23" s="5">
        <f t="shared" si="31"/>
        <v>25</v>
      </c>
      <c r="R23">
        <f t="shared" si="0"/>
        <v>1000000</v>
      </c>
      <c r="S23">
        <f t="shared" si="1"/>
        <v>33852.471235252553</v>
      </c>
      <c r="U23">
        <f t="shared" si="21"/>
        <v>0.18707617900000001</v>
      </c>
      <c r="V23">
        <f t="shared" si="22"/>
        <v>0.01</v>
      </c>
      <c r="W23">
        <f t="shared" si="23"/>
        <v>0.18402542676204234</v>
      </c>
      <c r="X23">
        <f t="shared" si="24"/>
        <v>3.4426773677487227E-2</v>
      </c>
      <c r="Y23">
        <f t="shared" si="25"/>
        <v>1.8402542676204234E-3</v>
      </c>
      <c r="Z23">
        <f t="shared" si="26"/>
        <v>0.1477583988169347</v>
      </c>
      <c r="AB23">
        <f t="shared" si="27"/>
        <v>5001.9869457172563</v>
      </c>
      <c r="AC23">
        <f t="shared" si="2"/>
        <v>5001.9869457172572</v>
      </c>
      <c r="AE23">
        <f t="shared" si="3"/>
        <v>8346.13615760014</v>
      </c>
      <c r="AF23">
        <f t="shared" si="4"/>
        <v>-417.30680788000706</v>
      </c>
      <c r="AG23">
        <f t="shared" si="5"/>
        <v>-3.6939599704233674</v>
      </c>
      <c r="AH23">
        <f t="shared" si="6"/>
        <v>-34426.773677487225</v>
      </c>
      <c r="AI23">
        <f t="shared" si="7"/>
        <v>-26501.638287737514</v>
      </c>
      <c r="AJ23">
        <f t="shared" si="8"/>
        <v>0</v>
      </c>
      <c r="AK23">
        <f t="shared" si="32"/>
        <v>1106.4899504005775</v>
      </c>
      <c r="AL23">
        <f t="shared" si="9"/>
        <v>-25395.148337336937</v>
      </c>
      <c r="AN23">
        <f t="shared" si="10"/>
        <v>1615.5812560255988</v>
      </c>
      <c r="AO23">
        <f t="shared" si="11"/>
        <v>-80.779062801279949</v>
      </c>
      <c r="AP23">
        <f t="shared" si="12"/>
        <v>-0.71504854174831534</v>
      </c>
      <c r="AQ23">
        <f t="shared" si="13"/>
        <v>-6664.0717582993129</v>
      </c>
      <c r="AR23">
        <f t="shared" si="14"/>
        <v>-5129.9846136167416</v>
      </c>
      <c r="AS23">
        <f t="shared" si="15"/>
        <v>0</v>
      </c>
      <c r="AT23">
        <f t="shared" si="16"/>
        <v>214.18586877713767</v>
      </c>
      <c r="AU23">
        <f t="shared" si="17"/>
        <v>-4915.7987448396043</v>
      </c>
      <c r="AW23">
        <v>20</v>
      </c>
      <c r="AX23">
        <f>(R23*SUMPRODUCT(K$23:$K24, X$23:$X24)-$AZ$3*SUMPRODUCT(K$22:$K23, W$23:$W24))/Z23</f>
        <v>33852.471235252553</v>
      </c>
    </row>
    <row r="25" spans="5:50" x14ac:dyDescent="0.25">
      <c r="AN25" s="6">
        <f t="shared" ref="AN25:AU25" si="33">SUM(AN3:AN23)</f>
        <v>369978.80201370706</v>
      </c>
      <c r="AO25" s="6">
        <f t="shared" si="33"/>
        <v>-60862.705330406352</v>
      </c>
      <c r="AP25" s="6">
        <f t="shared" si="33"/>
        <v>-1661.1834363435364</v>
      </c>
      <c r="AQ25" s="6">
        <f t="shared" si="33"/>
        <v>-318670.75071530236</v>
      </c>
      <c r="AR25" s="6">
        <f t="shared" si="33"/>
        <v>-11215.837468345268</v>
      </c>
      <c r="AS25" s="6">
        <f t="shared" si="33"/>
        <v>-38531.976585636141</v>
      </c>
      <c r="AT25" s="6">
        <f t="shared" si="33"/>
        <v>63048.109933650514</v>
      </c>
      <c r="AU25" s="7">
        <f t="shared" si="33"/>
        <v>13300.295879669073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76" priority="1" operator="lessThan">
      <formula>0</formula>
    </cfRule>
  </conditionalFormatting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53DECF-5F95-4B49-9405-C3E6A9A72A12}">
  <sheetPr codeName="Sheet21"/>
  <dimension ref="A1:AZ29"/>
  <sheetViews>
    <sheetView workbookViewId="0">
      <selection activeCell="F4" sqref="F4:G23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0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v>3269.4256884640663</v>
      </c>
      <c r="K3">
        <v>1</v>
      </c>
      <c r="L3" s="2">
        <v>0</v>
      </c>
      <c r="O3">
        <f>$C$3</f>
        <v>3269.4256884640663</v>
      </c>
      <c r="P3">
        <f>O3*B5</f>
        <v>2615.540550771253</v>
      </c>
      <c r="Q3" s="5">
        <f>B8</f>
        <v>1522.432587</v>
      </c>
      <c r="R3">
        <f t="shared" ref="R3:R23" si="0">$C$6</f>
        <v>2000000</v>
      </c>
      <c r="S3">
        <f t="shared" ref="S3:S23" si="1">AX3</f>
        <v>3.637978807091713E-12</v>
      </c>
      <c r="W3">
        <v>1</v>
      </c>
      <c r="Z3">
        <v>1</v>
      </c>
      <c r="AC3">
        <f t="shared" ref="AC3:AC23" si="2">S3*Z3</f>
        <v>3.637978807091713E-12</v>
      </c>
      <c r="AE3">
        <f t="shared" ref="AE3:AE23" si="3">$Z3*O3</f>
        <v>3269.4256884640663</v>
      </c>
      <c r="AF3">
        <f t="shared" ref="AF3:AF23" si="4">-$Z3*P3</f>
        <v>-2615.540550771253</v>
      </c>
      <c r="AG3">
        <f t="shared" ref="AG3:AG23" si="5">-$Z3*Q3</f>
        <v>-1522.432587</v>
      </c>
      <c r="AH3">
        <f t="shared" ref="AH3:AH23" si="6">-X3*R3</f>
        <v>0</v>
      </c>
      <c r="AI3">
        <f t="shared" ref="AI3:AI23" si="7">SUM(AE3:AH3)</f>
        <v>-868.54744930718675</v>
      </c>
      <c r="AJ3">
        <f t="shared" ref="AJ3:AJ23" si="8">AB3-AC3</f>
        <v>-3.637978807091713E-12</v>
      </c>
      <c r="AL3">
        <f t="shared" ref="AL3:AL23" si="9">SUM(AI3:AK3)</f>
        <v>-868.54744930719039</v>
      </c>
      <c r="AN3">
        <f t="shared" ref="AN3:AN23" si="10">AE3*$K3</f>
        <v>3269.4256884640663</v>
      </c>
      <c r="AO3">
        <f t="shared" ref="AO3:AO23" si="11">AF3*$K3</f>
        <v>-2615.540550771253</v>
      </c>
      <c r="AP3">
        <f t="shared" ref="AP3:AP23" si="12">AG3*$K3</f>
        <v>-1522.432587</v>
      </c>
      <c r="AQ3">
        <f t="shared" ref="AQ3:AQ23" si="13">AH3*$K3</f>
        <v>0</v>
      </c>
      <c r="AR3">
        <f t="shared" ref="AR3:AR23" si="14">AI3*$K3</f>
        <v>-868.54744930718675</v>
      </c>
      <c r="AS3">
        <f t="shared" ref="AS3:AS23" si="15">AJ3*$K3</f>
        <v>-3.637978807091713E-12</v>
      </c>
      <c r="AT3">
        <f t="shared" ref="AT3:AT23" si="16">AK3*$K3</f>
        <v>0</v>
      </c>
      <c r="AU3">
        <f t="shared" ref="AU3:AU23" si="17">AL3*$K3</f>
        <v>-868.54744930719039</v>
      </c>
      <c r="AW3">
        <v>0</v>
      </c>
      <c r="AX3">
        <f>(R3*SUMPRODUCT(K4:$K$23, X4:$X$23)-$AZ$3*SUMPRODUCT(K3:$K$22, W4:$W$23))/Z3</f>
        <v>3.637978807091713E-12</v>
      </c>
      <c r="AZ3">
        <f>$C$6*SUMPRODUCT(K4:$K$23, X4:$X$23)/SUMPRODUCT(K3:K22, W4:W23)</f>
        <v>2573.7740571653007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23" si="18">F4+$C$9</f>
        <v>8.5570000000000007E-2</v>
      </c>
      <c r="I4" s="1">
        <f t="shared" ref="I4:I23" si="19">1+H4</f>
        <v>1.0855699999999999</v>
      </c>
      <c r="J4">
        <f t="shared" ref="J4:J23" si="20">1/I4</f>
        <v>0.92117505089492158</v>
      </c>
      <c r="K4">
        <f>J4</f>
        <v>0.92117505089492158</v>
      </c>
      <c r="L4" s="2">
        <v>1</v>
      </c>
      <c r="M4" s="8" cm="1">
        <f t="array" ref="M4:M23">Mortalities!B2:B21</f>
        <v>1.1616059999999999E-3</v>
      </c>
      <c r="R4">
        <f t="shared" si="0"/>
        <v>2000000</v>
      </c>
      <c r="S4">
        <f t="shared" si="1"/>
        <v>438.58443144715784</v>
      </c>
      <c r="U4">
        <f t="shared" ref="U4:U23" si="21">M4</f>
        <v>1.1616059999999999E-3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1.1616059999999999E-3</v>
      </c>
      <c r="Y4">
        <f t="shared" ref="Y4:Y23" si="25">V4*W4</f>
        <v>0.01</v>
      </c>
      <c r="Z4">
        <f t="shared" ref="Z4:Z23" si="26">MAX(0, W4-X4-Y4)</f>
        <v>0.98883839399999995</v>
      </c>
      <c r="AB4">
        <f t="shared" ref="AB4:AB23" si="27">AC3</f>
        <v>3.637978807091713E-12</v>
      </c>
      <c r="AC4">
        <f t="shared" si="2"/>
        <v>433.68912482561063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-2323.212</v>
      </c>
      <c r="AI4">
        <f t="shared" si="7"/>
        <v>-2323.212</v>
      </c>
      <c r="AJ4">
        <f t="shared" si="8"/>
        <v>-433.689124825607</v>
      </c>
      <c r="AK4">
        <f>G4*MAX(0, SUM(AB4, AE4:AF4))</f>
        <v>2.5465851649641993E-13</v>
      </c>
      <c r="AL4">
        <f t="shared" si="9"/>
        <v>-2756.9011248256065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-2140.0849323396924</v>
      </c>
      <c r="AR4">
        <f t="shared" si="14"/>
        <v>-2140.0849323396924</v>
      </c>
      <c r="AS4">
        <f t="shared" si="15"/>
        <v>-399.50360163380253</v>
      </c>
      <c r="AT4">
        <f t="shared" si="16"/>
        <v>2.3458507189441486E-13</v>
      </c>
      <c r="AU4">
        <f t="shared" si="17"/>
        <v>-2539.5885339734946</v>
      </c>
      <c r="AW4">
        <v>1</v>
      </c>
      <c r="AX4">
        <f>(R4*SUMPRODUCT(K5:$K$23, X5:$X$23)-$AZ$3*SUMPRODUCT(K4:$K$22, W5:$W$23))/Z4</f>
        <v>438.58443144715784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8.5570000000000007E-2</v>
      </c>
      <c r="I5" s="1">
        <f t="shared" si="19"/>
        <v>1.0855699999999999</v>
      </c>
      <c r="J5">
        <f t="shared" si="20"/>
        <v>0.92117505089492158</v>
      </c>
      <c r="K5">
        <f t="shared" ref="K5:K23" si="28">K4*J5</f>
        <v>0.84856347439126134</v>
      </c>
      <c r="L5" s="2">
        <v>2</v>
      </c>
      <c r="M5" s="8">
        <v>1.1730060000000001E-3</v>
      </c>
      <c r="O5">
        <f t="shared" ref="O5:O23" si="29">$C$3</f>
        <v>3269.4256884640663</v>
      </c>
      <c r="P5">
        <f t="shared" ref="P5:P23" si="30">O5*$C$5</f>
        <v>163.47128442320331</v>
      </c>
      <c r="Q5" s="5">
        <f t="shared" ref="Q5:Q23" si="31">$C$8</f>
        <v>25</v>
      </c>
      <c r="R5">
        <f t="shared" si="0"/>
        <v>2000000</v>
      </c>
      <c r="S5">
        <f t="shared" si="1"/>
        <v>827.99194483240547</v>
      </c>
      <c r="U5">
        <f t="shared" si="21"/>
        <v>1.1730060000000001E-3</v>
      </c>
      <c r="V5">
        <f t="shared" si="22"/>
        <v>0.01</v>
      </c>
      <c r="W5">
        <f t="shared" si="23"/>
        <v>0.98883839399999995</v>
      </c>
      <c r="X5">
        <f t="shared" si="24"/>
        <v>1.159913369192364E-3</v>
      </c>
      <c r="Y5">
        <f t="shared" si="25"/>
        <v>9.8883839400000003E-3</v>
      </c>
      <c r="Z5">
        <f t="shared" si="26"/>
        <v>0.97779009669080752</v>
      </c>
      <c r="AB5">
        <f t="shared" si="27"/>
        <v>433.68912482561063</v>
      </c>
      <c r="AC5">
        <f t="shared" si="2"/>
        <v>809.6023237968875</v>
      </c>
      <c r="AE5">
        <f t="shared" si="3"/>
        <v>3196.8120600466891</v>
      </c>
      <c r="AF5">
        <f t="shared" si="4"/>
        <v>-159.84060300233446</v>
      </c>
      <c r="AG5">
        <f t="shared" si="5"/>
        <v>-24.444752417270188</v>
      </c>
      <c r="AH5">
        <f t="shared" si="6"/>
        <v>-2319.8267383847278</v>
      </c>
      <c r="AI5">
        <f t="shared" si="7"/>
        <v>692.69996624235682</v>
      </c>
      <c r="AJ5">
        <f t="shared" si="8"/>
        <v>-375.91319897127687</v>
      </c>
      <c r="AK5">
        <f>G5*SUM(AB5, AE5:AF5)</f>
        <v>242.94624073089761</v>
      </c>
      <c r="AL5">
        <f t="shared" si="9"/>
        <v>559.73300800197762</v>
      </c>
      <c r="AN5">
        <f t="shared" si="10"/>
        <v>2712.6979486491041</v>
      </c>
      <c r="AO5">
        <f t="shared" si="11"/>
        <v>-135.6348974324552</v>
      </c>
      <c r="AP5">
        <f t="shared" si="12"/>
        <v>-20.742924041832975</v>
      </c>
      <c r="AQ5">
        <f t="shared" si="13"/>
        <v>-1968.5202371094924</v>
      </c>
      <c r="AR5">
        <f t="shared" si="14"/>
        <v>587.79989006532378</v>
      </c>
      <c r="AS5">
        <f t="shared" si="15"/>
        <v>-318.98621018860024</v>
      </c>
      <c r="AT5">
        <f t="shared" si="16"/>
        <v>206.15530612490625</v>
      </c>
      <c r="AU5">
        <f t="shared" si="17"/>
        <v>474.96898600162984</v>
      </c>
      <c r="AW5">
        <v>2</v>
      </c>
      <c r="AX5">
        <f>(R5*SUMPRODUCT(K6:$K$23, X6:$X$23)-$AZ$3*SUMPRODUCT(K5:$K$22, W6:$W$23))/Z5</f>
        <v>827.99194483240547</v>
      </c>
    </row>
    <row r="6" spans="1:52" x14ac:dyDescent="0.25">
      <c r="A6" t="s">
        <v>16</v>
      </c>
      <c r="C6" s="2">
        <v>2000000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8.5570000000000007E-2</v>
      </c>
      <c r="I6" s="1">
        <f t="shared" si="19"/>
        <v>1.0855699999999999</v>
      </c>
      <c r="J6">
        <f t="shared" si="20"/>
        <v>0.92117505089492158</v>
      </c>
      <c r="K6">
        <f t="shared" si="28"/>
        <v>0.7816755017099416</v>
      </c>
      <c r="L6" s="2">
        <v>3</v>
      </c>
      <c r="M6" s="8">
        <v>1.1872549999999999E-3</v>
      </c>
      <c r="O6">
        <f t="shared" si="29"/>
        <v>3269.4256884640663</v>
      </c>
      <c r="P6">
        <f t="shared" si="30"/>
        <v>163.47128442320331</v>
      </c>
      <c r="Q6" s="5">
        <f t="shared" si="31"/>
        <v>25</v>
      </c>
      <c r="R6">
        <f t="shared" si="0"/>
        <v>2000000</v>
      </c>
      <c r="S6">
        <f t="shared" si="1"/>
        <v>1168.9840279247373</v>
      </c>
      <c r="U6">
        <f t="shared" si="21"/>
        <v>1.1872549999999999E-3</v>
      </c>
      <c r="V6">
        <f t="shared" si="22"/>
        <v>0.01</v>
      </c>
      <c r="W6">
        <f t="shared" si="23"/>
        <v>0.97779009669080752</v>
      </c>
      <c r="X6">
        <f t="shared" si="24"/>
        <v>1.1608861812466445E-3</v>
      </c>
      <c r="Y6">
        <f t="shared" si="25"/>
        <v>9.7779009669080753E-3</v>
      </c>
      <c r="Z6">
        <f t="shared" si="26"/>
        <v>0.96685130954265275</v>
      </c>
      <c r="AB6">
        <f t="shared" si="27"/>
        <v>809.6023237968875</v>
      </c>
      <c r="AC6">
        <f t="shared" si="2"/>
        <v>1130.2337382334772</v>
      </c>
      <c r="AE6">
        <f t="shared" si="3"/>
        <v>3161.0485083438716</v>
      </c>
      <c r="AF6">
        <f t="shared" si="4"/>
        <v>-158.05242541719358</v>
      </c>
      <c r="AG6">
        <f t="shared" si="5"/>
        <v>-24.171282738566319</v>
      </c>
      <c r="AH6">
        <f t="shared" si="6"/>
        <v>-2321.7723624932892</v>
      </c>
      <c r="AI6">
        <f t="shared" si="7"/>
        <v>657.0524376948224</v>
      </c>
      <c r="AJ6">
        <f t="shared" si="8"/>
        <v>-320.63141443658969</v>
      </c>
      <c r="AK6">
        <f>G6*SUM(AB6, AE6:AF6)</f>
        <v>266.88188847064959</v>
      </c>
      <c r="AL6">
        <f t="shared" si="9"/>
        <v>603.30291172888224</v>
      </c>
      <c r="AN6">
        <f t="shared" si="10"/>
        <v>2470.9141786891582</v>
      </c>
      <c r="AO6">
        <f t="shared" si="11"/>
        <v>-123.54570893445792</v>
      </c>
      <c r="AP6">
        <f t="shared" si="12"/>
        <v>-18.894099561641678</v>
      </c>
      <c r="AQ6">
        <f t="shared" si="13"/>
        <v>-1814.8725763082182</v>
      </c>
      <c r="AR6">
        <f t="shared" si="14"/>
        <v>513.60179388484039</v>
      </c>
      <c r="AS6">
        <f t="shared" si="15"/>
        <v>-250.62972174368946</v>
      </c>
      <c r="AT6">
        <f t="shared" si="16"/>
        <v>208.61503406759169</v>
      </c>
      <c r="AU6">
        <f t="shared" si="17"/>
        <v>471.58710620874263</v>
      </c>
      <c r="AW6">
        <v>3</v>
      </c>
      <c r="AX6">
        <f>(R6*SUMPRODUCT(K7:$K$23, X7:$X$23)-$AZ$3*SUMPRODUCT(K6:$K$22, W7:$W$23))/Z6</f>
        <v>1168.9840279247373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8.5570000000000007E-2</v>
      </c>
      <c r="I7" s="1">
        <f t="shared" si="19"/>
        <v>1.0855699999999999</v>
      </c>
      <c r="J7">
        <f t="shared" si="20"/>
        <v>0.92117505089492158</v>
      </c>
      <c r="K7">
        <f t="shared" si="28"/>
        <v>0.72005997007096878</v>
      </c>
      <c r="L7" s="2">
        <v>4</v>
      </c>
      <c r="M7" s="8">
        <v>1.2024550000000001E-3</v>
      </c>
      <c r="O7">
        <f t="shared" si="29"/>
        <v>3269.4256884640663</v>
      </c>
      <c r="P7">
        <f t="shared" si="30"/>
        <v>163.47128442320331</v>
      </c>
      <c r="Q7" s="5">
        <f t="shared" si="31"/>
        <v>25</v>
      </c>
      <c r="R7">
        <f t="shared" si="0"/>
        <v>2000000</v>
      </c>
      <c r="S7">
        <f t="shared" si="1"/>
        <v>1465.5788134304905</v>
      </c>
      <c r="U7">
        <f t="shared" si="21"/>
        <v>1.2024550000000001E-3</v>
      </c>
      <c r="V7">
        <f t="shared" si="22"/>
        <v>0.01</v>
      </c>
      <c r="W7">
        <f t="shared" si="23"/>
        <v>0.96685130954265275</v>
      </c>
      <c r="X7">
        <f t="shared" si="24"/>
        <v>1.1625951914161106E-3</v>
      </c>
      <c r="Y7">
        <f t="shared" si="25"/>
        <v>9.6685130954265279E-3</v>
      </c>
      <c r="Z7">
        <f t="shared" si="26"/>
        <v>0.95602020125581011</v>
      </c>
      <c r="AB7">
        <f t="shared" si="27"/>
        <v>1130.2337382334772</v>
      </c>
      <c r="AC7">
        <f t="shared" si="2"/>
        <v>1401.1229521720688</v>
      </c>
      <c r="AE7">
        <f t="shared" si="3"/>
        <v>3125.6370046763323</v>
      </c>
      <c r="AF7">
        <f t="shared" si="4"/>
        <v>-156.28185023381661</v>
      </c>
      <c r="AG7">
        <f t="shared" si="5"/>
        <v>-23.900505031395252</v>
      </c>
      <c r="AH7">
        <f t="shared" si="6"/>
        <v>-2325.1903828322211</v>
      </c>
      <c r="AI7">
        <f t="shared" si="7"/>
        <v>620.26426657889897</v>
      </c>
      <c r="AJ7">
        <f t="shared" si="8"/>
        <v>-270.88921393859164</v>
      </c>
      <c r="AK7">
        <f>G7*SUM(AB7, AE7:AF7)</f>
        <v>286.97122248731949</v>
      </c>
      <c r="AL7">
        <f t="shared" si="9"/>
        <v>636.34627512762677</v>
      </c>
      <c r="AN7">
        <f t="shared" si="10"/>
        <v>2250.6460880399522</v>
      </c>
      <c r="AO7">
        <f t="shared" si="11"/>
        <v>-112.53230440199762</v>
      </c>
      <c r="AP7">
        <f t="shared" si="12"/>
        <v>-17.209796937587505</v>
      </c>
      <c r="AQ7">
        <f t="shared" si="13"/>
        <v>-1674.2765174714737</v>
      </c>
      <c r="AR7">
        <f t="shared" si="14"/>
        <v>446.6274692288934</v>
      </c>
      <c r="AS7">
        <f t="shared" si="15"/>
        <v>-195.05647928117057</v>
      </c>
      <c r="AT7">
        <f t="shared" si="16"/>
        <v>206.6364898754486</v>
      </c>
      <c r="AU7">
        <f t="shared" si="17"/>
        <v>458.20747982317141</v>
      </c>
      <c r="AW7">
        <v>4</v>
      </c>
      <c r="AX7">
        <f>(R7*SUMPRODUCT(K8:$K$23, X8:$X$23)-$AZ$3*SUMPRODUCT(K7:$K$22, W8:$W$23))/Z7</f>
        <v>1465.5788134304905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8.5570000000000007E-2</v>
      </c>
      <c r="I8" s="1">
        <f t="shared" si="19"/>
        <v>1.0855699999999999</v>
      </c>
      <c r="J8">
        <f t="shared" si="20"/>
        <v>0.92117505089492158</v>
      </c>
      <c r="K8">
        <f t="shared" si="28"/>
        <v>0.66330127957752039</v>
      </c>
      <c r="L8" s="2">
        <v>5</v>
      </c>
      <c r="M8" s="8">
        <v>1.2214540000000001E-3</v>
      </c>
      <c r="O8">
        <f t="shared" si="29"/>
        <v>3269.4256884640663</v>
      </c>
      <c r="P8">
        <f t="shared" si="30"/>
        <v>163.47128442320331</v>
      </c>
      <c r="Q8" s="5">
        <f t="shared" si="31"/>
        <v>25</v>
      </c>
      <c r="R8">
        <f t="shared" si="0"/>
        <v>2000000</v>
      </c>
      <c r="S8">
        <f t="shared" si="1"/>
        <v>1717.7420450546567</v>
      </c>
      <c r="U8">
        <f t="shared" si="21"/>
        <v>1.2214540000000001E-3</v>
      </c>
      <c r="V8">
        <f t="shared" si="22"/>
        <v>0.01</v>
      </c>
      <c r="W8">
        <f t="shared" si="23"/>
        <v>0.95602020125581011</v>
      </c>
      <c r="X8">
        <f t="shared" si="24"/>
        <v>1.1677346989047144E-3</v>
      </c>
      <c r="Y8">
        <f t="shared" si="25"/>
        <v>9.5602020125581007E-3</v>
      </c>
      <c r="Z8">
        <f t="shared" si="26"/>
        <v>0.94529226454434723</v>
      </c>
      <c r="AB8">
        <f t="shared" si="27"/>
        <v>1401.1229521720688</v>
      </c>
      <c r="AC8">
        <f t="shared" si="2"/>
        <v>1623.7682676727545</v>
      </c>
      <c r="AE8">
        <f t="shared" si="3"/>
        <v>3090.5628128076587</v>
      </c>
      <c r="AF8">
        <f t="shared" si="4"/>
        <v>-154.52814064038293</v>
      </c>
      <c r="AG8">
        <f t="shared" si="5"/>
        <v>-23.63230661360868</v>
      </c>
      <c r="AH8">
        <f t="shared" si="6"/>
        <v>-2335.4693978094288</v>
      </c>
      <c r="AI8">
        <f t="shared" si="7"/>
        <v>576.93296774423834</v>
      </c>
      <c r="AJ8">
        <f t="shared" si="8"/>
        <v>-222.64531550068568</v>
      </c>
      <c r="AK8">
        <f t="shared" ref="AK8:AK23" si="32">G8*SUM(AB8:AB8, AE8:AF8)</f>
        <v>303.60103370375418</v>
      </c>
      <c r="AL8">
        <f t="shared" si="9"/>
        <v>657.88868594730684</v>
      </c>
      <c r="AN8">
        <f t="shared" si="10"/>
        <v>2049.9742683500208</v>
      </c>
      <c r="AO8">
        <f t="shared" si="11"/>
        <v>-102.49871341750102</v>
      </c>
      <c r="AP8">
        <f t="shared" si="12"/>
        <v>-15.675339216174935</v>
      </c>
      <c r="AQ8">
        <f t="shared" si="13"/>
        <v>-1549.1198399811351</v>
      </c>
      <c r="AR8">
        <f t="shared" si="14"/>
        <v>382.68037573520957</v>
      </c>
      <c r="AS8">
        <f t="shared" si="15"/>
        <v>-147.68092266354554</v>
      </c>
      <c r="AT8">
        <f t="shared" si="16"/>
        <v>201.37895413675804</v>
      </c>
      <c r="AU8">
        <f t="shared" si="17"/>
        <v>436.37840720842206</v>
      </c>
      <c r="AW8">
        <v>5</v>
      </c>
      <c r="AX8">
        <f>(R8*SUMPRODUCT(K9:$K$23, X9:$X$23)-$AZ$3*SUMPRODUCT(K8:$K$22, W9:$W$23))/Z8</f>
        <v>1717.7420450546567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8.5570000000000007E-2</v>
      </c>
      <c r="I9" s="1">
        <f t="shared" si="19"/>
        <v>1.0855699999999999</v>
      </c>
      <c r="J9">
        <f t="shared" si="20"/>
        <v>0.92117505089492158</v>
      </c>
      <c r="K9">
        <f t="shared" si="28"/>
        <v>0.61101658997348895</v>
      </c>
      <c r="L9" s="2">
        <v>6</v>
      </c>
      <c r="M9" s="8">
        <v>1.250903E-3</v>
      </c>
      <c r="O9">
        <f t="shared" si="29"/>
        <v>3269.4256884640663</v>
      </c>
      <c r="P9">
        <f t="shared" si="30"/>
        <v>163.47128442320331</v>
      </c>
      <c r="Q9" s="5">
        <f t="shared" si="31"/>
        <v>25</v>
      </c>
      <c r="R9">
        <f t="shared" si="0"/>
        <v>2000000</v>
      </c>
      <c r="S9">
        <f t="shared" si="1"/>
        <v>1917.8623832620431</v>
      </c>
      <c r="U9">
        <f t="shared" si="21"/>
        <v>1.250903E-3</v>
      </c>
      <c r="V9">
        <f t="shared" si="22"/>
        <v>0.01</v>
      </c>
      <c r="W9">
        <f t="shared" si="23"/>
        <v>0.94529226454434723</v>
      </c>
      <c r="X9">
        <f t="shared" si="24"/>
        <v>1.1824689295953177E-3</v>
      </c>
      <c r="Y9">
        <f t="shared" si="25"/>
        <v>9.452922645443472E-3</v>
      </c>
      <c r="Z9">
        <f t="shared" si="26"/>
        <v>0.93465687296930844</v>
      </c>
      <c r="AB9">
        <f t="shared" si="27"/>
        <v>1623.7682676727545</v>
      </c>
      <c r="AC9">
        <f t="shared" si="2"/>
        <v>1792.5432579251665</v>
      </c>
      <c r="AE9">
        <f t="shared" si="3"/>
        <v>3055.7911903853528</v>
      </c>
      <c r="AF9">
        <f t="shared" si="4"/>
        <v>-152.78955951926764</v>
      </c>
      <c r="AG9">
        <f t="shared" si="5"/>
        <v>-23.36642182423271</v>
      </c>
      <c r="AH9">
        <f t="shared" si="6"/>
        <v>-2364.9378591906352</v>
      </c>
      <c r="AI9">
        <f t="shared" si="7"/>
        <v>514.69734985121704</v>
      </c>
      <c r="AJ9">
        <f t="shared" si="8"/>
        <v>-168.77499025241195</v>
      </c>
      <c r="AK9">
        <f t="shared" si="32"/>
        <v>316.8738928977188</v>
      </c>
      <c r="AL9">
        <f t="shared" si="9"/>
        <v>662.79625249652395</v>
      </c>
      <c r="AN9">
        <f t="shared" si="10"/>
        <v>1867.1391128202868</v>
      </c>
      <c r="AO9">
        <f t="shared" si="11"/>
        <v>-93.356955641014338</v>
      </c>
      <c r="AP9">
        <f t="shared" si="12"/>
        <v>-14.277271382924781</v>
      </c>
      <c r="AQ9">
        <f t="shared" si="13"/>
        <v>-1445.0162662218652</v>
      </c>
      <c r="AR9">
        <f t="shared" si="14"/>
        <v>314.48861957448247</v>
      </c>
      <c r="AS9">
        <f t="shared" si="15"/>
        <v>-103.12431901683759</v>
      </c>
      <c r="AT9">
        <f t="shared" si="16"/>
        <v>193.61520548998871</v>
      </c>
      <c r="AU9">
        <f t="shared" si="17"/>
        <v>404.97950604763361</v>
      </c>
      <c r="AW9">
        <v>6</v>
      </c>
      <c r="AX9">
        <f>(R9*SUMPRODUCT(K10:$K$23, X10:$X$23)-$AZ$3*SUMPRODUCT(K9:$K$22, W10:$W$23))/Z9</f>
        <v>1917.8623832620431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8.5570000000000007E-2</v>
      </c>
      <c r="I10" s="1">
        <f t="shared" si="19"/>
        <v>1.0855699999999999</v>
      </c>
      <c r="J10">
        <f t="shared" si="20"/>
        <v>0.92117505089492158</v>
      </c>
      <c r="K10">
        <f t="shared" si="28"/>
        <v>0.56285323836647017</v>
      </c>
      <c r="L10" s="2">
        <v>7</v>
      </c>
      <c r="M10" s="8">
        <v>1.286052E-3</v>
      </c>
      <c r="O10">
        <f t="shared" si="29"/>
        <v>3269.4256884640663</v>
      </c>
      <c r="P10">
        <f t="shared" si="30"/>
        <v>163.47128442320331</v>
      </c>
      <c r="Q10" s="5">
        <f t="shared" si="31"/>
        <v>25</v>
      </c>
      <c r="R10">
        <f t="shared" si="0"/>
        <v>2000000</v>
      </c>
      <c r="S10">
        <f t="shared" si="1"/>
        <v>2066.0818726692696</v>
      </c>
      <c r="U10">
        <f t="shared" si="21"/>
        <v>1.286052E-3</v>
      </c>
      <c r="V10">
        <f t="shared" si="22"/>
        <v>0.01</v>
      </c>
      <c r="W10">
        <f t="shared" si="23"/>
        <v>0.93465687296930844</v>
      </c>
      <c r="X10">
        <f t="shared" si="24"/>
        <v>1.202017340795925E-3</v>
      </c>
      <c r="Y10">
        <f t="shared" si="25"/>
        <v>9.346568729693085E-3</v>
      </c>
      <c r="Z10">
        <f t="shared" si="26"/>
        <v>0.92410828689881941</v>
      </c>
      <c r="AB10">
        <f t="shared" si="27"/>
        <v>1792.5432579251665</v>
      </c>
      <c r="AC10">
        <f t="shared" si="2"/>
        <v>1909.2833799451034</v>
      </c>
      <c r="AE10">
        <f t="shared" si="3"/>
        <v>3021.3033721095217</v>
      </c>
      <c r="AF10">
        <f t="shared" si="4"/>
        <v>-151.06516860547609</v>
      </c>
      <c r="AG10">
        <f t="shared" si="5"/>
        <v>-23.102707172470485</v>
      </c>
      <c r="AH10">
        <f t="shared" si="6"/>
        <v>-2404.0346815918501</v>
      </c>
      <c r="AI10">
        <f t="shared" si="7"/>
        <v>443.10081473972468</v>
      </c>
      <c r="AJ10">
        <f t="shared" si="8"/>
        <v>-116.74012201993696</v>
      </c>
      <c r="AK10">
        <f t="shared" si="32"/>
        <v>326.39470230004486</v>
      </c>
      <c r="AL10">
        <f t="shared" si="9"/>
        <v>652.75539501983258</v>
      </c>
      <c r="AN10">
        <f t="shared" si="10"/>
        <v>1700.5503870793807</v>
      </c>
      <c r="AO10">
        <f t="shared" si="11"/>
        <v>-85.027519353969041</v>
      </c>
      <c r="AP10">
        <f t="shared" si="12"/>
        <v>-13.003433547057289</v>
      </c>
      <c r="AQ10">
        <f t="shared" si="13"/>
        <v>-1353.1187056792787</v>
      </c>
      <c r="AR10">
        <f t="shared" si="14"/>
        <v>249.4007284990754</v>
      </c>
      <c r="AS10">
        <f t="shared" si="15"/>
        <v>-65.707555726218388</v>
      </c>
      <c r="AT10">
        <f t="shared" si="16"/>
        <v>183.71231517524021</v>
      </c>
      <c r="AU10">
        <f t="shared" si="17"/>
        <v>367.40548794809723</v>
      </c>
      <c r="AW10">
        <v>7</v>
      </c>
      <c r="AX10">
        <f>(R10*SUMPRODUCT(K11:$K$23, X11:$X$23)-$AZ$3*SUMPRODUCT(K10:$K$22, W11:$W$23))/Z10</f>
        <v>2066.0818726692696</v>
      </c>
    </row>
    <row r="11" spans="1:52" x14ac:dyDescent="0.25">
      <c r="A11" t="s">
        <v>33</v>
      </c>
      <c r="C11" s="24">
        <f>AU25</f>
        <v>-41.283096686584571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8.5570000000000007E-2</v>
      </c>
      <c r="I11" s="1">
        <f t="shared" si="19"/>
        <v>1.0855699999999999</v>
      </c>
      <c r="J11">
        <f t="shared" si="20"/>
        <v>0.92117505089492158</v>
      </c>
      <c r="K11">
        <f t="shared" si="28"/>
        <v>0.51848636049860453</v>
      </c>
      <c r="L11" s="2">
        <v>8</v>
      </c>
      <c r="M11" s="8">
        <v>1.3202509999999999E-3</v>
      </c>
      <c r="O11">
        <f t="shared" si="29"/>
        <v>3269.4256884640663</v>
      </c>
      <c r="P11">
        <f t="shared" si="30"/>
        <v>163.47128442320331</v>
      </c>
      <c r="Q11" s="5">
        <f t="shared" si="31"/>
        <v>25</v>
      </c>
      <c r="R11">
        <f t="shared" si="0"/>
        <v>2000000</v>
      </c>
      <c r="S11">
        <f t="shared" si="1"/>
        <v>2170.2423518528876</v>
      </c>
      <c r="U11">
        <f t="shared" si="21"/>
        <v>1.3202509999999999E-3</v>
      </c>
      <c r="V11">
        <f t="shared" si="22"/>
        <v>0.01</v>
      </c>
      <c r="W11">
        <f t="shared" si="23"/>
        <v>0.92410828689881941</v>
      </c>
      <c r="X11">
        <f t="shared" si="24"/>
        <v>1.2200548898864531E-3</v>
      </c>
      <c r="Y11">
        <f t="shared" si="25"/>
        <v>9.2410828689881951E-3</v>
      </c>
      <c r="Z11">
        <f t="shared" si="26"/>
        <v>0.91364714913994483</v>
      </c>
      <c r="AB11">
        <f t="shared" si="27"/>
        <v>1909.2833799451034</v>
      </c>
      <c r="AC11">
        <f t="shared" si="2"/>
        <v>1982.8357377131599</v>
      </c>
      <c r="AE11">
        <f t="shared" si="3"/>
        <v>2987.1014595900956</v>
      </c>
      <c r="AF11">
        <f t="shared" si="4"/>
        <v>-149.35507297950477</v>
      </c>
      <c r="AG11">
        <f t="shared" si="5"/>
        <v>-22.841178728498619</v>
      </c>
      <c r="AH11">
        <f t="shared" si="6"/>
        <v>-2440.1097797729062</v>
      </c>
      <c r="AI11">
        <f t="shared" si="7"/>
        <v>374.7954281091861</v>
      </c>
      <c r="AJ11">
        <f t="shared" si="8"/>
        <v>-73.552357768056481</v>
      </c>
      <c r="AK11">
        <f t="shared" si="32"/>
        <v>332.2920836588986</v>
      </c>
      <c r="AL11">
        <f t="shared" si="9"/>
        <v>633.53515400002823</v>
      </c>
      <c r="AN11">
        <f t="shared" si="10"/>
        <v>1548.771364222938</v>
      </c>
      <c r="AO11">
        <f t="shared" si="11"/>
        <v>-77.438568211146901</v>
      </c>
      <c r="AP11">
        <f t="shared" si="12"/>
        <v>-11.842839628437392</v>
      </c>
      <c r="AQ11">
        <f t="shared" si="13"/>
        <v>-1265.1636389315056</v>
      </c>
      <c r="AR11">
        <f t="shared" si="14"/>
        <v>194.3263174518483</v>
      </c>
      <c r="AS11">
        <f t="shared" si="15"/>
        <v>-38.13589428525087</v>
      </c>
      <c r="AT11">
        <f t="shared" si="16"/>
        <v>172.28891307880016</v>
      </c>
      <c r="AU11">
        <f t="shared" si="17"/>
        <v>328.47933624539758</v>
      </c>
      <c r="AW11">
        <v>8</v>
      </c>
      <c r="AX11">
        <f>(R11*SUMPRODUCT(K12:$K$23, X12:$X$23)-$AZ$3*SUMPRODUCT(K11:$K$22, W12:$W$23))/Z11</f>
        <v>2170.2423518528876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8.5570000000000007E-2</v>
      </c>
      <c r="I12" s="1">
        <f t="shared" si="19"/>
        <v>1.0855699999999999</v>
      </c>
      <c r="J12">
        <f t="shared" si="20"/>
        <v>0.92117505089492158</v>
      </c>
      <c r="K12">
        <f t="shared" si="28"/>
        <v>0.47761669952062469</v>
      </c>
      <c r="L12" s="2">
        <v>9</v>
      </c>
      <c r="M12" s="8">
        <v>1.3639489999999999E-3</v>
      </c>
      <c r="O12">
        <f t="shared" si="29"/>
        <v>3269.4256884640663</v>
      </c>
      <c r="P12">
        <f t="shared" si="30"/>
        <v>163.47128442320331</v>
      </c>
      <c r="Q12" s="5">
        <f t="shared" si="31"/>
        <v>25</v>
      </c>
      <c r="R12">
        <f t="shared" si="0"/>
        <v>2000000</v>
      </c>
      <c r="S12">
        <f t="shared" si="1"/>
        <v>2227.1284300043549</v>
      </c>
      <c r="U12">
        <f t="shared" si="21"/>
        <v>1.3639489999999999E-3</v>
      </c>
      <c r="V12">
        <f t="shared" si="22"/>
        <v>0.01</v>
      </c>
      <c r="W12">
        <f t="shared" si="23"/>
        <v>0.91364714913994483</v>
      </c>
      <c r="X12">
        <f t="shared" si="24"/>
        <v>1.2461681154222785E-3</v>
      </c>
      <c r="Y12">
        <f t="shared" si="25"/>
        <v>9.1364714913994491E-3</v>
      </c>
      <c r="Z12">
        <f t="shared" si="26"/>
        <v>0.90326450953312309</v>
      </c>
      <c r="AB12">
        <f t="shared" si="27"/>
        <v>1982.8357377131599</v>
      </c>
      <c r="AC12">
        <f t="shared" si="2"/>
        <v>2011.6860689951582</v>
      </c>
      <c r="AE12">
        <f t="shared" si="3"/>
        <v>2953.1561909454881</v>
      </c>
      <c r="AF12">
        <f t="shared" si="4"/>
        <v>-147.65780954727441</v>
      </c>
      <c r="AG12">
        <f t="shared" si="5"/>
        <v>-22.581612738328076</v>
      </c>
      <c r="AH12">
        <f t="shared" si="6"/>
        <v>-2492.3362308445571</v>
      </c>
      <c r="AI12">
        <f t="shared" si="7"/>
        <v>290.58053781532817</v>
      </c>
      <c r="AJ12">
        <f t="shared" si="8"/>
        <v>-28.850331281998251</v>
      </c>
      <c r="AK12">
        <f t="shared" si="32"/>
        <v>335.1833883377962</v>
      </c>
      <c r="AL12">
        <f t="shared" si="9"/>
        <v>596.91359487112618</v>
      </c>
      <c r="AN12">
        <f t="shared" si="10"/>
        <v>1410.4767130882838</v>
      </c>
      <c r="AO12">
        <f t="shared" si="11"/>
        <v>-70.523835654414185</v>
      </c>
      <c r="AP12">
        <f t="shared" si="12"/>
        <v>-10.785355345933151</v>
      </c>
      <c r="AQ12">
        <f t="shared" si="13"/>
        <v>-1190.3814046716511</v>
      </c>
      <c r="AR12">
        <f t="shared" si="14"/>
        <v>138.78611741628512</v>
      </c>
      <c r="AS12">
        <f t="shared" si="15"/>
        <v>-13.779400006984638</v>
      </c>
      <c r="AT12">
        <f t="shared" si="16"/>
        <v>160.08918367203808</v>
      </c>
      <c r="AU12">
        <f t="shared" si="17"/>
        <v>285.09590108133858</v>
      </c>
      <c r="AW12">
        <v>9</v>
      </c>
      <c r="AX12">
        <f>(R12*SUMPRODUCT(K13:$K$23, X13:$X$23)-$AZ$3*SUMPRODUCT(K12:$K$22, W13:$W$23))/Z12</f>
        <v>2227.1284300043549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8.5570000000000007E-2</v>
      </c>
      <c r="I13" s="1">
        <f t="shared" si="19"/>
        <v>1.0855699999999999</v>
      </c>
      <c r="J13">
        <f t="shared" si="20"/>
        <v>0.92117505089492158</v>
      </c>
      <c r="K13">
        <f t="shared" si="28"/>
        <v>0.43996858748917589</v>
      </c>
      <c r="L13" s="2">
        <v>10</v>
      </c>
      <c r="M13" s="8">
        <v>1.4095469999999999E-3</v>
      </c>
      <c r="O13">
        <f t="shared" si="29"/>
        <v>3269.4256884640663</v>
      </c>
      <c r="P13">
        <f t="shared" si="30"/>
        <v>163.47128442320331</v>
      </c>
      <c r="Q13" s="5">
        <f t="shared" si="31"/>
        <v>25</v>
      </c>
      <c r="R13">
        <f t="shared" si="0"/>
        <v>2000000</v>
      </c>
      <c r="S13">
        <f t="shared" si="1"/>
        <v>2241.669529171797</v>
      </c>
      <c r="U13">
        <f t="shared" si="21"/>
        <v>1.4095469999999999E-3</v>
      </c>
      <c r="V13">
        <f t="shared" si="22"/>
        <v>0.01</v>
      </c>
      <c r="W13">
        <f t="shared" si="23"/>
        <v>0.90326450953312309</v>
      </c>
      <c r="X13">
        <f t="shared" si="24"/>
        <v>1.273193779618885E-3</v>
      </c>
      <c r="Y13">
        <f t="shared" si="25"/>
        <v>9.0326450953312314E-3</v>
      </c>
      <c r="Z13">
        <f t="shared" si="26"/>
        <v>0.89295867065817303</v>
      </c>
      <c r="AB13">
        <f t="shared" si="27"/>
        <v>2011.6860689951582</v>
      </c>
      <c r="AC13">
        <f t="shared" si="2"/>
        <v>2001.7182428241804</v>
      </c>
      <c r="AE13">
        <f t="shared" si="3"/>
        <v>2919.4620165865549</v>
      </c>
      <c r="AF13">
        <f t="shared" si="4"/>
        <v>-145.97310082932773</v>
      </c>
      <c r="AG13">
        <f t="shared" si="5"/>
        <v>-22.323966766454326</v>
      </c>
      <c r="AH13">
        <f t="shared" si="6"/>
        <v>-2546.3875592377699</v>
      </c>
      <c r="AI13">
        <f t="shared" si="7"/>
        <v>204.77738975300281</v>
      </c>
      <c r="AJ13">
        <f t="shared" si="8"/>
        <v>9.9678261709777871</v>
      </c>
      <c r="AK13">
        <f t="shared" si="32"/>
        <v>334.96224893266708</v>
      </c>
      <c r="AL13">
        <f t="shared" si="9"/>
        <v>549.70746485664768</v>
      </c>
      <c r="AN13">
        <f t="shared" si="10"/>
        <v>1284.4715796658875</v>
      </c>
      <c r="AO13">
        <f t="shared" si="11"/>
        <v>-64.223578983294374</v>
      </c>
      <c r="AP13">
        <f t="shared" si="12"/>
        <v>-9.8218441253922144</v>
      </c>
      <c r="AQ13">
        <f t="shared" si="13"/>
        <v>-1120.3305376378519</v>
      </c>
      <c r="AR13">
        <f t="shared" si="14"/>
        <v>90.095618919349093</v>
      </c>
      <c r="AS13">
        <f t="shared" si="15"/>
        <v>4.3855304007827378</v>
      </c>
      <c r="AT13">
        <f t="shared" si="16"/>
        <v>147.37286752510326</v>
      </c>
      <c r="AU13">
        <f t="shared" si="17"/>
        <v>241.85401684523507</v>
      </c>
      <c r="AW13">
        <v>10</v>
      </c>
      <c r="AX13">
        <f>(R13*SUMPRODUCT(K14:$K$23, X14:$X$23)-$AZ$3*SUMPRODUCT(K13:$K$22, W14:$W$23))/Z13</f>
        <v>2241.669529171797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0.40528808597250837</v>
      </c>
      <c r="L14" s="2">
        <v>11</v>
      </c>
      <c r="M14" s="8">
        <v>1.462746E-3</v>
      </c>
      <c r="O14">
        <f t="shared" si="29"/>
        <v>3269.4256884640663</v>
      </c>
      <c r="P14">
        <f t="shared" si="30"/>
        <v>163.47128442320331</v>
      </c>
      <c r="Q14" s="5">
        <f t="shared" si="31"/>
        <v>25</v>
      </c>
      <c r="R14">
        <f t="shared" si="0"/>
        <v>2000000</v>
      </c>
      <c r="S14">
        <f t="shared" si="1"/>
        <v>2213.7579575844825</v>
      </c>
      <c r="U14">
        <f t="shared" si="21"/>
        <v>1.462746E-3</v>
      </c>
      <c r="V14">
        <f t="shared" si="22"/>
        <v>0.01</v>
      </c>
      <c r="W14">
        <f t="shared" si="23"/>
        <v>0.89295867065817303</v>
      </c>
      <c r="X14">
        <f t="shared" si="24"/>
        <v>1.30617172367056E-3</v>
      </c>
      <c r="Y14">
        <f t="shared" si="25"/>
        <v>8.9295867065817304E-3</v>
      </c>
      <c r="Z14">
        <f t="shared" si="26"/>
        <v>0.88272291222792076</v>
      </c>
      <c r="AB14">
        <f t="shared" si="27"/>
        <v>2001.7182428241804</v>
      </c>
      <c r="AC14">
        <f t="shared" si="2"/>
        <v>1954.1348712867082</v>
      </c>
      <c r="AE14">
        <f t="shared" si="3"/>
        <v>2885.9969650337753</v>
      </c>
      <c r="AF14">
        <f t="shared" si="4"/>
        <v>-144.29984825168876</v>
      </c>
      <c r="AG14">
        <f t="shared" si="5"/>
        <v>-22.068072805698019</v>
      </c>
      <c r="AH14">
        <f t="shared" si="6"/>
        <v>-2612.3434473411198</v>
      </c>
      <c r="AI14">
        <f t="shared" si="7"/>
        <v>107.28559663526858</v>
      </c>
      <c r="AJ14">
        <f t="shared" si="8"/>
        <v>47.583371537472203</v>
      </c>
      <c r="AK14">
        <f t="shared" si="32"/>
        <v>332.03907517243874</v>
      </c>
      <c r="AL14">
        <f t="shared" si="9"/>
        <v>486.90804334517952</v>
      </c>
      <c r="AN14">
        <f t="shared" si="10"/>
        <v>1169.6601860810069</v>
      </c>
      <c r="AO14">
        <f t="shared" si="11"/>
        <v>-58.483009304050348</v>
      </c>
      <c r="AP14">
        <f t="shared" si="12"/>
        <v>-8.9439269885233124</v>
      </c>
      <c r="AQ14">
        <f t="shared" si="13"/>
        <v>-1058.7516756757066</v>
      </c>
      <c r="AR14">
        <f t="shared" si="14"/>
        <v>43.481574112726584</v>
      </c>
      <c r="AS14">
        <f t="shared" si="15"/>
        <v>19.284973574540842</v>
      </c>
      <c r="AT14">
        <f t="shared" si="16"/>
        <v>134.57148124471954</v>
      </c>
      <c r="AU14">
        <f t="shared" si="17"/>
        <v>197.33802893198694</v>
      </c>
      <c r="AW14">
        <v>11</v>
      </c>
      <c r="AX14">
        <f>(R14*SUMPRODUCT(K15:$K$23, X15:$X$23)-$AZ$3*SUMPRODUCT(K14:$K$22, W15:$W$23))/Z14</f>
        <v>2213.7579575844825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0.37334127322283073</v>
      </c>
      <c r="L15" s="2">
        <v>12</v>
      </c>
      <c r="M15" s="8">
        <v>1.535893E-3</v>
      </c>
      <c r="O15">
        <f t="shared" si="29"/>
        <v>3269.4256884640663</v>
      </c>
      <c r="P15">
        <f t="shared" si="30"/>
        <v>163.47128442320331</v>
      </c>
      <c r="Q15" s="5">
        <f t="shared" si="31"/>
        <v>25</v>
      </c>
      <c r="R15">
        <f t="shared" si="0"/>
        <v>2000000</v>
      </c>
      <c r="S15">
        <f t="shared" si="1"/>
        <v>2134.6788494269913</v>
      </c>
      <c r="U15">
        <f t="shared" si="21"/>
        <v>1.535893E-3</v>
      </c>
      <c r="V15">
        <f t="shared" si="22"/>
        <v>0.01</v>
      </c>
      <c r="W15">
        <f t="shared" si="23"/>
        <v>0.88272291222792076</v>
      </c>
      <c r="X15">
        <f t="shared" si="24"/>
        <v>1.3557679418304779E-3</v>
      </c>
      <c r="Y15">
        <f t="shared" si="25"/>
        <v>8.8272291222792083E-3</v>
      </c>
      <c r="Z15">
        <f t="shared" si="26"/>
        <v>0.87253991516381113</v>
      </c>
      <c r="AB15">
        <f t="shared" si="27"/>
        <v>1954.1348712867082</v>
      </c>
      <c r="AC15">
        <f t="shared" si="2"/>
        <v>1862.592502181009</v>
      </c>
      <c r="AE15">
        <f t="shared" si="3"/>
        <v>2852.704412846821</v>
      </c>
      <c r="AF15">
        <f t="shared" si="4"/>
        <v>-142.63522064234107</v>
      </c>
      <c r="AG15">
        <f t="shared" si="5"/>
        <v>-21.81349787909528</v>
      </c>
      <c r="AH15">
        <f t="shared" si="6"/>
        <v>-2711.5358836609557</v>
      </c>
      <c r="AI15">
        <f t="shared" si="7"/>
        <v>-23.280189335571322</v>
      </c>
      <c r="AJ15">
        <f t="shared" si="8"/>
        <v>91.542369105699208</v>
      </c>
      <c r="AK15">
        <f t="shared" si="32"/>
        <v>326.4942844443832</v>
      </c>
      <c r="AL15">
        <f t="shared" si="9"/>
        <v>394.75646421451108</v>
      </c>
      <c r="AN15">
        <f t="shared" si="10"/>
        <v>1065.0322976206198</v>
      </c>
      <c r="AO15">
        <f t="shared" si="11"/>
        <v>-53.251614881031003</v>
      </c>
      <c r="AP15">
        <f t="shared" si="12"/>
        <v>-8.1438790716249496</v>
      </c>
      <c r="AQ15">
        <f t="shared" si="13"/>
        <v>-1012.3282591953746</v>
      </c>
      <c r="AR15">
        <f t="shared" si="14"/>
        <v>-8.6914555274107634</v>
      </c>
      <c r="AS15">
        <f t="shared" si="15"/>
        <v>34.176544635756066</v>
      </c>
      <c r="AT15">
        <f t="shared" si="16"/>
        <v>121.89379185444308</v>
      </c>
      <c r="AU15">
        <f t="shared" si="17"/>
        <v>147.37888096278837</v>
      </c>
      <c r="AW15">
        <v>12</v>
      </c>
      <c r="AX15">
        <f>(R15*SUMPRODUCT(K16:$K$23, X16:$X$23)-$AZ$3*SUMPRODUCT(K15:$K$22, W16:$W$23))/Z15</f>
        <v>2134.6788494269913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0.3439126663622159</v>
      </c>
      <c r="L16" s="2">
        <v>13</v>
      </c>
      <c r="M16" s="8">
        <v>1.6204399999999999E-3</v>
      </c>
      <c r="O16">
        <f t="shared" si="29"/>
        <v>3269.4256884640663</v>
      </c>
      <c r="P16">
        <f t="shared" si="30"/>
        <v>163.47128442320331</v>
      </c>
      <c r="Q16" s="5">
        <f t="shared" si="31"/>
        <v>25</v>
      </c>
      <c r="R16">
        <f t="shared" si="0"/>
        <v>2000000</v>
      </c>
      <c r="S16">
        <f t="shared" si="1"/>
        <v>2004.2859352099488</v>
      </c>
      <c r="U16">
        <f t="shared" si="21"/>
        <v>1.6204399999999999E-3</v>
      </c>
      <c r="V16">
        <f t="shared" si="22"/>
        <v>0.01</v>
      </c>
      <c r="W16">
        <f t="shared" si="23"/>
        <v>0.87253991516381113</v>
      </c>
      <c r="X16">
        <f t="shared" si="24"/>
        <v>1.4138985801280461E-3</v>
      </c>
      <c r="Y16">
        <f t="shared" si="25"/>
        <v>8.7253991516381118E-3</v>
      </c>
      <c r="Z16">
        <f t="shared" si="26"/>
        <v>0.86240061743204499</v>
      </c>
      <c r="AB16">
        <f t="shared" si="27"/>
        <v>1862.592502181009</v>
      </c>
      <c r="AC16">
        <f t="shared" si="2"/>
        <v>1728.4974280354236</v>
      </c>
      <c r="AE16">
        <f t="shared" si="3"/>
        <v>2819.5547323795995</v>
      </c>
      <c r="AF16">
        <f t="shared" si="4"/>
        <v>-140.97773661897997</v>
      </c>
      <c r="AG16">
        <f t="shared" si="5"/>
        <v>-21.560015435801123</v>
      </c>
      <c r="AH16">
        <f t="shared" si="6"/>
        <v>-2827.7971602560924</v>
      </c>
      <c r="AI16">
        <f t="shared" si="7"/>
        <v>-170.78017993127423</v>
      </c>
      <c r="AJ16">
        <f t="shared" si="8"/>
        <v>134.09507414558539</v>
      </c>
      <c r="AK16">
        <f t="shared" si="32"/>
        <v>317.88186485591405</v>
      </c>
      <c r="AL16">
        <f t="shared" si="9"/>
        <v>281.1967590702252</v>
      </c>
      <c r="AN16">
        <f t="shared" si="10"/>
        <v>969.68058596687217</v>
      </c>
      <c r="AO16">
        <f t="shared" si="11"/>
        <v>-48.484029298343607</v>
      </c>
      <c r="AP16">
        <f t="shared" si="12"/>
        <v>-7.4147623953368962</v>
      </c>
      <c r="AQ16">
        <f t="shared" si="13"/>
        <v>-972.51526131517505</v>
      </c>
      <c r="AR16">
        <f t="shared" si="14"/>
        <v>-58.733467041983516</v>
      </c>
      <c r="AS16">
        <f t="shared" si="15"/>
        <v>46.116994495447308</v>
      </c>
      <c r="AT16">
        <f t="shared" si="16"/>
        <v>109.32359973079097</v>
      </c>
      <c r="AU16">
        <f t="shared" si="17"/>
        <v>96.707127184254773</v>
      </c>
      <c r="AW16">
        <v>13</v>
      </c>
      <c r="AX16">
        <f>(R16*SUMPRODUCT(K17:$K$23, X17:$X$23)-$AZ$3*SUMPRODUCT(K16:$K$22, W17:$W$23))/Z16</f>
        <v>2004.2859352099488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0.31680376793962239</v>
      </c>
      <c r="L17" s="2">
        <v>14</v>
      </c>
      <c r="M17" s="8">
        <v>1.706887E-3</v>
      </c>
      <c r="O17">
        <f t="shared" si="29"/>
        <v>3269.4256884640663</v>
      </c>
      <c r="P17">
        <f t="shared" si="30"/>
        <v>163.47128442320331</v>
      </c>
      <c r="Q17" s="5">
        <f t="shared" si="31"/>
        <v>25</v>
      </c>
      <c r="R17">
        <f t="shared" si="0"/>
        <v>2000000</v>
      </c>
      <c r="S17">
        <f t="shared" si="1"/>
        <v>1829.3590676162571</v>
      </c>
      <c r="U17">
        <f t="shared" si="21"/>
        <v>1.706887E-3</v>
      </c>
      <c r="V17">
        <f t="shared" si="22"/>
        <v>0.01</v>
      </c>
      <c r="W17">
        <f t="shared" si="23"/>
        <v>0.86240061743204499</v>
      </c>
      <c r="X17">
        <f t="shared" si="24"/>
        <v>1.4720204026867311E-3</v>
      </c>
      <c r="Y17">
        <f t="shared" si="25"/>
        <v>8.6240061743204505E-3</v>
      </c>
      <c r="Z17">
        <f t="shared" si="26"/>
        <v>0.85230459085503785</v>
      </c>
      <c r="AB17">
        <f t="shared" si="27"/>
        <v>1728.4974280354236</v>
      </c>
      <c r="AC17">
        <f t="shared" si="2"/>
        <v>1559.1711316516275</v>
      </c>
      <c r="AE17">
        <f t="shared" si="3"/>
        <v>2786.5465237373164</v>
      </c>
      <c r="AF17">
        <f t="shared" si="4"/>
        <v>-139.32732618686583</v>
      </c>
      <c r="AG17">
        <f t="shared" si="5"/>
        <v>-21.307614771375945</v>
      </c>
      <c r="AH17">
        <f t="shared" si="6"/>
        <v>-2944.0408053734623</v>
      </c>
      <c r="AI17">
        <f t="shared" si="7"/>
        <v>-318.12922259438756</v>
      </c>
      <c r="AJ17">
        <f t="shared" si="8"/>
        <v>169.32629638379603</v>
      </c>
      <c r="AK17">
        <f t="shared" si="32"/>
        <v>306.30016379101119</v>
      </c>
      <c r="AL17">
        <f t="shared" si="9"/>
        <v>157.49723758041966</v>
      </c>
      <c r="AN17">
        <f t="shared" si="10"/>
        <v>882.78843825903823</v>
      </c>
      <c r="AO17">
        <f t="shared" si="11"/>
        <v>-44.139421912951917</v>
      </c>
      <c r="AP17">
        <f t="shared" si="12"/>
        <v>-6.7503326453778554</v>
      </c>
      <c r="AQ17">
        <f t="shared" si="13"/>
        <v>-932.6832201103133</v>
      </c>
      <c r="AR17">
        <f t="shared" si="14"/>
        <v>-100.78453640960483</v>
      </c>
      <c r="AS17">
        <f t="shared" si="15"/>
        <v>53.643208705647844</v>
      </c>
      <c r="AT17">
        <f t="shared" si="16"/>
        <v>97.037046009515834</v>
      </c>
      <c r="AU17">
        <f t="shared" si="17"/>
        <v>49.895718305558844</v>
      </c>
      <c r="AW17">
        <v>14</v>
      </c>
      <c r="AX17">
        <f>(R17*SUMPRODUCT(K18:$K$23, X18:$X$23)-$AZ$3*SUMPRODUCT(K17:$K$22, W18:$W$23))/Z17</f>
        <v>1829.3590676162571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0.2918317270554846</v>
      </c>
      <c r="L18" s="2">
        <v>15</v>
      </c>
      <c r="M18" s="8">
        <v>1.7980839999999999E-3</v>
      </c>
      <c r="O18">
        <f t="shared" si="29"/>
        <v>3269.4256884640663</v>
      </c>
      <c r="P18">
        <f t="shared" si="30"/>
        <v>163.47128442320331</v>
      </c>
      <c r="Q18" s="5">
        <f t="shared" si="31"/>
        <v>25</v>
      </c>
      <c r="R18">
        <f t="shared" si="0"/>
        <v>2000000</v>
      </c>
      <c r="S18">
        <f t="shared" si="1"/>
        <v>1614.3102362997301</v>
      </c>
      <c r="U18">
        <f t="shared" si="21"/>
        <v>1.7980839999999999E-3</v>
      </c>
      <c r="V18">
        <f t="shared" si="22"/>
        <v>0.01</v>
      </c>
      <c r="W18">
        <f t="shared" si="23"/>
        <v>0.85230459085503785</v>
      </c>
      <c r="X18">
        <f t="shared" si="24"/>
        <v>1.5325152479429898E-3</v>
      </c>
      <c r="Y18">
        <f t="shared" si="25"/>
        <v>8.523045908550379E-3</v>
      </c>
      <c r="Z18">
        <f t="shared" si="26"/>
        <v>0.84224902969854454</v>
      </c>
      <c r="AB18">
        <f t="shared" si="27"/>
        <v>1559.1711316516275</v>
      </c>
      <c r="AC18">
        <f t="shared" si="2"/>
        <v>1359.651230155876</v>
      </c>
      <c r="AE18">
        <f t="shared" si="3"/>
        <v>2753.6706137803558</v>
      </c>
      <c r="AF18">
        <f t="shared" si="4"/>
        <v>-137.6835306890178</v>
      </c>
      <c r="AG18">
        <f t="shared" si="5"/>
        <v>-21.056225742463614</v>
      </c>
      <c r="AH18">
        <f t="shared" si="6"/>
        <v>-3065.0304958859797</v>
      </c>
      <c r="AI18">
        <f t="shared" si="7"/>
        <v>-470.09963853710542</v>
      </c>
      <c r="AJ18">
        <f t="shared" si="8"/>
        <v>199.51990149575158</v>
      </c>
      <c r="AK18">
        <f t="shared" si="32"/>
        <v>292.26107503200762</v>
      </c>
      <c r="AL18">
        <f t="shared" si="9"/>
        <v>21.681337990653788</v>
      </c>
      <c r="AN18">
        <f t="shared" si="10"/>
        <v>803.60845096145749</v>
      </c>
      <c r="AO18">
        <f t="shared" si="11"/>
        <v>-40.180422548072883</v>
      </c>
      <c r="AP18">
        <f t="shared" si="12"/>
        <v>-6.1448747236933103</v>
      </c>
      <c r="AQ18">
        <f t="shared" si="13"/>
        <v>-894.4731430921338</v>
      </c>
      <c r="AR18">
        <f t="shared" si="14"/>
        <v>-137.18998940244251</v>
      </c>
      <c r="AS18">
        <f t="shared" si="15"/>
        <v>58.226237435445348</v>
      </c>
      <c r="AT18">
        <f t="shared" si="16"/>
        <v>85.291054277683358</v>
      </c>
      <c r="AU18">
        <f t="shared" si="17"/>
        <v>6.3273023106861848</v>
      </c>
      <c r="AW18">
        <v>15</v>
      </c>
      <c r="AX18">
        <f>(R18*SUMPRODUCT(K19:$K$23, X19:$X$23)-$AZ$3*SUMPRODUCT(K18:$K$22, W19:$W$23))/Z18</f>
        <v>1614.3102362997301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0.26882810602308888</v>
      </c>
      <c r="L19" s="2">
        <v>16</v>
      </c>
      <c r="M19" s="8">
        <v>1.9035300000000001E-3</v>
      </c>
      <c r="O19">
        <f t="shared" si="29"/>
        <v>3269.4256884640663</v>
      </c>
      <c r="P19">
        <f t="shared" si="30"/>
        <v>163.47128442320331</v>
      </c>
      <c r="Q19" s="5">
        <f t="shared" si="31"/>
        <v>25</v>
      </c>
      <c r="R19">
        <f t="shared" si="0"/>
        <v>2000000</v>
      </c>
      <c r="S19">
        <f t="shared" si="1"/>
        <v>1358.1411085666775</v>
      </c>
      <c r="U19">
        <f t="shared" si="21"/>
        <v>1.9035300000000001E-3</v>
      </c>
      <c r="V19">
        <f t="shared" si="22"/>
        <v>0.01</v>
      </c>
      <c r="W19">
        <f t="shared" si="23"/>
        <v>0.84224902969854454</v>
      </c>
      <c r="X19">
        <f t="shared" si="24"/>
        <v>1.6032462955020705E-3</v>
      </c>
      <c r="Y19">
        <f t="shared" si="25"/>
        <v>8.4224902969854461E-3</v>
      </c>
      <c r="Z19">
        <f t="shared" si="26"/>
        <v>0.83222329310605692</v>
      </c>
      <c r="AB19">
        <f t="shared" si="27"/>
        <v>1359.651230155876</v>
      </c>
      <c r="AC19">
        <f t="shared" si="2"/>
        <v>1130.2766658740711</v>
      </c>
      <c r="AE19">
        <f t="shared" si="3"/>
        <v>2720.8922130191027</v>
      </c>
      <c r="AF19">
        <f t="shared" si="4"/>
        <v>-136.04461065095512</v>
      </c>
      <c r="AG19">
        <f t="shared" si="5"/>
        <v>-20.805582327651422</v>
      </c>
      <c r="AH19">
        <f t="shared" si="6"/>
        <v>-3206.4925910041411</v>
      </c>
      <c r="AI19">
        <f t="shared" si="7"/>
        <v>-642.45057096364508</v>
      </c>
      <c r="AJ19">
        <f t="shared" si="8"/>
        <v>229.37456428180485</v>
      </c>
      <c r="AK19">
        <f t="shared" si="32"/>
        <v>276.11491827668164</v>
      </c>
      <c r="AL19">
        <f t="shared" si="9"/>
        <v>-136.96108840515859</v>
      </c>
      <c r="AN19">
        <f t="shared" si="10"/>
        <v>731.45230031889628</v>
      </c>
      <c r="AO19">
        <f t="shared" si="11"/>
        <v>-36.572615015944812</v>
      </c>
      <c r="AP19">
        <f t="shared" si="12"/>
        <v>-5.5931252918499803</v>
      </c>
      <c r="AQ19">
        <f t="shared" si="13"/>
        <v>-861.99533021671016</v>
      </c>
      <c r="AR19">
        <f t="shared" si="14"/>
        <v>-172.70877020560877</v>
      </c>
      <c r="AS19">
        <f t="shared" si="15"/>
        <v>61.662329685748851</v>
      </c>
      <c r="AT19">
        <f t="shared" si="16"/>
        <v>74.227450525040297</v>
      </c>
      <c r="AU19">
        <f t="shared" si="17"/>
        <v>-36.818989994819624</v>
      </c>
      <c r="AW19">
        <v>16</v>
      </c>
      <c r="AX19">
        <f>(R19*SUMPRODUCT(K20:$K$23, X20:$X$23)-$AZ$3*SUMPRODUCT(K19:$K$22, W20:$W$23))/Z19</f>
        <v>1358.1411085666775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0.24763774424780427</v>
      </c>
      <c r="L20" s="2">
        <v>17</v>
      </c>
      <c r="M20" s="8">
        <v>2.008026E-3</v>
      </c>
      <c r="O20">
        <f t="shared" si="29"/>
        <v>3269.4256884640663</v>
      </c>
      <c r="P20">
        <f t="shared" si="30"/>
        <v>163.47128442320331</v>
      </c>
      <c r="Q20" s="5">
        <f t="shared" si="31"/>
        <v>25</v>
      </c>
      <c r="R20">
        <f t="shared" si="0"/>
        <v>2000000</v>
      </c>
      <c r="S20">
        <f t="shared" si="1"/>
        <v>1068.3465892445643</v>
      </c>
      <c r="U20">
        <f t="shared" si="21"/>
        <v>2.008026E-3</v>
      </c>
      <c r="V20">
        <f t="shared" si="22"/>
        <v>0.01</v>
      </c>
      <c r="W20">
        <f t="shared" si="23"/>
        <v>0.83222329310605692</v>
      </c>
      <c r="X20">
        <f t="shared" si="24"/>
        <v>1.671126010362583E-3</v>
      </c>
      <c r="Y20">
        <f t="shared" si="25"/>
        <v>8.3222329310605695E-3</v>
      </c>
      <c r="Z20">
        <f t="shared" si="26"/>
        <v>0.82222993416463375</v>
      </c>
      <c r="AB20">
        <f t="shared" si="27"/>
        <v>1130.2766658740711</v>
      </c>
      <c r="AC20">
        <f t="shared" si="2"/>
        <v>878.42654573956906</v>
      </c>
      <c r="AE20">
        <f t="shared" si="3"/>
        <v>2688.2196685819717</v>
      </c>
      <c r="AF20">
        <f t="shared" si="4"/>
        <v>-134.41098342909859</v>
      </c>
      <c r="AG20">
        <f t="shared" si="5"/>
        <v>-20.555748354115842</v>
      </c>
      <c r="AH20">
        <f t="shared" si="6"/>
        <v>-3342.2520207251659</v>
      </c>
      <c r="AI20">
        <f t="shared" si="7"/>
        <v>-808.99908392640828</v>
      </c>
      <c r="AJ20">
        <f t="shared" si="8"/>
        <v>251.85012013450205</v>
      </c>
      <c r="AK20">
        <f t="shared" si="32"/>
        <v>257.88597457188615</v>
      </c>
      <c r="AL20">
        <f t="shared" si="9"/>
        <v>-299.26298922002007</v>
      </c>
      <c r="AN20">
        <f t="shared" si="10"/>
        <v>665.70465477021946</v>
      </c>
      <c r="AO20">
        <f t="shared" si="11"/>
        <v>-33.285232738510977</v>
      </c>
      <c r="AP20">
        <f t="shared" si="12"/>
        <v>-5.0903791537387626</v>
      </c>
      <c r="AQ20">
        <f t="shared" si="13"/>
        <v>-827.66775112004564</v>
      </c>
      <c r="AR20">
        <f t="shared" si="14"/>
        <v>-200.33870824207582</v>
      </c>
      <c r="AS20">
        <f t="shared" si="15"/>
        <v>62.367595638646598</v>
      </c>
      <c r="AT20">
        <f t="shared" si="16"/>
        <v>63.862301016128498</v>
      </c>
      <c r="AU20">
        <f t="shared" si="17"/>
        <v>-74.108811587300735</v>
      </c>
      <c r="AW20">
        <v>17</v>
      </c>
      <c r="AX20">
        <f>(R20*SUMPRODUCT(K21:$K$23, X21:$X$23)-$AZ$3*SUMPRODUCT(K20:$K$22, W21:$W$23))/Z20</f>
        <v>1068.3465892445643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0.22811771166097466</v>
      </c>
      <c r="L21" s="2">
        <v>18</v>
      </c>
      <c r="M21" s="8">
        <v>2.1277219999999999E-3</v>
      </c>
      <c r="O21">
        <f t="shared" si="29"/>
        <v>3269.4256884640663</v>
      </c>
      <c r="P21">
        <f t="shared" si="30"/>
        <v>163.47128442320331</v>
      </c>
      <c r="Q21" s="5">
        <f t="shared" si="31"/>
        <v>25</v>
      </c>
      <c r="R21">
        <f t="shared" si="0"/>
        <v>2000000</v>
      </c>
      <c r="S21">
        <f t="shared" si="1"/>
        <v>743.99095910561971</v>
      </c>
      <c r="U21">
        <f t="shared" si="21"/>
        <v>2.1277219999999999E-3</v>
      </c>
      <c r="V21">
        <f t="shared" si="22"/>
        <v>0.01</v>
      </c>
      <c r="W21">
        <f t="shared" si="23"/>
        <v>0.82222993416463375</v>
      </c>
      <c r="X21">
        <f t="shared" si="24"/>
        <v>1.7494767199806426E-3</v>
      </c>
      <c r="Y21">
        <f t="shared" si="25"/>
        <v>8.2222993416463368E-3</v>
      </c>
      <c r="Z21">
        <f t="shared" si="26"/>
        <v>0.81225815810300683</v>
      </c>
      <c r="AB21">
        <f t="shared" si="27"/>
        <v>878.42654573956906</v>
      </c>
      <c r="AC21">
        <f t="shared" si="2"/>
        <v>604.31272608842016</v>
      </c>
      <c r="AE21">
        <f t="shared" si="3"/>
        <v>2655.6176877664775</v>
      </c>
      <c r="AF21">
        <f t="shared" si="4"/>
        <v>-132.78088438832387</v>
      </c>
      <c r="AG21">
        <f t="shared" si="5"/>
        <v>-20.306453952575172</v>
      </c>
      <c r="AH21">
        <f t="shared" si="6"/>
        <v>-3498.9534399612853</v>
      </c>
      <c r="AI21">
        <f t="shared" si="7"/>
        <v>-996.42309053570716</v>
      </c>
      <c r="AJ21">
        <f t="shared" si="8"/>
        <v>274.1138196511489</v>
      </c>
      <c r="AK21">
        <f t="shared" si="32"/>
        <v>238.0884344382406</v>
      </c>
      <c r="AL21">
        <f t="shared" si="9"/>
        <v>-484.22083644631766</v>
      </c>
      <c r="AN21">
        <f t="shared" si="10"/>
        <v>605.79342997969752</v>
      </c>
      <c r="AO21">
        <f t="shared" si="11"/>
        <v>-30.289671498984877</v>
      </c>
      <c r="AP21">
        <f t="shared" si="12"/>
        <v>-4.6322618076104023</v>
      </c>
      <c r="AQ21">
        <f t="shared" si="13"/>
        <v>-798.17325193226395</v>
      </c>
      <c r="AR21">
        <f t="shared" si="14"/>
        <v>-227.30175525916169</v>
      </c>
      <c r="AS21">
        <f t="shared" si="15"/>
        <v>62.530217273469198</v>
      </c>
      <c r="AT21">
        <f t="shared" si="16"/>
        <v>54.312188836995439</v>
      </c>
      <c r="AU21">
        <f t="shared" si="17"/>
        <v>-110.45934914869706</v>
      </c>
      <c r="AW21">
        <v>18</v>
      </c>
      <c r="AX21">
        <f>(R21*SUMPRODUCT(K22:$K$23, X22:$X$23)-$AZ$3*SUMPRODUCT(K21:$K$22, W22:$W$23))/Z21</f>
        <v>743.99095910561971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0.21013634464933137</v>
      </c>
      <c r="L22" s="2">
        <v>19</v>
      </c>
      <c r="M22" s="8">
        <v>2.2569180000000001E-3</v>
      </c>
      <c r="O22">
        <f t="shared" si="29"/>
        <v>3269.4256884640663</v>
      </c>
      <c r="P22">
        <f t="shared" si="30"/>
        <v>163.47128442320331</v>
      </c>
      <c r="Q22" s="5">
        <f t="shared" si="31"/>
        <v>25</v>
      </c>
      <c r="R22">
        <f t="shared" si="0"/>
        <v>2000000</v>
      </c>
      <c r="S22">
        <f t="shared" si="1"/>
        <v>387.34101705608475</v>
      </c>
      <c r="U22">
        <f t="shared" si="21"/>
        <v>2.2569180000000001E-3</v>
      </c>
      <c r="V22">
        <f t="shared" si="22"/>
        <v>0.01</v>
      </c>
      <c r="W22">
        <f t="shared" si="23"/>
        <v>0.81225815810300683</v>
      </c>
      <c r="X22">
        <f t="shared" si="24"/>
        <v>1.833200057669522E-3</v>
      </c>
      <c r="Y22">
        <f t="shared" si="25"/>
        <v>8.1225815810300681E-3</v>
      </c>
      <c r="Z22">
        <f t="shared" si="26"/>
        <v>0.80230237646430724</v>
      </c>
      <c r="AB22">
        <f t="shared" si="27"/>
        <v>604.31272608842016</v>
      </c>
      <c r="AC22">
        <f t="shared" si="2"/>
        <v>310.76461848619857</v>
      </c>
      <c r="AE22">
        <f t="shared" si="3"/>
        <v>2623.0679995281744</v>
      </c>
      <c r="AF22">
        <f t="shared" si="4"/>
        <v>-131.15339997640871</v>
      </c>
      <c r="AG22">
        <f t="shared" si="5"/>
        <v>-20.057559411607681</v>
      </c>
      <c r="AH22">
        <f t="shared" si="6"/>
        <v>-3666.4001153390441</v>
      </c>
      <c r="AI22">
        <f t="shared" si="7"/>
        <v>-1194.5430751988861</v>
      </c>
      <c r="AJ22">
        <f t="shared" si="8"/>
        <v>293.54810760222159</v>
      </c>
      <c r="AK22">
        <f t="shared" si="32"/>
        <v>216.73591279481303</v>
      </c>
      <c r="AL22">
        <f t="shared" si="9"/>
        <v>-684.25905480185156</v>
      </c>
      <c r="AN22">
        <f t="shared" si="10"/>
        <v>551.20192118748457</v>
      </c>
      <c r="AO22">
        <f t="shared" si="11"/>
        <v>-27.560096059374228</v>
      </c>
      <c r="AP22">
        <f t="shared" si="12"/>
        <v>-4.2148222173420313</v>
      </c>
      <c r="AQ22">
        <f t="shared" si="13"/>
        <v>-770.44391825923367</v>
      </c>
      <c r="AR22">
        <f t="shared" si="14"/>
        <v>-251.01691534846529</v>
      </c>
      <c r="AS22">
        <f t="shared" si="15"/>
        <v>61.685126310259449</v>
      </c>
      <c r="AT22">
        <f t="shared" si="16"/>
        <v>45.54409246893826</v>
      </c>
      <c r="AU22">
        <f t="shared" si="17"/>
        <v>-143.78769656926761</v>
      </c>
      <c r="AW22">
        <v>19</v>
      </c>
      <c r="AX22">
        <f>(R22*SUMPRODUCT(K23:$K$23, X23:$X$23)-$AZ$3*SUMPRODUCT(K22:$K$22, W23:$W$23))/Z22</f>
        <v>387.34101705608475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0.19357235797722061</v>
      </c>
      <c r="L23" s="2">
        <v>20</v>
      </c>
      <c r="M23" s="8">
        <v>2.397513E-3</v>
      </c>
      <c r="O23">
        <f t="shared" si="29"/>
        <v>3269.4256884640663</v>
      </c>
      <c r="P23">
        <f t="shared" si="30"/>
        <v>163.47128442320331</v>
      </c>
      <c r="Q23" s="5">
        <f t="shared" si="31"/>
        <v>25</v>
      </c>
      <c r="R23">
        <f t="shared" si="0"/>
        <v>2000000</v>
      </c>
      <c r="S23">
        <f t="shared" si="1"/>
        <v>392.20336335188341</v>
      </c>
      <c r="U23">
        <f t="shared" si="21"/>
        <v>2.397513E-3</v>
      </c>
      <c r="V23">
        <f t="shared" si="22"/>
        <v>0.01</v>
      </c>
      <c r="W23">
        <f t="shared" si="23"/>
        <v>0.80230237646430724</v>
      </c>
      <c r="X23">
        <f t="shared" si="24"/>
        <v>1.9235303775040707E-3</v>
      </c>
      <c r="Y23">
        <f t="shared" si="25"/>
        <v>8.0230237646430717E-3</v>
      </c>
      <c r="Z23">
        <f t="shared" si="26"/>
        <v>0.79235582232216017</v>
      </c>
      <c r="AB23">
        <f t="shared" si="27"/>
        <v>310.76461848619857</v>
      </c>
      <c r="AC23">
        <f t="shared" si="2"/>
        <v>310.76461848619857</v>
      </c>
      <c r="AE23">
        <f t="shared" si="3"/>
        <v>2590.5484799041401</v>
      </c>
      <c r="AF23">
        <f t="shared" si="4"/>
        <v>-129.52742399520699</v>
      </c>
      <c r="AG23">
        <f t="shared" si="5"/>
        <v>-19.808895558054004</v>
      </c>
      <c r="AH23">
        <f t="shared" si="6"/>
        <v>-3847.0607550081413</v>
      </c>
      <c r="AI23">
        <f t="shared" si="7"/>
        <v>-1405.8485946572619</v>
      </c>
      <c r="AJ23">
        <f t="shared" si="8"/>
        <v>0</v>
      </c>
      <c r="AK23">
        <f t="shared" si="32"/>
        <v>194.02499720765925</v>
      </c>
      <c r="AL23">
        <f t="shared" si="9"/>
        <v>-1211.8235974496026</v>
      </c>
      <c r="AN23">
        <f t="shared" si="10"/>
        <v>501.4585777093489</v>
      </c>
      <c r="AO23">
        <f t="shared" si="11"/>
        <v>-25.072928885467441</v>
      </c>
      <c r="AP23">
        <f t="shared" si="12"/>
        <v>-3.834454622097005</v>
      </c>
      <c r="AQ23">
        <f t="shared" si="13"/>
        <v>-744.68462162855258</v>
      </c>
      <c r="AR23">
        <f t="shared" si="14"/>
        <v>-272.13342742676798</v>
      </c>
      <c r="AS23">
        <f t="shared" si="15"/>
        <v>0</v>
      </c>
      <c r="AT23">
        <f t="shared" si="16"/>
        <v>37.55787621601025</v>
      </c>
      <c r="AU23">
        <f t="shared" si="17"/>
        <v>-234.57555121075777</v>
      </c>
      <c r="AW23">
        <v>20</v>
      </c>
      <c r="AX23">
        <f>(R23*SUMPRODUCT(K$23:$K24, X$23:$X24)-$AZ$3*SUMPRODUCT(K$22:$K23, W$23:$W24))/Z23</f>
        <v>392.20336335188341</v>
      </c>
    </row>
    <row r="25" spans="5:50" x14ac:dyDescent="0.25">
      <c r="AN25" s="6">
        <f t="shared" ref="AN25:AU25" si="33">SUM(AN3:AN23)</f>
        <v>28511.448171923716</v>
      </c>
      <c r="AO25" s="6">
        <f t="shared" si="33"/>
        <v>-3877.6416749442351</v>
      </c>
      <c r="AP25" s="6">
        <f t="shared" si="33"/>
        <v>-1715.4483097041766</v>
      </c>
      <c r="AQ25" s="6">
        <f t="shared" si="33"/>
        <v>-24394.601088897674</v>
      </c>
      <c r="AR25" s="6">
        <f t="shared" si="33"/>
        <v>-1476.2429016223664</v>
      </c>
      <c r="AS25" s="6">
        <f t="shared" si="33"/>
        <v>-1068.5253463903593</v>
      </c>
      <c r="AT25" s="6">
        <f t="shared" si="33"/>
        <v>2503.485151326141</v>
      </c>
      <c r="AU25" s="7">
        <f t="shared" si="33"/>
        <v>-41.283096686584571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75" priority="1" operator="lessThan">
      <formula>0</formula>
    </cfRule>
  </conditionalFormatting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E51852-F488-4D15-A9A3-00528D772895}">
  <sheetPr codeName="Sheet22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41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v>7775.1049696587215</v>
      </c>
      <c r="K3">
        <v>1</v>
      </c>
      <c r="L3" s="2">
        <v>0</v>
      </c>
      <c r="O3">
        <f>$C$3</f>
        <v>7775.1049696587215</v>
      </c>
      <c r="P3">
        <f>O3*B5</f>
        <v>6220.0839757269778</v>
      </c>
      <c r="Q3" s="5">
        <f>B8</f>
        <v>1522.432587</v>
      </c>
      <c r="R3">
        <f t="shared" ref="R3:R23" si="0">$C$6</f>
        <v>2000000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7775.1049696587215</v>
      </c>
      <c r="AF3">
        <f t="shared" ref="AF3:AF23" si="4">-$Z3*P3</f>
        <v>-6220.0839757269778</v>
      </c>
      <c r="AG3">
        <f t="shared" ref="AG3:AG23" si="5">-$Z3*Q3</f>
        <v>-1522.432587</v>
      </c>
      <c r="AH3">
        <f t="shared" ref="AH3:AH23" si="6">-X3*R3</f>
        <v>0</v>
      </c>
      <c r="AI3">
        <f t="shared" ref="AI3:AI23" si="7">SUM(AE3:AH3)</f>
        <v>32.588406931743748</v>
      </c>
      <c r="AJ3">
        <f t="shared" ref="AJ3:AJ23" si="8">AB3-AC3</f>
        <v>0</v>
      </c>
      <c r="AL3">
        <f t="shared" ref="AL3:AL23" si="9">SUM(AI3:AK3)</f>
        <v>32.588406931743748</v>
      </c>
      <c r="AN3">
        <f t="shared" ref="AN3:AN23" si="10">AE3*$K3</f>
        <v>7775.1049696587215</v>
      </c>
      <c r="AO3">
        <f t="shared" ref="AO3:AO23" si="11">AF3*$K3</f>
        <v>-6220.0839757269778</v>
      </c>
      <c r="AP3">
        <f t="shared" ref="AP3:AP23" si="12">AG3*$K3</f>
        <v>-1522.432587</v>
      </c>
      <c r="AQ3">
        <f t="shared" ref="AQ3:AQ23" si="13">AH3*$K3</f>
        <v>0</v>
      </c>
      <c r="AR3">
        <f t="shared" ref="AR3:AR23" si="14">AI3*$K3</f>
        <v>32.588406931743748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32.588406931743748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5956.9494402041964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23" si="18">F4+$C$9</f>
        <v>8.5570000000000007E-2</v>
      </c>
      <c r="I4" s="1">
        <f t="shared" ref="I4:I23" si="19">1+H4</f>
        <v>1.0855699999999999</v>
      </c>
      <c r="J4">
        <f t="shared" ref="J4:J23" si="20">1/I4</f>
        <v>0.92117505089492158</v>
      </c>
      <c r="K4">
        <f>J4</f>
        <v>0.92117505089492158</v>
      </c>
      <c r="L4" s="2">
        <v>1</v>
      </c>
      <c r="M4" s="8" cm="1">
        <f t="array" ref="M4:M23">Mortalities!B11:B30</f>
        <v>1.4095469999999999E-3</v>
      </c>
      <c r="R4">
        <f t="shared" si="0"/>
        <v>2000000</v>
      </c>
      <c r="S4">
        <f t="shared" si="1"/>
        <v>3398.8497168671547</v>
      </c>
      <c r="U4">
        <f t="shared" ref="U4:U23" si="21">M4</f>
        <v>1.4095469999999999E-3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1.4095469999999999E-3</v>
      </c>
      <c r="Y4">
        <f t="shared" ref="Y4:Y23" si="25">V4*W4</f>
        <v>0.01</v>
      </c>
      <c r="Z4">
        <f t="shared" ref="Z4:Z23" si="26">MAX(0, W4-X4-Y4)</f>
        <v>0.98859045300000004</v>
      </c>
      <c r="AB4">
        <f t="shared" ref="AB4:AB23" si="27">AC3</f>
        <v>0</v>
      </c>
      <c r="AC4">
        <f t="shared" si="2"/>
        <v>3360.0703812766224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-2819.0940000000001</v>
      </c>
      <c r="AI4">
        <f t="shared" si="7"/>
        <v>-2819.0940000000001</v>
      </c>
      <c r="AJ4">
        <f t="shared" si="8"/>
        <v>-3360.0703812766224</v>
      </c>
      <c r="AK4">
        <f>G4*MAX(0, SUM(AB4, AE4:AF4))</f>
        <v>0</v>
      </c>
      <c r="AL4">
        <f t="shared" si="9"/>
        <v>-6179.1643812766224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-2596.8790589275682</v>
      </c>
      <c r="AR4">
        <f t="shared" si="14"/>
        <v>-2596.8790589275682</v>
      </c>
      <c r="AS4">
        <f t="shared" si="15"/>
        <v>-3095.213004483011</v>
      </c>
      <c r="AT4">
        <f t="shared" si="16"/>
        <v>0</v>
      </c>
      <c r="AU4">
        <f t="shared" si="17"/>
        <v>-5692.0920634105796</v>
      </c>
      <c r="AW4">
        <v>1</v>
      </c>
      <c r="AX4">
        <f>(R4*SUMPRODUCT(K5:$K$23, X5:$X$23)-$AZ$3*SUMPRODUCT(K4:$K$22, W5:$W$23))/Z4</f>
        <v>3398.8497168671547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8.5570000000000007E-2</v>
      </c>
      <c r="I5" s="1">
        <f t="shared" si="19"/>
        <v>1.0855699999999999</v>
      </c>
      <c r="J5">
        <f t="shared" si="20"/>
        <v>0.92117505089492158</v>
      </c>
      <c r="K5">
        <f t="shared" ref="K5:K23" si="28">K4*J5</f>
        <v>0.84856347439126134</v>
      </c>
      <c r="L5" s="2">
        <v>2</v>
      </c>
      <c r="M5" s="8">
        <v>1.462746E-3</v>
      </c>
      <c r="O5">
        <f t="shared" ref="O5:O23" si="29">$C$3</f>
        <v>7775.1049696587215</v>
      </c>
      <c r="P5">
        <f t="shared" ref="P5:P23" si="30">O5*$C$5</f>
        <v>388.75524848293611</v>
      </c>
      <c r="Q5" s="5">
        <f t="shared" ref="Q5:Q23" si="31">$C$8</f>
        <v>25</v>
      </c>
      <c r="R5">
        <f t="shared" si="0"/>
        <v>2000000</v>
      </c>
      <c r="S5">
        <f t="shared" si="1"/>
        <v>6478.0333152744324</v>
      </c>
      <c r="U5">
        <f t="shared" si="21"/>
        <v>1.462746E-3</v>
      </c>
      <c r="V5">
        <f t="shared" si="22"/>
        <v>0.01</v>
      </c>
      <c r="W5">
        <f t="shared" si="23"/>
        <v>0.98859045300000004</v>
      </c>
      <c r="X5">
        <f t="shared" si="24"/>
        <v>1.4460567307639381E-3</v>
      </c>
      <c r="Y5">
        <f t="shared" si="25"/>
        <v>9.8859045300000014E-3</v>
      </c>
      <c r="Z5">
        <f t="shared" si="26"/>
        <v>0.97725849173923607</v>
      </c>
      <c r="AB5">
        <f t="shared" si="27"/>
        <v>3360.0703812766224</v>
      </c>
      <c r="AC5">
        <f t="shared" si="2"/>
        <v>6330.7130671216146</v>
      </c>
      <c r="AE5">
        <f t="shared" si="3"/>
        <v>7598.2873557629209</v>
      </c>
      <c r="AF5">
        <f t="shared" si="4"/>
        <v>-379.91436778814608</v>
      </c>
      <c r="AG5">
        <f t="shared" si="5"/>
        <v>-24.431462293480902</v>
      </c>
      <c r="AH5">
        <f t="shared" si="6"/>
        <v>-2892.1134615278761</v>
      </c>
      <c r="AI5">
        <f t="shared" si="7"/>
        <v>4301.8280641534184</v>
      </c>
      <c r="AJ5">
        <f t="shared" si="8"/>
        <v>-2970.6426858449922</v>
      </c>
      <c r="AK5">
        <f>G5*SUM(AB5, AE5:AF5)</f>
        <v>740.49103584759791</v>
      </c>
      <c r="AL5">
        <f t="shared" si="9"/>
        <v>2071.6764141560243</v>
      </c>
      <c r="AN5">
        <f t="shared" si="10"/>
        <v>6447.6291180293738</v>
      </c>
      <c r="AO5">
        <f t="shared" si="11"/>
        <v>-322.38145590146871</v>
      </c>
      <c r="AP5">
        <f t="shared" si="12"/>
        <v>-20.731646528215247</v>
      </c>
      <c r="AQ5">
        <f t="shared" si="13"/>
        <v>-2454.1418472478322</v>
      </c>
      <c r="AR5">
        <f t="shared" si="14"/>
        <v>3650.3741683518588</v>
      </c>
      <c r="AS5">
        <f t="shared" si="15"/>
        <v>-2520.778878675615</v>
      </c>
      <c r="AT5">
        <f t="shared" si="16"/>
        <v>628.35364613442175</v>
      </c>
      <c r="AU5">
        <f t="shared" si="17"/>
        <v>1757.9489358106657</v>
      </c>
      <c r="AW5">
        <v>2</v>
      </c>
      <c r="AX5">
        <f>(R5*SUMPRODUCT(K6:$K$23, X6:$X$23)-$AZ$3*SUMPRODUCT(K5:$K$22, W6:$W$23))/Z5</f>
        <v>6478.0333152744324</v>
      </c>
    </row>
    <row r="6" spans="1:52" x14ac:dyDescent="0.25">
      <c r="A6" t="s">
        <v>16</v>
      </c>
      <c r="C6" s="2">
        <f>'T.26.04.F'!C6</f>
        <v>2000000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8.5570000000000007E-2</v>
      </c>
      <c r="I6" s="1">
        <f t="shared" si="19"/>
        <v>1.0855699999999999</v>
      </c>
      <c r="J6">
        <f t="shared" si="20"/>
        <v>0.92117505089492158</v>
      </c>
      <c r="K6">
        <f t="shared" si="28"/>
        <v>0.7816755017099416</v>
      </c>
      <c r="L6" s="2">
        <v>3</v>
      </c>
      <c r="M6" s="8">
        <v>1.535893E-3</v>
      </c>
      <c r="O6">
        <f t="shared" si="29"/>
        <v>7775.1049696587215</v>
      </c>
      <c r="P6">
        <f t="shared" si="30"/>
        <v>388.75524848293611</v>
      </c>
      <c r="Q6" s="5">
        <f t="shared" si="31"/>
        <v>25</v>
      </c>
      <c r="R6">
        <f t="shared" si="0"/>
        <v>2000000</v>
      </c>
      <c r="S6">
        <f t="shared" si="1"/>
        <v>9238.3153841028779</v>
      </c>
      <c r="U6">
        <f t="shared" si="21"/>
        <v>1.535893E-3</v>
      </c>
      <c r="V6">
        <f t="shared" si="22"/>
        <v>0.01</v>
      </c>
      <c r="W6">
        <f t="shared" si="23"/>
        <v>0.97725849173923607</v>
      </c>
      <c r="X6">
        <f t="shared" si="24"/>
        <v>1.5009644766528505E-3</v>
      </c>
      <c r="Y6">
        <f t="shared" si="25"/>
        <v>9.7725849173923608E-3</v>
      </c>
      <c r="Z6">
        <f t="shared" si="26"/>
        <v>0.96598494234519083</v>
      </c>
      <c r="AB6">
        <f t="shared" si="27"/>
        <v>6330.7130671216146</v>
      </c>
      <c r="AC6">
        <f t="shared" si="2"/>
        <v>8924.0735536793072</v>
      </c>
      <c r="AE6">
        <f t="shared" si="3"/>
        <v>7510.6343258435872</v>
      </c>
      <c r="AF6">
        <f t="shared" si="4"/>
        <v>-375.5317162921794</v>
      </c>
      <c r="AG6">
        <f t="shared" si="5"/>
        <v>-24.14962355862977</v>
      </c>
      <c r="AH6">
        <f t="shared" si="6"/>
        <v>-3001.9289533057008</v>
      </c>
      <c r="AI6">
        <f t="shared" si="7"/>
        <v>4109.0240326870771</v>
      </c>
      <c r="AJ6">
        <f t="shared" si="8"/>
        <v>-2593.3604865576926</v>
      </c>
      <c r="AK6">
        <f>G6*SUM(AB6, AE6:AF6)</f>
        <v>942.60709736711169</v>
      </c>
      <c r="AL6">
        <f t="shared" si="9"/>
        <v>2458.2706434964962</v>
      </c>
      <c r="AN6">
        <f t="shared" si="10"/>
        <v>5870.8788548136954</v>
      </c>
      <c r="AO6">
        <f t="shared" si="11"/>
        <v>-293.54394274068477</v>
      </c>
      <c r="AP6">
        <f t="shared" si="12"/>
        <v>-18.877169111298151</v>
      </c>
      <c r="AQ6">
        <f t="shared" si="13"/>
        <v>-2346.5343206728335</v>
      </c>
      <c r="AR6">
        <f t="shared" si="14"/>
        <v>3211.9234222888786</v>
      </c>
      <c r="AS6">
        <f t="shared" si="15"/>
        <v>-2027.1663594447227</v>
      </c>
      <c r="AT6">
        <f t="shared" si="16"/>
        <v>736.81287574978876</v>
      </c>
      <c r="AU6">
        <f t="shared" si="17"/>
        <v>1921.5699385939447</v>
      </c>
      <c r="AW6">
        <v>3</v>
      </c>
      <c r="AX6">
        <f>(R6*SUMPRODUCT(K7:$K$23, X7:$X$23)-$AZ$3*SUMPRODUCT(K6:$K$22, W7:$W$23))/Z6</f>
        <v>9238.3153841028779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8.5570000000000007E-2</v>
      </c>
      <c r="I7" s="1">
        <f t="shared" si="19"/>
        <v>1.0855699999999999</v>
      </c>
      <c r="J7">
        <f t="shared" si="20"/>
        <v>0.92117505089492158</v>
      </c>
      <c r="K7">
        <f t="shared" si="28"/>
        <v>0.72005997007096878</v>
      </c>
      <c r="L7" s="2">
        <v>4</v>
      </c>
      <c r="M7" s="8">
        <v>1.6204399999999999E-3</v>
      </c>
      <c r="O7">
        <f t="shared" si="29"/>
        <v>7775.1049696587215</v>
      </c>
      <c r="P7">
        <f t="shared" si="30"/>
        <v>388.75524848293611</v>
      </c>
      <c r="Q7" s="5">
        <f t="shared" si="31"/>
        <v>25</v>
      </c>
      <c r="R7">
        <f t="shared" si="0"/>
        <v>2000000</v>
      </c>
      <c r="S7">
        <f t="shared" si="1"/>
        <v>11697.013312002984</v>
      </c>
      <c r="U7">
        <f t="shared" si="21"/>
        <v>1.6204399999999999E-3</v>
      </c>
      <c r="V7">
        <f t="shared" si="22"/>
        <v>0.01</v>
      </c>
      <c r="W7">
        <f t="shared" si="23"/>
        <v>0.96598494234519083</v>
      </c>
      <c r="X7">
        <f t="shared" si="24"/>
        <v>1.5653206399738409E-3</v>
      </c>
      <c r="Y7">
        <f t="shared" si="25"/>
        <v>9.6598494234519088E-3</v>
      </c>
      <c r="Z7">
        <f t="shared" si="26"/>
        <v>0.95475977228176512</v>
      </c>
      <c r="AB7">
        <f t="shared" si="27"/>
        <v>8924.0735536793072</v>
      </c>
      <c r="AC7">
        <f t="shared" si="2"/>
        <v>11167.837766144745</v>
      </c>
      <c r="AE7">
        <f t="shared" si="3"/>
        <v>7423.357450298181</v>
      </c>
      <c r="AF7">
        <f t="shared" si="4"/>
        <v>-371.16787251490911</v>
      </c>
      <c r="AG7">
        <f t="shared" si="5"/>
        <v>-23.868994307044129</v>
      </c>
      <c r="AH7">
        <f t="shared" si="6"/>
        <v>-3130.6412799476816</v>
      </c>
      <c r="AI7">
        <f t="shared" si="7"/>
        <v>3897.6793035285459</v>
      </c>
      <c r="AJ7">
        <f t="shared" si="8"/>
        <v>-2243.7642124654376</v>
      </c>
      <c r="AK7">
        <f>G7*SUM(AB7, AE7:AF7)</f>
        <v>1118.3384192023807</v>
      </c>
      <c r="AL7">
        <f t="shared" si="9"/>
        <v>2772.2535102654892</v>
      </c>
      <c r="AN7">
        <f t="shared" si="10"/>
        <v>5345.2625434878109</v>
      </c>
      <c r="AO7">
        <f t="shared" si="11"/>
        <v>-267.2631271743906</v>
      </c>
      <c r="AP7">
        <f t="shared" si="12"/>
        <v>-17.187107326354319</v>
      </c>
      <c r="AQ7">
        <f t="shared" si="13"/>
        <v>-2254.2494663420671</v>
      </c>
      <c r="AR7">
        <f t="shared" si="14"/>
        <v>2806.5628426449994</v>
      </c>
      <c r="AS7">
        <f t="shared" si="15"/>
        <v>-1615.6447916741738</v>
      </c>
      <c r="AT7">
        <f t="shared" si="16"/>
        <v>805.27072866008075</v>
      </c>
      <c r="AU7">
        <f t="shared" si="17"/>
        <v>1996.1887796309063</v>
      </c>
      <c r="AW7">
        <v>4</v>
      </c>
      <c r="AX7">
        <f>(R7*SUMPRODUCT(K8:$K$23, X8:$X$23)-$AZ$3*SUMPRODUCT(K7:$K$22, W8:$W$23))/Z7</f>
        <v>11697.013312002984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8.5570000000000007E-2</v>
      </c>
      <c r="I8" s="1">
        <f t="shared" si="19"/>
        <v>1.0855699999999999</v>
      </c>
      <c r="J8">
        <f t="shared" si="20"/>
        <v>0.92117505089492158</v>
      </c>
      <c r="K8">
        <f t="shared" si="28"/>
        <v>0.66330127957752039</v>
      </c>
      <c r="L8" s="2">
        <v>5</v>
      </c>
      <c r="M8" s="8">
        <v>1.706887E-3</v>
      </c>
      <c r="O8">
        <f t="shared" si="29"/>
        <v>7775.1049696587215</v>
      </c>
      <c r="P8">
        <f t="shared" si="30"/>
        <v>388.75524848293611</v>
      </c>
      <c r="Q8" s="5">
        <f t="shared" si="31"/>
        <v>25</v>
      </c>
      <c r="R8">
        <f t="shared" si="0"/>
        <v>2000000</v>
      </c>
      <c r="S8">
        <f t="shared" si="1"/>
        <v>13884.558441967227</v>
      </c>
      <c r="U8">
        <f t="shared" si="21"/>
        <v>1.706887E-3</v>
      </c>
      <c r="V8">
        <f t="shared" si="22"/>
        <v>0.01</v>
      </c>
      <c r="W8">
        <f t="shared" si="23"/>
        <v>0.95475977228176512</v>
      </c>
      <c r="X8">
        <f t="shared" si="24"/>
        <v>1.6296670434307052E-3</v>
      </c>
      <c r="Y8">
        <f t="shared" si="25"/>
        <v>9.5475977228176509E-3</v>
      </c>
      <c r="Z8">
        <f t="shared" si="26"/>
        <v>0.94358250751551676</v>
      </c>
      <c r="AB8">
        <f t="shared" si="27"/>
        <v>11167.837766144745</v>
      </c>
      <c r="AC8">
        <f t="shared" si="2"/>
        <v>13101.226470417172</v>
      </c>
      <c r="AE8">
        <f t="shared" si="3"/>
        <v>7336.4530434669323</v>
      </c>
      <c r="AF8">
        <f t="shared" si="4"/>
        <v>-366.82265217334663</v>
      </c>
      <c r="AG8">
        <f t="shared" si="5"/>
        <v>-23.58956268788792</v>
      </c>
      <c r="AH8">
        <f t="shared" si="6"/>
        <v>-3259.3340868614105</v>
      </c>
      <c r="AI8">
        <f t="shared" si="7"/>
        <v>3686.7067417442868</v>
      </c>
      <c r="AJ8">
        <f t="shared" si="8"/>
        <v>-1933.3887042724273</v>
      </c>
      <c r="AK8">
        <f t="shared" ref="AK8:AK23" si="32">G8*SUM(AB8:AB8, AE8:AF8)</f>
        <v>1269.6227710206833</v>
      </c>
      <c r="AL8">
        <f t="shared" si="9"/>
        <v>3022.9408084925426</v>
      </c>
      <c r="AN8">
        <f t="shared" si="10"/>
        <v>4866.2786912920101</v>
      </c>
      <c r="AO8">
        <f t="shared" si="11"/>
        <v>-243.31393456460052</v>
      </c>
      <c r="AP8">
        <f t="shared" si="12"/>
        <v>-15.646987115550189</v>
      </c>
      <c r="AQ8">
        <f t="shared" si="13"/>
        <v>-2161.9204703858027</v>
      </c>
      <c r="AR8">
        <f t="shared" si="14"/>
        <v>2445.3972992260565</v>
      </c>
      <c r="AS8">
        <f t="shared" si="15"/>
        <v>-1282.4192014646251</v>
      </c>
      <c r="AT8">
        <f t="shared" si="16"/>
        <v>842.14240859877646</v>
      </c>
      <c r="AU8">
        <f t="shared" si="17"/>
        <v>2005.1205063602074</v>
      </c>
      <c r="AW8">
        <v>5</v>
      </c>
      <c r="AX8">
        <f>(R8*SUMPRODUCT(K9:$K$23, X9:$X$23)-$AZ$3*SUMPRODUCT(K8:$K$22, W9:$W$23))/Z8</f>
        <v>13884.558441967227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8.5570000000000007E-2</v>
      </c>
      <c r="I9" s="1">
        <f t="shared" si="19"/>
        <v>1.0855699999999999</v>
      </c>
      <c r="J9">
        <f t="shared" si="20"/>
        <v>0.92117505089492158</v>
      </c>
      <c r="K9">
        <f t="shared" si="28"/>
        <v>0.61101658997348895</v>
      </c>
      <c r="L9" s="2">
        <v>6</v>
      </c>
      <c r="M9" s="8">
        <v>1.7980839999999999E-3</v>
      </c>
      <c r="O9">
        <f t="shared" si="29"/>
        <v>7775.1049696587215</v>
      </c>
      <c r="P9">
        <f t="shared" si="30"/>
        <v>388.75524848293611</v>
      </c>
      <c r="Q9" s="5">
        <f t="shared" si="31"/>
        <v>25</v>
      </c>
      <c r="R9">
        <f t="shared" si="0"/>
        <v>2000000</v>
      </c>
      <c r="S9">
        <f t="shared" si="1"/>
        <v>15825.19935096086</v>
      </c>
      <c r="U9">
        <f t="shared" si="21"/>
        <v>1.7980839999999999E-3</v>
      </c>
      <c r="V9">
        <f t="shared" si="22"/>
        <v>0.01</v>
      </c>
      <c r="W9">
        <f t="shared" si="23"/>
        <v>0.94358250751551676</v>
      </c>
      <c r="X9">
        <f t="shared" si="24"/>
        <v>1.6966406094435303E-3</v>
      </c>
      <c r="Y9">
        <f t="shared" si="25"/>
        <v>9.4358250751551669E-3</v>
      </c>
      <c r="Z9">
        <f t="shared" si="26"/>
        <v>0.93245004183091806</v>
      </c>
      <c r="AB9">
        <f t="shared" si="27"/>
        <v>13101.226470417172</v>
      </c>
      <c r="AC9">
        <f t="shared" si="2"/>
        <v>14756.207796786071</v>
      </c>
      <c r="AE9">
        <f t="shared" si="3"/>
        <v>7249.8969541980541</v>
      </c>
      <c r="AF9">
        <f t="shared" si="4"/>
        <v>-362.49484770990273</v>
      </c>
      <c r="AG9">
        <f t="shared" si="5"/>
        <v>-23.311251045772952</v>
      </c>
      <c r="AH9">
        <f t="shared" si="6"/>
        <v>-3393.2812188870607</v>
      </c>
      <c r="AI9">
        <f t="shared" si="7"/>
        <v>3470.8096365553179</v>
      </c>
      <c r="AJ9">
        <f t="shared" si="8"/>
        <v>-1654.9813263688993</v>
      </c>
      <c r="AK9">
        <f t="shared" si="32"/>
        <v>1399.2040003833729</v>
      </c>
      <c r="AL9">
        <f t="shared" si="9"/>
        <v>3215.0323105697917</v>
      </c>
      <c r="AN9">
        <f t="shared" si="10"/>
        <v>4429.8073146132792</v>
      </c>
      <c r="AO9">
        <f t="shared" si="11"/>
        <v>-221.49036573066397</v>
      </c>
      <c r="AP9">
        <f t="shared" si="12"/>
        <v>-14.243561122004117</v>
      </c>
      <c r="AQ9">
        <f t="shared" si="13"/>
        <v>-2073.3511191854559</v>
      </c>
      <c r="AR9">
        <f t="shared" si="14"/>
        <v>2120.7222685751549</v>
      </c>
      <c r="AS9">
        <f t="shared" si="15"/>
        <v>-1011.2210465077267</v>
      </c>
      <c r="AT9">
        <f t="shared" si="16"/>
        <v>854.93685699151285</v>
      </c>
      <c r="AU9">
        <f t="shared" si="17"/>
        <v>1964.4380790589412</v>
      </c>
      <c r="AW9">
        <v>6</v>
      </c>
      <c r="AX9">
        <f>(R9*SUMPRODUCT(K10:$K$23, X10:$X$23)-$AZ$3*SUMPRODUCT(K9:$K$22, W10:$W$23))/Z9</f>
        <v>15825.19935096086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8.5570000000000007E-2</v>
      </c>
      <c r="I10" s="1">
        <f t="shared" si="19"/>
        <v>1.0855699999999999</v>
      </c>
      <c r="J10">
        <f t="shared" si="20"/>
        <v>0.92117505089492158</v>
      </c>
      <c r="K10">
        <f t="shared" si="28"/>
        <v>0.56285323836647017</v>
      </c>
      <c r="L10" s="2">
        <v>7</v>
      </c>
      <c r="M10" s="8">
        <v>1.9035300000000001E-3</v>
      </c>
      <c r="O10">
        <f t="shared" si="29"/>
        <v>7775.1049696587215</v>
      </c>
      <c r="P10">
        <f t="shared" si="30"/>
        <v>388.75524848293611</v>
      </c>
      <c r="Q10" s="5">
        <f t="shared" si="31"/>
        <v>25</v>
      </c>
      <c r="R10">
        <f t="shared" si="0"/>
        <v>2000000</v>
      </c>
      <c r="S10">
        <f t="shared" si="1"/>
        <v>17530.857320949093</v>
      </c>
      <c r="U10">
        <f t="shared" si="21"/>
        <v>1.9035300000000001E-3</v>
      </c>
      <c r="V10">
        <f t="shared" si="22"/>
        <v>0.01</v>
      </c>
      <c r="W10">
        <f t="shared" si="23"/>
        <v>0.93245004183091806</v>
      </c>
      <c r="X10">
        <f t="shared" si="24"/>
        <v>1.7749466281264076E-3</v>
      </c>
      <c r="Y10">
        <f t="shared" si="25"/>
        <v>9.3245004183091802E-3</v>
      </c>
      <c r="Z10">
        <f t="shared" si="26"/>
        <v>0.92135059478448245</v>
      </c>
      <c r="AB10">
        <f t="shared" si="27"/>
        <v>14756.207796786071</v>
      </c>
      <c r="AC10">
        <f t="shared" si="2"/>
        <v>16152.065819738345</v>
      </c>
      <c r="AE10">
        <f t="shared" si="3"/>
        <v>7163.5975883068486</v>
      </c>
      <c r="AF10">
        <f t="shared" si="4"/>
        <v>-358.17987941534244</v>
      </c>
      <c r="AG10">
        <f t="shared" si="5"/>
        <v>-23.03376486961206</v>
      </c>
      <c r="AH10">
        <f t="shared" si="6"/>
        <v>-3549.8932562528153</v>
      </c>
      <c r="AI10">
        <f t="shared" si="7"/>
        <v>3232.4906877690782</v>
      </c>
      <c r="AJ10">
        <f t="shared" si="8"/>
        <v>-1395.858022952274</v>
      </c>
      <c r="AK10">
        <f t="shared" si="32"/>
        <v>1509.3137853974306</v>
      </c>
      <c r="AL10">
        <f t="shared" si="9"/>
        <v>3345.9464502142346</v>
      </c>
      <c r="AN10">
        <f t="shared" si="10"/>
        <v>4032.0541009327453</v>
      </c>
      <c r="AO10">
        <f t="shared" si="11"/>
        <v>-201.60270504663728</v>
      </c>
      <c r="AP10">
        <f t="shared" si="12"/>
        <v>-12.964629148632984</v>
      </c>
      <c r="AQ10">
        <f t="shared" si="13"/>
        <v>-1998.0689151371907</v>
      </c>
      <c r="AR10">
        <f t="shared" si="14"/>
        <v>1819.4178516002842</v>
      </c>
      <c r="AS10">
        <f t="shared" si="15"/>
        <v>-785.66320851850605</v>
      </c>
      <c r="AT10">
        <f t="shared" si="16"/>
        <v>849.52215182209943</v>
      </c>
      <c r="AU10">
        <f t="shared" si="17"/>
        <v>1883.2767949038773</v>
      </c>
      <c r="AW10">
        <v>7</v>
      </c>
      <c r="AX10">
        <f>(R10*SUMPRODUCT(K11:$K$23, X11:$X$23)-$AZ$3*SUMPRODUCT(K10:$K$22, W11:$W$23))/Z10</f>
        <v>17530.857320949093</v>
      </c>
    </row>
    <row r="11" spans="1:52" x14ac:dyDescent="0.25">
      <c r="A11" t="s">
        <v>33</v>
      </c>
      <c r="C11" s="24">
        <f>AU25</f>
        <v>1676.6183214867515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8.5570000000000007E-2</v>
      </c>
      <c r="I11" s="1">
        <f t="shared" si="19"/>
        <v>1.0855699999999999</v>
      </c>
      <c r="J11">
        <f t="shared" si="20"/>
        <v>0.92117505089492158</v>
      </c>
      <c r="K11">
        <f t="shared" si="28"/>
        <v>0.51848636049860453</v>
      </c>
      <c r="L11" s="2">
        <v>8</v>
      </c>
      <c r="M11" s="8">
        <v>2.008026E-3</v>
      </c>
      <c r="O11">
        <f t="shared" si="29"/>
        <v>7775.1049696587215</v>
      </c>
      <c r="P11">
        <f t="shared" si="30"/>
        <v>388.75524848293611</v>
      </c>
      <c r="Q11" s="5">
        <f t="shared" si="31"/>
        <v>25</v>
      </c>
      <c r="R11">
        <f t="shared" si="0"/>
        <v>2000000</v>
      </c>
      <c r="S11">
        <f t="shared" si="1"/>
        <v>19029.990034210772</v>
      </c>
      <c r="U11">
        <f t="shared" si="21"/>
        <v>2.008026E-3</v>
      </c>
      <c r="V11">
        <f t="shared" si="22"/>
        <v>0.01</v>
      </c>
      <c r="W11">
        <f t="shared" si="23"/>
        <v>0.92135059478448245</v>
      </c>
      <c r="X11">
        <f t="shared" si="24"/>
        <v>1.8500959494427052E-3</v>
      </c>
      <c r="Y11">
        <f t="shared" si="25"/>
        <v>9.2135059478448255E-3</v>
      </c>
      <c r="Z11">
        <f t="shared" si="26"/>
        <v>0.91028699288719483</v>
      </c>
      <c r="AB11">
        <f t="shared" si="27"/>
        <v>16152.065819738345</v>
      </c>
      <c r="AC11">
        <f t="shared" si="2"/>
        <v>17322.752402915008</v>
      </c>
      <c r="AE11">
        <f t="shared" si="3"/>
        <v>7077.576922212922</v>
      </c>
      <c r="AF11">
        <f t="shared" si="4"/>
        <v>-353.87884611064612</v>
      </c>
      <c r="AG11">
        <f t="shared" si="5"/>
        <v>-22.75717482217987</v>
      </c>
      <c r="AH11">
        <f t="shared" si="6"/>
        <v>-3700.1918988854104</v>
      </c>
      <c r="AI11">
        <f t="shared" si="7"/>
        <v>3000.7490023946857</v>
      </c>
      <c r="AJ11">
        <f t="shared" si="8"/>
        <v>-1170.6865831766627</v>
      </c>
      <c r="AK11">
        <f t="shared" si="32"/>
        <v>1601.3034727088439</v>
      </c>
      <c r="AL11">
        <f t="shared" si="9"/>
        <v>3431.3658919268669</v>
      </c>
      <c r="AN11">
        <f t="shared" si="10"/>
        <v>3669.6270995470932</v>
      </c>
      <c r="AO11">
        <f t="shared" si="11"/>
        <v>-183.48135497735467</v>
      </c>
      <c r="AP11">
        <f t="shared" si="12"/>
        <v>-11.799284748782519</v>
      </c>
      <c r="AQ11">
        <f t="shared" si="13"/>
        <v>-1918.499030799517</v>
      </c>
      <c r="AR11">
        <f t="shared" si="14"/>
        <v>1555.847429021439</v>
      </c>
      <c r="AS11">
        <f t="shared" si="15"/>
        <v>-606.98502579581475</v>
      </c>
      <c r="AT11">
        <f t="shared" si="16"/>
        <v>830.25400961858497</v>
      </c>
      <c r="AU11">
        <f t="shared" si="17"/>
        <v>1779.1164128442092</v>
      </c>
      <c r="AW11">
        <v>8</v>
      </c>
      <c r="AX11">
        <f>(R11*SUMPRODUCT(K12:$K$23, X12:$X$23)-$AZ$3*SUMPRODUCT(K11:$K$22, W12:$W$23))/Z11</f>
        <v>19029.990034210772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8.5570000000000007E-2</v>
      </c>
      <c r="I12" s="1">
        <f t="shared" si="19"/>
        <v>1.0855699999999999</v>
      </c>
      <c r="J12">
        <f t="shared" si="20"/>
        <v>0.92117505089492158</v>
      </c>
      <c r="K12">
        <f t="shared" si="28"/>
        <v>0.47761669952062469</v>
      </c>
      <c r="L12" s="2">
        <v>9</v>
      </c>
      <c r="M12" s="8">
        <v>2.1277219999999999E-3</v>
      </c>
      <c r="O12">
        <f t="shared" si="29"/>
        <v>7775.1049696587215</v>
      </c>
      <c r="P12">
        <f t="shared" si="30"/>
        <v>388.75524848293611</v>
      </c>
      <c r="Q12" s="5">
        <f t="shared" si="31"/>
        <v>25</v>
      </c>
      <c r="R12">
        <f t="shared" si="0"/>
        <v>2000000</v>
      </c>
      <c r="S12">
        <f t="shared" si="1"/>
        <v>20332.705348840238</v>
      </c>
      <c r="U12">
        <f t="shared" si="21"/>
        <v>2.1277219999999999E-3</v>
      </c>
      <c r="V12">
        <f t="shared" si="22"/>
        <v>0.01</v>
      </c>
      <c r="W12">
        <f t="shared" si="23"/>
        <v>0.91028699288719483</v>
      </c>
      <c r="X12">
        <f t="shared" si="24"/>
        <v>1.9368376610799278E-3</v>
      </c>
      <c r="Y12">
        <f t="shared" si="25"/>
        <v>9.1028699288719494E-3</v>
      </c>
      <c r="Z12">
        <f t="shared" si="26"/>
        <v>0.89924728529724296</v>
      </c>
      <c r="AB12">
        <f t="shared" si="27"/>
        <v>17322.752402915008</v>
      </c>
      <c r="AC12">
        <f t="shared" si="2"/>
        <v>18284.130087693316</v>
      </c>
      <c r="AE12">
        <f t="shared" si="3"/>
        <v>6991.7420368667081</v>
      </c>
      <c r="AF12">
        <f t="shared" si="4"/>
        <v>-349.5871018433354</v>
      </c>
      <c r="AG12">
        <f t="shared" si="5"/>
        <v>-22.481182132431073</v>
      </c>
      <c r="AH12">
        <f t="shared" si="6"/>
        <v>-3873.6753221598556</v>
      </c>
      <c r="AI12">
        <f t="shared" si="7"/>
        <v>2745.998430731086</v>
      </c>
      <c r="AJ12">
        <f t="shared" si="8"/>
        <v>-961.37768477830832</v>
      </c>
      <c r="AK12">
        <f t="shared" si="32"/>
        <v>1677.5435136556869</v>
      </c>
      <c r="AL12">
        <f t="shared" si="9"/>
        <v>3462.1642596084648</v>
      </c>
      <c r="AN12">
        <f t="shared" si="10"/>
        <v>3339.3727555478868</v>
      </c>
      <c r="AO12">
        <f t="shared" si="11"/>
        <v>-166.96863777739435</v>
      </c>
      <c r="AP12">
        <f t="shared" si="12"/>
        <v>-10.737388011413769</v>
      </c>
      <c r="AQ12">
        <f t="shared" si="13"/>
        <v>-1850.1320223844828</v>
      </c>
      <c r="AR12">
        <f t="shared" si="14"/>
        <v>1311.5347073745961</v>
      </c>
      <c r="AS12">
        <f t="shared" si="15"/>
        <v>-459.17003679659513</v>
      </c>
      <c r="AT12">
        <f t="shared" si="16"/>
        <v>801.2227962944612</v>
      </c>
      <c r="AU12">
        <f t="shared" si="17"/>
        <v>1653.5874668724621</v>
      </c>
      <c r="AW12">
        <v>9</v>
      </c>
      <c r="AX12">
        <f>(R12*SUMPRODUCT(K13:$K$23, X13:$X$23)-$AZ$3*SUMPRODUCT(K12:$K$22, W13:$W$23))/Z12</f>
        <v>20332.705348840238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8.5570000000000007E-2</v>
      </c>
      <c r="I13" s="1">
        <f t="shared" si="19"/>
        <v>1.0855699999999999</v>
      </c>
      <c r="J13">
        <f t="shared" si="20"/>
        <v>0.92117505089492158</v>
      </c>
      <c r="K13">
        <f t="shared" si="28"/>
        <v>0.43996858748917589</v>
      </c>
      <c r="L13" s="2">
        <v>10</v>
      </c>
      <c r="M13" s="8">
        <v>2.2569180000000001E-3</v>
      </c>
      <c r="O13">
        <f t="shared" si="29"/>
        <v>7775.1049696587215</v>
      </c>
      <c r="P13">
        <f t="shared" si="30"/>
        <v>388.75524848293611</v>
      </c>
      <c r="Q13" s="5">
        <f t="shared" si="31"/>
        <v>25</v>
      </c>
      <c r="R13">
        <f t="shared" si="0"/>
        <v>2000000</v>
      </c>
      <c r="S13">
        <f t="shared" si="1"/>
        <v>21454.868393200264</v>
      </c>
      <c r="U13">
        <f t="shared" si="21"/>
        <v>2.2569180000000001E-3</v>
      </c>
      <c r="V13">
        <f t="shared" si="22"/>
        <v>0.01</v>
      </c>
      <c r="W13">
        <f t="shared" si="23"/>
        <v>0.89924728529724296</v>
      </c>
      <c r="X13">
        <f t="shared" si="24"/>
        <v>2.0295273846384831E-3</v>
      </c>
      <c r="Y13">
        <f t="shared" si="25"/>
        <v>8.9924728529724302E-3</v>
      </c>
      <c r="Z13">
        <f t="shared" si="26"/>
        <v>0.88822528505963205</v>
      </c>
      <c r="AB13">
        <f t="shared" si="27"/>
        <v>18284.130087693316</v>
      </c>
      <c r="AC13">
        <f t="shared" si="2"/>
        <v>19056.756594467195</v>
      </c>
      <c r="AE13">
        <f t="shared" si="3"/>
        <v>6906.0448280436794</v>
      </c>
      <c r="AF13">
        <f t="shared" si="4"/>
        <v>-345.30224140218399</v>
      </c>
      <c r="AG13">
        <f t="shared" si="5"/>
        <v>-22.205632126490801</v>
      </c>
      <c r="AH13">
        <f t="shared" si="6"/>
        <v>-4059.054769276966</v>
      </c>
      <c r="AI13">
        <f t="shared" si="7"/>
        <v>2479.4821852380383</v>
      </c>
      <c r="AJ13">
        <f t="shared" si="8"/>
        <v>-772.62650677387865</v>
      </c>
      <c r="AK13">
        <f t="shared" si="32"/>
        <v>1739.1410872034371</v>
      </c>
      <c r="AL13">
        <f t="shared" si="9"/>
        <v>3445.9967656675967</v>
      </c>
      <c r="AN13">
        <f t="shared" si="10"/>
        <v>3038.4427881313063</v>
      </c>
      <c r="AO13">
        <f t="shared" si="11"/>
        <v>-151.92213940656532</v>
      </c>
      <c r="AP13">
        <f t="shared" si="12"/>
        <v>-9.7697806009964232</v>
      </c>
      <c r="AQ13">
        <f t="shared" si="13"/>
        <v>-1785.8565933799894</v>
      </c>
      <c r="AR13">
        <f t="shared" si="14"/>
        <v>1090.8942747437547</v>
      </c>
      <c r="AS13">
        <f t="shared" si="15"/>
        <v>-339.93139284199958</v>
      </c>
      <c r="AT13">
        <f t="shared" si="16"/>
        <v>765.16744758128584</v>
      </c>
      <c r="AU13">
        <f t="shared" si="17"/>
        <v>1516.1303294830411</v>
      </c>
      <c r="AW13">
        <v>10</v>
      </c>
      <c r="AX13">
        <f>(R13*SUMPRODUCT(K14:$K$23, X14:$X$23)-$AZ$3*SUMPRODUCT(K13:$K$22, W14:$W$23))/Z13</f>
        <v>21454.868393200264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0.40528808597250837</v>
      </c>
      <c r="L14" s="2">
        <v>11</v>
      </c>
      <c r="M14" s="8">
        <v>2.397513E-3</v>
      </c>
      <c r="O14">
        <f t="shared" si="29"/>
        <v>7775.1049696587215</v>
      </c>
      <c r="P14">
        <f t="shared" si="30"/>
        <v>388.75524848293611</v>
      </c>
      <c r="Q14" s="5">
        <f t="shared" si="31"/>
        <v>25</v>
      </c>
      <c r="R14">
        <f t="shared" si="0"/>
        <v>2000000</v>
      </c>
      <c r="S14">
        <f t="shared" si="1"/>
        <v>22410.202896160721</v>
      </c>
      <c r="U14">
        <f t="shared" si="21"/>
        <v>2.397513E-3</v>
      </c>
      <c r="V14">
        <f t="shared" si="22"/>
        <v>0.01</v>
      </c>
      <c r="W14">
        <f t="shared" si="23"/>
        <v>0.88822528505963205</v>
      </c>
      <c r="X14">
        <f t="shared" si="24"/>
        <v>2.1295316678591738E-3</v>
      </c>
      <c r="Y14">
        <f t="shared" si="25"/>
        <v>8.882252850596321E-3</v>
      </c>
      <c r="Z14">
        <f t="shared" si="26"/>
        <v>0.87721350054117664</v>
      </c>
      <c r="AB14">
        <f t="shared" si="27"/>
        <v>19056.756594467195</v>
      </c>
      <c r="AC14">
        <f t="shared" si="2"/>
        <v>19658.532530379161</v>
      </c>
      <c r="AE14">
        <f t="shared" si="3"/>
        <v>6820.4270475094263</v>
      </c>
      <c r="AF14">
        <f t="shared" si="4"/>
        <v>-341.02135237547134</v>
      </c>
      <c r="AG14">
        <f t="shared" si="5"/>
        <v>-21.930337513529416</v>
      </c>
      <c r="AH14">
        <f t="shared" si="6"/>
        <v>-4259.0633357183478</v>
      </c>
      <c r="AI14">
        <f t="shared" si="7"/>
        <v>2198.4120219020779</v>
      </c>
      <c r="AJ14">
        <f t="shared" si="8"/>
        <v>-601.77593591196637</v>
      </c>
      <c r="AK14">
        <f t="shared" si="32"/>
        <v>1787.5313602720807</v>
      </c>
      <c r="AL14">
        <f t="shared" si="9"/>
        <v>3384.1674462621922</v>
      </c>
      <c r="AN14">
        <f t="shared" si="10"/>
        <v>2764.2378236002219</v>
      </c>
      <c r="AO14">
        <f t="shared" si="11"/>
        <v>-138.21189118001109</v>
      </c>
      <c r="AP14">
        <f t="shared" si="12"/>
        <v>-8.8881045155894363</v>
      </c>
      <c r="AQ14">
        <f t="shared" si="13"/>
        <v>-1726.1476273689761</v>
      </c>
      <c r="AR14">
        <f t="shared" si="14"/>
        <v>890.99020053564527</v>
      </c>
      <c r="AS14">
        <f t="shared" si="15"/>
        <v>-243.89261725007572</v>
      </c>
      <c r="AT14">
        <f t="shared" si="16"/>
        <v>724.4651636205059</v>
      </c>
      <c r="AU14">
        <f t="shared" si="17"/>
        <v>1371.5627469060755</v>
      </c>
      <c r="AW14">
        <v>11</v>
      </c>
      <c r="AX14">
        <f>(R14*SUMPRODUCT(K15:$K$23, X15:$X$23)-$AZ$3*SUMPRODUCT(K14:$K$22, W15:$W$23))/Z14</f>
        <v>22410.202896160721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0.37334127322283073</v>
      </c>
      <c r="L15" s="2">
        <v>12</v>
      </c>
      <c r="M15" s="8">
        <v>2.5466569999999999E-3</v>
      </c>
      <c r="O15">
        <f t="shared" si="29"/>
        <v>7775.1049696587215</v>
      </c>
      <c r="P15">
        <f t="shared" si="30"/>
        <v>388.75524848293611</v>
      </c>
      <c r="Q15" s="5">
        <f t="shared" si="31"/>
        <v>25</v>
      </c>
      <c r="R15">
        <f t="shared" si="0"/>
        <v>2000000</v>
      </c>
      <c r="S15">
        <f t="shared" si="1"/>
        <v>23214.199801774739</v>
      </c>
      <c r="U15">
        <f t="shared" si="21"/>
        <v>2.5466569999999999E-3</v>
      </c>
      <c r="V15">
        <f t="shared" si="22"/>
        <v>0.01</v>
      </c>
      <c r="W15">
        <f t="shared" si="23"/>
        <v>0.87721350054117664</v>
      </c>
      <c r="X15">
        <f t="shared" si="24"/>
        <v>2.233961901647691E-3</v>
      </c>
      <c r="Y15">
        <f t="shared" si="25"/>
        <v>8.7721350054117669E-3</v>
      </c>
      <c r="Z15">
        <f t="shared" si="26"/>
        <v>0.86620740363411719</v>
      </c>
      <c r="AB15">
        <f t="shared" si="27"/>
        <v>19658.532530379161</v>
      </c>
      <c r="AC15">
        <f t="shared" si="2"/>
        <v>20108.311737738935</v>
      </c>
      <c r="AE15">
        <f t="shared" si="3"/>
        <v>6734.8534887508031</v>
      </c>
      <c r="AF15">
        <f t="shared" si="4"/>
        <v>-336.74267443754019</v>
      </c>
      <c r="AG15">
        <f t="shared" si="5"/>
        <v>-21.655185090852928</v>
      </c>
      <c r="AH15">
        <f t="shared" si="6"/>
        <v>-4467.9238032953817</v>
      </c>
      <c r="AI15">
        <f t="shared" si="7"/>
        <v>1908.5318259270289</v>
      </c>
      <c r="AJ15">
        <f t="shared" si="8"/>
        <v>-449.77920735977386</v>
      </c>
      <c r="AK15">
        <f t="shared" si="32"/>
        <v>1823.9650341284698</v>
      </c>
      <c r="AL15">
        <f t="shared" si="9"/>
        <v>3282.7176526957246</v>
      </c>
      <c r="AN15">
        <f t="shared" si="10"/>
        <v>2514.3987764594485</v>
      </c>
      <c r="AO15">
        <f t="shared" si="11"/>
        <v>-125.71993882297242</v>
      </c>
      <c r="AP15">
        <f t="shared" si="12"/>
        <v>-8.0847743736950939</v>
      </c>
      <c r="AQ15">
        <f t="shared" si="13"/>
        <v>-1668.06036138489</v>
      </c>
      <c r="AR15">
        <f t="shared" si="14"/>
        <v>712.53370187789085</v>
      </c>
      <c r="AS15">
        <f t="shared" si="15"/>
        <v>-167.92114194485356</v>
      </c>
      <c r="AT15">
        <f t="shared" si="16"/>
        <v>680.96142815544681</v>
      </c>
      <c r="AU15">
        <f t="shared" si="17"/>
        <v>1225.5739880884842</v>
      </c>
      <c r="AW15">
        <v>12</v>
      </c>
      <c r="AX15">
        <f>(R15*SUMPRODUCT(K16:$K$23, X16:$X$23)-$AZ$3*SUMPRODUCT(K15:$K$22, W16:$W$23))/Z15</f>
        <v>23214.199801774739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0.3439126663622159</v>
      </c>
      <c r="L16" s="2">
        <v>13</v>
      </c>
      <c r="M16" s="8">
        <v>3.8442260000000001E-3</v>
      </c>
      <c r="O16">
        <f t="shared" si="29"/>
        <v>7775.1049696587215</v>
      </c>
      <c r="P16">
        <f t="shared" si="30"/>
        <v>388.75524848293611</v>
      </c>
      <c r="Q16" s="5">
        <f t="shared" si="31"/>
        <v>25</v>
      </c>
      <c r="R16">
        <f t="shared" si="0"/>
        <v>2000000</v>
      </c>
      <c r="S16">
        <f t="shared" si="1"/>
        <v>23114.014503338189</v>
      </c>
      <c r="U16">
        <f t="shared" si="21"/>
        <v>3.8442260000000001E-3</v>
      </c>
      <c r="V16">
        <f t="shared" si="22"/>
        <v>0.01</v>
      </c>
      <c r="W16">
        <f t="shared" si="23"/>
        <v>0.86620740363411719</v>
      </c>
      <c r="X16">
        <f t="shared" si="24"/>
        <v>3.3298970224427678E-3</v>
      </c>
      <c r="Y16">
        <f t="shared" si="25"/>
        <v>8.6620740363411719E-3</v>
      </c>
      <c r="Z16">
        <f t="shared" si="26"/>
        <v>0.85421543257533328</v>
      </c>
      <c r="AB16">
        <f t="shared" si="27"/>
        <v>20108.311737738935</v>
      </c>
      <c r="AC16">
        <f t="shared" si="2"/>
        <v>19744.347897521558</v>
      </c>
      <c r="AE16">
        <f t="shared" si="3"/>
        <v>6641.6146549756486</v>
      </c>
      <c r="AF16">
        <f t="shared" si="4"/>
        <v>-332.08073274878245</v>
      </c>
      <c r="AG16">
        <f t="shared" si="5"/>
        <v>-21.355385814383332</v>
      </c>
      <c r="AH16">
        <f t="shared" si="6"/>
        <v>-6659.7940448855352</v>
      </c>
      <c r="AI16">
        <f t="shared" si="7"/>
        <v>-371.61550847305261</v>
      </c>
      <c r="AJ16">
        <f t="shared" si="8"/>
        <v>363.96384021737686</v>
      </c>
      <c r="AK16">
        <f t="shared" si="32"/>
        <v>1849.2491961976064</v>
      </c>
      <c r="AL16">
        <f t="shared" si="9"/>
        <v>1841.5975279419306</v>
      </c>
      <c r="AN16">
        <f t="shared" si="10"/>
        <v>2284.1354049430438</v>
      </c>
      <c r="AO16">
        <f t="shared" si="11"/>
        <v>-114.20677024715221</v>
      </c>
      <c r="AP16">
        <f t="shared" si="12"/>
        <v>-7.3443876766184131</v>
      </c>
      <c r="AQ16">
        <f t="shared" si="13"/>
        <v>-2290.3875273997915</v>
      </c>
      <c r="AR16">
        <f t="shared" si="14"/>
        <v>-127.80328038051816</v>
      </c>
      <c r="AS16">
        <f t="shared" si="15"/>
        <v>125.17177474858958</v>
      </c>
      <c r="AT16">
        <f t="shared" si="16"/>
        <v>635.98022183250328</v>
      </c>
      <c r="AU16">
        <f t="shared" si="17"/>
        <v>633.3487162005747</v>
      </c>
      <c r="AW16">
        <v>13</v>
      </c>
      <c r="AX16">
        <f>(R16*SUMPRODUCT(K17:$K$23, X17:$X$23)-$AZ$3*SUMPRODUCT(K16:$K$22, W17:$W$23))/Z16</f>
        <v>23114.014503338189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0.31680376793962239</v>
      </c>
      <c r="L17" s="2">
        <v>14</v>
      </c>
      <c r="M17" s="8">
        <v>5.3300140000000001E-3</v>
      </c>
      <c r="O17">
        <f t="shared" si="29"/>
        <v>7775.1049696587215</v>
      </c>
      <c r="P17">
        <f t="shared" si="30"/>
        <v>388.75524848293611</v>
      </c>
      <c r="Q17" s="5">
        <f t="shared" si="31"/>
        <v>25</v>
      </c>
      <c r="R17">
        <f t="shared" si="0"/>
        <v>2000000</v>
      </c>
      <c r="S17">
        <f t="shared" si="1"/>
        <v>22124.720100854018</v>
      </c>
      <c r="U17">
        <f t="shared" si="21"/>
        <v>5.3300140000000001E-3</v>
      </c>
      <c r="V17">
        <f t="shared" si="22"/>
        <v>0.01</v>
      </c>
      <c r="W17">
        <f t="shared" si="23"/>
        <v>0.85421543257533328</v>
      </c>
      <c r="X17">
        <f t="shared" si="24"/>
        <v>4.5529802146425822E-3</v>
      </c>
      <c r="Y17">
        <f t="shared" si="25"/>
        <v>8.5421543257533337E-3</v>
      </c>
      <c r="Z17">
        <f t="shared" si="26"/>
        <v>0.84112029803493737</v>
      </c>
      <c r="AB17">
        <f t="shared" si="27"/>
        <v>19744.347897521558</v>
      </c>
      <c r="AC17">
        <f t="shared" si="2"/>
        <v>18609.551165169902</v>
      </c>
      <c r="AE17">
        <f t="shared" si="3"/>
        <v>6539.798609332267</v>
      </c>
      <c r="AF17">
        <f t="shared" si="4"/>
        <v>-326.98993046661337</v>
      </c>
      <c r="AG17">
        <f t="shared" si="5"/>
        <v>-21.028007450873435</v>
      </c>
      <c r="AH17">
        <f t="shared" si="6"/>
        <v>-9105.9604292851636</v>
      </c>
      <c r="AI17">
        <f t="shared" si="7"/>
        <v>-2914.1797578703836</v>
      </c>
      <c r="AJ17">
        <f t="shared" si="8"/>
        <v>1134.7967323516568</v>
      </c>
      <c r="AK17">
        <f t="shared" si="32"/>
        <v>1817.0009603471049</v>
      </c>
      <c r="AL17">
        <f t="shared" si="9"/>
        <v>37.617934828378111</v>
      </c>
      <c r="AN17">
        <f t="shared" si="10"/>
        <v>2071.8328410027648</v>
      </c>
      <c r="AO17">
        <f t="shared" si="11"/>
        <v>-103.59164205013825</v>
      </c>
      <c r="AP17">
        <f t="shared" si="12"/>
        <v>-6.6617519926991582</v>
      </c>
      <c r="AQ17">
        <f t="shared" si="13"/>
        <v>-2884.8025747066413</v>
      </c>
      <c r="AR17">
        <f t="shared" si="14"/>
        <v>-923.223127746714</v>
      </c>
      <c r="AS17">
        <f t="shared" si="15"/>
        <v>359.50788065457607</v>
      </c>
      <c r="AT17">
        <f t="shared" si="16"/>
        <v>575.63275058787519</v>
      </c>
      <c r="AU17">
        <f t="shared" si="17"/>
        <v>11.917503495737337</v>
      </c>
      <c r="AW17">
        <v>14</v>
      </c>
      <c r="AX17">
        <f>(R17*SUMPRODUCT(K18:$K$23, X18:$X$23)-$AZ$3*SUMPRODUCT(K17:$K$22, W18:$W$23))/Z17</f>
        <v>22124.720100854018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0.2918317270554846</v>
      </c>
      <c r="L18" s="2">
        <v>15</v>
      </c>
      <c r="M18" s="8">
        <v>6.9004050000000001E-3</v>
      </c>
      <c r="O18">
        <f t="shared" si="29"/>
        <v>7775.1049696587215</v>
      </c>
      <c r="P18">
        <f t="shared" si="30"/>
        <v>388.75524848293611</v>
      </c>
      <c r="Q18" s="5">
        <f t="shared" si="31"/>
        <v>25</v>
      </c>
      <c r="R18">
        <f t="shared" si="0"/>
        <v>2000000</v>
      </c>
      <c r="S18">
        <f t="shared" si="1"/>
        <v>20327.94033637246</v>
      </c>
      <c r="U18">
        <f t="shared" si="21"/>
        <v>6.9004050000000001E-3</v>
      </c>
      <c r="V18">
        <f t="shared" si="22"/>
        <v>0.01</v>
      </c>
      <c r="W18">
        <f t="shared" si="23"/>
        <v>0.84112029803493737</v>
      </c>
      <c r="X18">
        <f t="shared" si="24"/>
        <v>5.804070710161772E-3</v>
      </c>
      <c r="Y18">
        <f t="shared" si="25"/>
        <v>8.4112029803493742E-3</v>
      </c>
      <c r="Z18">
        <f t="shared" si="26"/>
        <v>0.82690502434442625</v>
      </c>
      <c r="AB18">
        <f t="shared" si="27"/>
        <v>18609.551165169902</v>
      </c>
      <c r="AC18">
        <f t="shared" si="2"/>
        <v>16809.275998720113</v>
      </c>
      <c r="AE18">
        <f t="shared" si="3"/>
        <v>6429.2733642161147</v>
      </c>
      <c r="AF18">
        <f t="shared" si="4"/>
        <v>-321.46366821080574</v>
      </c>
      <c r="AG18">
        <f t="shared" si="5"/>
        <v>-20.672625608610655</v>
      </c>
      <c r="AH18">
        <f t="shared" si="6"/>
        <v>-11608.141420323544</v>
      </c>
      <c r="AI18">
        <f t="shared" si="7"/>
        <v>-5521.004349926845</v>
      </c>
      <c r="AJ18">
        <f t="shared" si="8"/>
        <v>1800.2751664497882</v>
      </c>
      <c r="AK18">
        <f t="shared" si="32"/>
        <v>1730.2152602822648</v>
      </c>
      <c r="AL18">
        <f t="shared" si="9"/>
        <v>-1990.5139231947919</v>
      </c>
      <c r="AN18">
        <f t="shared" si="10"/>
        <v>1876.2659495910145</v>
      </c>
      <c r="AO18">
        <f t="shared" si="11"/>
        <v>-93.813297479550727</v>
      </c>
      <c r="AP18">
        <f t="shared" si="12"/>
        <v>-6.0329280341322864</v>
      </c>
      <c r="AQ18">
        <f t="shared" si="13"/>
        <v>-3387.6239585973258</v>
      </c>
      <c r="AR18">
        <f t="shared" si="14"/>
        <v>-1611.2042345199943</v>
      </c>
      <c r="AS18">
        <f t="shared" si="15"/>
        <v>525.37741100014171</v>
      </c>
      <c r="AT18">
        <f t="shared" si="16"/>
        <v>504.93170758592817</v>
      </c>
      <c r="AU18">
        <f t="shared" si="17"/>
        <v>-580.89511593392433</v>
      </c>
      <c r="AW18">
        <v>15</v>
      </c>
      <c r="AX18">
        <f>(R18*SUMPRODUCT(K19:$K$23, X19:$X$23)-$AZ$3*SUMPRODUCT(K18:$K$22, W19:$W$23))/Z18</f>
        <v>20327.94033637246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0.26882810602308888</v>
      </c>
      <c r="L19" s="2">
        <v>16</v>
      </c>
      <c r="M19" s="8">
        <v>8.6257439999999994E-3</v>
      </c>
      <c r="O19">
        <f t="shared" si="29"/>
        <v>7775.1049696587215</v>
      </c>
      <c r="P19">
        <f t="shared" si="30"/>
        <v>388.75524848293611</v>
      </c>
      <c r="Q19" s="5">
        <f t="shared" si="31"/>
        <v>25</v>
      </c>
      <c r="R19">
        <f t="shared" si="0"/>
        <v>2000000</v>
      </c>
      <c r="S19">
        <f t="shared" si="1"/>
        <v>17759.465594101963</v>
      </c>
      <c r="U19">
        <f t="shared" si="21"/>
        <v>8.6257439999999994E-3</v>
      </c>
      <c r="V19">
        <f t="shared" si="22"/>
        <v>0.01</v>
      </c>
      <c r="W19">
        <f t="shared" si="23"/>
        <v>0.82690502434442625</v>
      </c>
      <c r="X19">
        <f t="shared" si="24"/>
        <v>7.1326710523087885E-3</v>
      </c>
      <c r="Y19">
        <f t="shared" si="25"/>
        <v>8.269050243444263E-3</v>
      </c>
      <c r="Z19">
        <f t="shared" si="26"/>
        <v>0.81150330304867324</v>
      </c>
      <c r="AB19">
        <f t="shared" si="27"/>
        <v>16809.275998720113</v>
      </c>
      <c r="AC19">
        <f t="shared" si="2"/>
        <v>14411.864989993011</v>
      </c>
      <c r="AE19">
        <f t="shared" si="3"/>
        <v>6309.5233644282071</v>
      </c>
      <c r="AF19">
        <f t="shared" si="4"/>
        <v>-315.47616822141038</v>
      </c>
      <c r="AG19">
        <f t="shared" si="5"/>
        <v>-20.287582576216831</v>
      </c>
      <c r="AH19">
        <f t="shared" si="6"/>
        <v>-14265.342104617577</v>
      </c>
      <c r="AI19">
        <f t="shared" si="7"/>
        <v>-8291.5824909869971</v>
      </c>
      <c r="AJ19">
        <f t="shared" si="8"/>
        <v>2397.4110087271019</v>
      </c>
      <c r="AK19">
        <f t="shared" si="32"/>
        <v>1596.2326236448837</v>
      </c>
      <c r="AL19">
        <f t="shared" si="9"/>
        <v>-4297.9388586150117</v>
      </c>
      <c r="AN19">
        <f t="shared" si="10"/>
        <v>1696.1772159676625</v>
      </c>
      <c r="AO19">
        <f t="shared" si="11"/>
        <v>-84.808860798383137</v>
      </c>
      <c r="AP19">
        <f t="shared" si="12"/>
        <v>-5.4538723997513889</v>
      </c>
      <c r="AQ19">
        <f t="shared" si="13"/>
        <v>-3834.9248997557679</v>
      </c>
      <c r="AR19">
        <f t="shared" si="14"/>
        <v>-2229.0104169862398</v>
      </c>
      <c r="AS19">
        <f t="shared" si="15"/>
        <v>644.49146083500978</v>
      </c>
      <c r="AT19">
        <f t="shared" si="16"/>
        <v>429.11219298672012</v>
      </c>
      <c r="AU19">
        <f t="shared" si="17"/>
        <v>-1155.40676316451</v>
      </c>
      <c r="AW19">
        <v>16</v>
      </c>
      <c r="AX19">
        <f>(R19*SUMPRODUCT(K20:$K$23, X20:$X$23)-$AZ$3*SUMPRODUCT(K19:$K$22, W20:$W$23))/Z19</f>
        <v>17759.465594101963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0.24763774424780427</v>
      </c>
      <c r="L20" s="2">
        <v>17</v>
      </c>
      <c r="M20" s="8">
        <v>1.0476563E-2</v>
      </c>
      <c r="O20">
        <f t="shared" si="29"/>
        <v>7775.1049696587215</v>
      </c>
      <c r="P20">
        <f t="shared" si="30"/>
        <v>388.75524848293611</v>
      </c>
      <c r="Q20" s="5">
        <f t="shared" si="31"/>
        <v>25</v>
      </c>
      <c r="R20">
        <f t="shared" si="0"/>
        <v>2000000</v>
      </c>
      <c r="S20">
        <f t="shared" si="1"/>
        <v>14468.338006911148</v>
      </c>
      <c r="U20">
        <f t="shared" si="21"/>
        <v>1.0476563E-2</v>
      </c>
      <c r="V20">
        <f t="shared" si="22"/>
        <v>0.01</v>
      </c>
      <c r="W20">
        <f t="shared" si="23"/>
        <v>0.81150330304867324</v>
      </c>
      <c r="X20">
        <f t="shared" si="24"/>
        <v>8.5017654790975165E-3</v>
      </c>
      <c r="Y20">
        <f t="shared" si="25"/>
        <v>8.1150330304867319E-3</v>
      </c>
      <c r="Z20">
        <f t="shared" si="26"/>
        <v>0.79488650453908893</v>
      </c>
      <c r="AB20">
        <f t="shared" si="27"/>
        <v>14411.864989993011</v>
      </c>
      <c r="AC20">
        <f t="shared" si="2"/>
        <v>11500.686624803651</v>
      </c>
      <c r="AE20">
        <f t="shared" si="3"/>
        <v>6180.3260117565205</v>
      </c>
      <c r="AF20">
        <f t="shared" si="4"/>
        <v>-309.01630058782604</v>
      </c>
      <c r="AG20">
        <f t="shared" si="5"/>
        <v>-19.872162613477222</v>
      </c>
      <c r="AH20">
        <f t="shared" si="6"/>
        <v>-17003.530958195031</v>
      </c>
      <c r="AI20">
        <f t="shared" si="7"/>
        <v>-11152.093409639814</v>
      </c>
      <c r="AJ20">
        <f t="shared" si="8"/>
        <v>2911.1783651893602</v>
      </c>
      <c r="AK20">
        <f t="shared" si="32"/>
        <v>1419.8222290813194</v>
      </c>
      <c r="AL20">
        <f t="shared" si="9"/>
        <v>-6821.0928153691348</v>
      </c>
      <c r="AN20">
        <f t="shared" si="10"/>
        <v>1530.4819922674135</v>
      </c>
      <c r="AO20">
        <f t="shared" si="11"/>
        <v>-76.524099613370666</v>
      </c>
      <c r="AP20">
        <f t="shared" si="12"/>
        <v>-4.9210975229270497</v>
      </c>
      <c r="AQ20">
        <f t="shared" si="13"/>
        <v>-4210.7160507351236</v>
      </c>
      <c r="AR20">
        <f t="shared" si="14"/>
        <v>-2761.6792556040077</v>
      </c>
      <c r="AS20">
        <f t="shared" si="15"/>
        <v>720.91764345850368</v>
      </c>
      <c r="AT20">
        <f t="shared" si="16"/>
        <v>351.60157404258712</v>
      </c>
      <c r="AU20">
        <f t="shared" si="17"/>
        <v>-1689.160038102917</v>
      </c>
      <c r="AW20">
        <v>17</v>
      </c>
      <c r="AX20">
        <f>(R20*SUMPRODUCT(K21:$K$23, X21:$X$23)-$AZ$3*SUMPRODUCT(K20:$K$22, W21:$W$23))/Z20</f>
        <v>14468.338006911148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0.22811771166097466</v>
      </c>
      <c r="L21" s="2">
        <v>18</v>
      </c>
      <c r="M21" s="8">
        <v>1.2607808E-2</v>
      </c>
      <c r="O21">
        <f t="shared" si="29"/>
        <v>7775.1049696587215</v>
      </c>
      <c r="P21">
        <f t="shared" si="30"/>
        <v>388.75524848293611</v>
      </c>
      <c r="Q21" s="5">
        <f t="shared" si="31"/>
        <v>25</v>
      </c>
      <c r="R21">
        <f t="shared" si="0"/>
        <v>2000000</v>
      </c>
      <c r="S21">
        <f t="shared" si="1"/>
        <v>10427.108986808516</v>
      </c>
      <c r="U21">
        <f t="shared" si="21"/>
        <v>1.2607808E-2</v>
      </c>
      <c r="V21">
        <f t="shared" si="22"/>
        <v>0.01</v>
      </c>
      <c r="W21">
        <f t="shared" si="23"/>
        <v>0.79488650453908893</v>
      </c>
      <c r="X21">
        <f t="shared" si="24"/>
        <v>1.0021776431019962E-2</v>
      </c>
      <c r="Y21">
        <f t="shared" si="25"/>
        <v>7.9488650453908901E-3</v>
      </c>
      <c r="Z21">
        <f t="shared" si="26"/>
        <v>0.77691586306267801</v>
      </c>
      <c r="AB21">
        <f t="shared" si="27"/>
        <v>11500.686624803651</v>
      </c>
      <c r="AC21">
        <f t="shared" si="2"/>
        <v>8100.9863777349447</v>
      </c>
      <c r="AE21">
        <f t="shared" si="3"/>
        <v>6040.6023879053228</v>
      </c>
      <c r="AF21">
        <f t="shared" si="4"/>
        <v>-302.03011939526618</v>
      </c>
      <c r="AG21">
        <f t="shared" si="5"/>
        <v>-19.422896576566949</v>
      </c>
      <c r="AH21">
        <f t="shared" si="6"/>
        <v>-20043.552862039924</v>
      </c>
      <c r="AI21">
        <f t="shared" si="7"/>
        <v>-14324.403490106433</v>
      </c>
      <c r="AJ21">
        <f t="shared" si="8"/>
        <v>3399.7002470687066</v>
      </c>
      <c r="AK21">
        <f t="shared" si="32"/>
        <v>1206.7481225319598</v>
      </c>
      <c r="AL21">
        <f t="shared" si="9"/>
        <v>-9717.9551205057651</v>
      </c>
      <c r="AN21">
        <f t="shared" si="10"/>
        <v>1377.9683937827815</v>
      </c>
      <c r="AO21">
        <f t="shared" si="11"/>
        <v>-68.898419689139089</v>
      </c>
      <c r="AP21">
        <f t="shared" si="12"/>
        <v>-4.4307067208742312</v>
      </c>
      <c r="AQ21">
        <f t="shared" si="13"/>
        <v>-4572.2894124443264</v>
      </c>
      <c r="AR21">
        <f t="shared" si="14"/>
        <v>-3267.6501450715587</v>
      </c>
      <c r="AS21">
        <f t="shared" si="15"/>
        <v>775.53184069456358</v>
      </c>
      <c r="AT21">
        <f t="shared" si="16"/>
        <v>275.28062026316815</v>
      </c>
      <c r="AU21">
        <f t="shared" si="17"/>
        <v>-2216.8376841138265</v>
      </c>
      <c r="AW21">
        <v>18</v>
      </c>
      <c r="AX21">
        <f>(R21*SUMPRODUCT(K22:$K$23, X22:$X$23)-$AZ$3*SUMPRODUCT(K21:$K$22, W22:$W$23))/Z21</f>
        <v>10427.108986808516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0.21013634464933137</v>
      </c>
      <c r="L22" s="2">
        <v>19</v>
      </c>
      <c r="M22" s="8">
        <v>1.5033739000000001E-2</v>
      </c>
      <c r="O22">
        <f t="shared" si="29"/>
        <v>7775.1049696587215</v>
      </c>
      <c r="P22">
        <f t="shared" si="30"/>
        <v>388.75524848293611</v>
      </c>
      <c r="Q22" s="5">
        <f t="shared" si="31"/>
        <v>25</v>
      </c>
      <c r="R22">
        <f t="shared" si="0"/>
        <v>2000000</v>
      </c>
      <c r="S22">
        <f t="shared" si="1"/>
        <v>5608.1168759990878</v>
      </c>
      <c r="U22">
        <f t="shared" si="21"/>
        <v>1.5033739000000001E-2</v>
      </c>
      <c r="V22">
        <f t="shared" si="22"/>
        <v>0.01</v>
      </c>
      <c r="W22">
        <f t="shared" si="23"/>
        <v>0.77691586306267801</v>
      </c>
      <c r="X22">
        <f t="shared" si="24"/>
        <v>1.1679950310244042E-2</v>
      </c>
      <c r="Y22">
        <f t="shared" si="25"/>
        <v>7.7691586306267799E-3</v>
      </c>
      <c r="Z22">
        <f t="shared" si="26"/>
        <v>0.7574667541218072</v>
      </c>
      <c r="AB22">
        <f t="shared" si="27"/>
        <v>8100.9863777349447</v>
      </c>
      <c r="AC22">
        <f t="shared" si="2"/>
        <v>4247.9620867987587</v>
      </c>
      <c r="AE22">
        <f t="shared" si="3"/>
        <v>5889.3835243237236</v>
      </c>
      <c r="AF22">
        <f t="shared" si="4"/>
        <v>-294.46917621618621</v>
      </c>
      <c r="AG22">
        <f t="shared" si="5"/>
        <v>-18.93666885304518</v>
      </c>
      <c r="AH22">
        <f t="shared" si="6"/>
        <v>-23359.900620488082</v>
      </c>
      <c r="AI22">
        <f t="shared" si="7"/>
        <v>-17783.922941233592</v>
      </c>
      <c r="AJ22">
        <f t="shared" si="8"/>
        <v>3853.0242909361859</v>
      </c>
      <c r="AK22">
        <f t="shared" si="32"/>
        <v>958.71305080897389</v>
      </c>
      <c r="AL22">
        <f t="shared" si="9"/>
        <v>-12972.185599488432</v>
      </c>
      <c r="AN22">
        <f t="shared" si="10"/>
        <v>1237.5735260393838</v>
      </c>
      <c r="AO22">
        <f t="shared" si="11"/>
        <v>-61.8786763019692</v>
      </c>
      <c r="AP22">
        <f t="shared" si="12"/>
        <v>-3.9792823726137607</v>
      </c>
      <c r="AQ22">
        <f t="shared" si="13"/>
        <v>-4908.7641277610137</v>
      </c>
      <c r="AR22">
        <f t="shared" si="14"/>
        <v>-3737.0485603962129</v>
      </c>
      <c r="AS22">
        <f t="shared" si="15"/>
        <v>809.66044034241202</v>
      </c>
      <c r="AT22">
        <f t="shared" si="16"/>
        <v>201.46045606460646</v>
      </c>
      <c r="AU22">
        <f t="shared" si="17"/>
        <v>-2725.9276639891946</v>
      </c>
      <c r="AW22">
        <v>19</v>
      </c>
      <c r="AX22">
        <f>(R22*SUMPRODUCT(K23:$K$23, X23:$X$23)-$AZ$3*SUMPRODUCT(K22:$K$22, W23:$W$23))/Z22</f>
        <v>5608.1168759990878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0.19357235797722061</v>
      </c>
      <c r="L23" s="2">
        <v>20</v>
      </c>
      <c r="M23" s="8">
        <v>1.7719183999999999E-2</v>
      </c>
      <c r="O23">
        <f t="shared" si="29"/>
        <v>7775.1049696587215</v>
      </c>
      <c r="P23">
        <f t="shared" si="30"/>
        <v>388.75524848293611</v>
      </c>
      <c r="Q23" s="5">
        <f t="shared" si="31"/>
        <v>25</v>
      </c>
      <c r="R23">
        <f t="shared" si="0"/>
        <v>2000000</v>
      </c>
      <c r="S23">
        <f t="shared" si="1"/>
        <v>5768.0011615071171</v>
      </c>
      <c r="U23">
        <f t="shared" si="21"/>
        <v>1.7719183999999999E-2</v>
      </c>
      <c r="V23">
        <f t="shared" si="22"/>
        <v>0.01</v>
      </c>
      <c r="W23">
        <f t="shared" si="23"/>
        <v>0.7574667541218072</v>
      </c>
      <c r="X23">
        <f t="shared" si="24"/>
        <v>1.3421692790167059E-2</v>
      </c>
      <c r="Y23">
        <f t="shared" si="25"/>
        <v>7.5746675412180723E-3</v>
      </c>
      <c r="Z23">
        <f t="shared" si="26"/>
        <v>0.73647039379042212</v>
      </c>
      <c r="AB23">
        <f t="shared" si="27"/>
        <v>4247.9620867987587</v>
      </c>
      <c r="AC23">
        <f t="shared" si="2"/>
        <v>4247.9620867987587</v>
      </c>
      <c r="AE23">
        <f t="shared" si="3"/>
        <v>5726.1346187664267</v>
      </c>
      <c r="AF23">
        <f t="shared" si="4"/>
        <v>-286.30673093832138</v>
      </c>
      <c r="AG23">
        <f t="shared" si="5"/>
        <v>-18.411759844760553</v>
      </c>
      <c r="AH23">
        <f t="shared" si="6"/>
        <v>-26843.385580334118</v>
      </c>
      <c r="AI23">
        <f t="shared" si="7"/>
        <v>-21421.969452350771</v>
      </c>
      <c r="AJ23">
        <f t="shared" si="8"/>
        <v>0</v>
      </c>
      <c r="AK23">
        <f t="shared" si="32"/>
        <v>678.14529822388045</v>
      </c>
      <c r="AL23">
        <f t="shared" si="9"/>
        <v>-20743.824154126891</v>
      </c>
      <c r="AN23">
        <f t="shared" si="10"/>
        <v>1108.4213802496104</v>
      </c>
      <c r="AO23">
        <f t="shared" si="11"/>
        <v>-55.42106901248053</v>
      </c>
      <c r="AP23">
        <f t="shared" si="12"/>
        <v>-3.5640077676606055</v>
      </c>
      <c r="AQ23">
        <f t="shared" si="13"/>
        <v>-5196.1374428769977</v>
      </c>
      <c r="AR23">
        <f t="shared" si="14"/>
        <v>-4146.701139407528</v>
      </c>
      <c r="AS23">
        <f t="shared" si="15"/>
        <v>0</v>
      </c>
      <c r="AT23">
        <f t="shared" si="16"/>
        <v>131.270184428362</v>
      </c>
      <c r="AU23">
        <f t="shared" si="17"/>
        <v>-4015.430954979166</v>
      </c>
      <c r="AW23">
        <v>20</v>
      </c>
      <c r="AX23">
        <f>(R23*SUMPRODUCT(K$23:$K24, X$23:$X24)-$AZ$3*SUMPRODUCT(K$22:$K23, W$23:$W24))/Z23</f>
        <v>5768.0011615071171</v>
      </c>
    </row>
    <row r="25" spans="5:50" x14ac:dyDescent="0.25">
      <c r="AN25" s="6">
        <f t="shared" ref="AN25:AU25" si="33">SUM(AN3:AN23)</f>
        <v>67275.951539957256</v>
      </c>
      <c r="AO25" s="6">
        <f t="shared" si="33"/>
        <v>-9195.126304241905</v>
      </c>
      <c r="AP25" s="6">
        <f t="shared" si="33"/>
        <v>-1713.7510540898097</v>
      </c>
      <c r="AQ25" s="6">
        <f t="shared" si="33"/>
        <v>-56119.486827493594</v>
      </c>
      <c r="AR25" s="6">
        <f t="shared" si="33"/>
        <v>247.58735413196246</v>
      </c>
      <c r="AS25" s="6">
        <f t="shared" si="33"/>
        <v>-10195.348253663922</v>
      </c>
      <c r="AT25" s="6">
        <f t="shared" si="33"/>
        <v>11624.379221018715</v>
      </c>
      <c r="AU25" s="7">
        <f t="shared" si="33"/>
        <v>1676.6183214867515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74" priority="1" operator="lessThan">
      <formula>0</formula>
    </cfRule>
  </conditionalFormatting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8623A7-C816-41FC-91B7-FC3D00E9BF5B}">
  <sheetPr codeName="Sheet23"/>
  <dimension ref="A1:AZ29"/>
  <sheetViews>
    <sheetView workbookViewId="0">
      <selection activeCell="F4" sqref="F4:G23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v>32753.928001177563</v>
      </c>
      <c r="K3">
        <v>1</v>
      </c>
      <c r="L3" s="2">
        <v>0</v>
      </c>
      <c r="O3">
        <f>$C$3</f>
        <v>32753.928001177563</v>
      </c>
      <c r="P3">
        <f>O3*B5</f>
        <v>26203.142400942052</v>
      </c>
      <c r="Q3" s="5">
        <f>B8</f>
        <v>1522.432587</v>
      </c>
      <c r="R3">
        <f t="shared" ref="R3:R23" si="0">$C$6</f>
        <v>2000000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32753.928001177563</v>
      </c>
      <c r="AF3">
        <f t="shared" ref="AF3:AF23" si="4">-$Z3*P3</f>
        <v>-26203.142400942052</v>
      </c>
      <c r="AG3">
        <f t="shared" ref="AG3:AG23" si="5">-$Z3*Q3</f>
        <v>-1522.432587</v>
      </c>
      <c r="AH3">
        <f t="shared" ref="AH3:AH23" si="6">-X3*R3</f>
        <v>0</v>
      </c>
      <c r="AI3">
        <f t="shared" ref="AI3:AI23" si="7">SUM(AE3:AH3)</f>
        <v>5028.3530132355108</v>
      </c>
      <c r="AJ3">
        <f t="shared" ref="AJ3:AJ23" si="8">AB3-AC3</f>
        <v>0</v>
      </c>
      <c r="AL3">
        <f t="shared" ref="AL3:AL23" si="9">SUM(AI3:AK3)</f>
        <v>5028.3530132355108</v>
      </c>
      <c r="AN3">
        <f t="shared" ref="AN3:AN23" si="10">AE3*$K3</f>
        <v>32753.928001177563</v>
      </c>
      <c r="AO3">
        <f t="shared" ref="AO3:AO23" si="11">AF3*$K3</f>
        <v>-26203.142400942052</v>
      </c>
      <c r="AP3">
        <f t="shared" ref="AP3:AP23" si="12">AG3*$K3</f>
        <v>-1522.432587</v>
      </c>
      <c r="AQ3">
        <f t="shared" ref="AQ3:AQ23" si="13">AH3*$K3</f>
        <v>0</v>
      </c>
      <c r="AR3">
        <f t="shared" ref="AR3:AR23" si="14">AI3*$K3</f>
        <v>5028.3530132355108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5028.3530132355108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26132.66121521009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23" si="18">F4+$C$9</f>
        <v>8.5570000000000007E-2</v>
      </c>
      <c r="I4" s="1">
        <f t="shared" ref="I4:I23" si="19">1+H4</f>
        <v>1.0855699999999999</v>
      </c>
      <c r="J4">
        <f t="shared" ref="J4:J23" si="20">1/I4</f>
        <v>0.92117505089492158</v>
      </c>
      <c r="K4">
        <f>J4</f>
        <v>0.92117505089492158</v>
      </c>
      <c r="L4" s="2">
        <v>1</v>
      </c>
      <c r="M4" s="8" cm="1">
        <f t="array" ref="M4:M23">Mortalities!B21:B40</f>
        <v>2.397513E-3</v>
      </c>
      <c r="R4">
        <f t="shared" si="0"/>
        <v>2000000</v>
      </c>
      <c r="S4">
        <f t="shared" si="1"/>
        <v>21988.201914701713</v>
      </c>
      <c r="U4">
        <f t="shared" ref="U4:U23" si="21">M4</f>
        <v>2.397513E-3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2.397513E-3</v>
      </c>
      <c r="Y4">
        <f t="shared" ref="Y4:Y23" si="25">V4*W4</f>
        <v>0.01</v>
      </c>
      <c r="Z4">
        <f t="shared" ref="Z4:Z23" si="26">MAX(0, W4-X4-Y4)</f>
        <v>0.98760248699999997</v>
      </c>
      <c r="AB4">
        <f t="shared" ref="AB4:AB23" si="27">AC3</f>
        <v>0</v>
      </c>
      <c r="AC4">
        <f t="shared" si="2"/>
        <v>21715.602895617572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-4795.0259999999998</v>
      </c>
      <c r="AI4">
        <f t="shared" si="7"/>
        <v>-4795.0259999999998</v>
      </c>
      <c r="AJ4">
        <f t="shared" si="8"/>
        <v>-21715.602895617572</v>
      </c>
      <c r="AK4">
        <f>H4*SUM(AB4, AE4:AF4)</f>
        <v>0</v>
      </c>
      <c r="AL4">
        <f t="shared" si="9"/>
        <v>-26510.62889561757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-4417.0583195924719</v>
      </c>
      <c r="AR4">
        <f t="shared" si="14"/>
        <v>-4417.0583195924719</v>
      </c>
      <c r="AS4">
        <f t="shared" si="15"/>
        <v>-20003.871602584422</v>
      </c>
      <c r="AT4">
        <f t="shared" si="16"/>
        <v>0</v>
      </c>
      <c r="AU4">
        <f t="shared" si="17"/>
        <v>-24420.929922176892</v>
      </c>
      <c r="AW4">
        <v>1</v>
      </c>
      <c r="AX4">
        <f>(R4*SUMPRODUCT(K5:$K$23, X5:$X$23)-$AZ$3*SUMPRODUCT(K4:$K$22, W5:$W$23))/Z4</f>
        <v>21988.201914701713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8.5570000000000007E-2</v>
      </c>
      <c r="I5" s="1">
        <f t="shared" si="19"/>
        <v>1.0855699999999999</v>
      </c>
      <c r="J5">
        <f t="shared" si="20"/>
        <v>0.92117505089492158</v>
      </c>
      <c r="K5">
        <f t="shared" ref="K5:K23" si="28">K4*J5</f>
        <v>0.84856347439126134</v>
      </c>
      <c r="L5" s="2">
        <v>2</v>
      </c>
      <c r="M5" s="8">
        <v>2.5466569999999999E-3</v>
      </c>
      <c r="O5">
        <f t="shared" ref="O5:O23" si="29">$C$3</f>
        <v>32753.928001177563</v>
      </c>
      <c r="P5">
        <f t="shared" ref="P5:P23" si="30">O5*$C$5</f>
        <v>1637.6964000588782</v>
      </c>
      <c r="Q5" s="5">
        <f t="shared" ref="Q5:Q23" si="31">$C$8</f>
        <v>25</v>
      </c>
      <c r="R5">
        <f t="shared" si="0"/>
        <v>2000000</v>
      </c>
      <c r="S5">
        <f t="shared" si="1"/>
        <v>42269.2955687699</v>
      </c>
      <c r="U5">
        <f t="shared" si="21"/>
        <v>2.5466569999999999E-3</v>
      </c>
      <c r="V5">
        <f t="shared" si="22"/>
        <v>0.01</v>
      </c>
      <c r="W5">
        <f t="shared" si="23"/>
        <v>0.98760248699999997</v>
      </c>
      <c r="X5">
        <f t="shared" si="24"/>
        <v>2.5150847867359588E-3</v>
      </c>
      <c r="Y5">
        <f t="shared" si="25"/>
        <v>9.8760248699999997E-3</v>
      </c>
      <c r="Z5">
        <f t="shared" si="26"/>
        <v>0.97521137734326402</v>
      </c>
      <c r="AB5">
        <f t="shared" si="27"/>
        <v>21715.602895617572</v>
      </c>
      <c r="AC5">
        <f t="shared" si="2"/>
        <v>41221.497950949619</v>
      </c>
      <c r="AE5">
        <f t="shared" si="3"/>
        <v>31942.003239430473</v>
      </c>
      <c r="AF5">
        <f t="shared" si="4"/>
        <v>-1597.1001619715237</v>
      </c>
      <c r="AG5">
        <f t="shared" si="5"/>
        <v>-24.3802844335816</v>
      </c>
      <c r="AH5">
        <f t="shared" si="6"/>
        <v>-5030.1695734719178</v>
      </c>
      <c r="AI5">
        <f t="shared" si="7"/>
        <v>25290.35321955345</v>
      </c>
      <c r="AJ5">
        <f t="shared" si="8"/>
        <v>-19505.895055332046</v>
      </c>
      <c r="AK5">
        <f>H5*SUM(AB5, AE5:AF5)</f>
        <v>4454.8174961161585</v>
      </c>
      <c r="AL5">
        <f t="shared" si="9"/>
        <v>10239.275660337562</v>
      </c>
      <c r="AN5">
        <f t="shared" si="10"/>
        <v>27104.817247868046</v>
      </c>
      <c r="AO5">
        <f t="shared" si="11"/>
        <v>-1355.2408623934023</v>
      </c>
      <c r="AP5">
        <f t="shared" si="12"/>
        <v>-20.688218865607187</v>
      </c>
      <c r="AQ5">
        <f t="shared" si="13"/>
        <v>-4268.4181700425397</v>
      </c>
      <c r="AR5">
        <f t="shared" si="14"/>
        <v>21460.469996566499</v>
      </c>
      <c r="AS5">
        <f t="shared" si="15"/>
        <v>-16551.990079263887</v>
      </c>
      <c r="AT5">
        <f t="shared" si="16"/>
        <v>3780.1954122833067</v>
      </c>
      <c r="AU5">
        <f t="shared" si="17"/>
        <v>8688.675329585918</v>
      </c>
      <c r="AW5">
        <v>2</v>
      </c>
      <c r="AX5">
        <f>(R5*SUMPRODUCT(K6:$K$23, X6:$X$23)-$AZ$3*SUMPRODUCT(K5:$K$22, W6:$W$23))/Z5</f>
        <v>42269.2955687699</v>
      </c>
    </row>
    <row r="6" spans="1:52" x14ac:dyDescent="0.25">
      <c r="A6" t="s">
        <v>16</v>
      </c>
      <c r="C6" s="2">
        <f>'T.26.04.F'!C6</f>
        <v>2000000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8.5570000000000007E-2</v>
      </c>
      <c r="I6" s="1">
        <f t="shared" si="19"/>
        <v>1.0855699999999999</v>
      </c>
      <c r="J6">
        <f t="shared" si="20"/>
        <v>0.92117505089492158</v>
      </c>
      <c r="K6">
        <f t="shared" si="28"/>
        <v>0.7816755017099416</v>
      </c>
      <c r="L6" s="2">
        <v>3</v>
      </c>
      <c r="M6" s="8">
        <v>3.8442260000000001E-3</v>
      </c>
      <c r="O6">
        <f t="shared" si="29"/>
        <v>32753.928001177563</v>
      </c>
      <c r="P6">
        <f t="shared" si="30"/>
        <v>1637.6964000588782</v>
      </c>
      <c r="Q6" s="5">
        <f t="shared" si="31"/>
        <v>25</v>
      </c>
      <c r="R6">
        <f t="shared" si="0"/>
        <v>2000000</v>
      </c>
      <c r="S6">
        <f t="shared" si="1"/>
        <v>59254.98215474176</v>
      </c>
      <c r="U6">
        <f t="shared" si="21"/>
        <v>3.8442260000000001E-3</v>
      </c>
      <c r="V6">
        <f t="shared" si="22"/>
        <v>0.01</v>
      </c>
      <c r="W6">
        <f t="shared" si="23"/>
        <v>0.97521137734326402</v>
      </c>
      <c r="X6">
        <f t="shared" si="24"/>
        <v>3.7489329322787867E-3</v>
      </c>
      <c r="Y6">
        <f t="shared" si="25"/>
        <v>9.7521137734326406E-3</v>
      </c>
      <c r="Z6">
        <f t="shared" si="26"/>
        <v>0.96171033063755262</v>
      </c>
      <c r="AB6">
        <f t="shared" si="27"/>
        <v>41221.497950949619</v>
      </c>
      <c r="AC6">
        <f t="shared" si="2"/>
        <v>56986.128479958978</v>
      </c>
      <c r="AE6">
        <f t="shared" si="3"/>
        <v>31499.790927691069</v>
      </c>
      <c r="AF6">
        <f t="shared" si="4"/>
        <v>-1574.9895463845535</v>
      </c>
      <c r="AG6">
        <f t="shared" si="5"/>
        <v>-24.042758265938815</v>
      </c>
      <c r="AH6">
        <f t="shared" si="6"/>
        <v>-7497.8658645575733</v>
      </c>
      <c r="AI6">
        <f t="shared" si="7"/>
        <v>22402.892758483002</v>
      </c>
      <c r="AJ6">
        <f t="shared" si="8"/>
        <v>-15764.630529009359</v>
      </c>
      <c r="AK6">
        <f>H6*SUM(AB6, AE6:AF6)</f>
        <v>6087.9888338611572</v>
      </c>
      <c r="AL6">
        <f t="shared" si="9"/>
        <v>12726.251063334799</v>
      </c>
      <c r="AN6">
        <f t="shared" si="10"/>
        <v>24622.614877161184</v>
      </c>
      <c r="AO6">
        <f t="shared" si="11"/>
        <v>-1231.1307438580591</v>
      </c>
      <c r="AP6">
        <f t="shared" si="12"/>
        <v>-18.793635130018568</v>
      </c>
      <c r="AQ6">
        <f t="shared" si="13"/>
        <v>-5860.8980614318862</v>
      </c>
      <c r="AR6">
        <f t="shared" si="14"/>
        <v>17511.792436741216</v>
      </c>
      <c r="AS6">
        <f t="shared" si="15"/>
        <v>-12322.825478035253</v>
      </c>
      <c r="AT6">
        <f t="shared" si="16"/>
        <v>4758.8317261129423</v>
      </c>
      <c r="AU6">
        <f t="shared" si="17"/>
        <v>9947.7986848189066</v>
      </c>
      <c r="AW6">
        <v>3</v>
      </c>
      <c r="AX6">
        <f>(R6*SUMPRODUCT(K7:$K$23, X7:$X$23)-$AZ$3*SUMPRODUCT(K6:$K$22, W7:$W$23))/Z6</f>
        <v>59254.98215474176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8.5570000000000007E-2</v>
      </c>
      <c r="I7" s="1">
        <f t="shared" si="19"/>
        <v>1.0855699999999999</v>
      </c>
      <c r="J7">
        <f t="shared" si="20"/>
        <v>0.92117505089492158</v>
      </c>
      <c r="K7">
        <f t="shared" si="28"/>
        <v>0.72005997007096878</v>
      </c>
      <c r="L7" s="2">
        <v>4</v>
      </c>
      <c r="M7" s="8">
        <v>5.3300140000000001E-3</v>
      </c>
      <c r="O7">
        <f t="shared" si="29"/>
        <v>32753.928001177563</v>
      </c>
      <c r="P7">
        <f t="shared" si="30"/>
        <v>1637.6964000588782</v>
      </c>
      <c r="Q7" s="5">
        <f t="shared" si="31"/>
        <v>25</v>
      </c>
      <c r="R7">
        <f t="shared" si="0"/>
        <v>2000000</v>
      </c>
      <c r="S7">
        <f t="shared" si="1"/>
        <v>73127.42827780408</v>
      </c>
      <c r="U7">
        <f t="shared" si="21"/>
        <v>5.3300140000000001E-3</v>
      </c>
      <c r="V7">
        <f t="shared" si="22"/>
        <v>0.01</v>
      </c>
      <c r="W7">
        <f t="shared" si="23"/>
        <v>0.96171033063755262</v>
      </c>
      <c r="X7">
        <f t="shared" si="24"/>
        <v>5.1259295262427841E-3</v>
      </c>
      <c r="Y7">
        <f t="shared" si="25"/>
        <v>9.6171033063755258E-3</v>
      </c>
      <c r="Z7">
        <f t="shared" si="26"/>
        <v>0.94696729780493427</v>
      </c>
      <c r="AB7">
        <f t="shared" si="27"/>
        <v>56986.128479958978</v>
      </c>
      <c r="AC7">
        <f t="shared" si="2"/>
        <v>69249.283151656273</v>
      </c>
      <c r="AE7">
        <f t="shared" si="3"/>
        <v>31016.898691772487</v>
      </c>
      <c r="AF7">
        <f t="shared" si="4"/>
        <v>-1550.8449345886245</v>
      </c>
      <c r="AG7">
        <f t="shared" si="5"/>
        <v>-23.674182445123357</v>
      </c>
      <c r="AH7">
        <f t="shared" si="6"/>
        <v>-10251.859052485568</v>
      </c>
      <c r="AI7">
        <f t="shared" si="7"/>
        <v>19190.520522253169</v>
      </c>
      <c r="AJ7">
        <f t="shared" si="8"/>
        <v>-12263.154671697295</v>
      </c>
      <c r="AK7">
        <f>H7*SUM(AB7, AE7:AF7)</f>
        <v>7397.7132340323133</v>
      </c>
      <c r="AL7">
        <f t="shared" si="9"/>
        <v>14325.079084588187</v>
      </c>
      <c r="AN7">
        <f t="shared" si="10"/>
        <v>22334.027143691968</v>
      </c>
      <c r="AO7">
        <f t="shared" si="11"/>
        <v>-1116.7013571845985</v>
      </c>
      <c r="AP7">
        <f t="shared" si="12"/>
        <v>-17.046831102890177</v>
      </c>
      <c r="AQ7">
        <f t="shared" si="13"/>
        <v>-7381.9533225045489</v>
      </c>
      <c r="AR7">
        <f t="shared" si="14"/>
        <v>13818.325632899929</v>
      </c>
      <c r="AS7">
        <f t="shared" si="15"/>
        <v>-8830.2067858780156</v>
      </c>
      <c r="AT7">
        <f t="shared" si="16"/>
        <v>5326.7971698909168</v>
      </c>
      <c r="AU7">
        <f t="shared" si="17"/>
        <v>10314.916016912832</v>
      </c>
      <c r="AW7">
        <v>4</v>
      </c>
      <c r="AX7">
        <f>(R7*SUMPRODUCT(K8:$K$23, X8:$X$23)-$AZ$3*SUMPRODUCT(K7:$K$22, W8:$W$23))/Z7</f>
        <v>73127.42827780408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8.5570000000000007E-2</v>
      </c>
      <c r="I8" s="1">
        <f t="shared" si="19"/>
        <v>1.0855699999999999</v>
      </c>
      <c r="J8">
        <f t="shared" si="20"/>
        <v>0.92117505089492158</v>
      </c>
      <c r="K8">
        <f t="shared" si="28"/>
        <v>0.66330127957752039</v>
      </c>
      <c r="L8" s="2">
        <v>5</v>
      </c>
      <c r="M8" s="8">
        <v>6.9004050000000001E-3</v>
      </c>
      <c r="O8">
        <f t="shared" si="29"/>
        <v>32753.928001177563</v>
      </c>
      <c r="P8">
        <f t="shared" si="30"/>
        <v>1637.6964000588782</v>
      </c>
      <c r="Q8" s="5">
        <f t="shared" si="31"/>
        <v>25</v>
      </c>
      <c r="R8">
        <f t="shared" si="0"/>
        <v>2000000</v>
      </c>
      <c r="S8">
        <f t="shared" si="1"/>
        <v>84213.661585423368</v>
      </c>
      <c r="U8">
        <f t="shared" si="21"/>
        <v>6.9004050000000001E-3</v>
      </c>
      <c r="V8">
        <f t="shared" si="22"/>
        <v>0.01</v>
      </c>
      <c r="W8">
        <f t="shared" si="23"/>
        <v>0.94696729780493427</v>
      </c>
      <c r="X8">
        <f t="shared" si="24"/>
        <v>6.5344578766096577E-3</v>
      </c>
      <c r="Y8">
        <f t="shared" si="25"/>
        <v>9.4696729780493431E-3</v>
      </c>
      <c r="Z8">
        <f t="shared" si="26"/>
        <v>0.93096316695027526</v>
      </c>
      <c r="AB8">
        <f t="shared" si="27"/>
        <v>69249.283151656273</v>
      </c>
      <c r="AC8">
        <f t="shared" si="2"/>
        <v>78399.817090044482</v>
      </c>
      <c r="AE8">
        <f t="shared" si="3"/>
        <v>30492.700542037564</v>
      </c>
      <c r="AF8">
        <f t="shared" si="4"/>
        <v>-1524.6350271018782</v>
      </c>
      <c r="AG8">
        <f t="shared" si="5"/>
        <v>-23.274079173756881</v>
      </c>
      <c r="AH8">
        <f t="shared" si="6"/>
        <v>-13068.915753219315</v>
      </c>
      <c r="AI8">
        <f t="shared" si="7"/>
        <v>15875.875682542615</v>
      </c>
      <c r="AJ8">
        <f t="shared" si="8"/>
        <v>-9150.5339383882092</v>
      </c>
      <c r="AK8">
        <f t="shared" ref="AK8:AK23" si="32">H8*SUM(AB8:AB8, AE8:AF8)</f>
        <v>8404.4585254002741</v>
      </c>
      <c r="AL8">
        <f t="shared" si="9"/>
        <v>15129.80026955468</v>
      </c>
      <c r="AN8">
        <f t="shared" si="10"/>
        <v>20225.847287307664</v>
      </c>
      <c r="AO8">
        <f t="shared" si="11"/>
        <v>-1011.2923643653833</v>
      </c>
      <c r="AP8">
        <f t="shared" si="12"/>
        <v>-15.437726496941458</v>
      </c>
      <c r="AQ8">
        <f t="shared" si="13"/>
        <v>-8668.6285418011848</v>
      </c>
      <c r="AR8">
        <f t="shared" si="14"/>
        <v>10530.488654644156</v>
      </c>
      <c r="AS8">
        <f t="shared" si="15"/>
        <v>-6069.5608701504261</v>
      </c>
      <c r="AT8">
        <f t="shared" si="16"/>
        <v>5574.6880940542023</v>
      </c>
      <c r="AU8">
        <f t="shared" si="17"/>
        <v>10035.615878547933</v>
      </c>
      <c r="AW8">
        <v>5</v>
      </c>
      <c r="AX8">
        <f>(R8*SUMPRODUCT(K9:$K$23, X9:$X$23)-$AZ$3*SUMPRODUCT(K8:$K$22, W9:$W$23))/Z8</f>
        <v>84213.661585423368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8.5570000000000007E-2</v>
      </c>
      <c r="I9" s="1">
        <f t="shared" si="19"/>
        <v>1.0855699999999999</v>
      </c>
      <c r="J9">
        <f t="shared" si="20"/>
        <v>0.92117505089492158</v>
      </c>
      <c r="K9">
        <f t="shared" si="28"/>
        <v>0.61101658997348895</v>
      </c>
      <c r="L9" s="2">
        <v>6</v>
      </c>
      <c r="M9" s="8">
        <v>8.6257439999999994E-3</v>
      </c>
      <c r="O9">
        <f t="shared" si="29"/>
        <v>32753.928001177563</v>
      </c>
      <c r="P9">
        <f t="shared" si="30"/>
        <v>1637.6964000588782</v>
      </c>
      <c r="Q9" s="5">
        <f t="shared" si="31"/>
        <v>25</v>
      </c>
      <c r="R9">
        <f t="shared" si="0"/>
        <v>2000000</v>
      </c>
      <c r="S9">
        <f t="shared" si="1"/>
        <v>92733.77947516636</v>
      </c>
      <c r="U9">
        <f t="shared" si="21"/>
        <v>8.6257439999999994E-3</v>
      </c>
      <c r="V9">
        <f t="shared" si="22"/>
        <v>0.01</v>
      </c>
      <c r="W9">
        <f t="shared" si="23"/>
        <v>0.93096316695027526</v>
      </c>
      <c r="X9">
        <f t="shared" si="24"/>
        <v>8.0302499515423342E-3</v>
      </c>
      <c r="Y9">
        <f t="shared" si="25"/>
        <v>9.3096316695027524E-3</v>
      </c>
      <c r="Z9">
        <f t="shared" si="26"/>
        <v>0.91362328532923021</v>
      </c>
      <c r="AB9">
        <f t="shared" si="27"/>
        <v>78399.817090044482</v>
      </c>
      <c r="AC9">
        <f t="shared" si="2"/>
        <v>84723.740265097833</v>
      </c>
      <c r="AE9">
        <f t="shared" si="3"/>
        <v>29924.75130787291</v>
      </c>
      <c r="AF9">
        <f t="shared" si="4"/>
        <v>-1496.2375653936456</v>
      </c>
      <c r="AG9">
        <f t="shared" si="5"/>
        <v>-22.840582133230754</v>
      </c>
      <c r="AH9">
        <f t="shared" si="6"/>
        <v>-16060.499903084668</v>
      </c>
      <c r="AI9">
        <f t="shared" si="7"/>
        <v>12345.173257261364</v>
      </c>
      <c r="AJ9">
        <f t="shared" si="8"/>
        <v>-6323.9231750533509</v>
      </c>
      <c r="AK9">
        <f t="shared" si="32"/>
        <v>9141.3002693390572</v>
      </c>
      <c r="AL9">
        <f t="shared" si="9"/>
        <v>15162.55035154707</v>
      </c>
      <c r="AN9">
        <f t="shared" si="10"/>
        <v>18284.519499941209</v>
      </c>
      <c r="AO9">
        <f t="shared" si="11"/>
        <v>-914.22597499706046</v>
      </c>
      <c r="AP9">
        <f t="shared" si="12"/>
        <v>-13.955974608056053</v>
      </c>
      <c r="AQ9">
        <f t="shared" si="13"/>
        <v>-9813.231884052344</v>
      </c>
      <c r="AR9">
        <f t="shared" si="14"/>
        <v>7543.1056662837482</v>
      </c>
      <c r="AS9">
        <f t="shared" si="15"/>
        <v>-3864.0219736754175</v>
      </c>
      <c r="AT9">
        <f t="shared" si="16"/>
        <v>5585.486118495287</v>
      </c>
      <c r="AU9">
        <f t="shared" si="17"/>
        <v>9264.5698111036163</v>
      </c>
      <c r="AW9">
        <v>6</v>
      </c>
      <c r="AX9">
        <f>(R9*SUMPRODUCT(K10:$K$23, X10:$X$23)-$AZ$3*SUMPRODUCT(K9:$K$22, W10:$W$23))/Z9</f>
        <v>92733.77947516636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8.5570000000000007E-2</v>
      </c>
      <c r="I10" s="1">
        <f t="shared" si="19"/>
        <v>1.0855699999999999</v>
      </c>
      <c r="J10">
        <f t="shared" si="20"/>
        <v>0.92117505089492158</v>
      </c>
      <c r="K10">
        <f t="shared" si="28"/>
        <v>0.56285323836647017</v>
      </c>
      <c r="L10" s="2">
        <v>7</v>
      </c>
      <c r="M10" s="8">
        <v>1.0476563E-2</v>
      </c>
      <c r="O10">
        <f t="shared" si="29"/>
        <v>32753.928001177563</v>
      </c>
      <c r="P10">
        <f t="shared" si="30"/>
        <v>1637.6964000588782</v>
      </c>
      <c r="Q10" s="5">
        <f t="shared" si="31"/>
        <v>25</v>
      </c>
      <c r="R10">
        <f t="shared" si="0"/>
        <v>2000000</v>
      </c>
      <c r="S10">
        <f t="shared" si="1"/>
        <v>98933.553332441443</v>
      </c>
      <c r="U10">
        <f t="shared" si="21"/>
        <v>1.0476563E-2</v>
      </c>
      <c r="V10">
        <f t="shared" si="22"/>
        <v>0.01</v>
      </c>
      <c r="W10">
        <f t="shared" si="23"/>
        <v>0.91362328532923021</v>
      </c>
      <c r="X10">
        <f t="shared" si="24"/>
        <v>9.5716319070186552E-3</v>
      </c>
      <c r="Y10">
        <f t="shared" si="25"/>
        <v>9.1362328532923025E-3</v>
      </c>
      <c r="Z10">
        <f t="shared" si="26"/>
        <v>0.89491542056891915</v>
      </c>
      <c r="AB10">
        <f t="shared" si="27"/>
        <v>84723.740265097833</v>
      </c>
      <c r="AC10">
        <f t="shared" si="2"/>
        <v>88537.162488879432</v>
      </c>
      <c r="AE10">
        <f t="shared" si="3"/>
        <v>29311.995252457917</v>
      </c>
      <c r="AF10">
        <f t="shared" si="4"/>
        <v>-1465.5997626228959</v>
      </c>
      <c r="AG10">
        <f t="shared" si="5"/>
        <v>-22.372885514222979</v>
      </c>
      <c r="AH10">
        <f t="shared" si="6"/>
        <v>-19143.263814037309</v>
      </c>
      <c r="AI10">
        <f t="shared" si="7"/>
        <v>8680.7587902834894</v>
      </c>
      <c r="AJ10">
        <f t="shared" si="8"/>
        <v>-3813.4222237815993</v>
      </c>
      <c r="AK10">
        <f t="shared" si="32"/>
        <v>9632.6265165496043</v>
      </c>
      <c r="AL10">
        <f t="shared" si="9"/>
        <v>14499.963083051494</v>
      </c>
      <c r="AN10">
        <f t="shared" si="10"/>
        <v>16498.351450828537</v>
      </c>
      <c r="AO10">
        <f t="shared" si="11"/>
        <v>-824.91757254142692</v>
      </c>
      <c r="AP10">
        <f t="shared" si="12"/>
        <v>-12.592651063282695</v>
      </c>
      <c r="AQ10">
        <f t="shared" si="13"/>
        <v>-10774.848030634565</v>
      </c>
      <c r="AR10">
        <f t="shared" si="14"/>
        <v>4885.9931965892638</v>
      </c>
      <c r="AS10">
        <f t="shared" si="15"/>
        <v>-2146.3970479141394</v>
      </c>
      <c r="AT10">
        <f t="shared" si="16"/>
        <v>5421.7550288146758</v>
      </c>
      <c r="AU10">
        <f t="shared" si="17"/>
        <v>8161.3511774898006</v>
      </c>
      <c r="AW10">
        <v>7</v>
      </c>
      <c r="AX10">
        <f>(R10*SUMPRODUCT(K11:$K$23, X11:$X$23)-$AZ$3*SUMPRODUCT(K10:$K$22, W11:$W$23))/Z10</f>
        <v>98933.553332441443</v>
      </c>
    </row>
    <row r="11" spans="1:52" x14ac:dyDescent="0.25">
      <c r="A11" t="s">
        <v>33</v>
      </c>
      <c r="C11" s="24">
        <f>AU25</f>
        <v>9958.2332852724667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8.5570000000000007E-2</v>
      </c>
      <c r="I11" s="1">
        <f t="shared" si="19"/>
        <v>1.0855699999999999</v>
      </c>
      <c r="J11">
        <f t="shared" si="20"/>
        <v>0.92117505089492158</v>
      </c>
      <c r="K11">
        <f t="shared" si="28"/>
        <v>0.51848636049860453</v>
      </c>
      <c r="L11" s="2">
        <v>8</v>
      </c>
      <c r="M11" s="8">
        <v>1.2607808E-2</v>
      </c>
      <c r="O11">
        <f t="shared" si="29"/>
        <v>32753.928001177563</v>
      </c>
      <c r="P11">
        <f t="shared" si="30"/>
        <v>1637.6964000588782</v>
      </c>
      <c r="Q11" s="5">
        <f t="shared" si="31"/>
        <v>25</v>
      </c>
      <c r="R11">
        <f t="shared" si="0"/>
        <v>2000000</v>
      </c>
      <c r="S11">
        <f t="shared" si="1"/>
        <v>102894.67644630613</v>
      </c>
      <c r="U11">
        <f t="shared" si="21"/>
        <v>1.2607808E-2</v>
      </c>
      <c r="V11">
        <f t="shared" si="22"/>
        <v>0.01</v>
      </c>
      <c r="W11">
        <f t="shared" si="23"/>
        <v>0.89491542056891915</v>
      </c>
      <c r="X11">
        <f t="shared" si="24"/>
        <v>1.1282921798772183E-2</v>
      </c>
      <c r="Y11">
        <f t="shared" si="25"/>
        <v>8.9491542056891922E-3</v>
      </c>
      <c r="Z11">
        <f t="shared" si="26"/>
        <v>0.87468334456445773</v>
      </c>
      <c r="AB11">
        <f t="shared" si="27"/>
        <v>88537.162488879432</v>
      </c>
      <c r="AC11">
        <f t="shared" si="2"/>
        <v>90000.259731932776</v>
      </c>
      <c r="AE11">
        <f t="shared" si="3"/>
        <v>28649.315291693434</v>
      </c>
      <c r="AF11">
        <f t="shared" si="4"/>
        <v>-1432.4657645846719</v>
      </c>
      <c r="AG11">
        <f t="shared" si="5"/>
        <v>-21.867083614111444</v>
      </c>
      <c r="AH11">
        <f t="shared" si="6"/>
        <v>-22565.843597544368</v>
      </c>
      <c r="AI11">
        <f t="shared" si="7"/>
        <v>4629.138845950285</v>
      </c>
      <c r="AJ11">
        <f t="shared" si="8"/>
        <v>-1463.0972430533438</v>
      </c>
      <c r="AK11">
        <f t="shared" si="32"/>
        <v>9905.070808208111</v>
      </c>
      <c r="AL11">
        <f t="shared" si="9"/>
        <v>13071.112411105052</v>
      </c>
      <c r="AN11">
        <f t="shared" si="10"/>
        <v>14854.279216367146</v>
      </c>
      <c r="AO11">
        <f t="shared" si="11"/>
        <v>-742.71396081835735</v>
      </c>
      <c r="AP11">
        <f t="shared" si="12"/>
        <v>-11.337784597799313</v>
      </c>
      <c r="AQ11">
        <f t="shared" si="13"/>
        <v>-11700.082118471517</v>
      </c>
      <c r="AR11">
        <f t="shared" si="14"/>
        <v>2400.1453524794738</v>
      </c>
      <c r="AS11">
        <f t="shared" si="15"/>
        <v>-758.5959646062704</v>
      </c>
      <c r="AT11">
        <f t="shared" si="16"/>
        <v>5135.6441138287946</v>
      </c>
      <c r="AU11">
        <f t="shared" si="17"/>
        <v>6777.1935017019978</v>
      </c>
      <c r="AW11">
        <v>8</v>
      </c>
      <c r="AX11">
        <f>(R11*SUMPRODUCT(K12:$K$23, X12:$X$23)-$AZ$3*SUMPRODUCT(K11:$K$22, W12:$W$23))/Z11</f>
        <v>102894.67644630613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8.5570000000000007E-2</v>
      </c>
      <c r="I12" s="1">
        <f t="shared" si="19"/>
        <v>1.0855699999999999</v>
      </c>
      <c r="J12">
        <f t="shared" si="20"/>
        <v>0.92117505089492158</v>
      </c>
      <c r="K12">
        <f t="shared" si="28"/>
        <v>0.47761669952062469</v>
      </c>
      <c r="L12" s="2">
        <v>9</v>
      </c>
      <c r="M12" s="8">
        <v>1.5033739000000001E-2</v>
      </c>
      <c r="O12">
        <f t="shared" si="29"/>
        <v>32753.928001177563</v>
      </c>
      <c r="P12">
        <f t="shared" si="30"/>
        <v>1637.6964000588782</v>
      </c>
      <c r="Q12" s="5">
        <f t="shared" si="31"/>
        <v>25</v>
      </c>
      <c r="R12">
        <f t="shared" si="0"/>
        <v>2000000</v>
      </c>
      <c r="S12">
        <f t="shared" si="1"/>
        <v>104704.52089280504</v>
      </c>
      <c r="U12">
        <f t="shared" si="21"/>
        <v>1.5033739000000001E-2</v>
      </c>
      <c r="V12">
        <f t="shared" si="22"/>
        <v>0.01</v>
      </c>
      <c r="W12">
        <f t="shared" si="23"/>
        <v>0.87468334456445773</v>
      </c>
      <c r="X12">
        <f t="shared" si="24"/>
        <v>1.3149761109829126E-2</v>
      </c>
      <c r="Y12">
        <f t="shared" si="25"/>
        <v>8.7468334456445775E-3</v>
      </c>
      <c r="Z12">
        <f t="shared" si="26"/>
        <v>0.85278675000898407</v>
      </c>
      <c r="AB12">
        <f t="shared" si="27"/>
        <v>90000.259731932776</v>
      </c>
      <c r="AC12">
        <f t="shared" si="2"/>
        <v>89290.628083422984</v>
      </c>
      <c r="AE12">
        <f t="shared" si="3"/>
        <v>27932.115810152474</v>
      </c>
      <c r="AF12">
        <f t="shared" si="4"/>
        <v>-1396.6057905076239</v>
      </c>
      <c r="AG12">
        <f t="shared" si="5"/>
        <v>-21.319668750224601</v>
      </c>
      <c r="AH12">
        <f t="shared" si="6"/>
        <v>-26299.522219658251</v>
      </c>
      <c r="AI12">
        <f t="shared" si="7"/>
        <v>214.66813123637621</v>
      </c>
      <c r="AJ12">
        <f t="shared" si="8"/>
        <v>709.63164850979229</v>
      </c>
      <c r="AK12">
        <f t="shared" si="32"/>
        <v>9971.9658176424982</v>
      </c>
      <c r="AL12">
        <f t="shared" si="9"/>
        <v>10896.265597388667</v>
      </c>
      <c r="AN12">
        <f t="shared" si="10"/>
        <v>13340.844963872885</v>
      </c>
      <c r="AO12">
        <f t="shared" si="11"/>
        <v>-667.04224819364424</v>
      </c>
      <c r="AP12">
        <f t="shared" si="12"/>
        <v>-10.182629823355276</v>
      </c>
      <c r="AQ12">
        <f t="shared" si="13"/>
        <v>-12561.091001522507</v>
      </c>
      <c r="AR12">
        <f t="shared" si="14"/>
        <v>102.52908433337832</v>
      </c>
      <c r="AS12">
        <f t="shared" si="15"/>
        <v>338.93192583662699</v>
      </c>
      <c r="AT12">
        <f t="shared" si="16"/>
        <v>4762.7774015548976</v>
      </c>
      <c r="AU12">
        <f t="shared" si="17"/>
        <v>5204.238411724903</v>
      </c>
      <c r="AW12">
        <v>9</v>
      </c>
      <c r="AX12">
        <f>(R12*SUMPRODUCT(K13:$K$23, X13:$X$23)-$AZ$3*SUMPRODUCT(K12:$K$22, W13:$W$23))/Z12</f>
        <v>104704.52089280504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8.5570000000000007E-2</v>
      </c>
      <c r="I13" s="1">
        <f t="shared" si="19"/>
        <v>1.0855699999999999</v>
      </c>
      <c r="J13">
        <f t="shared" si="20"/>
        <v>0.92117505089492158</v>
      </c>
      <c r="K13">
        <f t="shared" si="28"/>
        <v>0.43996858748917589</v>
      </c>
      <c r="L13" s="2">
        <v>10</v>
      </c>
      <c r="M13" s="8">
        <v>1.7719183999999999E-2</v>
      </c>
      <c r="O13">
        <f t="shared" si="29"/>
        <v>32753.928001177563</v>
      </c>
      <c r="P13">
        <f t="shared" si="30"/>
        <v>1637.6964000588782</v>
      </c>
      <c r="Q13" s="5">
        <f t="shared" si="31"/>
        <v>25</v>
      </c>
      <c r="R13">
        <f t="shared" si="0"/>
        <v>2000000</v>
      </c>
      <c r="S13">
        <f t="shared" si="1"/>
        <v>104490.54008715799</v>
      </c>
      <c r="U13">
        <f t="shared" si="21"/>
        <v>1.7719183999999999E-2</v>
      </c>
      <c r="V13">
        <f t="shared" si="22"/>
        <v>0.01</v>
      </c>
      <c r="W13">
        <f t="shared" si="23"/>
        <v>0.85278675000898407</v>
      </c>
      <c r="X13">
        <f t="shared" si="24"/>
        <v>1.511068533617119E-2</v>
      </c>
      <c r="Y13">
        <f t="shared" si="25"/>
        <v>8.5278675000898408E-3</v>
      </c>
      <c r="Z13">
        <f t="shared" si="26"/>
        <v>0.82914819717272303</v>
      </c>
      <c r="AB13">
        <f t="shared" si="27"/>
        <v>89290.628083422984</v>
      </c>
      <c r="AC13">
        <f t="shared" si="2"/>
        <v>86638.142934871197</v>
      </c>
      <c r="AE13">
        <f t="shared" si="3"/>
        <v>27157.860352501546</v>
      </c>
      <c r="AF13">
        <f t="shared" si="4"/>
        <v>-1357.8930176250774</v>
      </c>
      <c r="AG13">
        <f t="shared" si="5"/>
        <v>-20.728704929318077</v>
      </c>
      <c r="AH13">
        <f t="shared" si="6"/>
        <v>-30221.370672342382</v>
      </c>
      <c r="AI13">
        <f t="shared" si="7"/>
        <v>-4442.1320423952311</v>
      </c>
      <c r="AJ13">
        <f t="shared" si="8"/>
        <v>2652.4851485517866</v>
      </c>
      <c r="AK13">
        <f t="shared" si="32"/>
        <v>9848.3022499438848</v>
      </c>
      <c r="AL13">
        <f t="shared" si="9"/>
        <v>8058.6553561004403</v>
      </c>
      <c r="AN13">
        <f t="shared" si="10"/>
        <v>11948.605458518397</v>
      </c>
      <c r="AO13">
        <f t="shared" si="11"/>
        <v>-597.43027292591989</v>
      </c>
      <c r="AP13">
        <f t="shared" si="12"/>
        <v>-9.1199790282319917</v>
      </c>
      <c r="AQ13">
        <f t="shared" si="13"/>
        <v>-13296.453766697283</v>
      </c>
      <c r="AR13">
        <f t="shared" si="14"/>
        <v>-1954.3985601330378</v>
      </c>
      <c r="AS13">
        <f t="shared" si="15"/>
        <v>1167.0101441443464</v>
      </c>
      <c r="AT13">
        <f t="shared" si="16"/>
        <v>4332.9436300742836</v>
      </c>
      <c r="AU13">
        <f t="shared" si="17"/>
        <v>3545.5552140855925</v>
      </c>
      <c r="AW13">
        <v>10</v>
      </c>
      <c r="AX13">
        <f>(R13*SUMPRODUCT(K14:$K$23, X14:$X$23)-$AZ$3*SUMPRODUCT(K13:$K$22, W14:$W$23))/Z13</f>
        <v>104490.54008715799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0.40528808597250837</v>
      </c>
      <c r="L14" s="2">
        <v>11</v>
      </c>
      <c r="M14" s="8">
        <v>2.0768709E-2</v>
      </c>
      <c r="O14">
        <f t="shared" si="29"/>
        <v>32753.928001177563</v>
      </c>
      <c r="P14">
        <f t="shared" si="30"/>
        <v>1637.6964000588782</v>
      </c>
      <c r="Q14" s="5">
        <f t="shared" si="31"/>
        <v>25</v>
      </c>
      <c r="R14">
        <f t="shared" si="0"/>
        <v>2000000</v>
      </c>
      <c r="S14">
        <f t="shared" si="1"/>
        <v>102301.1436099901</v>
      </c>
      <c r="U14">
        <f t="shared" si="21"/>
        <v>2.0768709E-2</v>
      </c>
      <c r="V14">
        <f t="shared" si="22"/>
        <v>0.01</v>
      </c>
      <c r="W14">
        <f t="shared" si="23"/>
        <v>0.82914819717272303</v>
      </c>
      <c r="X14">
        <f t="shared" si="24"/>
        <v>1.7220337624954906E-2</v>
      </c>
      <c r="Y14">
        <f t="shared" si="25"/>
        <v>8.2914819717272298E-3</v>
      </c>
      <c r="Z14">
        <f t="shared" si="26"/>
        <v>0.80363637757604089</v>
      </c>
      <c r="AB14">
        <f t="shared" si="27"/>
        <v>86638.142934871197</v>
      </c>
      <c r="AC14">
        <f t="shared" si="2"/>
        <v>82212.920472618789</v>
      </c>
      <c r="AE14">
        <f t="shared" si="3"/>
        <v>26322.248050252791</v>
      </c>
      <c r="AF14">
        <f t="shared" si="4"/>
        <v>-1316.1124025126396</v>
      </c>
      <c r="AG14">
        <f t="shared" si="5"/>
        <v>-20.090909439401024</v>
      </c>
      <c r="AH14">
        <f t="shared" si="6"/>
        <v>-34440.675249909815</v>
      </c>
      <c r="AI14">
        <f t="shared" si="7"/>
        <v>-9454.6305116090662</v>
      </c>
      <c r="AJ14">
        <f t="shared" si="8"/>
        <v>4425.2224622524081</v>
      </c>
      <c r="AK14">
        <f t="shared" si="32"/>
        <v>9553.4009183140552</v>
      </c>
      <c r="AL14">
        <f t="shared" si="9"/>
        <v>4523.9928689573971</v>
      </c>
      <c r="AN14">
        <f t="shared" si="10"/>
        <v>10668.093530780543</v>
      </c>
      <c r="AO14">
        <f t="shared" si="11"/>
        <v>-533.40467653902726</v>
      </c>
      <c r="AP14">
        <f t="shared" si="12"/>
        <v>-8.1426062321418424</v>
      </c>
      <c r="AQ14">
        <f t="shared" si="13"/>
        <v>-13958.395351636691</v>
      </c>
      <c r="AR14">
        <f t="shared" si="14"/>
        <v>-3831.8491036273158</v>
      </c>
      <c r="AS14">
        <f t="shared" si="15"/>
        <v>1793.4899417288291</v>
      </c>
      <c r="AT14">
        <f t="shared" si="16"/>
        <v>3871.8795727115071</v>
      </c>
      <c r="AU14">
        <f t="shared" si="17"/>
        <v>1833.5204108130204</v>
      </c>
      <c r="AW14">
        <v>11</v>
      </c>
      <c r="AX14">
        <f>(R14*SUMPRODUCT(K15:$K$23, X15:$X$23)-$AZ$3*SUMPRODUCT(K14:$K$22, W15:$W$23))/Z14</f>
        <v>102301.1436099901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0.37334127322283073</v>
      </c>
      <c r="L15" s="2">
        <v>12</v>
      </c>
      <c r="M15" s="8">
        <v>2.4225090000000001E-2</v>
      </c>
      <c r="O15">
        <f t="shared" si="29"/>
        <v>32753.928001177563</v>
      </c>
      <c r="P15">
        <f t="shared" si="30"/>
        <v>1637.6964000588782</v>
      </c>
      <c r="Q15" s="5">
        <f t="shared" si="31"/>
        <v>25</v>
      </c>
      <c r="R15">
        <f t="shared" si="0"/>
        <v>2000000</v>
      </c>
      <c r="S15">
        <f t="shared" si="1"/>
        <v>98163.606223933995</v>
      </c>
      <c r="U15">
        <f t="shared" si="21"/>
        <v>2.4225090000000001E-2</v>
      </c>
      <c r="V15">
        <f t="shared" si="22"/>
        <v>0.01</v>
      </c>
      <c r="W15">
        <f t="shared" si="23"/>
        <v>0.80363637757604089</v>
      </c>
      <c r="X15">
        <f t="shared" si="24"/>
        <v>1.9468163574053572E-2</v>
      </c>
      <c r="Y15">
        <f t="shared" si="25"/>
        <v>8.0363637757604085E-3</v>
      </c>
      <c r="Z15">
        <f t="shared" si="26"/>
        <v>0.77613185022622688</v>
      </c>
      <c r="AB15">
        <f t="shared" si="27"/>
        <v>82212.920472618789</v>
      </c>
      <c r="AC15">
        <f t="shared" si="2"/>
        <v>76187.901323460654</v>
      </c>
      <c r="AE15">
        <f t="shared" si="3"/>
        <v>25421.366741730562</v>
      </c>
      <c r="AF15">
        <f t="shared" si="4"/>
        <v>-1271.0683370865281</v>
      </c>
      <c r="AG15">
        <f t="shared" si="5"/>
        <v>-19.403296255655672</v>
      </c>
      <c r="AH15">
        <f t="shared" si="6"/>
        <v>-38936.327148107142</v>
      </c>
      <c r="AI15">
        <f t="shared" si="7"/>
        <v>-14805.432039718766</v>
      </c>
      <c r="AJ15">
        <f t="shared" si="8"/>
        <v>6025.0191491581354</v>
      </c>
      <c r="AK15">
        <f t="shared" si="32"/>
        <v>9101.5006393273798</v>
      </c>
      <c r="AL15">
        <f t="shared" si="9"/>
        <v>321.08774876674943</v>
      </c>
      <c r="AN15">
        <f t="shared" si="10"/>
        <v>9490.8454264222128</v>
      </c>
      <c r="AO15">
        <f t="shared" si="11"/>
        <v>-474.5422713211106</v>
      </c>
      <c r="AP15">
        <f t="shared" si="12"/>
        <v>-7.2440513288062727</v>
      </c>
      <c r="AQ15">
        <f t="shared" si="13"/>
        <v>-14536.53795209499</v>
      </c>
      <c r="AR15">
        <f t="shared" si="14"/>
        <v>-5527.4788483226957</v>
      </c>
      <c r="AS15">
        <f t="shared" si="15"/>
        <v>2249.3883203386345</v>
      </c>
      <c r="AT15">
        <f t="shared" si="16"/>
        <v>3397.9658369248918</v>
      </c>
      <c r="AU15">
        <f t="shared" si="17"/>
        <v>119.87530894083064</v>
      </c>
      <c r="AW15">
        <v>12</v>
      </c>
      <c r="AX15">
        <f>(R15*SUMPRODUCT(K16:$K$23, X16:$X$23)-$AZ$3*SUMPRODUCT(K15:$K$22, W16:$W$23))/Z15</f>
        <v>98163.606223933995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0.3439126663622159</v>
      </c>
      <c r="L16" s="2">
        <v>13</v>
      </c>
      <c r="M16" s="8">
        <v>2.7828815E-2</v>
      </c>
      <c r="O16">
        <f t="shared" si="29"/>
        <v>32753.928001177563</v>
      </c>
      <c r="P16">
        <f t="shared" si="30"/>
        <v>1637.6964000588782</v>
      </c>
      <c r="Q16" s="5">
        <f t="shared" si="31"/>
        <v>25</v>
      </c>
      <c r="R16">
        <f t="shared" si="0"/>
        <v>2000000</v>
      </c>
      <c r="S16">
        <f t="shared" si="1"/>
        <v>92269.07299039491</v>
      </c>
      <c r="U16">
        <f t="shared" si="21"/>
        <v>2.7828815E-2</v>
      </c>
      <c r="V16">
        <f t="shared" si="22"/>
        <v>0.01</v>
      </c>
      <c r="W16">
        <f t="shared" si="23"/>
        <v>0.77613185022622688</v>
      </c>
      <c r="X16">
        <f t="shared" si="24"/>
        <v>2.1598829675553377E-2</v>
      </c>
      <c r="Y16">
        <f t="shared" si="25"/>
        <v>7.7613185022622688E-3</v>
      </c>
      <c r="Z16">
        <f t="shared" si="26"/>
        <v>0.74677170204841126</v>
      </c>
      <c r="AB16">
        <f t="shared" si="27"/>
        <v>76187.901323460654</v>
      </c>
      <c r="AC16">
        <f t="shared" si="2"/>
        <v>68903.932683466293</v>
      </c>
      <c r="AE16">
        <f t="shared" si="3"/>
        <v>24459.706562210486</v>
      </c>
      <c r="AF16">
        <f t="shared" si="4"/>
        <v>-1222.9853281105243</v>
      </c>
      <c r="AG16">
        <f t="shared" si="5"/>
        <v>-18.669292551210283</v>
      </c>
      <c r="AH16">
        <f t="shared" si="6"/>
        <v>-43197.659351106755</v>
      </c>
      <c r="AI16">
        <f t="shared" si="7"/>
        <v>-19979.607409558004</v>
      </c>
      <c r="AJ16">
        <f t="shared" si="8"/>
        <v>7283.9686399943603</v>
      </c>
      <c r="AK16">
        <f t="shared" si="32"/>
        <v>8507.7649522504635</v>
      </c>
      <c r="AL16">
        <f t="shared" si="9"/>
        <v>-4187.8738173131806</v>
      </c>
      <c r="AN16">
        <f t="shared" si="10"/>
        <v>8412.0029022471972</v>
      </c>
      <c r="AO16">
        <f t="shared" si="11"/>
        <v>-420.60014511235988</v>
      </c>
      <c r="AP16">
        <f t="shared" si="12"/>
        <v>-6.4206061803829844</v>
      </c>
      <c r="AQ16">
        <f t="shared" si="13"/>
        <v>-14856.222208045834</v>
      </c>
      <c r="AR16">
        <f t="shared" si="14"/>
        <v>-6871.2400570913787</v>
      </c>
      <c r="AS16">
        <f t="shared" si="15"/>
        <v>2505.0490766792241</v>
      </c>
      <c r="AT16">
        <f t="shared" si="16"/>
        <v>2925.9281295114674</v>
      </c>
      <c r="AU16">
        <f t="shared" si="17"/>
        <v>-1440.2628509006875</v>
      </c>
      <c r="AW16">
        <v>13</v>
      </c>
      <c r="AX16">
        <f>(R16*SUMPRODUCT(K17:$K$23, X17:$X$23)-$AZ$3*SUMPRODUCT(K16:$K$22, W17:$W$23))/Z16</f>
        <v>92269.07299039491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0.31680376793962239</v>
      </c>
      <c r="L17" s="2">
        <v>14</v>
      </c>
      <c r="M17" s="8">
        <v>3.1684449000000003E-2</v>
      </c>
      <c r="O17">
        <f t="shared" si="29"/>
        <v>32753.928001177563</v>
      </c>
      <c r="P17">
        <f t="shared" si="30"/>
        <v>1637.6964000588782</v>
      </c>
      <c r="Q17" s="5">
        <f t="shared" si="31"/>
        <v>25</v>
      </c>
      <c r="R17">
        <f t="shared" si="0"/>
        <v>2000000</v>
      </c>
      <c r="S17">
        <f t="shared" si="1"/>
        <v>84712.097645461938</v>
      </c>
      <c r="U17">
        <f t="shared" si="21"/>
        <v>3.1684449000000003E-2</v>
      </c>
      <c r="V17">
        <f t="shared" si="22"/>
        <v>0.01</v>
      </c>
      <c r="W17">
        <f t="shared" si="23"/>
        <v>0.74677170204841126</v>
      </c>
      <c r="X17">
        <f t="shared" si="24"/>
        <v>2.3661049908196084E-2</v>
      </c>
      <c r="Y17">
        <f t="shared" si="25"/>
        <v>7.4677170204841131E-3</v>
      </c>
      <c r="Z17">
        <f t="shared" si="26"/>
        <v>0.71564293511973109</v>
      </c>
      <c r="AB17">
        <f t="shared" si="27"/>
        <v>68903.932683466293</v>
      </c>
      <c r="AC17">
        <f t="shared" si="2"/>
        <v>60623.61419914764</v>
      </c>
      <c r="AE17">
        <f t="shared" si="3"/>
        <v>23440.117171463058</v>
      </c>
      <c r="AF17">
        <f t="shared" si="4"/>
        <v>-1172.0058585731529</v>
      </c>
      <c r="AG17">
        <f t="shared" si="5"/>
        <v>-17.891073377993276</v>
      </c>
      <c r="AH17">
        <f t="shared" si="6"/>
        <v>-47322.099816392169</v>
      </c>
      <c r="AI17">
        <f t="shared" si="7"/>
        <v>-25071.879576880256</v>
      </c>
      <c r="AJ17">
        <f t="shared" si="8"/>
        <v>8280.3184843186536</v>
      </c>
      <c r="AK17">
        <f t="shared" si="32"/>
        <v>7801.5918047682017</v>
      </c>
      <c r="AL17">
        <f t="shared" si="9"/>
        <v>-8989.9692877933994</v>
      </c>
      <c r="AN17">
        <f t="shared" si="10"/>
        <v>7425.9174408657409</v>
      </c>
      <c r="AO17">
        <f t="shared" si="11"/>
        <v>-371.29587204328703</v>
      </c>
      <c r="AP17">
        <f t="shared" si="12"/>
        <v>-5.6679594586325379</v>
      </c>
      <c r="AQ17">
        <f t="shared" si="13"/>
        <v>-14991.819528647951</v>
      </c>
      <c r="AR17">
        <f t="shared" si="14"/>
        <v>-7942.8659192841305</v>
      </c>
      <c r="AS17">
        <f t="shared" si="15"/>
        <v>2623.2360955722525</v>
      </c>
      <c r="AT17">
        <f t="shared" si="16"/>
        <v>2471.5736796774454</v>
      </c>
      <c r="AU17">
        <f t="shared" si="17"/>
        <v>-2848.0561440344327</v>
      </c>
      <c r="AW17">
        <v>14</v>
      </c>
      <c r="AX17">
        <f>(R17*SUMPRODUCT(K18:$K$23, X18:$X$23)-$AZ$3*SUMPRODUCT(K17:$K$22, W18:$W$23))/Z17</f>
        <v>84712.097645461938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0.2918317270554846</v>
      </c>
      <c r="L18" s="2">
        <v>15</v>
      </c>
      <c r="M18" s="8">
        <v>3.5933631000000001E-2</v>
      </c>
      <c r="O18">
        <f t="shared" si="29"/>
        <v>32753.928001177563</v>
      </c>
      <c r="P18">
        <f t="shared" si="30"/>
        <v>1637.6964000588782</v>
      </c>
      <c r="Q18" s="5">
        <f t="shared" si="31"/>
        <v>25</v>
      </c>
      <c r="R18">
        <f t="shared" si="0"/>
        <v>2000000</v>
      </c>
      <c r="S18">
        <f t="shared" si="1"/>
        <v>75485.184612477547</v>
      </c>
      <c r="U18">
        <f t="shared" si="21"/>
        <v>3.5933631000000001E-2</v>
      </c>
      <c r="V18">
        <f t="shared" si="22"/>
        <v>0.01</v>
      </c>
      <c r="W18">
        <f t="shared" si="23"/>
        <v>0.71564293511973109</v>
      </c>
      <c r="X18">
        <f t="shared" si="24"/>
        <v>2.5715649158349358E-2</v>
      </c>
      <c r="Y18">
        <f t="shared" si="25"/>
        <v>7.1564293511973114E-3</v>
      </c>
      <c r="Z18">
        <f t="shared" si="26"/>
        <v>0.68277085661018444</v>
      </c>
      <c r="AB18">
        <f t="shared" si="27"/>
        <v>60623.61419914764</v>
      </c>
      <c r="AC18">
        <f t="shared" si="2"/>
        <v>51539.08415923921</v>
      </c>
      <c r="AE18">
        <f t="shared" si="3"/>
        <v>22363.42747871231</v>
      </c>
      <c r="AF18">
        <f t="shared" si="4"/>
        <v>-1118.1713739356155</v>
      </c>
      <c r="AG18">
        <f t="shared" si="5"/>
        <v>-17.069271415254612</v>
      </c>
      <c r="AH18">
        <f t="shared" si="6"/>
        <v>-51431.298316698718</v>
      </c>
      <c r="AI18">
        <f t="shared" si="7"/>
        <v>-30203.111483337278</v>
      </c>
      <c r="AJ18">
        <f t="shared" si="8"/>
        <v>9084.5300399084299</v>
      </c>
      <c r="AK18">
        <f t="shared" si="32"/>
        <v>7005.5192319068055</v>
      </c>
      <c r="AL18">
        <f t="shared" si="9"/>
        <v>-14113.062211522043</v>
      </c>
      <c r="AN18">
        <f t="shared" si="10"/>
        <v>6526.3576639926951</v>
      </c>
      <c r="AO18">
        <f t="shared" si="11"/>
        <v>-326.31788319963476</v>
      </c>
      <c r="AP18">
        <f t="shared" si="12"/>
        <v>-4.9813549566925692</v>
      </c>
      <c r="AQ18">
        <f t="shared" si="13"/>
        <v>-15009.284612468025</v>
      </c>
      <c r="AR18">
        <f t="shared" si="14"/>
        <v>-8814.2261866316567</v>
      </c>
      <c r="AS18">
        <f t="shared" si="15"/>
        <v>2651.1540910339077</v>
      </c>
      <c r="AT18">
        <f t="shared" si="16"/>
        <v>2044.432776367775</v>
      </c>
      <c r="AU18">
        <f t="shared" si="17"/>
        <v>-4118.6393192299747</v>
      </c>
      <c r="AW18">
        <v>15</v>
      </c>
      <c r="AX18">
        <f>(R18*SUMPRODUCT(K19:$K$23, X19:$X$23)-$AZ$3*SUMPRODUCT(K18:$K$22, W19:$W$23))/Z18</f>
        <v>75485.184612477547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0.26882810602308888</v>
      </c>
      <c r="L19" s="2">
        <v>16</v>
      </c>
      <c r="M19" s="8">
        <v>4.1016489000000003E-2</v>
      </c>
      <c r="O19">
        <f t="shared" si="29"/>
        <v>32753.928001177563</v>
      </c>
      <c r="P19">
        <f t="shared" si="30"/>
        <v>1637.6964000588782</v>
      </c>
      <c r="Q19" s="5">
        <f t="shared" si="31"/>
        <v>25</v>
      </c>
      <c r="R19">
        <f t="shared" si="0"/>
        <v>2000000</v>
      </c>
      <c r="S19">
        <f t="shared" si="1"/>
        <v>64341.217157665102</v>
      </c>
      <c r="U19">
        <f t="shared" si="21"/>
        <v>4.1016489000000003E-2</v>
      </c>
      <c r="V19">
        <f t="shared" si="22"/>
        <v>0.01</v>
      </c>
      <c r="W19">
        <f t="shared" si="23"/>
        <v>0.68277085661018444</v>
      </c>
      <c r="X19">
        <f t="shared" si="24"/>
        <v>2.8004863329672211E-2</v>
      </c>
      <c r="Y19">
        <f t="shared" si="25"/>
        <v>6.8277085661018443E-3</v>
      </c>
      <c r="Z19">
        <f t="shared" si="26"/>
        <v>0.6479382847144104</v>
      </c>
      <c r="AB19">
        <f t="shared" si="27"/>
        <v>51539.08415923921</v>
      </c>
      <c r="AC19">
        <f t="shared" si="2"/>
        <v>41689.137881574919</v>
      </c>
      <c r="AE19">
        <f t="shared" si="3"/>
        <v>21222.523926742288</v>
      </c>
      <c r="AF19">
        <f t="shared" si="4"/>
        <v>-1061.1261963371144</v>
      </c>
      <c r="AG19">
        <f t="shared" si="5"/>
        <v>-16.198457117860261</v>
      </c>
      <c r="AH19">
        <f t="shared" si="6"/>
        <v>-56009.726659344422</v>
      </c>
      <c r="AI19">
        <f t="shared" si="7"/>
        <v>-35864.527386057111</v>
      </c>
      <c r="AJ19">
        <f t="shared" si="8"/>
        <v>9849.9462776642904</v>
      </c>
      <c r="AK19">
        <f t="shared" si="32"/>
        <v>6135.4102352968694</v>
      </c>
      <c r="AL19">
        <f t="shared" si="9"/>
        <v>-19879.170873095951</v>
      </c>
      <c r="AN19">
        <f t="shared" si="10"/>
        <v>5705.2109122558159</v>
      </c>
      <c r="AO19">
        <f t="shared" si="11"/>
        <v>-285.26054561279079</v>
      </c>
      <c r="AP19">
        <f t="shared" si="12"/>
        <v>-4.3546005474905973</v>
      </c>
      <c r="AQ19">
        <f t="shared" si="13"/>
        <v>-15056.988736702469</v>
      </c>
      <c r="AR19">
        <f t="shared" si="14"/>
        <v>-9641.3929706069357</v>
      </c>
      <c r="AS19">
        <f t="shared" si="15"/>
        <v>2647.9424022536655</v>
      </c>
      <c r="AT19">
        <f t="shared" si="16"/>
        <v>1649.3707132295315</v>
      </c>
      <c r="AU19">
        <f t="shared" si="17"/>
        <v>-5344.0798551237385</v>
      </c>
      <c r="AW19">
        <v>16</v>
      </c>
      <c r="AX19">
        <f>(R19*SUMPRODUCT(K20:$K$23, X20:$X$23)-$AZ$3*SUMPRODUCT(K19:$K$22, W20:$W$23))/Z19</f>
        <v>64341.217157665102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0.24763774424780427</v>
      </c>
      <c r="L20" s="2">
        <v>17</v>
      </c>
      <c r="M20" s="8">
        <v>4.6435859000000003E-2</v>
      </c>
      <c r="O20">
        <f t="shared" si="29"/>
        <v>32753.928001177563</v>
      </c>
      <c r="P20">
        <f t="shared" si="30"/>
        <v>1637.6964000588782</v>
      </c>
      <c r="Q20" s="5">
        <f t="shared" si="31"/>
        <v>25</v>
      </c>
      <c r="R20">
        <f t="shared" si="0"/>
        <v>2000000</v>
      </c>
      <c r="S20">
        <f t="shared" si="1"/>
        <v>51260.816436171524</v>
      </c>
      <c r="U20">
        <f t="shared" si="21"/>
        <v>4.6435859000000003E-2</v>
      </c>
      <c r="V20">
        <f t="shared" si="22"/>
        <v>0.01</v>
      </c>
      <c r="W20">
        <f t="shared" si="23"/>
        <v>0.6479382847144104</v>
      </c>
      <c r="X20">
        <f t="shared" si="24"/>
        <v>3.0087570829700219E-2</v>
      </c>
      <c r="Y20">
        <f t="shared" si="25"/>
        <v>6.4793828471441037E-3</v>
      </c>
      <c r="Z20">
        <f t="shared" si="26"/>
        <v>0.61137133103756602</v>
      </c>
      <c r="AB20">
        <f t="shared" si="27"/>
        <v>41689.137881574919</v>
      </c>
      <c r="AC20">
        <f t="shared" si="2"/>
        <v>31339.393574654525</v>
      </c>
      <c r="AE20">
        <f t="shared" si="3"/>
        <v>20024.81255878853</v>
      </c>
      <c r="AF20">
        <f t="shared" si="4"/>
        <v>-1001.2406279394266</v>
      </c>
      <c r="AG20">
        <f t="shared" si="5"/>
        <v>-15.284283275939151</v>
      </c>
      <c r="AH20">
        <f t="shared" si="6"/>
        <v>-60175.14165940044</v>
      </c>
      <c r="AI20">
        <f t="shared" si="7"/>
        <v>-41166.854011827279</v>
      </c>
      <c r="AJ20">
        <f t="shared" si="8"/>
        <v>10349.744306920395</v>
      </c>
      <c r="AK20">
        <f t="shared" si="32"/>
        <v>5195.1865786491244</v>
      </c>
      <c r="AL20">
        <f t="shared" si="9"/>
        <v>-25621.92312625776</v>
      </c>
      <c r="AN20">
        <f t="shared" si="10"/>
        <v>4958.8994110434933</v>
      </c>
      <c r="AO20">
        <f t="shared" si="11"/>
        <v>-247.94497055217468</v>
      </c>
      <c r="AP20">
        <f t="shared" si="12"/>
        <v>-3.7849654328980114</v>
      </c>
      <c r="AQ20">
        <f t="shared" si="13"/>
        <v>-14901.636340325998</v>
      </c>
      <c r="AR20">
        <f t="shared" si="14"/>
        <v>-10194.466865267579</v>
      </c>
      <c r="AS20">
        <f t="shared" si="15"/>
        <v>2562.9873337073209</v>
      </c>
      <c r="AT20">
        <f t="shared" si="16"/>
        <v>1286.5242852831373</v>
      </c>
      <c r="AU20">
        <f t="shared" si="17"/>
        <v>-6344.9552462771208</v>
      </c>
      <c r="AW20">
        <v>17</v>
      </c>
      <c r="AX20">
        <f>(R20*SUMPRODUCT(K21:$K$23, X21:$X$23)-$AZ$3*SUMPRODUCT(K20:$K$22, W21:$W$23))/Z20</f>
        <v>51260.816436171524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0.22811771166097466</v>
      </c>
      <c r="L21" s="2">
        <v>18</v>
      </c>
      <c r="M21" s="8">
        <v>5.1834316999999998E-2</v>
      </c>
      <c r="O21">
        <f t="shared" si="29"/>
        <v>32753.928001177563</v>
      </c>
      <c r="P21">
        <f t="shared" si="30"/>
        <v>1637.6964000588782</v>
      </c>
      <c r="Q21" s="5">
        <f t="shared" si="31"/>
        <v>25</v>
      </c>
      <c r="R21">
        <f t="shared" si="0"/>
        <v>2000000</v>
      </c>
      <c r="S21">
        <f t="shared" si="1"/>
        <v>36330.041451323399</v>
      </c>
      <c r="U21">
        <f t="shared" si="21"/>
        <v>5.1834316999999998E-2</v>
      </c>
      <c r="V21">
        <f t="shared" si="22"/>
        <v>0.01</v>
      </c>
      <c r="W21">
        <f t="shared" si="23"/>
        <v>0.61137133103756602</v>
      </c>
      <c r="X21">
        <f t="shared" si="24"/>
        <v>3.1690015377713134E-2</v>
      </c>
      <c r="Y21">
        <f t="shared" si="25"/>
        <v>6.1137133103756607E-3</v>
      </c>
      <c r="Z21">
        <f t="shared" si="26"/>
        <v>0.57356760234947723</v>
      </c>
      <c r="AB21">
        <f t="shared" si="27"/>
        <v>31339.393574654525</v>
      </c>
      <c r="AC21">
        <f t="shared" si="2"/>
        <v>20837.734768492683</v>
      </c>
      <c r="AE21">
        <f t="shared" si="3"/>
        <v>18786.59195116282</v>
      </c>
      <c r="AF21">
        <f t="shared" si="4"/>
        <v>-939.32959755814102</v>
      </c>
      <c r="AG21">
        <f t="shared" si="5"/>
        <v>-14.33919005873693</v>
      </c>
      <c r="AH21">
        <f t="shared" si="6"/>
        <v>-63380.030755426269</v>
      </c>
      <c r="AI21">
        <f t="shared" si="7"/>
        <v>-45547.107591880325</v>
      </c>
      <c r="AJ21">
        <f t="shared" si="8"/>
        <v>10501.658806161842</v>
      </c>
      <c r="AK21">
        <f t="shared" si="32"/>
        <v>4208.9021477811402</v>
      </c>
      <c r="AL21">
        <f t="shared" si="9"/>
        <v>-30836.546637937347</v>
      </c>
      <c r="AN21">
        <f t="shared" si="10"/>
        <v>4285.5543658077477</v>
      </c>
      <c r="AO21">
        <f t="shared" si="11"/>
        <v>-214.27771829038738</v>
      </c>
      <c r="AP21">
        <f t="shared" si="12"/>
        <v>-3.2710232232708654</v>
      </c>
      <c r="AQ21">
        <f t="shared" si="13"/>
        <v>-14458.107580930036</v>
      </c>
      <c r="AR21">
        <f t="shared" si="14"/>
        <v>-10390.101956635946</v>
      </c>
      <c r="AS21">
        <f t="shared" si="15"/>
        <v>2395.6143755059625</v>
      </c>
      <c r="AT21">
        <f t="shared" si="16"/>
        <v>960.12512655679518</v>
      </c>
      <c r="AU21">
        <f t="shared" si="17"/>
        <v>-7034.3624545731891</v>
      </c>
      <c r="AW21">
        <v>18</v>
      </c>
      <c r="AX21">
        <f>(R21*SUMPRODUCT(K22:$K$23, X22:$X$23)-$AZ$3*SUMPRODUCT(K21:$K$22, W22:$W$23))/Z21</f>
        <v>36330.041451323399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0.21013634464933137</v>
      </c>
      <c r="L22" s="2">
        <v>19</v>
      </c>
      <c r="M22" s="8">
        <v>5.7772715000000002E-2</v>
      </c>
      <c r="O22">
        <f t="shared" si="29"/>
        <v>32753.928001177563</v>
      </c>
      <c r="P22">
        <f t="shared" si="30"/>
        <v>1637.6964000588782</v>
      </c>
      <c r="Q22" s="5">
        <f t="shared" si="31"/>
        <v>25</v>
      </c>
      <c r="R22">
        <f t="shared" si="0"/>
        <v>2000000</v>
      </c>
      <c r="S22">
        <f t="shared" si="1"/>
        <v>19320.470786492195</v>
      </c>
      <c r="U22">
        <f t="shared" si="21"/>
        <v>5.7772715000000002E-2</v>
      </c>
      <c r="V22">
        <f t="shared" si="22"/>
        <v>0.01</v>
      </c>
      <c r="W22">
        <f t="shared" si="23"/>
        <v>0.57356760234947723</v>
      </c>
      <c r="X22">
        <f t="shared" si="24"/>
        <v>3.3136557623769679E-2</v>
      </c>
      <c r="Y22">
        <f t="shared" si="25"/>
        <v>5.7356760234947724E-3</v>
      </c>
      <c r="Z22">
        <f t="shared" si="26"/>
        <v>0.53469536870221279</v>
      </c>
      <c r="AB22">
        <f t="shared" si="27"/>
        <v>20837.734768492683</v>
      </c>
      <c r="AC22">
        <f t="shared" si="2"/>
        <v>10330.566250683774</v>
      </c>
      <c r="AE22">
        <f t="shared" si="3"/>
        <v>17513.373609035367</v>
      </c>
      <c r="AF22">
        <f t="shared" si="4"/>
        <v>-875.66868045176852</v>
      </c>
      <c r="AG22">
        <f t="shared" si="5"/>
        <v>-13.367384217555319</v>
      </c>
      <c r="AH22">
        <f t="shared" si="6"/>
        <v>-66273.115247539361</v>
      </c>
      <c r="AI22">
        <f t="shared" si="7"/>
        <v>-49648.77770317332</v>
      </c>
      <c r="AJ22">
        <f t="shared" si="8"/>
        <v>10507.168517808908</v>
      </c>
      <c r="AK22">
        <f t="shared" si="32"/>
        <v>3206.7733748788178</v>
      </c>
      <c r="AL22">
        <f t="shared" si="9"/>
        <v>-35934.835810485594</v>
      </c>
      <c r="AN22">
        <f t="shared" si="10"/>
        <v>3680.19631268076</v>
      </c>
      <c r="AO22">
        <f t="shared" si="11"/>
        <v>-184.00981563403806</v>
      </c>
      <c r="AP22">
        <f t="shared" si="12"/>
        <v>-2.808973257000237</v>
      </c>
      <c r="AQ22">
        <f t="shared" si="13"/>
        <v>-13926.390186641789</v>
      </c>
      <c r="AR22">
        <f t="shared" si="14"/>
        <v>-10433.012662852068</v>
      </c>
      <c r="AS22">
        <f t="shared" si="15"/>
        <v>2207.9379849468969</v>
      </c>
      <c r="AT22">
        <f t="shared" si="16"/>
        <v>673.85963511583475</v>
      </c>
      <c r="AU22">
        <f t="shared" si="17"/>
        <v>-7551.2150427893357</v>
      </c>
      <c r="AW22">
        <v>19</v>
      </c>
      <c r="AX22">
        <f>(R22*SUMPRODUCT(K23:$K$23, X23:$X$23)-$AZ$3*SUMPRODUCT(K22:$K$22, W23:$W$23))/Z22</f>
        <v>19320.470786492195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0.19357235797722061</v>
      </c>
      <c r="L23" s="2">
        <v>20</v>
      </c>
      <c r="M23" s="8">
        <v>6.4089452000000005E-2</v>
      </c>
      <c r="O23">
        <f t="shared" si="29"/>
        <v>32753.928001177563</v>
      </c>
      <c r="P23">
        <f t="shared" si="30"/>
        <v>1637.6964000588782</v>
      </c>
      <c r="Q23" s="5">
        <f t="shared" si="31"/>
        <v>25</v>
      </c>
      <c r="R23">
        <f t="shared" si="0"/>
        <v>2000000</v>
      </c>
      <c r="S23">
        <f t="shared" si="1"/>
        <v>20866.455002834889</v>
      </c>
      <c r="U23">
        <f t="shared" si="21"/>
        <v>6.4089452000000005E-2</v>
      </c>
      <c r="V23">
        <f t="shared" si="22"/>
        <v>0.01</v>
      </c>
      <c r="W23">
        <f t="shared" si="23"/>
        <v>0.53469536870221279</v>
      </c>
      <c r="X23">
        <f t="shared" si="24"/>
        <v>3.4268333167062771E-2</v>
      </c>
      <c r="Y23">
        <f t="shared" si="25"/>
        <v>5.3469536870221282E-3</v>
      </c>
      <c r="Z23">
        <f t="shared" si="26"/>
        <v>0.49508008184812785</v>
      </c>
      <c r="AB23">
        <f t="shared" si="27"/>
        <v>10330.566250683774</v>
      </c>
      <c r="AC23">
        <f t="shared" si="2"/>
        <v>10330.566250683774</v>
      </c>
      <c r="AE23">
        <f t="shared" si="3"/>
        <v>16215.817355670675</v>
      </c>
      <c r="AF23">
        <f t="shared" si="4"/>
        <v>-810.79086778353371</v>
      </c>
      <c r="AG23">
        <f t="shared" si="5"/>
        <v>-12.377002046203197</v>
      </c>
      <c r="AH23">
        <f t="shared" si="6"/>
        <v>-68536.666334125548</v>
      </c>
      <c r="AI23">
        <f t="shared" si="7"/>
        <v>-53144.016848284606</v>
      </c>
      <c r="AJ23">
        <f t="shared" si="8"/>
        <v>0</v>
      </c>
      <c r="AK23">
        <f t="shared" si="32"/>
        <v>2202.1946706395138</v>
      </c>
      <c r="AL23">
        <f t="shared" si="9"/>
        <v>-50941.822177645096</v>
      </c>
      <c r="AN23">
        <f t="shared" si="10"/>
        <v>3138.9340020651107</v>
      </c>
      <c r="AO23">
        <f t="shared" si="11"/>
        <v>-156.94670010325552</v>
      </c>
      <c r="AP23">
        <f t="shared" si="12"/>
        <v>-2.395845470772437</v>
      </c>
      <c r="AQ23">
        <f t="shared" si="13"/>
        <v>-13266.804110194675</v>
      </c>
      <c r="AR23">
        <f t="shared" si="14"/>
        <v>-10287.212653703591</v>
      </c>
      <c r="AS23">
        <f t="shared" si="15"/>
        <v>0</v>
      </c>
      <c r="AT23">
        <f t="shared" si="16"/>
        <v>426.28401512055939</v>
      </c>
      <c r="AU23">
        <f t="shared" si="17"/>
        <v>-9860.9286385830328</v>
      </c>
      <c r="AW23">
        <v>20</v>
      </c>
      <c r="AX23">
        <f>(R23*SUMPRODUCT(K$23:$K24, X$23:$X24)-$AZ$3*SUMPRODUCT(K$22:$K23, W$23:$W24))/Z23</f>
        <v>20866.455002834889</v>
      </c>
    </row>
    <row r="25" spans="5:50" x14ac:dyDescent="0.25">
      <c r="AN25" s="6">
        <f t="shared" ref="AN25:AU25" si="33">SUM(AN3:AN23)</f>
        <v>266259.84711489594</v>
      </c>
      <c r="AO25" s="6">
        <f t="shared" si="33"/>
        <v>-37878.438356627987</v>
      </c>
      <c r="AP25" s="6">
        <f t="shared" si="33"/>
        <v>-1700.6600038042711</v>
      </c>
      <c r="AQ25" s="6">
        <f t="shared" si="33"/>
        <v>-233704.84982443933</v>
      </c>
      <c r="AR25" s="6">
        <f t="shared" si="33"/>
        <v>-7024.1010699756462</v>
      </c>
      <c r="AS25" s="6">
        <f t="shared" si="33"/>
        <v>-47404.728110360178</v>
      </c>
      <c r="AT25" s="6">
        <f t="shared" si="33"/>
        <v>64387.062465608244</v>
      </c>
      <c r="AU25" s="7">
        <f t="shared" si="33"/>
        <v>9958.2332852724667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73" priority="1" operator="lessThan">
      <formula>0</formula>
    </cfRule>
  </conditionalFormatting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4B8BB1-49A9-4489-8BD4-F27BBE15F529}">
  <sheetPr codeName="Sheet24"/>
  <dimension ref="A1:AZ29"/>
  <sheetViews>
    <sheetView workbookViewId="0">
      <selection activeCell="F4" sqref="F4:G23"/>
    </sheetView>
  </sheetViews>
  <sheetFormatPr defaultRowHeight="15" x14ac:dyDescent="0.25"/>
  <cols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44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v>112912.36941118556</v>
      </c>
      <c r="K3">
        <v>1</v>
      </c>
      <c r="L3" s="2">
        <v>0</v>
      </c>
      <c r="O3">
        <f>$C$3</f>
        <v>112912.36941118556</v>
      </c>
      <c r="P3">
        <f>O3*B5</f>
        <v>90329.895528948458</v>
      </c>
      <c r="Q3" s="5">
        <f>B8</f>
        <v>1522.432587</v>
      </c>
      <c r="R3">
        <f t="shared" ref="R3:R23" si="0">$C$6</f>
        <v>2000000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112912.36941118556</v>
      </c>
      <c r="AF3">
        <f t="shared" ref="AF3:AF23" si="4">-$Z3*P3</f>
        <v>-90329.895528948458</v>
      </c>
      <c r="AG3">
        <f t="shared" ref="AG3:AG23" si="5">-$Z3*Q3</f>
        <v>-1522.432587</v>
      </c>
      <c r="AH3">
        <f t="shared" ref="AH3:AH23" si="6">-X3*R3</f>
        <v>0</v>
      </c>
      <c r="AI3">
        <f t="shared" ref="AI3:AI23" si="7">SUM(AE3:AH3)</f>
        <v>21060.041295237101</v>
      </c>
      <c r="AJ3">
        <f t="shared" ref="AJ3:AJ23" si="8">AB3-AC3</f>
        <v>0</v>
      </c>
      <c r="AL3">
        <f t="shared" ref="AL3:AL23" si="9">SUM(AI3:AK3)</f>
        <v>21060.041295237101</v>
      </c>
      <c r="AN3">
        <f t="shared" ref="AN3:AN23" si="10">AE3*$K3</f>
        <v>112912.36941118556</v>
      </c>
      <c r="AO3">
        <f t="shared" ref="AO3:AO23" si="11">AF3*$K3</f>
        <v>-90329.895528948458</v>
      </c>
      <c r="AP3">
        <f t="shared" ref="AP3:AP23" si="12">AG3*$K3</f>
        <v>-1522.432587</v>
      </c>
      <c r="AQ3">
        <f t="shared" ref="AQ3:AQ23" si="13">AH3*$K3</f>
        <v>0</v>
      </c>
      <c r="AR3">
        <f t="shared" ref="AR3:AR23" si="14">AI3*$K3</f>
        <v>21060.041295237101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21060.041295237101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85961.536553508093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23" si="18">F4+$C$9</f>
        <v>8.5570000000000007E-2</v>
      </c>
      <c r="I4" s="1">
        <f t="shared" ref="I4:I23" si="19">1+H4</f>
        <v>1.0855699999999999</v>
      </c>
      <c r="J4">
        <f t="shared" ref="J4:J23" si="20">1/I4</f>
        <v>0.92117505089492158</v>
      </c>
      <c r="K4">
        <f>J4</f>
        <v>0.92117505089492158</v>
      </c>
      <c r="L4" s="2">
        <v>1</v>
      </c>
      <c r="M4" s="8" cm="1">
        <f t="array" ref="M4:M23">Mortalities!B31:B50</f>
        <v>2.0768709E-2</v>
      </c>
      <c r="R4">
        <f t="shared" si="0"/>
        <v>2000000</v>
      </c>
      <c r="S4">
        <f t="shared" si="1"/>
        <v>49212.50877497156</v>
      </c>
      <c r="U4">
        <f t="shared" ref="U4:U23" si="21">M4</f>
        <v>2.0768709E-2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2.0768709E-2</v>
      </c>
      <c r="Y4">
        <f t="shared" ref="Y4:Y23" si="25">V4*W4</f>
        <v>0.01</v>
      </c>
      <c r="Z4">
        <f t="shared" ref="Z4:Z23" si="26">MAX(0, W4-X4-Y4)</f>
        <v>0.96923129099999994</v>
      </c>
      <c r="AB4">
        <f t="shared" ref="AB4:AB23" si="27">AC3</f>
        <v>0</v>
      </c>
      <c r="AC4">
        <f t="shared" si="2"/>
        <v>47698.303413314512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-41537.417999999998</v>
      </c>
      <c r="AI4">
        <f t="shared" si="7"/>
        <v>-41537.417999999998</v>
      </c>
      <c r="AJ4">
        <f t="shared" si="8"/>
        <v>-47698.303413314512</v>
      </c>
      <c r="AK4">
        <f>H4*SUM(AB4, AE4:AF4)</f>
        <v>0</v>
      </c>
      <c r="AL4">
        <f t="shared" si="9"/>
        <v>-89235.721413314517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-38263.233140193632</v>
      </c>
      <c r="AR4">
        <f t="shared" si="14"/>
        <v>-38263.233140193632</v>
      </c>
      <c r="AS4">
        <f t="shared" si="15"/>
        <v>-43938.487074361408</v>
      </c>
      <c r="AT4">
        <f t="shared" si="16"/>
        <v>0</v>
      </c>
      <c r="AU4">
        <f t="shared" si="17"/>
        <v>-82201.72021455504</v>
      </c>
      <c r="AW4">
        <v>1</v>
      </c>
      <c r="AX4">
        <f>(R4*SUMPRODUCT(K5:$K$23, X5:$X$23)-$AZ$3*SUMPRODUCT(K4:$K$22, W5:$W$23))/Z4</f>
        <v>49212.50877497156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8.5570000000000007E-2</v>
      </c>
      <c r="I5" s="1">
        <f t="shared" si="19"/>
        <v>1.0855699999999999</v>
      </c>
      <c r="J5">
        <f t="shared" si="20"/>
        <v>0.92117505089492158</v>
      </c>
      <c r="K5">
        <f t="shared" ref="K5:K23" si="28">K4*J5</f>
        <v>0.84856347439126134</v>
      </c>
      <c r="L5" s="2">
        <v>2</v>
      </c>
      <c r="M5" s="8">
        <v>2.4225090000000001E-2</v>
      </c>
      <c r="O5">
        <f t="shared" ref="O5:O23" si="29">$C$3</f>
        <v>112912.36941118556</v>
      </c>
      <c r="P5">
        <f t="shared" ref="P5:P23" si="30">O5*$C$5</f>
        <v>5645.6184705592786</v>
      </c>
      <c r="Q5" s="5">
        <f t="shared" ref="Q5:Q23" si="31">$C$8</f>
        <v>25</v>
      </c>
      <c r="R5">
        <f t="shared" si="0"/>
        <v>2000000</v>
      </c>
      <c r="S5">
        <f t="shared" si="1"/>
        <v>90378.283392113633</v>
      </c>
      <c r="U5">
        <f t="shared" si="21"/>
        <v>2.4225090000000001E-2</v>
      </c>
      <c r="V5">
        <f t="shared" si="22"/>
        <v>0.01</v>
      </c>
      <c r="W5">
        <f t="shared" si="23"/>
        <v>0.96923129099999994</v>
      </c>
      <c r="X5">
        <f t="shared" si="24"/>
        <v>2.3479715255291189E-2</v>
      </c>
      <c r="Y5">
        <f t="shared" si="25"/>
        <v>9.6923129099999988E-3</v>
      </c>
      <c r="Z5">
        <f t="shared" si="26"/>
        <v>0.93605926283470886</v>
      </c>
      <c r="AB5">
        <f t="shared" si="27"/>
        <v>47698.303413314512</v>
      </c>
      <c r="AC5">
        <f t="shared" si="2"/>
        <v>84599.429328288301</v>
      </c>
      <c r="AE5">
        <f t="shared" si="3"/>
        <v>105692.66927595469</v>
      </c>
      <c r="AF5">
        <f t="shared" si="4"/>
        <v>-5284.6334637977352</v>
      </c>
      <c r="AG5">
        <f t="shared" si="5"/>
        <v>-23.401481570867723</v>
      </c>
      <c r="AH5">
        <f t="shared" si="6"/>
        <v>-46959.430510582381</v>
      </c>
      <c r="AI5">
        <f t="shared" si="7"/>
        <v>53425.203820003699</v>
      </c>
      <c r="AJ5">
        <f t="shared" si="8"/>
        <v>-36901.125914973789</v>
      </c>
      <c r="AK5">
        <f>H5*SUM(AB5, AE5:AF5)</f>
        <v>12673.459447523594</v>
      </c>
      <c r="AL5">
        <f t="shared" si="9"/>
        <v>29197.537352553503</v>
      </c>
      <c r="AN5">
        <f t="shared" si="10"/>
        <v>89686.938658490631</v>
      </c>
      <c r="AO5">
        <f t="shared" si="11"/>
        <v>-4484.3469329245318</v>
      </c>
      <c r="AP5">
        <f t="shared" si="12"/>
        <v>-19.857642507678587</v>
      </c>
      <c r="AQ5">
        <f t="shared" si="13"/>
        <v>-39848.057509494785</v>
      </c>
      <c r="AR5">
        <f t="shared" si="14"/>
        <v>45334.676573563629</v>
      </c>
      <c r="AS5">
        <f t="shared" si="15"/>
        <v>-31312.947615359572</v>
      </c>
      <c r="AT5">
        <f t="shared" si="16"/>
        <v>10754.234781347375</v>
      </c>
      <c r="AU5">
        <f t="shared" si="17"/>
        <v>24775.963739551433</v>
      </c>
      <c r="AW5">
        <v>2</v>
      </c>
      <c r="AX5">
        <f>(R5*SUMPRODUCT(K6:$K$23, X6:$X$23)-$AZ$3*SUMPRODUCT(K5:$K$22, W6:$W$23))/Z5</f>
        <v>90378.283392113633</v>
      </c>
    </row>
    <row r="6" spans="1:52" x14ac:dyDescent="0.25">
      <c r="A6" t="s">
        <v>16</v>
      </c>
      <c r="C6" s="2">
        <f>'T.26.04.F'!C6</f>
        <v>2000000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8.5570000000000007E-2</v>
      </c>
      <c r="I6" s="1">
        <f t="shared" si="19"/>
        <v>1.0855699999999999</v>
      </c>
      <c r="J6">
        <f t="shared" si="20"/>
        <v>0.92117505089492158</v>
      </c>
      <c r="K6">
        <f t="shared" si="28"/>
        <v>0.7816755017099416</v>
      </c>
      <c r="L6" s="2">
        <v>3</v>
      </c>
      <c r="M6" s="8">
        <v>2.7828815E-2</v>
      </c>
      <c r="O6">
        <f t="shared" si="29"/>
        <v>112912.36941118556</v>
      </c>
      <c r="P6">
        <f t="shared" si="30"/>
        <v>5645.6184705592786</v>
      </c>
      <c r="Q6" s="5">
        <f t="shared" si="31"/>
        <v>25</v>
      </c>
      <c r="R6">
        <f t="shared" si="0"/>
        <v>2000000</v>
      </c>
      <c r="S6">
        <f t="shared" si="1"/>
        <v>124526.59103456052</v>
      </c>
      <c r="U6">
        <f t="shared" si="21"/>
        <v>2.7828815E-2</v>
      </c>
      <c r="V6">
        <f t="shared" si="22"/>
        <v>0.01</v>
      </c>
      <c r="W6">
        <f t="shared" si="23"/>
        <v>0.93605926283470886</v>
      </c>
      <c r="X6">
        <f t="shared" si="24"/>
        <v>2.6049420054463489E-2</v>
      </c>
      <c r="Y6">
        <f t="shared" si="25"/>
        <v>9.3605926283470888E-3</v>
      </c>
      <c r="Z6">
        <f t="shared" si="26"/>
        <v>0.90064925015189823</v>
      </c>
      <c r="AB6">
        <f t="shared" si="27"/>
        <v>84599.429328288301</v>
      </c>
      <c r="AC6">
        <f t="shared" si="2"/>
        <v>112154.78083924903</v>
      </c>
      <c r="AE6">
        <f t="shared" si="3"/>
        <v>101694.4408430584</v>
      </c>
      <c r="AF6">
        <f t="shared" si="4"/>
        <v>-5084.7220421529209</v>
      </c>
      <c r="AG6">
        <f t="shared" si="5"/>
        <v>-22.516231253797457</v>
      </c>
      <c r="AH6">
        <f t="shared" si="6"/>
        <v>-52098.840108926976</v>
      </c>
      <c r="AI6">
        <f t="shared" si="7"/>
        <v>44488.362460724704</v>
      </c>
      <c r="AJ6">
        <f t="shared" si="8"/>
        <v>-27555.351510960725</v>
      </c>
      <c r="AK6">
        <f>H6*SUM(AB6, AE6:AF6)</f>
        <v>15506.066805415114</v>
      </c>
      <c r="AL6">
        <f t="shared" si="9"/>
        <v>32439.077755179092</v>
      </c>
      <c r="AN6">
        <f t="shared" si="10"/>
        <v>79492.053067109649</v>
      </c>
      <c r="AO6">
        <f t="shared" si="11"/>
        <v>-3974.6026533554832</v>
      </c>
      <c r="AP6">
        <f t="shared" si="12"/>
        <v>-17.600386361929196</v>
      </c>
      <c r="AQ6">
        <f t="shared" si="13"/>
        <v>-40724.386980651521</v>
      </c>
      <c r="AR6">
        <f t="shared" si="14"/>
        <v>34775.463046740711</v>
      </c>
      <c r="AS6">
        <f t="shared" si="15"/>
        <v>-21539.343217124024</v>
      </c>
      <c r="AT6">
        <f t="shared" si="16"/>
        <v>12120.71254967073</v>
      </c>
      <c r="AU6">
        <f t="shared" si="17"/>
        <v>25356.832379287422</v>
      </c>
      <c r="AW6">
        <v>3</v>
      </c>
      <c r="AX6">
        <f>(R6*SUMPRODUCT(K7:$K$23, X7:$X$23)-$AZ$3*SUMPRODUCT(K6:$K$22, W7:$W$23))/Z6</f>
        <v>124526.59103456052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8.5570000000000007E-2</v>
      </c>
      <c r="I7" s="1">
        <f t="shared" si="19"/>
        <v>1.0855699999999999</v>
      </c>
      <c r="J7">
        <f t="shared" si="20"/>
        <v>0.92117505089492158</v>
      </c>
      <c r="K7">
        <f t="shared" si="28"/>
        <v>0.72005997007096878</v>
      </c>
      <c r="L7" s="2">
        <v>4</v>
      </c>
      <c r="M7" s="8">
        <v>3.1684449000000003E-2</v>
      </c>
      <c r="O7">
        <f t="shared" si="29"/>
        <v>112912.36941118556</v>
      </c>
      <c r="P7">
        <f t="shared" si="30"/>
        <v>5645.6184705592786</v>
      </c>
      <c r="Q7" s="5">
        <f t="shared" si="31"/>
        <v>25</v>
      </c>
      <c r="R7">
        <f t="shared" si="0"/>
        <v>2000000</v>
      </c>
      <c r="S7">
        <f t="shared" si="1"/>
        <v>152445.8319579864</v>
      </c>
      <c r="U7">
        <f t="shared" si="21"/>
        <v>3.1684449000000003E-2</v>
      </c>
      <c r="V7">
        <f t="shared" si="22"/>
        <v>0.01</v>
      </c>
      <c r="W7">
        <f t="shared" si="23"/>
        <v>0.90064925015189823</v>
      </c>
      <c r="X7">
        <f t="shared" si="24"/>
        <v>2.8536575233326065E-2</v>
      </c>
      <c r="Y7">
        <f t="shared" si="25"/>
        <v>9.0064925015189822E-3</v>
      </c>
      <c r="Z7">
        <f t="shared" si="26"/>
        <v>0.86310618241705317</v>
      </c>
      <c r="AB7">
        <f t="shared" si="27"/>
        <v>112154.78083924903</v>
      </c>
      <c r="AC7">
        <f t="shared" si="2"/>
        <v>131576.94004664925</v>
      </c>
      <c r="AE7">
        <f t="shared" si="3"/>
        <v>97455.364110152412</v>
      </c>
      <c r="AF7">
        <f t="shared" si="4"/>
        <v>-4872.7682055076211</v>
      </c>
      <c r="AG7">
        <f t="shared" si="5"/>
        <v>-21.577654560426328</v>
      </c>
      <c r="AH7">
        <f t="shared" si="6"/>
        <v>-57073.150466652129</v>
      </c>
      <c r="AI7">
        <f t="shared" si="7"/>
        <v>35487.867783432237</v>
      </c>
      <c r="AJ7">
        <f t="shared" si="8"/>
        <v>-19422.159207400226</v>
      </c>
      <c r="AK7">
        <f>H7*SUM(AB7, AE7:AF7)</f>
        <v>17519.377327974995</v>
      </c>
      <c r="AL7">
        <f t="shared" si="9"/>
        <v>33585.085904007006</v>
      </c>
      <c r="AN7">
        <f t="shared" si="10"/>
        <v>70173.70656441171</v>
      </c>
      <c r="AO7">
        <f t="shared" si="11"/>
        <v>-3508.6853282205861</v>
      </c>
      <c r="AP7">
        <f t="shared" si="12"/>
        <v>-15.537205296982284</v>
      </c>
      <c r="AQ7">
        <f t="shared" si="13"/>
        <v>-41096.091016873426</v>
      </c>
      <c r="AR7">
        <f t="shared" si="14"/>
        <v>25553.393014020712</v>
      </c>
      <c r="AS7">
        <f t="shared" si="15"/>
        <v>-13985.119377594197</v>
      </c>
      <c r="AT7">
        <f t="shared" si="16"/>
        <v>12615.002314443684</v>
      </c>
      <c r="AU7">
        <f t="shared" si="17"/>
        <v>24183.2759508702</v>
      </c>
      <c r="AW7">
        <v>4</v>
      </c>
      <c r="AX7">
        <f>(R7*SUMPRODUCT(K8:$K$23, X8:$X$23)-$AZ$3*SUMPRODUCT(K7:$K$22, W8:$W$23))/Z7</f>
        <v>152445.8319579864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8.5570000000000007E-2</v>
      </c>
      <c r="I8" s="1">
        <f t="shared" si="19"/>
        <v>1.0855699999999999</v>
      </c>
      <c r="J8">
        <f t="shared" si="20"/>
        <v>0.92117505089492158</v>
      </c>
      <c r="K8">
        <f t="shared" si="28"/>
        <v>0.66330127957752039</v>
      </c>
      <c r="L8" s="2">
        <v>5</v>
      </c>
      <c r="M8" s="8">
        <v>3.5933631000000001E-2</v>
      </c>
      <c r="O8">
        <f t="shared" si="29"/>
        <v>112912.36941118556</v>
      </c>
      <c r="P8">
        <f t="shared" si="30"/>
        <v>5645.6184705592786</v>
      </c>
      <c r="Q8" s="5">
        <f t="shared" si="31"/>
        <v>25</v>
      </c>
      <c r="R8">
        <f t="shared" si="0"/>
        <v>2000000</v>
      </c>
      <c r="S8">
        <f t="shared" si="1"/>
        <v>174698.16772424866</v>
      </c>
      <c r="U8">
        <f t="shared" si="21"/>
        <v>3.5933631000000001E-2</v>
      </c>
      <c r="V8">
        <f t="shared" si="22"/>
        <v>0.01</v>
      </c>
      <c r="W8">
        <f t="shared" si="23"/>
        <v>0.86310618241705317</v>
      </c>
      <c r="X8">
        <f t="shared" si="24"/>
        <v>3.1014539072793078E-2</v>
      </c>
      <c r="Y8">
        <f t="shared" si="25"/>
        <v>8.6310618241705311E-3</v>
      </c>
      <c r="Z8">
        <f t="shared" si="26"/>
        <v>0.82346058152008961</v>
      </c>
      <c r="AB8">
        <f t="shared" si="27"/>
        <v>131576.94004664925</v>
      </c>
      <c r="AC8">
        <f t="shared" si="2"/>
        <v>143857.05478470394</v>
      </c>
      <c r="AE8">
        <f t="shared" si="3"/>
        <v>92978.885376146034</v>
      </c>
      <c r="AF8">
        <f t="shared" si="4"/>
        <v>-4648.9442688073023</v>
      </c>
      <c r="AG8">
        <f t="shared" si="5"/>
        <v>-20.586514538002241</v>
      </c>
      <c r="AH8">
        <f t="shared" si="6"/>
        <v>-62029.078145586158</v>
      </c>
      <c r="AI8">
        <f t="shared" si="7"/>
        <v>26280.276447214565</v>
      </c>
      <c r="AJ8">
        <f t="shared" si="8"/>
        <v>-12280.11473805469</v>
      </c>
      <c r="AK8">
        <f t="shared" ref="AK8:AK23" si="32">H8*SUM(AB8:AB8, AE8:AF8)</f>
        <v>18817.431820346752</v>
      </c>
      <c r="AL8">
        <f t="shared" si="9"/>
        <v>32817.59352950663</v>
      </c>
      <c r="AN8">
        <f t="shared" si="10"/>
        <v>61673.013643689264</v>
      </c>
      <c r="AO8">
        <f t="shared" si="11"/>
        <v>-3083.6506821844637</v>
      </c>
      <c r="AP8">
        <f t="shared" si="12"/>
        <v>-13.655061435098112</v>
      </c>
      <c r="AQ8">
        <f t="shared" si="13"/>
        <v>-41143.966904981302</v>
      </c>
      <c r="AR8">
        <f t="shared" si="14"/>
        <v>17431.740995088392</v>
      </c>
      <c r="AS8">
        <f t="shared" si="15"/>
        <v>-8145.4158191104425</v>
      </c>
      <c r="AT8">
        <f t="shared" si="16"/>
        <v>12481.62660479875</v>
      </c>
      <c r="AU8">
        <f t="shared" si="17"/>
        <v>21767.951780776701</v>
      </c>
      <c r="AW8">
        <v>5</v>
      </c>
      <c r="AX8">
        <f>(R8*SUMPRODUCT(K9:$K$23, X9:$X$23)-$AZ$3*SUMPRODUCT(K8:$K$22, W9:$W$23))/Z8</f>
        <v>174698.16772424866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8.5570000000000007E-2</v>
      </c>
      <c r="I9" s="1">
        <f t="shared" si="19"/>
        <v>1.0855699999999999</v>
      </c>
      <c r="J9">
        <f t="shared" si="20"/>
        <v>0.92117505089492158</v>
      </c>
      <c r="K9">
        <f t="shared" si="28"/>
        <v>0.61101658997348895</v>
      </c>
      <c r="L9" s="2">
        <v>6</v>
      </c>
      <c r="M9" s="8">
        <v>4.1016489000000003E-2</v>
      </c>
      <c r="O9">
        <f t="shared" si="29"/>
        <v>112912.36941118556</v>
      </c>
      <c r="P9">
        <f t="shared" si="30"/>
        <v>5645.6184705592786</v>
      </c>
      <c r="Q9" s="5">
        <f t="shared" si="31"/>
        <v>25</v>
      </c>
      <c r="R9">
        <f t="shared" si="0"/>
        <v>2000000</v>
      </c>
      <c r="S9">
        <f t="shared" si="1"/>
        <v>191355.3316014467</v>
      </c>
      <c r="U9">
        <f t="shared" si="21"/>
        <v>4.1016489000000003E-2</v>
      </c>
      <c r="V9">
        <f t="shared" si="22"/>
        <v>0.01</v>
      </c>
      <c r="W9">
        <f t="shared" si="23"/>
        <v>0.82346058152008961</v>
      </c>
      <c r="X9">
        <f t="shared" si="24"/>
        <v>3.3775461883852359E-2</v>
      </c>
      <c r="Y9">
        <f t="shared" si="25"/>
        <v>8.2346058152008954E-3</v>
      </c>
      <c r="Z9">
        <f t="shared" si="26"/>
        <v>0.78145051382103636</v>
      </c>
      <c r="AB9">
        <f t="shared" si="27"/>
        <v>143857.05478470394</v>
      </c>
      <c r="AC9">
        <f t="shared" si="2"/>
        <v>149534.72220234532</v>
      </c>
      <c r="AE9">
        <f t="shared" si="3"/>
        <v>88235.429093121624</v>
      </c>
      <c r="AF9">
        <f t="shared" si="4"/>
        <v>-4411.7714546560819</v>
      </c>
      <c r="AG9">
        <f t="shared" si="5"/>
        <v>-19.536262845525908</v>
      </c>
      <c r="AH9">
        <f t="shared" si="6"/>
        <v>-67550.92376770472</v>
      </c>
      <c r="AI9">
        <f t="shared" si="7"/>
        <v>16253.19760791531</v>
      </c>
      <c r="AJ9">
        <f t="shared" si="8"/>
        <v>-5677.6674176413799</v>
      </c>
      <c r="AK9">
        <f t="shared" si="32"/>
        <v>19482.638562050612</v>
      </c>
      <c r="AL9">
        <f t="shared" si="9"/>
        <v>30058.168752324542</v>
      </c>
      <c r="AN9">
        <f t="shared" si="10"/>
        <v>53913.310999326757</v>
      </c>
      <c r="AO9">
        <f t="shared" si="11"/>
        <v>-2695.6655499663379</v>
      </c>
      <c r="AP9">
        <f t="shared" si="12"/>
        <v>-11.93698070469901</v>
      </c>
      <c r="AQ9">
        <f t="shared" si="13"/>
        <v>-41274.735090102047</v>
      </c>
      <c r="AR9">
        <f t="shared" si="14"/>
        <v>9930.973378553681</v>
      </c>
      <c r="AS9">
        <f t="shared" si="15"/>
        <v>-3469.1489845308211</v>
      </c>
      <c r="AT9">
        <f t="shared" si="16"/>
        <v>11904.215377870163</v>
      </c>
      <c r="AU9">
        <f t="shared" si="17"/>
        <v>18366.039771893022</v>
      </c>
      <c r="AW9">
        <v>6</v>
      </c>
      <c r="AX9">
        <f>(R9*SUMPRODUCT(K10:$K$23, X10:$X$23)-$AZ$3*SUMPRODUCT(K9:$K$22, W10:$W$23))/Z9</f>
        <v>191355.3316014467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8.5570000000000007E-2</v>
      </c>
      <c r="I10" s="1">
        <f t="shared" si="19"/>
        <v>1.0855699999999999</v>
      </c>
      <c r="J10">
        <f t="shared" si="20"/>
        <v>0.92117505089492158</v>
      </c>
      <c r="K10">
        <f t="shared" si="28"/>
        <v>0.56285323836647017</v>
      </c>
      <c r="L10" s="2">
        <v>7</v>
      </c>
      <c r="M10" s="8">
        <v>4.6435859000000003E-2</v>
      </c>
      <c r="O10">
        <f t="shared" si="29"/>
        <v>112912.36941118556</v>
      </c>
      <c r="P10">
        <f t="shared" si="30"/>
        <v>5645.6184705592786</v>
      </c>
      <c r="Q10" s="5">
        <f t="shared" si="31"/>
        <v>25</v>
      </c>
      <c r="R10">
        <f t="shared" si="0"/>
        <v>2000000</v>
      </c>
      <c r="S10">
        <f t="shared" si="1"/>
        <v>203066.33219786064</v>
      </c>
      <c r="U10">
        <f t="shared" si="21"/>
        <v>4.6435859000000003E-2</v>
      </c>
      <c r="V10">
        <f t="shared" si="22"/>
        <v>0.01</v>
      </c>
      <c r="W10">
        <f t="shared" si="23"/>
        <v>0.78145051382103636</v>
      </c>
      <c r="X10">
        <f t="shared" si="24"/>
        <v>3.6287325875271198E-2</v>
      </c>
      <c r="Y10">
        <f t="shared" si="25"/>
        <v>7.8145051382103644E-3</v>
      </c>
      <c r="Z10">
        <f t="shared" si="26"/>
        <v>0.73734868280755483</v>
      </c>
      <c r="AB10">
        <f t="shared" si="27"/>
        <v>149534.72220234532</v>
      </c>
      <c r="AC10">
        <f t="shared" si="2"/>
        <v>149730.6925686539</v>
      </c>
      <c r="AE10">
        <f t="shared" si="3"/>
        <v>83255.786858017716</v>
      </c>
      <c r="AF10">
        <f t="shared" si="4"/>
        <v>-4162.7893429008864</v>
      </c>
      <c r="AG10">
        <f t="shared" si="5"/>
        <v>-18.43371707018887</v>
      </c>
      <c r="AH10">
        <f t="shared" si="6"/>
        <v>-72574.651750542398</v>
      </c>
      <c r="AI10">
        <f t="shared" si="7"/>
        <v>6499.9120475042437</v>
      </c>
      <c r="AJ10">
        <f t="shared" si="8"/>
        <v>-195.97036630858202</v>
      </c>
      <c r="AK10">
        <f t="shared" si="32"/>
        <v>19563.673976223239</v>
      </c>
      <c r="AL10">
        <f t="shared" si="9"/>
        <v>25867.615657418901</v>
      </c>
      <c r="AN10">
        <f t="shared" si="10"/>
        <v>46860.789245783883</v>
      </c>
      <c r="AO10">
        <f t="shared" si="11"/>
        <v>-2343.0394622891945</v>
      </c>
      <c r="AP10">
        <f t="shared" si="12"/>
        <v>-10.375477348087086</v>
      </c>
      <c r="AQ10">
        <f t="shared" si="13"/>
        <v>-40848.877761111602</v>
      </c>
      <c r="AR10">
        <f t="shared" si="14"/>
        <v>3658.4965450349973</v>
      </c>
      <c r="AS10">
        <f t="shared" si="15"/>
        <v>-110.30255530064879</v>
      </c>
      <c r="AT10">
        <f t="shared" si="16"/>
        <v>11011.477251863089</v>
      </c>
      <c r="AU10">
        <f t="shared" si="17"/>
        <v>14559.671241597436</v>
      </c>
      <c r="AW10">
        <v>7</v>
      </c>
      <c r="AX10">
        <f>(R10*SUMPRODUCT(K11:$K$23, X11:$X$23)-$AZ$3*SUMPRODUCT(K10:$K$22, W11:$W$23))/Z10</f>
        <v>203066.33219786064</v>
      </c>
    </row>
    <row r="11" spans="1:52" x14ac:dyDescent="0.25">
      <c r="A11" t="s">
        <v>33</v>
      </c>
      <c r="C11" s="24">
        <f>AU25</f>
        <v>27920.148134881027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8.5570000000000007E-2</v>
      </c>
      <c r="I11" s="1">
        <f t="shared" si="19"/>
        <v>1.0855699999999999</v>
      </c>
      <c r="J11">
        <f t="shared" si="20"/>
        <v>0.92117505089492158</v>
      </c>
      <c r="K11">
        <f t="shared" si="28"/>
        <v>0.51848636049860453</v>
      </c>
      <c r="L11" s="2">
        <v>8</v>
      </c>
      <c r="M11" s="8">
        <v>5.1834316999999998E-2</v>
      </c>
      <c r="O11">
        <f t="shared" si="29"/>
        <v>112912.36941118556</v>
      </c>
      <c r="P11">
        <f t="shared" si="30"/>
        <v>5645.6184705592786</v>
      </c>
      <c r="Q11" s="5">
        <f t="shared" si="31"/>
        <v>25</v>
      </c>
      <c r="R11">
        <f t="shared" si="0"/>
        <v>2000000</v>
      </c>
      <c r="S11">
        <f t="shared" si="1"/>
        <v>210729.61019982063</v>
      </c>
      <c r="U11">
        <f t="shared" si="21"/>
        <v>5.1834316999999998E-2</v>
      </c>
      <c r="V11">
        <f t="shared" si="22"/>
        <v>0.01</v>
      </c>
      <c r="W11">
        <f t="shared" si="23"/>
        <v>0.73734868280755483</v>
      </c>
      <c r="X11">
        <f t="shared" si="24"/>
        <v>3.8219965364179244E-2</v>
      </c>
      <c r="Y11">
        <f t="shared" si="25"/>
        <v>7.3734868280755485E-3</v>
      </c>
      <c r="Z11">
        <f t="shared" si="26"/>
        <v>0.69175523061529998</v>
      </c>
      <c r="AB11">
        <f t="shared" si="27"/>
        <v>149730.6925686539</v>
      </c>
      <c r="AC11">
        <f t="shared" si="2"/>
        <v>145773.3101012492</v>
      </c>
      <c r="AE11">
        <f t="shared" si="3"/>
        <v>78107.722141354607</v>
      </c>
      <c r="AF11">
        <f t="shared" si="4"/>
        <v>-3905.3861070677308</v>
      </c>
      <c r="AG11">
        <f t="shared" si="5"/>
        <v>-17.2938807653825</v>
      </c>
      <c r="AH11">
        <f t="shared" si="6"/>
        <v>-76439.930728358493</v>
      </c>
      <c r="AI11">
        <f t="shared" si="7"/>
        <v>-2254.8885748370085</v>
      </c>
      <c r="AJ11">
        <f t="shared" si="8"/>
        <v>3957.3824674047064</v>
      </c>
      <c r="AK11">
        <f t="shared" si="32"/>
        <v>19161.949257553646</v>
      </c>
      <c r="AL11">
        <f t="shared" si="9"/>
        <v>20864.443150121344</v>
      </c>
      <c r="AN11">
        <f t="shared" si="10"/>
        <v>40497.788579907217</v>
      </c>
      <c r="AO11">
        <f t="shared" si="11"/>
        <v>-2024.8894289953612</v>
      </c>
      <c r="AP11">
        <f t="shared" si="12"/>
        <v>-8.9666412969399936</v>
      </c>
      <c r="AQ11">
        <f t="shared" si="13"/>
        <v>-39633.061480112039</v>
      </c>
      <c r="AR11">
        <f t="shared" si="14"/>
        <v>-1169.1289704971257</v>
      </c>
      <c r="AS11">
        <f t="shared" si="15"/>
        <v>2051.8488326256538</v>
      </c>
      <c r="AT11">
        <f t="shared" si="16"/>
        <v>9935.2093306079278</v>
      </c>
      <c r="AU11">
        <f t="shared" si="17"/>
        <v>10817.929192736456</v>
      </c>
      <c r="AW11">
        <v>8</v>
      </c>
      <c r="AX11">
        <f>(R11*SUMPRODUCT(K12:$K$23, X12:$X$23)-$AZ$3*SUMPRODUCT(K11:$K$22, W12:$W$23))/Z11</f>
        <v>210729.61019982063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8.5570000000000007E-2</v>
      </c>
      <c r="I12" s="1">
        <f t="shared" si="19"/>
        <v>1.0855699999999999</v>
      </c>
      <c r="J12">
        <f t="shared" si="20"/>
        <v>0.92117505089492158</v>
      </c>
      <c r="K12">
        <f t="shared" si="28"/>
        <v>0.47761669952062469</v>
      </c>
      <c r="L12" s="2">
        <v>9</v>
      </c>
      <c r="M12" s="8">
        <v>5.7772715000000002E-2</v>
      </c>
      <c r="O12">
        <f t="shared" si="29"/>
        <v>112912.36941118556</v>
      </c>
      <c r="P12">
        <f t="shared" si="30"/>
        <v>5645.6184705592786</v>
      </c>
      <c r="Q12" s="5">
        <f t="shared" si="31"/>
        <v>25</v>
      </c>
      <c r="R12">
        <f t="shared" si="0"/>
        <v>2000000</v>
      </c>
      <c r="S12">
        <f t="shared" si="1"/>
        <v>214661.24273441048</v>
      </c>
      <c r="U12">
        <f t="shared" si="21"/>
        <v>5.7772715000000002E-2</v>
      </c>
      <c r="V12">
        <f t="shared" si="22"/>
        <v>0.01</v>
      </c>
      <c r="W12">
        <f t="shared" si="23"/>
        <v>0.69175523061529998</v>
      </c>
      <c r="X12">
        <f t="shared" si="24"/>
        <v>3.9964577788096999E-2</v>
      </c>
      <c r="Y12">
        <f t="shared" si="25"/>
        <v>6.9175523061530001E-3</v>
      </c>
      <c r="Z12">
        <f t="shared" si="26"/>
        <v>0.64487310052104996</v>
      </c>
      <c r="AB12">
        <f t="shared" si="27"/>
        <v>145773.3101012492</v>
      </c>
      <c r="AC12">
        <f t="shared" si="2"/>
        <v>138429.261163841</v>
      </c>
      <c r="AE12">
        <f t="shared" si="3"/>
        <v>72814.14974936939</v>
      </c>
      <c r="AF12">
        <f t="shared" si="4"/>
        <v>-3640.7074874684699</v>
      </c>
      <c r="AG12">
        <f t="shared" si="5"/>
        <v>-16.121827513026251</v>
      </c>
      <c r="AH12">
        <f t="shared" si="6"/>
        <v>-79929.155576193996</v>
      </c>
      <c r="AI12">
        <f t="shared" si="7"/>
        <v>-10771.835141806107</v>
      </c>
      <c r="AJ12">
        <f t="shared" si="8"/>
        <v>7344.0489374081953</v>
      </c>
      <c r="AK12">
        <f t="shared" si="32"/>
        <v>18392.993599714759</v>
      </c>
      <c r="AL12">
        <f t="shared" si="9"/>
        <v>14965.207395316847</v>
      </c>
      <c r="AN12">
        <f t="shared" si="10"/>
        <v>34777.253881694327</v>
      </c>
      <c r="AO12">
        <f t="shared" si="11"/>
        <v>-1738.8626940847166</v>
      </c>
      <c r="AP12">
        <f t="shared" si="12"/>
        <v>-7.700054047012399</v>
      </c>
      <c r="AQ12">
        <f t="shared" si="13"/>
        <v>-38175.499481772313</v>
      </c>
      <c r="AR12">
        <f t="shared" si="14"/>
        <v>-5144.8083482097127</v>
      </c>
      <c r="AS12">
        <f t="shared" si="15"/>
        <v>3507.6404146028531</v>
      </c>
      <c r="AT12">
        <f t="shared" si="16"/>
        <v>8784.8008973997366</v>
      </c>
      <c r="AU12">
        <f t="shared" si="17"/>
        <v>7147.6329637928775</v>
      </c>
      <c r="AW12">
        <v>9</v>
      </c>
      <c r="AX12">
        <f>(R12*SUMPRODUCT(K13:$K$23, X13:$X$23)-$AZ$3*SUMPRODUCT(K12:$K$22, W13:$W$23))/Z12</f>
        <v>214661.24273441048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8.5570000000000007E-2</v>
      </c>
      <c r="I13" s="1">
        <f t="shared" si="19"/>
        <v>1.0855699999999999</v>
      </c>
      <c r="J13">
        <f t="shared" si="20"/>
        <v>0.92117505089492158</v>
      </c>
      <c r="K13">
        <f t="shared" si="28"/>
        <v>0.43996858748917589</v>
      </c>
      <c r="L13" s="2">
        <v>10</v>
      </c>
      <c r="M13" s="8">
        <v>6.4089452000000005E-2</v>
      </c>
      <c r="O13">
        <f t="shared" si="29"/>
        <v>112912.36941118556</v>
      </c>
      <c r="P13">
        <f t="shared" si="30"/>
        <v>5645.6184705592786</v>
      </c>
      <c r="Q13" s="5">
        <f t="shared" si="31"/>
        <v>25</v>
      </c>
      <c r="R13">
        <f t="shared" si="0"/>
        <v>2000000</v>
      </c>
      <c r="S13">
        <f t="shared" si="1"/>
        <v>215272.64939423482</v>
      </c>
      <c r="U13">
        <f t="shared" si="21"/>
        <v>6.4089452000000005E-2</v>
      </c>
      <c r="V13">
        <f t="shared" si="22"/>
        <v>0.01</v>
      </c>
      <c r="W13">
        <f t="shared" si="23"/>
        <v>0.64487310052104996</v>
      </c>
      <c r="X13">
        <f t="shared" si="24"/>
        <v>4.132956362193501E-2</v>
      </c>
      <c r="Y13">
        <f t="shared" si="25"/>
        <v>6.4487310052104996E-3</v>
      </c>
      <c r="Z13">
        <f t="shared" si="26"/>
        <v>0.59709480589390451</v>
      </c>
      <c r="AB13">
        <f t="shared" si="27"/>
        <v>138429.261163841</v>
      </c>
      <c r="AC13">
        <f t="shared" si="2"/>
        <v>128538.18080431721</v>
      </c>
      <c r="AE13">
        <f t="shared" si="3"/>
        <v>67419.389296592679</v>
      </c>
      <c r="AF13">
        <f t="shared" si="4"/>
        <v>-3370.9694648296345</v>
      </c>
      <c r="AG13">
        <f t="shared" si="5"/>
        <v>-14.927370147347613</v>
      </c>
      <c r="AH13">
        <f t="shared" si="6"/>
        <v>-82659.127243870025</v>
      </c>
      <c r="AI13">
        <f t="shared" si="7"/>
        <v>-18625.634782254332</v>
      </c>
      <c r="AJ13">
        <f t="shared" si="8"/>
        <v>9891.0803595237958</v>
      </c>
      <c r="AK13">
        <f t="shared" si="32"/>
        <v>17326.015162793839</v>
      </c>
      <c r="AL13">
        <f t="shared" si="9"/>
        <v>8591.4607400633031</v>
      </c>
      <c r="AN13">
        <f t="shared" si="10"/>
        <v>29662.413478204744</v>
      </c>
      <c r="AO13">
        <f t="shared" si="11"/>
        <v>-1483.1206739102374</v>
      </c>
      <c r="AP13">
        <f t="shared" si="12"/>
        <v>-6.5675739586566211</v>
      </c>
      <c r="AQ13">
        <f t="shared" si="13"/>
        <v>-36367.419456573552</v>
      </c>
      <c r="AR13">
        <f t="shared" si="14"/>
        <v>-8194.6942262377033</v>
      </c>
      <c r="AS13">
        <f t="shared" si="15"/>
        <v>4351.7646545216148</v>
      </c>
      <c r="AT13">
        <f t="shared" si="16"/>
        <v>7622.9024179904491</v>
      </c>
      <c r="AU13">
        <f t="shared" si="17"/>
        <v>3779.972846274361</v>
      </c>
      <c r="AW13">
        <v>10</v>
      </c>
      <c r="AX13">
        <f>(R13*SUMPRODUCT(K14:$K$23, X14:$X$23)-$AZ$3*SUMPRODUCT(K13:$K$22, W14:$W$23))/Z13</f>
        <v>215272.64939423482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0.40528808597250837</v>
      </c>
      <c r="L14" s="2">
        <v>11</v>
      </c>
      <c r="M14" s="8">
        <v>7.1121990999999996E-2</v>
      </c>
      <c r="O14">
        <f t="shared" si="29"/>
        <v>112912.36941118556</v>
      </c>
      <c r="P14">
        <f t="shared" si="30"/>
        <v>5645.6184705592786</v>
      </c>
      <c r="Q14" s="5">
        <f t="shared" si="31"/>
        <v>25</v>
      </c>
      <c r="R14">
        <f t="shared" si="0"/>
        <v>2000000</v>
      </c>
      <c r="S14">
        <f t="shared" si="1"/>
        <v>212697.69445988882</v>
      </c>
      <c r="U14">
        <f t="shared" si="21"/>
        <v>7.1121990999999996E-2</v>
      </c>
      <c r="V14">
        <f t="shared" si="22"/>
        <v>0.01</v>
      </c>
      <c r="W14">
        <f t="shared" si="23"/>
        <v>0.59709480589390451</v>
      </c>
      <c r="X14">
        <f t="shared" si="24"/>
        <v>4.2466571410933018E-2</v>
      </c>
      <c r="Y14">
        <f t="shared" si="25"/>
        <v>5.9709480589390448E-3</v>
      </c>
      <c r="Z14">
        <f t="shared" si="26"/>
        <v>0.54865728642403244</v>
      </c>
      <c r="AB14">
        <f t="shared" si="27"/>
        <v>128538.18080431721</v>
      </c>
      <c r="AC14">
        <f t="shared" si="2"/>
        <v>116698.13987101056</v>
      </c>
      <c r="AE14">
        <f t="shared" si="3"/>
        <v>61950.194204848995</v>
      </c>
      <c r="AF14">
        <f t="shared" si="4"/>
        <v>-3097.5097102424502</v>
      </c>
      <c r="AG14">
        <f t="shared" si="5"/>
        <v>-13.71643216060081</v>
      </c>
      <c r="AH14">
        <f t="shared" si="6"/>
        <v>-84933.142821866044</v>
      </c>
      <c r="AI14">
        <f t="shared" si="7"/>
        <v>-26094.174759420101</v>
      </c>
      <c r="AJ14">
        <f t="shared" si="8"/>
        <v>11840.040933306649</v>
      </c>
      <c r="AK14">
        <f t="shared" si="32"/>
        <v>16035.036343628906</v>
      </c>
      <c r="AL14">
        <f t="shared" si="9"/>
        <v>1780.9025175154547</v>
      </c>
      <c r="AN14">
        <f t="shared" si="10"/>
        <v>25107.675634908428</v>
      </c>
      <c r="AO14">
        <f t="shared" si="11"/>
        <v>-1255.3837817454216</v>
      </c>
      <c r="AP14">
        <f t="shared" si="12"/>
        <v>-5.5591065367416599</v>
      </c>
      <c r="AQ14">
        <f t="shared" si="13"/>
        <v>-34422.390889903778</v>
      </c>
      <c r="AR14">
        <f t="shared" si="14"/>
        <v>-10575.658143277511</v>
      </c>
      <c r="AS14">
        <f t="shared" si="15"/>
        <v>4798.6275276960032</v>
      </c>
      <c r="AT14">
        <f t="shared" si="16"/>
        <v>6498.8091882089684</v>
      </c>
      <c r="AU14">
        <f t="shared" si="17"/>
        <v>721.77857262746022</v>
      </c>
      <c r="AW14">
        <v>11</v>
      </c>
      <c r="AX14">
        <f>(R14*SUMPRODUCT(K15:$K$23, X15:$X$23)-$AZ$3*SUMPRODUCT(K14:$K$22, W15:$W$23))/Z14</f>
        <v>212697.69445988882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0.37334127322283073</v>
      </c>
      <c r="L15" s="2">
        <v>12</v>
      </c>
      <c r="M15" s="8">
        <v>7.9233461000000005E-2</v>
      </c>
      <c r="O15">
        <f t="shared" si="29"/>
        <v>112912.36941118556</v>
      </c>
      <c r="P15">
        <f t="shared" si="30"/>
        <v>5645.6184705592786</v>
      </c>
      <c r="Q15" s="5">
        <f t="shared" si="31"/>
        <v>25</v>
      </c>
      <c r="R15">
        <f t="shared" si="0"/>
        <v>2000000</v>
      </c>
      <c r="S15">
        <f t="shared" si="1"/>
        <v>206830.8733218986</v>
      </c>
      <c r="U15">
        <f t="shared" si="21"/>
        <v>7.9233461000000005E-2</v>
      </c>
      <c r="V15">
        <f t="shared" si="22"/>
        <v>0.01</v>
      </c>
      <c r="W15">
        <f t="shared" si="23"/>
        <v>0.54865728642403244</v>
      </c>
      <c r="X15">
        <f t="shared" si="24"/>
        <v>4.3472015706244406E-2</v>
      </c>
      <c r="Y15">
        <f t="shared" si="25"/>
        <v>5.4865728642403246E-3</v>
      </c>
      <c r="Z15">
        <f t="shared" si="26"/>
        <v>0.49969869785354776</v>
      </c>
      <c r="AB15">
        <f t="shared" si="27"/>
        <v>116698.13987101056</v>
      </c>
      <c r="AC15">
        <f t="shared" si="2"/>
        <v>103353.11807486482</v>
      </c>
      <c r="AE15">
        <f t="shared" si="3"/>
        <v>56422.163966328182</v>
      </c>
      <c r="AF15">
        <f t="shared" si="4"/>
        <v>-2821.1081983164095</v>
      </c>
      <c r="AG15">
        <f t="shared" si="5"/>
        <v>-12.492467446338694</v>
      </c>
      <c r="AH15">
        <f t="shared" si="6"/>
        <v>-86944.03141248881</v>
      </c>
      <c r="AI15">
        <f t="shared" si="7"/>
        <v>-33355.468111923379</v>
      </c>
      <c r="AJ15">
        <f t="shared" si="8"/>
        <v>13345.021796145738</v>
      </c>
      <c r="AK15">
        <f t="shared" si="32"/>
        <v>14572.502170831143</v>
      </c>
      <c r="AL15">
        <f t="shared" si="9"/>
        <v>-5437.9441449464975</v>
      </c>
      <c r="AN15">
        <f t="shared" si="10"/>
        <v>21064.722533176286</v>
      </c>
      <c r="AO15">
        <f t="shared" si="11"/>
        <v>-1053.2361266588143</v>
      </c>
      <c r="AP15">
        <f t="shared" si="12"/>
        <v>-4.6639537021108524</v>
      </c>
      <c r="AQ15">
        <f t="shared" si="13"/>
        <v>-32459.795386664362</v>
      </c>
      <c r="AR15">
        <f t="shared" si="14"/>
        <v>-12452.972933849003</v>
      </c>
      <c r="AS15">
        <f t="shared" si="15"/>
        <v>4982.2474285594772</v>
      </c>
      <c r="AT15">
        <f t="shared" si="16"/>
        <v>5440.516514500564</v>
      </c>
      <c r="AU15">
        <f t="shared" si="17"/>
        <v>-2030.2089907889629</v>
      </c>
      <c r="AW15">
        <v>12</v>
      </c>
      <c r="AX15">
        <f>(R15*SUMPRODUCT(K16:$K$23, X16:$X$23)-$AZ$3*SUMPRODUCT(K15:$K$22, W16:$W$23))/Z15</f>
        <v>206830.8733218986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0.3439126663622159</v>
      </c>
      <c r="L16" s="2">
        <v>13</v>
      </c>
      <c r="M16" s="8">
        <v>8.7905784000000001E-2</v>
      </c>
      <c r="O16">
        <f t="shared" si="29"/>
        <v>112912.36941118556</v>
      </c>
      <c r="P16">
        <f t="shared" si="30"/>
        <v>5645.6184705592786</v>
      </c>
      <c r="Q16" s="5">
        <f t="shared" si="31"/>
        <v>25</v>
      </c>
      <c r="R16">
        <f t="shared" si="0"/>
        <v>2000000</v>
      </c>
      <c r="S16">
        <f t="shared" si="1"/>
        <v>197828.60208337056</v>
      </c>
      <c r="U16">
        <f t="shared" si="21"/>
        <v>8.7905784000000001E-2</v>
      </c>
      <c r="V16">
        <f t="shared" si="22"/>
        <v>0.01</v>
      </c>
      <c r="W16">
        <f t="shared" si="23"/>
        <v>0.49969869785354776</v>
      </c>
      <c r="X16">
        <f t="shared" si="24"/>
        <v>4.3926405798595233E-2</v>
      </c>
      <c r="Y16">
        <f t="shared" si="25"/>
        <v>4.9969869785354776E-3</v>
      </c>
      <c r="Z16">
        <f t="shared" si="26"/>
        <v>0.45077530507641705</v>
      </c>
      <c r="AB16">
        <f t="shared" si="27"/>
        <v>103353.11807486482</v>
      </c>
      <c r="AC16">
        <f t="shared" si="2"/>
        <v>89176.248456972477</v>
      </c>
      <c r="AE16">
        <f t="shared" si="3"/>
        <v>50898.10776822827</v>
      </c>
      <c r="AF16">
        <f t="shared" si="4"/>
        <v>-2544.9053884114137</v>
      </c>
      <c r="AG16">
        <f t="shared" si="5"/>
        <v>-11.269382626910426</v>
      </c>
      <c r="AH16">
        <f t="shared" si="6"/>
        <v>-87852.811597190463</v>
      </c>
      <c r="AI16">
        <f t="shared" si="7"/>
        <v>-39510.878600000513</v>
      </c>
      <c r="AJ16">
        <f t="shared" si="8"/>
        <v>14176.869617892342</v>
      </c>
      <c r="AK16">
        <f t="shared" si="32"/>
        <v>12981.509841307112</v>
      </c>
      <c r="AL16">
        <f t="shared" si="9"/>
        <v>-12352.499140801059</v>
      </c>
      <c r="AN16">
        <f t="shared" si="10"/>
        <v>17504.503955362798</v>
      </c>
      <c r="AO16">
        <f t="shared" si="11"/>
        <v>-875.22519776813999</v>
      </c>
      <c r="AP16">
        <f t="shared" si="12"/>
        <v>-3.8756834274767975</v>
      </c>
      <c r="AQ16">
        <f t="shared" si="13"/>
        <v>-30213.694683807174</v>
      </c>
      <c r="AR16">
        <f t="shared" si="14"/>
        <v>-13588.291609639993</v>
      </c>
      <c r="AS16">
        <f t="shared" si="15"/>
        <v>4875.6050309588445</v>
      </c>
      <c r="AT16">
        <f t="shared" si="16"/>
        <v>4464.5056629312749</v>
      </c>
      <c r="AU16">
        <f t="shared" si="17"/>
        <v>-4248.1809157498728</v>
      </c>
      <c r="AW16">
        <v>13</v>
      </c>
      <c r="AX16">
        <f>(R16*SUMPRODUCT(K17:$K$23, X17:$X$23)-$AZ$3*SUMPRODUCT(K16:$K$22, W17:$W$23))/Z16</f>
        <v>197828.60208337056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0.31680376793962239</v>
      </c>
      <c r="L17" s="2">
        <v>14</v>
      </c>
      <c r="M17" s="8">
        <v>9.7118048999999998E-2</v>
      </c>
      <c r="O17">
        <f t="shared" si="29"/>
        <v>112912.36941118556</v>
      </c>
      <c r="P17">
        <f t="shared" si="30"/>
        <v>5645.6184705592786</v>
      </c>
      <c r="Q17" s="5">
        <f t="shared" si="31"/>
        <v>25</v>
      </c>
      <c r="R17">
        <f t="shared" si="0"/>
        <v>2000000</v>
      </c>
      <c r="S17">
        <f t="shared" si="1"/>
        <v>185754.83066046541</v>
      </c>
      <c r="U17">
        <f t="shared" si="21"/>
        <v>9.7118048999999998E-2</v>
      </c>
      <c r="V17">
        <f t="shared" si="22"/>
        <v>0.01</v>
      </c>
      <c r="W17">
        <f t="shared" si="23"/>
        <v>0.45077530507641705</v>
      </c>
      <c r="X17">
        <f t="shared" si="24"/>
        <v>4.377841816640142E-2</v>
      </c>
      <c r="Y17">
        <f t="shared" si="25"/>
        <v>4.5077530507641704E-3</v>
      </c>
      <c r="Z17">
        <f t="shared" si="26"/>
        <v>0.40248913385925145</v>
      </c>
      <c r="AB17">
        <f t="shared" si="27"/>
        <v>89176.248456972477</v>
      </c>
      <c r="AC17">
        <f t="shared" si="2"/>
        <v>74764.300902702642</v>
      </c>
      <c r="AE17">
        <f t="shared" si="3"/>
        <v>45446.001766303911</v>
      </c>
      <c r="AF17">
        <f t="shared" si="4"/>
        <v>-2272.3000883151958</v>
      </c>
      <c r="AG17">
        <f t="shared" si="5"/>
        <v>-10.062228346481286</v>
      </c>
      <c r="AH17">
        <f t="shared" si="6"/>
        <v>-87556.836332802835</v>
      </c>
      <c r="AI17">
        <f t="shared" si="7"/>
        <v>-44393.196883160606</v>
      </c>
      <c r="AJ17">
        <f t="shared" si="8"/>
        <v>14411.947554269835</v>
      </c>
      <c r="AK17">
        <f t="shared" si="32"/>
        <v>11325.185233048631</v>
      </c>
      <c r="AL17">
        <f t="shared" si="9"/>
        <v>-18656.064095842143</v>
      </c>
      <c r="AN17">
        <f t="shared" si="10"/>
        <v>14397.464597355813</v>
      </c>
      <c r="AO17">
        <f t="shared" si="11"/>
        <v>-719.87322986779077</v>
      </c>
      <c r="AP17">
        <f t="shared" si="12"/>
        <v>-3.1877518540341474</v>
      </c>
      <c r="AQ17">
        <f t="shared" si="13"/>
        <v>-27738.335659104767</v>
      </c>
      <c r="AR17">
        <f t="shared" si="14"/>
        <v>-14063.932043470781</v>
      </c>
      <c r="AS17">
        <f t="shared" si="15"/>
        <v>4565.7592885409094</v>
      </c>
      <c r="AT17">
        <f t="shared" si="16"/>
        <v>3587.8613544439768</v>
      </c>
      <c r="AU17">
        <f t="shared" si="17"/>
        <v>-5910.3114004858953</v>
      </c>
      <c r="AW17">
        <v>14</v>
      </c>
      <c r="AX17">
        <f>(R17*SUMPRODUCT(K18:$K$23, X18:$X$23)-$AZ$3*SUMPRODUCT(K17:$K$22, W18:$W$23))/Z17</f>
        <v>185754.83066046541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0.2918317270554846</v>
      </c>
      <c r="L18" s="2">
        <v>15</v>
      </c>
      <c r="M18" s="8">
        <v>0.107494799</v>
      </c>
      <c r="O18">
        <f t="shared" si="29"/>
        <v>112912.36941118556</v>
      </c>
      <c r="P18">
        <f t="shared" si="30"/>
        <v>5645.6184705592786</v>
      </c>
      <c r="Q18" s="5">
        <f t="shared" si="31"/>
        <v>25</v>
      </c>
      <c r="R18">
        <f t="shared" si="0"/>
        <v>2000000</v>
      </c>
      <c r="S18">
        <f t="shared" si="1"/>
        <v>170250.5361837431</v>
      </c>
      <c r="U18">
        <f t="shared" si="21"/>
        <v>0.107494799</v>
      </c>
      <c r="V18">
        <f t="shared" si="22"/>
        <v>0.01</v>
      </c>
      <c r="W18">
        <f t="shared" si="23"/>
        <v>0.40248913385925145</v>
      </c>
      <c r="X18">
        <f t="shared" si="24"/>
        <v>4.3265488543884331E-2</v>
      </c>
      <c r="Y18">
        <f t="shared" si="25"/>
        <v>4.0248913385925143E-3</v>
      </c>
      <c r="Z18">
        <f t="shared" si="26"/>
        <v>0.35519875397677458</v>
      </c>
      <c r="AB18">
        <f t="shared" si="27"/>
        <v>74764.300902702642</v>
      </c>
      <c r="AC18">
        <f t="shared" si="2"/>
        <v>60472.778316343327</v>
      </c>
      <c r="AE18">
        <f t="shared" si="3"/>
        <v>40106.332923418384</v>
      </c>
      <c r="AF18">
        <f t="shared" si="4"/>
        <v>-2005.3166461709195</v>
      </c>
      <c r="AG18">
        <f t="shared" si="5"/>
        <v>-8.8799688494193649</v>
      </c>
      <c r="AH18">
        <f t="shared" si="6"/>
        <v>-86530.977087768668</v>
      </c>
      <c r="AI18">
        <f t="shared" si="7"/>
        <v>-48438.840779370621</v>
      </c>
      <c r="AJ18">
        <f t="shared" si="8"/>
        <v>14291.522586359315</v>
      </c>
      <c r="AK18">
        <f t="shared" si="32"/>
        <v>9657.8851910883313</v>
      </c>
      <c r="AL18">
        <f t="shared" si="9"/>
        <v>-24489.433001922975</v>
      </c>
      <c r="AN18">
        <f t="shared" si="10"/>
        <v>11704.300402903429</v>
      </c>
      <c r="AO18">
        <f t="shared" si="11"/>
        <v>-585.21502014517159</v>
      </c>
      <c r="AP18">
        <f t="shared" si="12"/>
        <v>-2.5914566455249579</v>
      </c>
      <c r="AQ18">
        <f t="shared" si="13"/>
        <v>-25252.484487322097</v>
      </c>
      <c r="AR18">
        <f t="shared" si="14"/>
        <v>-14135.990561209364</v>
      </c>
      <c r="AS18">
        <f t="shared" si="15"/>
        <v>4170.7197186297053</v>
      </c>
      <c r="AT18">
        <f t="shared" si="16"/>
        <v>2818.4773150188967</v>
      </c>
      <c r="AU18">
        <f t="shared" si="17"/>
        <v>-7146.7935275607624</v>
      </c>
      <c r="AW18">
        <v>15</v>
      </c>
      <c r="AX18">
        <f>(R18*SUMPRODUCT(K19:$K$23, X19:$X$23)-$AZ$3*SUMPRODUCT(K18:$K$22, W19:$W$23))/Z18</f>
        <v>170250.5361837431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0.26882810602308888</v>
      </c>
      <c r="L19" s="2">
        <v>16</v>
      </c>
      <c r="M19" s="8">
        <v>0.119195734</v>
      </c>
      <c r="O19">
        <f t="shared" si="29"/>
        <v>112912.36941118556</v>
      </c>
      <c r="P19">
        <f t="shared" si="30"/>
        <v>5645.6184705592786</v>
      </c>
      <c r="Q19" s="5">
        <f t="shared" si="31"/>
        <v>25</v>
      </c>
      <c r="R19">
        <f t="shared" si="0"/>
        <v>2000000</v>
      </c>
      <c r="S19">
        <f t="shared" si="1"/>
        <v>150723.32342247939</v>
      </c>
      <c r="U19">
        <f t="shared" si="21"/>
        <v>0.119195734</v>
      </c>
      <c r="V19">
        <f t="shared" si="22"/>
        <v>0.01</v>
      </c>
      <c r="W19">
        <f t="shared" si="23"/>
        <v>0.35519875397677458</v>
      </c>
      <c r="X19">
        <f t="shared" si="24"/>
        <v>4.2338176196147062E-2</v>
      </c>
      <c r="Y19">
        <f t="shared" si="25"/>
        <v>3.5519875397677461E-3</v>
      </c>
      <c r="Z19">
        <f t="shared" si="26"/>
        <v>0.30930859024085977</v>
      </c>
      <c r="AB19">
        <f t="shared" si="27"/>
        <v>60472.778316343327</v>
      </c>
      <c r="AC19">
        <f t="shared" si="2"/>
        <v>46620.018684224255</v>
      </c>
      <c r="AE19">
        <f t="shared" si="3"/>
        <v>34924.765803328984</v>
      </c>
      <c r="AF19">
        <f t="shared" si="4"/>
        <v>-1746.2382901664494</v>
      </c>
      <c r="AG19">
        <f t="shared" si="5"/>
        <v>-7.7327147560214939</v>
      </c>
      <c r="AH19">
        <f t="shared" si="6"/>
        <v>-84676.352392294124</v>
      </c>
      <c r="AI19">
        <f t="shared" si="7"/>
        <v>-51505.557593887606</v>
      </c>
      <c r="AJ19">
        <f t="shared" si="8"/>
        <v>13852.759632119072</v>
      </c>
      <c r="AK19">
        <f t="shared" si="32"/>
        <v>8013.7422398308172</v>
      </c>
      <c r="AL19">
        <f t="shared" si="9"/>
        <v>-29639.055721937715</v>
      </c>
      <c r="AN19">
        <f t="shared" si="10"/>
        <v>9388.7586442088723</v>
      </c>
      <c r="AO19">
        <f t="shared" si="11"/>
        <v>-469.43793221044371</v>
      </c>
      <c r="AP19">
        <f t="shared" si="12"/>
        <v>-2.07877106227805</v>
      </c>
      <c r="AQ19">
        <f t="shared" si="13"/>
        <v>-22763.38343856408</v>
      </c>
      <c r="AR19">
        <f t="shared" si="14"/>
        <v>-13846.141497627928</v>
      </c>
      <c r="AS19">
        <f t="shared" si="15"/>
        <v>3724.0111350956718</v>
      </c>
      <c r="AT19">
        <f t="shared" si="16"/>
        <v>2154.3191484909448</v>
      </c>
      <c r="AU19">
        <f t="shared" si="17"/>
        <v>-7967.8112140413114</v>
      </c>
      <c r="AW19">
        <v>16</v>
      </c>
      <c r="AX19">
        <f>(R19*SUMPRODUCT(K20:$K$23, X20:$X$23)-$AZ$3*SUMPRODUCT(K19:$K$22, W20:$W$23))/Z19</f>
        <v>150723.32342247939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0.24763774424780427</v>
      </c>
      <c r="L20" s="2">
        <v>17</v>
      </c>
      <c r="M20" s="8">
        <v>0.13258683600000001</v>
      </c>
      <c r="O20">
        <f t="shared" si="29"/>
        <v>112912.36941118556</v>
      </c>
      <c r="P20">
        <f t="shared" si="30"/>
        <v>5645.6184705592786</v>
      </c>
      <c r="Q20" s="5">
        <f t="shared" si="31"/>
        <v>25</v>
      </c>
      <c r="R20">
        <f t="shared" si="0"/>
        <v>2000000</v>
      </c>
      <c r="S20">
        <f t="shared" si="1"/>
        <v>126152.93893132516</v>
      </c>
      <c r="U20">
        <f t="shared" si="21"/>
        <v>0.13258683600000001</v>
      </c>
      <c r="V20">
        <f t="shared" si="22"/>
        <v>0.01</v>
      </c>
      <c r="W20">
        <f t="shared" si="23"/>
        <v>0.30930859024085977</v>
      </c>
      <c r="X20">
        <f t="shared" si="24"/>
        <v>4.1010247327656082E-2</v>
      </c>
      <c r="Y20">
        <f t="shared" si="25"/>
        <v>3.0930859024085977E-3</v>
      </c>
      <c r="Z20">
        <f t="shared" si="26"/>
        <v>0.26520525701079511</v>
      </c>
      <c r="AB20">
        <f t="shared" si="27"/>
        <v>46620.018684224255</v>
      </c>
      <c r="AC20">
        <f t="shared" si="2"/>
        <v>33456.422591949231</v>
      </c>
      <c r="AE20">
        <f t="shared" si="3"/>
        <v>29944.953949391307</v>
      </c>
      <c r="AF20">
        <f t="shared" si="4"/>
        <v>-1497.2476974695655</v>
      </c>
      <c r="AG20">
        <f t="shared" si="5"/>
        <v>-6.6301314252698775</v>
      </c>
      <c r="AH20">
        <f t="shared" si="6"/>
        <v>-82020.49465531217</v>
      </c>
      <c r="AI20">
        <f t="shared" si="7"/>
        <v>-53579.418534815697</v>
      </c>
      <c r="AJ20">
        <f t="shared" si="8"/>
        <v>13163.596092275024</v>
      </c>
      <c r="AK20">
        <f t="shared" si="32"/>
        <v>6423.5452227860133</v>
      </c>
      <c r="AL20">
        <f t="shared" si="9"/>
        <v>-33992.277219754658</v>
      </c>
      <c r="AN20">
        <f t="shared" si="10"/>
        <v>7415.5008476316407</v>
      </c>
      <c r="AO20">
        <f t="shared" si="11"/>
        <v>-370.77504238158207</v>
      </c>
      <c r="AP20">
        <f t="shared" si="12"/>
        <v>-1.641870790220312</v>
      </c>
      <c r="AQ20">
        <f t="shared" si="13"/>
        <v>-20311.37027853059</v>
      </c>
      <c r="AR20">
        <f t="shared" si="14"/>
        <v>-13268.286344070753</v>
      </c>
      <c r="AS20">
        <f t="shared" si="15"/>
        <v>3259.8032424801982</v>
      </c>
      <c r="AT20">
        <f t="shared" si="16"/>
        <v>1590.7122490444876</v>
      </c>
      <c r="AU20">
        <f t="shared" si="17"/>
        <v>-8417.7708525460675</v>
      </c>
      <c r="AW20">
        <v>17</v>
      </c>
      <c r="AX20">
        <f>(R20*SUMPRODUCT(K21:$K$23, X21:$X$23)-$AZ$3*SUMPRODUCT(K20:$K$22, W21:$W$23))/Z20</f>
        <v>126152.93893132516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0.22811771166097466</v>
      </c>
      <c r="L21" s="2">
        <v>18</v>
      </c>
      <c r="M21" s="8">
        <v>0.14803979</v>
      </c>
      <c r="O21">
        <f t="shared" si="29"/>
        <v>112912.36941118556</v>
      </c>
      <c r="P21">
        <f t="shared" si="30"/>
        <v>5645.6184705592786</v>
      </c>
      <c r="Q21" s="5">
        <f t="shared" si="31"/>
        <v>25</v>
      </c>
      <c r="R21">
        <f t="shared" si="0"/>
        <v>2000000</v>
      </c>
      <c r="S21">
        <f t="shared" si="1"/>
        <v>94896.721635299866</v>
      </c>
      <c r="U21">
        <f t="shared" si="21"/>
        <v>0.14803979</v>
      </c>
      <c r="V21">
        <f t="shared" si="22"/>
        <v>0.01</v>
      </c>
      <c r="W21">
        <f t="shared" si="23"/>
        <v>0.26520525701079511</v>
      </c>
      <c r="X21">
        <f t="shared" si="24"/>
        <v>3.9260930554774136E-2</v>
      </c>
      <c r="Y21">
        <f t="shared" si="25"/>
        <v>2.6520525701079511E-3</v>
      </c>
      <c r="Z21">
        <f t="shared" si="26"/>
        <v>0.22329227388591302</v>
      </c>
      <c r="AB21">
        <f t="shared" si="27"/>
        <v>33456.422591949231</v>
      </c>
      <c r="AC21">
        <f t="shared" si="2"/>
        <v>21189.704758264626</v>
      </c>
      <c r="AE21">
        <f t="shared" si="3"/>
        <v>25212.459715669833</v>
      </c>
      <c r="AF21">
        <f t="shared" si="4"/>
        <v>-1260.6229857834919</v>
      </c>
      <c r="AG21">
        <f t="shared" si="5"/>
        <v>-5.5823068471478257</v>
      </c>
      <c r="AH21">
        <f t="shared" si="6"/>
        <v>-78521.861109548277</v>
      </c>
      <c r="AI21">
        <f t="shared" si="7"/>
        <v>-54575.606686509083</v>
      </c>
      <c r="AJ21">
        <f t="shared" si="8"/>
        <v>12266.717833684605</v>
      </c>
      <c r="AK21">
        <f t="shared" si="32"/>
        <v>4912.4247501694699</v>
      </c>
      <c r="AL21">
        <f t="shared" si="9"/>
        <v>-37396.464102655009</v>
      </c>
      <c r="AN21">
        <f t="shared" si="10"/>
        <v>5751.4086156831099</v>
      </c>
      <c r="AO21">
        <f t="shared" si="11"/>
        <v>-287.57043078415558</v>
      </c>
      <c r="AP21">
        <f t="shared" si="12"/>
        <v>-1.2734230637607522</v>
      </c>
      <c r="AQ21">
        <f t="shared" si="13"/>
        <v>-17912.227271671036</v>
      </c>
      <c r="AR21">
        <f t="shared" si="14"/>
        <v>-12449.66250983584</v>
      </c>
      <c r="AS21">
        <f t="shared" si="15"/>
        <v>2798.2556018110004</v>
      </c>
      <c r="AT21">
        <f t="shared" si="16"/>
        <v>1120.6110927153945</v>
      </c>
      <c r="AU21">
        <f t="shared" si="17"/>
        <v>-8530.7958153094442</v>
      </c>
      <c r="AW21">
        <v>18</v>
      </c>
      <c r="AX21">
        <f>(R21*SUMPRODUCT(K22:$K$23, X22:$X$23)-$AZ$3*SUMPRODUCT(K21:$K$22, W22:$W$23))/Z21</f>
        <v>94896.721635299866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0.21013634464933137</v>
      </c>
      <c r="L22" s="2">
        <v>19</v>
      </c>
      <c r="M22" s="8">
        <v>0.16585403400000001</v>
      </c>
      <c r="O22">
        <f t="shared" si="29"/>
        <v>112912.36941118556</v>
      </c>
      <c r="P22">
        <f t="shared" si="30"/>
        <v>5645.6184705592786</v>
      </c>
      <c r="Q22" s="5">
        <f t="shared" si="31"/>
        <v>25</v>
      </c>
      <c r="R22">
        <f t="shared" si="0"/>
        <v>2000000</v>
      </c>
      <c r="S22">
        <f t="shared" si="1"/>
        <v>54361.911109003137</v>
      </c>
      <c r="U22">
        <f t="shared" si="21"/>
        <v>0.16585403400000001</v>
      </c>
      <c r="V22">
        <f t="shared" si="22"/>
        <v>0.01</v>
      </c>
      <c r="W22">
        <f t="shared" si="23"/>
        <v>0.22329227388591302</v>
      </c>
      <c r="X22">
        <f t="shared" si="24"/>
        <v>3.7033924385011532E-2</v>
      </c>
      <c r="Y22">
        <f t="shared" si="25"/>
        <v>2.2329227388591302E-3</v>
      </c>
      <c r="Z22">
        <f t="shared" si="26"/>
        <v>0.18402542676204234</v>
      </c>
      <c r="AB22">
        <f t="shared" si="27"/>
        <v>21189.704758264626</v>
      </c>
      <c r="AC22">
        <f t="shared" si="2"/>
        <v>10003.973891434513</v>
      </c>
      <c r="AE22">
        <f t="shared" si="3"/>
        <v>20778.746967606796</v>
      </c>
      <c r="AF22">
        <f t="shared" si="4"/>
        <v>-1038.9373483803399</v>
      </c>
      <c r="AG22">
        <f t="shared" si="5"/>
        <v>-4.6006356690510586</v>
      </c>
      <c r="AH22">
        <f t="shared" si="6"/>
        <v>-74067.848770023062</v>
      </c>
      <c r="AI22">
        <f t="shared" si="7"/>
        <v>-54332.639786465661</v>
      </c>
      <c r="AJ22">
        <f t="shared" si="8"/>
        <v>11185.730866830114</v>
      </c>
      <c r="AK22">
        <f t="shared" si="32"/>
        <v>3502.3385452819116</v>
      </c>
      <c r="AL22">
        <f t="shared" si="9"/>
        <v>-39644.570374353636</v>
      </c>
      <c r="AN22">
        <f t="shared" si="10"/>
        <v>4366.3699341662705</v>
      </c>
      <c r="AO22">
        <f t="shared" si="11"/>
        <v>-218.31849670831357</v>
      </c>
      <c r="AP22">
        <f t="shared" si="12"/>
        <v>-0.96676076255772048</v>
      </c>
      <c r="AQ22">
        <f t="shared" si="13"/>
        <v>-15564.346996572121</v>
      </c>
      <c r="AR22">
        <f t="shared" si="14"/>
        <v>-11417.262319876721</v>
      </c>
      <c r="AS22">
        <f t="shared" si="15"/>
        <v>2350.528596586877</v>
      </c>
      <c r="AT22">
        <f t="shared" si="16"/>
        <v>735.96861962999765</v>
      </c>
      <c r="AU22">
        <f t="shared" si="17"/>
        <v>-8330.7651036598472</v>
      </c>
      <c r="AW22">
        <v>19</v>
      </c>
      <c r="AX22">
        <f>(R22*SUMPRODUCT(K23:$K$23, X23:$X$23)-$AZ$3*SUMPRODUCT(K22:$K$22, W23:$W$23))/Z22</f>
        <v>54361.911109003137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0.19357235797722061</v>
      </c>
      <c r="L23" s="2">
        <v>20</v>
      </c>
      <c r="M23" s="8">
        <v>0.18707617900000001</v>
      </c>
      <c r="O23">
        <f t="shared" si="29"/>
        <v>112912.36941118556</v>
      </c>
      <c r="P23">
        <f t="shared" si="30"/>
        <v>5645.6184705592786</v>
      </c>
      <c r="Q23" s="5">
        <f t="shared" si="31"/>
        <v>25</v>
      </c>
      <c r="R23">
        <f t="shared" si="0"/>
        <v>2000000</v>
      </c>
      <c r="S23">
        <f t="shared" si="1"/>
        <v>67704.942470505106</v>
      </c>
      <c r="U23">
        <f t="shared" si="21"/>
        <v>0.18707617900000001</v>
      </c>
      <c r="V23">
        <f t="shared" si="22"/>
        <v>0.01</v>
      </c>
      <c r="W23">
        <f t="shared" si="23"/>
        <v>0.18402542676204234</v>
      </c>
      <c r="X23">
        <f t="shared" si="24"/>
        <v>3.4426773677487227E-2</v>
      </c>
      <c r="Y23">
        <f t="shared" si="25"/>
        <v>1.8402542676204234E-3</v>
      </c>
      <c r="Z23">
        <f t="shared" si="26"/>
        <v>0.1477583988169347</v>
      </c>
      <c r="AB23">
        <f t="shared" si="27"/>
        <v>10003.973891434513</v>
      </c>
      <c r="AC23">
        <f t="shared" si="2"/>
        <v>10003.973891434514</v>
      </c>
      <c r="AE23">
        <f t="shared" si="3"/>
        <v>16683.750910823015</v>
      </c>
      <c r="AF23">
        <f t="shared" si="4"/>
        <v>-834.18754554115083</v>
      </c>
      <c r="AG23">
        <f t="shared" si="5"/>
        <v>-3.6939599704233674</v>
      </c>
      <c r="AH23">
        <f t="shared" si="6"/>
        <v>-68853.547354974449</v>
      </c>
      <c r="AI23">
        <f t="shared" si="7"/>
        <v>-53007.677949663004</v>
      </c>
      <c r="AJ23">
        <f t="shared" si="8"/>
        <v>0</v>
      </c>
      <c r="AK23">
        <f t="shared" si="32"/>
        <v>2212.2871830572208</v>
      </c>
      <c r="AL23">
        <f t="shared" si="9"/>
        <v>-50795.390766605786</v>
      </c>
      <c r="AN23">
        <f t="shared" si="10"/>
        <v>3229.5130037126132</v>
      </c>
      <c r="AO23">
        <f t="shared" si="11"/>
        <v>-161.47565018563066</v>
      </c>
      <c r="AP23">
        <f t="shared" si="12"/>
        <v>-0.71504854174831534</v>
      </c>
      <c r="AQ23">
        <f t="shared" si="13"/>
        <v>-13328.143516598626</v>
      </c>
      <c r="AR23">
        <f t="shared" si="14"/>
        <v>-10260.821211613391</v>
      </c>
      <c r="AS23">
        <f t="shared" si="15"/>
        <v>0</v>
      </c>
      <c r="AT23">
        <f t="shared" si="16"/>
        <v>428.23764654716933</v>
      </c>
      <c r="AU23">
        <f t="shared" si="17"/>
        <v>-9832.5835650662211</v>
      </c>
      <c r="AW23">
        <v>20</v>
      </c>
      <c r="AX23">
        <f>(R23*SUMPRODUCT(K$23:$K24, X$23:$X24)-$AZ$3*SUMPRODUCT(K$22:$K23, W$23:$W24))/Z23</f>
        <v>67704.942470505106</v>
      </c>
    </row>
    <row r="25" spans="5:50" x14ac:dyDescent="0.25">
      <c r="AN25" s="6">
        <f t="shared" ref="AN25:AU25" si="33">SUM(AN3:AN23)</f>
        <v>739579.85569891299</v>
      </c>
      <c r="AO25" s="6">
        <f t="shared" si="33"/>
        <v>-121663.26984333483</v>
      </c>
      <c r="AP25" s="6">
        <f t="shared" si="33"/>
        <v>-1661.1834363435364</v>
      </c>
      <c r="AQ25" s="6">
        <f t="shared" si="33"/>
        <v>-637341.50143060472</v>
      </c>
      <c r="AR25" s="6">
        <f t="shared" si="33"/>
        <v>-21086.099011370236</v>
      </c>
      <c r="AS25" s="6">
        <f t="shared" si="33"/>
        <v>-77063.953171272282</v>
      </c>
      <c r="AT25" s="6">
        <f t="shared" si="33"/>
        <v>126070.20031752359</v>
      </c>
      <c r="AU25" s="7">
        <f t="shared" si="33"/>
        <v>27920.148134881027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72" priority="1" operator="lessThan">
      <formula>0</formula>
    </cfRule>
  </conditionalFormatting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4187E-68B0-456C-B618-011106366BC3}">
  <sheetPr codeName="Sheet25"/>
  <dimension ref="A1:AZ100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1610.4425477093805</v>
      </c>
      <c r="K3">
        <v>1</v>
      </c>
      <c r="L3" s="2">
        <v>0</v>
      </c>
      <c r="O3">
        <f>$C$3</f>
        <v>1610.4425477093805</v>
      </c>
      <c r="P3">
        <f>O3*C5</f>
        <v>161.04425477093807</v>
      </c>
      <c r="Q3" s="5">
        <f>B8</f>
        <v>1522.432587</v>
      </c>
      <c r="R3">
        <f t="shared" ref="R3:R34" si="0">$C$6</f>
        <v>50000</v>
      </c>
      <c r="S3">
        <f t="shared" ref="S3:S34" si="1">AX3</f>
        <v>0</v>
      </c>
      <c r="W3">
        <v>1</v>
      </c>
      <c r="Z3">
        <v>1</v>
      </c>
      <c r="AC3">
        <f>S3*Z3</f>
        <v>0</v>
      </c>
      <c r="AE3">
        <f t="shared" ref="AE3:AE34" si="2">$Z3*O3</f>
        <v>1610.4425477093805</v>
      </c>
      <c r="AF3">
        <f t="shared" ref="AF3:AF34" si="3">-$Z3*P3</f>
        <v>-161.04425477093807</v>
      </c>
      <c r="AG3">
        <f t="shared" ref="AG3:AG34" si="4">-$Z3*Q3</f>
        <v>-1522.432587</v>
      </c>
      <c r="AH3">
        <f t="shared" ref="AH3:AH34" si="5">-X3*R3</f>
        <v>0</v>
      </c>
      <c r="AI3">
        <f t="shared" ref="AI3:AI34" si="6">SUM(AE3:AH3)</f>
        <v>-73.034294061557603</v>
      </c>
      <c r="AJ3">
        <f t="shared" ref="AJ3:AJ34" si="7">AB3-AC3</f>
        <v>0</v>
      </c>
      <c r="AL3">
        <f t="shared" ref="AL3:AL23" si="8">SUM(AI3:AK3)</f>
        <v>-73.034294061557603</v>
      </c>
      <c r="AN3">
        <f t="shared" ref="AN3:AN34" si="9">AE3*$K3</f>
        <v>1610.4425477093805</v>
      </c>
      <c r="AO3">
        <f t="shared" ref="AO3:AO34" si="10">AF3*$K3</f>
        <v>-161.04425477093807</v>
      </c>
      <c r="AP3">
        <f t="shared" ref="AP3:AP34" si="11">AG3*$K3</f>
        <v>-1522.432587</v>
      </c>
      <c r="AQ3">
        <f t="shared" ref="AQ3:AQ34" si="12">AH3*$K3</f>
        <v>0</v>
      </c>
      <c r="AR3">
        <f t="shared" ref="AR3:AR34" si="13">AI3*$K3</f>
        <v>-73.034294061557603</v>
      </c>
      <c r="AS3">
        <f t="shared" ref="AS3:AS34" si="14">AJ3*$K3</f>
        <v>0</v>
      </c>
      <c r="AT3">
        <f t="shared" ref="AT3:AT34" si="15">AK3*$K3</f>
        <v>0</v>
      </c>
      <c r="AU3">
        <f t="shared" ref="AU3:AU34" si="16">AL3*$K3</f>
        <v>-73.034294061557603</v>
      </c>
      <c r="AW3">
        <v>0</v>
      </c>
      <c r="AX3">
        <f>IF(Z3&gt;0, (R3*SUMPRODUCT(K3:$K$98, X3:$X$98)-K3*$AZ$3)/Z3, 0)</f>
        <v>0</v>
      </c>
      <c r="AZ3">
        <f>C6*SUMPRODUCT(X4:X98, K4:K98)/1</f>
        <v>948.79327639108658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35" si="17">G4+$C$9</f>
        <v>0.12000000000000001</v>
      </c>
      <c r="I4" s="1">
        <f t="shared" ref="I4:I23" si="18">1+H4</f>
        <v>1.1200000000000001</v>
      </c>
      <c r="J4">
        <f t="shared" ref="J4:J23" si="19">1/I4</f>
        <v>0.89285714285714279</v>
      </c>
      <c r="K4">
        <f>J4</f>
        <v>0.89285714285714279</v>
      </c>
      <c r="L4" s="2">
        <v>1</v>
      </c>
      <c r="M4" s="8" cm="1">
        <f t="array" ref="M4:M98">Mortalities!B2:B96</f>
        <v>1.1616059999999999E-3</v>
      </c>
      <c r="R4">
        <f t="shared" si="0"/>
        <v>50000</v>
      </c>
      <c r="S4">
        <f t="shared" si="1"/>
        <v>102.80387886159856</v>
      </c>
      <c r="U4">
        <f t="shared" ref="U4:U23" si="20">M4</f>
        <v>1.1616059999999999E-3</v>
      </c>
      <c r="V4">
        <f t="shared" ref="V4:V35" si="21">$C$10</f>
        <v>0.01</v>
      </c>
      <c r="W4">
        <f t="shared" ref="W4:W23" si="22">Z3</f>
        <v>1</v>
      </c>
      <c r="X4">
        <f t="shared" ref="X4:X23" si="23">U4*W4</f>
        <v>1.1616059999999999E-3</v>
      </c>
      <c r="Y4">
        <f t="shared" ref="Y4:Y23" si="24">V4*W4</f>
        <v>0.01</v>
      </c>
      <c r="Z4">
        <f t="shared" ref="Z4:Z23" si="25">MAX(0, W4-X4-Y4)</f>
        <v>0.98883839399999995</v>
      </c>
      <c r="AB4">
        <f t="shared" ref="AB4:AB35" si="26">AC3</f>
        <v>0</v>
      </c>
      <c r="AC4">
        <f t="shared" ref="AC4:AC67" si="27">S4*Z4</f>
        <v>101.65642247047367</v>
      </c>
      <c r="AE4">
        <f t="shared" si="2"/>
        <v>0</v>
      </c>
      <c r="AF4">
        <f t="shared" si="3"/>
        <v>0</v>
      </c>
      <c r="AG4">
        <f t="shared" si="4"/>
        <v>0</v>
      </c>
      <c r="AH4">
        <f t="shared" si="5"/>
        <v>-58.080299999999994</v>
      </c>
      <c r="AI4">
        <f t="shared" si="6"/>
        <v>-58.080299999999994</v>
      </c>
      <c r="AJ4">
        <f t="shared" si="7"/>
        <v>-101.65642247047367</v>
      </c>
      <c r="AK4">
        <f t="shared" ref="AK4:AK35" si="28">G4*SUM(AB4:AB4, AE4:AF4)</f>
        <v>0</v>
      </c>
      <c r="AL4">
        <f t="shared" si="8"/>
        <v>-159.73672247047367</v>
      </c>
      <c r="AN4">
        <f t="shared" si="9"/>
        <v>0</v>
      </c>
      <c r="AO4">
        <f t="shared" si="10"/>
        <v>0</v>
      </c>
      <c r="AP4">
        <f t="shared" si="11"/>
        <v>0</v>
      </c>
      <c r="AQ4">
        <f t="shared" si="12"/>
        <v>-51.857410714285706</v>
      </c>
      <c r="AR4">
        <f t="shared" si="13"/>
        <v>-51.857410714285706</v>
      </c>
      <c r="AS4">
        <f t="shared" si="14"/>
        <v>-90.764662920065774</v>
      </c>
      <c r="AT4">
        <f t="shared" si="15"/>
        <v>0</v>
      </c>
      <c r="AU4">
        <f t="shared" si="16"/>
        <v>-142.62207363435147</v>
      </c>
      <c r="AW4">
        <v>1</v>
      </c>
      <c r="AX4">
        <f>IF(Z4&gt;0, (R4*SUMPRODUCT(K4:$K$98, X4:$X$98)-K4*$AZ$3)/Z4, 0)</f>
        <v>102.80387886159856</v>
      </c>
    </row>
    <row r="5" spans="1:52" x14ac:dyDescent="0.25">
      <c r="C5" s="2">
        <v>0.1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7"/>
        <v>0.12000000000000001</v>
      </c>
      <c r="I5" s="1">
        <f t="shared" si="18"/>
        <v>1.1200000000000001</v>
      </c>
      <c r="J5">
        <f t="shared" si="19"/>
        <v>0.89285714285714279</v>
      </c>
      <c r="K5">
        <f t="shared" ref="K5:K23" si="29">K4*J5</f>
        <v>0.79719387755102034</v>
      </c>
      <c r="L5" s="2">
        <v>2</v>
      </c>
      <c r="M5" s="8">
        <v>1.1730060000000001E-3</v>
      </c>
      <c r="Q5" s="5">
        <f t="shared" ref="Q5:Q36" si="30">$C$8</f>
        <v>25</v>
      </c>
      <c r="R5">
        <f t="shared" si="0"/>
        <v>50000</v>
      </c>
      <c r="S5">
        <f t="shared" si="1"/>
        <v>143.7564924741738</v>
      </c>
      <c r="U5">
        <f t="shared" si="20"/>
        <v>1.1730060000000001E-3</v>
      </c>
      <c r="V5">
        <f t="shared" si="21"/>
        <v>0.01</v>
      </c>
      <c r="W5">
        <f t="shared" si="22"/>
        <v>0.98883839399999995</v>
      </c>
      <c r="X5">
        <f t="shared" si="23"/>
        <v>1.159913369192364E-3</v>
      </c>
      <c r="Y5">
        <f t="shared" si="24"/>
        <v>9.8883839400000003E-3</v>
      </c>
      <c r="Z5">
        <f t="shared" si="25"/>
        <v>0.97779009669080752</v>
      </c>
      <c r="AB5">
        <f t="shared" si="26"/>
        <v>101.65642247047367</v>
      </c>
      <c r="AC5">
        <f t="shared" si="27"/>
        <v>140.56367467625375</v>
      </c>
      <c r="AE5">
        <f t="shared" si="2"/>
        <v>0</v>
      </c>
      <c r="AF5">
        <f t="shared" si="3"/>
        <v>0</v>
      </c>
      <c r="AG5">
        <f t="shared" si="4"/>
        <v>-24.444752417270188</v>
      </c>
      <c r="AH5">
        <f t="shared" si="5"/>
        <v>-57.995668459618201</v>
      </c>
      <c r="AI5">
        <f t="shared" si="6"/>
        <v>-82.440420876888396</v>
      </c>
      <c r="AJ5">
        <f t="shared" si="7"/>
        <v>-38.907252205780082</v>
      </c>
      <c r="AK5">
        <f t="shared" si="28"/>
        <v>7.1159495729331574</v>
      </c>
      <c r="AL5">
        <f t="shared" si="8"/>
        <v>-114.23172350973532</v>
      </c>
      <c r="AN5">
        <f t="shared" si="9"/>
        <v>0</v>
      </c>
      <c r="AO5">
        <f t="shared" si="10"/>
        <v>0</v>
      </c>
      <c r="AP5">
        <f t="shared" si="11"/>
        <v>-19.487206965298299</v>
      </c>
      <c r="AQ5">
        <f t="shared" si="12"/>
        <v>-46.233791820486445</v>
      </c>
      <c r="AR5">
        <f t="shared" si="13"/>
        <v>-65.720998785784744</v>
      </c>
      <c r="AS5">
        <f t="shared" si="14"/>
        <v>-31.016623250781311</v>
      </c>
      <c r="AT5">
        <f t="shared" si="15"/>
        <v>5.6727914325041109</v>
      </c>
      <c r="AU5">
        <f t="shared" si="16"/>
        <v>-91.064830604061953</v>
      </c>
      <c r="AW5">
        <v>2</v>
      </c>
      <c r="AX5">
        <f>IF(Z5&gt;0, (R5*SUMPRODUCT(K5:$K$98, X5:$X$98)-K5*$AZ$3)/Z5, 0)</f>
        <v>143.7564924741738</v>
      </c>
    </row>
    <row r="6" spans="1:52" x14ac:dyDescent="0.25">
      <c r="A6" t="s">
        <v>16</v>
      </c>
      <c r="C6" s="2">
        <v>50000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7"/>
        <v>0.12000000000000001</v>
      </c>
      <c r="I6" s="1">
        <f t="shared" si="18"/>
        <v>1.1200000000000001</v>
      </c>
      <c r="J6">
        <f t="shared" si="19"/>
        <v>0.89285714285714279</v>
      </c>
      <c r="K6">
        <f t="shared" si="29"/>
        <v>0.71178024781341098</v>
      </c>
      <c r="L6" s="2">
        <v>3</v>
      </c>
      <c r="M6" s="8">
        <v>1.1872549999999999E-3</v>
      </c>
      <c r="Q6" s="5">
        <f t="shared" si="30"/>
        <v>25</v>
      </c>
      <c r="R6">
        <f t="shared" si="0"/>
        <v>50000</v>
      </c>
      <c r="S6">
        <f t="shared" si="1"/>
        <v>181.38234776340514</v>
      </c>
      <c r="U6">
        <f t="shared" si="20"/>
        <v>1.1872549999999999E-3</v>
      </c>
      <c r="V6">
        <f t="shared" si="21"/>
        <v>0.01</v>
      </c>
      <c r="W6">
        <f t="shared" si="22"/>
        <v>0.97779009669080752</v>
      </c>
      <c r="X6">
        <f t="shared" si="23"/>
        <v>1.1608861812466445E-3</v>
      </c>
      <c r="Y6">
        <f t="shared" si="24"/>
        <v>9.7779009669080753E-3</v>
      </c>
      <c r="Z6">
        <f t="shared" si="25"/>
        <v>0.96685130954265275</v>
      </c>
      <c r="AB6">
        <f t="shared" si="26"/>
        <v>140.56367467625375</v>
      </c>
      <c r="AC6">
        <f t="shared" si="27"/>
        <v>175.36976046296911</v>
      </c>
      <c r="AE6">
        <f t="shared" si="2"/>
        <v>0</v>
      </c>
      <c r="AF6">
        <f t="shared" si="3"/>
        <v>0</v>
      </c>
      <c r="AG6">
        <f t="shared" si="4"/>
        <v>-24.171282738566319</v>
      </c>
      <c r="AH6">
        <f t="shared" si="5"/>
        <v>-58.044309062332225</v>
      </c>
      <c r="AI6">
        <f t="shared" si="6"/>
        <v>-82.215591800898551</v>
      </c>
      <c r="AJ6">
        <f t="shared" si="7"/>
        <v>-34.806085786715357</v>
      </c>
      <c r="AK6">
        <f t="shared" si="28"/>
        <v>9.8394572273377641</v>
      </c>
      <c r="AL6">
        <f t="shared" si="8"/>
        <v>-107.18222036027615</v>
      </c>
      <c r="AN6">
        <f t="shared" si="9"/>
        <v>0</v>
      </c>
      <c r="AO6">
        <f t="shared" si="10"/>
        <v>0</v>
      </c>
      <c r="AP6">
        <f t="shared" si="11"/>
        <v>-17.204641617624759</v>
      </c>
      <c r="AQ6">
        <f t="shared" si="12"/>
        <v>-41.314792688545047</v>
      </c>
      <c r="AR6">
        <f t="shared" si="13"/>
        <v>-58.519434306169813</v>
      </c>
      <c r="AS6">
        <f t="shared" si="14"/>
        <v>-24.774284366683098</v>
      </c>
      <c r="AT6">
        <f t="shared" si="15"/>
        <v>7.0035313036239311</v>
      </c>
      <c r="AU6">
        <f t="shared" si="16"/>
        <v>-76.290187369228974</v>
      </c>
      <c r="AW6">
        <v>3</v>
      </c>
      <c r="AX6">
        <f>IF(Z6&gt;0, (R6*SUMPRODUCT(K6:$K$98, X6:$X$98)-K6*$AZ$3)/Z6, 0)</f>
        <v>181.38234776340514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7"/>
        <v>0.12000000000000001</v>
      </c>
      <c r="I7" s="1">
        <f t="shared" si="18"/>
        <v>1.1200000000000001</v>
      </c>
      <c r="J7">
        <f t="shared" si="19"/>
        <v>0.89285714285714279</v>
      </c>
      <c r="K7">
        <f t="shared" si="29"/>
        <v>0.63551807840483121</v>
      </c>
      <c r="L7" s="2">
        <v>4</v>
      </c>
      <c r="M7" s="8">
        <v>1.2024550000000001E-3</v>
      </c>
      <c r="Q7" s="5">
        <f t="shared" si="30"/>
        <v>25</v>
      </c>
      <c r="R7">
        <f t="shared" si="0"/>
        <v>50000</v>
      </c>
      <c r="S7">
        <f t="shared" si="1"/>
        <v>215.90757295833649</v>
      </c>
      <c r="U7">
        <f t="shared" si="20"/>
        <v>1.2024550000000001E-3</v>
      </c>
      <c r="V7">
        <f t="shared" si="21"/>
        <v>0.01</v>
      </c>
      <c r="W7">
        <f t="shared" si="22"/>
        <v>0.96685130954265275</v>
      </c>
      <c r="X7">
        <f t="shared" si="23"/>
        <v>1.1625951914161106E-3</v>
      </c>
      <c r="Y7">
        <f t="shared" si="24"/>
        <v>9.6685130954265279E-3</v>
      </c>
      <c r="Z7">
        <f t="shared" si="25"/>
        <v>0.95602020125581011</v>
      </c>
      <c r="AB7">
        <f t="shared" si="26"/>
        <v>175.36976046296911</v>
      </c>
      <c r="AC7">
        <f t="shared" si="27"/>
        <v>206.41200135228235</v>
      </c>
      <c r="AE7">
        <f t="shared" si="2"/>
        <v>0</v>
      </c>
      <c r="AF7">
        <f t="shared" si="3"/>
        <v>0</v>
      </c>
      <c r="AG7">
        <f t="shared" si="4"/>
        <v>-23.900505031395252</v>
      </c>
      <c r="AH7">
        <f t="shared" si="5"/>
        <v>-58.129759570805533</v>
      </c>
      <c r="AI7">
        <f t="shared" si="6"/>
        <v>-82.030264602200788</v>
      </c>
      <c r="AJ7">
        <f t="shared" si="7"/>
        <v>-31.042240889313234</v>
      </c>
      <c r="AK7">
        <f t="shared" si="28"/>
        <v>12.275883232407839</v>
      </c>
      <c r="AL7">
        <f t="shared" si="8"/>
        <v>-100.79662225910619</v>
      </c>
      <c r="AN7">
        <f t="shared" si="9"/>
        <v>0</v>
      </c>
      <c r="AO7">
        <f t="shared" si="10"/>
        <v>0</v>
      </c>
      <c r="AP7">
        <f t="shared" si="11"/>
        <v>-15.18920303045731</v>
      </c>
      <c r="AQ7">
        <f t="shared" si="12"/>
        <v>-36.94251310057318</v>
      </c>
      <c r="AR7">
        <f t="shared" si="13"/>
        <v>-52.131716131030494</v>
      </c>
      <c r="AS7">
        <f t="shared" si="14"/>
        <v>-19.727905279356225</v>
      </c>
      <c r="AT7">
        <f t="shared" si="15"/>
        <v>7.8015457225819178</v>
      </c>
      <c r="AU7">
        <f t="shared" si="16"/>
        <v>-64.058075687804802</v>
      </c>
      <c r="AW7">
        <v>4</v>
      </c>
      <c r="AX7">
        <f>IF(Z7&gt;0, (R7*SUMPRODUCT(K7:$K$98, X7:$X$98)-K7*$AZ$3)/Z7, 0)</f>
        <v>215.90757295833649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7"/>
        <v>0.12000000000000001</v>
      </c>
      <c r="I8" s="1">
        <f t="shared" si="18"/>
        <v>1.1200000000000001</v>
      </c>
      <c r="J8">
        <f t="shared" si="19"/>
        <v>0.89285714285714279</v>
      </c>
      <c r="K8">
        <f t="shared" si="29"/>
        <v>0.5674268557185993</v>
      </c>
      <c r="L8" s="2">
        <v>5</v>
      </c>
      <c r="M8" s="8">
        <v>1.2214540000000001E-3</v>
      </c>
      <c r="Q8" s="5">
        <f t="shared" si="30"/>
        <v>25</v>
      </c>
      <c r="R8">
        <f t="shared" si="0"/>
        <v>50000</v>
      </c>
      <c r="S8">
        <f t="shared" si="1"/>
        <v>247.62075317572157</v>
      </c>
      <c r="U8">
        <f t="shared" si="20"/>
        <v>1.2214540000000001E-3</v>
      </c>
      <c r="V8">
        <f t="shared" si="21"/>
        <v>0.01</v>
      </c>
      <c r="W8">
        <f t="shared" si="22"/>
        <v>0.95602020125581011</v>
      </c>
      <c r="X8">
        <f t="shared" si="23"/>
        <v>1.1677346989047144E-3</v>
      </c>
      <c r="Y8">
        <f t="shared" si="24"/>
        <v>9.5602020125581007E-3</v>
      </c>
      <c r="Z8">
        <f t="shared" si="25"/>
        <v>0.94529226454434723</v>
      </c>
      <c r="AB8">
        <f t="shared" si="26"/>
        <v>206.41200135228235</v>
      </c>
      <c r="AC8">
        <f t="shared" si="27"/>
        <v>234.07398251765471</v>
      </c>
      <c r="AE8">
        <f t="shared" si="2"/>
        <v>0</v>
      </c>
      <c r="AF8">
        <f t="shared" si="3"/>
        <v>0</v>
      </c>
      <c r="AG8">
        <f t="shared" si="4"/>
        <v>-23.63230661360868</v>
      </c>
      <c r="AH8">
        <f t="shared" si="5"/>
        <v>-58.386734945235723</v>
      </c>
      <c r="AI8">
        <f t="shared" si="6"/>
        <v>-82.019041558844407</v>
      </c>
      <c r="AJ8">
        <f t="shared" si="7"/>
        <v>-27.661981165372367</v>
      </c>
      <c r="AK8">
        <f t="shared" si="28"/>
        <v>14.448840094659765</v>
      </c>
      <c r="AL8">
        <f t="shared" si="8"/>
        <v>-95.232182629557002</v>
      </c>
      <c r="AN8">
        <f t="shared" si="9"/>
        <v>0</v>
      </c>
      <c r="AO8">
        <f t="shared" si="10"/>
        <v>0</v>
      </c>
      <c r="AP8">
        <f t="shared" si="11"/>
        <v>-13.409605435137832</v>
      </c>
      <c r="AQ8">
        <f t="shared" si="12"/>
        <v>-33.13020142565037</v>
      </c>
      <c r="AR8">
        <f t="shared" si="13"/>
        <v>-46.539806860788204</v>
      </c>
      <c r="AS8">
        <f t="shared" si="14"/>
        <v>-15.696150995614358</v>
      </c>
      <c r="AT8">
        <f t="shared" si="15"/>
        <v>8.1986599036936187</v>
      </c>
      <c r="AU8">
        <f t="shared" si="16"/>
        <v>-54.03729795270894</v>
      </c>
      <c r="AW8">
        <v>5</v>
      </c>
      <c r="AX8">
        <f>IF(Z8&gt;0, (R8*SUMPRODUCT(K8:$K$98, X8:$X$98)-K8*$AZ$3)/Z8, 0)</f>
        <v>247.62075317572157</v>
      </c>
    </row>
    <row r="9" spans="1:52" x14ac:dyDescent="0.25">
      <c r="A9" t="s">
        <v>39</v>
      </c>
      <c r="C9" s="2">
        <f>0.05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7"/>
        <v>0.12000000000000001</v>
      </c>
      <c r="I9" s="1">
        <f t="shared" si="18"/>
        <v>1.1200000000000001</v>
      </c>
      <c r="J9">
        <f t="shared" si="19"/>
        <v>0.89285714285714279</v>
      </c>
      <c r="K9">
        <f t="shared" si="29"/>
        <v>0.50663112117732079</v>
      </c>
      <c r="L9" s="2">
        <v>6</v>
      </c>
      <c r="M9" s="8">
        <v>1.250903E-3</v>
      </c>
      <c r="Q9" s="5">
        <f t="shared" si="30"/>
        <v>25</v>
      </c>
      <c r="R9">
        <f t="shared" si="0"/>
        <v>50000</v>
      </c>
      <c r="S9">
        <f t="shared" si="1"/>
        <v>276.70728449938781</v>
      </c>
      <c r="U9">
        <f t="shared" si="20"/>
        <v>1.250903E-3</v>
      </c>
      <c r="V9">
        <f t="shared" si="21"/>
        <v>0.01</v>
      </c>
      <c r="W9">
        <f t="shared" si="22"/>
        <v>0.94529226454434723</v>
      </c>
      <c r="X9">
        <f t="shared" si="23"/>
        <v>1.1824689295953177E-3</v>
      </c>
      <c r="Y9">
        <f t="shared" si="24"/>
        <v>9.452922645443472E-3</v>
      </c>
      <c r="Z9">
        <f t="shared" si="25"/>
        <v>0.93465687296930844</v>
      </c>
      <c r="AB9">
        <f t="shared" si="26"/>
        <v>234.07398251765471</v>
      </c>
      <c r="AC9">
        <f t="shared" si="27"/>
        <v>258.62636525802662</v>
      </c>
      <c r="AE9">
        <f t="shared" si="2"/>
        <v>0</v>
      </c>
      <c r="AF9">
        <f t="shared" si="3"/>
        <v>0</v>
      </c>
      <c r="AG9">
        <f t="shared" si="4"/>
        <v>-23.36642182423271</v>
      </c>
      <c r="AH9">
        <f t="shared" si="5"/>
        <v>-59.123446479765889</v>
      </c>
      <c r="AI9">
        <f t="shared" si="6"/>
        <v>-82.489868303998605</v>
      </c>
      <c r="AJ9">
        <f t="shared" si="7"/>
        <v>-24.552382740371911</v>
      </c>
      <c r="AK9">
        <f t="shared" si="28"/>
        <v>16.385178776235833</v>
      </c>
      <c r="AL9">
        <f t="shared" si="8"/>
        <v>-90.657072268134684</v>
      </c>
      <c r="AN9">
        <f t="shared" si="9"/>
        <v>0</v>
      </c>
      <c r="AO9">
        <f t="shared" si="10"/>
        <v>0</v>
      </c>
      <c r="AP9">
        <f t="shared" si="11"/>
        <v>-11.838156486713235</v>
      </c>
      <c r="AQ9">
        <f t="shared" si="12"/>
        <v>-29.953777977911113</v>
      </c>
      <c r="AR9">
        <f t="shared" si="13"/>
        <v>-41.791934464624347</v>
      </c>
      <c r="AS9">
        <f t="shared" si="14"/>
        <v>-12.439001195329322</v>
      </c>
      <c r="AT9">
        <f t="shared" si="15"/>
        <v>8.3012414940952013</v>
      </c>
      <c r="AU9">
        <f t="shared" si="16"/>
        <v>-45.929694165858471</v>
      </c>
      <c r="AW9">
        <v>6</v>
      </c>
      <c r="AX9">
        <f>IF(Z9&gt;0, (R9*SUMPRODUCT(K9:$K$98, X9:$X$98)-K9*$AZ$3)/Z9, 0)</f>
        <v>276.70728449938781</v>
      </c>
    </row>
    <row r="10" spans="1:52" x14ac:dyDescent="0.25">
      <c r="A10" t="s">
        <v>19</v>
      </c>
      <c r="C10" s="2"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7"/>
        <v>0.12000000000000001</v>
      </c>
      <c r="I10" s="1">
        <f t="shared" si="18"/>
        <v>1.1200000000000001</v>
      </c>
      <c r="J10">
        <f t="shared" si="19"/>
        <v>0.89285714285714279</v>
      </c>
      <c r="K10">
        <f t="shared" si="29"/>
        <v>0.45234921533689354</v>
      </c>
      <c r="L10" s="2">
        <v>7</v>
      </c>
      <c r="M10" s="8">
        <v>1.286052E-3</v>
      </c>
      <c r="Q10" s="5">
        <f t="shared" si="30"/>
        <v>25</v>
      </c>
      <c r="R10">
        <f t="shared" si="0"/>
        <v>50000</v>
      </c>
      <c r="S10">
        <f t="shared" si="1"/>
        <v>303.18405163472306</v>
      </c>
      <c r="U10">
        <f t="shared" si="20"/>
        <v>1.286052E-3</v>
      </c>
      <c r="V10">
        <f t="shared" si="21"/>
        <v>0.01</v>
      </c>
      <c r="W10">
        <f t="shared" si="22"/>
        <v>0.93465687296930844</v>
      </c>
      <c r="X10">
        <f t="shared" si="23"/>
        <v>1.202017340795925E-3</v>
      </c>
      <c r="Y10">
        <f t="shared" si="24"/>
        <v>9.346568729693085E-3</v>
      </c>
      <c r="Z10">
        <f t="shared" si="25"/>
        <v>0.92410828689881941</v>
      </c>
      <c r="AB10">
        <f t="shared" si="26"/>
        <v>258.62636525802662</v>
      </c>
      <c r="AC10">
        <f t="shared" si="27"/>
        <v>280.17489457120712</v>
      </c>
      <c r="AE10">
        <f t="shared" si="2"/>
        <v>0</v>
      </c>
      <c r="AF10">
        <f t="shared" si="3"/>
        <v>0</v>
      </c>
      <c r="AG10">
        <f t="shared" si="4"/>
        <v>-23.102707172470485</v>
      </c>
      <c r="AH10">
        <f t="shared" si="5"/>
        <v>-60.100867039796249</v>
      </c>
      <c r="AI10">
        <f t="shared" si="6"/>
        <v>-83.20357421226673</v>
      </c>
      <c r="AJ10">
        <f t="shared" si="7"/>
        <v>-21.548529313180495</v>
      </c>
      <c r="AK10">
        <f t="shared" si="28"/>
        <v>18.103845568061864</v>
      </c>
      <c r="AL10">
        <f t="shared" si="8"/>
        <v>-86.648257957385368</v>
      </c>
      <c r="AN10">
        <f t="shared" si="9"/>
        <v>0</v>
      </c>
      <c r="AO10">
        <f t="shared" si="10"/>
        <v>0</v>
      </c>
      <c r="AP10">
        <f t="shared" si="11"/>
        <v>-10.450491461625045</v>
      </c>
      <c r="AQ10">
        <f t="shared" si="12"/>
        <v>-27.186580046518802</v>
      </c>
      <c r="AR10">
        <f t="shared" si="13"/>
        <v>-37.637071508143848</v>
      </c>
      <c r="AS10">
        <f t="shared" si="14"/>
        <v>-9.7474603264812458</v>
      </c>
      <c r="AT10">
        <f t="shared" si="15"/>
        <v>8.1892603372930814</v>
      </c>
      <c r="AU10">
        <f t="shared" si="16"/>
        <v>-39.195271497332016</v>
      </c>
      <c r="AW10">
        <v>7</v>
      </c>
      <c r="AX10">
        <f>IF(Z10&gt;0, (R10*SUMPRODUCT(K10:$K$98, X10:$X$98)-K10*$AZ$3)/Z10, 0)</f>
        <v>303.18405163472306</v>
      </c>
    </row>
    <row r="11" spans="1:52" x14ac:dyDescent="0.25">
      <c r="A11" t="s">
        <v>33</v>
      </c>
      <c r="C11" s="25">
        <f>AU100</f>
        <v>-1280.178735934697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7"/>
        <v>0.12000000000000001</v>
      </c>
      <c r="I11" s="1">
        <f t="shared" si="18"/>
        <v>1.1200000000000001</v>
      </c>
      <c r="J11">
        <f t="shared" si="19"/>
        <v>0.89285714285714279</v>
      </c>
      <c r="K11">
        <f t="shared" si="29"/>
        <v>0.40388322797936921</v>
      </c>
      <c r="L11" s="2">
        <v>8</v>
      </c>
      <c r="M11" s="8">
        <v>1.3202509999999999E-3</v>
      </c>
      <c r="Q11" s="5">
        <f t="shared" si="30"/>
        <v>25</v>
      </c>
      <c r="R11">
        <f t="shared" si="0"/>
        <v>50000</v>
      </c>
      <c r="S11">
        <f t="shared" si="1"/>
        <v>327.22973824697897</v>
      </c>
      <c r="U11">
        <f t="shared" si="20"/>
        <v>1.3202509999999999E-3</v>
      </c>
      <c r="V11">
        <f t="shared" si="21"/>
        <v>0.01</v>
      </c>
      <c r="W11">
        <f t="shared" si="22"/>
        <v>0.92410828689881941</v>
      </c>
      <c r="X11">
        <f t="shared" si="23"/>
        <v>1.2200548898864531E-3</v>
      </c>
      <c r="Y11">
        <f t="shared" si="24"/>
        <v>9.2410828689881951E-3</v>
      </c>
      <c r="Z11">
        <f t="shared" si="25"/>
        <v>0.91364714913994483</v>
      </c>
      <c r="AB11">
        <f t="shared" si="26"/>
        <v>280.17489457120712</v>
      </c>
      <c r="AC11">
        <f t="shared" si="27"/>
        <v>298.97251746316272</v>
      </c>
      <c r="AE11">
        <f t="shared" si="2"/>
        <v>0</v>
      </c>
      <c r="AF11">
        <f t="shared" si="3"/>
        <v>0</v>
      </c>
      <c r="AG11">
        <f t="shared" si="4"/>
        <v>-22.841178728498619</v>
      </c>
      <c r="AH11">
        <f t="shared" si="5"/>
        <v>-61.002744494322656</v>
      </c>
      <c r="AI11">
        <f t="shared" si="6"/>
        <v>-83.843923222821275</v>
      </c>
      <c r="AJ11">
        <f t="shared" si="7"/>
        <v>-18.797622891955598</v>
      </c>
      <c r="AK11">
        <f t="shared" si="28"/>
        <v>19.612242619984499</v>
      </c>
      <c r="AL11">
        <f t="shared" si="8"/>
        <v>-83.029303494792373</v>
      </c>
      <c r="AN11">
        <f t="shared" si="9"/>
        <v>0</v>
      </c>
      <c r="AO11">
        <f t="shared" si="10"/>
        <v>0</v>
      </c>
      <c r="AP11">
        <f t="shared" si="11"/>
        <v>-9.2251689957197254</v>
      </c>
      <c r="AQ11">
        <f t="shared" si="12"/>
        <v>-24.637985361967726</v>
      </c>
      <c r="AR11">
        <f t="shared" si="13"/>
        <v>-33.863154357687456</v>
      </c>
      <c r="AS11">
        <f t="shared" si="14"/>
        <v>-7.5920446119419118</v>
      </c>
      <c r="AT11">
        <f t="shared" si="15"/>
        <v>7.9210558572739007</v>
      </c>
      <c r="AU11">
        <f t="shared" si="16"/>
        <v>-33.534143112355466</v>
      </c>
      <c r="AW11">
        <v>8</v>
      </c>
      <c r="AX11">
        <f>IF(Z11&gt;0, (R11*SUMPRODUCT(K11:$K$98, X11:$X$98)-K11*$AZ$3)/Z11, 0)</f>
        <v>327.22973824697897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7"/>
        <v>0.12000000000000001</v>
      </c>
      <c r="I12" s="1">
        <f t="shared" si="18"/>
        <v>1.1200000000000001</v>
      </c>
      <c r="J12">
        <f t="shared" si="19"/>
        <v>0.89285714285714279</v>
      </c>
      <c r="K12">
        <f t="shared" si="29"/>
        <v>0.36061002498157962</v>
      </c>
      <c r="L12" s="2">
        <v>9</v>
      </c>
      <c r="M12" s="8">
        <v>1.3639489999999999E-3</v>
      </c>
      <c r="Q12" s="5">
        <f t="shared" si="30"/>
        <v>25</v>
      </c>
      <c r="R12">
        <f t="shared" si="0"/>
        <v>50000</v>
      </c>
      <c r="S12">
        <f t="shared" si="1"/>
        <v>349.16887891058968</v>
      </c>
      <c r="U12">
        <f t="shared" si="20"/>
        <v>1.3639489999999999E-3</v>
      </c>
      <c r="V12">
        <f t="shared" si="21"/>
        <v>0.01</v>
      </c>
      <c r="W12">
        <f t="shared" si="22"/>
        <v>0.91364714913994483</v>
      </c>
      <c r="X12">
        <f t="shared" si="23"/>
        <v>1.2461681154222785E-3</v>
      </c>
      <c r="Y12">
        <f t="shared" si="24"/>
        <v>9.1364714913994491E-3</v>
      </c>
      <c r="Z12">
        <f t="shared" si="25"/>
        <v>0.90326450953312309</v>
      </c>
      <c r="AB12">
        <f t="shared" si="26"/>
        <v>298.97251746316272</v>
      </c>
      <c r="AC12">
        <f t="shared" si="27"/>
        <v>315.39185615340426</v>
      </c>
      <c r="AE12">
        <f t="shared" si="2"/>
        <v>0</v>
      </c>
      <c r="AF12">
        <f t="shared" si="3"/>
        <v>0</v>
      </c>
      <c r="AG12">
        <f t="shared" si="4"/>
        <v>-22.581612738328076</v>
      </c>
      <c r="AH12">
        <f t="shared" si="5"/>
        <v>-62.308405771113925</v>
      </c>
      <c r="AI12">
        <f t="shared" si="6"/>
        <v>-84.890018509442001</v>
      </c>
      <c r="AJ12">
        <f t="shared" si="7"/>
        <v>-16.419338690241545</v>
      </c>
      <c r="AK12">
        <f t="shared" si="28"/>
        <v>20.928076222421392</v>
      </c>
      <c r="AL12">
        <f t="shared" si="8"/>
        <v>-80.381280977262151</v>
      </c>
      <c r="AN12">
        <f t="shared" si="9"/>
        <v>0</v>
      </c>
      <c r="AO12">
        <f t="shared" si="10"/>
        <v>0</v>
      </c>
      <c r="AP12">
        <f t="shared" si="11"/>
        <v>-8.1431559336928441</v>
      </c>
      <c r="AQ12">
        <f t="shared" si="12"/>
        <v>-22.469035761683791</v>
      </c>
      <c r="AR12">
        <f t="shared" si="13"/>
        <v>-30.612191695376637</v>
      </c>
      <c r="AS12">
        <f t="shared" si="14"/>
        <v>-5.9209781352690207</v>
      </c>
      <c r="AT12">
        <f t="shared" si="15"/>
        <v>7.5468740893837811</v>
      </c>
      <c r="AU12">
        <f t="shared" si="16"/>
        <v>-28.986295741261877</v>
      </c>
      <c r="AW12">
        <v>9</v>
      </c>
      <c r="AX12">
        <f>IF(Z12&gt;0, (R12*SUMPRODUCT(K12:$K$98, X12:$X$98)-K12*$AZ$3)/Z12, 0)</f>
        <v>349.16887891058968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7"/>
        <v>0.12000000000000001</v>
      </c>
      <c r="I13" s="1">
        <f t="shared" si="18"/>
        <v>1.1200000000000001</v>
      </c>
      <c r="J13">
        <f t="shared" si="19"/>
        <v>0.89285714285714279</v>
      </c>
      <c r="K13">
        <f t="shared" si="29"/>
        <v>0.32197323659069604</v>
      </c>
      <c r="L13" s="2">
        <v>10</v>
      </c>
      <c r="M13" s="8">
        <v>1.4095469999999999E-3</v>
      </c>
      <c r="Q13" s="5">
        <f t="shared" si="30"/>
        <v>25</v>
      </c>
      <c r="R13">
        <f t="shared" si="0"/>
        <v>50000</v>
      </c>
      <c r="S13">
        <f t="shared" si="1"/>
        <v>369.08891337088608</v>
      </c>
      <c r="U13">
        <f t="shared" si="20"/>
        <v>1.4095469999999999E-3</v>
      </c>
      <c r="V13">
        <f t="shared" si="21"/>
        <v>0.01</v>
      </c>
      <c r="W13">
        <f t="shared" si="22"/>
        <v>0.90326450953312309</v>
      </c>
      <c r="X13">
        <f t="shared" si="23"/>
        <v>1.273193779618885E-3</v>
      </c>
      <c r="Y13">
        <f t="shared" si="24"/>
        <v>9.0326450953312314E-3</v>
      </c>
      <c r="Z13">
        <f t="shared" si="25"/>
        <v>0.89295867065817303</v>
      </c>
      <c r="AB13">
        <f t="shared" si="26"/>
        <v>315.39185615340426</v>
      </c>
      <c r="AC13">
        <f t="shared" si="27"/>
        <v>329.58114543833602</v>
      </c>
      <c r="AE13">
        <f t="shared" si="2"/>
        <v>0</v>
      </c>
      <c r="AF13">
        <f t="shared" si="3"/>
        <v>0</v>
      </c>
      <c r="AG13">
        <f t="shared" si="4"/>
        <v>-22.323966766454326</v>
      </c>
      <c r="AH13">
        <f t="shared" si="5"/>
        <v>-63.659688980944253</v>
      </c>
      <c r="AI13">
        <f t="shared" si="6"/>
        <v>-85.983655747398586</v>
      </c>
      <c r="AJ13">
        <f t="shared" si="7"/>
        <v>-14.18928928493176</v>
      </c>
      <c r="AK13">
        <f t="shared" si="28"/>
        <v>22.077429930738301</v>
      </c>
      <c r="AL13">
        <f t="shared" si="8"/>
        <v>-78.095515101592042</v>
      </c>
      <c r="AN13">
        <f t="shared" si="9"/>
        <v>0</v>
      </c>
      <c r="AO13">
        <f t="shared" si="10"/>
        <v>0</v>
      </c>
      <c r="AP13">
        <f t="shared" si="11"/>
        <v>-7.1877198333384342</v>
      </c>
      <c r="AQ13">
        <f t="shared" si="12"/>
        <v>-20.496716101551691</v>
      </c>
      <c r="AR13">
        <f t="shared" si="13"/>
        <v>-27.684435934890125</v>
      </c>
      <c r="AS13">
        <f t="shared" si="14"/>
        <v>-4.568571395991162</v>
      </c>
      <c r="AT13">
        <f t="shared" si="15"/>
        <v>7.1083415704041171</v>
      </c>
      <c r="AU13">
        <f t="shared" si="16"/>
        <v>-25.144665760477171</v>
      </c>
      <c r="AW13">
        <v>10</v>
      </c>
      <c r="AX13">
        <f>IF(Z13&gt;0, (R13*SUMPRODUCT(K13:$K$98, X13:$X$98)-K13*$AZ$3)/Z13, 0)</f>
        <v>369.08891337088608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7"/>
        <v>0.12000000000000001</v>
      </c>
      <c r="I14" s="1">
        <f t="shared" si="18"/>
        <v>1.1200000000000001</v>
      </c>
      <c r="J14">
        <f t="shared" si="19"/>
        <v>0.89285714285714279</v>
      </c>
      <c r="K14">
        <f t="shared" si="29"/>
        <v>0.28747610409883573</v>
      </c>
      <c r="L14" s="2">
        <v>11</v>
      </c>
      <c r="M14" s="8">
        <v>1.462746E-3</v>
      </c>
      <c r="Q14" s="5">
        <f t="shared" si="30"/>
        <v>25</v>
      </c>
      <c r="R14">
        <f t="shared" si="0"/>
        <v>50000</v>
      </c>
      <c r="S14">
        <f t="shared" si="1"/>
        <v>387.22805533292495</v>
      </c>
      <c r="U14">
        <f t="shared" si="20"/>
        <v>1.462746E-3</v>
      </c>
      <c r="V14">
        <f t="shared" si="21"/>
        <v>0.01</v>
      </c>
      <c r="W14">
        <f t="shared" si="22"/>
        <v>0.89295867065817303</v>
      </c>
      <c r="X14">
        <f t="shared" si="23"/>
        <v>1.30617172367056E-3</v>
      </c>
      <c r="Y14">
        <f t="shared" si="24"/>
        <v>8.9295867065817304E-3</v>
      </c>
      <c r="Z14">
        <f t="shared" si="25"/>
        <v>0.88272291222792076</v>
      </c>
      <c r="AB14">
        <f t="shared" si="26"/>
        <v>329.58114543833602</v>
      </c>
      <c r="AC14">
        <f t="shared" si="27"/>
        <v>341.81507669983398</v>
      </c>
      <c r="AE14">
        <f t="shared" si="2"/>
        <v>0</v>
      </c>
      <c r="AF14">
        <f t="shared" si="3"/>
        <v>0</v>
      </c>
      <c r="AG14">
        <f t="shared" si="4"/>
        <v>-22.068072805698019</v>
      </c>
      <c r="AH14">
        <f t="shared" si="5"/>
        <v>-65.308586183527993</v>
      </c>
      <c r="AI14">
        <f t="shared" si="6"/>
        <v>-87.376658989226016</v>
      </c>
      <c r="AJ14">
        <f t="shared" si="7"/>
        <v>-12.233931261497958</v>
      </c>
      <c r="AK14">
        <f t="shared" si="28"/>
        <v>23.070680180683524</v>
      </c>
      <c r="AL14">
        <f t="shared" si="8"/>
        <v>-76.539910070040449</v>
      </c>
      <c r="AN14">
        <f t="shared" si="9"/>
        <v>0</v>
      </c>
      <c r="AO14">
        <f t="shared" si="10"/>
        <v>0</v>
      </c>
      <c r="AP14">
        <f t="shared" si="11"/>
        <v>-6.3440435951515299</v>
      </c>
      <c r="AQ14">
        <f t="shared" si="12"/>
        <v>-18.774657920243676</v>
      </c>
      <c r="AR14">
        <f t="shared" si="13"/>
        <v>-25.118701515395209</v>
      </c>
      <c r="AS14">
        <f t="shared" si="14"/>
        <v>-3.5169628968683875</v>
      </c>
      <c r="AT14">
        <f t="shared" si="15"/>
        <v>6.6322692572531228</v>
      </c>
      <c r="AU14">
        <f t="shared" si="16"/>
        <v>-22.003395155010473</v>
      </c>
      <c r="AW14">
        <v>11</v>
      </c>
      <c r="AX14">
        <f>IF(Z14&gt;0, (R14*SUMPRODUCT(K14:$K$98, X14:$X$98)-K14*$AZ$3)/Z14, 0)</f>
        <v>387.22805533292495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7"/>
        <v>0.12000000000000001</v>
      </c>
      <c r="I15" s="1">
        <f t="shared" si="18"/>
        <v>1.1200000000000001</v>
      </c>
      <c r="J15">
        <f t="shared" si="19"/>
        <v>0.89285714285714279</v>
      </c>
      <c r="K15">
        <f t="shared" si="29"/>
        <v>0.25667509294538904</v>
      </c>
      <c r="L15" s="2">
        <v>12</v>
      </c>
      <c r="M15" s="8">
        <v>1.535893E-3</v>
      </c>
      <c r="Q15" s="5">
        <f t="shared" si="30"/>
        <v>25</v>
      </c>
      <c r="R15">
        <f t="shared" si="0"/>
        <v>50000</v>
      </c>
      <c r="S15">
        <f t="shared" si="1"/>
        <v>403.72274659995708</v>
      </c>
      <c r="U15">
        <f t="shared" si="20"/>
        <v>1.535893E-3</v>
      </c>
      <c r="V15">
        <f t="shared" si="21"/>
        <v>0.01</v>
      </c>
      <c r="W15">
        <f t="shared" si="22"/>
        <v>0.88272291222792076</v>
      </c>
      <c r="X15">
        <f t="shared" si="23"/>
        <v>1.3557679418304779E-3</v>
      </c>
      <c r="Y15">
        <f t="shared" si="24"/>
        <v>8.8272291222792083E-3</v>
      </c>
      <c r="Z15">
        <f t="shared" si="25"/>
        <v>0.87253991516381113</v>
      </c>
      <c r="AB15">
        <f t="shared" si="26"/>
        <v>341.81507669983398</v>
      </c>
      <c r="AC15">
        <f t="shared" si="27"/>
        <v>352.26421106802735</v>
      </c>
      <c r="AE15">
        <f t="shared" si="2"/>
        <v>0</v>
      </c>
      <c r="AF15">
        <f t="shared" si="3"/>
        <v>0</v>
      </c>
      <c r="AG15">
        <f t="shared" si="4"/>
        <v>-21.81349787909528</v>
      </c>
      <c r="AH15">
        <f t="shared" si="5"/>
        <v>-67.78839709152389</v>
      </c>
      <c r="AI15">
        <f t="shared" si="6"/>
        <v>-89.601894970619171</v>
      </c>
      <c r="AJ15">
        <f t="shared" si="7"/>
        <v>-10.44913436819337</v>
      </c>
      <c r="AK15">
        <f t="shared" si="28"/>
        <v>23.92705536898838</v>
      </c>
      <c r="AL15">
        <f t="shared" si="8"/>
        <v>-76.123973969824164</v>
      </c>
      <c r="AN15">
        <f t="shared" si="9"/>
        <v>0</v>
      </c>
      <c r="AO15">
        <f t="shared" si="10"/>
        <v>0</v>
      </c>
      <c r="AP15">
        <f t="shared" si="11"/>
        <v>-5.5989815955808275</v>
      </c>
      <c r="AQ15">
        <f t="shared" si="12"/>
        <v>-17.399593124085836</v>
      </c>
      <c r="AR15">
        <f t="shared" si="13"/>
        <v>-22.998574719666664</v>
      </c>
      <c r="AS15">
        <f t="shared" si="14"/>
        <v>-2.6820325351548924</v>
      </c>
      <c r="AT15">
        <f t="shared" si="15"/>
        <v>6.141479160744562</v>
      </c>
      <c r="AU15">
        <f t="shared" si="16"/>
        <v>-19.539128094076993</v>
      </c>
      <c r="AW15">
        <v>12</v>
      </c>
      <c r="AX15">
        <f>IF(Z15&gt;0, (R15*SUMPRODUCT(K15:$K$98, X15:$X$98)-K15*$AZ$3)/Z15, 0)</f>
        <v>403.72274659995708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7"/>
        <v>0.12000000000000001</v>
      </c>
      <c r="I16" s="1">
        <f t="shared" si="18"/>
        <v>1.1200000000000001</v>
      </c>
      <c r="J16">
        <f t="shared" si="19"/>
        <v>0.89285714285714279</v>
      </c>
      <c r="K16">
        <f t="shared" si="29"/>
        <v>0.22917419012981163</v>
      </c>
      <c r="L16" s="2">
        <v>13</v>
      </c>
      <c r="M16" s="8">
        <v>1.6204399999999999E-3</v>
      </c>
      <c r="Q16" s="5">
        <f t="shared" si="30"/>
        <v>25</v>
      </c>
      <c r="R16">
        <f t="shared" si="0"/>
        <v>50000</v>
      </c>
      <c r="S16">
        <f t="shared" si="1"/>
        <v>418.54943321453334</v>
      </c>
      <c r="U16">
        <f t="shared" si="20"/>
        <v>1.6204399999999999E-3</v>
      </c>
      <c r="V16">
        <f t="shared" si="21"/>
        <v>0.01</v>
      </c>
      <c r="W16">
        <f t="shared" si="22"/>
        <v>0.87253991516381113</v>
      </c>
      <c r="X16">
        <f t="shared" si="23"/>
        <v>1.4138985801280461E-3</v>
      </c>
      <c r="Y16">
        <f t="shared" si="24"/>
        <v>8.7253991516381118E-3</v>
      </c>
      <c r="Z16">
        <f t="shared" si="25"/>
        <v>0.86240061743204499</v>
      </c>
      <c r="AB16">
        <f t="shared" si="26"/>
        <v>352.26421106802735</v>
      </c>
      <c r="AC16">
        <f t="shared" si="27"/>
        <v>360.95728963004603</v>
      </c>
      <c r="AE16">
        <f t="shared" si="2"/>
        <v>0</v>
      </c>
      <c r="AF16">
        <f t="shared" si="3"/>
        <v>0</v>
      </c>
      <c r="AG16">
        <f t="shared" si="4"/>
        <v>-21.560015435801123</v>
      </c>
      <c r="AH16">
        <f t="shared" si="5"/>
        <v>-70.694929006402305</v>
      </c>
      <c r="AI16">
        <f t="shared" si="6"/>
        <v>-92.254944442203424</v>
      </c>
      <c r="AJ16">
        <f t="shared" si="7"/>
        <v>-8.6930785620186839</v>
      </c>
      <c r="AK16">
        <f t="shared" si="28"/>
        <v>24.658494774761916</v>
      </c>
      <c r="AL16">
        <f t="shared" si="8"/>
        <v>-76.289528229460188</v>
      </c>
      <c r="AN16">
        <f t="shared" si="9"/>
        <v>0</v>
      </c>
      <c r="AO16">
        <f t="shared" si="10"/>
        <v>0</v>
      </c>
      <c r="AP16">
        <f t="shared" si="11"/>
        <v>-4.9409990766859604</v>
      </c>
      <c r="AQ16">
        <f t="shared" si="12"/>
        <v>-16.201453101326777</v>
      </c>
      <c r="AR16">
        <f t="shared" si="13"/>
        <v>-21.142452178012736</v>
      </c>
      <c r="AS16">
        <f t="shared" si="14"/>
        <v>-1.9922292391854595</v>
      </c>
      <c r="AT16">
        <f t="shared" si="15"/>
        <v>5.6510905698262537</v>
      </c>
      <c r="AU16">
        <f t="shared" si="16"/>
        <v>-17.483590847371943</v>
      </c>
      <c r="AW16">
        <v>13</v>
      </c>
      <c r="AX16">
        <f>IF(Z16&gt;0, (R16*SUMPRODUCT(K16:$K$98, X16:$X$98)-K16*$AZ$3)/Z16, 0)</f>
        <v>418.54943321453334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7"/>
        <v>0.12000000000000001</v>
      </c>
      <c r="I17" s="1">
        <f t="shared" si="18"/>
        <v>1.1200000000000001</v>
      </c>
      <c r="J17">
        <f t="shared" si="19"/>
        <v>0.89285714285714279</v>
      </c>
      <c r="K17">
        <f t="shared" si="29"/>
        <v>0.20461981261590323</v>
      </c>
      <c r="L17" s="2">
        <v>14</v>
      </c>
      <c r="M17" s="8">
        <v>1.706887E-3</v>
      </c>
      <c r="Q17" s="5">
        <f t="shared" si="30"/>
        <v>25</v>
      </c>
      <c r="R17">
        <f t="shared" si="0"/>
        <v>50000</v>
      </c>
      <c r="S17">
        <f t="shared" si="1"/>
        <v>431.83254996978349</v>
      </c>
      <c r="U17">
        <f t="shared" si="20"/>
        <v>1.706887E-3</v>
      </c>
      <c r="V17">
        <f t="shared" si="21"/>
        <v>0.01</v>
      </c>
      <c r="W17">
        <f t="shared" si="22"/>
        <v>0.86240061743204499</v>
      </c>
      <c r="X17">
        <f t="shared" si="23"/>
        <v>1.4720204026867311E-3</v>
      </c>
      <c r="Y17">
        <f t="shared" si="24"/>
        <v>8.6240061743204505E-3</v>
      </c>
      <c r="Z17">
        <f t="shared" si="25"/>
        <v>0.85230459085503785</v>
      </c>
      <c r="AB17">
        <f t="shared" si="26"/>
        <v>360.95728963004603</v>
      </c>
      <c r="AC17">
        <f t="shared" si="27"/>
        <v>368.05286481988401</v>
      </c>
      <c r="AE17">
        <f t="shared" si="2"/>
        <v>0</v>
      </c>
      <c r="AF17">
        <f t="shared" si="3"/>
        <v>0</v>
      </c>
      <c r="AG17">
        <f t="shared" si="4"/>
        <v>-21.307614771375945</v>
      </c>
      <c r="AH17">
        <f t="shared" si="5"/>
        <v>-73.601020134336551</v>
      </c>
      <c r="AI17">
        <f t="shared" si="6"/>
        <v>-94.908634905712489</v>
      </c>
      <c r="AJ17">
        <f t="shared" si="7"/>
        <v>-7.0955751898379731</v>
      </c>
      <c r="AK17">
        <f t="shared" si="28"/>
        <v>25.267010274103225</v>
      </c>
      <c r="AL17">
        <f t="shared" si="8"/>
        <v>-76.737199821447234</v>
      </c>
      <c r="AN17">
        <f t="shared" si="9"/>
        <v>0</v>
      </c>
      <c r="AO17">
        <f t="shared" si="10"/>
        <v>0</v>
      </c>
      <c r="AP17">
        <f t="shared" si="11"/>
        <v>-4.3599601418107978</v>
      </c>
      <c r="AQ17">
        <f t="shared" si="12"/>
        <v>-15.060226948227266</v>
      </c>
      <c r="AR17">
        <f t="shared" si="13"/>
        <v>-19.420187090038063</v>
      </c>
      <c r="AS17">
        <f t="shared" si="14"/>
        <v>-1.4518952657466981</v>
      </c>
      <c r="AT17">
        <f t="shared" si="15"/>
        <v>5.1701309076511031</v>
      </c>
      <c r="AU17">
        <f t="shared" si="16"/>
        <v>-15.701951448133656</v>
      </c>
      <c r="AW17">
        <v>14</v>
      </c>
      <c r="AX17">
        <f>IF(Z17&gt;0, (R17*SUMPRODUCT(K17:$K$98, X17:$X$98)-K17*$AZ$3)/Z17, 0)</f>
        <v>431.83254996978349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7"/>
        <v>0.12000000000000001</v>
      </c>
      <c r="I18" s="1">
        <f t="shared" si="18"/>
        <v>1.1200000000000001</v>
      </c>
      <c r="J18">
        <f t="shared" si="19"/>
        <v>0.89285714285714279</v>
      </c>
      <c r="K18">
        <f t="shared" si="29"/>
        <v>0.1826962612641993</v>
      </c>
      <c r="L18" s="2">
        <v>15</v>
      </c>
      <c r="M18" s="8">
        <v>1.7980839999999999E-3</v>
      </c>
      <c r="Q18" s="5">
        <f t="shared" si="30"/>
        <v>25</v>
      </c>
      <c r="R18">
        <f t="shared" si="0"/>
        <v>50000</v>
      </c>
      <c r="S18">
        <f t="shared" si="1"/>
        <v>443.80408027606205</v>
      </c>
      <c r="U18">
        <f t="shared" si="20"/>
        <v>1.7980839999999999E-3</v>
      </c>
      <c r="V18">
        <f t="shared" si="21"/>
        <v>0.01</v>
      </c>
      <c r="W18">
        <f t="shared" si="22"/>
        <v>0.85230459085503785</v>
      </c>
      <c r="X18">
        <f t="shared" si="23"/>
        <v>1.5325152479429898E-3</v>
      </c>
      <c r="Y18">
        <f t="shared" si="24"/>
        <v>8.523045908550379E-3</v>
      </c>
      <c r="Z18">
        <f t="shared" si="25"/>
        <v>0.84224902969854454</v>
      </c>
      <c r="AB18">
        <f t="shared" si="26"/>
        <v>368.05286481988401</v>
      </c>
      <c r="AC18">
        <f t="shared" si="27"/>
        <v>373.79355598876822</v>
      </c>
      <c r="AE18">
        <f t="shared" si="2"/>
        <v>0</v>
      </c>
      <c r="AF18">
        <f t="shared" si="3"/>
        <v>0</v>
      </c>
      <c r="AG18">
        <f t="shared" si="4"/>
        <v>-21.056225742463614</v>
      </c>
      <c r="AH18">
        <f t="shared" si="5"/>
        <v>-76.625762397149487</v>
      </c>
      <c r="AI18">
        <f t="shared" si="6"/>
        <v>-97.681988139613097</v>
      </c>
      <c r="AJ18">
        <f t="shared" si="7"/>
        <v>-5.7406911688842115</v>
      </c>
      <c r="AK18">
        <f t="shared" si="28"/>
        <v>25.763700537391884</v>
      </c>
      <c r="AL18">
        <f t="shared" si="8"/>
        <v>-77.658978771105424</v>
      </c>
      <c r="AN18">
        <f t="shared" si="9"/>
        <v>0</v>
      </c>
      <c r="AO18">
        <f t="shared" si="10"/>
        <v>0</v>
      </c>
      <c r="AP18">
        <f t="shared" si="11"/>
        <v>-3.8468937194830914</v>
      </c>
      <c r="AQ18">
        <f t="shared" si="12"/>
        <v>-13.999240306478081</v>
      </c>
      <c r="AR18">
        <f t="shared" si="13"/>
        <v>-17.84613402596117</v>
      </c>
      <c r="AS18">
        <f t="shared" si="14"/>
        <v>-1.0488028136275516</v>
      </c>
      <c r="AT18">
        <f t="shared" si="15"/>
        <v>4.70693176451194</v>
      </c>
      <c r="AU18">
        <f t="shared" si="16"/>
        <v>-14.188005075076784</v>
      </c>
      <c r="AW18">
        <v>15</v>
      </c>
      <c r="AX18">
        <f>IF(Z18&gt;0, (R18*SUMPRODUCT(K18:$K$98, X18:$X$98)-K18*$AZ$3)/Z18, 0)</f>
        <v>443.80408027606205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7"/>
        <v>0.12000000000000001</v>
      </c>
      <c r="I19" s="1">
        <f t="shared" si="18"/>
        <v>1.1200000000000001</v>
      </c>
      <c r="J19">
        <f t="shared" si="19"/>
        <v>0.89285714285714279</v>
      </c>
      <c r="K19">
        <f t="shared" si="29"/>
        <v>0.16312166184303509</v>
      </c>
      <c r="L19" s="2">
        <v>16</v>
      </c>
      <c r="M19" s="8">
        <v>1.9035300000000001E-3</v>
      </c>
      <c r="Q19" s="5">
        <f t="shared" si="30"/>
        <v>25</v>
      </c>
      <c r="R19">
        <f t="shared" si="0"/>
        <v>50000</v>
      </c>
      <c r="S19">
        <f t="shared" si="1"/>
        <v>454.64548653641361</v>
      </c>
      <c r="U19">
        <f t="shared" si="20"/>
        <v>1.9035300000000001E-3</v>
      </c>
      <c r="V19">
        <f t="shared" si="21"/>
        <v>0.01</v>
      </c>
      <c r="W19">
        <f t="shared" si="22"/>
        <v>0.84224902969854454</v>
      </c>
      <c r="X19">
        <f t="shared" si="23"/>
        <v>1.6032462955020705E-3</v>
      </c>
      <c r="Y19">
        <f t="shared" si="24"/>
        <v>8.4224902969854461E-3</v>
      </c>
      <c r="Z19">
        <f t="shared" si="25"/>
        <v>0.83222329310605692</v>
      </c>
      <c r="AB19">
        <f t="shared" si="26"/>
        <v>373.79355598876822</v>
      </c>
      <c r="AC19">
        <f t="shared" si="27"/>
        <v>378.36656400113958</v>
      </c>
      <c r="AE19">
        <f t="shared" si="2"/>
        <v>0</v>
      </c>
      <c r="AF19">
        <f t="shared" si="3"/>
        <v>0</v>
      </c>
      <c r="AG19">
        <f t="shared" si="4"/>
        <v>-20.805582327651422</v>
      </c>
      <c r="AH19">
        <f t="shared" si="5"/>
        <v>-80.162314775103525</v>
      </c>
      <c r="AI19">
        <f t="shared" si="6"/>
        <v>-100.96789710275495</v>
      </c>
      <c r="AJ19">
        <f t="shared" si="7"/>
        <v>-4.5730080123713606</v>
      </c>
      <c r="AK19">
        <f t="shared" si="28"/>
        <v>26.165548919213776</v>
      </c>
      <c r="AL19">
        <f t="shared" si="8"/>
        <v>-79.375356195912531</v>
      </c>
      <c r="AN19">
        <f t="shared" si="9"/>
        <v>0</v>
      </c>
      <c r="AO19">
        <f t="shared" si="10"/>
        <v>0</v>
      </c>
      <c r="AP19">
        <f t="shared" si="11"/>
        <v>-3.393841164898582</v>
      </c>
      <c r="AQ19">
        <f t="shared" si="12"/>
        <v>-13.076210003299373</v>
      </c>
      <c r="AR19">
        <f t="shared" si="13"/>
        <v>-16.470051168197955</v>
      </c>
      <c r="AS19">
        <f t="shared" si="14"/>
        <v>-0.74595666659953108</v>
      </c>
      <c r="AT19">
        <f t="shared" si="15"/>
        <v>4.2681678227373823</v>
      </c>
      <c r="AU19">
        <f t="shared" si="16"/>
        <v>-12.947840012060103</v>
      </c>
      <c r="AW19">
        <v>16</v>
      </c>
      <c r="AX19">
        <f>IF(Z19&gt;0, (R19*SUMPRODUCT(K19:$K$98, X19:$X$98)-K19*$AZ$3)/Z19, 0)</f>
        <v>454.64548653641361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7"/>
        <v>0.12000000000000001</v>
      </c>
      <c r="I20" s="1">
        <f t="shared" si="18"/>
        <v>1.1200000000000001</v>
      </c>
      <c r="J20">
        <f t="shared" si="19"/>
        <v>0.89285714285714279</v>
      </c>
      <c r="K20">
        <f t="shared" si="29"/>
        <v>0.14564434093128131</v>
      </c>
      <c r="L20" s="2">
        <v>17</v>
      </c>
      <c r="M20" s="8">
        <v>2.008026E-3</v>
      </c>
      <c r="Q20" s="5">
        <f t="shared" si="30"/>
        <v>25</v>
      </c>
      <c r="R20">
        <f t="shared" si="0"/>
        <v>50000</v>
      </c>
      <c r="S20">
        <f t="shared" si="1"/>
        <v>464.43543673244545</v>
      </c>
      <c r="U20">
        <f t="shared" si="20"/>
        <v>2.008026E-3</v>
      </c>
      <c r="V20">
        <f t="shared" si="21"/>
        <v>0.01</v>
      </c>
      <c r="W20">
        <f t="shared" si="22"/>
        <v>0.83222329310605692</v>
      </c>
      <c r="X20">
        <f t="shared" si="23"/>
        <v>1.671126010362583E-3</v>
      </c>
      <c r="Y20">
        <f t="shared" si="24"/>
        <v>8.3222329310605695E-3</v>
      </c>
      <c r="Z20">
        <f t="shared" si="25"/>
        <v>0.82222993416463375</v>
      </c>
      <c r="AB20">
        <f t="shared" si="26"/>
        <v>378.36656400113958</v>
      </c>
      <c r="AC20">
        <f t="shared" si="27"/>
        <v>381.87271856824157</v>
      </c>
      <c r="AE20">
        <f t="shared" si="2"/>
        <v>0</v>
      </c>
      <c r="AF20">
        <f t="shared" si="3"/>
        <v>0</v>
      </c>
      <c r="AG20">
        <f t="shared" si="4"/>
        <v>-20.555748354115842</v>
      </c>
      <c r="AH20">
        <f t="shared" si="5"/>
        <v>-83.556300518129149</v>
      </c>
      <c r="AI20">
        <f t="shared" si="6"/>
        <v>-104.112048872245</v>
      </c>
      <c r="AJ20">
        <f t="shared" si="7"/>
        <v>-3.5061545671019871</v>
      </c>
      <c r="AK20">
        <f t="shared" si="28"/>
        <v>26.485659480079772</v>
      </c>
      <c r="AL20">
        <f t="shared" si="8"/>
        <v>-81.13254395926721</v>
      </c>
      <c r="AN20">
        <f t="shared" si="9"/>
        <v>0</v>
      </c>
      <c r="AO20">
        <f t="shared" si="10"/>
        <v>0</v>
      </c>
      <c r="AP20">
        <f t="shared" si="11"/>
        <v>-2.9938284213844724</v>
      </c>
      <c r="AQ20">
        <f t="shared" si="12"/>
        <v>-12.169502319618999</v>
      </c>
      <c r="AR20">
        <f t="shared" si="13"/>
        <v>-15.163330741003472</v>
      </c>
      <c r="AS20">
        <f t="shared" si="14"/>
        <v>-0.51065157112877091</v>
      </c>
      <c r="AT20">
        <f t="shared" si="15"/>
        <v>3.8574864191065612</v>
      </c>
      <c r="AU20">
        <f t="shared" si="16"/>
        <v>-11.816495893025682</v>
      </c>
      <c r="AW20">
        <v>17</v>
      </c>
      <c r="AX20">
        <f>IF(Z20&gt;0, (R20*SUMPRODUCT(K20:$K$98, X20:$X$98)-K20*$AZ$3)/Z20, 0)</f>
        <v>464.43543673244545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7"/>
        <v>0.12000000000000001</v>
      </c>
      <c r="I21" s="1">
        <f t="shared" si="18"/>
        <v>1.1200000000000001</v>
      </c>
      <c r="J21">
        <f t="shared" si="19"/>
        <v>0.89285714285714279</v>
      </c>
      <c r="K21">
        <f t="shared" si="29"/>
        <v>0.13003959011721544</v>
      </c>
      <c r="L21" s="2">
        <v>18</v>
      </c>
      <c r="M21" s="8">
        <v>2.1277219999999999E-3</v>
      </c>
      <c r="Q21" s="5">
        <f t="shared" si="30"/>
        <v>25</v>
      </c>
      <c r="R21">
        <f t="shared" si="0"/>
        <v>50000</v>
      </c>
      <c r="S21">
        <f t="shared" si="1"/>
        <v>473.38262480338778</v>
      </c>
      <c r="U21">
        <f t="shared" si="20"/>
        <v>2.1277219999999999E-3</v>
      </c>
      <c r="V21">
        <f t="shared" si="21"/>
        <v>0.01</v>
      </c>
      <c r="W21">
        <f t="shared" si="22"/>
        <v>0.82222993416463375</v>
      </c>
      <c r="X21">
        <f t="shared" si="23"/>
        <v>1.7494767199806426E-3</v>
      </c>
      <c r="Y21">
        <f t="shared" si="24"/>
        <v>8.2222993416463368E-3</v>
      </c>
      <c r="Z21">
        <f t="shared" si="25"/>
        <v>0.81225815810300683</v>
      </c>
      <c r="AB21">
        <f t="shared" si="26"/>
        <v>381.87271856824157</v>
      </c>
      <c r="AC21">
        <f t="shared" si="27"/>
        <v>384.5088989007665</v>
      </c>
      <c r="AE21">
        <f t="shared" si="2"/>
        <v>0</v>
      </c>
      <c r="AF21">
        <f t="shared" si="3"/>
        <v>0</v>
      </c>
      <c r="AG21">
        <f t="shared" si="4"/>
        <v>-20.306453952575172</v>
      </c>
      <c r="AH21">
        <f t="shared" si="5"/>
        <v>-87.473835999032133</v>
      </c>
      <c r="AI21">
        <f t="shared" si="6"/>
        <v>-107.7802899516073</v>
      </c>
      <c r="AJ21">
        <f t="shared" si="7"/>
        <v>-2.6361803325249298</v>
      </c>
      <c r="AK21">
        <f t="shared" si="28"/>
        <v>26.731090299776913</v>
      </c>
      <c r="AL21">
        <f t="shared" si="8"/>
        <v>-83.685379984355322</v>
      </c>
      <c r="AN21">
        <f t="shared" si="9"/>
        <v>0</v>
      </c>
      <c r="AO21">
        <f t="shared" si="10"/>
        <v>0</v>
      </c>
      <c r="AP21">
        <f t="shared" si="11"/>
        <v>-2.6406429487269847</v>
      </c>
      <c r="AQ21">
        <f t="shared" si="12"/>
        <v>-11.375061779294663</v>
      </c>
      <c r="AR21">
        <f t="shared" si="13"/>
        <v>-14.015704728021648</v>
      </c>
      <c r="AS21">
        <f t="shared" si="14"/>
        <v>-0.34280780991660659</v>
      </c>
      <c r="AT21">
        <f t="shared" si="15"/>
        <v>3.4761000259692634</v>
      </c>
      <c r="AU21">
        <f t="shared" si="16"/>
        <v>-10.882412511968992</v>
      </c>
      <c r="AW21">
        <v>18</v>
      </c>
      <c r="AX21">
        <f>IF(Z21&gt;0, (R21*SUMPRODUCT(K21:$K$98, X21:$X$98)-K21*$AZ$3)/Z21, 0)</f>
        <v>473.38262480338778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7"/>
        <v>0.12000000000000001</v>
      </c>
      <c r="I22" s="1">
        <f t="shared" si="18"/>
        <v>1.1200000000000001</v>
      </c>
      <c r="J22">
        <f t="shared" si="19"/>
        <v>0.89285714285714279</v>
      </c>
      <c r="K22">
        <f t="shared" si="29"/>
        <v>0.11610677689037092</v>
      </c>
      <c r="L22" s="2">
        <v>19</v>
      </c>
      <c r="M22" s="8">
        <v>2.2569180000000001E-3</v>
      </c>
      <c r="Q22" s="5">
        <f t="shared" si="30"/>
        <v>25</v>
      </c>
      <c r="R22">
        <f t="shared" si="0"/>
        <v>50000</v>
      </c>
      <c r="S22">
        <f t="shared" si="1"/>
        <v>481.55559296103218</v>
      </c>
      <c r="U22">
        <f t="shared" si="20"/>
        <v>2.2569180000000001E-3</v>
      </c>
      <c r="V22">
        <f t="shared" si="21"/>
        <v>0.01</v>
      </c>
      <c r="W22">
        <f t="shared" si="22"/>
        <v>0.81225815810300683</v>
      </c>
      <c r="X22">
        <f t="shared" si="23"/>
        <v>1.833200057669522E-3</v>
      </c>
      <c r="Y22">
        <f t="shared" si="24"/>
        <v>8.1225815810300681E-3</v>
      </c>
      <c r="Z22">
        <f t="shared" si="25"/>
        <v>0.80230237646430724</v>
      </c>
      <c r="AB22">
        <f t="shared" si="26"/>
        <v>384.5088989007665</v>
      </c>
      <c r="AC22">
        <f t="shared" si="27"/>
        <v>386.35319663231473</v>
      </c>
      <c r="AE22">
        <f t="shared" si="2"/>
        <v>0</v>
      </c>
      <c r="AF22">
        <f t="shared" si="3"/>
        <v>0</v>
      </c>
      <c r="AG22">
        <f t="shared" si="4"/>
        <v>-20.057559411607681</v>
      </c>
      <c r="AH22">
        <f t="shared" si="5"/>
        <v>-91.660002883476096</v>
      </c>
      <c r="AI22">
        <f t="shared" si="6"/>
        <v>-111.71756229508378</v>
      </c>
      <c r="AJ22">
        <f t="shared" si="7"/>
        <v>-1.8442977315482381</v>
      </c>
      <c r="AK22">
        <f t="shared" si="28"/>
        <v>26.915622923053657</v>
      </c>
      <c r="AL22">
        <f t="shared" si="8"/>
        <v>-86.646237103578358</v>
      </c>
      <c r="AN22">
        <f t="shared" si="9"/>
        <v>0</v>
      </c>
      <c r="AO22">
        <f t="shared" si="10"/>
        <v>0</v>
      </c>
      <c r="AP22">
        <f t="shared" si="11"/>
        <v>-2.3288185755688926</v>
      </c>
      <c r="AQ22">
        <f t="shared" si="12"/>
        <v>-10.642347504562515</v>
      </c>
      <c r="AR22">
        <f t="shared" si="13"/>
        <v>-12.971166080131407</v>
      </c>
      <c r="AS22">
        <f t="shared" si="14"/>
        <v>-0.21413546523628849</v>
      </c>
      <c r="AT22">
        <f t="shared" si="15"/>
        <v>3.1250862255923444</v>
      </c>
      <c r="AU22">
        <f t="shared" si="16"/>
        <v>-10.060215319775351</v>
      </c>
      <c r="AW22">
        <v>19</v>
      </c>
      <c r="AX22">
        <f>IF(Z22&gt;0, (R22*SUMPRODUCT(K22:$K$98, X22:$X$98)-K22*$AZ$3)/Z22, 0)</f>
        <v>481.55559296103218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7"/>
        <v>0.12000000000000001</v>
      </c>
      <c r="I23" s="1">
        <f t="shared" si="18"/>
        <v>1.1200000000000001</v>
      </c>
      <c r="J23">
        <f t="shared" si="19"/>
        <v>0.89285714285714279</v>
      </c>
      <c r="K23">
        <f t="shared" si="29"/>
        <v>0.10366676508068833</v>
      </c>
      <c r="L23" s="2">
        <v>20</v>
      </c>
      <c r="M23" s="8">
        <v>2.397513E-3</v>
      </c>
      <c r="Q23" s="5">
        <f t="shared" si="30"/>
        <v>25</v>
      </c>
      <c r="R23">
        <f t="shared" si="0"/>
        <v>50000</v>
      </c>
      <c r="S23">
        <f t="shared" si="1"/>
        <v>489.0654397607837</v>
      </c>
      <c r="U23">
        <f t="shared" si="20"/>
        <v>2.397513E-3</v>
      </c>
      <c r="V23">
        <f t="shared" si="21"/>
        <v>0.01</v>
      </c>
      <c r="W23">
        <f t="shared" si="22"/>
        <v>0.80230237646430724</v>
      </c>
      <c r="X23">
        <f t="shared" si="23"/>
        <v>1.9235303775040707E-3</v>
      </c>
      <c r="Y23">
        <f t="shared" si="24"/>
        <v>8.0230237646430717E-3</v>
      </c>
      <c r="Z23">
        <f t="shared" si="25"/>
        <v>0.79235582232216017</v>
      </c>
      <c r="AB23">
        <f t="shared" si="26"/>
        <v>386.35319663231473</v>
      </c>
      <c r="AC23">
        <f t="shared" si="27"/>
        <v>387.51384869100468</v>
      </c>
      <c r="AE23">
        <f t="shared" si="2"/>
        <v>0</v>
      </c>
      <c r="AF23">
        <f t="shared" si="3"/>
        <v>0</v>
      </c>
      <c r="AG23">
        <f t="shared" si="4"/>
        <v>-19.808895558054004</v>
      </c>
      <c r="AH23">
        <f t="shared" si="5"/>
        <v>-96.176518875203527</v>
      </c>
      <c r="AI23">
        <f t="shared" si="6"/>
        <v>-115.98541443325753</v>
      </c>
      <c r="AJ23">
        <f t="shared" si="7"/>
        <v>-1.1606520586899478</v>
      </c>
      <c r="AK23">
        <f t="shared" si="28"/>
        <v>27.044723764262034</v>
      </c>
      <c r="AL23">
        <f t="shared" si="8"/>
        <v>-90.101342727685449</v>
      </c>
      <c r="AN23">
        <f t="shared" si="9"/>
        <v>0</v>
      </c>
      <c r="AO23">
        <f t="shared" si="10"/>
        <v>0</v>
      </c>
      <c r="AP23">
        <f t="shared" si="11"/>
        <v>-2.0535241223246747</v>
      </c>
      <c r="AQ23">
        <f t="shared" si="12"/>
        <v>-9.9703085885141114</v>
      </c>
      <c r="AR23">
        <f t="shared" si="13"/>
        <v>-12.023832710838786</v>
      </c>
      <c r="AS23">
        <f t="shared" si="14"/>
        <v>-0.1203210443086281</v>
      </c>
      <c r="AT23">
        <f t="shared" si="15"/>
        <v>2.803639025141861</v>
      </c>
      <c r="AU23">
        <f t="shared" si="16"/>
        <v>-9.3405147300055535</v>
      </c>
      <c r="AW23">
        <v>20</v>
      </c>
      <c r="AX23">
        <f>IF(Z23&gt;0, (R23*SUMPRODUCT(K23:$K$98, X23:$X$98)-K23*$AZ$3)/Z23, 0)</f>
        <v>489.0654397607837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7"/>
        <v>0.12000000000000001</v>
      </c>
      <c r="I24" s="1">
        <f t="shared" ref="I24:I87" si="31">1+H24</f>
        <v>1.1200000000000001</v>
      </c>
      <c r="J24">
        <f t="shared" ref="J24:J87" si="32">1/I24</f>
        <v>0.89285714285714279</v>
      </c>
      <c r="K24">
        <f t="shared" ref="K24:K69" si="33">K23*J24</f>
        <v>9.2559611679185999E-2</v>
      </c>
      <c r="L24" s="2">
        <v>21</v>
      </c>
      <c r="M24" s="8">
        <v>2.5466569999999999E-3</v>
      </c>
      <c r="Q24" s="5">
        <f t="shared" si="30"/>
        <v>25</v>
      </c>
      <c r="R24">
        <f t="shared" si="0"/>
        <v>50000</v>
      </c>
      <c r="S24">
        <f t="shared" si="1"/>
        <v>496.00560750578416</v>
      </c>
      <c r="U24">
        <f t="shared" ref="U24:U69" si="34">M24</f>
        <v>2.5466569999999999E-3</v>
      </c>
      <c r="V24">
        <f t="shared" si="21"/>
        <v>0.01</v>
      </c>
      <c r="W24">
        <f t="shared" ref="W24:W69" si="35">Z23</f>
        <v>0.79235582232216017</v>
      </c>
      <c r="X24">
        <f t="shared" ref="X24:X69" si="36">U24*W24</f>
        <v>2.0178585014074854E-3</v>
      </c>
      <c r="Y24">
        <f t="shared" ref="Y24:Y69" si="37">V24*W24</f>
        <v>7.9235582232216016E-3</v>
      </c>
      <c r="Z24">
        <f t="shared" ref="Z24:Z69" si="38">MAX(0, W24-X24-Y24)</f>
        <v>0.78241440559753117</v>
      </c>
      <c r="AB24">
        <f t="shared" si="26"/>
        <v>387.51384869100468</v>
      </c>
      <c r="AC24">
        <f t="shared" si="27"/>
        <v>388.08193256968048</v>
      </c>
      <c r="AE24">
        <f t="shared" si="2"/>
        <v>0</v>
      </c>
      <c r="AF24">
        <f t="shared" si="3"/>
        <v>0</v>
      </c>
      <c r="AG24">
        <f t="shared" si="4"/>
        <v>-19.560360139938279</v>
      </c>
      <c r="AH24">
        <f t="shared" si="5"/>
        <v>-100.89292507037428</v>
      </c>
      <c r="AI24">
        <f t="shared" si="6"/>
        <v>-120.45328521031256</v>
      </c>
      <c r="AJ24">
        <f t="shared" si="7"/>
        <v>-0.56808387867579313</v>
      </c>
      <c r="AK24">
        <f t="shared" si="28"/>
        <v>27.125969408370331</v>
      </c>
      <c r="AL24">
        <f t="shared" ref="AL24:AL69" si="39">SUM(AI24:AK24)</f>
        <v>-93.895399680618027</v>
      </c>
      <c r="AN24">
        <f t="shared" si="9"/>
        <v>0</v>
      </c>
      <c r="AO24">
        <f t="shared" si="10"/>
        <v>0</v>
      </c>
      <c r="AP24">
        <f t="shared" si="11"/>
        <v>-1.8104993388577153</v>
      </c>
      <c r="AQ24">
        <f t="shared" si="12"/>
        <v>-9.3386099656910524</v>
      </c>
      <c r="AR24">
        <f t="shared" si="13"/>
        <v>-11.149109304548768</v>
      </c>
      <c r="AS24">
        <f t="shared" si="14"/>
        <v>-5.2581623211437223E-2</v>
      </c>
      <c r="AT24">
        <f t="shared" si="15"/>
        <v>2.5107691948602366</v>
      </c>
      <c r="AU24">
        <f t="shared" si="16"/>
        <v>-8.6909217328999695</v>
      </c>
      <c r="AW24">
        <v>21</v>
      </c>
      <c r="AX24">
        <f>IF(Z24&gt;0, (R24*SUMPRODUCT(K24:$K$98, X24:$X$98)-K24*$AZ$3)/Z24, 0)</f>
        <v>496.00560750578416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7"/>
        <v>0.12000000000000001</v>
      </c>
      <c r="I25" s="1">
        <f t="shared" si="31"/>
        <v>1.1200000000000001</v>
      </c>
      <c r="J25">
        <f t="shared" si="32"/>
        <v>0.89285714285714279</v>
      </c>
      <c r="K25">
        <f t="shared" si="33"/>
        <v>8.2642510427844637E-2</v>
      </c>
      <c r="L25" s="2">
        <v>22</v>
      </c>
      <c r="M25" s="8">
        <v>3.8442260000000001E-3</v>
      </c>
      <c r="Q25" s="5">
        <f t="shared" si="30"/>
        <v>25</v>
      </c>
      <c r="R25">
        <f t="shared" si="0"/>
        <v>50000</v>
      </c>
      <c r="S25">
        <f t="shared" si="1"/>
        <v>503.06041126116787</v>
      </c>
      <c r="U25">
        <f t="shared" si="34"/>
        <v>3.8442260000000001E-3</v>
      </c>
      <c r="V25">
        <f t="shared" si="21"/>
        <v>0.01</v>
      </c>
      <c r="W25">
        <f t="shared" si="35"/>
        <v>0.78241440559753117</v>
      </c>
      <c r="X25">
        <f t="shared" si="36"/>
        <v>3.0077778007725751E-3</v>
      </c>
      <c r="Y25">
        <f t="shared" si="37"/>
        <v>7.8241440559753111E-3</v>
      </c>
      <c r="Z25">
        <f t="shared" si="38"/>
        <v>0.77158248374078331</v>
      </c>
      <c r="AB25">
        <f t="shared" si="26"/>
        <v>388.08193256968048</v>
      </c>
      <c r="AC25">
        <f t="shared" si="27"/>
        <v>388.15260159255183</v>
      </c>
      <c r="AE25">
        <f t="shared" si="2"/>
        <v>0</v>
      </c>
      <c r="AF25">
        <f t="shared" si="3"/>
        <v>0</v>
      </c>
      <c r="AG25">
        <f t="shared" si="4"/>
        <v>-19.289562093519582</v>
      </c>
      <c r="AH25">
        <f t="shared" si="5"/>
        <v>-150.38889003862874</v>
      </c>
      <c r="AI25">
        <f t="shared" si="6"/>
        <v>-169.67845213214832</v>
      </c>
      <c r="AJ25">
        <f t="shared" si="7"/>
        <v>-7.0669022871356901E-2</v>
      </c>
      <c r="AK25">
        <f t="shared" si="28"/>
        <v>27.165735279877637</v>
      </c>
      <c r="AL25">
        <f t="shared" si="39"/>
        <v>-142.58338587514203</v>
      </c>
      <c r="AN25">
        <f t="shared" si="9"/>
        <v>0</v>
      </c>
      <c r="AO25">
        <f t="shared" si="10"/>
        <v>0</v>
      </c>
      <c r="AP25">
        <f t="shared" si="11"/>
        <v>-1.5941378364622487</v>
      </c>
      <c r="AQ25">
        <f t="shared" si="12"/>
        <v>-12.428515413249357</v>
      </c>
      <c r="AR25">
        <f t="shared" si="13"/>
        <v>-14.022653249711604</v>
      </c>
      <c r="AS25">
        <f t="shared" si="14"/>
        <v>-5.8402654595717035E-3</v>
      </c>
      <c r="AT25">
        <f t="shared" si="15"/>
        <v>2.2450445611473544</v>
      </c>
      <c r="AU25">
        <f t="shared" si="16"/>
        <v>-11.783448954023822</v>
      </c>
      <c r="AW25">
        <v>22</v>
      </c>
      <c r="AX25">
        <f>IF(Z25&gt;0, (R25*SUMPRODUCT(K25:$K$98, X25:$X$98)-K25*$AZ$3)/Z25, 0)</f>
        <v>503.06041126116787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7"/>
        <v>0.12000000000000001</v>
      </c>
      <c r="I26" s="1">
        <f t="shared" si="31"/>
        <v>1.1200000000000001</v>
      </c>
      <c r="J26">
        <f t="shared" si="32"/>
        <v>0.89285714285714279</v>
      </c>
      <c r="K26">
        <f t="shared" si="33"/>
        <v>7.3787955739146996E-2</v>
      </c>
      <c r="L26" s="2">
        <v>23</v>
      </c>
      <c r="M26" s="8">
        <v>5.3300140000000001E-3</v>
      </c>
      <c r="Q26" s="5">
        <f t="shared" si="30"/>
        <v>25</v>
      </c>
      <c r="R26">
        <f t="shared" si="0"/>
        <v>50000</v>
      </c>
      <c r="S26">
        <f t="shared" si="1"/>
        <v>505.59150826123482</v>
      </c>
      <c r="U26">
        <f t="shared" si="34"/>
        <v>5.3300140000000001E-3</v>
      </c>
      <c r="V26">
        <f t="shared" si="21"/>
        <v>0.01</v>
      </c>
      <c r="W26">
        <f t="shared" si="35"/>
        <v>0.77158248374078331</v>
      </c>
      <c r="X26">
        <f t="shared" si="36"/>
        <v>4.1125454404931476E-3</v>
      </c>
      <c r="Y26">
        <f t="shared" si="37"/>
        <v>7.7158248374078336E-3</v>
      </c>
      <c r="Z26">
        <f t="shared" si="38"/>
        <v>0.75975411346288235</v>
      </c>
      <c r="AB26">
        <f t="shared" si="26"/>
        <v>388.15260159255183</v>
      </c>
      <c r="AC26">
        <f t="shared" si="27"/>
        <v>384.12522813337603</v>
      </c>
      <c r="AE26">
        <f t="shared" si="2"/>
        <v>0</v>
      </c>
      <c r="AF26">
        <f t="shared" si="3"/>
        <v>0</v>
      </c>
      <c r="AG26">
        <f t="shared" si="4"/>
        <v>-18.99385283657206</v>
      </c>
      <c r="AH26">
        <f t="shared" si="5"/>
        <v>-205.62727202465737</v>
      </c>
      <c r="AI26">
        <f t="shared" si="6"/>
        <v>-224.62112486122942</v>
      </c>
      <c r="AJ26">
        <f t="shared" si="7"/>
        <v>4.0273734591758057</v>
      </c>
      <c r="AK26">
        <f t="shared" si="28"/>
        <v>27.17068211147863</v>
      </c>
      <c r="AL26">
        <f t="shared" si="39"/>
        <v>-193.42306929057497</v>
      </c>
      <c r="AN26">
        <f t="shared" si="9"/>
        <v>0</v>
      </c>
      <c r="AO26">
        <f t="shared" si="10"/>
        <v>0</v>
      </c>
      <c r="AP26">
        <f t="shared" si="11"/>
        <v>-1.4015175724208508</v>
      </c>
      <c r="AQ26">
        <f t="shared" si="12"/>
        <v>-15.172816046916957</v>
      </c>
      <c r="AR26">
        <f t="shared" si="13"/>
        <v>-16.574333619337807</v>
      </c>
      <c r="AS26">
        <f t="shared" si="14"/>
        <v>0.29717165455067968</v>
      </c>
      <c r="AT26">
        <f t="shared" si="15"/>
        <v>2.004869089044218</v>
      </c>
      <c r="AU26">
        <f t="shared" si="16"/>
        <v>-14.272292875742908</v>
      </c>
      <c r="AW26">
        <v>23</v>
      </c>
      <c r="AX26">
        <f>IF(Z26&gt;0, (R26*SUMPRODUCT(K26:$K$98, X26:$X$98)-K26*$AZ$3)/Z26, 0)</f>
        <v>505.59150826123482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7"/>
        <v>0.12000000000000001</v>
      </c>
      <c r="I27" s="1">
        <f t="shared" si="31"/>
        <v>1.1200000000000001</v>
      </c>
      <c r="J27">
        <f t="shared" si="32"/>
        <v>0.89285714285714279</v>
      </c>
      <c r="K27">
        <f t="shared" si="33"/>
        <v>6.5882103338524095E-2</v>
      </c>
      <c r="L27" s="2">
        <v>24</v>
      </c>
      <c r="M27" s="8">
        <v>6.9004050000000001E-3</v>
      </c>
      <c r="Q27" s="5">
        <f t="shared" si="30"/>
        <v>25</v>
      </c>
      <c r="R27">
        <f t="shared" si="0"/>
        <v>50000</v>
      </c>
      <c r="S27">
        <f t="shared" si="1"/>
        <v>504.01177541365553</v>
      </c>
      <c r="U27">
        <f t="shared" si="34"/>
        <v>6.9004050000000001E-3</v>
      </c>
      <c r="V27">
        <f t="shared" si="21"/>
        <v>0.01</v>
      </c>
      <c r="W27">
        <f t="shared" si="35"/>
        <v>0.75975411346288235</v>
      </c>
      <c r="X27">
        <f t="shared" si="36"/>
        <v>5.2426110833098411E-3</v>
      </c>
      <c r="Y27">
        <f t="shared" si="37"/>
        <v>7.5975411346288239E-3</v>
      </c>
      <c r="Z27">
        <f t="shared" si="38"/>
        <v>0.74691396124494369</v>
      </c>
      <c r="AB27">
        <f t="shared" si="26"/>
        <v>384.12522813337603</v>
      </c>
      <c r="AC27">
        <f t="shared" si="27"/>
        <v>376.45343168831039</v>
      </c>
      <c r="AE27">
        <f t="shared" si="2"/>
        <v>0</v>
      </c>
      <c r="AF27">
        <f t="shared" si="3"/>
        <v>0</v>
      </c>
      <c r="AG27">
        <f t="shared" si="4"/>
        <v>-18.672849031123594</v>
      </c>
      <c r="AH27">
        <f t="shared" si="5"/>
        <v>-262.13055416549207</v>
      </c>
      <c r="AI27">
        <f t="shared" si="6"/>
        <v>-280.80340319661565</v>
      </c>
      <c r="AJ27">
        <f t="shared" si="7"/>
        <v>7.6717964450656382</v>
      </c>
      <c r="AK27">
        <f t="shared" si="28"/>
        <v>26.888765969336326</v>
      </c>
      <c r="AL27">
        <f t="shared" si="39"/>
        <v>-246.24284078221368</v>
      </c>
      <c r="AN27">
        <f t="shared" si="9"/>
        <v>0</v>
      </c>
      <c r="AO27">
        <f t="shared" si="10"/>
        <v>0</v>
      </c>
      <c r="AP27">
        <f t="shared" si="11"/>
        <v>-1.2302065694931441</v>
      </c>
      <c r="AQ27">
        <f t="shared" si="12"/>
        <v>-17.269712257715536</v>
      </c>
      <c r="AR27">
        <f t="shared" si="13"/>
        <v>-18.499918827208678</v>
      </c>
      <c r="AS27">
        <f t="shared" si="14"/>
        <v>0.50543408618593622</v>
      </c>
      <c r="AT27">
        <f t="shared" si="15"/>
        <v>1.7714884582372059</v>
      </c>
      <c r="AU27">
        <f t="shared" si="16"/>
        <v>-16.222996282785537</v>
      </c>
      <c r="AW27">
        <v>24</v>
      </c>
      <c r="AX27">
        <f>IF(Z27&gt;0, (R27*SUMPRODUCT(K27:$K$98, X27:$X$98)-K27*$AZ$3)/Z27, 0)</f>
        <v>504.01177541365553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7"/>
        <v>0.12000000000000001</v>
      </c>
      <c r="I28" s="1">
        <f t="shared" si="31"/>
        <v>1.1200000000000001</v>
      </c>
      <c r="J28">
        <f t="shared" si="32"/>
        <v>0.89285714285714279</v>
      </c>
      <c r="K28">
        <f t="shared" si="33"/>
        <v>5.8823306552253651E-2</v>
      </c>
      <c r="L28" s="2">
        <v>25</v>
      </c>
      <c r="M28" s="8">
        <v>8.6257439999999994E-3</v>
      </c>
      <c r="Q28" s="5">
        <f t="shared" si="30"/>
        <v>25</v>
      </c>
      <c r="R28">
        <f t="shared" si="0"/>
        <v>50000</v>
      </c>
      <c r="S28">
        <f t="shared" si="1"/>
        <v>499.15415233102101</v>
      </c>
      <c r="U28">
        <f t="shared" si="34"/>
        <v>8.6257439999999994E-3</v>
      </c>
      <c r="V28">
        <f t="shared" si="21"/>
        <v>0.01</v>
      </c>
      <c r="W28">
        <f t="shared" si="35"/>
        <v>0.74691396124494369</v>
      </c>
      <c r="X28">
        <f t="shared" si="36"/>
        <v>6.4426886197248056E-3</v>
      </c>
      <c r="Y28">
        <f t="shared" si="37"/>
        <v>7.4691396124494372E-3</v>
      </c>
      <c r="Z28">
        <f t="shared" si="38"/>
        <v>0.7330021330127694</v>
      </c>
      <c r="AB28">
        <f t="shared" si="26"/>
        <v>376.45343168831039</v>
      </c>
      <c r="AC28">
        <f t="shared" si="27"/>
        <v>365.88105836081922</v>
      </c>
      <c r="AE28">
        <f t="shared" si="2"/>
        <v>0</v>
      </c>
      <c r="AF28">
        <f t="shared" si="3"/>
        <v>0</v>
      </c>
      <c r="AG28">
        <f t="shared" si="4"/>
        <v>-18.325053325319235</v>
      </c>
      <c r="AH28">
        <f t="shared" si="5"/>
        <v>-322.13443098624026</v>
      </c>
      <c r="AI28">
        <f t="shared" si="6"/>
        <v>-340.45948431155949</v>
      </c>
      <c r="AJ28">
        <f t="shared" si="7"/>
        <v>10.572373327491164</v>
      </c>
      <c r="AK28">
        <f t="shared" si="28"/>
        <v>26.351740218181728</v>
      </c>
      <c r="AL28">
        <f t="shared" si="39"/>
        <v>-303.53537076588663</v>
      </c>
      <c r="AN28">
        <f t="shared" si="9"/>
        <v>0</v>
      </c>
      <c r="AO28">
        <f t="shared" si="10"/>
        <v>0</v>
      </c>
      <c r="AP28">
        <f t="shared" si="11"/>
        <v>-1.0779402293416485</v>
      </c>
      <c r="AQ28">
        <f t="shared" si="12"/>
        <v>-18.949012384939408</v>
      </c>
      <c r="AR28">
        <f t="shared" si="13"/>
        <v>-20.026952614281058</v>
      </c>
      <c r="AS28">
        <f t="shared" si="14"/>
        <v>0.62190195722788266</v>
      </c>
      <c r="AT28">
        <f t="shared" si="15"/>
        <v>1.5500964930394554</v>
      </c>
      <c r="AU28">
        <f t="shared" si="16"/>
        <v>-17.854954164013719</v>
      </c>
      <c r="AW28">
        <v>25</v>
      </c>
      <c r="AX28">
        <f>IF(Z28&gt;0, (R28*SUMPRODUCT(K28:$K$98, X28:$X$98)-K28*$AZ$3)/Z28, 0)</f>
        <v>499.15415233102101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7"/>
        <v>0.12000000000000001</v>
      </c>
      <c r="I29" s="1">
        <f t="shared" si="31"/>
        <v>1.1200000000000001</v>
      </c>
      <c r="J29">
        <f t="shared" si="32"/>
        <v>0.89285714285714279</v>
      </c>
      <c r="K29">
        <f t="shared" si="33"/>
        <v>5.2520809421655039E-2</v>
      </c>
      <c r="L29" s="2">
        <v>26</v>
      </c>
      <c r="M29" s="8">
        <v>1.0476563E-2</v>
      </c>
      <c r="Q29" s="5">
        <f t="shared" si="30"/>
        <v>25</v>
      </c>
      <c r="R29">
        <f t="shared" si="0"/>
        <v>50000</v>
      </c>
      <c r="S29">
        <f t="shared" si="1"/>
        <v>491.52558115311552</v>
      </c>
      <c r="U29">
        <f t="shared" si="34"/>
        <v>1.0476563E-2</v>
      </c>
      <c r="V29">
        <f t="shared" si="21"/>
        <v>0.01</v>
      </c>
      <c r="W29">
        <f t="shared" si="35"/>
        <v>0.7330021330127694</v>
      </c>
      <c r="X29">
        <f t="shared" si="36"/>
        <v>7.6793430256426581E-3</v>
      </c>
      <c r="Y29">
        <f t="shared" si="37"/>
        <v>7.3300213301276942E-3</v>
      </c>
      <c r="Z29">
        <f t="shared" si="38"/>
        <v>0.71799276865699901</v>
      </c>
      <c r="AB29">
        <f t="shared" si="26"/>
        <v>365.88105836081922</v>
      </c>
      <c r="AC29">
        <f t="shared" si="27"/>
        <v>352.91181287786588</v>
      </c>
      <c r="AE29">
        <f t="shared" si="2"/>
        <v>0</v>
      </c>
      <c r="AF29">
        <f t="shared" si="3"/>
        <v>0</v>
      </c>
      <c r="AG29">
        <f t="shared" si="4"/>
        <v>-17.949819216424974</v>
      </c>
      <c r="AH29">
        <f t="shared" si="5"/>
        <v>-383.96715128213293</v>
      </c>
      <c r="AI29">
        <f t="shared" si="6"/>
        <v>-401.91697049855793</v>
      </c>
      <c r="AJ29">
        <f t="shared" si="7"/>
        <v>12.96924548295334</v>
      </c>
      <c r="AK29">
        <f t="shared" si="28"/>
        <v>25.611674085257349</v>
      </c>
      <c r="AL29">
        <f t="shared" si="39"/>
        <v>-363.33605093034726</v>
      </c>
      <c r="AN29">
        <f t="shared" si="9"/>
        <v>0</v>
      </c>
      <c r="AO29">
        <f t="shared" si="10"/>
        <v>0</v>
      </c>
      <c r="AP29">
        <f t="shared" si="11"/>
        <v>-0.94273903421901739</v>
      </c>
      <c r="AQ29">
        <f t="shared" si="12"/>
        <v>-20.166265576664692</v>
      </c>
      <c r="AR29">
        <f t="shared" si="13"/>
        <v>-21.109004610883712</v>
      </c>
      <c r="AS29">
        <f t="shared" si="14"/>
        <v>0.68115527035285284</v>
      </c>
      <c r="AT29">
        <f t="shared" si="15"/>
        <v>1.3451458536013423</v>
      </c>
      <c r="AU29">
        <f t="shared" si="16"/>
        <v>-19.082703486929518</v>
      </c>
      <c r="AW29">
        <v>26</v>
      </c>
      <c r="AX29">
        <f>IF(Z29&gt;0, (R29*SUMPRODUCT(K29:$K$98, X29:$X$98)-K29*$AZ$3)/Z29, 0)</f>
        <v>491.52558115311552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7"/>
        <v>0.12000000000000001</v>
      </c>
      <c r="I30" s="1">
        <f t="shared" si="31"/>
        <v>1.1200000000000001</v>
      </c>
      <c r="J30">
        <f t="shared" si="32"/>
        <v>0.89285714285714279</v>
      </c>
      <c r="K30">
        <f t="shared" si="33"/>
        <v>4.6893579840763422E-2</v>
      </c>
      <c r="L30" s="2">
        <v>27</v>
      </c>
      <c r="M30" s="8">
        <v>1.2607808E-2</v>
      </c>
      <c r="Q30" s="5">
        <f t="shared" si="30"/>
        <v>25</v>
      </c>
      <c r="R30">
        <f t="shared" si="0"/>
        <v>50000</v>
      </c>
      <c r="S30">
        <f t="shared" si="1"/>
        <v>481.76637523398352</v>
      </c>
      <c r="U30">
        <f t="shared" si="34"/>
        <v>1.2607808E-2</v>
      </c>
      <c r="V30">
        <f t="shared" si="21"/>
        <v>0.01</v>
      </c>
      <c r="W30">
        <f t="shared" si="35"/>
        <v>0.71799276865699901</v>
      </c>
      <c r="X30">
        <f t="shared" si="36"/>
        <v>9.0523149726158617E-3</v>
      </c>
      <c r="Y30">
        <f t="shared" si="37"/>
        <v>7.1799276865699901E-3</v>
      </c>
      <c r="Z30">
        <f t="shared" si="38"/>
        <v>0.70176052599781324</v>
      </c>
      <c r="AB30">
        <f t="shared" si="26"/>
        <v>352.91181287786588</v>
      </c>
      <c r="AC30">
        <f t="shared" si="27"/>
        <v>338.08462489226014</v>
      </c>
      <c r="AE30">
        <f t="shared" si="2"/>
        <v>0</v>
      </c>
      <c r="AF30">
        <f t="shared" si="3"/>
        <v>0</v>
      </c>
      <c r="AG30">
        <f t="shared" si="4"/>
        <v>-17.544013149945332</v>
      </c>
      <c r="AH30">
        <f t="shared" si="5"/>
        <v>-452.61574863079306</v>
      </c>
      <c r="AI30">
        <f t="shared" si="6"/>
        <v>-470.15976178073839</v>
      </c>
      <c r="AJ30">
        <f t="shared" si="7"/>
        <v>14.827187985605747</v>
      </c>
      <c r="AK30">
        <f t="shared" si="28"/>
        <v>24.703826901450615</v>
      </c>
      <c r="AL30">
        <f t="shared" si="39"/>
        <v>-430.62874689368203</v>
      </c>
      <c r="AN30">
        <f t="shared" si="9"/>
        <v>0</v>
      </c>
      <c r="AO30">
        <f t="shared" si="10"/>
        <v>0</v>
      </c>
      <c r="AP30">
        <f t="shared" si="11"/>
        <v>-0.82270158137436478</v>
      </c>
      <c r="AQ30">
        <f t="shared" si="12"/>
        <v>-21.224772745605001</v>
      </c>
      <c r="AR30">
        <f t="shared" si="13"/>
        <v>-22.047474326979366</v>
      </c>
      <c r="AS30">
        <f t="shared" si="14"/>
        <v>0.69529992361701121</v>
      </c>
      <c r="AT30">
        <f t="shared" si="15"/>
        <v>1.1584508791755737</v>
      </c>
      <c r="AU30">
        <f t="shared" si="16"/>
        <v>-20.193723524186783</v>
      </c>
      <c r="AW30">
        <v>27</v>
      </c>
      <c r="AX30">
        <f>IF(Z30&gt;0, (R30*SUMPRODUCT(K30:$K$98, X30:$X$98)-K30*$AZ$3)/Z30, 0)</f>
        <v>481.76637523398352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7"/>
        <v>0.12000000000000001</v>
      </c>
      <c r="I31" s="1">
        <f t="shared" si="31"/>
        <v>1.1200000000000001</v>
      </c>
      <c r="J31">
        <f t="shared" si="32"/>
        <v>0.89285714285714279</v>
      </c>
      <c r="K31">
        <f t="shared" si="33"/>
        <v>4.1869267714967337E-2</v>
      </c>
      <c r="L31" s="2">
        <v>28</v>
      </c>
      <c r="M31" s="8">
        <v>1.5033739000000001E-2</v>
      </c>
      <c r="Q31" s="5">
        <f t="shared" si="30"/>
        <v>25</v>
      </c>
      <c r="R31">
        <f t="shared" si="0"/>
        <v>50000</v>
      </c>
      <c r="S31">
        <f t="shared" si="1"/>
        <v>470.08221763934426</v>
      </c>
      <c r="U31">
        <f t="shared" si="34"/>
        <v>1.5033739000000001E-2</v>
      </c>
      <c r="V31">
        <f t="shared" si="21"/>
        <v>0.01</v>
      </c>
      <c r="W31">
        <f t="shared" si="35"/>
        <v>0.70176052599781324</v>
      </c>
      <c r="X31">
        <f t="shared" si="36"/>
        <v>1.0550084588353839E-2</v>
      </c>
      <c r="Y31">
        <f t="shared" si="37"/>
        <v>7.0176052599781324E-3</v>
      </c>
      <c r="Z31">
        <f t="shared" si="38"/>
        <v>0.68419283614948134</v>
      </c>
      <c r="AB31">
        <f t="shared" si="26"/>
        <v>338.08462489226014</v>
      </c>
      <c r="AC31">
        <f t="shared" si="27"/>
        <v>321.62688571010068</v>
      </c>
      <c r="AE31">
        <f t="shared" si="2"/>
        <v>0</v>
      </c>
      <c r="AF31">
        <f t="shared" si="3"/>
        <v>0</v>
      </c>
      <c r="AG31">
        <f t="shared" si="4"/>
        <v>-17.104820903737032</v>
      </c>
      <c r="AH31">
        <f t="shared" si="5"/>
        <v>-527.50422941769193</v>
      </c>
      <c r="AI31">
        <f t="shared" si="6"/>
        <v>-544.60905032142898</v>
      </c>
      <c r="AJ31">
        <f t="shared" si="7"/>
        <v>16.457739182159457</v>
      </c>
      <c r="AK31">
        <f t="shared" si="28"/>
        <v>23.665923742458212</v>
      </c>
      <c r="AL31">
        <f t="shared" si="39"/>
        <v>-504.48538739681129</v>
      </c>
      <c r="AN31">
        <f t="shared" si="9"/>
        <v>0</v>
      </c>
      <c r="AO31">
        <f t="shared" si="10"/>
        <v>0</v>
      </c>
      <c r="AP31">
        <f t="shared" si="11"/>
        <v>-0.71616632563513538</v>
      </c>
      <c r="AQ31">
        <f t="shared" si="12"/>
        <v>-22.086215802266892</v>
      </c>
      <c r="AR31">
        <f t="shared" si="13"/>
        <v>-22.802382127902028</v>
      </c>
      <c r="AS31">
        <f t="shared" si="14"/>
        <v>0.68907348780094191</v>
      </c>
      <c r="AT31">
        <f t="shared" si="15"/>
        <v>0.99087489689498454</v>
      </c>
      <c r="AU31">
        <f t="shared" si="16"/>
        <v>-21.122433743206102</v>
      </c>
      <c r="AW31">
        <v>28</v>
      </c>
      <c r="AX31">
        <f>IF(Z31&gt;0, (R31*SUMPRODUCT(K31:$K$98, X31:$X$98)-K31*$AZ$3)/Z31, 0)</f>
        <v>470.08221763934426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7"/>
        <v>0.12000000000000001</v>
      </c>
      <c r="I32" s="1">
        <f t="shared" si="31"/>
        <v>1.1200000000000001</v>
      </c>
      <c r="J32">
        <f t="shared" si="32"/>
        <v>0.89285714285714279</v>
      </c>
      <c r="K32">
        <f t="shared" si="33"/>
        <v>3.7383274745506546E-2</v>
      </c>
      <c r="L32" s="2">
        <v>29</v>
      </c>
      <c r="M32" s="8">
        <v>1.7719183999999999E-2</v>
      </c>
      <c r="Q32" s="5">
        <f t="shared" si="30"/>
        <v>25</v>
      </c>
      <c r="R32">
        <f t="shared" si="0"/>
        <v>50000</v>
      </c>
      <c r="S32">
        <f t="shared" si="1"/>
        <v>456.68123814668536</v>
      </c>
      <c r="U32">
        <f t="shared" si="34"/>
        <v>1.7719183999999999E-2</v>
      </c>
      <c r="V32">
        <f t="shared" si="21"/>
        <v>0.01</v>
      </c>
      <c r="W32">
        <f t="shared" si="35"/>
        <v>0.68419283614948134</v>
      </c>
      <c r="X32">
        <f t="shared" si="36"/>
        <v>1.212333875521451E-2</v>
      </c>
      <c r="Y32">
        <f t="shared" si="37"/>
        <v>6.8419283614948138E-3</v>
      </c>
      <c r="Z32">
        <f t="shared" si="38"/>
        <v>0.66522756903277203</v>
      </c>
      <c r="AB32">
        <f t="shared" si="26"/>
        <v>321.62688571010068</v>
      </c>
      <c r="AC32">
        <f t="shared" si="27"/>
        <v>303.79694987519593</v>
      </c>
      <c r="AE32">
        <f t="shared" si="2"/>
        <v>0</v>
      </c>
      <c r="AF32">
        <f t="shared" si="3"/>
        <v>0</v>
      </c>
      <c r="AG32">
        <f t="shared" si="4"/>
        <v>-16.6306892258193</v>
      </c>
      <c r="AH32">
        <f t="shared" si="5"/>
        <v>-606.16693776072555</v>
      </c>
      <c r="AI32">
        <f t="shared" si="6"/>
        <v>-622.79762698654486</v>
      </c>
      <c r="AJ32">
        <f t="shared" si="7"/>
        <v>17.829935834904745</v>
      </c>
      <c r="AK32">
        <f t="shared" si="28"/>
        <v>22.513881999707049</v>
      </c>
      <c r="AL32">
        <f t="shared" si="39"/>
        <v>-582.45380915193311</v>
      </c>
      <c r="AN32">
        <f t="shared" si="9"/>
        <v>0</v>
      </c>
      <c r="AO32">
        <f t="shared" si="10"/>
        <v>0</v>
      </c>
      <c r="AP32">
        <f t="shared" si="11"/>
        <v>-0.62170962453593848</v>
      </c>
      <c r="AQ32">
        <f t="shared" si="12"/>
        <v>-22.66050517595157</v>
      </c>
      <c r="AR32">
        <f t="shared" si="13"/>
        <v>-23.282214800487509</v>
      </c>
      <c r="AS32">
        <f t="shared" si="14"/>
        <v>0.66654139001099677</v>
      </c>
      <c r="AT32">
        <f t="shared" si="15"/>
        <v>0.84164263638296299</v>
      </c>
      <c r="AU32">
        <f t="shared" si="16"/>
        <v>-21.77403077409355</v>
      </c>
      <c r="AW32">
        <v>29</v>
      </c>
      <c r="AX32">
        <f>IF(Z32&gt;0, (R32*SUMPRODUCT(K32:$K$98, X32:$X$98)-K32*$AZ$3)/Z32, 0)</f>
        <v>456.68123814668536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7"/>
        <v>0.12000000000000001</v>
      </c>
      <c r="I33" s="1">
        <f t="shared" si="31"/>
        <v>1.1200000000000001</v>
      </c>
      <c r="J33">
        <f t="shared" si="32"/>
        <v>0.89285714285714279</v>
      </c>
      <c r="K33">
        <f t="shared" si="33"/>
        <v>3.337792387991656E-2</v>
      </c>
      <c r="L33" s="2">
        <v>30</v>
      </c>
      <c r="M33" s="8">
        <v>2.0768709E-2</v>
      </c>
      <c r="Q33" s="5">
        <f t="shared" si="30"/>
        <v>25</v>
      </c>
      <c r="R33">
        <f t="shared" si="0"/>
        <v>50000</v>
      </c>
      <c r="S33">
        <f t="shared" si="1"/>
        <v>441.92718319200986</v>
      </c>
      <c r="U33">
        <f t="shared" si="34"/>
        <v>2.0768709E-2</v>
      </c>
      <c r="V33">
        <f t="shared" si="21"/>
        <v>0.01</v>
      </c>
      <c r="W33">
        <f t="shared" si="35"/>
        <v>0.66522756903277203</v>
      </c>
      <c r="X33">
        <f t="shared" si="36"/>
        <v>1.3815917800019053E-2</v>
      </c>
      <c r="Y33">
        <f t="shared" si="37"/>
        <v>6.6522756903277204E-3</v>
      </c>
      <c r="Z33">
        <f t="shared" si="38"/>
        <v>0.64475937554242535</v>
      </c>
      <c r="AB33">
        <f t="shared" si="26"/>
        <v>303.79694987519593</v>
      </c>
      <c r="AC33">
        <f t="shared" si="27"/>
        <v>284.93669467010329</v>
      </c>
      <c r="AE33">
        <f t="shared" si="2"/>
        <v>0</v>
      </c>
      <c r="AF33">
        <f t="shared" si="3"/>
        <v>0</v>
      </c>
      <c r="AG33">
        <f t="shared" si="4"/>
        <v>-16.118984388560634</v>
      </c>
      <c r="AH33">
        <f t="shared" si="5"/>
        <v>-690.79589000095268</v>
      </c>
      <c r="AI33">
        <f t="shared" si="6"/>
        <v>-706.91487438951333</v>
      </c>
      <c r="AJ33">
        <f t="shared" si="7"/>
        <v>18.860255205092642</v>
      </c>
      <c r="AK33">
        <f t="shared" si="28"/>
        <v>21.265786491263718</v>
      </c>
      <c r="AL33">
        <f t="shared" si="39"/>
        <v>-666.78883269315702</v>
      </c>
      <c r="AN33">
        <f t="shared" si="9"/>
        <v>0</v>
      </c>
      <c r="AO33">
        <f t="shared" si="10"/>
        <v>0</v>
      </c>
      <c r="AP33">
        <f t="shared" si="11"/>
        <v>-0.53801823394294024</v>
      </c>
      <c r="AQ33">
        <f t="shared" si="12"/>
        <v>-23.057332633011011</v>
      </c>
      <c r="AR33">
        <f t="shared" si="13"/>
        <v>-23.595350866953954</v>
      </c>
      <c r="AS33">
        <f t="shared" si="14"/>
        <v>0.62951616259138232</v>
      </c>
      <c r="AT33">
        <f t="shared" si="15"/>
        <v>0.70980780275195821</v>
      </c>
      <c r="AU33">
        <f t="shared" si="16"/>
        <v>-22.256026901610614</v>
      </c>
      <c r="AW33">
        <v>30</v>
      </c>
      <c r="AX33">
        <f>IF(Z33&gt;0, (R33*SUMPRODUCT(K33:$K$98, X33:$X$98)-K33*$AZ$3)/Z33, 0)</f>
        <v>441.92718319200986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7"/>
        <v>0.12000000000000001</v>
      </c>
      <c r="I34" s="1">
        <f t="shared" si="31"/>
        <v>1.1200000000000001</v>
      </c>
      <c r="J34">
        <f t="shared" si="32"/>
        <v>0.89285714285714279</v>
      </c>
      <c r="K34">
        <f t="shared" si="33"/>
        <v>2.9801717749925499E-2</v>
      </c>
      <c r="L34" s="2">
        <v>31</v>
      </c>
      <c r="M34" s="8">
        <v>2.4225090000000001E-2</v>
      </c>
      <c r="Q34" s="5">
        <f t="shared" si="30"/>
        <v>25</v>
      </c>
      <c r="R34">
        <f t="shared" si="0"/>
        <v>50000</v>
      </c>
      <c r="S34">
        <f t="shared" si="1"/>
        <v>426.00878136376008</v>
      </c>
      <c r="U34">
        <f t="shared" si="34"/>
        <v>2.4225090000000001E-2</v>
      </c>
      <c r="V34">
        <f t="shared" si="21"/>
        <v>0.01</v>
      </c>
      <c r="W34">
        <f t="shared" si="35"/>
        <v>0.64475937554242535</v>
      </c>
      <c r="X34">
        <f t="shared" si="36"/>
        <v>1.5619353900859053E-2</v>
      </c>
      <c r="Y34">
        <f t="shared" si="37"/>
        <v>6.4475937554242533E-3</v>
      </c>
      <c r="Z34">
        <f t="shared" si="38"/>
        <v>0.6226924278861421</v>
      </c>
      <c r="AB34">
        <f t="shared" si="26"/>
        <v>284.93669467010329</v>
      </c>
      <c r="AC34">
        <f t="shared" si="27"/>
        <v>265.27244236821645</v>
      </c>
      <c r="AE34">
        <f t="shared" si="2"/>
        <v>0</v>
      </c>
      <c r="AF34">
        <f t="shared" si="3"/>
        <v>0</v>
      </c>
      <c r="AG34">
        <f t="shared" si="4"/>
        <v>-15.567310697153552</v>
      </c>
      <c r="AH34">
        <f t="shared" si="5"/>
        <v>-780.96769504295264</v>
      </c>
      <c r="AI34">
        <f t="shared" si="6"/>
        <v>-796.53500574010616</v>
      </c>
      <c r="AJ34">
        <f t="shared" si="7"/>
        <v>19.664252301886847</v>
      </c>
      <c r="AK34">
        <f t="shared" si="28"/>
        <v>19.945568626907232</v>
      </c>
      <c r="AL34">
        <f t="shared" si="39"/>
        <v>-756.92518481131196</v>
      </c>
      <c r="AN34">
        <f t="shared" si="9"/>
        <v>0</v>
      </c>
      <c r="AO34">
        <f t="shared" si="10"/>
        <v>0</v>
      </c>
      <c r="AP34">
        <f t="shared" si="11"/>
        <v>-0.46393259952196608</v>
      </c>
      <c r="AQ34">
        <f t="shared" si="12"/>
        <v>-23.274178819479964</v>
      </c>
      <c r="AR34">
        <f t="shared" si="13"/>
        <v>-23.738111419001932</v>
      </c>
      <c r="AS34">
        <f t="shared" si="14"/>
        <v>0.58602849686415459</v>
      </c>
      <c r="AT34">
        <f t="shared" si="15"/>
        <v>0.59441220658085836</v>
      </c>
      <c r="AU34">
        <f t="shared" si="16"/>
        <v>-22.557670715556913</v>
      </c>
      <c r="AW34">
        <v>31</v>
      </c>
      <c r="AX34">
        <f>IF(Z34&gt;0, (R34*SUMPRODUCT(K34:$K$98, X34:$X$98)-K34*$AZ$3)/Z34, 0)</f>
        <v>426.00878136376008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7"/>
        <v>0.12000000000000001</v>
      </c>
      <c r="I35" s="1">
        <f t="shared" si="31"/>
        <v>1.1200000000000001</v>
      </c>
      <c r="J35">
        <f t="shared" si="32"/>
        <v>0.89285714285714279</v>
      </c>
      <c r="K35">
        <f t="shared" si="33"/>
        <v>2.660867656243348E-2</v>
      </c>
      <c r="L35" s="2">
        <v>32</v>
      </c>
      <c r="M35" s="8">
        <v>2.7828815E-2</v>
      </c>
      <c r="Q35" s="5">
        <f t="shared" si="30"/>
        <v>25</v>
      </c>
      <c r="R35">
        <f t="shared" ref="R35:R66" si="40">$C$6</f>
        <v>50000</v>
      </c>
      <c r="S35">
        <f t="shared" ref="S35:S66" si="41">AX35</f>
        <v>408.96809520442463</v>
      </c>
      <c r="U35">
        <f t="shared" si="34"/>
        <v>2.7828815E-2</v>
      </c>
      <c r="V35">
        <f t="shared" si="21"/>
        <v>0.01</v>
      </c>
      <c r="W35">
        <f t="shared" si="35"/>
        <v>0.6226924278861421</v>
      </c>
      <c r="X35">
        <f t="shared" si="36"/>
        <v>1.732879237754429E-2</v>
      </c>
      <c r="Y35">
        <f t="shared" si="37"/>
        <v>6.2269242788614209E-3</v>
      </c>
      <c r="Z35">
        <f t="shared" si="38"/>
        <v>0.59913671122973644</v>
      </c>
      <c r="AB35">
        <f t="shared" si="26"/>
        <v>265.27244236821645</v>
      </c>
      <c r="AC35">
        <f t="shared" si="27"/>
        <v>245.02779955866873</v>
      </c>
      <c r="AE35">
        <f t="shared" ref="AE35:AE66" si="42">$Z35*O35</f>
        <v>0</v>
      </c>
      <c r="AF35">
        <f t="shared" ref="AF35:AF66" si="43">-$Z35*P35</f>
        <v>0</v>
      </c>
      <c r="AG35">
        <f t="shared" ref="AG35:AG66" si="44">-$Z35*Q35</f>
        <v>-14.978417780743412</v>
      </c>
      <c r="AH35">
        <f t="shared" ref="AH35:AH66" si="45">-X35*R35</f>
        <v>-866.43961887721446</v>
      </c>
      <c r="AI35">
        <f t="shared" ref="AI35:AI66" si="46">SUM(AE35:AH35)</f>
        <v>-881.41803665795783</v>
      </c>
      <c r="AJ35">
        <f t="shared" ref="AJ35:AJ66" si="47">AB35-AC35</f>
        <v>20.244642809547713</v>
      </c>
      <c r="AK35">
        <f t="shared" si="28"/>
        <v>18.569070965775154</v>
      </c>
      <c r="AL35">
        <f t="shared" si="39"/>
        <v>-842.60432288263496</v>
      </c>
      <c r="AN35">
        <f t="shared" ref="AN35:AN66" si="48">AE35*$K35</f>
        <v>0</v>
      </c>
      <c r="AO35">
        <f t="shared" ref="AO35:AO66" si="49">AF35*$K35</f>
        <v>0</v>
      </c>
      <c r="AP35">
        <f t="shared" ref="AP35:AP66" si="50">AG35*$K35</f>
        <v>-0.39855587414480409</v>
      </c>
      <c r="AQ35">
        <f t="shared" ref="AQ35:AQ66" si="51">AH35*$K35</f>
        <v>-23.054811579581934</v>
      </c>
      <c r="AR35">
        <f t="shared" ref="AR35:AR66" si="52">AI35*$K35</f>
        <v>-23.453367453726734</v>
      </c>
      <c r="AS35">
        <f t="shared" ref="AS35:AS66" si="53">AJ35*$K35</f>
        <v>0.53868315264124966</v>
      </c>
      <c r="AT35">
        <f t="shared" ref="AT35:AT66" si="54">AK35*$K35</f>
        <v>0.49409840339318534</v>
      </c>
      <c r="AU35">
        <f t="shared" ref="AU35:AU66" si="55">AL35*$K35</f>
        <v>-22.420585897692302</v>
      </c>
      <c r="AW35">
        <v>32</v>
      </c>
      <c r="AX35">
        <f>IF(Z35&gt;0, (R35*SUMPRODUCT(K35:$K$98, X35:$X$98)-K35*$AZ$3)/Z35, 0)</f>
        <v>408.96809520442463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56">G36+$C$9</f>
        <v>0.12000000000000001</v>
      </c>
      <c r="I36" s="1">
        <f t="shared" si="31"/>
        <v>1.1200000000000001</v>
      </c>
      <c r="J36">
        <f t="shared" si="32"/>
        <v>0.89285714285714279</v>
      </c>
      <c r="K36">
        <f t="shared" si="33"/>
        <v>2.3757746930744176E-2</v>
      </c>
      <c r="L36" s="2">
        <v>33</v>
      </c>
      <c r="M36" s="8">
        <v>3.1684449000000003E-2</v>
      </c>
      <c r="Q36" s="5">
        <f t="shared" si="30"/>
        <v>25</v>
      </c>
      <c r="R36">
        <f t="shared" si="40"/>
        <v>50000</v>
      </c>
      <c r="S36">
        <f t="shared" si="41"/>
        <v>391.31450717005146</v>
      </c>
      <c r="U36">
        <f t="shared" si="34"/>
        <v>3.1684449000000003E-2</v>
      </c>
      <c r="V36">
        <f t="shared" ref="V36:V67" si="57">$C$10</f>
        <v>0.01</v>
      </c>
      <c r="W36">
        <f t="shared" si="35"/>
        <v>0.59913671122973644</v>
      </c>
      <c r="X36">
        <f t="shared" si="36"/>
        <v>1.8983316570986314E-2</v>
      </c>
      <c r="Y36">
        <f t="shared" si="37"/>
        <v>5.9913671122973642E-3</v>
      </c>
      <c r="Z36">
        <f t="shared" si="38"/>
        <v>0.57416202754645274</v>
      </c>
      <c r="AB36">
        <f t="shared" ref="AB36:AB67" si="58">AC35</f>
        <v>245.02779955866873</v>
      </c>
      <c r="AC36">
        <f t="shared" si="27"/>
        <v>224.67793084509765</v>
      </c>
      <c r="AE36">
        <f t="shared" si="42"/>
        <v>0</v>
      </c>
      <c r="AF36">
        <f t="shared" si="43"/>
        <v>0</v>
      </c>
      <c r="AG36">
        <f t="shared" si="44"/>
        <v>-14.354050688661319</v>
      </c>
      <c r="AH36">
        <f t="shared" si="45"/>
        <v>-949.16582854931573</v>
      </c>
      <c r="AI36">
        <f t="shared" si="46"/>
        <v>-963.51987923797708</v>
      </c>
      <c r="AJ36">
        <f t="shared" si="47"/>
        <v>20.349868713571084</v>
      </c>
      <c r="AK36">
        <f t="shared" ref="AK36:AK67" si="59">G36*SUM(AB36:AB36, AE36:AF36)</f>
        <v>17.151945969106812</v>
      </c>
      <c r="AL36">
        <f t="shared" si="39"/>
        <v>-926.01806455529925</v>
      </c>
      <c r="AN36">
        <f t="shared" si="48"/>
        <v>0</v>
      </c>
      <c r="AO36">
        <f t="shared" si="49"/>
        <v>0</v>
      </c>
      <c r="AP36">
        <f t="shared" si="50"/>
        <v>-0.34101990369228979</v>
      </c>
      <c r="AQ36">
        <f t="shared" si="51"/>
        <v>-22.550041549984758</v>
      </c>
      <c r="AR36">
        <f t="shared" si="52"/>
        <v>-22.89106145367705</v>
      </c>
      <c r="AS36">
        <f t="shared" si="53"/>
        <v>0.48346703097089033</v>
      </c>
      <c r="AT36">
        <f t="shared" si="54"/>
        <v>0.40749159170383731</v>
      </c>
      <c r="AU36">
        <f t="shared" si="55"/>
        <v>-22.000102831002323</v>
      </c>
      <c r="AW36">
        <v>33</v>
      </c>
      <c r="AX36">
        <f>IF(Z36&gt;0, (R36*SUMPRODUCT(K36:$K$98, X36:$X$98)-K36*$AZ$3)/Z36, 0)</f>
        <v>391.31450717005146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56"/>
        <v>0.12000000000000001</v>
      </c>
      <c r="I37" s="1">
        <f t="shared" si="31"/>
        <v>1.1200000000000001</v>
      </c>
      <c r="J37">
        <f t="shared" si="32"/>
        <v>0.89285714285714279</v>
      </c>
      <c r="K37">
        <f t="shared" si="33"/>
        <v>2.1212274045307299E-2</v>
      </c>
      <c r="L37" s="2">
        <v>34</v>
      </c>
      <c r="M37" s="8">
        <v>3.5933631000000001E-2</v>
      </c>
      <c r="Q37" s="5">
        <f t="shared" ref="Q37:Q68" si="60">$C$8</f>
        <v>25</v>
      </c>
      <c r="R37">
        <f t="shared" si="40"/>
        <v>50000</v>
      </c>
      <c r="S37">
        <f t="shared" si="41"/>
        <v>373.39766959185738</v>
      </c>
      <c r="U37">
        <f t="shared" si="34"/>
        <v>3.5933631000000001E-2</v>
      </c>
      <c r="V37">
        <f t="shared" si="57"/>
        <v>0.01</v>
      </c>
      <c r="W37">
        <f t="shared" si="35"/>
        <v>0.57416202754645274</v>
      </c>
      <c r="X37">
        <f t="shared" si="36"/>
        <v>2.063172643206607E-2</v>
      </c>
      <c r="Y37">
        <f t="shared" si="37"/>
        <v>5.7416202754645273E-3</v>
      </c>
      <c r="Z37">
        <f t="shared" si="38"/>
        <v>0.54778868083892207</v>
      </c>
      <c r="AB37">
        <f t="shared" si="58"/>
        <v>224.67793084509765</v>
      </c>
      <c r="AC37">
        <f t="shared" si="27"/>
        <v>204.54301685405125</v>
      </c>
      <c r="AE37">
        <f t="shared" si="42"/>
        <v>0</v>
      </c>
      <c r="AF37">
        <f t="shared" si="43"/>
        <v>0</v>
      </c>
      <c r="AG37">
        <f t="shared" si="44"/>
        <v>-13.694717020973052</v>
      </c>
      <c r="AH37">
        <f t="shared" si="45"/>
        <v>-1031.5863216033035</v>
      </c>
      <c r="AI37">
        <f t="shared" si="46"/>
        <v>-1045.2810386242766</v>
      </c>
      <c r="AJ37">
        <f t="shared" si="47"/>
        <v>20.134913991046403</v>
      </c>
      <c r="AK37">
        <f t="shared" si="59"/>
        <v>15.727455159156836</v>
      </c>
      <c r="AL37">
        <f t="shared" si="39"/>
        <v>-1009.4186694740732</v>
      </c>
      <c r="AN37">
        <f t="shared" si="48"/>
        <v>0</v>
      </c>
      <c r="AO37">
        <f t="shared" si="49"/>
        <v>0</v>
      </c>
      <c r="AP37">
        <f t="shared" si="50"/>
        <v>-0.29049609042181473</v>
      </c>
      <c r="AQ37">
        <f t="shared" si="51"/>
        <v>-21.882291755239784</v>
      </c>
      <c r="AR37">
        <f t="shared" si="52"/>
        <v>-22.172787845661599</v>
      </c>
      <c r="AS37">
        <f t="shared" si="53"/>
        <v>0.42710731345676844</v>
      </c>
      <c r="AT37">
        <f t="shared" si="54"/>
        <v>0.33361508887131691</v>
      </c>
      <c r="AU37">
        <f t="shared" si="55"/>
        <v>-21.41206544333351</v>
      </c>
      <c r="AW37">
        <v>34</v>
      </c>
      <c r="AX37">
        <f>IF(Z37&gt;0, (R37*SUMPRODUCT(K37:$K$98, X37:$X$98)-K37*$AZ$3)/Z37, 0)</f>
        <v>373.39766959185738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56"/>
        <v>0.12000000000000001</v>
      </c>
      <c r="I38" s="1">
        <f t="shared" si="31"/>
        <v>1.1200000000000001</v>
      </c>
      <c r="J38">
        <f t="shared" si="32"/>
        <v>0.89285714285714279</v>
      </c>
      <c r="K38">
        <f t="shared" si="33"/>
        <v>1.8939530397595803E-2</v>
      </c>
      <c r="L38" s="2">
        <v>35</v>
      </c>
      <c r="M38" s="8">
        <v>4.1016489000000003E-2</v>
      </c>
      <c r="Q38" s="5">
        <f t="shared" si="60"/>
        <v>25</v>
      </c>
      <c r="R38">
        <f t="shared" si="40"/>
        <v>50000</v>
      </c>
      <c r="S38">
        <f t="shared" si="41"/>
        <v>355.52521279355972</v>
      </c>
      <c r="U38">
        <f t="shared" si="34"/>
        <v>4.1016489000000003E-2</v>
      </c>
      <c r="V38">
        <f t="shared" si="57"/>
        <v>0.01</v>
      </c>
      <c r="W38">
        <f t="shared" si="35"/>
        <v>0.54778868083892207</v>
      </c>
      <c r="X38">
        <f t="shared" si="36"/>
        <v>2.246836840195416E-2</v>
      </c>
      <c r="Y38">
        <f t="shared" si="37"/>
        <v>5.4778868083892205E-3</v>
      </c>
      <c r="Z38">
        <f t="shared" si="38"/>
        <v>0.51984242562857863</v>
      </c>
      <c r="AB38">
        <f t="shared" si="58"/>
        <v>204.54301685405125</v>
      </c>
      <c r="AC38">
        <f t="shared" si="27"/>
        <v>184.81708899072066</v>
      </c>
      <c r="AE38">
        <f t="shared" si="42"/>
        <v>0</v>
      </c>
      <c r="AF38">
        <f t="shared" si="43"/>
        <v>0</v>
      </c>
      <c r="AG38">
        <f t="shared" si="44"/>
        <v>-12.996060640714466</v>
      </c>
      <c r="AH38">
        <f t="shared" si="45"/>
        <v>-1123.4184200977079</v>
      </c>
      <c r="AI38">
        <f t="shared" si="46"/>
        <v>-1136.4144807384223</v>
      </c>
      <c r="AJ38">
        <f t="shared" si="47"/>
        <v>19.725927863330583</v>
      </c>
      <c r="AK38">
        <f t="shared" si="59"/>
        <v>14.318011179783589</v>
      </c>
      <c r="AL38">
        <f t="shared" si="39"/>
        <v>-1102.3705416953082</v>
      </c>
      <c r="AN38">
        <f t="shared" si="48"/>
        <v>0</v>
      </c>
      <c r="AO38">
        <f t="shared" si="49"/>
        <v>0</v>
      </c>
      <c r="AP38">
        <f t="shared" si="50"/>
        <v>-0.24613928555381001</v>
      </c>
      <c r="AQ38">
        <f t="shared" si="51"/>
        <v>-21.277017316659592</v>
      </c>
      <c r="AR38">
        <f t="shared" si="52"/>
        <v>-21.523156602213401</v>
      </c>
      <c r="AS38">
        <f t="shared" si="53"/>
        <v>0.37359981038833162</v>
      </c>
      <c r="AT38">
        <f t="shared" si="54"/>
        <v>0.27117640797262782</v>
      </c>
      <c r="AU38">
        <f t="shared" si="55"/>
        <v>-20.878380383852441</v>
      </c>
      <c r="AW38">
        <v>35</v>
      </c>
      <c r="AX38">
        <f>IF(Z38&gt;0, (R38*SUMPRODUCT(K38:$K$98, X38:$X$98)-K38*$AZ$3)/Z38, 0)</f>
        <v>355.52521279355972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56"/>
        <v>0.12000000000000001</v>
      </c>
      <c r="I39" s="1">
        <f t="shared" si="31"/>
        <v>1.1200000000000001</v>
      </c>
      <c r="J39">
        <f t="shared" si="32"/>
        <v>0.89285714285714279</v>
      </c>
      <c r="K39">
        <f t="shared" si="33"/>
        <v>1.6910294997853393E-2</v>
      </c>
      <c r="L39" s="2">
        <v>36</v>
      </c>
      <c r="M39" s="8">
        <v>4.6435859000000003E-2</v>
      </c>
      <c r="Q39" s="5">
        <f t="shared" si="60"/>
        <v>25</v>
      </c>
      <c r="R39">
        <f t="shared" si="40"/>
        <v>50000</v>
      </c>
      <c r="S39">
        <f t="shared" si="41"/>
        <v>337.33704507341042</v>
      </c>
      <c r="U39">
        <f t="shared" si="34"/>
        <v>4.6435859000000003E-2</v>
      </c>
      <c r="V39">
        <f t="shared" si="57"/>
        <v>0.01</v>
      </c>
      <c r="W39">
        <f t="shared" si="35"/>
        <v>0.51984242562857863</v>
      </c>
      <c r="X39">
        <f t="shared" si="36"/>
        <v>2.4139329578706663E-2</v>
      </c>
      <c r="Y39">
        <f t="shared" si="37"/>
        <v>5.1984242562857861E-3</v>
      </c>
      <c r="Z39">
        <f t="shared" si="38"/>
        <v>0.49050467179358614</v>
      </c>
      <c r="AB39">
        <f t="shared" si="58"/>
        <v>184.81708899072066</v>
      </c>
      <c r="AC39">
        <f t="shared" si="27"/>
        <v>165.46539657755136</v>
      </c>
      <c r="AE39">
        <f t="shared" si="42"/>
        <v>0</v>
      </c>
      <c r="AF39">
        <f t="shared" si="43"/>
        <v>0</v>
      </c>
      <c r="AG39">
        <f t="shared" si="44"/>
        <v>-12.262616794839653</v>
      </c>
      <c r="AH39">
        <f t="shared" si="45"/>
        <v>-1206.9664789353333</v>
      </c>
      <c r="AI39">
        <f t="shared" si="46"/>
        <v>-1219.229095730173</v>
      </c>
      <c r="AJ39">
        <f t="shared" si="47"/>
        <v>19.351692413169303</v>
      </c>
      <c r="AK39">
        <f t="shared" si="59"/>
        <v>12.937196229350448</v>
      </c>
      <c r="AL39">
        <f t="shared" si="39"/>
        <v>-1186.9402070876531</v>
      </c>
      <c r="AN39">
        <f t="shared" si="48"/>
        <v>0</v>
      </c>
      <c r="AO39">
        <f t="shared" si="49"/>
        <v>0</v>
      </c>
      <c r="AP39">
        <f t="shared" si="50"/>
        <v>-0.20736446744636999</v>
      </c>
      <c r="AQ39">
        <f t="shared" si="51"/>
        <v>-20.410159211316888</v>
      </c>
      <c r="AR39">
        <f t="shared" si="52"/>
        <v>-20.617523678763259</v>
      </c>
      <c r="AS39">
        <f t="shared" si="53"/>
        <v>0.32724282741441429</v>
      </c>
      <c r="AT39">
        <f t="shared" si="54"/>
        <v>0.21877180468343266</v>
      </c>
      <c r="AU39">
        <f t="shared" si="55"/>
        <v>-20.071509046665412</v>
      </c>
      <c r="AW39">
        <v>36</v>
      </c>
      <c r="AX39">
        <f>IF(Z39&gt;0, (R39*SUMPRODUCT(K39:$K$98, X39:$X$98)-K39*$AZ$3)/Z39, 0)</f>
        <v>337.33704507341042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56"/>
        <v>0.12000000000000001</v>
      </c>
      <c r="I40" s="1">
        <f t="shared" si="31"/>
        <v>1.1200000000000001</v>
      </c>
      <c r="J40">
        <f t="shared" si="32"/>
        <v>0.89285714285714279</v>
      </c>
      <c r="K40">
        <f t="shared" si="33"/>
        <v>1.5098477676654815E-2</v>
      </c>
      <c r="L40" s="2">
        <v>37</v>
      </c>
      <c r="M40" s="8">
        <v>5.1834316999999998E-2</v>
      </c>
      <c r="Q40" s="5">
        <f t="shared" si="60"/>
        <v>25</v>
      </c>
      <c r="R40">
        <f t="shared" si="40"/>
        <v>50000</v>
      </c>
      <c r="S40">
        <f t="shared" si="41"/>
        <v>318.95341762556859</v>
      </c>
      <c r="U40">
        <f t="shared" si="34"/>
        <v>5.1834316999999998E-2</v>
      </c>
      <c r="V40">
        <f t="shared" si="57"/>
        <v>0.01</v>
      </c>
      <c r="W40">
        <f t="shared" si="35"/>
        <v>0.49050467179358614</v>
      </c>
      <c r="X40">
        <f t="shared" si="36"/>
        <v>2.5424974647729703E-2</v>
      </c>
      <c r="Y40">
        <f t="shared" si="37"/>
        <v>4.9050467179358615E-3</v>
      </c>
      <c r="Z40">
        <f t="shared" si="38"/>
        <v>0.46017465042792061</v>
      </c>
      <c r="AB40">
        <f t="shared" si="58"/>
        <v>165.46539657755136</v>
      </c>
      <c r="AC40">
        <f t="shared" si="27"/>
        <v>146.77427745863659</v>
      </c>
      <c r="AE40">
        <f t="shared" si="42"/>
        <v>0</v>
      </c>
      <c r="AF40">
        <f t="shared" si="43"/>
        <v>0</v>
      </c>
      <c r="AG40">
        <f t="shared" si="44"/>
        <v>-11.504366260698015</v>
      </c>
      <c r="AH40">
        <f t="shared" si="45"/>
        <v>-1271.2487323864852</v>
      </c>
      <c r="AI40">
        <f t="shared" si="46"/>
        <v>-1282.7530986471832</v>
      </c>
      <c r="AJ40">
        <f t="shared" si="47"/>
        <v>18.69111911891477</v>
      </c>
      <c r="AK40">
        <f t="shared" si="59"/>
        <v>11.582577760428597</v>
      </c>
      <c r="AL40">
        <f t="shared" si="39"/>
        <v>-1252.4794017678398</v>
      </c>
      <c r="AN40">
        <f t="shared" si="48"/>
        <v>0</v>
      </c>
      <c r="AO40">
        <f t="shared" si="49"/>
        <v>0</v>
      </c>
      <c r="AP40">
        <f t="shared" si="50"/>
        <v>-0.17369841717120982</v>
      </c>
      <c r="AQ40">
        <f t="shared" si="51"/>
        <v>-19.193920607413077</v>
      </c>
      <c r="AR40">
        <f t="shared" si="52"/>
        <v>-19.367619024584286</v>
      </c>
      <c r="AS40">
        <f t="shared" si="53"/>
        <v>0.28220744476863069</v>
      </c>
      <c r="AT40">
        <f t="shared" si="54"/>
        <v>0.1748792917539497</v>
      </c>
      <c r="AU40">
        <f t="shared" si="55"/>
        <v>-18.910532288061706</v>
      </c>
      <c r="AW40">
        <v>37</v>
      </c>
      <c r="AX40">
        <f>IF(Z40&gt;0, (R40*SUMPRODUCT(K40:$K$98, X40:$X$98)-K40*$AZ$3)/Z40, 0)</f>
        <v>318.95341762556859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56"/>
        <v>0.12000000000000001</v>
      </c>
      <c r="I41" s="1">
        <f t="shared" si="31"/>
        <v>1.1200000000000001</v>
      </c>
      <c r="J41">
        <f t="shared" si="32"/>
        <v>0.89285714285714279</v>
      </c>
      <c r="K41">
        <f t="shared" si="33"/>
        <v>1.348078363987037E-2</v>
      </c>
      <c r="L41" s="2">
        <v>38</v>
      </c>
      <c r="M41" s="8">
        <v>5.7772715000000002E-2</v>
      </c>
      <c r="Q41" s="5">
        <f t="shared" si="60"/>
        <v>25</v>
      </c>
      <c r="R41">
        <f t="shared" si="40"/>
        <v>50000</v>
      </c>
      <c r="S41">
        <f t="shared" si="41"/>
        <v>300.97672941559671</v>
      </c>
      <c r="U41">
        <f t="shared" si="34"/>
        <v>5.7772715000000002E-2</v>
      </c>
      <c r="V41">
        <f t="shared" si="57"/>
        <v>0.01</v>
      </c>
      <c r="W41">
        <f t="shared" si="35"/>
        <v>0.46017465042792061</v>
      </c>
      <c r="X41">
        <f t="shared" si="36"/>
        <v>2.6585538929396885E-2</v>
      </c>
      <c r="Y41">
        <f t="shared" si="37"/>
        <v>4.6017465042792064E-3</v>
      </c>
      <c r="Z41">
        <f t="shared" si="38"/>
        <v>0.42898736499424456</v>
      </c>
      <c r="AB41">
        <f t="shared" si="58"/>
        <v>146.77427745863659</v>
      </c>
      <c r="AC41">
        <f t="shared" si="27"/>
        <v>129.11521407658256</v>
      </c>
      <c r="AE41">
        <f t="shared" si="42"/>
        <v>0</v>
      </c>
      <c r="AF41">
        <f t="shared" si="43"/>
        <v>0</v>
      </c>
      <c r="AG41">
        <f t="shared" si="44"/>
        <v>-10.724684124856115</v>
      </c>
      <c r="AH41">
        <f t="shared" si="45"/>
        <v>-1329.2769464698442</v>
      </c>
      <c r="AI41">
        <f t="shared" si="46"/>
        <v>-1340.0016305947004</v>
      </c>
      <c r="AJ41">
        <f t="shared" si="47"/>
        <v>17.659063382054029</v>
      </c>
      <c r="AK41">
        <f t="shared" si="59"/>
        <v>10.274199422104562</v>
      </c>
      <c r="AL41">
        <f t="shared" si="39"/>
        <v>-1312.0683677905417</v>
      </c>
      <c r="AN41">
        <f t="shared" si="48"/>
        <v>0</v>
      </c>
      <c r="AO41">
        <f t="shared" si="49"/>
        <v>0</v>
      </c>
      <c r="AP41">
        <f t="shared" si="50"/>
        <v>-0.14457714629313778</v>
      </c>
      <c r="AQ41">
        <f t="shared" si="51"/>
        <v>-17.919694912827516</v>
      </c>
      <c r="AR41">
        <f t="shared" si="52"/>
        <v>-18.064272059120654</v>
      </c>
      <c r="AS41">
        <f t="shared" si="53"/>
        <v>0.23805801273622787</v>
      </c>
      <c r="AT41">
        <f t="shared" si="54"/>
        <v>0.1385042594822728</v>
      </c>
      <c r="AU41">
        <f t="shared" si="55"/>
        <v>-17.687709786902154</v>
      </c>
      <c r="AW41">
        <v>38</v>
      </c>
      <c r="AX41">
        <f>IF(Z41&gt;0, (R41*SUMPRODUCT(K41:$K$98, X41:$X$98)-K41*$AZ$3)/Z41, 0)</f>
        <v>300.97672941559671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56"/>
        <v>0.12000000000000001</v>
      </c>
      <c r="I42" s="1">
        <f t="shared" si="31"/>
        <v>1.1200000000000001</v>
      </c>
      <c r="J42">
        <f t="shared" si="32"/>
        <v>0.89285714285714279</v>
      </c>
      <c r="K42">
        <f t="shared" si="33"/>
        <v>1.2036413964169972E-2</v>
      </c>
      <c r="L42" s="2">
        <v>39</v>
      </c>
      <c r="M42" s="8">
        <v>6.4089452000000005E-2</v>
      </c>
      <c r="Q42" s="5">
        <f t="shared" si="60"/>
        <v>25</v>
      </c>
      <c r="R42">
        <f t="shared" si="40"/>
        <v>50000</v>
      </c>
      <c r="S42">
        <f t="shared" si="41"/>
        <v>283.39580747761551</v>
      </c>
      <c r="U42">
        <f t="shared" si="34"/>
        <v>6.4089452000000005E-2</v>
      </c>
      <c r="V42">
        <f t="shared" si="57"/>
        <v>0.01</v>
      </c>
      <c r="W42">
        <f t="shared" si="35"/>
        <v>0.42898736499424456</v>
      </c>
      <c r="X42">
        <f t="shared" si="36"/>
        <v>2.749356513740512E-2</v>
      </c>
      <c r="Y42">
        <f t="shared" si="37"/>
        <v>4.2898736499424458E-3</v>
      </c>
      <c r="Z42">
        <f t="shared" si="38"/>
        <v>0.39720392620689698</v>
      </c>
      <c r="AB42">
        <f t="shared" si="58"/>
        <v>129.11521407658256</v>
      </c>
      <c r="AC42">
        <f t="shared" si="27"/>
        <v>112.56592740068277</v>
      </c>
      <c r="AE42">
        <f t="shared" si="42"/>
        <v>0</v>
      </c>
      <c r="AF42">
        <f t="shared" si="43"/>
        <v>0</v>
      </c>
      <c r="AG42">
        <f t="shared" si="44"/>
        <v>-9.9300981551724252</v>
      </c>
      <c r="AH42">
        <f t="shared" si="45"/>
        <v>-1374.6782568702561</v>
      </c>
      <c r="AI42">
        <f t="shared" si="46"/>
        <v>-1384.6083550254284</v>
      </c>
      <c r="AJ42">
        <f t="shared" si="47"/>
        <v>16.549286675899793</v>
      </c>
      <c r="AK42">
        <f t="shared" si="59"/>
        <v>9.03806498536078</v>
      </c>
      <c r="AL42">
        <f t="shared" si="39"/>
        <v>-1359.0210033641679</v>
      </c>
      <c r="AN42">
        <f t="shared" si="48"/>
        <v>0</v>
      </c>
      <c r="AO42">
        <f t="shared" si="49"/>
        <v>0</v>
      </c>
      <c r="AP42">
        <f t="shared" si="50"/>
        <v>-0.11952277210049586</v>
      </c>
      <c r="AQ42">
        <f t="shared" si="51"/>
        <v>-16.546196567233988</v>
      </c>
      <c r="AR42">
        <f t="shared" si="52"/>
        <v>-16.66571933933448</v>
      </c>
      <c r="AS42">
        <f t="shared" si="53"/>
        <v>0.19919406524285233</v>
      </c>
      <c r="AT42">
        <f t="shared" si="54"/>
        <v>0.10878589159887217</v>
      </c>
      <c r="AU42">
        <f t="shared" si="55"/>
        <v>-16.357739382492756</v>
      </c>
      <c r="AW42">
        <v>39</v>
      </c>
      <c r="AX42">
        <f>IF(Z42&gt;0, (R42*SUMPRODUCT(K42:$K$98, X42:$X$98)-K42*$AZ$3)/Z42, 0)</f>
        <v>283.39580747761551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56"/>
        <v>0.12000000000000001</v>
      </c>
      <c r="I43" s="1">
        <f t="shared" si="31"/>
        <v>1.1200000000000001</v>
      </c>
      <c r="J43">
        <f t="shared" si="32"/>
        <v>0.89285714285714279</v>
      </c>
      <c r="K43">
        <f t="shared" si="33"/>
        <v>1.0746798182294617E-2</v>
      </c>
      <c r="L43" s="2">
        <v>40</v>
      </c>
      <c r="M43" s="8">
        <v>7.1121990999999996E-2</v>
      </c>
      <c r="Q43" s="5">
        <f t="shared" si="60"/>
        <v>25</v>
      </c>
      <c r="R43">
        <f t="shared" si="40"/>
        <v>50000</v>
      </c>
      <c r="S43">
        <f t="shared" si="41"/>
        <v>266.43319991330696</v>
      </c>
      <c r="U43">
        <f t="shared" si="34"/>
        <v>7.1121990999999996E-2</v>
      </c>
      <c r="V43">
        <f t="shared" si="57"/>
        <v>0.01</v>
      </c>
      <c r="W43">
        <f t="shared" si="35"/>
        <v>0.39720392620689698</v>
      </c>
      <c r="X43">
        <f t="shared" si="36"/>
        <v>2.824993406485159E-2</v>
      </c>
      <c r="Y43">
        <f t="shared" si="37"/>
        <v>3.9720392620689699E-3</v>
      </c>
      <c r="Z43">
        <f t="shared" si="38"/>
        <v>0.36498195287997642</v>
      </c>
      <c r="AB43">
        <f t="shared" si="58"/>
        <v>112.56592740068277</v>
      </c>
      <c r="AC43">
        <f t="shared" si="27"/>
        <v>97.243309616419936</v>
      </c>
      <c r="AE43">
        <f t="shared" si="42"/>
        <v>0</v>
      </c>
      <c r="AF43">
        <f t="shared" si="43"/>
        <v>0</v>
      </c>
      <c r="AG43">
        <f t="shared" si="44"/>
        <v>-9.1245488219994098</v>
      </c>
      <c r="AH43">
        <f t="shared" si="45"/>
        <v>-1412.4967032425795</v>
      </c>
      <c r="AI43">
        <f t="shared" si="46"/>
        <v>-1421.621252064579</v>
      </c>
      <c r="AJ43">
        <f t="shared" si="47"/>
        <v>15.322617784262832</v>
      </c>
      <c r="AK43">
        <f t="shared" si="59"/>
        <v>7.8796149180477943</v>
      </c>
      <c r="AL43">
        <f t="shared" si="39"/>
        <v>-1398.4190193622685</v>
      </c>
      <c r="AN43">
        <f t="shared" si="48"/>
        <v>0</v>
      </c>
      <c r="AO43">
        <f t="shared" si="49"/>
        <v>0</v>
      </c>
      <c r="AP43">
        <f t="shared" si="50"/>
        <v>-9.805968469452174E-2</v>
      </c>
      <c r="AQ43">
        <f t="shared" si="51"/>
        <v>-15.179817002904493</v>
      </c>
      <c r="AR43">
        <f t="shared" si="52"/>
        <v>-15.277876687599015</v>
      </c>
      <c r="AS43">
        <f t="shared" si="53"/>
        <v>0.16466908095191096</v>
      </c>
      <c r="AT43">
        <f t="shared" si="54"/>
        <v>8.4680631278457583E-2</v>
      </c>
      <c r="AU43">
        <f t="shared" si="55"/>
        <v>-15.028526975368647</v>
      </c>
      <c r="AW43">
        <v>40</v>
      </c>
      <c r="AX43">
        <f>IF(Z43&gt;0, (R43*SUMPRODUCT(K43:$K$98, X43:$X$98)-K43*$AZ$3)/Z43, 0)</f>
        <v>266.43319991330696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56"/>
        <v>0.12000000000000001</v>
      </c>
      <c r="I44" s="1">
        <f t="shared" si="31"/>
        <v>1.1200000000000001</v>
      </c>
      <c r="J44">
        <f t="shared" si="32"/>
        <v>0.89285714285714279</v>
      </c>
      <c r="K44">
        <f t="shared" si="33"/>
        <v>9.5953555199059081E-3</v>
      </c>
      <c r="L44" s="2">
        <v>41</v>
      </c>
      <c r="M44" s="8">
        <v>7.9233461000000005E-2</v>
      </c>
      <c r="Q44" s="5">
        <f t="shared" si="60"/>
        <v>25</v>
      </c>
      <c r="R44">
        <f t="shared" si="40"/>
        <v>50000</v>
      </c>
      <c r="S44">
        <f t="shared" si="41"/>
        <v>250.15834551845458</v>
      </c>
      <c r="U44">
        <f t="shared" si="34"/>
        <v>7.9233461000000005E-2</v>
      </c>
      <c r="V44">
        <f t="shared" si="57"/>
        <v>0.01</v>
      </c>
      <c r="W44">
        <f t="shared" si="35"/>
        <v>0.36498195287997642</v>
      </c>
      <c r="X44">
        <f t="shared" si="36"/>
        <v>2.891878332921945E-2</v>
      </c>
      <c r="Y44">
        <f t="shared" si="37"/>
        <v>3.6498195287997643E-3</v>
      </c>
      <c r="Z44">
        <f t="shared" si="38"/>
        <v>0.33241335002195721</v>
      </c>
      <c r="AB44">
        <f t="shared" si="58"/>
        <v>97.243309616419936</v>
      </c>
      <c r="AC44">
        <f t="shared" si="27"/>
        <v>83.155973669739751</v>
      </c>
      <c r="AE44">
        <f t="shared" si="42"/>
        <v>0</v>
      </c>
      <c r="AF44">
        <f t="shared" si="43"/>
        <v>0</v>
      </c>
      <c r="AG44">
        <f t="shared" si="44"/>
        <v>-8.3103337505489296</v>
      </c>
      <c r="AH44">
        <f t="shared" si="45"/>
        <v>-1445.9391664609725</v>
      </c>
      <c r="AI44">
        <f t="shared" si="46"/>
        <v>-1454.2495002115215</v>
      </c>
      <c r="AJ44">
        <f t="shared" si="47"/>
        <v>14.087335946680184</v>
      </c>
      <c r="AK44">
        <f t="shared" si="59"/>
        <v>6.8070316731493961</v>
      </c>
      <c r="AL44">
        <f t="shared" si="39"/>
        <v>-1433.3551325916919</v>
      </c>
      <c r="AN44">
        <f t="shared" si="48"/>
        <v>0</v>
      </c>
      <c r="AO44">
        <f t="shared" si="49"/>
        <v>0</v>
      </c>
      <c r="AP44">
        <f t="shared" si="50"/>
        <v>-7.9740606825590046E-2</v>
      </c>
      <c r="AQ44">
        <f t="shared" si="51"/>
        <v>-13.874300362349441</v>
      </c>
      <c r="AR44">
        <f t="shared" si="52"/>
        <v>-13.954040969175031</v>
      </c>
      <c r="AS44">
        <f t="shared" si="53"/>
        <v>0.13517299673674663</v>
      </c>
      <c r="AT44">
        <f t="shared" si="54"/>
        <v>6.5315888939128403E-2</v>
      </c>
      <c r="AU44">
        <f t="shared" si="55"/>
        <v>-13.753552083499155</v>
      </c>
      <c r="AW44">
        <v>41</v>
      </c>
      <c r="AX44">
        <f>IF(Z44&gt;0, (R44*SUMPRODUCT(K44:$K$98, X44:$X$98)-K44*$AZ$3)/Z44, 0)</f>
        <v>250.15834551845458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56"/>
        <v>0.12000000000000001</v>
      </c>
      <c r="I45" s="1">
        <f t="shared" si="31"/>
        <v>1.1200000000000001</v>
      </c>
      <c r="J45">
        <f t="shared" si="32"/>
        <v>0.89285714285714279</v>
      </c>
      <c r="K45">
        <f t="shared" si="33"/>
        <v>8.5672817142017025E-3</v>
      </c>
      <c r="L45" s="2">
        <v>42</v>
      </c>
      <c r="M45" s="8">
        <v>8.7905784000000001E-2</v>
      </c>
      <c r="Q45" s="5">
        <f t="shared" si="60"/>
        <v>25</v>
      </c>
      <c r="R45">
        <f t="shared" si="40"/>
        <v>50000</v>
      </c>
      <c r="S45">
        <f t="shared" si="41"/>
        <v>234.29330654439622</v>
      </c>
      <c r="U45">
        <f t="shared" si="34"/>
        <v>8.7905784000000001E-2</v>
      </c>
      <c r="V45">
        <f t="shared" si="57"/>
        <v>0.01</v>
      </c>
      <c r="W45">
        <f t="shared" si="35"/>
        <v>0.33241335002195721</v>
      </c>
      <c r="X45">
        <f t="shared" si="36"/>
        <v>2.9221056145746566E-2</v>
      </c>
      <c r="Y45">
        <f t="shared" si="37"/>
        <v>3.3241335002195723E-3</v>
      </c>
      <c r="Z45">
        <f t="shared" si="38"/>
        <v>0.29986816037599107</v>
      </c>
      <c r="AB45">
        <f t="shared" si="58"/>
        <v>83.155973669739751</v>
      </c>
      <c r="AC45">
        <f t="shared" si="27"/>
        <v>70.257102821876245</v>
      </c>
      <c r="AE45">
        <f t="shared" si="42"/>
        <v>0</v>
      </c>
      <c r="AF45">
        <f t="shared" si="43"/>
        <v>0</v>
      </c>
      <c r="AG45">
        <f t="shared" si="44"/>
        <v>-7.4967040093997763</v>
      </c>
      <c r="AH45">
        <f t="shared" si="45"/>
        <v>-1461.0528072873283</v>
      </c>
      <c r="AI45">
        <f t="shared" si="46"/>
        <v>-1468.549511296728</v>
      </c>
      <c r="AJ45">
        <f t="shared" si="47"/>
        <v>12.898870847863506</v>
      </c>
      <c r="AK45">
        <f t="shared" si="59"/>
        <v>5.8209181568817829</v>
      </c>
      <c r="AL45">
        <f t="shared" si="39"/>
        <v>-1449.8297222919828</v>
      </c>
      <c r="AN45">
        <f t="shared" si="48"/>
        <v>0</v>
      </c>
      <c r="AO45">
        <f t="shared" si="49"/>
        <v>0</v>
      </c>
      <c r="AP45">
        <f t="shared" si="50"/>
        <v>-6.4226375176513292E-2</v>
      </c>
      <c r="AQ45">
        <f t="shared" si="51"/>
        <v>-12.517250999355792</v>
      </c>
      <c r="AR45">
        <f t="shared" si="52"/>
        <v>-12.581477374532305</v>
      </c>
      <c r="AS45">
        <f t="shared" si="53"/>
        <v>0.11050826034875043</v>
      </c>
      <c r="AT45">
        <f t="shared" si="54"/>
        <v>4.9869445685317974E-2</v>
      </c>
      <c r="AU45">
        <f t="shared" si="55"/>
        <v>-12.421099668498236</v>
      </c>
      <c r="AW45">
        <v>42</v>
      </c>
      <c r="AX45">
        <f>IF(Z45&gt;0, (R45*SUMPRODUCT(K45:$K$98, X45:$X$98)-K45*$AZ$3)/Z45, 0)</f>
        <v>234.29330654439622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56"/>
        <v>0.12000000000000001</v>
      </c>
      <c r="I46" s="1">
        <f t="shared" si="31"/>
        <v>1.1200000000000001</v>
      </c>
      <c r="J46">
        <f t="shared" si="32"/>
        <v>0.89285714285714279</v>
      </c>
      <c r="K46">
        <f t="shared" si="33"/>
        <v>7.6493586733943769E-3</v>
      </c>
      <c r="L46" s="2">
        <v>43</v>
      </c>
      <c r="M46" s="8">
        <v>9.7118048999999998E-2</v>
      </c>
      <c r="Q46" s="5">
        <f t="shared" si="60"/>
        <v>25</v>
      </c>
      <c r="R46">
        <f t="shared" si="40"/>
        <v>50000</v>
      </c>
      <c r="S46">
        <f t="shared" si="41"/>
        <v>218.90366618415413</v>
      </c>
      <c r="U46">
        <f t="shared" si="34"/>
        <v>9.7118048999999998E-2</v>
      </c>
      <c r="V46">
        <f t="shared" si="57"/>
        <v>0.01</v>
      </c>
      <c r="W46">
        <f t="shared" si="35"/>
        <v>0.29986816037599107</v>
      </c>
      <c r="X46">
        <f t="shared" si="36"/>
        <v>2.9122610692935359E-2</v>
      </c>
      <c r="Y46">
        <f t="shared" si="37"/>
        <v>2.9986816037599106E-3</v>
      </c>
      <c r="Z46">
        <f t="shared" si="38"/>
        <v>0.26774686807929576</v>
      </c>
      <c r="AB46">
        <f t="shared" si="58"/>
        <v>70.257102821876245</v>
      </c>
      <c r="AC46">
        <f t="shared" si="27"/>
        <v>58.610771031882912</v>
      </c>
      <c r="AE46">
        <f t="shared" si="42"/>
        <v>0</v>
      </c>
      <c r="AF46">
        <f t="shared" si="43"/>
        <v>0</v>
      </c>
      <c r="AG46">
        <f t="shared" si="44"/>
        <v>-6.6936717019823941</v>
      </c>
      <c r="AH46">
        <f t="shared" si="45"/>
        <v>-1456.130534646768</v>
      </c>
      <c r="AI46">
        <f t="shared" si="46"/>
        <v>-1462.8242063487503</v>
      </c>
      <c r="AJ46">
        <f t="shared" si="47"/>
        <v>11.646331789993333</v>
      </c>
      <c r="AK46">
        <f t="shared" si="59"/>
        <v>4.9179971975313377</v>
      </c>
      <c r="AL46">
        <f t="shared" si="39"/>
        <v>-1446.2598773612256</v>
      </c>
      <c r="AN46">
        <f t="shared" si="48"/>
        <v>0</v>
      </c>
      <c r="AO46">
        <f t="shared" si="49"/>
        <v>0</v>
      </c>
      <c r="AP46">
        <f t="shared" si="50"/>
        <v>-5.1202295690413527E-2</v>
      </c>
      <c r="AQ46">
        <f t="shared" si="51"/>
        <v>-11.138464734794645</v>
      </c>
      <c r="AR46">
        <f t="shared" si="52"/>
        <v>-11.189667030485058</v>
      </c>
      <c r="AS46">
        <f t="shared" si="53"/>
        <v>8.9086969091014157E-2</v>
      </c>
      <c r="AT46">
        <f t="shared" si="54"/>
        <v>3.7619524518665577E-2</v>
      </c>
      <c r="AU46">
        <f t="shared" si="55"/>
        <v>-11.062960536875378</v>
      </c>
      <c r="AW46">
        <v>43</v>
      </c>
      <c r="AX46">
        <f>IF(Z46&gt;0, (R46*SUMPRODUCT(K46:$K$98, X46:$X$98)-K46*$AZ$3)/Z46, 0)</f>
        <v>218.90366618415413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56"/>
        <v>0.12000000000000001</v>
      </c>
      <c r="I47" s="1">
        <f t="shared" si="31"/>
        <v>1.1200000000000001</v>
      </c>
      <c r="J47">
        <f t="shared" si="32"/>
        <v>0.89285714285714279</v>
      </c>
      <c r="K47">
        <f t="shared" si="33"/>
        <v>6.8297845298164071E-3</v>
      </c>
      <c r="L47" s="2">
        <v>44</v>
      </c>
      <c r="M47" s="8">
        <v>0.107494799</v>
      </c>
      <c r="Q47" s="5">
        <f t="shared" si="60"/>
        <v>25</v>
      </c>
      <c r="R47">
        <f t="shared" si="40"/>
        <v>50000</v>
      </c>
      <c r="S47">
        <f t="shared" si="41"/>
        <v>204.19958691292229</v>
      </c>
      <c r="U47">
        <f t="shared" si="34"/>
        <v>0.107494799</v>
      </c>
      <c r="V47">
        <f t="shared" si="57"/>
        <v>0.01</v>
      </c>
      <c r="W47">
        <f t="shared" si="35"/>
        <v>0.26774686807929576</v>
      </c>
      <c r="X47">
        <f t="shared" si="36"/>
        <v>2.8781395767063414E-2</v>
      </c>
      <c r="Y47">
        <f t="shared" si="37"/>
        <v>2.6774686807929577E-3</v>
      </c>
      <c r="Z47">
        <f t="shared" si="38"/>
        <v>0.2362880036314394</v>
      </c>
      <c r="AB47">
        <f t="shared" si="58"/>
        <v>58.610771031882912</v>
      </c>
      <c r="AC47">
        <f t="shared" si="27"/>
        <v>48.249912734019006</v>
      </c>
      <c r="AE47">
        <f t="shared" si="42"/>
        <v>0</v>
      </c>
      <c r="AF47">
        <f t="shared" si="43"/>
        <v>0</v>
      </c>
      <c r="AG47">
        <f t="shared" si="44"/>
        <v>-5.9072000907859845</v>
      </c>
      <c r="AH47">
        <f t="shared" si="45"/>
        <v>-1439.0697883531707</v>
      </c>
      <c r="AI47">
        <f t="shared" si="46"/>
        <v>-1444.9769884439568</v>
      </c>
      <c r="AJ47">
        <f t="shared" si="47"/>
        <v>10.360858297863906</v>
      </c>
      <c r="AK47">
        <f t="shared" si="59"/>
        <v>4.1027539722318043</v>
      </c>
      <c r="AL47">
        <f t="shared" si="39"/>
        <v>-1430.5133761738612</v>
      </c>
      <c r="AN47">
        <f t="shared" si="48"/>
        <v>0</v>
      </c>
      <c r="AO47">
        <f t="shared" si="49"/>
        <v>0</v>
      </c>
      <c r="AP47">
        <f t="shared" si="50"/>
        <v>-4.0344903794580195E-2</v>
      </c>
      <c r="AQ47">
        <f t="shared" si="51"/>
        <v>-9.8285365778206568</v>
      </c>
      <c r="AR47">
        <f t="shared" si="52"/>
        <v>-9.8688814816152366</v>
      </c>
      <c r="AS47">
        <f t="shared" si="53"/>
        <v>7.0762429718370864E-2</v>
      </c>
      <c r="AT47">
        <f t="shared" si="54"/>
        <v>2.8020925609191588E-2</v>
      </c>
      <c r="AU47">
        <f t="shared" si="55"/>
        <v>-9.7700981262876763</v>
      </c>
      <c r="AW47">
        <v>44</v>
      </c>
      <c r="AX47">
        <f>IF(Z47&gt;0, (R47*SUMPRODUCT(K47:$K$98, X47:$X$98)-K47*$AZ$3)/Z47, 0)</f>
        <v>204.19958691292229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56"/>
        <v>0.12000000000000001</v>
      </c>
      <c r="I48" s="1">
        <f t="shared" si="31"/>
        <v>1.1200000000000001</v>
      </c>
      <c r="J48">
        <f t="shared" si="32"/>
        <v>0.89285714285714279</v>
      </c>
      <c r="K48">
        <f t="shared" si="33"/>
        <v>6.0980219016217915E-3</v>
      </c>
      <c r="L48" s="2">
        <v>45</v>
      </c>
      <c r="M48" s="8">
        <v>0.119195734</v>
      </c>
      <c r="Q48" s="5">
        <f t="shared" si="60"/>
        <v>25</v>
      </c>
      <c r="R48">
        <f t="shared" si="40"/>
        <v>50000</v>
      </c>
      <c r="S48">
        <f t="shared" si="41"/>
        <v>190.10280549276791</v>
      </c>
      <c r="U48">
        <f t="shared" si="34"/>
        <v>0.119195734</v>
      </c>
      <c r="V48">
        <f t="shared" si="57"/>
        <v>0.01</v>
      </c>
      <c r="W48">
        <f t="shared" si="35"/>
        <v>0.2362880036314394</v>
      </c>
      <c r="X48">
        <f t="shared" si="36"/>
        <v>2.8164522028244085E-2</v>
      </c>
      <c r="Y48">
        <f t="shared" si="37"/>
        <v>2.3628800363143941E-3</v>
      </c>
      <c r="Z48">
        <f t="shared" si="38"/>
        <v>0.20576060156688092</v>
      </c>
      <c r="AB48">
        <f t="shared" si="58"/>
        <v>48.249912734019006</v>
      </c>
      <c r="AC48">
        <f t="shared" si="27"/>
        <v>39.115667617743682</v>
      </c>
      <c r="AE48">
        <f t="shared" si="42"/>
        <v>0</v>
      </c>
      <c r="AF48">
        <f t="shared" si="43"/>
        <v>0</v>
      </c>
      <c r="AG48">
        <f t="shared" si="44"/>
        <v>-5.1440150391720234</v>
      </c>
      <c r="AH48">
        <f t="shared" si="45"/>
        <v>-1408.2261014122043</v>
      </c>
      <c r="AI48">
        <f t="shared" si="46"/>
        <v>-1413.3701164513764</v>
      </c>
      <c r="AJ48">
        <f t="shared" si="47"/>
        <v>9.1342451162753235</v>
      </c>
      <c r="AK48">
        <f t="shared" si="59"/>
        <v>3.3774938913813308</v>
      </c>
      <c r="AL48">
        <f t="shared" si="39"/>
        <v>-1400.8583774437197</v>
      </c>
      <c r="AN48">
        <f t="shared" si="48"/>
        <v>0</v>
      </c>
      <c r="AO48">
        <f t="shared" si="49"/>
        <v>0</v>
      </c>
      <c r="AP48">
        <f t="shared" si="50"/>
        <v>-3.1368316371142874E-2</v>
      </c>
      <c r="AQ48">
        <f t="shared" si="51"/>
        <v>-8.5873936088470924</v>
      </c>
      <c r="AR48">
        <f t="shared" si="52"/>
        <v>-8.6187619252182355</v>
      </c>
      <c r="AS48">
        <f t="shared" si="53"/>
        <v>5.5700826773828808E-2</v>
      </c>
      <c r="AT48">
        <f t="shared" si="54"/>
        <v>2.0596031722237167E-2</v>
      </c>
      <c r="AU48">
        <f t="shared" si="55"/>
        <v>-8.5424650667221691</v>
      </c>
      <c r="AW48">
        <v>45</v>
      </c>
      <c r="AX48">
        <f>IF(Z48&gt;0, (R48*SUMPRODUCT(K48:$K$98, X48:$X$98)-K48*$AZ$3)/Z48, 0)</f>
        <v>190.10280549276791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56"/>
        <v>0.12000000000000001</v>
      </c>
      <c r="I49" s="1">
        <f t="shared" si="31"/>
        <v>1.1200000000000001</v>
      </c>
      <c r="J49">
        <f t="shared" si="32"/>
        <v>0.89285714285714279</v>
      </c>
      <c r="K49">
        <f t="shared" si="33"/>
        <v>5.4446624121623132E-3</v>
      </c>
      <c r="L49" s="2">
        <v>46</v>
      </c>
      <c r="M49" s="8">
        <v>0.13258683600000001</v>
      </c>
      <c r="Q49" s="5">
        <f t="shared" si="60"/>
        <v>25</v>
      </c>
      <c r="R49">
        <f t="shared" si="40"/>
        <v>50000</v>
      </c>
      <c r="S49">
        <f t="shared" si="41"/>
        <v>176.55510005832528</v>
      </c>
      <c r="U49">
        <f t="shared" si="34"/>
        <v>0.13258683600000001</v>
      </c>
      <c r="V49">
        <f t="shared" si="57"/>
        <v>0.01</v>
      </c>
      <c r="W49">
        <f t="shared" si="35"/>
        <v>0.20576060156688092</v>
      </c>
      <c r="X49">
        <f t="shared" si="36"/>
        <v>2.7281147135209387E-2</v>
      </c>
      <c r="Y49">
        <f t="shared" si="37"/>
        <v>2.0576060156688092E-3</v>
      </c>
      <c r="Z49">
        <f t="shared" si="38"/>
        <v>0.17642184841600272</v>
      </c>
      <c r="AB49">
        <f t="shared" si="58"/>
        <v>39.115667617743682</v>
      </c>
      <c r="AC49">
        <f t="shared" si="27"/>
        <v>31.148177099562055</v>
      </c>
      <c r="AE49">
        <f t="shared" si="42"/>
        <v>0</v>
      </c>
      <c r="AF49">
        <f t="shared" si="43"/>
        <v>0</v>
      </c>
      <c r="AG49">
        <f t="shared" si="44"/>
        <v>-4.4105462104000681</v>
      </c>
      <c r="AH49">
        <f t="shared" si="45"/>
        <v>-1364.0573567604695</v>
      </c>
      <c r="AI49">
        <f t="shared" si="46"/>
        <v>-1368.4679029708695</v>
      </c>
      <c r="AJ49">
        <f t="shared" si="47"/>
        <v>7.9674905181816271</v>
      </c>
      <c r="AK49">
        <f t="shared" si="59"/>
        <v>2.7380967332420578</v>
      </c>
      <c r="AL49">
        <f t="shared" si="39"/>
        <v>-1357.762315719446</v>
      </c>
      <c r="AN49">
        <f t="shared" si="48"/>
        <v>0</v>
      </c>
      <c r="AO49">
        <f t="shared" si="49"/>
        <v>0</v>
      </c>
      <c r="AP49">
        <f t="shared" si="50"/>
        <v>-2.4013935168870185E-2</v>
      </c>
      <c r="AQ49">
        <f t="shared" si="51"/>
        <v>-7.4268318183872069</v>
      </c>
      <c r="AR49">
        <f t="shared" si="52"/>
        <v>-7.4508457535560773</v>
      </c>
      <c r="AS49">
        <f t="shared" si="53"/>
        <v>4.3380296143603135E-2</v>
      </c>
      <c r="AT49">
        <f t="shared" si="54"/>
        <v>1.4908012364347453E-2</v>
      </c>
      <c r="AU49">
        <f t="shared" si="55"/>
        <v>-7.3925574450481273</v>
      </c>
      <c r="AW49">
        <v>46</v>
      </c>
      <c r="AX49">
        <f>IF(Z49&gt;0, (R49*SUMPRODUCT(K49:$K$98, X49:$X$98)-K49*$AZ$3)/Z49, 0)</f>
        <v>176.55510005832528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56"/>
        <v>0.12000000000000001</v>
      </c>
      <c r="I50" s="1">
        <f t="shared" si="31"/>
        <v>1.1200000000000001</v>
      </c>
      <c r="J50">
        <f t="shared" si="32"/>
        <v>0.89285714285714279</v>
      </c>
      <c r="K50">
        <f t="shared" si="33"/>
        <v>4.8613057251449222E-3</v>
      </c>
      <c r="L50" s="2">
        <v>47</v>
      </c>
      <c r="M50" s="8">
        <v>0.14803979</v>
      </c>
      <c r="Q50" s="5">
        <f t="shared" si="60"/>
        <v>25</v>
      </c>
      <c r="R50">
        <f t="shared" si="40"/>
        <v>50000</v>
      </c>
      <c r="S50">
        <f t="shared" si="41"/>
        <v>163.42265607087472</v>
      </c>
      <c r="U50">
        <f t="shared" si="34"/>
        <v>0.14803979</v>
      </c>
      <c r="V50">
        <f t="shared" si="57"/>
        <v>0.01</v>
      </c>
      <c r="W50">
        <f t="shared" si="35"/>
        <v>0.17642184841600272</v>
      </c>
      <c r="X50">
        <f t="shared" si="36"/>
        <v>2.6117453390916878E-2</v>
      </c>
      <c r="Y50">
        <f t="shared" si="37"/>
        <v>1.7642184841600273E-3</v>
      </c>
      <c r="Z50">
        <f t="shared" si="38"/>
        <v>0.14854017654092583</v>
      </c>
      <c r="AB50">
        <f t="shared" si="58"/>
        <v>31.148177099562055</v>
      </c>
      <c r="AC50">
        <f t="shared" si="27"/>
        <v>24.274830183554734</v>
      </c>
      <c r="AE50">
        <f t="shared" si="42"/>
        <v>0</v>
      </c>
      <c r="AF50">
        <f t="shared" si="43"/>
        <v>0</v>
      </c>
      <c r="AG50">
        <f t="shared" si="44"/>
        <v>-3.7135044135231459</v>
      </c>
      <c r="AH50">
        <f t="shared" si="45"/>
        <v>-1305.8726695458438</v>
      </c>
      <c r="AI50">
        <f t="shared" si="46"/>
        <v>-1309.586173959367</v>
      </c>
      <c r="AJ50">
        <f t="shared" si="47"/>
        <v>6.8733469160073213</v>
      </c>
      <c r="AK50">
        <f t="shared" si="59"/>
        <v>2.1803723969693443</v>
      </c>
      <c r="AL50">
        <f t="shared" si="39"/>
        <v>-1300.5324546463905</v>
      </c>
      <c r="AN50">
        <f t="shared" si="48"/>
        <v>0</v>
      </c>
      <c r="AO50">
        <f t="shared" si="49"/>
        <v>0</v>
      </c>
      <c r="AP50">
        <f t="shared" si="50"/>
        <v>-1.8052480265811004E-2</v>
      </c>
      <c r="AQ50">
        <f t="shared" si="51"/>
        <v>-6.3482462847734933</v>
      </c>
      <c r="AR50">
        <f t="shared" si="52"/>
        <v>-6.3662987650393044</v>
      </c>
      <c r="AS50">
        <f t="shared" si="53"/>
        <v>3.3413440713693586E-2</v>
      </c>
      <c r="AT50">
        <f t="shared" si="54"/>
        <v>1.0599456816335031E-2</v>
      </c>
      <c r="AU50">
        <f t="shared" si="55"/>
        <v>-6.3222858675092768</v>
      </c>
      <c r="AW50">
        <v>47</v>
      </c>
      <c r="AX50">
        <f>IF(Z50&gt;0, (R50*SUMPRODUCT(K50:$K$98, X50:$X$98)-K50*$AZ$3)/Z50, 0)</f>
        <v>163.42265607087472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56"/>
        <v>0.12000000000000001</v>
      </c>
      <c r="I51" s="1">
        <f t="shared" si="31"/>
        <v>1.1200000000000001</v>
      </c>
      <c r="J51">
        <f t="shared" si="32"/>
        <v>0.89285714285714279</v>
      </c>
      <c r="K51">
        <f t="shared" si="33"/>
        <v>4.3404515403079663E-3</v>
      </c>
      <c r="L51" s="2">
        <v>48</v>
      </c>
      <c r="M51" s="8">
        <v>0.16585403400000001</v>
      </c>
      <c r="Q51" s="5">
        <f t="shared" si="60"/>
        <v>25</v>
      </c>
      <c r="R51">
        <f t="shared" si="40"/>
        <v>50000</v>
      </c>
      <c r="S51">
        <f t="shared" si="41"/>
        <v>150.47336488009773</v>
      </c>
      <c r="U51">
        <f t="shared" si="34"/>
        <v>0.16585403400000001</v>
      </c>
      <c r="V51">
        <f t="shared" si="57"/>
        <v>0.01</v>
      </c>
      <c r="W51">
        <f t="shared" si="35"/>
        <v>0.14854017654092583</v>
      </c>
      <c r="X51">
        <f t="shared" si="36"/>
        <v>2.4635987490384717E-2</v>
      </c>
      <c r="Y51">
        <f t="shared" si="37"/>
        <v>1.4854017654092582E-3</v>
      </c>
      <c r="Z51">
        <f t="shared" si="38"/>
        <v>0.12241878728513185</v>
      </c>
      <c r="AB51">
        <f t="shared" si="58"/>
        <v>24.274830183554734</v>
      </c>
      <c r="AC51">
        <f t="shared" si="27"/>
        <v>18.420766847334715</v>
      </c>
      <c r="AE51">
        <f t="shared" si="42"/>
        <v>0</v>
      </c>
      <c r="AF51">
        <f t="shared" si="43"/>
        <v>0</v>
      </c>
      <c r="AG51">
        <f t="shared" si="44"/>
        <v>-3.0604696821282964</v>
      </c>
      <c r="AH51">
        <f t="shared" si="45"/>
        <v>-1231.7993745192359</v>
      </c>
      <c r="AI51">
        <f t="shared" si="46"/>
        <v>-1234.8598442013642</v>
      </c>
      <c r="AJ51">
        <f t="shared" si="47"/>
        <v>5.854063336220019</v>
      </c>
      <c r="AK51">
        <f t="shared" si="59"/>
        <v>1.6992381128488314</v>
      </c>
      <c r="AL51">
        <f t="shared" si="39"/>
        <v>-1227.3065427522954</v>
      </c>
      <c r="AN51">
        <f t="shared" si="48"/>
        <v>0</v>
      </c>
      <c r="AO51">
        <f t="shared" si="49"/>
        <v>0</v>
      </c>
      <c r="AP51">
        <f t="shared" si="50"/>
        <v>-1.3283820345859596E-2</v>
      </c>
      <c r="AQ51">
        <f t="shared" si="51"/>
        <v>-5.3465654924824069</v>
      </c>
      <c r="AR51">
        <f t="shared" si="52"/>
        <v>-5.3598493128282669</v>
      </c>
      <c r="AS51">
        <f t="shared" si="53"/>
        <v>2.5409278224756575E-2</v>
      </c>
      <c r="AT51">
        <f t="shared" si="54"/>
        <v>7.3754606842647121E-3</v>
      </c>
      <c r="AU51">
        <f t="shared" si="55"/>
        <v>-5.3270645739192455</v>
      </c>
      <c r="AW51">
        <v>48</v>
      </c>
      <c r="AX51">
        <f>IF(Z51&gt;0, (R51*SUMPRODUCT(K51:$K$98, X51:$X$98)-K51*$AZ$3)/Z51, 0)</f>
        <v>150.47336488009773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56"/>
        <v>0.12000000000000001</v>
      </c>
      <c r="I52" s="1">
        <f t="shared" si="31"/>
        <v>1.1200000000000001</v>
      </c>
      <c r="J52">
        <f t="shared" si="32"/>
        <v>0.89285714285714279</v>
      </c>
      <c r="K52">
        <f t="shared" si="33"/>
        <v>3.8754031609892553E-3</v>
      </c>
      <c r="L52" s="2">
        <v>49</v>
      </c>
      <c r="M52" s="8">
        <v>0.18707617900000001</v>
      </c>
      <c r="Q52" s="5">
        <f t="shared" si="60"/>
        <v>25</v>
      </c>
      <c r="R52">
        <f t="shared" si="40"/>
        <v>50000</v>
      </c>
      <c r="S52">
        <f t="shared" si="41"/>
        <v>137.50156744273124</v>
      </c>
      <c r="U52">
        <f t="shared" si="34"/>
        <v>0.18707617900000001</v>
      </c>
      <c r="V52">
        <f t="shared" si="57"/>
        <v>0.01</v>
      </c>
      <c r="W52">
        <f t="shared" si="35"/>
        <v>0.12241878728513185</v>
      </c>
      <c r="X52">
        <f t="shared" si="36"/>
        <v>2.2901638963116252E-2</v>
      </c>
      <c r="Y52">
        <f t="shared" si="37"/>
        <v>1.2241878728513186E-3</v>
      </c>
      <c r="Z52">
        <f t="shared" si="38"/>
        <v>9.8292960449164274E-2</v>
      </c>
      <c r="AB52">
        <f t="shared" si="58"/>
        <v>18.420766847334715</v>
      </c>
      <c r="AC52">
        <f t="shared" si="27"/>
        <v>13.515436130346476</v>
      </c>
      <c r="AE52">
        <f t="shared" si="42"/>
        <v>0</v>
      </c>
      <c r="AF52">
        <f t="shared" si="43"/>
        <v>0</v>
      </c>
      <c r="AG52">
        <f t="shared" si="44"/>
        <v>-2.4573240112291068</v>
      </c>
      <c r="AH52">
        <f t="shared" si="45"/>
        <v>-1145.0819481558126</v>
      </c>
      <c r="AI52">
        <f t="shared" si="46"/>
        <v>-1147.5392721670416</v>
      </c>
      <c r="AJ52">
        <f t="shared" si="47"/>
        <v>4.9053307169882387</v>
      </c>
      <c r="AK52">
        <f t="shared" si="59"/>
        <v>1.2894536793134301</v>
      </c>
      <c r="AL52">
        <f t="shared" si="39"/>
        <v>-1141.34448777074</v>
      </c>
      <c r="AN52">
        <f t="shared" si="48"/>
        <v>0</v>
      </c>
      <c r="AO52">
        <f t="shared" si="49"/>
        <v>0</v>
      </c>
      <c r="AP52">
        <f t="shared" si="50"/>
        <v>-9.5231212406920764E-3</v>
      </c>
      <c r="AQ52">
        <f t="shared" si="51"/>
        <v>-4.4376542014747704</v>
      </c>
      <c r="AR52">
        <f t="shared" si="52"/>
        <v>-4.4471773227154623</v>
      </c>
      <c r="AS52">
        <f t="shared" si="53"/>
        <v>1.9010134166313912E-2</v>
      </c>
      <c r="AT52">
        <f t="shared" si="54"/>
        <v>4.9971528647604927E-3</v>
      </c>
      <c r="AU52">
        <f t="shared" si="55"/>
        <v>-4.4231700356843877</v>
      </c>
      <c r="AW52">
        <v>49</v>
      </c>
      <c r="AX52">
        <f>IF(Z52&gt;0, (R52*SUMPRODUCT(K52:$K$98, X52:$X$98)-K52*$AZ$3)/Z52, 0)</f>
        <v>137.50156744273124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56"/>
        <v>0.12000000000000001</v>
      </c>
      <c r="I53" s="1">
        <f t="shared" si="31"/>
        <v>1.1200000000000001</v>
      </c>
      <c r="J53">
        <f t="shared" si="32"/>
        <v>0.89285714285714279</v>
      </c>
      <c r="K53">
        <f t="shared" si="33"/>
        <v>3.4601813937404063E-3</v>
      </c>
      <c r="L53" s="2">
        <v>50</v>
      </c>
      <c r="M53" s="8">
        <v>0.21155222800000001</v>
      </c>
      <c r="Q53" s="5">
        <f t="shared" si="60"/>
        <v>25</v>
      </c>
      <c r="R53">
        <f t="shared" si="40"/>
        <v>50000</v>
      </c>
      <c r="S53">
        <f t="shared" si="41"/>
        <v>123.78782822195816</v>
      </c>
      <c r="U53">
        <f t="shared" si="34"/>
        <v>0.21155222800000001</v>
      </c>
      <c r="V53">
        <f t="shared" si="57"/>
        <v>0.01</v>
      </c>
      <c r="W53">
        <f t="shared" si="35"/>
        <v>9.8292960449164274E-2</v>
      </c>
      <c r="X53">
        <f t="shared" si="36"/>
        <v>2.0794094779736583E-2</v>
      </c>
      <c r="Y53">
        <f t="shared" si="37"/>
        <v>9.8292960449164273E-4</v>
      </c>
      <c r="Z53">
        <f t="shared" si="38"/>
        <v>7.6515936064936049E-2</v>
      </c>
      <c r="AB53">
        <f t="shared" si="58"/>
        <v>13.515436130346476</v>
      </c>
      <c r="AC53">
        <f t="shared" si="27"/>
        <v>9.4717415498486375</v>
      </c>
      <c r="AE53">
        <f t="shared" si="42"/>
        <v>0</v>
      </c>
      <c r="AF53">
        <f t="shared" si="43"/>
        <v>0</v>
      </c>
      <c r="AG53">
        <f t="shared" si="44"/>
        <v>-1.9128984016234012</v>
      </c>
      <c r="AH53">
        <f t="shared" si="45"/>
        <v>-1039.7047389868292</v>
      </c>
      <c r="AI53">
        <f t="shared" si="46"/>
        <v>-1041.6176373884525</v>
      </c>
      <c r="AJ53">
        <f t="shared" si="47"/>
        <v>4.0436945804978386</v>
      </c>
      <c r="AK53">
        <f t="shared" si="59"/>
        <v>0.94608052912425344</v>
      </c>
      <c r="AL53">
        <f t="shared" si="39"/>
        <v>-1036.6278622788304</v>
      </c>
      <c r="AN53">
        <f t="shared" si="48"/>
        <v>0</v>
      </c>
      <c r="AO53">
        <f t="shared" si="49"/>
        <v>0</v>
      </c>
      <c r="AP53">
        <f t="shared" si="50"/>
        <v>-6.6189754574130554E-3</v>
      </c>
      <c r="AQ53">
        <f t="shared" si="51"/>
        <v>-3.5975669928259517</v>
      </c>
      <c r="AR53">
        <f t="shared" si="52"/>
        <v>-3.6041859682833648</v>
      </c>
      <c r="AS53">
        <f t="shared" si="53"/>
        <v>1.3991916749407538E-2</v>
      </c>
      <c r="AT53">
        <f t="shared" si="54"/>
        <v>3.2736102438558202E-3</v>
      </c>
      <c r="AU53">
        <f t="shared" si="55"/>
        <v>-3.5869204412901015</v>
      </c>
      <c r="AW53">
        <v>50</v>
      </c>
      <c r="AX53">
        <f>IF(Z53&gt;0, (R53*SUMPRODUCT(K53:$K$98, X53:$X$98)-K53*$AZ$3)/Z53, 0)</f>
        <v>123.78782822195816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56"/>
        <v>0.12000000000000001</v>
      </c>
      <c r="I54" s="1">
        <f t="shared" si="31"/>
        <v>1.1200000000000001</v>
      </c>
      <c r="J54">
        <f t="shared" si="32"/>
        <v>0.89285714285714279</v>
      </c>
      <c r="K54">
        <f t="shared" si="33"/>
        <v>3.0894476729825052E-3</v>
      </c>
      <c r="L54" s="2">
        <v>51</v>
      </c>
      <c r="M54" s="8">
        <v>0.23965956799999999</v>
      </c>
      <c r="Q54" s="5">
        <f t="shared" si="60"/>
        <v>25</v>
      </c>
      <c r="R54">
        <f t="shared" si="40"/>
        <v>50000</v>
      </c>
      <c r="S54">
        <f t="shared" si="41"/>
        <v>108.44101792310869</v>
      </c>
      <c r="U54">
        <f t="shared" si="34"/>
        <v>0.23965956799999999</v>
      </c>
      <c r="V54">
        <f t="shared" si="57"/>
        <v>0.01</v>
      </c>
      <c r="W54">
        <f t="shared" si="35"/>
        <v>7.6515936064936049E-2</v>
      </c>
      <c r="X54">
        <f t="shared" si="36"/>
        <v>1.8337776182438193E-2</v>
      </c>
      <c r="Y54">
        <f t="shared" si="37"/>
        <v>7.6515936064936048E-4</v>
      </c>
      <c r="Z54">
        <f t="shared" si="38"/>
        <v>5.7413000521848501E-2</v>
      </c>
      <c r="AB54">
        <f t="shared" si="58"/>
        <v>9.4717415498486375</v>
      </c>
      <c r="AC54">
        <f t="shared" si="27"/>
        <v>6.2259242186092214</v>
      </c>
      <c r="AE54">
        <f t="shared" si="42"/>
        <v>0</v>
      </c>
      <c r="AF54">
        <f t="shared" si="43"/>
        <v>0</v>
      </c>
      <c r="AG54">
        <f t="shared" si="44"/>
        <v>-1.4353250130462125</v>
      </c>
      <c r="AH54">
        <f t="shared" si="45"/>
        <v>-916.88880912190962</v>
      </c>
      <c r="AI54">
        <f t="shared" si="46"/>
        <v>-918.32413413495578</v>
      </c>
      <c r="AJ54">
        <f t="shared" si="47"/>
        <v>3.2458173312394161</v>
      </c>
      <c r="AK54">
        <f t="shared" si="59"/>
        <v>0.66302190848940468</v>
      </c>
      <c r="AL54">
        <f t="shared" si="39"/>
        <v>-914.41529489522691</v>
      </c>
      <c r="AN54">
        <f t="shared" si="48"/>
        <v>0</v>
      </c>
      <c r="AO54">
        <f t="shared" si="49"/>
        <v>0</v>
      </c>
      <c r="AP54">
        <f t="shared" si="50"/>
        <v>-4.4343615215292047E-3</v>
      </c>
      <c r="AQ54">
        <f t="shared" si="51"/>
        <v>-2.8326799977253838</v>
      </c>
      <c r="AR54">
        <f t="shared" si="52"/>
        <v>-2.8371143592469132</v>
      </c>
      <c r="AS54">
        <f t="shared" si="53"/>
        <v>1.0027782800923899E-2</v>
      </c>
      <c r="AT54">
        <f t="shared" si="54"/>
        <v>2.0483714923190109E-3</v>
      </c>
      <c r="AU54">
        <f t="shared" si="55"/>
        <v>-2.8250382049536702</v>
      </c>
      <c r="AW54">
        <v>51</v>
      </c>
      <c r="AX54">
        <f>IF(Z54&gt;0, (R54*SUMPRODUCT(K54:$K$98, X54:$X$98)-K54*$AZ$3)/Z54, 0)</f>
        <v>108.44101792310869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56"/>
        <v>0.12000000000000001</v>
      </c>
      <c r="I55" s="1">
        <f t="shared" si="31"/>
        <v>1.1200000000000001</v>
      </c>
      <c r="J55">
        <f t="shared" si="32"/>
        <v>0.89285714285714279</v>
      </c>
      <c r="K55">
        <f t="shared" si="33"/>
        <v>2.758435422305808E-3</v>
      </c>
      <c r="L55" s="2">
        <v>52</v>
      </c>
      <c r="M55" s="8">
        <v>0.27212731099999998</v>
      </c>
      <c r="Q55" s="5">
        <f t="shared" si="60"/>
        <v>25</v>
      </c>
      <c r="R55">
        <f t="shared" si="40"/>
        <v>50000</v>
      </c>
      <c r="S55">
        <f t="shared" si="41"/>
        <v>89.949925363658252</v>
      </c>
      <c r="U55">
        <f t="shared" si="34"/>
        <v>0.27212731099999998</v>
      </c>
      <c r="V55">
        <f t="shared" si="57"/>
        <v>0.01</v>
      </c>
      <c r="W55">
        <f t="shared" si="35"/>
        <v>5.7413000521848501E-2</v>
      </c>
      <c r="X55">
        <f t="shared" si="36"/>
        <v>1.5623645448452229E-2</v>
      </c>
      <c r="Y55">
        <f t="shared" si="37"/>
        <v>5.7413000521848499E-4</v>
      </c>
      <c r="Z55">
        <f t="shared" si="38"/>
        <v>4.1215225068177791E-2</v>
      </c>
      <c r="AB55">
        <f t="shared" si="58"/>
        <v>6.2259242186092214</v>
      </c>
      <c r="AC55">
        <f t="shared" si="27"/>
        <v>3.7073064187289688</v>
      </c>
      <c r="AE55">
        <f t="shared" si="42"/>
        <v>0</v>
      </c>
      <c r="AF55">
        <f t="shared" si="43"/>
        <v>0</v>
      </c>
      <c r="AG55">
        <f t="shared" si="44"/>
        <v>-1.0303806267044449</v>
      </c>
      <c r="AH55">
        <f t="shared" si="45"/>
        <v>-781.18227242261139</v>
      </c>
      <c r="AI55">
        <f t="shared" si="46"/>
        <v>-782.2126530493158</v>
      </c>
      <c r="AJ55">
        <f t="shared" si="47"/>
        <v>2.5186177998802526</v>
      </c>
      <c r="AK55">
        <f t="shared" si="59"/>
        <v>0.43581469530264555</v>
      </c>
      <c r="AL55">
        <f t="shared" si="39"/>
        <v>-779.25822055413289</v>
      </c>
      <c r="AN55">
        <f t="shared" si="48"/>
        <v>0</v>
      </c>
      <c r="AO55">
        <f t="shared" si="49"/>
        <v>0</v>
      </c>
      <c r="AP55">
        <f t="shared" si="50"/>
        <v>-2.8422384191591986E-3</v>
      </c>
      <c r="AQ55">
        <f t="shared" si="51"/>
        <v>-2.1548408515278767</v>
      </c>
      <c r="AR55">
        <f t="shared" si="52"/>
        <v>-2.1576830899470361</v>
      </c>
      <c r="AS55">
        <f t="shared" si="53"/>
        <v>6.9474445544396093E-3</v>
      </c>
      <c r="AT55">
        <f t="shared" si="54"/>
        <v>1.2021666930842302E-3</v>
      </c>
      <c r="AU55">
        <f t="shared" si="55"/>
        <v>-2.1495334786995119</v>
      </c>
      <c r="AW55">
        <v>52</v>
      </c>
      <c r="AX55">
        <f>IF(Z55&gt;0, (R55*SUMPRODUCT(K55:$K$98, X55:$X$98)-K55*$AZ$3)/Z55, 0)</f>
        <v>89.949925363658252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56"/>
        <v>0.12000000000000001</v>
      </c>
      <c r="I56" s="1">
        <f t="shared" si="31"/>
        <v>1.1200000000000001</v>
      </c>
      <c r="J56">
        <f t="shared" si="32"/>
        <v>0.89285714285714279</v>
      </c>
      <c r="K56">
        <f t="shared" si="33"/>
        <v>2.4628887699159E-3</v>
      </c>
      <c r="L56" s="2">
        <v>53</v>
      </c>
      <c r="M56" s="8">
        <v>0.30842977500000002</v>
      </c>
      <c r="Q56" s="5">
        <f t="shared" si="60"/>
        <v>25</v>
      </c>
      <c r="R56">
        <f t="shared" si="40"/>
        <v>50000</v>
      </c>
      <c r="S56">
        <f t="shared" si="41"/>
        <v>65.247718555716219</v>
      </c>
      <c r="U56">
        <f t="shared" si="34"/>
        <v>0.30842977500000002</v>
      </c>
      <c r="V56">
        <f t="shared" si="57"/>
        <v>0.01</v>
      </c>
      <c r="W56">
        <f t="shared" si="35"/>
        <v>4.1215225068177791E-2</v>
      </c>
      <c r="X56">
        <f t="shared" si="36"/>
        <v>1.2712002594352437E-2</v>
      </c>
      <c r="Y56">
        <f t="shared" si="37"/>
        <v>4.121522506817779E-4</v>
      </c>
      <c r="Z56">
        <f t="shared" si="38"/>
        <v>2.8091070223143579E-2</v>
      </c>
      <c r="AB56">
        <f t="shared" si="58"/>
        <v>3.7073064187289688</v>
      </c>
      <c r="AC56">
        <f t="shared" si="27"/>
        <v>1.8328782438485327</v>
      </c>
      <c r="AE56">
        <f t="shared" si="42"/>
        <v>0</v>
      </c>
      <c r="AF56">
        <f t="shared" si="43"/>
        <v>0</v>
      </c>
      <c r="AG56">
        <f t="shared" si="44"/>
        <v>-0.70227675557858948</v>
      </c>
      <c r="AH56">
        <f t="shared" si="45"/>
        <v>-635.60012971762183</v>
      </c>
      <c r="AI56">
        <f t="shared" si="46"/>
        <v>-636.30240647320045</v>
      </c>
      <c r="AJ56">
        <f t="shared" si="47"/>
        <v>1.8744281748804361</v>
      </c>
      <c r="AK56">
        <f t="shared" si="59"/>
        <v>0.25951144931102782</v>
      </c>
      <c r="AL56">
        <f t="shared" si="39"/>
        <v>-634.16846684900895</v>
      </c>
      <c r="AN56">
        <f t="shared" si="48"/>
        <v>0</v>
      </c>
      <c r="AO56">
        <f t="shared" si="49"/>
        <v>0</v>
      </c>
      <c r="AP56">
        <f t="shared" si="50"/>
        <v>-1.7296295346874815E-3</v>
      </c>
      <c r="AQ56">
        <f t="shared" si="51"/>
        <v>-1.56541242163862</v>
      </c>
      <c r="AR56">
        <f t="shared" si="52"/>
        <v>-1.5671420511733076</v>
      </c>
      <c r="AS56">
        <f t="shared" si="53"/>
        <v>4.6165081019269825E-3</v>
      </c>
      <c r="AT56">
        <f t="shared" si="54"/>
        <v>6.3914783417272976E-4</v>
      </c>
      <c r="AU56">
        <f t="shared" si="55"/>
        <v>-1.561886395237208</v>
      </c>
      <c r="AW56">
        <v>53</v>
      </c>
      <c r="AX56">
        <f>IF(Z56&gt;0, (R56*SUMPRODUCT(K56:$K$98, X56:$X$98)-K56*$AZ$3)/Z56, 0)</f>
        <v>65.247718555716219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56"/>
        <v>0.12000000000000001</v>
      </c>
      <c r="I57" s="1">
        <f t="shared" si="31"/>
        <v>1.1200000000000001</v>
      </c>
      <c r="J57">
        <f t="shared" si="32"/>
        <v>0.89285714285714279</v>
      </c>
      <c r="K57">
        <f t="shared" si="33"/>
        <v>2.1990078302820534E-3</v>
      </c>
      <c r="L57" s="2">
        <v>54</v>
      </c>
      <c r="M57" s="8">
        <v>0.34883407700000002</v>
      </c>
      <c r="Q57" s="5">
        <f t="shared" si="60"/>
        <v>25</v>
      </c>
      <c r="R57">
        <f t="shared" si="40"/>
        <v>50000</v>
      </c>
      <c r="S57">
        <f t="shared" si="41"/>
        <v>28.750942237890445</v>
      </c>
      <c r="U57">
        <f t="shared" si="34"/>
        <v>0.34883407700000002</v>
      </c>
      <c r="V57">
        <f t="shared" si="57"/>
        <v>0.01</v>
      </c>
      <c r="W57">
        <f t="shared" si="35"/>
        <v>2.8091070223143579E-2</v>
      </c>
      <c r="X57">
        <f t="shared" si="36"/>
        <v>9.7991225532324758E-3</v>
      </c>
      <c r="Y57">
        <f t="shared" si="37"/>
        <v>2.8091070223143581E-4</v>
      </c>
      <c r="Z57">
        <f t="shared" si="38"/>
        <v>1.8011036967679667E-2</v>
      </c>
      <c r="AB57">
        <f t="shared" si="58"/>
        <v>1.8328782438485327</v>
      </c>
      <c r="AC57">
        <f t="shared" si="27"/>
        <v>0.51783428350226757</v>
      </c>
      <c r="AE57">
        <f t="shared" si="42"/>
        <v>0</v>
      </c>
      <c r="AF57">
        <f t="shared" si="43"/>
        <v>0</v>
      </c>
      <c r="AG57">
        <f t="shared" si="44"/>
        <v>-0.45027592419199169</v>
      </c>
      <c r="AH57">
        <f t="shared" si="45"/>
        <v>-489.95612766162378</v>
      </c>
      <c r="AI57">
        <f t="shared" si="46"/>
        <v>-490.40640358581578</v>
      </c>
      <c r="AJ57">
        <f t="shared" si="47"/>
        <v>1.3150439603462651</v>
      </c>
      <c r="AK57">
        <f t="shared" si="59"/>
        <v>0.12830147706939729</v>
      </c>
      <c r="AL57">
        <f t="shared" si="39"/>
        <v>-488.96305814840014</v>
      </c>
      <c r="AN57">
        <f t="shared" si="48"/>
        <v>0</v>
      </c>
      <c r="AO57">
        <f t="shared" si="49"/>
        <v>0</v>
      </c>
      <c r="AP57">
        <f t="shared" si="50"/>
        <v>-9.9016028308567807E-4</v>
      </c>
      <c r="AQ57">
        <f t="shared" si="51"/>
        <v>-1.0774173612225841</v>
      </c>
      <c r="AR57">
        <f t="shared" si="52"/>
        <v>-1.0784075215056699</v>
      </c>
      <c r="AS57">
        <f t="shared" si="53"/>
        <v>2.8917919659665592E-3</v>
      </c>
      <c r="AT57">
        <f t="shared" si="54"/>
        <v>2.8213595271235799E-4</v>
      </c>
      <c r="AU57">
        <f t="shared" si="55"/>
        <v>-1.075233593586991</v>
      </c>
      <c r="AW57">
        <v>54</v>
      </c>
      <c r="AX57">
        <f>IF(Z57&gt;0, (R57*SUMPRODUCT(K57:$K$98, X57:$X$98)-K57*$AZ$3)/Z57, 0)</f>
        <v>28.750942237890445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56"/>
        <v>0.12000000000000001</v>
      </c>
      <c r="I58" s="1">
        <f t="shared" si="31"/>
        <v>1.1200000000000001</v>
      </c>
      <c r="J58">
        <f t="shared" si="32"/>
        <v>0.89285714285714279</v>
      </c>
      <c r="K58">
        <f t="shared" si="33"/>
        <v>1.9633998484661188E-3</v>
      </c>
      <c r="L58" s="2">
        <v>55</v>
      </c>
      <c r="M58" s="8">
        <v>0.39293336200000001</v>
      </c>
      <c r="Q58" s="5">
        <f t="shared" si="60"/>
        <v>25</v>
      </c>
      <c r="R58">
        <f t="shared" si="40"/>
        <v>50000</v>
      </c>
      <c r="S58">
        <f t="shared" si="41"/>
        <v>-31.248502241642306</v>
      </c>
      <c r="U58">
        <f t="shared" si="34"/>
        <v>0.39293336200000001</v>
      </c>
      <c r="V58">
        <f t="shared" si="57"/>
        <v>0.01</v>
      </c>
      <c r="W58">
        <f t="shared" si="35"/>
        <v>1.8011036967679667E-2</v>
      </c>
      <c r="X58">
        <f t="shared" si="36"/>
        <v>7.077137308816657E-3</v>
      </c>
      <c r="Y58">
        <f t="shared" si="37"/>
        <v>1.8011036967679667E-4</v>
      </c>
      <c r="Z58">
        <f t="shared" si="38"/>
        <v>1.0753789289186213E-2</v>
      </c>
      <c r="AB58">
        <f t="shared" si="58"/>
        <v>0.51783428350226757</v>
      </c>
      <c r="AC58">
        <f t="shared" si="27"/>
        <v>-0.3360398087092844</v>
      </c>
      <c r="AE58">
        <f t="shared" si="42"/>
        <v>0</v>
      </c>
      <c r="AF58">
        <f t="shared" si="43"/>
        <v>0</v>
      </c>
      <c r="AG58">
        <f t="shared" si="44"/>
        <v>-0.26884473222965533</v>
      </c>
      <c r="AH58">
        <f t="shared" si="45"/>
        <v>-353.85686544083285</v>
      </c>
      <c r="AI58">
        <f t="shared" si="46"/>
        <v>-354.12571017306249</v>
      </c>
      <c r="AJ58">
        <f t="shared" si="47"/>
        <v>0.85387409221155197</v>
      </c>
      <c r="AK58">
        <f t="shared" si="59"/>
        <v>3.6248399845158735E-2</v>
      </c>
      <c r="AL58">
        <f t="shared" si="39"/>
        <v>-353.23558768100582</v>
      </c>
      <c r="AN58">
        <f t="shared" si="48"/>
        <v>0</v>
      </c>
      <c r="AO58">
        <f t="shared" si="49"/>
        <v>0</v>
      </c>
      <c r="AP58">
        <f t="shared" si="50"/>
        <v>-5.2784970652061951E-4</v>
      </c>
      <c r="AQ58">
        <f t="shared" si="51"/>
        <v>-0.69476251598522698</v>
      </c>
      <c r="AR58">
        <f t="shared" si="52"/>
        <v>-0.69529036569174762</v>
      </c>
      <c r="AS58">
        <f t="shared" si="53"/>
        <v>1.6764962632573059E-3</v>
      </c>
      <c r="AT58">
        <f t="shared" si="54"/>
        <v>7.117010276312395E-5</v>
      </c>
      <c r="AU58">
        <f t="shared" si="55"/>
        <v>-0.69354269932572721</v>
      </c>
      <c r="AW58">
        <v>55</v>
      </c>
      <c r="AX58">
        <f>IF(Z58&gt;0, (R58*SUMPRODUCT(K58:$K$98, X58:$X$98)-K58*$AZ$3)/Z58, 0)</f>
        <v>-31.248502241642306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56"/>
        <v>0.12000000000000001</v>
      </c>
      <c r="I59" s="1">
        <f t="shared" si="31"/>
        <v>1.1200000000000001</v>
      </c>
      <c r="J59">
        <f t="shared" si="32"/>
        <v>0.89285714285714279</v>
      </c>
      <c r="K59">
        <f t="shared" si="33"/>
        <v>1.7530355789876059E-3</v>
      </c>
      <c r="L59" s="2">
        <v>56</v>
      </c>
      <c r="M59" s="8">
        <v>0.441408258</v>
      </c>
      <c r="Q59" s="5">
        <f t="shared" si="60"/>
        <v>25</v>
      </c>
      <c r="R59">
        <f t="shared" si="40"/>
        <v>50000</v>
      </c>
      <c r="S59">
        <f t="shared" si="41"/>
        <v>-140.8964444634166</v>
      </c>
      <c r="U59">
        <f t="shared" si="34"/>
        <v>0.441408258</v>
      </c>
      <c r="V59">
        <f t="shared" si="57"/>
        <v>0.01</v>
      </c>
      <c r="W59">
        <f t="shared" si="35"/>
        <v>1.0753789289186213E-2</v>
      </c>
      <c r="X59">
        <f t="shared" si="36"/>
        <v>4.7468113970387448E-3</v>
      </c>
      <c r="Y59">
        <f t="shared" si="37"/>
        <v>1.0753789289186213E-4</v>
      </c>
      <c r="Z59">
        <f t="shared" si="38"/>
        <v>5.8994399992556056E-3</v>
      </c>
      <c r="AB59">
        <f t="shared" si="58"/>
        <v>-0.3360398087092844</v>
      </c>
      <c r="AC59">
        <f t="shared" si="27"/>
        <v>-0.83121012022037588</v>
      </c>
      <c r="AE59">
        <f t="shared" si="42"/>
        <v>0</v>
      </c>
      <c r="AF59">
        <f t="shared" si="43"/>
        <v>0</v>
      </c>
      <c r="AG59">
        <f t="shared" si="44"/>
        <v>-0.14748599998139014</v>
      </c>
      <c r="AH59">
        <f t="shared" si="45"/>
        <v>-237.34056985193723</v>
      </c>
      <c r="AI59">
        <f t="shared" si="46"/>
        <v>-237.48805585191863</v>
      </c>
      <c r="AJ59">
        <f t="shared" si="47"/>
        <v>0.49517031151109148</v>
      </c>
      <c r="AK59">
        <f t="shared" si="59"/>
        <v>-2.3522786609649911E-2</v>
      </c>
      <c r="AL59">
        <f t="shared" si="39"/>
        <v>-237.01640832701719</v>
      </c>
      <c r="AN59">
        <f t="shared" si="48"/>
        <v>0</v>
      </c>
      <c r="AO59">
        <f t="shared" si="49"/>
        <v>0</v>
      </c>
      <c r="AP59">
        <f t="shared" si="50"/>
        <v>-2.5854820536994229E-4</v>
      </c>
      <c r="AQ59">
        <f t="shared" si="51"/>
        <v>-0.41606646328763913</v>
      </c>
      <c r="AR59">
        <f t="shared" si="52"/>
        <v>-0.41632501149300905</v>
      </c>
      <c r="AS59">
        <f t="shared" si="53"/>
        <v>8.6805117373731945E-4</v>
      </c>
      <c r="AT59">
        <f t="shared" si="54"/>
        <v>-4.1236281843649537E-5</v>
      </c>
      <c r="AU59">
        <f t="shared" si="55"/>
        <v>-0.41549819660111542</v>
      </c>
      <c r="AW59">
        <v>56</v>
      </c>
      <c r="AX59">
        <f>IF(Z59&gt;0, (R59*SUMPRODUCT(K59:$K$98, X59:$X$98)-K59*$AZ$3)/Z59, 0)</f>
        <v>-140.8964444634166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56"/>
        <v>0.12000000000000001</v>
      </c>
      <c r="I60" s="1">
        <f t="shared" si="31"/>
        <v>1.1200000000000001</v>
      </c>
      <c r="J60">
        <f t="shared" si="32"/>
        <v>0.89285714285714279</v>
      </c>
      <c r="K60">
        <f t="shared" si="33"/>
        <v>1.5652103383817909E-3</v>
      </c>
      <c r="L60" s="2">
        <v>57</v>
      </c>
      <c r="M60" s="8">
        <v>0.49593942699999999</v>
      </c>
      <c r="Q60" s="5">
        <f t="shared" si="60"/>
        <v>25</v>
      </c>
      <c r="R60">
        <f t="shared" si="40"/>
        <v>50000</v>
      </c>
      <c r="S60">
        <f t="shared" si="41"/>
        <v>-366.78777738263989</v>
      </c>
      <c r="U60">
        <f t="shared" si="34"/>
        <v>0.49593942699999999</v>
      </c>
      <c r="V60">
        <f t="shared" si="57"/>
        <v>0.01</v>
      </c>
      <c r="W60">
        <f t="shared" si="35"/>
        <v>5.8994399992556056E-3</v>
      </c>
      <c r="X60">
        <f t="shared" si="36"/>
        <v>2.9257648928517053E-3</v>
      </c>
      <c r="Y60">
        <f t="shared" si="37"/>
        <v>5.8994399992556056E-5</v>
      </c>
      <c r="Z60">
        <f t="shared" si="38"/>
        <v>2.9146807064113441E-3</v>
      </c>
      <c r="AB60">
        <f t="shared" si="58"/>
        <v>-0.83121012022037588</v>
      </c>
      <c r="AC60">
        <f t="shared" si="27"/>
        <v>-1.0690692580846797</v>
      </c>
      <c r="AE60">
        <f t="shared" si="42"/>
        <v>0</v>
      </c>
      <c r="AF60">
        <f t="shared" si="43"/>
        <v>0</v>
      </c>
      <c r="AG60">
        <f t="shared" si="44"/>
        <v>-7.2867017660283598E-2</v>
      </c>
      <c r="AH60">
        <f t="shared" si="45"/>
        <v>-146.28824464258525</v>
      </c>
      <c r="AI60">
        <f t="shared" si="46"/>
        <v>-146.36111166024554</v>
      </c>
      <c r="AJ60">
        <f t="shared" si="47"/>
        <v>0.23785913786430379</v>
      </c>
      <c r="AK60">
        <f t="shared" si="59"/>
        <v>-5.818470841542632E-2</v>
      </c>
      <c r="AL60">
        <f t="shared" si="39"/>
        <v>-146.18143723079669</v>
      </c>
      <c r="AN60">
        <f t="shared" si="48"/>
        <v>0</v>
      </c>
      <c r="AO60">
        <f t="shared" si="49"/>
        <v>0</v>
      </c>
      <c r="AP60">
        <f t="shared" si="50"/>
        <v>-1.1405220936892443E-4</v>
      </c>
      <c r="AQ60">
        <f t="shared" si="51"/>
        <v>-0.22897187289829909</v>
      </c>
      <c r="AR60">
        <f t="shared" si="52"/>
        <v>-0.22908592510766801</v>
      </c>
      <c r="AS60">
        <f t="shared" si="53"/>
        <v>3.7229958166378803E-4</v>
      </c>
      <c r="AT60">
        <f t="shared" si="54"/>
        <v>-9.107130714755527E-5</v>
      </c>
      <c r="AU60">
        <f t="shared" si="55"/>
        <v>-0.22880469683315183</v>
      </c>
      <c r="AW60">
        <v>57</v>
      </c>
      <c r="AX60">
        <f>IF(Z60&gt;0, (R60*SUMPRODUCT(K60:$K$98, X60:$X$98)-K60*$AZ$3)/Z60, 0)</f>
        <v>-366.78777738263989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56"/>
        <v>0.12000000000000001</v>
      </c>
      <c r="I61" s="1">
        <f t="shared" si="31"/>
        <v>1.1200000000000001</v>
      </c>
      <c r="J61">
        <f t="shared" si="32"/>
        <v>0.89285714285714279</v>
      </c>
      <c r="K61">
        <f t="shared" si="33"/>
        <v>1.3975092306980274E-3</v>
      </c>
      <c r="L61" s="2">
        <v>58</v>
      </c>
      <c r="M61" s="8">
        <v>0.55722270799999996</v>
      </c>
      <c r="Q61" s="5">
        <f t="shared" si="60"/>
        <v>25</v>
      </c>
      <c r="R61">
        <f t="shared" si="40"/>
        <v>50000</v>
      </c>
      <c r="S61">
        <f t="shared" si="41"/>
        <v>-902.90198557012593</v>
      </c>
      <c r="U61">
        <f t="shared" si="34"/>
        <v>0.55722270799999996</v>
      </c>
      <c r="V61">
        <f t="shared" si="57"/>
        <v>0.01</v>
      </c>
      <c r="W61">
        <f t="shared" si="35"/>
        <v>2.9146807064113441E-3</v>
      </c>
      <c r="X61">
        <f t="shared" si="36"/>
        <v>1.6241262761818821E-3</v>
      </c>
      <c r="Y61">
        <f t="shared" si="37"/>
        <v>2.9146807064113441E-5</v>
      </c>
      <c r="Z61">
        <f t="shared" si="38"/>
        <v>1.2614076231653485E-3</v>
      </c>
      <c r="AB61">
        <f t="shared" si="58"/>
        <v>-1.0690692580846797</v>
      </c>
      <c r="AC61">
        <f t="shared" si="27"/>
        <v>-1.1389274475692863</v>
      </c>
      <c r="AE61">
        <f t="shared" si="42"/>
        <v>0</v>
      </c>
      <c r="AF61">
        <f t="shared" si="43"/>
        <v>0</v>
      </c>
      <c r="AG61">
        <f t="shared" si="44"/>
        <v>-3.1535190579133711E-2</v>
      </c>
      <c r="AH61">
        <f t="shared" si="45"/>
        <v>-81.206313809094098</v>
      </c>
      <c r="AI61">
        <f t="shared" si="46"/>
        <v>-81.237848999673233</v>
      </c>
      <c r="AJ61">
        <f t="shared" si="47"/>
        <v>6.9858189484606648E-2</v>
      </c>
      <c r="AK61">
        <f t="shared" si="59"/>
        <v>-7.4834848065927578E-2</v>
      </c>
      <c r="AL61">
        <f t="shared" si="39"/>
        <v>-81.24282565825456</v>
      </c>
      <c r="AN61">
        <f t="shared" si="48"/>
        <v>0</v>
      </c>
      <c r="AO61">
        <f t="shared" si="49"/>
        <v>0</v>
      </c>
      <c r="AP61">
        <f t="shared" si="50"/>
        <v>-4.4070719926160837E-5</v>
      </c>
      <c r="AQ61">
        <f t="shared" si="51"/>
        <v>-0.1134865731391697</v>
      </c>
      <c r="AR61">
        <f t="shared" si="52"/>
        <v>-0.11353064385909585</v>
      </c>
      <c r="AS61">
        <f t="shared" si="53"/>
        <v>9.7627464644589669E-5</v>
      </c>
      <c r="AT61">
        <f t="shared" si="54"/>
        <v>-1.0458239095001822E-4</v>
      </c>
      <c r="AU61">
        <f t="shared" si="55"/>
        <v>-0.11353759878540129</v>
      </c>
      <c r="AW61">
        <v>58</v>
      </c>
      <c r="AX61">
        <f>IF(Z61&gt;0, (R61*SUMPRODUCT(K61:$K$98, X61:$X$98)-K61*$AZ$3)/Z61, 0)</f>
        <v>-902.90198557012593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56"/>
        <v>0.12000000000000001</v>
      </c>
      <c r="I62" s="1">
        <f t="shared" si="31"/>
        <v>1.1200000000000001</v>
      </c>
      <c r="J62">
        <f t="shared" si="32"/>
        <v>0.89285714285714279</v>
      </c>
      <c r="K62">
        <f t="shared" si="33"/>
        <v>1.2477760988375245E-3</v>
      </c>
      <c r="L62" s="2">
        <v>59</v>
      </c>
      <c r="M62" s="8">
        <v>0.62633703200000002</v>
      </c>
      <c r="Q62" s="5">
        <f t="shared" si="60"/>
        <v>25</v>
      </c>
      <c r="R62">
        <f t="shared" si="40"/>
        <v>50000</v>
      </c>
      <c r="S62">
        <f t="shared" si="41"/>
        <v>-2420.4977051476003</v>
      </c>
      <c r="U62">
        <f t="shared" si="34"/>
        <v>0.62633703200000002</v>
      </c>
      <c r="V62">
        <f t="shared" si="57"/>
        <v>0.01</v>
      </c>
      <c r="W62">
        <f t="shared" si="35"/>
        <v>1.2614076231653485E-3</v>
      </c>
      <c r="X62">
        <f t="shared" si="36"/>
        <v>7.9006630683555888E-4</v>
      </c>
      <c r="Y62">
        <f t="shared" si="37"/>
        <v>1.2614076231653485E-5</v>
      </c>
      <c r="Z62">
        <f t="shared" si="38"/>
        <v>4.5872724009813617E-4</v>
      </c>
      <c r="AB62">
        <f t="shared" si="58"/>
        <v>-1.1389274475692863</v>
      </c>
      <c r="AC62">
        <f t="shared" si="27"/>
        <v>-1.1103482319462308</v>
      </c>
      <c r="AE62">
        <f t="shared" si="42"/>
        <v>0</v>
      </c>
      <c r="AF62">
        <f t="shared" si="43"/>
        <v>0</v>
      </c>
      <c r="AG62">
        <f t="shared" si="44"/>
        <v>-1.1468181002453405E-2</v>
      </c>
      <c r="AH62">
        <f t="shared" si="45"/>
        <v>-39.503315341777942</v>
      </c>
      <c r="AI62">
        <f t="shared" si="46"/>
        <v>-39.514783522780398</v>
      </c>
      <c r="AJ62">
        <f t="shared" si="47"/>
        <v>-2.8579215623055543E-2</v>
      </c>
      <c r="AK62">
        <f t="shared" si="59"/>
        <v>-7.9724921329850054E-2</v>
      </c>
      <c r="AL62">
        <f t="shared" si="39"/>
        <v>-39.623087659733301</v>
      </c>
      <c r="AN62">
        <f t="shared" si="48"/>
        <v>0</v>
      </c>
      <c r="AO62">
        <f t="shared" si="49"/>
        <v>0</v>
      </c>
      <c r="AP62">
        <f t="shared" si="50"/>
        <v>-1.430972215200392E-5</v>
      </c>
      <c r="AQ62">
        <f t="shared" si="51"/>
        <v>-4.9291292708312208E-2</v>
      </c>
      <c r="AR62">
        <f t="shared" si="52"/>
        <v>-4.9305602430464217E-2</v>
      </c>
      <c r="AS62">
        <f t="shared" si="53"/>
        <v>-3.5660462177972679E-5</v>
      </c>
      <c r="AT62">
        <f t="shared" si="54"/>
        <v>-9.9478851317088844E-5</v>
      </c>
      <c r="AU62">
        <f t="shared" si="55"/>
        <v>-4.9440741743959273E-2</v>
      </c>
      <c r="AW62">
        <v>59</v>
      </c>
      <c r="AX62">
        <f>IF(Z62&gt;0, (R62*SUMPRODUCT(K62:$K$98, X62:$X$98)-K62*$AZ$3)/Z62, 0)</f>
        <v>-2420.4977051476003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56"/>
        <v>0.12000000000000001</v>
      </c>
      <c r="I63" s="1">
        <f t="shared" si="31"/>
        <v>1.1200000000000001</v>
      </c>
      <c r="J63">
        <f t="shared" si="32"/>
        <v>0.89285714285714279</v>
      </c>
      <c r="K63">
        <f t="shared" si="33"/>
        <v>1.114085802533504E-3</v>
      </c>
      <c r="L63" s="2">
        <v>60</v>
      </c>
      <c r="M63" s="8">
        <v>0.70099715600000001</v>
      </c>
      <c r="Q63" s="5">
        <f t="shared" si="60"/>
        <v>25</v>
      </c>
      <c r="R63">
        <f t="shared" si="40"/>
        <v>50000</v>
      </c>
      <c r="S63">
        <f t="shared" si="41"/>
        <v>-7790.3596835987673</v>
      </c>
      <c r="U63">
        <f t="shared" si="34"/>
        <v>0.70099715600000001</v>
      </c>
      <c r="V63">
        <f t="shared" si="57"/>
        <v>0.01</v>
      </c>
      <c r="W63">
        <f t="shared" si="35"/>
        <v>4.5872724009813617E-4</v>
      </c>
      <c r="X63">
        <f t="shared" si="36"/>
        <v>3.215664906885226E-4</v>
      </c>
      <c r="Y63">
        <f t="shared" si="37"/>
        <v>4.5872724009813621E-6</v>
      </c>
      <c r="Z63">
        <f t="shared" si="38"/>
        <v>1.325734770086322E-4</v>
      </c>
      <c r="AB63">
        <f t="shared" si="58"/>
        <v>-1.1103482319462308</v>
      </c>
      <c r="AC63">
        <f t="shared" si="27"/>
        <v>-1.0327950704025564</v>
      </c>
      <c r="AE63">
        <f t="shared" si="42"/>
        <v>0</v>
      </c>
      <c r="AF63">
        <f t="shared" si="43"/>
        <v>0</v>
      </c>
      <c r="AG63">
        <f t="shared" si="44"/>
        <v>-3.3143369252158048E-3</v>
      </c>
      <c r="AH63">
        <f t="shared" si="45"/>
        <v>-16.07832453442613</v>
      </c>
      <c r="AI63">
        <f t="shared" si="46"/>
        <v>-16.081638871351345</v>
      </c>
      <c r="AJ63">
        <f t="shared" si="47"/>
        <v>-7.755316154367442E-2</v>
      </c>
      <c r="AK63">
        <f t="shared" si="59"/>
        <v>-7.7724376236236167E-2</v>
      </c>
      <c r="AL63">
        <f t="shared" si="39"/>
        <v>-16.236916409131258</v>
      </c>
      <c r="AN63">
        <f t="shared" si="48"/>
        <v>0</v>
      </c>
      <c r="AO63">
        <f t="shared" si="49"/>
        <v>0</v>
      </c>
      <c r="AP63">
        <f t="shared" si="50"/>
        <v>-3.6924557131954757E-6</v>
      </c>
      <c r="AQ63">
        <f t="shared" si="51"/>
        <v>-1.7912633092330262E-2</v>
      </c>
      <c r="AR63">
        <f t="shared" si="52"/>
        <v>-1.7916325548043455E-2</v>
      </c>
      <c r="AS63">
        <f t="shared" si="53"/>
        <v>-8.6400876217395E-5</v>
      </c>
      <c r="AT63">
        <f t="shared" si="54"/>
        <v>-8.6591624075563171E-5</v>
      </c>
      <c r="AU63">
        <f t="shared" si="55"/>
        <v>-1.8089318048336418E-2</v>
      </c>
      <c r="AW63">
        <v>60</v>
      </c>
      <c r="AX63">
        <f>IF(Z63&gt;0, (R63*SUMPRODUCT(K63:$K$98, X63:$X$98)-K63*$AZ$3)/Z63, 0)</f>
        <v>-7790.3596835987673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56"/>
        <v>0.12000000000000001</v>
      </c>
      <c r="I64" s="1">
        <f t="shared" si="31"/>
        <v>1.1200000000000001</v>
      </c>
      <c r="J64">
        <f t="shared" si="32"/>
        <v>0.89285714285714279</v>
      </c>
      <c r="K64">
        <f t="shared" si="33"/>
        <v>9.9471946654777136E-4</v>
      </c>
      <c r="L64" s="2">
        <v>61</v>
      </c>
      <c r="M64" s="8">
        <v>0.77900909500000004</v>
      </c>
      <c r="Q64" s="5">
        <f t="shared" si="60"/>
        <v>25</v>
      </c>
      <c r="R64">
        <f t="shared" si="40"/>
        <v>50000</v>
      </c>
      <c r="S64">
        <f t="shared" si="41"/>
        <v>-33514.24638732912</v>
      </c>
      <c r="U64">
        <f t="shared" si="34"/>
        <v>0.77900909500000004</v>
      </c>
      <c r="V64">
        <f t="shared" si="57"/>
        <v>0.01</v>
      </c>
      <c r="W64">
        <f t="shared" si="35"/>
        <v>1.325734770086322E-4</v>
      </c>
      <c r="X64">
        <f t="shared" si="36"/>
        <v>1.0327594434549788E-4</v>
      </c>
      <c r="Y64">
        <f t="shared" si="37"/>
        <v>1.325734770086322E-6</v>
      </c>
      <c r="Z64">
        <f t="shared" si="38"/>
        <v>2.7971797893047996E-5</v>
      </c>
      <c r="AB64">
        <f t="shared" si="58"/>
        <v>-1.0327950704025564</v>
      </c>
      <c r="AC64">
        <f t="shared" si="27"/>
        <v>-0.93745372648418412</v>
      </c>
      <c r="AE64">
        <f t="shared" si="42"/>
        <v>0</v>
      </c>
      <c r="AF64">
        <f t="shared" si="43"/>
        <v>0</v>
      </c>
      <c r="AG64">
        <f t="shared" si="44"/>
        <v>-6.9929494732619984E-4</v>
      </c>
      <c r="AH64">
        <f t="shared" si="45"/>
        <v>-5.1637972172748938</v>
      </c>
      <c r="AI64">
        <f t="shared" si="46"/>
        <v>-5.1644965122222199</v>
      </c>
      <c r="AJ64">
        <f t="shared" si="47"/>
        <v>-9.5341343918372234E-2</v>
      </c>
      <c r="AK64">
        <f t="shared" si="59"/>
        <v>-7.2295654928178951E-2</v>
      </c>
      <c r="AL64">
        <f t="shared" si="39"/>
        <v>-5.3321335110687711</v>
      </c>
      <c r="AN64">
        <f t="shared" si="48"/>
        <v>0</v>
      </c>
      <c r="AO64">
        <f t="shared" si="49"/>
        <v>0</v>
      </c>
      <c r="AP64">
        <f t="shared" si="50"/>
        <v>-6.9560229696386942E-7</v>
      </c>
      <c r="AQ64">
        <f t="shared" si="51"/>
        <v>-5.1365296133285485E-3</v>
      </c>
      <c r="AR64">
        <f t="shared" si="52"/>
        <v>-5.1372252156255127E-3</v>
      </c>
      <c r="AS64">
        <f t="shared" si="53"/>
        <v>-9.483789076243083E-5</v>
      </c>
      <c r="AT64">
        <f t="shared" si="54"/>
        <v>-7.191389530387993E-5</v>
      </c>
      <c r="AU64">
        <f t="shared" si="55"/>
        <v>-5.3039770016918234E-3</v>
      </c>
      <c r="AW64">
        <v>61</v>
      </c>
      <c r="AX64">
        <f>IF(Z64&gt;0, (R64*SUMPRODUCT(K64:$K$98, X64:$X$98)-K64*$AZ$3)/Z64, 0)</f>
        <v>-33514.24638732912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56"/>
        <v>0.12000000000000001</v>
      </c>
      <c r="I65" s="1">
        <f t="shared" si="31"/>
        <v>1.1200000000000001</v>
      </c>
      <c r="J65">
        <f t="shared" si="32"/>
        <v>0.89285714285714279</v>
      </c>
      <c r="K65">
        <f t="shared" si="33"/>
        <v>8.8814238084622432E-4</v>
      </c>
      <c r="L65" s="2">
        <v>62</v>
      </c>
      <c r="M65" s="8">
        <v>0.78135831499999997</v>
      </c>
      <c r="Q65" s="5">
        <f t="shared" si="60"/>
        <v>25</v>
      </c>
      <c r="R65">
        <f t="shared" si="40"/>
        <v>50000</v>
      </c>
      <c r="S65">
        <f t="shared" si="41"/>
        <v>-144184.1432506743</v>
      </c>
      <c r="U65">
        <f t="shared" si="34"/>
        <v>0.78135831499999997</v>
      </c>
      <c r="V65">
        <f t="shared" si="57"/>
        <v>0.01</v>
      </c>
      <c r="W65">
        <f t="shared" si="35"/>
        <v>2.7971797893047996E-5</v>
      </c>
      <c r="X65">
        <f t="shared" si="36"/>
        <v>2.185599686923253E-5</v>
      </c>
      <c r="Y65">
        <f t="shared" si="37"/>
        <v>2.7971797893047998E-7</v>
      </c>
      <c r="Z65">
        <f t="shared" si="38"/>
        <v>5.8360830448849858E-6</v>
      </c>
      <c r="AB65">
        <f t="shared" si="58"/>
        <v>-0.93745372648418412</v>
      </c>
      <c r="AC65">
        <f t="shared" si="27"/>
        <v>-0.8414706337665282</v>
      </c>
      <c r="AE65">
        <f t="shared" si="42"/>
        <v>0</v>
      </c>
      <c r="AF65">
        <f t="shared" si="43"/>
        <v>0</v>
      </c>
      <c r="AG65">
        <f t="shared" si="44"/>
        <v>-1.4590207612212464E-4</v>
      </c>
      <c r="AH65">
        <f t="shared" si="45"/>
        <v>-1.0927998434616264</v>
      </c>
      <c r="AI65">
        <f t="shared" si="46"/>
        <v>-1.0929457455377485</v>
      </c>
      <c r="AJ65">
        <f t="shared" si="47"/>
        <v>-9.5983092717655927E-2</v>
      </c>
      <c r="AK65">
        <f t="shared" si="59"/>
        <v>-6.5621760853892888E-2</v>
      </c>
      <c r="AL65">
        <f t="shared" si="39"/>
        <v>-1.2545505991092973</v>
      </c>
      <c r="AN65">
        <f t="shared" si="48"/>
        <v>0</v>
      </c>
      <c r="AO65">
        <f t="shared" si="49"/>
        <v>0</v>
      </c>
      <c r="AP65">
        <f t="shared" si="50"/>
        <v>-1.2958181725751083E-7</v>
      </c>
      <c r="AQ65">
        <f t="shared" si="51"/>
        <v>-9.7056185476039007E-4</v>
      </c>
      <c r="AR65">
        <f t="shared" si="52"/>
        <v>-9.706914365776476E-4</v>
      </c>
      <c r="AS65">
        <f t="shared" si="53"/>
        <v>-8.5246652487242828E-5</v>
      </c>
      <c r="AT65">
        <f t="shared" si="54"/>
        <v>-5.828146692009799E-5</v>
      </c>
      <c r="AU65">
        <f t="shared" si="55"/>
        <v>-1.1142195559849884E-3</v>
      </c>
      <c r="AW65">
        <v>62</v>
      </c>
      <c r="AX65">
        <f>IF(Z65&gt;0, (R65*SUMPRODUCT(K65:$K$98, X65:$X$98)-K65*$AZ$3)/Z65, 0)</f>
        <v>-144184.1432506743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56"/>
        <v>0.12000000000000001</v>
      </c>
      <c r="I66" s="1">
        <f t="shared" si="31"/>
        <v>1.1200000000000001</v>
      </c>
      <c r="J66">
        <f t="shared" si="32"/>
        <v>0.89285714285714279</v>
      </c>
      <c r="K66">
        <f t="shared" si="33"/>
        <v>7.9298426861270028E-4</v>
      </c>
      <c r="L66" s="2">
        <v>63</v>
      </c>
      <c r="M66" s="8">
        <v>0.78389590600000003</v>
      </c>
      <c r="Q66" s="5">
        <f t="shared" si="60"/>
        <v>25</v>
      </c>
      <c r="R66">
        <f t="shared" si="40"/>
        <v>50000</v>
      </c>
      <c r="S66">
        <f t="shared" si="41"/>
        <v>-625316.28317221242</v>
      </c>
      <c r="U66">
        <f t="shared" si="34"/>
        <v>0.78389590600000003</v>
      </c>
      <c r="V66">
        <f t="shared" si="57"/>
        <v>0.01</v>
      </c>
      <c r="W66">
        <f t="shared" si="35"/>
        <v>5.8360830448849858E-6</v>
      </c>
      <c r="X66">
        <f t="shared" si="36"/>
        <v>4.5748816059613545E-6</v>
      </c>
      <c r="Y66">
        <f t="shared" si="37"/>
        <v>5.836083044884986E-8</v>
      </c>
      <c r="Z66">
        <f t="shared" si="38"/>
        <v>1.2028406084747813E-6</v>
      </c>
      <c r="AB66">
        <f t="shared" si="58"/>
        <v>-0.8414706337665282</v>
      </c>
      <c r="AC66">
        <f t="shared" si="27"/>
        <v>-0.75215581854005265</v>
      </c>
      <c r="AE66">
        <f t="shared" si="42"/>
        <v>0</v>
      </c>
      <c r="AF66">
        <f t="shared" si="43"/>
        <v>0</v>
      </c>
      <c r="AG66">
        <f t="shared" si="44"/>
        <v>-3.0071015211869532E-5</v>
      </c>
      <c r="AH66">
        <f t="shared" si="45"/>
        <v>-0.22874408029806773</v>
      </c>
      <c r="AI66">
        <f t="shared" si="46"/>
        <v>-0.22877415131327961</v>
      </c>
      <c r="AJ66">
        <f t="shared" si="47"/>
        <v>-8.9314815226475552E-2</v>
      </c>
      <c r="AK66">
        <f t="shared" si="59"/>
        <v>-5.8902944363656978E-2</v>
      </c>
      <c r="AL66">
        <f t="shared" si="39"/>
        <v>-0.37699191090341211</v>
      </c>
      <c r="AN66">
        <f t="shared" si="48"/>
        <v>0</v>
      </c>
      <c r="AO66">
        <f t="shared" si="49"/>
        <v>0</v>
      </c>
      <c r="AP66">
        <f t="shared" si="50"/>
        <v>-2.3845842004225745E-8</v>
      </c>
      <c r="AQ66">
        <f t="shared" si="51"/>
        <v>-1.8139045721464803E-4</v>
      </c>
      <c r="AR66">
        <f t="shared" si="52"/>
        <v>-1.8141430305665225E-4</v>
      </c>
      <c r="AS66">
        <f t="shared" si="53"/>
        <v>-7.0825243428645189E-5</v>
      </c>
      <c r="AT66">
        <f t="shared" si="54"/>
        <v>-4.6709108255349105E-5</v>
      </c>
      <c r="AU66">
        <f t="shared" si="55"/>
        <v>-2.9894865474064652E-4</v>
      </c>
      <c r="AW66">
        <v>63</v>
      </c>
      <c r="AX66">
        <f>IF(Z66&gt;0, (R66*SUMPRODUCT(K66:$K$98, X66:$X$98)-K66*$AZ$3)/Z66, 0)</f>
        <v>-625316.28317221242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56"/>
        <v>0.12000000000000001</v>
      </c>
      <c r="I67" s="1">
        <f t="shared" si="31"/>
        <v>1.1200000000000001</v>
      </c>
      <c r="J67">
        <f t="shared" si="32"/>
        <v>0.89285714285714279</v>
      </c>
      <c r="K67">
        <f t="shared" si="33"/>
        <v>7.0802166840419666E-4</v>
      </c>
      <c r="L67" s="2">
        <v>64</v>
      </c>
      <c r="M67" s="8">
        <v>0.78669207100000005</v>
      </c>
      <c r="Q67" s="5">
        <f t="shared" si="60"/>
        <v>25</v>
      </c>
      <c r="R67">
        <f t="shared" ref="R67:R98" si="61">$C$6</f>
        <v>50000</v>
      </c>
      <c r="S67">
        <f t="shared" ref="S67:S98" si="62">AX67</f>
        <v>-2746814.2093673344</v>
      </c>
      <c r="U67">
        <f t="shared" si="34"/>
        <v>0.78669207100000005</v>
      </c>
      <c r="V67">
        <f t="shared" si="57"/>
        <v>0.01</v>
      </c>
      <c r="W67">
        <f t="shared" si="35"/>
        <v>1.2028406084747813E-6</v>
      </c>
      <c r="X67">
        <f t="shared" si="36"/>
        <v>9.4626516936392592E-7</v>
      </c>
      <c r="Y67">
        <f t="shared" si="37"/>
        <v>1.2028406084747814E-8</v>
      </c>
      <c r="Z67">
        <f t="shared" si="38"/>
        <v>2.4454703302610755E-7</v>
      </c>
      <c r="AB67">
        <f t="shared" si="58"/>
        <v>-0.75215581854005265</v>
      </c>
      <c r="AC67">
        <f t="shared" si="27"/>
        <v>-0.67172526517473508</v>
      </c>
      <c r="AE67">
        <f t="shared" ref="AE67:AE98" si="63">$Z67*O67</f>
        <v>0</v>
      </c>
      <c r="AF67">
        <f t="shared" ref="AF67:AF98" si="64">-$Z67*P67</f>
        <v>0</v>
      </c>
      <c r="AG67">
        <f t="shared" ref="AG67:AG98" si="65">-$Z67*Q67</f>
        <v>-6.1136758256526892E-6</v>
      </c>
      <c r="AH67">
        <f t="shared" ref="AH67:AH98" si="66">-X67*R67</f>
        <v>-4.7313258468196298E-2</v>
      </c>
      <c r="AI67">
        <f t="shared" ref="AI67:AI98" si="67">SUM(AE67:AH67)</f>
        <v>-4.7319372144021953E-2</v>
      </c>
      <c r="AJ67">
        <f t="shared" ref="AJ67:AJ98" si="68">AB67-AC67</f>
        <v>-8.043055336531757E-2</v>
      </c>
      <c r="AK67">
        <f t="shared" si="59"/>
        <v>-5.2650907297803688E-2</v>
      </c>
      <c r="AL67">
        <f t="shared" si="39"/>
        <v>-0.18040083280714322</v>
      </c>
      <c r="AN67">
        <f t="shared" ref="AN67:AN98" si="69">AE67*$K67</f>
        <v>0</v>
      </c>
      <c r="AO67">
        <f t="shared" ref="AO67:AO98" si="70">AF67*$K67</f>
        <v>0</v>
      </c>
      <c r="AP67">
        <f t="shared" ref="AP67:AP98" si="71">AG67*$K67</f>
        <v>-4.3286149581610218E-9</v>
      </c>
      <c r="AQ67">
        <f t="shared" ref="AQ67:AQ98" si="72">AH67*$K67</f>
        <v>-3.3498812198291326E-5</v>
      </c>
      <c r="AR67">
        <f t="shared" ref="AR67:AR98" si="73">AI67*$K67</f>
        <v>-3.3503140813249489E-5</v>
      </c>
      <c r="AS67">
        <f t="shared" ref="AS67:AS98" si="74">AJ67*$K67</f>
        <v>-5.694657458438492E-5</v>
      </c>
      <c r="AT67">
        <f t="shared" ref="AT67:AT98" si="75">AK67*$K67</f>
        <v>-3.7277983227985658E-5</v>
      </c>
      <c r="AU67">
        <f t="shared" ref="AU67:AU98" si="76">AL67*$K67</f>
        <v>-1.2772769862562009E-4</v>
      </c>
      <c r="AW67">
        <v>64</v>
      </c>
      <c r="AX67">
        <f>IF(Z67&gt;0, (R67*SUMPRODUCT(K67:$K$98, X67:$X$98)-K67*$AZ$3)/Z67, 0)</f>
        <v>-2746814.2093673344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98" si="77">G68+$C$9</f>
        <v>0.12000000000000001</v>
      </c>
      <c r="I68" s="1">
        <f t="shared" si="31"/>
        <v>1.1200000000000001</v>
      </c>
      <c r="J68">
        <f t="shared" si="32"/>
        <v>0.89285714285714279</v>
      </c>
      <c r="K68">
        <f t="shared" si="33"/>
        <v>6.3216220393231843E-4</v>
      </c>
      <c r="L68" s="2">
        <v>65</v>
      </c>
      <c r="M68" s="8">
        <v>0.78978433000000003</v>
      </c>
      <c r="Q68" s="5">
        <f t="shared" si="60"/>
        <v>25</v>
      </c>
      <c r="R68">
        <f t="shared" si="61"/>
        <v>50000</v>
      </c>
      <c r="S68">
        <f t="shared" si="62"/>
        <v>-12249948.947571106</v>
      </c>
      <c r="U68">
        <f t="shared" si="34"/>
        <v>0.78978433000000003</v>
      </c>
      <c r="V68">
        <f t="shared" ref="V68:V98" si="78">$C$10</f>
        <v>0.01</v>
      </c>
      <c r="W68">
        <f t="shared" si="35"/>
        <v>2.4454703302610755E-7</v>
      </c>
      <c r="X68">
        <f t="shared" si="36"/>
        <v>1.9313941463201224E-7</v>
      </c>
      <c r="Y68">
        <f t="shared" si="37"/>
        <v>2.4454703302610754E-9</v>
      </c>
      <c r="Z68">
        <f t="shared" si="38"/>
        <v>4.8962148063834235E-8</v>
      </c>
      <c r="AB68">
        <f t="shared" ref="AB68:AB98" si="79">AC67</f>
        <v>-0.67172526517473508</v>
      </c>
      <c r="AC68">
        <f t="shared" ref="AC68:AC89" si="80">S68*Z68</f>
        <v>-0.59978381414538684</v>
      </c>
      <c r="AE68">
        <f t="shared" si="63"/>
        <v>0</v>
      </c>
      <c r="AF68">
        <f t="shared" si="64"/>
        <v>0</v>
      </c>
      <c r="AG68">
        <f t="shared" si="65"/>
        <v>-1.2240537015958558E-6</v>
      </c>
      <c r="AH68">
        <f t="shared" si="66"/>
        <v>-9.6569707316006125E-3</v>
      </c>
      <c r="AI68">
        <f t="shared" si="67"/>
        <v>-9.6581947853022088E-3</v>
      </c>
      <c r="AJ68">
        <f t="shared" si="68"/>
        <v>-7.1941451029348236E-2</v>
      </c>
      <c r="AK68">
        <f t="shared" ref="AK68:AK98" si="81">G68*SUM(AB68:AB68, AE68:AF68)</f>
        <v>-4.702076856223146E-2</v>
      </c>
      <c r="AL68">
        <f t="shared" si="39"/>
        <v>-0.1286204143768819</v>
      </c>
      <c r="AN68">
        <f t="shared" si="69"/>
        <v>0</v>
      </c>
      <c r="AO68">
        <f t="shared" si="70"/>
        <v>0</v>
      </c>
      <c r="AP68">
        <f t="shared" si="71"/>
        <v>-7.7380048573234864E-10</v>
      </c>
      <c r="AQ68">
        <f t="shared" si="72"/>
        <v>-6.1047719009985363E-6</v>
      </c>
      <c r="AR68">
        <f t="shared" si="73"/>
        <v>-6.105545701484269E-6</v>
      </c>
      <c r="AS68">
        <f t="shared" si="74"/>
        <v>-4.5478666236801737E-5</v>
      </c>
      <c r="AT68">
        <f t="shared" si="75"/>
        <v>-2.9724752684891711E-5</v>
      </c>
      <c r="AU68">
        <f t="shared" si="76"/>
        <v>-8.1308964623177723E-5</v>
      </c>
      <c r="AW68">
        <v>65</v>
      </c>
      <c r="AX68">
        <f>IF(Z68&gt;0, (R68*SUMPRODUCT(K68:$K$98, X68:$X$98)-K68*$AZ$3)/Z68, 0)</f>
        <v>-12249948.947571106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77"/>
        <v>0.12000000000000001</v>
      </c>
      <c r="I69" s="1">
        <f t="shared" si="31"/>
        <v>1.1200000000000001</v>
      </c>
      <c r="J69">
        <f t="shared" si="32"/>
        <v>0.89285714285714279</v>
      </c>
      <c r="K69">
        <f t="shared" si="33"/>
        <v>5.6443053922528431E-4</v>
      </c>
      <c r="L69" s="2">
        <v>66</v>
      </c>
      <c r="M69" s="8">
        <v>0.79285550900000001</v>
      </c>
      <c r="Q69" s="5">
        <f t="shared" ref="Q69:Q98" si="82">$C$8</f>
        <v>25</v>
      </c>
      <c r="R69">
        <f t="shared" si="61"/>
        <v>50000</v>
      </c>
      <c r="S69">
        <f t="shared" si="62"/>
        <v>-55479931.377513811</v>
      </c>
      <c r="U69">
        <f t="shared" si="34"/>
        <v>0.79285550900000001</v>
      </c>
      <c r="V69">
        <f t="shared" si="78"/>
        <v>0.01</v>
      </c>
      <c r="W69">
        <f t="shared" si="35"/>
        <v>4.8962148063834235E-8</v>
      </c>
      <c r="X69">
        <f t="shared" si="36"/>
        <v>3.881990882488466E-8</v>
      </c>
      <c r="Y69">
        <f t="shared" si="37"/>
        <v>4.896214806383424E-10</v>
      </c>
      <c r="Z69">
        <f t="shared" si="38"/>
        <v>9.6526177583112331E-9</v>
      </c>
      <c r="AB69">
        <f t="shared" si="79"/>
        <v>-0.59978381414538684</v>
      </c>
      <c r="AC69">
        <f t="shared" si="80"/>
        <v>-0.53552657084447841</v>
      </c>
      <c r="AE69">
        <f t="shared" si="63"/>
        <v>0</v>
      </c>
      <c r="AF69">
        <f t="shared" si="64"/>
        <v>0</v>
      </c>
      <c r="AG69">
        <f t="shared" si="65"/>
        <v>-2.4131544395778084E-7</v>
      </c>
      <c r="AH69">
        <f t="shared" si="66"/>
        <v>-1.940995441244233E-3</v>
      </c>
      <c r="AI69">
        <f t="shared" si="67"/>
        <v>-1.9412367566881909E-3</v>
      </c>
      <c r="AJ69">
        <f t="shared" si="68"/>
        <v>-6.4257243300908429E-2</v>
      </c>
      <c r="AK69">
        <f t="shared" si="81"/>
        <v>-4.1984866990177082E-2</v>
      </c>
      <c r="AL69">
        <f t="shared" si="39"/>
        <v>-0.10818334704777371</v>
      </c>
      <c r="AN69">
        <f t="shared" si="69"/>
        <v>0</v>
      </c>
      <c r="AO69">
        <f t="shared" si="70"/>
        <v>0</v>
      </c>
      <c r="AP69">
        <f t="shared" si="71"/>
        <v>-1.3620580615647911E-10</v>
      </c>
      <c r="AQ69">
        <f t="shared" si="72"/>
        <v>-1.0955571035353012E-6</v>
      </c>
      <c r="AR69">
        <f t="shared" si="73"/>
        <v>-1.0956933093414575E-6</v>
      </c>
      <c r="AS69">
        <f t="shared" si="74"/>
        <v>-3.626875048546203E-5</v>
      </c>
      <c r="AT69">
        <f t="shared" si="75"/>
        <v>-2.3697541114567491E-5</v>
      </c>
      <c r="AU69">
        <f t="shared" si="76"/>
        <v>-6.1061984909370983E-5</v>
      </c>
      <c r="AW69">
        <v>66</v>
      </c>
      <c r="AX69">
        <f>IF(Z69&gt;0, (R69*SUMPRODUCT(K69:$K$98, X69:$X$98)-K69*$AZ$3)/Z69, 0)</f>
        <v>-55479931.377513811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77"/>
        <v>0.12000000000000001</v>
      </c>
      <c r="I70" s="1">
        <f t="shared" si="31"/>
        <v>1.1200000000000001</v>
      </c>
      <c r="J70">
        <f t="shared" si="32"/>
        <v>0.89285714285714279</v>
      </c>
      <c r="K70">
        <f t="shared" ref="K70:K88" si="83">K69*J70</f>
        <v>5.0395583859400386E-4</v>
      </c>
      <c r="L70" s="2">
        <v>67</v>
      </c>
      <c r="M70" s="8">
        <v>0.79617230500000002</v>
      </c>
      <c r="Q70" s="5">
        <f t="shared" si="82"/>
        <v>25</v>
      </c>
      <c r="R70">
        <f t="shared" si="61"/>
        <v>50000</v>
      </c>
      <c r="S70">
        <f t="shared" si="62"/>
        <v>-255565912.56933779</v>
      </c>
      <c r="U70">
        <f t="shared" ref="U70:U89" si="84">M70</f>
        <v>0.79617230500000002</v>
      </c>
      <c r="V70">
        <f t="shared" si="78"/>
        <v>0.01</v>
      </c>
      <c r="W70">
        <f t="shared" ref="W70:W98" si="85">Z69</f>
        <v>9.6526177583112331E-9</v>
      </c>
      <c r="X70">
        <f t="shared" ref="X70:X98" si="86">U70*W70</f>
        <v>7.6851469299185879E-9</v>
      </c>
      <c r="Y70">
        <f t="shared" ref="Y70:Y98" si="87">V70*W70</f>
        <v>9.6526177583112338E-11</v>
      </c>
      <c r="Z70">
        <f t="shared" ref="Z70:Z98" si="88">MAX(0, W70-X70-Y70)</f>
        <v>1.8709446508095327E-9</v>
      </c>
      <c r="AB70">
        <f t="shared" si="79"/>
        <v>-0.53552657084447841</v>
      </c>
      <c r="AC70">
        <f t="shared" si="80"/>
        <v>-0.47814967705085926</v>
      </c>
      <c r="AE70">
        <f t="shared" si="63"/>
        <v>0</v>
      </c>
      <c r="AF70">
        <f t="shared" si="64"/>
        <v>0</v>
      </c>
      <c r="AG70">
        <f t="shared" si="65"/>
        <v>-4.677361627023832E-8</v>
      </c>
      <c r="AH70">
        <f t="shared" si="66"/>
        <v>-3.8425734649592938E-4</v>
      </c>
      <c r="AI70">
        <f t="shared" si="67"/>
        <v>-3.8430412011219962E-4</v>
      </c>
      <c r="AJ70">
        <f t="shared" si="68"/>
        <v>-5.7376893793619155E-2</v>
      </c>
      <c r="AK70">
        <f t="shared" si="81"/>
        <v>-3.7486859959113494E-2</v>
      </c>
      <c r="AL70">
        <f t="shared" ref="AL70:AL98" si="89">SUM(AI70:AK70)</f>
        <v>-9.5248057872844849E-2</v>
      </c>
      <c r="AN70">
        <f t="shared" si="69"/>
        <v>0</v>
      </c>
      <c r="AO70">
        <f t="shared" si="70"/>
        <v>0</v>
      </c>
      <c r="AP70">
        <f t="shared" si="71"/>
        <v>-2.3571837011542097E-11</v>
      </c>
      <c r="AQ70">
        <f t="shared" si="72"/>
        <v>-1.9364873328926281E-7</v>
      </c>
      <c r="AR70">
        <f t="shared" si="73"/>
        <v>-1.9367230512627433E-7</v>
      </c>
      <c r="AS70">
        <f t="shared" si="74"/>
        <v>-2.8915420627682438E-5</v>
      </c>
      <c r="AT70">
        <f t="shared" si="75"/>
        <v>-1.8891721946951025E-5</v>
      </c>
      <c r="AU70">
        <f t="shared" si="76"/>
        <v>-4.800081487975974E-5</v>
      </c>
      <c r="AW70">
        <v>67</v>
      </c>
      <c r="AX70">
        <f>IF(Z70&gt;0, (R70*SUMPRODUCT(K70:$K$98, X70:$X$98)-K70*$AZ$3)/Z70, 0)</f>
        <v>-255565912.56933779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77"/>
        <v>0.12000000000000001</v>
      </c>
      <c r="I71" s="1">
        <f t="shared" si="31"/>
        <v>1.1200000000000001</v>
      </c>
      <c r="J71">
        <f t="shared" si="32"/>
        <v>0.89285714285714279</v>
      </c>
      <c r="K71">
        <f t="shared" si="83"/>
        <v>4.4996057017321768E-4</v>
      </c>
      <c r="L71" s="2">
        <v>68</v>
      </c>
      <c r="M71" s="8">
        <v>0.79964768799999997</v>
      </c>
      <c r="Q71" s="5">
        <f t="shared" si="82"/>
        <v>25</v>
      </c>
      <c r="R71">
        <f t="shared" si="61"/>
        <v>50000</v>
      </c>
      <c r="S71">
        <f t="shared" si="62"/>
        <v>-1198745306.5417092</v>
      </c>
      <c r="U71">
        <f t="shared" si="84"/>
        <v>0.79964768799999997</v>
      </c>
      <c r="V71">
        <f t="shared" si="78"/>
        <v>0.01</v>
      </c>
      <c r="W71">
        <f t="shared" si="85"/>
        <v>1.8709446508095327E-9</v>
      </c>
      <c r="X71">
        <f t="shared" si="86"/>
        <v>1.49609656439581E-9</v>
      </c>
      <c r="Y71">
        <f t="shared" si="87"/>
        <v>1.8709446508095329E-11</v>
      </c>
      <c r="Z71">
        <f t="shared" si="88"/>
        <v>3.5613863990562734E-10</v>
      </c>
      <c r="AB71">
        <f t="shared" si="79"/>
        <v>-0.47814967705085926</v>
      </c>
      <c r="AC71">
        <f t="shared" si="80"/>
        <v>-0.42691952306501862</v>
      </c>
      <c r="AE71">
        <f t="shared" si="63"/>
        <v>0</v>
      </c>
      <c r="AF71">
        <f t="shared" si="64"/>
        <v>0</v>
      </c>
      <c r="AG71">
        <f t="shared" si="65"/>
        <v>-8.9034659976406841E-9</v>
      </c>
      <c r="AH71">
        <f t="shared" si="66"/>
        <v>-7.4804828219790504E-5</v>
      </c>
      <c r="AI71">
        <f t="shared" si="67"/>
        <v>-7.4813731685788147E-5</v>
      </c>
      <c r="AJ71">
        <f t="shared" si="68"/>
        <v>-5.1230153985840632E-2</v>
      </c>
      <c r="AK71">
        <f t="shared" si="81"/>
        <v>-3.3470477393560148E-2</v>
      </c>
      <c r="AL71">
        <f t="shared" si="89"/>
        <v>-8.4775445111086561E-2</v>
      </c>
      <c r="AN71">
        <f t="shared" si="69"/>
        <v>0</v>
      </c>
      <c r="AO71">
        <f t="shared" si="70"/>
        <v>0</v>
      </c>
      <c r="AP71">
        <f t="shared" si="71"/>
        <v>-4.0062086368162587E-12</v>
      </c>
      <c r="AQ71">
        <f t="shared" si="72"/>
        <v>-3.3659223157486538E-8</v>
      </c>
      <c r="AR71">
        <f t="shared" si="73"/>
        <v>-3.3663229366123359E-8</v>
      </c>
      <c r="AS71">
        <f t="shared" si="74"/>
        <v>-2.3051549297530591E-5</v>
      </c>
      <c r="AT71">
        <f t="shared" si="75"/>
        <v>-1.5060395091976116E-5</v>
      </c>
      <c r="AU71">
        <f t="shared" si="76"/>
        <v>-3.8145607618872827E-5</v>
      </c>
      <c r="AW71">
        <v>68</v>
      </c>
      <c r="AX71">
        <f>IF(Z71&gt;0, (R71*SUMPRODUCT(K71:$K$98, X71:$X$98)-K71*$AZ$3)/Z71, 0)</f>
        <v>-1198745306.5417092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77"/>
        <v>0.12000000000000001</v>
      </c>
      <c r="I72" s="1">
        <f t="shared" si="31"/>
        <v>1.1200000000000001</v>
      </c>
      <c r="J72">
        <f t="shared" si="32"/>
        <v>0.89285714285714279</v>
      </c>
      <c r="K72">
        <f t="shared" si="83"/>
        <v>4.0175050908323003E-4</v>
      </c>
      <c r="L72" s="2">
        <v>69</v>
      </c>
      <c r="M72" s="8">
        <v>0.80323853099999998</v>
      </c>
      <c r="Q72" s="5">
        <f t="shared" si="82"/>
        <v>25</v>
      </c>
      <c r="R72">
        <f t="shared" si="61"/>
        <v>50000</v>
      </c>
      <c r="S72">
        <f t="shared" si="62"/>
        <v>-5730884413.4363556</v>
      </c>
      <c r="U72">
        <f t="shared" si="84"/>
        <v>0.80323853099999998</v>
      </c>
      <c r="V72">
        <f t="shared" si="78"/>
        <v>0.01</v>
      </c>
      <c r="W72">
        <f t="shared" si="85"/>
        <v>3.5613863990562734E-10</v>
      </c>
      <c r="X72">
        <f t="shared" si="86"/>
        <v>2.8606427795013408E-10</v>
      </c>
      <c r="Y72">
        <f t="shared" si="87"/>
        <v>3.5613863990562733E-12</v>
      </c>
      <c r="Z72">
        <f t="shared" si="88"/>
        <v>6.6512975556436982E-11</v>
      </c>
      <c r="AB72">
        <f t="shared" si="79"/>
        <v>-0.42691952306501862</v>
      </c>
      <c r="AC72">
        <f t="shared" si="80"/>
        <v>-0.38117817490765804</v>
      </c>
      <c r="AE72">
        <f t="shared" si="63"/>
        <v>0</v>
      </c>
      <c r="AF72">
        <f t="shared" si="64"/>
        <v>0</v>
      </c>
      <c r="AG72">
        <f t="shared" si="65"/>
        <v>-1.6628243889109247E-9</v>
      </c>
      <c r="AH72">
        <f t="shared" si="66"/>
        <v>-1.4303213897506705E-5</v>
      </c>
      <c r="AI72">
        <f t="shared" si="67"/>
        <v>-1.4304876721895615E-5</v>
      </c>
      <c r="AJ72">
        <f t="shared" si="68"/>
        <v>-4.5741348157360584E-2</v>
      </c>
      <c r="AK72">
        <f t="shared" si="81"/>
        <v>-2.9884366614551308E-2</v>
      </c>
      <c r="AL72">
        <f t="shared" si="89"/>
        <v>-7.5640019648633788E-2</v>
      </c>
      <c r="AN72">
        <f t="shared" si="69"/>
        <v>0</v>
      </c>
      <c r="AO72">
        <f t="shared" si="70"/>
        <v>0</v>
      </c>
      <c r="AP72">
        <f t="shared" si="71"/>
        <v>-6.6804054476097491E-13</v>
      </c>
      <c r="AQ72">
        <f t="shared" si="72"/>
        <v>-5.7463234648496493E-9</v>
      </c>
      <c r="AR72">
        <f t="shared" si="73"/>
        <v>-5.7469915053944103E-9</v>
      </c>
      <c r="AS72">
        <f t="shared" si="74"/>
        <v>-1.8376609908372882E-5</v>
      </c>
      <c r="AT72">
        <f t="shared" si="75"/>
        <v>-1.2006059501025871E-5</v>
      </c>
      <c r="AU72">
        <f t="shared" si="76"/>
        <v>-3.0388416400904145E-5</v>
      </c>
      <c r="AW72">
        <v>69</v>
      </c>
      <c r="AX72">
        <f>IF(Z72&gt;0, (R72*SUMPRODUCT(K72:$K$98, X72:$X$98)-K72*$AZ$3)/Z72, 0)</f>
        <v>-5730884413.4363556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77"/>
        <v>0.12000000000000001</v>
      </c>
      <c r="I73" s="1">
        <f t="shared" si="31"/>
        <v>1.1200000000000001</v>
      </c>
      <c r="J73">
        <f t="shared" si="32"/>
        <v>0.89285714285714279</v>
      </c>
      <c r="K73">
        <f t="shared" si="83"/>
        <v>3.5870581168145535E-4</v>
      </c>
      <c r="L73" s="2">
        <v>70</v>
      </c>
      <c r="M73" s="8">
        <v>0.80709142899999997</v>
      </c>
      <c r="Q73" s="5">
        <f t="shared" si="82"/>
        <v>25</v>
      </c>
      <c r="R73">
        <f t="shared" si="61"/>
        <v>50000</v>
      </c>
      <c r="S73">
        <f t="shared" si="62"/>
        <v>-27974966567.908546</v>
      </c>
      <c r="U73">
        <f t="shared" si="84"/>
        <v>0.80709142899999997</v>
      </c>
      <c r="V73">
        <f t="shared" si="78"/>
        <v>0.01</v>
      </c>
      <c r="W73">
        <f t="shared" si="85"/>
        <v>6.6512975556436982E-11</v>
      </c>
      <c r="X73">
        <f t="shared" si="86"/>
        <v>5.3682052488886791E-11</v>
      </c>
      <c r="Y73">
        <f t="shared" si="87"/>
        <v>6.6512975556436984E-13</v>
      </c>
      <c r="Z73">
        <f t="shared" si="88"/>
        <v>1.2165793311985821E-11</v>
      </c>
      <c r="AB73">
        <f t="shared" si="79"/>
        <v>-0.38117817490765804</v>
      </c>
      <c r="AC73">
        <f t="shared" si="80"/>
        <v>-0.34033766117488873</v>
      </c>
      <c r="AE73">
        <f t="shared" si="63"/>
        <v>0</v>
      </c>
      <c r="AF73">
        <f t="shared" si="64"/>
        <v>0</v>
      </c>
      <c r="AG73">
        <f t="shared" si="65"/>
        <v>-3.0414483279964552E-10</v>
      </c>
      <c r="AH73">
        <f t="shared" si="66"/>
        <v>-2.6841026244443396E-6</v>
      </c>
      <c r="AI73">
        <f t="shared" si="67"/>
        <v>-2.6844067692771394E-6</v>
      </c>
      <c r="AJ73">
        <f t="shared" si="68"/>
        <v>-4.0840513732769312E-2</v>
      </c>
      <c r="AK73">
        <f t="shared" si="81"/>
        <v>-2.6682472243536065E-2</v>
      </c>
      <c r="AL73">
        <f t="shared" si="89"/>
        <v>-6.7525670383074651E-2</v>
      </c>
      <c r="AN73">
        <f t="shared" si="69"/>
        <v>0</v>
      </c>
      <c r="AO73">
        <f t="shared" si="70"/>
        <v>0</v>
      </c>
      <c r="AP73">
        <f t="shared" si="71"/>
        <v>-1.0909851911811737E-13</v>
      </c>
      <c r="AQ73">
        <f t="shared" si="72"/>
        <v>-9.6280321053763126E-10</v>
      </c>
      <c r="AR73">
        <f t="shared" si="73"/>
        <v>-9.629123090567495E-10</v>
      </c>
      <c r="AS73">
        <f t="shared" si="74"/>
        <v>-1.464972962800064E-5</v>
      </c>
      <c r="AT73">
        <f t="shared" si="75"/>
        <v>-9.5711578637855071E-6</v>
      </c>
      <c r="AU73">
        <f t="shared" si="76"/>
        <v>-2.4221850404095203E-5</v>
      </c>
      <c r="AW73">
        <v>70</v>
      </c>
      <c r="AX73">
        <f>IF(Z73&gt;0, (R73*SUMPRODUCT(K73:$K$98, X73:$X$98)-K73*$AZ$3)/Z73, 0)</f>
        <v>-27974966567.908546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77"/>
        <v>0.12000000000000001</v>
      </c>
      <c r="I74" s="1">
        <f t="shared" si="31"/>
        <v>1.1200000000000001</v>
      </c>
      <c r="J74">
        <f t="shared" si="32"/>
        <v>0.89285714285714279</v>
      </c>
      <c r="K74">
        <f t="shared" si="83"/>
        <v>3.2027304614415652E-4</v>
      </c>
      <c r="L74" s="2">
        <v>71</v>
      </c>
      <c r="M74" s="8">
        <v>0.81105379099999997</v>
      </c>
      <c r="Q74" s="5">
        <f t="shared" si="82"/>
        <v>25</v>
      </c>
      <c r="R74">
        <f t="shared" si="61"/>
        <v>50000</v>
      </c>
      <c r="S74">
        <f t="shared" si="62"/>
        <v>-139581882901.75729</v>
      </c>
      <c r="U74">
        <f t="shared" si="84"/>
        <v>0.81105379099999997</v>
      </c>
      <c r="V74">
        <f t="shared" si="78"/>
        <v>0.01</v>
      </c>
      <c r="W74">
        <f t="shared" si="85"/>
        <v>1.2165793311985821E-11</v>
      </c>
      <c r="X74">
        <f t="shared" si="86"/>
        <v>9.8671127862085448E-12</v>
      </c>
      <c r="Y74">
        <f t="shared" si="87"/>
        <v>1.2165793311985821E-13</v>
      </c>
      <c r="Z74">
        <f t="shared" si="88"/>
        <v>2.177022592657418E-12</v>
      </c>
      <c r="AB74">
        <f t="shared" si="79"/>
        <v>-0.34033766117488873</v>
      </c>
      <c r="AC74">
        <f t="shared" si="80"/>
        <v>-0.30387291260278781</v>
      </c>
      <c r="AE74">
        <f t="shared" si="63"/>
        <v>0</v>
      </c>
      <c r="AF74">
        <f t="shared" si="64"/>
        <v>0</v>
      </c>
      <c r="AG74">
        <f t="shared" si="65"/>
        <v>-5.442556481643545E-11</v>
      </c>
      <c r="AH74">
        <f t="shared" si="66"/>
        <v>-4.9335563931042723E-7</v>
      </c>
      <c r="AI74">
        <f t="shared" si="67"/>
        <v>-4.9341006487524369E-7</v>
      </c>
      <c r="AJ74">
        <f t="shared" si="68"/>
        <v>-3.6464748572100913E-2</v>
      </c>
      <c r="AK74">
        <f t="shared" si="81"/>
        <v>-2.3823636282242214E-2</v>
      </c>
      <c r="AL74">
        <f t="shared" si="89"/>
        <v>-6.0288878264408E-2</v>
      </c>
      <c r="AN74">
        <f t="shared" si="69"/>
        <v>0</v>
      </c>
      <c r="AO74">
        <f t="shared" si="70"/>
        <v>0</v>
      </c>
      <c r="AP74">
        <f t="shared" si="71"/>
        <v>-1.7431041431876014E-14</v>
      </c>
      <c r="AQ74">
        <f t="shared" si="72"/>
        <v>-1.5800851343434829E-10</v>
      </c>
      <c r="AR74">
        <f t="shared" si="73"/>
        <v>-1.5802594447578018E-10</v>
      </c>
      <c r="AS74">
        <f t="shared" si="74"/>
        <v>-1.1678676102067541E-5</v>
      </c>
      <c r="AT74">
        <f t="shared" si="75"/>
        <v>-7.6300685623441615E-6</v>
      </c>
      <c r="AU74">
        <f t="shared" si="76"/>
        <v>-1.9308902690356178E-5</v>
      </c>
      <c r="AW74">
        <v>71</v>
      </c>
      <c r="AX74">
        <f>IF(Z74&gt;0, (R74*SUMPRODUCT(K74:$K$98, X74:$X$98)-K74*$AZ$3)/Z74, 0)</f>
        <v>-139581882901.75729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77"/>
        <v>0.12000000000000001</v>
      </c>
      <c r="I75" s="1">
        <f t="shared" si="31"/>
        <v>1.1200000000000001</v>
      </c>
      <c r="J75">
        <f t="shared" si="32"/>
        <v>0.89285714285714279</v>
      </c>
      <c r="K75">
        <f t="shared" si="83"/>
        <v>2.8595807691442546E-4</v>
      </c>
      <c r="L75" s="2">
        <v>72</v>
      </c>
      <c r="M75" s="8">
        <v>0.81525055400000002</v>
      </c>
      <c r="Q75" s="5">
        <f t="shared" si="82"/>
        <v>25</v>
      </c>
      <c r="R75">
        <f t="shared" si="61"/>
        <v>50000</v>
      </c>
      <c r="S75">
        <f t="shared" si="62"/>
        <v>-713173541194.55688</v>
      </c>
      <c r="U75">
        <f t="shared" si="84"/>
        <v>0.81525055400000002</v>
      </c>
      <c r="V75">
        <f t="shared" si="78"/>
        <v>0.01</v>
      </c>
      <c r="W75">
        <f t="shared" si="85"/>
        <v>2.177022592657418E-12</v>
      </c>
      <c r="X75">
        <f t="shared" si="86"/>
        <v>1.7748188747344765E-12</v>
      </c>
      <c r="Y75">
        <f t="shared" si="87"/>
        <v>2.1770225926574179E-14</v>
      </c>
      <c r="Z75">
        <f t="shared" si="88"/>
        <v>3.8043349199636733E-13</v>
      </c>
      <c r="AB75">
        <f t="shared" si="79"/>
        <v>-0.30387291260278781</v>
      </c>
      <c r="AC75">
        <f t="shared" si="80"/>
        <v>-0.27131510067606041</v>
      </c>
      <c r="AE75">
        <f t="shared" si="63"/>
        <v>0</v>
      </c>
      <c r="AF75">
        <f t="shared" si="64"/>
        <v>0</v>
      </c>
      <c r="AG75">
        <f t="shared" si="65"/>
        <v>-9.5108372999091829E-12</v>
      </c>
      <c r="AH75">
        <f t="shared" si="66"/>
        <v>-8.8740943736723825E-8</v>
      </c>
      <c r="AI75">
        <f t="shared" si="67"/>
        <v>-8.8750454574023736E-8</v>
      </c>
      <c r="AJ75">
        <f t="shared" si="68"/>
        <v>-3.2557811926727409E-2</v>
      </c>
      <c r="AK75">
        <f t="shared" si="81"/>
        <v>-2.127110388219515E-2</v>
      </c>
      <c r="AL75">
        <f t="shared" si="89"/>
        <v>-5.3829004559377135E-2</v>
      </c>
      <c r="AN75">
        <f t="shared" si="69"/>
        <v>0</v>
      </c>
      <c r="AO75">
        <f t="shared" si="70"/>
        <v>0</v>
      </c>
      <c r="AP75">
        <f t="shared" si="71"/>
        <v>-2.7197007441280167E-15</v>
      </c>
      <c r="AQ75">
        <f t="shared" si="72"/>
        <v>-2.5376189614524773E-11</v>
      </c>
      <c r="AR75">
        <f t="shared" si="73"/>
        <v>-2.5378909315268902E-11</v>
      </c>
      <c r="AS75">
        <f t="shared" si="74"/>
        <v>-9.3101692871085154E-6</v>
      </c>
      <c r="AT75">
        <f t="shared" si="75"/>
        <v>-6.0826439599994945E-6</v>
      </c>
      <c r="AU75">
        <f t="shared" si="76"/>
        <v>-1.5392838626017325E-5</v>
      </c>
      <c r="AW75">
        <v>72</v>
      </c>
      <c r="AX75">
        <f>IF(Z75&gt;0, (R75*SUMPRODUCT(K75:$K$98, X75:$X$98)-K75*$AZ$3)/Z75, 0)</f>
        <v>-713173541194.55688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77"/>
        <v>0.12000000000000001</v>
      </c>
      <c r="I76" s="1">
        <f t="shared" si="31"/>
        <v>1.1200000000000001</v>
      </c>
      <c r="J76">
        <f t="shared" si="32"/>
        <v>0.89285714285714279</v>
      </c>
      <c r="K76">
        <f t="shared" si="83"/>
        <v>2.55319711530737E-4</v>
      </c>
      <c r="L76" s="2">
        <v>73</v>
      </c>
      <c r="M76" s="8">
        <v>0.81969331899999998</v>
      </c>
      <c r="Q76" s="5">
        <f t="shared" si="82"/>
        <v>25</v>
      </c>
      <c r="R76">
        <f t="shared" si="61"/>
        <v>50000</v>
      </c>
      <c r="S76">
        <f t="shared" si="62"/>
        <v>-3738914331907.6064</v>
      </c>
      <c r="U76">
        <f t="shared" si="84"/>
        <v>0.81969331899999998</v>
      </c>
      <c r="V76">
        <f t="shared" si="78"/>
        <v>0.01</v>
      </c>
      <c r="W76">
        <f t="shared" si="85"/>
        <v>3.8043349199636733E-13</v>
      </c>
      <c r="X76">
        <f t="shared" si="86"/>
        <v>3.1183879171326224E-13</v>
      </c>
      <c r="Y76">
        <f t="shared" si="87"/>
        <v>3.8043349199636737E-15</v>
      </c>
      <c r="Z76">
        <f t="shared" si="88"/>
        <v>6.4790365363141413E-14</v>
      </c>
      <c r="AB76">
        <f t="shared" si="79"/>
        <v>-0.27131510067606041</v>
      </c>
      <c r="AC76">
        <f t="shared" si="80"/>
        <v>-0.24224562562577959</v>
      </c>
      <c r="AE76">
        <f t="shared" si="63"/>
        <v>0</v>
      </c>
      <c r="AF76">
        <f t="shared" si="64"/>
        <v>0</v>
      </c>
      <c r="AG76">
        <f t="shared" si="65"/>
        <v>-1.6197591340785353E-12</v>
      </c>
      <c r="AH76">
        <f t="shared" si="66"/>
        <v>-1.5591939585663113E-8</v>
      </c>
      <c r="AI76">
        <f t="shared" si="67"/>
        <v>-1.5593559344797191E-8</v>
      </c>
      <c r="AJ76">
        <f t="shared" si="68"/>
        <v>-2.9069475050280819E-2</v>
      </c>
      <c r="AK76">
        <f t="shared" si="81"/>
        <v>-1.8992057047324231E-2</v>
      </c>
      <c r="AL76">
        <f t="shared" si="89"/>
        <v>-4.8061547691164393E-2</v>
      </c>
      <c r="AN76">
        <f t="shared" si="69"/>
        <v>0</v>
      </c>
      <c r="AO76">
        <f t="shared" si="70"/>
        <v>0</v>
      </c>
      <c r="AP76">
        <f t="shared" si="71"/>
        <v>-4.13556434862208E-16</v>
      </c>
      <c r="AQ76">
        <f t="shared" si="72"/>
        <v>-3.980929517216185E-12</v>
      </c>
      <c r="AR76">
        <f t="shared" si="73"/>
        <v>-3.9813430736510472E-12</v>
      </c>
      <c r="AS76">
        <f t="shared" si="74"/>
        <v>-7.4220099841876551E-6</v>
      </c>
      <c r="AT76">
        <f t="shared" si="75"/>
        <v>-4.8490465266981229E-6</v>
      </c>
      <c r="AU76">
        <f t="shared" si="76"/>
        <v>-1.2271060492228851E-5</v>
      </c>
      <c r="AW76">
        <v>73</v>
      </c>
      <c r="AX76">
        <f>IF(Z76&gt;0, (R76*SUMPRODUCT(K76:$K$98, X76:$X$98)-K76*$AZ$3)/Z76, 0)</f>
        <v>-3738914331907.6064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77"/>
        <v>0.12000000000000001</v>
      </c>
      <c r="I77" s="1">
        <f t="shared" si="31"/>
        <v>1.1200000000000001</v>
      </c>
      <c r="J77">
        <f t="shared" si="32"/>
        <v>0.89285714285714279</v>
      </c>
      <c r="K77">
        <f t="shared" si="83"/>
        <v>2.2796402815244374E-4</v>
      </c>
      <c r="L77" s="2">
        <v>74</v>
      </c>
      <c r="M77" s="8">
        <v>0.82421808699999999</v>
      </c>
      <c r="Q77" s="5">
        <f t="shared" si="82"/>
        <v>25</v>
      </c>
      <c r="R77">
        <f t="shared" si="61"/>
        <v>50000</v>
      </c>
      <c r="S77">
        <f t="shared" si="62"/>
        <v>-20136794825309.602</v>
      </c>
      <c r="U77">
        <f t="shared" si="84"/>
        <v>0.82421808699999999</v>
      </c>
      <c r="V77">
        <f t="shared" si="78"/>
        <v>0.01</v>
      </c>
      <c r="W77">
        <f t="shared" si="85"/>
        <v>6.4790365363141413E-14</v>
      </c>
      <c r="X77">
        <f t="shared" si="86"/>
        <v>5.3401390995639474E-14</v>
      </c>
      <c r="Y77">
        <f t="shared" si="87"/>
        <v>6.4790365363141416E-16</v>
      </c>
      <c r="Z77">
        <f t="shared" si="88"/>
        <v>1.0741070713870525E-14</v>
      </c>
      <c r="AB77">
        <f t="shared" si="79"/>
        <v>-0.24224562562577959</v>
      </c>
      <c r="AC77">
        <f t="shared" si="80"/>
        <v>-0.21629073716935251</v>
      </c>
      <c r="AE77">
        <f t="shared" si="63"/>
        <v>0</v>
      </c>
      <c r="AF77">
        <f t="shared" si="64"/>
        <v>0</v>
      </c>
      <c r="AG77">
        <f t="shared" si="65"/>
        <v>-2.6852676784676312E-13</v>
      </c>
      <c r="AH77">
        <f t="shared" si="66"/>
        <v>-2.6700695497819737E-9</v>
      </c>
      <c r="AI77">
        <f t="shared" si="67"/>
        <v>-2.6703380765498204E-9</v>
      </c>
      <c r="AJ77">
        <f t="shared" si="68"/>
        <v>-2.5954888456427072E-2</v>
      </c>
      <c r="AK77">
        <f t="shared" si="81"/>
        <v>-1.6957193793804573E-2</v>
      </c>
      <c r="AL77">
        <f t="shared" si="89"/>
        <v>-4.2912084920569721E-2</v>
      </c>
      <c r="AN77">
        <f t="shared" si="69"/>
        <v>0</v>
      </c>
      <c r="AO77">
        <f t="shared" si="70"/>
        <v>0</v>
      </c>
      <c r="AP77">
        <f t="shared" si="71"/>
        <v>-6.1214443665104233E-17</v>
      </c>
      <c r="AQ77">
        <f t="shared" si="72"/>
        <v>-6.0867981001548062E-13</v>
      </c>
      <c r="AR77">
        <f t="shared" si="73"/>
        <v>-6.0874102445914573E-13</v>
      </c>
      <c r="AS77">
        <f t="shared" si="74"/>
        <v>-5.9167809227744785E-6</v>
      </c>
      <c r="AT77">
        <f t="shared" si="75"/>
        <v>-3.8656302033973104E-6</v>
      </c>
      <c r="AU77">
        <f t="shared" si="76"/>
        <v>-9.782411734912812E-6</v>
      </c>
      <c r="AW77">
        <v>74</v>
      </c>
      <c r="AX77">
        <f>IF(Z77&gt;0, (R77*SUMPRODUCT(K77:$K$98, X77:$X$98)-K77*$AZ$3)/Z77, 0)</f>
        <v>-20136794825309.602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77"/>
        <v>0.12000000000000001</v>
      </c>
      <c r="I78" s="1">
        <f t="shared" si="31"/>
        <v>1.1200000000000001</v>
      </c>
      <c r="J78">
        <f t="shared" si="32"/>
        <v>0.89285714285714279</v>
      </c>
      <c r="K78">
        <f t="shared" si="83"/>
        <v>2.0353931085039618E-4</v>
      </c>
      <c r="L78" s="2">
        <v>75</v>
      </c>
      <c r="M78" s="8">
        <v>0.82894669600000004</v>
      </c>
      <c r="Q78" s="5">
        <f t="shared" si="82"/>
        <v>25</v>
      </c>
      <c r="R78">
        <f t="shared" si="61"/>
        <v>50000</v>
      </c>
      <c r="S78">
        <f t="shared" si="62"/>
        <v>-111635592984022.05</v>
      </c>
      <c r="U78">
        <f t="shared" si="84"/>
        <v>0.82894669600000004</v>
      </c>
      <c r="V78">
        <f t="shared" si="78"/>
        <v>0.01</v>
      </c>
      <c r="W78">
        <f t="shared" si="85"/>
        <v>1.0741070713870525E-14</v>
      </c>
      <c r="X78">
        <f t="shared" si="86"/>
        <v>8.9037750797653334E-15</v>
      </c>
      <c r="Y78">
        <f t="shared" si="87"/>
        <v>1.0741070713870526E-16</v>
      </c>
      <c r="Z78">
        <f t="shared" si="88"/>
        <v>1.7298849269664868E-15</v>
      </c>
      <c r="AB78">
        <f t="shared" si="79"/>
        <v>-0.21629073716935251</v>
      </c>
      <c r="AC78">
        <f t="shared" si="80"/>
        <v>-0.19311672961602541</v>
      </c>
      <c r="AE78">
        <f t="shared" si="63"/>
        <v>0</v>
      </c>
      <c r="AF78">
        <f t="shared" si="64"/>
        <v>0</v>
      </c>
      <c r="AG78">
        <f t="shared" si="65"/>
        <v>-4.3247123174162167E-14</v>
      </c>
      <c r="AH78">
        <f t="shared" si="66"/>
        <v>-4.4518875398826668E-10</v>
      </c>
      <c r="AI78">
        <f t="shared" si="67"/>
        <v>-4.4523200111144086E-10</v>
      </c>
      <c r="AJ78">
        <f t="shared" si="68"/>
        <v>-2.3174007553327103E-2</v>
      </c>
      <c r="AK78">
        <f t="shared" si="81"/>
        <v>-1.5140351601854677E-2</v>
      </c>
      <c r="AL78">
        <f t="shared" si="89"/>
        <v>-3.831435960041378E-2</v>
      </c>
      <c r="AN78">
        <f t="shared" si="69"/>
        <v>0</v>
      </c>
      <c r="AO78">
        <f t="shared" si="70"/>
        <v>0</v>
      </c>
      <c r="AP78">
        <f t="shared" si="71"/>
        <v>-8.8024896471311659E-18</v>
      </c>
      <c r="AQ78">
        <f t="shared" si="72"/>
        <v>-9.0613412185118362E-14</v>
      </c>
      <c r="AR78">
        <f t="shared" si="73"/>
        <v>-9.0622214674765493E-14</v>
      </c>
      <c r="AS78">
        <f t="shared" si="74"/>
        <v>-4.7168215270460745E-6</v>
      </c>
      <c r="AT78">
        <f t="shared" si="75"/>
        <v>-3.0816567310741928E-6</v>
      </c>
      <c r="AU78">
        <f t="shared" si="76"/>
        <v>-7.7984783487424817E-6</v>
      </c>
      <c r="AW78">
        <v>75</v>
      </c>
      <c r="AX78">
        <f>IF(Z78&gt;0, (R78*SUMPRODUCT(K78:$K$98, X78:$X$98)-K78*$AZ$3)/Z78, 0)</f>
        <v>-111635592984022.05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77"/>
        <v>0.12000000000000001</v>
      </c>
      <c r="I79" s="1">
        <f t="shared" si="31"/>
        <v>1.1200000000000001</v>
      </c>
      <c r="J79">
        <f t="shared" si="32"/>
        <v>0.89285714285714279</v>
      </c>
      <c r="K79">
        <f t="shared" si="83"/>
        <v>1.8173152754499659E-4</v>
      </c>
      <c r="L79" s="2">
        <v>76</v>
      </c>
      <c r="M79" s="8">
        <v>0.83370721699999994</v>
      </c>
      <c r="Q79" s="5">
        <f t="shared" si="82"/>
        <v>25</v>
      </c>
      <c r="R79">
        <f t="shared" si="61"/>
        <v>50000</v>
      </c>
      <c r="S79">
        <f t="shared" si="62"/>
        <v>-637743053004069.88</v>
      </c>
      <c r="U79">
        <f t="shared" si="84"/>
        <v>0.83370721699999994</v>
      </c>
      <c r="V79">
        <f t="shared" si="78"/>
        <v>0.01</v>
      </c>
      <c r="W79">
        <f t="shared" si="85"/>
        <v>1.7298849269664868E-15</v>
      </c>
      <c r="X79">
        <f t="shared" si="86"/>
        <v>1.4422175481914778E-15</v>
      </c>
      <c r="Y79">
        <f t="shared" si="87"/>
        <v>1.729884926966487E-17</v>
      </c>
      <c r="Z79">
        <f t="shared" si="88"/>
        <v>2.7036852950534409E-16</v>
      </c>
      <c r="AB79">
        <f t="shared" si="79"/>
        <v>-0.19311672961602541</v>
      </c>
      <c r="AC79">
        <f t="shared" si="80"/>
        <v>-0.1724256514429591</v>
      </c>
      <c r="AE79">
        <f t="shared" si="63"/>
        <v>0</v>
      </c>
      <c r="AF79">
        <f t="shared" si="64"/>
        <v>0</v>
      </c>
      <c r="AG79">
        <f t="shared" si="65"/>
        <v>-6.7592132376336025E-15</v>
      </c>
      <c r="AH79">
        <f t="shared" si="66"/>
        <v>-7.2110877409573898E-11</v>
      </c>
      <c r="AI79">
        <f t="shared" si="67"/>
        <v>-7.2117636622811526E-11</v>
      </c>
      <c r="AJ79">
        <f t="shared" si="68"/>
        <v>-2.0691078173066313E-2</v>
      </c>
      <c r="AK79">
        <f t="shared" si="81"/>
        <v>-1.351817107312178E-2</v>
      </c>
      <c r="AL79">
        <f t="shared" si="89"/>
        <v>-3.4209249318305733E-2</v>
      </c>
      <c r="AN79">
        <f t="shared" si="69"/>
        <v>0</v>
      </c>
      <c r="AO79">
        <f t="shared" si="70"/>
        <v>0</v>
      </c>
      <c r="AP79">
        <f t="shared" si="71"/>
        <v>-1.2283621466775167E-18</v>
      </c>
      <c r="AQ79">
        <f t="shared" si="72"/>
        <v>-1.310481990425185E-14</v>
      </c>
      <c r="AR79">
        <f t="shared" si="73"/>
        <v>-1.3106048266398528E-14</v>
      </c>
      <c r="AS79">
        <f t="shared" si="74"/>
        <v>-3.7602212429442785E-6</v>
      </c>
      <c r="AT79">
        <f t="shared" si="75"/>
        <v>-2.4566778787330068E-6</v>
      </c>
      <c r="AU79">
        <f t="shared" si="76"/>
        <v>-6.2168991347833346E-6</v>
      </c>
      <c r="AW79">
        <v>76</v>
      </c>
      <c r="AX79">
        <f>IF(Z79&gt;0, (R79*SUMPRODUCT(K79:$K$98, X79:$X$98)-K79*$AZ$3)/Z79, 0)</f>
        <v>-637743053004069.88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77"/>
        <v>0.12000000000000001</v>
      </c>
      <c r="I80" s="1">
        <f t="shared" si="31"/>
        <v>1.1200000000000001</v>
      </c>
      <c r="J80">
        <f t="shared" si="32"/>
        <v>0.89285714285714279</v>
      </c>
      <c r="K80">
        <f t="shared" si="83"/>
        <v>1.6226029245088979E-4</v>
      </c>
      <c r="L80" s="2">
        <v>77</v>
      </c>
      <c r="M80" s="8">
        <v>0.83838979800000002</v>
      </c>
      <c r="Q80" s="5">
        <f t="shared" si="82"/>
        <v>25</v>
      </c>
      <c r="R80">
        <f t="shared" si="61"/>
        <v>50000</v>
      </c>
      <c r="S80">
        <f t="shared" si="62"/>
        <v>-3755772584369011.5</v>
      </c>
      <c r="U80">
        <f t="shared" si="84"/>
        <v>0.83838979800000002</v>
      </c>
      <c r="V80">
        <f t="shared" si="78"/>
        <v>0.01</v>
      </c>
      <c r="W80">
        <f t="shared" si="85"/>
        <v>2.7036852950534409E-16</v>
      </c>
      <c r="X80">
        <f t="shared" si="86"/>
        <v>2.2667421683754249E-16</v>
      </c>
      <c r="Y80">
        <f t="shared" si="87"/>
        <v>2.703685295053441E-18</v>
      </c>
      <c r="Z80">
        <f t="shared" si="88"/>
        <v>4.0990627372748157E-17</v>
      </c>
      <c r="AB80">
        <f t="shared" si="79"/>
        <v>-0.1724256514429591</v>
      </c>
      <c r="AC80">
        <f t="shared" si="80"/>
        <v>-0.15395147450265348</v>
      </c>
      <c r="AE80">
        <f t="shared" si="63"/>
        <v>0</v>
      </c>
      <c r="AF80">
        <f t="shared" si="64"/>
        <v>0</v>
      </c>
      <c r="AG80">
        <f t="shared" si="65"/>
        <v>-1.0247656843187039E-15</v>
      </c>
      <c r="AH80">
        <f t="shared" si="66"/>
        <v>-1.1333710841877125E-11</v>
      </c>
      <c r="AI80">
        <f t="shared" si="67"/>
        <v>-1.1334735607561443E-11</v>
      </c>
      <c r="AJ80">
        <f t="shared" si="68"/>
        <v>-1.847417694030562E-2</v>
      </c>
      <c r="AK80">
        <f t="shared" si="81"/>
        <v>-1.2069795601007138E-2</v>
      </c>
      <c r="AL80">
        <f t="shared" si="89"/>
        <v>-3.0543972552647493E-2</v>
      </c>
      <c r="AN80">
        <f t="shared" si="69"/>
        <v>0</v>
      </c>
      <c r="AO80">
        <f t="shared" si="70"/>
        <v>0</v>
      </c>
      <c r="AP80">
        <f t="shared" si="71"/>
        <v>-1.6627877963118911E-19</v>
      </c>
      <c r="AQ80">
        <f t="shared" si="72"/>
        <v>-1.8390112357568024E-15</v>
      </c>
      <c r="AR80">
        <f t="shared" si="73"/>
        <v>-1.8391775145364339E-15</v>
      </c>
      <c r="AS80">
        <f t="shared" si="74"/>
        <v>-2.9976253531234744E-6</v>
      </c>
      <c r="AT80">
        <f t="shared" si="75"/>
        <v>-1.9584485640418813E-6</v>
      </c>
      <c r="AU80">
        <f t="shared" si="76"/>
        <v>-4.9560739190045331E-6</v>
      </c>
      <c r="AW80">
        <v>77</v>
      </c>
      <c r="AX80">
        <f>IF(Z80&gt;0, (R80*SUMPRODUCT(K80:$K$98, X80:$X$98)-K80*$AZ$3)/Z80, 0)</f>
        <v>-3755772584369011.5</v>
      </c>
    </row>
    <row r="81" spans="5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77"/>
        <v>0.12000000000000001</v>
      </c>
      <c r="I81" s="1">
        <f t="shared" si="31"/>
        <v>1.1200000000000001</v>
      </c>
      <c r="J81">
        <f t="shared" si="32"/>
        <v>0.89285714285714279</v>
      </c>
      <c r="K81">
        <f t="shared" si="83"/>
        <v>1.4487526111686588E-4</v>
      </c>
      <c r="L81" s="2">
        <v>78</v>
      </c>
      <c r="M81" s="8">
        <v>0.84318435700000005</v>
      </c>
      <c r="Q81" s="5">
        <f t="shared" si="82"/>
        <v>25</v>
      </c>
      <c r="R81">
        <f t="shared" si="61"/>
        <v>50000</v>
      </c>
      <c r="S81">
        <f t="shared" si="62"/>
        <v>-2.2840674947021436E+16</v>
      </c>
      <c r="U81">
        <f t="shared" si="84"/>
        <v>0.84318435700000005</v>
      </c>
      <c r="V81">
        <f t="shared" si="78"/>
        <v>0.01</v>
      </c>
      <c r="W81">
        <f t="shared" si="85"/>
        <v>4.0990627372748157E-17</v>
      </c>
      <c r="X81">
        <f t="shared" si="86"/>
        <v>3.4562655784317255E-17</v>
      </c>
      <c r="Y81">
        <f t="shared" si="87"/>
        <v>4.0990627372748158E-19</v>
      </c>
      <c r="Z81">
        <f t="shared" si="88"/>
        <v>6.0180653147034199E-18</v>
      </c>
      <c r="AB81">
        <f t="shared" si="79"/>
        <v>-0.15395147450265348</v>
      </c>
      <c r="AC81">
        <f t="shared" si="80"/>
        <v>-0.13745667366308509</v>
      </c>
      <c r="AE81">
        <f t="shared" si="63"/>
        <v>0</v>
      </c>
      <c r="AF81">
        <f t="shared" si="64"/>
        <v>0</v>
      </c>
      <c r="AG81">
        <f t="shared" si="65"/>
        <v>-1.504516328675855E-16</v>
      </c>
      <c r="AH81">
        <f t="shared" si="66"/>
        <v>-1.7281327892158628E-12</v>
      </c>
      <c r="AI81">
        <f t="shared" si="67"/>
        <v>-1.7282832408487305E-12</v>
      </c>
      <c r="AJ81">
        <f t="shared" si="68"/>
        <v>-1.6494800839568391E-2</v>
      </c>
      <c r="AK81">
        <f t="shared" si="81"/>
        <v>-1.0776603215185745E-2</v>
      </c>
      <c r="AL81">
        <f t="shared" si="89"/>
        <v>-2.7271404056482422E-2</v>
      </c>
      <c r="AN81">
        <f t="shared" si="69"/>
        <v>0</v>
      </c>
      <c r="AO81">
        <f t="shared" si="70"/>
        <v>0</v>
      </c>
      <c r="AP81">
        <f t="shared" si="71"/>
        <v>-2.1796719597150291E-20</v>
      </c>
      <c r="AQ81">
        <f t="shared" si="72"/>
        <v>-2.5036368908226586E-16</v>
      </c>
      <c r="AR81">
        <f t="shared" si="73"/>
        <v>-2.5038548580186305E-16</v>
      </c>
      <c r="AS81">
        <f t="shared" si="74"/>
        <v>-2.3896885787031691E-6</v>
      </c>
      <c r="AT81">
        <f t="shared" si="75"/>
        <v>-1.5612632047528913E-6</v>
      </c>
      <c r="AU81">
        <f t="shared" si="76"/>
        <v>-3.9509517837064459E-6</v>
      </c>
      <c r="AW81">
        <v>78</v>
      </c>
      <c r="AX81">
        <f>IF(Z81&gt;0, (R81*SUMPRODUCT(K81:$K$98, X81:$X$98)-K81*$AZ$3)/Z81, 0)</f>
        <v>-2.2840674947021436E+16</v>
      </c>
    </row>
    <row r="82" spans="5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77"/>
        <v>0.12000000000000001</v>
      </c>
      <c r="I82" s="1">
        <f t="shared" si="31"/>
        <v>1.1200000000000001</v>
      </c>
      <c r="J82">
        <f t="shared" si="32"/>
        <v>0.89285714285714279</v>
      </c>
      <c r="K82">
        <f t="shared" si="83"/>
        <v>1.2935291171148737E-4</v>
      </c>
      <c r="L82" s="2">
        <v>79</v>
      </c>
      <c r="M82" s="8">
        <v>0.84806285100000001</v>
      </c>
      <c r="Q82" s="5">
        <f t="shared" si="82"/>
        <v>25</v>
      </c>
      <c r="R82">
        <f t="shared" si="61"/>
        <v>50000</v>
      </c>
      <c r="S82">
        <f t="shared" si="62"/>
        <v>-1.4367950827394958E+17</v>
      </c>
      <c r="U82">
        <f t="shared" si="84"/>
        <v>0.84806285100000001</v>
      </c>
      <c r="V82">
        <f t="shared" si="78"/>
        <v>0.01</v>
      </c>
      <c r="W82">
        <f t="shared" si="85"/>
        <v>6.0180653147034199E-18</v>
      </c>
      <c r="X82">
        <f t="shared" si="86"/>
        <v>5.1036976282915944E-18</v>
      </c>
      <c r="Y82">
        <f t="shared" si="87"/>
        <v>6.0180653147034197E-20</v>
      </c>
      <c r="Z82">
        <f t="shared" si="88"/>
        <v>8.5418703326479127E-19</v>
      </c>
      <c r="AB82">
        <f t="shared" si="79"/>
        <v>-0.13745667366308509</v>
      </c>
      <c r="AC82">
        <f t="shared" si="80"/>
        <v>-0.12272917291346902</v>
      </c>
      <c r="AE82">
        <f t="shared" si="63"/>
        <v>0</v>
      </c>
      <c r="AF82">
        <f t="shared" si="64"/>
        <v>0</v>
      </c>
      <c r="AG82">
        <f t="shared" si="65"/>
        <v>-2.135467583161978E-17</v>
      </c>
      <c r="AH82">
        <f t="shared" si="66"/>
        <v>-2.5518488141457973E-13</v>
      </c>
      <c r="AI82">
        <f t="shared" si="67"/>
        <v>-2.5520623609041136E-13</v>
      </c>
      <c r="AJ82">
        <f t="shared" si="68"/>
        <v>-1.4727500749616068E-2</v>
      </c>
      <c r="AK82">
        <f t="shared" si="81"/>
        <v>-9.6219671564159569E-3</v>
      </c>
      <c r="AL82">
        <f t="shared" si="89"/>
        <v>-2.4349467906287232E-2</v>
      </c>
      <c r="AN82">
        <f t="shared" si="69"/>
        <v>0</v>
      </c>
      <c r="AO82">
        <f t="shared" si="70"/>
        <v>0</v>
      </c>
      <c r="AP82">
        <f t="shared" si="71"/>
        <v>-2.7622894974749464E-21</v>
      </c>
      <c r="AQ82">
        <f t="shared" si="72"/>
        <v>-3.3008907435726509E-17</v>
      </c>
      <c r="AR82">
        <f t="shared" si="73"/>
        <v>-3.3011669725223982E-17</v>
      </c>
      <c r="AS82">
        <f t="shared" si="74"/>
        <v>-1.9050451041959512E-6</v>
      </c>
      <c r="AT82">
        <f t="shared" si="75"/>
        <v>-1.2446294680747046E-6</v>
      </c>
      <c r="AU82">
        <f t="shared" si="76"/>
        <v>-3.1496745723036674E-6</v>
      </c>
      <c r="AW82">
        <v>79</v>
      </c>
      <c r="AX82">
        <f>IF(Z82&gt;0, (R82*SUMPRODUCT(K82:$K$98, X82:$X$98)-K82*$AZ$3)/Z82, 0)</f>
        <v>-1.4367950827394958E+17</v>
      </c>
    </row>
    <row r="83" spans="5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77"/>
        <v>0.12000000000000001</v>
      </c>
      <c r="I83" s="1">
        <f t="shared" si="31"/>
        <v>1.1200000000000001</v>
      </c>
      <c r="J83">
        <f t="shared" si="32"/>
        <v>0.89285714285714279</v>
      </c>
      <c r="K83">
        <f t="shared" si="83"/>
        <v>1.1549367117097085E-4</v>
      </c>
      <c r="L83" s="2">
        <v>80</v>
      </c>
      <c r="M83" s="8">
        <v>0.85299375700000002</v>
      </c>
      <c r="Q83" s="5">
        <f t="shared" si="82"/>
        <v>25</v>
      </c>
      <c r="R83">
        <f t="shared" si="61"/>
        <v>50000</v>
      </c>
      <c r="S83">
        <f t="shared" si="62"/>
        <v>-9.3634620171723021E+17</v>
      </c>
      <c r="U83">
        <f t="shared" si="84"/>
        <v>0.85299375700000002</v>
      </c>
      <c r="V83">
        <f t="shared" si="78"/>
        <v>0.01</v>
      </c>
      <c r="W83">
        <f t="shared" si="85"/>
        <v>8.5418703326479127E-19</v>
      </c>
      <c r="X83">
        <f t="shared" si="86"/>
        <v>7.2861620668521827E-19</v>
      </c>
      <c r="Y83">
        <f t="shared" si="87"/>
        <v>8.541870332647913E-21</v>
      </c>
      <c r="Z83">
        <f t="shared" si="88"/>
        <v>1.1702895624692508E-19</v>
      </c>
      <c r="AB83">
        <f t="shared" si="79"/>
        <v>-0.12272917291346902</v>
      </c>
      <c r="AC83">
        <f t="shared" si="80"/>
        <v>-0.10957961867274021</v>
      </c>
      <c r="AE83">
        <f t="shared" si="63"/>
        <v>0</v>
      </c>
      <c r="AF83">
        <f t="shared" si="64"/>
        <v>0</v>
      </c>
      <c r="AG83">
        <f t="shared" si="65"/>
        <v>-2.925723906173127E-18</v>
      </c>
      <c r="AH83">
        <f t="shared" si="66"/>
        <v>-3.6430810334260915E-14</v>
      </c>
      <c r="AI83">
        <f t="shared" si="67"/>
        <v>-3.6433736058167087E-14</v>
      </c>
      <c r="AJ83">
        <f t="shared" si="68"/>
        <v>-1.3149554240728806E-2</v>
      </c>
      <c r="AK83">
        <f t="shared" si="81"/>
        <v>-8.5910421039428319E-3</v>
      </c>
      <c r="AL83">
        <f t="shared" si="89"/>
        <v>-2.1740596344708072E-2</v>
      </c>
      <c r="AN83">
        <f t="shared" si="69"/>
        <v>0</v>
      </c>
      <c r="AO83">
        <f t="shared" si="70"/>
        <v>0</v>
      </c>
      <c r="AP83">
        <f t="shared" si="71"/>
        <v>-3.3790259475660749E-22</v>
      </c>
      <c r="AQ83">
        <f t="shared" si="72"/>
        <v>-4.2075280292371368E-18</v>
      </c>
      <c r="AR83">
        <f t="shared" si="73"/>
        <v>-4.2078659318318932E-18</v>
      </c>
      <c r="AS83">
        <f t="shared" si="74"/>
        <v>-1.518690293523578E-6</v>
      </c>
      <c r="AT83">
        <f t="shared" si="75"/>
        <v>-9.9221099176873911E-7</v>
      </c>
      <c r="AU83">
        <f t="shared" si="76"/>
        <v>-2.5109012852965249E-6</v>
      </c>
      <c r="AW83">
        <v>80</v>
      </c>
      <c r="AX83">
        <f>IF(Z83&gt;0, (R83*SUMPRODUCT(K83:$K$98, X83:$X$98)-K83*$AZ$3)/Z83, 0)</f>
        <v>-9.3634620171723021E+17</v>
      </c>
    </row>
    <row r="84" spans="5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77"/>
        <v>0.12000000000000001</v>
      </c>
      <c r="I84" s="1">
        <f t="shared" si="31"/>
        <v>1.1200000000000001</v>
      </c>
      <c r="J84">
        <f t="shared" si="32"/>
        <v>0.89285714285714279</v>
      </c>
      <c r="K84">
        <f t="shared" si="83"/>
        <v>1.031193492597954E-4</v>
      </c>
      <c r="L84" s="2">
        <v>81</v>
      </c>
      <c r="M84" s="8">
        <v>0.85794593600000002</v>
      </c>
      <c r="Q84" s="5">
        <f t="shared" si="82"/>
        <v>25</v>
      </c>
      <c r="R84">
        <f t="shared" si="61"/>
        <v>50000</v>
      </c>
      <c r="S84">
        <f t="shared" si="62"/>
        <v>-6.3309175732023204E+18</v>
      </c>
      <c r="U84">
        <f t="shared" si="84"/>
        <v>0.85794593600000002</v>
      </c>
      <c r="V84">
        <f t="shared" si="78"/>
        <v>0.01</v>
      </c>
      <c r="W84">
        <f t="shared" si="85"/>
        <v>1.1702895624692508E-19</v>
      </c>
      <c r="X84">
        <f t="shared" si="86"/>
        <v>1.0040451740637118E-19</v>
      </c>
      <c r="Y84">
        <f t="shared" si="87"/>
        <v>1.1702895624692507E-21</v>
      </c>
      <c r="Z84">
        <f t="shared" si="88"/>
        <v>1.5454149278084647E-20</v>
      </c>
      <c r="AB84">
        <f t="shared" si="79"/>
        <v>-0.10957961867274021</v>
      </c>
      <c r="AC84">
        <f t="shared" si="80"/>
        <v>-9.783894524351805E-2</v>
      </c>
      <c r="AE84">
        <f t="shared" si="63"/>
        <v>0</v>
      </c>
      <c r="AF84">
        <f t="shared" si="64"/>
        <v>0</v>
      </c>
      <c r="AG84">
        <f t="shared" si="65"/>
        <v>-3.8635373195211619E-19</v>
      </c>
      <c r="AH84">
        <f t="shared" si="66"/>
        <v>-5.0202258703185593E-15</v>
      </c>
      <c r="AI84">
        <f t="shared" si="67"/>
        <v>-5.0206122240505118E-15</v>
      </c>
      <c r="AJ84">
        <f t="shared" si="68"/>
        <v>-1.1740673429222165E-2</v>
      </c>
      <c r="AK84">
        <f t="shared" si="81"/>
        <v>-7.6705733070918155E-3</v>
      </c>
      <c r="AL84">
        <f t="shared" si="89"/>
        <v>-1.9411246736318999E-2</v>
      </c>
      <c r="AN84">
        <f t="shared" si="69"/>
        <v>0</v>
      </c>
      <c r="AO84">
        <f t="shared" si="70"/>
        <v>0</v>
      </c>
      <c r="AP84">
        <f t="shared" si="71"/>
        <v>-3.9840545422995646E-23</v>
      </c>
      <c r="AQ84">
        <f t="shared" si="72"/>
        <v>-5.1768242488443987E-19</v>
      </c>
      <c r="AR84">
        <f t="shared" si="73"/>
        <v>-5.1772226542986284E-19</v>
      </c>
      <c r="AS84">
        <f t="shared" si="74"/>
        <v>-1.2106906038931603E-6</v>
      </c>
      <c r="AT84">
        <f t="shared" si="75"/>
        <v>-7.9098452787686472E-7</v>
      </c>
      <c r="AU84">
        <f t="shared" si="76"/>
        <v>-2.0016751317705424E-6</v>
      </c>
      <c r="AW84">
        <v>81</v>
      </c>
      <c r="AX84">
        <f>IF(Z84&gt;0, (R84*SUMPRODUCT(K84:$K$98, X84:$X$98)-K84*$AZ$3)/Z84, 0)</f>
        <v>-6.3309175732023204E+18</v>
      </c>
    </row>
    <row r="85" spans="5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77"/>
        <v>0.12000000000000001</v>
      </c>
      <c r="I85" s="1">
        <f t="shared" si="31"/>
        <v>1.1200000000000001</v>
      </c>
      <c r="J85">
        <f t="shared" si="32"/>
        <v>0.89285714285714279</v>
      </c>
      <c r="K85">
        <f t="shared" si="83"/>
        <v>9.207084755338875E-5</v>
      </c>
      <c r="L85" s="2">
        <v>82</v>
      </c>
      <c r="M85" s="8">
        <v>0.86292441799999997</v>
      </c>
      <c r="Q85" s="5">
        <f t="shared" si="82"/>
        <v>25</v>
      </c>
      <c r="R85">
        <f t="shared" si="61"/>
        <v>50000</v>
      </c>
      <c r="S85">
        <f t="shared" si="62"/>
        <v>-4.4482227719197065E+19</v>
      </c>
      <c r="U85">
        <f t="shared" si="84"/>
        <v>0.86292441799999997</v>
      </c>
      <c r="V85">
        <f t="shared" si="78"/>
        <v>0.01</v>
      </c>
      <c r="W85">
        <f t="shared" si="85"/>
        <v>1.5454149278084647E-20</v>
      </c>
      <c r="X85">
        <f t="shared" si="86"/>
        <v>1.3335762771476314E-20</v>
      </c>
      <c r="Y85">
        <f t="shared" si="87"/>
        <v>1.5454149278084647E-22</v>
      </c>
      <c r="Z85">
        <f t="shared" si="88"/>
        <v>1.9638450138274867E-21</v>
      </c>
      <c r="AB85">
        <f t="shared" si="79"/>
        <v>-9.783894524351805E-2</v>
      </c>
      <c r="AC85">
        <f t="shared" si="80"/>
        <v>-8.7356201110283971E-2</v>
      </c>
      <c r="AE85">
        <f t="shared" si="63"/>
        <v>0</v>
      </c>
      <c r="AF85">
        <f t="shared" si="64"/>
        <v>0</v>
      </c>
      <c r="AG85">
        <f t="shared" si="65"/>
        <v>-4.9096125345687165E-20</v>
      </c>
      <c r="AH85">
        <f t="shared" si="66"/>
        <v>-6.6678813857381568E-16</v>
      </c>
      <c r="AI85">
        <f t="shared" si="67"/>
        <v>-6.668372346991614E-16</v>
      </c>
      <c r="AJ85">
        <f t="shared" si="68"/>
        <v>-1.0482744133234079E-2</v>
      </c>
      <c r="AK85">
        <f t="shared" si="81"/>
        <v>-6.8487261670462643E-3</v>
      </c>
      <c r="AL85">
        <f t="shared" si="89"/>
        <v>-1.733147030028101E-2</v>
      </c>
      <c r="AN85">
        <f t="shared" si="69"/>
        <v>0</v>
      </c>
      <c r="AO85">
        <f t="shared" si="70"/>
        <v>0</v>
      </c>
      <c r="AP85">
        <f t="shared" si="71"/>
        <v>-4.5203218721648288E-24</v>
      </c>
      <c r="AQ85">
        <f t="shared" si="72"/>
        <v>-6.1391749057037639E-20</v>
      </c>
      <c r="AR85">
        <f t="shared" si="73"/>
        <v>-6.139626937890981E-20</v>
      </c>
      <c r="AS85">
        <f t="shared" si="74"/>
        <v>-9.6515513703217506E-7</v>
      </c>
      <c r="AT85">
        <f t="shared" si="75"/>
        <v>-6.3056802286102105E-7</v>
      </c>
      <c r="AU85">
        <f t="shared" si="76"/>
        <v>-1.5957231598932575E-6</v>
      </c>
      <c r="AW85">
        <v>82</v>
      </c>
      <c r="AX85">
        <f>IF(Z85&gt;0, (R85*SUMPRODUCT(K85:$K$98, X85:$X$98)-K85*$AZ$3)/Z85, 0)</f>
        <v>-4.4482227719197065E+19</v>
      </c>
    </row>
    <row r="86" spans="5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77"/>
        <v>0.12000000000000001</v>
      </c>
      <c r="I86" s="1">
        <f t="shared" si="31"/>
        <v>1.1200000000000001</v>
      </c>
      <c r="J86">
        <f t="shared" si="32"/>
        <v>0.89285714285714279</v>
      </c>
      <c r="K86">
        <f t="shared" si="83"/>
        <v>8.2206113886954235E-5</v>
      </c>
      <c r="L86" s="2">
        <v>83</v>
      </c>
      <c r="M86" s="8">
        <v>0.86793829099999997</v>
      </c>
      <c r="Q86" s="5">
        <f t="shared" si="82"/>
        <v>25</v>
      </c>
      <c r="R86">
        <f t="shared" si="61"/>
        <v>50000</v>
      </c>
      <c r="S86">
        <f t="shared" si="62"/>
        <v>-3.2537865539211041E+20</v>
      </c>
      <c r="U86">
        <f t="shared" si="84"/>
        <v>0.86793829099999997</v>
      </c>
      <c r="V86">
        <f t="shared" si="78"/>
        <v>0.01</v>
      </c>
      <c r="W86">
        <f t="shared" si="85"/>
        <v>1.9638450138274867E-21</v>
      </c>
      <c r="X86">
        <f t="shared" si="86"/>
        <v>1.7044962850903E-21</v>
      </c>
      <c r="Y86">
        <f t="shared" si="87"/>
        <v>1.9638450138274867E-23</v>
      </c>
      <c r="Z86">
        <f t="shared" si="88"/>
        <v>2.3971027859891182E-22</v>
      </c>
      <c r="AB86">
        <f t="shared" si="79"/>
        <v>-8.7356201110283971E-2</v>
      </c>
      <c r="AC86">
        <f t="shared" si="80"/>
        <v>-7.7996608134182105E-2</v>
      </c>
      <c r="AE86">
        <f t="shared" si="63"/>
        <v>0</v>
      </c>
      <c r="AF86">
        <f t="shared" si="64"/>
        <v>0</v>
      </c>
      <c r="AG86">
        <f t="shared" si="65"/>
        <v>-5.9927569649727953E-21</v>
      </c>
      <c r="AH86">
        <f t="shared" si="66"/>
        <v>-8.5224814254514997E-17</v>
      </c>
      <c r="AI86">
        <f t="shared" si="67"/>
        <v>-8.5230807011479971E-17</v>
      </c>
      <c r="AJ86">
        <f t="shared" si="68"/>
        <v>-9.3595929761018659E-3</v>
      </c>
      <c r="AK86">
        <f t="shared" si="81"/>
        <v>-6.114934077719879E-3</v>
      </c>
      <c r="AL86">
        <f t="shared" si="89"/>
        <v>-1.5474527053821831E-2</v>
      </c>
      <c r="AN86">
        <f t="shared" si="69"/>
        <v>0</v>
      </c>
      <c r="AO86">
        <f t="shared" si="70"/>
        <v>0</v>
      </c>
      <c r="AP86">
        <f t="shared" si="71"/>
        <v>-4.9264126155939187E-25</v>
      </c>
      <c r="AQ86">
        <f t="shared" si="72"/>
        <v>-7.0060007866011811E-21</v>
      </c>
      <c r="AR86">
        <f t="shared" si="73"/>
        <v>-7.0064934278627393E-21</v>
      </c>
      <c r="AS86">
        <f t="shared" si="74"/>
        <v>-7.6941576612896692E-7</v>
      </c>
      <c r="AT86">
        <f t="shared" si="75"/>
        <v>-5.0268496720425783E-7</v>
      </c>
      <c r="AU86">
        <f t="shared" si="76"/>
        <v>-1.2721007333332317E-6</v>
      </c>
      <c r="AW86">
        <v>83</v>
      </c>
      <c r="AX86">
        <f>IF(Z86&gt;0, (R86*SUMPRODUCT(K86:$K$98, X86:$X$98)-K86*$AZ$3)/Z86, 0)</f>
        <v>-3.2537865539211041E+20</v>
      </c>
    </row>
    <row r="87" spans="5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77"/>
        <v>0.12000000000000001</v>
      </c>
      <c r="I87" s="1">
        <f t="shared" si="31"/>
        <v>1.1200000000000001</v>
      </c>
      <c r="J87">
        <f t="shared" si="32"/>
        <v>0.89285714285714279</v>
      </c>
      <c r="K87">
        <f t="shared" si="83"/>
        <v>7.3398315970494849E-5</v>
      </c>
      <c r="L87" s="2">
        <v>84</v>
      </c>
      <c r="M87" s="8">
        <v>0.872959127</v>
      </c>
      <c r="Q87" s="5">
        <f t="shared" si="82"/>
        <v>25</v>
      </c>
      <c r="R87">
        <f t="shared" si="61"/>
        <v>50000</v>
      </c>
      <c r="S87">
        <f t="shared" si="62"/>
        <v>-2.4821812171556389E+21</v>
      </c>
      <c r="U87">
        <f t="shared" si="84"/>
        <v>0.872959127</v>
      </c>
      <c r="V87">
        <f t="shared" si="78"/>
        <v>0.01</v>
      </c>
      <c r="W87">
        <f t="shared" si="85"/>
        <v>2.3971027859891182E-22</v>
      </c>
      <c r="X87">
        <f t="shared" si="86"/>
        <v>2.0925727553863285E-22</v>
      </c>
      <c r="Y87">
        <f t="shared" si="87"/>
        <v>2.3971027859891184E-24</v>
      </c>
      <c r="Z87">
        <f t="shared" si="88"/>
        <v>2.8055900274289859E-23</v>
      </c>
      <c r="AB87">
        <f t="shared" si="79"/>
        <v>-7.7996608134182105E-2</v>
      </c>
      <c r="AC87">
        <f t="shared" si="80"/>
        <v>-6.9639828691234029E-2</v>
      </c>
      <c r="AE87">
        <f t="shared" si="63"/>
        <v>0</v>
      </c>
      <c r="AF87">
        <f t="shared" si="64"/>
        <v>0</v>
      </c>
      <c r="AG87">
        <f t="shared" si="65"/>
        <v>-7.0139750685724646E-22</v>
      </c>
      <c r="AH87">
        <f t="shared" si="66"/>
        <v>-1.0462863776931642E-17</v>
      </c>
      <c r="AI87">
        <f t="shared" si="67"/>
        <v>-1.04635651744385E-17</v>
      </c>
      <c r="AJ87">
        <f t="shared" si="68"/>
        <v>-8.3567794429480757E-3</v>
      </c>
      <c r="AK87">
        <f t="shared" si="81"/>
        <v>-5.4597625693927482E-3</v>
      </c>
      <c r="AL87">
        <f t="shared" si="89"/>
        <v>-1.3816542012340834E-2</v>
      </c>
      <c r="AN87">
        <f t="shared" si="69"/>
        <v>0</v>
      </c>
      <c r="AO87">
        <f t="shared" si="70"/>
        <v>0</v>
      </c>
      <c r="AP87">
        <f t="shared" si="71"/>
        <v>-5.1481395829225504E-26</v>
      </c>
      <c r="AQ87">
        <f t="shared" si="72"/>
        <v>-7.6795658145547385E-22</v>
      </c>
      <c r="AR87">
        <f t="shared" si="73"/>
        <v>-7.6800806285130305E-22</v>
      </c>
      <c r="AS87">
        <f t="shared" si="74"/>
        <v>-6.1337353804923883E-7</v>
      </c>
      <c r="AT87">
        <f t="shared" si="75"/>
        <v>-4.0073737819216974E-7</v>
      </c>
      <c r="AU87">
        <f t="shared" si="76"/>
        <v>-1.0141109162414092E-6</v>
      </c>
      <c r="AW87">
        <v>84</v>
      </c>
      <c r="AX87">
        <f>IF(Z87&gt;0, (R87*SUMPRODUCT(K87:$K$98, X87:$X$98)-K87*$AZ$3)/Z87, 0)</f>
        <v>-2.4821812171556389E+21</v>
      </c>
    </row>
    <row r="88" spans="5:50" x14ac:dyDescent="0.25"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77"/>
        <v>0.12000000000000001</v>
      </c>
      <c r="I88" s="1">
        <f t="shared" ref="I88:I98" si="90">1+H88</f>
        <v>1.1200000000000001</v>
      </c>
      <c r="J88">
        <f t="shared" ref="J88:J98" si="91">1/I88</f>
        <v>0.89285714285714279</v>
      </c>
      <c r="K88">
        <f t="shared" si="83"/>
        <v>6.5534210687941824E-5</v>
      </c>
      <c r="L88" s="2">
        <v>85</v>
      </c>
      <c r="M88" s="8">
        <v>0.877957722</v>
      </c>
      <c r="Q88" s="5">
        <f t="shared" si="82"/>
        <v>25</v>
      </c>
      <c r="R88">
        <f t="shared" si="61"/>
        <v>50000</v>
      </c>
      <c r="S88">
        <f t="shared" si="62"/>
        <v>-1.9780329971542068E+22</v>
      </c>
      <c r="U88">
        <f t="shared" si="84"/>
        <v>0.877957722</v>
      </c>
      <c r="V88">
        <f t="shared" si="78"/>
        <v>0.01</v>
      </c>
      <c r="W88">
        <f t="shared" si="85"/>
        <v>2.8055900274289859E-23</v>
      </c>
      <c r="X88">
        <f t="shared" si="86"/>
        <v>2.46318942934747E-23</v>
      </c>
      <c r="Y88">
        <f t="shared" si="87"/>
        <v>2.8055900274289862E-25</v>
      </c>
      <c r="Z88">
        <f t="shared" si="88"/>
        <v>3.1434469780722612E-24</v>
      </c>
      <c r="AB88">
        <f t="shared" si="79"/>
        <v>-6.9639828691234029E-2</v>
      </c>
      <c r="AC88">
        <f t="shared" si="80"/>
        <v>-6.2178418474316086E-2</v>
      </c>
      <c r="AE88">
        <f t="shared" si="63"/>
        <v>0</v>
      </c>
      <c r="AF88">
        <f t="shared" si="64"/>
        <v>0</v>
      </c>
      <c r="AG88">
        <f t="shared" si="65"/>
        <v>-7.8586174451806525E-23</v>
      </c>
      <c r="AH88">
        <f t="shared" si="66"/>
        <v>-1.2315947146737349E-18</v>
      </c>
      <c r="AI88">
        <f t="shared" si="67"/>
        <v>-1.2316733008481866E-18</v>
      </c>
      <c r="AJ88">
        <f t="shared" si="68"/>
        <v>-7.4614102169179436E-3</v>
      </c>
      <c r="AK88">
        <f t="shared" si="81"/>
        <v>-4.8747880083863824E-3</v>
      </c>
      <c r="AL88">
        <f t="shared" si="89"/>
        <v>-1.2336198225304327E-2</v>
      </c>
      <c r="AN88">
        <f t="shared" si="69"/>
        <v>0</v>
      </c>
      <c r="AO88">
        <f t="shared" si="70"/>
        <v>0</v>
      </c>
      <c r="AP88">
        <f t="shared" si="71"/>
        <v>-5.1500829136840398E-27</v>
      </c>
      <c r="AQ88">
        <f t="shared" si="72"/>
        <v>-8.0711587513584135E-23</v>
      </c>
      <c r="AR88">
        <f t="shared" si="73"/>
        <v>-8.0716737596497821E-23</v>
      </c>
      <c r="AS88">
        <f t="shared" si="74"/>
        <v>-4.8897762918466224E-7</v>
      </c>
      <c r="AT88">
        <f t="shared" si="75"/>
        <v>-3.194653844006455E-7</v>
      </c>
      <c r="AU88">
        <f t="shared" si="76"/>
        <v>-8.0844301358530774E-7</v>
      </c>
      <c r="AW88">
        <v>85</v>
      </c>
      <c r="AX88">
        <f>IF(Z88&gt;0, (R88*SUMPRODUCT(K88:$K$98, X88:$X$98)-K88*$AZ$3)/Z88, 0)</f>
        <v>-1.9780329971542068E+22</v>
      </c>
    </row>
    <row r="89" spans="5:50" x14ac:dyDescent="0.25"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77"/>
        <v>0.12000000000000001</v>
      </c>
      <c r="I89" s="1">
        <f t="shared" si="90"/>
        <v>1.1200000000000001</v>
      </c>
      <c r="J89">
        <f t="shared" si="91"/>
        <v>0.89285714285714279</v>
      </c>
      <c r="K89">
        <f t="shared" ref="K89:K98" si="92">K88*J89</f>
        <v>5.851268811423377E-5</v>
      </c>
      <c r="L89" s="2">
        <v>86</v>
      </c>
      <c r="M89" s="8">
        <v>0.88376105100000002</v>
      </c>
      <c r="Q89" s="5">
        <f t="shared" si="82"/>
        <v>25</v>
      </c>
      <c r="R89">
        <f t="shared" si="61"/>
        <v>50000</v>
      </c>
      <c r="S89">
        <f t="shared" si="62"/>
        <v>-1.6623855063892405E+23</v>
      </c>
      <c r="U89">
        <f t="shared" si="84"/>
        <v>0.88376105100000002</v>
      </c>
      <c r="V89">
        <f t="shared" si="78"/>
        <v>0.01</v>
      </c>
      <c r="W89">
        <f t="shared" si="85"/>
        <v>3.1434469780722612E-24</v>
      </c>
      <c r="X89">
        <f t="shared" si="86"/>
        <v>2.7780560051039157E-24</v>
      </c>
      <c r="Y89">
        <f t="shared" si="87"/>
        <v>3.1434469780722612E-26</v>
      </c>
      <c r="Z89">
        <f t="shared" si="88"/>
        <v>3.339565031876229E-25</v>
      </c>
      <c r="AB89">
        <f t="shared" si="79"/>
        <v>-6.2178418474316086E-2</v>
      </c>
      <c r="AC89">
        <f t="shared" si="80"/>
        <v>-5.5516445066353649E-2</v>
      </c>
      <c r="AE89">
        <f t="shared" si="63"/>
        <v>0</v>
      </c>
      <c r="AF89">
        <f t="shared" si="64"/>
        <v>0</v>
      </c>
      <c r="AG89">
        <f t="shared" si="65"/>
        <v>-8.3489125796905717E-24</v>
      </c>
      <c r="AH89">
        <f t="shared" si="66"/>
        <v>-1.3890280025519579E-19</v>
      </c>
      <c r="AI89">
        <f t="shared" si="67"/>
        <v>-1.3891114916777549E-19</v>
      </c>
      <c r="AJ89">
        <f t="shared" si="68"/>
        <v>-6.6619734079624363E-3</v>
      </c>
      <c r="AK89">
        <f t="shared" si="81"/>
        <v>-4.3524892932021268E-3</v>
      </c>
      <c r="AL89">
        <f t="shared" si="89"/>
        <v>-1.1014462701164563E-2</v>
      </c>
      <c r="AN89">
        <f t="shared" si="69"/>
        <v>0</v>
      </c>
      <c r="AO89">
        <f t="shared" si="70"/>
        <v>0</v>
      </c>
      <c r="AP89">
        <f t="shared" si="71"/>
        <v>-4.8851731786843733E-28</v>
      </c>
      <c r="AQ89">
        <f t="shared" si="72"/>
        <v>-8.1275762295259827E-24</v>
      </c>
      <c r="AR89">
        <f t="shared" si="73"/>
        <v>-8.1280647468438507E-24</v>
      </c>
      <c r="AS89">
        <f t="shared" si="74"/>
        <v>-3.8980997224542507E-7</v>
      </c>
      <c r="AT89">
        <f t="shared" si="75"/>
        <v>-2.5467584853367785E-7</v>
      </c>
      <c r="AU89">
        <f t="shared" si="76"/>
        <v>-6.4448582077910297E-7</v>
      </c>
      <c r="AW89">
        <v>86</v>
      </c>
      <c r="AX89">
        <f>IF(Z89&gt;0, (R89*SUMPRODUCT(K89:$K$98, X89:$X$98)-K89*$AZ$3)/Z89, 0)</f>
        <v>-1.6623855063892405E+23</v>
      </c>
    </row>
    <row r="90" spans="5:50" x14ac:dyDescent="0.25">
      <c r="E90">
        <v>2090</v>
      </c>
      <c r="F90" s="1">
        <f>EconomicRates!C130</f>
        <v>3.5569999999999997E-2</v>
      </c>
      <c r="G90" s="1">
        <f>EconomicRates!D130</f>
        <v>7.0000000000000007E-2</v>
      </c>
      <c r="H90" s="1">
        <f t="shared" si="77"/>
        <v>0.12000000000000001</v>
      </c>
      <c r="I90" s="1">
        <f t="shared" si="90"/>
        <v>1.1200000000000001</v>
      </c>
      <c r="J90">
        <f t="shared" si="91"/>
        <v>0.89285714285714279</v>
      </c>
      <c r="K90">
        <f t="shared" si="92"/>
        <v>5.2243471530565862E-5</v>
      </c>
      <c r="L90" s="2">
        <v>87</v>
      </c>
      <c r="M90">
        <v>0.88953285599999998</v>
      </c>
      <c r="Q90" s="5">
        <f t="shared" si="82"/>
        <v>25</v>
      </c>
      <c r="R90">
        <f t="shared" si="61"/>
        <v>50000</v>
      </c>
      <c r="S90">
        <f t="shared" si="62"/>
        <v>-1.4773713220730368E+24</v>
      </c>
      <c r="U90">
        <f t="shared" ref="U90:U98" si="93">M90</f>
        <v>0.88953285599999998</v>
      </c>
      <c r="V90">
        <f t="shared" si="78"/>
        <v>0.01</v>
      </c>
      <c r="W90">
        <f t="shared" si="85"/>
        <v>3.339565031876229E-25</v>
      </c>
      <c r="X90">
        <f t="shared" si="86"/>
        <v>2.970652820602593E-25</v>
      </c>
      <c r="Y90">
        <f t="shared" si="87"/>
        <v>3.3395650318762288E-27</v>
      </c>
      <c r="Z90">
        <f t="shared" si="88"/>
        <v>3.3551656095487366E-26</v>
      </c>
      <c r="AB90">
        <f t="shared" si="79"/>
        <v>-5.5516445066353649E-2</v>
      </c>
      <c r="AC90">
        <f t="shared" ref="AC90:AC98" si="94">S90*Z90</f>
        <v>-4.9568254523530038E-2</v>
      </c>
      <c r="AE90">
        <f t="shared" si="63"/>
        <v>0</v>
      </c>
      <c r="AF90">
        <f t="shared" si="64"/>
        <v>0</v>
      </c>
      <c r="AG90">
        <f t="shared" si="65"/>
        <v>-8.3879140238718408E-25</v>
      </c>
      <c r="AH90">
        <f t="shared" si="66"/>
        <v>-1.4853264103012965E-20</v>
      </c>
      <c r="AI90">
        <f t="shared" si="67"/>
        <v>-1.4854102894415352E-20</v>
      </c>
      <c r="AJ90">
        <f t="shared" si="68"/>
        <v>-5.9481905428236115E-3</v>
      </c>
      <c r="AK90">
        <f t="shared" si="81"/>
        <v>-3.8861511546447558E-3</v>
      </c>
      <c r="AL90">
        <f t="shared" si="89"/>
        <v>-9.8343416974683677E-3</v>
      </c>
      <c r="AN90">
        <f t="shared" si="69"/>
        <v>0</v>
      </c>
      <c r="AO90">
        <f t="shared" si="70"/>
        <v>0</v>
      </c>
      <c r="AP90">
        <f t="shared" si="71"/>
        <v>-4.3821374750698269E-29</v>
      </c>
      <c r="AQ90">
        <f t="shared" si="72"/>
        <v>-7.7598608030173373E-25</v>
      </c>
      <c r="AR90">
        <f t="shared" si="73"/>
        <v>-7.7602990167648445E-25</v>
      </c>
      <c r="AS90">
        <f t="shared" si="74"/>
        <v>-3.1075412328238647E-7</v>
      </c>
      <c r="AT90">
        <f t="shared" si="75"/>
        <v>-2.0302602721115896E-7</v>
      </c>
      <c r="AU90">
        <f t="shared" si="76"/>
        <v>-5.137801504935454E-7</v>
      </c>
      <c r="AW90">
        <v>87</v>
      </c>
      <c r="AX90">
        <f>IF(Z90&gt;0, (R90*SUMPRODUCT(K90:$K$98, X90:$X$98)-K90*$AZ$3)/Z90, 0)</f>
        <v>-1.4773713220730368E+24</v>
      </c>
    </row>
    <row r="91" spans="5:50" x14ac:dyDescent="0.25">
      <c r="E91">
        <v>2091</v>
      </c>
      <c r="F91" s="1">
        <f>EconomicRates!C131</f>
        <v>3.5569999999999997E-2</v>
      </c>
      <c r="G91" s="1">
        <f>EconomicRates!D131</f>
        <v>7.0000000000000007E-2</v>
      </c>
      <c r="H91" s="1">
        <f t="shared" si="77"/>
        <v>0.12000000000000001</v>
      </c>
      <c r="I91" s="1">
        <f t="shared" si="90"/>
        <v>1.1200000000000001</v>
      </c>
      <c r="J91">
        <f t="shared" si="91"/>
        <v>0.89285714285714279</v>
      </c>
      <c r="K91">
        <f t="shared" si="92"/>
        <v>4.6645956723719519E-5</v>
      </c>
      <c r="L91" s="2">
        <v>88</v>
      </c>
      <c r="M91">
        <v>0.89526598199999996</v>
      </c>
      <c r="Q91" s="5">
        <f t="shared" si="82"/>
        <v>25</v>
      </c>
      <c r="R91">
        <f t="shared" si="61"/>
        <v>50000</v>
      </c>
      <c r="S91">
        <f t="shared" si="62"/>
        <v>-1.3924053528112903E+25</v>
      </c>
      <c r="U91">
        <f t="shared" si="93"/>
        <v>0.89526598199999996</v>
      </c>
      <c r="V91">
        <f t="shared" si="78"/>
        <v>0.01</v>
      </c>
      <c r="W91">
        <f t="shared" si="85"/>
        <v>3.3551656095487366E-26</v>
      </c>
      <c r="X91">
        <f t="shared" si="86"/>
        <v>3.0037656342052782E-26</v>
      </c>
      <c r="Y91">
        <f t="shared" si="87"/>
        <v>3.3551656095487366E-28</v>
      </c>
      <c r="Z91">
        <f t="shared" si="88"/>
        <v>3.1784831924797106E-27</v>
      </c>
      <c r="AB91">
        <f t="shared" si="79"/>
        <v>-4.9568254523530038E-2</v>
      </c>
      <c r="AC91">
        <f t="shared" si="94"/>
        <v>-4.425737011029468E-2</v>
      </c>
      <c r="AE91">
        <f t="shared" si="63"/>
        <v>0</v>
      </c>
      <c r="AF91">
        <f t="shared" si="64"/>
        <v>0</v>
      </c>
      <c r="AG91">
        <f t="shared" si="65"/>
        <v>-7.9462079811992762E-26</v>
      </c>
      <c r="AH91">
        <f t="shared" si="66"/>
        <v>-1.501882817102639E-21</v>
      </c>
      <c r="AI91">
        <f t="shared" si="67"/>
        <v>-1.5019622791824511E-21</v>
      </c>
      <c r="AJ91">
        <f t="shared" si="68"/>
        <v>-5.3108844132353575E-3</v>
      </c>
      <c r="AK91">
        <f t="shared" si="81"/>
        <v>-3.4697778166471031E-3</v>
      </c>
      <c r="AL91">
        <f t="shared" si="89"/>
        <v>-8.7806622298824601E-3</v>
      </c>
      <c r="AN91">
        <f t="shared" si="69"/>
        <v>0</v>
      </c>
      <c r="AO91">
        <f t="shared" si="70"/>
        <v>0</v>
      </c>
      <c r="AP91">
        <f t="shared" si="71"/>
        <v>-3.7065847360869608E-30</v>
      </c>
      <c r="AQ91">
        <f t="shared" si="72"/>
        <v>-7.0056760890667662E-26</v>
      </c>
      <c r="AR91">
        <f t="shared" si="73"/>
        <v>-7.0060467475403745E-26</v>
      </c>
      <c r="AS91">
        <f t="shared" si="74"/>
        <v>-2.4773128450445302E-7</v>
      </c>
      <c r="AT91">
        <f t="shared" si="75"/>
        <v>-1.6185110587624277E-7</v>
      </c>
      <c r="AU91">
        <f t="shared" si="76"/>
        <v>-4.0958239038069576E-7</v>
      </c>
      <c r="AW91">
        <v>88</v>
      </c>
      <c r="AX91">
        <f>IF(Z91&gt;0, (R91*SUMPRODUCT(K91:$K$98, X91:$X$98)-K91*$AZ$3)/Z91, 0)</f>
        <v>-1.3924053528112903E+25</v>
      </c>
    </row>
    <row r="92" spans="5:50" x14ac:dyDescent="0.25">
      <c r="E92">
        <v>2092</v>
      </c>
      <c r="F92" s="1">
        <f>EconomicRates!C132</f>
        <v>3.5569999999999997E-2</v>
      </c>
      <c r="G92" s="1">
        <f>EconomicRates!D132</f>
        <v>7.0000000000000007E-2</v>
      </c>
      <c r="H92" s="1">
        <f t="shared" si="77"/>
        <v>0.12000000000000001</v>
      </c>
      <c r="I92" s="1">
        <f t="shared" si="90"/>
        <v>1.1200000000000001</v>
      </c>
      <c r="J92">
        <f t="shared" si="91"/>
        <v>0.89285714285714279</v>
      </c>
      <c r="K92">
        <f t="shared" si="92"/>
        <v>4.1648175646178136E-5</v>
      </c>
      <c r="L92" s="2">
        <v>89</v>
      </c>
      <c r="M92">
        <v>0.900953271</v>
      </c>
      <c r="Q92" s="5">
        <f t="shared" si="82"/>
        <v>25</v>
      </c>
      <c r="R92">
        <f t="shared" si="61"/>
        <v>50000</v>
      </c>
      <c r="S92">
        <f t="shared" si="62"/>
        <v>-1.3961423164797899E+26</v>
      </c>
      <c r="U92">
        <f t="shared" si="93"/>
        <v>0.900953271</v>
      </c>
      <c r="V92">
        <f t="shared" si="78"/>
        <v>0.01</v>
      </c>
      <c r="W92">
        <f t="shared" si="85"/>
        <v>3.1784831924797106E-27</v>
      </c>
      <c r="X92">
        <f t="shared" si="86"/>
        <v>2.8636648290831179E-27</v>
      </c>
      <c r="Y92">
        <f t="shared" si="87"/>
        <v>3.1784831924797104E-29</v>
      </c>
      <c r="Z92">
        <f t="shared" si="88"/>
        <v>2.8303353147179552E-28</v>
      </c>
      <c r="AB92">
        <f t="shared" si="79"/>
        <v>-4.425737011029468E-2</v>
      </c>
      <c r="AC92">
        <f t="shared" si="94"/>
        <v>-3.9515509027048812E-2</v>
      </c>
      <c r="AE92">
        <f t="shared" si="63"/>
        <v>0</v>
      </c>
      <c r="AF92">
        <f t="shared" si="64"/>
        <v>0</v>
      </c>
      <c r="AG92">
        <f t="shared" si="65"/>
        <v>-7.0758382867948883E-27</v>
      </c>
      <c r="AH92">
        <f t="shared" si="66"/>
        <v>-1.4318324145415589E-22</v>
      </c>
      <c r="AI92">
        <f t="shared" si="67"/>
        <v>-1.4319031729244269E-22</v>
      </c>
      <c r="AJ92">
        <f t="shared" si="68"/>
        <v>-4.7418610832458685E-3</v>
      </c>
      <c r="AK92">
        <f t="shared" si="81"/>
        <v>-3.0980159077206278E-3</v>
      </c>
      <c r="AL92">
        <f t="shared" si="89"/>
        <v>-7.8398769909664955E-3</v>
      </c>
      <c r="AN92">
        <f t="shared" si="69"/>
        <v>0</v>
      </c>
      <c r="AO92">
        <f t="shared" si="70"/>
        <v>0</v>
      </c>
      <c r="AP92">
        <f t="shared" si="71"/>
        <v>-2.9469575581238569E-31</v>
      </c>
      <c r="AQ92">
        <f t="shared" si="72"/>
        <v>-5.9633207896718191E-27</v>
      </c>
      <c r="AR92">
        <f t="shared" si="73"/>
        <v>-5.963615485427632E-27</v>
      </c>
      <c r="AS92">
        <f t="shared" si="74"/>
        <v>-1.9748986328480046E-7</v>
      </c>
      <c r="AT92">
        <f t="shared" si="75"/>
        <v>-1.2902671067940271E-7</v>
      </c>
      <c r="AU92">
        <f t="shared" si="76"/>
        <v>-3.2651657396420312E-7</v>
      </c>
      <c r="AW92">
        <v>89</v>
      </c>
      <c r="AX92">
        <f>IF(Z92&gt;0, (R92*SUMPRODUCT(K92:$K$98, X92:$X$98)-K92*$AZ$3)/Z92, 0)</f>
        <v>-1.3961423164797899E+26</v>
      </c>
    </row>
    <row r="93" spans="5:50" x14ac:dyDescent="0.25">
      <c r="E93">
        <v>2093</v>
      </c>
      <c r="F93" s="1">
        <f>EconomicRates!C133</f>
        <v>3.5569999999999997E-2</v>
      </c>
      <c r="G93" s="1">
        <f>EconomicRates!D133</f>
        <v>7.0000000000000007E-2</v>
      </c>
      <c r="H93" s="1">
        <f t="shared" si="77"/>
        <v>0.12000000000000001</v>
      </c>
      <c r="I93" s="1">
        <f t="shared" si="90"/>
        <v>1.1200000000000001</v>
      </c>
      <c r="J93">
        <f t="shared" si="91"/>
        <v>0.89285714285714279</v>
      </c>
      <c r="K93">
        <f t="shared" si="92"/>
        <v>3.7185871112659048E-5</v>
      </c>
      <c r="L93" s="2">
        <v>90</v>
      </c>
      <c r="M93">
        <v>0.90658776299999999</v>
      </c>
      <c r="Q93" s="5">
        <f t="shared" si="82"/>
        <v>25</v>
      </c>
      <c r="R93">
        <f t="shared" si="61"/>
        <v>50000</v>
      </c>
      <c r="S93">
        <f t="shared" si="62"/>
        <v>-1.4944517549794252E+27</v>
      </c>
      <c r="U93">
        <f t="shared" si="93"/>
        <v>0.90658776299999999</v>
      </c>
      <c r="V93">
        <f t="shared" si="78"/>
        <v>0.01</v>
      </c>
      <c r="W93">
        <f t="shared" si="85"/>
        <v>2.8303353147179552E-28</v>
      </c>
      <c r="X93">
        <f t="shared" si="86"/>
        <v>2.5659473615100519E-28</v>
      </c>
      <c r="Y93">
        <f t="shared" si="87"/>
        <v>2.8303353147179553E-30</v>
      </c>
      <c r="Z93">
        <f t="shared" si="88"/>
        <v>2.360846000607238E-29</v>
      </c>
      <c r="AB93">
        <f t="shared" si="79"/>
        <v>-3.9515509027048812E-2</v>
      </c>
      <c r="AC93">
        <f t="shared" si="94"/>
        <v>-3.5281704488436441E-2</v>
      </c>
      <c r="AE93">
        <f t="shared" si="63"/>
        <v>0</v>
      </c>
      <c r="AF93">
        <f t="shared" si="64"/>
        <v>0</v>
      </c>
      <c r="AG93">
        <f t="shared" si="65"/>
        <v>-5.9021150015180951E-28</v>
      </c>
      <c r="AH93">
        <f t="shared" si="66"/>
        <v>-1.2829736807550259E-23</v>
      </c>
      <c r="AI93">
        <f t="shared" si="67"/>
        <v>-1.2830327019050411E-23</v>
      </c>
      <c r="AJ93">
        <f t="shared" si="68"/>
        <v>-4.2338045386123707E-3</v>
      </c>
      <c r="AK93">
        <f t="shared" si="81"/>
        <v>-2.7660856318934171E-3</v>
      </c>
      <c r="AL93">
        <f t="shared" si="89"/>
        <v>-6.9998901705057882E-3</v>
      </c>
      <c r="AN93">
        <f t="shared" si="69"/>
        <v>0</v>
      </c>
      <c r="AO93">
        <f t="shared" si="70"/>
        <v>0</v>
      </c>
      <c r="AP93">
        <f t="shared" si="71"/>
        <v>-2.1947528773854333E-32</v>
      </c>
      <c r="AQ93">
        <f t="shared" si="72"/>
        <v>-4.7708493933490167E-28</v>
      </c>
      <c r="AR93">
        <f t="shared" si="73"/>
        <v>-4.7710688686367556E-28</v>
      </c>
      <c r="AS93">
        <f t="shared" si="74"/>
        <v>-1.5743770988903052E-7</v>
      </c>
      <c r="AT93">
        <f t="shared" si="75"/>
        <v>-1.0285930379416667E-7</v>
      </c>
      <c r="AU93">
        <f t="shared" si="76"/>
        <v>-2.6029701368319723E-7</v>
      </c>
      <c r="AW93">
        <v>90</v>
      </c>
      <c r="AX93">
        <f>IF(Z93&gt;0, (R93*SUMPRODUCT(K93:$K$98, X93:$X$98)-K93*$AZ$3)/Z93, 0)</f>
        <v>-1.4944517549794252E+27</v>
      </c>
    </row>
    <row r="94" spans="5:50" x14ac:dyDescent="0.25">
      <c r="E94">
        <v>2094</v>
      </c>
      <c r="F94" s="1">
        <f>EconomicRates!C134</f>
        <v>3.5569999999999997E-2</v>
      </c>
      <c r="G94" s="1">
        <f>EconomicRates!D134</f>
        <v>7.0000000000000007E-2</v>
      </c>
      <c r="H94" s="1">
        <f t="shared" si="77"/>
        <v>0.12000000000000001</v>
      </c>
      <c r="I94" s="1">
        <f t="shared" si="90"/>
        <v>1.1200000000000001</v>
      </c>
      <c r="J94">
        <f t="shared" si="91"/>
        <v>0.89285714285714279</v>
      </c>
      <c r="K94">
        <f t="shared" si="92"/>
        <v>3.3201670636302719E-5</v>
      </c>
      <c r="L94" s="2">
        <v>91</v>
      </c>
      <c r="M94">
        <v>0.91219363099999995</v>
      </c>
      <c r="Q94" s="5">
        <f t="shared" si="82"/>
        <v>25</v>
      </c>
      <c r="R94">
        <f t="shared" si="61"/>
        <v>50000</v>
      </c>
      <c r="S94">
        <f t="shared" si="62"/>
        <v>-1.7149392025847799E+28</v>
      </c>
      <c r="U94">
        <f t="shared" si="93"/>
        <v>0.91219363099999995</v>
      </c>
      <c r="V94">
        <f t="shared" si="78"/>
        <v>0.01</v>
      </c>
      <c r="W94">
        <f t="shared" si="85"/>
        <v>2.360846000607238E-29</v>
      </c>
      <c r="X94">
        <f t="shared" si="86"/>
        <v>2.1535486855257445E-29</v>
      </c>
      <c r="Y94">
        <f t="shared" si="87"/>
        <v>2.3608460006072381E-31</v>
      </c>
      <c r="Z94">
        <f t="shared" si="88"/>
        <v>1.8368885507542113E-30</v>
      </c>
      <c r="AB94">
        <f t="shared" si="79"/>
        <v>-3.5281704488436441E-2</v>
      </c>
      <c r="AC94">
        <f t="shared" si="94"/>
        <v>-3.1501521864675391E-2</v>
      </c>
      <c r="AE94">
        <f t="shared" si="63"/>
        <v>0</v>
      </c>
      <c r="AF94">
        <f t="shared" si="64"/>
        <v>0</v>
      </c>
      <c r="AG94">
        <f t="shared" si="65"/>
        <v>-4.592221376885528E-29</v>
      </c>
      <c r="AH94">
        <f t="shared" si="66"/>
        <v>-1.0767743427628723E-24</v>
      </c>
      <c r="AI94">
        <f t="shared" si="67"/>
        <v>-1.0768202649766411E-24</v>
      </c>
      <c r="AJ94">
        <f t="shared" si="68"/>
        <v>-3.7801826237610497E-3</v>
      </c>
      <c r="AK94">
        <f t="shared" si="81"/>
        <v>-2.4697193141905512E-3</v>
      </c>
      <c r="AL94">
        <f t="shared" si="89"/>
        <v>-6.2499019379516005E-3</v>
      </c>
      <c r="AN94">
        <f t="shared" si="69"/>
        <v>0</v>
      </c>
      <c r="AO94">
        <f t="shared" si="70"/>
        <v>0</v>
      </c>
      <c r="AP94">
        <f t="shared" si="71"/>
        <v>-1.5246942164434187E-33</v>
      </c>
      <c r="AQ94">
        <f t="shared" si="72"/>
        <v>-3.5750707078034213E-29</v>
      </c>
      <c r="AR94">
        <f t="shared" si="73"/>
        <v>-3.5752231772250659E-29</v>
      </c>
      <c r="AS94">
        <f t="shared" si="74"/>
        <v>-1.2550837841918902E-7</v>
      </c>
      <c r="AT94">
        <f t="shared" si="75"/>
        <v>-8.1998807233870118E-8</v>
      </c>
      <c r="AU94">
        <f t="shared" si="76"/>
        <v>-2.0750718565305911E-7</v>
      </c>
      <c r="AW94">
        <v>91</v>
      </c>
      <c r="AX94">
        <f>IF(Z94&gt;0, (R94*SUMPRODUCT(K94:$K$98, X94:$X$98)-K94*$AZ$3)/Z94, 0)</f>
        <v>-1.7149392025847799E+28</v>
      </c>
    </row>
    <row r="95" spans="5:50" x14ac:dyDescent="0.25">
      <c r="E95">
        <v>2095</v>
      </c>
      <c r="F95" s="1">
        <f>EconomicRates!C135</f>
        <v>3.5569999999999997E-2</v>
      </c>
      <c r="G95" s="1">
        <f>EconomicRates!D135</f>
        <v>7.0000000000000007E-2</v>
      </c>
      <c r="H95" s="1">
        <f t="shared" si="77"/>
        <v>0.12000000000000001</v>
      </c>
      <c r="I95" s="1">
        <f t="shared" si="90"/>
        <v>1.1200000000000001</v>
      </c>
      <c r="J95">
        <f t="shared" si="91"/>
        <v>0.89285714285714279</v>
      </c>
      <c r="K95">
        <f t="shared" si="92"/>
        <v>2.9644348782413141E-5</v>
      </c>
      <c r="L95" s="2">
        <v>92</v>
      </c>
      <c r="M95">
        <v>0.91779930600000004</v>
      </c>
      <c r="Q95" s="5">
        <f t="shared" si="82"/>
        <v>25</v>
      </c>
      <c r="R95">
        <f t="shared" si="61"/>
        <v>50000</v>
      </c>
      <c r="S95">
        <f t="shared" si="62"/>
        <v>-2.1207493055309883E+29</v>
      </c>
      <c r="U95">
        <f t="shared" si="93"/>
        <v>0.91779930600000004</v>
      </c>
      <c r="V95">
        <f t="shared" si="78"/>
        <v>0.01</v>
      </c>
      <c r="W95">
        <f t="shared" si="85"/>
        <v>1.8368885507542113E-30</v>
      </c>
      <c r="X95">
        <f t="shared" si="86"/>
        <v>1.6858950370815609E-30</v>
      </c>
      <c r="Y95">
        <f t="shared" si="87"/>
        <v>1.8368885507542113E-32</v>
      </c>
      <c r="Z95">
        <f t="shared" si="88"/>
        <v>1.3262462816510822E-31</v>
      </c>
      <c r="AB95">
        <f t="shared" si="79"/>
        <v>-3.1501521864675391E-2</v>
      </c>
      <c r="AC95">
        <f t="shared" si="94"/>
        <v>-2.8126358807745881E-2</v>
      </c>
      <c r="AE95">
        <f t="shared" si="63"/>
        <v>0</v>
      </c>
      <c r="AF95">
        <f t="shared" si="64"/>
        <v>0</v>
      </c>
      <c r="AG95">
        <f t="shared" si="65"/>
        <v>-3.3156157041277053E-30</v>
      </c>
      <c r="AH95">
        <f t="shared" si="66"/>
        <v>-8.4294751854078047E-26</v>
      </c>
      <c r="AI95">
        <f t="shared" si="67"/>
        <v>-8.4298067469782177E-26</v>
      </c>
      <c r="AJ95">
        <f t="shared" si="68"/>
        <v>-3.3751630569295102E-3</v>
      </c>
      <c r="AK95">
        <f t="shared" si="81"/>
        <v>-2.2051065305272776E-3</v>
      </c>
      <c r="AL95">
        <f t="shared" si="89"/>
        <v>-5.5802695874567878E-3</v>
      </c>
      <c r="AN95">
        <f t="shared" si="69"/>
        <v>0</v>
      </c>
      <c r="AO95">
        <f t="shared" si="70"/>
        <v>0</v>
      </c>
      <c r="AP95">
        <f t="shared" si="71"/>
        <v>-9.8289268361608035E-35</v>
      </c>
      <c r="AQ95">
        <f t="shared" si="72"/>
        <v>-2.4988630244892562E-30</v>
      </c>
      <c r="AR95">
        <f t="shared" si="73"/>
        <v>-2.498961313757618E-30</v>
      </c>
      <c r="AS95">
        <f t="shared" si="74"/>
        <v>-1.0005451085713413E-7</v>
      </c>
      <c r="AT95">
        <f t="shared" si="75"/>
        <v>-6.536894709332756E-8</v>
      </c>
      <c r="AU95">
        <f t="shared" si="76"/>
        <v>-1.6542345795046171E-7</v>
      </c>
      <c r="AW95">
        <v>92</v>
      </c>
      <c r="AX95">
        <f>IF(Z95&gt;0, (R95*SUMPRODUCT(K95:$K$98, X95:$X$98)-K95*$AZ$3)/Z95, 0)</f>
        <v>-2.1207493055309883E+29</v>
      </c>
    </row>
    <row r="96" spans="5:50" x14ac:dyDescent="0.25">
      <c r="E96">
        <v>2096</v>
      </c>
      <c r="F96" s="1">
        <f>EconomicRates!C136</f>
        <v>3.5569999999999997E-2</v>
      </c>
      <c r="G96" s="1">
        <f>EconomicRates!D136</f>
        <v>7.0000000000000007E-2</v>
      </c>
      <c r="H96" s="1">
        <f t="shared" si="77"/>
        <v>0.12000000000000001</v>
      </c>
      <c r="I96" s="1">
        <f t="shared" si="90"/>
        <v>1.1200000000000001</v>
      </c>
      <c r="J96">
        <f t="shared" si="91"/>
        <v>0.89285714285714279</v>
      </c>
      <c r="K96">
        <f t="shared" si="92"/>
        <v>2.6468168555726015E-5</v>
      </c>
      <c r="L96" s="2">
        <v>93</v>
      </c>
      <c r="M96">
        <v>0.92340517499999997</v>
      </c>
      <c r="Q96" s="5">
        <f t="shared" si="82"/>
        <v>25</v>
      </c>
      <c r="R96">
        <f t="shared" si="61"/>
        <v>50000</v>
      </c>
      <c r="S96">
        <f t="shared" si="62"/>
        <v>-2.8433533170973355E+30</v>
      </c>
      <c r="U96">
        <f t="shared" si="93"/>
        <v>0.92340517499999997</v>
      </c>
      <c r="V96">
        <f t="shared" si="78"/>
        <v>0.01</v>
      </c>
      <c r="W96">
        <f t="shared" si="85"/>
        <v>1.3262462816510822E-31</v>
      </c>
      <c r="X96">
        <f t="shared" si="86"/>
        <v>1.2246626798011167E-31</v>
      </c>
      <c r="Y96">
        <f t="shared" si="87"/>
        <v>1.3262462816510822E-33</v>
      </c>
      <c r="Z96">
        <f t="shared" si="88"/>
        <v>8.8321139033454629E-33</v>
      </c>
      <c r="AB96">
        <f t="shared" si="79"/>
        <v>-2.8126358807745881E-2</v>
      </c>
      <c r="AC96">
        <f t="shared" si="94"/>
        <v>-2.5112820364058819E-2</v>
      </c>
      <c r="AE96">
        <f t="shared" si="63"/>
        <v>0</v>
      </c>
      <c r="AF96">
        <f t="shared" si="64"/>
        <v>0</v>
      </c>
      <c r="AG96">
        <f t="shared" si="65"/>
        <v>-2.2080284758363655E-31</v>
      </c>
      <c r="AH96">
        <f t="shared" si="66"/>
        <v>-6.1233133990055837E-27</v>
      </c>
      <c r="AI96">
        <f t="shared" si="67"/>
        <v>-6.1235342018531673E-27</v>
      </c>
      <c r="AJ96">
        <f t="shared" si="68"/>
        <v>-3.0135384436870624E-3</v>
      </c>
      <c r="AK96">
        <f t="shared" si="81"/>
        <v>-1.968845116542212E-3</v>
      </c>
      <c r="AL96">
        <f t="shared" si="89"/>
        <v>-4.9823835602292744E-3</v>
      </c>
      <c r="AN96">
        <f t="shared" si="69"/>
        <v>0</v>
      </c>
      <c r="AO96">
        <f t="shared" si="70"/>
        <v>0</v>
      </c>
      <c r="AP96">
        <f t="shared" si="71"/>
        <v>-5.8442469874279732E-36</v>
      </c>
      <c r="AQ96">
        <f t="shared" si="72"/>
        <v>-1.6207289116441538E-31</v>
      </c>
      <c r="AR96">
        <f t="shared" si="73"/>
        <v>-1.620787354114028E-31</v>
      </c>
      <c r="AS96">
        <f t="shared" si="74"/>
        <v>-7.9762843476669416E-8</v>
      </c>
      <c r="AT96">
        <f t="shared" si="75"/>
        <v>-5.2111724404757296E-8</v>
      </c>
      <c r="AU96">
        <f t="shared" si="76"/>
        <v>-1.3187456788142672E-7</v>
      </c>
      <c r="AW96">
        <v>93</v>
      </c>
      <c r="AX96">
        <f>IF(Z96&gt;0, (R96*SUMPRODUCT(K96:$K$98, X96:$X$98)-K96*$AZ$3)/Z96, 0)</f>
        <v>-2.8433533170973355E+30</v>
      </c>
    </row>
    <row r="97" spans="5:50" x14ac:dyDescent="0.25">
      <c r="E97">
        <v>2097</v>
      </c>
      <c r="F97" s="1">
        <f>EconomicRates!C137</f>
        <v>3.5569999999999997E-2</v>
      </c>
      <c r="G97" s="1">
        <f>EconomicRates!D137</f>
        <v>7.0000000000000007E-2</v>
      </c>
      <c r="H97" s="1">
        <f t="shared" si="77"/>
        <v>0.12000000000000001</v>
      </c>
      <c r="I97" s="1">
        <f t="shared" si="90"/>
        <v>1.1200000000000001</v>
      </c>
      <c r="J97">
        <f t="shared" si="91"/>
        <v>0.89285714285714279</v>
      </c>
      <c r="K97">
        <f t="shared" si="92"/>
        <v>2.3632293353326799E-5</v>
      </c>
      <c r="L97" s="2">
        <v>94</v>
      </c>
      <c r="M97">
        <v>0.92901104300000004</v>
      </c>
      <c r="Q97" s="5">
        <f t="shared" si="82"/>
        <v>25</v>
      </c>
      <c r="R97">
        <f t="shared" si="61"/>
        <v>50000</v>
      </c>
      <c r="S97">
        <f t="shared" si="62"/>
        <v>-4.1625704778602951E+31</v>
      </c>
      <c r="U97">
        <f t="shared" si="93"/>
        <v>0.92901104300000004</v>
      </c>
      <c r="V97">
        <f t="shared" si="78"/>
        <v>0.01</v>
      </c>
      <c r="W97">
        <f t="shared" si="85"/>
        <v>8.8321139033454629E-33</v>
      </c>
      <c r="X97">
        <f t="shared" si="86"/>
        <v>8.2051313492417704E-33</v>
      </c>
      <c r="Y97">
        <f t="shared" si="87"/>
        <v>8.8321139033454632E-35</v>
      </c>
      <c r="Z97">
        <f t="shared" si="88"/>
        <v>5.3866141507023787E-34</v>
      </c>
      <c r="AB97">
        <f t="shared" si="79"/>
        <v>-2.5112820364058819E-2</v>
      </c>
      <c r="AC97">
        <f t="shared" si="94"/>
        <v>-2.2422161039338227E-2</v>
      </c>
      <c r="AE97">
        <f t="shared" si="63"/>
        <v>0</v>
      </c>
      <c r="AF97">
        <f t="shared" si="64"/>
        <v>0</v>
      </c>
      <c r="AG97">
        <f t="shared" si="65"/>
        <v>-1.3466535376755947E-32</v>
      </c>
      <c r="AH97">
        <f t="shared" si="66"/>
        <v>-4.1025656746208855E-28</v>
      </c>
      <c r="AI97">
        <f t="shared" si="67"/>
        <v>-4.1027003399746531E-28</v>
      </c>
      <c r="AJ97">
        <f t="shared" si="68"/>
        <v>-2.6906593247205922E-3</v>
      </c>
      <c r="AK97">
        <f t="shared" si="81"/>
        <v>-1.7578974254841176E-3</v>
      </c>
      <c r="AL97">
        <f t="shared" si="89"/>
        <v>-4.4485567502047102E-3</v>
      </c>
      <c r="AN97">
        <f t="shared" si="69"/>
        <v>0</v>
      </c>
      <c r="AO97">
        <f t="shared" si="70"/>
        <v>0</v>
      </c>
      <c r="AP97">
        <f t="shared" si="71"/>
        <v>-3.1824511447644977E-37</v>
      </c>
      <c r="AQ97">
        <f t="shared" si="72"/>
        <v>-9.6953035523929829E-33</v>
      </c>
      <c r="AR97">
        <f t="shared" si="73"/>
        <v>-9.6956217975074594E-33</v>
      </c>
      <c r="AS97">
        <f t="shared" si="74"/>
        <v>-6.3586450475661227E-8</v>
      </c>
      <c r="AT97">
        <f t="shared" si="75"/>
        <v>-4.1543147644098604E-8</v>
      </c>
      <c r="AU97">
        <f t="shared" si="76"/>
        <v>-1.0512959811975983E-7</v>
      </c>
      <c r="AW97">
        <v>94</v>
      </c>
      <c r="AX97">
        <f>IF(Z97&gt;0, (R97*SUMPRODUCT(K97:$K$98, X97:$X$98)-K97*$AZ$3)/Z97, 0)</f>
        <v>-4.1625704778602951E+31</v>
      </c>
    </row>
    <row r="98" spans="5:50" x14ac:dyDescent="0.25">
      <c r="E98">
        <v>2098</v>
      </c>
      <c r="F98" s="1">
        <f>EconomicRates!C138</f>
        <v>3.5569999999999997E-2</v>
      </c>
      <c r="G98" s="1">
        <f>EconomicRates!D138</f>
        <v>7.0000000000000007E-2</v>
      </c>
      <c r="H98" s="1">
        <f t="shared" si="77"/>
        <v>0.12000000000000001</v>
      </c>
      <c r="I98" s="1">
        <f t="shared" si="90"/>
        <v>1.1200000000000001</v>
      </c>
      <c r="J98">
        <f t="shared" si="91"/>
        <v>0.89285714285714279</v>
      </c>
      <c r="K98">
        <f t="shared" si="92"/>
        <v>2.1100261922613211E-5</v>
      </c>
      <c r="L98" s="2">
        <v>95</v>
      </c>
      <c r="M98">
        <v>1</v>
      </c>
      <c r="Q98" s="5">
        <f t="shared" si="82"/>
        <v>25</v>
      </c>
      <c r="R98">
        <f t="shared" si="61"/>
        <v>50000</v>
      </c>
      <c r="S98">
        <f t="shared" si="62"/>
        <v>0</v>
      </c>
      <c r="U98">
        <f t="shared" si="93"/>
        <v>1</v>
      </c>
      <c r="V98">
        <f t="shared" si="78"/>
        <v>0.01</v>
      </c>
      <c r="W98">
        <f t="shared" si="85"/>
        <v>5.3866141507023787E-34</v>
      </c>
      <c r="X98">
        <f t="shared" si="86"/>
        <v>5.3866141507023787E-34</v>
      </c>
      <c r="Y98">
        <f t="shared" si="87"/>
        <v>5.386614150702379E-36</v>
      </c>
      <c r="Z98">
        <f t="shared" si="88"/>
        <v>0</v>
      </c>
      <c r="AB98">
        <f t="shared" si="79"/>
        <v>-2.2422161039338227E-2</v>
      </c>
      <c r="AC98">
        <f t="shared" si="94"/>
        <v>0</v>
      </c>
      <c r="AE98">
        <f t="shared" si="63"/>
        <v>0</v>
      </c>
      <c r="AF98">
        <f t="shared" si="64"/>
        <v>0</v>
      </c>
      <c r="AG98">
        <f t="shared" si="65"/>
        <v>0</v>
      </c>
      <c r="AH98">
        <f t="shared" si="66"/>
        <v>-2.6933070753511892E-29</v>
      </c>
      <c r="AI98">
        <f t="shared" si="67"/>
        <v>-2.6933070753511892E-29</v>
      </c>
      <c r="AJ98">
        <f t="shared" si="68"/>
        <v>-2.2422161039338227E-2</v>
      </c>
      <c r="AK98">
        <f t="shared" si="81"/>
        <v>-1.569551272753676E-3</v>
      </c>
      <c r="AL98">
        <f t="shared" si="89"/>
        <v>-2.3991712312091903E-2</v>
      </c>
      <c r="AN98">
        <f t="shared" si="69"/>
        <v>0</v>
      </c>
      <c r="AO98">
        <f t="shared" si="70"/>
        <v>0</v>
      </c>
      <c r="AP98">
        <f t="shared" si="71"/>
        <v>0</v>
      </c>
      <c r="AQ98">
        <f t="shared" si="72"/>
        <v>-5.682948472793745E-34</v>
      </c>
      <c r="AR98">
        <f t="shared" si="73"/>
        <v>-5.682948472793745E-34</v>
      </c>
      <c r="AS98">
        <f t="shared" si="74"/>
        <v>-4.7311347080104983E-7</v>
      </c>
      <c r="AT98">
        <f t="shared" si="75"/>
        <v>-3.3117942956073491E-8</v>
      </c>
      <c r="AU98">
        <f t="shared" si="76"/>
        <v>-5.062314137571233E-7</v>
      </c>
      <c r="AW98">
        <v>95</v>
      </c>
    </row>
    <row r="100" spans="5:50" x14ac:dyDescent="0.25">
      <c r="AN100" s="6">
        <f t="shared" ref="AN100:AP100" si="95">SUM(AN3:AN98)</f>
        <v>1610.4425477093805</v>
      </c>
      <c r="AO100" s="6">
        <f t="shared" si="95"/>
        <v>-161.04425477093807</v>
      </c>
      <c r="AP100" s="6">
        <f t="shared" si="95"/>
        <v>-1686.6578073059584</v>
      </c>
      <c r="AQ100" s="6">
        <f>SUM(AQ3:AQ98)</f>
        <v>-948.79327639108703</v>
      </c>
      <c r="AR100" s="6">
        <f t="shared" ref="AR100:AU100" si="96">SUM(AR3:AR98)</f>
        <v>-1186.0527907586034</v>
      </c>
      <c r="AS100" s="6">
        <f t="shared" si="96"/>
        <v>-225.90226842262658</v>
      </c>
      <c r="AT100" s="6">
        <f t="shared" si="96"/>
        <v>131.77632324653206</v>
      </c>
      <c r="AU100" s="6">
        <f t="shared" si="96"/>
        <v>-1280.178735934697</v>
      </c>
    </row>
  </sheetData>
  <conditionalFormatting sqref="AN100:AU100">
    <cfRule type="cellIs" dxfId="71" priority="1" operator="lessThan">
      <formula>0</formula>
    </cfRule>
  </conditionalFormatting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CB71FF-8B57-47CC-8D14-CB588D746C25}">
  <sheetPr codeName="Sheet26"/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v>2911.0305205743684</v>
      </c>
      <c r="K3">
        <v>1</v>
      </c>
      <c r="L3" s="2">
        <v>0</v>
      </c>
      <c r="O3">
        <f>$C$3</f>
        <v>2911.0305205743684</v>
      </c>
      <c r="P3">
        <f>O3*C5</f>
        <v>291.10305205743686</v>
      </c>
      <c r="Q3" s="5">
        <f>B8</f>
        <v>1522.432587</v>
      </c>
      <c r="R3">
        <f t="shared" ref="R3:R34" si="0">$C$6</f>
        <v>50000</v>
      </c>
      <c r="S3">
        <f t="shared" ref="S3:S34" si="1">AX3</f>
        <v>0</v>
      </c>
      <c r="W3">
        <v>1</v>
      </c>
      <c r="Z3">
        <v>1</v>
      </c>
      <c r="AC3">
        <f>S3*Z3</f>
        <v>0</v>
      </c>
      <c r="AE3">
        <f t="shared" ref="AE3:AE34" si="2">$Z3*O3</f>
        <v>2911.0305205743684</v>
      </c>
      <c r="AF3">
        <f t="shared" ref="AF3:AF34" si="3">-$Z3*P3</f>
        <v>-291.10305205743686</v>
      </c>
      <c r="AG3">
        <f t="shared" ref="AG3:AG34" si="4">-$Z3*Q3</f>
        <v>-1522.432587</v>
      </c>
      <c r="AH3">
        <f t="shared" ref="AH3:AH34" si="5">-X3*R3</f>
        <v>0</v>
      </c>
      <c r="AI3">
        <f t="shared" ref="AI3:AI23" si="6">SUM(AE3:AH3)</f>
        <v>1097.4948815169316</v>
      </c>
      <c r="AJ3">
        <f t="shared" ref="AJ3:AJ34" si="7">AB3-AC3</f>
        <v>0</v>
      </c>
      <c r="AL3">
        <f t="shared" ref="AL3:AL23" si="8">SUM(AI3:AK3)</f>
        <v>1097.4948815169316</v>
      </c>
      <c r="AN3">
        <f t="shared" ref="AN3:AN34" si="9">AE3*$K3</f>
        <v>2911.0305205743684</v>
      </c>
      <c r="AO3">
        <f t="shared" ref="AO3:AO34" si="10">AF3*$K3</f>
        <v>-291.10305205743686</v>
      </c>
      <c r="AP3">
        <f t="shared" ref="AP3:AP34" si="11">AG3*$K3</f>
        <v>-1522.432587</v>
      </c>
      <c r="AQ3">
        <f t="shared" ref="AQ3:AQ34" si="12">AH3*$K3</f>
        <v>0</v>
      </c>
      <c r="AR3">
        <f t="shared" ref="AR3:AR34" si="13">AI3*$K3</f>
        <v>1097.4948815169316</v>
      </c>
      <c r="AS3">
        <f t="shared" ref="AS3:AS34" si="14">AJ3*$K3</f>
        <v>0</v>
      </c>
      <c r="AT3">
        <f t="shared" ref="AT3:AT34" si="15">AK3*$K3</f>
        <v>0</v>
      </c>
      <c r="AU3">
        <f t="shared" ref="AU3:AU34" si="16">AL3*$K3</f>
        <v>1097.4948815169316</v>
      </c>
      <c r="AW3">
        <v>0</v>
      </c>
      <c r="AX3">
        <f>IF(Z3&gt;0, (R3*SUMPRODUCT(K3:$K$98, X3:$X$98)-K3*$AZ$3)/Z3, 0)</f>
        <v>0</v>
      </c>
      <c r="AZ3">
        <f>C6*SUMPRODUCT(X4:X89, K4:K89)/1</f>
        <v>1949.6961395084929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35" si="17">G4+$C$9</f>
        <v>0.12000000000000001</v>
      </c>
      <c r="I4" s="1">
        <f t="shared" ref="I4:I23" si="18">1+H4</f>
        <v>1.1200000000000001</v>
      </c>
      <c r="J4">
        <f t="shared" ref="J4:J23" si="19">1/I4</f>
        <v>0.89285714285714279</v>
      </c>
      <c r="K4">
        <f>J4</f>
        <v>0.89285714285714279</v>
      </c>
      <c r="L4" s="2">
        <v>1</v>
      </c>
      <c r="M4" s="8" cm="1">
        <f t="array" ref="M4:M89">Mortalities!B11:B96</f>
        <v>1.4095469999999999E-3</v>
      </c>
      <c r="R4">
        <f t="shared" si="0"/>
        <v>50000</v>
      </c>
      <c r="S4">
        <f t="shared" si="1"/>
        <v>211.30693131156374</v>
      </c>
      <c r="U4">
        <f t="shared" ref="U4:U35" si="20">M4</f>
        <v>1.4095469999999999E-3</v>
      </c>
      <c r="V4">
        <f t="shared" ref="V4:V35" si="21">$C$10</f>
        <v>0.01</v>
      </c>
      <c r="W4">
        <f t="shared" ref="W4:W23" si="22">Z3</f>
        <v>1</v>
      </c>
      <c r="X4">
        <f t="shared" ref="X4:X23" si="23">U4*W4</f>
        <v>1.4095469999999999E-3</v>
      </c>
      <c r="Y4">
        <f t="shared" ref="Y4:Y23" si="24">V4*W4</f>
        <v>0.01</v>
      </c>
      <c r="Z4">
        <f t="shared" ref="Z4:Z23" si="25">MAX(0, W4-X4-Y4)</f>
        <v>0.98859045300000004</v>
      </c>
      <c r="AB4">
        <f t="shared" ref="AB4:AB23" si="26">AC3</f>
        <v>0</v>
      </c>
      <c r="AC4">
        <f t="shared" ref="AC4:AC67" si="27">S4*Z4</f>
        <v>208.8960149473387</v>
      </c>
      <c r="AE4">
        <f t="shared" si="2"/>
        <v>0</v>
      </c>
      <c r="AF4">
        <f t="shared" si="3"/>
        <v>0</v>
      </c>
      <c r="AG4">
        <f t="shared" si="4"/>
        <v>0</v>
      </c>
      <c r="AH4">
        <f t="shared" si="5"/>
        <v>-70.477350000000001</v>
      </c>
      <c r="AI4">
        <f t="shared" si="6"/>
        <v>-70.477350000000001</v>
      </c>
      <c r="AJ4">
        <f t="shared" si="7"/>
        <v>-208.8960149473387</v>
      </c>
      <c r="AK4">
        <f t="shared" ref="AK4:AK35" si="28">G4*SUM(AB4:AB4, AE4:AF4)</f>
        <v>0</v>
      </c>
      <c r="AL4">
        <f t="shared" si="8"/>
        <v>-279.3733649473387</v>
      </c>
      <c r="AN4">
        <f t="shared" si="9"/>
        <v>0</v>
      </c>
      <c r="AO4">
        <f t="shared" si="10"/>
        <v>0</v>
      </c>
      <c r="AP4">
        <f t="shared" si="11"/>
        <v>0</v>
      </c>
      <c r="AQ4">
        <f t="shared" si="12"/>
        <v>-62.926205357142855</v>
      </c>
      <c r="AR4">
        <f t="shared" si="13"/>
        <v>-62.926205357142855</v>
      </c>
      <c r="AS4">
        <f t="shared" si="14"/>
        <v>-186.51429906012382</v>
      </c>
      <c r="AT4">
        <f t="shared" si="15"/>
        <v>0</v>
      </c>
      <c r="AU4">
        <f t="shared" si="16"/>
        <v>-249.44050441726668</v>
      </c>
      <c r="AW4">
        <v>1</v>
      </c>
      <c r="AX4">
        <f>IF(Z4&gt;0, (R4*SUMPRODUCT(K4:$K$98, X4:$X$98)-K4*$AZ$3)/Z4, 0)</f>
        <v>211.30693131156374</v>
      </c>
    </row>
    <row r="5" spans="1:52" x14ac:dyDescent="0.25">
      <c r="C5" s="2">
        <f>'S.26.04.A'!C5</f>
        <v>0.1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7"/>
        <v>0.12000000000000001</v>
      </c>
      <c r="I5" s="1">
        <f t="shared" si="18"/>
        <v>1.1200000000000001</v>
      </c>
      <c r="J5">
        <f t="shared" si="19"/>
        <v>0.89285714285714279</v>
      </c>
      <c r="K5">
        <f t="shared" ref="K5:K23" si="29">K4*J5</f>
        <v>0.79719387755102034</v>
      </c>
      <c r="L5" s="2">
        <v>2</v>
      </c>
      <c r="M5" s="8">
        <v>1.462746E-3</v>
      </c>
      <c r="Q5" s="5">
        <f t="shared" ref="Q5:Q36" si="30">$C$8</f>
        <v>25</v>
      </c>
      <c r="R5">
        <f t="shared" si="0"/>
        <v>50000</v>
      </c>
      <c r="S5">
        <f t="shared" si="1"/>
        <v>340.22125308790578</v>
      </c>
      <c r="U5">
        <f t="shared" si="20"/>
        <v>1.462746E-3</v>
      </c>
      <c r="V5">
        <f t="shared" si="21"/>
        <v>0.01</v>
      </c>
      <c r="W5">
        <f t="shared" si="22"/>
        <v>0.98859045300000004</v>
      </c>
      <c r="X5">
        <f t="shared" si="23"/>
        <v>1.4460567307639381E-3</v>
      </c>
      <c r="Y5">
        <f t="shared" si="24"/>
        <v>9.8859045300000014E-3</v>
      </c>
      <c r="Z5">
        <f t="shared" si="25"/>
        <v>0.97725849173923607</v>
      </c>
      <c r="AB5">
        <f t="shared" si="26"/>
        <v>208.8960149473387</v>
      </c>
      <c r="AC5">
        <f t="shared" si="27"/>
        <v>332.48410865031974</v>
      </c>
      <c r="AE5">
        <f t="shared" si="2"/>
        <v>0</v>
      </c>
      <c r="AF5">
        <f t="shared" si="3"/>
        <v>0</v>
      </c>
      <c r="AG5">
        <f t="shared" si="4"/>
        <v>-24.431462293480902</v>
      </c>
      <c r="AH5">
        <f t="shared" si="5"/>
        <v>-72.3028365381969</v>
      </c>
      <c r="AI5">
        <f t="shared" si="6"/>
        <v>-96.734298831677805</v>
      </c>
      <c r="AJ5">
        <f t="shared" si="7"/>
        <v>-123.58809370298104</v>
      </c>
      <c r="AK5">
        <f t="shared" si="28"/>
        <v>14.622721046313711</v>
      </c>
      <c r="AL5">
        <f t="shared" si="8"/>
        <v>-205.69967148834513</v>
      </c>
      <c r="AN5">
        <f t="shared" si="9"/>
        <v>0</v>
      </c>
      <c r="AO5">
        <f t="shared" si="10"/>
        <v>0</v>
      </c>
      <c r="AP5">
        <f t="shared" si="11"/>
        <v>-19.476612159981585</v>
      </c>
      <c r="AQ5">
        <f t="shared" si="12"/>
        <v>-57.639378617822778</v>
      </c>
      <c r="AR5">
        <f t="shared" si="13"/>
        <v>-77.11599077780437</v>
      </c>
      <c r="AS5">
        <f t="shared" si="14"/>
        <v>-98.523671638218289</v>
      </c>
      <c r="AT5">
        <f t="shared" si="15"/>
        <v>11.65714369125774</v>
      </c>
      <c r="AU5">
        <f t="shared" si="16"/>
        <v>-163.98251872476493</v>
      </c>
      <c r="AW5">
        <v>2</v>
      </c>
      <c r="AX5">
        <f>IF(Z5&gt;0, (R5*SUMPRODUCT(K5:$K$98, X5:$X$98)-K5*$AZ$3)/Z5, 0)</f>
        <v>340.22125308790578</v>
      </c>
    </row>
    <row r="6" spans="1:52" x14ac:dyDescent="0.25">
      <c r="A6" t="s">
        <v>16</v>
      </c>
      <c r="C6" s="2">
        <f>'S.26.04.A'!C6</f>
        <v>50000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7"/>
        <v>0.12000000000000001</v>
      </c>
      <c r="I6" s="1">
        <f t="shared" si="18"/>
        <v>1.1200000000000001</v>
      </c>
      <c r="J6">
        <f t="shared" si="19"/>
        <v>0.89285714285714279</v>
      </c>
      <c r="K6">
        <f t="shared" si="29"/>
        <v>0.71178024781341098</v>
      </c>
      <c r="L6" s="2">
        <v>3</v>
      </c>
      <c r="M6" s="8">
        <v>1.535893E-3</v>
      </c>
      <c r="Q6" s="5">
        <f t="shared" si="30"/>
        <v>25</v>
      </c>
      <c r="R6">
        <f t="shared" si="0"/>
        <v>50000</v>
      </c>
      <c r="S6">
        <f t="shared" si="1"/>
        <v>456.91742680974244</v>
      </c>
      <c r="U6">
        <f t="shared" si="20"/>
        <v>1.535893E-3</v>
      </c>
      <c r="V6">
        <f t="shared" si="21"/>
        <v>0.01</v>
      </c>
      <c r="W6">
        <f t="shared" si="22"/>
        <v>0.97725849173923607</v>
      </c>
      <c r="X6">
        <f t="shared" si="23"/>
        <v>1.5009644766528505E-3</v>
      </c>
      <c r="Y6">
        <f t="shared" si="24"/>
        <v>9.7725849173923608E-3</v>
      </c>
      <c r="Z6">
        <f t="shared" si="25"/>
        <v>0.96598494234519083</v>
      </c>
      <c r="AB6">
        <f t="shared" si="26"/>
        <v>332.48410865031974</v>
      </c>
      <c r="AC6">
        <f t="shared" si="27"/>
        <v>441.37535419332198</v>
      </c>
      <c r="AE6">
        <f t="shared" si="2"/>
        <v>0</v>
      </c>
      <c r="AF6">
        <f t="shared" si="3"/>
        <v>0</v>
      </c>
      <c r="AG6">
        <f t="shared" si="4"/>
        <v>-24.14962355862977</v>
      </c>
      <c r="AH6">
        <f t="shared" si="5"/>
        <v>-75.04822383264252</v>
      </c>
      <c r="AI6">
        <f t="shared" si="6"/>
        <v>-99.19784739127229</v>
      </c>
      <c r="AJ6">
        <f t="shared" si="7"/>
        <v>-108.89124554300224</v>
      </c>
      <c r="AK6">
        <f t="shared" si="28"/>
        <v>23.273887605522383</v>
      </c>
      <c r="AL6">
        <f t="shared" si="8"/>
        <v>-184.81520532875214</v>
      </c>
      <c r="AN6">
        <f t="shared" si="9"/>
        <v>0</v>
      </c>
      <c r="AO6">
        <f t="shared" si="10"/>
        <v>0</v>
      </c>
      <c r="AP6">
        <f t="shared" si="11"/>
        <v>-17.189225041162086</v>
      </c>
      <c r="AQ6">
        <f t="shared" si="12"/>
        <v>-53.417843357554631</v>
      </c>
      <c r="AR6">
        <f t="shared" si="13"/>
        <v>-70.60706839871672</v>
      </c>
      <c r="AS6">
        <f t="shared" si="14"/>
        <v>-77.50663773730912</v>
      </c>
      <c r="AT6">
        <f t="shared" si="15"/>
        <v>16.565893487440196</v>
      </c>
      <c r="AU6">
        <f t="shared" si="16"/>
        <v>-131.54781264858565</v>
      </c>
      <c r="AW6">
        <v>3</v>
      </c>
      <c r="AX6">
        <f>IF(Z6&gt;0, (R6*SUMPRODUCT(K6:$K$98, X6:$X$98)-K6*$AZ$3)/Z6, 0)</f>
        <v>456.91742680974244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7"/>
        <v>0.12000000000000001</v>
      </c>
      <c r="I7" s="1">
        <f t="shared" si="18"/>
        <v>1.1200000000000001</v>
      </c>
      <c r="J7">
        <f t="shared" si="19"/>
        <v>0.89285714285714279</v>
      </c>
      <c r="K7">
        <f t="shared" si="29"/>
        <v>0.63551807840483121</v>
      </c>
      <c r="L7" s="2">
        <v>4</v>
      </c>
      <c r="M7" s="8">
        <v>1.6204399999999999E-3</v>
      </c>
      <c r="Q7" s="5">
        <f t="shared" si="30"/>
        <v>25</v>
      </c>
      <c r="R7">
        <f t="shared" si="0"/>
        <v>50000</v>
      </c>
      <c r="S7">
        <f t="shared" si="1"/>
        <v>562.07392026970001</v>
      </c>
      <c r="U7">
        <f t="shared" si="20"/>
        <v>1.6204399999999999E-3</v>
      </c>
      <c r="V7">
        <f t="shared" si="21"/>
        <v>0.01</v>
      </c>
      <c r="W7">
        <f t="shared" si="22"/>
        <v>0.96598494234519083</v>
      </c>
      <c r="X7">
        <f t="shared" si="23"/>
        <v>1.5653206399738409E-3</v>
      </c>
      <c r="Y7">
        <f t="shared" si="24"/>
        <v>9.6598494234519088E-3</v>
      </c>
      <c r="Z7">
        <f t="shared" si="25"/>
        <v>0.95475977228176512</v>
      </c>
      <c r="AB7">
        <f t="shared" si="26"/>
        <v>441.37535419332198</v>
      </c>
      <c r="AC7">
        <f t="shared" si="27"/>
        <v>536.64556812221781</v>
      </c>
      <c r="AE7">
        <f t="shared" si="2"/>
        <v>0</v>
      </c>
      <c r="AF7">
        <f t="shared" si="3"/>
        <v>0</v>
      </c>
      <c r="AG7">
        <f t="shared" si="4"/>
        <v>-23.868994307044129</v>
      </c>
      <c r="AH7">
        <f t="shared" si="5"/>
        <v>-78.266031998692043</v>
      </c>
      <c r="AI7">
        <f t="shared" si="6"/>
        <v>-102.13502630573618</v>
      </c>
      <c r="AJ7">
        <f t="shared" si="7"/>
        <v>-95.270213928895828</v>
      </c>
      <c r="AK7">
        <f t="shared" si="28"/>
        <v>30.896274793532541</v>
      </c>
      <c r="AL7">
        <f t="shared" si="8"/>
        <v>-166.50896544109946</v>
      </c>
      <c r="AN7">
        <f t="shared" si="9"/>
        <v>0</v>
      </c>
      <c r="AO7">
        <f t="shared" si="10"/>
        <v>0</v>
      </c>
      <c r="AP7">
        <f t="shared" si="11"/>
        <v>-15.169177395468541</v>
      </c>
      <c r="AQ7">
        <f t="shared" si="12"/>
        <v>-49.739478260179801</v>
      </c>
      <c r="AR7">
        <f t="shared" si="13"/>
        <v>-64.908655655648346</v>
      </c>
      <c r="AS7">
        <f t="shared" si="14"/>
        <v>-60.545943285309065</v>
      </c>
      <c r="AT7">
        <f t="shared" si="15"/>
        <v>19.635141186653424</v>
      </c>
      <c r="AU7">
        <f t="shared" si="16"/>
        <v>-105.81945775430398</v>
      </c>
      <c r="AW7">
        <v>4</v>
      </c>
      <c r="AX7">
        <f>IF(Z7&gt;0, (R7*SUMPRODUCT(K7:$K$98, X7:$X$98)-K7*$AZ$3)/Z7, 0)</f>
        <v>562.07392026970001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7"/>
        <v>0.12000000000000001</v>
      </c>
      <c r="I8" s="1">
        <f t="shared" si="18"/>
        <v>1.1200000000000001</v>
      </c>
      <c r="J8">
        <f t="shared" si="19"/>
        <v>0.89285714285714279</v>
      </c>
      <c r="K8">
        <f t="shared" si="29"/>
        <v>0.5674268557185993</v>
      </c>
      <c r="L8" s="2">
        <v>5</v>
      </c>
      <c r="M8" s="8">
        <v>1.706887E-3</v>
      </c>
      <c r="Q8" s="5">
        <f t="shared" si="30"/>
        <v>25</v>
      </c>
      <c r="R8">
        <f t="shared" si="0"/>
        <v>50000</v>
      </c>
      <c r="S8">
        <f t="shared" si="1"/>
        <v>656.71340760586043</v>
      </c>
      <c r="U8">
        <f t="shared" si="20"/>
        <v>1.706887E-3</v>
      </c>
      <c r="V8">
        <f t="shared" si="21"/>
        <v>0.01</v>
      </c>
      <c r="W8">
        <f t="shared" si="22"/>
        <v>0.95475977228176512</v>
      </c>
      <c r="X8">
        <f t="shared" si="23"/>
        <v>1.6296670434307052E-3</v>
      </c>
      <c r="Y8">
        <f t="shared" si="24"/>
        <v>9.5475977228176509E-3</v>
      </c>
      <c r="Z8">
        <f t="shared" si="25"/>
        <v>0.94358250751551676</v>
      </c>
      <c r="AB8">
        <f t="shared" si="26"/>
        <v>536.64556812221781</v>
      </c>
      <c r="AC8">
        <f t="shared" si="27"/>
        <v>619.66328386779742</v>
      </c>
      <c r="AE8">
        <f t="shared" si="2"/>
        <v>0</v>
      </c>
      <c r="AF8">
        <f t="shared" si="3"/>
        <v>0</v>
      </c>
      <c r="AG8">
        <f t="shared" si="4"/>
        <v>-23.58956268788792</v>
      </c>
      <c r="AH8">
        <f t="shared" si="5"/>
        <v>-81.483352171535259</v>
      </c>
      <c r="AI8">
        <f t="shared" si="6"/>
        <v>-105.07291485942318</v>
      </c>
      <c r="AJ8">
        <f t="shared" si="7"/>
        <v>-83.017715745579608</v>
      </c>
      <c r="AK8">
        <f t="shared" si="28"/>
        <v>37.56518976855525</v>
      </c>
      <c r="AL8">
        <f t="shared" si="8"/>
        <v>-150.52544083644753</v>
      </c>
      <c r="AN8">
        <f t="shared" si="9"/>
        <v>0</v>
      </c>
      <c r="AO8">
        <f t="shared" si="10"/>
        <v>0</v>
      </c>
      <c r="AP8">
        <f t="shared" si="11"/>
        <v>-13.385351383765032</v>
      </c>
      <c r="AQ8">
        <f t="shared" si="12"/>
        <v>-46.235842316105554</v>
      </c>
      <c r="AR8">
        <f t="shared" si="13"/>
        <v>-59.621193699870581</v>
      </c>
      <c r="AS8">
        <f t="shared" si="14"/>
        <v>-47.106481414454692</v>
      </c>
      <c r="AT8">
        <f t="shared" si="15"/>
        <v>21.315497514843802</v>
      </c>
      <c r="AU8">
        <f t="shared" si="16"/>
        <v>-85.412177599481467</v>
      </c>
      <c r="AW8">
        <v>5</v>
      </c>
      <c r="AX8">
        <f>IF(Z8&gt;0, (R8*SUMPRODUCT(K8:$K$98, X8:$X$98)-K8*$AZ$3)/Z8, 0)</f>
        <v>656.71340760586043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7"/>
        <v>0.12000000000000001</v>
      </c>
      <c r="I9" s="1">
        <f t="shared" si="18"/>
        <v>1.1200000000000001</v>
      </c>
      <c r="J9">
        <f t="shared" si="19"/>
        <v>0.89285714285714279</v>
      </c>
      <c r="K9">
        <f t="shared" si="29"/>
        <v>0.50663112117732079</v>
      </c>
      <c r="L9" s="2">
        <v>6</v>
      </c>
      <c r="M9" s="8">
        <v>1.7980839999999999E-3</v>
      </c>
      <c r="Q9" s="5">
        <f t="shared" si="30"/>
        <v>25</v>
      </c>
      <c r="R9">
        <f t="shared" si="0"/>
        <v>50000</v>
      </c>
      <c r="S9">
        <f t="shared" si="1"/>
        <v>742.08871193431696</v>
      </c>
      <c r="U9">
        <f t="shared" si="20"/>
        <v>1.7980839999999999E-3</v>
      </c>
      <c r="V9">
        <f t="shared" si="21"/>
        <v>0.01</v>
      </c>
      <c r="W9">
        <f t="shared" si="22"/>
        <v>0.94358250751551676</v>
      </c>
      <c r="X9">
        <f t="shared" si="23"/>
        <v>1.6966406094435303E-3</v>
      </c>
      <c r="Y9">
        <f t="shared" si="24"/>
        <v>9.4358250751551669E-3</v>
      </c>
      <c r="Z9">
        <f t="shared" si="25"/>
        <v>0.93245004183091806</v>
      </c>
      <c r="AB9">
        <f t="shared" si="26"/>
        <v>619.66328386779742</v>
      </c>
      <c r="AC9">
        <f t="shared" si="27"/>
        <v>691.96065048540595</v>
      </c>
      <c r="AE9">
        <f t="shared" si="2"/>
        <v>0</v>
      </c>
      <c r="AF9">
        <f t="shared" si="3"/>
        <v>0</v>
      </c>
      <c r="AG9">
        <f t="shared" si="4"/>
        <v>-23.311251045772952</v>
      </c>
      <c r="AH9">
        <f t="shared" si="5"/>
        <v>-84.832030472176513</v>
      </c>
      <c r="AI9">
        <f t="shared" si="6"/>
        <v>-108.14328151794946</v>
      </c>
      <c r="AJ9">
        <f t="shared" si="7"/>
        <v>-72.297366617608532</v>
      </c>
      <c r="AK9">
        <f t="shared" si="28"/>
        <v>43.376429870745824</v>
      </c>
      <c r="AL9">
        <f t="shared" si="8"/>
        <v>-137.06421826481215</v>
      </c>
      <c r="AN9">
        <f t="shared" si="9"/>
        <v>0</v>
      </c>
      <c r="AO9">
        <f t="shared" si="10"/>
        <v>0</v>
      </c>
      <c r="AP9">
        <f t="shared" si="11"/>
        <v>-11.810205253365943</v>
      </c>
      <c r="AQ9">
        <f t="shared" si="12"/>
        <v>-42.97854670986743</v>
      </c>
      <c r="AR9">
        <f t="shared" si="13"/>
        <v>-54.788751963233366</v>
      </c>
      <c r="AS9">
        <f t="shared" si="14"/>
        <v>-36.628095907646816</v>
      </c>
      <c r="AT9">
        <f t="shared" si="15"/>
        <v>21.975849298085386</v>
      </c>
      <c r="AU9">
        <f t="shared" si="16"/>
        <v>-69.440998572794797</v>
      </c>
      <c r="AW9">
        <v>6</v>
      </c>
      <c r="AX9">
        <f>IF(Z9&gt;0, (R9*SUMPRODUCT(K9:$K$98, X9:$X$98)-K9*$AZ$3)/Z9, 0)</f>
        <v>742.08871193431696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7"/>
        <v>0.12000000000000001</v>
      </c>
      <c r="I10" s="1">
        <f t="shared" si="18"/>
        <v>1.1200000000000001</v>
      </c>
      <c r="J10">
        <f t="shared" si="19"/>
        <v>0.89285714285714279</v>
      </c>
      <c r="K10">
        <f t="shared" si="29"/>
        <v>0.45234921533689354</v>
      </c>
      <c r="L10" s="2">
        <v>7</v>
      </c>
      <c r="M10" s="8">
        <v>1.9035300000000001E-3</v>
      </c>
      <c r="Q10" s="5">
        <f t="shared" si="30"/>
        <v>25</v>
      </c>
      <c r="R10">
        <f t="shared" si="0"/>
        <v>50000</v>
      </c>
      <c r="S10">
        <f t="shared" si="1"/>
        <v>819.2487532005614</v>
      </c>
      <c r="U10">
        <f t="shared" si="20"/>
        <v>1.9035300000000001E-3</v>
      </c>
      <c r="V10">
        <f t="shared" si="21"/>
        <v>0.01</v>
      </c>
      <c r="W10">
        <f t="shared" si="22"/>
        <v>0.93245004183091806</v>
      </c>
      <c r="X10">
        <f t="shared" si="23"/>
        <v>1.7749466281264076E-3</v>
      </c>
      <c r="Y10">
        <f t="shared" si="24"/>
        <v>9.3245004183091802E-3</v>
      </c>
      <c r="Z10">
        <f t="shared" si="25"/>
        <v>0.92135059478448245</v>
      </c>
      <c r="AB10">
        <f t="shared" si="26"/>
        <v>691.96065048540595</v>
      </c>
      <c r="AC10">
        <f t="shared" si="27"/>
        <v>754.81532603778294</v>
      </c>
      <c r="AE10">
        <f t="shared" si="2"/>
        <v>0</v>
      </c>
      <c r="AF10">
        <f t="shared" si="3"/>
        <v>0</v>
      </c>
      <c r="AG10">
        <f t="shared" si="4"/>
        <v>-23.03376486961206</v>
      </c>
      <c r="AH10">
        <f t="shared" si="5"/>
        <v>-88.747331406320384</v>
      </c>
      <c r="AI10">
        <f t="shared" si="6"/>
        <v>-111.78109627593244</v>
      </c>
      <c r="AJ10">
        <f t="shared" si="7"/>
        <v>-62.854675552376989</v>
      </c>
      <c r="AK10">
        <f t="shared" si="28"/>
        <v>48.43724553397842</v>
      </c>
      <c r="AL10">
        <f t="shared" si="8"/>
        <v>-126.198526294331</v>
      </c>
      <c r="AN10">
        <f t="shared" si="9"/>
        <v>0</v>
      </c>
      <c r="AO10">
        <f t="shared" si="10"/>
        <v>0</v>
      </c>
      <c r="AP10">
        <f t="shared" si="11"/>
        <v>-10.41930546502352</v>
      </c>
      <c r="AQ10">
        <f t="shared" si="12"/>
        <v>-40.144785724892273</v>
      </c>
      <c r="AR10">
        <f t="shared" si="13"/>
        <v>-50.564091189915793</v>
      </c>
      <c r="AS10">
        <f t="shared" si="14"/>
        <v>-28.432263166372756</v>
      </c>
      <c r="AT10">
        <f t="shared" si="15"/>
        <v>21.910550010375591</v>
      </c>
      <c r="AU10">
        <f t="shared" si="16"/>
        <v>-57.085804345912955</v>
      </c>
      <c r="AW10">
        <v>7</v>
      </c>
      <c r="AX10">
        <f>IF(Z10&gt;0, (R10*SUMPRODUCT(K10:$K$98, X10:$X$98)-K10*$AZ$3)/Z10, 0)</f>
        <v>819.2487532005614</v>
      </c>
    </row>
    <row r="11" spans="1:52" x14ac:dyDescent="0.25">
      <c r="A11" t="s">
        <v>33</v>
      </c>
      <c r="C11" s="25">
        <f>AU91</f>
        <v>-1243.700696346709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7"/>
        <v>0.12000000000000001</v>
      </c>
      <c r="I11" s="1">
        <f t="shared" si="18"/>
        <v>1.1200000000000001</v>
      </c>
      <c r="J11">
        <f t="shared" si="19"/>
        <v>0.89285714285714279</v>
      </c>
      <c r="K11">
        <f t="shared" si="29"/>
        <v>0.40388322797936921</v>
      </c>
      <c r="L11" s="2">
        <v>8</v>
      </c>
      <c r="M11" s="8">
        <v>2.008026E-3</v>
      </c>
      <c r="Q11" s="5">
        <f t="shared" si="30"/>
        <v>25</v>
      </c>
      <c r="R11">
        <f t="shared" si="0"/>
        <v>50000</v>
      </c>
      <c r="S11">
        <f t="shared" si="1"/>
        <v>888.91140385831807</v>
      </c>
      <c r="U11">
        <f t="shared" si="20"/>
        <v>2.008026E-3</v>
      </c>
      <c r="V11">
        <f t="shared" si="21"/>
        <v>0.01</v>
      </c>
      <c r="W11">
        <f t="shared" si="22"/>
        <v>0.92135059478448245</v>
      </c>
      <c r="X11">
        <f t="shared" si="23"/>
        <v>1.8500959494427052E-3</v>
      </c>
      <c r="Y11">
        <f t="shared" si="24"/>
        <v>9.2135059478448255E-3</v>
      </c>
      <c r="Z11">
        <f t="shared" si="25"/>
        <v>0.91028699288719483</v>
      </c>
      <c r="AB11">
        <f t="shared" si="26"/>
        <v>754.81532603778294</v>
      </c>
      <c r="AC11">
        <f t="shared" si="27"/>
        <v>809.16448876132313</v>
      </c>
      <c r="AE11">
        <f t="shared" si="2"/>
        <v>0</v>
      </c>
      <c r="AF11">
        <f t="shared" si="3"/>
        <v>0</v>
      </c>
      <c r="AG11">
        <f t="shared" si="4"/>
        <v>-22.75717482217987</v>
      </c>
      <c r="AH11">
        <f t="shared" si="5"/>
        <v>-92.504797472135266</v>
      </c>
      <c r="AI11">
        <f t="shared" si="6"/>
        <v>-115.26197229431514</v>
      </c>
      <c r="AJ11">
        <f t="shared" si="7"/>
        <v>-54.349162723540189</v>
      </c>
      <c r="AK11">
        <f t="shared" si="28"/>
        <v>52.837072822644814</v>
      </c>
      <c r="AL11">
        <f t="shared" si="8"/>
        <v>-116.77406219521052</v>
      </c>
      <c r="AN11">
        <f t="shared" si="9"/>
        <v>0</v>
      </c>
      <c r="AO11">
        <f t="shared" si="10"/>
        <v>0</v>
      </c>
      <c r="AP11">
        <f t="shared" si="11"/>
        <v>-9.1912412268728332</v>
      </c>
      <c r="AQ11">
        <f t="shared" si="12"/>
        <v>-37.361136206623783</v>
      </c>
      <c r="AR11">
        <f t="shared" si="13"/>
        <v>-46.552377433496623</v>
      </c>
      <c r="AS11">
        <f t="shared" si="14"/>
        <v>-21.950715278759418</v>
      </c>
      <c r="AT11">
        <f t="shared" si="15"/>
        <v>21.340007528590789</v>
      </c>
      <c r="AU11">
        <f t="shared" si="16"/>
        <v>-47.163085183665252</v>
      </c>
      <c r="AW11">
        <v>8</v>
      </c>
      <c r="AX11">
        <f>IF(Z11&gt;0, (R11*SUMPRODUCT(K11:$K$98, X11:$X$98)-K11*$AZ$3)/Z11, 0)</f>
        <v>888.91140385831807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7"/>
        <v>0.12000000000000001</v>
      </c>
      <c r="I12" s="1">
        <f t="shared" si="18"/>
        <v>1.1200000000000001</v>
      </c>
      <c r="J12">
        <f t="shared" si="19"/>
        <v>0.89285714285714279</v>
      </c>
      <c r="K12">
        <f t="shared" si="29"/>
        <v>0.36061002498157962</v>
      </c>
      <c r="L12" s="2">
        <v>9</v>
      </c>
      <c r="M12" s="8">
        <v>2.1277219999999999E-3</v>
      </c>
      <c r="Q12" s="5">
        <f t="shared" si="30"/>
        <v>25</v>
      </c>
      <c r="R12">
        <f t="shared" si="0"/>
        <v>50000</v>
      </c>
      <c r="S12">
        <f t="shared" si="1"/>
        <v>952.09956524989968</v>
      </c>
      <c r="U12">
        <f t="shared" si="20"/>
        <v>2.1277219999999999E-3</v>
      </c>
      <c r="V12">
        <f t="shared" si="21"/>
        <v>0.01</v>
      </c>
      <c r="W12">
        <f t="shared" si="22"/>
        <v>0.91028699288719483</v>
      </c>
      <c r="X12">
        <f t="shared" si="23"/>
        <v>1.9368376610799278E-3</v>
      </c>
      <c r="Y12">
        <f t="shared" si="24"/>
        <v>9.1028699288719494E-3</v>
      </c>
      <c r="Z12">
        <f t="shared" si="25"/>
        <v>0.89924728529724296</v>
      </c>
      <c r="AB12">
        <f t="shared" si="26"/>
        <v>809.16448876132313</v>
      </c>
      <c r="AC12">
        <f t="shared" si="27"/>
        <v>856.17294938365751</v>
      </c>
      <c r="AE12">
        <f t="shared" si="2"/>
        <v>0</v>
      </c>
      <c r="AF12">
        <f t="shared" si="3"/>
        <v>0</v>
      </c>
      <c r="AG12">
        <f t="shared" si="4"/>
        <v>-22.481182132431073</v>
      </c>
      <c r="AH12">
        <f t="shared" si="5"/>
        <v>-96.841883053996398</v>
      </c>
      <c r="AI12">
        <f t="shared" si="6"/>
        <v>-119.32306518642747</v>
      </c>
      <c r="AJ12">
        <f t="shared" si="7"/>
        <v>-47.008460622334383</v>
      </c>
      <c r="AK12">
        <f t="shared" si="28"/>
        <v>56.641514213292623</v>
      </c>
      <c r="AL12">
        <f t="shared" si="8"/>
        <v>-109.69001159546923</v>
      </c>
      <c r="AN12">
        <f t="shared" si="9"/>
        <v>0</v>
      </c>
      <c r="AO12">
        <f t="shared" si="10"/>
        <v>0</v>
      </c>
      <c r="AP12">
        <f t="shared" si="11"/>
        <v>-8.1069396503914106</v>
      </c>
      <c r="AQ12">
        <f t="shared" si="12"/>
        <v>-34.922153867364855</v>
      </c>
      <c r="AR12">
        <f t="shared" si="13"/>
        <v>-43.029093517756266</v>
      </c>
      <c r="AS12">
        <f t="shared" si="14"/>
        <v>-16.951722159365605</v>
      </c>
      <c r="AT12">
        <f t="shared" si="15"/>
        <v>20.425497855449951</v>
      </c>
      <c r="AU12">
        <f t="shared" si="16"/>
        <v>-39.55531782167192</v>
      </c>
      <c r="AW12">
        <v>9</v>
      </c>
      <c r="AX12">
        <f>IF(Z12&gt;0, (R12*SUMPRODUCT(K12:$K$98, X12:$X$98)-K12*$AZ$3)/Z12, 0)</f>
        <v>952.09956524989968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7"/>
        <v>0.12000000000000001</v>
      </c>
      <c r="I13" s="1">
        <f t="shared" si="18"/>
        <v>1.1200000000000001</v>
      </c>
      <c r="J13">
        <f t="shared" si="19"/>
        <v>0.89285714285714279</v>
      </c>
      <c r="K13">
        <f t="shared" si="29"/>
        <v>0.32197323659069604</v>
      </c>
      <c r="L13" s="2">
        <v>10</v>
      </c>
      <c r="M13" s="8">
        <v>2.2569180000000001E-3</v>
      </c>
      <c r="Q13" s="5">
        <f t="shared" si="30"/>
        <v>25</v>
      </c>
      <c r="R13">
        <f t="shared" si="0"/>
        <v>50000</v>
      </c>
      <c r="S13">
        <f t="shared" si="1"/>
        <v>1009.406968891695</v>
      </c>
      <c r="U13">
        <f t="shared" si="20"/>
        <v>2.2569180000000001E-3</v>
      </c>
      <c r="V13">
        <f t="shared" si="21"/>
        <v>0.01</v>
      </c>
      <c r="W13">
        <f t="shared" si="22"/>
        <v>0.89924728529724296</v>
      </c>
      <c r="X13">
        <f t="shared" si="23"/>
        <v>2.0295273846384831E-3</v>
      </c>
      <c r="Y13">
        <f t="shared" si="24"/>
        <v>8.9924728529724302E-3</v>
      </c>
      <c r="Z13">
        <f t="shared" si="25"/>
        <v>0.88822528505963205</v>
      </c>
      <c r="AB13">
        <f t="shared" si="26"/>
        <v>856.17294938365751</v>
      </c>
      <c r="AC13">
        <f t="shared" si="27"/>
        <v>896.58079268500489</v>
      </c>
      <c r="AE13">
        <f t="shared" si="2"/>
        <v>0</v>
      </c>
      <c r="AF13">
        <f t="shared" si="3"/>
        <v>0</v>
      </c>
      <c r="AG13">
        <f t="shared" si="4"/>
        <v>-22.205632126490801</v>
      </c>
      <c r="AH13">
        <f t="shared" si="5"/>
        <v>-101.47636923192415</v>
      </c>
      <c r="AI13">
        <f t="shared" si="6"/>
        <v>-123.68200135841495</v>
      </c>
      <c r="AJ13">
        <f t="shared" si="7"/>
        <v>-40.407843301347384</v>
      </c>
      <c r="AK13">
        <f t="shared" si="28"/>
        <v>59.932106456856033</v>
      </c>
      <c r="AL13">
        <f t="shared" si="8"/>
        <v>-104.15773820290629</v>
      </c>
      <c r="AN13">
        <f t="shared" si="9"/>
        <v>0</v>
      </c>
      <c r="AO13">
        <f t="shared" si="10"/>
        <v>0</v>
      </c>
      <c r="AP13">
        <f t="shared" si="11"/>
        <v>-7.1496192463085837</v>
      </c>
      <c r="AQ13">
        <f t="shared" si="12"/>
        <v>-32.672675039075145</v>
      </c>
      <c r="AR13">
        <f t="shared" si="13"/>
        <v>-39.822294285383727</v>
      </c>
      <c r="AS13">
        <f t="shared" si="14"/>
        <v>-13.010244091384493</v>
      </c>
      <c r="AT13">
        <f t="shared" si="15"/>
        <v>19.29653429161209</v>
      </c>
      <c r="AU13">
        <f t="shared" si="16"/>
        <v>-33.536004085156122</v>
      </c>
      <c r="AW13">
        <v>10</v>
      </c>
      <c r="AX13">
        <f>IF(Z13&gt;0, (R13*SUMPRODUCT(K13:$K$98, X13:$X$98)-K13*$AZ$3)/Z13, 0)</f>
        <v>1009.406968891695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7"/>
        <v>0.12000000000000001</v>
      </c>
      <c r="I14" s="1">
        <f t="shared" si="18"/>
        <v>1.1200000000000001</v>
      </c>
      <c r="J14">
        <f t="shared" si="19"/>
        <v>0.89285714285714279</v>
      </c>
      <c r="K14">
        <f t="shared" si="29"/>
        <v>0.28747610409883573</v>
      </c>
      <c r="L14" s="2">
        <v>11</v>
      </c>
      <c r="M14" s="8">
        <v>2.397513E-3</v>
      </c>
      <c r="Q14" s="5">
        <f t="shared" si="30"/>
        <v>25</v>
      </c>
      <c r="R14">
        <f t="shared" si="0"/>
        <v>50000</v>
      </c>
      <c r="S14">
        <f t="shared" si="1"/>
        <v>1061.5056005350589</v>
      </c>
      <c r="U14">
        <f t="shared" si="20"/>
        <v>2.397513E-3</v>
      </c>
      <c r="V14">
        <f t="shared" si="21"/>
        <v>0.01</v>
      </c>
      <c r="W14">
        <f t="shared" si="22"/>
        <v>0.88822528505963205</v>
      </c>
      <c r="X14">
        <f t="shared" si="23"/>
        <v>2.1295316678591738E-3</v>
      </c>
      <c r="Y14">
        <f t="shared" si="24"/>
        <v>8.882252850596321E-3</v>
      </c>
      <c r="Z14">
        <f t="shared" si="25"/>
        <v>0.87721350054117664</v>
      </c>
      <c r="AB14">
        <f t="shared" si="26"/>
        <v>896.58079268500489</v>
      </c>
      <c r="AC14">
        <f t="shared" si="27"/>
        <v>931.16704368942294</v>
      </c>
      <c r="AE14">
        <f t="shared" si="2"/>
        <v>0</v>
      </c>
      <c r="AF14">
        <f t="shared" si="3"/>
        <v>0</v>
      </c>
      <c r="AG14">
        <f t="shared" si="4"/>
        <v>-21.930337513529416</v>
      </c>
      <c r="AH14">
        <f t="shared" si="5"/>
        <v>-106.47658339295869</v>
      </c>
      <c r="AI14">
        <f t="shared" si="6"/>
        <v>-128.4069209064881</v>
      </c>
      <c r="AJ14">
        <f t="shared" si="7"/>
        <v>-34.586251004418045</v>
      </c>
      <c r="AK14">
        <f t="shared" si="28"/>
        <v>62.760655487950352</v>
      </c>
      <c r="AL14">
        <f t="shared" si="8"/>
        <v>-100.2325164229558</v>
      </c>
      <c r="AN14">
        <f t="shared" si="9"/>
        <v>0</v>
      </c>
      <c r="AO14">
        <f t="shared" si="10"/>
        <v>0</v>
      </c>
      <c r="AP14">
        <f t="shared" si="11"/>
        <v>-6.304447989961985</v>
      </c>
      <c r="AQ14">
        <f t="shared" si="12"/>
        <v>-30.609473371562554</v>
      </c>
      <c r="AR14">
        <f t="shared" si="13"/>
        <v>-36.913921361524537</v>
      </c>
      <c r="AS14">
        <f t="shared" si="14"/>
        <v>-9.9427206941345432</v>
      </c>
      <c r="AT14">
        <f t="shared" si="15"/>
        <v>18.042188730365183</v>
      </c>
      <c r="AU14">
        <f t="shared" si="16"/>
        <v>-28.814453325293904</v>
      </c>
      <c r="AW14">
        <v>11</v>
      </c>
      <c r="AX14">
        <f>IF(Z14&gt;0, (R14*SUMPRODUCT(K14:$K$98, X14:$X$98)-K14*$AZ$3)/Z14, 0)</f>
        <v>1061.5056005350589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7"/>
        <v>0.12000000000000001</v>
      </c>
      <c r="I15" s="1">
        <f t="shared" si="18"/>
        <v>1.1200000000000001</v>
      </c>
      <c r="J15">
        <f t="shared" si="19"/>
        <v>0.89285714285714279</v>
      </c>
      <c r="K15">
        <f t="shared" si="29"/>
        <v>0.25667509294538904</v>
      </c>
      <c r="L15" s="2">
        <v>12</v>
      </c>
      <c r="M15" s="8">
        <v>2.5466569999999999E-3</v>
      </c>
      <c r="Q15" s="5">
        <f t="shared" si="30"/>
        <v>25</v>
      </c>
      <c r="R15">
        <f t="shared" si="0"/>
        <v>50000</v>
      </c>
      <c r="S15">
        <f t="shared" si="1"/>
        <v>1108.9840364172776</v>
      </c>
      <c r="U15">
        <f t="shared" si="20"/>
        <v>2.5466569999999999E-3</v>
      </c>
      <c r="V15">
        <f t="shared" si="21"/>
        <v>0.01</v>
      </c>
      <c r="W15">
        <f t="shared" si="22"/>
        <v>0.87721350054117664</v>
      </c>
      <c r="X15">
        <f t="shared" si="23"/>
        <v>2.233961901647691E-3</v>
      </c>
      <c r="Y15">
        <f t="shared" si="24"/>
        <v>8.7721350054117669E-3</v>
      </c>
      <c r="Z15">
        <f t="shared" si="25"/>
        <v>0.86620740363411719</v>
      </c>
      <c r="AB15">
        <f t="shared" si="26"/>
        <v>931.16704368942294</v>
      </c>
      <c r="AC15">
        <f t="shared" si="27"/>
        <v>960.61018285669331</v>
      </c>
      <c r="AE15">
        <f t="shared" si="2"/>
        <v>0</v>
      </c>
      <c r="AF15">
        <f t="shared" si="3"/>
        <v>0</v>
      </c>
      <c r="AG15">
        <f t="shared" si="4"/>
        <v>-21.655185090852928</v>
      </c>
      <c r="AH15">
        <f t="shared" si="5"/>
        <v>-111.69809508238455</v>
      </c>
      <c r="AI15">
        <f t="shared" si="6"/>
        <v>-133.35328017323749</v>
      </c>
      <c r="AJ15">
        <f t="shared" si="7"/>
        <v>-29.443139167270374</v>
      </c>
      <c r="AK15">
        <f t="shared" si="28"/>
        <v>65.181693058259611</v>
      </c>
      <c r="AL15">
        <f t="shared" si="8"/>
        <v>-97.614726282248256</v>
      </c>
      <c r="AN15">
        <f t="shared" si="9"/>
        <v>0</v>
      </c>
      <c r="AO15">
        <f t="shared" si="10"/>
        <v>0</v>
      </c>
      <c r="AP15">
        <f t="shared" si="11"/>
        <v>-5.5583466459442787</v>
      </c>
      <c r="AQ15">
        <f t="shared" si="12"/>
        <v>-28.670118937093957</v>
      </c>
      <c r="AR15">
        <f t="shared" si="13"/>
        <v>-34.228465583038236</v>
      </c>
      <c r="AS15">
        <f t="shared" si="14"/>
        <v>-7.5573204823631475</v>
      </c>
      <c r="AT15">
        <f t="shared" si="15"/>
        <v>16.730517124066605</v>
      </c>
      <c r="AU15">
        <f t="shared" si="16"/>
        <v>-25.055268941334781</v>
      </c>
      <c r="AW15">
        <v>12</v>
      </c>
      <c r="AX15">
        <f>IF(Z15&gt;0, (R15*SUMPRODUCT(K15:$K$98, X15:$X$98)-K15*$AZ$3)/Z15, 0)</f>
        <v>1108.9840364172776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7"/>
        <v>0.12000000000000001</v>
      </c>
      <c r="I16" s="1">
        <f t="shared" si="18"/>
        <v>1.1200000000000001</v>
      </c>
      <c r="J16">
        <f t="shared" si="19"/>
        <v>0.89285714285714279</v>
      </c>
      <c r="K16">
        <f t="shared" si="29"/>
        <v>0.22917419012981163</v>
      </c>
      <c r="L16" s="2">
        <v>13</v>
      </c>
      <c r="M16" s="8">
        <v>3.8442260000000001E-3</v>
      </c>
      <c r="Q16" s="5">
        <f t="shared" si="30"/>
        <v>25</v>
      </c>
      <c r="R16">
        <f t="shared" si="0"/>
        <v>50000</v>
      </c>
      <c r="S16">
        <f t="shared" si="1"/>
        <v>1153.7586777153108</v>
      </c>
      <c r="U16">
        <f t="shared" si="20"/>
        <v>3.8442260000000001E-3</v>
      </c>
      <c r="V16">
        <f t="shared" si="21"/>
        <v>0.01</v>
      </c>
      <c r="W16">
        <f t="shared" si="22"/>
        <v>0.86620740363411719</v>
      </c>
      <c r="X16">
        <f t="shared" si="23"/>
        <v>3.3298970224427678E-3</v>
      </c>
      <c r="Y16">
        <f t="shared" si="24"/>
        <v>8.6620740363411719E-3</v>
      </c>
      <c r="Z16">
        <f t="shared" si="25"/>
        <v>0.85421543257533328</v>
      </c>
      <c r="AB16">
        <f t="shared" si="26"/>
        <v>960.61018285669331</v>
      </c>
      <c r="AC16">
        <f t="shared" si="27"/>
        <v>985.55846797212871</v>
      </c>
      <c r="AE16">
        <f t="shared" si="2"/>
        <v>0</v>
      </c>
      <c r="AF16">
        <f t="shared" si="3"/>
        <v>0</v>
      </c>
      <c r="AG16">
        <f t="shared" si="4"/>
        <v>-21.355385814383332</v>
      </c>
      <c r="AH16">
        <f t="shared" si="5"/>
        <v>-166.49485112213839</v>
      </c>
      <c r="AI16">
        <f t="shared" si="6"/>
        <v>-187.85023693652172</v>
      </c>
      <c r="AJ16">
        <f t="shared" si="7"/>
        <v>-24.948285115435397</v>
      </c>
      <c r="AK16">
        <f t="shared" si="28"/>
        <v>67.242712799968544</v>
      </c>
      <c r="AL16">
        <f t="shared" si="8"/>
        <v>-145.55580925198859</v>
      </c>
      <c r="AN16">
        <f t="shared" si="9"/>
        <v>0</v>
      </c>
      <c r="AO16">
        <f t="shared" si="10"/>
        <v>0</v>
      </c>
      <c r="AP16">
        <f t="shared" si="11"/>
        <v>-4.8941032489209677</v>
      </c>
      <c r="AQ16">
        <f t="shared" si="12"/>
        <v>-38.156322666699623</v>
      </c>
      <c r="AR16">
        <f t="shared" si="13"/>
        <v>-43.050425915620593</v>
      </c>
      <c r="AS16">
        <f t="shared" si="14"/>
        <v>-5.7175030364575408</v>
      </c>
      <c r="AT16">
        <f t="shared" si="15"/>
        <v>15.410294248064309</v>
      </c>
      <c r="AU16">
        <f t="shared" si="16"/>
        <v>-33.357634704013826</v>
      </c>
      <c r="AW16">
        <v>13</v>
      </c>
      <c r="AX16">
        <f>IF(Z16&gt;0, (R16*SUMPRODUCT(K16:$K$98, X16:$X$98)-K16*$AZ$3)/Z16, 0)</f>
        <v>1153.7586777153108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7"/>
        <v>0.12000000000000001</v>
      </c>
      <c r="I17" s="1">
        <f t="shared" si="18"/>
        <v>1.1200000000000001</v>
      </c>
      <c r="J17">
        <f t="shared" si="19"/>
        <v>0.89285714285714279</v>
      </c>
      <c r="K17">
        <f t="shared" si="29"/>
        <v>0.20461981261590323</v>
      </c>
      <c r="L17" s="2">
        <v>14</v>
      </c>
      <c r="M17" s="8">
        <v>5.3300140000000001E-3</v>
      </c>
      <c r="Q17" s="5">
        <f t="shared" si="30"/>
        <v>25</v>
      </c>
      <c r="R17">
        <f t="shared" si="0"/>
        <v>50000</v>
      </c>
      <c r="S17">
        <f t="shared" si="1"/>
        <v>1183.2739296359127</v>
      </c>
      <c r="U17">
        <f t="shared" si="20"/>
        <v>5.3300140000000001E-3</v>
      </c>
      <c r="V17">
        <f t="shared" si="21"/>
        <v>0.01</v>
      </c>
      <c r="W17">
        <f t="shared" si="22"/>
        <v>0.85421543257533328</v>
      </c>
      <c r="X17">
        <f t="shared" si="23"/>
        <v>4.5529802146425822E-3</v>
      </c>
      <c r="Y17">
        <f t="shared" si="24"/>
        <v>8.5421543257533337E-3</v>
      </c>
      <c r="Z17">
        <f t="shared" si="25"/>
        <v>0.84112029803493737</v>
      </c>
      <c r="AB17">
        <f t="shared" si="26"/>
        <v>985.55846797212871</v>
      </c>
      <c r="AC17">
        <f t="shared" si="27"/>
        <v>995.27572035233038</v>
      </c>
      <c r="AE17">
        <f t="shared" si="2"/>
        <v>0</v>
      </c>
      <c r="AF17">
        <f t="shared" si="3"/>
        <v>0</v>
      </c>
      <c r="AG17">
        <f t="shared" si="4"/>
        <v>-21.028007450873435</v>
      </c>
      <c r="AH17">
        <f t="shared" si="5"/>
        <v>-227.64901073212911</v>
      </c>
      <c r="AI17">
        <f t="shared" si="6"/>
        <v>-248.67701818300256</v>
      </c>
      <c r="AJ17">
        <f t="shared" si="7"/>
        <v>-9.7172523802016713</v>
      </c>
      <c r="AK17">
        <f t="shared" si="28"/>
        <v>68.989092758049011</v>
      </c>
      <c r="AL17">
        <f t="shared" si="8"/>
        <v>-189.40517780515523</v>
      </c>
      <c r="AN17">
        <f t="shared" si="9"/>
        <v>0</v>
      </c>
      <c r="AO17">
        <f t="shared" si="10"/>
        <v>0</v>
      </c>
      <c r="AP17">
        <f t="shared" si="11"/>
        <v>-4.3027469442835393</v>
      </c>
      <c r="AQ17">
        <f t="shared" si="12"/>
        <v>-46.581497918204001</v>
      </c>
      <c r="AR17">
        <f t="shared" si="13"/>
        <v>-50.884244862487542</v>
      </c>
      <c r="AS17">
        <f t="shared" si="14"/>
        <v>-1.9883423611783055</v>
      </c>
      <c r="AT17">
        <f t="shared" si="15"/>
        <v>14.116535232693154</v>
      </c>
      <c r="AU17">
        <f t="shared" si="16"/>
        <v>-38.756051990972701</v>
      </c>
      <c r="AW17">
        <v>14</v>
      </c>
      <c r="AX17">
        <f>IF(Z17&gt;0, (R17*SUMPRODUCT(K17:$K$98, X17:$X$98)-K17*$AZ$3)/Z17, 0)</f>
        <v>1183.2739296359127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7"/>
        <v>0.12000000000000001</v>
      </c>
      <c r="I18" s="1">
        <f t="shared" si="18"/>
        <v>1.1200000000000001</v>
      </c>
      <c r="J18">
        <f t="shared" si="19"/>
        <v>0.89285714285714279</v>
      </c>
      <c r="K18">
        <f t="shared" si="29"/>
        <v>0.1826962612641993</v>
      </c>
      <c r="L18" s="2">
        <v>15</v>
      </c>
      <c r="M18" s="8">
        <v>6.9004050000000001E-3</v>
      </c>
      <c r="Q18" s="5">
        <f t="shared" si="30"/>
        <v>25</v>
      </c>
      <c r="R18">
        <f t="shared" si="0"/>
        <v>50000</v>
      </c>
      <c r="S18">
        <f t="shared" si="1"/>
        <v>1198.9750414866282</v>
      </c>
      <c r="U18">
        <f t="shared" si="20"/>
        <v>6.9004050000000001E-3</v>
      </c>
      <c r="V18">
        <f t="shared" si="21"/>
        <v>0.01</v>
      </c>
      <c r="W18">
        <f t="shared" si="22"/>
        <v>0.84112029803493737</v>
      </c>
      <c r="X18">
        <f t="shared" si="23"/>
        <v>5.804070710161772E-3</v>
      </c>
      <c r="Y18">
        <f t="shared" si="24"/>
        <v>8.4112029803493742E-3</v>
      </c>
      <c r="Z18">
        <f t="shared" si="25"/>
        <v>0.82690502434442625</v>
      </c>
      <c r="AB18">
        <f t="shared" si="26"/>
        <v>995.27572035233038</v>
      </c>
      <c r="AC18">
        <f t="shared" si="27"/>
        <v>991.43848586885986</v>
      </c>
      <c r="AE18">
        <f t="shared" si="2"/>
        <v>0</v>
      </c>
      <c r="AF18">
        <f t="shared" si="3"/>
        <v>0</v>
      </c>
      <c r="AG18">
        <f t="shared" si="4"/>
        <v>-20.672625608610655</v>
      </c>
      <c r="AH18">
        <f t="shared" si="5"/>
        <v>-290.20353550808858</v>
      </c>
      <c r="AI18">
        <f t="shared" si="6"/>
        <v>-310.87616111669922</v>
      </c>
      <c r="AJ18">
        <f t="shared" si="7"/>
        <v>3.8372344834705245</v>
      </c>
      <c r="AK18">
        <f t="shared" si="28"/>
        <v>69.669300424663135</v>
      </c>
      <c r="AL18">
        <f t="shared" si="8"/>
        <v>-237.36962620856556</v>
      </c>
      <c r="AN18">
        <f t="shared" si="9"/>
        <v>0</v>
      </c>
      <c r="AO18">
        <f t="shared" si="10"/>
        <v>0</v>
      </c>
      <c r="AP18">
        <f t="shared" si="11"/>
        <v>-3.7768114092077094</v>
      </c>
      <c r="AQ18">
        <f t="shared" si="12"/>
        <v>-53.019100942980089</v>
      </c>
      <c r="AR18">
        <f t="shared" si="13"/>
        <v>-56.795912352187798</v>
      </c>
      <c r="AS18">
        <f t="shared" si="14"/>
        <v>0.70104839372412575</v>
      </c>
      <c r="AT18">
        <f t="shared" si="15"/>
        <v>12.728320712478247</v>
      </c>
      <c r="AU18">
        <f t="shared" si="16"/>
        <v>-43.366543245985426</v>
      </c>
      <c r="AW18">
        <v>15</v>
      </c>
      <c r="AX18">
        <f>IF(Z18&gt;0, (R18*SUMPRODUCT(K18:$K$98, X18:$X$98)-K18*$AZ$3)/Z18, 0)</f>
        <v>1198.9750414866282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7"/>
        <v>0.12000000000000001</v>
      </c>
      <c r="I19" s="1">
        <f t="shared" si="18"/>
        <v>1.1200000000000001</v>
      </c>
      <c r="J19">
        <f t="shared" si="19"/>
        <v>0.89285714285714279</v>
      </c>
      <c r="K19">
        <f t="shared" si="29"/>
        <v>0.16312166184303509</v>
      </c>
      <c r="L19" s="2">
        <v>16</v>
      </c>
      <c r="M19" s="8">
        <v>8.6257439999999994E-3</v>
      </c>
      <c r="Q19" s="5">
        <f t="shared" si="30"/>
        <v>25</v>
      </c>
      <c r="R19">
        <f t="shared" si="0"/>
        <v>50000</v>
      </c>
      <c r="S19">
        <f t="shared" si="1"/>
        <v>1203.4256695948088</v>
      </c>
      <c r="U19">
        <f t="shared" si="20"/>
        <v>8.6257439999999994E-3</v>
      </c>
      <c r="V19">
        <f t="shared" si="21"/>
        <v>0.01</v>
      </c>
      <c r="W19">
        <f t="shared" si="22"/>
        <v>0.82690502434442625</v>
      </c>
      <c r="X19">
        <f t="shared" si="23"/>
        <v>7.1326710523087885E-3</v>
      </c>
      <c r="Y19">
        <f t="shared" si="24"/>
        <v>8.269050243444263E-3</v>
      </c>
      <c r="Z19">
        <f t="shared" si="25"/>
        <v>0.81150330304867324</v>
      </c>
      <c r="AB19">
        <f t="shared" si="26"/>
        <v>991.43848586885986</v>
      </c>
      <c r="AC19">
        <f t="shared" si="27"/>
        <v>976.5839058497487</v>
      </c>
      <c r="AE19">
        <f t="shared" si="2"/>
        <v>0</v>
      </c>
      <c r="AF19">
        <f t="shared" si="3"/>
        <v>0</v>
      </c>
      <c r="AG19">
        <f t="shared" si="4"/>
        <v>-20.287582576216831</v>
      </c>
      <c r="AH19">
        <f t="shared" si="5"/>
        <v>-356.63355261543944</v>
      </c>
      <c r="AI19">
        <f t="shared" si="6"/>
        <v>-376.92113519165628</v>
      </c>
      <c r="AJ19">
        <f t="shared" si="7"/>
        <v>14.854580019111154</v>
      </c>
      <c r="AK19">
        <f t="shared" si="28"/>
        <v>69.400694010820203</v>
      </c>
      <c r="AL19">
        <f t="shared" si="8"/>
        <v>-292.66586116172493</v>
      </c>
      <c r="AN19">
        <f t="shared" si="9"/>
        <v>0</v>
      </c>
      <c r="AO19">
        <f t="shared" si="10"/>
        <v>0</v>
      </c>
      <c r="AP19">
        <f t="shared" si="11"/>
        <v>-3.3093441846102927</v>
      </c>
      <c r="AQ19">
        <f t="shared" si="12"/>
        <v>-58.174657771615976</v>
      </c>
      <c r="AR19">
        <f t="shared" si="13"/>
        <v>-61.484001956226265</v>
      </c>
      <c r="AS19">
        <f t="shared" si="14"/>
        <v>2.4231037786977554</v>
      </c>
      <c r="AT19">
        <f t="shared" si="15"/>
        <v>11.320756540104963</v>
      </c>
      <c r="AU19">
        <f t="shared" si="16"/>
        <v>-47.740141637423548</v>
      </c>
      <c r="AW19">
        <v>16</v>
      </c>
      <c r="AX19">
        <f>IF(Z19&gt;0, (R19*SUMPRODUCT(K19:$K$98, X19:$X$98)-K19*$AZ$3)/Z19, 0)</f>
        <v>1203.4256695948088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7"/>
        <v>0.12000000000000001</v>
      </c>
      <c r="I20" s="1">
        <f t="shared" si="18"/>
        <v>1.1200000000000001</v>
      </c>
      <c r="J20">
        <f t="shared" si="19"/>
        <v>0.89285714285714279</v>
      </c>
      <c r="K20">
        <f t="shared" si="29"/>
        <v>0.14564434093128131</v>
      </c>
      <c r="L20" s="2">
        <v>17</v>
      </c>
      <c r="M20" s="8">
        <v>1.0476563E-2</v>
      </c>
      <c r="Q20" s="5">
        <f t="shared" si="30"/>
        <v>25</v>
      </c>
      <c r="R20">
        <f t="shared" si="0"/>
        <v>50000</v>
      </c>
      <c r="S20">
        <f t="shared" si="1"/>
        <v>1198.2650450720932</v>
      </c>
      <c r="U20">
        <f t="shared" si="20"/>
        <v>1.0476563E-2</v>
      </c>
      <c r="V20">
        <f t="shared" si="21"/>
        <v>0.01</v>
      </c>
      <c r="W20">
        <f t="shared" si="22"/>
        <v>0.81150330304867324</v>
      </c>
      <c r="X20">
        <f t="shared" si="23"/>
        <v>8.5017654790975165E-3</v>
      </c>
      <c r="Y20">
        <f t="shared" si="24"/>
        <v>8.1150330304867319E-3</v>
      </c>
      <c r="Z20">
        <f t="shared" si="25"/>
        <v>0.79488650453908893</v>
      </c>
      <c r="AB20">
        <f t="shared" si="26"/>
        <v>976.5839058497487</v>
      </c>
      <c r="AC20">
        <f t="shared" si="27"/>
        <v>952.4847131887301</v>
      </c>
      <c r="AE20">
        <f t="shared" si="2"/>
        <v>0</v>
      </c>
      <c r="AF20">
        <f t="shared" si="3"/>
        <v>0</v>
      </c>
      <c r="AG20">
        <f t="shared" si="4"/>
        <v>-19.872162613477222</v>
      </c>
      <c r="AH20">
        <f t="shared" si="5"/>
        <v>-425.08827395487583</v>
      </c>
      <c r="AI20">
        <f t="shared" si="6"/>
        <v>-444.96043656835303</v>
      </c>
      <c r="AJ20">
        <f t="shared" si="7"/>
        <v>24.099192661018606</v>
      </c>
      <c r="AK20">
        <f t="shared" si="28"/>
        <v>68.360873409482409</v>
      </c>
      <c r="AL20">
        <f t="shared" si="8"/>
        <v>-352.50037049785203</v>
      </c>
      <c r="AN20">
        <f t="shared" si="9"/>
        <v>0</v>
      </c>
      <c r="AO20">
        <f t="shared" si="10"/>
        <v>0</v>
      </c>
      <c r="AP20">
        <f t="shared" si="11"/>
        <v>-2.8942680267191387</v>
      </c>
      <c r="AQ20">
        <f t="shared" si="12"/>
        <v>-61.911701497773848</v>
      </c>
      <c r="AR20">
        <f t="shared" si="13"/>
        <v>-64.80596952449298</v>
      </c>
      <c r="AS20">
        <f t="shared" si="14"/>
        <v>3.5099110320900264</v>
      </c>
      <c r="AT20">
        <f t="shared" si="15"/>
        <v>9.9563743532108191</v>
      </c>
      <c r="AU20">
        <f t="shared" si="16"/>
        <v>-51.339684139192137</v>
      </c>
      <c r="AW20">
        <v>17</v>
      </c>
      <c r="AX20">
        <f>IF(Z20&gt;0, (R20*SUMPRODUCT(K20:$K$98, X20:$X$98)-K20*$AZ$3)/Z20, 0)</f>
        <v>1198.2650450720932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7"/>
        <v>0.12000000000000001</v>
      </c>
      <c r="I21" s="1">
        <f t="shared" si="18"/>
        <v>1.1200000000000001</v>
      </c>
      <c r="J21">
        <f t="shared" si="19"/>
        <v>0.89285714285714279</v>
      </c>
      <c r="K21">
        <f t="shared" si="29"/>
        <v>0.13003959011721544</v>
      </c>
      <c r="L21" s="2">
        <v>18</v>
      </c>
      <c r="M21" s="8">
        <v>1.2607808E-2</v>
      </c>
      <c r="Q21" s="5">
        <f t="shared" si="30"/>
        <v>25</v>
      </c>
      <c r="R21">
        <f t="shared" si="0"/>
        <v>50000</v>
      </c>
      <c r="S21">
        <f t="shared" si="1"/>
        <v>1185.4533777704967</v>
      </c>
      <c r="U21">
        <f t="shared" si="20"/>
        <v>1.2607808E-2</v>
      </c>
      <c r="V21">
        <f t="shared" si="21"/>
        <v>0.01</v>
      </c>
      <c r="W21">
        <f t="shared" si="22"/>
        <v>0.79488650453908893</v>
      </c>
      <c r="X21">
        <f t="shared" si="23"/>
        <v>1.0021776431019962E-2</v>
      </c>
      <c r="Y21">
        <f t="shared" si="24"/>
        <v>7.9488650453908901E-3</v>
      </c>
      <c r="Z21">
        <f t="shared" si="25"/>
        <v>0.77691586306267801</v>
      </c>
      <c r="AB21">
        <f t="shared" si="26"/>
        <v>952.4847131887301</v>
      </c>
      <c r="AC21">
        <f t="shared" si="27"/>
        <v>920.99753411113227</v>
      </c>
      <c r="AE21">
        <f t="shared" si="2"/>
        <v>0</v>
      </c>
      <c r="AF21">
        <f t="shared" si="3"/>
        <v>0</v>
      </c>
      <c r="AG21">
        <f t="shared" si="4"/>
        <v>-19.422896576566949</v>
      </c>
      <c r="AH21">
        <f t="shared" si="5"/>
        <v>-501.08882155099809</v>
      </c>
      <c r="AI21">
        <f t="shared" si="6"/>
        <v>-520.51171812756502</v>
      </c>
      <c r="AJ21">
        <f t="shared" si="7"/>
        <v>31.48717907759783</v>
      </c>
      <c r="AK21">
        <f t="shared" si="28"/>
        <v>66.673929923211119</v>
      </c>
      <c r="AL21">
        <f t="shared" si="8"/>
        <v>-422.35060912675607</v>
      </c>
      <c r="AN21">
        <f t="shared" si="9"/>
        <v>0</v>
      </c>
      <c r="AO21">
        <f t="shared" si="10"/>
        <v>0</v>
      </c>
      <c r="AP21">
        <f t="shared" si="11"/>
        <v>-2.5257455097058332</v>
      </c>
      <c r="AQ21">
        <f t="shared" si="12"/>
        <v>-65.161384966810303</v>
      </c>
      <c r="AR21">
        <f t="shared" si="13"/>
        <v>-67.687130476516131</v>
      </c>
      <c r="AS21">
        <f t="shared" si="14"/>
        <v>4.0945798611981834</v>
      </c>
      <c r="AT21">
        <f t="shared" si="15"/>
        <v>8.6702505187183192</v>
      </c>
      <c r="AU21">
        <f t="shared" si="16"/>
        <v>-54.922300096599628</v>
      </c>
      <c r="AW21">
        <v>18</v>
      </c>
      <c r="AX21">
        <f>IF(Z21&gt;0, (R21*SUMPRODUCT(K21:$K$98, X21:$X$98)-K21*$AZ$3)/Z21, 0)</f>
        <v>1185.4533777704967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7"/>
        <v>0.12000000000000001</v>
      </c>
      <c r="I22" s="1">
        <f t="shared" si="18"/>
        <v>1.1200000000000001</v>
      </c>
      <c r="J22">
        <f t="shared" si="19"/>
        <v>0.89285714285714279</v>
      </c>
      <c r="K22">
        <f t="shared" si="29"/>
        <v>0.11610677689037092</v>
      </c>
      <c r="L22" s="2">
        <v>19</v>
      </c>
      <c r="M22" s="8">
        <v>1.5033739000000001E-2</v>
      </c>
      <c r="Q22" s="5">
        <f t="shared" si="30"/>
        <v>25</v>
      </c>
      <c r="R22">
        <f t="shared" si="0"/>
        <v>50000</v>
      </c>
      <c r="S22">
        <f t="shared" si="1"/>
        <v>1165.7289201146898</v>
      </c>
      <c r="U22">
        <f t="shared" si="20"/>
        <v>1.5033739000000001E-2</v>
      </c>
      <c r="V22">
        <f t="shared" si="21"/>
        <v>0.01</v>
      </c>
      <c r="W22">
        <f t="shared" si="22"/>
        <v>0.77691586306267801</v>
      </c>
      <c r="X22">
        <f t="shared" si="23"/>
        <v>1.1679950310244042E-2</v>
      </c>
      <c r="Y22">
        <f t="shared" si="24"/>
        <v>7.7691586306267799E-3</v>
      </c>
      <c r="Z22">
        <f t="shared" si="25"/>
        <v>0.7574667541218072</v>
      </c>
      <c r="AB22">
        <f t="shared" si="26"/>
        <v>920.99753411113227</v>
      </c>
      <c r="AC22">
        <f t="shared" si="27"/>
        <v>883.00090130519357</v>
      </c>
      <c r="AE22">
        <f t="shared" si="2"/>
        <v>0</v>
      </c>
      <c r="AF22">
        <f t="shared" si="3"/>
        <v>0</v>
      </c>
      <c r="AG22">
        <f t="shared" si="4"/>
        <v>-18.93666885304518</v>
      </c>
      <c r="AH22">
        <f t="shared" si="5"/>
        <v>-583.99751551220209</v>
      </c>
      <c r="AI22">
        <f t="shared" si="6"/>
        <v>-602.93418436524723</v>
      </c>
      <c r="AJ22">
        <f t="shared" si="7"/>
        <v>37.996632805938702</v>
      </c>
      <c r="AK22">
        <f t="shared" si="28"/>
        <v>64.469827387779262</v>
      </c>
      <c r="AL22">
        <f t="shared" si="8"/>
        <v>-500.46772417152926</v>
      </c>
      <c r="AN22">
        <f t="shared" si="9"/>
        <v>0</v>
      </c>
      <c r="AO22">
        <f t="shared" si="10"/>
        <v>0</v>
      </c>
      <c r="AP22">
        <f t="shared" si="11"/>
        <v>-2.198675585567353</v>
      </c>
      <c r="AQ22">
        <f t="shared" si="12"/>
        <v>-67.806069238106176</v>
      </c>
      <c r="AR22">
        <f t="shared" si="13"/>
        <v>-70.004744823673533</v>
      </c>
      <c r="AS22">
        <f t="shared" si="14"/>
        <v>4.4116665677844731</v>
      </c>
      <c r="AT22">
        <f t="shared" si="15"/>
        <v>7.4853838646736115</v>
      </c>
      <c r="AU22">
        <f t="shared" si="16"/>
        <v>-58.107694391215446</v>
      </c>
      <c r="AW22">
        <v>19</v>
      </c>
      <c r="AX22">
        <f>IF(Z22&gt;0, (R22*SUMPRODUCT(K22:$K$98, X22:$X$98)-K22*$AZ$3)/Z22, 0)</f>
        <v>1165.7289201146898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7"/>
        <v>0.12000000000000001</v>
      </c>
      <c r="I23" s="1">
        <f t="shared" si="18"/>
        <v>1.1200000000000001</v>
      </c>
      <c r="J23">
        <f t="shared" si="19"/>
        <v>0.89285714285714279</v>
      </c>
      <c r="K23">
        <f t="shared" si="29"/>
        <v>0.10366676508068833</v>
      </c>
      <c r="L23" s="2">
        <v>20</v>
      </c>
      <c r="M23" s="8">
        <v>1.7719183999999999E-2</v>
      </c>
      <c r="Q23" s="5">
        <f t="shared" si="30"/>
        <v>25</v>
      </c>
      <c r="R23">
        <f t="shared" si="0"/>
        <v>50000</v>
      </c>
      <c r="S23">
        <f t="shared" si="1"/>
        <v>1139.8273198022789</v>
      </c>
      <c r="U23">
        <f t="shared" si="20"/>
        <v>1.7719183999999999E-2</v>
      </c>
      <c r="V23">
        <f t="shared" si="21"/>
        <v>0.01</v>
      </c>
      <c r="W23">
        <f t="shared" si="22"/>
        <v>0.7574667541218072</v>
      </c>
      <c r="X23">
        <f t="shared" si="23"/>
        <v>1.3421692790167059E-2</v>
      </c>
      <c r="Y23">
        <f t="shared" si="24"/>
        <v>7.5746675412180723E-3</v>
      </c>
      <c r="Z23">
        <f t="shared" si="25"/>
        <v>0.73647039379042212</v>
      </c>
      <c r="AB23">
        <f t="shared" si="26"/>
        <v>883.00090130519357</v>
      </c>
      <c r="AC23">
        <f t="shared" si="27"/>
        <v>839.44907506786581</v>
      </c>
      <c r="AE23">
        <f t="shared" si="2"/>
        <v>0</v>
      </c>
      <c r="AF23">
        <f t="shared" si="3"/>
        <v>0</v>
      </c>
      <c r="AG23">
        <f t="shared" si="4"/>
        <v>-18.411759844760553</v>
      </c>
      <c r="AH23">
        <f t="shared" si="5"/>
        <v>-671.08463950835301</v>
      </c>
      <c r="AI23">
        <f t="shared" si="6"/>
        <v>-689.49639935311359</v>
      </c>
      <c r="AJ23">
        <f t="shared" si="7"/>
        <v>43.551826237327759</v>
      </c>
      <c r="AK23">
        <f t="shared" si="28"/>
        <v>61.810063091363553</v>
      </c>
      <c r="AL23">
        <f t="shared" si="8"/>
        <v>-584.1345100244223</v>
      </c>
      <c r="AN23">
        <f t="shared" si="9"/>
        <v>0</v>
      </c>
      <c r="AO23">
        <f t="shared" si="10"/>
        <v>0</v>
      </c>
      <c r="AP23">
        <f t="shared" si="11"/>
        <v>-1.9086875825488427</v>
      </c>
      <c r="AQ23">
        <f t="shared" si="12"/>
        <v>-69.569173673170837</v>
      </c>
      <c r="AR23">
        <f t="shared" si="13"/>
        <v>-71.477861255719688</v>
      </c>
      <c r="AS23">
        <f t="shared" si="14"/>
        <v>4.5148769393800148</v>
      </c>
      <c r="AT23">
        <f t="shared" si="15"/>
        <v>6.4076492901149091</v>
      </c>
      <c r="AU23">
        <f t="shared" si="16"/>
        <v>-60.555335026224768</v>
      </c>
      <c r="AW23">
        <v>20</v>
      </c>
      <c r="AX23">
        <f>IF(Z23&gt;0, (R23*SUMPRODUCT(K23:$K$98, X23:$X$98)-K23*$AZ$3)/Z23, 0)</f>
        <v>1139.8273198022789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7"/>
        <v>0.12000000000000001</v>
      </c>
      <c r="I24" s="1">
        <f t="shared" ref="I24:I87" si="31">1+H24</f>
        <v>1.1200000000000001</v>
      </c>
      <c r="J24">
        <f t="shared" ref="J24:J87" si="32">1/I24</f>
        <v>0.89285714285714279</v>
      </c>
      <c r="K24">
        <f t="shared" ref="K24:K69" si="33">K23*J24</f>
        <v>9.2559611679185999E-2</v>
      </c>
      <c r="L24" s="2">
        <v>21</v>
      </c>
      <c r="M24" s="8">
        <v>2.0768709E-2</v>
      </c>
      <c r="Q24" s="5">
        <f t="shared" si="30"/>
        <v>25</v>
      </c>
      <c r="R24">
        <f t="shared" si="0"/>
        <v>50000</v>
      </c>
      <c r="S24">
        <f t="shared" si="1"/>
        <v>1108.8879513483212</v>
      </c>
      <c r="U24">
        <f t="shared" si="20"/>
        <v>2.0768709E-2</v>
      </c>
      <c r="V24">
        <f t="shared" si="21"/>
        <v>0.01</v>
      </c>
      <c r="W24">
        <f t="shared" ref="W24:W69" si="34">Z23</f>
        <v>0.73647039379042212</v>
      </c>
      <c r="X24">
        <f t="shared" ref="X24:X69" si="35">U24*W24</f>
        <v>1.5295539295748685E-2</v>
      </c>
      <c r="Y24">
        <f t="shared" ref="Y24:Y69" si="36">V24*W24</f>
        <v>7.3647039379042215E-3</v>
      </c>
      <c r="Z24">
        <f t="shared" ref="Z24:Z69" si="37">MAX(0, W24-X24-Y24)</f>
        <v>0.71381015055676922</v>
      </c>
      <c r="AB24">
        <f t="shared" ref="AB24:AB69" si="38">AC23</f>
        <v>839.44907506786581</v>
      </c>
      <c r="AC24">
        <f t="shared" si="27"/>
        <v>791.53547550253256</v>
      </c>
      <c r="AE24">
        <f t="shared" si="2"/>
        <v>0</v>
      </c>
      <c r="AF24">
        <f t="shared" si="3"/>
        <v>0</v>
      </c>
      <c r="AG24">
        <f t="shared" si="4"/>
        <v>-17.845253763919231</v>
      </c>
      <c r="AH24">
        <f t="shared" si="5"/>
        <v>-764.77696478743428</v>
      </c>
      <c r="AI24">
        <f t="shared" ref="AI24:AI69" si="39">SUM(AE24:AH24)</f>
        <v>-782.62221855135351</v>
      </c>
      <c r="AJ24">
        <f t="shared" si="7"/>
        <v>47.913599565333243</v>
      </c>
      <c r="AK24">
        <f t="shared" si="28"/>
        <v>58.761435254750609</v>
      </c>
      <c r="AL24">
        <f t="shared" ref="AL24:AL69" si="40">SUM(AI24:AK24)</f>
        <v>-675.94718373126966</v>
      </c>
      <c r="AN24">
        <f t="shared" si="9"/>
        <v>0</v>
      </c>
      <c r="AO24">
        <f t="shared" si="10"/>
        <v>0</v>
      </c>
      <c r="AP24">
        <f t="shared" si="11"/>
        <v>-1.6517497587048964</v>
      </c>
      <c r="AQ24">
        <f t="shared" si="12"/>
        <v>-70.787458881911419</v>
      </c>
      <c r="AR24">
        <f t="shared" si="13"/>
        <v>-72.439208640616314</v>
      </c>
      <c r="AS24">
        <f t="shared" si="14"/>
        <v>4.4348641699192601</v>
      </c>
      <c r="AT24">
        <f t="shared" si="15"/>
        <v>5.438935628891346</v>
      </c>
      <c r="AU24">
        <f t="shared" si="16"/>
        <v>-62.565408841805713</v>
      </c>
      <c r="AW24">
        <v>21</v>
      </c>
      <c r="AX24">
        <f>IF(Z24&gt;0, (R24*SUMPRODUCT(K24:$K$98, X24:$X$98)-K24*$AZ$3)/Z24, 0)</f>
        <v>1108.8879513483212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7"/>
        <v>0.12000000000000001</v>
      </c>
      <c r="I25" s="1">
        <f t="shared" si="31"/>
        <v>1.1200000000000001</v>
      </c>
      <c r="J25">
        <f t="shared" si="32"/>
        <v>0.89285714285714279</v>
      </c>
      <c r="K25">
        <f t="shared" si="33"/>
        <v>8.2642510427844637E-2</v>
      </c>
      <c r="L25" s="2">
        <v>22</v>
      </c>
      <c r="M25" s="8">
        <v>2.4225090000000001E-2</v>
      </c>
      <c r="Q25" s="5">
        <f t="shared" si="30"/>
        <v>25</v>
      </c>
      <c r="R25">
        <f t="shared" si="0"/>
        <v>50000</v>
      </c>
      <c r="S25">
        <f t="shared" si="1"/>
        <v>1073.5493074867597</v>
      </c>
      <c r="U25">
        <f t="shared" si="20"/>
        <v>2.4225090000000001E-2</v>
      </c>
      <c r="V25">
        <f t="shared" si="21"/>
        <v>0.01</v>
      </c>
      <c r="W25">
        <f t="shared" si="34"/>
        <v>0.71381015055676922</v>
      </c>
      <c r="X25">
        <f t="shared" si="35"/>
        <v>1.7292115140151287E-2</v>
      </c>
      <c r="Y25">
        <f t="shared" si="36"/>
        <v>7.1381015055676927E-3</v>
      </c>
      <c r="Z25">
        <f t="shared" si="37"/>
        <v>0.68937993391105024</v>
      </c>
      <c r="AB25">
        <f t="shared" si="38"/>
        <v>791.53547550253256</v>
      </c>
      <c r="AC25">
        <f t="shared" si="27"/>
        <v>740.08335064547623</v>
      </c>
      <c r="AE25">
        <f t="shared" si="2"/>
        <v>0</v>
      </c>
      <c r="AF25">
        <f t="shared" si="3"/>
        <v>0</v>
      </c>
      <c r="AG25">
        <f t="shared" si="4"/>
        <v>-17.234498347776256</v>
      </c>
      <c r="AH25">
        <f t="shared" si="5"/>
        <v>-864.60575700756431</v>
      </c>
      <c r="AI25">
        <f t="shared" si="39"/>
        <v>-881.84025535534056</v>
      </c>
      <c r="AJ25">
        <f t="shared" si="7"/>
        <v>51.452124857056333</v>
      </c>
      <c r="AK25">
        <f t="shared" si="28"/>
        <v>55.407483285177285</v>
      </c>
      <c r="AL25">
        <f t="shared" si="40"/>
        <v>-774.98064721310698</v>
      </c>
      <c r="AN25">
        <f t="shared" si="9"/>
        <v>0</v>
      </c>
      <c r="AO25">
        <f t="shared" si="10"/>
        <v>0</v>
      </c>
      <c r="AP25">
        <f t="shared" si="11"/>
        <v>-1.4243022094247704</v>
      </c>
      <c r="AQ25">
        <f t="shared" si="12"/>
        <v>-71.453190289472133</v>
      </c>
      <c r="AR25">
        <f t="shared" si="13"/>
        <v>-72.877492498896913</v>
      </c>
      <c r="AS25">
        <f t="shared" si="14"/>
        <v>4.2521327650340419</v>
      </c>
      <c r="AT25">
        <f t="shared" si="15"/>
        <v>4.5790135151758911</v>
      </c>
      <c r="AU25">
        <f t="shared" si="16"/>
        <v>-64.046346218686978</v>
      </c>
      <c r="AW25">
        <v>22</v>
      </c>
      <c r="AX25">
        <f>IF(Z25&gt;0, (R25*SUMPRODUCT(K25:$K$98, X25:$X$98)-K25*$AZ$3)/Z25, 0)</f>
        <v>1073.5493074867597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7"/>
        <v>0.12000000000000001</v>
      </c>
      <c r="I26" s="1">
        <f t="shared" si="31"/>
        <v>1.1200000000000001</v>
      </c>
      <c r="J26">
        <f t="shared" si="32"/>
        <v>0.89285714285714279</v>
      </c>
      <c r="K26">
        <f t="shared" si="33"/>
        <v>7.3787955739146996E-2</v>
      </c>
      <c r="L26" s="2">
        <v>23</v>
      </c>
      <c r="M26" s="8">
        <v>2.7828815E-2</v>
      </c>
      <c r="Q26" s="5">
        <f t="shared" si="30"/>
        <v>25</v>
      </c>
      <c r="R26">
        <f t="shared" si="0"/>
        <v>50000</v>
      </c>
      <c r="S26">
        <f t="shared" si="1"/>
        <v>1034.0604434834397</v>
      </c>
      <c r="U26">
        <f t="shared" si="20"/>
        <v>2.7828815E-2</v>
      </c>
      <c r="V26">
        <f t="shared" si="21"/>
        <v>0.01</v>
      </c>
      <c r="W26">
        <f t="shared" si="34"/>
        <v>0.68937993391105024</v>
      </c>
      <c r="X26">
        <f t="shared" si="35"/>
        <v>1.9184626645522843E-2</v>
      </c>
      <c r="Y26">
        <f t="shared" si="36"/>
        <v>6.8937993391105026E-3</v>
      </c>
      <c r="Z26">
        <f t="shared" si="37"/>
        <v>0.66330150792641684</v>
      </c>
      <c r="AB26">
        <f t="shared" si="38"/>
        <v>740.08335064547623</v>
      </c>
      <c r="AC26">
        <f t="shared" si="27"/>
        <v>685.89385144962489</v>
      </c>
      <c r="AE26">
        <f t="shared" si="2"/>
        <v>0</v>
      </c>
      <c r="AF26">
        <f t="shared" si="3"/>
        <v>0</v>
      </c>
      <c r="AG26">
        <f t="shared" si="4"/>
        <v>-16.582537698160422</v>
      </c>
      <c r="AH26">
        <f t="shared" si="5"/>
        <v>-959.23133227614221</v>
      </c>
      <c r="AI26">
        <f t="shared" si="39"/>
        <v>-975.81386997430263</v>
      </c>
      <c r="AJ26">
        <f t="shared" si="7"/>
        <v>54.18949919585134</v>
      </c>
      <c r="AK26">
        <f t="shared" si="28"/>
        <v>51.805834545183338</v>
      </c>
      <c r="AL26">
        <f t="shared" si="40"/>
        <v>-869.81853623326799</v>
      </c>
      <c r="AN26">
        <f t="shared" si="9"/>
        <v>0</v>
      </c>
      <c r="AO26">
        <f t="shared" si="10"/>
        <v>0</v>
      </c>
      <c r="AP26">
        <f t="shared" si="11"/>
        <v>-1.2235915577145977</v>
      </c>
      <c r="AQ26">
        <f t="shared" si="12"/>
        <v>-70.779719089594991</v>
      </c>
      <c r="AR26">
        <f t="shared" si="13"/>
        <v>-72.00331064730959</v>
      </c>
      <c r="AS26">
        <f t="shared" si="14"/>
        <v>3.9985323681900202</v>
      </c>
      <c r="AT26">
        <f t="shared" si="15"/>
        <v>3.8226466264495604</v>
      </c>
      <c r="AU26">
        <f t="shared" si="16"/>
        <v>-64.182131652670009</v>
      </c>
      <c r="AW26">
        <v>23</v>
      </c>
      <c r="AX26">
        <f>IF(Z26&gt;0, (R26*SUMPRODUCT(K26:$K$98, X26:$X$98)-K26*$AZ$3)/Z26, 0)</f>
        <v>1034.0604434834397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7"/>
        <v>0.12000000000000001</v>
      </c>
      <c r="I27" s="1">
        <f t="shared" si="31"/>
        <v>1.1200000000000001</v>
      </c>
      <c r="J27">
        <f t="shared" si="32"/>
        <v>0.89285714285714279</v>
      </c>
      <c r="K27">
        <f t="shared" si="33"/>
        <v>6.5882103338524095E-2</v>
      </c>
      <c r="L27" s="2">
        <v>24</v>
      </c>
      <c r="M27" s="8">
        <v>3.1684449000000003E-2</v>
      </c>
      <c r="Q27" s="5">
        <f t="shared" si="30"/>
        <v>25</v>
      </c>
      <c r="R27">
        <f t="shared" si="0"/>
        <v>50000</v>
      </c>
      <c r="S27">
        <f t="shared" si="1"/>
        <v>991.9389751419817</v>
      </c>
      <c r="U27">
        <f t="shared" si="20"/>
        <v>3.1684449000000003E-2</v>
      </c>
      <c r="V27">
        <f t="shared" si="21"/>
        <v>0.01</v>
      </c>
      <c r="W27">
        <f t="shared" si="34"/>
        <v>0.66330150792641684</v>
      </c>
      <c r="X27">
        <f t="shared" si="35"/>
        <v>2.1016342799517654E-2</v>
      </c>
      <c r="Y27">
        <f t="shared" si="36"/>
        <v>6.6330150792641689E-3</v>
      </c>
      <c r="Z27">
        <f t="shared" si="37"/>
        <v>0.63565215004763498</v>
      </c>
      <c r="AB27">
        <f t="shared" si="38"/>
        <v>685.89385144962489</v>
      </c>
      <c r="AC27">
        <f t="shared" si="27"/>
        <v>630.52814226504825</v>
      </c>
      <c r="AE27">
        <f t="shared" si="2"/>
        <v>0</v>
      </c>
      <c r="AF27">
        <f t="shared" si="3"/>
        <v>0</v>
      </c>
      <c r="AG27">
        <f t="shared" si="4"/>
        <v>-15.891303751190874</v>
      </c>
      <c r="AH27">
        <f t="shared" si="5"/>
        <v>-1050.8171399758826</v>
      </c>
      <c r="AI27">
        <f t="shared" si="39"/>
        <v>-1066.7084437270735</v>
      </c>
      <c r="AJ27">
        <f t="shared" si="7"/>
        <v>55.365709184576644</v>
      </c>
      <c r="AK27">
        <f t="shared" si="28"/>
        <v>48.01256960147375</v>
      </c>
      <c r="AL27">
        <f t="shared" si="40"/>
        <v>-963.3301649410231</v>
      </c>
      <c r="AN27">
        <f t="shared" si="9"/>
        <v>0</v>
      </c>
      <c r="AO27">
        <f t="shared" si="10"/>
        <v>0</v>
      </c>
      <c r="AP27">
        <f t="shared" si="11"/>
        <v>-1.0469525159198327</v>
      </c>
      <c r="AQ27">
        <f t="shared" si="12"/>
        <v>-69.230043405783434</v>
      </c>
      <c r="AR27">
        <f t="shared" si="13"/>
        <v>-70.276995921703275</v>
      </c>
      <c r="AS27">
        <f t="shared" si="14"/>
        <v>3.647609373908951</v>
      </c>
      <c r="AT27">
        <f t="shared" si="15"/>
        <v>3.1631690720323742</v>
      </c>
      <c r="AU27">
        <f t="shared" si="16"/>
        <v>-63.466217475761944</v>
      </c>
      <c r="AW27">
        <v>24</v>
      </c>
      <c r="AX27">
        <f>IF(Z27&gt;0, (R27*SUMPRODUCT(K27:$K$98, X27:$X$98)-K27*$AZ$3)/Z27, 0)</f>
        <v>991.9389751419817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7"/>
        <v>0.12000000000000001</v>
      </c>
      <c r="I28" s="1">
        <f t="shared" si="31"/>
        <v>1.1200000000000001</v>
      </c>
      <c r="J28">
        <f t="shared" si="32"/>
        <v>0.89285714285714279</v>
      </c>
      <c r="K28">
        <f t="shared" si="33"/>
        <v>5.8823306552253651E-2</v>
      </c>
      <c r="L28" s="2">
        <v>25</v>
      </c>
      <c r="M28" s="8">
        <v>3.5933631000000001E-2</v>
      </c>
      <c r="Q28" s="5">
        <f t="shared" si="30"/>
        <v>25</v>
      </c>
      <c r="R28">
        <f t="shared" si="0"/>
        <v>50000</v>
      </c>
      <c r="S28">
        <f t="shared" si="1"/>
        <v>948.23397404488969</v>
      </c>
      <c r="U28">
        <f t="shared" si="20"/>
        <v>3.5933631000000001E-2</v>
      </c>
      <c r="V28">
        <f t="shared" si="21"/>
        <v>0.01</v>
      </c>
      <c r="W28">
        <f t="shared" si="34"/>
        <v>0.63565215004763498</v>
      </c>
      <c r="X28">
        <f t="shared" si="35"/>
        <v>2.2841289804168347E-2</v>
      </c>
      <c r="Y28">
        <f t="shared" si="36"/>
        <v>6.35652150047635E-3</v>
      </c>
      <c r="Z28">
        <f t="shared" si="37"/>
        <v>0.60645433874299026</v>
      </c>
      <c r="AB28">
        <f t="shared" si="38"/>
        <v>630.52814226504825</v>
      </c>
      <c r="AC28">
        <f t="shared" si="27"/>
        <v>575.06060770303134</v>
      </c>
      <c r="AE28">
        <f t="shared" si="2"/>
        <v>0</v>
      </c>
      <c r="AF28">
        <f t="shared" si="3"/>
        <v>0</v>
      </c>
      <c r="AG28">
        <f t="shared" si="4"/>
        <v>-15.161358468574756</v>
      </c>
      <c r="AH28">
        <f t="shared" si="5"/>
        <v>-1142.0644902084173</v>
      </c>
      <c r="AI28">
        <f t="shared" si="39"/>
        <v>-1157.225848676992</v>
      </c>
      <c r="AJ28">
        <f t="shared" si="7"/>
        <v>55.467534562016908</v>
      </c>
      <c r="AK28">
        <f t="shared" si="28"/>
        <v>44.136969958553379</v>
      </c>
      <c r="AL28">
        <f t="shared" si="40"/>
        <v>-1057.6213441564216</v>
      </c>
      <c r="AN28">
        <f t="shared" si="9"/>
        <v>0</v>
      </c>
      <c r="AO28">
        <f t="shared" si="10"/>
        <v>0</v>
      </c>
      <c r="AP28">
        <f t="shared" si="11"/>
        <v>-0.89184123694557982</v>
      </c>
      <c r="AQ28">
        <f t="shared" si="12"/>
        <v>-67.180009609973013</v>
      </c>
      <c r="AR28">
        <f t="shared" si="13"/>
        <v>-68.071850846918593</v>
      </c>
      <c r="AS28">
        <f t="shared" si="14"/>
        <v>3.2627837892392453</v>
      </c>
      <c r="AT28">
        <f t="shared" si="15"/>
        <v>2.5962825141595958</v>
      </c>
      <c r="AU28">
        <f t="shared" si="16"/>
        <v>-62.212784543519753</v>
      </c>
      <c r="AW28">
        <v>25</v>
      </c>
      <c r="AX28">
        <f>IF(Z28&gt;0, (R28*SUMPRODUCT(K28:$K$98, X28:$X$98)-K28*$AZ$3)/Z28, 0)</f>
        <v>948.23397404488969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7"/>
        <v>0.12000000000000001</v>
      </c>
      <c r="I29" s="1">
        <f t="shared" si="31"/>
        <v>1.1200000000000001</v>
      </c>
      <c r="J29">
        <f t="shared" si="32"/>
        <v>0.89285714285714279</v>
      </c>
      <c r="K29">
        <f t="shared" si="33"/>
        <v>5.2520809421655039E-2</v>
      </c>
      <c r="L29" s="2">
        <v>26</v>
      </c>
      <c r="M29" s="8">
        <v>4.1016489000000003E-2</v>
      </c>
      <c r="Q29" s="5">
        <f t="shared" si="30"/>
        <v>25</v>
      </c>
      <c r="R29">
        <f t="shared" si="0"/>
        <v>50000</v>
      </c>
      <c r="S29">
        <f t="shared" si="1"/>
        <v>903.83117885412128</v>
      </c>
      <c r="U29">
        <f t="shared" si="20"/>
        <v>4.1016489000000003E-2</v>
      </c>
      <c r="V29">
        <f t="shared" si="21"/>
        <v>0.01</v>
      </c>
      <c r="W29">
        <f t="shared" si="34"/>
        <v>0.60645433874299026</v>
      </c>
      <c r="X29">
        <f t="shared" si="35"/>
        <v>2.4874627714054135E-2</v>
      </c>
      <c r="Y29">
        <f t="shared" si="36"/>
        <v>6.0645433874299028E-3</v>
      </c>
      <c r="Z29">
        <f t="shared" si="37"/>
        <v>0.57551516764150623</v>
      </c>
      <c r="AB29">
        <f t="shared" si="38"/>
        <v>575.06060770303134</v>
      </c>
      <c r="AC29">
        <f t="shared" si="27"/>
        <v>520.16855241784981</v>
      </c>
      <c r="AE29">
        <f t="shared" si="2"/>
        <v>0</v>
      </c>
      <c r="AF29">
        <f t="shared" si="3"/>
        <v>0</v>
      </c>
      <c r="AG29">
        <f t="shared" si="4"/>
        <v>-14.387879191037655</v>
      </c>
      <c r="AH29">
        <f t="shared" si="5"/>
        <v>-1243.7313857027068</v>
      </c>
      <c r="AI29">
        <f t="shared" si="39"/>
        <v>-1258.1192648937445</v>
      </c>
      <c r="AJ29">
        <f t="shared" si="7"/>
        <v>54.892055285181527</v>
      </c>
      <c r="AK29">
        <f t="shared" si="28"/>
        <v>40.2542425392122</v>
      </c>
      <c r="AL29">
        <f t="shared" si="40"/>
        <v>-1162.9729670693509</v>
      </c>
      <c r="AN29">
        <f t="shared" si="9"/>
        <v>0</v>
      </c>
      <c r="AO29">
        <f t="shared" si="10"/>
        <v>0</v>
      </c>
      <c r="AP29">
        <f t="shared" si="11"/>
        <v>-0.75566306097428493</v>
      </c>
      <c r="AQ29">
        <f t="shared" si="12"/>
        <v>-65.321779080222797</v>
      </c>
      <c r="AR29">
        <f t="shared" si="13"/>
        <v>-66.077442141197082</v>
      </c>
      <c r="AS29">
        <f t="shared" si="14"/>
        <v>2.8829751743959711</v>
      </c>
      <c r="AT29">
        <f t="shared" si="15"/>
        <v>2.1141854008150434</v>
      </c>
      <c r="AU29">
        <f t="shared" si="16"/>
        <v>-61.080281565986084</v>
      </c>
      <c r="AW29">
        <v>26</v>
      </c>
      <c r="AX29">
        <f>IF(Z29&gt;0, (R29*SUMPRODUCT(K29:$K$98, X29:$X$98)-K29*$AZ$3)/Z29, 0)</f>
        <v>903.83117885412128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7"/>
        <v>0.12000000000000001</v>
      </c>
      <c r="I30" s="1">
        <f t="shared" si="31"/>
        <v>1.1200000000000001</v>
      </c>
      <c r="J30">
        <f t="shared" si="32"/>
        <v>0.89285714285714279</v>
      </c>
      <c r="K30">
        <f t="shared" si="33"/>
        <v>4.6893579840763422E-2</v>
      </c>
      <c r="L30" s="2">
        <v>27</v>
      </c>
      <c r="M30" s="8">
        <v>4.6435859000000003E-2</v>
      </c>
      <c r="Q30" s="5">
        <f t="shared" si="30"/>
        <v>25</v>
      </c>
      <c r="R30">
        <f t="shared" si="0"/>
        <v>50000</v>
      </c>
      <c r="S30">
        <f t="shared" si="1"/>
        <v>857.80429226905187</v>
      </c>
      <c r="U30">
        <f t="shared" si="20"/>
        <v>4.6435859000000003E-2</v>
      </c>
      <c r="V30">
        <f t="shared" si="21"/>
        <v>0.01</v>
      </c>
      <c r="W30">
        <f t="shared" si="34"/>
        <v>0.57551516764150623</v>
      </c>
      <c r="X30">
        <f t="shared" si="35"/>
        <v>2.6724541176962349E-2</v>
      </c>
      <c r="Y30">
        <f t="shared" si="36"/>
        <v>5.755151676415062E-3</v>
      </c>
      <c r="Z30">
        <f t="shared" si="37"/>
        <v>0.54303547478812886</v>
      </c>
      <c r="AB30">
        <f t="shared" si="38"/>
        <v>520.16855241784981</v>
      </c>
      <c r="AC30">
        <f t="shared" si="27"/>
        <v>465.81816112761942</v>
      </c>
      <c r="AE30">
        <f t="shared" si="2"/>
        <v>0</v>
      </c>
      <c r="AF30">
        <f t="shared" si="3"/>
        <v>0</v>
      </c>
      <c r="AG30">
        <f t="shared" si="4"/>
        <v>-13.575886869703222</v>
      </c>
      <c r="AH30">
        <f t="shared" si="5"/>
        <v>-1336.2270588481174</v>
      </c>
      <c r="AI30">
        <f t="shared" si="39"/>
        <v>-1349.8029457178206</v>
      </c>
      <c r="AJ30">
        <f t="shared" si="7"/>
        <v>54.350391290230391</v>
      </c>
      <c r="AK30">
        <f t="shared" si="28"/>
        <v>36.411798669249492</v>
      </c>
      <c r="AL30">
        <f t="shared" si="40"/>
        <v>-1259.0407557583408</v>
      </c>
      <c r="AN30">
        <f t="shared" si="9"/>
        <v>0</v>
      </c>
      <c r="AO30">
        <f t="shared" si="10"/>
        <v>0</v>
      </c>
      <c r="AP30">
        <f t="shared" si="11"/>
        <v>-0.63662193483359986</v>
      </c>
      <c r="AQ30">
        <f t="shared" si="12"/>
        <v>-62.66047026948268</v>
      </c>
      <c r="AR30">
        <f t="shared" si="13"/>
        <v>-63.297092204316279</v>
      </c>
      <c r="AS30">
        <f t="shared" si="14"/>
        <v>2.5486844133451516</v>
      </c>
      <c r="AT30">
        <f t="shared" si="15"/>
        <v>1.7074795880422544</v>
      </c>
      <c r="AU30">
        <f t="shared" si="16"/>
        <v>-59.040928202928875</v>
      </c>
      <c r="AW30">
        <v>27</v>
      </c>
      <c r="AX30">
        <f>IF(Z30&gt;0, (R30*SUMPRODUCT(K30:$K$98, X30:$X$98)-K30*$AZ$3)/Z30, 0)</f>
        <v>857.80429226905187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7"/>
        <v>0.12000000000000001</v>
      </c>
      <c r="I31" s="1">
        <f t="shared" si="31"/>
        <v>1.1200000000000001</v>
      </c>
      <c r="J31">
        <f t="shared" si="32"/>
        <v>0.89285714285714279</v>
      </c>
      <c r="K31">
        <f t="shared" si="33"/>
        <v>4.1869267714967337E-2</v>
      </c>
      <c r="L31" s="2">
        <v>28</v>
      </c>
      <c r="M31" s="8">
        <v>5.1834316999999998E-2</v>
      </c>
      <c r="Q31" s="5">
        <f t="shared" si="30"/>
        <v>25</v>
      </c>
      <c r="R31">
        <f t="shared" si="0"/>
        <v>50000</v>
      </c>
      <c r="S31">
        <f t="shared" si="1"/>
        <v>810.57551966511721</v>
      </c>
      <c r="U31">
        <f t="shared" si="20"/>
        <v>5.1834316999999998E-2</v>
      </c>
      <c r="V31">
        <f t="shared" si="21"/>
        <v>0.01</v>
      </c>
      <c r="W31">
        <f t="shared" si="34"/>
        <v>0.54303547478812886</v>
      </c>
      <c r="X31">
        <f t="shared" si="35"/>
        <v>2.8147872942413377E-2</v>
      </c>
      <c r="Y31">
        <f t="shared" si="36"/>
        <v>5.4303547478812891E-3</v>
      </c>
      <c r="Z31">
        <f t="shared" si="37"/>
        <v>0.50945724709783413</v>
      </c>
      <c r="AB31">
        <f t="shared" si="38"/>
        <v>465.81816112761942</v>
      </c>
      <c r="AC31">
        <f t="shared" si="27"/>
        <v>412.95357281348691</v>
      </c>
      <c r="AE31">
        <f t="shared" si="2"/>
        <v>0</v>
      </c>
      <c r="AF31">
        <f t="shared" si="3"/>
        <v>0</v>
      </c>
      <c r="AG31">
        <f t="shared" si="4"/>
        <v>-12.736431177445853</v>
      </c>
      <c r="AH31">
        <f t="shared" si="5"/>
        <v>-1407.3936471206689</v>
      </c>
      <c r="AI31">
        <f t="shared" si="39"/>
        <v>-1420.1300782981148</v>
      </c>
      <c r="AJ31">
        <f t="shared" si="7"/>
        <v>52.864588314132504</v>
      </c>
      <c r="AK31">
        <f t="shared" si="28"/>
        <v>32.607271278933361</v>
      </c>
      <c r="AL31">
        <f t="shared" si="40"/>
        <v>-1334.6582187050487</v>
      </c>
      <c r="AN31">
        <f t="shared" si="9"/>
        <v>0</v>
      </c>
      <c r="AO31">
        <f t="shared" si="10"/>
        <v>0</v>
      </c>
      <c r="AP31">
        <f t="shared" si="11"/>
        <v>-0.53326504670173713</v>
      </c>
      <c r="AQ31">
        <f t="shared" si="12"/>
        <v>-58.926541391639553</v>
      </c>
      <c r="AR31">
        <f t="shared" si="13"/>
        <v>-59.459806438341296</v>
      </c>
      <c r="AS31">
        <f t="shared" si="14"/>
        <v>2.2134016007659478</v>
      </c>
      <c r="AT31">
        <f t="shared" si="15"/>
        <v>1.3652425706322262</v>
      </c>
      <c r="AU31">
        <f t="shared" si="16"/>
        <v>-55.881162266943115</v>
      </c>
      <c r="AW31">
        <v>28</v>
      </c>
      <c r="AX31">
        <f>IF(Z31&gt;0, (R31*SUMPRODUCT(K31:$K$98, X31:$X$98)-K31*$AZ$3)/Z31, 0)</f>
        <v>810.57551966511721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7"/>
        <v>0.12000000000000001</v>
      </c>
      <c r="I32" s="1">
        <f t="shared" si="31"/>
        <v>1.1200000000000001</v>
      </c>
      <c r="J32">
        <f t="shared" si="32"/>
        <v>0.89285714285714279</v>
      </c>
      <c r="K32">
        <f t="shared" si="33"/>
        <v>3.7383274745506546E-2</v>
      </c>
      <c r="L32" s="2">
        <v>29</v>
      </c>
      <c r="M32" s="8">
        <v>5.7772715000000002E-2</v>
      </c>
      <c r="Q32" s="5">
        <f t="shared" si="30"/>
        <v>25</v>
      </c>
      <c r="R32">
        <f t="shared" si="0"/>
        <v>50000</v>
      </c>
      <c r="S32">
        <f t="shared" si="1"/>
        <v>763.84603125893875</v>
      </c>
      <c r="U32">
        <f t="shared" si="20"/>
        <v>5.7772715000000002E-2</v>
      </c>
      <c r="V32">
        <f t="shared" si="21"/>
        <v>0.01</v>
      </c>
      <c r="W32">
        <f t="shared" si="34"/>
        <v>0.50945724709783413</v>
      </c>
      <c r="X32">
        <f t="shared" si="35"/>
        <v>2.9432728341267748E-2</v>
      </c>
      <c r="Y32">
        <f t="shared" si="36"/>
        <v>5.0945724709783417E-3</v>
      </c>
      <c r="Z32">
        <f t="shared" si="37"/>
        <v>0.47492994628558804</v>
      </c>
      <c r="AB32">
        <f t="shared" si="38"/>
        <v>412.95357281348691</v>
      </c>
      <c r="AC32">
        <f t="shared" si="27"/>
        <v>362.77335459626738</v>
      </c>
      <c r="AE32">
        <f t="shared" si="2"/>
        <v>0</v>
      </c>
      <c r="AF32">
        <f t="shared" si="3"/>
        <v>0</v>
      </c>
      <c r="AG32">
        <f t="shared" si="4"/>
        <v>-11.873248657139701</v>
      </c>
      <c r="AH32">
        <f t="shared" si="5"/>
        <v>-1471.6364170633874</v>
      </c>
      <c r="AI32">
        <f t="shared" si="39"/>
        <v>-1483.5096657205272</v>
      </c>
      <c r="AJ32">
        <f t="shared" si="7"/>
        <v>50.180218217219533</v>
      </c>
      <c r="AK32">
        <f t="shared" si="28"/>
        <v>28.906750096944087</v>
      </c>
      <c r="AL32">
        <f t="shared" si="40"/>
        <v>-1404.4226974063636</v>
      </c>
      <c r="AN32">
        <f t="shared" si="9"/>
        <v>0</v>
      </c>
      <c r="AO32">
        <f t="shared" si="10"/>
        <v>0</v>
      </c>
      <c r="AP32">
        <f t="shared" si="11"/>
        <v>-0.44386091667157013</v>
      </c>
      <c r="AQ32">
        <f t="shared" si="12"/>
        <v>-55.014588504573467</v>
      </c>
      <c r="AR32">
        <f t="shared" si="13"/>
        <v>-55.458449421245042</v>
      </c>
      <c r="AS32">
        <f t="shared" si="14"/>
        <v>1.8759008844037905</v>
      </c>
      <c r="AT32">
        <f t="shared" si="15"/>
        <v>1.0806289808737588</v>
      </c>
      <c r="AU32">
        <f t="shared" si="16"/>
        <v>-52.501919555967497</v>
      </c>
      <c r="AW32">
        <v>29</v>
      </c>
      <c r="AX32">
        <f>IF(Z32&gt;0, (R32*SUMPRODUCT(K32:$K$98, X32:$X$98)-K32*$AZ$3)/Z32, 0)</f>
        <v>763.84603125893875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7"/>
        <v>0.12000000000000001</v>
      </c>
      <c r="I33" s="1">
        <f t="shared" si="31"/>
        <v>1.1200000000000001</v>
      </c>
      <c r="J33">
        <f t="shared" si="32"/>
        <v>0.89285714285714279</v>
      </c>
      <c r="K33">
        <f t="shared" si="33"/>
        <v>3.337792387991656E-2</v>
      </c>
      <c r="L33" s="2">
        <v>30</v>
      </c>
      <c r="M33" s="8">
        <v>6.4089452000000005E-2</v>
      </c>
      <c r="Q33" s="5">
        <f t="shared" si="30"/>
        <v>25</v>
      </c>
      <c r="R33">
        <f t="shared" si="0"/>
        <v>50000</v>
      </c>
      <c r="S33">
        <f t="shared" si="1"/>
        <v>717.61969299268867</v>
      </c>
      <c r="U33">
        <f t="shared" si="20"/>
        <v>6.4089452000000005E-2</v>
      </c>
      <c r="V33">
        <f t="shared" si="21"/>
        <v>0.01</v>
      </c>
      <c r="W33">
        <f t="shared" si="34"/>
        <v>0.47492994628558804</v>
      </c>
      <c r="X33">
        <f t="shared" si="35"/>
        <v>3.0437999995832774E-2</v>
      </c>
      <c r="Y33">
        <f t="shared" si="36"/>
        <v>4.7492994628558806E-3</v>
      </c>
      <c r="Z33">
        <f t="shared" si="37"/>
        <v>0.43974264682689934</v>
      </c>
      <c r="AB33">
        <f t="shared" si="38"/>
        <v>362.77335459626738</v>
      </c>
      <c r="AC33">
        <f t="shared" si="27"/>
        <v>315.56798321171181</v>
      </c>
      <c r="AE33">
        <f t="shared" si="2"/>
        <v>0</v>
      </c>
      <c r="AF33">
        <f t="shared" si="3"/>
        <v>0</v>
      </c>
      <c r="AG33">
        <f t="shared" si="4"/>
        <v>-10.993566170672484</v>
      </c>
      <c r="AH33">
        <f t="shared" si="5"/>
        <v>-1521.8999997916387</v>
      </c>
      <c r="AI33">
        <f t="shared" si="39"/>
        <v>-1532.8935659623112</v>
      </c>
      <c r="AJ33">
        <f t="shared" si="7"/>
        <v>47.205371384555576</v>
      </c>
      <c r="AK33">
        <f t="shared" si="28"/>
        <v>25.394134821738721</v>
      </c>
      <c r="AL33">
        <f t="shared" si="40"/>
        <v>-1460.2940597560168</v>
      </c>
      <c r="AN33">
        <f t="shared" si="9"/>
        <v>0</v>
      </c>
      <c r="AO33">
        <f t="shared" si="10"/>
        <v>0</v>
      </c>
      <c r="AP33">
        <f t="shared" si="11"/>
        <v>-0.36694241481353196</v>
      </c>
      <c r="AQ33">
        <f t="shared" si="12"/>
        <v>-50.797862345890344</v>
      </c>
      <c r="AR33">
        <f t="shared" si="13"/>
        <v>-51.164804760703881</v>
      </c>
      <c r="AS33">
        <f t="shared" si="14"/>
        <v>1.5756172927968874</v>
      </c>
      <c r="AT33">
        <f t="shared" si="15"/>
        <v>0.84760349907633348</v>
      </c>
      <c r="AU33">
        <f t="shared" si="16"/>
        <v>-48.741583968830653</v>
      </c>
      <c r="AW33">
        <v>30</v>
      </c>
      <c r="AX33">
        <f>IF(Z33&gt;0, (R33*SUMPRODUCT(K33:$K$98, X33:$X$98)-K33*$AZ$3)/Z33, 0)</f>
        <v>717.61969299268867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7"/>
        <v>0.12000000000000001</v>
      </c>
      <c r="I34" s="1">
        <f t="shared" si="31"/>
        <v>1.1200000000000001</v>
      </c>
      <c r="J34">
        <f t="shared" si="32"/>
        <v>0.89285714285714279</v>
      </c>
      <c r="K34">
        <f t="shared" si="33"/>
        <v>2.9801717749925499E-2</v>
      </c>
      <c r="L34" s="2">
        <v>31</v>
      </c>
      <c r="M34" s="8">
        <v>7.1121990999999996E-2</v>
      </c>
      <c r="Q34" s="5">
        <f t="shared" si="30"/>
        <v>25</v>
      </c>
      <c r="R34">
        <f t="shared" si="0"/>
        <v>50000</v>
      </c>
      <c r="S34">
        <f t="shared" si="1"/>
        <v>672.51401617489569</v>
      </c>
      <c r="U34">
        <f t="shared" si="20"/>
        <v>7.1121990999999996E-2</v>
      </c>
      <c r="V34">
        <f t="shared" si="21"/>
        <v>0.01</v>
      </c>
      <c r="W34">
        <f t="shared" si="34"/>
        <v>0.43974264682689934</v>
      </c>
      <c r="X34">
        <f t="shared" si="35"/>
        <v>3.1275372569938911E-2</v>
      </c>
      <c r="Y34">
        <f t="shared" si="36"/>
        <v>4.3974264682689933E-3</v>
      </c>
      <c r="Z34">
        <f t="shared" si="37"/>
        <v>0.40406984778869143</v>
      </c>
      <c r="AB34">
        <f t="shared" si="38"/>
        <v>315.56798321171181</v>
      </c>
      <c r="AC34">
        <f t="shared" si="27"/>
        <v>271.74263615155166</v>
      </c>
      <c r="AE34">
        <f t="shared" si="2"/>
        <v>0</v>
      </c>
      <c r="AF34">
        <f t="shared" si="3"/>
        <v>0</v>
      </c>
      <c r="AG34">
        <f t="shared" si="4"/>
        <v>-10.101746194717286</v>
      </c>
      <c r="AH34">
        <f t="shared" si="5"/>
        <v>-1563.7686284969457</v>
      </c>
      <c r="AI34">
        <f t="shared" si="39"/>
        <v>-1573.8703746916628</v>
      </c>
      <c r="AJ34">
        <f t="shared" si="7"/>
        <v>43.825347060160141</v>
      </c>
      <c r="AK34">
        <f t="shared" si="28"/>
        <v>22.089758824819828</v>
      </c>
      <c r="AL34">
        <f t="shared" si="40"/>
        <v>-1507.9552688066829</v>
      </c>
      <c r="AN34">
        <f t="shared" si="9"/>
        <v>0</v>
      </c>
      <c r="AO34">
        <f t="shared" si="10"/>
        <v>0</v>
      </c>
      <c r="AP34">
        <f t="shared" si="11"/>
        <v>-0.30104938887634852</v>
      </c>
      <c r="AQ34">
        <f t="shared" si="12"/>
        <v>-46.602991292654082</v>
      </c>
      <c r="AR34">
        <f t="shared" si="13"/>
        <v>-46.904040681530425</v>
      </c>
      <c r="AS34">
        <f t="shared" si="14"/>
        <v>1.3060706233794197</v>
      </c>
      <c r="AT34">
        <f t="shared" si="15"/>
        <v>0.65831275766120645</v>
      </c>
      <c r="AU34">
        <f t="shared" si="16"/>
        <v>-44.939657300489799</v>
      </c>
      <c r="AW34">
        <v>31</v>
      </c>
      <c r="AX34">
        <f>IF(Z34&gt;0, (R34*SUMPRODUCT(K34:$K$98, X34:$X$98)-K34*$AZ$3)/Z34, 0)</f>
        <v>672.51401617489569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7"/>
        <v>0.12000000000000001</v>
      </c>
      <c r="I35" s="1">
        <f t="shared" si="31"/>
        <v>1.1200000000000001</v>
      </c>
      <c r="J35">
        <f t="shared" si="32"/>
        <v>0.89285714285714279</v>
      </c>
      <c r="K35">
        <f t="shared" si="33"/>
        <v>2.660867656243348E-2</v>
      </c>
      <c r="L35" s="2">
        <v>32</v>
      </c>
      <c r="M35" s="8">
        <v>7.9233461000000005E-2</v>
      </c>
      <c r="Q35" s="5">
        <f t="shared" si="30"/>
        <v>25</v>
      </c>
      <c r="R35">
        <f t="shared" ref="R35:R66" si="41">$C$6</f>
        <v>50000</v>
      </c>
      <c r="S35">
        <f t="shared" ref="S35:S66" si="42">AX35</f>
        <v>628.68680821269027</v>
      </c>
      <c r="U35">
        <f t="shared" si="20"/>
        <v>7.9233461000000005E-2</v>
      </c>
      <c r="V35">
        <f t="shared" si="21"/>
        <v>0.01</v>
      </c>
      <c r="W35">
        <f t="shared" si="34"/>
        <v>0.40406984778869143</v>
      </c>
      <c r="X35">
        <f t="shared" si="35"/>
        <v>3.2015852526041222E-2</v>
      </c>
      <c r="Y35">
        <f t="shared" si="36"/>
        <v>4.0406984778869146E-3</v>
      </c>
      <c r="Z35">
        <f t="shared" si="37"/>
        <v>0.3680132967847633</v>
      </c>
      <c r="AB35">
        <f t="shared" si="38"/>
        <v>271.74263615155166</v>
      </c>
      <c r="AC35">
        <f t="shared" si="27"/>
        <v>231.36510493544236</v>
      </c>
      <c r="AE35">
        <f t="shared" ref="AE35:AE66" si="43">$Z35*O35</f>
        <v>0</v>
      </c>
      <c r="AF35">
        <f t="shared" ref="AF35:AF66" si="44">-$Z35*P35</f>
        <v>0</v>
      </c>
      <c r="AG35">
        <f t="shared" ref="AG35:AG66" si="45">-$Z35*Q35</f>
        <v>-9.2003324196190821</v>
      </c>
      <c r="AH35">
        <f t="shared" ref="AH35:AH66" si="46">-X35*R35</f>
        <v>-1600.7926263020611</v>
      </c>
      <c r="AI35">
        <f t="shared" si="39"/>
        <v>-1609.9929587216802</v>
      </c>
      <c r="AJ35">
        <f t="shared" ref="AJ35:AJ66" si="47">AB35-AC35</f>
        <v>40.377531216109304</v>
      </c>
      <c r="AK35">
        <f t="shared" si="28"/>
        <v>19.02198453060862</v>
      </c>
      <c r="AL35">
        <f t="shared" si="40"/>
        <v>-1550.5934429749623</v>
      </c>
      <c r="AN35">
        <f t="shared" ref="AN35:AN66" si="48">AE35*$K35</f>
        <v>0</v>
      </c>
      <c r="AO35">
        <f t="shared" ref="AO35:AO66" si="49">AF35*$K35</f>
        <v>0</v>
      </c>
      <c r="AP35">
        <f t="shared" ref="AP35:AP66" si="50">AG35*$K35</f>
        <v>-0.24480866962051517</v>
      </c>
      <c r="AQ35">
        <f t="shared" ref="AQ35:AQ66" si="51">AH35*$K35</f>
        <v>-42.594973236799987</v>
      </c>
      <c r="AR35">
        <f t="shared" ref="AR35:AR66" si="52">AI35*$K35</f>
        <v>-42.839781906420505</v>
      </c>
      <c r="AS35">
        <f t="shared" ref="AS35:AS66" si="53">AJ35*$K35</f>
        <v>1.0743926685190139</v>
      </c>
      <c r="AT35">
        <f t="shared" ref="AT35:AT66" si="54">AK35*$K35</f>
        <v>0.50614983395057778</v>
      </c>
      <c r="AU35">
        <f t="shared" ref="AU35:AU66" si="55">AL35*$K35</f>
        <v>-41.259239403950914</v>
      </c>
      <c r="AW35">
        <v>32</v>
      </c>
      <c r="AX35">
        <f>IF(Z35&gt;0, (R35*SUMPRODUCT(K35:$K$98, X35:$X$98)-K35*$AZ$3)/Z35, 0)</f>
        <v>628.68680821269027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56">G36+$C$9</f>
        <v>0.12000000000000001</v>
      </c>
      <c r="I36" s="1">
        <f t="shared" si="31"/>
        <v>1.1200000000000001</v>
      </c>
      <c r="J36">
        <f t="shared" si="32"/>
        <v>0.89285714285714279</v>
      </c>
      <c r="K36">
        <f t="shared" si="33"/>
        <v>2.3757746930744176E-2</v>
      </c>
      <c r="L36" s="2">
        <v>33</v>
      </c>
      <c r="M36" s="8">
        <v>8.7905784000000001E-2</v>
      </c>
      <c r="Q36" s="5">
        <f t="shared" si="30"/>
        <v>25</v>
      </c>
      <c r="R36">
        <f t="shared" si="41"/>
        <v>50000</v>
      </c>
      <c r="S36">
        <f t="shared" si="42"/>
        <v>585.35760399500327</v>
      </c>
      <c r="U36">
        <f t="shared" ref="U36:U67" si="57">M36</f>
        <v>8.7905784000000001E-2</v>
      </c>
      <c r="V36">
        <f t="shared" ref="V36:V67" si="58">$C$10</f>
        <v>0.01</v>
      </c>
      <c r="W36">
        <f t="shared" si="34"/>
        <v>0.3680132967847633</v>
      </c>
      <c r="X36">
        <f t="shared" si="35"/>
        <v>3.2350497376289297E-2</v>
      </c>
      <c r="Y36">
        <f t="shared" si="36"/>
        <v>3.6801329678476332E-3</v>
      </c>
      <c r="Z36">
        <f t="shared" si="37"/>
        <v>0.33198266644062635</v>
      </c>
      <c r="AB36">
        <f t="shared" si="38"/>
        <v>231.36510493544236</v>
      </c>
      <c r="AC36">
        <f t="shared" si="27"/>
        <v>194.32857819555741</v>
      </c>
      <c r="AE36">
        <f t="shared" si="43"/>
        <v>0</v>
      </c>
      <c r="AF36">
        <f t="shared" si="44"/>
        <v>0</v>
      </c>
      <c r="AG36">
        <f t="shared" si="45"/>
        <v>-8.2995666610156587</v>
      </c>
      <c r="AH36">
        <f t="shared" si="46"/>
        <v>-1617.5248688144648</v>
      </c>
      <c r="AI36">
        <f t="shared" si="39"/>
        <v>-1625.8244354754804</v>
      </c>
      <c r="AJ36">
        <f t="shared" si="47"/>
        <v>37.036526739884948</v>
      </c>
      <c r="AK36">
        <f t="shared" ref="AK36:AK67" si="59">G36*SUM(AB36:AB36, AE36:AF36)</f>
        <v>16.195557345480967</v>
      </c>
      <c r="AL36">
        <f t="shared" si="40"/>
        <v>-1572.5923513901146</v>
      </c>
      <c r="AN36">
        <f t="shared" si="48"/>
        <v>0</v>
      </c>
      <c r="AO36">
        <f t="shared" si="49"/>
        <v>0</v>
      </c>
      <c r="AP36">
        <f t="shared" si="50"/>
        <v>-0.19717900436725144</v>
      </c>
      <c r="AQ36">
        <f t="shared" si="51"/>
        <v>-38.428746487479224</v>
      </c>
      <c r="AR36">
        <f t="shared" si="52"/>
        <v>-38.62592549184648</v>
      </c>
      <c r="AS36">
        <f t="shared" si="53"/>
        <v>0.8799044294799262</v>
      </c>
      <c r="AT36">
        <f t="shared" si="54"/>
        <v>0.38476995281629173</v>
      </c>
      <c r="AU36">
        <f t="shared" si="55"/>
        <v>-37.36125110955026</v>
      </c>
      <c r="AW36">
        <v>33</v>
      </c>
      <c r="AX36">
        <f>IF(Z36&gt;0, (R36*SUMPRODUCT(K36:$K$98, X36:$X$98)-K36*$AZ$3)/Z36, 0)</f>
        <v>585.35760399500327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56"/>
        <v>0.12000000000000001</v>
      </c>
      <c r="I37" s="1">
        <f t="shared" si="31"/>
        <v>1.1200000000000001</v>
      </c>
      <c r="J37">
        <f t="shared" si="32"/>
        <v>0.89285714285714279</v>
      </c>
      <c r="K37">
        <f t="shared" si="33"/>
        <v>2.1212274045307299E-2</v>
      </c>
      <c r="L37" s="2">
        <v>34</v>
      </c>
      <c r="M37" s="8">
        <v>9.7118048999999998E-2</v>
      </c>
      <c r="Q37" s="5">
        <f t="shared" ref="Q37:Q68" si="60">$C$8</f>
        <v>25</v>
      </c>
      <c r="R37">
        <f t="shared" si="41"/>
        <v>50000</v>
      </c>
      <c r="S37">
        <f t="shared" si="42"/>
        <v>542.68270732192491</v>
      </c>
      <c r="U37">
        <f t="shared" si="57"/>
        <v>9.7118048999999998E-2</v>
      </c>
      <c r="V37">
        <f t="shared" si="58"/>
        <v>0.01</v>
      </c>
      <c r="W37">
        <f t="shared" si="34"/>
        <v>0.33198266644062635</v>
      </c>
      <c r="X37">
        <f t="shared" si="35"/>
        <v>3.2241508866531404E-2</v>
      </c>
      <c r="Y37">
        <f t="shared" si="36"/>
        <v>3.3198266644062636E-3</v>
      </c>
      <c r="Z37">
        <f t="shared" si="37"/>
        <v>0.29642133090968864</v>
      </c>
      <c r="AB37">
        <f t="shared" si="38"/>
        <v>194.32857819555741</v>
      </c>
      <c r="AC37">
        <f t="shared" si="27"/>
        <v>160.86273036603802</v>
      </c>
      <c r="AE37">
        <f t="shared" si="43"/>
        <v>0</v>
      </c>
      <c r="AF37">
        <f t="shared" si="44"/>
        <v>0</v>
      </c>
      <c r="AG37">
        <f t="shared" si="45"/>
        <v>-7.4105332727422164</v>
      </c>
      <c r="AH37">
        <f t="shared" si="46"/>
        <v>-1612.0754433265702</v>
      </c>
      <c r="AI37">
        <f t="shared" si="39"/>
        <v>-1619.4859765993124</v>
      </c>
      <c r="AJ37">
        <f t="shared" si="47"/>
        <v>33.46584782951939</v>
      </c>
      <c r="AK37">
        <f t="shared" si="59"/>
        <v>13.60300047368902</v>
      </c>
      <c r="AL37">
        <f t="shared" si="40"/>
        <v>-1572.417128296104</v>
      </c>
      <c r="AN37">
        <f t="shared" si="48"/>
        <v>0</v>
      </c>
      <c r="AO37">
        <f t="shared" si="49"/>
        <v>0</v>
      </c>
      <c r="AP37">
        <f t="shared" si="50"/>
        <v>-0.15719426260327587</v>
      </c>
      <c r="AQ37">
        <f t="shared" si="51"/>
        <v>-34.195786085553465</v>
      </c>
      <c r="AR37">
        <f t="shared" si="52"/>
        <v>-34.352980348156741</v>
      </c>
      <c r="AS37">
        <f t="shared" si="53"/>
        <v>0.70988673531831781</v>
      </c>
      <c r="AT37">
        <f t="shared" si="54"/>
        <v>0.28855057388633648</v>
      </c>
      <c r="AU37">
        <f t="shared" si="55"/>
        <v>-33.354543038952087</v>
      </c>
      <c r="AW37">
        <v>34</v>
      </c>
      <c r="AX37">
        <f>IF(Z37&gt;0, (R37*SUMPRODUCT(K37:$K$98, X37:$X$98)-K37*$AZ$3)/Z37, 0)</f>
        <v>542.68270732192491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56"/>
        <v>0.12000000000000001</v>
      </c>
      <c r="I38" s="1">
        <f t="shared" si="31"/>
        <v>1.1200000000000001</v>
      </c>
      <c r="J38">
        <f t="shared" si="32"/>
        <v>0.89285714285714279</v>
      </c>
      <c r="K38">
        <f t="shared" si="33"/>
        <v>1.8939530397595803E-2</v>
      </c>
      <c r="L38" s="2">
        <v>35</v>
      </c>
      <c r="M38" s="8">
        <v>0.107494799</v>
      </c>
      <c r="Q38" s="5">
        <f t="shared" si="60"/>
        <v>25</v>
      </c>
      <c r="R38">
        <f t="shared" si="41"/>
        <v>50000</v>
      </c>
      <c r="S38">
        <f t="shared" si="42"/>
        <v>501.15224897829017</v>
      </c>
      <c r="U38">
        <f t="shared" si="57"/>
        <v>0.107494799</v>
      </c>
      <c r="V38">
        <f t="shared" si="58"/>
        <v>0.01</v>
      </c>
      <c r="W38">
        <f t="shared" si="34"/>
        <v>0.29642133090968864</v>
      </c>
      <c r="X38">
        <f t="shared" si="35"/>
        <v>3.1863751385449467E-2</v>
      </c>
      <c r="Y38">
        <f t="shared" si="36"/>
        <v>2.9642133090968864E-3</v>
      </c>
      <c r="Z38">
        <f t="shared" si="37"/>
        <v>0.26159336621514229</v>
      </c>
      <c r="AB38">
        <f t="shared" si="38"/>
        <v>160.86273036603802</v>
      </c>
      <c r="AC38">
        <f t="shared" si="27"/>
        <v>131.09810379652004</v>
      </c>
      <c r="AE38">
        <f t="shared" si="43"/>
        <v>0</v>
      </c>
      <c r="AF38">
        <f t="shared" si="44"/>
        <v>0</v>
      </c>
      <c r="AG38">
        <f t="shared" si="45"/>
        <v>-6.5398341553785571</v>
      </c>
      <c r="AH38">
        <f t="shared" si="46"/>
        <v>-1593.1875692724734</v>
      </c>
      <c r="AI38">
        <f t="shared" si="39"/>
        <v>-1599.7274034278519</v>
      </c>
      <c r="AJ38">
        <f t="shared" si="47"/>
        <v>29.764626569517986</v>
      </c>
      <c r="AK38">
        <f t="shared" si="59"/>
        <v>11.260391125622663</v>
      </c>
      <c r="AL38">
        <f t="shared" si="40"/>
        <v>-1558.7023857327113</v>
      </c>
      <c r="AN38">
        <f t="shared" si="48"/>
        <v>0</v>
      </c>
      <c r="AO38">
        <f t="shared" si="49"/>
        <v>0</v>
      </c>
      <c r="AP38">
        <f t="shared" si="50"/>
        <v>-0.12386138778102745</v>
      </c>
      <c r="AQ38">
        <f t="shared" si="51"/>
        <v>-30.174224397307778</v>
      </c>
      <c r="AR38">
        <f t="shared" si="52"/>
        <v>-30.298085785088805</v>
      </c>
      <c r="AS38">
        <f t="shared" si="53"/>
        <v>0.56372804968647361</v>
      </c>
      <c r="AT38">
        <f t="shared" si="54"/>
        <v>0.21326652001254845</v>
      </c>
      <c r="AU38">
        <f t="shared" si="55"/>
        <v>-29.521091215389784</v>
      </c>
      <c r="AW38">
        <v>35</v>
      </c>
      <c r="AX38">
        <f>IF(Z38&gt;0, (R38*SUMPRODUCT(K38:$K$98, X38:$X$98)-K38*$AZ$3)/Z38, 0)</f>
        <v>501.15224897829017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56"/>
        <v>0.12000000000000001</v>
      </c>
      <c r="I39" s="1">
        <f t="shared" si="31"/>
        <v>1.1200000000000001</v>
      </c>
      <c r="J39">
        <f t="shared" si="32"/>
        <v>0.89285714285714279</v>
      </c>
      <c r="K39">
        <f t="shared" si="33"/>
        <v>1.6910294997853393E-2</v>
      </c>
      <c r="L39" s="2">
        <v>36</v>
      </c>
      <c r="M39" s="8">
        <v>0.119195734</v>
      </c>
      <c r="Q39" s="5">
        <f t="shared" si="60"/>
        <v>25</v>
      </c>
      <c r="R39">
        <f t="shared" si="41"/>
        <v>50000</v>
      </c>
      <c r="S39">
        <f t="shared" si="42"/>
        <v>460.4118891936352</v>
      </c>
      <c r="U39">
        <f t="shared" si="57"/>
        <v>0.119195734</v>
      </c>
      <c r="V39">
        <f t="shared" si="58"/>
        <v>0.01</v>
      </c>
      <c r="W39">
        <f t="shared" si="34"/>
        <v>0.26159336621514229</v>
      </c>
      <c r="X39">
        <f t="shared" si="35"/>
        <v>3.1180813295544688E-2</v>
      </c>
      <c r="Y39">
        <f t="shared" si="36"/>
        <v>2.6159336621514231E-3</v>
      </c>
      <c r="Z39">
        <f t="shared" si="37"/>
        <v>0.22779661925744618</v>
      </c>
      <c r="AB39">
        <f t="shared" si="38"/>
        <v>131.09810379652004</v>
      </c>
      <c r="AC39">
        <f t="shared" si="27"/>
        <v>104.88027182424402</v>
      </c>
      <c r="AE39">
        <f t="shared" si="43"/>
        <v>0</v>
      </c>
      <c r="AF39">
        <f t="shared" si="44"/>
        <v>0</v>
      </c>
      <c r="AG39">
        <f t="shared" si="45"/>
        <v>-5.6949154814361549</v>
      </c>
      <c r="AH39">
        <f t="shared" si="46"/>
        <v>-1559.0406647772343</v>
      </c>
      <c r="AI39">
        <f t="shared" si="39"/>
        <v>-1564.7355802586703</v>
      </c>
      <c r="AJ39">
        <f t="shared" si="47"/>
        <v>26.217831972276016</v>
      </c>
      <c r="AK39">
        <f t="shared" si="59"/>
        <v>9.1768672657564032</v>
      </c>
      <c r="AL39">
        <f t="shared" si="40"/>
        <v>-1529.3408810206381</v>
      </c>
      <c r="AN39">
        <f t="shared" si="48"/>
        <v>0</v>
      </c>
      <c r="AO39">
        <f t="shared" si="49"/>
        <v>0</v>
      </c>
      <c r="AP39">
        <f t="shared" si="50"/>
        <v>-9.6302700778927663E-2</v>
      </c>
      <c r="AQ39">
        <f t="shared" si="51"/>
        <v>-26.363837555032493</v>
      </c>
      <c r="AR39">
        <f t="shared" si="52"/>
        <v>-26.460140255811417</v>
      </c>
      <c r="AS39">
        <f t="shared" si="53"/>
        <v>0.44335127285533987</v>
      </c>
      <c r="AT39">
        <f t="shared" si="54"/>
        <v>0.15518353262008505</v>
      </c>
      <c r="AU39">
        <f t="shared" si="55"/>
        <v>-25.861605450335997</v>
      </c>
      <c r="AW39">
        <v>36</v>
      </c>
      <c r="AX39">
        <f>IF(Z39&gt;0, (R39*SUMPRODUCT(K39:$K$98, X39:$X$98)-K39*$AZ$3)/Z39, 0)</f>
        <v>460.4118891936352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56"/>
        <v>0.12000000000000001</v>
      </c>
      <c r="I40" s="1">
        <f t="shared" si="31"/>
        <v>1.1200000000000001</v>
      </c>
      <c r="J40">
        <f t="shared" si="32"/>
        <v>0.89285714285714279</v>
      </c>
      <c r="K40">
        <f t="shared" si="33"/>
        <v>1.5098477676654815E-2</v>
      </c>
      <c r="L40" s="2">
        <v>37</v>
      </c>
      <c r="M40" s="8">
        <v>0.13258683600000001</v>
      </c>
      <c r="Q40" s="5">
        <f t="shared" si="60"/>
        <v>25</v>
      </c>
      <c r="R40">
        <f t="shared" si="41"/>
        <v>50000</v>
      </c>
      <c r="S40">
        <f t="shared" si="42"/>
        <v>420.08336794279535</v>
      </c>
      <c r="U40">
        <f t="shared" si="57"/>
        <v>0.13258683600000001</v>
      </c>
      <c r="V40">
        <f t="shared" si="58"/>
        <v>0.01</v>
      </c>
      <c r="W40">
        <f t="shared" si="34"/>
        <v>0.22779661925744618</v>
      </c>
      <c r="X40">
        <f t="shared" si="35"/>
        <v>3.0202832998841463E-2</v>
      </c>
      <c r="Y40">
        <f t="shared" si="36"/>
        <v>2.2779661925744618E-3</v>
      </c>
      <c r="Z40">
        <f t="shared" si="37"/>
        <v>0.19531582006603027</v>
      </c>
      <c r="AB40">
        <f t="shared" si="38"/>
        <v>104.88027182424402</v>
      </c>
      <c r="AC40">
        <f t="shared" si="27"/>
        <v>82.048927505847004</v>
      </c>
      <c r="AE40">
        <f t="shared" si="43"/>
        <v>0</v>
      </c>
      <c r="AF40">
        <f t="shared" si="44"/>
        <v>0</v>
      </c>
      <c r="AG40">
        <f t="shared" si="45"/>
        <v>-4.8828955016507569</v>
      </c>
      <c r="AH40">
        <f t="shared" si="46"/>
        <v>-1510.1416499420732</v>
      </c>
      <c r="AI40">
        <f t="shared" si="39"/>
        <v>-1515.024545443724</v>
      </c>
      <c r="AJ40">
        <f t="shared" si="47"/>
        <v>22.831344318397015</v>
      </c>
      <c r="AK40">
        <f t="shared" si="59"/>
        <v>7.3416190276970816</v>
      </c>
      <c r="AL40">
        <f t="shared" si="40"/>
        <v>-1484.8515820976299</v>
      </c>
      <c r="AN40">
        <f t="shared" si="48"/>
        <v>0</v>
      </c>
      <c r="AO40">
        <f t="shared" si="49"/>
        <v>0</v>
      </c>
      <c r="AP40">
        <f t="shared" si="50"/>
        <v>-7.3724288729112172E-2</v>
      </c>
      <c r="AQ40">
        <f t="shared" si="51"/>
        <v>-22.800839990237062</v>
      </c>
      <c r="AR40">
        <f t="shared" si="52"/>
        <v>-22.874564278966176</v>
      </c>
      <c r="AS40">
        <f t="shared" si="53"/>
        <v>0.34471854251933709</v>
      </c>
      <c r="AT40">
        <f t="shared" si="54"/>
        <v>0.11084727100018861</v>
      </c>
      <c r="AU40">
        <f t="shared" si="55"/>
        <v>-22.418998465446649</v>
      </c>
      <c r="AW40">
        <v>37</v>
      </c>
      <c r="AX40">
        <f>IF(Z40&gt;0, (R40*SUMPRODUCT(K40:$K$98, X40:$X$98)-K40*$AZ$3)/Z40, 0)</f>
        <v>420.08336794279535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56"/>
        <v>0.12000000000000001</v>
      </c>
      <c r="I41" s="1">
        <f t="shared" si="31"/>
        <v>1.1200000000000001</v>
      </c>
      <c r="J41">
        <f t="shared" si="32"/>
        <v>0.89285714285714279</v>
      </c>
      <c r="K41">
        <f t="shared" si="33"/>
        <v>1.348078363987037E-2</v>
      </c>
      <c r="L41" s="2">
        <v>38</v>
      </c>
      <c r="M41" s="8">
        <v>0.14803979</v>
      </c>
      <c r="Q41" s="5">
        <f t="shared" si="60"/>
        <v>25</v>
      </c>
      <c r="R41">
        <f t="shared" si="41"/>
        <v>50000</v>
      </c>
      <c r="S41">
        <f t="shared" si="42"/>
        <v>379.46367751396934</v>
      </c>
      <c r="U41">
        <f t="shared" si="57"/>
        <v>0.14803979</v>
      </c>
      <c r="V41">
        <f t="shared" si="58"/>
        <v>0.01</v>
      </c>
      <c r="W41">
        <f t="shared" si="34"/>
        <v>0.19531582006603027</v>
      </c>
      <c r="X41">
        <f t="shared" si="35"/>
        <v>2.8914512986252909E-2</v>
      </c>
      <c r="Y41">
        <f t="shared" si="36"/>
        <v>1.9531582006603026E-3</v>
      </c>
      <c r="Z41">
        <f t="shared" si="37"/>
        <v>0.16444814887911705</v>
      </c>
      <c r="AB41">
        <f t="shared" si="38"/>
        <v>82.048927505847004</v>
      </c>
      <c r="AC41">
        <f t="shared" si="27"/>
        <v>62.402099334034489</v>
      </c>
      <c r="AE41">
        <f t="shared" si="43"/>
        <v>0</v>
      </c>
      <c r="AF41">
        <f t="shared" si="44"/>
        <v>0</v>
      </c>
      <c r="AG41">
        <f t="shared" si="45"/>
        <v>-4.1112037219779261</v>
      </c>
      <c r="AH41">
        <f t="shared" si="46"/>
        <v>-1445.7256493126454</v>
      </c>
      <c r="AI41">
        <f t="shared" si="39"/>
        <v>-1449.8368530346233</v>
      </c>
      <c r="AJ41">
        <f t="shared" si="47"/>
        <v>19.646828171812516</v>
      </c>
      <c r="AK41">
        <f t="shared" si="59"/>
        <v>5.7434249254092906</v>
      </c>
      <c r="AL41">
        <f t="shared" si="40"/>
        <v>-1424.4465999374015</v>
      </c>
      <c r="AN41">
        <f t="shared" si="48"/>
        <v>0</v>
      </c>
      <c r="AO41">
        <f t="shared" si="49"/>
        <v>0</v>
      </c>
      <c r="AP41">
        <f t="shared" si="50"/>
        <v>-5.54222478754142E-2</v>
      </c>
      <c r="AQ41">
        <f t="shared" si="51"/>
        <v>-19.489514680994876</v>
      </c>
      <c r="AR41">
        <f t="shared" si="52"/>
        <v>-19.544936928870293</v>
      </c>
      <c r="AS41">
        <f t="shared" si="53"/>
        <v>0.26485463979391444</v>
      </c>
      <c r="AT41">
        <f t="shared" si="54"/>
        <v>7.742586877128127E-2</v>
      </c>
      <c r="AU41">
        <f t="shared" si="55"/>
        <v>-19.202656420305097</v>
      </c>
      <c r="AW41">
        <v>38</v>
      </c>
      <c r="AX41">
        <f>IF(Z41&gt;0, (R41*SUMPRODUCT(K41:$K$98, X41:$X$98)-K41*$AZ$3)/Z41, 0)</f>
        <v>379.46367751396934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56"/>
        <v>0.12000000000000001</v>
      </c>
      <c r="I42" s="1">
        <f t="shared" si="31"/>
        <v>1.1200000000000001</v>
      </c>
      <c r="J42">
        <f t="shared" si="32"/>
        <v>0.89285714285714279</v>
      </c>
      <c r="K42">
        <f t="shared" si="33"/>
        <v>1.2036413964169972E-2</v>
      </c>
      <c r="L42" s="2">
        <v>39</v>
      </c>
      <c r="M42" s="8">
        <v>0.16585403400000001</v>
      </c>
      <c r="Q42" s="5">
        <f t="shared" si="60"/>
        <v>25</v>
      </c>
      <c r="R42">
        <f t="shared" si="41"/>
        <v>50000</v>
      </c>
      <c r="S42">
        <f t="shared" si="42"/>
        <v>337.40802824941784</v>
      </c>
      <c r="U42">
        <f t="shared" si="57"/>
        <v>0.16585403400000001</v>
      </c>
      <c r="V42">
        <f t="shared" si="58"/>
        <v>0.01</v>
      </c>
      <c r="W42">
        <f t="shared" si="34"/>
        <v>0.16444814887911705</v>
      </c>
      <c r="X42">
        <f t="shared" si="35"/>
        <v>2.7274388875434142E-2</v>
      </c>
      <c r="Y42">
        <f t="shared" si="36"/>
        <v>1.6444814887911705E-3</v>
      </c>
      <c r="Z42">
        <f t="shared" si="37"/>
        <v>0.13552927851489172</v>
      </c>
      <c r="AB42">
        <f t="shared" si="38"/>
        <v>62.402099334034489</v>
      </c>
      <c r="AC42">
        <f t="shared" si="27"/>
        <v>45.728666633775802</v>
      </c>
      <c r="AE42">
        <f t="shared" si="43"/>
        <v>0</v>
      </c>
      <c r="AF42">
        <f t="shared" si="44"/>
        <v>0</v>
      </c>
      <c r="AG42">
        <f t="shared" si="45"/>
        <v>-3.3882319628722928</v>
      </c>
      <c r="AH42">
        <f t="shared" si="46"/>
        <v>-1363.7194437717071</v>
      </c>
      <c r="AI42">
        <f t="shared" si="39"/>
        <v>-1367.1076757345795</v>
      </c>
      <c r="AJ42">
        <f t="shared" si="47"/>
        <v>16.673432700258687</v>
      </c>
      <c r="AK42">
        <f t="shared" si="59"/>
        <v>4.3681469533824142</v>
      </c>
      <c r="AL42">
        <f t="shared" si="40"/>
        <v>-1346.0660960809385</v>
      </c>
      <c r="AN42">
        <f t="shared" si="48"/>
        <v>0</v>
      </c>
      <c r="AO42">
        <f t="shared" si="49"/>
        <v>0</v>
      </c>
      <c r="AP42">
        <f t="shared" si="50"/>
        <v>-4.0782162511763101E-2</v>
      </c>
      <c r="AQ42">
        <f t="shared" si="51"/>
        <v>-16.414291756223882</v>
      </c>
      <c r="AR42">
        <f t="shared" si="52"/>
        <v>-16.455073918735646</v>
      </c>
      <c r="AS42">
        <f t="shared" si="53"/>
        <v>0.20068833818404191</v>
      </c>
      <c r="AT42">
        <f t="shared" si="54"/>
        <v>5.2576824987238611E-2</v>
      </c>
      <c r="AU42">
        <f t="shared" si="55"/>
        <v>-16.201808755564368</v>
      </c>
      <c r="AW42">
        <v>39</v>
      </c>
      <c r="AX42">
        <f>IF(Z42&gt;0, (R42*SUMPRODUCT(K42:$K$98, X42:$X$98)-K42*$AZ$3)/Z42, 0)</f>
        <v>337.40802824941784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56"/>
        <v>0.12000000000000001</v>
      </c>
      <c r="I43" s="1">
        <f t="shared" si="31"/>
        <v>1.1200000000000001</v>
      </c>
      <c r="J43">
        <f t="shared" si="32"/>
        <v>0.89285714285714279</v>
      </c>
      <c r="K43">
        <f t="shared" si="33"/>
        <v>1.0746798182294617E-2</v>
      </c>
      <c r="L43" s="2">
        <v>40</v>
      </c>
      <c r="M43" s="8">
        <v>0.18707617900000001</v>
      </c>
      <c r="Q43" s="5">
        <f t="shared" si="60"/>
        <v>25</v>
      </c>
      <c r="R43">
        <f t="shared" si="41"/>
        <v>50000</v>
      </c>
      <c r="S43">
        <f t="shared" si="42"/>
        <v>292.4905861369528</v>
      </c>
      <c r="U43">
        <f t="shared" si="57"/>
        <v>0.18707617900000001</v>
      </c>
      <c r="V43">
        <f t="shared" si="58"/>
        <v>0.01</v>
      </c>
      <c r="W43">
        <f t="shared" si="34"/>
        <v>0.13552927851489172</v>
      </c>
      <c r="X43">
        <f t="shared" si="35"/>
        <v>2.5354299567192738E-2</v>
      </c>
      <c r="Y43">
        <f t="shared" si="36"/>
        <v>1.3552927851489171E-3</v>
      </c>
      <c r="Z43">
        <f t="shared" si="37"/>
        <v>0.10881968616255007</v>
      </c>
      <c r="AB43">
        <f t="shared" si="38"/>
        <v>45.728666633775802</v>
      </c>
      <c r="AC43">
        <f t="shared" si="27"/>
        <v>31.828733788923522</v>
      </c>
      <c r="AE43">
        <f t="shared" si="43"/>
        <v>0</v>
      </c>
      <c r="AF43">
        <f t="shared" si="44"/>
        <v>0</v>
      </c>
      <c r="AG43">
        <f t="shared" si="45"/>
        <v>-2.7204921540637517</v>
      </c>
      <c r="AH43">
        <f t="shared" si="46"/>
        <v>-1267.7149783596369</v>
      </c>
      <c r="AI43">
        <f t="shared" si="39"/>
        <v>-1270.4354705137007</v>
      </c>
      <c r="AJ43">
        <f t="shared" si="47"/>
        <v>13.89993284485228</v>
      </c>
      <c r="AK43">
        <f t="shared" si="59"/>
        <v>3.2010066643643063</v>
      </c>
      <c r="AL43">
        <f t="shared" si="40"/>
        <v>-1253.3345310044842</v>
      </c>
      <c r="AN43">
        <f t="shared" si="48"/>
        <v>0</v>
      </c>
      <c r="AO43">
        <f t="shared" si="49"/>
        <v>0</v>
      </c>
      <c r="AP43">
        <f t="shared" si="50"/>
        <v>-2.9236580136239095E-2</v>
      </c>
      <c r="AQ43">
        <f t="shared" si="51"/>
        <v>-13.623877025103006</v>
      </c>
      <c r="AR43">
        <f t="shared" si="52"/>
        <v>-13.653113605239245</v>
      </c>
      <c r="AS43">
        <f t="shared" si="53"/>
        <v>0.14937977303107572</v>
      </c>
      <c r="AT43">
        <f t="shared" si="54"/>
        <v>3.4400572602103281E-2</v>
      </c>
      <c r="AU43">
        <f t="shared" si="55"/>
        <v>-13.469333259606067</v>
      </c>
      <c r="AW43">
        <v>40</v>
      </c>
      <c r="AX43">
        <f>IF(Z43&gt;0, (R43*SUMPRODUCT(K43:$K$98, X43:$X$98)-K43*$AZ$3)/Z43, 0)</f>
        <v>292.4905861369528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56"/>
        <v>0.12000000000000001</v>
      </c>
      <c r="I44" s="1">
        <f t="shared" si="31"/>
        <v>1.1200000000000001</v>
      </c>
      <c r="J44">
        <f t="shared" si="32"/>
        <v>0.89285714285714279</v>
      </c>
      <c r="K44">
        <f t="shared" si="33"/>
        <v>9.5953555199059081E-3</v>
      </c>
      <c r="L44" s="2">
        <v>41</v>
      </c>
      <c r="M44" s="8">
        <v>0.21155222800000001</v>
      </c>
      <c r="Q44" s="5">
        <f t="shared" si="60"/>
        <v>25</v>
      </c>
      <c r="R44">
        <f t="shared" si="41"/>
        <v>50000</v>
      </c>
      <c r="S44">
        <f t="shared" si="42"/>
        <v>241.40849151617695</v>
      </c>
      <c r="U44">
        <f t="shared" si="57"/>
        <v>0.21155222800000001</v>
      </c>
      <c r="V44">
        <f t="shared" si="58"/>
        <v>0.01</v>
      </c>
      <c r="W44">
        <f t="shared" si="34"/>
        <v>0.10881968616255007</v>
      </c>
      <c r="X44">
        <f t="shared" si="35"/>
        <v>2.3021047057948239E-2</v>
      </c>
      <c r="Y44">
        <f t="shared" si="36"/>
        <v>1.0881968616255008E-3</v>
      </c>
      <c r="Z44">
        <f t="shared" si="37"/>
        <v>8.471044224297633E-2</v>
      </c>
      <c r="AB44">
        <f t="shared" si="38"/>
        <v>31.828733788923522</v>
      </c>
      <c r="AC44">
        <f t="shared" si="27"/>
        <v>20.449820077545148</v>
      </c>
      <c r="AE44">
        <f t="shared" si="43"/>
        <v>0</v>
      </c>
      <c r="AF44">
        <f t="shared" si="44"/>
        <v>0</v>
      </c>
      <c r="AG44">
        <f t="shared" si="45"/>
        <v>-2.1177610560744085</v>
      </c>
      <c r="AH44">
        <f t="shared" si="46"/>
        <v>-1151.052352897412</v>
      </c>
      <c r="AI44">
        <f t="shared" si="39"/>
        <v>-1153.1701139534864</v>
      </c>
      <c r="AJ44">
        <f t="shared" si="47"/>
        <v>11.378913711378374</v>
      </c>
      <c r="AK44">
        <f t="shared" si="59"/>
        <v>2.2280113652246469</v>
      </c>
      <c r="AL44">
        <f t="shared" si="40"/>
        <v>-1139.5631888768835</v>
      </c>
      <c r="AN44">
        <f t="shared" si="48"/>
        <v>0</v>
      </c>
      <c r="AO44">
        <f t="shared" si="49"/>
        <v>0</v>
      </c>
      <c r="AP44">
        <f t="shared" si="50"/>
        <v>-2.0320670239245341E-2</v>
      </c>
      <c r="AQ44">
        <f t="shared" si="51"/>
        <v>-11.044756548074865</v>
      </c>
      <c r="AR44">
        <f t="shared" si="52"/>
        <v>-11.06507721831411</v>
      </c>
      <c r="AS44">
        <f t="shared" si="53"/>
        <v>0.1091847224910075</v>
      </c>
      <c r="AT44">
        <f t="shared" si="54"/>
        <v>2.1378561151721414E-2</v>
      </c>
      <c r="AU44">
        <f t="shared" si="55"/>
        <v>-10.934513934671383</v>
      </c>
      <c r="AW44">
        <v>41</v>
      </c>
      <c r="AX44">
        <f>IF(Z44&gt;0, (R44*SUMPRODUCT(K44:$K$98, X44:$X$98)-K44*$AZ$3)/Z44, 0)</f>
        <v>241.40849151617695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56"/>
        <v>0.12000000000000001</v>
      </c>
      <c r="I45" s="1">
        <f t="shared" si="31"/>
        <v>1.1200000000000001</v>
      </c>
      <c r="J45">
        <f t="shared" si="32"/>
        <v>0.89285714285714279</v>
      </c>
      <c r="K45">
        <f t="shared" si="33"/>
        <v>8.5672817142017025E-3</v>
      </c>
      <c r="L45" s="2">
        <v>42</v>
      </c>
      <c r="M45" s="8">
        <v>0.23965956799999999</v>
      </c>
      <c r="Q45" s="5">
        <f t="shared" si="60"/>
        <v>25</v>
      </c>
      <c r="R45">
        <f t="shared" si="41"/>
        <v>50000</v>
      </c>
      <c r="S45">
        <f t="shared" si="42"/>
        <v>179.50275835334006</v>
      </c>
      <c r="U45">
        <f t="shared" si="57"/>
        <v>0.23965956799999999</v>
      </c>
      <c r="V45">
        <f t="shared" si="58"/>
        <v>0.01</v>
      </c>
      <c r="W45">
        <f t="shared" si="34"/>
        <v>8.471044224297633E-2</v>
      </c>
      <c r="X45">
        <f t="shared" si="35"/>
        <v>2.0301667993040659E-2</v>
      </c>
      <c r="Y45">
        <f t="shared" si="36"/>
        <v>8.4710442242976337E-4</v>
      </c>
      <c r="Z45">
        <f t="shared" si="37"/>
        <v>6.3561669827505912E-2</v>
      </c>
      <c r="AB45">
        <f t="shared" si="38"/>
        <v>20.449820077545148</v>
      </c>
      <c r="AC45">
        <f t="shared" si="27"/>
        <v>11.40949505958158</v>
      </c>
      <c r="AE45">
        <f t="shared" si="43"/>
        <v>0</v>
      </c>
      <c r="AF45">
        <f t="shared" si="44"/>
        <v>0</v>
      </c>
      <c r="AG45">
        <f t="shared" si="45"/>
        <v>-1.5890417456876478</v>
      </c>
      <c r="AH45">
        <f t="shared" si="46"/>
        <v>-1015.083399652033</v>
      </c>
      <c r="AI45">
        <f t="shared" si="39"/>
        <v>-1016.6724413977206</v>
      </c>
      <c r="AJ45">
        <f t="shared" si="47"/>
        <v>9.0403250179635677</v>
      </c>
      <c r="AK45">
        <f t="shared" si="59"/>
        <v>1.4314874054281606</v>
      </c>
      <c r="AL45">
        <f t="shared" si="40"/>
        <v>-1006.2006289743289</v>
      </c>
      <c r="AN45">
        <f t="shared" si="48"/>
        <v>0</v>
      </c>
      <c r="AO45">
        <f t="shared" si="49"/>
        <v>0</v>
      </c>
      <c r="AP45">
        <f t="shared" si="50"/>
        <v>-1.3613768290932938E-2</v>
      </c>
      <c r="AQ45">
        <f t="shared" si="51"/>
        <v>-8.696505448228562</v>
      </c>
      <c r="AR45">
        <f t="shared" si="52"/>
        <v>-8.7101192165194945</v>
      </c>
      <c r="AS45">
        <f t="shared" si="53"/>
        <v>7.7451011216839449E-2</v>
      </c>
      <c r="AT45">
        <f t="shared" si="54"/>
        <v>1.226395587263472E-2</v>
      </c>
      <c r="AU45">
        <f t="shared" si="55"/>
        <v>-8.6204042494300204</v>
      </c>
      <c r="AW45">
        <v>42</v>
      </c>
      <c r="AX45">
        <f>IF(Z45&gt;0, (R45*SUMPRODUCT(K45:$K$98, X45:$X$98)-K45*$AZ$3)/Z45, 0)</f>
        <v>179.50275835334006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56"/>
        <v>0.12000000000000001</v>
      </c>
      <c r="I46" s="1">
        <f t="shared" si="31"/>
        <v>1.1200000000000001</v>
      </c>
      <c r="J46">
        <f t="shared" si="32"/>
        <v>0.89285714285714279</v>
      </c>
      <c r="K46">
        <f t="shared" si="33"/>
        <v>7.6493586733943769E-3</v>
      </c>
      <c r="L46" s="2">
        <v>43</v>
      </c>
      <c r="M46" s="8">
        <v>0.27212731099999998</v>
      </c>
      <c r="Q46" s="5">
        <f t="shared" si="60"/>
        <v>25</v>
      </c>
      <c r="R46">
        <f t="shared" si="41"/>
        <v>50000</v>
      </c>
      <c r="S46">
        <f t="shared" si="42"/>
        <v>98.679396512691142</v>
      </c>
      <c r="U46">
        <f t="shared" si="57"/>
        <v>0.27212731099999998</v>
      </c>
      <c r="V46">
        <f t="shared" si="58"/>
        <v>0.01</v>
      </c>
      <c r="W46">
        <f t="shared" si="34"/>
        <v>6.3561669827505912E-2</v>
      </c>
      <c r="X46">
        <f t="shared" si="35"/>
        <v>1.7296866292829016E-2</v>
      </c>
      <c r="Y46">
        <f t="shared" si="36"/>
        <v>6.3561669827505917E-4</v>
      </c>
      <c r="Z46">
        <f t="shared" si="37"/>
        <v>4.5629186836401832E-2</v>
      </c>
      <c r="AB46">
        <f t="shared" si="38"/>
        <v>11.40949505958158</v>
      </c>
      <c r="AC46">
        <f t="shared" si="27"/>
        <v>4.5026606203809632</v>
      </c>
      <c r="AE46">
        <f t="shared" si="43"/>
        <v>0</v>
      </c>
      <c r="AF46">
        <f t="shared" si="44"/>
        <v>0</v>
      </c>
      <c r="AG46">
        <f t="shared" si="45"/>
        <v>-1.1407296709100458</v>
      </c>
      <c r="AH46">
        <f t="shared" si="46"/>
        <v>-864.84331464145077</v>
      </c>
      <c r="AI46">
        <f t="shared" si="39"/>
        <v>-865.98404431236077</v>
      </c>
      <c r="AJ46">
        <f t="shared" si="47"/>
        <v>6.9068344392006171</v>
      </c>
      <c r="AK46">
        <f t="shared" si="59"/>
        <v>0.79866465417071064</v>
      </c>
      <c r="AL46">
        <f t="shared" si="40"/>
        <v>-858.27854521898951</v>
      </c>
      <c r="AN46">
        <f t="shared" si="48"/>
        <v>0</v>
      </c>
      <c r="AO46">
        <f t="shared" si="49"/>
        <v>0</v>
      </c>
      <c r="AP46">
        <f t="shared" si="50"/>
        <v>-8.7258504021740721E-3</v>
      </c>
      <c r="AQ46">
        <f t="shared" si="51"/>
        <v>-6.6154967099797233</v>
      </c>
      <c r="AR46">
        <f t="shared" si="52"/>
        <v>-6.6242225603818969</v>
      </c>
      <c r="AS46">
        <f t="shared" si="53"/>
        <v>5.2832853923198225E-2</v>
      </c>
      <c r="AT46">
        <f t="shared" si="54"/>
        <v>6.1092723995142461E-3</v>
      </c>
      <c r="AU46">
        <f t="shared" si="55"/>
        <v>-6.5652804340591855</v>
      </c>
      <c r="AW46">
        <v>43</v>
      </c>
      <c r="AX46">
        <f>IF(Z46&gt;0, (R46*SUMPRODUCT(K46:$K$98, X46:$X$98)-K46*$AZ$3)/Z46, 0)</f>
        <v>98.679396512691142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56"/>
        <v>0.12000000000000001</v>
      </c>
      <c r="I47" s="1">
        <f t="shared" si="31"/>
        <v>1.1200000000000001</v>
      </c>
      <c r="J47">
        <f t="shared" si="32"/>
        <v>0.89285714285714279</v>
      </c>
      <c r="K47">
        <f t="shared" si="33"/>
        <v>6.8297845298164071E-3</v>
      </c>
      <c r="L47" s="2">
        <v>44</v>
      </c>
      <c r="M47" s="8">
        <v>0.30842977500000002</v>
      </c>
      <c r="Q47" s="5">
        <f t="shared" si="60"/>
        <v>25</v>
      </c>
      <c r="R47">
        <f t="shared" si="41"/>
        <v>50000</v>
      </c>
      <c r="S47">
        <f t="shared" si="42"/>
        <v>-16.557038740600802</v>
      </c>
      <c r="U47">
        <f t="shared" si="57"/>
        <v>0.30842977500000002</v>
      </c>
      <c r="V47">
        <f t="shared" si="58"/>
        <v>0.01</v>
      </c>
      <c r="W47">
        <f t="shared" si="34"/>
        <v>4.5629186836401832E-2</v>
      </c>
      <c r="X47">
        <f t="shared" si="35"/>
        <v>1.4073399829384379E-2</v>
      </c>
      <c r="Y47">
        <f t="shared" si="36"/>
        <v>4.5629186836401833E-4</v>
      </c>
      <c r="Z47">
        <f t="shared" si="37"/>
        <v>3.1099495138653434E-2</v>
      </c>
      <c r="AB47">
        <f t="shared" si="38"/>
        <v>4.5026606203809632</v>
      </c>
      <c r="AC47">
        <f t="shared" si="27"/>
        <v>-0.51491554582381127</v>
      </c>
      <c r="AE47">
        <f t="shared" si="43"/>
        <v>0</v>
      </c>
      <c r="AF47">
        <f t="shared" si="44"/>
        <v>0</v>
      </c>
      <c r="AG47">
        <f t="shared" si="45"/>
        <v>-0.77748737846633587</v>
      </c>
      <c r="AH47">
        <f t="shared" si="46"/>
        <v>-703.66999146921899</v>
      </c>
      <c r="AI47">
        <f t="shared" si="39"/>
        <v>-704.44747884768537</v>
      </c>
      <c r="AJ47">
        <f t="shared" si="47"/>
        <v>5.0175761662047744</v>
      </c>
      <c r="AK47">
        <f t="shared" si="59"/>
        <v>0.31518624342666746</v>
      </c>
      <c r="AL47">
        <f t="shared" si="40"/>
        <v>-699.11471643805396</v>
      </c>
      <c r="AN47">
        <f t="shared" si="48"/>
        <v>0</v>
      </c>
      <c r="AO47">
        <f t="shared" si="49"/>
        <v>0</v>
      </c>
      <c r="AP47">
        <f t="shared" si="50"/>
        <v>-5.3100712695768951E-3</v>
      </c>
      <c r="AQ47">
        <f t="shared" si="51"/>
        <v>-4.8059144218325152</v>
      </c>
      <c r="AR47">
        <f t="shared" si="52"/>
        <v>-4.8112244931020927</v>
      </c>
      <c r="AS47">
        <f t="shared" si="53"/>
        <v>3.4268964077120885E-2</v>
      </c>
      <c r="AT47">
        <f t="shared" si="54"/>
        <v>2.1526541293664016E-3</v>
      </c>
      <c r="AU47">
        <f t="shared" si="55"/>
        <v>-4.7748028748956051</v>
      </c>
      <c r="AW47">
        <v>44</v>
      </c>
      <c r="AX47">
        <f>IF(Z47&gt;0, (R47*SUMPRODUCT(K47:$K$98, X47:$X$98)-K47*$AZ$3)/Z47, 0)</f>
        <v>-16.557038740600802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56"/>
        <v>0.12000000000000001</v>
      </c>
      <c r="I48" s="1">
        <f t="shared" si="31"/>
        <v>1.1200000000000001</v>
      </c>
      <c r="J48">
        <f t="shared" si="32"/>
        <v>0.89285714285714279</v>
      </c>
      <c r="K48">
        <f t="shared" si="33"/>
        <v>6.0980219016217915E-3</v>
      </c>
      <c r="L48" s="2">
        <v>45</v>
      </c>
      <c r="M48" s="8">
        <v>0.34883407700000002</v>
      </c>
      <c r="Q48" s="5">
        <f t="shared" si="60"/>
        <v>25</v>
      </c>
      <c r="R48">
        <f t="shared" si="41"/>
        <v>50000</v>
      </c>
      <c r="S48">
        <f t="shared" si="42"/>
        <v>-195.2922565913091</v>
      </c>
      <c r="U48">
        <f t="shared" si="57"/>
        <v>0.34883407700000002</v>
      </c>
      <c r="V48">
        <f t="shared" si="58"/>
        <v>0.01</v>
      </c>
      <c r="W48">
        <f t="shared" si="34"/>
        <v>3.1099495138653434E-2</v>
      </c>
      <c r="X48">
        <f t="shared" si="35"/>
        <v>1.0848563681858159E-2</v>
      </c>
      <c r="Y48">
        <f t="shared" si="36"/>
        <v>3.1099495138653437E-4</v>
      </c>
      <c r="Z48">
        <f t="shared" si="37"/>
        <v>1.9939936505408741E-2</v>
      </c>
      <c r="AB48">
        <f t="shared" si="38"/>
        <v>-0.51491554582381127</v>
      </c>
      <c r="AC48">
        <f t="shared" si="27"/>
        <v>-3.8941151964286953</v>
      </c>
      <c r="AE48">
        <f t="shared" si="43"/>
        <v>0</v>
      </c>
      <c r="AF48">
        <f t="shared" si="44"/>
        <v>0</v>
      </c>
      <c r="AG48">
        <f t="shared" si="45"/>
        <v>-0.49849841263521855</v>
      </c>
      <c r="AH48">
        <f t="shared" si="46"/>
        <v>-542.42818409290794</v>
      </c>
      <c r="AI48">
        <f t="shared" si="39"/>
        <v>-542.92668250554311</v>
      </c>
      <c r="AJ48">
        <f t="shared" si="47"/>
        <v>3.379199650604884</v>
      </c>
      <c r="AK48">
        <f t="shared" si="59"/>
        <v>-3.6044088207666795E-2</v>
      </c>
      <c r="AL48">
        <f t="shared" si="40"/>
        <v>-539.5835269431459</v>
      </c>
      <c r="AN48">
        <f t="shared" si="48"/>
        <v>0</v>
      </c>
      <c r="AO48">
        <f t="shared" si="49"/>
        <v>0</v>
      </c>
      <c r="AP48">
        <f t="shared" si="50"/>
        <v>-3.03985423817326E-3</v>
      </c>
      <c r="AQ48">
        <f t="shared" si="51"/>
        <v>-3.3077389466554896</v>
      </c>
      <c r="AR48">
        <f t="shared" si="52"/>
        <v>-3.3107788008936625</v>
      </c>
      <c r="AS48">
        <f t="shared" si="53"/>
        <v>2.0606433479341289E-2</v>
      </c>
      <c r="AT48">
        <f t="shared" si="54"/>
        <v>-2.1979763931433987E-4</v>
      </c>
      <c r="AU48">
        <f t="shared" si="55"/>
        <v>-3.2903921650536359</v>
      </c>
      <c r="AW48">
        <v>45</v>
      </c>
      <c r="AX48">
        <f>IF(Z48&gt;0, (R48*SUMPRODUCT(K48:$K$98, X48:$X$98)-K48*$AZ$3)/Z48, 0)</f>
        <v>-195.2922565913091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56"/>
        <v>0.12000000000000001</v>
      </c>
      <c r="I49" s="1">
        <f t="shared" si="31"/>
        <v>1.1200000000000001</v>
      </c>
      <c r="J49">
        <f t="shared" si="32"/>
        <v>0.89285714285714279</v>
      </c>
      <c r="K49">
        <f t="shared" si="33"/>
        <v>5.4446624121623132E-3</v>
      </c>
      <c r="L49" s="2">
        <v>46</v>
      </c>
      <c r="M49" s="8">
        <v>0.39293336200000001</v>
      </c>
      <c r="Q49" s="5">
        <f t="shared" si="60"/>
        <v>25</v>
      </c>
      <c r="R49">
        <f t="shared" si="41"/>
        <v>50000</v>
      </c>
      <c r="S49">
        <f t="shared" si="42"/>
        <v>-497.92248814480075</v>
      </c>
      <c r="U49">
        <f t="shared" si="57"/>
        <v>0.39293336200000001</v>
      </c>
      <c r="V49">
        <f t="shared" si="58"/>
        <v>0.01</v>
      </c>
      <c r="W49">
        <f t="shared" si="34"/>
        <v>1.9939936505408741E-2</v>
      </c>
      <c r="X49">
        <f t="shared" si="35"/>
        <v>7.8350662891367873E-3</v>
      </c>
      <c r="Y49">
        <f t="shared" si="36"/>
        <v>1.9939936505408742E-4</v>
      </c>
      <c r="Z49">
        <f t="shared" si="37"/>
        <v>1.1905470851217867E-2</v>
      </c>
      <c r="AB49">
        <f t="shared" si="38"/>
        <v>-3.8941151964286953</v>
      </c>
      <c r="AC49">
        <f t="shared" si="27"/>
        <v>-5.9280016687737991</v>
      </c>
      <c r="AE49">
        <f t="shared" si="43"/>
        <v>0</v>
      </c>
      <c r="AF49">
        <f t="shared" si="44"/>
        <v>0</v>
      </c>
      <c r="AG49">
        <f t="shared" si="45"/>
        <v>-0.29763677128044669</v>
      </c>
      <c r="AH49">
        <f t="shared" si="46"/>
        <v>-391.75331445683935</v>
      </c>
      <c r="AI49">
        <f t="shared" si="39"/>
        <v>-392.0509512281198</v>
      </c>
      <c r="AJ49">
        <f t="shared" si="47"/>
        <v>2.0338864723451038</v>
      </c>
      <c r="AK49">
        <f t="shared" si="59"/>
        <v>-0.27258806375000871</v>
      </c>
      <c r="AL49">
        <f t="shared" si="40"/>
        <v>-390.28965281952469</v>
      </c>
      <c r="AN49">
        <f t="shared" si="48"/>
        <v>0</v>
      </c>
      <c r="AO49">
        <f t="shared" si="49"/>
        <v>0</v>
      </c>
      <c r="AP49">
        <f t="shared" si="50"/>
        <v>-1.6205317410679996E-3</v>
      </c>
      <c r="AQ49">
        <f t="shared" si="51"/>
        <v>-2.1329645460631563</v>
      </c>
      <c r="AR49">
        <f t="shared" si="52"/>
        <v>-2.1345850778042244</v>
      </c>
      <c r="AS49">
        <f t="shared" si="53"/>
        <v>1.1073825226582791E-2</v>
      </c>
      <c r="AT49">
        <f t="shared" si="54"/>
        <v>-1.4841499847037768E-3</v>
      </c>
      <c r="AU49">
        <f t="shared" si="55"/>
        <v>-2.124995402562345</v>
      </c>
      <c r="AW49">
        <v>46</v>
      </c>
      <c r="AX49">
        <f>IF(Z49&gt;0, (R49*SUMPRODUCT(K49:$K$98, X49:$X$98)-K49*$AZ$3)/Z49, 0)</f>
        <v>-497.92248814480075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56"/>
        <v>0.12000000000000001</v>
      </c>
      <c r="I50" s="1">
        <f t="shared" si="31"/>
        <v>1.1200000000000001</v>
      </c>
      <c r="J50">
        <f t="shared" si="32"/>
        <v>0.89285714285714279</v>
      </c>
      <c r="K50">
        <f t="shared" si="33"/>
        <v>4.8613057251449222E-3</v>
      </c>
      <c r="L50" s="2">
        <v>47</v>
      </c>
      <c r="M50" s="8">
        <v>0.441408258</v>
      </c>
      <c r="Q50" s="5">
        <f t="shared" si="60"/>
        <v>25</v>
      </c>
      <c r="R50">
        <f t="shared" si="41"/>
        <v>50000</v>
      </c>
      <c r="S50">
        <f t="shared" si="42"/>
        <v>-1060.073548172581</v>
      </c>
      <c r="U50">
        <f t="shared" si="57"/>
        <v>0.441408258</v>
      </c>
      <c r="V50">
        <f t="shared" si="58"/>
        <v>0.01</v>
      </c>
      <c r="W50">
        <f t="shared" si="34"/>
        <v>1.1905470851217867E-2</v>
      </c>
      <c r="X50">
        <f t="shared" si="35"/>
        <v>5.2551731491058554E-3</v>
      </c>
      <c r="Y50">
        <f t="shared" si="36"/>
        <v>1.1905470851217867E-4</v>
      </c>
      <c r="Z50">
        <f t="shared" si="37"/>
        <v>6.5312429935998322E-3</v>
      </c>
      <c r="AB50">
        <f t="shared" si="38"/>
        <v>-5.9280016687737991</v>
      </c>
      <c r="AC50">
        <f t="shared" si="27"/>
        <v>-6.9235979342026841</v>
      </c>
      <c r="AE50">
        <f t="shared" si="43"/>
        <v>0</v>
      </c>
      <c r="AF50">
        <f t="shared" si="44"/>
        <v>0</v>
      </c>
      <c r="AG50">
        <f t="shared" si="45"/>
        <v>-0.16328107483999579</v>
      </c>
      <c r="AH50">
        <f t="shared" si="46"/>
        <v>-262.75865745529279</v>
      </c>
      <c r="AI50">
        <f t="shared" si="39"/>
        <v>-262.92193853013276</v>
      </c>
      <c r="AJ50">
        <f t="shared" si="47"/>
        <v>0.99559626542888502</v>
      </c>
      <c r="AK50">
        <f t="shared" si="59"/>
        <v>-0.414960116814166</v>
      </c>
      <c r="AL50">
        <f t="shared" si="40"/>
        <v>-262.34130238151801</v>
      </c>
      <c r="AN50">
        <f t="shared" si="48"/>
        <v>0</v>
      </c>
      <c r="AO50">
        <f t="shared" si="49"/>
        <v>0</v>
      </c>
      <c r="AP50">
        <f t="shared" si="50"/>
        <v>-7.937592239274881E-4</v>
      </c>
      <c r="AQ50">
        <f t="shared" si="51"/>
        <v>-1.2773501658188084</v>
      </c>
      <c r="AR50">
        <f t="shared" si="52"/>
        <v>-1.2781439250427358</v>
      </c>
      <c r="AS50">
        <f t="shared" si="53"/>
        <v>4.8398978250623424E-3</v>
      </c>
      <c r="AT50">
        <f t="shared" si="54"/>
        <v>-2.0172479915755107E-3</v>
      </c>
      <c r="AU50">
        <f t="shared" si="55"/>
        <v>-1.2753212752092487</v>
      </c>
      <c r="AW50">
        <v>47</v>
      </c>
      <c r="AX50">
        <f>IF(Z50&gt;0, (R50*SUMPRODUCT(K50:$K$98, X50:$X$98)-K50*$AZ$3)/Z50, 0)</f>
        <v>-1060.073548172581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56"/>
        <v>0.12000000000000001</v>
      </c>
      <c r="I51" s="1">
        <f t="shared" si="31"/>
        <v>1.1200000000000001</v>
      </c>
      <c r="J51">
        <f t="shared" si="32"/>
        <v>0.89285714285714279</v>
      </c>
      <c r="K51">
        <f t="shared" si="33"/>
        <v>4.3404515403079663E-3</v>
      </c>
      <c r="L51" s="2">
        <v>48</v>
      </c>
      <c r="M51" s="8">
        <v>0.49593942699999999</v>
      </c>
      <c r="Q51" s="5">
        <f t="shared" si="60"/>
        <v>25</v>
      </c>
      <c r="R51">
        <f t="shared" si="41"/>
        <v>50000</v>
      </c>
      <c r="S51">
        <f t="shared" si="42"/>
        <v>-2226.7802992444299</v>
      </c>
      <c r="U51">
        <f t="shared" si="57"/>
        <v>0.49593942699999999</v>
      </c>
      <c r="V51">
        <f t="shared" si="58"/>
        <v>0.01</v>
      </c>
      <c r="W51">
        <f t="shared" si="34"/>
        <v>6.5312429935998322E-3</v>
      </c>
      <c r="X51">
        <f t="shared" si="35"/>
        <v>3.2391009078436652E-3</v>
      </c>
      <c r="Y51">
        <f t="shared" si="36"/>
        <v>6.531242993599833E-5</v>
      </c>
      <c r="Z51">
        <f t="shared" si="37"/>
        <v>3.2268296558201686E-3</v>
      </c>
      <c r="AB51">
        <f t="shared" si="38"/>
        <v>-6.9235979342026841</v>
      </c>
      <c r="AC51">
        <f t="shared" si="27"/>
        <v>-7.1854407065980359</v>
      </c>
      <c r="AE51">
        <f t="shared" si="43"/>
        <v>0</v>
      </c>
      <c r="AF51">
        <f t="shared" si="44"/>
        <v>0</v>
      </c>
      <c r="AG51">
        <f t="shared" si="45"/>
        <v>-8.0670741395504217E-2</v>
      </c>
      <c r="AH51">
        <f t="shared" si="46"/>
        <v>-161.95504539218325</v>
      </c>
      <c r="AI51">
        <f t="shared" si="39"/>
        <v>-162.03571613357875</v>
      </c>
      <c r="AJ51">
        <f t="shared" si="47"/>
        <v>0.26184277239535181</v>
      </c>
      <c r="AK51">
        <f t="shared" si="59"/>
        <v>-0.48465185539418792</v>
      </c>
      <c r="AL51">
        <f t="shared" si="40"/>
        <v>-162.2585252165776</v>
      </c>
      <c r="AN51">
        <f t="shared" si="48"/>
        <v>0</v>
      </c>
      <c r="AO51">
        <f t="shared" si="49"/>
        <v>0</v>
      </c>
      <c r="AP51">
        <f t="shared" si="50"/>
        <v>-3.501474437479019E-4</v>
      </c>
      <c r="AQ51">
        <f t="shared" si="51"/>
        <v>-0.7029580262331484</v>
      </c>
      <c r="AR51">
        <f t="shared" si="52"/>
        <v>-0.70330817367689624</v>
      </c>
      <c r="AS51">
        <f t="shared" si="53"/>
        <v>1.136515864761913E-3</v>
      </c>
      <c r="AT51">
        <f t="shared" si="54"/>
        <v>-2.1036078922588167E-3</v>
      </c>
      <c r="AU51">
        <f t="shared" si="55"/>
        <v>-0.70427526570439325</v>
      </c>
      <c r="AW51">
        <v>48</v>
      </c>
      <c r="AX51">
        <f>IF(Z51&gt;0, (R51*SUMPRODUCT(K51:$K$98, X51:$X$98)-K51*$AZ$3)/Z51, 0)</f>
        <v>-2226.7802992444299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56"/>
        <v>0.12000000000000001</v>
      </c>
      <c r="I52" s="1">
        <f t="shared" si="31"/>
        <v>1.1200000000000001</v>
      </c>
      <c r="J52">
        <f t="shared" si="32"/>
        <v>0.89285714285714279</v>
      </c>
      <c r="K52">
        <f t="shared" si="33"/>
        <v>3.8754031609892553E-3</v>
      </c>
      <c r="L52" s="2">
        <v>49</v>
      </c>
      <c r="M52" s="8">
        <v>0.55722270799999996</v>
      </c>
      <c r="Q52" s="5">
        <f t="shared" si="60"/>
        <v>25</v>
      </c>
      <c r="R52">
        <f t="shared" si="41"/>
        <v>50000</v>
      </c>
      <c r="S52">
        <f t="shared" si="42"/>
        <v>-4999.4290735652703</v>
      </c>
      <c r="U52">
        <f t="shared" si="57"/>
        <v>0.55722270799999996</v>
      </c>
      <c r="V52">
        <f t="shared" si="58"/>
        <v>0.01</v>
      </c>
      <c r="W52">
        <f t="shared" si="34"/>
        <v>3.2268296558201686E-3</v>
      </c>
      <c r="X52">
        <f t="shared" si="35"/>
        <v>1.7980627590708223E-3</v>
      </c>
      <c r="Y52">
        <f t="shared" si="36"/>
        <v>3.2268296558201685E-5</v>
      </c>
      <c r="Z52">
        <f t="shared" si="37"/>
        <v>1.3964986001911448E-3</v>
      </c>
      <c r="AB52">
        <f t="shared" si="38"/>
        <v>-7.1854407065980359</v>
      </c>
      <c r="AC52">
        <f t="shared" si="27"/>
        <v>-6.9816957029888114</v>
      </c>
      <c r="AE52">
        <f t="shared" si="43"/>
        <v>0</v>
      </c>
      <c r="AF52">
        <f t="shared" si="44"/>
        <v>0</v>
      </c>
      <c r="AG52">
        <f t="shared" si="45"/>
        <v>-3.4912465004778619E-2</v>
      </c>
      <c r="AH52">
        <f t="shared" si="46"/>
        <v>-89.903137953541119</v>
      </c>
      <c r="AI52">
        <f t="shared" si="39"/>
        <v>-89.938050418545899</v>
      </c>
      <c r="AJ52">
        <f t="shared" si="47"/>
        <v>-0.20374500360922454</v>
      </c>
      <c r="AK52">
        <f t="shared" si="59"/>
        <v>-0.50298084946186261</v>
      </c>
      <c r="AL52">
        <f t="shared" si="40"/>
        <v>-90.64477627161699</v>
      </c>
      <c r="AN52">
        <f t="shared" si="48"/>
        <v>0</v>
      </c>
      <c r="AO52">
        <f t="shared" si="49"/>
        <v>0</v>
      </c>
      <c r="AP52">
        <f t="shared" si="50"/>
        <v>-1.3529987723744582E-4</v>
      </c>
      <c r="AQ52">
        <f t="shared" si="51"/>
        <v>-0.34841090500800637</v>
      </c>
      <c r="AR52">
        <f t="shared" si="52"/>
        <v>-0.34854620488524379</v>
      </c>
      <c r="AS52">
        <f t="shared" si="53"/>
        <v>-7.8959403102295603E-4</v>
      </c>
      <c r="AT52">
        <f t="shared" si="54"/>
        <v>-1.949253573921563E-3</v>
      </c>
      <c r="AU52">
        <f t="shared" si="55"/>
        <v>-0.35128505249018832</v>
      </c>
      <c r="AW52">
        <v>49</v>
      </c>
      <c r="AX52">
        <f>IF(Z52&gt;0, (R52*SUMPRODUCT(K52:$K$98, X52:$X$98)-K52*$AZ$3)/Z52, 0)</f>
        <v>-4999.4290735652703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56"/>
        <v>0.12000000000000001</v>
      </c>
      <c r="I53" s="1">
        <f t="shared" si="31"/>
        <v>1.1200000000000001</v>
      </c>
      <c r="J53">
        <f t="shared" si="32"/>
        <v>0.89285714285714279</v>
      </c>
      <c r="K53">
        <f t="shared" si="33"/>
        <v>3.4601813937404063E-3</v>
      </c>
      <c r="L53" s="2">
        <v>50</v>
      </c>
      <c r="M53" s="8">
        <v>0.62633703200000002</v>
      </c>
      <c r="Q53" s="5">
        <f t="shared" si="60"/>
        <v>25</v>
      </c>
      <c r="R53">
        <f t="shared" si="41"/>
        <v>50000</v>
      </c>
      <c r="S53">
        <f t="shared" si="42"/>
        <v>-12839.39819155837</v>
      </c>
      <c r="U53">
        <f t="shared" si="57"/>
        <v>0.62633703200000002</v>
      </c>
      <c r="V53">
        <f t="shared" si="58"/>
        <v>0.01</v>
      </c>
      <c r="W53">
        <f t="shared" si="34"/>
        <v>1.3964986001911448E-3</v>
      </c>
      <c r="X53">
        <f t="shared" si="35"/>
        <v>8.7467878843587631E-4</v>
      </c>
      <c r="Y53">
        <f t="shared" si="36"/>
        <v>1.3964986001911448E-5</v>
      </c>
      <c r="Z53">
        <f t="shared" si="37"/>
        <v>5.0785482575335704E-4</v>
      </c>
      <c r="AB53">
        <f t="shared" si="38"/>
        <v>-6.9816957029888114</v>
      </c>
      <c r="AC53">
        <f t="shared" si="27"/>
        <v>-6.5205503313518438</v>
      </c>
      <c r="AE53">
        <f t="shared" si="43"/>
        <v>0</v>
      </c>
      <c r="AF53">
        <f t="shared" si="44"/>
        <v>0</v>
      </c>
      <c r="AG53">
        <f t="shared" si="45"/>
        <v>-1.2696370643833926E-2</v>
      </c>
      <c r="AH53">
        <f t="shared" si="46"/>
        <v>-43.733939421793814</v>
      </c>
      <c r="AI53">
        <f t="shared" si="39"/>
        <v>-43.746635792437651</v>
      </c>
      <c r="AJ53">
        <f t="shared" si="47"/>
        <v>-0.46114537163696756</v>
      </c>
      <c r="AK53">
        <f t="shared" si="59"/>
        <v>-0.48871869920921684</v>
      </c>
      <c r="AL53">
        <f t="shared" si="40"/>
        <v>-44.696499863283833</v>
      </c>
      <c r="AN53">
        <f t="shared" si="48"/>
        <v>0</v>
      </c>
      <c r="AO53">
        <f t="shared" si="49"/>
        <v>0</v>
      </c>
      <c r="AP53">
        <f t="shared" si="50"/>
        <v>-4.393174546982605E-5</v>
      </c>
      <c r="AQ53">
        <f t="shared" si="51"/>
        <v>-0.15132736346226103</v>
      </c>
      <c r="AR53">
        <f t="shared" si="52"/>
        <v>-0.15137129520773085</v>
      </c>
      <c r="AS53">
        <f t="shared" si="53"/>
        <v>-1.5956466347477401E-3</v>
      </c>
      <c r="AT53">
        <f t="shared" si="54"/>
        <v>-1.6910553497767463E-3</v>
      </c>
      <c r="AU53">
        <f t="shared" si="55"/>
        <v>-0.15465799719225534</v>
      </c>
      <c r="AW53">
        <v>50</v>
      </c>
      <c r="AX53">
        <f>IF(Z53&gt;0, (R53*SUMPRODUCT(K53:$K$98, X53:$X$98)-K53*$AZ$3)/Z53, 0)</f>
        <v>-12839.39819155837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56"/>
        <v>0.12000000000000001</v>
      </c>
      <c r="I54" s="1">
        <f t="shared" si="31"/>
        <v>1.1200000000000001</v>
      </c>
      <c r="J54">
        <f t="shared" si="32"/>
        <v>0.89285714285714279</v>
      </c>
      <c r="K54">
        <f t="shared" si="33"/>
        <v>3.0894476729825052E-3</v>
      </c>
      <c r="L54" s="2">
        <v>51</v>
      </c>
      <c r="M54" s="8">
        <v>0.70099715600000001</v>
      </c>
      <c r="Q54" s="5">
        <f t="shared" si="60"/>
        <v>25</v>
      </c>
      <c r="R54">
        <f t="shared" si="41"/>
        <v>50000</v>
      </c>
      <c r="S54">
        <f t="shared" si="42"/>
        <v>-40532.801240455454</v>
      </c>
      <c r="U54">
        <f t="shared" si="57"/>
        <v>0.70099715600000001</v>
      </c>
      <c r="V54">
        <f t="shared" si="58"/>
        <v>0.01</v>
      </c>
      <c r="W54">
        <f t="shared" si="34"/>
        <v>5.0785482575335704E-4</v>
      </c>
      <c r="X54">
        <f t="shared" si="35"/>
        <v>3.5600478851397887E-4</v>
      </c>
      <c r="Y54">
        <f t="shared" si="36"/>
        <v>5.0785482575335704E-6</v>
      </c>
      <c r="Z54">
        <f t="shared" si="37"/>
        <v>1.4677148898184459E-4</v>
      </c>
      <c r="AB54">
        <f t="shared" si="38"/>
        <v>-6.5205503313518438</v>
      </c>
      <c r="AC54">
        <f t="shared" si="27"/>
        <v>-5.9490595906668045</v>
      </c>
      <c r="AE54">
        <f t="shared" si="43"/>
        <v>0</v>
      </c>
      <c r="AF54">
        <f t="shared" si="44"/>
        <v>0</v>
      </c>
      <c r="AG54">
        <f t="shared" si="45"/>
        <v>-3.669287224546115E-3</v>
      </c>
      <c r="AH54">
        <f t="shared" si="46"/>
        <v>-17.800239425698944</v>
      </c>
      <c r="AI54">
        <f t="shared" si="39"/>
        <v>-17.803908712923491</v>
      </c>
      <c r="AJ54">
        <f t="shared" si="47"/>
        <v>-0.57149074068503936</v>
      </c>
      <c r="AK54">
        <f t="shared" si="59"/>
        <v>-0.45643852319462913</v>
      </c>
      <c r="AL54">
        <f t="shared" si="40"/>
        <v>-18.831837976803158</v>
      </c>
      <c r="AN54">
        <f t="shared" si="48"/>
        <v>0</v>
      </c>
      <c r="AO54">
        <f t="shared" si="49"/>
        <v>0</v>
      </c>
      <c r="AP54">
        <f t="shared" si="50"/>
        <v>-1.133607087737843E-5</v>
      </c>
      <c r="AQ54">
        <f t="shared" si="51"/>
        <v>-5.4992908272257043E-2</v>
      </c>
      <c r="AR54">
        <f t="shared" si="52"/>
        <v>-5.5004244343134424E-2</v>
      </c>
      <c r="AS54">
        <f t="shared" si="53"/>
        <v>-1.7655907389404432E-3</v>
      </c>
      <c r="AT54">
        <f t="shared" si="54"/>
        <v>-1.4101429333432181E-3</v>
      </c>
      <c r="AU54">
        <f t="shared" si="55"/>
        <v>-5.8179978015418084E-2</v>
      </c>
      <c r="AW54">
        <v>51</v>
      </c>
      <c r="AX54">
        <f>IF(Z54&gt;0, (R54*SUMPRODUCT(K54:$K$98, X54:$X$98)-K54*$AZ$3)/Z54, 0)</f>
        <v>-40532.801240455454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56"/>
        <v>0.12000000000000001</v>
      </c>
      <c r="I55" s="1">
        <f t="shared" si="31"/>
        <v>1.1200000000000001</v>
      </c>
      <c r="J55">
        <f t="shared" si="32"/>
        <v>0.89285714285714279</v>
      </c>
      <c r="K55">
        <f t="shared" si="33"/>
        <v>2.758435422305808E-3</v>
      </c>
      <c r="L55" s="2">
        <v>52</v>
      </c>
      <c r="M55" s="8">
        <v>0.77900909500000004</v>
      </c>
      <c r="Q55" s="5">
        <f t="shared" si="60"/>
        <v>25</v>
      </c>
      <c r="R55">
        <f t="shared" si="41"/>
        <v>50000</v>
      </c>
      <c r="S55">
        <f t="shared" si="42"/>
        <v>-173042.31749105247</v>
      </c>
      <c r="U55">
        <f t="shared" si="57"/>
        <v>0.77900909500000004</v>
      </c>
      <c r="V55">
        <f t="shared" si="58"/>
        <v>0.01</v>
      </c>
      <c r="W55">
        <f t="shared" si="34"/>
        <v>1.4677148898184459E-4</v>
      </c>
      <c r="X55">
        <f t="shared" si="35"/>
        <v>1.1433632480354923E-4</v>
      </c>
      <c r="Y55">
        <f t="shared" si="36"/>
        <v>1.4677148898184461E-6</v>
      </c>
      <c r="Z55">
        <f t="shared" si="37"/>
        <v>3.0967449288476909E-5</v>
      </c>
      <c r="AB55">
        <f t="shared" si="38"/>
        <v>-5.9490595906668045</v>
      </c>
      <c r="AC55">
        <f t="shared" si="27"/>
        <v>-5.3586791916646881</v>
      </c>
      <c r="AE55">
        <f t="shared" si="43"/>
        <v>0</v>
      </c>
      <c r="AF55">
        <f t="shared" si="44"/>
        <v>0</v>
      </c>
      <c r="AG55">
        <f t="shared" si="45"/>
        <v>-7.7418623221192271E-4</v>
      </c>
      <c r="AH55">
        <f t="shared" si="46"/>
        <v>-5.7168162401774616</v>
      </c>
      <c r="AI55">
        <f t="shared" si="39"/>
        <v>-5.7175904264096733</v>
      </c>
      <c r="AJ55">
        <f t="shared" si="47"/>
        <v>-0.59038039900211636</v>
      </c>
      <c r="AK55">
        <f t="shared" si="59"/>
        <v>-0.41643417134667637</v>
      </c>
      <c r="AL55">
        <f t="shared" si="40"/>
        <v>-6.7244049967584658</v>
      </c>
      <c r="AN55">
        <f t="shared" si="48"/>
        <v>0</v>
      </c>
      <c r="AO55">
        <f t="shared" si="49"/>
        <v>0</v>
      </c>
      <c r="AP55">
        <f t="shared" si="50"/>
        <v>-2.1355427263948375E-6</v>
      </c>
      <c r="AQ55">
        <f t="shared" si="51"/>
        <v>-1.5769468419718619E-2</v>
      </c>
      <c r="AR55">
        <f t="shared" si="52"/>
        <v>-1.5771603962445011E-2</v>
      </c>
      <c r="AS55">
        <f t="shared" si="53"/>
        <v>-1.6285262052424742E-3</v>
      </c>
      <c r="AT55">
        <f t="shared" si="54"/>
        <v>-1.1487067693012384E-3</v>
      </c>
      <c r="AU55">
        <f t="shared" si="55"/>
        <v>-1.8548836936988725E-2</v>
      </c>
      <c r="AW55">
        <v>52</v>
      </c>
      <c r="AX55">
        <f>IF(Z55&gt;0, (R55*SUMPRODUCT(K55:$K$98, X55:$X$98)-K55*$AZ$3)/Z55, 0)</f>
        <v>-173042.31749105247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56"/>
        <v>0.12000000000000001</v>
      </c>
      <c r="I56" s="1">
        <f t="shared" si="31"/>
        <v>1.1200000000000001</v>
      </c>
      <c r="J56">
        <f t="shared" si="32"/>
        <v>0.89285714285714279</v>
      </c>
      <c r="K56">
        <f t="shared" si="33"/>
        <v>2.4628887699159E-3</v>
      </c>
      <c r="L56" s="2">
        <v>53</v>
      </c>
      <c r="M56" s="8">
        <v>0.78135831499999997</v>
      </c>
      <c r="Q56" s="5">
        <f t="shared" si="60"/>
        <v>25</v>
      </c>
      <c r="R56">
        <f t="shared" si="41"/>
        <v>50000</v>
      </c>
      <c r="S56">
        <f t="shared" si="42"/>
        <v>-742632.35346800776</v>
      </c>
      <c r="U56">
        <f t="shared" si="57"/>
        <v>0.78135831499999997</v>
      </c>
      <c r="V56">
        <f t="shared" si="58"/>
        <v>0.01</v>
      </c>
      <c r="W56">
        <f t="shared" si="34"/>
        <v>3.0967449288476909E-5</v>
      </c>
      <c r="X56">
        <f t="shared" si="35"/>
        <v>2.4196673995892267E-5</v>
      </c>
      <c r="Y56">
        <f t="shared" si="36"/>
        <v>3.0967449288476909E-7</v>
      </c>
      <c r="Z56">
        <f t="shared" si="37"/>
        <v>6.4611007996998736E-6</v>
      </c>
      <c r="AB56">
        <f t="shared" si="38"/>
        <v>-5.3586791916646881</v>
      </c>
      <c r="AC56">
        <f t="shared" si="27"/>
        <v>-4.7982224928751442</v>
      </c>
      <c r="AE56">
        <f t="shared" si="43"/>
        <v>0</v>
      </c>
      <c r="AF56">
        <f t="shared" si="44"/>
        <v>0</v>
      </c>
      <c r="AG56">
        <f t="shared" si="45"/>
        <v>-1.6152751999249683E-4</v>
      </c>
      <c r="AH56">
        <f t="shared" si="46"/>
        <v>-1.2098336997946133</v>
      </c>
      <c r="AI56">
        <f t="shared" si="39"/>
        <v>-1.2099952273146057</v>
      </c>
      <c r="AJ56">
        <f t="shared" si="47"/>
        <v>-0.56045669878954385</v>
      </c>
      <c r="AK56">
        <f t="shared" si="59"/>
        <v>-0.37510754341652819</v>
      </c>
      <c r="AL56">
        <f t="shared" si="40"/>
        <v>-2.1455594695206779</v>
      </c>
      <c r="AN56">
        <f t="shared" si="48"/>
        <v>0</v>
      </c>
      <c r="AO56">
        <f t="shared" si="49"/>
        <v>0</v>
      </c>
      <c r="AP56">
        <f t="shared" si="50"/>
        <v>-3.9782431502188646E-7</v>
      </c>
      <c r="AQ56">
        <f t="shared" si="51"/>
        <v>-2.9796858326899575E-3</v>
      </c>
      <c r="AR56">
        <f t="shared" si="52"/>
        <v>-2.9800836570049792E-3</v>
      </c>
      <c r="AS56">
        <f t="shared" si="53"/>
        <v>-1.3803425094729058E-3</v>
      </c>
      <c r="AT56">
        <f t="shared" si="54"/>
        <v>-9.2384815619130816E-4</v>
      </c>
      <c r="AU56">
        <f t="shared" si="55"/>
        <v>-5.2842743226691937E-3</v>
      </c>
      <c r="AW56">
        <v>53</v>
      </c>
      <c r="AX56">
        <f>IF(Z56&gt;0, (R56*SUMPRODUCT(K56:$K$98, X56:$X$98)-K56*$AZ$3)/Z56, 0)</f>
        <v>-742632.35346800776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56"/>
        <v>0.12000000000000001</v>
      </c>
      <c r="I57" s="1">
        <f t="shared" si="31"/>
        <v>1.1200000000000001</v>
      </c>
      <c r="J57">
        <f t="shared" si="32"/>
        <v>0.89285714285714279</v>
      </c>
      <c r="K57">
        <f t="shared" si="33"/>
        <v>2.1990078302820534E-3</v>
      </c>
      <c r="L57" s="2">
        <v>54</v>
      </c>
      <c r="M57" s="8">
        <v>0.78389590600000003</v>
      </c>
      <c r="Q57" s="5">
        <f t="shared" si="60"/>
        <v>25</v>
      </c>
      <c r="R57">
        <f t="shared" si="41"/>
        <v>50000</v>
      </c>
      <c r="S57">
        <f t="shared" si="42"/>
        <v>-3219077.4651591764</v>
      </c>
      <c r="U57">
        <f t="shared" si="57"/>
        <v>0.78389590600000003</v>
      </c>
      <c r="V57">
        <f t="shared" si="58"/>
        <v>0.01</v>
      </c>
      <c r="W57">
        <f t="shared" si="34"/>
        <v>6.4611007996998736E-6</v>
      </c>
      <c r="X57">
        <f t="shared" si="35"/>
        <v>5.0648304651380571E-6</v>
      </c>
      <c r="Y57">
        <f t="shared" si="36"/>
        <v>6.4611007996998735E-8</v>
      </c>
      <c r="Z57">
        <f t="shared" si="37"/>
        <v>1.3316593265648178E-6</v>
      </c>
      <c r="AB57">
        <f t="shared" si="38"/>
        <v>-4.7982224928751442</v>
      </c>
      <c r="AC57">
        <f t="shared" si="27"/>
        <v>-4.2867145294138496</v>
      </c>
      <c r="AE57">
        <f t="shared" si="43"/>
        <v>0</v>
      </c>
      <c r="AF57">
        <f t="shared" si="44"/>
        <v>0</v>
      </c>
      <c r="AG57">
        <f t="shared" si="45"/>
        <v>-3.3291483164120445E-5</v>
      </c>
      <c r="AH57">
        <f t="shared" si="46"/>
        <v>-0.25324152325690286</v>
      </c>
      <c r="AI57">
        <f t="shared" si="39"/>
        <v>-0.25327481474006697</v>
      </c>
      <c r="AJ57">
        <f t="shared" si="47"/>
        <v>-0.51150796346129468</v>
      </c>
      <c r="AK57">
        <f t="shared" si="59"/>
        <v>-0.33587557450126015</v>
      </c>
      <c r="AL57">
        <f t="shared" si="40"/>
        <v>-1.1006583527026219</v>
      </c>
      <c r="AN57">
        <f t="shared" si="48"/>
        <v>0</v>
      </c>
      <c r="AO57">
        <f t="shared" si="49"/>
        <v>0</v>
      </c>
      <c r="AP57">
        <f t="shared" si="50"/>
        <v>-7.3208232159604007E-8</v>
      </c>
      <c r="AQ57">
        <f t="shared" si="51"/>
        <v>-5.568800925944841E-4</v>
      </c>
      <c r="AR57">
        <f t="shared" si="52"/>
        <v>-5.5695330082664366E-4</v>
      </c>
      <c r="AS57">
        <f t="shared" si="53"/>
        <v>-1.1248100169030135E-3</v>
      </c>
      <c r="AT57">
        <f t="shared" si="54"/>
        <v>-7.3859301832875427E-4</v>
      </c>
      <c r="AU57">
        <f t="shared" si="55"/>
        <v>-2.4203563360584118E-3</v>
      </c>
      <c r="AW57">
        <v>54</v>
      </c>
      <c r="AX57">
        <f>IF(Z57&gt;0, (R57*SUMPRODUCT(K57:$K$98, X57:$X$98)-K57*$AZ$3)/Z57, 0)</f>
        <v>-3219077.4651591764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56"/>
        <v>0.12000000000000001</v>
      </c>
      <c r="I58" s="1">
        <f t="shared" si="31"/>
        <v>1.1200000000000001</v>
      </c>
      <c r="J58">
        <f t="shared" si="32"/>
        <v>0.89285714285714279</v>
      </c>
      <c r="K58">
        <f t="shared" si="33"/>
        <v>1.9633998484661188E-3</v>
      </c>
      <c r="L58" s="2">
        <v>55</v>
      </c>
      <c r="M58" s="8">
        <v>0.78669207100000005</v>
      </c>
      <c r="Q58" s="5">
        <f t="shared" si="60"/>
        <v>25</v>
      </c>
      <c r="R58">
        <f t="shared" si="41"/>
        <v>50000</v>
      </c>
      <c r="S58">
        <f t="shared" si="42"/>
        <v>-14138846.38371752</v>
      </c>
      <c r="U58">
        <f t="shared" si="57"/>
        <v>0.78669207100000005</v>
      </c>
      <c r="V58">
        <f t="shared" si="58"/>
        <v>0.01</v>
      </c>
      <c r="W58">
        <f t="shared" si="34"/>
        <v>1.3316593265648178E-6</v>
      </c>
      <c r="X58">
        <f t="shared" si="35"/>
        <v>1.047605833481742E-6</v>
      </c>
      <c r="Y58">
        <f t="shared" si="36"/>
        <v>1.3316593265648179E-8</v>
      </c>
      <c r="Z58">
        <f t="shared" si="37"/>
        <v>2.7073689981742769E-7</v>
      </c>
      <c r="AB58">
        <f t="shared" si="38"/>
        <v>-4.2867145294138496</v>
      </c>
      <c r="AC58">
        <f t="shared" si="27"/>
        <v>-3.8279074369225299</v>
      </c>
      <c r="AE58">
        <f t="shared" si="43"/>
        <v>0</v>
      </c>
      <c r="AF58">
        <f t="shared" si="44"/>
        <v>0</v>
      </c>
      <c r="AG58">
        <f t="shared" si="45"/>
        <v>-6.768422495435692E-6</v>
      </c>
      <c r="AH58">
        <f t="shared" si="46"/>
        <v>-5.2380291674087101E-2</v>
      </c>
      <c r="AI58">
        <f t="shared" si="39"/>
        <v>-5.238706009658254E-2</v>
      </c>
      <c r="AJ58">
        <f t="shared" si="47"/>
        <v>-0.45880709249131968</v>
      </c>
      <c r="AK58">
        <f t="shared" si="59"/>
        <v>-0.30007001705896952</v>
      </c>
      <c r="AL58">
        <f t="shared" si="40"/>
        <v>-0.81126416964687176</v>
      </c>
      <c r="AN58">
        <f t="shared" si="48"/>
        <v>0</v>
      </c>
      <c r="AO58">
        <f t="shared" si="49"/>
        <v>0</v>
      </c>
      <c r="AP58">
        <f t="shared" si="50"/>
        <v>-1.3289119701893106E-8</v>
      </c>
      <c r="AQ58">
        <f t="shared" si="51"/>
        <v>-1.0284345673551371E-4</v>
      </c>
      <c r="AR58">
        <f t="shared" si="52"/>
        <v>-1.0285674585521562E-4</v>
      </c>
      <c r="AS58">
        <f t="shared" si="53"/>
        <v>-9.0082177587263762E-4</v>
      </c>
      <c r="AT58">
        <f t="shared" si="54"/>
        <v>-5.8915742602280643E-4</v>
      </c>
      <c r="AU58">
        <f t="shared" si="55"/>
        <v>-1.5928359477506598E-3</v>
      </c>
      <c r="AW58">
        <v>55</v>
      </c>
      <c r="AX58">
        <f>IF(Z58&gt;0, (R58*SUMPRODUCT(K58:$K$98, X58:$X$98)-K58*$AZ$3)/Z58, 0)</f>
        <v>-14138846.38371752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56"/>
        <v>0.12000000000000001</v>
      </c>
      <c r="I59" s="1">
        <f t="shared" si="31"/>
        <v>1.1200000000000001</v>
      </c>
      <c r="J59">
        <f t="shared" si="32"/>
        <v>0.89285714285714279</v>
      </c>
      <c r="K59">
        <f t="shared" si="33"/>
        <v>1.7530355789876059E-3</v>
      </c>
      <c r="L59" s="2">
        <v>56</v>
      </c>
      <c r="M59" s="8">
        <v>0.78978433000000003</v>
      </c>
      <c r="Q59" s="5">
        <f t="shared" si="60"/>
        <v>25</v>
      </c>
      <c r="R59">
        <f t="shared" si="41"/>
        <v>50000</v>
      </c>
      <c r="S59">
        <f t="shared" si="42"/>
        <v>-63053506.840425447</v>
      </c>
      <c r="U59">
        <f t="shared" si="57"/>
        <v>0.78978433000000003</v>
      </c>
      <c r="V59">
        <f t="shared" si="58"/>
        <v>0.01</v>
      </c>
      <c r="W59">
        <f t="shared" si="34"/>
        <v>2.7073689981742769E-7</v>
      </c>
      <c r="X59">
        <f t="shared" si="35"/>
        <v>2.1382376102858427E-7</v>
      </c>
      <c r="Y59">
        <f t="shared" si="36"/>
        <v>2.7073689981742772E-9</v>
      </c>
      <c r="Z59">
        <f t="shared" si="37"/>
        <v>5.420576979066915E-8</v>
      </c>
      <c r="AB59">
        <f t="shared" si="38"/>
        <v>-3.8279074369225299</v>
      </c>
      <c r="AC59">
        <f t="shared" si="27"/>
        <v>-3.4178638762864844</v>
      </c>
      <c r="AE59">
        <f t="shared" si="43"/>
        <v>0</v>
      </c>
      <c r="AF59">
        <f t="shared" si="44"/>
        <v>0</v>
      </c>
      <c r="AG59">
        <f t="shared" si="45"/>
        <v>-1.3551442447667287E-6</v>
      </c>
      <c r="AH59">
        <f t="shared" si="46"/>
        <v>-1.0691188051429214E-2</v>
      </c>
      <c r="AI59">
        <f t="shared" si="39"/>
        <v>-1.0692543195673981E-2</v>
      </c>
      <c r="AJ59">
        <f t="shared" si="47"/>
        <v>-0.41004356063604552</v>
      </c>
      <c r="AK59">
        <f t="shared" si="59"/>
        <v>-0.26795352058457711</v>
      </c>
      <c r="AL59">
        <f t="shared" si="40"/>
        <v>-0.68868962441629655</v>
      </c>
      <c r="AN59">
        <f t="shared" si="48"/>
        <v>0</v>
      </c>
      <c r="AO59">
        <f t="shared" si="49"/>
        <v>0</v>
      </c>
      <c r="AP59">
        <f t="shared" si="50"/>
        <v>-2.3756160757363641E-9</v>
      </c>
      <c r="AQ59">
        <f t="shared" si="51"/>
        <v>-1.8742033035802587E-5</v>
      </c>
      <c r="AR59">
        <f t="shared" si="52"/>
        <v>-1.8744408651878323E-5</v>
      </c>
      <c r="AS59">
        <f t="shared" si="53"/>
        <v>-7.188209507297496E-4</v>
      </c>
      <c r="AT59">
        <f t="shared" si="54"/>
        <v>-4.6973205509975152E-4</v>
      </c>
      <c r="AU59">
        <f t="shared" si="55"/>
        <v>-1.2072974144813793E-3</v>
      </c>
      <c r="AW59">
        <v>56</v>
      </c>
      <c r="AX59">
        <f>IF(Z59&gt;0, (R59*SUMPRODUCT(K59:$K$98, X59:$X$98)-K59*$AZ$3)/Z59, 0)</f>
        <v>-63053506.840425447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56"/>
        <v>0.12000000000000001</v>
      </c>
      <c r="I60" s="1">
        <f t="shared" si="31"/>
        <v>1.1200000000000001</v>
      </c>
      <c r="J60">
        <f t="shared" si="32"/>
        <v>0.89285714285714279</v>
      </c>
      <c r="K60">
        <f t="shared" si="33"/>
        <v>1.5652103383817909E-3</v>
      </c>
      <c r="L60" s="2">
        <v>57</v>
      </c>
      <c r="M60" s="8">
        <v>0.79285550900000001</v>
      </c>
      <c r="Q60" s="5">
        <f t="shared" si="60"/>
        <v>25</v>
      </c>
      <c r="R60">
        <f t="shared" si="41"/>
        <v>50000</v>
      </c>
      <c r="S60">
        <f t="shared" si="42"/>
        <v>-285567576.96596313</v>
      </c>
      <c r="U60">
        <f t="shared" si="57"/>
        <v>0.79285550900000001</v>
      </c>
      <c r="V60">
        <f t="shared" si="58"/>
        <v>0.01</v>
      </c>
      <c r="W60">
        <f t="shared" si="34"/>
        <v>5.420576979066915E-8</v>
      </c>
      <c r="X60">
        <f t="shared" si="35"/>
        <v>4.2977343198117812E-8</v>
      </c>
      <c r="Y60">
        <f t="shared" si="36"/>
        <v>5.4205769790669153E-10</v>
      </c>
      <c r="Z60">
        <f t="shared" si="37"/>
        <v>1.0686368894644646E-8</v>
      </c>
      <c r="AB60">
        <f t="shared" si="38"/>
        <v>-3.4178638762864844</v>
      </c>
      <c r="AC60">
        <f t="shared" si="27"/>
        <v>-3.0516804718081092</v>
      </c>
      <c r="AE60">
        <f t="shared" si="43"/>
        <v>0</v>
      </c>
      <c r="AF60">
        <f t="shared" si="44"/>
        <v>0</v>
      </c>
      <c r="AG60">
        <f t="shared" si="45"/>
        <v>-2.6715922236611618E-7</v>
      </c>
      <c r="AH60">
        <f t="shared" si="46"/>
        <v>-2.1488671599058907E-3</v>
      </c>
      <c r="AI60">
        <f t="shared" si="39"/>
        <v>-2.1491343191282568E-3</v>
      </c>
      <c r="AJ60">
        <f t="shared" si="47"/>
        <v>-0.36618340447837516</v>
      </c>
      <c r="AK60">
        <f t="shared" si="59"/>
        <v>-0.23925047134005392</v>
      </c>
      <c r="AL60">
        <f t="shared" si="40"/>
        <v>-0.60758301013755733</v>
      </c>
      <c r="AN60">
        <f t="shared" si="48"/>
        <v>0</v>
      </c>
      <c r="AO60">
        <f t="shared" si="49"/>
        <v>0</v>
      </c>
      <c r="AP60">
        <f t="shared" si="50"/>
        <v>-4.1816037684148483E-10</v>
      </c>
      <c r="AQ60">
        <f t="shared" si="51"/>
        <v>-3.3634290944938174E-6</v>
      </c>
      <c r="AR60">
        <f t="shared" si="52"/>
        <v>-3.3638472548706588E-6</v>
      </c>
      <c r="AS60">
        <f t="shared" si="53"/>
        <v>-5.7315405043339377E-4</v>
      </c>
      <c r="AT60">
        <f t="shared" si="54"/>
        <v>-3.7447731120416878E-4</v>
      </c>
      <c r="AU60">
        <f t="shared" si="55"/>
        <v>-9.5099520889243324E-4</v>
      </c>
      <c r="AW60">
        <v>57</v>
      </c>
      <c r="AX60">
        <f>IF(Z60&gt;0, (R60*SUMPRODUCT(K60:$K$98, X60:$X$98)-K60*$AZ$3)/Z60, 0)</f>
        <v>-285567576.96596313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56"/>
        <v>0.12000000000000001</v>
      </c>
      <c r="I61" s="1">
        <f t="shared" si="31"/>
        <v>1.1200000000000001</v>
      </c>
      <c r="J61">
        <f t="shared" si="32"/>
        <v>0.89285714285714279</v>
      </c>
      <c r="K61">
        <f t="shared" si="33"/>
        <v>1.3975092306980274E-3</v>
      </c>
      <c r="L61" s="2">
        <v>58</v>
      </c>
      <c r="M61" s="8">
        <v>0.79617230500000002</v>
      </c>
      <c r="Q61" s="5">
        <f t="shared" si="60"/>
        <v>25</v>
      </c>
      <c r="R61">
        <f t="shared" si="41"/>
        <v>50000</v>
      </c>
      <c r="S61">
        <f t="shared" si="42"/>
        <v>-1315453525.2116976</v>
      </c>
      <c r="U61">
        <f t="shared" si="57"/>
        <v>0.79617230500000002</v>
      </c>
      <c r="V61">
        <f t="shared" si="58"/>
        <v>0.01</v>
      </c>
      <c r="W61">
        <f t="shared" si="34"/>
        <v>1.0686368894644646E-8</v>
      </c>
      <c r="X61">
        <f t="shared" si="35"/>
        <v>8.5081909549295312E-9</v>
      </c>
      <c r="Y61">
        <f t="shared" si="36"/>
        <v>1.0686368894644646E-10</v>
      </c>
      <c r="Z61">
        <f t="shared" si="37"/>
        <v>2.0713142507686688E-9</v>
      </c>
      <c r="AB61">
        <f t="shared" si="38"/>
        <v>-3.0516804718081092</v>
      </c>
      <c r="AC61">
        <f t="shared" si="27"/>
        <v>-2.7247176329948717</v>
      </c>
      <c r="AE61">
        <f t="shared" si="43"/>
        <v>0</v>
      </c>
      <c r="AF61">
        <f t="shared" si="44"/>
        <v>0</v>
      </c>
      <c r="AG61">
        <f t="shared" si="45"/>
        <v>-5.1782856269216718E-8</v>
      </c>
      <c r="AH61">
        <f t="shared" si="46"/>
        <v>-4.2540954774647656E-4</v>
      </c>
      <c r="AI61">
        <f t="shared" si="39"/>
        <v>-4.2546133060274578E-4</v>
      </c>
      <c r="AJ61">
        <f t="shared" si="47"/>
        <v>-0.32696283881323751</v>
      </c>
      <c r="AK61">
        <f t="shared" si="59"/>
        <v>-0.21361763302656767</v>
      </c>
      <c r="AL61">
        <f t="shared" si="40"/>
        <v>-0.5410059331704079</v>
      </c>
      <c r="AN61">
        <f t="shared" si="48"/>
        <v>0</v>
      </c>
      <c r="AO61">
        <f t="shared" si="49"/>
        <v>0</v>
      </c>
      <c r="AP61">
        <f t="shared" si="50"/>
        <v>-7.2367019628139589E-11</v>
      </c>
      <c r="AQ61">
        <f t="shared" si="51"/>
        <v>-5.9451376980277427E-7</v>
      </c>
      <c r="AR61">
        <f t="shared" si="52"/>
        <v>-5.9458613682240239E-7</v>
      </c>
      <c r="AS61">
        <f t="shared" si="53"/>
        <v>-4.5693358533673072E-4</v>
      </c>
      <c r="AT61">
        <f t="shared" si="54"/>
        <v>-2.9853261399449214E-4</v>
      </c>
      <c r="AU61">
        <f t="shared" si="55"/>
        <v>-7.5606078546804523E-4</v>
      </c>
      <c r="AW61">
        <v>58</v>
      </c>
      <c r="AX61">
        <f>IF(Z61&gt;0, (R61*SUMPRODUCT(K61:$K$98, X61:$X$98)-K61*$AZ$3)/Z61, 0)</f>
        <v>-1315453525.2116976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56"/>
        <v>0.12000000000000001</v>
      </c>
      <c r="I62" s="1">
        <f t="shared" si="31"/>
        <v>1.1200000000000001</v>
      </c>
      <c r="J62">
        <f t="shared" si="32"/>
        <v>0.89285714285714279</v>
      </c>
      <c r="K62">
        <f t="shared" si="33"/>
        <v>1.2477760988375245E-3</v>
      </c>
      <c r="L62" s="2">
        <v>59</v>
      </c>
      <c r="M62" s="8">
        <v>0.79964768799999997</v>
      </c>
      <c r="Q62" s="5">
        <f t="shared" si="60"/>
        <v>25</v>
      </c>
      <c r="R62">
        <f t="shared" si="41"/>
        <v>50000</v>
      </c>
      <c r="S62">
        <f t="shared" si="42"/>
        <v>-6170202576.3227005</v>
      </c>
      <c r="U62">
        <f t="shared" si="57"/>
        <v>0.79964768799999997</v>
      </c>
      <c r="V62">
        <f t="shared" si="58"/>
        <v>0.01</v>
      </c>
      <c r="W62">
        <f t="shared" si="34"/>
        <v>2.0713142507686688E-9</v>
      </c>
      <c r="X62">
        <f t="shared" si="35"/>
        <v>1.6563216517486181E-9</v>
      </c>
      <c r="Y62">
        <f t="shared" si="36"/>
        <v>2.0713142507686689E-11</v>
      </c>
      <c r="Z62">
        <f t="shared" si="37"/>
        <v>3.9427945651236405E-10</v>
      </c>
      <c r="AB62">
        <f t="shared" si="38"/>
        <v>-2.7247176329948717</v>
      </c>
      <c r="AC62">
        <f t="shared" si="27"/>
        <v>-2.4327841183637027</v>
      </c>
      <c r="AE62">
        <f t="shared" si="43"/>
        <v>0</v>
      </c>
      <c r="AF62">
        <f t="shared" si="44"/>
        <v>0</v>
      </c>
      <c r="AG62">
        <f t="shared" si="45"/>
        <v>-9.856986412809101E-9</v>
      </c>
      <c r="AH62">
        <f t="shared" si="46"/>
        <v>-8.28160825874309E-5</v>
      </c>
      <c r="AI62">
        <f t="shared" si="39"/>
        <v>-8.2825939573843703E-5</v>
      </c>
      <c r="AJ62">
        <f t="shared" si="47"/>
        <v>-0.29193351463116901</v>
      </c>
      <c r="AK62">
        <f t="shared" si="59"/>
        <v>-0.19073023430964103</v>
      </c>
      <c r="AL62">
        <f t="shared" si="40"/>
        <v>-0.48274657488038386</v>
      </c>
      <c r="AN62">
        <f t="shared" si="48"/>
        <v>0</v>
      </c>
      <c r="AO62">
        <f t="shared" si="49"/>
        <v>0</v>
      </c>
      <c r="AP62">
        <f t="shared" si="50"/>
        <v>-1.2299312052469424E-11</v>
      </c>
      <c r="AQ62">
        <f t="shared" si="51"/>
        <v>-1.0333592845195077E-7</v>
      </c>
      <c r="AR62">
        <f t="shared" si="52"/>
        <v>-1.0334822776400323E-7</v>
      </c>
      <c r="AS62">
        <f t="shared" si="53"/>
        <v>-3.6426766200640742E-4</v>
      </c>
      <c r="AT62">
        <f t="shared" si="54"/>
        <v>-2.3798862769725085E-4</v>
      </c>
      <c r="AU62">
        <f t="shared" si="55"/>
        <v>-6.0235963793142222E-4</v>
      </c>
      <c r="AW62">
        <v>59</v>
      </c>
      <c r="AX62">
        <f>IF(Z62&gt;0, (R62*SUMPRODUCT(K62:$K$98, X62:$X$98)-K62*$AZ$3)/Z62, 0)</f>
        <v>-6170202576.3227005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56"/>
        <v>0.12000000000000001</v>
      </c>
      <c r="I63" s="1">
        <f t="shared" si="31"/>
        <v>1.1200000000000001</v>
      </c>
      <c r="J63">
        <f t="shared" si="32"/>
        <v>0.89285714285714279</v>
      </c>
      <c r="K63">
        <f t="shared" si="33"/>
        <v>1.114085802533504E-3</v>
      </c>
      <c r="L63" s="2">
        <v>60</v>
      </c>
      <c r="M63" s="8">
        <v>0.80323853099999998</v>
      </c>
      <c r="Q63" s="5">
        <f t="shared" si="60"/>
        <v>25</v>
      </c>
      <c r="R63">
        <f t="shared" si="41"/>
        <v>50000</v>
      </c>
      <c r="S63">
        <f t="shared" si="42"/>
        <v>-29498106332.620007</v>
      </c>
      <c r="U63">
        <f t="shared" si="57"/>
        <v>0.80323853099999998</v>
      </c>
      <c r="V63">
        <f t="shared" si="58"/>
        <v>0.01</v>
      </c>
      <c r="W63">
        <f t="shared" si="34"/>
        <v>3.9427945651236405E-10</v>
      </c>
      <c r="X63">
        <f t="shared" si="35"/>
        <v>3.1670045145246969E-10</v>
      </c>
      <c r="Y63">
        <f t="shared" si="36"/>
        <v>3.9427945651236402E-12</v>
      </c>
      <c r="Z63">
        <f t="shared" si="37"/>
        <v>7.3636210494770716E-11</v>
      </c>
      <c r="AB63">
        <f t="shared" si="38"/>
        <v>-2.4327841183637027</v>
      </c>
      <c r="AC63">
        <f t="shared" si="27"/>
        <v>-2.1721287671059359</v>
      </c>
      <c r="AE63">
        <f t="shared" si="43"/>
        <v>0</v>
      </c>
      <c r="AF63">
        <f t="shared" si="44"/>
        <v>0</v>
      </c>
      <c r="AG63">
        <f t="shared" si="45"/>
        <v>-1.840905262369268E-9</v>
      </c>
      <c r="AH63">
        <f t="shared" si="46"/>
        <v>-1.5835022572623485E-5</v>
      </c>
      <c r="AI63">
        <f t="shared" si="39"/>
        <v>-1.5836863477885854E-5</v>
      </c>
      <c r="AJ63">
        <f t="shared" si="47"/>
        <v>-0.26065535125776673</v>
      </c>
      <c r="AK63">
        <f t="shared" si="59"/>
        <v>-0.17029488828545922</v>
      </c>
      <c r="AL63">
        <f t="shared" si="40"/>
        <v>-0.43096607640670381</v>
      </c>
      <c r="AN63">
        <f t="shared" si="48"/>
        <v>0</v>
      </c>
      <c r="AO63">
        <f t="shared" si="49"/>
        <v>0</v>
      </c>
      <c r="AP63">
        <f t="shared" si="50"/>
        <v>-2.0509264166148164E-12</v>
      </c>
      <c r="AQ63">
        <f t="shared" si="51"/>
        <v>-1.7641573830957387E-8</v>
      </c>
      <c r="AR63">
        <f t="shared" si="52"/>
        <v>-1.7643624757374002E-8</v>
      </c>
      <c r="AS63">
        <f t="shared" si="53"/>
        <v>-2.9039242619066142E-4</v>
      </c>
      <c r="AT63">
        <f t="shared" si="54"/>
        <v>-1.8972311728285925E-4</v>
      </c>
      <c r="AU63">
        <f t="shared" si="55"/>
        <v>-4.80133187098278E-4</v>
      </c>
      <c r="AW63">
        <v>60</v>
      </c>
      <c r="AX63">
        <f>IF(Z63&gt;0, (R63*SUMPRODUCT(K63:$K$98, X63:$X$98)-K63*$AZ$3)/Z63, 0)</f>
        <v>-29498106332.620007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56"/>
        <v>0.12000000000000001</v>
      </c>
      <c r="I64" s="1">
        <f t="shared" si="31"/>
        <v>1.1200000000000001</v>
      </c>
      <c r="J64">
        <f t="shared" si="32"/>
        <v>0.89285714285714279</v>
      </c>
      <c r="K64">
        <f t="shared" si="33"/>
        <v>9.9471946654777136E-4</v>
      </c>
      <c r="L64" s="2">
        <v>61</v>
      </c>
      <c r="M64" s="8">
        <v>0.80709142899999997</v>
      </c>
      <c r="Q64" s="5">
        <f t="shared" si="60"/>
        <v>25</v>
      </c>
      <c r="R64">
        <f t="shared" si="41"/>
        <v>50000</v>
      </c>
      <c r="S64">
        <f t="shared" si="42"/>
        <v>-143993225711.69547</v>
      </c>
      <c r="U64">
        <f t="shared" si="57"/>
        <v>0.80709142899999997</v>
      </c>
      <c r="V64">
        <f t="shared" si="58"/>
        <v>0.01</v>
      </c>
      <c r="W64">
        <f t="shared" si="34"/>
        <v>7.3636210494770716E-11</v>
      </c>
      <c r="X64">
        <f t="shared" si="35"/>
        <v>5.9431154354369295E-11</v>
      </c>
      <c r="Y64">
        <f t="shared" si="36"/>
        <v>7.3636210494770723E-13</v>
      </c>
      <c r="Z64">
        <f t="shared" si="37"/>
        <v>1.3468694035453714E-11</v>
      </c>
      <c r="AB64">
        <f t="shared" si="38"/>
        <v>-2.1721287671059359</v>
      </c>
      <c r="AC64">
        <f t="shared" si="27"/>
        <v>-1.9394007002888531</v>
      </c>
      <c r="AE64">
        <f t="shared" si="43"/>
        <v>0</v>
      </c>
      <c r="AF64">
        <f t="shared" si="44"/>
        <v>0</v>
      </c>
      <c r="AG64">
        <f t="shared" si="45"/>
        <v>-3.3671735088634288E-10</v>
      </c>
      <c r="AH64">
        <f t="shared" si="46"/>
        <v>-2.9715577177184647E-6</v>
      </c>
      <c r="AI64">
        <f t="shared" si="39"/>
        <v>-2.9718944350693509E-6</v>
      </c>
      <c r="AJ64">
        <f t="shared" si="47"/>
        <v>-0.2327280668170828</v>
      </c>
      <c r="AK64">
        <f t="shared" si="59"/>
        <v>-0.15204901369741552</v>
      </c>
      <c r="AL64">
        <f t="shared" si="40"/>
        <v>-0.38478005240893343</v>
      </c>
      <c r="AN64">
        <f t="shared" si="48"/>
        <v>0</v>
      </c>
      <c r="AO64">
        <f t="shared" si="49"/>
        <v>0</v>
      </c>
      <c r="AP64">
        <f t="shared" si="50"/>
        <v>-3.3493930365104172E-13</v>
      </c>
      <c r="AQ64">
        <f t="shared" si="51"/>
        <v>-2.9558663077848243E-9</v>
      </c>
      <c r="AR64">
        <f t="shared" si="52"/>
        <v>-2.956201247088475E-9</v>
      </c>
      <c r="AS64">
        <f t="shared" si="53"/>
        <v>-2.314991384749827E-4</v>
      </c>
      <c r="AT64">
        <f t="shared" si="54"/>
        <v>-1.5124611379420795E-4</v>
      </c>
      <c r="AU64">
        <f t="shared" si="55"/>
        <v>-3.8274820847043777E-4</v>
      </c>
      <c r="AW64">
        <v>61</v>
      </c>
      <c r="AX64">
        <f>IF(Z64&gt;0, (R64*SUMPRODUCT(K64:$K$98, X64:$X$98)-K64*$AZ$3)/Z64, 0)</f>
        <v>-143993225711.69547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56"/>
        <v>0.12000000000000001</v>
      </c>
      <c r="I65" s="1">
        <f t="shared" si="31"/>
        <v>1.1200000000000001</v>
      </c>
      <c r="J65">
        <f t="shared" si="32"/>
        <v>0.89285714285714279</v>
      </c>
      <c r="K65">
        <f t="shared" si="33"/>
        <v>8.8814238084622432E-4</v>
      </c>
      <c r="L65" s="2">
        <v>62</v>
      </c>
      <c r="M65" s="8">
        <v>0.81105379099999997</v>
      </c>
      <c r="Q65" s="5">
        <f t="shared" si="60"/>
        <v>25</v>
      </c>
      <c r="R65">
        <f t="shared" si="41"/>
        <v>50000</v>
      </c>
      <c r="S65">
        <f t="shared" si="42"/>
        <v>-718458250719.81775</v>
      </c>
      <c r="U65">
        <f t="shared" si="57"/>
        <v>0.81105379099999997</v>
      </c>
      <c r="V65">
        <f t="shared" si="58"/>
        <v>0.01</v>
      </c>
      <c r="W65">
        <f t="shared" si="34"/>
        <v>1.3468694035453714E-11</v>
      </c>
      <c r="X65">
        <f t="shared" si="35"/>
        <v>1.0923835357273823E-11</v>
      </c>
      <c r="Y65">
        <f t="shared" si="36"/>
        <v>1.3468694035453714E-13</v>
      </c>
      <c r="Z65">
        <f t="shared" si="37"/>
        <v>2.4101717378253544E-12</v>
      </c>
      <c r="AB65">
        <f t="shared" si="38"/>
        <v>-1.9394007002888531</v>
      </c>
      <c r="AC65">
        <f t="shared" si="27"/>
        <v>-1.7316077706923474</v>
      </c>
      <c r="AE65">
        <f t="shared" si="43"/>
        <v>0</v>
      </c>
      <c r="AF65">
        <f t="shared" si="44"/>
        <v>0</v>
      </c>
      <c r="AG65">
        <f t="shared" si="45"/>
        <v>-6.0254293445633863E-11</v>
      </c>
      <c r="AH65">
        <f t="shared" si="46"/>
        <v>-5.4619176786369117E-7</v>
      </c>
      <c r="AI65">
        <f t="shared" si="39"/>
        <v>-5.4625202215713678E-7</v>
      </c>
      <c r="AJ65">
        <f t="shared" si="47"/>
        <v>-0.20779292959650575</v>
      </c>
      <c r="AK65">
        <f t="shared" si="59"/>
        <v>-0.13575804902021973</v>
      </c>
      <c r="AL65">
        <f t="shared" si="40"/>
        <v>-0.34355152486874763</v>
      </c>
      <c r="AN65">
        <f t="shared" si="48"/>
        <v>0</v>
      </c>
      <c r="AO65">
        <f t="shared" si="49"/>
        <v>0</v>
      </c>
      <c r="AP65">
        <f t="shared" si="50"/>
        <v>-5.3514391637012308E-14</v>
      </c>
      <c r="AQ65">
        <f t="shared" si="51"/>
        <v>-4.8509605710906697E-10</v>
      </c>
      <c r="AR65">
        <f t="shared" si="52"/>
        <v>-4.8514957150070392E-10</v>
      </c>
      <c r="AS65">
        <f t="shared" si="53"/>
        <v>-1.8454970721485249E-4</v>
      </c>
      <c r="AT65">
        <f t="shared" si="54"/>
        <v>-1.2057247687585639E-4</v>
      </c>
      <c r="AU65">
        <f t="shared" si="55"/>
        <v>-3.0512266924028034E-4</v>
      </c>
      <c r="AW65">
        <v>62</v>
      </c>
      <c r="AX65">
        <f>IF(Z65&gt;0, (R65*SUMPRODUCT(K65:$K$98, X65:$X$98)-K65*$AZ$3)/Z65, 0)</f>
        <v>-718458250719.81775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56"/>
        <v>0.12000000000000001</v>
      </c>
      <c r="I66" s="1">
        <f t="shared" si="31"/>
        <v>1.1200000000000001</v>
      </c>
      <c r="J66">
        <f t="shared" si="32"/>
        <v>0.89285714285714279</v>
      </c>
      <c r="K66">
        <f t="shared" si="33"/>
        <v>7.9298426861270028E-4</v>
      </c>
      <c r="L66" s="2">
        <v>63</v>
      </c>
      <c r="M66" s="8">
        <v>0.81525055400000002</v>
      </c>
      <c r="Q66" s="5">
        <f t="shared" si="60"/>
        <v>25</v>
      </c>
      <c r="R66">
        <f t="shared" si="41"/>
        <v>50000</v>
      </c>
      <c r="S66">
        <f t="shared" si="42"/>
        <v>-3670859026216.5332</v>
      </c>
      <c r="U66">
        <f t="shared" si="57"/>
        <v>0.81525055400000002</v>
      </c>
      <c r="V66">
        <f t="shared" si="58"/>
        <v>0.01</v>
      </c>
      <c r="W66">
        <f t="shared" si="34"/>
        <v>2.4101717378253544E-12</v>
      </c>
      <c r="X66">
        <f t="shared" si="35"/>
        <v>1.9648938444972629E-12</v>
      </c>
      <c r="Y66">
        <f t="shared" si="36"/>
        <v>2.4101717378253544E-14</v>
      </c>
      <c r="Z66">
        <f t="shared" si="37"/>
        <v>4.21176175949838E-13</v>
      </c>
      <c r="AB66">
        <f t="shared" si="38"/>
        <v>-1.7316077706923474</v>
      </c>
      <c r="AC66">
        <f t="shared" si="27"/>
        <v>-1.5460783671128255</v>
      </c>
      <c r="AE66">
        <f t="shared" si="43"/>
        <v>0</v>
      </c>
      <c r="AF66">
        <f t="shared" si="44"/>
        <v>0</v>
      </c>
      <c r="AG66">
        <f t="shared" si="45"/>
        <v>-1.0529404398745951E-11</v>
      </c>
      <c r="AH66">
        <f t="shared" si="46"/>
        <v>-9.8244692224863145E-8</v>
      </c>
      <c r="AI66">
        <f t="shared" si="39"/>
        <v>-9.8255221629261885E-8</v>
      </c>
      <c r="AJ66">
        <f t="shared" si="47"/>
        <v>-0.18552940357952186</v>
      </c>
      <c r="AK66">
        <f t="shared" si="59"/>
        <v>-0.12121254394846433</v>
      </c>
      <c r="AL66">
        <f t="shared" si="40"/>
        <v>-0.3067420457832078</v>
      </c>
      <c r="AN66">
        <f t="shared" si="48"/>
        <v>0</v>
      </c>
      <c r="AO66">
        <f t="shared" si="49"/>
        <v>0</v>
      </c>
      <c r="AP66">
        <f t="shared" si="50"/>
        <v>-8.3496520460669067E-15</v>
      </c>
      <c r="AQ66">
        <f t="shared" si="51"/>
        <v>-7.7906495409012939E-11</v>
      </c>
      <c r="AR66">
        <f t="shared" si="52"/>
        <v>-7.7914845061059E-11</v>
      </c>
      <c r="AS66">
        <f t="shared" si="53"/>
        <v>-1.4712189840365762E-4</v>
      </c>
      <c r="AT66">
        <f t="shared" si="54"/>
        <v>-9.6119640509657769E-5</v>
      </c>
      <c r="AU66">
        <f t="shared" si="55"/>
        <v>-2.4324161682816046E-4</v>
      </c>
      <c r="AW66">
        <v>63</v>
      </c>
      <c r="AX66">
        <f>IF(Z66&gt;0, (R66*SUMPRODUCT(K66:$K$98, X66:$X$98)-K66*$AZ$3)/Z66, 0)</f>
        <v>-3670859026216.5332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56"/>
        <v>0.12000000000000001</v>
      </c>
      <c r="I67" s="1">
        <f t="shared" si="31"/>
        <v>1.1200000000000001</v>
      </c>
      <c r="J67">
        <f t="shared" si="32"/>
        <v>0.89285714285714279</v>
      </c>
      <c r="K67">
        <f t="shared" si="33"/>
        <v>7.0802166840419666E-4</v>
      </c>
      <c r="L67" s="2">
        <v>64</v>
      </c>
      <c r="M67" s="8">
        <v>0.81969331899999998</v>
      </c>
      <c r="Q67" s="5">
        <f t="shared" si="60"/>
        <v>25</v>
      </c>
      <c r="R67">
        <f t="shared" ref="R67:R89" si="61">$C$6</f>
        <v>50000</v>
      </c>
      <c r="S67">
        <f t="shared" ref="S67:S89" si="62">AX67</f>
        <v>-19245003677457.23</v>
      </c>
      <c r="U67">
        <f t="shared" si="57"/>
        <v>0.81969331899999998</v>
      </c>
      <c r="V67">
        <f t="shared" si="58"/>
        <v>0.01</v>
      </c>
      <c r="W67">
        <f t="shared" si="34"/>
        <v>4.21176175949838E-13</v>
      </c>
      <c r="X67">
        <f t="shared" si="35"/>
        <v>3.4523529754805068E-13</v>
      </c>
      <c r="Y67">
        <f t="shared" si="36"/>
        <v>4.21176175949838E-15</v>
      </c>
      <c r="Z67">
        <f t="shared" si="37"/>
        <v>7.1729116642288929E-14</v>
      </c>
      <c r="AB67">
        <f t="shared" si="38"/>
        <v>-1.5460783671128255</v>
      </c>
      <c r="AC67">
        <f t="shared" si="27"/>
        <v>-1.3804271135616091</v>
      </c>
      <c r="AE67">
        <f t="shared" ref="AE67:AE89" si="63">$Z67*O67</f>
        <v>0</v>
      </c>
      <c r="AF67">
        <f t="shared" ref="AF67:AF89" si="64">-$Z67*P67</f>
        <v>0</v>
      </c>
      <c r="AG67">
        <f t="shared" ref="AG67:AG89" si="65">-$Z67*Q67</f>
        <v>-1.7932279160572232E-12</v>
      </c>
      <c r="AH67">
        <f t="shared" ref="AH67:AH89" si="66">-X67*R67</f>
        <v>-1.7261764877402533E-8</v>
      </c>
      <c r="AI67">
        <f t="shared" si="39"/>
        <v>-1.7263558105318591E-8</v>
      </c>
      <c r="AJ67">
        <f t="shared" ref="AJ67:AJ89" si="67">AB67-AC67</f>
        <v>-0.16565125355121646</v>
      </c>
      <c r="AK67">
        <f t="shared" si="59"/>
        <v>-0.10822548569789779</v>
      </c>
      <c r="AL67">
        <f t="shared" si="40"/>
        <v>-0.27387675651267235</v>
      </c>
      <c r="AN67">
        <f t="shared" ref="AN67:AN89" si="68">AE67*$K67</f>
        <v>0</v>
      </c>
      <c r="AO67">
        <f t="shared" ref="AO67:AO89" si="69">AF67*$K67</f>
        <v>0</v>
      </c>
      <c r="AP67">
        <f t="shared" ref="AP67:AP89" si="70">AG67*$K67</f>
        <v>-1.2696442209558159E-15</v>
      </c>
      <c r="AQ67">
        <f t="shared" ref="AQ67:AQ89" si="71">AH67*$K67</f>
        <v>-1.2221703568099504E-11</v>
      </c>
      <c r="AR67">
        <f t="shared" ref="AR67:AR89" si="72">AI67*$K67</f>
        <v>-1.2222973212320461E-11</v>
      </c>
      <c r="AS67">
        <f t="shared" ref="AS67:AS89" si="73">AJ67*$K67</f>
        <v>-1.1728467691257888E-4</v>
      </c>
      <c r="AT67">
        <f t="shared" ref="AT67:AT89" si="74">AK67*$K67</f>
        <v>-7.6625988947680114E-5</v>
      </c>
      <c r="AU67">
        <f t="shared" ref="AU67:AU89" si="75">AL67*$K67</f>
        <v>-1.9391067808323222E-4</v>
      </c>
      <c r="AW67">
        <v>64</v>
      </c>
      <c r="AX67">
        <f>IF(Z67&gt;0, (R67*SUMPRODUCT(K67:$K$98, X67:$X$98)-K67*$AZ$3)/Z67, 0)</f>
        <v>-19245003677457.23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89" si="76">G68+$C$9</f>
        <v>0.12000000000000001</v>
      </c>
      <c r="I68" s="1">
        <f t="shared" si="31"/>
        <v>1.1200000000000001</v>
      </c>
      <c r="J68">
        <f t="shared" si="32"/>
        <v>0.89285714285714279</v>
      </c>
      <c r="K68">
        <f t="shared" si="33"/>
        <v>6.3216220393231843E-4</v>
      </c>
      <c r="L68" s="2">
        <v>65</v>
      </c>
      <c r="M68" s="8">
        <v>0.82421808699999999</v>
      </c>
      <c r="Q68" s="5">
        <f t="shared" si="60"/>
        <v>25</v>
      </c>
      <c r="R68">
        <f t="shared" si="61"/>
        <v>50000</v>
      </c>
      <c r="S68">
        <f t="shared" si="62"/>
        <v>-103648454086052.95</v>
      </c>
      <c r="U68">
        <f t="shared" ref="U68:U89" si="77">M68</f>
        <v>0.82421808699999999</v>
      </c>
      <c r="V68">
        <f t="shared" ref="V68:V89" si="78">$C$10</f>
        <v>0.01</v>
      </c>
      <c r="W68">
        <f t="shared" si="34"/>
        <v>7.1729116642288929E-14</v>
      </c>
      <c r="X68">
        <f t="shared" si="35"/>
        <v>5.9120435301107244E-14</v>
      </c>
      <c r="Y68">
        <f t="shared" si="36"/>
        <v>7.1729116642288927E-16</v>
      </c>
      <c r="Z68">
        <f t="shared" si="37"/>
        <v>1.1891390174758796E-14</v>
      </c>
      <c r="AB68">
        <f t="shared" si="38"/>
        <v>-1.3804271135616091</v>
      </c>
      <c r="AC68">
        <f t="shared" ref="AC68:AC89" si="79">S68*Z68</f>
        <v>-1.2325242085478283</v>
      </c>
      <c r="AE68">
        <f t="shared" si="63"/>
        <v>0</v>
      </c>
      <c r="AF68">
        <f t="shared" si="64"/>
        <v>0</v>
      </c>
      <c r="AG68">
        <f t="shared" si="65"/>
        <v>-2.9728475436896992E-13</v>
      </c>
      <c r="AH68">
        <f t="shared" si="66"/>
        <v>-2.9560217650553622E-9</v>
      </c>
      <c r="AI68">
        <f t="shared" si="39"/>
        <v>-2.9563190498097312E-9</v>
      </c>
      <c r="AJ68">
        <f t="shared" si="67"/>
        <v>-0.14790290501378078</v>
      </c>
      <c r="AK68">
        <f t="shared" ref="AK68:AK89" si="80">G68*SUM(AB68:AB68, AE68:AF68)</f>
        <v>-9.6629897949312649E-2</v>
      </c>
      <c r="AL68">
        <f t="shared" si="40"/>
        <v>-0.24453280591941248</v>
      </c>
      <c r="AN68">
        <f t="shared" si="68"/>
        <v>0</v>
      </c>
      <c r="AO68">
        <f t="shared" si="69"/>
        <v>0</v>
      </c>
      <c r="AP68">
        <f t="shared" si="70"/>
        <v>-1.8793218551736595E-16</v>
      </c>
      <c r="AQ68">
        <f t="shared" si="71"/>
        <v>-1.8686852338692998E-12</v>
      </c>
      <c r="AR68">
        <f t="shared" si="72"/>
        <v>-1.8688731660548173E-12</v>
      </c>
      <c r="AS68">
        <f t="shared" si="73"/>
        <v>-9.3498626401504009E-5</v>
      </c>
      <c r="AT68">
        <f t="shared" si="74"/>
        <v>-6.10857692533925E-5</v>
      </c>
      <c r="AU68">
        <f t="shared" si="75"/>
        <v>-1.5458439752376969E-4</v>
      </c>
      <c r="AW68">
        <v>65</v>
      </c>
      <c r="AX68">
        <f>IF(Z68&gt;0, (R68*SUMPRODUCT(K68:$K$98, X68:$X$98)-K68*$AZ$3)/Z68, 0)</f>
        <v>-103648454086052.95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76"/>
        <v>0.12000000000000001</v>
      </c>
      <c r="I69" s="1">
        <f t="shared" si="31"/>
        <v>1.1200000000000001</v>
      </c>
      <c r="J69">
        <f t="shared" si="32"/>
        <v>0.89285714285714279</v>
      </c>
      <c r="K69">
        <f t="shared" si="33"/>
        <v>5.6443053922528431E-4</v>
      </c>
      <c r="L69" s="2">
        <v>66</v>
      </c>
      <c r="M69" s="8">
        <v>0.82894669600000004</v>
      </c>
      <c r="Q69" s="5">
        <f t="shared" ref="Q69:Q89" si="81">$C$8</f>
        <v>25</v>
      </c>
      <c r="R69">
        <f t="shared" si="61"/>
        <v>50000</v>
      </c>
      <c r="S69">
        <f t="shared" si="62"/>
        <v>-574612629971071.13</v>
      </c>
      <c r="U69">
        <f t="shared" si="77"/>
        <v>0.82894669600000004</v>
      </c>
      <c r="V69">
        <f t="shared" si="78"/>
        <v>0.01</v>
      </c>
      <c r="W69">
        <f t="shared" si="34"/>
        <v>1.1891390174758796E-14</v>
      </c>
      <c r="X69">
        <f t="shared" si="35"/>
        <v>9.8573285962131677E-15</v>
      </c>
      <c r="Y69">
        <f t="shared" si="36"/>
        <v>1.1891390174758798E-16</v>
      </c>
      <c r="Z69">
        <f t="shared" si="37"/>
        <v>1.9151476767980408E-15</v>
      </c>
      <c r="AB69">
        <f t="shared" si="38"/>
        <v>-1.2325242085478283</v>
      </c>
      <c r="AC69">
        <f t="shared" si="79"/>
        <v>-1.100468043347909</v>
      </c>
      <c r="AE69">
        <f t="shared" si="63"/>
        <v>0</v>
      </c>
      <c r="AF69">
        <f t="shared" si="64"/>
        <v>0</v>
      </c>
      <c r="AG69">
        <f t="shared" si="65"/>
        <v>-4.7878691919951017E-14</v>
      </c>
      <c r="AH69">
        <f t="shared" si="66"/>
        <v>-4.9286642981065835E-10</v>
      </c>
      <c r="AI69">
        <f t="shared" si="39"/>
        <v>-4.9291430850257828E-10</v>
      </c>
      <c r="AJ69">
        <f t="shared" si="67"/>
        <v>-0.13205616519991925</v>
      </c>
      <c r="AK69">
        <f t="shared" si="80"/>
        <v>-8.6276694598347983E-2</v>
      </c>
      <c r="AL69">
        <f t="shared" si="40"/>
        <v>-0.21833286029118154</v>
      </c>
      <c r="AN69">
        <f t="shared" si="68"/>
        <v>0</v>
      </c>
      <c r="AO69">
        <f t="shared" si="69"/>
        <v>0</v>
      </c>
      <c r="AP69">
        <f t="shared" si="70"/>
        <v>-2.7024195897779216E-17</v>
      </c>
      <c r="AQ69">
        <f t="shared" si="71"/>
        <v>-2.7818886474407062E-13</v>
      </c>
      <c r="AR69">
        <f t="shared" si="72"/>
        <v>-2.7821588893996842E-13</v>
      </c>
      <c r="AS69">
        <f t="shared" si="73"/>
        <v>-7.4536532531813642E-5</v>
      </c>
      <c r="AT69">
        <f t="shared" si="74"/>
        <v>-4.8697201254720725E-5</v>
      </c>
      <c r="AU69">
        <f t="shared" si="75"/>
        <v>-1.2323373406475027E-4</v>
      </c>
      <c r="AW69">
        <v>66</v>
      </c>
      <c r="AX69">
        <f>IF(Z69&gt;0, (R69*SUMPRODUCT(K69:$K$98, X69:$X$98)-K69*$AZ$3)/Z69, 0)</f>
        <v>-574612629971071.13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76"/>
        <v>0.12000000000000001</v>
      </c>
      <c r="I70" s="1">
        <f t="shared" si="31"/>
        <v>1.1200000000000001</v>
      </c>
      <c r="J70">
        <f t="shared" si="32"/>
        <v>0.89285714285714279</v>
      </c>
      <c r="K70">
        <f t="shared" ref="K70:K88" si="82">K69*J70</f>
        <v>5.0395583859400386E-4</v>
      </c>
      <c r="L70" s="2">
        <v>67</v>
      </c>
      <c r="M70" s="8">
        <v>0.83370721699999994</v>
      </c>
      <c r="Q70" s="5">
        <f t="shared" si="81"/>
        <v>25</v>
      </c>
      <c r="R70">
        <f t="shared" si="61"/>
        <v>50000</v>
      </c>
      <c r="S70">
        <f t="shared" si="62"/>
        <v>-3282601929519203.5</v>
      </c>
      <c r="U70">
        <f t="shared" si="77"/>
        <v>0.83370721699999994</v>
      </c>
      <c r="V70">
        <f t="shared" si="78"/>
        <v>0.01</v>
      </c>
      <c r="W70">
        <f t="shared" ref="W70:W89" si="83">Z69</f>
        <v>1.9151476767980408E-15</v>
      </c>
      <c r="X70">
        <f t="shared" ref="X70:X89" si="84">U70*W70</f>
        <v>1.59667243976731E-15</v>
      </c>
      <c r="Y70">
        <f t="shared" ref="Y70:Y89" si="85">V70*W70</f>
        <v>1.9151476767980408E-17</v>
      </c>
      <c r="Z70">
        <f t="shared" ref="Z70:Z89" si="86">MAX(0, W70-X70-Y70)</f>
        <v>2.9932376026275035E-16</v>
      </c>
      <c r="AB70">
        <f t="shared" ref="AB70:AB89" si="87">AC69</f>
        <v>-1.100468043347909</v>
      </c>
      <c r="AC70">
        <f t="shared" si="79"/>
        <v>-0.98256075298944778</v>
      </c>
      <c r="AE70">
        <f t="shared" si="63"/>
        <v>0</v>
      </c>
      <c r="AF70">
        <f t="shared" si="64"/>
        <v>0</v>
      </c>
      <c r="AG70">
        <f t="shared" si="65"/>
        <v>-7.4830940065687595E-15</v>
      </c>
      <c r="AH70">
        <f t="shared" si="66"/>
        <v>-7.9833621988365505E-11</v>
      </c>
      <c r="AI70">
        <f t="shared" ref="AI70:AI89" si="88">SUM(AE70:AH70)</f>
        <v>-7.9841105082372071E-11</v>
      </c>
      <c r="AJ70">
        <f t="shared" si="67"/>
        <v>-0.11790729035846126</v>
      </c>
      <c r="AK70">
        <f t="shared" si="80"/>
        <v>-7.7032763034353635E-2</v>
      </c>
      <c r="AL70">
        <f t="shared" ref="AL70:AL89" si="89">SUM(AI70:AK70)</f>
        <v>-0.194940053472656</v>
      </c>
      <c r="AN70">
        <f t="shared" si="68"/>
        <v>0</v>
      </c>
      <c r="AO70">
        <f t="shared" si="69"/>
        <v>0</v>
      </c>
      <c r="AP70">
        <f t="shared" si="70"/>
        <v>-3.7711489153581236E-18</v>
      </c>
      <c r="AQ70">
        <f t="shared" si="71"/>
        <v>-4.0232619917143444E-14</v>
      </c>
      <c r="AR70">
        <f t="shared" si="72"/>
        <v>-4.0236391066058802E-14</v>
      </c>
      <c r="AS70">
        <f t="shared" si="73"/>
        <v>-5.9420067388945048E-5</v>
      </c>
      <c r="AT70">
        <f t="shared" si="74"/>
        <v>-3.8821110694190867E-5</v>
      </c>
      <c r="AU70">
        <f t="shared" si="75"/>
        <v>-9.8241178123372304E-5</v>
      </c>
      <c r="AW70">
        <v>67</v>
      </c>
      <c r="AX70">
        <f>IF(Z70&gt;0, (R70*SUMPRODUCT(K70:$K$98, X70:$X$98)-K70*$AZ$3)/Z70, 0)</f>
        <v>-3282601929519203.5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76"/>
        <v>0.12000000000000001</v>
      </c>
      <c r="I71" s="1">
        <f t="shared" si="31"/>
        <v>1.1200000000000001</v>
      </c>
      <c r="J71">
        <f t="shared" si="32"/>
        <v>0.89285714285714279</v>
      </c>
      <c r="K71">
        <f t="shared" si="82"/>
        <v>4.4996057017321768E-4</v>
      </c>
      <c r="L71" s="2">
        <v>68</v>
      </c>
      <c r="M71" s="8">
        <v>0.83838979800000002</v>
      </c>
      <c r="Q71" s="5">
        <f t="shared" si="81"/>
        <v>25</v>
      </c>
      <c r="R71">
        <f t="shared" si="61"/>
        <v>50000</v>
      </c>
      <c r="S71">
        <f t="shared" si="62"/>
        <v>-1.933177676214676E+16</v>
      </c>
      <c r="U71">
        <f t="shared" si="77"/>
        <v>0.83838979800000002</v>
      </c>
      <c r="V71">
        <f t="shared" si="78"/>
        <v>0.01</v>
      </c>
      <c r="W71">
        <f t="shared" si="83"/>
        <v>2.9932376026275035E-16</v>
      </c>
      <c r="X71">
        <f t="shared" si="84"/>
        <v>2.5094998690328768E-16</v>
      </c>
      <c r="Y71">
        <f t="shared" si="85"/>
        <v>2.9932376026275037E-18</v>
      </c>
      <c r="Z71">
        <f t="shared" si="86"/>
        <v>4.5380535756835167E-17</v>
      </c>
      <c r="AB71">
        <f t="shared" si="87"/>
        <v>-0.98256075298944778</v>
      </c>
      <c r="AC71">
        <f t="shared" si="79"/>
        <v>-0.87728638659775626</v>
      </c>
      <c r="AE71">
        <f t="shared" si="63"/>
        <v>0</v>
      </c>
      <c r="AF71">
        <f t="shared" si="64"/>
        <v>0</v>
      </c>
      <c r="AG71">
        <f t="shared" si="65"/>
        <v>-1.1345133939208793E-15</v>
      </c>
      <c r="AH71">
        <f t="shared" si="66"/>
        <v>-1.2547499345164383E-11</v>
      </c>
      <c r="AI71">
        <f t="shared" si="88"/>
        <v>-1.2548633858558304E-11</v>
      </c>
      <c r="AJ71">
        <f t="shared" si="67"/>
        <v>-0.10527436639169152</v>
      </c>
      <c r="AK71">
        <f t="shared" si="80"/>
        <v>-6.8779252709261357E-2</v>
      </c>
      <c r="AL71">
        <f t="shared" si="89"/>
        <v>-0.17405361911350151</v>
      </c>
      <c r="AN71">
        <f t="shared" si="68"/>
        <v>0</v>
      </c>
      <c r="AO71">
        <f t="shared" si="69"/>
        <v>0</v>
      </c>
      <c r="AP71">
        <f t="shared" si="70"/>
        <v>-5.1048629359779112E-19</v>
      </c>
      <c r="AQ71">
        <f t="shared" si="71"/>
        <v>-5.6458799595982412E-15</v>
      </c>
      <c r="AR71">
        <f t="shared" si="72"/>
        <v>-5.6463904458918394E-15</v>
      </c>
      <c r="AS71">
        <f t="shared" si="73"/>
        <v>-4.7369313926229738E-5</v>
      </c>
      <c r="AT71">
        <f t="shared" si="74"/>
        <v>-3.0947951765147069E-5</v>
      </c>
      <c r="AU71">
        <f t="shared" si="75"/>
        <v>-7.8317265697023196E-5</v>
      </c>
      <c r="AW71">
        <v>68</v>
      </c>
      <c r="AX71">
        <f>IF(Z71&gt;0, (R71*SUMPRODUCT(K71:$K$98, X71:$X$98)-K71*$AZ$3)/Z71, 0)</f>
        <v>-1.933177676214676E+16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76"/>
        <v>0.12000000000000001</v>
      </c>
      <c r="I72" s="1">
        <f t="shared" si="31"/>
        <v>1.1200000000000001</v>
      </c>
      <c r="J72">
        <f t="shared" si="32"/>
        <v>0.89285714285714279</v>
      </c>
      <c r="K72">
        <f t="shared" si="82"/>
        <v>4.0175050908323003E-4</v>
      </c>
      <c r="L72" s="2">
        <v>69</v>
      </c>
      <c r="M72" s="8">
        <v>0.84318435700000005</v>
      </c>
      <c r="Q72" s="5">
        <f t="shared" si="81"/>
        <v>25</v>
      </c>
      <c r="R72">
        <f t="shared" si="61"/>
        <v>50000</v>
      </c>
      <c r="S72">
        <f t="shared" si="62"/>
        <v>-1.1756591200709162E+17</v>
      </c>
      <c r="U72">
        <f t="shared" si="77"/>
        <v>0.84318435700000005</v>
      </c>
      <c r="V72">
        <f t="shared" si="78"/>
        <v>0.01</v>
      </c>
      <c r="W72">
        <f t="shared" si="83"/>
        <v>4.5380535756835167E-17</v>
      </c>
      <c r="X72">
        <f t="shared" si="84"/>
        <v>3.826415786244257E-17</v>
      </c>
      <c r="Y72">
        <f t="shared" si="85"/>
        <v>4.5380535756835166E-19</v>
      </c>
      <c r="Z72">
        <f t="shared" si="86"/>
        <v>6.6625725368242457E-18</v>
      </c>
      <c r="AB72">
        <f t="shared" si="87"/>
        <v>-0.87728638659775626</v>
      </c>
      <c r="AC72">
        <f t="shared" si="79"/>
        <v>-0.78329141660514445</v>
      </c>
      <c r="AE72">
        <f t="shared" si="63"/>
        <v>0</v>
      </c>
      <c r="AF72">
        <f t="shared" si="64"/>
        <v>0</v>
      </c>
      <c r="AG72">
        <f t="shared" si="65"/>
        <v>-1.6656431342060615E-16</v>
      </c>
      <c r="AH72">
        <f t="shared" si="66"/>
        <v>-1.9132078931221286E-12</v>
      </c>
      <c r="AI72">
        <f t="shared" si="88"/>
        <v>-1.9133744574355492E-12</v>
      </c>
      <c r="AJ72">
        <f t="shared" si="67"/>
        <v>-9.399496999261181E-2</v>
      </c>
      <c r="AK72">
        <f t="shared" si="80"/>
        <v>-6.1410047061842943E-2</v>
      </c>
      <c r="AL72">
        <f t="shared" si="89"/>
        <v>-0.15540501705636811</v>
      </c>
      <c r="AN72">
        <f t="shared" si="68"/>
        <v>0</v>
      </c>
      <c r="AO72">
        <f t="shared" si="69"/>
        <v>0</v>
      </c>
      <c r="AP72">
        <f t="shared" si="70"/>
        <v>-6.6917297711827202E-20</v>
      </c>
      <c r="AQ72">
        <f t="shared" si="71"/>
        <v>-7.6863224504386916E-16</v>
      </c>
      <c r="AR72">
        <f t="shared" si="72"/>
        <v>-7.6869916234158095E-16</v>
      </c>
      <c r="AS72">
        <f t="shared" si="73"/>
        <v>-3.7762527045794725E-5</v>
      </c>
      <c r="AT72">
        <f t="shared" si="74"/>
        <v>-2.4671517669920519E-5</v>
      </c>
      <c r="AU72">
        <f t="shared" si="75"/>
        <v>-6.2434044716483939E-5</v>
      </c>
      <c r="AW72">
        <v>69</v>
      </c>
      <c r="AX72">
        <f>IF(Z72&gt;0, (R72*SUMPRODUCT(K72:$K$98, X72:$X$98)-K72*$AZ$3)/Z72, 0)</f>
        <v>-1.1756591200709162E+17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76"/>
        <v>0.12000000000000001</v>
      </c>
      <c r="I73" s="1">
        <f t="shared" si="31"/>
        <v>1.1200000000000001</v>
      </c>
      <c r="J73">
        <f t="shared" si="32"/>
        <v>0.89285714285714279</v>
      </c>
      <c r="K73">
        <f t="shared" si="82"/>
        <v>3.5870581168145535E-4</v>
      </c>
      <c r="L73" s="2">
        <v>70</v>
      </c>
      <c r="M73" s="8">
        <v>0.84806285100000001</v>
      </c>
      <c r="Q73" s="5">
        <f t="shared" si="81"/>
        <v>25</v>
      </c>
      <c r="R73">
        <f t="shared" si="61"/>
        <v>50000</v>
      </c>
      <c r="S73">
        <f t="shared" si="62"/>
        <v>-7.3954961778220736E+17</v>
      </c>
      <c r="U73">
        <f t="shared" si="77"/>
        <v>0.84806285100000001</v>
      </c>
      <c r="V73">
        <f t="shared" si="78"/>
        <v>0.01</v>
      </c>
      <c r="W73">
        <f t="shared" si="83"/>
        <v>6.6625725368242457E-18</v>
      </c>
      <c r="X73">
        <f t="shared" si="84"/>
        <v>5.6502802605734724E-18</v>
      </c>
      <c r="Y73">
        <f t="shared" si="85"/>
        <v>6.6625725368242461E-20</v>
      </c>
      <c r="Z73">
        <f t="shared" si="86"/>
        <v>9.4566655088253072E-19</v>
      </c>
      <c r="AB73">
        <f t="shared" si="87"/>
        <v>-0.78329141660514445</v>
      </c>
      <c r="AC73">
        <f t="shared" si="79"/>
        <v>-0.69936733625459391</v>
      </c>
      <c r="AE73">
        <f t="shared" si="63"/>
        <v>0</v>
      </c>
      <c r="AF73">
        <f t="shared" si="64"/>
        <v>0</v>
      </c>
      <c r="AG73">
        <f t="shared" si="65"/>
        <v>-2.3641663772063268E-17</v>
      </c>
      <c r="AH73">
        <f t="shared" si="66"/>
        <v>-2.8251401302867359E-13</v>
      </c>
      <c r="AI73">
        <f t="shared" si="88"/>
        <v>-2.8253765469244565E-13</v>
      </c>
      <c r="AJ73">
        <f t="shared" si="67"/>
        <v>-8.3924080350550545E-2</v>
      </c>
      <c r="AK73">
        <f t="shared" si="80"/>
        <v>-5.483039916236012E-2</v>
      </c>
      <c r="AL73">
        <f t="shared" si="89"/>
        <v>-0.1387544795131932</v>
      </c>
      <c r="AN73">
        <f t="shared" si="68"/>
        <v>0</v>
      </c>
      <c r="AO73">
        <f t="shared" si="69"/>
        <v>0</v>
      </c>
      <c r="AP73">
        <f t="shared" si="70"/>
        <v>-8.4804021928580128E-21</v>
      </c>
      <c r="AQ73">
        <f t="shared" si="71"/>
        <v>-1.0133941835483562E-16</v>
      </c>
      <c r="AR73">
        <f t="shared" si="72"/>
        <v>-1.0134789875702847E-16</v>
      </c>
      <c r="AS73">
        <f t="shared" si="73"/>
        <v>-3.0104055361763912E-5</v>
      </c>
      <c r="AT73">
        <f t="shared" si="74"/>
        <v>-1.9667982836352576E-5</v>
      </c>
      <c r="AU73">
        <f t="shared" si="75"/>
        <v>-4.9772038198217834E-5</v>
      </c>
      <c r="AW73">
        <v>70</v>
      </c>
      <c r="AX73">
        <f>IF(Z73&gt;0, (R73*SUMPRODUCT(K73:$K$98, X73:$X$98)-K73*$AZ$3)/Z73, 0)</f>
        <v>-7.3954961778220736E+17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76"/>
        <v>0.12000000000000001</v>
      </c>
      <c r="I74" s="1">
        <f t="shared" si="31"/>
        <v>1.1200000000000001</v>
      </c>
      <c r="J74">
        <f t="shared" si="32"/>
        <v>0.89285714285714279</v>
      </c>
      <c r="K74">
        <f t="shared" si="82"/>
        <v>3.2027304614415652E-4</v>
      </c>
      <c r="L74" s="2">
        <v>71</v>
      </c>
      <c r="M74" s="8">
        <v>0.85299375700000002</v>
      </c>
      <c r="Q74" s="5">
        <f t="shared" si="81"/>
        <v>25</v>
      </c>
      <c r="R74">
        <f t="shared" si="61"/>
        <v>50000</v>
      </c>
      <c r="S74">
        <f t="shared" si="62"/>
        <v>-4.8195771541163551E+18</v>
      </c>
      <c r="U74">
        <f t="shared" si="77"/>
        <v>0.85299375700000002</v>
      </c>
      <c r="V74">
        <f t="shared" si="78"/>
        <v>0.01</v>
      </c>
      <c r="W74">
        <f t="shared" si="83"/>
        <v>9.4566655088253072E-19</v>
      </c>
      <c r="X74">
        <f t="shared" si="84"/>
        <v>8.0664766410652161E-19</v>
      </c>
      <c r="Y74">
        <f t="shared" si="85"/>
        <v>9.4566655088253081E-21</v>
      </c>
      <c r="Z74">
        <f t="shared" si="86"/>
        <v>1.2956222126718381E-19</v>
      </c>
      <c r="AB74">
        <f t="shared" si="87"/>
        <v>-0.69936733625459391</v>
      </c>
      <c r="AC74">
        <f t="shared" si="79"/>
        <v>-0.62443512165588722</v>
      </c>
      <c r="AE74">
        <f t="shared" si="63"/>
        <v>0</v>
      </c>
      <c r="AF74">
        <f t="shared" si="64"/>
        <v>0</v>
      </c>
      <c r="AG74">
        <f t="shared" si="65"/>
        <v>-3.2390555316795952E-18</v>
      </c>
      <c r="AH74">
        <f t="shared" si="66"/>
        <v>-4.0332383205326083E-14</v>
      </c>
      <c r="AI74">
        <f t="shared" si="88"/>
        <v>-4.0335622260857761E-14</v>
      </c>
      <c r="AJ74">
        <f t="shared" si="67"/>
        <v>-7.4932214598706692E-2</v>
      </c>
      <c r="AK74">
        <f t="shared" si="80"/>
        <v>-4.8955713537821577E-2</v>
      </c>
      <c r="AL74">
        <f t="shared" si="89"/>
        <v>-0.1238879281365686</v>
      </c>
      <c r="AN74">
        <f t="shared" si="68"/>
        <v>0</v>
      </c>
      <c r="AO74">
        <f t="shared" si="69"/>
        <v>0</v>
      </c>
      <c r="AP74">
        <f t="shared" si="70"/>
        <v>-1.0373821817611045E-21</v>
      </c>
      <c r="AQ74">
        <f t="shared" si="71"/>
        <v>-1.2917375227423203E-17</v>
      </c>
      <c r="AR74">
        <f t="shared" si="72"/>
        <v>-1.2918412609604964E-17</v>
      </c>
      <c r="AS74">
        <f t="shared" si="73"/>
        <v>-2.3998768623855426E-5</v>
      </c>
      <c r="AT74">
        <f t="shared" si="74"/>
        <v>-1.5679195500918839E-5</v>
      </c>
      <c r="AU74">
        <f t="shared" si="75"/>
        <v>-3.9677964124787181E-5</v>
      </c>
      <c r="AW74">
        <v>71</v>
      </c>
      <c r="AX74">
        <f>IF(Z74&gt;0, (R74*SUMPRODUCT(K74:$K$98, X74:$X$98)-K74*$AZ$3)/Z74, 0)</f>
        <v>-4.8195771541163551E+18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76"/>
        <v>0.12000000000000001</v>
      </c>
      <c r="I75" s="1">
        <f t="shared" si="31"/>
        <v>1.1200000000000001</v>
      </c>
      <c r="J75">
        <f t="shared" si="32"/>
        <v>0.89285714285714279</v>
      </c>
      <c r="K75">
        <f t="shared" si="82"/>
        <v>2.8595807691442546E-4</v>
      </c>
      <c r="L75" s="2">
        <v>72</v>
      </c>
      <c r="M75" s="8">
        <v>0.85794593600000002</v>
      </c>
      <c r="Q75" s="5">
        <f t="shared" si="81"/>
        <v>25</v>
      </c>
      <c r="R75">
        <f t="shared" si="61"/>
        <v>50000</v>
      </c>
      <c r="S75">
        <f t="shared" si="62"/>
        <v>-3.2586607009716015E+19</v>
      </c>
      <c r="U75">
        <f t="shared" si="77"/>
        <v>0.85794593600000002</v>
      </c>
      <c r="V75">
        <f t="shared" si="78"/>
        <v>0.01</v>
      </c>
      <c r="W75">
        <f t="shared" si="83"/>
        <v>1.2956222126718381E-19</v>
      </c>
      <c r="X75">
        <f t="shared" si="84"/>
        <v>1.1115738119531312E-19</v>
      </c>
      <c r="Y75">
        <f t="shared" si="85"/>
        <v>1.2956222126718382E-21</v>
      </c>
      <c r="Z75">
        <f t="shared" si="86"/>
        <v>1.7109217859198859E-20</v>
      </c>
      <c r="AB75">
        <f t="shared" si="87"/>
        <v>-0.62443512165588722</v>
      </c>
      <c r="AC75">
        <f t="shared" si="79"/>
        <v>-0.55753135862132797</v>
      </c>
      <c r="AE75">
        <f t="shared" si="63"/>
        <v>0</v>
      </c>
      <c r="AF75">
        <f t="shared" si="64"/>
        <v>0</v>
      </c>
      <c r="AG75">
        <f t="shared" si="65"/>
        <v>-4.2773044647997145E-19</v>
      </c>
      <c r="AH75">
        <f t="shared" si="66"/>
        <v>-5.5578690597656561E-15</v>
      </c>
      <c r="AI75">
        <f t="shared" si="88"/>
        <v>-5.5582967902121359E-15</v>
      </c>
      <c r="AJ75">
        <f t="shared" si="67"/>
        <v>-6.6903763034559249E-2</v>
      </c>
      <c r="AK75">
        <f t="shared" si="80"/>
        <v>-4.3710458515912112E-2</v>
      </c>
      <c r="AL75">
        <f t="shared" si="89"/>
        <v>-0.11061422155047693</v>
      </c>
      <c r="AN75">
        <f t="shared" si="68"/>
        <v>0</v>
      </c>
      <c r="AO75">
        <f t="shared" si="69"/>
        <v>0</v>
      </c>
      <c r="AP75">
        <f t="shared" si="70"/>
        <v>-1.2231297591316121E-22</v>
      </c>
      <c r="AQ75">
        <f t="shared" si="71"/>
        <v>-1.589317548072773E-18</v>
      </c>
      <c r="AR75">
        <f t="shared" si="72"/>
        <v>-1.5894398610486861E-18</v>
      </c>
      <c r="AS75">
        <f t="shared" si="73"/>
        <v>-1.9131671415700988E-5</v>
      </c>
      <c r="AT75">
        <f t="shared" si="74"/>
        <v>-1.2499358658257998E-5</v>
      </c>
      <c r="AU75">
        <f t="shared" si="75"/>
        <v>-3.1631030073960577E-5</v>
      </c>
      <c r="AW75">
        <v>72</v>
      </c>
      <c r="AX75">
        <f>IF(Z75&gt;0, (R75*SUMPRODUCT(K75:$K$98, X75:$X$98)-K75*$AZ$3)/Z75, 0)</f>
        <v>-3.2586607009716015E+19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76"/>
        <v>0.12000000000000001</v>
      </c>
      <c r="I76" s="1">
        <f t="shared" si="31"/>
        <v>1.1200000000000001</v>
      </c>
      <c r="J76">
        <f t="shared" si="32"/>
        <v>0.89285714285714279</v>
      </c>
      <c r="K76">
        <f t="shared" si="82"/>
        <v>2.55319711530737E-4</v>
      </c>
      <c r="L76" s="2">
        <v>73</v>
      </c>
      <c r="M76" s="8">
        <v>0.86292441799999997</v>
      </c>
      <c r="Q76" s="5">
        <f t="shared" si="81"/>
        <v>25</v>
      </c>
      <c r="R76">
        <f t="shared" si="61"/>
        <v>50000</v>
      </c>
      <c r="S76">
        <f t="shared" si="62"/>
        <v>-2.2895968188525442E+20</v>
      </c>
      <c r="U76">
        <f t="shared" si="77"/>
        <v>0.86292441799999997</v>
      </c>
      <c r="V76">
        <f t="shared" si="78"/>
        <v>0.01</v>
      </c>
      <c r="W76">
        <f t="shared" si="83"/>
        <v>1.7109217859198859E-20</v>
      </c>
      <c r="X76">
        <f t="shared" si="84"/>
        <v>1.4763961863584379E-20</v>
      </c>
      <c r="Y76">
        <f t="shared" si="85"/>
        <v>1.7109217859198858E-22</v>
      </c>
      <c r="Z76">
        <f t="shared" si="86"/>
        <v>2.1741638170224908E-21</v>
      </c>
      <c r="AB76">
        <f t="shared" si="87"/>
        <v>-0.55753135862132797</v>
      </c>
      <c r="AC76">
        <f t="shared" si="79"/>
        <v>-0.49779585591190001</v>
      </c>
      <c r="AE76">
        <f t="shared" si="63"/>
        <v>0</v>
      </c>
      <c r="AF76">
        <f t="shared" si="64"/>
        <v>0</v>
      </c>
      <c r="AG76">
        <f t="shared" si="65"/>
        <v>-5.4354095425562276E-20</v>
      </c>
      <c r="AH76">
        <f t="shared" si="66"/>
        <v>-7.3819809317921899E-16</v>
      </c>
      <c r="AI76">
        <f t="shared" si="88"/>
        <v>-7.382524472746446E-16</v>
      </c>
      <c r="AJ76">
        <f t="shared" si="67"/>
        <v>-5.9735502709427957E-2</v>
      </c>
      <c r="AK76">
        <f t="shared" si="80"/>
        <v>-3.9027195103492958E-2</v>
      </c>
      <c r="AL76">
        <f t="shared" si="89"/>
        <v>-9.8762697812921657E-2</v>
      </c>
      <c r="AN76">
        <f t="shared" si="68"/>
        <v>0</v>
      </c>
      <c r="AO76">
        <f t="shared" si="69"/>
        <v>0</v>
      </c>
      <c r="AP76">
        <f t="shared" si="70"/>
        <v>-1.3877671964568711E-23</v>
      </c>
      <c r="AQ76">
        <f t="shared" si="71"/>
        <v>-1.884765242030583E-19</v>
      </c>
      <c r="AR76">
        <f t="shared" si="72"/>
        <v>-1.8849040187502288E-19</v>
      </c>
      <c r="AS76">
        <f t="shared" si="73"/>
        <v>-1.5251651319914704E-5</v>
      </c>
      <c r="AT76">
        <f t="shared" si="74"/>
        <v>-9.9644121956776129E-6</v>
      </c>
      <c r="AU76">
        <f t="shared" si="75"/>
        <v>-2.5216063515592509E-5</v>
      </c>
      <c r="AW76">
        <v>73</v>
      </c>
      <c r="AX76">
        <f>IF(Z76&gt;0, (R76*SUMPRODUCT(K76:$K$98, X76:$X$98)-K76*$AZ$3)/Z76, 0)</f>
        <v>-2.2895968188525442E+20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76"/>
        <v>0.12000000000000001</v>
      </c>
      <c r="I77" s="1">
        <f t="shared" si="31"/>
        <v>1.1200000000000001</v>
      </c>
      <c r="J77">
        <f t="shared" si="32"/>
        <v>0.89285714285714279</v>
      </c>
      <c r="K77">
        <f t="shared" si="82"/>
        <v>2.2796402815244374E-4</v>
      </c>
      <c r="L77" s="2">
        <v>74</v>
      </c>
      <c r="M77" s="8">
        <v>0.86793829099999997</v>
      </c>
      <c r="Q77" s="5">
        <f t="shared" si="81"/>
        <v>25</v>
      </c>
      <c r="R77">
        <f t="shared" si="61"/>
        <v>50000</v>
      </c>
      <c r="S77">
        <f t="shared" si="62"/>
        <v>-1.6747945696676149E+21</v>
      </c>
      <c r="U77">
        <f t="shared" si="77"/>
        <v>0.86793829099999997</v>
      </c>
      <c r="V77">
        <f t="shared" si="78"/>
        <v>0.01</v>
      </c>
      <c r="W77">
        <f t="shared" si="83"/>
        <v>2.1741638170224908E-21</v>
      </c>
      <c r="X77">
        <f t="shared" si="84"/>
        <v>1.8870400277005374E-21</v>
      </c>
      <c r="Y77">
        <f t="shared" si="85"/>
        <v>2.1741638170224907E-23</v>
      </c>
      <c r="Z77">
        <f t="shared" si="86"/>
        <v>2.6538215115172846E-22</v>
      </c>
      <c r="AB77">
        <f t="shared" si="87"/>
        <v>-0.49779585591190001</v>
      </c>
      <c r="AC77">
        <f t="shared" si="79"/>
        <v>-0.44446058563562502</v>
      </c>
      <c r="AE77">
        <f t="shared" si="63"/>
        <v>0</v>
      </c>
      <c r="AF77">
        <f t="shared" si="64"/>
        <v>0</v>
      </c>
      <c r="AG77">
        <f t="shared" si="65"/>
        <v>-6.6345537787932118E-21</v>
      </c>
      <c r="AH77">
        <f t="shared" si="66"/>
        <v>-9.4352001385026873E-17</v>
      </c>
      <c r="AI77">
        <f t="shared" si="88"/>
        <v>-9.4358635938805669E-17</v>
      </c>
      <c r="AJ77">
        <f t="shared" si="67"/>
        <v>-5.3335270276274993E-2</v>
      </c>
      <c r="AK77">
        <f t="shared" si="80"/>
        <v>-3.4845709913833005E-2</v>
      </c>
      <c r="AL77">
        <f t="shared" si="89"/>
        <v>-8.8180980190108088E-2</v>
      </c>
      <c r="AN77">
        <f t="shared" si="68"/>
        <v>0</v>
      </c>
      <c r="AO77">
        <f t="shared" si="69"/>
        <v>0</v>
      </c>
      <c r="AP77">
        <f t="shared" si="70"/>
        <v>-1.5124396044077177E-24</v>
      </c>
      <c r="AQ77">
        <f t="shared" si="71"/>
        <v>-2.1508862299975676E-20</v>
      </c>
      <c r="AR77">
        <f t="shared" si="72"/>
        <v>-2.1510374739580086E-20</v>
      </c>
      <c r="AS77">
        <f t="shared" si="73"/>
        <v>-1.2158523054778949E-5</v>
      </c>
      <c r="AT77">
        <f t="shared" si="74"/>
        <v>-7.9435683957889149E-6</v>
      </c>
      <c r="AU77">
        <f t="shared" si="75"/>
        <v>-2.0102091450567884E-5</v>
      </c>
      <c r="AW77">
        <v>74</v>
      </c>
      <c r="AX77">
        <f>IF(Z77&gt;0, (R77*SUMPRODUCT(K77:$K$98, X77:$X$98)-K77*$AZ$3)/Z77, 0)</f>
        <v>-1.6747945696676149E+21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76"/>
        <v>0.12000000000000001</v>
      </c>
      <c r="I78" s="1">
        <f t="shared" si="31"/>
        <v>1.1200000000000001</v>
      </c>
      <c r="J78">
        <f t="shared" si="32"/>
        <v>0.89285714285714279</v>
      </c>
      <c r="K78">
        <f t="shared" si="82"/>
        <v>2.0353931085039618E-4</v>
      </c>
      <c r="L78" s="2">
        <v>75</v>
      </c>
      <c r="M78" s="8">
        <v>0.872959127</v>
      </c>
      <c r="Q78" s="5">
        <f t="shared" si="81"/>
        <v>25</v>
      </c>
      <c r="R78">
        <f t="shared" si="61"/>
        <v>50000</v>
      </c>
      <c r="S78">
        <f t="shared" si="62"/>
        <v>-1.2776325534978568E+22</v>
      </c>
      <c r="U78">
        <f t="shared" si="77"/>
        <v>0.872959127</v>
      </c>
      <c r="V78">
        <f t="shared" si="78"/>
        <v>0.01</v>
      </c>
      <c r="W78">
        <f t="shared" si="83"/>
        <v>2.6538215115172846E-22</v>
      </c>
      <c r="X78">
        <f t="shared" si="84"/>
        <v>2.3166777099079491E-22</v>
      </c>
      <c r="Y78">
        <f t="shared" si="85"/>
        <v>2.6538215115172845E-24</v>
      </c>
      <c r="Z78">
        <f t="shared" si="86"/>
        <v>3.106055864941627E-23</v>
      </c>
      <c r="AB78">
        <f t="shared" si="87"/>
        <v>-0.44446058563562502</v>
      </c>
      <c r="AC78">
        <f t="shared" si="79"/>
        <v>-0.39683980860323653</v>
      </c>
      <c r="AE78">
        <f t="shared" si="63"/>
        <v>0</v>
      </c>
      <c r="AF78">
        <f t="shared" si="64"/>
        <v>0</v>
      </c>
      <c r="AG78">
        <f t="shared" si="65"/>
        <v>-7.7651396623540671E-22</v>
      </c>
      <c r="AH78">
        <f t="shared" si="66"/>
        <v>-1.1583388549539745E-17</v>
      </c>
      <c r="AI78">
        <f t="shared" si="88"/>
        <v>-1.1584165063505981E-17</v>
      </c>
      <c r="AJ78">
        <f t="shared" si="67"/>
        <v>-4.7620777032388484E-2</v>
      </c>
      <c r="AK78">
        <f t="shared" si="80"/>
        <v>-3.1112240994493754E-2</v>
      </c>
      <c r="AL78">
        <f t="shared" si="89"/>
        <v>-7.8733018026882248E-2</v>
      </c>
      <c r="AN78">
        <f t="shared" si="68"/>
        <v>0</v>
      </c>
      <c r="AO78">
        <f t="shared" si="69"/>
        <v>0</v>
      </c>
      <c r="AP78">
        <f t="shared" si="70"/>
        <v>-1.580511175532625E-25</v>
      </c>
      <c r="AQ78">
        <f t="shared" si="71"/>
        <v>-2.3576749226856898E-21</v>
      </c>
      <c r="AR78">
        <f t="shared" si="72"/>
        <v>-2.3578329738032432E-21</v>
      </c>
      <c r="AS78">
        <f t="shared" si="73"/>
        <v>-9.6927001393327266E-6</v>
      </c>
      <c r="AT78">
        <f t="shared" si="74"/>
        <v>-6.3325640910307037E-6</v>
      </c>
      <c r="AU78">
        <f t="shared" si="75"/>
        <v>-1.6025264230363433E-5</v>
      </c>
      <c r="AW78">
        <v>75</v>
      </c>
      <c r="AX78">
        <f>IF(Z78&gt;0, (R78*SUMPRODUCT(K78:$K$98, X78:$X$98)-K78*$AZ$3)/Z78, 0)</f>
        <v>-1.2776325534978568E+22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76"/>
        <v>0.12000000000000001</v>
      </c>
      <c r="I79" s="1">
        <f t="shared" si="31"/>
        <v>1.1200000000000001</v>
      </c>
      <c r="J79">
        <f t="shared" si="32"/>
        <v>0.89285714285714279</v>
      </c>
      <c r="K79">
        <f t="shared" si="82"/>
        <v>1.8173152754499659E-4</v>
      </c>
      <c r="L79" s="2">
        <v>76</v>
      </c>
      <c r="M79" s="8">
        <v>0.877957722</v>
      </c>
      <c r="Q79" s="5">
        <f t="shared" si="81"/>
        <v>25</v>
      </c>
      <c r="R79">
        <f t="shared" si="61"/>
        <v>50000</v>
      </c>
      <c r="S79">
        <f t="shared" si="62"/>
        <v>-1.0181365210526797E+23</v>
      </c>
      <c r="U79">
        <f t="shared" si="77"/>
        <v>0.877957722</v>
      </c>
      <c r="V79">
        <f t="shared" si="78"/>
        <v>0.01</v>
      </c>
      <c r="W79">
        <f t="shared" si="83"/>
        <v>3.106055864941627E-23</v>
      </c>
      <c r="X79">
        <f t="shared" si="84"/>
        <v>2.7269857315888904E-23</v>
      </c>
      <c r="Y79">
        <f t="shared" si="85"/>
        <v>3.1060558649416272E-25</v>
      </c>
      <c r="Z79">
        <f t="shared" si="86"/>
        <v>3.4800957470332035E-24</v>
      </c>
      <c r="AB79">
        <f t="shared" si="87"/>
        <v>-0.39683980860323653</v>
      </c>
      <c r="AC79">
        <f t="shared" si="79"/>
        <v>-0.35432125768146122</v>
      </c>
      <c r="AE79">
        <f t="shared" si="63"/>
        <v>0</v>
      </c>
      <c r="AF79">
        <f t="shared" si="64"/>
        <v>0</v>
      </c>
      <c r="AG79">
        <f t="shared" si="65"/>
        <v>-8.7002393675830094E-23</v>
      </c>
      <c r="AH79">
        <f t="shared" si="66"/>
        <v>-1.3634928657944452E-18</v>
      </c>
      <c r="AI79">
        <f t="shared" si="88"/>
        <v>-1.363579868188121E-18</v>
      </c>
      <c r="AJ79">
        <f t="shared" si="67"/>
        <v>-4.2518550921775311E-2</v>
      </c>
      <c r="AK79">
        <f t="shared" si="80"/>
        <v>-2.777878660222656E-2</v>
      </c>
      <c r="AL79">
        <f t="shared" si="89"/>
        <v>-7.0297337524001871E-2</v>
      </c>
      <c r="AN79">
        <f t="shared" si="68"/>
        <v>0</v>
      </c>
      <c r="AO79">
        <f t="shared" si="69"/>
        <v>0</v>
      </c>
      <c r="AP79">
        <f t="shared" si="70"/>
        <v>-1.5811077902779753E-26</v>
      </c>
      <c r="AQ79">
        <f t="shared" si="71"/>
        <v>-2.4778964129752956E-22</v>
      </c>
      <c r="AR79">
        <f t="shared" si="72"/>
        <v>-2.4780545237543231E-22</v>
      </c>
      <c r="AS79">
        <f t="shared" si="73"/>
        <v>-7.7269612080139504E-6</v>
      </c>
      <c r="AT79">
        <f t="shared" si="74"/>
        <v>-5.0482813225691183E-6</v>
      </c>
      <c r="AU79">
        <f t="shared" si="75"/>
        <v>-1.2775242530583069E-5</v>
      </c>
      <c r="AW79">
        <v>76</v>
      </c>
      <c r="AX79">
        <f>IF(Z79&gt;0, (R79*SUMPRODUCT(K79:$K$98, X79:$X$98)-K79*$AZ$3)/Z79, 0)</f>
        <v>-1.0181365210526797E+23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76"/>
        <v>0.12000000000000001</v>
      </c>
      <c r="I80" s="1">
        <f t="shared" si="31"/>
        <v>1.1200000000000001</v>
      </c>
      <c r="J80">
        <f t="shared" si="32"/>
        <v>0.89285714285714279</v>
      </c>
      <c r="K80">
        <f t="shared" si="82"/>
        <v>1.6226029245088979E-4</v>
      </c>
      <c r="L80" s="2">
        <v>77</v>
      </c>
      <c r="M80" s="8">
        <v>0.88376105100000002</v>
      </c>
      <c r="Q80" s="5">
        <f t="shared" si="81"/>
        <v>25</v>
      </c>
      <c r="R80">
        <f t="shared" si="61"/>
        <v>50000</v>
      </c>
      <c r="S80">
        <f t="shared" si="62"/>
        <v>-8.5566590575515476E+23</v>
      </c>
      <c r="U80">
        <f t="shared" si="77"/>
        <v>0.88376105100000002</v>
      </c>
      <c r="V80">
        <f t="shared" si="78"/>
        <v>0.01</v>
      </c>
      <c r="W80">
        <f t="shared" si="83"/>
        <v>3.4800957470332035E-24</v>
      </c>
      <c r="X80">
        <f t="shared" si="84"/>
        <v>3.0755730749786942E-24</v>
      </c>
      <c r="Y80">
        <f t="shared" si="85"/>
        <v>3.4800957470332035E-26</v>
      </c>
      <c r="Z80">
        <f t="shared" si="86"/>
        <v>3.6972171458417728E-25</v>
      </c>
      <c r="AB80">
        <f t="shared" si="87"/>
        <v>-0.35432125768146122</v>
      </c>
      <c r="AC80">
        <f t="shared" si="79"/>
        <v>-0.31635826578701887</v>
      </c>
      <c r="AE80">
        <f t="shared" si="63"/>
        <v>0</v>
      </c>
      <c r="AF80">
        <f t="shared" si="64"/>
        <v>0</v>
      </c>
      <c r="AG80">
        <f t="shared" si="65"/>
        <v>-9.2430428646044321E-24</v>
      </c>
      <c r="AH80">
        <f t="shared" si="66"/>
        <v>-1.537786537489347E-19</v>
      </c>
      <c r="AI80">
        <f t="shared" si="88"/>
        <v>-1.5378789679179931E-19</v>
      </c>
      <c r="AJ80">
        <f t="shared" si="67"/>
        <v>-3.7962991894442355E-2</v>
      </c>
      <c r="AK80">
        <f t="shared" si="80"/>
        <v>-2.4802488037702287E-2</v>
      </c>
      <c r="AL80">
        <f t="shared" si="89"/>
        <v>-6.2765479932144638E-2</v>
      </c>
      <c r="AN80">
        <f t="shared" si="68"/>
        <v>0</v>
      </c>
      <c r="AO80">
        <f t="shared" si="69"/>
        <v>0</v>
      </c>
      <c r="AP80">
        <f t="shared" si="70"/>
        <v>-1.4997788383468253E-27</v>
      </c>
      <c r="AQ80">
        <f t="shared" si="71"/>
        <v>-2.4952169330006265E-23</v>
      </c>
      <c r="AR80">
        <f t="shared" si="72"/>
        <v>-2.4953669108844613E-23</v>
      </c>
      <c r="AS80">
        <f t="shared" si="73"/>
        <v>-6.1598861671029751E-6</v>
      </c>
      <c r="AT80">
        <f t="shared" si="74"/>
        <v>-4.0244589625072687E-6</v>
      </c>
      <c r="AU80">
        <f t="shared" si="75"/>
        <v>-1.0184345129610244E-5</v>
      </c>
      <c r="AW80">
        <v>77</v>
      </c>
      <c r="AX80">
        <f>IF(Z80&gt;0, (R80*SUMPRODUCT(K80:$K$98, X80:$X$98)-K80*$AZ$3)/Z80, 0)</f>
        <v>-8.5566590575515476E+23</v>
      </c>
    </row>
    <row r="81" spans="2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76"/>
        <v>0.12000000000000001</v>
      </c>
      <c r="I81" s="1">
        <f t="shared" si="31"/>
        <v>1.1200000000000001</v>
      </c>
      <c r="J81">
        <f t="shared" si="32"/>
        <v>0.89285714285714279</v>
      </c>
      <c r="K81">
        <f t="shared" si="82"/>
        <v>1.4487526111686588E-4</v>
      </c>
      <c r="L81" s="2">
        <v>78</v>
      </c>
      <c r="M81" s="8">
        <v>0.88953285599999998</v>
      </c>
      <c r="Q81" s="5">
        <f t="shared" si="81"/>
        <v>25</v>
      </c>
      <c r="R81">
        <f t="shared" si="61"/>
        <v>50000</v>
      </c>
      <c r="S81">
        <f t="shared" si="62"/>
        <v>-7.6043508896084112E+24</v>
      </c>
      <c r="U81">
        <f t="shared" si="77"/>
        <v>0.88953285599999998</v>
      </c>
      <c r="V81">
        <f t="shared" si="78"/>
        <v>0.01</v>
      </c>
      <c r="W81">
        <f t="shared" si="83"/>
        <v>3.6972171458417728E-25</v>
      </c>
      <c r="X81">
        <f t="shared" si="84"/>
        <v>3.2887961269928005E-25</v>
      </c>
      <c r="Y81">
        <f t="shared" si="85"/>
        <v>3.6972171458417731E-27</v>
      </c>
      <c r="Z81">
        <f t="shared" si="86"/>
        <v>3.7144884739055462E-26</v>
      </c>
      <c r="AB81">
        <f t="shared" si="87"/>
        <v>-0.31635826578701887</v>
      </c>
      <c r="AC81">
        <f t="shared" si="79"/>
        <v>-0.28246273730983829</v>
      </c>
      <c r="AE81">
        <f t="shared" si="63"/>
        <v>0</v>
      </c>
      <c r="AF81">
        <f t="shared" si="64"/>
        <v>0</v>
      </c>
      <c r="AG81">
        <f t="shared" si="65"/>
        <v>-9.2862211847638649E-25</v>
      </c>
      <c r="AH81">
        <f t="shared" si="66"/>
        <v>-1.6443980634964001E-20</v>
      </c>
      <c r="AI81">
        <f t="shared" si="88"/>
        <v>-1.6444909257082478E-20</v>
      </c>
      <c r="AJ81">
        <f t="shared" si="67"/>
        <v>-3.3895528477180581E-2</v>
      </c>
      <c r="AK81">
        <f t="shared" si="80"/>
        <v>-2.2145078605091323E-2</v>
      </c>
      <c r="AL81">
        <f t="shared" si="89"/>
        <v>-5.6040607082271904E-2</v>
      </c>
      <c r="AN81">
        <f t="shared" si="68"/>
        <v>0</v>
      </c>
      <c r="AO81">
        <f t="shared" si="69"/>
        <v>0</v>
      </c>
      <c r="AP81">
        <f t="shared" si="70"/>
        <v>-1.3453437189316365E-28</v>
      </c>
      <c r="AQ81">
        <f t="shared" si="71"/>
        <v>-2.3823259882910958E-24</v>
      </c>
      <c r="AR81">
        <f t="shared" si="72"/>
        <v>-2.3824605226629889E-24</v>
      </c>
      <c r="AS81">
        <f t="shared" si="73"/>
        <v>-4.9106235388257001E-6</v>
      </c>
      <c r="AT81">
        <f t="shared" si="74"/>
        <v>-3.2082740453661254E-6</v>
      </c>
      <c r="AU81">
        <f t="shared" si="75"/>
        <v>-8.118897584191825E-6</v>
      </c>
      <c r="AW81">
        <v>78</v>
      </c>
      <c r="AX81">
        <f>IF(Z81&gt;0, (R81*SUMPRODUCT(K81:$K$98, X81:$X$98)-K81*$AZ$3)/Z81, 0)</f>
        <v>-7.6043508896084112E+24</v>
      </c>
    </row>
    <row r="82" spans="2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76"/>
        <v>0.12000000000000001</v>
      </c>
      <c r="I82" s="1">
        <f t="shared" si="31"/>
        <v>1.1200000000000001</v>
      </c>
      <c r="J82">
        <f t="shared" si="32"/>
        <v>0.89285714285714279</v>
      </c>
      <c r="K82">
        <f t="shared" si="82"/>
        <v>1.2935291171148737E-4</v>
      </c>
      <c r="L82" s="2">
        <v>79</v>
      </c>
      <c r="M82" s="8">
        <v>0.89526598199999996</v>
      </c>
      <c r="Q82" s="5">
        <f t="shared" si="81"/>
        <v>25</v>
      </c>
      <c r="R82">
        <f t="shared" si="61"/>
        <v>50000</v>
      </c>
      <c r="S82">
        <f t="shared" si="62"/>
        <v>-7.1670126021456571E+25</v>
      </c>
      <c r="U82">
        <f t="shared" si="77"/>
        <v>0.89526598199999996</v>
      </c>
      <c r="V82">
        <f t="shared" si="78"/>
        <v>0.01</v>
      </c>
      <c r="W82">
        <f t="shared" si="83"/>
        <v>3.7144884739055462E-26</v>
      </c>
      <c r="X82">
        <f t="shared" si="84"/>
        <v>3.3254551712187302E-26</v>
      </c>
      <c r="Y82">
        <f t="shared" si="85"/>
        <v>3.7144884739055461E-28</v>
      </c>
      <c r="Z82">
        <f t="shared" si="86"/>
        <v>3.5188841794776059E-27</v>
      </c>
      <c r="AB82">
        <f t="shared" si="87"/>
        <v>-0.28246273730983829</v>
      </c>
      <c r="AC82">
        <f t="shared" si="79"/>
        <v>-0.25219887259806983</v>
      </c>
      <c r="AE82">
        <f t="shared" si="63"/>
        <v>0</v>
      </c>
      <c r="AF82">
        <f t="shared" si="64"/>
        <v>0</v>
      </c>
      <c r="AG82">
        <f t="shared" si="65"/>
        <v>-8.7972104486940151E-26</v>
      </c>
      <c r="AH82">
        <f t="shared" si="66"/>
        <v>-1.6627275856093651E-21</v>
      </c>
      <c r="AI82">
        <f t="shared" si="88"/>
        <v>-1.6628155577138521E-21</v>
      </c>
      <c r="AJ82">
        <f t="shared" si="67"/>
        <v>-3.0263864711768451E-2</v>
      </c>
      <c r="AK82">
        <f t="shared" si="80"/>
        <v>-1.9772391611688683E-2</v>
      </c>
      <c r="AL82">
        <f t="shared" si="89"/>
        <v>-5.0036256323457137E-2</v>
      </c>
      <c r="AN82">
        <f t="shared" si="68"/>
        <v>0</v>
      </c>
      <c r="AO82">
        <f t="shared" si="69"/>
        <v>0</v>
      </c>
      <c r="AP82">
        <f t="shared" si="70"/>
        <v>-1.1379447864772912E-29</v>
      </c>
      <c r="AQ82">
        <f t="shared" si="71"/>
        <v>-2.1507865458158274E-25</v>
      </c>
      <c r="AR82">
        <f t="shared" si="72"/>
        <v>-2.1509003402944754E-25</v>
      </c>
      <c r="AS82">
        <f t="shared" si="73"/>
        <v>-3.914719020109783E-6</v>
      </c>
      <c r="AT82">
        <f t="shared" si="74"/>
        <v>-2.5576164264717198E-6</v>
      </c>
      <c r="AU82">
        <f t="shared" si="75"/>
        <v>-6.4723354465815024E-6</v>
      </c>
      <c r="AW82">
        <v>79</v>
      </c>
      <c r="AX82">
        <f>IF(Z82&gt;0, (R82*SUMPRODUCT(K82:$K$98, X82:$X$98)-K82*$AZ$3)/Z82, 0)</f>
        <v>-7.1670126021456571E+25</v>
      </c>
    </row>
    <row r="83" spans="2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76"/>
        <v>0.12000000000000001</v>
      </c>
      <c r="I83" s="1">
        <f t="shared" si="31"/>
        <v>1.1200000000000001</v>
      </c>
      <c r="J83">
        <f t="shared" si="32"/>
        <v>0.89285714285714279</v>
      </c>
      <c r="K83">
        <f t="shared" si="82"/>
        <v>1.1549367117097085E-4</v>
      </c>
      <c r="L83" s="2">
        <v>80</v>
      </c>
      <c r="M83" s="8">
        <v>0.900953271</v>
      </c>
      <c r="Q83" s="5">
        <f t="shared" si="81"/>
        <v>25</v>
      </c>
      <c r="R83">
        <f t="shared" si="61"/>
        <v>50000</v>
      </c>
      <c r="S83">
        <f t="shared" si="62"/>
        <v>-7.1862475653349492E+26</v>
      </c>
      <c r="U83">
        <f t="shared" si="77"/>
        <v>0.900953271</v>
      </c>
      <c r="V83">
        <f t="shared" si="78"/>
        <v>0.01</v>
      </c>
      <c r="W83">
        <f t="shared" si="83"/>
        <v>3.5188841794776059E-27</v>
      </c>
      <c r="X83">
        <f t="shared" si="84"/>
        <v>3.1703502117705003E-27</v>
      </c>
      <c r="Y83">
        <f t="shared" si="85"/>
        <v>3.5188841794776057E-29</v>
      </c>
      <c r="Z83">
        <f t="shared" si="86"/>
        <v>3.1334512591232961E-28</v>
      </c>
      <c r="AB83">
        <f t="shared" si="87"/>
        <v>-0.25219887259806983</v>
      </c>
      <c r="AC83">
        <f t="shared" si="79"/>
        <v>-0.22517756481970516</v>
      </c>
      <c r="AE83">
        <f t="shared" si="63"/>
        <v>0</v>
      </c>
      <c r="AF83">
        <f t="shared" si="64"/>
        <v>0</v>
      </c>
      <c r="AG83">
        <f t="shared" si="65"/>
        <v>-7.8336281478082406E-27</v>
      </c>
      <c r="AH83">
        <f t="shared" si="66"/>
        <v>-1.5851751058852501E-22</v>
      </c>
      <c r="AI83">
        <f t="shared" si="88"/>
        <v>-1.5852534421667281E-22</v>
      </c>
      <c r="AJ83">
        <f t="shared" si="67"/>
        <v>-2.7021307778364673E-2</v>
      </c>
      <c r="AK83">
        <f t="shared" si="80"/>
        <v>-1.7653921081864889E-2</v>
      </c>
      <c r="AL83">
        <f t="shared" si="89"/>
        <v>-4.4675228860229566E-2</v>
      </c>
      <c r="AN83">
        <f t="shared" si="68"/>
        <v>0</v>
      </c>
      <c r="AO83">
        <f t="shared" si="69"/>
        <v>0</v>
      </c>
      <c r="AP83">
        <f t="shared" si="70"/>
        <v>-9.0473447337862643E-31</v>
      </c>
      <c r="AQ83">
        <f t="shared" si="71"/>
        <v>-1.8307769242751997E-26</v>
      </c>
      <c r="AR83">
        <f t="shared" si="72"/>
        <v>-1.8308673977225375E-26</v>
      </c>
      <c r="AS83">
        <f t="shared" si="73"/>
        <v>-3.1207900351640464E-6</v>
      </c>
      <c r="AT83">
        <f t="shared" si="74"/>
        <v>-2.0389161563071733E-6</v>
      </c>
      <c r="AU83">
        <f t="shared" si="75"/>
        <v>-5.1597061914712206E-6</v>
      </c>
      <c r="AW83">
        <v>80</v>
      </c>
      <c r="AX83">
        <f>IF(Z83&gt;0, (R83*SUMPRODUCT(K83:$K$98, X83:$X$98)-K83*$AZ$3)/Z83, 0)</f>
        <v>-7.1862475653349492E+26</v>
      </c>
    </row>
    <row r="84" spans="2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76"/>
        <v>0.12000000000000001</v>
      </c>
      <c r="I84" s="1">
        <f t="shared" si="31"/>
        <v>1.1200000000000001</v>
      </c>
      <c r="J84">
        <f t="shared" si="32"/>
        <v>0.89285714285714279</v>
      </c>
      <c r="K84">
        <f t="shared" si="82"/>
        <v>1.031193492597954E-4</v>
      </c>
      <c r="L84" s="2">
        <v>81</v>
      </c>
      <c r="M84" s="8">
        <v>0.90658776299999999</v>
      </c>
      <c r="Q84" s="5">
        <f t="shared" si="81"/>
        <v>25</v>
      </c>
      <c r="R84">
        <f t="shared" si="61"/>
        <v>50000</v>
      </c>
      <c r="S84">
        <f t="shared" si="62"/>
        <v>-7.6922675854491957E+27</v>
      </c>
      <c r="U84">
        <f t="shared" si="77"/>
        <v>0.90658776299999999</v>
      </c>
      <c r="V84">
        <f t="shared" si="78"/>
        <v>0.01</v>
      </c>
      <c r="W84">
        <f t="shared" si="83"/>
        <v>3.1334512591232961E-28</v>
      </c>
      <c r="X84">
        <f t="shared" si="84"/>
        <v>2.8407485674781222E-28</v>
      </c>
      <c r="Y84">
        <f t="shared" si="85"/>
        <v>3.133451259123296E-30</v>
      </c>
      <c r="Z84">
        <f t="shared" si="86"/>
        <v>2.6136817905394086E-29</v>
      </c>
      <c r="AB84">
        <f t="shared" si="87"/>
        <v>-0.22517756481970516</v>
      </c>
      <c r="AC84">
        <f t="shared" si="79"/>
        <v>-0.20105139716045106</v>
      </c>
      <c r="AE84">
        <f t="shared" si="63"/>
        <v>0</v>
      </c>
      <c r="AF84">
        <f t="shared" si="64"/>
        <v>0</v>
      </c>
      <c r="AG84">
        <f t="shared" si="65"/>
        <v>-6.5342044763485217E-28</v>
      </c>
      <c r="AH84">
        <f t="shared" si="66"/>
        <v>-1.4203742837390613E-23</v>
      </c>
      <c r="AI84">
        <f t="shared" si="88"/>
        <v>-1.4204396257838248E-23</v>
      </c>
      <c r="AJ84">
        <f t="shared" si="67"/>
        <v>-2.41261676592541E-2</v>
      </c>
      <c r="AK84">
        <f t="shared" si="80"/>
        <v>-1.5762429537379361E-2</v>
      </c>
      <c r="AL84">
        <f t="shared" si="89"/>
        <v>-3.9888597196633457E-2</v>
      </c>
      <c r="AN84">
        <f t="shared" si="68"/>
        <v>0</v>
      </c>
      <c r="AO84">
        <f t="shared" si="69"/>
        <v>0</v>
      </c>
      <c r="AP84">
        <f t="shared" si="70"/>
        <v>-6.7380291353150172E-32</v>
      </c>
      <c r="AQ84">
        <f t="shared" si="71"/>
        <v>-1.4646807184451999E-27</v>
      </c>
      <c r="AR84">
        <f t="shared" si="72"/>
        <v>-1.4647480987365532E-27</v>
      </c>
      <c r="AS84">
        <f t="shared" si="73"/>
        <v>-2.487874709155004E-6</v>
      </c>
      <c r="AT84">
        <f t="shared" si="74"/>
        <v>-1.6254114766479377E-6</v>
      </c>
      <c r="AU84">
        <f t="shared" si="75"/>
        <v>-4.1132861858029409E-6</v>
      </c>
      <c r="AW84">
        <v>81</v>
      </c>
      <c r="AX84">
        <f>IF(Z84&gt;0, (R84*SUMPRODUCT(K84:$K$98, X84:$X$98)-K84*$AZ$3)/Z84, 0)</f>
        <v>-7.6922675854491957E+27</v>
      </c>
    </row>
    <row r="85" spans="2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76"/>
        <v>0.12000000000000001</v>
      </c>
      <c r="I85" s="1">
        <f t="shared" si="31"/>
        <v>1.1200000000000001</v>
      </c>
      <c r="J85">
        <f t="shared" si="32"/>
        <v>0.89285714285714279</v>
      </c>
      <c r="K85">
        <f t="shared" si="82"/>
        <v>9.207084755338875E-5</v>
      </c>
      <c r="L85" s="2">
        <v>82</v>
      </c>
      <c r="M85" s="8">
        <v>0.91219363099999995</v>
      </c>
      <c r="Q85" s="5">
        <f t="shared" si="81"/>
        <v>25</v>
      </c>
      <c r="R85">
        <f t="shared" si="61"/>
        <v>50000</v>
      </c>
      <c r="S85">
        <f t="shared" si="62"/>
        <v>-8.8271643397686059E+28</v>
      </c>
      <c r="U85">
        <f t="shared" si="77"/>
        <v>0.91219363099999995</v>
      </c>
      <c r="V85">
        <f t="shared" si="78"/>
        <v>0.01</v>
      </c>
      <c r="W85">
        <f t="shared" si="83"/>
        <v>2.6136817905394086E-29</v>
      </c>
      <c r="X85">
        <f t="shared" si="84"/>
        <v>2.3841838827907243E-29</v>
      </c>
      <c r="Y85">
        <f t="shared" si="85"/>
        <v>2.6136817905394088E-31</v>
      </c>
      <c r="Z85">
        <f t="shared" si="86"/>
        <v>2.0336108984329013E-30</v>
      </c>
      <c r="AB85">
        <f t="shared" si="87"/>
        <v>-0.20105139716045106</v>
      </c>
      <c r="AC85">
        <f t="shared" si="79"/>
        <v>-0.17951017603611702</v>
      </c>
      <c r="AE85">
        <f t="shared" si="63"/>
        <v>0</v>
      </c>
      <c r="AF85">
        <f t="shared" si="64"/>
        <v>0</v>
      </c>
      <c r="AG85">
        <f t="shared" si="65"/>
        <v>-5.0840272460822532E-29</v>
      </c>
      <c r="AH85">
        <f t="shared" si="66"/>
        <v>-1.1920919413953622E-24</v>
      </c>
      <c r="AI85">
        <f t="shared" si="88"/>
        <v>-1.192142781667823E-24</v>
      </c>
      <c r="AJ85">
        <f t="shared" si="67"/>
        <v>-2.1541221124334042E-2</v>
      </c>
      <c r="AK85">
        <f t="shared" si="80"/>
        <v>-1.4073597801231576E-2</v>
      </c>
      <c r="AL85">
        <f t="shared" si="89"/>
        <v>-3.5614818925565617E-2</v>
      </c>
      <c r="AN85">
        <f t="shared" si="68"/>
        <v>0</v>
      </c>
      <c r="AO85">
        <f t="shared" si="69"/>
        <v>0</v>
      </c>
      <c r="AP85">
        <f t="shared" si="70"/>
        <v>-4.6809069753131397E-33</v>
      </c>
      <c r="AQ85">
        <f t="shared" si="71"/>
        <v>-1.0975691540583562E-28</v>
      </c>
      <c r="AR85">
        <f t="shared" si="72"/>
        <v>-1.0976159631281093E-28</v>
      </c>
      <c r="AS85">
        <f t="shared" si="73"/>
        <v>-1.9833184862523968E-6</v>
      </c>
      <c r="AT85">
        <f t="shared" si="74"/>
        <v>-1.2957680776848995E-6</v>
      </c>
      <c r="AU85">
        <f t="shared" si="75"/>
        <v>-3.2790865639372963E-6</v>
      </c>
      <c r="AW85">
        <v>82</v>
      </c>
      <c r="AX85">
        <f>IF(Z85&gt;0, (R85*SUMPRODUCT(K85:$K$98, X85:$X$98)-K85*$AZ$3)/Z85, 0)</f>
        <v>-8.8271643397686059E+28</v>
      </c>
    </row>
    <row r="86" spans="2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76"/>
        <v>0.12000000000000001</v>
      </c>
      <c r="I86" s="1">
        <f t="shared" si="31"/>
        <v>1.1200000000000001</v>
      </c>
      <c r="J86">
        <f t="shared" si="32"/>
        <v>0.89285714285714279</v>
      </c>
      <c r="K86">
        <f t="shared" si="82"/>
        <v>8.2206113886954235E-5</v>
      </c>
      <c r="L86" s="2">
        <v>83</v>
      </c>
      <c r="M86" s="8">
        <v>0.91779930600000004</v>
      </c>
      <c r="Q86" s="5">
        <f t="shared" si="81"/>
        <v>25</v>
      </c>
      <c r="R86">
        <f t="shared" si="61"/>
        <v>50000</v>
      </c>
      <c r="S86">
        <f t="shared" si="62"/>
        <v>-1.0915957029355217E+30</v>
      </c>
      <c r="U86">
        <f t="shared" si="77"/>
        <v>0.91779930600000004</v>
      </c>
      <c r="V86">
        <f t="shared" si="78"/>
        <v>0.01</v>
      </c>
      <c r="W86">
        <f t="shared" si="83"/>
        <v>2.0336108984329013E-30</v>
      </c>
      <c r="X86">
        <f t="shared" si="84"/>
        <v>1.8664466712557532E-30</v>
      </c>
      <c r="Y86">
        <f t="shared" si="85"/>
        <v>2.0336108984329015E-32</v>
      </c>
      <c r="Z86">
        <f t="shared" si="86"/>
        <v>1.4682811819281906E-31</v>
      </c>
      <c r="AB86">
        <f t="shared" si="87"/>
        <v>-0.17951017603611702</v>
      </c>
      <c r="AC86">
        <f t="shared" si="79"/>
        <v>-0.16027694288939018</v>
      </c>
      <c r="AE86">
        <f t="shared" si="63"/>
        <v>0</v>
      </c>
      <c r="AF86">
        <f t="shared" si="64"/>
        <v>0</v>
      </c>
      <c r="AG86">
        <f t="shared" si="65"/>
        <v>-3.6707029548204762E-30</v>
      </c>
      <c r="AH86">
        <f t="shared" si="66"/>
        <v>-9.3322333562787665E-26</v>
      </c>
      <c r="AI86">
        <f t="shared" si="88"/>
        <v>-9.3326004265742487E-26</v>
      </c>
      <c r="AJ86">
        <f t="shared" si="67"/>
        <v>-1.9233233146726841E-2</v>
      </c>
      <c r="AK86">
        <f t="shared" si="80"/>
        <v>-1.2565712322528193E-2</v>
      </c>
      <c r="AL86">
        <f t="shared" si="89"/>
        <v>-3.1798945469255033E-2</v>
      </c>
      <c r="AN86">
        <f t="shared" si="68"/>
        <v>0</v>
      </c>
      <c r="AO86">
        <f t="shared" si="69"/>
        <v>0</v>
      </c>
      <c r="AP86">
        <f t="shared" si="70"/>
        <v>-3.0175422514915148E-34</v>
      </c>
      <c r="AQ86">
        <f t="shared" si="71"/>
        <v>-7.671666381058855E-30</v>
      </c>
      <c r="AR86">
        <f t="shared" si="72"/>
        <v>-7.6719681352840039E-30</v>
      </c>
      <c r="AS86">
        <f t="shared" si="73"/>
        <v>-1.5810893544741698E-6</v>
      </c>
      <c r="AT86">
        <f t="shared" si="74"/>
        <v>-1.0329783782564568E-6</v>
      </c>
      <c r="AU86">
        <f t="shared" si="75"/>
        <v>-2.6140677327306264E-6</v>
      </c>
      <c r="AW86">
        <v>83</v>
      </c>
      <c r="AX86">
        <f>IF(Z86&gt;0, (R86*SUMPRODUCT(K86:$K$98, X86:$X$98)-K86*$AZ$3)/Z86, 0)</f>
        <v>-1.0915957029355217E+30</v>
      </c>
    </row>
    <row r="87" spans="2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76"/>
        <v>0.12000000000000001</v>
      </c>
      <c r="I87" s="1">
        <f t="shared" si="31"/>
        <v>1.1200000000000001</v>
      </c>
      <c r="J87">
        <f t="shared" si="32"/>
        <v>0.89285714285714279</v>
      </c>
      <c r="K87">
        <f t="shared" si="82"/>
        <v>7.3398315970494849E-5</v>
      </c>
      <c r="L87" s="2">
        <v>84</v>
      </c>
      <c r="M87" s="8">
        <v>0.92340517499999997</v>
      </c>
      <c r="Q87" s="5">
        <f t="shared" si="81"/>
        <v>25</v>
      </c>
      <c r="R87">
        <f t="shared" si="61"/>
        <v>50000</v>
      </c>
      <c r="S87">
        <f t="shared" si="62"/>
        <v>-1.4635356733472068E+31</v>
      </c>
      <c r="U87">
        <f t="shared" si="77"/>
        <v>0.92340517499999997</v>
      </c>
      <c r="V87">
        <f t="shared" si="78"/>
        <v>0.01</v>
      </c>
      <c r="W87">
        <f t="shared" si="83"/>
        <v>1.4682811819281906E-31</v>
      </c>
      <c r="X87">
        <f t="shared" si="84"/>
        <v>1.3558184417476076E-31</v>
      </c>
      <c r="Y87">
        <f t="shared" si="85"/>
        <v>1.4682811819281907E-33</v>
      </c>
      <c r="Z87">
        <f t="shared" si="86"/>
        <v>9.7779928361301053E-33</v>
      </c>
      <c r="AB87">
        <f t="shared" si="87"/>
        <v>-0.16027694288939018</v>
      </c>
      <c r="AC87">
        <f t="shared" si="79"/>
        <v>-0.14310441329409837</v>
      </c>
      <c r="AE87">
        <f t="shared" si="63"/>
        <v>0</v>
      </c>
      <c r="AF87">
        <f t="shared" si="64"/>
        <v>0</v>
      </c>
      <c r="AG87">
        <f t="shared" si="65"/>
        <v>-2.4444982090325263E-31</v>
      </c>
      <c r="AH87">
        <f t="shared" si="66"/>
        <v>-6.7790922087380385E-27</v>
      </c>
      <c r="AI87">
        <f t="shared" si="88"/>
        <v>-6.7793366585589418E-27</v>
      </c>
      <c r="AJ87">
        <f t="shared" si="67"/>
        <v>-1.7172529595291808E-2</v>
      </c>
      <c r="AK87">
        <f t="shared" si="80"/>
        <v>-1.1219386002257314E-2</v>
      </c>
      <c r="AL87">
        <f t="shared" si="89"/>
        <v>-2.8391915597549122E-2</v>
      </c>
      <c r="AN87">
        <f t="shared" si="68"/>
        <v>0</v>
      </c>
      <c r="AO87">
        <f t="shared" si="69"/>
        <v>0</v>
      </c>
      <c r="AP87">
        <f t="shared" si="70"/>
        <v>-1.7942205193587812E-35</v>
      </c>
      <c r="AQ87">
        <f t="shared" si="71"/>
        <v>-4.975739519300744E-31</v>
      </c>
      <c r="AR87">
        <f t="shared" si="72"/>
        <v>-4.97591894135268E-31</v>
      </c>
      <c r="AS87">
        <f t="shared" si="73"/>
        <v>-1.2604347532479022E-6</v>
      </c>
      <c r="AT87">
        <f t="shared" si="74"/>
        <v>-8.2348403878862933E-7</v>
      </c>
      <c r="AU87">
        <f t="shared" si="75"/>
        <v>-2.0839187920365313E-6</v>
      </c>
      <c r="AW87">
        <v>84</v>
      </c>
      <c r="AX87">
        <f>IF(Z87&gt;0, (R87*SUMPRODUCT(K87:$K$98, X87:$X$98)-K87*$AZ$3)/Z87, 0)</f>
        <v>-1.4635356733472068E+31</v>
      </c>
    </row>
    <row r="88" spans="2:50" x14ac:dyDescent="0.25">
      <c r="B88" s="8"/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76"/>
        <v>0.12000000000000001</v>
      </c>
      <c r="I88" s="1">
        <f t="shared" ref="I88:I89" si="90">1+H88</f>
        <v>1.1200000000000001</v>
      </c>
      <c r="J88">
        <f t="shared" ref="J88:J89" si="91">1/I88</f>
        <v>0.89285714285714279</v>
      </c>
      <c r="K88">
        <f t="shared" si="82"/>
        <v>6.5534210687941824E-5</v>
      </c>
      <c r="L88" s="2">
        <v>85</v>
      </c>
      <c r="M88" s="8">
        <v>0.92901104300000004</v>
      </c>
      <c r="Q88" s="5">
        <f t="shared" si="81"/>
        <v>25</v>
      </c>
      <c r="R88">
        <f t="shared" si="61"/>
        <v>50000</v>
      </c>
      <c r="S88">
        <f t="shared" si="62"/>
        <v>-2.1425653824089687E+32</v>
      </c>
      <c r="U88">
        <f t="shared" si="77"/>
        <v>0.92901104300000004</v>
      </c>
      <c r="V88">
        <f t="shared" si="78"/>
        <v>0.01</v>
      </c>
      <c r="W88">
        <f t="shared" si="83"/>
        <v>9.7779928361301053E-33</v>
      </c>
      <c r="X88">
        <f t="shared" si="84"/>
        <v>9.0838633231397572E-33</v>
      </c>
      <c r="Y88">
        <f t="shared" si="85"/>
        <v>9.777992836130105E-35</v>
      </c>
      <c r="Z88">
        <f t="shared" si="86"/>
        <v>5.9634958462904705E-34</v>
      </c>
      <c r="AB88">
        <f t="shared" si="87"/>
        <v>-0.14310441329409837</v>
      </c>
      <c r="AC88">
        <f t="shared" si="79"/>
        <v>-0.12777179758401638</v>
      </c>
      <c r="AE88">
        <f t="shared" si="63"/>
        <v>0</v>
      </c>
      <c r="AF88">
        <f t="shared" si="64"/>
        <v>0</v>
      </c>
      <c r="AG88">
        <f t="shared" si="65"/>
        <v>-1.4908739615726177E-32</v>
      </c>
      <c r="AH88">
        <f t="shared" si="66"/>
        <v>-4.5419316615698784E-28</v>
      </c>
      <c r="AI88">
        <f t="shared" si="88"/>
        <v>-4.5420807489660358E-28</v>
      </c>
      <c r="AJ88">
        <f t="shared" si="67"/>
        <v>-1.5332615710081987E-2</v>
      </c>
      <c r="AK88">
        <f t="shared" si="80"/>
        <v>-1.0017308930586886E-2</v>
      </c>
      <c r="AL88">
        <f t="shared" si="89"/>
        <v>-2.5349924640668875E-2</v>
      </c>
      <c r="AN88">
        <f t="shared" si="68"/>
        <v>0</v>
      </c>
      <c r="AO88">
        <f t="shared" si="69"/>
        <v>0</v>
      </c>
      <c r="AP88">
        <f t="shared" si="70"/>
        <v>-9.7703248306866414E-37</v>
      </c>
      <c r="AQ88">
        <f t="shared" si="71"/>
        <v>-2.976519064395541E-32</v>
      </c>
      <c r="AR88">
        <f t="shared" si="72"/>
        <v>-2.9766167676438477E-32</v>
      </c>
      <c r="AS88">
        <f t="shared" si="73"/>
        <v>-1.0048108683417597E-6</v>
      </c>
      <c r="AT88">
        <f t="shared" si="74"/>
        <v>-6.5647643398328216E-7</v>
      </c>
      <c r="AU88">
        <f t="shared" si="75"/>
        <v>-1.6612873023250421E-6</v>
      </c>
      <c r="AW88">
        <v>85</v>
      </c>
      <c r="AX88">
        <f>IF(Z88&gt;0, (R88*SUMPRODUCT(K88:$K$98, X88:$X$98)-K88*$AZ$3)/Z88, 0)</f>
        <v>-2.1425653824089687E+32</v>
      </c>
    </row>
    <row r="89" spans="2:50" x14ac:dyDescent="0.25">
      <c r="B89" s="8"/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76"/>
        <v>0.12000000000000001</v>
      </c>
      <c r="I89" s="1">
        <f t="shared" si="90"/>
        <v>1.1200000000000001</v>
      </c>
      <c r="J89">
        <f t="shared" si="91"/>
        <v>0.89285714285714279</v>
      </c>
      <c r="K89">
        <f t="shared" ref="K89" si="92">K88*J89</f>
        <v>5.851268811423377E-5</v>
      </c>
      <c r="L89" s="2">
        <v>86</v>
      </c>
      <c r="M89" s="8">
        <v>1</v>
      </c>
      <c r="Q89" s="5">
        <f t="shared" si="81"/>
        <v>25</v>
      </c>
      <c r="R89">
        <f t="shared" si="61"/>
        <v>50000</v>
      </c>
      <c r="S89">
        <f t="shared" si="62"/>
        <v>0</v>
      </c>
      <c r="U89">
        <f t="shared" si="77"/>
        <v>1</v>
      </c>
      <c r="V89">
        <f t="shared" si="78"/>
        <v>0.01</v>
      </c>
      <c r="W89">
        <f t="shared" si="83"/>
        <v>5.9634958462904705E-34</v>
      </c>
      <c r="X89">
        <f t="shared" si="84"/>
        <v>5.9634958462904705E-34</v>
      </c>
      <c r="Y89">
        <f t="shared" si="85"/>
        <v>5.9634958462904707E-36</v>
      </c>
      <c r="Z89">
        <f t="shared" si="86"/>
        <v>0</v>
      </c>
      <c r="AB89">
        <f t="shared" si="87"/>
        <v>-0.12777179758401638</v>
      </c>
      <c r="AC89">
        <f t="shared" si="79"/>
        <v>0</v>
      </c>
      <c r="AE89">
        <f t="shared" si="63"/>
        <v>0</v>
      </c>
      <c r="AF89">
        <f t="shared" si="64"/>
        <v>0</v>
      </c>
      <c r="AG89">
        <f t="shared" si="65"/>
        <v>0</v>
      </c>
      <c r="AH89">
        <f t="shared" si="66"/>
        <v>-2.9817479231452352E-29</v>
      </c>
      <c r="AI89">
        <f t="shared" si="88"/>
        <v>-2.9817479231452352E-29</v>
      </c>
      <c r="AJ89">
        <f t="shared" si="67"/>
        <v>-0.12777179758401638</v>
      </c>
      <c r="AK89">
        <f t="shared" si="80"/>
        <v>-8.9440258308811482E-3</v>
      </c>
      <c r="AL89">
        <f t="shared" si="89"/>
        <v>-0.13671582341489752</v>
      </c>
      <c r="AN89">
        <f t="shared" si="68"/>
        <v>0</v>
      </c>
      <c r="AO89">
        <f t="shared" si="69"/>
        <v>0</v>
      </c>
      <c r="AP89">
        <f t="shared" si="70"/>
        <v>0</v>
      </c>
      <c r="AQ89">
        <f t="shared" si="71"/>
        <v>-1.7447008626226143E-33</v>
      </c>
      <c r="AR89">
        <f t="shared" si="72"/>
        <v>-1.7447008626226143E-33</v>
      </c>
      <c r="AS89">
        <f t="shared" si="73"/>
        <v>-7.4762713418285583E-6</v>
      </c>
      <c r="AT89">
        <f t="shared" si="74"/>
        <v>-5.2333899392799916E-7</v>
      </c>
      <c r="AU89">
        <f t="shared" si="75"/>
        <v>-7.9996103357565566E-6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N91" s="6">
        <f>SUM(AN3:AN89)</f>
        <v>2911.0305205743684</v>
      </c>
      <c r="AO91" s="6">
        <f t="shared" ref="AO91:AU91" si="93">SUM(AO3:AO89)</f>
        <v>-291.10305205743686</v>
      </c>
      <c r="AP91" s="6">
        <f t="shared" si="93"/>
        <v>-1682.3517601390813</v>
      </c>
      <c r="AQ91" s="6">
        <f t="shared" si="93"/>
        <v>-1949.6961395084929</v>
      </c>
      <c r="AR91" s="6">
        <f t="shared" si="93"/>
        <v>-1012.1204311306429</v>
      </c>
      <c r="AS91" s="6">
        <f t="shared" si="93"/>
        <v>-555.79263651855774</v>
      </c>
      <c r="AT91" s="6">
        <f t="shared" si="93"/>
        <v>324.21237130249182</v>
      </c>
      <c r="AU91" s="6">
        <f t="shared" si="93"/>
        <v>-1243.700696346709</v>
      </c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91:AU91">
    <cfRule type="cellIs" dxfId="70" priority="1" operator="lessThan">
      <formula>0</formula>
    </cfRule>
  </conditionalFormatting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371234-3D3A-4D2D-874A-1B1A4BF0498D}">
  <sheetPr codeName="Sheet27"/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v>6934.0287139483653</v>
      </c>
      <c r="K3">
        <v>1</v>
      </c>
      <c r="L3" s="2">
        <v>0</v>
      </c>
      <c r="O3">
        <f>$C$3</f>
        <v>6934.0287139483653</v>
      </c>
      <c r="P3">
        <f>O3*C5</f>
        <v>693.40287139483655</v>
      </c>
      <c r="Q3" s="5">
        <f>B8</f>
        <v>1522.432587</v>
      </c>
      <c r="R3">
        <f t="shared" ref="R3:R34" si="0">$C$6</f>
        <v>50000</v>
      </c>
      <c r="S3">
        <f t="shared" ref="S3:S34" si="1">AX3</f>
        <v>0</v>
      </c>
      <c r="W3">
        <v>1</v>
      </c>
      <c r="Z3">
        <v>1</v>
      </c>
      <c r="AC3">
        <f>S3*Z3</f>
        <v>0</v>
      </c>
      <c r="AE3">
        <f t="shared" ref="AE3:AE34" si="2">$Z3*O3</f>
        <v>6934.0287139483653</v>
      </c>
      <c r="AF3">
        <f t="shared" ref="AF3:AF34" si="3">-$Z3*P3</f>
        <v>-693.40287139483655</v>
      </c>
      <c r="AG3">
        <f t="shared" ref="AG3:AG34" si="4">-$Z3*Q3</f>
        <v>-1522.432587</v>
      </c>
      <c r="AH3">
        <f t="shared" ref="AH3:AH34" si="5">-X3*R3</f>
        <v>0</v>
      </c>
      <c r="AI3">
        <f t="shared" ref="AI3:AI23" si="6">SUM(AE3:AH3)</f>
        <v>4718.1932555535286</v>
      </c>
      <c r="AJ3">
        <f t="shared" ref="AJ3:AJ34" si="7">AB3-AC3</f>
        <v>0</v>
      </c>
      <c r="AL3">
        <f t="shared" ref="AL3:AL23" si="8">SUM(AI3:AK3)</f>
        <v>4718.1932555535286</v>
      </c>
      <c r="AN3">
        <f t="shared" ref="AN3:AN34" si="9">AE3*$K3</f>
        <v>6934.0287139483653</v>
      </c>
      <c r="AO3">
        <f t="shared" ref="AO3:AO34" si="10">AF3*$K3</f>
        <v>-693.40287139483655</v>
      </c>
      <c r="AP3">
        <f t="shared" ref="AP3:AP34" si="11">AG3*$K3</f>
        <v>-1522.432587</v>
      </c>
      <c r="AQ3">
        <f t="shared" ref="AQ3:AQ34" si="12">AH3*$K3</f>
        <v>0</v>
      </c>
      <c r="AR3">
        <f t="shared" ref="AR3:AR34" si="13">AI3*$K3</f>
        <v>4718.1932555535286</v>
      </c>
      <c r="AS3">
        <f t="shared" ref="AS3:AS34" si="14">AJ3*$K3</f>
        <v>0</v>
      </c>
      <c r="AT3">
        <f t="shared" ref="AT3:AT34" si="15">AK3*$K3</f>
        <v>0</v>
      </c>
      <c r="AU3">
        <f t="shared" ref="AU3:AU34" si="16">AL3*$K3</f>
        <v>4718.1932555535286</v>
      </c>
      <c r="AW3">
        <v>0</v>
      </c>
      <c r="AX3">
        <f>IF(Z3&gt;0, (R3*SUMPRODUCT(K3:$K$98, X3:$X$98)-K3*$AZ$3)/Z3, 0)</f>
        <v>0</v>
      </c>
      <c r="AZ3">
        <f>C6*ABS(SUMPRODUCT(X4:X79, K4:K79))/1</f>
        <v>5215.8654980893625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35" si="17">G4+$C$9</f>
        <v>0.12000000000000001</v>
      </c>
      <c r="I4" s="1">
        <f t="shared" ref="I4:I23" si="18">1+H4</f>
        <v>1.1200000000000001</v>
      </c>
      <c r="J4">
        <f t="shared" ref="J4:J23" si="19">1/I4</f>
        <v>0.89285714285714279</v>
      </c>
      <c r="K4">
        <f>J4</f>
        <v>0.89285714285714279</v>
      </c>
      <c r="L4" s="2">
        <v>1</v>
      </c>
      <c r="M4" s="8" cm="1">
        <f t="array" ref="M4:M79">Mortalities!B21:B96</f>
        <v>2.397513E-3</v>
      </c>
      <c r="R4">
        <f t="shared" si="0"/>
        <v>50000</v>
      </c>
      <c r="S4">
        <f t="shared" si="1"/>
        <v>565.8579633954954</v>
      </c>
      <c r="U4">
        <f t="shared" ref="U4:U35" si="20">M4</f>
        <v>2.397513E-3</v>
      </c>
      <c r="V4">
        <f t="shared" ref="V4:V35" si="21">$C$10</f>
        <v>0.01</v>
      </c>
      <c r="W4">
        <f t="shared" ref="W4:W23" si="22">Z3</f>
        <v>1</v>
      </c>
      <c r="X4">
        <f t="shared" ref="X4:X23" si="23">U4*W4</f>
        <v>2.397513E-3</v>
      </c>
      <c r="Y4">
        <f t="shared" ref="Y4:Y23" si="24">V4*W4</f>
        <v>0.01</v>
      </c>
      <c r="Z4">
        <f t="shared" ref="Z4:Z23" si="25">MAX(0, W4-X4-Y4)</f>
        <v>0.98760248699999997</v>
      </c>
      <c r="AB4">
        <f t="shared" ref="AB4:AB23" si="26">AC3</f>
        <v>0</v>
      </c>
      <c r="AC4">
        <f t="shared" ref="AC4:AC67" si="27">S4*Z4</f>
        <v>558.84273193814624</v>
      </c>
      <c r="AE4">
        <f t="shared" si="2"/>
        <v>0</v>
      </c>
      <c r="AF4">
        <f t="shared" si="3"/>
        <v>0</v>
      </c>
      <c r="AG4">
        <f t="shared" si="4"/>
        <v>0</v>
      </c>
      <c r="AH4">
        <f t="shared" si="5"/>
        <v>-119.87564999999999</v>
      </c>
      <c r="AI4">
        <f t="shared" si="6"/>
        <v>-119.87564999999999</v>
      </c>
      <c r="AJ4">
        <f t="shared" si="7"/>
        <v>-558.84273193814624</v>
      </c>
      <c r="AK4">
        <f t="shared" ref="AK4:AK35" si="28">G4*SUM(AB4:AB4, AE4:AF4)</f>
        <v>0</v>
      </c>
      <c r="AL4">
        <f t="shared" si="8"/>
        <v>-678.71838193814619</v>
      </c>
      <c r="AN4">
        <f t="shared" si="9"/>
        <v>0</v>
      </c>
      <c r="AO4">
        <f t="shared" si="10"/>
        <v>0</v>
      </c>
      <c r="AP4">
        <f t="shared" si="11"/>
        <v>0</v>
      </c>
      <c r="AQ4">
        <f t="shared" si="12"/>
        <v>-107.03183035714284</v>
      </c>
      <c r="AR4">
        <f t="shared" si="13"/>
        <v>-107.03183035714284</v>
      </c>
      <c r="AS4">
        <f t="shared" si="14"/>
        <v>-498.96672494477338</v>
      </c>
      <c r="AT4">
        <f t="shared" si="15"/>
        <v>0</v>
      </c>
      <c r="AU4">
        <f t="shared" si="16"/>
        <v>-605.99855530191621</v>
      </c>
      <c r="AW4">
        <v>1</v>
      </c>
      <c r="AX4">
        <f>IF(Z4&gt;0, (R4*SUMPRODUCT(K4:$K$98, X4:$X$98)-K4*$AZ$3)/Z4, 0)</f>
        <v>565.8579633954954</v>
      </c>
    </row>
    <row r="5" spans="1:52" x14ac:dyDescent="0.25">
      <c r="C5" s="2">
        <f>'S.26.04.A'!C5</f>
        <v>0.1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7"/>
        <v>0.12000000000000001</v>
      </c>
      <c r="I5" s="1">
        <f t="shared" si="18"/>
        <v>1.1200000000000001</v>
      </c>
      <c r="J5">
        <f t="shared" si="19"/>
        <v>0.89285714285714279</v>
      </c>
      <c r="K5">
        <f t="shared" ref="K5:K23" si="29">K4*J5</f>
        <v>0.79719387755102034</v>
      </c>
      <c r="L5" s="2">
        <v>2</v>
      </c>
      <c r="M5" s="8">
        <v>2.5466569999999999E-3</v>
      </c>
      <c r="Q5" s="5">
        <f t="shared" ref="Q5:Q36" si="30">$C$8</f>
        <v>25</v>
      </c>
      <c r="R5">
        <f t="shared" si="0"/>
        <v>50000</v>
      </c>
      <c r="S5">
        <f t="shared" si="1"/>
        <v>974.94517456917811</v>
      </c>
      <c r="U5">
        <f t="shared" si="20"/>
        <v>2.5466569999999999E-3</v>
      </c>
      <c r="V5">
        <f t="shared" si="21"/>
        <v>0.01</v>
      </c>
      <c r="W5">
        <f t="shared" si="22"/>
        <v>0.98760248699999997</v>
      </c>
      <c r="X5">
        <f t="shared" si="23"/>
        <v>2.5150847867359588E-3</v>
      </c>
      <c r="Y5">
        <f t="shared" si="24"/>
        <v>9.8760248699999997E-3</v>
      </c>
      <c r="Z5">
        <f t="shared" si="25"/>
        <v>0.97521137734326402</v>
      </c>
      <c r="AB5">
        <f t="shared" si="26"/>
        <v>558.84273193814624</v>
      </c>
      <c r="AC5">
        <f t="shared" si="27"/>
        <v>950.77762652577712</v>
      </c>
      <c r="AE5">
        <f t="shared" si="2"/>
        <v>0</v>
      </c>
      <c r="AF5">
        <f t="shared" si="3"/>
        <v>0</v>
      </c>
      <c r="AG5">
        <f t="shared" si="4"/>
        <v>-24.3802844335816</v>
      </c>
      <c r="AH5">
        <f t="shared" si="5"/>
        <v>-125.75423933679794</v>
      </c>
      <c r="AI5">
        <f t="shared" si="6"/>
        <v>-150.13452377037953</v>
      </c>
      <c r="AJ5">
        <f t="shared" si="7"/>
        <v>-391.93489458763088</v>
      </c>
      <c r="AK5">
        <f t="shared" si="28"/>
        <v>39.118991235670244</v>
      </c>
      <c r="AL5">
        <f t="shared" si="8"/>
        <v>-502.9504271223401</v>
      </c>
      <c r="AN5">
        <f t="shared" si="9"/>
        <v>0</v>
      </c>
      <c r="AO5">
        <f t="shared" si="10"/>
        <v>0</v>
      </c>
      <c r="AP5">
        <f t="shared" si="11"/>
        <v>-19.435813483403699</v>
      </c>
      <c r="AQ5">
        <f t="shared" si="12"/>
        <v>-100.250509675381</v>
      </c>
      <c r="AR5">
        <f t="shared" si="13"/>
        <v>-119.68632315878469</v>
      </c>
      <c r="AS5">
        <f t="shared" si="14"/>
        <v>-312.44809836386389</v>
      </c>
      <c r="AT5">
        <f t="shared" si="15"/>
        <v>31.185420309048343</v>
      </c>
      <c r="AU5">
        <f t="shared" si="16"/>
        <v>-400.94900121360018</v>
      </c>
      <c r="AW5">
        <v>2</v>
      </c>
      <c r="AX5">
        <f>IF(Z5&gt;0, (R5*SUMPRODUCT(K5:$K$98, X5:$X$98)-K5*$AZ$3)/Z5, 0)</f>
        <v>974.94517456917811</v>
      </c>
    </row>
    <row r="6" spans="1:52" x14ac:dyDescent="0.25">
      <c r="A6" t="s">
        <v>16</v>
      </c>
      <c r="C6" s="2">
        <f>'S.26.04.A'!C6</f>
        <v>50000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7"/>
        <v>0.12000000000000001</v>
      </c>
      <c r="I6" s="1">
        <f t="shared" si="18"/>
        <v>1.1200000000000001</v>
      </c>
      <c r="J6">
        <f t="shared" si="19"/>
        <v>0.89285714285714279</v>
      </c>
      <c r="K6">
        <f t="shared" si="29"/>
        <v>0.71178024781341098</v>
      </c>
      <c r="L6" s="2">
        <v>3</v>
      </c>
      <c r="M6" s="8">
        <v>3.8442260000000001E-3</v>
      </c>
      <c r="Q6" s="5">
        <f t="shared" si="30"/>
        <v>25</v>
      </c>
      <c r="R6">
        <f t="shared" si="0"/>
        <v>50000</v>
      </c>
      <c r="S6">
        <f t="shared" si="1"/>
        <v>1347.6335648866173</v>
      </c>
      <c r="U6">
        <f t="shared" si="20"/>
        <v>3.8442260000000001E-3</v>
      </c>
      <c r="V6">
        <f t="shared" si="21"/>
        <v>0.01</v>
      </c>
      <c r="W6">
        <f t="shared" si="22"/>
        <v>0.97521137734326402</v>
      </c>
      <c r="X6">
        <f t="shared" si="23"/>
        <v>3.7489329322787867E-3</v>
      </c>
      <c r="Y6">
        <f t="shared" si="24"/>
        <v>9.7521137734326406E-3</v>
      </c>
      <c r="Z6">
        <f t="shared" si="25"/>
        <v>0.96171033063755262</v>
      </c>
      <c r="AB6">
        <f t="shared" si="26"/>
        <v>950.77762652577712</v>
      </c>
      <c r="AC6">
        <f t="shared" si="27"/>
        <v>1296.0331212653723</v>
      </c>
      <c r="AE6">
        <f t="shared" si="2"/>
        <v>0</v>
      </c>
      <c r="AF6">
        <f t="shared" si="3"/>
        <v>0</v>
      </c>
      <c r="AG6">
        <f t="shared" si="4"/>
        <v>-24.042758265938815</v>
      </c>
      <c r="AH6">
        <f t="shared" si="5"/>
        <v>-187.44664661393932</v>
      </c>
      <c r="AI6">
        <f t="shared" si="6"/>
        <v>-211.48940487987812</v>
      </c>
      <c r="AJ6">
        <f t="shared" si="7"/>
        <v>-345.25549473959518</v>
      </c>
      <c r="AK6">
        <f t="shared" si="28"/>
        <v>66.554433856804408</v>
      </c>
      <c r="AL6">
        <f t="shared" si="8"/>
        <v>-490.19046576266885</v>
      </c>
      <c r="AN6">
        <f t="shared" si="9"/>
        <v>0</v>
      </c>
      <c r="AO6">
        <f t="shared" si="10"/>
        <v>0</v>
      </c>
      <c r="AP6">
        <f t="shared" si="11"/>
        <v>-17.113160436647863</v>
      </c>
      <c r="AQ6">
        <f t="shared" si="12"/>
        <v>-133.42082057866261</v>
      </c>
      <c r="AR6">
        <f t="shared" si="13"/>
        <v>-150.53398101531047</v>
      </c>
      <c r="AS6">
        <f t="shared" si="14"/>
        <v>-245.74604160469087</v>
      </c>
      <c r="AT6">
        <f t="shared" si="15"/>
        <v>47.372131423677509</v>
      </c>
      <c r="AU6">
        <f t="shared" si="16"/>
        <v>-348.90789119632376</v>
      </c>
      <c r="AW6">
        <v>3</v>
      </c>
      <c r="AX6">
        <f>IF(Z6&gt;0, (R6*SUMPRODUCT(K6:$K$98, X6:$X$98)-K6*$AZ$3)/Z6, 0)</f>
        <v>1347.6335648866173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7"/>
        <v>0.12000000000000001</v>
      </c>
      <c r="I7" s="1">
        <f t="shared" si="18"/>
        <v>1.1200000000000001</v>
      </c>
      <c r="J7">
        <f t="shared" si="19"/>
        <v>0.89285714285714279</v>
      </c>
      <c r="K7">
        <f t="shared" si="29"/>
        <v>0.63551807840483121</v>
      </c>
      <c r="L7" s="2">
        <v>4</v>
      </c>
      <c r="M7" s="8">
        <v>5.3300140000000001E-3</v>
      </c>
      <c r="Q7" s="5">
        <f t="shared" si="30"/>
        <v>25</v>
      </c>
      <c r="R7">
        <f t="shared" si="0"/>
        <v>50000</v>
      </c>
      <c r="S7">
        <f t="shared" si="1"/>
        <v>1647.7712826317584</v>
      </c>
      <c r="U7">
        <f t="shared" si="20"/>
        <v>5.3300140000000001E-3</v>
      </c>
      <c r="V7">
        <f t="shared" si="21"/>
        <v>0.01</v>
      </c>
      <c r="W7">
        <f t="shared" si="22"/>
        <v>0.96171033063755262</v>
      </c>
      <c r="X7">
        <f t="shared" si="23"/>
        <v>5.1259295262427841E-3</v>
      </c>
      <c r="Y7">
        <f t="shared" si="24"/>
        <v>9.6171033063755258E-3</v>
      </c>
      <c r="Z7">
        <f t="shared" si="25"/>
        <v>0.94696729780493427</v>
      </c>
      <c r="AB7">
        <f t="shared" si="26"/>
        <v>1296.0331212653723</v>
      </c>
      <c r="AC7">
        <f t="shared" si="27"/>
        <v>1560.3855189143669</v>
      </c>
      <c r="AE7">
        <f t="shared" si="2"/>
        <v>0</v>
      </c>
      <c r="AF7">
        <f t="shared" si="3"/>
        <v>0</v>
      </c>
      <c r="AG7">
        <f t="shared" si="4"/>
        <v>-23.674182445123357</v>
      </c>
      <c r="AH7">
        <f t="shared" si="5"/>
        <v>-256.29647631213919</v>
      </c>
      <c r="AI7">
        <f t="shared" si="6"/>
        <v>-279.97065875726253</v>
      </c>
      <c r="AJ7">
        <f t="shared" si="7"/>
        <v>-264.35239764899461</v>
      </c>
      <c r="AK7">
        <f t="shared" si="28"/>
        <v>90.722318488576065</v>
      </c>
      <c r="AL7">
        <f t="shared" si="8"/>
        <v>-453.60073791768104</v>
      </c>
      <c r="AN7">
        <f t="shared" si="9"/>
        <v>0</v>
      </c>
      <c r="AO7">
        <f t="shared" si="10"/>
        <v>0</v>
      </c>
      <c r="AP7">
        <f t="shared" si="11"/>
        <v>-15.045370935330185</v>
      </c>
      <c r="AQ7">
        <f t="shared" si="12"/>
        <v>-162.88104412782005</v>
      </c>
      <c r="AR7">
        <f t="shared" si="13"/>
        <v>-177.92641506315022</v>
      </c>
      <c r="AS7">
        <f t="shared" si="14"/>
        <v>-168.00072777559888</v>
      </c>
      <c r="AT7">
        <f t="shared" si="15"/>
        <v>57.655673514290953</v>
      </c>
      <c r="AU7">
        <f t="shared" si="16"/>
        <v>-288.27146932445811</v>
      </c>
      <c r="AW7">
        <v>4</v>
      </c>
      <c r="AX7">
        <f>IF(Z7&gt;0, (R7*SUMPRODUCT(K7:$K$98, X7:$X$98)-K7*$AZ$3)/Z7, 0)</f>
        <v>1647.7712826317584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7"/>
        <v>0.12000000000000001</v>
      </c>
      <c r="I8" s="1">
        <f t="shared" si="18"/>
        <v>1.1200000000000001</v>
      </c>
      <c r="J8">
        <f t="shared" si="19"/>
        <v>0.89285714285714279</v>
      </c>
      <c r="K8">
        <f t="shared" si="29"/>
        <v>0.5674268557185993</v>
      </c>
      <c r="L8" s="2">
        <v>5</v>
      </c>
      <c r="M8" s="8">
        <v>6.9004050000000001E-3</v>
      </c>
      <c r="Q8" s="5">
        <f t="shared" si="30"/>
        <v>25</v>
      </c>
      <c r="R8">
        <f t="shared" si="0"/>
        <v>50000</v>
      </c>
      <c r="S8">
        <f t="shared" si="1"/>
        <v>1882.6299429867745</v>
      </c>
      <c r="U8">
        <f t="shared" si="20"/>
        <v>6.9004050000000001E-3</v>
      </c>
      <c r="V8">
        <f t="shared" si="21"/>
        <v>0.01</v>
      </c>
      <c r="W8">
        <f t="shared" si="22"/>
        <v>0.94696729780493427</v>
      </c>
      <c r="X8">
        <f t="shared" si="23"/>
        <v>6.5344578766096577E-3</v>
      </c>
      <c r="Y8">
        <f t="shared" si="24"/>
        <v>9.4696729780493431E-3</v>
      </c>
      <c r="Z8">
        <f t="shared" si="25"/>
        <v>0.93096316695027526</v>
      </c>
      <c r="AB8">
        <f t="shared" si="26"/>
        <v>1560.3855189143669</v>
      </c>
      <c r="AC8">
        <f t="shared" si="27"/>
        <v>1752.6591339183838</v>
      </c>
      <c r="AE8">
        <f t="shared" si="2"/>
        <v>0</v>
      </c>
      <c r="AF8">
        <f t="shared" si="3"/>
        <v>0</v>
      </c>
      <c r="AG8">
        <f t="shared" si="4"/>
        <v>-23.274079173756881</v>
      </c>
      <c r="AH8">
        <f t="shared" si="5"/>
        <v>-326.72289383048286</v>
      </c>
      <c r="AI8">
        <f t="shared" si="6"/>
        <v>-349.99697300423975</v>
      </c>
      <c r="AJ8">
        <f t="shared" si="7"/>
        <v>-192.27361500401685</v>
      </c>
      <c r="AK8">
        <f t="shared" si="28"/>
        <v>109.22698632400569</v>
      </c>
      <c r="AL8">
        <f t="shared" si="8"/>
        <v>-433.04360168425092</v>
      </c>
      <c r="AN8">
        <f t="shared" si="9"/>
        <v>0</v>
      </c>
      <c r="AO8">
        <f t="shared" si="10"/>
        <v>0</v>
      </c>
      <c r="AP8">
        <f t="shared" si="11"/>
        <v>-13.206337565310603</v>
      </c>
      <c r="AQ8">
        <f t="shared" si="12"/>
        <v>-185.39134433751263</v>
      </c>
      <c r="AR8">
        <f t="shared" si="13"/>
        <v>-198.59768190282324</v>
      </c>
      <c r="AS8">
        <f t="shared" si="14"/>
        <v>-109.10121279937778</v>
      </c>
      <c r="AT8">
        <f t="shared" si="15"/>
        <v>61.978325409448999</v>
      </c>
      <c r="AU8">
        <f t="shared" si="16"/>
        <v>-245.72056929275203</v>
      </c>
      <c r="AW8">
        <v>5</v>
      </c>
      <c r="AX8">
        <f>IF(Z8&gt;0, (R8*SUMPRODUCT(K8:$K$98, X8:$X$98)-K8*$AZ$3)/Z8, 0)</f>
        <v>1882.6299429867745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7"/>
        <v>0.12000000000000001</v>
      </c>
      <c r="I9" s="1">
        <f t="shared" si="18"/>
        <v>1.1200000000000001</v>
      </c>
      <c r="J9">
        <f t="shared" si="19"/>
        <v>0.89285714285714279</v>
      </c>
      <c r="K9">
        <f t="shared" si="29"/>
        <v>0.50663112117732079</v>
      </c>
      <c r="L9" s="2">
        <v>6</v>
      </c>
      <c r="M9" s="8">
        <v>8.6257439999999994E-3</v>
      </c>
      <c r="Q9" s="5">
        <f t="shared" si="30"/>
        <v>25</v>
      </c>
      <c r="R9">
        <f t="shared" si="0"/>
        <v>50000</v>
      </c>
      <c r="S9">
        <f t="shared" si="1"/>
        <v>2062.5242307902436</v>
      </c>
      <c r="U9">
        <f t="shared" si="20"/>
        <v>8.6257439999999994E-3</v>
      </c>
      <c r="V9">
        <f t="shared" si="21"/>
        <v>0.01</v>
      </c>
      <c r="W9">
        <f t="shared" si="22"/>
        <v>0.93096316695027526</v>
      </c>
      <c r="X9">
        <f t="shared" si="23"/>
        <v>8.0302499515423342E-3</v>
      </c>
      <c r="Y9">
        <f t="shared" si="24"/>
        <v>9.3096316695027524E-3</v>
      </c>
      <c r="Z9">
        <f t="shared" si="25"/>
        <v>0.91362328532923021</v>
      </c>
      <c r="AB9">
        <f t="shared" si="26"/>
        <v>1752.6591339183838</v>
      </c>
      <c r="AC9">
        <f t="shared" si="27"/>
        <v>1884.3701638057257</v>
      </c>
      <c r="AE9">
        <f t="shared" si="2"/>
        <v>0</v>
      </c>
      <c r="AF9">
        <f t="shared" si="3"/>
        <v>0</v>
      </c>
      <c r="AG9">
        <f t="shared" si="4"/>
        <v>-22.840582133230754</v>
      </c>
      <c r="AH9">
        <f t="shared" si="5"/>
        <v>-401.51249757711673</v>
      </c>
      <c r="AI9">
        <f t="shared" si="6"/>
        <v>-424.35307971034752</v>
      </c>
      <c r="AJ9">
        <f t="shared" si="7"/>
        <v>-131.71102988734197</v>
      </c>
      <c r="AK9">
        <f t="shared" si="28"/>
        <v>122.68613937428688</v>
      </c>
      <c r="AL9">
        <f t="shared" si="8"/>
        <v>-433.3779702234026</v>
      </c>
      <c r="AN9">
        <f t="shared" si="9"/>
        <v>0</v>
      </c>
      <c r="AO9">
        <f t="shared" si="10"/>
        <v>0</v>
      </c>
      <c r="AP9">
        <f t="shared" si="11"/>
        <v>-11.571749734501378</v>
      </c>
      <c r="AQ9">
        <f t="shared" si="12"/>
        <v>-203.41872681420094</v>
      </c>
      <c r="AR9">
        <f t="shared" si="13"/>
        <v>-214.99047654870233</v>
      </c>
      <c r="AS9">
        <f t="shared" si="14"/>
        <v>-66.72890674324367</v>
      </c>
      <c r="AT9">
        <f t="shared" si="15"/>
        <v>62.156616344112003</v>
      </c>
      <c r="AU9">
        <f t="shared" si="16"/>
        <v>-219.56276694783401</v>
      </c>
      <c r="AW9">
        <v>6</v>
      </c>
      <c r="AX9">
        <f>IF(Z9&gt;0, (R9*SUMPRODUCT(K9:$K$98, X9:$X$98)-K9*$AZ$3)/Z9, 0)</f>
        <v>2062.5242307902436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7"/>
        <v>0.12000000000000001</v>
      </c>
      <c r="I10" s="1">
        <f t="shared" si="18"/>
        <v>1.1200000000000001</v>
      </c>
      <c r="J10">
        <f t="shared" si="19"/>
        <v>0.89285714285714279</v>
      </c>
      <c r="K10">
        <f t="shared" si="29"/>
        <v>0.45234921533689354</v>
      </c>
      <c r="L10" s="2">
        <v>7</v>
      </c>
      <c r="M10" s="8">
        <v>1.0476563E-2</v>
      </c>
      <c r="Q10" s="5">
        <f t="shared" si="30"/>
        <v>25</v>
      </c>
      <c r="R10">
        <f t="shared" si="0"/>
        <v>50000</v>
      </c>
      <c r="S10">
        <f t="shared" si="1"/>
        <v>2194.7085855180949</v>
      </c>
      <c r="U10">
        <f t="shared" si="20"/>
        <v>1.0476563E-2</v>
      </c>
      <c r="V10">
        <f t="shared" si="21"/>
        <v>0.01</v>
      </c>
      <c r="W10">
        <f t="shared" si="22"/>
        <v>0.91362328532923021</v>
      </c>
      <c r="X10">
        <f t="shared" si="23"/>
        <v>9.5716319070186552E-3</v>
      </c>
      <c r="Y10">
        <f t="shared" si="24"/>
        <v>9.1362328532923025E-3</v>
      </c>
      <c r="Z10">
        <f t="shared" si="25"/>
        <v>0.89491542056891915</v>
      </c>
      <c r="AB10">
        <f t="shared" si="26"/>
        <v>1884.3701638057257</v>
      </c>
      <c r="AC10">
        <f t="shared" si="27"/>
        <v>1964.0785568351434</v>
      </c>
      <c r="AE10">
        <f t="shared" si="2"/>
        <v>0</v>
      </c>
      <c r="AF10">
        <f t="shared" si="3"/>
        <v>0</v>
      </c>
      <c r="AG10">
        <f t="shared" si="4"/>
        <v>-22.372885514222979</v>
      </c>
      <c r="AH10">
        <f t="shared" si="5"/>
        <v>-478.58159535093279</v>
      </c>
      <c r="AI10">
        <f t="shared" si="6"/>
        <v>-500.95448086515574</v>
      </c>
      <c r="AJ10">
        <f t="shared" si="7"/>
        <v>-79.708393029417721</v>
      </c>
      <c r="AK10">
        <f t="shared" si="28"/>
        <v>131.90591146640082</v>
      </c>
      <c r="AL10">
        <f t="shared" si="8"/>
        <v>-448.7569624281727</v>
      </c>
      <c r="AN10">
        <f t="shared" si="9"/>
        <v>0</v>
      </c>
      <c r="AO10">
        <f t="shared" si="10"/>
        <v>0</v>
      </c>
      <c r="AP10">
        <f t="shared" si="11"/>
        <v>-10.120357207180916</v>
      </c>
      <c r="AQ10">
        <f t="shared" si="12"/>
        <v>-216.48600913167314</v>
      </c>
      <c r="AR10">
        <f t="shared" si="13"/>
        <v>-226.60636633885406</v>
      </c>
      <c r="AS10">
        <f t="shared" si="14"/>
        <v>-36.056029042621823</v>
      </c>
      <c r="AT10">
        <f t="shared" si="15"/>
        <v>59.667535550124164</v>
      </c>
      <c r="AU10">
        <f t="shared" si="16"/>
        <v>-202.99485983135173</v>
      </c>
      <c r="AW10">
        <v>7</v>
      </c>
      <c r="AX10">
        <f>IF(Z10&gt;0, (R10*SUMPRODUCT(K10:$K$98, X10:$X$98)-K10*$AZ$3)/Z10, 0)</f>
        <v>2194.7085855180949</v>
      </c>
    </row>
    <row r="11" spans="1:52" x14ac:dyDescent="0.25">
      <c r="A11" t="s">
        <v>33</v>
      </c>
      <c r="C11" s="25">
        <f>AU81</f>
        <v>-1137.7751439279004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7"/>
        <v>0.12000000000000001</v>
      </c>
      <c r="I11" s="1">
        <f t="shared" si="18"/>
        <v>1.1200000000000001</v>
      </c>
      <c r="J11">
        <f t="shared" si="19"/>
        <v>0.89285714285714279</v>
      </c>
      <c r="K11">
        <f t="shared" si="29"/>
        <v>0.40388322797936921</v>
      </c>
      <c r="L11" s="2">
        <v>8</v>
      </c>
      <c r="M11" s="8">
        <v>1.2607808E-2</v>
      </c>
      <c r="Q11" s="5">
        <f t="shared" si="30"/>
        <v>25</v>
      </c>
      <c r="R11">
        <f t="shared" si="0"/>
        <v>50000</v>
      </c>
      <c r="S11">
        <f t="shared" si="1"/>
        <v>2286.9814904141049</v>
      </c>
      <c r="U11">
        <f t="shared" si="20"/>
        <v>1.2607808E-2</v>
      </c>
      <c r="V11">
        <f t="shared" si="21"/>
        <v>0.01</v>
      </c>
      <c r="W11">
        <f t="shared" si="22"/>
        <v>0.89491542056891915</v>
      </c>
      <c r="X11">
        <f t="shared" si="23"/>
        <v>1.1282921798772183E-2</v>
      </c>
      <c r="Y11">
        <f t="shared" si="24"/>
        <v>8.9491542056891922E-3</v>
      </c>
      <c r="Z11">
        <f t="shared" si="25"/>
        <v>0.87468334456445773</v>
      </c>
      <c r="AB11">
        <f t="shared" si="26"/>
        <v>1964.0785568351434</v>
      </c>
      <c r="AC11">
        <f t="shared" si="27"/>
        <v>2000.3846189924177</v>
      </c>
      <c r="AE11">
        <f t="shared" si="2"/>
        <v>0</v>
      </c>
      <c r="AF11">
        <f t="shared" si="3"/>
        <v>0</v>
      </c>
      <c r="AG11">
        <f t="shared" si="4"/>
        <v>-21.867083614111444</v>
      </c>
      <c r="AH11">
        <f t="shared" si="5"/>
        <v>-564.14608993860918</v>
      </c>
      <c r="AI11">
        <f t="shared" si="6"/>
        <v>-586.01317355272067</v>
      </c>
      <c r="AJ11">
        <f t="shared" si="7"/>
        <v>-36.306062157274255</v>
      </c>
      <c r="AK11">
        <f t="shared" si="28"/>
        <v>137.48549897846004</v>
      </c>
      <c r="AL11">
        <f t="shared" si="8"/>
        <v>-484.83373673153488</v>
      </c>
      <c r="AN11">
        <f t="shared" si="9"/>
        <v>0</v>
      </c>
      <c r="AO11">
        <f t="shared" si="10"/>
        <v>0</v>
      </c>
      <c r="AP11">
        <f t="shared" si="11"/>
        <v>-8.8317483165621002</v>
      </c>
      <c r="AQ11">
        <f t="shared" si="12"/>
        <v>-227.84914385634502</v>
      </c>
      <c r="AR11">
        <f t="shared" si="13"/>
        <v>-236.68089217290714</v>
      </c>
      <c r="AS11">
        <f t="shared" si="14"/>
        <v>-14.663409579299547</v>
      </c>
      <c r="AT11">
        <f t="shared" si="15"/>
        <v>55.528087127774711</v>
      </c>
      <c r="AU11">
        <f t="shared" si="16"/>
        <v>-195.81621462443198</v>
      </c>
      <c r="AW11">
        <v>8</v>
      </c>
      <c r="AX11">
        <f>IF(Z11&gt;0, (R11*SUMPRODUCT(K11:$K$98, X11:$X$98)-K11*$AZ$3)/Z11, 0)</f>
        <v>2286.9814904141049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7"/>
        <v>0.12000000000000001</v>
      </c>
      <c r="I12" s="1">
        <f t="shared" si="18"/>
        <v>1.1200000000000001</v>
      </c>
      <c r="J12">
        <f t="shared" si="19"/>
        <v>0.89285714285714279</v>
      </c>
      <c r="K12">
        <f t="shared" si="29"/>
        <v>0.36061002498157962</v>
      </c>
      <c r="L12" s="2">
        <v>9</v>
      </c>
      <c r="M12" s="8">
        <v>1.5033739000000001E-2</v>
      </c>
      <c r="Q12" s="5">
        <f t="shared" si="30"/>
        <v>25</v>
      </c>
      <c r="R12">
        <f t="shared" si="0"/>
        <v>50000</v>
      </c>
      <c r="S12">
        <f t="shared" si="1"/>
        <v>2343.1915207676584</v>
      </c>
      <c r="U12">
        <f t="shared" si="20"/>
        <v>1.5033739000000001E-2</v>
      </c>
      <c r="V12">
        <f t="shared" si="21"/>
        <v>0.01</v>
      </c>
      <c r="W12">
        <f t="shared" si="22"/>
        <v>0.87468334456445773</v>
      </c>
      <c r="X12">
        <f t="shared" si="23"/>
        <v>1.3149761109829126E-2</v>
      </c>
      <c r="Y12">
        <f t="shared" si="24"/>
        <v>8.7468334456445775E-3</v>
      </c>
      <c r="Z12">
        <f t="shared" si="25"/>
        <v>0.85278675000898407</v>
      </c>
      <c r="AB12">
        <f t="shared" si="26"/>
        <v>2000.3846189924177</v>
      </c>
      <c r="AC12">
        <f t="shared" si="27"/>
        <v>1998.2426816440602</v>
      </c>
      <c r="AE12">
        <f t="shared" si="2"/>
        <v>0</v>
      </c>
      <c r="AF12">
        <f t="shared" si="3"/>
        <v>0</v>
      </c>
      <c r="AG12">
        <f t="shared" si="4"/>
        <v>-21.319668750224601</v>
      </c>
      <c r="AH12">
        <f t="shared" si="5"/>
        <v>-657.48805549145629</v>
      </c>
      <c r="AI12">
        <f t="shared" si="6"/>
        <v>-678.80772424168094</v>
      </c>
      <c r="AJ12">
        <f t="shared" si="7"/>
        <v>2.1419373483574873</v>
      </c>
      <c r="AK12">
        <f t="shared" si="28"/>
        <v>140.02692332946924</v>
      </c>
      <c r="AL12">
        <f t="shared" si="8"/>
        <v>-536.63886356385422</v>
      </c>
      <c r="AN12">
        <f t="shared" si="9"/>
        <v>0</v>
      </c>
      <c r="AO12">
        <f t="shared" si="10"/>
        <v>0</v>
      </c>
      <c r="AP12">
        <f t="shared" si="11"/>
        <v>-7.6880862806174957</v>
      </c>
      <c r="AQ12">
        <f t="shared" si="12"/>
        <v>-237.09678411586427</v>
      </c>
      <c r="AR12">
        <f t="shared" si="13"/>
        <v>-244.78487039648178</v>
      </c>
      <c r="AS12">
        <f t="shared" si="14"/>
        <v>0.77240408070017186</v>
      </c>
      <c r="AT12">
        <f t="shared" si="15"/>
        <v>50.495112319933639</v>
      </c>
      <c r="AU12">
        <f t="shared" si="16"/>
        <v>-193.51735399584797</v>
      </c>
      <c r="AW12">
        <v>9</v>
      </c>
      <c r="AX12">
        <f>IF(Z12&gt;0, (R12*SUMPRODUCT(K12:$K$98, X12:$X$98)-K12*$AZ$3)/Z12, 0)</f>
        <v>2343.1915207676584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7"/>
        <v>0.12000000000000001</v>
      </c>
      <c r="I13" s="1">
        <f t="shared" si="18"/>
        <v>1.1200000000000001</v>
      </c>
      <c r="J13">
        <f t="shared" si="19"/>
        <v>0.89285714285714279</v>
      </c>
      <c r="K13">
        <f t="shared" si="29"/>
        <v>0.32197323659069604</v>
      </c>
      <c r="L13" s="2">
        <v>10</v>
      </c>
      <c r="M13" s="8">
        <v>1.7719183999999999E-2</v>
      </c>
      <c r="Q13" s="5">
        <f t="shared" si="30"/>
        <v>25</v>
      </c>
      <c r="R13">
        <f t="shared" si="0"/>
        <v>50000</v>
      </c>
      <c r="S13">
        <f t="shared" si="1"/>
        <v>2367.0921504088296</v>
      </c>
      <c r="U13">
        <f t="shared" si="20"/>
        <v>1.7719183999999999E-2</v>
      </c>
      <c r="V13">
        <f t="shared" si="21"/>
        <v>0.01</v>
      </c>
      <c r="W13">
        <f t="shared" si="22"/>
        <v>0.85278675000898407</v>
      </c>
      <c r="X13">
        <f t="shared" si="23"/>
        <v>1.511068533617119E-2</v>
      </c>
      <c r="Y13">
        <f t="shared" si="24"/>
        <v>8.5278675000898408E-3</v>
      </c>
      <c r="Z13">
        <f t="shared" si="25"/>
        <v>0.82914819717272303</v>
      </c>
      <c r="AB13">
        <f t="shared" si="26"/>
        <v>1998.2426816440602</v>
      </c>
      <c r="AC13">
        <f t="shared" si="27"/>
        <v>1962.6701890531851</v>
      </c>
      <c r="AE13">
        <f t="shared" si="2"/>
        <v>0</v>
      </c>
      <c r="AF13">
        <f t="shared" si="3"/>
        <v>0</v>
      </c>
      <c r="AG13">
        <f t="shared" si="4"/>
        <v>-20.728704929318077</v>
      </c>
      <c r="AH13">
        <f t="shared" si="5"/>
        <v>-755.53426680855955</v>
      </c>
      <c r="AI13">
        <f t="shared" si="6"/>
        <v>-776.26297173787759</v>
      </c>
      <c r="AJ13">
        <f t="shared" si="7"/>
        <v>35.572492590875072</v>
      </c>
      <c r="AK13">
        <f t="shared" si="28"/>
        <v>139.87698771508423</v>
      </c>
      <c r="AL13">
        <f t="shared" si="8"/>
        <v>-600.81349143191824</v>
      </c>
      <c r="AN13">
        <f t="shared" si="9"/>
        <v>0</v>
      </c>
      <c r="AO13">
        <f t="shared" si="10"/>
        <v>0</v>
      </c>
      <c r="AP13">
        <f t="shared" si="11"/>
        <v>-6.6740882164260569</v>
      </c>
      <c r="AQ13">
        <f t="shared" si="12"/>
        <v>-243.26181323953043</v>
      </c>
      <c r="AR13">
        <f t="shared" si="13"/>
        <v>-249.93590145595647</v>
      </c>
      <c r="AS13">
        <f t="shared" si="14"/>
        <v>11.453390573082602</v>
      </c>
      <c r="AT13">
        <f t="shared" si="15"/>
        <v>45.036646459182698</v>
      </c>
      <c r="AU13">
        <f t="shared" si="16"/>
        <v>-193.44586442369115</v>
      </c>
      <c r="AW13">
        <v>10</v>
      </c>
      <c r="AX13">
        <f>IF(Z13&gt;0, (R13*SUMPRODUCT(K13:$K$98, X13:$X$98)-K13*$AZ$3)/Z13, 0)</f>
        <v>2367.0921504088296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7"/>
        <v>0.12000000000000001</v>
      </c>
      <c r="I14" s="1">
        <f t="shared" si="18"/>
        <v>1.1200000000000001</v>
      </c>
      <c r="J14">
        <f t="shared" si="19"/>
        <v>0.89285714285714279</v>
      </c>
      <c r="K14">
        <f t="shared" si="29"/>
        <v>0.28747610409883573</v>
      </c>
      <c r="L14" s="2">
        <v>11</v>
      </c>
      <c r="M14" s="8">
        <v>2.0768709E-2</v>
      </c>
      <c r="Q14" s="5">
        <f t="shared" si="30"/>
        <v>25</v>
      </c>
      <c r="R14">
        <f t="shared" si="0"/>
        <v>50000</v>
      </c>
      <c r="S14">
        <f t="shared" si="1"/>
        <v>2363.433054996628</v>
      </c>
      <c r="U14">
        <f t="shared" si="20"/>
        <v>2.0768709E-2</v>
      </c>
      <c r="V14">
        <f t="shared" si="21"/>
        <v>0.01</v>
      </c>
      <c r="W14">
        <f t="shared" si="22"/>
        <v>0.82914819717272303</v>
      </c>
      <c r="X14">
        <f t="shared" si="23"/>
        <v>1.7220337624954906E-2</v>
      </c>
      <c r="Y14">
        <f t="shared" si="24"/>
        <v>8.2914819717272298E-3</v>
      </c>
      <c r="Z14">
        <f t="shared" si="25"/>
        <v>0.80363637757604089</v>
      </c>
      <c r="AB14">
        <f t="shared" si="26"/>
        <v>1962.6701890531851</v>
      </c>
      <c r="AC14">
        <f t="shared" si="27"/>
        <v>1899.340778960966</v>
      </c>
      <c r="AE14">
        <f t="shared" si="2"/>
        <v>0</v>
      </c>
      <c r="AF14">
        <f t="shared" si="3"/>
        <v>0</v>
      </c>
      <c r="AG14">
        <f t="shared" si="4"/>
        <v>-20.090909439401024</v>
      </c>
      <c r="AH14">
        <f t="shared" si="5"/>
        <v>-861.01688124774535</v>
      </c>
      <c r="AI14">
        <f t="shared" si="6"/>
        <v>-881.10779068714635</v>
      </c>
      <c r="AJ14">
        <f t="shared" si="7"/>
        <v>63.329410092219177</v>
      </c>
      <c r="AK14">
        <f t="shared" si="28"/>
        <v>137.38691323372296</v>
      </c>
      <c r="AL14">
        <f t="shared" si="8"/>
        <v>-680.39146736120415</v>
      </c>
      <c r="AN14">
        <f t="shared" si="9"/>
        <v>0</v>
      </c>
      <c r="AO14">
        <f t="shared" si="10"/>
        <v>0</v>
      </c>
      <c r="AP14">
        <f t="shared" si="11"/>
        <v>-5.7756563734415298</v>
      </c>
      <c r="AQ14">
        <f t="shared" si="12"/>
        <v>-247.52177858443173</v>
      </c>
      <c r="AR14">
        <f t="shared" si="13"/>
        <v>-253.29743495787324</v>
      </c>
      <c r="AS14">
        <f t="shared" si="14"/>
        <v>18.205692088188659</v>
      </c>
      <c r="AT14">
        <f t="shared" si="15"/>
        <v>39.495454570595456</v>
      </c>
      <c r="AU14">
        <f t="shared" si="16"/>
        <v>-195.59628829908911</v>
      </c>
      <c r="AW14">
        <v>11</v>
      </c>
      <c r="AX14">
        <f>IF(Z14&gt;0, (R14*SUMPRODUCT(K14:$K$98, X14:$X$98)-K14*$AZ$3)/Z14, 0)</f>
        <v>2363.433054996628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7"/>
        <v>0.12000000000000001</v>
      </c>
      <c r="I15" s="1">
        <f t="shared" si="18"/>
        <v>1.1200000000000001</v>
      </c>
      <c r="J15">
        <f t="shared" si="19"/>
        <v>0.89285714285714279</v>
      </c>
      <c r="K15">
        <f t="shared" si="29"/>
        <v>0.25667509294538904</v>
      </c>
      <c r="L15" s="2">
        <v>12</v>
      </c>
      <c r="M15" s="8">
        <v>2.4225090000000001E-2</v>
      </c>
      <c r="Q15" s="5">
        <f t="shared" si="30"/>
        <v>25</v>
      </c>
      <c r="R15">
        <f t="shared" si="0"/>
        <v>50000</v>
      </c>
      <c r="S15">
        <f t="shared" si="1"/>
        <v>2335.2642095924325</v>
      </c>
      <c r="U15">
        <f t="shared" si="20"/>
        <v>2.4225090000000001E-2</v>
      </c>
      <c r="V15">
        <f t="shared" si="21"/>
        <v>0.01</v>
      </c>
      <c r="W15">
        <f t="shared" si="22"/>
        <v>0.80363637757604089</v>
      </c>
      <c r="X15">
        <f t="shared" si="23"/>
        <v>1.9468163574053572E-2</v>
      </c>
      <c r="Y15">
        <f t="shared" si="24"/>
        <v>8.0363637757604085E-3</v>
      </c>
      <c r="Z15">
        <f t="shared" si="25"/>
        <v>0.77613185022622688</v>
      </c>
      <c r="AB15">
        <f t="shared" si="26"/>
        <v>1899.340778960966</v>
      </c>
      <c r="AC15">
        <f t="shared" si="27"/>
        <v>1812.472931758062</v>
      </c>
      <c r="AE15">
        <f t="shared" si="2"/>
        <v>0</v>
      </c>
      <c r="AF15">
        <f t="shared" si="3"/>
        <v>0</v>
      </c>
      <c r="AG15">
        <f t="shared" si="4"/>
        <v>-19.403296255655672</v>
      </c>
      <c r="AH15">
        <f t="shared" si="5"/>
        <v>-973.40817870267858</v>
      </c>
      <c r="AI15">
        <f t="shared" si="6"/>
        <v>-992.8114749583342</v>
      </c>
      <c r="AJ15">
        <f t="shared" si="7"/>
        <v>86.867847202903931</v>
      </c>
      <c r="AK15">
        <f t="shared" si="28"/>
        <v>132.95385452726762</v>
      </c>
      <c r="AL15">
        <f t="shared" si="8"/>
        <v>-772.98977322816268</v>
      </c>
      <c r="AN15">
        <f t="shared" si="9"/>
        <v>0</v>
      </c>
      <c r="AO15">
        <f t="shared" si="10"/>
        <v>0</v>
      </c>
      <c r="AP15">
        <f t="shared" si="11"/>
        <v>-4.9803428698673384</v>
      </c>
      <c r="AQ15">
        <f t="shared" si="12"/>
        <v>-249.84963474231188</v>
      </c>
      <c r="AR15">
        <f t="shared" si="13"/>
        <v>-254.82997761217922</v>
      </c>
      <c r="AS15">
        <f t="shared" si="14"/>
        <v>22.296812754771221</v>
      </c>
      <c r="AT15">
        <f t="shared" si="15"/>
        <v>34.125942968234149</v>
      </c>
      <c r="AU15">
        <f t="shared" si="16"/>
        <v>-198.40722188917385</v>
      </c>
      <c r="AW15">
        <v>12</v>
      </c>
      <c r="AX15">
        <f>IF(Z15&gt;0, (R15*SUMPRODUCT(K15:$K$98, X15:$X$98)-K15*$AZ$3)/Z15, 0)</f>
        <v>2335.2642095924325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7"/>
        <v>0.12000000000000001</v>
      </c>
      <c r="I16" s="1">
        <f t="shared" si="18"/>
        <v>1.1200000000000001</v>
      </c>
      <c r="J16">
        <f t="shared" si="19"/>
        <v>0.89285714285714279</v>
      </c>
      <c r="K16">
        <f t="shared" si="29"/>
        <v>0.22917419012981163</v>
      </c>
      <c r="L16" s="2">
        <v>13</v>
      </c>
      <c r="M16" s="8">
        <v>2.7828815E-2</v>
      </c>
      <c r="Q16" s="5">
        <f t="shared" si="30"/>
        <v>25</v>
      </c>
      <c r="R16">
        <f t="shared" si="0"/>
        <v>50000</v>
      </c>
      <c r="S16">
        <f t="shared" si="1"/>
        <v>2284.5861760670041</v>
      </c>
      <c r="U16">
        <f t="shared" si="20"/>
        <v>2.7828815E-2</v>
      </c>
      <c r="V16">
        <f t="shared" si="21"/>
        <v>0.01</v>
      </c>
      <c r="W16">
        <f t="shared" si="22"/>
        <v>0.77613185022622688</v>
      </c>
      <c r="X16">
        <f t="shared" si="23"/>
        <v>2.1598829675553377E-2</v>
      </c>
      <c r="Y16">
        <f t="shared" si="24"/>
        <v>7.7613185022622688E-3</v>
      </c>
      <c r="Z16">
        <f t="shared" si="25"/>
        <v>0.74677170204841126</v>
      </c>
      <c r="AB16">
        <f t="shared" si="26"/>
        <v>1812.472931758062</v>
      </c>
      <c r="AC16">
        <f t="shared" si="27"/>
        <v>1706.0643071778279</v>
      </c>
      <c r="AE16">
        <f t="shared" si="2"/>
        <v>0</v>
      </c>
      <c r="AF16">
        <f t="shared" si="3"/>
        <v>0</v>
      </c>
      <c r="AG16">
        <f t="shared" si="4"/>
        <v>-18.669292551210283</v>
      </c>
      <c r="AH16">
        <f t="shared" si="5"/>
        <v>-1079.941483777669</v>
      </c>
      <c r="AI16">
        <f t="shared" si="6"/>
        <v>-1098.6107763288792</v>
      </c>
      <c r="AJ16">
        <f t="shared" si="7"/>
        <v>106.40862458023412</v>
      </c>
      <c r="AK16">
        <f t="shared" si="28"/>
        <v>126.87310522306436</v>
      </c>
      <c r="AL16">
        <f t="shared" si="8"/>
        <v>-865.32904652558068</v>
      </c>
      <c r="AN16">
        <f t="shared" si="9"/>
        <v>0</v>
      </c>
      <c r="AO16">
        <f t="shared" si="10"/>
        <v>0</v>
      </c>
      <c r="AP16">
        <f t="shared" si="11"/>
        <v>-4.2785200007201416</v>
      </c>
      <c r="AQ16">
        <f t="shared" si="12"/>
        <v>-247.4947149323344</v>
      </c>
      <c r="AR16">
        <f t="shared" si="13"/>
        <v>-251.77323493305451</v>
      </c>
      <c r="AS16">
        <f t="shared" si="14"/>
        <v>24.38611036100232</v>
      </c>
      <c r="AT16">
        <f t="shared" si="15"/>
        <v>29.076041138750149</v>
      </c>
      <c r="AU16">
        <f t="shared" si="16"/>
        <v>-198.31108343330203</v>
      </c>
      <c r="AW16">
        <v>13</v>
      </c>
      <c r="AX16">
        <f>IF(Z16&gt;0, (R16*SUMPRODUCT(K16:$K$98, X16:$X$98)-K16*$AZ$3)/Z16, 0)</f>
        <v>2284.5861760670041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7"/>
        <v>0.12000000000000001</v>
      </c>
      <c r="I17" s="1">
        <f t="shared" si="18"/>
        <v>1.1200000000000001</v>
      </c>
      <c r="J17">
        <f t="shared" si="19"/>
        <v>0.89285714285714279</v>
      </c>
      <c r="K17">
        <f t="shared" si="29"/>
        <v>0.20461981261590323</v>
      </c>
      <c r="L17" s="2">
        <v>14</v>
      </c>
      <c r="M17" s="8">
        <v>3.1684449000000003E-2</v>
      </c>
      <c r="Q17" s="5">
        <f t="shared" si="30"/>
        <v>25</v>
      </c>
      <c r="R17">
        <f t="shared" si="0"/>
        <v>50000</v>
      </c>
      <c r="S17">
        <f t="shared" si="1"/>
        <v>2217.0859864380491</v>
      </c>
      <c r="U17">
        <f t="shared" si="20"/>
        <v>3.1684449000000003E-2</v>
      </c>
      <c r="V17">
        <f t="shared" si="21"/>
        <v>0.01</v>
      </c>
      <c r="W17">
        <f t="shared" si="22"/>
        <v>0.74677170204841126</v>
      </c>
      <c r="X17">
        <f t="shared" si="23"/>
        <v>2.3661049908196084E-2</v>
      </c>
      <c r="Y17">
        <f t="shared" si="24"/>
        <v>7.4677170204841131E-3</v>
      </c>
      <c r="Z17">
        <f t="shared" si="25"/>
        <v>0.71564293511973109</v>
      </c>
      <c r="AB17">
        <f t="shared" si="26"/>
        <v>1706.0643071778279</v>
      </c>
      <c r="AC17">
        <f t="shared" si="27"/>
        <v>1586.6419227473498</v>
      </c>
      <c r="AE17">
        <f t="shared" si="2"/>
        <v>0</v>
      </c>
      <c r="AF17">
        <f t="shared" si="3"/>
        <v>0</v>
      </c>
      <c r="AG17">
        <f t="shared" si="4"/>
        <v>-17.891073377993276</v>
      </c>
      <c r="AH17">
        <f t="shared" si="5"/>
        <v>-1183.0524954098041</v>
      </c>
      <c r="AI17">
        <f t="shared" si="6"/>
        <v>-1200.9435687877974</v>
      </c>
      <c r="AJ17">
        <f t="shared" si="7"/>
        <v>119.42238443047813</v>
      </c>
      <c r="AK17">
        <f t="shared" si="28"/>
        <v>119.42450150244797</v>
      </c>
      <c r="AL17">
        <f t="shared" si="8"/>
        <v>-962.09668285487135</v>
      </c>
      <c r="AN17">
        <f t="shared" si="9"/>
        <v>0</v>
      </c>
      <c r="AO17">
        <f t="shared" si="10"/>
        <v>0</v>
      </c>
      <c r="AP17">
        <f t="shared" si="11"/>
        <v>-3.6608680821023589</v>
      </c>
      <c r="AQ17">
        <f t="shared" si="12"/>
        <v>-242.07597992553085</v>
      </c>
      <c r="AR17">
        <f t="shared" si="13"/>
        <v>-245.7368480076332</v>
      </c>
      <c r="AS17">
        <f t="shared" si="14"/>
        <v>24.436185924308795</v>
      </c>
      <c r="AT17">
        <f t="shared" si="15"/>
        <v>24.436619119178555</v>
      </c>
      <c r="AU17">
        <f t="shared" si="16"/>
        <v>-196.86404296414585</v>
      </c>
      <c r="AW17">
        <v>14</v>
      </c>
      <c r="AX17">
        <f>IF(Z17&gt;0, (R17*SUMPRODUCT(K17:$K$98, X17:$X$98)-K17*$AZ$3)/Z17, 0)</f>
        <v>2217.0859864380491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7"/>
        <v>0.12000000000000001</v>
      </c>
      <c r="I18" s="1">
        <f t="shared" si="18"/>
        <v>1.1200000000000001</v>
      </c>
      <c r="J18">
        <f t="shared" si="19"/>
        <v>0.89285714285714279</v>
      </c>
      <c r="K18">
        <f t="shared" si="29"/>
        <v>0.1826962612641993</v>
      </c>
      <c r="L18" s="2">
        <v>15</v>
      </c>
      <c r="M18" s="8">
        <v>3.5933631000000001E-2</v>
      </c>
      <c r="Q18" s="5">
        <f t="shared" si="30"/>
        <v>25</v>
      </c>
      <c r="R18">
        <f t="shared" si="0"/>
        <v>50000</v>
      </c>
      <c r="S18">
        <f t="shared" si="1"/>
        <v>2136.7582165940389</v>
      </c>
      <c r="U18">
        <f t="shared" si="20"/>
        <v>3.5933631000000001E-2</v>
      </c>
      <c r="V18">
        <f t="shared" si="21"/>
        <v>0.01</v>
      </c>
      <c r="W18">
        <f t="shared" si="22"/>
        <v>0.71564293511973109</v>
      </c>
      <c r="X18">
        <f t="shared" si="23"/>
        <v>2.5715649158349358E-2</v>
      </c>
      <c r="Y18">
        <f t="shared" si="24"/>
        <v>7.1564293511973114E-3</v>
      </c>
      <c r="Z18">
        <f t="shared" si="25"/>
        <v>0.68277085661018444</v>
      </c>
      <c r="AB18">
        <f t="shared" si="26"/>
        <v>1586.6419227473498</v>
      </c>
      <c r="AC18">
        <f t="shared" si="27"/>
        <v>1458.916237912762</v>
      </c>
      <c r="AE18">
        <f t="shared" si="2"/>
        <v>0</v>
      </c>
      <c r="AF18">
        <f t="shared" si="3"/>
        <v>0</v>
      </c>
      <c r="AG18">
        <f t="shared" si="4"/>
        <v>-17.069271415254612</v>
      </c>
      <c r="AH18">
        <f t="shared" si="5"/>
        <v>-1285.7824579174678</v>
      </c>
      <c r="AI18">
        <f t="shared" si="6"/>
        <v>-1302.8517293327225</v>
      </c>
      <c r="AJ18">
        <f t="shared" si="7"/>
        <v>127.72568483458781</v>
      </c>
      <c r="AK18">
        <f t="shared" si="28"/>
        <v>111.0649345923145</v>
      </c>
      <c r="AL18">
        <f t="shared" si="8"/>
        <v>-1064.0611099058201</v>
      </c>
      <c r="AN18">
        <f t="shared" si="9"/>
        <v>0</v>
      </c>
      <c r="AO18">
        <f t="shared" si="10"/>
        <v>0</v>
      </c>
      <c r="AP18">
        <f t="shared" si="11"/>
        <v>-3.1184920700708854</v>
      </c>
      <c r="AQ18">
        <f t="shared" si="12"/>
        <v>-234.90764786061405</v>
      </c>
      <c r="AR18">
        <f t="shared" si="13"/>
        <v>-238.02613993068493</v>
      </c>
      <c r="AS18">
        <f t="shared" si="14"/>
        <v>23.335005086688632</v>
      </c>
      <c r="AT18">
        <f t="shared" si="15"/>
        <v>20.291148307568697</v>
      </c>
      <c r="AU18">
        <f t="shared" si="16"/>
        <v>-194.3999865364276</v>
      </c>
      <c r="AW18">
        <v>15</v>
      </c>
      <c r="AX18">
        <f>IF(Z18&gt;0, (R18*SUMPRODUCT(K18:$K$98, X18:$X$98)-K18*$AZ$3)/Z18, 0)</f>
        <v>2136.7582165940389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7"/>
        <v>0.12000000000000001</v>
      </c>
      <c r="I19" s="1">
        <f t="shared" si="18"/>
        <v>1.1200000000000001</v>
      </c>
      <c r="J19">
        <f t="shared" si="19"/>
        <v>0.89285714285714279</v>
      </c>
      <c r="K19">
        <f t="shared" si="29"/>
        <v>0.16312166184303509</v>
      </c>
      <c r="L19" s="2">
        <v>16</v>
      </c>
      <c r="M19" s="8">
        <v>4.1016489000000003E-2</v>
      </c>
      <c r="Q19" s="5">
        <f t="shared" si="30"/>
        <v>25</v>
      </c>
      <c r="R19">
        <f t="shared" si="0"/>
        <v>50000</v>
      </c>
      <c r="S19">
        <f t="shared" si="1"/>
        <v>2046.6564472207749</v>
      </c>
      <c r="U19">
        <f t="shared" si="20"/>
        <v>4.1016489000000003E-2</v>
      </c>
      <c r="V19">
        <f t="shared" si="21"/>
        <v>0.01</v>
      </c>
      <c r="W19">
        <f t="shared" si="22"/>
        <v>0.68277085661018444</v>
      </c>
      <c r="X19">
        <f t="shared" si="23"/>
        <v>2.8004863329672211E-2</v>
      </c>
      <c r="Y19">
        <f t="shared" si="24"/>
        <v>6.8277085661018443E-3</v>
      </c>
      <c r="Z19">
        <f t="shared" si="25"/>
        <v>0.6479382847144104</v>
      </c>
      <c r="AB19">
        <f t="shared" si="26"/>
        <v>1458.916237912762</v>
      </c>
      <c r="AC19">
        <f t="shared" si="27"/>
        <v>1326.1070678119181</v>
      </c>
      <c r="AE19">
        <f t="shared" si="2"/>
        <v>0</v>
      </c>
      <c r="AF19">
        <f t="shared" si="3"/>
        <v>0</v>
      </c>
      <c r="AG19">
        <f t="shared" si="4"/>
        <v>-16.198457117860261</v>
      </c>
      <c r="AH19">
        <f t="shared" si="5"/>
        <v>-1400.2431664836106</v>
      </c>
      <c r="AI19">
        <f t="shared" si="6"/>
        <v>-1416.4416236014708</v>
      </c>
      <c r="AJ19">
        <f t="shared" si="7"/>
        <v>132.80917010084386</v>
      </c>
      <c r="AK19">
        <f t="shared" si="28"/>
        <v>102.12413665389334</v>
      </c>
      <c r="AL19">
        <f t="shared" si="8"/>
        <v>-1181.5083168467336</v>
      </c>
      <c r="AN19">
        <f t="shared" si="9"/>
        <v>0</v>
      </c>
      <c r="AO19">
        <f t="shared" si="10"/>
        <v>0</v>
      </c>
      <c r="AP19">
        <f t="shared" si="11"/>
        <v>-2.6423192443585064</v>
      </c>
      <c r="AQ19">
        <f t="shared" si="12"/>
        <v>-228.4099923011602</v>
      </c>
      <c r="AR19">
        <f t="shared" si="13"/>
        <v>-231.05231154551871</v>
      </c>
      <c r="AS19">
        <f t="shared" si="14"/>
        <v>21.664052534843979</v>
      </c>
      <c r="AT19">
        <f t="shared" si="15"/>
        <v>16.658658885268295</v>
      </c>
      <c r="AU19">
        <f t="shared" si="16"/>
        <v>-192.72960012540642</v>
      </c>
      <c r="AW19">
        <v>16</v>
      </c>
      <c r="AX19">
        <f>IF(Z19&gt;0, (R19*SUMPRODUCT(K19:$K$98, X19:$X$98)-K19*$AZ$3)/Z19, 0)</f>
        <v>2046.6564472207749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7"/>
        <v>0.12000000000000001</v>
      </c>
      <c r="I20" s="1">
        <f t="shared" si="18"/>
        <v>1.1200000000000001</v>
      </c>
      <c r="J20">
        <f t="shared" si="19"/>
        <v>0.89285714285714279</v>
      </c>
      <c r="K20">
        <f t="shared" si="29"/>
        <v>0.14564434093128131</v>
      </c>
      <c r="L20" s="2">
        <v>17</v>
      </c>
      <c r="M20" s="8">
        <v>4.6435859000000003E-2</v>
      </c>
      <c r="Q20" s="5">
        <f t="shared" si="30"/>
        <v>25</v>
      </c>
      <c r="R20">
        <f t="shared" si="0"/>
        <v>50000</v>
      </c>
      <c r="S20">
        <f t="shared" si="1"/>
        <v>1944.5734045719601</v>
      </c>
      <c r="U20">
        <f t="shared" si="20"/>
        <v>4.6435859000000003E-2</v>
      </c>
      <c r="V20">
        <f t="shared" si="21"/>
        <v>0.01</v>
      </c>
      <c r="W20">
        <f t="shared" si="22"/>
        <v>0.6479382847144104</v>
      </c>
      <c r="X20">
        <f t="shared" si="23"/>
        <v>3.0087570829700219E-2</v>
      </c>
      <c r="Y20">
        <f t="shared" si="24"/>
        <v>6.4793828471441037E-3</v>
      </c>
      <c r="Z20">
        <f t="shared" si="25"/>
        <v>0.61137133103756602</v>
      </c>
      <c r="AB20">
        <f t="shared" si="26"/>
        <v>1326.1070678119181</v>
      </c>
      <c r="AC20">
        <f t="shared" si="27"/>
        <v>1188.8564306534106</v>
      </c>
      <c r="AE20">
        <f t="shared" si="2"/>
        <v>0</v>
      </c>
      <c r="AF20">
        <f t="shared" si="3"/>
        <v>0</v>
      </c>
      <c r="AG20">
        <f t="shared" si="4"/>
        <v>-15.284283275939151</v>
      </c>
      <c r="AH20">
        <f t="shared" si="5"/>
        <v>-1504.3785414850111</v>
      </c>
      <c r="AI20">
        <f t="shared" si="6"/>
        <v>-1519.6628247609501</v>
      </c>
      <c r="AJ20">
        <f t="shared" si="7"/>
        <v>137.25063715850752</v>
      </c>
      <c r="AK20">
        <f t="shared" si="28"/>
        <v>92.827494746834276</v>
      </c>
      <c r="AL20">
        <f t="shared" si="8"/>
        <v>-1289.5846928556084</v>
      </c>
      <c r="AN20">
        <f t="shared" si="9"/>
        <v>0</v>
      </c>
      <c r="AO20">
        <f t="shared" si="10"/>
        <v>0</v>
      </c>
      <c r="AP20">
        <f t="shared" si="11"/>
        <v>-2.2260693643311629</v>
      </c>
      <c r="AQ20">
        <f t="shared" si="12"/>
        <v>-219.10422118574667</v>
      </c>
      <c r="AR20">
        <f t="shared" si="13"/>
        <v>-221.33029055007782</v>
      </c>
      <c r="AS20">
        <f t="shared" si="14"/>
        <v>19.989778591349257</v>
      </c>
      <c r="AT20">
        <f t="shared" si="15"/>
        <v>13.519799292704656</v>
      </c>
      <c r="AU20">
        <f t="shared" si="16"/>
        <v>-187.82071266602392</v>
      </c>
      <c r="AW20">
        <v>17</v>
      </c>
      <c r="AX20">
        <f>IF(Z20&gt;0, (R20*SUMPRODUCT(K20:$K$98, X20:$X$98)-K20*$AZ$3)/Z20, 0)</f>
        <v>1944.5734045719601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7"/>
        <v>0.12000000000000001</v>
      </c>
      <c r="I21" s="1">
        <f t="shared" si="18"/>
        <v>1.1200000000000001</v>
      </c>
      <c r="J21">
        <f t="shared" si="19"/>
        <v>0.89285714285714279</v>
      </c>
      <c r="K21">
        <f t="shared" si="29"/>
        <v>0.13003959011721544</v>
      </c>
      <c r="L21" s="2">
        <v>18</v>
      </c>
      <c r="M21" s="8">
        <v>5.1834316999999998E-2</v>
      </c>
      <c r="Q21" s="5">
        <f t="shared" si="30"/>
        <v>25</v>
      </c>
      <c r="R21">
        <f t="shared" si="0"/>
        <v>50000</v>
      </c>
      <c r="S21">
        <f t="shared" si="1"/>
        <v>1832.6427199501506</v>
      </c>
      <c r="U21">
        <f t="shared" si="20"/>
        <v>5.1834316999999998E-2</v>
      </c>
      <c r="V21">
        <f t="shared" si="21"/>
        <v>0.01</v>
      </c>
      <c r="W21">
        <f t="shared" si="22"/>
        <v>0.61137133103756602</v>
      </c>
      <c r="X21">
        <f t="shared" si="23"/>
        <v>3.1690015377713134E-2</v>
      </c>
      <c r="Y21">
        <f t="shared" si="24"/>
        <v>6.1137133103756607E-3</v>
      </c>
      <c r="Z21">
        <f t="shared" si="25"/>
        <v>0.57356760234947723</v>
      </c>
      <c r="AB21">
        <f t="shared" si="26"/>
        <v>1188.8564306534106</v>
      </c>
      <c r="AC21">
        <f t="shared" si="27"/>
        <v>1051.1444908450324</v>
      </c>
      <c r="AE21">
        <f t="shared" si="2"/>
        <v>0</v>
      </c>
      <c r="AF21">
        <f t="shared" si="3"/>
        <v>0</v>
      </c>
      <c r="AG21">
        <f t="shared" si="4"/>
        <v>-14.33919005873693</v>
      </c>
      <c r="AH21">
        <f t="shared" si="5"/>
        <v>-1584.5007688856567</v>
      </c>
      <c r="AI21">
        <f t="shared" si="6"/>
        <v>-1598.8399589443936</v>
      </c>
      <c r="AJ21">
        <f t="shared" si="7"/>
        <v>137.71193980837825</v>
      </c>
      <c r="AK21">
        <f t="shared" si="28"/>
        <v>83.21995014573875</v>
      </c>
      <c r="AL21">
        <f t="shared" si="8"/>
        <v>-1377.9080689902767</v>
      </c>
      <c r="AN21">
        <f t="shared" si="9"/>
        <v>0</v>
      </c>
      <c r="AO21">
        <f t="shared" si="10"/>
        <v>0</v>
      </c>
      <c r="AP21">
        <f t="shared" si="11"/>
        <v>-1.8646623978510009</v>
      </c>
      <c r="AQ21">
        <f t="shared" si="12"/>
        <v>-206.04783052630353</v>
      </c>
      <c r="AR21">
        <f t="shared" si="13"/>
        <v>-207.91249292415452</v>
      </c>
      <c r="AS21">
        <f t="shared" si="14"/>
        <v>17.908004206928151</v>
      </c>
      <c r="AT21">
        <f t="shared" si="15"/>
        <v>10.821888206526971</v>
      </c>
      <c r="AU21">
        <f t="shared" si="16"/>
        <v>-179.18260051069939</v>
      </c>
      <c r="AW21">
        <v>18</v>
      </c>
      <c r="AX21">
        <f>IF(Z21&gt;0, (R21*SUMPRODUCT(K21:$K$98, X21:$X$98)-K21*$AZ$3)/Z21, 0)</f>
        <v>1832.6427199501506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7"/>
        <v>0.12000000000000001</v>
      </c>
      <c r="I22" s="1">
        <f t="shared" si="18"/>
        <v>1.1200000000000001</v>
      </c>
      <c r="J22">
        <f t="shared" si="19"/>
        <v>0.89285714285714279</v>
      </c>
      <c r="K22">
        <f t="shared" si="29"/>
        <v>0.11610677689037092</v>
      </c>
      <c r="L22" s="2">
        <v>19</v>
      </c>
      <c r="M22" s="8">
        <v>5.7772715000000002E-2</v>
      </c>
      <c r="Q22" s="5">
        <f t="shared" si="30"/>
        <v>25</v>
      </c>
      <c r="R22">
        <f t="shared" si="0"/>
        <v>50000</v>
      </c>
      <c r="S22">
        <f t="shared" si="1"/>
        <v>1716.4321852039122</v>
      </c>
      <c r="U22">
        <f t="shared" si="20"/>
        <v>5.7772715000000002E-2</v>
      </c>
      <c r="V22">
        <f t="shared" si="21"/>
        <v>0.01</v>
      </c>
      <c r="W22">
        <f t="shared" si="22"/>
        <v>0.57356760234947723</v>
      </c>
      <c r="X22">
        <f t="shared" si="23"/>
        <v>3.3136557623769679E-2</v>
      </c>
      <c r="Y22">
        <f t="shared" si="24"/>
        <v>5.7356760234947724E-3</v>
      </c>
      <c r="Z22">
        <f t="shared" si="25"/>
        <v>0.53469536870221279</v>
      </c>
      <c r="AB22">
        <f t="shared" si="26"/>
        <v>1051.1444908450324</v>
      </c>
      <c r="AC22">
        <f t="shared" si="27"/>
        <v>917.76834011995061</v>
      </c>
      <c r="AE22">
        <f t="shared" si="2"/>
        <v>0</v>
      </c>
      <c r="AF22">
        <f t="shared" si="3"/>
        <v>0</v>
      </c>
      <c r="AG22">
        <f t="shared" si="4"/>
        <v>-13.367384217555319</v>
      </c>
      <c r="AH22">
        <f t="shared" si="5"/>
        <v>-1656.8278811884838</v>
      </c>
      <c r="AI22">
        <f t="shared" si="6"/>
        <v>-1670.1952654060392</v>
      </c>
      <c r="AJ22">
        <f t="shared" si="7"/>
        <v>133.37615072508174</v>
      </c>
      <c r="AK22">
        <f t="shared" si="28"/>
        <v>73.580114359152276</v>
      </c>
      <c r="AL22">
        <f t="shared" si="8"/>
        <v>-1463.2390003218052</v>
      </c>
      <c r="AN22">
        <f t="shared" si="9"/>
        <v>0</v>
      </c>
      <c r="AO22">
        <f t="shared" si="10"/>
        <v>0</v>
      </c>
      <c r="AP22">
        <f t="shared" si="11"/>
        <v>-1.552043896955561</v>
      </c>
      <c r="AQ22">
        <f t="shared" si="12"/>
        <v>-192.36894514689729</v>
      </c>
      <c r="AR22">
        <f t="shared" si="13"/>
        <v>-193.92098904385284</v>
      </c>
      <c r="AS22">
        <f t="shared" si="14"/>
        <v>15.48587497473355</v>
      </c>
      <c r="AT22">
        <f t="shared" si="15"/>
        <v>8.5431499214660711</v>
      </c>
      <c r="AU22">
        <f t="shared" si="16"/>
        <v>-169.89196414765323</v>
      </c>
      <c r="AW22">
        <v>19</v>
      </c>
      <c r="AX22">
        <f>IF(Z22&gt;0, (R22*SUMPRODUCT(K22:$K$98, X22:$X$98)-K22*$AZ$3)/Z22, 0)</f>
        <v>1716.4321852039122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7"/>
        <v>0.12000000000000001</v>
      </c>
      <c r="I23" s="1">
        <f t="shared" si="18"/>
        <v>1.1200000000000001</v>
      </c>
      <c r="J23">
        <f t="shared" si="19"/>
        <v>0.89285714285714279</v>
      </c>
      <c r="K23">
        <f t="shared" si="29"/>
        <v>0.10366676508068833</v>
      </c>
      <c r="L23" s="2">
        <v>20</v>
      </c>
      <c r="M23" s="8">
        <v>6.4089452000000005E-2</v>
      </c>
      <c r="Q23" s="5">
        <f t="shared" si="30"/>
        <v>25</v>
      </c>
      <c r="R23">
        <f t="shared" si="0"/>
        <v>50000</v>
      </c>
      <c r="S23">
        <f t="shared" si="1"/>
        <v>1596.2767486360538</v>
      </c>
      <c r="U23">
        <f t="shared" si="20"/>
        <v>6.4089452000000005E-2</v>
      </c>
      <c r="V23">
        <f t="shared" si="21"/>
        <v>0.01</v>
      </c>
      <c r="W23">
        <f t="shared" si="22"/>
        <v>0.53469536870221279</v>
      </c>
      <c r="X23">
        <f t="shared" si="23"/>
        <v>3.4268333167062771E-2</v>
      </c>
      <c r="Y23">
        <f t="shared" si="24"/>
        <v>5.3469536870221282E-3</v>
      </c>
      <c r="Z23">
        <f t="shared" si="25"/>
        <v>0.49508008184812785</v>
      </c>
      <c r="AB23">
        <f t="shared" si="26"/>
        <v>917.76834011995061</v>
      </c>
      <c r="AC23">
        <f t="shared" si="27"/>
        <v>790.28482336700085</v>
      </c>
      <c r="AE23">
        <f t="shared" si="2"/>
        <v>0</v>
      </c>
      <c r="AF23">
        <f t="shared" si="3"/>
        <v>0</v>
      </c>
      <c r="AG23">
        <f t="shared" si="4"/>
        <v>-12.377002046203197</v>
      </c>
      <c r="AH23">
        <f t="shared" si="5"/>
        <v>-1713.4166583531385</v>
      </c>
      <c r="AI23">
        <f t="shared" si="6"/>
        <v>-1725.7936603993417</v>
      </c>
      <c r="AJ23">
        <f t="shared" si="7"/>
        <v>127.48351675294975</v>
      </c>
      <c r="AK23">
        <f t="shared" si="28"/>
        <v>64.243783808396543</v>
      </c>
      <c r="AL23">
        <f t="shared" si="8"/>
        <v>-1534.0663598379954</v>
      </c>
      <c r="AN23">
        <f t="shared" si="9"/>
        <v>0</v>
      </c>
      <c r="AO23">
        <f t="shared" si="10"/>
        <v>0</v>
      </c>
      <c r="AP23">
        <f t="shared" si="11"/>
        <v>-1.2830837635269454</v>
      </c>
      <c r="AQ23">
        <f t="shared" si="12"/>
        <v>-177.62436220683281</v>
      </c>
      <c r="AR23">
        <f t="shared" si="13"/>
        <v>-178.90744597035976</v>
      </c>
      <c r="AS23">
        <f t="shared" si="14"/>
        <v>13.215803782888036</v>
      </c>
      <c r="AT23">
        <f t="shared" si="15"/>
        <v>6.659945243959573</v>
      </c>
      <c r="AU23">
        <f t="shared" si="16"/>
        <v>-159.03169694351215</v>
      </c>
      <c r="AW23">
        <v>20</v>
      </c>
      <c r="AX23">
        <f>IF(Z23&gt;0, (R23*SUMPRODUCT(K23:$K$98, X23:$X$98)-K23*$AZ$3)/Z23, 0)</f>
        <v>1596.2767486360538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7"/>
        <v>0.12000000000000001</v>
      </c>
      <c r="I24" s="1">
        <f t="shared" ref="I24:I79" si="31">1+H24</f>
        <v>1.1200000000000001</v>
      </c>
      <c r="J24">
        <f t="shared" ref="J24:J79" si="32">1/I24</f>
        <v>0.89285714285714279</v>
      </c>
      <c r="K24">
        <f t="shared" ref="K24:K69" si="33">K23*J24</f>
        <v>9.2559611679185999E-2</v>
      </c>
      <c r="L24" s="2">
        <v>21</v>
      </c>
      <c r="M24" s="8">
        <v>7.1121990999999996E-2</v>
      </c>
      <c r="Q24" s="5">
        <f t="shared" si="30"/>
        <v>25</v>
      </c>
      <c r="R24">
        <f t="shared" si="0"/>
        <v>50000</v>
      </c>
      <c r="S24">
        <f t="shared" si="1"/>
        <v>1474.0977158318144</v>
      </c>
      <c r="U24">
        <f t="shared" si="20"/>
        <v>7.1121990999999996E-2</v>
      </c>
      <c r="V24">
        <f t="shared" si="21"/>
        <v>0.01</v>
      </c>
      <c r="W24">
        <f t="shared" ref="W24:W69" si="34">Z23</f>
        <v>0.49508008184812785</v>
      </c>
      <c r="X24">
        <f t="shared" ref="X24:X69" si="35">U24*W24</f>
        <v>3.5211081125481811E-2</v>
      </c>
      <c r="Y24">
        <f t="shared" ref="Y24:Y69" si="36">V24*W24</f>
        <v>4.9508008184812784E-3</v>
      </c>
      <c r="Z24">
        <f t="shared" ref="Z24:Z69" si="37">MAX(0, W24-X24-Y24)</f>
        <v>0.45491819990416477</v>
      </c>
      <c r="AB24">
        <f t="shared" ref="AB24:AB69" si="38">AC23</f>
        <v>790.28482336700085</v>
      </c>
      <c r="AC24">
        <f t="shared" si="27"/>
        <v>670.59387936905</v>
      </c>
      <c r="AE24">
        <f t="shared" si="2"/>
        <v>0</v>
      </c>
      <c r="AF24">
        <f t="shared" si="3"/>
        <v>0</v>
      </c>
      <c r="AG24">
        <f t="shared" si="4"/>
        <v>-11.372954997604118</v>
      </c>
      <c r="AH24">
        <f t="shared" si="5"/>
        <v>-1760.5540562740905</v>
      </c>
      <c r="AI24">
        <f t="shared" ref="AI24:AI69" si="39">SUM(AE24:AH24)</f>
        <v>-1771.9270112716947</v>
      </c>
      <c r="AJ24">
        <f t="shared" si="7"/>
        <v>119.69094399795085</v>
      </c>
      <c r="AK24">
        <f t="shared" si="28"/>
        <v>55.319937635690067</v>
      </c>
      <c r="AL24">
        <f t="shared" ref="AL24:AL69" si="40">SUM(AI24:AK24)</f>
        <v>-1596.9161296380537</v>
      </c>
      <c r="AN24">
        <f t="shared" si="9"/>
        <v>0</v>
      </c>
      <c r="AO24">
        <f t="shared" si="10"/>
        <v>0</v>
      </c>
      <c r="AP24">
        <f t="shared" si="11"/>
        <v>-1.0526762982230948</v>
      </c>
      <c r="AQ24">
        <f t="shared" si="12"/>
        <v>-162.95619978894558</v>
      </c>
      <c r="AR24">
        <f t="shared" si="13"/>
        <v>-164.00887608716869</v>
      </c>
      <c r="AS24">
        <f t="shared" si="14"/>
        <v>11.07854729796553</v>
      </c>
      <c r="AT24">
        <f t="shared" si="15"/>
        <v>5.1203919456762597</v>
      </c>
      <c r="AU24">
        <f t="shared" si="16"/>
        <v>-147.80993684352688</v>
      </c>
      <c r="AW24">
        <v>21</v>
      </c>
      <c r="AX24">
        <f>IF(Z24&gt;0, (R24*SUMPRODUCT(K24:$K$98, X24:$X$98)-K24*$AZ$3)/Z24, 0)</f>
        <v>1474.0977158318144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7"/>
        <v>0.12000000000000001</v>
      </c>
      <c r="I25" s="1">
        <f t="shared" si="31"/>
        <v>1.1200000000000001</v>
      </c>
      <c r="J25">
        <f t="shared" si="32"/>
        <v>0.89285714285714279</v>
      </c>
      <c r="K25">
        <f t="shared" si="33"/>
        <v>8.2642510427844637E-2</v>
      </c>
      <c r="L25" s="2">
        <v>22</v>
      </c>
      <c r="M25" s="8">
        <v>7.9233461000000005E-2</v>
      </c>
      <c r="Q25" s="5">
        <f t="shared" si="30"/>
        <v>25</v>
      </c>
      <c r="R25">
        <f t="shared" si="0"/>
        <v>50000</v>
      </c>
      <c r="S25">
        <f t="shared" si="1"/>
        <v>1350.0631759364171</v>
      </c>
      <c r="U25">
        <f t="shared" si="20"/>
        <v>7.9233461000000005E-2</v>
      </c>
      <c r="V25">
        <f t="shared" si="21"/>
        <v>0.01</v>
      </c>
      <c r="W25">
        <f t="shared" si="34"/>
        <v>0.45491819990416477</v>
      </c>
      <c r="X25">
        <f t="shared" si="35"/>
        <v>3.6044743450296846E-2</v>
      </c>
      <c r="Y25">
        <f t="shared" si="36"/>
        <v>4.5491819990416474E-3</v>
      </c>
      <c r="Z25">
        <f t="shared" si="37"/>
        <v>0.41432427445482628</v>
      </c>
      <c r="AB25">
        <f t="shared" si="38"/>
        <v>670.59387936905</v>
      </c>
      <c r="AC25">
        <f t="shared" si="27"/>
        <v>559.36394583803451</v>
      </c>
      <c r="AE25">
        <f t="shared" si="2"/>
        <v>0</v>
      </c>
      <c r="AF25">
        <f t="shared" si="3"/>
        <v>0</v>
      </c>
      <c r="AG25">
        <f t="shared" si="4"/>
        <v>-10.358106861370658</v>
      </c>
      <c r="AH25">
        <f t="shared" si="5"/>
        <v>-1802.2371725148423</v>
      </c>
      <c r="AI25">
        <f t="shared" si="39"/>
        <v>-1812.5952793762131</v>
      </c>
      <c r="AJ25">
        <f t="shared" si="7"/>
        <v>111.22993353101549</v>
      </c>
      <c r="AK25">
        <f t="shared" si="28"/>
        <v>46.941571555833505</v>
      </c>
      <c r="AL25">
        <f t="shared" si="40"/>
        <v>-1654.4237742893642</v>
      </c>
      <c r="AN25">
        <f t="shared" si="9"/>
        <v>0</v>
      </c>
      <c r="AO25">
        <f t="shared" si="10"/>
        <v>0</v>
      </c>
      <c r="AP25">
        <f t="shared" si="11"/>
        <v>-0.85601995430355371</v>
      </c>
      <c r="AQ25">
        <f t="shared" si="12"/>
        <v>-148.94140432300708</v>
      </c>
      <c r="AR25">
        <f t="shared" si="13"/>
        <v>-149.79742427731065</v>
      </c>
      <c r="AS25">
        <f t="shared" si="14"/>
        <v>9.1923209417254128</v>
      </c>
      <c r="AT25">
        <f t="shared" si="15"/>
        <v>3.8793693168023857</v>
      </c>
      <c r="AU25">
        <f t="shared" si="16"/>
        <v>-136.72573401878287</v>
      </c>
      <c r="AW25">
        <v>22</v>
      </c>
      <c r="AX25">
        <f>IF(Z25&gt;0, (R25*SUMPRODUCT(K25:$K$98, X25:$X$98)-K25*$AZ$3)/Z25, 0)</f>
        <v>1350.0631759364171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7"/>
        <v>0.12000000000000001</v>
      </c>
      <c r="I26" s="1">
        <f t="shared" si="31"/>
        <v>1.1200000000000001</v>
      </c>
      <c r="J26">
        <f t="shared" si="32"/>
        <v>0.89285714285714279</v>
      </c>
      <c r="K26">
        <f t="shared" si="33"/>
        <v>7.3787955739146996E-2</v>
      </c>
      <c r="L26" s="2">
        <v>23</v>
      </c>
      <c r="M26" s="8">
        <v>8.7905784000000001E-2</v>
      </c>
      <c r="Q26" s="5">
        <f t="shared" si="30"/>
        <v>25</v>
      </c>
      <c r="R26">
        <f t="shared" si="0"/>
        <v>50000</v>
      </c>
      <c r="S26">
        <f t="shared" si="1"/>
        <v>1221.6590328616089</v>
      </c>
      <c r="U26">
        <f t="shared" si="20"/>
        <v>8.7905784000000001E-2</v>
      </c>
      <c r="V26">
        <f t="shared" si="21"/>
        <v>0.01</v>
      </c>
      <c r="W26">
        <f t="shared" si="34"/>
        <v>0.41432427445482628</v>
      </c>
      <c r="X26">
        <f t="shared" si="35"/>
        <v>3.6421500176182675E-2</v>
      </c>
      <c r="Y26">
        <f t="shared" si="36"/>
        <v>4.1432427445482626E-3</v>
      </c>
      <c r="Z26">
        <f t="shared" si="37"/>
        <v>0.37375953153409536</v>
      </c>
      <c r="AB26">
        <f t="shared" si="38"/>
        <v>559.36394583803451</v>
      </c>
      <c r="AC26">
        <f t="shared" si="27"/>
        <v>456.60670781675094</v>
      </c>
      <c r="AE26">
        <f t="shared" si="2"/>
        <v>0</v>
      </c>
      <c r="AF26">
        <f t="shared" si="3"/>
        <v>0</v>
      </c>
      <c r="AG26">
        <f t="shared" si="4"/>
        <v>-9.3439882883523833</v>
      </c>
      <c r="AH26">
        <f t="shared" si="5"/>
        <v>-1821.0750088091338</v>
      </c>
      <c r="AI26">
        <f t="shared" si="39"/>
        <v>-1830.4189970974862</v>
      </c>
      <c r="AJ26">
        <f t="shared" si="7"/>
        <v>102.75723802128357</v>
      </c>
      <c r="AK26">
        <f t="shared" si="28"/>
        <v>39.155476208662421</v>
      </c>
      <c r="AL26">
        <f t="shared" si="40"/>
        <v>-1688.5062828675402</v>
      </c>
      <c r="AN26">
        <f t="shared" si="9"/>
        <v>0</v>
      </c>
      <c r="AO26">
        <f t="shared" si="10"/>
        <v>0</v>
      </c>
      <c r="AP26">
        <f t="shared" si="11"/>
        <v>-0.68947379424805355</v>
      </c>
      <c r="AQ26">
        <f t="shared" si="12"/>
        <v>-134.37340214767508</v>
      </c>
      <c r="AR26">
        <f t="shared" si="13"/>
        <v>-135.06287594192315</v>
      </c>
      <c r="AS26">
        <f t="shared" si="14"/>
        <v>7.5822465309914646</v>
      </c>
      <c r="AT26">
        <f t="shared" si="15"/>
        <v>2.8892025454300061</v>
      </c>
      <c r="AU26">
        <f t="shared" si="16"/>
        <v>-124.59142686550167</v>
      </c>
      <c r="AW26">
        <v>23</v>
      </c>
      <c r="AX26">
        <f>IF(Z26&gt;0, (R26*SUMPRODUCT(K26:$K$98, X26:$X$98)-K26*$AZ$3)/Z26, 0)</f>
        <v>1221.6590328616089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7"/>
        <v>0.12000000000000001</v>
      </c>
      <c r="I27" s="1">
        <f t="shared" si="31"/>
        <v>1.1200000000000001</v>
      </c>
      <c r="J27">
        <f t="shared" si="32"/>
        <v>0.89285714285714279</v>
      </c>
      <c r="K27">
        <f t="shared" si="33"/>
        <v>6.5882103338524095E-2</v>
      </c>
      <c r="L27" s="2">
        <v>24</v>
      </c>
      <c r="M27" s="8">
        <v>9.7118048999999998E-2</v>
      </c>
      <c r="Q27" s="5">
        <f t="shared" si="30"/>
        <v>25</v>
      </c>
      <c r="R27">
        <f t="shared" si="0"/>
        <v>50000</v>
      </c>
      <c r="S27">
        <f t="shared" si="1"/>
        <v>1089.1338513185826</v>
      </c>
      <c r="U27">
        <f t="shared" si="20"/>
        <v>9.7118048999999998E-2</v>
      </c>
      <c r="V27">
        <f t="shared" si="21"/>
        <v>0.01</v>
      </c>
      <c r="W27">
        <f t="shared" si="34"/>
        <v>0.37375953153409536</v>
      </c>
      <c r="X27">
        <f t="shared" si="35"/>
        <v>3.6298796497745318E-2</v>
      </c>
      <c r="Y27">
        <f t="shared" si="36"/>
        <v>3.7375953153409537E-3</v>
      </c>
      <c r="Z27">
        <f t="shared" si="37"/>
        <v>0.33372313972100909</v>
      </c>
      <c r="AB27">
        <f t="shared" si="38"/>
        <v>456.60670781675094</v>
      </c>
      <c r="AC27">
        <f t="shared" si="27"/>
        <v>363.46916843847208</v>
      </c>
      <c r="AE27">
        <f t="shared" si="2"/>
        <v>0</v>
      </c>
      <c r="AF27">
        <f t="shared" si="3"/>
        <v>0</v>
      </c>
      <c r="AG27">
        <f t="shared" si="4"/>
        <v>-8.343078493025228</v>
      </c>
      <c r="AH27">
        <f t="shared" si="5"/>
        <v>-1814.939824887266</v>
      </c>
      <c r="AI27">
        <f t="shared" si="39"/>
        <v>-1823.2829033802911</v>
      </c>
      <c r="AJ27">
        <f t="shared" si="7"/>
        <v>93.137539378278859</v>
      </c>
      <c r="AK27">
        <f t="shared" si="28"/>
        <v>31.962469547172567</v>
      </c>
      <c r="AL27">
        <f t="shared" si="40"/>
        <v>-1698.1828944548397</v>
      </c>
      <c r="AN27">
        <f t="shared" si="9"/>
        <v>0</v>
      </c>
      <c r="AO27">
        <f t="shared" si="10"/>
        <v>0</v>
      </c>
      <c r="AP27">
        <f t="shared" si="11"/>
        <v>-0.54965955943890599</v>
      </c>
      <c r="AQ27">
        <f t="shared" si="12"/>
        <v>-119.57205309642569</v>
      </c>
      <c r="AR27">
        <f t="shared" si="13"/>
        <v>-120.12171265586458</v>
      </c>
      <c r="AS27">
        <f t="shared" si="14"/>
        <v>6.1360969940156247</v>
      </c>
      <c r="AT27">
        <f t="shared" si="15"/>
        <v>2.1057547216612527</v>
      </c>
      <c r="AU27">
        <f t="shared" si="16"/>
        <v>-111.87986094018771</v>
      </c>
      <c r="AW27">
        <v>24</v>
      </c>
      <c r="AX27">
        <f>IF(Z27&gt;0, (R27*SUMPRODUCT(K27:$K$98, X27:$X$98)-K27*$AZ$3)/Z27, 0)</f>
        <v>1089.1338513185826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7"/>
        <v>0.12000000000000001</v>
      </c>
      <c r="I28" s="1">
        <f t="shared" si="31"/>
        <v>1.1200000000000001</v>
      </c>
      <c r="J28">
        <f t="shared" si="32"/>
        <v>0.89285714285714279</v>
      </c>
      <c r="K28">
        <f t="shared" si="33"/>
        <v>5.8823306552253651E-2</v>
      </c>
      <c r="L28" s="2">
        <v>25</v>
      </c>
      <c r="M28" s="8">
        <v>0.107494799</v>
      </c>
      <c r="Q28" s="5">
        <f t="shared" si="30"/>
        <v>25</v>
      </c>
      <c r="R28">
        <f t="shared" si="0"/>
        <v>50000</v>
      </c>
      <c r="S28">
        <f t="shared" si="1"/>
        <v>953.1511874004434</v>
      </c>
      <c r="U28">
        <f t="shared" si="20"/>
        <v>0.107494799</v>
      </c>
      <c r="V28">
        <f t="shared" si="21"/>
        <v>0.01</v>
      </c>
      <c r="W28">
        <f t="shared" si="34"/>
        <v>0.33372313972100909</v>
      </c>
      <c r="X28">
        <f t="shared" si="35"/>
        <v>3.587350182595879E-2</v>
      </c>
      <c r="Y28">
        <f t="shared" si="36"/>
        <v>3.3372313972100907E-3</v>
      </c>
      <c r="Z28">
        <f t="shared" si="37"/>
        <v>0.29451240649784022</v>
      </c>
      <c r="AB28">
        <f t="shared" si="38"/>
        <v>363.46916843847208</v>
      </c>
      <c r="AC28">
        <f t="shared" si="27"/>
        <v>280.71484995757845</v>
      </c>
      <c r="AE28">
        <f t="shared" si="2"/>
        <v>0</v>
      </c>
      <c r="AF28">
        <f t="shared" si="3"/>
        <v>0</v>
      </c>
      <c r="AG28">
        <f t="shared" si="4"/>
        <v>-7.3628101624460056</v>
      </c>
      <c r="AH28">
        <f t="shared" si="5"/>
        <v>-1793.6750912979394</v>
      </c>
      <c r="AI28">
        <f t="shared" si="39"/>
        <v>-1801.0379014603855</v>
      </c>
      <c r="AJ28">
        <f t="shared" si="7"/>
        <v>82.75431848089363</v>
      </c>
      <c r="AK28">
        <f t="shared" si="28"/>
        <v>25.442841790693048</v>
      </c>
      <c r="AL28">
        <f t="shared" si="40"/>
        <v>-1692.8407411887986</v>
      </c>
      <c r="AN28">
        <f t="shared" si="9"/>
        <v>0</v>
      </c>
      <c r="AO28">
        <f t="shared" si="10"/>
        <v>0</v>
      </c>
      <c r="AP28">
        <f t="shared" si="11"/>
        <v>-0.43310483927160992</v>
      </c>
      <c r="AQ28">
        <f t="shared" si="12"/>
        <v>-105.50989975056025</v>
      </c>
      <c r="AR28">
        <f t="shared" si="13"/>
        <v>-105.94300458983186</v>
      </c>
      <c r="AS28">
        <f t="shared" si="14"/>
        <v>4.8678826445244354</v>
      </c>
      <c r="AT28">
        <f t="shared" si="15"/>
        <v>1.4966320822144275</v>
      </c>
      <c r="AU28">
        <f t="shared" si="16"/>
        <v>-99.578489863092983</v>
      </c>
      <c r="AW28">
        <v>25</v>
      </c>
      <c r="AX28">
        <f>IF(Z28&gt;0, (R28*SUMPRODUCT(K28:$K$98, X28:$X$98)-K28*$AZ$3)/Z28, 0)</f>
        <v>953.1511874004434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7"/>
        <v>0.12000000000000001</v>
      </c>
      <c r="I29" s="1">
        <f t="shared" si="31"/>
        <v>1.1200000000000001</v>
      </c>
      <c r="J29">
        <f t="shared" si="32"/>
        <v>0.89285714285714279</v>
      </c>
      <c r="K29">
        <f t="shared" si="33"/>
        <v>5.2520809421655039E-2</v>
      </c>
      <c r="L29" s="2">
        <v>26</v>
      </c>
      <c r="M29" s="8">
        <v>0.119195734</v>
      </c>
      <c r="Q29" s="5">
        <f t="shared" si="30"/>
        <v>25</v>
      </c>
      <c r="R29">
        <f t="shared" si="0"/>
        <v>50000</v>
      </c>
      <c r="S29">
        <f t="shared" si="1"/>
        <v>811.33810110243121</v>
      </c>
      <c r="U29">
        <f t="shared" si="20"/>
        <v>0.119195734</v>
      </c>
      <c r="V29">
        <f t="shared" si="21"/>
        <v>0.01</v>
      </c>
      <c r="W29">
        <f t="shared" si="34"/>
        <v>0.29451240649784022</v>
      </c>
      <c r="X29">
        <f t="shared" si="35"/>
        <v>3.5104622464616431E-2</v>
      </c>
      <c r="Y29">
        <f t="shared" si="36"/>
        <v>2.9451240649784024E-3</v>
      </c>
      <c r="Z29">
        <f t="shared" si="37"/>
        <v>0.25646265996824541</v>
      </c>
      <c r="AB29">
        <f t="shared" si="38"/>
        <v>280.71484995757845</v>
      </c>
      <c r="AC29">
        <f t="shared" si="27"/>
        <v>208.07792754231474</v>
      </c>
      <c r="AE29">
        <f t="shared" si="2"/>
        <v>0</v>
      </c>
      <c r="AF29">
        <f t="shared" si="3"/>
        <v>0</v>
      </c>
      <c r="AG29">
        <f t="shared" si="4"/>
        <v>-6.4115664992061356</v>
      </c>
      <c r="AH29">
        <f t="shared" si="5"/>
        <v>-1755.2311232308216</v>
      </c>
      <c r="AI29">
        <f t="shared" si="39"/>
        <v>-1761.6426897300278</v>
      </c>
      <c r="AJ29">
        <f t="shared" si="7"/>
        <v>72.636922415263712</v>
      </c>
      <c r="AK29">
        <f t="shared" si="28"/>
        <v>19.650039497030495</v>
      </c>
      <c r="AL29">
        <f t="shared" si="40"/>
        <v>-1669.3557278177334</v>
      </c>
      <c r="AN29">
        <f t="shared" si="9"/>
        <v>0</v>
      </c>
      <c r="AO29">
        <f t="shared" si="10"/>
        <v>0</v>
      </c>
      <c r="AP29">
        <f t="shared" si="11"/>
        <v>-0.33674066219907345</v>
      </c>
      <c r="AQ29">
        <f t="shared" si="12"/>
        <v>-92.18615931416349</v>
      </c>
      <c r="AR29">
        <f t="shared" si="13"/>
        <v>-92.522899976362567</v>
      </c>
      <c r="AS29">
        <f t="shared" si="14"/>
        <v>3.8149499591476084</v>
      </c>
      <c r="AT29">
        <f t="shared" si="15"/>
        <v>1.0320359795515328</v>
      </c>
      <c r="AU29">
        <f t="shared" si="16"/>
        <v>-87.675914037663418</v>
      </c>
      <c r="AW29">
        <v>26</v>
      </c>
      <c r="AX29">
        <f>IF(Z29&gt;0, (R29*SUMPRODUCT(K29:$K$98, X29:$X$98)-K29*$AZ$3)/Z29, 0)</f>
        <v>811.33810110243121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7"/>
        <v>0.12000000000000001</v>
      </c>
      <c r="I30" s="1">
        <f t="shared" si="31"/>
        <v>1.1200000000000001</v>
      </c>
      <c r="J30">
        <f t="shared" si="32"/>
        <v>0.89285714285714279</v>
      </c>
      <c r="K30">
        <f t="shared" si="33"/>
        <v>4.6893579840763422E-2</v>
      </c>
      <c r="L30" s="2">
        <v>27</v>
      </c>
      <c r="M30" s="8">
        <v>0.13258683600000001</v>
      </c>
      <c r="Q30" s="5">
        <f t="shared" si="30"/>
        <v>25</v>
      </c>
      <c r="R30">
        <f t="shared" si="0"/>
        <v>50000</v>
      </c>
      <c r="S30">
        <f t="shared" si="1"/>
        <v>660.51068483474592</v>
      </c>
      <c r="U30">
        <f t="shared" si="20"/>
        <v>0.13258683600000001</v>
      </c>
      <c r="V30">
        <f t="shared" si="21"/>
        <v>0.01</v>
      </c>
      <c r="W30">
        <f t="shared" si="34"/>
        <v>0.25646265996824541</v>
      </c>
      <c r="X30">
        <f t="shared" si="35"/>
        <v>3.4003572637333522E-2</v>
      </c>
      <c r="Y30">
        <f t="shared" si="36"/>
        <v>2.5646265996824543E-3</v>
      </c>
      <c r="Z30">
        <f t="shared" si="37"/>
        <v>0.21989446073122942</v>
      </c>
      <c r="AB30">
        <f t="shared" si="38"/>
        <v>208.07792754231474</v>
      </c>
      <c r="AC30">
        <f t="shared" si="27"/>
        <v>145.24264084895148</v>
      </c>
      <c r="AE30">
        <f t="shared" si="2"/>
        <v>0</v>
      </c>
      <c r="AF30">
        <f t="shared" si="3"/>
        <v>0</v>
      </c>
      <c r="AG30">
        <f t="shared" si="4"/>
        <v>-5.4973615182807354</v>
      </c>
      <c r="AH30">
        <f t="shared" si="5"/>
        <v>-1700.1786318666761</v>
      </c>
      <c r="AI30">
        <f t="shared" si="39"/>
        <v>-1705.6759933849569</v>
      </c>
      <c r="AJ30">
        <f t="shared" si="7"/>
        <v>62.835286693363258</v>
      </c>
      <c r="AK30">
        <f t="shared" si="28"/>
        <v>14.565454927962033</v>
      </c>
      <c r="AL30">
        <f t="shared" si="40"/>
        <v>-1628.2752517636316</v>
      </c>
      <c r="AN30">
        <f t="shared" si="9"/>
        <v>0</v>
      </c>
      <c r="AO30">
        <f t="shared" si="10"/>
        <v>0</v>
      </c>
      <c r="AP30">
        <f t="shared" si="11"/>
        <v>-0.25779096127103807</v>
      </c>
      <c r="AQ30">
        <f t="shared" si="12"/>
        <v>-79.727462416999899</v>
      </c>
      <c r="AR30">
        <f t="shared" si="13"/>
        <v>-79.98525337827094</v>
      </c>
      <c r="AS30">
        <f t="shared" si="14"/>
        <v>2.9465715333724893</v>
      </c>
      <c r="AT30">
        <f t="shared" si="15"/>
        <v>0.68302632358142867</v>
      </c>
      <c r="AU30">
        <f t="shared" si="16"/>
        <v>-76.355655521317018</v>
      </c>
      <c r="AW30">
        <v>27</v>
      </c>
      <c r="AX30">
        <f>IF(Z30&gt;0, (R30*SUMPRODUCT(K30:$K$98, X30:$X$98)-K30*$AZ$3)/Z30, 0)</f>
        <v>660.51068483474592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7"/>
        <v>0.12000000000000001</v>
      </c>
      <c r="I31" s="1">
        <f t="shared" si="31"/>
        <v>1.1200000000000001</v>
      </c>
      <c r="J31">
        <f t="shared" si="32"/>
        <v>0.89285714285714279</v>
      </c>
      <c r="K31">
        <f t="shared" si="33"/>
        <v>4.1869267714967337E-2</v>
      </c>
      <c r="L31" s="2">
        <v>28</v>
      </c>
      <c r="M31" s="8">
        <v>0.14803979</v>
      </c>
      <c r="Q31" s="5">
        <f t="shared" si="30"/>
        <v>25</v>
      </c>
      <c r="R31">
        <f t="shared" si="0"/>
        <v>50000</v>
      </c>
      <c r="S31">
        <f t="shared" si="1"/>
        <v>495.4095953722358</v>
      </c>
      <c r="U31">
        <f t="shared" si="20"/>
        <v>0.14803979</v>
      </c>
      <c r="V31">
        <f t="shared" si="21"/>
        <v>0.01</v>
      </c>
      <c r="W31">
        <f t="shared" si="34"/>
        <v>0.21989446073122942</v>
      </c>
      <c r="X31">
        <f t="shared" si="35"/>
        <v>3.2553129788814451E-2</v>
      </c>
      <c r="Y31">
        <f t="shared" si="36"/>
        <v>2.1989446073122942E-3</v>
      </c>
      <c r="Z31">
        <f t="shared" si="37"/>
        <v>0.18514238633510269</v>
      </c>
      <c r="AB31">
        <f t="shared" si="38"/>
        <v>145.24264084895148</v>
      </c>
      <c r="AC31">
        <f t="shared" si="27"/>
        <v>91.721314700523379</v>
      </c>
      <c r="AE31">
        <f t="shared" si="2"/>
        <v>0</v>
      </c>
      <c r="AF31">
        <f t="shared" si="3"/>
        <v>0</v>
      </c>
      <c r="AG31">
        <f t="shared" si="4"/>
        <v>-4.6285596583775668</v>
      </c>
      <c r="AH31">
        <f t="shared" si="5"/>
        <v>-1627.6564894407227</v>
      </c>
      <c r="AI31">
        <f t="shared" si="39"/>
        <v>-1632.2850490991002</v>
      </c>
      <c r="AJ31">
        <f t="shared" si="7"/>
        <v>53.521326148428102</v>
      </c>
      <c r="AK31">
        <f t="shared" si="28"/>
        <v>10.166984859426604</v>
      </c>
      <c r="AL31">
        <f t="shared" si="40"/>
        <v>-1568.5967380912457</v>
      </c>
      <c r="AN31">
        <f t="shared" si="9"/>
        <v>0</v>
      </c>
      <c r="AO31">
        <f t="shared" si="10"/>
        <v>0</v>
      </c>
      <c r="AP31">
        <f t="shared" si="11"/>
        <v>-0.19379440347130811</v>
      </c>
      <c r="AQ31">
        <f t="shared" si="12"/>
        <v>-68.148785304397521</v>
      </c>
      <c r="AR31">
        <f t="shared" si="13"/>
        <v>-68.342579707868836</v>
      </c>
      <c r="AS31">
        <f t="shared" si="14"/>
        <v>2.2408987329686179</v>
      </c>
      <c r="AT31">
        <f t="shared" si="15"/>
        <v>0.42568421093335201</v>
      </c>
      <c r="AU31">
        <f t="shared" si="16"/>
        <v>-65.675996763966864</v>
      </c>
      <c r="AW31">
        <v>28</v>
      </c>
      <c r="AX31">
        <f>IF(Z31&gt;0, (R31*SUMPRODUCT(K31:$K$98, X31:$X$98)-K31*$AZ$3)/Z31, 0)</f>
        <v>495.4095953722358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7"/>
        <v>0.12000000000000001</v>
      </c>
      <c r="I32" s="1">
        <f t="shared" si="31"/>
        <v>1.1200000000000001</v>
      </c>
      <c r="J32">
        <f t="shared" si="32"/>
        <v>0.89285714285714279</v>
      </c>
      <c r="K32">
        <f t="shared" si="33"/>
        <v>3.7383274745506546E-2</v>
      </c>
      <c r="L32" s="2">
        <v>29</v>
      </c>
      <c r="M32" s="8">
        <v>0.16585403400000001</v>
      </c>
      <c r="Q32" s="5">
        <f t="shared" si="30"/>
        <v>25</v>
      </c>
      <c r="R32">
        <f t="shared" si="0"/>
        <v>50000</v>
      </c>
      <c r="S32">
        <f t="shared" si="1"/>
        <v>307.83540444068524</v>
      </c>
      <c r="U32">
        <f t="shared" si="20"/>
        <v>0.16585403400000001</v>
      </c>
      <c r="V32">
        <f t="shared" si="21"/>
        <v>0.01</v>
      </c>
      <c r="W32">
        <f t="shared" si="34"/>
        <v>0.18514238633510269</v>
      </c>
      <c r="X32">
        <f t="shared" si="35"/>
        <v>3.070661163806326E-2</v>
      </c>
      <c r="Y32">
        <f t="shared" si="36"/>
        <v>1.851423863351027E-3</v>
      </c>
      <c r="Z32">
        <f t="shared" si="37"/>
        <v>0.1525843508336884</v>
      </c>
      <c r="AB32">
        <f t="shared" si="38"/>
        <v>91.721314700523379</v>
      </c>
      <c r="AC32">
        <f t="shared" si="27"/>
        <v>46.97086535020788</v>
      </c>
      <c r="AE32">
        <f t="shared" si="2"/>
        <v>0</v>
      </c>
      <c r="AF32">
        <f t="shared" si="3"/>
        <v>0</v>
      </c>
      <c r="AG32">
        <f t="shared" si="4"/>
        <v>-3.8146087708422103</v>
      </c>
      <c r="AH32">
        <f t="shared" si="5"/>
        <v>-1535.330581903163</v>
      </c>
      <c r="AI32">
        <f t="shared" si="39"/>
        <v>-1539.1451906740051</v>
      </c>
      <c r="AJ32">
        <f t="shared" si="7"/>
        <v>44.750449350315499</v>
      </c>
      <c r="AK32">
        <f t="shared" si="28"/>
        <v>6.4204920290366374</v>
      </c>
      <c r="AL32">
        <f t="shared" si="40"/>
        <v>-1487.974249294653</v>
      </c>
      <c r="AN32">
        <f t="shared" si="9"/>
        <v>0</v>
      </c>
      <c r="AO32">
        <f t="shared" si="10"/>
        <v>0</v>
      </c>
      <c r="AP32">
        <f t="shared" si="11"/>
        <v>-0.14260256772701338</v>
      </c>
      <c r="AQ32">
        <f t="shared" si="12"/>
        <v>-57.39568496846438</v>
      </c>
      <c r="AR32">
        <f t="shared" si="13"/>
        <v>-57.53828753619139</v>
      </c>
      <c r="AS32">
        <f t="shared" si="14"/>
        <v>1.6729183430477192</v>
      </c>
      <c r="AT32">
        <f t="shared" si="15"/>
        <v>0.24001901752281141</v>
      </c>
      <c r="AU32">
        <f t="shared" si="16"/>
        <v>-55.625350175620859</v>
      </c>
      <c r="AW32">
        <v>29</v>
      </c>
      <c r="AX32">
        <f>IF(Z32&gt;0, (R32*SUMPRODUCT(K32:$K$98, X32:$X$98)-K32*$AZ$3)/Z32, 0)</f>
        <v>307.83540444068524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7"/>
        <v>0.12000000000000001</v>
      </c>
      <c r="I33" s="1">
        <f t="shared" si="31"/>
        <v>1.1200000000000001</v>
      </c>
      <c r="J33">
        <f t="shared" si="32"/>
        <v>0.89285714285714279</v>
      </c>
      <c r="K33">
        <f t="shared" si="33"/>
        <v>3.337792387991656E-2</v>
      </c>
      <c r="L33" s="2">
        <v>30</v>
      </c>
      <c r="M33" s="8">
        <v>0.18707617900000001</v>
      </c>
      <c r="Q33" s="5">
        <f t="shared" si="30"/>
        <v>25</v>
      </c>
      <c r="R33">
        <f t="shared" si="0"/>
        <v>50000</v>
      </c>
      <c r="S33">
        <f t="shared" si="1"/>
        <v>85.431747294381239</v>
      </c>
      <c r="U33">
        <f t="shared" si="20"/>
        <v>0.18707617900000001</v>
      </c>
      <c r="V33">
        <f t="shared" si="21"/>
        <v>0.01</v>
      </c>
      <c r="W33">
        <f t="shared" si="34"/>
        <v>0.1525843508336884</v>
      </c>
      <c r="X33">
        <f t="shared" si="35"/>
        <v>2.8544897329161892E-2</v>
      </c>
      <c r="Y33">
        <f t="shared" si="36"/>
        <v>1.5258435083368841E-3</v>
      </c>
      <c r="Z33">
        <f t="shared" si="37"/>
        <v>0.12251360999618963</v>
      </c>
      <c r="AB33">
        <f t="shared" si="38"/>
        <v>46.97086535020788</v>
      </c>
      <c r="AC33">
        <f t="shared" si="27"/>
        <v>10.466551769316851</v>
      </c>
      <c r="AE33">
        <f t="shared" si="2"/>
        <v>0</v>
      </c>
      <c r="AF33">
        <f t="shared" si="3"/>
        <v>0</v>
      </c>
      <c r="AG33">
        <f t="shared" si="4"/>
        <v>-3.0628402499047405</v>
      </c>
      <c r="AH33">
        <f t="shared" si="5"/>
        <v>-1427.2448664580945</v>
      </c>
      <c r="AI33">
        <f t="shared" si="39"/>
        <v>-1430.3077067079992</v>
      </c>
      <c r="AJ33">
        <f t="shared" si="7"/>
        <v>36.504313580891029</v>
      </c>
      <c r="AK33">
        <f t="shared" si="28"/>
        <v>3.2879605745145519</v>
      </c>
      <c r="AL33">
        <f t="shared" si="40"/>
        <v>-1390.5154325525937</v>
      </c>
      <c r="AN33">
        <f t="shared" si="9"/>
        <v>0</v>
      </c>
      <c r="AO33">
        <f t="shared" si="10"/>
        <v>0</v>
      </c>
      <c r="AP33">
        <f t="shared" si="11"/>
        <v>-0.10223124871766504</v>
      </c>
      <c r="AQ33">
        <f t="shared" si="12"/>
        <v>-47.638470510639955</v>
      </c>
      <c r="AR33">
        <f t="shared" si="13"/>
        <v>-47.74070175935762</v>
      </c>
      <c r="AS33">
        <f t="shared" si="14"/>
        <v>1.218438199991585</v>
      </c>
      <c r="AT33">
        <f t="shared" si="15"/>
        <v>0.10974529777631344</v>
      </c>
      <c r="AU33">
        <f t="shared" si="16"/>
        <v>-46.412518261589724</v>
      </c>
      <c r="AW33">
        <v>30</v>
      </c>
      <c r="AX33">
        <f>IF(Z33&gt;0, (R33*SUMPRODUCT(K33:$K$98, X33:$X$98)-K33*$AZ$3)/Z33, 0)</f>
        <v>85.431747294381239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7"/>
        <v>0.12000000000000001</v>
      </c>
      <c r="I34" s="1">
        <f t="shared" si="31"/>
        <v>1.1200000000000001</v>
      </c>
      <c r="J34">
        <f t="shared" si="32"/>
        <v>0.89285714285714279</v>
      </c>
      <c r="K34">
        <f t="shared" si="33"/>
        <v>2.9801717749925499E-2</v>
      </c>
      <c r="L34" s="2">
        <v>31</v>
      </c>
      <c r="M34" s="8">
        <v>0.21155222800000001</v>
      </c>
      <c r="Q34" s="5">
        <f t="shared" si="30"/>
        <v>25</v>
      </c>
      <c r="R34">
        <f t="shared" si="0"/>
        <v>50000</v>
      </c>
      <c r="S34">
        <f t="shared" si="1"/>
        <v>-194.17869168735723</v>
      </c>
      <c r="U34">
        <f t="shared" si="20"/>
        <v>0.21155222800000001</v>
      </c>
      <c r="V34">
        <f t="shared" si="21"/>
        <v>0.01</v>
      </c>
      <c r="W34">
        <f t="shared" si="34"/>
        <v>0.12251360999618963</v>
      </c>
      <c r="X34">
        <f t="shared" si="35"/>
        <v>2.5918027155016989E-2</v>
      </c>
      <c r="Y34">
        <f t="shared" si="36"/>
        <v>1.2251360999618963E-3</v>
      </c>
      <c r="Z34">
        <f t="shared" si="37"/>
        <v>9.5370446741210743E-2</v>
      </c>
      <c r="AB34">
        <f t="shared" si="38"/>
        <v>10.466551769316851</v>
      </c>
      <c r="AC34">
        <f t="shared" si="27"/>
        <v>-18.518908573847085</v>
      </c>
      <c r="AE34">
        <f t="shared" si="2"/>
        <v>0</v>
      </c>
      <c r="AF34">
        <f t="shared" si="3"/>
        <v>0</v>
      </c>
      <c r="AG34">
        <f t="shared" si="4"/>
        <v>-2.3842611685302684</v>
      </c>
      <c r="AH34">
        <f t="shared" si="5"/>
        <v>-1295.9013577508495</v>
      </c>
      <c r="AI34">
        <f t="shared" si="39"/>
        <v>-1298.2856189193797</v>
      </c>
      <c r="AJ34">
        <f t="shared" si="7"/>
        <v>28.985460343163936</v>
      </c>
      <c r="AK34">
        <f t="shared" si="28"/>
        <v>0.73265862385217961</v>
      </c>
      <c r="AL34">
        <f t="shared" si="40"/>
        <v>-1268.5674999523637</v>
      </c>
      <c r="AN34">
        <f t="shared" si="9"/>
        <v>0</v>
      </c>
      <c r="AO34">
        <f t="shared" si="10"/>
        <v>0</v>
      </c>
      <c r="AP34">
        <f t="shared" si="11"/>
        <v>-7.1055078386646611E-2</v>
      </c>
      <c r="AQ34">
        <f t="shared" si="12"/>
        <v>-38.620086495436041</v>
      </c>
      <c r="AR34">
        <f t="shared" si="13"/>
        <v>-38.691141573822691</v>
      </c>
      <c r="AS34">
        <f t="shared" si="14"/>
        <v>0.8638165079986303</v>
      </c>
      <c r="AT34">
        <f t="shared" si="15"/>
        <v>2.1834485515091491E-2</v>
      </c>
      <c r="AU34">
        <f t="shared" si="16"/>
        <v>-37.80549058030897</v>
      </c>
      <c r="AW34">
        <v>31</v>
      </c>
      <c r="AX34">
        <f>IF(Z34&gt;0, (R34*SUMPRODUCT(K34:$K$98, X34:$X$98)-K34*$AZ$3)/Z34, 0)</f>
        <v>-194.17869168735723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7"/>
        <v>0.12000000000000001</v>
      </c>
      <c r="I35" s="1">
        <f t="shared" si="31"/>
        <v>1.1200000000000001</v>
      </c>
      <c r="J35">
        <f t="shared" si="32"/>
        <v>0.89285714285714279</v>
      </c>
      <c r="K35">
        <f t="shared" si="33"/>
        <v>2.660867656243348E-2</v>
      </c>
      <c r="L35" s="2">
        <v>32</v>
      </c>
      <c r="M35" s="8">
        <v>0.23965956799999999</v>
      </c>
      <c r="Q35" s="5">
        <f t="shared" si="30"/>
        <v>25</v>
      </c>
      <c r="R35">
        <f t="shared" ref="R35:R66" si="41">$C$6</f>
        <v>50000</v>
      </c>
      <c r="S35">
        <f t="shared" ref="S35:S66" si="42">AX35</f>
        <v>-565.73994877614871</v>
      </c>
      <c r="U35">
        <f t="shared" si="20"/>
        <v>0.23965956799999999</v>
      </c>
      <c r="V35">
        <f t="shared" si="21"/>
        <v>0.01</v>
      </c>
      <c r="W35">
        <f t="shared" si="34"/>
        <v>9.5370446741210743E-2</v>
      </c>
      <c r="X35">
        <f t="shared" si="35"/>
        <v>2.2856440065965572E-2</v>
      </c>
      <c r="Y35">
        <f t="shared" si="36"/>
        <v>9.5370446741210749E-4</v>
      </c>
      <c r="Z35">
        <f t="shared" si="37"/>
        <v>7.1560302207833063E-2</v>
      </c>
      <c r="AB35">
        <f t="shared" si="38"/>
        <v>-18.518908573847085</v>
      </c>
      <c r="AC35">
        <f t="shared" si="27"/>
        <v>-40.484521705465198</v>
      </c>
      <c r="AE35">
        <f t="shared" ref="AE35:AE66" si="43">$Z35*O35</f>
        <v>0</v>
      </c>
      <c r="AF35">
        <f t="shared" ref="AF35:AF66" si="44">-$Z35*P35</f>
        <v>0</v>
      </c>
      <c r="AG35">
        <f t="shared" ref="AG35:AG66" si="45">-$Z35*Q35</f>
        <v>-1.7890075551958267</v>
      </c>
      <c r="AH35">
        <f t="shared" ref="AH35:AH66" si="46">-X35*R35</f>
        <v>-1142.8220032982786</v>
      </c>
      <c r="AI35">
        <f t="shared" si="39"/>
        <v>-1144.6110108534745</v>
      </c>
      <c r="AJ35">
        <f t="shared" ref="AJ35:AJ66" si="47">AB35-AC35</f>
        <v>21.965613131618113</v>
      </c>
      <c r="AK35">
        <f t="shared" si="28"/>
        <v>-1.2963236001692962</v>
      </c>
      <c r="AL35">
        <f t="shared" si="40"/>
        <v>-1123.9417213220256</v>
      </c>
      <c r="AN35">
        <f t="shared" ref="AN35:AN66" si="48">AE35*$K35</f>
        <v>0</v>
      </c>
      <c r="AO35">
        <f t="shared" ref="AO35:AO66" si="49">AF35*$K35</f>
        <v>0</v>
      </c>
      <c r="AP35">
        <f t="shared" ref="AP35:AP66" si="50">AG35*$K35</f>
        <v>-4.7603123403955609E-2</v>
      </c>
      <c r="AQ35">
        <f t="shared" ref="AQ35:AQ66" si="51">AH35*$K35</f>
        <v>-30.408981054196182</v>
      </c>
      <c r="AR35">
        <f t="shared" ref="AR35:AR66" si="52">AI35*$K35</f>
        <v>-30.456584177600138</v>
      </c>
      <c r="AS35">
        <f t="shared" ref="AS35:AS66" si="53">AJ35*$K35</f>
        <v>0.58447589531476796</v>
      </c>
      <c r="AT35">
        <f t="shared" ref="AT35:AT66" si="54">AK35*$K35</f>
        <v>-3.4493455397154142E-2</v>
      </c>
      <c r="AU35">
        <f t="shared" ref="AU35:AU66" si="55">AL35*$K35</f>
        <v>-29.906601737682525</v>
      </c>
      <c r="AW35">
        <v>32</v>
      </c>
      <c r="AX35">
        <f>IF(Z35&gt;0, (R35*SUMPRODUCT(K35:$K$98, X35:$X$98)-K35*$AZ$3)/Z35, 0)</f>
        <v>-565.73994877614871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56">G36+$C$9</f>
        <v>0.12000000000000001</v>
      </c>
      <c r="I36" s="1">
        <f t="shared" si="31"/>
        <v>1.1200000000000001</v>
      </c>
      <c r="J36">
        <f t="shared" si="32"/>
        <v>0.89285714285714279</v>
      </c>
      <c r="K36">
        <f t="shared" si="33"/>
        <v>2.3757746930744176E-2</v>
      </c>
      <c r="L36" s="2">
        <v>33</v>
      </c>
      <c r="M36" s="8">
        <v>0.27212731099999998</v>
      </c>
      <c r="Q36" s="5">
        <f t="shared" si="30"/>
        <v>25</v>
      </c>
      <c r="R36">
        <f t="shared" si="41"/>
        <v>50000</v>
      </c>
      <c r="S36">
        <f t="shared" si="42"/>
        <v>-1090.5614799879986</v>
      </c>
      <c r="U36">
        <f t="shared" ref="U36:U67" si="57">M36</f>
        <v>0.27212731099999998</v>
      </c>
      <c r="V36">
        <f t="shared" ref="V36:V67" si="58">$C$10</f>
        <v>0.01</v>
      </c>
      <c r="W36">
        <f t="shared" si="34"/>
        <v>7.1560302207833063E-2</v>
      </c>
      <c r="X36">
        <f t="shared" si="35"/>
        <v>1.9473512614164974E-2</v>
      </c>
      <c r="Y36">
        <f t="shared" si="36"/>
        <v>7.1560302207833069E-4</v>
      </c>
      <c r="Z36">
        <f t="shared" si="37"/>
        <v>5.1371186571589761E-2</v>
      </c>
      <c r="AB36">
        <f t="shared" si="38"/>
        <v>-40.484521705465198</v>
      </c>
      <c r="AC36">
        <f t="shared" si="27"/>
        <v>-56.023437256252528</v>
      </c>
      <c r="AE36">
        <f t="shared" si="43"/>
        <v>0</v>
      </c>
      <c r="AF36">
        <f t="shared" si="44"/>
        <v>0</v>
      </c>
      <c r="AG36">
        <f t="shared" si="45"/>
        <v>-1.284279664289744</v>
      </c>
      <c r="AH36">
        <f t="shared" si="46"/>
        <v>-973.67563070824872</v>
      </c>
      <c r="AI36">
        <f t="shared" si="39"/>
        <v>-974.9599103725385</v>
      </c>
      <c r="AJ36">
        <f t="shared" si="47"/>
        <v>15.53891555078733</v>
      </c>
      <c r="AK36">
        <f t="shared" ref="AK36:AK67" si="59">G36*SUM(AB36:AB36, AE36:AF36)</f>
        <v>-2.8339165193825639</v>
      </c>
      <c r="AL36">
        <f t="shared" si="40"/>
        <v>-962.25491134113372</v>
      </c>
      <c r="AN36">
        <f t="shared" si="48"/>
        <v>0</v>
      </c>
      <c r="AO36">
        <f t="shared" si="49"/>
        <v>0</v>
      </c>
      <c r="AP36">
        <f t="shared" si="50"/>
        <v>-3.0511591252496827E-2</v>
      </c>
      <c r="AQ36">
        <f t="shared" si="51"/>
        <v>-23.132339226999296</v>
      </c>
      <c r="AR36">
        <f t="shared" si="52"/>
        <v>-23.162850818251794</v>
      </c>
      <c r="AS36">
        <f t="shared" si="53"/>
        <v>0.36916962323381064</v>
      </c>
      <c r="AT36">
        <f t="shared" si="54"/>
        <v>-6.7327471490346333E-2</v>
      </c>
      <c r="AU36">
        <f t="shared" si="55"/>
        <v>-22.861008666508329</v>
      </c>
      <c r="AW36">
        <v>33</v>
      </c>
      <c r="AX36">
        <f>IF(Z36&gt;0, (R36*SUMPRODUCT(K36:$K$98, X36:$X$98)-K36*$AZ$3)/Z36, 0)</f>
        <v>-1090.5614799879986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56"/>
        <v>0.12000000000000001</v>
      </c>
      <c r="I37" s="1">
        <f t="shared" si="31"/>
        <v>1.1200000000000001</v>
      </c>
      <c r="J37">
        <f t="shared" si="32"/>
        <v>0.89285714285714279</v>
      </c>
      <c r="K37">
        <f t="shared" si="33"/>
        <v>2.1212274045307299E-2</v>
      </c>
      <c r="L37" s="2">
        <v>34</v>
      </c>
      <c r="M37" s="8">
        <v>0.30842977500000002</v>
      </c>
      <c r="Q37" s="5">
        <f t="shared" ref="Q37:Q68" si="60">$C$8</f>
        <v>25</v>
      </c>
      <c r="R37">
        <f t="shared" si="41"/>
        <v>50000</v>
      </c>
      <c r="S37">
        <f t="shared" si="42"/>
        <v>-1881.5525186598898</v>
      </c>
      <c r="U37">
        <f t="shared" si="57"/>
        <v>0.30842977500000002</v>
      </c>
      <c r="V37">
        <f t="shared" si="58"/>
        <v>0.01</v>
      </c>
      <c r="W37">
        <f t="shared" si="34"/>
        <v>5.1371186571589761E-2</v>
      </c>
      <c r="X37">
        <f t="shared" si="35"/>
        <v>1.5844403515758453E-2</v>
      </c>
      <c r="Y37">
        <f t="shared" si="36"/>
        <v>5.1371186571589765E-4</v>
      </c>
      <c r="Z37">
        <f t="shared" si="37"/>
        <v>3.5013071190115409E-2</v>
      </c>
      <c r="AB37">
        <f t="shared" si="38"/>
        <v>-56.023437256252528</v>
      </c>
      <c r="AC37">
        <f t="shared" si="27"/>
        <v>-65.878932283779676</v>
      </c>
      <c r="AE37">
        <f t="shared" si="43"/>
        <v>0</v>
      </c>
      <c r="AF37">
        <f t="shared" si="44"/>
        <v>0</v>
      </c>
      <c r="AG37">
        <f t="shared" si="45"/>
        <v>-0.8753267797528852</v>
      </c>
      <c r="AH37">
        <f t="shared" si="46"/>
        <v>-792.2201757879227</v>
      </c>
      <c r="AI37">
        <f t="shared" si="39"/>
        <v>-793.09550256767557</v>
      </c>
      <c r="AJ37">
        <f t="shared" si="47"/>
        <v>9.855495027527148</v>
      </c>
      <c r="AK37">
        <f t="shared" si="59"/>
        <v>-3.9216406079376775</v>
      </c>
      <c r="AL37">
        <f t="shared" si="40"/>
        <v>-787.1616481480861</v>
      </c>
      <c r="AN37">
        <f t="shared" si="48"/>
        <v>0</v>
      </c>
      <c r="AO37">
        <f t="shared" si="49"/>
        <v>0</v>
      </c>
      <c r="AP37">
        <f t="shared" si="50"/>
        <v>-1.8567671531314545E-2</v>
      </c>
      <c r="AQ37">
        <f t="shared" si="51"/>
        <v>-16.804791473034939</v>
      </c>
      <c r="AR37">
        <f t="shared" si="52"/>
        <v>-16.823359144566254</v>
      </c>
      <c r="AS37">
        <f t="shared" si="53"/>
        <v>0.20905746137606926</v>
      </c>
      <c r="AT37">
        <f t="shared" si="54"/>
        <v>-8.3186915282779536E-2</v>
      </c>
      <c r="AU37">
        <f t="shared" si="55"/>
        <v>-16.697488598472962</v>
      </c>
      <c r="AW37">
        <v>34</v>
      </c>
      <c r="AX37">
        <f>IF(Z37&gt;0, (R37*SUMPRODUCT(K37:$K$98, X37:$X$98)-K37*$AZ$3)/Z37, 0)</f>
        <v>-1881.5525186598898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56"/>
        <v>0.12000000000000001</v>
      </c>
      <c r="I38" s="1">
        <f t="shared" si="31"/>
        <v>1.1200000000000001</v>
      </c>
      <c r="J38">
        <f t="shared" si="32"/>
        <v>0.89285714285714279</v>
      </c>
      <c r="K38">
        <f t="shared" si="33"/>
        <v>1.8939530397595803E-2</v>
      </c>
      <c r="L38" s="2">
        <v>35</v>
      </c>
      <c r="M38" s="8">
        <v>0.34883407700000002</v>
      </c>
      <c r="Q38" s="5">
        <f t="shared" si="60"/>
        <v>25</v>
      </c>
      <c r="R38">
        <f t="shared" si="41"/>
        <v>50000</v>
      </c>
      <c r="S38">
        <f t="shared" si="42"/>
        <v>-3155.0984490906385</v>
      </c>
      <c r="U38">
        <f t="shared" si="57"/>
        <v>0.34883407700000002</v>
      </c>
      <c r="V38">
        <f t="shared" si="58"/>
        <v>0.01</v>
      </c>
      <c r="W38">
        <f t="shared" si="34"/>
        <v>3.5013071190115409E-2</v>
      </c>
      <c r="X38">
        <f t="shared" si="35"/>
        <v>1.2213752371539202E-2</v>
      </c>
      <c r="Y38">
        <f t="shared" si="36"/>
        <v>3.5013071190115411E-4</v>
      </c>
      <c r="Z38">
        <f t="shared" si="37"/>
        <v>2.2449188106675053E-2</v>
      </c>
      <c r="AB38">
        <f t="shared" si="38"/>
        <v>-65.878932283779676</v>
      </c>
      <c r="AC38">
        <f t="shared" si="27"/>
        <v>-70.829398578714461</v>
      </c>
      <c r="AE38">
        <f t="shared" si="43"/>
        <v>0</v>
      </c>
      <c r="AF38">
        <f t="shared" si="44"/>
        <v>0</v>
      </c>
      <c r="AG38">
        <f t="shared" si="45"/>
        <v>-0.56122970266687633</v>
      </c>
      <c r="AH38">
        <f t="shared" si="46"/>
        <v>-610.68761857696006</v>
      </c>
      <c r="AI38">
        <f t="shared" si="39"/>
        <v>-611.24884827962694</v>
      </c>
      <c r="AJ38">
        <f t="shared" si="47"/>
        <v>4.9504662949347846</v>
      </c>
      <c r="AK38">
        <f t="shared" si="59"/>
        <v>-4.6115252598645782</v>
      </c>
      <c r="AL38">
        <f t="shared" si="40"/>
        <v>-610.90990724455673</v>
      </c>
      <c r="AN38">
        <f t="shared" si="48"/>
        <v>0</v>
      </c>
      <c r="AO38">
        <f t="shared" si="49"/>
        <v>0</v>
      </c>
      <c r="AP38">
        <f t="shared" si="50"/>
        <v>-1.0629427013692959E-2</v>
      </c>
      <c r="AQ38">
        <f t="shared" si="51"/>
        <v>-11.566136715473727</v>
      </c>
      <c r="AR38">
        <f t="shared" si="52"/>
        <v>-11.57676614248742</v>
      </c>
      <c r="AS38">
        <f t="shared" si="53"/>
        <v>9.3759506875190829E-2</v>
      </c>
      <c r="AT38">
        <f t="shared" si="54"/>
        <v>-8.7340122838486065E-2</v>
      </c>
      <c r="AU38">
        <f t="shared" si="55"/>
        <v>-11.570346758450714</v>
      </c>
      <c r="AW38">
        <v>35</v>
      </c>
      <c r="AX38">
        <f>IF(Z38&gt;0, (R38*SUMPRODUCT(K38:$K$98, X38:$X$98)-K38*$AZ$3)/Z38, 0)</f>
        <v>-3155.0984490906385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56"/>
        <v>0.12000000000000001</v>
      </c>
      <c r="I39" s="1">
        <f t="shared" si="31"/>
        <v>1.1200000000000001</v>
      </c>
      <c r="J39">
        <f t="shared" si="32"/>
        <v>0.89285714285714279</v>
      </c>
      <c r="K39">
        <f t="shared" si="33"/>
        <v>1.6910294997853393E-2</v>
      </c>
      <c r="L39" s="2">
        <v>36</v>
      </c>
      <c r="M39" s="8">
        <v>0.39293336200000001</v>
      </c>
      <c r="Q39" s="5">
        <f t="shared" si="60"/>
        <v>25</v>
      </c>
      <c r="R39">
        <f t="shared" si="41"/>
        <v>50000</v>
      </c>
      <c r="S39">
        <f t="shared" si="42"/>
        <v>-5357.5896126947682</v>
      </c>
      <c r="U39">
        <f t="shared" si="57"/>
        <v>0.39293336200000001</v>
      </c>
      <c r="V39">
        <f t="shared" si="58"/>
        <v>0.01</v>
      </c>
      <c r="W39">
        <f t="shared" si="34"/>
        <v>2.2449188106675053E-2</v>
      </c>
      <c r="X39">
        <f t="shared" si="35"/>
        <v>8.8210349569262433E-3</v>
      </c>
      <c r="Y39">
        <f t="shared" si="36"/>
        <v>2.2449188106675054E-4</v>
      </c>
      <c r="Z39">
        <f t="shared" si="37"/>
        <v>1.3403661268682058E-2</v>
      </c>
      <c r="AB39">
        <f t="shared" si="38"/>
        <v>-70.829398578714461</v>
      </c>
      <c r="AC39">
        <f t="shared" si="27"/>
        <v>-71.811316385170173</v>
      </c>
      <c r="AE39">
        <f t="shared" si="43"/>
        <v>0</v>
      </c>
      <c r="AF39">
        <f t="shared" si="44"/>
        <v>0</v>
      </c>
      <c r="AG39">
        <f t="shared" si="45"/>
        <v>-0.33509153171705147</v>
      </c>
      <c r="AH39">
        <f t="shared" si="46"/>
        <v>-441.05174784631214</v>
      </c>
      <c r="AI39">
        <f t="shared" si="39"/>
        <v>-441.38683937802921</v>
      </c>
      <c r="AJ39">
        <f t="shared" si="47"/>
        <v>0.98191780645571214</v>
      </c>
      <c r="AK39">
        <f t="shared" si="59"/>
        <v>-4.9580579005100125</v>
      </c>
      <c r="AL39">
        <f t="shared" si="40"/>
        <v>-445.36297947208351</v>
      </c>
      <c r="AN39">
        <f t="shared" si="48"/>
        <v>0</v>
      </c>
      <c r="AO39">
        <f t="shared" si="49"/>
        <v>0</v>
      </c>
      <c r="AP39">
        <f t="shared" si="50"/>
        <v>-5.6664966526178868E-3</v>
      </c>
      <c r="AQ39">
        <f t="shared" si="51"/>
        <v>-7.4583151653999877</v>
      </c>
      <c r="AR39">
        <f t="shared" si="52"/>
        <v>-7.463981662052606</v>
      </c>
      <c r="AS39">
        <f t="shared" si="53"/>
        <v>1.6604519770811205E-2</v>
      </c>
      <c r="AT39">
        <f t="shared" si="54"/>
        <v>-8.3842221714061957E-2</v>
      </c>
      <c r="AU39">
        <f t="shared" si="55"/>
        <v>-7.5312193639958567</v>
      </c>
      <c r="AW39">
        <v>36</v>
      </c>
      <c r="AX39">
        <f>IF(Z39&gt;0, (R39*SUMPRODUCT(K39:$K$98, X39:$X$98)-K39*$AZ$3)/Z39, 0)</f>
        <v>-5357.5896126947682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56"/>
        <v>0.12000000000000001</v>
      </c>
      <c r="I40" s="1">
        <f t="shared" si="31"/>
        <v>1.1200000000000001</v>
      </c>
      <c r="J40">
        <f t="shared" si="32"/>
        <v>0.89285714285714279</v>
      </c>
      <c r="K40">
        <f t="shared" si="33"/>
        <v>1.5098477676654815E-2</v>
      </c>
      <c r="L40" s="2">
        <v>37</v>
      </c>
      <c r="M40" s="8">
        <v>0.441408258</v>
      </c>
      <c r="Q40" s="5">
        <f t="shared" si="60"/>
        <v>25</v>
      </c>
      <c r="R40">
        <f t="shared" si="41"/>
        <v>50000</v>
      </c>
      <c r="S40">
        <f t="shared" si="42"/>
        <v>-9495.1892909087783</v>
      </c>
      <c r="U40">
        <f t="shared" si="57"/>
        <v>0.441408258</v>
      </c>
      <c r="V40">
        <f t="shared" si="58"/>
        <v>0.01</v>
      </c>
      <c r="W40">
        <f t="shared" si="34"/>
        <v>1.3403661268682058E-2</v>
      </c>
      <c r="X40">
        <f t="shared" si="35"/>
        <v>5.9164867714310175E-3</v>
      </c>
      <c r="Y40">
        <f t="shared" si="36"/>
        <v>1.3403661268682058E-4</v>
      </c>
      <c r="Z40">
        <f t="shared" si="37"/>
        <v>7.3531378845642205E-3</v>
      </c>
      <c r="AB40">
        <f t="shared" si="38"/>
        <v>-71.811316385170173</v>
      </c>
      <c r="AC40">
        <f t="shared" si="27"/>
        <v>-69.819436096089817</v>
      </c>
      <c r="AE40">
        <f t="shared" si="43"/>
        <v>0</v>
      </c>
      <c r="AF40">
        <f t="shared" si="44"/>
        <v>0</v>
      </c>
      <c r="AG40">
        <f t="shared" si="45"/>
        <v>-0.18382844711410551</v>
      </c>
      <c r="AH40">
        <f t="shared" si="46"/>
        <v>-295.82433857155087</v>
      </c>
      <c r="AI40">
        <f t="shared" si="39"/>
        <v>-296.00816701866495</v>
      </c>
      <c r="AJ40">
        <f t="shared" si="47"/>
        <v>-1.9918802890803562</v>
      </c>
      <c r="AK40">
        <f t="shared" si="59"/>
        <v>-5.0267921469619123</v>
      </c>
      <c r="AL40">
        <f t="shared" si="40"/>
        <v>-303.02683945470721</v>
      </c>
      <c r="AN40">
        <f t="shared" si="48"/>
        <v>0</v>
      </c>
      <c r="AO40">
        <f t="shared" si="49"/>
        <v>0</v>
      </c>
      <c r="AP40">
        <f t="shared" si="50"/>
        <v>-2.775529705086442E-3</v>
      </c>
      <c r="AQ40">
        <f t="shared" si="51"/>
        <v>-4.466497172133737</v>
      </c>
      <c r="AR40">
        <f t="shared" si="52"/>
        <v>-4.4692727018388227</v>
      </c>
      <c r="AS40">
        <f t="shared" si="53"/>
        <v>-3.0074360079248498E-2</v>
      </c>
      <c r="AT40">
        <f t="shared" si="54"/>
        <v>-7.5896909016088157E-2</v>
      </c>
      <c r="AU40">
        <f t="shared" si="55"/>
        <v>-4.5752439709341592</v>
      </c>
      <c r="AW40">
        <v>37</v>
      </c>
      <c r="AX40">
        <f>IF(Z40&gt;0, (R40*SUMPRODUCT(K40:$K$98, X40:$X$98)-K40*$AZ$3)/Z40, 0)</f>
        <v>-9495.1892909087783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56"/>
        <v>0.12000000000000001</v>
      </c>
      <c r="I41" s="1">
        <f t="shared" si="31"/>
        <v>1.1200000000000001</v>
      </c>
      <c r="J41">
        <f t="shared" si="32"/>
        <v>0.89285714285714279</v>
      </c>
      <c r="K41">
        <f t="shared" si="33"/>
        <v>1.348078363987037E-2</v>
      </c>
      <c r="L41" s="2">
        <v>38</v>
      </c>
      <c r="M41" s="8">
        <v>0.49593942699999999</v>
      </c>
      <c r="Q41" s="5">
        <f t="shared" si="60"/>
        <v>25</v>
      </c>
      <c r="R41">
        <f t="shared" si="41"/>
        <v>50000</v>
      </c>
      <c r="S41">
        <f t="shared" si="42"/>
        <v>-18125.558099451635</v>
      </c>
      <c r="U41">
        <f t="shared" si="57"/>
        <v>0.49593942699999999</v>
      </c>
      <c r="V41">
        <f t="shared" si="58"/>
        <v>0.01</v>
      </c>
      <c r="W41">
        <f t="shared" si="34"/>
        <v>7.3531378845642205E-3</v>
      </c>
      <c r="X41">
        <f t="shared" si="35"/>
        <v>3.6467109891227716E-3</v>
      </c>
      <c r="Y41">
        <f t="shared" si="36"/>
        <v>7.3531378845642206E-5</v>
      </c>
      <c r="Z41">
        <f t="shared" si="37"/>
        <v>3.6328955165958066E-3</v>
      </c>
      <c r="AB41">
        <f t="shared" si="38"/>
        <v>-69.819436096089817</v>
      </c>
      <c r="AC41">
        <f t="shared" si="27"/>
        <v>-65.848258755294651</v>
      </c>
      <c r="AE41">
        <f t="shared" si="43"/>
        <v>0</v>
      </c>
      <c r="AF41">
        <f t="shared" si="44"/>
        <v>0</v>
      </c>
      <c r="AG41">
        <f t="shared" si="45"/>
        <v>-9.0822387914895164E-2</v>
      </c>
      <c r="AH41">
        <f t="shared" si="46"/>
        <v>-182.33554945613858</v>
      </c>
      <c r="AI41">
        <f t="shared" si="39"/>
        <v>-182.42637184405348</v>
      </c>
      <c r="AJ41">
        <f t="shared" si="47"/>
        <v>-3.9711773407951654</v>
      </c>
      <c r="AK41">
        <f t="shared" si="59"/>
        <v>-4.8873605267262876</v>
      </c>
      <c r="AL41">
        <f t="shared" si="40"/>
        <v>-191.28490971157493</v>
      </c>
      <c r="AN41">
        <f t="shared" si="48"/>
        <v>0</v>
      </c>
      <c r="AO41">
        <f t="shared" si="49"/>
        <v>0</v>
      </c>
      <c r="AP41">
        <f t="shared" si="50"/>
        <v>-1.2243569611370792E-3</v>
      </c>
      <c r="AQ41">
        <f t="shared" si="51"/>
        <v>-2.4580260920750878</v>
      </c>
      <c r="AR41">
        <f t="shared" si="52"/>
        <v>-2.4592504490362246</v>
      </c>
      <c r="AS41">
        <f t="shared" si="53"/>
        <v>-5.3534582526815387E-2</v>
      </c>
      <c r="AT41">
        <f t="shared" si="54"/>
        <v>-6.5885449830839965E-2</v>
      </c>
      <c r="AU41">
        <f t="shared" si="55"/>
        <v>-2.5786704813938801</v>
      </c>
      <c r="AW41">
        <v>38</v>
      </c>
      <c r="AX41">
        <f>IF(Z41&gt;0, (R41*SUMPRODUCT(K41:$K$98, X41:$X$98)-K41*$AZ$3)/Z41, 0)</f>
        <v>-18125.558099451635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56"/>
        <v>0.12000000000000001</v>
      </c>
      <c r="I42" s="1">
        <f t="shared" si="31"/>
        <v>1.1200000000000001</v>
      </c>
      <c r="J42">
        <f t="shared" si="32"/>
        <v>0.89285714285714279</v>
      </c>
      <c r="K42">
        <f t="shared" si="33"/>
        <v>1.2036413964169972E-2</v>
      </c>
      <c r="L42" s="2">
        <v>39</v>
      </c>
      <c r="M42" s="8">
        <v>0.55722270799999996</v>
      </c>
      <c r="Q42" s="5">
        <f t="shared" si="60"/>
        <v>25</v>
      </c>
      <c r="R42">
        <f t="shared" si="41"/>
        <v>50000</v>
      </c>
      <c r="S42">
        <f t="shared" si="42"/>
        <v>-38653.673981323722</v>
      </c>
      <c r="U42">
        <f t="shared" si="57"/>
        <v>0.55722270799999996</v>
      </c>
      <c r="V42">
        <f t="shared" si="58"/>
        <v>0.01</v>
      </c>
      <c r="W42">
        <f t="shared" si="34"/>
        <v>3.6328955165958066E-3</v>
      </c>
      <c r="X42">
        <f t="shared" si="35"/>
        <v>2.0243318776385741E-3</v>
      </c>
      <c r="Y42">
        <f t="shared" si="36"/>
        <v>3.6328955165958068E-5</v>
      </c>
      <c r="Z42">
        <f t="shared" si="37"/>
        <v>1.5722346837912745E-3</v>
      </c>
      <c r="AB42">
        <f t="shared" si="38"/>
        <v>-65.848258755294651</v>
      </c>
      <c r="AC42">
        <f t="shared" si="27"/>
        <v>-60.772646889397514</v>
      </c>
      <c r="AE42">
        <f t="shared" si="43"/>
        <v>0</v>
      </c>
      <c r="AF42">
        <f t="shared" si="44"/>
        <v>0</v>
      </c>
      <c r="AG42">
        <f t="shared" si="45"/>
        <v>-3.9305867094781864E-2</v>
      </c>
      <c r="AH42">
        <f t="shared" si="46"/>
        <v>-101.2165938819287</v>
      </c>
      <c r="AI42">
        <f t="shared" si="39"/>
        <v>-101.25589974902348</v>
      </c>
      <c r="AJ42">
        <f t="shared" si="47"/>
        <v>-5.0756118658971374</v>
      </c>
      <c r="AK42">
        <f t="shared" si="59"/>
        <v>-4.6093781128706262</v>
      </c>
      <c r="AL42">
        <f t="shared" si="40"/>
        <v>-110.94088972779126</v>
      </c>
      <c r="AN42">
        <f t="shared" si="48"/>
        <v>0</v>
      </c>
      <c r="AO42">
        <f t="shared" si="49"/>
        <v>0</v>
      </c>
      <c r="AP42">
        <f t="shared" si="50"/>
        <v>-4.7310168757344146E-4</v>
      </c>
      <c r="AQ42">
        <f t="shared" si="51"/>
        <v>-1.2182848240061677</v>
      </c>
      <c r="AR42">
        <f t="shared" si="52"/>
        <v>-1.2187579256937411</v>
      </c>
      <c r="AS42">
        <f t="shared" si="53"/>
        <v>-6.1092165539391112E-2</v>
      </c>
      <c r="AT42">
        <f t="shared" si="54"/>
        <v>-5.548038308389544E-2</v>
      </c>
      <c r="AU42">
        <f t="shared" si="55"/>
        <v>-1.3353304743170278</v>
      </c>
      <c r="AW42">
        <v>39</v>
      </c>
      <c r="AX42">
        <f>IF(Z42&gt;0, (R42*SUMPRODUCT(K42:$K$98, X42:$X$98)-K42*$AZ$3)/Z42, 0)</f>
        <v>-38653.673981323722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56"/>
        <v>0.12000000000000001</v>
      </c>
      <c r="I43" s="1">
        <f t="shared" si="31"/>
        <v>1.1200000000000001</v>
      </c>
      <c r="J43">
        <f t="shared" si="32"/>
        <v>0.89285714285714279</v>
      </c>
      <c r="K43">
        <f t="shared" si="33"/>
        <v>1.0746798182294617E-2</v>
      </c>
      <c r="L43" s="2">
        <v>40</v>
      </c>
      <c r="M43" s="8">
        <v>0.62633703200000002</v>
      </c>
      <c r="Q43" s="5">
        <f t="shared" si="60"/>
        <v>25</v>
      </c>
      <c r="R43">
        <f t="shared" si="41"/>
        <v>50000</v>
      </c>
      <c r="S43">
        <f t="shared" si="42"/>
        <v>-96656.163267245924</v>
      </c>
      <c r="U43">
        <f t="shared" si="57"/>
        <v>0.62633703200000002</v>
      </c>
      <c r="V43">
        <f t="shared" si="58"/>
        <v>0.01</v>
      </c>
      <c r="W43">
        <f t="shared" si="34"/>
        <v>1.5722346837912745E-3</v>
      </c>
      <c r="X43">
        <f t="shared" si="35"/>
        <v>9.8474880545328537E-4</v>
      </c>
      <c r="Y43">
        <f t="shared" si="36"/>
        <v>1.5722346837912746E-5</v>
      </c>
      <c r="Z43">
        <f t="shared" si="37"/>
        <v>5.7176353150007635E-4</v>
      </c>
      <c r="AB43">
        <f t="shared" si="38"/>
        <v>-60.772646889397514</v>
      </c>
      <c r="AC43">
        <f t="shared" si="27"/>
        <v>-55.264469250928485</v>
      </c>
      <c r="AE43">
        <f t="shared" si="43"/>
        <v>0</v>
      </c>
      <c r="AF43">
        <f t="shared" si="44"/>
        <v>0</v>
      </c>
      <c r="AG43">
        <f t="shared" si="45"/>
        <v>-1.4294088287501909E-2</v>
      </c>
      <c r="AH43">
        <f t="shared" si="46"/>
        <v>-49.237440272664266</v>
      </c>
      <c r="AI43">
        <f t="shared" si="39"/>
        <v>-49.251734360951765</v>
      </c>
      <c r="AJ43">
        <f t="shared" si="47"/>
        <v>-5.5081776384690286</v>
      </c>
      <c r="AK43">
        <f t="shared" si="59"/>
        <v>-4.2540852822578268</v>
      </c>
      <c r="AL43">
        <f t="shared" si="40"/>
        <v>-59.01399728167862</v>
      </c>
      <c r="AN43">
        <f t="shared" si="48"/>
        <v>0</v>
      </c>
      <c r="AO43">
        <f t="shared" si="49"/>
        <v>0</v>
      </c>
      <c r="AP43">
        <f t="shared" si="50"/>
        <v>-1.5361568202568429E-4</v>
      </c>
      <c r="AQ43">
        <f t="shared" si="51"/>
        <v>-0.52914483362310816</v>
      </c>
      <c r="AR43">
        <f t="shared" si="52"/>
        <v>-0.52929844930513381</v>
      </c>
      <c r="AS43">
        <f t="shared" si="53"/>
        <v>-5.9195273432854814E-2</v>
      </c>
      <c r="AT43">
        <f t="shared" si="54"/>
        <v>-4.5717795978694693E-2</v>
      </c>
      <c r="AU43">
        <f t="shared" si="55"/>
        <v>-0.63421151871668324</v>
      </c>
      <c r="AW43">
        <v>40</v>
      </c>
      <c r="AX43">
        <f>IF(Z43&gt;0, (R43*SUMPRODUCT(K43:$K$98, X43:$X$98)-K43*$AZ$3)/Z43, 0)</f>
        <v>-96656.163267245924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56"/>
        <v>0.12000000000000001</v>
      </c>
      <c r="I44" s="1">
        <f t="shared" si="31"/>
        <v>1.1200000000000001</v>
      </c>
      <c r="J44">
        <f t="shared" si="32"/>
        <v>0.89285714285714279</v>
      </c>
      <c r="K44">
        <f t="shared" si="33"/>
        <v>9.5953555199059081E-3</v>
      </c>
      <c r="L44" s="2">
        <v>41</v>
      </c>
      <c r="M44" s="8">
        <v>0.70099715600000001</v>
      </c>
      <c r="Q44" s="5">
        <f t="shared" si="60"/>
        <v>25</v>
      </c>
      <c r="R44">
        <f t="shared" si="41"/>
        <v>50000</v>
      </c>
      <c r="S44">
        <f t="shared" si="42"/>
        <v>-301303.89942715073</v>
      </c>
      <c r="U44">
        <f t="shared" si="57"/>
        <v>0.70099715600000001</v>
      </c>
      <c r="V44">
        <f t="shared" si="58"/>
        <v>0.01</v>
      </c>
      <c r="W44">
        <f t="shared" si="34"/>
        <v>5.7176353150007635E-4</v>
      </c>
      <c r="X44">
        <f t="shared" si="35"/>
        <v>4.0080460948606995E-4</v>
      </c>
      <c r="Y44">
        <f t="shared" si="36"/>
        <v>5.7176353150007636E-6</v>
      </c>
      <c r="Z44">
        <f t="shared" si="37"/>
        <v>1.6524128669900563E-4</v>
      </c>
      <c r="AB44">
        <f t="shared" si="38"/>
        <v>-55.264469250928485</v>
      </c>
      <c r="AC44">
        <f t="shared" si="27"/>
        <v>-49.787844028770174</v>
      </c>
      <c r="AE44">
        <f t="shared" si="43"/>
        <v>0</v>
      </c>
      <c r="AF44">
        <f t="shared" si="44"/>
        <v>0</v>
      </c>
      <c r="AG44">
        <f t="shared" si="45"/>
        <v>-4.1310321674751403E-3</v>
      </c>
      <c r="AH44">
        <f t="shared" si="46"/>
        <v>-20.040230474303499</v>
      </c>
      <c r="AI44">
        <f t="shared" si="39"/>
        <v>-20.044361506470974</v>
      </c>
      <c r="AJ44">
        <f t="shared" si="47"/>
        <v>-5.4766252221583116</v>
      </c>
      <c r="AK44">
        <f t="shared" si="59"/>
        <v>-3.8685128475649941</v>
      </c>
      <c r="AL44">
        <f t="shared" si="40"/>
        <v>-29.389499576194279</v>
      </c>
      <c r="AN44">
        <f t="shared" si="48"/>
        <v>0</v>
      </c>
      <c r="AO44">
        <f t="shared" si="49"/>
        <v>0</v>
      </c>
      <c r="AP44">
        <f t="shared" si="50"/>
        <v>-3.9638722311091455E-5</v>
      </c>
      <c r="AQ44">
        <f t="shared" si="51"/>
        <v>-0.19229313610179466</v>
      </c>
      <c r="AR44">
        <f t="shared" si="52"/>
        <v>-0.19233277482410577</v>
      </c>
      <c r="AS44">
        <f t="shared" si="53"/>
        <v>-5.2550166055892675E-2</v>
      </c>
      <c r="AT44">
        <f t="shared" si="54"/>
        <v>-3.7119756105709688E-2</v>
      </c>
      <c r="AU44">
        <f t="shared" si="55"/>
        <v>-0.28200269698570812</v>
      </c>
      <c r="AW44">
        <v>41</v>
      </c>
      <c r="AX44">
        <f>IF(Z44&gt;0, (R44*SUMPRODUCT(K44:$K$98, X44:$X$98)-K44*$AZ$3)/Z44, 0)</f>
        <v>-301303.89942715073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56"/>
        <v>0.12000000000000001</v>
      </c>
      <c r="I45" s="1">
        <f t="shared" si="31"/>
        <v>1.1200000000000001</v>
      </c>
      <c r="J45">
        <f t="shared" si="32"/>
        <v>0.89285714285714279</v>
      </c>
      <c r="K45">
        <f t="shared" si="33"/>
        <v>8.5672817142017025E-3</v>
      </c>
      <c r="L45" s="2">
        <v>42</v>
      </c>
      <c r="M45" s="8">
        <v>0.77900909500000004</v>
      </c>
      <c r="Q45" s="5">
        <f t="shared" si="60"/>
        <v>25</v>
      </c>
      <c r="R45">
        <f t="shared" si="41"/>
        <v>50000</v>
      </c>
      <c r="S45">
        <f t="shared" si="42"/>
        <v>-1279753.31385692</v>
      </c>
      <c r="U45">
        <f t="shared" si="57"/>
        <v>0.77900909500000004</v>
      </c>
      <c r="V45">
        <f t="shared" si="58"/>
        <v>0.01</v>
      </c>
      <c r="W45">
        <f t="shared" si="34"/>
        <v>1.6524128669900563E-4</v>
      </c>
      <c r="X45">
        <f t="shared" si="35"/>
        <v>1.2872446520802793E-4</v>
      </c>
      <c r="Y45">
        <f t="shared" si="36"/>
        <v>1.6524128669900563E-6</v>
      </c>
      <c r="Z45">
        <f t="shared" si="37"/>
        <v>3.4864408623987644E-5</v>
      </c>
      <c r="AB45">
        <f t="shared" si="38"/>
        <v>-49.787844028770174</v>
      </c>
      <c r="AC45">
        <f t="shared" si="27"/>
        <v>-44.617842472209965</v>
      </c>
      <c r="AE45">
        <f t="shared" si="43"/>
        <v>0</v>
      </c>
      <c r="AF45">
        <f t="shared" si="44"/>
        <v>0</v>
      </c>
      <c r="AG45">
        <f t="shared" si="45"/>
        <v>-8.7161021559969108E-4</v>
      </c>
      <c r="AH45">
        <f t="shared" si="46"/>
        <v>-6.4362232604013965</v>
      </c>
      <c r="AI45">
        <f t="shared" si="39"/>
        <v>-6.4370948706169964</v>
      </c>
      <c r="AJ45">
        <f t="shared" si="47"/>
        <v>-5.1700015565602087</v>
      </c>
      <c r="AK45">
        <f t="shared" si="59"/>
        <v>-3.4851490820139124</v>
      </c>
      <c r="AL45">
        <f t="shared" si="40"/>
        <v>-15.092245509191116</v>
      </c>
      <c r="AN45">
        <f t="shared" si="48"/>
        <v>0</v>
      </c>
      <c r="AO45">
        <f t="shared" si="49"/>
        <v>0</v>
      </c>
      <c r="AP45">
        <f t="shared" si="50"/>
        <v>-7.4673302620186368E-6</v>
      </c>
      <c r="AQ45">
        <f t="shared" si="51"/>
        <v>-5.5140937847356547E-2</v>
      </c>
      <c r="AR45">
        <f t="shared" si="52"/>
        <v>-5.514840517761857E-2</v>
      </c>
      <c r="AS45">
        <f t="shared" si="53"/>
        <v>-4.4292859797912615E-2</v>
      </c>
      <c r="AT45">
        <f t="shared" si="54"/>
        <v>-2.9858254001604641E-2</v>
      </c>
      <c r="AU45">
        <f t="shared" si="55"/>
        <v>-0.12929951897713582</v>
      </c>
      <c r="AW45">
        <v>42</v>
      </c>
      <c r="AX45">
        <f>IF(Z45&gt;0, (R45*SUMPRODUCT(K45:$K$98, X45:$X$98)-K45*$AZ$3)/Z45, 0)</f>
        <v>-1279753.31385692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56"/>
        <v>0.12000000000000001</v>
      </c>
      <c r="I46" s="1">
        <f t="shared" si="31"/>
        <v>1.1200000000000001</v>
      </c>
      <c r="J46">
        <f t="shared" si="32"/>
        <v>0.89285714285714279</v>
      </c>
      <c r="K46">
        <f t="shared" si="33"/>
        <v>7.6493586733943769E-3</v>
      </c>
      <c r="L46" s="2">
        <v>43</v>
      </c>
      <c r="M46" s="8">
        <v>0.78135831499999997</v>
      </c>
      <c r="Q46" s="5">
        <f t="shared" si="60"/>
        <v>25</v>
      </c>
      <c r="R46">
        <f t="shared" si="41"/>
        <v>50000</v>
      </c>
      <c r="S46">
        <f t="shared" si="42"/>
        <v>-5483130.8567150589</v>
      </c>
      <c r="U46">
        <f t="shared" si="57"/>
        <v>0.78135831499999997</v>
      </c>
      <c r="V46">
        <f t="shared" si="58"/>
        <v>0.01</v>
      </c>
      <c r="W46">
        <f t="shared" si="34"/>
        <v>3.4864408623987644E-5</v>
      </c>
      <c r="X46">
        <f t="shared" si="35"/>
        <v>2.7241595575910454E-5</v>
      </c>
      <c r="Y46">
        <f t="shared" si="36"/>
        <v>3.4864408623987642E-7</v>
      </c>
      <c r="Z46">
        <f t="shared" si="37"/>
        <v>7.2741689618373134E-6</v>
      </c>
      <c r="AB46">
        <f t="shared" si="38"/>
        <v>-44.617842472209965</v>
      </c>
      <c r="AC46">
        <f t="shared" si="27"/>
        <v>-39.885220291609116</v>
      </c>
      <c r="AE46">
        <f t="shared" si="43"/>
        <v>0</v>
      </c>
      <c r="AF46">
        <f t="shared" si="44"/>
        <v>0</v>
      </c>
      <c r="AG46">
        <f t="shared" si="45"/>
        <v>-1.8185422404593283E-4</v>
      </c>
      <c r="AH46">
        <f t="shared" si="46"/>
        <v>-1.3620797787955228</v>
      </c>
      <c r="AI46">
        <f t="shared" si="39"/>
        <v>-1.3622616330195687</v>
      </c>
      <c r="AJ46">
        <f t="shared" si="47"/>
        <v>-4.732622180600849</v>
      </c>
      <c r="AK46">
        <f t="shared" si="59"/>
        <v>-3.123248973054698</v>
      </c>
      <c r="AL46">
        <f t="shared" si="40"/>
        <v>-9.218132786675115</v>
      </c>
      <c r="AN46">
        <f t="shared" si="48"/>
        <v>0</v>
      </c>
      <c r="AO46">
        <f t="shared" si="49"/>
        <v>0</v>
      </c>
      <c r="AP46">
        <f t="shared" si="50"/>
        <v>-1.3910681859991605E-6</v>
      </c>
      <c r="AQ46">
        <f t="shared" si="51"/>
        <v>-1.0419036769784626E-2</v>
      </c>
      <c r="AR46">
        <f t="shared" si="52"/>
        <v>-1.0420427837970626E-2</v>
      </c>
      <c r="AS46">
        <f t="shared" si="53"/>
        <v>-3.6201524525077716E-2</v>
      </c>
      <c r="AT46">
        <f t="shared" si="54"/>
        <v>-2.3890851621206036E-2</v>
      </c>
      <c r="AU46">
        <f t="shared" si="55"/>
        <v>-7.0512803984254371E-2</v>
      </c>
      <c r="AW46">
        <v>43</v>
      </c>
      <c r="AX46">
        <f>IF(Z46&gt;0, (R46*SUMPRODUCT(K46:$K$98, X46:$X$98)-K46*$AZ$3)/Z46, 0)</f>
        <v>-5483130.8567150589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56"/>
        <v>0.12000000000000001</v>
      </c>
      <c r="I47" s="1">
        <f t="shared" si="31"/>
        <v>1.1200000000000001</v>
      </c>
      <c r="J47">
        <f t="shared" si="32"/>
        <v>0.89285714285714279</v>
      </c>
      <c r="K47">
        <f t="shared" si="33"/>
        <v>6.8297845298164071E-3</v>
      </c>
      <c r="L47" s="2">
        <v>44</v>
      </c>
      <c r="M47" s="8">
        <v>0.78389590600000003</v>
      </c>
      <c r="Q47" s="5">
        <f t="shared" si="60"/>
        <v>25</v>
      </c>
      <c r="R47">
        <f t="shared" si="41"/>
        <v>50000</v>
      </c>
      <c r="S47">
        <f t="shared" si="42"/>
        <v>-23759335.252772026</v>
      </c>
      <c r="U47">
        <f t="shared" si="57"/>
        <v>0.78389590600000003</v>
      </c>
      <c r="V47">
        <f t="shared" si="58"/>
        <v>0.01</v>
      </c>
      <c r="W47">
        <f t="shared" si="34"/>
        <v>7.2741689618373134E-6</v>
      </c>
      <c r="X47">
        <f t="shared" si="35"/>
        <v>5.7021912687365404E-6</v>
      </c>
      <c r="Y47">
        <f t="shared" si="36"/>
        <v>7.2741689618373135E-8</v>
      </c>
      <c r="Z47">
        <f t="shared" si="37"/>
        <v>1.4992360034823999E-6</v>
      </c>
      <c r="AB47">
        <f t="shared" si="38"/>
        <v>-39.885220291609116</v>
      </c>
      <c r="AC47">
        <f t="shared" si="27"/>
        <v>-35.620850829764429</v>
      </c>
      <c r="AE47">
        <f t="shared" si="43"/>
        <v>0</v>
      </c>
      <c r="AF47">
        <f t="shared" si="44"/>
        <v>0</v>
      </c>
      <c r="AG47">
        <f t="shared" si="45"/>
        <v>-3.748090008706E-5</v>
      </c>
      <c r="AH47">
        <f t="shared" si="46"/>
        <v>-0.28510956343682703</v>
      </c>
      <c r="AI47">
        <f t="shared" si="39"/>
        <v>-0.28514704433691407</v>
      </c>
      <c r="AJ47">
        <f t="shared" si="47"/>
        <v>-4.2643694618446872</v>
      </c>
      <c r="AK47">
        <f t="shared" si="59"/>
        <v>-2.7919654204126383</v>
      </c>
      <c r="AL47">
        <f t="shared" si="40"/>
        <v>-7.3414819265942395</v>
      </c>
      <c r="AN47">
        <f t="shared" si="48"/>
        <v>0</v>
      </c>
      <c r="AO47">
        <f t="shared" si="49"/>
        <v>0</v>
      </c>
      <c r="AP47">
        <f t="shared" si="50"/>
        <v>-2.5598647157819683E-7</v>
      </c>
      <c r="AQ47">
        <f t="shared" si="51"/>
        <v>-1.9472368856635507E-3</v>
      </c>
      <c r="AR47">
        <f t="shared" si="52"/>
        <v>-1.9474928721351288E-3</v>
      </c>
      <c r="AS47">
        <f t="shared" si="53"/>
        <v>-2.9124724579928363E-2</v>
      </c>
      <c r="AT47">
        <f t="shared" si="54"/>
        <v>-1.9068522236116599E-2</v>
      </c>
      <c r="AU47">
        <f t="shared" si="55"/>
        <v>-5.0140739688180086E-2</v>
      </c>
      <c r="AW47">
        <v>44</v>
      </c>
      <c r="AX47">
        <f>IF(Z47&gt;0, (R47*SUMPRODUCT(K47:$K$98, X47:$X$98)-K47*$AZ$3)/Z47, 0)</f>
        <v>-23759335.252772026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56"/>
        <v>0.12000000000000001</v>
      </c>
      <c r="I48" s="1">
        <f t="shared" si="31"/>
        <v>1.1200000000000001</v>
      </c>
      <c r="J48">
        <f t="shared" si="32"/>
        <v>0.89285714285714279</v>
      </c>
      <c r="K48">
        <f t="shared" si="33"/>
        <v>6.0980219016217915E-3</v>
      </c>
      <c r="L48" s="2">
        <v>45</v>
      </c>
      <c r="M48" s="8">
        <v>0.78669207100000005</v>
      </c>
      <c r="Q48" s="5">
        <f t="shared" si="60"/>
        <v>25</v>
      </c>
      <c r="R48">
        <f t="shared" si="41"/>
        <v>50000</v>
      </c>
      <c r="S48">
        <f t="shared" si="42"/>
        <v>-104348219.72405411</v>
      </c>
      <c r="U48">
        <f t="shared" si="57"/>
        <v>0.78669207100000005</v>
      </c>
      <c r="V48">
        <f t="shared" si="58"/>
        <v>0.01</v>
      </c>
      <c r="W48">
        <f t="shared" si="34"/>
        <v>1.4992360034823999E-6</v>
      </c>
      <c r="X48">
        <f t="shared" si="35"/>
        <v>1.1794370764973325E-6</v>
      </c>
      <c r="Y48">
        <f t="shared" si="36"/>
        <v>1.4992360034823998E-8</v>
      </c>
      <c r="Z48">
        <f t="shared" si="37"/>
        <v>3.0480656695024335E-7</v>
      </c>
      <c r="AB48">
        <f t="shared" si="38"/>
        <v>-35.620850829764429</v>
      </c>
      <c r="AC48">
        <f t="shared" si="27"/>
        <v>-31.806022621458602</v>
      </c>
      <c r="AE48">
        <f t="shared" si="43"/>
        <v>0</v>
      </c>
      <c r="AF48">
        <f t="shared" si="44"/>
        <v>0</v>
      </c>
      <c r="AG48">
        <f t="shared" si="45"/>
        <v>-7.6201641737560835E-6</v>
      </c>
      <c r="AH48">
        <f t="shared" si="46"/>
        <v>-5.8971853824866624E-2</v>
      </c>
      <c r="AI48">
        <f t="shared" si="39"/>
        <v>-5.8979473989040382E-2</v>
      </c>
      <c r="AJ48">
        <f t="shared" si="47"/>
        <v>-3.8148282083058263</v>
      </c>
      <c r="AK48">
        <f t="shared" si="59"/>
        <v>-2.4934595580835102</v>
      </c>
      <c r="AL48">
        <f t="shared" si="40"/>
        <v>-6.3672672403783768</v>
      </c>
      <c r="AN48">
        <f t="shared" si="48"/>
        <v>0</v>
      </c>
      <c r="AO48">
        <f t="shared" si="49"/>
        <v>0</v>
      </c>
      <c r="AP48">
        <f t="shared" si="50"/>
        <v>-4.6467928025518317E-8</v>
      </c>
      <c r="AQ48">
        <f t="shared" si="51"/>
        <v>-3.596116562032755E-4</v>
      </c>
      <c r="AR48">
        <f t="shared" si="52"/>
        <v>-3.59658124131301E-4</v>
      </c>
      <c r="AS48">
        <f t="shared" si="53"/>
        <v>-2.3262905965173546E-2</v>
      </c>
      <c r="AT48">
        <f t="shared" si="54"/>
        <v>-1.5205170996001438E-2</v>
      </c>
      <c r="AU48">
        <f t="shared" si="55"/>
        <v>-3.8827735085306285E-2</v>
      </c>
      <c r="AW48">
        <v>45</v>
      </c>
      <c r="AX48">
        <f>IF(Z48&gt;0, (R48*SUMPRODUCT(K48:$K$98, X48:$X$98)-K48*$AZ$3)/Z48, 0)</f>
        <v>-104348219.72405411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56"/>
        <v>0.12000000000000001</v>
      </c>
      <c r="I49" s="1">
        <f t="shared" si="31"/>
        <v>1.1200000000000001</v>
      </c>
      <c r="J49">
        <f t="shared" si="32"/>
        <v>0.89285714285714279</v>
      </c>
      <c r="K49">
        <f t="shared" si="33"/>
        <v>5.4446624121623132E-3</v>
      </c>
      <c r="L49" s="2">
        <v>46</v>
      </c>
      <c r="M49" s="8">
        <v>0.78978433000000003</v>
      </c>
      <c r="Q49" s="5">
        <f t="shared" si="60"/>
        <v>25</v>
      </c>
      <c r="R49">
        <f t="shared" si="41"/>
        <v>50000</v>
      </c>
      <c r="S49">
        <f t="shared" si="42"/>
        <v>-465343590.07117617</v>
      </c>
      <c r="U49">
        <f t="shared" si="57"/>
        <v>0.78978433000000003</v>
      </c>
      <c r="V49">
        <f t="shared" si="58"/>
        <v>0.01</v>
      </c>
      <c r="W49">
        <f t="shared" si="34"/>
        <v>3.0480656695024335E-7</v>
      </c>
      <c r="X49">
        <f t="shared" si="35"/>
        <v>2.4073145025839813E-7</v>
      </c>
      <c r="Y49">
        <f t="shared" si="36"/>
        <v>3.0480656695024336E-9</v>
      </c>
      <c r="Z49">
        <f t="shared" si="37"/>
        <v>6.1027051022342791E-8</v>
      </c>
      <c r="AB49">
        <f t="shared" si="38"/>
        <v>-31.806022621458602</v>
      </c>
      <c r="AC49">
        <f t="shared" si="27"/>
        <v>-28.398547014193838</v>
      </c>
      <c r="AE49">
        <f t="shared" si="43"/>
        <v>0</v>
      </c>
      <c r="AF49">
        <f t="shared" si="44"/>
        <v>0</v>
      </c>
      <c r="AG49">
        <f t="shared" si="45"/>
        <v>-1.5256762755585698E-6</v>
      </c>
      <c r="AH49">
        <f t="shared" si="46"/>
        <v>-1.2036572512919907E-2</v>
      </c>
      <c r="AI49">
        <f t="shared" si="39"/>
        <v>-1.2038098189195465E-2</v>
      </c>
      <c r="AJ49">
        <f t="shared" si="47"/>
        <v>-3.4074756072647645</v>
      </c>
      <c r="AK49">
        <f t="shared" si="59"/>
        <v>-2.2264215835021024</v>
      </c>
      <c r="AL49">
        <f t="shared" si="40"/>
        <v>-5.6459352889560623</v>
      </c>
      <c r="AN49">
        <f t="shared" si="48"/>
        <v>0</v>
      </c>
      <c r="AO49">
        <f t="shared" si="49"/>
        <v>0</v>
      </c>
      <c r="AP49">
        <f t="shared" si="50"/>
        <v>-8.306792270661536E-9</v>
      </c>
      <c r="AQ49">
        <f t="shared" si="51"/>
        <v>-6.553507393236109E-5</v>
      </c>
      <c r="AR49">
        <f t="shared" si="52"/>
        <v>-6.5543380724631759E-5</v>
      </c>
      <c r="AS49">
        <f t="shared" si="53"/>
        <v>-1.8552554359234415E-2</v>
      </c>
      <c r="AT49">
        <f t="shared" si="54"/>
        <v>-1.2122113909320794E-2</v>
      </c>
      <c r="AU49">
        <f t="shared" si="55"/>
        <v>-3.0740211649279842E-2</v>
      </c>
      <c r="AW49">
        <v>46</v>
      </c>
      <c r="AX49">
        <f>IF(Z49&gt;0, (R49*SUMPRODUCT(K49:$K$98, X49:$X$98)-K49*$AZ$3)/Z49, 0)</f>
        <v>-465343590.07117617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56"/>
        <v>0.12000000000000001</v>
      </c>
      <c r="I50" s="1">
        <f t="shared" si="31"/>
        <v>1.1200000000000001</v>
      </c>
      <c r="J50">
        <f t="shared" si="32"/>
        <v>0.89285714285714279</v>
      </c>
      <c r="K50">
        <f t="shared" si="33"/>
        <v>4.8613057251449222E-3</v>
      </c>
      <c r="L50" s="2">
        <v>47</v>
      </c>
      <c r="M50" s="8">
        <v>0.79285550900000001</v>
      </c>
      <c r="Q50" s="5">
        <f t="shared" si="60"/>
        <v>25</v>
      </c>
      <c r="R50">
        <f t="shared" si="41"/>
        <v>50000</v>
      </c>
      <c r="S50">
        <f t="shared" si="42"/>
        <v>-2107521645.2661216</v>
      </c>
      <c r="U50">
        <f t="shared" si="57"/>
        <v>0.79285550900000001</v>
      </c>
      <c r="V50">
        <f t="shared" si="58"/>
        <v>0.01</v>
      </c>
      <c r="W50">
        <f t="shared" si="34"/>
        <v>6.1027051022342791E-8</v>
      </c>
      <c r="X50">
        <f t="shared" si="35"/>
        <v>4.8385633601088566E-8</v>
      </c>
      <c r="Y50">
        <f t="shared" si="36"/>
        <v>6.1027051022342789E-10</v>
      </c>
      <c r="Z50">
        <f t="shared" si="37"/>
        <v>1.2031146911030797E-8</v>
      </c>
      <c r="AB50">
        <f t="shared" si="38"/>
        <v>-28.398547014193838</v>
      </c>
      <c r="AC50">
        <f t="shared" si="27"/>
        <v>-25.355902532374042</v>
      </c>
      <c r="AE50">
        <f t="shared" si="43"/>
        <v>0</v>
      </c>
      <c r="AF50">
        <f t="shared" si="44"/>
        <v>0</v>
      </c>
      <c r="AG50">
        <f t="shared" si="45"/>
        <v>-3.0077867277576992E-7</v>
      </c>
      <c r="AH50">
        <f t="shared" si="46"/>
        <v>-2.4192816800544283E-3</v>
      </c>
      <c r="AI50">
        <f t="shared" si="39"/>
        <v>-2.4195824587272042E-3</v>
      </c>
      <c r="AJ50">
        <f t="shared" si="47"/>
        <v>-3.0426444818197957</v>
      </c>
      <c r="AK50">
        <f t="shared" si="59"/>
        <v>-1.9878982909935687</v>
      </c>
      <c r="AL50">
        <f t="shared" si="40"/>
        <v>-5.0329623552720921</v>
      </c>
      <c r="AN50">
        <f t="shared" si="48"/>
        <v>0</v>
      </c>
      <c r="AO50">
        <f t="shared" si="49"/>
        <v>0</v>
      </c>
      <c r="AP50">
        <f t="shared" si="50"/>
        <v>-1.4621770839663414E-9</v>
      </c>
      <c r="AQ50">
        <f t="shared" si="51"/>
        <v>-1.1760867881986818E-5</v>
      </c>
      <c r="AR50">
        <f t="shared" si="52"/>
        <v>-1.1762330059070785E-5</v>
      </c>
      <c r="AS50">
        <f t="shared" si="53"/>
        <v>-1.4791225039051179E-2</v>
      </c>
      <c r="AT50">
        <f t="shared" si="54"/>
        <v>-9.6637813430128418E-3</v>
      </c>
      <c r="AU50">
        <f t="shared" si="55"/>
        <v>-2.4466768712123093E-2</v>
      </c>
      <c r="AW50">
        <v>47</v>
      </c>
      <c r="AX50">
        <f>IF(Z50&gt;0, (R50*SUMPRODUCT(K50:$K$98, X50:$X$98)-K50*$AZ$3)/Z50, 0)</f>
        <v>-2107521645.2661216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56"/>
        <v>0.12000000000000001</v>
      </c>
      <c r="I51" s="1">
        <f t="shared" si="31"/>
        <v>1.1200000000000001</v>
      </c>
      <c r="J51">
        <f t="shared" si="32"/>
        <v>0.89285714285714279</v>
      </c>
      <c r="K51">
        <f t="shared" si="33"/>
        <v>4.3404515403079663E-3</v>
      </c>
      <c r="L51" s="2">
        <v>48</v>
      </c>
      <c r="M51" s="8">
        <v>0.79617230500000002</v>
      </c>
      <c r="Q51" s="5">
        <f t="shared" si="60"/>
        <v>25</v>
      </c>
      <c r="R51">
        <f t="shared" si="41"/>
        <v>50000</v>
      </c>
      <c r="S51">
        <f t="shared" si="42"/>
        <v>-9708192655.9096832</v>
      </c>
      <c r="U51">
        <f t="shared" si="57"/>
        <v>0.79617230500000002</v>
      </c>
      <c r="V51">
        <f t="shared" si="58"/>
        <v>0.01</v>
      </c>
      <c r="W51">
        <f t="shared" si="34"/>
        <v>1.2031146911030797E-8</v>
      </c>
      <c r="X51">
        <f t="shared" si="35"/>
        <v>9.578865967949019E-9</v>
      </c>
      <c r="Y51">
        <f t="shared" si="36"/>
        <v>1.2031146911030796E-10</v>
      </c>
      <c r="Z51">
        <f t="shared" si="37"/>
        <v>2.33196947397147E-9</v>
      </c>
      <c r="AB51">
        <f t="shared" si="38"/>
        <v>-25.355902532374042</v>
      </c>
      <c r="AC51">
        <f t="shared" si="27"/>
        <v>-22.639208921015392</v>
      </c>
      <c r="AE51">
        <f t="shared" si="43"/>
        <v>0</v>
      </c>
      <c r="AF51">
        <f t="shared" si="44"/>
        <v>0</v>
      </c>
      <c r="AG51">
        <f t="shared" si="45"/>
        <v>-5.829923684928675E-8</v>
      </c>
      <c r="AH51">
        <f t="shared" si="46"/>
        <v>-4.7894329839745097E-4</v>
      </c>
      <c r="AI51">
        <f t="shared" si="39"/>
        <v>-4.7900159763430023E-4</v>
      </c>
      <c r="AJ51">
        <f t="shared" si="47"/>
        <v>-2.7166936113586502</v>
      </c>
      <c r="AK51">
        <f t="shared" si="59"/>
        <v>-1.774913177266183</v>
      </c>
      <c r="AL51">
        <f t="shared" si="40"/>
        <v>-4.4920857902224673</v>
      </c>
      <c r="AN51">
        <f t="shared" si="48"/>
        <v>0</v>
      </c>
      <c r="AO51">
        <f t="shared" si="49"/>
        <v>0</v>
      </c>
      <c r="AP51">
        <f t="shared" si="50"/>
        <v>-2.530450123812656E-10</v>
      </c>
      <c r="AQ51">
        <f t="shared" si="51"/>
        <v>-2.078830177249394E-6</v>
      </c>
      <c r="AR51">
        <f t="shared" si="52"/>
        <v>-2.0790832222617752E-6</v>
      </c>
      <c r="AS51">
        <f t="shared" si="53"/>
        <v>-1.1791676969966464E-2</v>
      </c>
      <c r="AT51">
        <f t="shared" si="54"/>
        <v>-7.7039246341779107E-3</v>
      </c>
      <c r="AU51">
        <f t="shared" si="55"/>
        <v>-1.9497680687366636E-2</v>
      </c>
      <c r="AW51">
        <v>48</v>
      </c>
      <c r="AX51">
        <f>IF(Z51&gt;0, (R51*SUMPRODUCT(K51:$K$98, X51:$X$98)-K51*$AZ$3)/Z51, 0)</f>
        <v>-9708192655.9096832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56"/>
        <v>0.12000000000000001</v>
      </c>
      <c r="I52" s="1">
        <f t="shared" si="31"/>
        <v>1.1200000000000001</v>
      </c>
      <c r="J52">
        <f t="shared" si="32"/>
        <v>0.89285714285714279</v>
      </c>
      <c r="K52">
        <f t="shared" si="33"/>
        <v>3.8754031609892553E-3</v>
      </c>
      <c r="L52" s="2">
        <v>49</v>
      </c>
      <c r="M52" s="8">
        <v>0.79964768799999997</v>
      </c>
      <c r="Q52" s="5">
        <f t="shared" si="60"/>
        <v>25</v>
      </c>
      <c r="R52">
        <f t="shared" si="41"/>
        <v>50000</v>
      </c>
      <c r="S52">
        <f t="shared" si="42"/>
        <v>-45536772534.681641</v>
      </c>
      <c r="U52">
        <f t="shared" si="57"/>
        <v>0.79964768799999997</v>
      </c>
      <c r="V52">
        <f t="shared" si="58"/>
        <v>0.01</v>
      </c>
      <c r="W52">
        <f t="shared" si="34"/>
        <v>2.33196947397147E-9</v>
      </c>
      <c r="X52">
        <f t="shared" si="35"/>
        <v>1.8647539983478621E-9</v>
      </c>
      <c r="Y52">
        <f t="shared" si="36"/>
        <v>2.33196947397147E-11</v>
      </c>
      <c r="Z52">
        <f t="shared" si="37"/>
        <v>4.4389578088389321E-10</v>
      </c>
      <c r="AB52">
        <f t="shared" si="38"/>
        <v>-22.639208921015392</v>
      </c>
      <c r="AC52">
        <f t="shared" si="27"/>
        <v>-20.213581203214726</v>
      </c>
      <c r="AE52">
        <f t="shared" si="43"/>
        <v>0</v>
      </c>
      <c r="AF52">
        <f t="shared" si="44"/>
        <v>0</v>
      </c>
      <c r="AG52">
        <f t="shared" si="45"/>
        <v>-1.1097394522097329E-8</v>
      </c>
      <c r="AH52">
        <f t="shared" si="46"/>
        <v>-9.3237699917393102E-5</v>
      </c>
      <c r="AI52">
        <f t="shared" si="39"/>
        <v>-9.3248797311915193E-5</v>
      </c>
      <c r="AJ52">
        <f t="shared" si="47"/>
        <v>-2.4256277178006656</v>
      </c>
      <c r="AK52">
        <f t="shared" si="59"/>
        <v>-1.5847446244710777</v>
      </c>
      <c r="AL52">
        <f t="shared" si="40"/>
        <v>-4.010465591069055</v>
      </c>
      <c r="AN52">
        <f t="shared" si="48"/>
        <v>0</v>
      </c>
      <c r="AO52">
        <f t="shared" si="49"/>
        <v>0</v>
      </c>
      <c r="AP52">
        <f t="shared" si="50"/>
        <v>-4.3006877809680833E-11</v>
      </c>
      <c r="AQ52">
        <f t="shared" si="51"/>
        <v>-3.6133367698323284E-7</v>
      </c>
      <c r="AR52">
        <f t="shared" si="52"/>
        <v>-3.6137668386104251E-7</v>
      </c>
      <c r="AS52">
        <f t="shared" si="53"/>
        <v>-9.4002853249478529E-3</v>
      </c>
      <c r="AT52">
        <f t="shared" si="54"/>
        <v>-6.141524327035945E-3</v>
      </c>
      <c r="AU52">
        <f t="shared" si="55"/>
        <v>-1.5542171028667657E-2</v>
      </c>
      <c r="AW52">
        <v>49</v>
      </c>
      <c r="AX52">
        <f>IF(Z52&gt;0, (R52*SUMPRODUCT(K52:$K$98, X52:$X$98)-K52*$AZ$3)/Z52, 0)</f>
        <v>-45536772534.681641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56"/>
        <v>0.12000000000000001</v>
      </c>
      <c r="I53" s="1">
        <f t="shared" si="31"/>
        <v>1.1200000000000001</v>
      </c>
      <c r="J53">
        <f t="shared" si="32"/>
        <v>0.89285714285714279</v>
      </c>
      <c r="K53">
        <f t="shared" si="33"/>
        <v>3.4601813937404063E-3</v>
      </c>
      <c r="L53" s="2">
        <v>50</v>
      </c>
      <c r="M53" s="8">
        <v>0.80323853099999998</v>
      </c>
      <c r="Q53" s="5">
        <f t="shared" si="60"/>
        <v>25</v>
      </c>
      <c r="R53">
        <f t="shared" si="41"/>
        <v>50000</v>
      </c>
      <c r="S53">
        <f t="shared" si="42"/>
        <v>-217699258561.57602</v>
      </c>
      <c r="U53">
        <f t="shared" si="57"/>
        <v>0.80323853099999998</v>
      </c>
      <c r="V53">
        <f t="shared" si="58"/>
        <v>0.01</v>
      </c>
      <c r="W53">
        <f t="shared" si="34"/>
        <v>4.4389578088389321E-10</v>
      </c>
      <c r="X53">
        <f t="shared" si="35"/>
        <v>3.5655419495427624E-10</v>
      </c>
      <c r="Y53">
        <f t="shared" si="36"/>
        <v>4.438957808838932E-12</v>
      </c>
      <c r="Z53">
        <f t="shared" si="37"/>
        <v>8.2902628120778035E-11</v>
      </c>
      <c r="AB53">
        <f t="shared" si="38"/>
        <v>-20.213581203214726</v>
      </c>
      <c r="AC53">
        <f t="shared" si="27"/>
        <v>-18.04784067469944</v>
      </c>
      <c r="AE53">
        <f t="shared" si="43"/>
        <v>0</v>
      </c>
      <c r="AF53">
        <f t="shared" si="44"/>
        <v>0</v>
      </c>
      <c r="AG53">
        <f t="shared" si="45"/>
        <v>-2.0725657030194511E-9</v>
      </c>
      <c r="AH53">
        <f t="shared" si="46"/>
        <v>-1.7827709747713811E-5</v>
      </c>
      <c r="AI53">
        <f t="shared" si="39"/>
        <v>-1.7829782313416831E-5</v>
      </c>
      <c r="AJ53">
        <f t="shared" si="47"/>
        <v>-2.1657405285152862</v>
      </c>
      <c r="AK53">
        <f t="shared" si="59"/>
        <v>-1.414950684225031</v>
      </c>
      <c r="AL53">
        <f t="shared" si="40"/>
        <v>-3.5807090425226304</v>
      </c>
      <c r="AN53">
        <f t="shared" si="48"/>
        <v>0</v>
      </c>
      <c r="AO53">
        <f t="shared" si="49"/>
        <v>0</v>
      </c>
      <c r="AP53">
        <f t="shared" si="50"/>
        <v>-7.1714532828924089E-12</v>
      </c>
      <c r="AQ53">
        <f t="shared" si="51"/>
        <v>-6.1687109562043802E-8</v>
      </c>
      <c r="AR53">
        <f t="shared" si="52"/>
        <v>-6.1694281015326701E-8</v>
      </c>
      <c r="AS53">
        <f t="shared" si="53"/>
        <v>-7.4938550804381074E-3</v>
      </c>
      <c r="AT53">
        <f t="shared" si="54"/>
        <v>-4.8959860306157094E-3</v>
      </c>
      <c r="AU53">
        <f t="shared" si="55"/>
        <v>-1.2389902805334831E-2</v>
      </c>
      <c r="AW53">
        <v>50</v>
      </c>
      <c r="AX53">
        <f>IF(Z53&gt;0, (R53*SUMPRODUCT(K53:$K$98, X53:$X$98)-K53*$AZ$3)/Z53, 0)</f>
        <v>-217699258561.57602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56"/>
        <v>0.12000000000000001</v>
      </c>
      <c r="I54" s="1">
        <f t="shared" si="31"/>
        <v>1.1200000000000001</v>
      </c>
      <c r="J54">
        <f t="shared" si="32"/>
        <v>0.89285714285714279</v>
      </c>
      <c r="K54">
        <f t="shared" si="33"/>
        <v>3.0894476729825052E-3</v>
      </c>
      <c r="L54" s="2">
        <v>51</v>
      </c>
      <c r="M54" s="8">
        <v>0.80709142899999997</v>
      </c>
      <c r="Q54" s="5">
        <f t="shared" si="60"/>
        <v>25</v>
      </c>
      <c r="R54">
        <f t="shared" si="41"/>
        <v>50000</v>
      </c>
      <c r="S54">
        <f t="shared" si="42"/>
        <v>-1062685786604.3191</v>
      </c>
      <c r="U54">
        <f t="shared" si="57"/>
        <v>0.80709142899999997</v>
      </c>
      <c r="V54">
        <f t="shared" si="58"/>
        <v>0.01</v>
      </c>
      <c r="W54">
        <f t="shared" si="34"/>
        <v>8.2902628120778035E-11</v>
      </c>
      <c r="X54">
        <f t="shared" si="35"/>
        <v>6.6910000597854331E-11</v>
      </c>
      <c r="Y54">
        <f t="shared" si="36"/>
        <v>8.2902628120778039E-13</v>
      </c>
      <c r="Z54">
        <f t="shared" si="37"/>
        <v>1.5163601241715924E-11</v>
      </c>
      <c r="AB54">
        <f t="shared" si="38"/>
        <v>-18.04784067469944</v>
      </c>
      <c r="AC54">
        <f t="shared" si="27"/>
        <v>-16.114143513307116</v>
      </c>
      <c r="AE54">
        <f t="shared" si="43"/>
        <v>0</v>
      </c>
      <c r="AF54">
        <f t="shared" si="44"/>
        <v>0</v>
      </c>
      <c r="AG54">
        <f t="shared" si="45"/>
        <v>-3.7909003104289811E-10</v>
      </c>
      <c r="AH54">
        <f t="shared" si="46"/>
        <v>-3.3455000298927164E-6</v>
      </c>
      <c r="AI54">
        <f t="shared" si="39"/>
        <v>-3.3458791199237591E-6</v>
      </c>
      <c r="AJ54">
        <f t="shared" si="47"/>
        <v>-1.9336971613923239</v>
      </c>
      <c r="AK54">
        <f t="shared" si="59"/>
        <v>-1.2633488472289609</v>
      </c>
      <c r="AL54">
        <f t="shared" si="40"/>
        <v>-3.1970493545004048</v>
      </c>
      <c r="AN54">
        <f t="shared" si="48"/>
        <v>0</v>
      </c>
      <c r="AO54">
        <f t="shared" si="49"/>
        <v>0</v>
      </c>
      <c r="AP54">
        <f t="shared" si="50"/>
        <v>-1.1711788142563472E-12</v>
      </c>
      <c r="AQ54">
        <f t="shared" si="51"/>
        <v>-1.0335747282314954E-8</v>
      </c>
      <c r="AR54">
        <f t="shared" si="52"/>
        <v>-1.033691846112921E-8</v>
      </c>
      <c r="AS54">
        <f t="shared" si="53"/>
        <v>-5.9740561955163906E-3</v>
      </c>
      <c r="AT54">
        <f t="shared" si="54"/>
        <v>-3.9030501562366438E-3</v>
      </c>
      <c r="AU54">
        <f t="shared" si="55"/>
        <v>-9.8771166886714966E-3</v>
      </c>
      <c r="AW54">
        <v>51</v>
      </c>
      <c r="AX54">
        <f>IF(Z54&gt;0, (R54*SUMPRODUCT(K54:$K$98, X54:$X$98)-K54*$AZ$3)/Z54, 0)</f>
        <v>-1062685786604.3191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56"/>
        <v>0.12000000000000001</v>
      </c>
      <c r="I55" s="1">
        <f t="shared" si="31"/>
        <v>1.1200000000000001</v>
      </c>
      <c r="J55">
        <f t="shared" si="32"/>
        <v>0.89285714285714279</v>
      </c>
      <c r="K55">
        <f t="shared" si="33"/>
        <v>2.758435422305808E-3</v>
      </c>
      <c r="L55" s="2">
        <v>52</v>
      </c>
      <c r="M55" s="8">
        <v>0.81105379099999997</v>
      </c>
      <c r="Q55" s="5">
        <f t="shared" si="60"/>
        <v>25</v>
      </c>
      <c r="R55">
        <f t="shared" si="41"/>
        <v>50000</v>
      </c>
      <c r="S55">
        <f t="shared" si="42"/>
        <v>-5302300624746.6631</v>
      </c>
      <c r="U55">
        <f t="shared" si="57"/>
        <v>0.81105379099999997</v>
      </c>
      <c r="V55">
        <f t="shared" si="58"/>
        <v>0.01</v>
      </c>
      <c r="W55">
        <f t="shared" si="34"/>
        <v>1.5163601241715924E-11</v>
      </c>
      <c r="X55">
        <f t="shared" si="35"/>
        <v>1.2298496272306008E-11</v>
      </c>
      <c r="Y55">
        <f t="shared" si="36"/>
        <v>1.5163601241715925E-13</v>
      </c>
      <c r="Z55">
        <f t="shared" si="37"/>
        <v>2.713468956992757E-12</v>
      </c>
      <c r="AB55">
        <f t="shared" si="38"/>
        <v>-16.114143513307116</v>
      </c>
      <c r="AC55">
        <f t="shared" si="27"/>
        <v>-14.387628145893371</v>
      </c>
      <c r="AE55">
        <f t="shared" si="43"/>
        <v>0</v>
      </c>
      <c r="AF55">
        <f t="shared" si="44"/>
        <v>0</v>
      </c>
      <c r="AG55">
        <f t="shared" si="45"/>
        <v>-6.7836723924818928E-11</v>
      </c>
      <c r="AH55">
        <f t="shared" si="46"/>
        <v>-6.1492481361530034E-7</v>
      </c>
      <c r="AI55">
        <f t="shared" si="39"/>
        <v>-6.1499265033922511E-7</v>
      </c>
      <c r="AJ55">
        <f t="shared" si="47"/>
        <v>-1.7265153674137448</v>
      </c>
      <c r="AK55">
        <f t="shared" si="59"/>
        <v>-1.1279900459314982</v>
      </c>
      <c r="AL55">
        <f t="shared" si="40"/>
        <v>-2.8545060283378936</v>
      </c>
      <c r="AN55">
        <f t="shared" si="48"/>
        <v>0</v>
      </c>
      <c r="AO55">
        <f t="shared" si="49"/>
        <v>0</v>
      </c>
      <c r="AP55">
        <f t="shared" si="50"/>
        <v>-1.8712322220740042E-13</v>
      </c>
      <c r="AQ55">
        <f t="shared" si="51"/>
        <v>-1.6962303879312413E-9</v>
      </c>
      <c r="AR55">
        <f t="shared" si="52"/>
        <v>-1.6964175111534485E-9</v>
      </c>
      <c r="AS55">
        <f t="shared" si="53"/>
        <v>-4.7624811466294003E-3</v>
      </c>
      <c r="AT55">
        <f t="shared" si="54"/>
        <v>-3.1114876987057998E-3</v>
      </c>
      <c r="AU55">
        <f t="shared" si="55"/>
        <v>-7.8739705417527114E-3</v>
      </c>
      <c r="AW55">
        <v>52</v>
      </c>
      <c r="AX55">
        <f>IF(Z55&gt;0, (R55*SUMPRODUCT(K55:$K$98, X55:$X$98)-K55*$AZ$3)/Z55, 0)</f>
        <v>-5302300624746.6631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56"/>
        <v>0.12000000000000001</v>
      </c>
      <c r="I56" s="1">
        <f t="shared" si="31"/>
        <v>1.1200000000000001</v>
      </c>
      <c r="J56">
        <f t="shared" si="32"/>
        <v>0.89285714285714279</v>
      </c>
      <c r="K56">
        <f t="shared" si="33"/>
        <v>2.4628887699159E-3</v>
      </c>
      <c r="L56" s="2">
        <v>53</v>
      </c>
      <c r="M56" s="8">
        <v>0.81525055400000002</v>
      </c>
      <c r="Q56" s="5">
        <f t="shared" si="60"/>
        <v>25</v>
      </c>
      <c r="R56">
        <f t="shared" si="41"/>
        <v>50000</v>
      </c>
      <c r="S56">
        <f t="shared" si="42"/>
        <v>-27091341891443.48</v>
      </c>
      <c r="U56">
        <f t="shared" si="57"/>
        <v>0.81525055400000002</v>
      </c>
      <c r="V56">
        <f t="shared" si="58"/>
        <v>0.01</v>
      </c>
      <c r="W56">
        <f t="shared" si="34"/>
        <v>2.713468956992757E-12</v>
      </c>
      <c r="X56">
        <f t="shared" si="35"/>
        <v>2.2121570704501472E-12</v>
      </c>
      <c r="Y56">
        <f t="shared" si="36"/>
        <v>2.713468956992757E-14</v>
      </c>
      <c r="Z56">
        <f t="shared" si="37"/>
        <v>4.7417719697268224E-13</v>
      </c>
      <c r="AB56">
        <f t="shared" si="38"/>
        <v>-14.387628145893371</v>
      </c>
      <c r="AC56">
        <f t="shared" si="27"/>
        <v>-12.846096560313272</v>
      </c>
      <c r="AE56">
        <f t="shared" si="43"/>
        <v>0</v>
      </c>
      <c r="AF56">
        <f t="shared" si="44"/>
        <v>0</v>
      </c>
      <c r="AG56">
        <f t="shared" si="45"/>
        <v>-1.1854429924317056E-11</v>
      </c>
      <c r="AH56">
        <f t="shared" si="46"/>
        <v>-1.1060785352250736E-7</v>
      </c>
      <c r="AI56">
        <f t="shared" si="39"/>
        <v>-1.1061970795243168E-7</v>
      </c>
      <c r="AJ56">
        <f t="shared" si="47"/>
        <v>-1.5415315855800991</v>
      </c>
      <c r="AK56">
        <f t="shared" si="59"/>
        <v>-1.0071339702125361</v>
      </c>
      <c r="AL56">
        <f t="shared" si="40"/>
        <v>-2.5486656664123433</v>
      </c>
      <c r="AN56">
        <f t="shared" si="48"/>
        <v>0</v>
      </c>
      <c r="AO56">
        <f t="shared" si="49"/>
        <v>0</v>
      </c>
      <c r="AP56">
        <f t="shared" si="50"/>
        <v>-2.9196142334355468E-14</v>
      </c>
      <c r="AQ56">
        <f t="shared" si="51"/>
        <v>-2.7241484030508623E-10</v>
      </c>
      <c r="AR56">
        <f t="shared" si="52"/>
        <v>-2.7244403644742057E-10</v>
      </c>
      <c r="AS56">
        <f t="shared" si="53"/>
        <v>-3.7966208305958769E-3</v>
      </c>
      <c r="AT56">
        <f t="shared" si="54"/>
        <v>-2.4804589450372698E-3</v>
      </c>
      <c r="AU56">
        <f t="shared" si="55"/>
        <v>-6.2770800480771837E-3</v>
      </c>
      <c r="AW56">
        <v>53</v>
      </c>
      <c r="AX56">
        <f>IF(Z56&gt;0, (R56*SUMPRODUCT(K56:$K$98, X56:$X$98)-K56*$AZ$3)/Z56, 0)</f>
        <v>-27091341891443.48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56"/>
        <v>0.12000000000000001</v>
      </c>
      <c r="I57" s="1">
        <f t="shared" si="31"/>
        <v>1.1200000000000001</v>
      </c>
      <c r="J57">
        <f t="shared" si="32"/>
        <v>0.89285714285714279</v>
      </c>
      <c r="K57">
        <f t="shared" si="33"/>
        <v>2.1990078302820534E-3</v>
      </c>
      <c r="L57" s="2">
        <v>54</v>
      </c>
      <c r="M57" s="8">
        <v>0.81969331899999998</v>
      </c>
      <c r="Q57" s="5">
        <f t="shared" si="60"/>
        <v>25</v>
      </c>
      <c r="R57">
        <f t="shared" si="41"/>
        <v>50000</v>
      </c>
      <c r="S57">
        <f t="shared" si="42"/>
        <v>-142030236135373.91</v>
      </c>
      <c r="U57">
        <f t="shared" si="57"/>
        <v>0.81969331899999998</v>
      </c>
      <c r="V57">
        <f t="shared" si="58"/>
        <v>0.01</v>
      </c>
      <c r="W57">
        <f t="shared" si="34"/>
        <v>4.7417719697268224E-13</v>
      </c>
      <c r="X57">
        <f t="shared" si="35"/>
        <v>3.8867988038065463E-13</v>
      </c>
      <c r="Y57">
        <f t="shared" si="36"/>
        <v>4.7417719697268224E-15</v>
      </c>
      <c r="Z57">
        <f t="shared" si="37"/>
        <v>8.0755544622300784E-14</v>
      </c>
      <c r="AB57">
        <f t="shared" si="38"/>
        <v>-12.846096560313272</v>
      </c>
      <c r="AC57">
        <f t="shared" si="27"/>
        <v>-11.469729071946105</v>
      </c>
      <c r="AE57">
        <f t="shared" si="43"/>
        <v>0</v>
      </c>
      <c r="AF57">
        <f t="shared" si="44"/>
        <v>0</v>
      </c>
      <c r="AG57">
        <f t="shared" si="45"/>
        <v>-2.0188886155575198E-12</v>
      </c>
      <c r="AH57">
        <f t="shared" si="46"/>
        <v>-1.9433994019032733E-8</v>
      </c>
      <c r="AI57">
        <f t="shared" si="39"/>
        <v>-1.9436012907648289E-8</v>
      </c>
      <c r="AJ57">
        <f t="shared" si="47"/>
        <v>-1.3763674883671673</v>
      </c>
      <c r="AK57">
        <f t="shared" si="59"/>
        <v>-0.89922675922192918</v>
      </c>
      <c r="AL57">
        <f t="shared" si="40"/>
        <v>-2.2755942670251095</v>
      </c>
      <c r="AN57">
        <f t="shared" si="48"/>
        <v>0</v>
      </c>
      <c r="AO57">
        <f t="shared" si="49"/>
        <v>0</v>
      </c>
      <c r="AP57">
        <f t="shared" si="50"/>
        <v>-4.4395518740782805E-15</v>
      </c>
      <c r="AQ57">
        <f t="shared" si="51"/>
        <v>-4.2735505021507571E-11</v>
      </c>
      <c r="AR57">
        <f t="shared" si="52"/>
        <v>-4.2739944573381651E-11</v>
      </c>
      <c r="AS57">
        <f t="shared" si="53"/>
        <v>-3.026642884265044E-3</v>
      </c>
      <c r="AT57">
        <f t="shared" si="54"/>
        <v>-1.9774066847281771E-3</v>
      </c>
      <c r="AU57">
        <f t="shared" si="55"/>
        <v>-5.0040496117331659E-3</v>
      </c>
      <c r="AW57">
        <v>54</v>
      </c>
      <c r="AX57">
        <f>IF(Z57&gt;0, (R57*SUMPRODUCT(K57:$K$98, X57:$X$98)-K57*$AZ$3)/Z57, 0)</f>
        <v>-142030236135373.91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56"/>
        <v>0.12000000000000001</v>
      </c>
      <c r="I58" s="1">
        <f t="shared" si="31"/>
        <v>1.1200000000000001</v>
      </c>
      <c r="J58">
        <f t="shared" si="32"/>
        <v>0.89285714285714279</v>
      </c>
      <c r="K58">
        <f t="shared" si="33"/>
        <v>1.9633998484661188E-3</v>
      </c>
      <c r="L58" s="2">
        <v>55</v>
      </c>
      <c r="M58" s="8">
        <v>0.82421808699999999</v>
      </c>
      <c r="Q58" s="5">
        <f t="shared" si="60"/>
        <v>25</v>
      </c>
      <c r="R58">
        <f t="shared" si="41"/>
        <v>50000</v>
      </c>
      <c r="S58">
        <f t="shared" si="42"/>
        <v>-764936949639479.63</v>
      </c>
      <c r="U58">
        <f t="shared" si="57"/>
        <v>0.82421808699999999</v>
      </c>
      <c r="V58">
        <f t="shared" si="58"/>
        <v>0.01</v>
      </c>
      <c r="W58">
        <f t="shared" si="34"/>
        <v>8.0755544622300784E-14</v>
      </c>
      <c r="X58">
        <f t="shared" si="35"/>
        <v>6.6560180503235893E-14</v>
      </c>
      <c r="Y58">
        <f t="shared" si="36"/>
        <v>8.0755544622300783E-16</v>
      </c>
      <c r="Z58">
        <f t="shared" si="37"/>
        <v>1.3387808672841883E-14</v>
      </c>
      <c r="AB58">
        <f t="shared" si="38"/>
        <v>-11.469729071946105</v>
      </c>
      <c r="AC58">
        <f t="shared" si="27"/>
        <v>-10.24082952856064</v>
      </c>
      <c r="AE58">
        <f t="shared" si="43"/>
        <v>0</v>
      </c>
      <c r="AF58">
        <f t="shared" si="44"/>
        <v>0</v>
      </c>
      <c r="AG58">
        <f t="shared" si="45"/>
        <v>-3.3469521682104707E-13</v>
      </c>
      <c r="AH58">
        <f t="shared" si="46"/>
        <v>-3.3280090251617945E-9</v>
      </c>
      <c r="AI58">
        <f t="shared" si="39"/>
        <v>-3.3283437203786156E-9</v>
      </c>
      <c r="AJ58">
        <f t="shared" si="47"/>
        <v>-1.2288995433854648</v>
      </c>
      <c r="AK58">
        <f t="shared" si="59"/>
        <v>-0.80288103503622743</v>
      </c>
      <c r="AL58">
        <f t="shared" si="40"/>
        <v>-2.0317805817500361</v>
      </c>
      <c r="AN58">
        <f t="shared" si="48"/>
        <v>0</v>
      </c>
      <c r="AO58">
        <f t="shared" si="49"/>
        <v>0</v>
      </c>
      <c r="AP58">
        <f t="shared" si="50"/>
        <v>-6.5714053798877858E-16</v>
      </c>
      <c r="AQ58">
        <f t="shared" si="51"/>
        <v>-6.534212415696543E-12</v>
      </c>
      <c r="AR58">
        <f t="shared" si="52"/>
        <v>-6.5348695562345319E-12</v>
      </c>
      <c r="AS58">
        <f t="shared" si="53"/>
        <v>-2.4128211772631043E-3</v>
      </c>
      <c r="AT58">
        <f t="shared" si="54"/>
        <v>-1.5763765025264495E-3</v>
      </c>
      <c r="AU58">
        <f t="shared" si="55"/>
        <v>-3.9891976863244234E-3</v>
      </c>
      <c r="AW58">
        <v>55</v>
      </c>
      <c r="AX58">
        <f>IF(Z58&gt;0, (R58*SUMPRODUCT(K58:$K$98, X58:$X$98)-K58*$AZ$3)/Z58, 0)</f>
        <v>-764936949639479.63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56"/>
        <v>0.12000000000000001</v>
      </c>
      <c r="I59" s="1">
        <f t="shared" si="31"/>
        <v>1.1200000000000001</v>
      </c>
      <c r="J59">
        <f t="shared" si="32"/>
        <v>0.89285714285714279</v>
      </c>
      <c r="K59">
        <f t="shared" si="33"/>
        <v>1.7530355789876059E-3</v>
      </c>
      <c r="L59" s="2">
        <v>56</v>
      </c>
      <c r="M59" s="8">
        <v>0.82894669600000004</v>
      </c>
      <c r="Q59" s="5">
        <f t="shared" si="60"/>
        <v>25</v>
      </c>
      <c r="R59">
        <f t="shared" si="41"/>
        <v>50000</v>
      </c>
      <c r="S59">
        <f t="shared" si="42"/>
        <v>-4240704179042429.5</v>
      </c>
      <c r="U59">
        <f t="shared" si="57"/>
        <v>0.82894669600000004</v>
      </c>
      <c r="V59">
        <f t="shared" si="58"/>
        <v>0.01</v>
      </c>
      <c r="W59">
        <f t="shared" si="34"/>
        <v>1.3387808672841883E-14</v>
      </c>
      <c r="X59">
        <f t="shared" si="35"/>
        <v>1.1097779766032424E-14</v>
      </c>
      <c r="Y59">
        <f t="shared" si="36"/>
        <v>1.3387808672841884E-16</v>
      </c>
      <c r="Z59">
        <f t="shared" si="37"/>
        <v>2.1561508200810397E-15</v>
      </c>
      <c r="AB59">
        <f t="shared" si="38"/>
        <v>-10.24082952856064</v>
      </c>
      <c r="AC59">
        <f t="shared" si="27"/>
        <v>-9.1435977933634263</v>
      </c>
      <c r="AE59">
        <f t="shared" si="43"/>
        <v>0</v>
      </c>
      <c r="AF59">
        <f t="shared" si="44"/>
        <v>0</v>
      </c>
      <c r="AG59">
        <f t="shared" si="45"/>
        <v>-5.3903770502025993E-14</v>
      </c>
      <c r="AH59">
        <f t="shared" si="46"/>
        <v>-5.5488898830162117E-10</v>
      </c>
      <c r="AI59">
        <f t="shared" si="39"/>
        <v>-5.5494289207212321E-10</v>
      </c>
      <c r="AJ59">
        <f t="shared" si="47"/>
        <v>-1.0972317351972141</v>
      </c>
      <c r="AK59">
        <f t="shared" si="59"/>
        <v>-0.71685806699924493</v>
      </c>
      <c r="AL59">
        <f t="shared" si="40"/>
        <v>-1.8140898027514019</v>
      </c>
      <c r="AN59">
        <f t="shared" si="48"/>
        <v>0</v>
      </c>
      <c r="AO59">
        <f t="shared" si="49"/>
        <v>0</v>
      </c>
      <c r="AP59">
        <f t="shared" si="50"/>
        <v>-9.4495227531634164E-17</v>
      </c>
      <c r="AQ59">
        <f t="shared" si="51"/>
        <v>-9.7274013888117941E-13</v>
      </c>
      <c r="AR59">
        <f t="shared" si="52"/>
        <v>-9.7283463410871101E-13</v>
      </c>
      <c r="AS59">
        <f t="shared" si="53"/>
        <v>-1.9234862701950235E-3</v>
      </c>
      <c r="AT59">
        <f t="shared" si="54"/>
        <v>-1.2566776965339573E-3</v>
      </c>
      <c r="AU59">
        <f t="shared" si="55"/>
        <v>-3.1801639677018156E-3</v>
      </c>
      <c r="AW59">
        <v>56</v>
      </c>
      <c r="AX59">
        <f>IF(Z59&gt;0, (R59*SUMPRODUCT(K59:$K$98, X59:$X$98)-K59*$AZ$3)/Z59, 0)</f>
        <v>-4240704179042429.5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56"/>
        <v>0.12000000000000001</v>
      </c>
      <c r="I60" s="1">
        <f t="shared" si="31"/>
        <v>1.1200000000000001</v>
      </c>
      <c r="J60">
        <f t="shared" si="32"/>
        <v>0.89285714285714279</v>
      </c>
      <c r="K60">
        <f t="shared" si="33"/>
        <v>1.5652103383817909E-3</v>
      </c>
      <c r="L60" s="2">
        <v>57</v>
      </c>
      <c r="M60" s="8">
        <v>0.83370721699999994</v>
      </c>
      <c r="Q60" s="5">
        <f t="shared" si="60"/>
        <v>25</v>
      </c>
      <c r="R60">
        <f t="shared" si="41"/>
        <v>50000</v>
      </c>
      <c r="S60">
        <f t="shared" si="42"/>
        <v>-2.4225961969098492E+16</v>
      </c>
      <c r="U60">
        <f t="shared" si="57"/>
        <v>0.83370721699999994</v>
      </c>
      <c r="V60">
        <f t="shared" si="58"/>
        <v>0.01</v>
      </c>
      <c r="W60">
        <f t="shared" si="34"/>
        <v>2.1561508200810397E-15</v>
      </c>
      <c r="X60">
        <f t="shared" si="35"/>
        <v>1.7975984996420312E-15</v>
      </c>
      <c r="Y60">
        <f t="shared" si="36"/>
        <v>2.1561508200810398E-17</v>
      </c>
      <c r="Z60">
        <f t="shared" si="37"/>
        <v>3.3699081223819805E-16</v>
      </c>
      <c r="AB60">
        <f t="shared" si="38"/>
        <v>-9.1435977933634263</v>
      </c>
      <c r="AC60">
        <f t="shared" si="27"/>
        <v>-8.163926601218197</v>
      </c>
      <c r="AE60">
        <f t="shared" si="43"/>
        <v>0</v>
      </c>
      <c r="AF60">
        <f t="shared" si="44"/>
        <v>0</v>
      </c>
      <c r="AG60">
        <f t="shared" si="45"/>
        <v>-8.4247703059549514E-15</v>
      </c>
      <c r="AH60">
        <f t="shared" si="46"/>
        <v>-8.9879924982101562E-11</v>
      </c>
      <c r="AI60">
        <f t="shared" si="39"/>
        <v>-8.9888349752407514E-11</v>
      </c>
      <c r="AJ60">
        <f t="shared" si="47"/>
        <v>-0.97967119214522924</v>
      </c>
      <c r="AK60">
        <f t="shared" si="59"/>
        <v>-0.64005184553543992</v>
      </c>
      <c r="AL60">
        <f t="shared" si="40"/>
        <v>-1.6197230377705574</v>
      </c>
      <c r="AN60">
        <f t="shared" si="48"/>
        <v>0</v>
      </c>
      <c r="AO60">
        <f t="shared" si="49"/>
        <v>0</v>
      </c>
      <c r="AP60">
        <f t="shared" si="50"/>
        <v>-1.3186537581372613E-17</v>
      </c>
      <c r="AQ60">
        <f t="shared" si="51"/>
        <v>-1.4068098779496517E-13</v>
      </c>
      <c r="AR60">
        <f t="shared" si="52"/>
        <v>-1.4069417433254655E-13</v>
      </c>
      <c r="AS60">
        <f t="shared" si="53"/>
        <v>-1.5333914781605268E-3</v>
      </c>
      <c r="AT60">
        <f t="shared" si="54"/>
        <v>-1.0018157657324157E-3</v>
      </c>
      <c r="AU60">
        <f t="shared" si="55"/>
        <v>-2.5352072440336364E-3</v>
      </c>
      <c r="AW60">
        <v>57</v>
      </c>
      <c r="AX60">
        <f>IF(Z60&gt;0, (R60*SUMPRODUCT(K60:$K$98, X60:$X$98)-K60*$AZ$3)/Z60, 0)</f>
        <v>-2.4225961969098492E+16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56"/>
        <v>0.12000000000000001</v>
      </c>
      <c r="I61" s="1">
        <f t="shared" si="31"/>
        <v>1.1200000000000001</v>
      </c>
      <c r="J61">
        <f t="shared" si="32"/>
        <v>0.89285714285714279</v>
      </c>
      <c r="K61">
        <f t="shared" si="33"/>
        <v>1.3975092306980274E-3</v>
      </c>
      <c r="L61" s="2">
        <v>58</v>
      </c>
      <c r="M61" s="8">
        <v>0.83838979800000002</v>
      </c>
      <c r="Q61" s="5">
        <f t="shared" si="60"/>
        <v>25</v>
      </c>
      <c r="R61">
        <f t="shared" si="41"/>
        <v>50000</v>
      </c>
      <c r="S61">
        <f t="shared" si="42"/>
        <v>-1.4267063100869323E+17</v>
      </c>
      <c r="U61">
        <f t="shared" si="57"/>
        <v>0.83838979800000002</v>
      </c>
      <c r="V61">
        <f t="shared" si="58"/>
        <v>0.01</v>
      </c>
      <c r="W61">
        <f t="shared" si="34"/>
        <v>3.3699081223819805E-16</v>
      </c>
      <c r="X61">
        <f t="shared" si="35"/>
        <v>2.825296590002388E-16</v>
      </c>
      <c r="Y61">
        <f t="shared" si="36"/>
        <v>3.3699081223819807E-18</v>
      </c>
      <c r="Z61">
        <f t="shared" si="37"/>
        <v>5.1091245115577274E-17</v>
      </c>
      <c r="AB61">
        <f t="shared" si="38"/>
        <v>-8.163926601218197</v>
      </c>
      <c r="AC61">
        <f t="shared" si="27"/>
        <v>-7.2892201796592255</v>
      </c>
      <c r="AE61">
        <f t="shared" si="43"/>
        <v>0</v>
      </c>
      <c r="AF61">
        <f t="shared" si="44"/>
        <v>0</v>
      </c>
      <c r="AG61">
        <f t="shared" si="45"/>
        <v>-1.2772811278894318E-15</v>
      </c>
      <c r="AH61">
        <f t="shared" si="46"/>
        <v>-1.412648295001194E-11</v>
      </c>
      <c r="AI61">
        <f t="shared" si="39"/>
        <v>-1.412776023113983E-11</v>
      </c>
      <c r="AJ61">
        <f t="shared" si="47"/>
        <v>-0.87470642155897149</v>
      </c>
      <c r="AK61">
        <f t="shared" si="59"/>
        <v>-0.57147486208527387</v>
      </c>
      <c r="AL61">
        <f t="shared" si="40"/>
        <v>-1.4461812836583732</v>
      </c>
      <c r="AN61">
        <f t="shared" si="48"/>
        <v>0</v>
      </c>
      <c r="AO61">
        <f t="shared" si="49"/>
        <v>0</v>
      </c>
      <c r="AP61">
        <f t="shared" si="50"/>
        <v>-1.7850121664218684E-18</v>
      </c>
      <c r="AQ61">
        <f t="shared" si="51"/>
        <v>-1.9741890319939987E-14</v>
      </c>
      <c r="AR61">
        <f t="shared" si="52"/>
        <v>-1.9743675332106409E-14</v>
      </c>
      <c r="AS61">
        <f t="shared" si="53"/>
        <v>-1.2224102982795028E-3</v>
      </c>
      <c r="AT61">
        <f t="shared" si="54"/>
        <v>-7.9864139487605243E-4</v>
      </c>
      <c r="AU61">
        <f t="shared" si="55"/>
        <v>-2.0210516931752987E-3</v>
      </c>
      <c r="AW61">
        <v>58</v>
      </c>
      <c r="AX61">
        <f>IF(Z61&gt;0, (R61*SUMPRODUCT(K61:$K$98, X61:$X$98)-K61*$AZ$3)/Z61, 0)</f>
        <v>-1.4267063100869323E+17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56"/>
        <v>0.12000000000000001</v>
      </c>
      <c r="I62" s="1">
        <f t="shared" si="31"/>
        <v>1.1200000000000001</v>
      </c>
      <c r="J62">
        <f t="shared" si="32"/>
        <v>0.89285714285714279</v>
      </c>
      <c r="K62">
        <f t="shared" si="33"/>
        <v>1.2477760988375245E-3</v>
      </c>
      <c r="L62" s="2">
        <v>59</v>
      </c>
      <c r="M62" s="8">
        <v>0.84318435700000005</v>
      </c>
      <c r="Q62" s="5">
        <f t="shared" si="60"/>
        <v>25</v>
      </c>
      <c r="R62">
        <f t="shared" si="41"/>
        <v>50000</v>
      </c>
      <c r="S62">
        <f t="shared" si="42"/>
        <v>-8.6764931426311232E+17</v>
      </c>
      <c r="U62">
        <f t="shared" si="57"/>
        <v>0.84318435700000005</v>
      </c>
      <c r="V62">
        <f t="shared" si="58"/>
        <v>0.01</v>
      </c>
      <c r="W62">
        <f t="shared" si="34"/>
        <v>5.1091245115577274E-17</v>
      </c>
      <c r="X62">
        <f t="shared" si="35"/>
        <v>4.3079338661107416E-17</v>
      </c>
      <c r="Y62">
        <f t="shared" si="36"/>
        <v>5.1091245115577277E-19</v>
      </c>
      <c r="Z62">
        <f t="shared" si="37"/>
        <v>7.500994003314085E-18</v>
      </c>
      <c r="AB62">
        <f t="shared" si="38"/>
        <v>-7.2892201796592255</v>
      </c>
      <c r="AC62">
        <f t="shared" si="27"/>
        <v>-6.5082323032671834</v>
      </c>
      <c r="AE62">
        <f t="shared" si="43"/>
        <v>0</v>
      </c>
      <c r="AF62">
        <f t="shared" si="44"/>
        <v>0</v>
      </c>
      <c r="AG62">
        <f t="shared" si="45"/>
        <v>-1.8752485008285212E-16</v>
      </c>
      <c r="AH62">
        <f t="shared" si="46"/>
        <v>-2.153966933055371E-12</v>
      </c>
      <c r="AI62">
        <f t="shared" si="39"/>
        <v>-2.1541544579054538E-12</v>
      </c>
      <c r="AJ62">
        <f t="shared" si="47"/>
        <v>-0.78098787639204215</v>
      </c>
      <c r="AK62">
        <f t="shared" si="59"/>
        <v>-0.51024541257614586</v>
      </c>
      <c r="AL62">
        <f t="shared" si="40"/>
        <v>-1.2912332889703422</v>
      </c>
      <c r="AN62">
        <f t="shared" si="48"/>
        <v>0</v>
      </c>
      <c r="AO62">
        <f t="shared" si="49"/>
        <v>0</v>
      </c>
      <c r="AP62">
        <f t="shared" si="50"/>
        <v>-2.3398902587147285E-19</v>
      </c>
      <c r="AQ62">
        <f t="shared" si="51"/>
        <v>-2.687668456752858E-15</v>
      </c>
      <c r="AR62">
        <f t="shared" si="52"/>
        <v>-2.6879024457787293E-15</v>
      </c>
      <c r="AS62">
        <f t="shared" si="53"/>
        <v>-9.7449800564386512E-4</v>
      </c>
      <c r="AT62">
        <f t="shared" si="54"/>
        <v>-6.3667203035400644E-4</v>
      </c>
      <c r="AU62">
        <f t="shared" si="55"/>
        <v>-1.6111700360005594E-3</v>
      </c>
      <c r="AW62">
        <v>59</v>
      </c>
      <c r="AX62">
        <f>IF(Z62&gt;0, (R62*SUMPRODUCT(K62:$K$98, X62:$X$98)-K62*$AZ$3)/Z62, 0)</f>
        <v>-8.6764931426311232E+17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56"/>
        <v>0.12000000000000001</v>
      </c>
      <c r="I63" s="1">
        <f t="shared" si="31"/>
        <v>1.1200000000000001</v>
      </c>
      <c r="J63">
        <f t="shared" si="32"/>
        <v>0.89285714285714279</v>
      </c>
      <c r="K63">
        <f t="shared" si="33"/>
        <v>1.114085802533504E-3</v>
      </c>
      <c r="L63" s="2">
        <v>60</v>
      </c>
      <c r="M63" s="8">
        <v>0.84806285100000001</v>
      </c>
      <c r="Q63" s="5">
        <f t="shared" si="60"/>
        <v>25</v>
      </c>
      <c r="R63">
        <f t="shared" si="41"/>
        <v>50000</v>
      </c>
      <c r="S63">
        <f t="shared" si="42"/>
        <v>-5.4579572239746888E+18</v>
      </c>
      <c r="U63">
        <f t="shared" si="57"/>
        <v>0.84806285100000001</v>
      </c>
      <c r="V63">
        <f t="shared" si="58"/>
        <v>0.01</v>
      </c>
      <c r="W63">
        <f t="shared" si="34"/>
        <v>7.500994003314085E-18</v>
      </c>
      <c r="X63">
        <f t="shared" si="35"/>
        <v>6.3613143597844462E-18</v>
      </c>
      <c r="Y63">
        <f t="shared" si="36"/>
        <v>7.5009940033140854E-20</v>
      </c>
      <c r="Z63">
        <f t="shared" si="37"/>
        <v>1.064669703496498E-18</v>
      </c>
      <c r="AB63">
        <f t="shared" si="38"/>
        <v>-6.5082323032671834</v>
      </c>
      <c r="AC63">
        <f t="shared" si="27"/>
        <v>-5.8109216993457009</v>
      </c>
      <c r="AE63">
        <f t="shared" si="43"/>
        <v>0</v>
      </c>
      <c r="AF63">
        <f t="shared" si="44"/>
        <v>0</v>
      </c>
      <c r="AG63">
        <f t="shared" si="45"/>
        <v>-2.661674258741245E-17</v>
      </c>
      <c r="AH63">
        <f t="shared" si="46"/>
        <v>-3.1806571798922232E-13</v>
      </c>
      <c r="AI63">
        <f t="shared" si="39"/>
        <v>-3.1809233473180973E-13</v>
      </c>
      <c r="AJ63">
        <f t="shared" si="47"/>
        <v>-0.69731060392148247</v>
      </c>
      <c r="AK63">
        <f t="shared" si="59"/>
        <v>-0.45557626122870287</v>
      </c>
      <c r="AL63">
        <f t="shared" si="40"/>
        <v>-1.1528868651505033</v>
      </c>
      <c r="AN63">
        <f t="shared" si="48"/>
        <v>0</v>
      </c>
      <c r="AO63">
        <f t="shared" si="49"/>
        <v>0</v>
      </c>
      <c r="AP63">
        <f t="shared" si="50"/>
        <v>-2.9653335026325089E-20</v>
      </c>
      <c r="AQ63">
        <f t="shared" si="51"/>
        <v>-3.5435250068441791E-16</v>
      </c>
      <c r="AR63">
        <f t="shared" si="52"/>
        <v>-3.5438215401944423E-16</v>
      </c>
      <c r="AS63">
        <f t="shared" si="53"/>
        <v>-7.7686384378498712E-4</v>
      </c>
      <c r="AT63">
        <f t="shared" si="54"/>
        <v>-5.0755104460619273E-4</v>
      </c>
      <c r="AU63">
        <f t="shared" si="55"/>
        <v>-1.2844148883915339E-3</v>
      </c>
      <c r="AW63">
        <v>60</v>
      </c>
      <c r="AX63">
        <f>IF(Z63&gt;0, (R63*SUMPRODUCT(K63:$K$98, X63:$X$98)-K63*$AZ$3)/Z63, 0)</f>
        <v>-5.4579572239746888E+18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56"/>
        <v>0.12000000000000001</v>
      </c>
      <c r="I64" s="1">
        <f t="shared" si="31"/>
        <v>1.1200000000000001</v>
      </c>
      <c r="J64">
        <f t="shared" si="32"/>
        <v>0.89285714285714279</v>
      </c>
      <c r="K64">
        <f t="shared" si="33"/>
        <v>9.9471946654777136E-4</v>
      </c>
      <c r="L64" s="2">
        <v>61</v>
      </c>
      <c r="M64" s="8">
        <v>0.85299375700000002</v>
      </c>
      <c r="Q64" s="5">
        <f t="shared" si="60"/>
        <v>25</v>
      </c>
      <c r="R64">
        <f t="shared" si="41"/>
        <v>50000</v>
      </c>
      <c r="S64">
        <f t="shared" si="42"/>
        <v>-3.5569007558542742E+19</v>
      </c>
      <c r="U64">
        <f t="shared" si="57"/>
        <v>0.85299375700000002</v>
      </c>
      <c r="V64">
        <f t="shared" si="58"/>
        <v>0.01</v>
      </c>
      <c r="W64">
        <f t="shared" si="34"/>
        <v>1.064669703496498E-18</v>
      </c>
      <c r="X64">
        <f t="shared" si="35"/>
        <v>9.0815661034955385E-19</v>
      </c>
      <c r="Y64">
        <f t="shared" si="36"/>
        <v>1.0646697034964981E-20</v>
      </c>
      <c r="Z64">
        <f t="shared" si="37"/>
        <v>1.4586639611197917E-19</v>
      </c>
      <c r="AB64">
        <f t="shared" si="38"/>
        <v>-5.8109216993457009</v>
      </c>
      <c r="AC64">
        <f t="shared" si="27"/>
        <v>-5.1883229458443765</v>
      </c>
      <c r="AE64">
        <f t="shared" si="43"/>
        <v>0</v>
      </c>
      <c r="AF64">
        <f t="shared" si="44"/>
        <v>0</v>
      </c>
      <c r="AG64">
        <f t="shared" si="45"/>
        <v>-3.6466599027994793E-18</v>
      </c>
      <c r="AH64">
        <f t="shared" si="46"/>
        <v>-4.5407830517477695E-14</v>
      </c>
      <c r="AI64">
        <f t="shared" si="39"/>
        <v>-4.5411477177380491E-14</v>
      </c>
      <c r="AJ64">
        <f t="shared" si="47"/>
        <v>-0.62259875350132443</v>
      </c>
      <c r="AK64">
        <f t="shared" si="59"/>
        <v>-0.40676451895419913</v>
      </c>
      <c r="AL64">
        <f t="shared" si="40"/>
        <v>-1.029363272455569</v>
      </c>
      <c r="AN64">
        <f t="shared" si="48"/>
        <v>0</v>
      </c>
      <c r="AO64">
        <f t="shared" si="49"/>
        <v>0</v>
      </c>
      <c r="AP64">
        <f t="shared" si="50"/>
        <v>-3.6274035931938458E-21</v>
      </c>
      <c r="AQ64">
        <f t="shared" si="51"/>
        <v>-4.5168052949437023E-17</v>
      </c>
      <c r="AR64">
        <f t="shared" si="52"/>
        <v>-4.5171680353030214E-17</v>
      </c>
      <c r="AS64">
        <f t="shared" si="53"/>
        <v>-6.1931109995614481E-4</v>
      </c>
      <c r="AT64">
        <f t="shared" si="54"/>
        <v>-4.0461658530468179E-4</v>
      </c>
      <c r="AU64">
        <f t="shared" si="55"/>
        <v>-1.0239276852608719E-3</v>
      </c>
      <c r="AW64">
        <v>61</v>
      </c>
      <c r="AX64">
        <f>IF(Z64&gt;0, (R64*SUMPRODUCT(K64:$K$98, X64:$X$98)-K64*$AZ$3)/Z64, 0)</f>
        <v>-3.5569007558542742E+19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56"/>
        <v>0.12000000000000001</v>
      </c>
      <c r="I65" s="1">
        <f t="shared" si="31"/>
        <v>1.1200000000000001</v>
      </c>
      <c r="J65">
        <f t="shared" si="32"/>
        <v>0.89285714285714279</v>
      </c>
      <c r="K65">
        <f t="shared" si="33"/>
        <v>8.8814238084622432E-4</v>
      </c>
      <c r="L65" s="2">
        <v>62</v>
      </c>
      <c r="M65" s="8">
        <v>0.85794593600000002</v>
      </c>
      <c r="Q65" s="5">
        <f t="shared" si="60"/>
        <v>25</v>
      </c>
      <c r="R65">
        <f t="shared" si="41"/>
        <v>50000</v>
      </c>
      <c r="S65">
        <f t="shared" si="42"/>
        <v>-2.4049273078778246E+20</v>
      </c>
      <c r="U65">
        <f t="shared" si="57"/>
        <v>0.85794593600000002</v>
      </c>
      <c r="V65">
        <f t="shared" si="58"/>
        <v>0.01</v>
      </c>
      <c r="W65">
        <f t="shared" si="34"/>
        <v>1.4586639611197917E-19</v>
      </c>
      <c r="X65">
        <f t="shared" si="35"/>
        <v>1.2514548174323874E-19</v>
      </c>
      <c r="Y65">
        <f t="shared" si="36"/>
        <v>1.4586639611197918E-21</v>
      </c>
      <c r="Z65">
        <f t="shared" si="37"/>
        <v>1.9262250407620641E-20</v>
      </c>
      <c r="AB65">
        <f t="shared" si="38"/>
        <v>-5.1883229458443765</v>
      </c>
      <c r="AC65">
        <f t="shared" si="27"/>
        <v>-4.6324312016467637</v>
      </c>
      <c r="AE65">
        <f t="shared" si="43"/>
        <v>0</v>
      </c>
      <c r="AF65">
        <f t="shared" si="44"/>
        <v>0</v>
      </c>
      <c r="AG65">
        <f t="shared" si="45"/>
        <v>-4.8155626019051604E-19</v>
      </c>
      <c r="AH65">
        <f t="shared" si="46"/>
        <v>-6.2572740871619373E-15</v>
      </c>
      <c r="AI65">
        <f t="shared" si="39"/>
        <v>-6.2577556434221277E-15</v>
      </c>
      <c r="AJ65">
        <f t="shared" si="47"/>
        <v>-0.55589174419761278</v>
      </c>
      <c r="AK65">
        <f t="shared" si="59"/>
        <v>-0.36318260620910636</v>
      </c>
      <c r="AL65">
        <f t="shared" si="40"/>
        <v>-0.91907435040672536</v>
      </c>
      <c r="AN65">
        <f t="shared" si="48"/>
        <v>0</v>
      </c>
      <c r="AO65">
        <f t="shared" si="49"/>
        <v>0</v>
      </c>
      <c r="AP65">
        <f t="shared" si="50"/>
        <v>-4.2769052343700876E-22</v>
      </c>
      <c r="AQ65">
        <f t="shared" si="51"/>
        <v>-5.5573503053793878E-18</v>
      </c>
      <c r="AR65">
        <f t="shared" si="52"/>
        <v>-5.5577779959028249E-18</v>
      </c>
      <c r="AS65">
        <f t="shared" si="53"/>
        <v>-4.9371101718442812E-4</v>
      </c>
      <c r="AT65">
        <f t="shared" si="54"/>
        <v>-3.2255786456049243E-4</v>
      </c>
      <c r="AU65">
        <f t="shared" si="55"/>
        <v>-8.1626888174492608E-4</v>
      </c>
      <c r="AW65">
        <v>62</v>
      </c>
      <c r="AX65">
        <f>IF(Z65&gt;0, (R65*SUMPRODUCT(K65:$K$98, X65:$X$98)-K65*$AZ$3)/Z65, 0)</f>
        <v>-2.4049273078778246E+20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56"/>
        <v>0.12000000000000001</v>
      </c>
      <c r="I66" s="1">
        <f t="shared" si="31"/>
        <v>1.1200000000000001</v>
      </c>
      <c r="J66">
        <f t="shared" si="32"/>
        <v>0.89285714285714279</v>
      </c>
      <c r="K66">
        <f t="shared" si="33"/>
        <v>7.9298426861270028E-4</v>
      </c>
      <c r="L66" s="2">
        <v>63</v>
      </c>
      <c r="M66" s="8">
        <v>0.86292441799999997</v>
      </c>
      <c r="Q66" s="5">
        <f t="shared" si="60"/>
        <v>25</v>
      </c>
      <c r="R66">
        <f t="shared" si="41"/>
        <v>50000</v>
      </c>
      <c r="S66">
        <f t="shared" si="42"/>
        <v>-1.6897475432305425E+21</v>
      </c>
      <c r="U66">
        <f t="shared" si="57"/>
        <v>0.86292441799999997</v>
      </c>
      <c r="V66">
        <f t="shared" si="58"/>
        <v>0.01</v>
      </c>
      <c r="W66">
        <f t="shared" si="34"/>
        <v>1.9262250407620641E-20</v>
      </c>
      <c r="X66">
        <f t="shared" si="35"/>
        <v>1.6621866222366303E-20</v>
      </c>
      <c r="Y66">
        <f t="shared" si="36"/>
        <v>1.9262250407620643E-22</v>
      </c>
      <c r="Z66">
        <f t="shared" si="37"/>
        <v>2.4477616811781319E-21</v>
      </c>
      <c r="AB66">
        <f t="shared" si="38"/>
        <v>-4.6324312016467637</v>
      </c>
      <c r="AC66">
        <f t="shared" si="27"/>
        <v>-4.136099287184611</v>
      </c>
      <c r="AE66">
        <f t="shared" si="43"/>
        <v>0</v>
      </c>
      <c r="AF66">
        <f t="shared" si="44"/>
        <v>0</v>
      </c>
      <c r="AG66">
        <f t="shared" si="45"/>
        <v>-6.1194042029453297E-20</v>
      </c>
      <c r="AH66">
        <f t="shared" si="46"/>
        <v>-8.3109331111831521E-16</v>
      </c>
      <c r="AI66">
        <f t="shared" si="39"/>
        <v>-8.3115450516034464E-16</v>
      </c>
      <c r="AJ66">
        <f t="shared" si="47"/>
        <v>-0.49633191446215275</v>
      </c>
      <c r="AK66">
        <f t="shared" si="59"/>
        <v>-0.32427018411527347</v>
      </c>
      <c r="AL66">
        <f t="shared" si="40"/>
        <v>-0.82060209857742705</v>
      </c>
      <c r="AN66">
        <f t="shared" si="48"/>
        <v>0</v>
      </c>
      <c r="AO66">
        <f t="shared" si="49"/>
        <v>0</v>
      </c>
      <c r="AP66">
        <f t="shared" si="50"/>
        <v>-4.8525912662180862E-23</v>
      </c>
      <c r="AQ66">
        <f t="shared" si="51"/>
        <v>-6.5904392146606453E-19</v>
      </c>
      <c r="AR66">
        <f t="shared" si="52"/>
        <v>-6.5909244737872673E-19</v>
      </c>
      <c r="AS66">
        <f t="shared" si="53"/>
        <v>-3.9358340017891152E-4</v>
      </c>
      <c r="AT66">
        <f t="shared" si="54"/>
        <v>-2.5714115478355577E-4</v>
      </c>
      <c r="AU66">
        <f t="shared" si="55"/>
        <v>-6.50724554962468E-4</v>
      </c>
      <c r="AW66">
        <v>63</v>
      </c>
      <c r="AX66">
        <f>IF(Z66&gt;0, (R66*SUMPRODUCT(K66:$K$98, X66:$X$98)-K66*$AZ$3)/Z66, 0)</f>
        <v>-1.6897475432305425E+21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56"/>
        <v>0.12000000000000001</v>
      </c>
      <c r="I67" s="1">
        <f t="shared" si="31"/>
        <v>1.1200000000000001</v>
      </c>
      <c r="J67">
        <f t="shared" si="32"/>
        <v>0.89285714285714279</v>
      </c>
      <c r="K67">
        <f t="shared" si="33"/>
        <v>7.0802166840419666E-4</v>
      </c>
      <c r="L67" s="2">
        <v>64</v>
      </c>
      <c r="M67" s="8">
        <v>0.86793829099999997</v>
      </c>
      <c r="Q67" s="5">
        <f t="shared" si="60"/>
        <v>25</v>
      </c>
      <c r="R67">
        <f t="shared" ref="R67:R79" si="61">$C$6</f>
        <v>50000</v>
      </c>
      <c r="S67">
        <f t="shared" ref="S67:S79" si="62">AX67</f>
        <v>-1.2360167459220963E+22</v>
      </c>
      <c r="U67">
        <f t="shared" si="57"/>
        <v>0.86793829099999997</v>
      </c>
      <c r="V67">
        <f t="shared" si="58"/>
        <v>0.01</v>
      </c>
      <c r="W67">
        <f t="shared" si="34"/>
        <v>2.4477616811781319E-21</v>
      </c>
      <c r="X67">
        <f t="shared" si="35"/>
        <v>2.1245060903370347E-21</v>
      </c>
      <c r="Y67">
        <f t="shared" si="36"/>
        <v>2.447761681178132E-23</v>
      </c>
      <c r="Z67">
        <f t="shared" si="37"/>
        <v>2.9877797402931592E-22</v>
      </c>
      <c r="AB67">
        <f t="shared" si="38"/>
        <v>-4.136099287184611</v>
      </c>
      <c r="AC67">
        <f t="shared" si="27"/>
        <v>-3.6929457921291169</v>
      </c>
      <c r="AE67">
        <f t="shared" ref="AE67:AE79" si="63">$Z67*O67</f>
        <v>0</v>
      </c>
      <c r="AF67">
        <f t="shared" ref="AF67:AF79" si="64">-$Z67*P67</f>
        <v>0</v>
      </c>
      <c r="AG67">
        <f t="shared" ref="AG67:AG79" si="65">-$Z67*Q67</f>
        <v>-7.4694493507328986E-21</v>
      </c>
      <c r="AH67">
        <f t="shared" ref="AH67:AH79" si="66">-X67*R67</f>
        <v>-1.0622530451685173E-16</v>
      </c>
      <c r="AI67">
        <f t="shared" si="39"/>
        <v>-1.0623277396620246E-16</v>
      </c>
      <c r="AJ67">
        <f t="shared" ref="AJ67:AJ79" si="67">AB67-AC67</f>
        <v>-0.44315349505549406</v>
      </c>
      <c r="AK67">
        <f t="shared" si="59"/>
        <v>-0.28952695010292279</v>
      </c>
      <c r="AL67">
        <f t="shared" si="40"/>
        <v>-0.73268044515841702</v>
      </c>
      <c r="AN67">
        <f t="shared" ref="AN67:AN79" si="68">AE67*$K67</f>
        <v>0</v>
      </c>
      <c r="AO67">
        <f t="shared" ref="AO67:AO79" si="69">AF67*$K67</f>
        <v>0</v>
      </c>
      <c r="AP67">
        <f t="shared" ref="AP67:AP79" si="70">AG67*$K67</f>
        <v>-5.28853199136655E-24</v>
      </c>
      <c r="AQ67">
        <f t="shared" ref="AQ67:AQ79" si="71">AH67*$K67</f>
        <v>-7.5209817330765211E-20</v>
      </c>
      <c r="AR67">
        <f t="shared" ref="AR67:AR79" si="72">AI67*$K67</f>
        <v>-7.5215105862756571E-20</v>
      </c>
      <c r="AS67">
        <f t="shared" ref="AS67:AS79" si="73">AJ67*$K67</f>
        <v>-3.1376227692834184E-4</v>
      </c>
      <c r="AT67">
        <f t="shared" ref="AT67:AT79" si="74">AK67*$K67</f>
        <v>-2.0499135425984999E-4</v>
      </c>
      <c r="AU67">
        <f t="shared" ref="AU67:AU79" si="75">AL67*$K67</f>
        <v>-5.1875363118819193E-4</v>
      </c>
      <c r="AW67">
        <v>64</v>
      </c>
      <c r="AX67">
        <f>IF(Z67&gt;0, (R67*SUMPRODUCT(K67:$K$98, X67:$X$98)-K67*$AZ$3)/Z67, 0)</f>
        <v>-1.2360167459220963E+22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79" si="76">G68+$C$9</f>
        <v>0.12000000000000001</v>
      </c>
      <c r="I68" s="1">
        <f t="shared" si="31"/>
        <v>1.1200000000000001</v>
      </c>
      <c r="J68">
        <f t="shared" si="32"/>
        <v>0.89285714285714279</v>
      </c>
      <c r="K68">
        <f t="shared" si="33"/>
        <v>6.3216220393231843E-4</v>
      </c>
      <c r="L68" s="2">
        <v>65</v>
      </c>
      <c r="M68" s="8">
        <v>0.872959127</v>
      </c>
      <c r="Q68" s="5">
        <f t="shared" si="60"/>
        <v>25</v>
      </c>
      <c r="R68">
        <f t="shared" si="61"/>
        <v>50000</v>
      </c>
      <c r="S68">
        <f t="shared" si="62"/>
        <v>-9.4290682562457142E+22</v>
      </c>
      <c r="U68">
        <f t="shared" ref="U68:U79" si="77">M68</f>
        <v>0.872959127</v>
      </c>
      <c r="V68">
        <f t="shared" ref="V68:V79" si="78">$C$10</f>
        <v>0.01</v>
      </c>
      <c r="W68">
        <f t="shared" si="34"/>
        <v>2.9877797402931592E-22</v>
      </c>
      <c r="X68">
        <f t="shared" si="35"/>
        <v>2.608209593754603E-22</v>
      </c>
      <c r="Y68">
        <f t="shared" si="36"/>
        <v>2.9877797402931591E-24</v>
      </c>
      <c r="Z68">
        <f t="shared" si="37"/>
        <v>3.4969234913562458E-23</v>
      </c>
      <c r="AB68">
        <f t="shared" si="38"/>
        <v>-3.6929457921291169</v>
      </c>
      <c r="AC68">
        <f t="shared" ref="AC68:AC79" si="79">S68*Z68</f>
        <v>-3.2972730286867109</v>
      </c>
      <c r="AE68">
        <f t="shared" si="63"/>
        <v>0</v>
      </c>
      <c r="AF68">
        <f t="shared" si="64"/>
        <v>0</v>
      </c>
      <c r="AG68">
        <f t="shared" si="65"/>
        <v>-8.7423087283906141E-22</v>
      </c>
      <c r="AH68">
        <f t="shared" si="66"/>
        <v>-1.3041047968773015E-17</v>
      </c>
      <c r="AI68">
        <f t="shared" si="39"/>
        <v>-1.3041922199645855E-17</v>
      </c>
      <c r="AJ68">
        <f t="shared" si="67"/>
        <v>-0.39567276344240598</v>
      </c>
      <c r="AK68">
        <f t="shared" ref="AK68:AK79" si="80">G68*SUM(AB68:AB68, AE68:AF68)</f>
        <v>-0.25850620544903818</v>
      </c>
      <c r="AL68">
        <f t="shared" si="40"/>
        <v>-0.65417896889144411</v>
      </c>
      <c r="AN68">
        <f t="shared" si="68"/>
        <v>0</v>
      </c>
      <c r="AO68">
        <f t="shared" si="69"/>
        <v>0</v>
      </c>
      <c r="AP68">
        <f t="shared" si="70"/>
        <v>-5.5265571531961544E-25</v>
      </c>
      <c r="AQ68">
        <f t="shared" si="71"/>
        <v>-8.2440576255266338E-21</v>
      </c>
      <c r="AR68">
        <f t="shared" si="72"/>
        <v>-8.2446102812419539E-21</v>
      </c>
      <c r="AS68">
        <f t="shared" si="73"/>
        <v>-2.5012936617374224E-4</v>
      </c>
      <c r="AT68">
        <f t="shared" si="74"/>
        <v>-1.6341785256684469E-4</v>
      </c>
      <c r="AU68">
        <f t="shared" si="75"/>
        <v>-4.135472187405869E-4</v>
      </c>
      <c r="AW68">
        <v>65</v>
      </c>
      <c r="AX68">
        <f>IF(Z68&gt;0, (R68*SUMPRODUCT(K68:$K$98, X68:$X$98)-K68*$AZ$3)/Z68, 0)</f>
        <v>-9.4290682562457142E+22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76"/>
        <v>0.12000000000000001</v>
      </c>
      <c r="I69" s="1">
        <f t="shared" si="31"/>
        <v>1.1200000000000001</v>
      </c>
      <c r="J69">
        <f t="shared" si="32"/>
        <v>0.89285714285714279</v>
      </c>
      <c r="K69">
        <f t="shared" si="33"/>
        <v>5.6443053922528431E-4</v>
      </c>
      <c r="L69" s="2">
        <v>66</v>
      </c>
      <c r="M69" s="8">
        <v>0.877957722</v>
      </c>
      <c r="Q69" s="5">
        <f t="shared" ref="Q69:Q79" si="81">$C$8</f>
        <v>25</v>
      </c>
      <c r="R69">
        <f t="shared" si="61"/>
        <v>50000</v>
      </c>
      <c r="S69">
        <f t="shared" si="62"/>
        <v>-7.513959099507535E+23</v>
      </c>
      <c r="U69">
        <f t="shared" si="77"/>
        <v>0.877957722</v>
      </c>
      <c r="V69">
        <f t="shared" si="78"/>
        <v>0.01</v>
      </c>
      <c r="W69">
        <f t="shared" si="34"/>
        <v>3.4969234913562458E-23</v>
      </c>
      <c r="X69">
        <f t="shared" si="35"/>
        <v>3.0701509824794161E-23</v>
      </c>
      <c r="Y69">
        <f t="shared" si="36"/>
        <v>3.4969234913562456E-25</v>
      </c>
      <c r="Z69">
        <f t="shared" si="37"/>
        <v>3.9180327396326716E-24</v>
      </c>
      <c r="AB69">
        <f t="shared" si="38"/>
        <v>-3.2972730286867109</v>
      </c>
      <c r="AC69">
        <f t="shared" si="79"/>
        <v>-2.9439937756131349</v>
      </c>
      <c r="AE69">
        <f t="shared" si="63"/>
        <v>0</v>
      </c>
      <c r="AF69">
        <f t="shared" si="64"/>
        <v>0</v>
      </c>
      <c r="AG69">
        <f t="shared" si="65"/>
        <v>-9.7950818490816793E-23</v>
      </c>
      <c r="AH69">
        <f t="shared" si="66"/>
        <v>-1.5350754912397082E-18</v>
      </c>
      <c r="AI69">
        <f t="shared" si="39"/>
        <v>-1.535173442058199E-18</v>
      </c>
      <c r="AJ69">
        <f t="shared" si="67"/>
        <v>-0.35327925307357599</v>
      </c>
      <c r="AK69">
        <f t="shared" si="80"/>
        <v>-0.23080911200806978</v>
      </c>
      <c r="AL69">
        <f t="shared" si="40"/>
        <v>-0.58408836508164574</v>
      </c>
      <c r="AN69">
        <f t="shared" si="68"/>
        <v>0</v>
      </c>
      <c r="AO69">
        <f t="shared" si="69"/>
        <v>0</v>
      </c>
      <c r="AP69">
        <f t="shared" si="70"/>
        <v>-5.528643329832967E-26</v>
      </c>
      <c r="AQ69">
        <f t="shared" si="71"/>
        <v>-8.6644348727194672E-22</v>
      </c>
      <c r="AR69">
        <f t="shared" si="72"/>
        <v>-8.6649877370524506E-22</v>
      </c>
      <c r="AS69">
        <f t="shared" si="73"/>
        <v>-1.9940159930942417E-4</v>
      </c>
      <c r="AT69">
        <f t="shared" si="74"/>
        <v>-1.3027571154882386E-4</v>
      </c>
      <c r="AU69">
        <f t="shared" si="75"/>
        <v>-3.2967731085824801E-4</v>
      </c>
      <c r="AW69">
        <v>66</v>
      </c>
      <c r="AX69">
        <f>IF(Z69&gt;0, (R69*SUMPRODUCT(K69:$K$98, X69:$X$98)-K69*$AZ$3)/Z69, 0)</f>
        <v>-7.513959099507535E+23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76"/>
        <v>0.12000000000000001</v>
      </c>
      <c r="I70" s="1">
        <f t="shared" si="31"/>
        <v>1.1200000000000001</v>
      </c>
      <c r="J70">
        <f t="shared" si="32"/>
        <v>0.89285714285714279</v>
      </c>
      <c r="K70">
        <f t="shared" ref="K70:K79" si="82">K69*J70</f>
        <v>5.0395583859400386E-4</v>
      </c>
      <c r="L70" s="2">
        <v>67</v>
      </c>
      <c r="M70" s="8">
        <v>0.88376105100000002</v>
      </c>
      <c r="Q70" s="5">
        <f t="shared" si="81"/>
        <v>25</v>
      </c>
      <c r="R70">
        <f t="shared" si="61"/>
        <v>50000</v>
      </c>
      <c r="S70">
        <f t="shared" si="62"/>
        <v>-6.3149081540064256E+24</v>
      </c>
      <c r="U70">
        <f t="shared" si="77"/>
        <v>0.88376105100000002</v>
      </c>
      <c r="V70">
        <f t="shared" si="78"/>
        <v>0.01</v>
      </c>
      <c r="W70">
        <f t="shared" ref="W70:W79" si="83">Z69</f>
        <v>3.9180327396326716E-24</v>
      </c>
      <c r="X70">
        <f t="shared" ref="X70:X79" si="84">U70*W70</f>
        <v>3.4626047318301791E-24</v>
      </c>
      <c r="Y70">
        <f t="shared" ref="Y70:Y79" si="85">V70*W70</f>
        <v>3.9180327396326718E-26</v>
      </c>
      <c r="Z70">
        <f t="shared" ref="Z70:Z79" si="86">MAX(0, W70-X70-Y70)</f>
        <v>4.162476804061657E-25</v>
      </c>
      <c r="AB70">
        <f t="shared" ref="AB70:AB79" si="87">AC69</f>
        <v>-2.9439937756131349</v>
      </c>
      <c r="AC70">
        <f t="shared" si="79"/>
        <v>-2.6285658710831563</v>
      </c>
      <c r="AE70">
        <f t="shared" si="63"/>
        <v>0</v>
      </c>
      <c r="AF70">
        <f t="shared" si="64"/>
        <v>0</v>
      </c>
      <c r="AG70">
        <f t="shared" si="65"/>
        <v>-1.0406192010154142E-23</v>
      </c>
      <c r="AH70">
        <f t="shared" si="66"/>
        <v>-1.7313023659150895E-19</v>
      </c>
      <c r="AI70">
        <f t="shared" ref="AI70:AI79" si="88">SUM(AE70:AH70)</f>
        <v>-1.731406427835191E-19</v>
      </c>
      <c r="AJ70">
        <f t="shared" si="67"/>
        <v>-0.3154279045299786</v>
      </c>
      <c r="AK70">
        <f t="shared" si="80"/>
        <v>-0.20607956429291946</v>
      </c>
      <c r="AL70">
        <f t="shared" ref="AL70:AL79" si="89">SUM(AI70:AK70)</f>
        <v>-0.521507468822898</v>
      </c>
      <c r="AN70">
        <f t="shared" si="68"/>
        <v>0</v>
      </c>
      <c r="AO70">
        <f t="shared" si="69"/>
        <v>0</v>
      </c>
      <c r="AP70">
        <f t="shared" si="70"/>
        <v>-5.2442612210474533E-27</v>
      </c>
      <c r="AQ70">
        <f t="shared" si="71"/>
        <v>-8.7249993567452182E-23</v>
      </c>
      <c r="AR70">
        <f t="shared" si="72"/>
        <v>-8.7255237828673236E-23</v>
      </c>
      <c r="AS70">
        <f t="shared" si="73"/>
        <v>-1.5896173414335475E-4</v>
      </c>
      <c r="AT70">
        <f t="shared" si="74"/>
        <v>-1.0385499964032516E-4</v>
      </c>
      <c r="AU70">
        <f t="shared" si="75"/>
        <v>-2.6281673378367989E-4</v>
      </c>
      <c r="AW70">
        <v>67</v>
      </c>
      <c r="AX70">
        <f>IF(Z70&gt;0, (R70*SUMPRODUCT(K70:$K$98, X70:$X$98)-K70*$AZ$3)/Z70, 0)</f>
        <v>-6.3149081540064256E+24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76"/>
        <v>0.12000000000000001</v>
      </c>
      <c r="I71" s="1">
        <f t="shared" si="31"/>
        <v>1.1200000000000001</v>
      </c>
      <c r="J71">
        <f t="shared" si="32"/>
        <v>0.89285714285714279</v>
      </c>
      <c r="K71">
        <f t="shared" si="82"/>
        <v>4.4996057017321768E-4</v>
      </c>
      <c r="L71" s="2">
        <v>68</v>
      </c>
      <c r="M71" s="8">
        <v>0.88953285599999998</v>
      </c>
      <c r="Q71" s="5">
        <f t="shared" si="81"/>
        <v>25</v>
      </c>
      <c r="R71">
        <f t="shared" si="61"/>
        <v>50000</v>
      </c>
      <c r="S71">
        <f t="shared" si="62"/>
        <v>-5.6120942900411798E+25</v>
      </c>
      <c r="U71">
        <f t="shared" si="77"/>
        <v>0.88953285599999998</v>
      </c>
      <c r="V71">
        <f t="shared" si="78"/>
        <v>0.01</v>
      </c>
      <c r="W71">
        <f t="shared" si="83"/>
        <v>4.162476804061657E-25</v>
      </c>
      <c r="X71">
        <f t="shared" si="84"/>
        <v>3.7026598795507182E-25</v>
      </c>
      <c r="Y71">
        <f t="shared" si="85"/>
        <v>4.1624768040616569E-27</v>
      </c>
      <c r="Z71">
        <f t="shared" si="86"/>
        <v>4.1819215647032228E-26</v>
      </c>
      <c r="AB71">
        <f t="shared" si="87"/>
        <v>-2.6285658710831563</v>
      </c>
      <c r="AC71">
        <f t="shared" si="79"/>
        <v>-2.3469338134671034</v>
      </c>
      <c r="AE71">
        <f t="shared" si="63"/>
        <v>0</v>
      </c>
      <c r="AF71">
        <f t="shared" si="64"/>
        <v>0</v>
      </c>
      <c r="AG71">
        <f t="shared" si="65"/>
        <v>-1.0454803911758058E-24</v>
      </c>
      <c r="AH71">
        <f t="shared" si="66"/>
        <v>-1.8513299397753591E-20</v>
      </c>
      <c r="AI71">
        <f t="shared" si="88"/>
        <v>-1.8514344878144768E-20</v>
      </c>
      <c r="AJ71">
        <f t="shared" si="67"/>
        <v>-0.28163205761605292</v>
      </c>
      <c r="AK71">
        <f t="shared" si="80"/>
        <v>-0.18399961097582096</v>
      </c>
      <c r="AL71">
        <f t="shared" si="89"/>
        <v>-0.46563166859187388</v>
      </c>
      <c r="AN71">
        <f t="shared" si="68"/>
        <v>0</v>
      </c>
      <c r="AO71">
        <f t="shared" si="69"/>
        <v>0</v>
      </c>
      <c r="AP71">
        <f t="shared" si="70"/>
        <v>-4.7042495291838425E-28</v>
      </c>
      <c r="AQ71">
        <f t="shared" si="71"/>
        <v>-8.3302547528006931E-24</v>
      </c>
      <c r="AR71">
        <f t="shared" si="72"/>
        <v>-8.3307251777536123E-24</v>
      </c>
      <c r="AS71">
        <f t="shared" si="73"/>
        <v>-1.2672332122397567E-4</v>
      </c>
      <c r="AT71">
        <f t="shared" si="74"/>
        <v>-8.2792569866330641E-5</v>
      </c>
      <c r="AU71">
        <f t="shared" si="75"/>
        <v>-2.095158910903063E-4</v>
      </c>
      <c r="AW71">
        <v>68</v>
      </c>
      <c r="AX71">
        <f>IF(Z71&gt;0, (R71*SUMPRODUCT(K71:$K$98, X71:$X$98)-K71*$AZ$3)/Z71, 0)</f>
        <v>-5.6120942900411798E+25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76"/>
        <v>0.12000000000000001</v>
      </c>
      <c r="I72" s="1">
        <f t="shared" si="31"/>
        <v>1.1200000000000001</v>
      </c>
      <c r="J72">
        <f t="shared" si="32"/>
        <v>0.89285714285714279</v>
      </c>
      <c r="K72">
        <f t="shared" si="82"/>
        <v>4.0175050908323003E-4</v>
      </c>
      <c r="L72" s="2">
        <v>69</v>
      </c>
      <c r="M72" s="8">
        <v>0.89526598199999996</v>
      </c>
      <c r="Q72" s="5">
        <f t="shared" si="81"/>
        <v>25</v>
      </c>
      <c r="R72">
        <f t="shared" si="61"/>
        <v>50000</v>
      </c>
      <c r="S72">
        <f t="shared" si="62"/>
        <v>-5.2893338412512472E+26</v>
      </c>
      <c r="U72">
        <f t="shared" si="77"/>
        <v>0.89526598199999996</v>
      </c>
      <c r="V72">
        <f t="shared" si="78"/>
        <v>0.01</v>
      </c>
      <c r="W72">
        <f t="shared" si="83"/>
        <v>4.1819215647032228E-26</v>
      </c>
      <c r="X72">
        <f t="shared" si="84"/>
        <v>3.7439321162710069E-26</v>
      </c>
      <c r="Y72">
        <f t="shared" si="85"/>
        <v>4.1819215647032225E-28</v>
      </c>
      <c r="Z72">
        <f t="shared" si="86"/>
        <v>3.9617023278518367E-27</v>
      </c>
      <c r="AB72">
        <f t="shared" si="87"/>
        <v>-2.3469338134671034</v>
      </c>
      <c r="AC72">
        <f t="shared" si="79"/>
        <v>-2.0954766191670564</v>
      </c>
      <c r="AE72">
        <f t="shared" si="63"/>
        <v>0</v>
      </c>
      <c r="AF72">
        <f t="shared" si="64"/>
        <v>0</v>
      </c>
      <c r="AG72">
        <f t="shared" si="65"/>
        <v>-9.9042558196295913E-26</v>
      </c>
      <c r="AH72">
        <f t="shared" si="66"/>
        <v>-1.8719660581355034E-21</v>
      </c>
      <c r="AI72">
        <f t="shared" si="88"/>
        <v>-1.8720651006936996E-21</v>
      </c>
      <c r="AJ72">
        <f t="shared" si="67"/>
        <v>-0.25145719430004698</v>
      </c>
      <c r="AK72">
        <f t="shared" si="80"/>
        <v>-0.16428536694269724</v>
      </c>
      <c r="AL72">
        <f t="shared" si="89"/>
        <v>-0.41574256124274422</v>
      </c>
      <c r="AN72">
        <f t="shared" si="68"/>
        <v>0</v>
      </c>
      <c r="AO72">
        <f t="shared" si="69"/>
        <v>0</v>
      </c>
      <c r="AP72">
        <f t="shared" si="70"/>
        <v>-3.9790398176267321E-29</v>
      </c>
      <c r="AQ72">
        <f t="shared" si="71"/>
        <v>-7.5206331684246586E-25</v>
      </c>
      <c r="AR72">
        <f t="shared" si="72"/>
        <v>-7.5210310724064207E-25</v>
      </c>
      <c r="AS72">
        <f t="shared" si="73"/>
        <v>-1.0102305582268457E-4</v>
      </c>
      <c r="AT72">
        <f t="shared" si="74"/>
        <v>-6.6001729804153871E-5</v>
      </c>
      <c r="AU72">
        <f t="shared" si="75"/>
        <v>-1.6702478562683842E-4</v>
      </c>
      <c r="AW72">
        <v>69</v>
      </c>
      <c r="AX72">
        <f>IF(Z72&gt;0, (R72*SUMPRODUCT(K72:$K$98, X72:$X$98)-K72*$AZ$3)/Z72, 0)</f>
        <v>-5.2893338412512472E+26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76"/>
        <v>0.12000000000000001</v>
      </c>
      <c r="I73" s="1">
        <f t="shared" si="31"/>
        <v>1.1200000000000001</v>
      </c>
      <c r="J73">
        <f t="shared" si="32"/>
        <v>0.89285714285714279</v>
      </c>
      <c r="K73">
        <f t="shared" si="82"/>
        <v>3.5870581168145535E-4</v>
      </c>
      <c r="L73" s="2">
        <v>70</v>
      </c>
      <c r="M73" s="8">
        <v>0.900953271</v>
      </c>
      <c r="Q73" s="5">
        <f t="shared" si="81"/>
        <v>25</v>
      </c>
      <c r="R73">
        <f t="shared" si="61"/>
        <v>50000</v>
      </c>
      <c r="S73">
        <f t="shared" si="62"/>
        <v>-5.3035294548743999E+27</v>
      </c>
      <c r="U73">
        <f t="shared" si="77"/>
        <v>0.900953271</v>
      </c>
      <c r="V73">
        <f t="shared" si="78"/>
        <v>0.01</v>
      </c>
      <c r="W73">
        <f t="shared" si="83"/>
        <v>3.9617023278518367E-27</v>
      </c>
      <c r="X73">
        <f t="shared" si="84"/>
        <v>3.5693086710064266E-27</v>
      </c>
      <c r="Y73">
        <f t="shared" si="85"/>
        <v>3.9617023278518366E-29</v>
      </c>
      <c r="Z73">
        <f t="shared" si="86"/>
        <v>3.5277663356689174E-28</v>
      </c>
      <c r="AB73">
        <f t="shared" si="87"/>
        <v>-2.0954766191670564</v>
      </c>
      <c r="AC73">
        <f t="shared" si="79"/>
        <v>-1.8709612671134432</v>
      </c>
      <c r="AE73">
        <f t="shared" si="63"/>
        <v>0</v>
      </c>
      <c r="AF73">
        <f t="shared" si="64"/>
        <v>0</v>
      </c>
      <c r="AG73">
        <f t="shared" si="65"/>
        <v>-8.8194158391722941E-27</v>
      </c>
      <c r="AH73">
        <f t="shared" si="66"/>
        <v>-1.7846543355032134E-22</v>
      </c>
      <c r="AI73">
        <f t="shared" si="88"/>
        <v>-1.7847425296616052E-22</v>
      </c>
      <c r="AJ73">
        <f t="shared" si="67"/>
        <v>-0.22451535205361317</v>
      </c>
      <c r="AK73">
        <f t="shared" si="80"/>
        <v>-0.14668336334169396</v>
      </c>
      <c r="AL73">
        <f t="shared" si="89"/>
        <v>-0.37119871539530713</v>
      </c>
      <c r="AN73">
        <f t="shared" si="68"/>
        <v>0</v>
      </c>
      <c r="AO73">
        <f t="shared" si="69"/>
        <v>0</v>
      </c>
      <c r="AP73">
        <f t="shared" si="70"/>
        <v>-3.1635757171465816E-30</v>
      </c>
      <c r="AQ73">
        <f t="shared" si="71"/>
        <v>-6.4016588198750853E-26</v>
      </c>
      <c r="AR73">
        <f t="shared" si="72"/>
        <v>-6.4019751774468002E-26</v>
      </c>
      <c r="AS73">
        <f t="shared" si="73"/>
        <v>-8.0534961593339011E-5</v>
      </c>
      <c r="AT73">
        <f t="shared" si="74"/>
        <v>-5.2616174907648165E-5</v>
      </c>
      <c r="AU73">
        <f t="shared" si="75"/>
        <v>-1.3315113650098719E-4</v>
      </c>
      <c r="AW73">
        <v>70</v>
      </c>
      <c r="AX73">
        <f>IF(Z73&gt;0, (R73*SUMPRODUCT(K73:$K$98, X73:$X$98)-K73*$AZ$3)/Z73, 0)</f>
        <v>-5.3035294548743999E+27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76"/>
        <v>0.12000000000000001</v>
      </c>
      <c r="I74" s="1">
        <f t="shared" si="31"/>
        <v>1.1200000000000001</v>
      </c>
      <c r="J74">
        <f t="shared" si="32"/>
        <v>0.89285714285714279</v>
      </c>
      <c r="K74">
        <f t="shared" si="82"/>
        <v>3.2027304614415652E-4</v>
      </c>
      <c r="L74" s="2">
        <v>71</v>
      </c>
      <c r="M74" s="8">
        <v>0.90658776299999999</v>
      </c>
      <c r="Q74" s="5">
        <f t="shared" si="81"/>
        <v>25</v>
      </c>
      <c r="R74">
        <f t="shared" si="61"/>
        <v>50000</v>
      </c>
      <c r="S74">
        <f t="shared" si="62"/>
        <v>-5.6769777750210171E+28</v>
      </c>
      <c r="U74">
        <f t="shared" si="77"/>
        <v>0.90658776299999999</v>
      </c>
      <c r="V74">
        <f t="shared" si="78"/>
        <v>0.01</v>
      </c>
      <c r="W74">
        <f t="shared" si="83"/>
        <v>3.5277663356689174E-28</v>
      </c>
      <c r="X74">
        <f t="shared" si="84"/>
        <v>3.198229790640791E-28</v>
      </c>
      <c r="Y74">
        <f t="shared" si="85"/>
        <v>3.5277663356689173E-30</v>
      </c>
      <c r="Z74">
        <f t="shared" si="86"/>
        <v>2.9425888167143719E-29</v>
      </c>
      <c r="AB74">
        <f t="shared" si="87"/>
        <v>-1.8709612671134432</v>
      </c>
      <c r="AC74">
        <f t="shared" si="79"/>
        <v>-1.6705011313512883</v>
      </c>
      <c r="AE74">
        <f t="shared" si="63"/>
        <v>0</v>
      </c>
      <c r="AF74">
        <f t="shared" si="64"/>
        <v>0</v>
      </c>
      <c r="AG74">
        <f t="shared" si="65"/>
        <v>-7.3564720417859296E-28</v>
      </c>
      <c r="AH74">
        <f t="shared" si="66"/>
        <v>-1.5991148953203954E-23</v>
      </c>
      <c r="AI74">
        <f t="shared" si="88"/>
        <v>-1.5991884600408134E-23</v>
      </c>
      <c r="AJ74">
        <f t="shared" si="67"/>
        <v>-0.20046013576215493</v>
      </c>
      <c r="AK74">
        <f t="shared" si="80"/>
        <v>-0.13096728869794103</v>
      </c>
      <c r="AL74">
        <f t="shared" si="89"/>
        <v>-0.33142742446009599</v>
      </c>
      <c r="AN74">
        <f t="shared" si="68"/>
        <v>0</v>
      </c>
      <c r="AO74">
        <f t="shared" si="69"/>
        <v>0</v>
      </c>
      <c r="AP74">
        <f t="shared" si="70"/>
        <v>-2.3560797096971022E-31</v>
      </c>
      <c r="AQ74">
        <f t="shared" si="71"/>
        <v>-5.1215339865875703E-27</v>
      </c>
      <c r="AR74">
        <f t="shared" si="72"/>
        <v>-5.1217695945585403E-27</v>
      </c>
      <c r="AS74">
        <f t="shared" si="73"/>
        <v>-6.4201978311016525E-5</v>
      </c>
      <c r="AT74">
        <f t="shared" si="74"/>
        <v>-4.1945292496530732E-5</v>
      </c>
      <c r="AU74">
        <f t="shared" si="75"/>
        <v>-1.0614727080754727E-4</v>
      </c>
      <c r="AW74">
        <v>71</v>
      </c>
      <c r="AX74">
        <f>IF(Z74&gt;0, (R74*SUMPRODUCT(K74:$K$98, X74:$X$98)-K74*$AZ$3)/Z74, 0)</f>
        <v>-5.6769777750210171E+28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76"/>
        <v>0.12000000000000001</v>
      </c>
      <c r="I75" s="1">
        <f t="shared" si="31"/>
        <v>1.1200000000000001</v>
      </c>
      <c r="J75">
        <f t="shared" si="32"/>
        <v>0.89285714285714279</v>
      </c>
      <c r="K75">
        <f t="shared" si="82"/>
        <v>2.8595807691442546E-4</v>
      </c>
      <c r="L75" s="2">
        <v>72</v>
      </c>
      <c r="M75" s="8">
        <v>0.91219363099999995</v>
      </c>
      <c r="Q75" s="5">
        <f t="shared" si="81"/>
        <v>25</v>
      </c>
      <c r="R75">
        <f t="shared" si="61"/>
        <v>50000</v>
      </c>
      <c r="S75">
        <f t="shared" si="62"/>
        <v>-6.5145440166585348E+29</v>
      </c>
      <c r="U75">
        <f t="shared" si="77"/>
        <v>0.91219363099999995</v>
      </c>
      <c r="V75">
        <f t="shared" si="78"/>
        <v>0.01</v>
      </c>
      <c r="W75">
        <f t="shared" si="83"/>
        <v>2.9425888167143719E-29</v>
      </c>
      <c r="X75">
        <f t="shared" si="84"/>
        <v>2.6842107772586762E-29</v>
      </c>
      <c r="Y75">
        <f t="shared" si="85"/>
        <v>2.942588816714372E-31</v>
      </c>
      <c r="Z75">
        <f t="shared" si="86"/>
        <v>2.28952151288552E-30</v>
      </c>
      <c r="AB75">
        <f t="shared" si="87"/>
        <v>-1.6705011313512883</v>
      </c>
      <c r="AC75">
        <f t="shared" si="79"/>
        <v>-1.491518867277936</v>
      </c>
      <c r="AE75">
        <f t="shared" si="63"/>
        <v>0</v>
      </c>
      <c r="AF75">
        <f t="shared" si="64"/>
        <v>0</v>
      </c>
      <c r="AG75">
        <f t="shared" si="65"/>
        <v>-5.7238037822138002E-29</v>
      </c>
      <c r="AH75">
        <f t="shared" si="66"/>
        <v>-1.3421053886293381E-24</v>
      </c>
      <c r="AI75">
        <f t="shared" si="88"/>
        <v>-1.3421626266671601E-24</v>
      </c>
      <c r="AJ75">
        <f t="shared" si="67"/>
        <v>-0.17898226407335227</v>
      </c>
      <c r="AK75">
        <f t="shared" si="80"/>
        <v>-0.11693507919459019</v>
      </c>
      <c r="AL75">
        <f t="shared" si="89"/>
        <v>-0.29591734326794245</v>
      </c>
      <c r="AN75">
        <f t="shared" si="68"/>
        <v>0</v>
      </c>
      <c r="AO75">
        <f t="shared" si="69"/>
        <v>0</v>
      </c>
      <c r="AP75">
        <f t="shared" si="70"/>
        <v>-1.6367679221973732E-32</v>
      </c>
      <c r="AQ75">
        <f t="shared" si="71"/>
        <v>-3.8378587594893314E-28</v>
      </c>
      <c r="AR75">
        <f t="shared" si="72"/>
        <v>-3.8380224362815509E-28</v>
      </c>
      <c r="AS75">
        <f t="shared" si="73"/>
        <v>-5.1181424036205674E-5</v>
      </c>
      <c r="AT75">
        <f t="shared" si="74"/>
        <v>-3.3438530370321053E-5</v>
      </c>
      <c r="AU75">
        <f t="shared" si="75"/>
        <v>-8.4619954406526721E-5</v>
      </c>
      <c r="AW75">
        <v>72</v>
      </c>
      <c r="AX75">
        <f>IF(Z75&gt;0, (R75*SUMPRODUCT(K75:$K$98, X75:$X$98)-K75*$AZ$3)/Z75, 0)</f>
        <v>-6.5145440166585348E+29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76"/>
        <v>0.12000000000000001</v>
      </c>
      <c r="I76" s="1">
        <f t="shared" si="31"/>
        <v>1.1200000000000001</v>
      </c>
      <c r="J76">
        <f t="shared" si="32"/>
        <v>0.89285714285714279</v>
      </c>
      <c r="K76">
        <f t="shared" si="82"/>
        <v>2.55319711530737E-4</v>
      </c>
      <c r="L76" s="2">
        <v>73</v>
      </c>
      <c r="M76" s="8">
        <v>0.91779930600000004</v>
      </c>
      <c r="Q76" s="5">
        <f t="shared" si="81"/>
        <v>25</v>
      </c>
      <c r="R76">
        <f t="shared" si="61"/>
        <v>50000</v>
      </c>
      <c r="S76">
        <f t="shared" si="62"/>
        <v>-8.0560959119462708E+30</v>
      </c>
      <c r="U76">
        <f t="shared" si="77"/>
        <v>0.91779930600000004</v>
      </c>
      <c r="V76">
        <f t="shared" si="78"/>
        <v>0.01</v>
      </c>
      <c r="W76">
        <f t="shared" si="83"/>
        <v>2.28952151288552E-30</v>
      </c>
      <c r="X76">
        <f t="shared" si="84"/>
        <v>2.1013212555984004E-30</v>
      </c>
      <c r="Y76">
        <f t="shared" si="85"/>
        <v>2.2895215128855201E-32</v>
      </c>
      <c r="Z76">
        <f t="shared" si="86"/>
        <v>1.6530504215826441E-31</v>
      </c>
      <c r="AB76">
        <f t="shared" si="87"/>
        <v>-1.491518867277936</v>
      </c>
      <c r="AC76">
        <f t="shared" si="79"/>
        <v>-1.3317132743553</v>
      </c>
      <c r="AE76">
        <f t="shared" si="63"/>
        <v>0</v>
      </c>
      <c r="AF76">
        <f t="shared" si="64"/>
        <v>0</v>
      </c>
      <c r="AG76">
        <f t="shared" si="65"/>
        <v>-4.1326260539566105E-30</v>
      </c>
      <c r="AH76">
        <f t="shared" si="66"/>
        <v>-1.0506606277992002E-25</v>
      </c>
      <c r="AI76">
        <f t="shared" si="88"/>
        <v>-1.0507019540597399E-25</v>
      </c>
      <c r="AJ76">
        <f t="shared" si="67"/>
        <v>-0.15980559292263607</v>
      </c>
      <c r="AK76">
        <f t="shared" si="80"/>
        <v>-0.10440632070945553</v>
      </c>
      <c r="AL76">
        <f t="shared" si="89"/>
        <v>-0.26421191363209162</v>
      </c>
      <c r="AN76">
        <f t="shared" si="68"/>
        <v>0</v>
      </c>
      <c r="AO76">
        <f t="shared" si="69"/>
        <v>0</v>
      </c>
      <c r="AP76">
        <f t="shared" si="70"/>
        <v>-1.0551408919606098E-33</v>
      </c>
      <c r="AQ76">
        <f t="shared" si="71"/>
        <v>-2.6825436840639486E-29</v>
      </c>
      <c r="AR76">
        <f t="shared" si="72"/>
        <v>-2.6826491981531445E-29</v>
      </c>
      <c r="AS76">
        <f t="shared" si="73"/>
        <v>-4.0801517886005826E-5</v>
      </c>
      <c r="AT76">
        <f t="shared" si="74"/>
        <v>-2.6656991685523799E-5</v>
      </c>
      <c r="AU76">
        <f t="shared" si="75"/>
        <v>-6.7458509571529629E-5</v>
      </c>
      <c r="AW76">
        <v>73</v>
      </c>
      <c r="AX76">
        <f>IF(Z76&gt;0, (R76*SUMPRODUCT(K76:$K$98, X76:$X$98)-K76*$AZ$3)/Z76, 0)</f>
        <v>-8.0560959119462708E+30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76"/>
        <v>0.12000000000000001</v>
      </c>
      <c r="I77" s="1">
        <f t="shared" si="31"/>
        <v>1.1200000000000001</v>
      </c>
      <c r="J77">
        <f t="shared" si="32"/>
        <v>0.89285714285714279</v>
      </c>
      <c r="K77">
        <f t="shared" si="82"/>
        <v>2.2796402815244374E-4</v>
      </c>
      <c r="L77" s="2">
        <v>74</v>
      </c>
      <c r="M77" s="8">
        <v>0.92340517499999997</v>
      </c>
      <c r="Q77" s="5">
        <f t="shared" si="81"/>
        <v>25</v>
      </c>
      <c r="R77">
        <f t="shared" si="61"/>
        <v>50000</v>
      </c>
      <c r="S77">
        <f t="shared" si="62"/>
        <v>-1.0801053653228246E+32</v>
      </c>
      <c r="U77">
        <f t="shared" si="77"/>
        <v>0.92340517499999997</v>
      </c>
      <c r="V77">
        <f t="shared" si="78"/>
        <v>0.01</v>
      </c>
      <c r="W77">
        <f t="shared" si="83"/>
        <v>1.6530504215826441E-31</v>
      </c>
      <c r="X77">
        <f t="shared" si="84"/>
        <v>1.5264353138253453E-31</v>
      </c>
      <c r="Y77">
        <f t="shared" si="85"/>
        <v>1.6530504215826443E-33</v>
      </c>
      <c r="Z77">
        <f t="shared" si="86"/>
        <v>1.100846035414724E-32</v>
      </c>
      <c r="AB77">
        <f t="shared" si="87"/>
        <v>-1.3317132743553</v>
      </c>
      <c r="AC77">
        <f t="shared" si="79"/>
        <v>-1.1890297092458035</v>
      </c>
      <c r="AE77">
        <f t="shared" si="63"/>
        <v>0</v>
      </c>
      <c r="AF77">
        <f t="shared" si="64"/>
        <v>0</v>
      </c>
      <c r="AG77">
        <f t="shared" si="65"/>
        <v>-2.75211508853681E-31</v>
      </c>
      <c r="AH77">
        <f t="shared" si="66"/>
        <v>-7.6321765691267271E-27</v>
      </c>
      <c r="AI77">
        <f t="shared" si="88"/>
        <v>-7.6324517806355811E-27</v>
      </c>
      <c r="AJ77">
        <f t="shared" si="67"/>
        <v>-0.14268356510949642</v>
      </c>
      <c r="AK77">
        <f t="shared" si="80"/>
        <v>-9.3219929204871002E-2</v>
      </c>
      <c r="AL77">
        <f t="shared" si="89"/>
        <v>-0.23590349431436741</v>
      </c>
      <c r="AN77">
        <f t="shared" si="68"/>
        <v>0</v>
      </c>
      <c r="AO77">
        <f t="shared" si="69"/>
        <v>0</v>
      </c>
      <c r="AP77">
        <f t="shared" si="70"/>
        <v>-6.2738324152197062E-35</v>
      </c>
      <c r="AQ77">
        <f t="shared" si="71"/>
        <v>-1.7398617142688267E-30</v>
      </c>
      <c r="AR77">
        <f t="shared" si="72"/>
        <v>-1.739924452592979E-30</v>
      </c>
      <c r="AS77">
        <f t="shared" si="73"/>
        <v>-3.2526720253512282E-5</v>
      </c>
      <c r="AT77">
        <f t="shared" si="74"/>
        <v>-2.1250790565628025E-5</v>
      </c>
      <c r="AU77">
        <f t="shared" si="75"/>
        <v>-5.3777510819140307E-5</v>
      </c>
      <c r="AW77">
        <v>74</v>
      </c>
      <c r="AX77">
        <f>IF(Z77&gt;0, (R77*SUMPRODUCT(K77:$K$98, X77:$X$98)-K77*$AZ$3)/Z77, 0)</f>
        <v>-1.0801053653228246E+32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76"/>
        <v>0.12000000000000001</v>
      </c>
      <c r="I78" s="1">
        <f t="shared" si="31"/>
        <v>1.1200000000000001</v>
      </c>
      <c r="J78">
        <f t="shared" si="32"/>
        <v>0.89285714285714279</v>
      </c>
      <c r="K78">
        <f t="shared" si="82"/>
        <v>2.0353931085039618E-4</v>
      </c>
      <c r="L78" s="2">
        <v>75</v>
      </c>
      <c r="M78" s="8">
        <v>0.92901104300000004</v>
      </c>
      <c r="Q78" s="5">
        <f t="shared" si="81"/>
        <v>25</v>
      </c>
      <c r="R78">
        <f t="shared" si="61"/>
        <v>50000</v>
      </c>
      <c r="S78">
        <f t="shared" si="62"/>
        <v>-1.5812367318673901E+33</v>
      </c>
      <c r="U78">
        <f t="shared" si="77"/>
        <v>0.92901104300000004</v>
      </c>
      <c r="V78">
        <f t="shared" si="78"/>
        <v>0.01</v>
      </c>
      <c r="W78">
        <f t="shared" si="83"/>
        <v>1.100846035414724E-32</v>
      </c>
      <c r="X78">
        <f t="shared" si="84"/>
        <v>1.0226981235430477E-32</v>
      </c>
      <c r="Y78">
        <f t="shared" si="85"/>
        <v>1.1008460354147239E-34</v>
      </c>
      <c r="Z78">
        <f t="shared" si="86"/>
        <v>6.7139451517529046E-34</v>
      </c>
      <c r="AB78">
        <f t="shared" si="87"/>
        <v>-1.1890297092458035</v>
      </c>
      <c r="AC78">
        <f t="shared" si="79"/>
        <v>-1.0616336689694672</v>
      </c>
      <c r="AE78">
        <f t="shared" si="63"/>
        <v>0</v>
      </c>
      <c r="AF78">
        <f t="shared" si="64"/>
        <v>0</v>
      </c>
      <c r="AG78">
        <f t="shared" si="65"/>
        <v>-1.6784862879382261E-32</v>
      </c>
      <c r="AH78">
        <f t="shared" si="66"/>
        <v>-5.1134906177152387E-28</v>
      </c>
      <c r="AI78">
        <f t="shared" si="88"/>
        <v>-5.1136584663440328E-28</v>
      </c>
      <c r="AJ78">
        <f t="shared" si="67"/>
        <v>-0.12739604027633633</v>
      </c>
      <c r="AK78">
        <f t="shared" si="80"/>
        <v>-8.3232079647206261E-2</v>
      </c>
      <c r="AL78">
        <f t="shared" si="89"/>
        <v>-0.21062811992354258</v>
      </c>
      <c r="AN78">
        <f t="shared" si="68"/>
        <v>0</v>
      </c>
      <c r="AO78">
        <f t="shared" si="69"/>
        <v>0</v>
      </c>
      <c r="AP78">
        <f t="shared" si="70"/>
        <v>-3.416379423187862E-36</v>
      </c>
      <c r="AQ78">
        <f t="shared" si="71"/>
        <v>-1.0407963563697263E-31</v>
      </c>
      <c r="AR78">
        <f t="shared" si="72"/>
        <v>-1.0408305201639582E-31</v>
      </c>
      <c r="AS78">
        <f t="shared" si="73"/>
        <v>-2.5930102242914812E-5</v>
      </c>
      <c r="AT78">
        <f t="shared" si="74"/>
        <v>-1.694100013203765E-5</v>
      </c>
      <c r="AU78">
        <f t="shared" si="75"/>
        <v>-4.2871102374952459E-5</v>
      </c>
      <c r="AW78">
        <v>75</v>
      </c>
      <c r="AX78">
        <f>IF(Z78&gt;0, (R78*SUMPRODUCT(K78:$K$98, X78:$X$98)-K78*$AZ$3)/Z78, 0)</f>
        <v>-1.5812367318673901E+33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76"/>
        <v>0.12000000000000001</v>
      </c>
      <c r="I79" s="1">
        <f t="shared" si="31"/>
        <v>1.1200000000000001</v>
      </c>
      <c r="J79">
        <f t="shared" si="32"/>
        <v>0.89285714285714279</v>
      </c>
      <c r="K79">
        <f t="shared" si="82"/>
        <v>1.8173152754499659E-4</v>
      </c>
      <c r="L79" s="2">
        <v>76</v>
      </c>
      <c r="M79" s="8">
        <v>1</v>
      </c>
      <c r="Q79" s="5">
        <f t="shared" si="81"/>
        <v>25</v>
      </c>
      <c r="R79">
        <f t="shared" si="61"/>
        <v>50000</v>
      </c>
      <c r="S79">
        <f t="shared" si="62"/>
        <v>0</v>
      </c>
      <c r="U79">
        <f t="shared" si="77"/>
        <v>1</v>
      </c>
      <c r="V79">
        <f t="shared" si="78"/>
        <v>0.01</v>
      </c>
      <c r="W79">
        <f t="shared" si="83"/>
        <v>6.7139451517529046E-34</v>
      </c>
      <c r="X79">
        <f t="shared" si="84"/>
        <v>6.7139451517529046E-34</v>
      </c>
      <c r="Y79">
        <f t="shared" si="85"/>
        <v>6.7139451517529049E-36</v>
      </c>
      <c r="Z79">
        <f t="shared" si="86"/>
        <v>0</v>
      </c>
      <c r="AB79">
        <f t="shared" si="87"/>
        <v>-1.0616336689694672</v>
      </c>
      <c r="AC79">
        <f t="shared" si="79"/>
        <v>0</v>
      </c>
      <c r="AE79">
        <f t="shared" si="63"/>
        <v>0</v>
      </c>
      <c r="AF79">
        <f t="shared" si="64"/>
        <v>0</v>
      </c>
      <c r="AG79">
        <f t="shared" si="65"/>
        <v>0</v>
      </c>
      <c r="AH79">
        <f t="shared" si="66"/>
        <v>-3.3569725758764525E-29</v>
      </c>
      <c r="AI79">
        <f t="shared" si="88"/>
        <v>-3.3569725758764525E-29</v>
      </c>
      <c r="AJ79">
        <f t="shared" si="67"/>
        <v>-1.0616336689694672</v>
      </c>
      <c r="AK79">
        <f t="shared" si="80"/>
        <v>-7.4314356827862707E-2</v>
      </c>
      <c r="AL79">
        <f t="shared" si="89"/>
        <v>-1.13594802579733</v>
      </c>
      <c r="AN79">
        <f t="shared" si="68"/>
        <v>0</v>
      </c>
      <c r="AO79">
        <f t="shared" si="69"/>
        <v>0</v>
      </c>
      <c r="AP79">
        <f t="shared" si="70"/>
        <v>0</v>
      </c>
      <c r="AQ79">
        <f t="shared" si="71"/>
        <v>-6.1006775414068968E-33</v>
      </c>
      <c r="AR79">
        <f t="shared" si="72"/>
        <v>-6.1006775414068968E-33</v>
      </c>
      <c r="AS79">
        <f t="shared" si="73"/>
        <v>-1.9293230835502052E-4</v>
      </c>
      <c r="AT79">
        <f t="shared" si="74"/>
        <v>-1.3505261584851436E-5</v>
      </c>
      <c r="AU79">
        <f t="shared" si="75"/>
        <v>-2.0643756993987198E-4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N81" s="6">
        <f>SUM(AN3:AN79)</f>
        <v>6934.0287139483653</v>
      </c>
      <c r="AO81" s="6">
        <f t="shared" ref="AO81:AU81" si="90">SUM(AO3:AO79)</f>
        <v>-693.40287139483655</v>
      </c>
      <c r="AP81" s="6">
        <f t="shared" si="90"/>
        <v>-1668.3041603300019</v>
      </c>
      <c r="AQ81" s="6">
        <f t="shared" si="90"/>
        <v>-5215.8654980893625</v>
      </c>
      <c r="AR81" s="6">
        <f t="shared" si="90"/>
        <v>-643.54381586583509</v>
      </c>
      <c r="AS81" s="6">
        <f t="shared" si="90"/>
        <v>-1186.1551873489545</v>
      </c>
      <c r="AT81" s="6">
        <f t="shared" si="90"/>
        <v>691.92385928688975</v>
      </c>
      <c r="AU81" s="6">
        <f t="shared" si="90"/>
        <v>-1137.7751439279004</v>
      </c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81:AU81">
    <cfRule type="cellIs" dxfId="69" priority="1" operator="lessThan">
      <formula>0</formula>
    </cfRule>
  </conditionalFormatting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A74ABD-32DE-4325-B7C2-11B813C7797F}">
  <sheetPr codeName="Sheet28"/>
  <dimension ref="A1:AZ164"/>
  <sheetViews>
    <sheetView workbookViewId="0">
      <selection activeCell="B1" sqref="B1"/>
    </sheetView>
  </sheetViews>
  <sheetFormatPr defaultRowHeight="15" x14ac:dyDescent="0.25"/>
  <cols>
    <col min="3" max="3" width="10.7109375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15310.546747229646</v>
      </c>
      <c r="K3">
        <v>1</v>
      </c>
      <c r="L3" s="2">
        <v>0</v>
      </c>
      <c r="O3">
        <f>$C$3</f>
        <v>15310.546747229646</v>
      </c>
      <c r="P3" s="2">
        <f>O3*C5</f>
        <v>1531.0546747229646</v>
      </c>
      <c r="Q3" s="5">
        <f>B8</f>
        <v>1522.432587</v>
      </c>
      <c r="R3">
        <f t="shared" ref="R3:R34" si="0">$C$6</f>
        <v>50000</v>
      </c>
      <c r="S3">
        <f t="shared" ref="S3:S34" si="1">AX3</f>
        <v>0</v>
      </c>
      <c r="W3">
        <v>1</v>
      </c>
      <c r="Z3">
        <v>1</v>
      </c>
      <c r="AC3">
        <f>S3*Z3</f>
        <v>0</v>
      </c>
      <c r="AE3">
        <f t="shared" ref="AE3:AE34" si="2">$Z3*O3</f>
        <v>15310.546747229646</v>
      </c>
      <c r="AF3">
        <f t="shared" ref="AF3:AF34" si="3">-$Z3*P3</f>
        <v>-1531.0546747229646</v>
      </c>
      <c r="AG3">
        <f t="shared" ref="AG3:AG34" si="4">-$Z3*Q3</f>
        <v>-1522.432587</v>
      </c>
      <c r="AH3">
        <f t="shared" ref="AH3:AH34" si="5">-X3*R3</f>
        <v>0</v>
      </c>
      <c r="AI3">
        <f t="shared" ref="AI3:AI23" si="6">SUM(AE3:AH3)</f>
        <v>12257.059485506681</v>
      </c>
      <c r="AJ3">
        <f t="shared" ref="AJ3:AJ34" si="7">AB3-AC3</f>
        <v>0</v>
      </c>
      <c r="AL3">
        <f t="shared" ref="AL3:AL23" si="8">SUM(AI3:AK3)</f>
        <v>12257.059485506681</v>
      </c>
      <c r="AN3">
        <f t="shared" ref="AN3:AN34" si="9">AE3*$K3</f>
        <v>15310.546747229646</v>
      </c>
      <c r="AO3">
        <f t="shared" ref="AO3:AO34" si="10">AF3*$K3</f>
        <v>-1531.0546747229646</v>
      </c>
      <c r="AP3">
        <f t="shared" ref="AP3:AP34" si="11">AG3*$K3</f>
        <v>-1522.432587</v>
      </c>
      <c r="AQ3">
        <f t="shared" ref="AQ3:AQ34" si="12">AH3*$K3</f>
        <v>0</v>
      </c>
      <c r="AR3">
        <f t="shared" ref="AR3:AR34" si="13">AI3*$K3</f>
        <v>12257.059485506681</v>
      </c>
      <c r="AS3">
        <f t="shared" ref="AS3:AS34" si="14">AJ3*$K3</f>
        <v>0</v>
      </c>
      <c r="AT3">
        <f t="shared" ref="AT3:AT34" si="15">AK3*$K3</f>
        <v>0</v>
      </c>
      <c r="AU3">
        <f t="shared" ref="AU3:AU34" si="16">AL3*$K3</f>
        <v>12257.059485506681</v>
      </c>
      <c r="AW3">
        <v>0</v>
      </c>
      <c r="AX3">
        <f>IF(Z3&gt;0, (R3*SUMPRODUCT(K3:$K$98, X3:$X$98)-K3*$AZ$3)/Z3, 0)</f>
        <v>0</v>
      </c>
      <c r="AZ3">
        <f>C6*ABS(SUMPRODUCT(X4:X69, K4:K69))/1</f>
        <v>12731.242686792277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35" si="17">G4+$C$9</f>
        <v>0.12000000000000001</v>
      </c>
      <c r="I4" s="1">
        <f t="shared" ref="I4:I23" si="18">1+H4</f>
        <v>1.1200000000000001</v>
      </c>
      <c r="J4">
        <f t="shared" ref="J4:J23" si="19">1/I4</f>
        <v>0.89285714285714279</v>
      </c>
      <c r="K4">
        <f>J4</f>
        <v>0.89285714285714279</v>
      </c>
      <c r="L4" s="2">
        <v>1</v>
      </c>
      <c r="M4" s="8" cm="1">
        <f t="array" ref="M4:M69">Mortalities!B31:B96</f>
        <v>2.0768709E-2</v>
      </c>
      <c r="R4">
        <f t="shared" si="0"/>
        <v>50000</v>
      </c>
      <c r="S4">
        <f t="shared" si="1"/>
        <v>1407.3645053645209</v>
      </c>
      <c r="U4">
        <f t="shared" ref="U4:U35" si="20">M4</f>
        <v>2.0768709E-2</v>
      </c>
      <c r="V4">
        <f t="shared" ref="V4:V35" si="21">$C$10</f>
        <v>0.01</v>
      </c>
      <c r="W4">
        <f t="shared" ref="W4:W23" si="22">Z3</f>
        <v>1</v>
      </c>
      <c r="X4">
        <f t="shared" ref="X4:X23" si="23">U4*W4</f>
        <v>2.0768709E-2</v>
      </c>
      <c r="Y4">
        <f t="shared" ref="Y4:Y23" si="24">V4*W4</f>
        <v>0.01</v>
      </c>
      <c r="Z4">
        <f t="shared" ref="Z4:Z23" si="25">MAX(0, W4-X4-Y4)</f>
        <v>0.96923129099999994</v>
      </c>
      <c r="AB4">
        <f t="shared" ref="AB4:AB23" si="26">AC3</f>
        <v>0</v>
      </c>
      <c r="AC4">
        <f>S4*Z4</f>
        <v>1364.061716442031</v>
      </c>
      <c r="AE4">
        <f t="shared" si="2"/>
        <v>0</v>
      </c>
      <c r="AF4">
        <f t="shared" si="3"/>
        <v>0</v>
      </c>
      <c r="AG4">
        <f t="shared" si="4"/>
        <v>0</v>
      </c>
      <c r="AH4">
        <f t="shared" si="5"/>
        <v>-1038.4354499999999</v>
      </c>
      <c r="AI4">
        <f t="shared" si="6"/>
        <v>-1038.4354499999999</v>
      </c>
      <c r="AJ4">
        <f t="shared" si="7"/>
        <v>-1364.061716442031</v>
      </c>
      <c r="AK4">
        <f t="shared" ref="AK4:AK35" si="27">G4*SUM(AB4:AB4, AE4:AF4)</f>
        <v>0</v>
      </c>
      <c r="AL4">
        <f t="shared" si="8"/>
        <v>-2402.4971664420309</v>
      </c>
      <c r="AN4">
        <f t="shared" si="9"/>
        <v>0</v>
      </c>
      <c r="AO4">
        <f t="shared" si="10"/>
        <v>0</v>
      </c>
      <c r="AP4">
        <f t="shared" si="11"/>
        <v>0</v>
      </c>
      <c r="AQ4">
        <f t="shared" si="12"/>
        <v>-927.1745089285713</v>
      </c>
      <c r="AR4">
        <f t="shared" si="13"/>
        <v>-927.1745089285713</v>
      </c>
      <c r="AS4">
        <f t="shared" si="14"/>
        <v>-1217.9122468232417</v>
      </c>
      <c r="AT4">
        <f t="shared" si="15"/>
        <v>0</v>
      </c>
      <c r="AU4">
        <f t="shared" si="16"/>
        <v>-2145.0867557518131</v>
      </c>
      <c r="AW4">
        <v>1</v>
      </c>
      <c r="AX4">
        <f>IF(Z4&gt;0, (R4*SUMPRODUCT(K4:$K$98, X4:$X$98)-K4*$AZ$3)/Z4, 0)</f>
        <v>1407.3645053645209</v>
      </c>
    </row>
    <row r="5" spans="1:52" x14ac:dyDescent="0.25">
      <c r="C5" s="2">
        <f>'S.26.04.A'!C5</f>
        <v>0.1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7"/>
        <v>0.12000000000000001</v>
      </c>
      <c r="I5" s="1">
        <f t="shared" si="18"/>
        <v>1.1200000000000001</v>
      </c>
      <c r="J5">
        <f t="shared" si="19"/>
        <v>0.89285714285714279</v>
      </c>
      <c r="K5">
        <f t="shared" ref="K5:K23" si="28">K4*J5</f>
        <v>0.79719387755102034</v>
      </c>
      <c r="L5" s="2">
        <v>2</v>
      </c>
      <c r="M5" s="8">
        <v>2.4225090000000001E-2</v>
      </c>
      <c r="Q5" s="5">
        <f t="shared" ref="Q5:Q36" si="29">$C$8</f>
        <v>25</v>
      </c>
      <c r="R5">
        <f t="shared" si="0"/>
        <v>50000</v>
      </c>
      <c r="S5">
        <f t="shared" si="1"/>
        <v>1767.8362044358148</v>
      </c>
      <c r="U5">
        <f t="shared" si="20"/>
        <v>2.4225090000000001E-2</v>
      </c>
      <c r="V5">
        <f t="shared" si="21"/>
        <v>0.01</v>
      </c>
      <c r="W5">
        <f t="shared" si="22"/>
        <v>0.96923129099999994</v>
      </c>
      <c r="X5">
        <f t="shared" si="23"/>
        <v>2.3479715255291189E-2</v>
      </c>
      <c r="Y5">
        <f t="shared" si="24"/>
        <v>9.6923129099999988E-3</v>
      </c>
      <c r="Z5">
        <f t="shared" si="25"/>
        <v>0.93605926283470886</v>
      </c>
      <c r="AB5">
        <f t="shared" si="26"/>
        <v>1364.061716442031</v>
      </c>
      <c r="AC5">
        <f>S5*Z5</f>
        <v>1654.7994543366985</v>
      </c>
      <c r="AE5">
        <f t="shared" si="2"/>
        <v>0</v>
      </c>
      <c r="AF5">
        <f t="shared" si="3"/>
        <v>0</v>
      </c>
      <c r="AG5">
        <f t="shared" si="4"/>
        <v>-23.401481570867723</v>
      </c>
      <c r="AH5">
        <f t="shared" si="5"/>
        <v>-1173.9857627645595</v>
      </c>
      <c r="AI5">
        <f t="shared" si="6"/>
        <v>-1197.3872443354271</v>
      </c>
      <c r="AJ5">
        <f t="shared" si="7"/>
        <v>-290.73773789466759</v>
      </c>
      <c r="AK5">
        <f t="shared" si="27"/>
        <v>95.484320150942182</v>
      </c>
      <c r="AL5">
        <f t="shared" si="8"/>
        <v>-1392.6406620791524</v>
      </c>
      <c r="AN5">
        <f t="shared" si="9"/>
        <v>0</v>
      </c>
      <c r="AO5">
        <f t="shared" si="10"/>
        <v>0</v>
      </c>
      <c r="AP5">
        <f t="shared" si="11"/>
        <v>-18.655517833918783</v>
      </c>
      <c r="AQ5">
        <f t="shared" si="12"/>
        <v>-935.89426240797138</v>
      </c>
      <c r="AR5">
        <f t="shared" si="13"/>
        <v>-954.54978024189018</v>
      </c>
      <c r="AS5">
        <f t="shared" si="14"/>
        <v>-231.77434462266228</v>
      </c>
      <c r="AT5">
        <f t="shared" si="15"/>
        <v>76.119515426452622</v>
      </c>
      <c r="AU5">
        <f t="shared" si="16"/>
        <v>-1110.2046094380996</v>
      </c>
      <c r="AW5">
        <v>2</v>
      </c>
      <c r="AX5">
        <f>IF(Z5&gt;0, (R5*SUMPRODUCT(K5:$K$98, X5:$X$98)-K5*$AZ$3)/Z5, 0)</f>
        <v>1767.8362044358148</v>
      </c>
    </row>
    <row r="6" spans="1:52" x14ac:dyDescent="0.25">
      <c r="A6" t="s">
        <v>16</v>
      </c>
      <c r="C6" s="2">
        <f>'S.26.04.A'!C6</f>
        <v>50000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7"/>
        <v>0.12000000000000001</v>
      </c>
      <c r="I6" s="1">
        <f t="shared" si="18"/>
        <v>1.1200000000000001</v>
      </c>
      <c r="J6">
        <f t="shared" si="19"/>
        <v>0.89285714285714279</v>
      </c>
      <c r="K6">
        <f t="shared" si="28"/>
        <v>0.71178024781341098</v>
      </c>
      <c r="L6" s="2">
        <v>3</v>
      </c>
      <c r="M6" s="8">
        <v>2.7828815E-2</v>
      </c>
      <c r="Q6" s="5">
        <f t="shared" si="29"/>
        <v>25</v>
      </c>
      <c r="R6">
        <f t="shared" si="0"/>
        <v>50000</v>
      </c>
      <c r="S6">
        <f t="shared" si="1"/>
        <v>2005.5830175547328</v>
      </c>
      <c r="U6">
        <f t="shared" si="20"/>
        <v>2.7828815E-2</v>
      </c>
      <c r="V6">
        <f t="shared" si="21"/>
        <v>0.01</v>
      </c>
      <c r="W6">
        <f t="shared" si="22"/>
        <v>0.93605926283470886</v>
      </c>
      <c r="X6">
        <f t="shared" si="23"/>
        <v>2.6049420054463489E-2</v>
      </c>
      <c r="Y6">
        <f t="shared" si="24"/>
        <v>9.3605926283470888E-3</v>
      </c>
      <c r="Z6">
        <f t="shared" si="25"/>
        <v>0.90064925015189823</v>
      </c>
      <c r="AB6">
        <f t="shared" si="26"/>
        <v>1654.7994543366985</v>
      </c>
      <c r="AC6">
        <f t="shared" ref="AC6:AC67" si="30">S6*Z6</f>
        <v>1806.3268408780514</v>
      </c>
      <c r="AE6">
        <f t="shared" si="2"/>
        <v>0</v>
      </c>
      <c r="AF6">
        <f t="shared" si="3"/>
        <v>0</v>
      </c>
      <c r="AG6">
        <f t="shared" si="4"/>
        <v>-22.516231253797457</v>
      </c>
      <c r="AH6">
        <f t="shared" si="5"/>
        <v>-1302.4710027231745</v>
      </c>
      <c r="AI6">
        <f t="shared" si="6"/>
        <v>-1324.987233976972</v>
      </c>
      <c r="AJ6">
        <f t="shared" si="7"/>
        <v>-151.52738654135283</v>
      </c>
      <c r="AK6">
        <f t="shared" si="27"/>
        <v>115.83596180356891</v>
      </c>
      <c r="AL6">
        <f t="shared" si="8"/>
        <v>-1360.678658714756</v>
      </c>
      <c r="AN6">
        <f t="shared" si="9"/>
        <v>0</v>
      </c>
      <c r="AO6">
        <f t="shared" si="10"/>
        <v>0</v>
      </c>
      <c r="AP6">
        <f t="shared" si="11"/>
        <v>-16.026608661652023</v>
      </c>
      <c r="AQ6">
        <f t="shared" si="12"/>
        <v>-927.07313308808307</v>
      </c>
      <c r="AR6">
        <f t="shared" si="13"/>
        <v>-943.09974174973513</v>
      </c>
      <c r="AS6">
        <f t="shared" si="14"/>
        <v>-107.85420074292263</v>
      </c>
      <c r="AT6">
        <f t="shared" si="15"/>
        <v>82.449749598249085</v>
      </c>
      <c r="AU6">
        <f t="shared" si="16"/>
        <v>-968.50419289440867</v>
      </c>
      <c r="AW6">
        <v>3</v>
      </c>
      <c r="AX6">
        <f>IF(Z6&gt;0, (R6*SUMPRODUCT(K6:$K$98, X6:$X$98)-K6*$AZ$3)/Z6, 0)</f>
        <v>2005.5830175547328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7"/>
        <v>0.12000000000000001</v>
      </c>
      <c r="I7" s="1">
        <f t="shared" si="18"/>
        <v>1.1200000000000001</v>
      </c>
      <c r="J7">
        <f t="shared" si="19"/>
        <v>0.89285714285714279</v>
      </c>
      <c r="K7">
        <f t="shared" si="28"/>
        <v>0.63551807840483121</v>
      </c>
      <c r="L7" s="2">
        <v>4</v>
      </c>
      <c r="M7" s="8">
        <v>3.1684449000000003E-2</v>
      </c>
      <c r="Q7" s="5">
        <f t="shared" si="29"/>
        <v>25</v>
      </c>
      <c r="R7">
        <f t="shared" si="0"/>
        <v>50000</v>
      </c>
      <c r="S7">
        <f t="shared" si="1"/>
        <v>2143.6133027927535</v>
      </c>
      <c r="U7">
        <f t="shared" si="20"/>
        <v>3.1684449000000003E-2</v>
      </c>
      <c r="V7">
        <f t="shared" si="21"/>
        <v>0.01</v>
      </c>
      <c r="W7">
        <f t="shared" si="22"/>
        <v>0.90064925015189823</v>
      </c>
      <c r="X7">
        <f t="shared" si="23"/>
        <v>2.8536575233326065E-2</v>
      </c>
      <c r="Y7">
        <f t="shared" si="24"/>
        <v>9.0064925015189822E-3</v>
      </c>
      <c r="Z7">
        <f t="shared" si="25"/>
        <v>0.86310618241705317</v>
      </c>
      <c r="AB7">
        <f t="shared" si="26"/>
        <v>1806.3268408780514</v>
      </c>
      <c r="AC7">
        <f t="shared" si="30"/>
        <v>1850.1658943518642</v>
      </c>
      <c r="AE7">
        <f t="shared" si="2"/>
        <v>0</v>
      </c>
      <c r="AF7">
        <f t="shared" si="3"/>
        <v>0</v>
      </c>
      <c r="AG7">
        <f t="shared" si="4"/>
        <v>-21.577654560426328</v>
      </c>
      <c r="AH7">
        <f t="shared" si="5"/>
        <v>-1426.8287616663033</v>
      </c>
      <c r="AI7">
        <f t="shared" si="6"/>
        <v>-1448.4064162267296</v>
      </c>
      <c r="AJ7">
        <f t="shared" si="7"/>
        <v>-43.839053473812783</v>
      </c>
      <c r="AK7">
        <f t="shared" si="27"/>
        <v>126.44287886146361</v>
      </c>
      <c r="AL7">
        <f t="shared" si="8"/>
        <v>-1365.8025908390787</v>
      </c>
      <c r="AN7">
        <f t="shared" si="9"/>
        <v>0</v>
      </c>
      <c r="AO7">
        <f t="shared" si="10"/>
        <v>0</v>
      </c>
      <c r="AP7">
        <f t="shared" si="11"/>
        <v>-13.712989562725383</v>
      </c>
      <c r="AQ7">
        <f t="shared" si="12"/>
        <v>-906.77547282691398</v>
      </c>
      <c r="AR7">
        <f t="shared" si="13"/>
        <v>-920.48846238963927</v>
      </c>
      <c r="AS7">
        <f t="shared" si="14"/>
        <v>-27.86051102276414</v>
      </c>
      <c r="AT7">
        <f t="shared" si="15"/>
        <v>80.356735402012205</v>
      </c>
      <c r="AU7">
        <f t="shared" si="16"/>
        <v>-867.99223801039125</v>
      </c>
      <c r="AW7">
        <v>4</v>
      </c>
      <c r="AX7">
        <f>IF(Z7&gt;0, (R7*SUMPRODUCT(K7:$K$98, X7:$X$98)-K7*$AZ$3)/Z7, 0)</f>
        <v>2143.6133027927535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7"/>
        <v>0.12000000000000001</v>
      </c>
      <c r="I8" s="1">
        <f t="shared" si="18"/>
        <v>1.1200000000000001</v>
      </c>
      <c r="J8">
        <f t="shared" si="19"/>
        <v>0.89285714285714279</v>
      </c>
      <c r="K8">
        <f t="shared" si="28"/>
        <v>0.5674268557185993</v>
      </c>
      <c r="L8" s="2">
        <v>5</v>
      </c>
      <c r="M8" s="8">
        <v>3.5933631000000001E-2</v>
      </c>
      <c r="Q8" s="5">
        <f t="shared" si="29"/>
        <v>25</v>
      </c>
      <c r="R8">
        <f t="shared" si="0"/>
        <v>50000</v>
      </c>
      <c r="S8">
        <f t="shared" si="1"/>
        <v>2198.3763922761855</v>
      </c>
      <c r="U8">
        <f t="shared" si="20"/>
        <v>3.5933631000000001E-2</v>
      </c>
      <c r="V8">
        <f t="shared" si="21"/>
        <v>0.01</v>
      </c>
      <c r="W8">
        <f t="shared" si="22"/>
        <v>0.86310618241705317</v>
      </c>
      <c r="X8">
        <f t="shared" si="23"/>
        <v>3.1014539072793078E-2</v>
      </c>
      <c r="Y8">
        <f t="shared" si="24"/>
        <v>8.6310618241705311E-3</v>
      </c>
      <c r="Z8">
        <f t="shared" si="25"/>
        <v>0.82346058152008961</v>
      </c>
      <c r="AB8">
        <f t="shared" si="26"/>
        <v>1850.1658943518642</v>
      </c>
      <c r="AC8">
        <f t="shared" si="30"/>
        <v>1810.2763023837842</v>
      </c>
      <c r="AE8">
        <f t="shared" si="2"/>
        <v>0</v>
      </c>
      <c r="AF8">
        <f t="shared" si="3"/>
        <v>0</v>
      </c>
      <c r="AG8">
        <f t="shared" si="4"/>
        <v>-20.586514538002241</v>
      </c>
      <c r="AH8">
        <f t="shared" si="5"/>
        <v>-1550.7269536396539</v>
      </c>
      <c r="AI8">
        <f t="shared" si="6"/>
        <v>-1571.3134681776562</v>
      </c>
      <c r="AJ8">
        <f t="shared" si="7"/>
        <v>39.889591968079912</v>
      </c>
      <c r="AK8">
        <f t="shared" si="27"/>
        <v>129.5116126046305</v>
      </c>
      <c r="AL8">
        <f t="shared" si="8"/>
        <v>-1401.9122636049458</v>
      </c>
      <c r="AN8">
        <f t="shared" si="9"/>
        <v>0</v>
      </c>
      <c r="AO8">
        <f t="shared" si="10"/>
        <v>0</v>
      </c>
      <c r="AP8">
        <f t="shared" si="11"/>
        <v>-11.681341214503844</v>
      </c>
      <c r="AQ8">
        <f t="shared" si="12"/>
        <v>-879.92411938183091</v>
      </c>
      <c r="AR8">
        <f t="shared" si="13"/>
        <v>-891.60546059633475</v>
      </c>
      <c r="AS8">
        <f t="shared" si="14"/>
        <v>22.634425746345478</v>
      </c>
      <c r="AT8">
        <f t="shared" si="15"/>
        <v>73.4883671192908</v>
      </c>
      <c r="AU8">
        <f t="shared" si="16"/>
        <v>-795.48266773069849</v>
      </c>
      <c r="AW8">
        <v>5</v>
      </c>
      <c r="AX8">
        <f>IF(Z8&gt;0, (R8*SUMPRODUCT(K8:$K$98, X8:$X$98)-K8*$AZ$3)/Z8, 0)</f>
        <v>2198.3763922761855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7"/>
        <v>0.12000000000000001</v>
      </c>
      <c r="I9" s="1">
        <f t="shared" si="18"/>
        <v>1.1200000000000001</v>
      </c>
      <c r="J9">
        <f t="shared" si="19"/>
        <v>0.89285714285714279</v>
      </c>
      <c r="K9">
        <f t="shared" si="28"/>
        <v>0.50663112117732079</v>
      </c>
      <c r="L9" s="2">
        <v>6</v>
      </c>
      <c r="M9" s="8">
        <v>4.1016489000000003E-2</v>
      </c>
      <c r="Q9" s="5">
        <f t="shared" si="29"/>
        <v>25</v>
      </c>
      <c r="R9">
        <f t="shared" si="0"/>
        <v>50000</v>
      </c>
      <c r="S9">
        <f t="shared" si="1"/>
        <v>2181.0177402469435</v>
      </c>
      <c r="U9">
        <f t="shared" si="20"/>
        <v>4.1016489000000003E-2</v>
      </c>
      <c r="V9">
        <f t="shared" si="21"/>
        <v>0.01</v>
      </c>
      <c r="W9">
        <f t="shared" si="22"/>
        <v>0.82346058152008961</v>
      </c>
      <c r="X9">
        <f t="shared" si="23"/>
        <v>3.3775461883852359E-2</v>
      </c>
      <c r="Y9">
        <f t="shared" si="24"/>
        <v>8.2346058152008954E-3</v>
      </c>
      <c r="Z9">
        <f t="shared" si="25"/>
        <v>0.78145051382103636</v>
      </c>
      <c r="AB9">
        <f t="shared" si="26"/>
        <v>1810.2763023837842</v>
      </c>
      <c r="AC9">
        <f t="shared" si="30"/>
        <v>1704.3574337687696</v>
      </c>
      <c r="AE9">
        <f t="shared" si="2"/>
        <v>0</v>
      </c>
      <c r="AF9">
        <f t="shared" si="3"/>
        <v>0</v>
      </c>
      <c r="AG9">
        <f t="shared" si="4"/>
        <v>-19.536262845525908</v>
      </c>
      <c r="AH9">
        <f t="shared" si="5"/>
        <v>-1688.7730941926179</v>
      </c>
      <c r="AI9">
        <f t="shared" si="6"/>
        <v>-1708.3093570381438</v>
      </c>
      <c r="AJ9">
        <f t="shared" si="7"/>
        <v>105.91886861501462</v>
      </c>
      <c r="AK9">
        <f t="shared" si="27"/>
        <v>126.71934116686491</v>
      </c>
      <c r="AL9">
        <f t="shared" si="8"/>
        <v>-1475.6711472562642</v>
      </c>
      <c r="AN9">
        <f t="shared" si="9"/>
        <v>0</v>
      </c>
      <c r="AO9">
        <f t="shared" si="10"/>
        <v>0</v>
      </c>
      <c r="AP9">
        <f t="shared" si="11"/>
        <v>-9.8976787490436262</v>
      </c>
      <c r="AQ9">
        <f t="shared" si="12"/>
        <v>-855.58500612489922</v>
      </c>
      <c r="AR9">
        <f t="shared" si="13"/>
        <v>-865.48268487394284</v>
      </c>
      <c r="AS9">
        <f t="shared" si="14"/>
        <v>53.661795160258187</v>
      </c>
      <c r="AT9">
        <f t="shared" si="15"/>
        <v>64.199961890220195</v>
      </c>
      <c r="AU9">
        <f t="shared" si="16"/>
        <v>-747.6209278234644</v>
      </c>
      <c r="AW9">
        <v>6</v>
      </c>
      <c r="AX9">
        <f>IF(Z9&gt;0, (R9*SUMPRODUCT(K9:$K$98, X9:$X$98)-K9*$AZ$3)/Z9, 0)</f>
        <v>2181.0177402469435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7"/>
        <v>0.12000000000000001</v>
      </c>
      <c r="I10" s="1">
        <f t="shared" si="18"/>
        <v>1.1200000000000001</v>
      </c>
      <c r="J10">
        <f t="shared" si="19"/>
        <v>0.89285714285714279</v>
      </c>
      <c r="K10">
        <f t="shared" si="28"/>
        <v>0.45234921533689354</v>
      </c>
      <c r="L10" s="2">
        <v>7</v>
      </c>
      <c r="M10" s="8">
        <v>4.6435859000000003E-2</v>
      </c>
      <c r="Q10" s="5">
        <f t="shared" si="29"/>
        <v>25</v>
      </c>
      <c r="R10">
        <f t="shared" si="0"/>
        <v>50000</v>
      </c>
      <c r="S10">
        <f t="shared" si="1"/>
        <v>2088.3587104770763</v>
      </c>
      <c r="U10">
        <f t="shared" si="20"/>
        <v>4.6435859000000003E-2</v>
      </c>
      <c r="V10">
        <f t="shared" si="21"/>
        <v>0.01</v>
      </c>
      <c r="W10">
        <f t="shared" si="22"/>
        <v>0.78145051382103636</v>
      </c>
      <c r="X10">
        <f t="shared" si="23"/>
        <v>3.6287325875271198E-2</v>
      </c>
      <c r="Y10">
        <f t="shared" si="24"/>
        <v>7.8145051382103644E-3</v>
      </c>
      <c r="Z10">
        <f t="shared" si="25"/>
        <v>0.73734868280755483</v>
      </c>
      <c r="AB10">
        <f t="shared" si="26"/>
        <v>1704.3574337687696</v>
      </c>
      <c r="AC10">
        <f t="shared" si="30"/>
        <v>1539.8485443999559</v>
      </c>
      <c r="AE10">
        <f t="shared" si="2"/>
        <v>0</v>
      </c>
      <c r="AF10">
        <f t="shared" si="3"/>
        <v>0</v>
      </c>
      <c r="AG10">
        <f t="shared" si="4"/>
        <v>-18.43371707018887</v>
      </c>
      <c r="AH10">
        <f t="shared" si="5"/>
        <v>-1814.36629376356</v>
      </c>
      <c r="AI10">
        <f t="shared" si="6"/>
        <v>-1832.8000108337487</v>
      </c>
      <c r="AJ10">
        <f t="shared" si="7"/>
        <v>164.5088893688137</v>
      </c>
      <c r="AK10">
        <f t="shared" si="27"/>
        <v>119.30502036381388</v>
      </c>
      <c r="AL10">
        <f t="shared" si="8"/>
        <v>-1548.9861011011212</v>
      </c>
      <c r="AN10">
        <f t="shared" si="9"/>
        <v>0</v>
      </c>
      <c r="AO10">
        <f t="shared" si="10"/>
        <v>0</v>
      </c>
      <c r="AP10">
        <f t="shared" si="11"/>
        <v>-8.3384774524422358</v>
      </c>
      <c r="AQ10">
        <f t="shared" si="12"/>
        <v>-820.72716931765399</v>
      </c>
      <c r="AR10">
        <f t="shared" si="13"/>
        <v>-829.06564677009624</v>
      </c>
      <c r="AS10">
        <f t="shared" si="14"/>
        <v>74.415467021926702</v>
      </c>
      <c r="AT10">
        <f t="shared" si="15"/>
        <v>53.967532347323314</v>
      </c>
      <c r="AU10">
        <f t="shared" si="16"/>
        <v>-700.68264740084624</v>
      </c>
      <c r="AW10">
        <v>7</v>
      </c>
      <c r="AX10">
        <f>IF(Z10&gt;0, (R10*SUMPRODUCT(K10:$K$98, X10:$X$98)-K10*$AZ$3)/Z10, 0)</f>
        <v>2088.3587104770763</v>
      </c>
    </row>
    <row r="11" spans="1:52" x14ac:dyDescent="0.25">
      <c r="A11" t="s">
        <v>33</v>
      </c>
      <c r="C11" s="25">
        <f>AU71</f>
        <v>-964.9135669018558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7"/>
        <v>0.12000000000000001</v>
      </c>
      <c r="I11" s="1">
        <f t="shared" si="18"/>
        <v>1.1200000000000001</v>
      </c>
      <c r="J11">
        <f t="shared" si="19"/>
        <v>0.89285714285714279</v>
      </c>
      <c r="K11">
        <f t="shared" si="28"/>
        <v>0.40388322797936921</v>
      </c>
      <c r="L11" s="2">
        <v>8</v>
      </c>
      <c r="M11" s="8">
        <v>5.1834316999999998E-2</v>
      </c>
      <c r="Q11" s="5">
        <f t="shared" si="29"/>
        <v>25</v>
      </c>
      <c r="R11">
        <f t="shared" si="0"/>
        <v>50000</v>
      </c>
      <c r="S11">
        <f t="shared" si="1"/>
        <v>1931.541046675532</v>
      </c>
      <c r="U11">
        <f t="shared" si="20"/>
        <v>5.1834316999999998E-2</v>
      </c>
      <c r="V11">
        <f t="shared" si="21"/>
        <v>0.01</v>
      </c>
      <c r="W11">
        <f t="shared" si="22"/>
        <v>0.73734868280755483</v>
      </c>
      <c r="X11">
        <f t="shared" si="23"/>
        <v>3.8219965364179244E-2</v>
      </c>
      <c r="Y11">
        <f t="shared" si="24"/>
        <v>7.3734868280755485E-3</v>
      </c>
      <c r="Z11">
        <f t="shared" si="25"/>
        <v>0.69175523061529998</v>
      </c>
      <c r="AB11">
        <f t="shared" si="26"/>
        <v>1539.8485443999559</v>
      </c>
      <c r="AC11">
        <f t="shared" si="30"/>
        <v>1336.1536221859506</v>
      </c>
      <c r="AE11">
        <f t="shared" si="2"/>
        <v>0</v>
      </c>
      <c r="AF11">
        <f t="shared" si="3"/>
        <v>0</v>
      </c>
      <c r="AG11">
        <f t="shared" si="4"/>
        <v>-17.2938807653825</v>
      </c>
      <c r="AH11">
        <f t="shared" si="5"/>
        <v>-1910.9982682089621</v>
      </c>
      <c r="AI11">
        <f t="shared" si="6"/>
        <v>-1928.2921489743446</v>
      </c>
      <c r="AJ11">
        <f t="shared" si="7"/>
        <v>203.69492221400537</v>
      </c>
      <c r="AK11">
        <f t="shared" si="27"/>
        <v>107.78939810799693</v>
      </c>
      <c r="AL11">
        <f t="shared" si="8"/>
        <v>-1616.8078286523423</v>
      </c>
      <c r="AN11">
        <f t="shared" si="9"/>
        <v>0</v>
      </c>
      <c r="AO11">
        <f t="shared" si="10"/>
        <v>0</v>
      </c>
      <c r="AP11">
        <f t="shared" si="11"/>
        <v>-6.9847083878130087</v>
      </c>
      <c r="AQ11">
        <f t="shared" si="12"/>
        <v>-771.82014922721999</v>
      </c>
      <c r="AR11">
        <f t="shared" si="13"/>
        <v>-778.80485761503303</v>
      </c>
      <c r="AS11">
        <f t="shared" si="14"/>
        <v>82.268962706799016</v>
      </c>
      <c r="AT11">
        <f t="shared" si="15"/>
        <v>43.534330049811111</v>
      </c>
      <c r="AU11">
        <f t="shared" si="16"/>
        <v>-653.00156485842285</v>
      </c>
      <c r="AW11">
        <v>8</v>
      </c>
      <c r="AX11">
        <f>IF(Z11&gt;0, (R11*SUMPRODUCT(K11:$K$98, X11:$X$98)-K11*$AZ$3)/Z11, 0)</f>
        <v>1931.541046675532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7"/>
        <v>0.12000000000000001</v>
      </c>
      <c r="I12" s="1">
        <f t="shared" si="18"/>
        <v>1.1200000000000001</v>
      </c>
      <c r="J12">
        <f t="shared" si="19"/>
        <v>0.89285714285714279</v>
      </c>
      <c r="K12">
        <f t="shared" si="28"/>
        <v>0.36061002498157962</v>
      </c>
      <c r="L12" s="2">
        <v>9</v>
      </c>
      <c r="M12" s="8">
        <v>5.7772715000000002E-2</v>
      </c>
      <c r="Q12" s="5">
        <f t="shared" si="29"/>
        <v>25</v>
      </c>
      <c r="R12">
        <f t="shared" si="0"/>
        <v>50000</v>
      </c>
      <c r="S12">
        <f t="shared" si="1"/>
        <v>1729.4179603045995</v>
      </c>
      <c r="U12">
        <f t="shared" si="20"/>
        <v>5.7772715000000002E-2</v>
      </c>
      <c r="V12">
        <f t="shared" si="21"/>
        <v>0.01</v>
      </c>
      <c r="W12">
        <f t="shared" si="22"/>
        <v>0.69175523061529998</v>
      </c>
      <c r="X12">
        <f t="shared" si="23"/>
        <v>3.9964577788096999E-2</v>
      </c>
      <c r="Y12">
        <f t="shared" si="24"/>
        <v>6.9175523061530001E-3</v>
      </c>
      <c r="Z12">
        <f t="shared" si="25"/>
        <v>0.64487310052104996</v>
      </c>
      <c r="AB12">
        <f t="shared" si="26"/>
        <v>1336.1536221859506</v>
      </c>
      <c r="AC12">
        <f t="shared" si="30"/>
        <v>1115.2551221584172</v>
      </c>
      <c r="AE12">
        <f t="shared" si="2"/>
        <v>0</v>
      </c>
      <c r="AF12">
        <f t="shared" si="3"/>
        <v>0</v>
      </c>
      <c r="AG12">
        <f t="shared" si="4"/>
        <v>-16.121827513026251</v>
      </c>
      <c r="AH12">
        <f t="shared" si="5"/>
        <v>-1998.22888940485</v>
      </c>
      <c r="AI12">
        <f t="shared" si="6"/>
        <v>-2014.3507169178763</v>
      </c>
      <c r="AJ12">
        <f t="shared" si="7"/>
        <v>220.89850002753337</v>
      </c>
      <c r="AK12">
        <f t="shared" si="27"/>
        <v>93.530753553016552</v>
      </c>
      <c r="AL12">
        <f t="shared" si="8"/>
        <v>-1699.9214633373263</v>
      </c>
      <c r="AN12">
        <f t="shared" si="9"/>
        <v>0</v>
      </c>
      <c r="AO12">
        <f t="shared" si="10"/>
        <v>0</v>
      </c>
      <c r="AP12">
        <f t="shared" si="11"/>
        <v>-5.8136926222211143</v>
      </c>
      <c r="AQ12">
        <f t="shared" si="12"/>
        <v>-720.58136972719706</v>
      </c>
      <c r="AR12">
        <f t="shared" si="13"/>
        <v>-726.39506234941825</v>
      </c>
      <c r="AS12">
        <f t="shared" si="14"/>
        <v>79.658213613322275</v>
      </c>
      <c r="AT12">
        <f t="shared" si="15"/>
        <v>33.728127375299266</v>
      </c>
      <c r="AU12">
        <f t="shared" si="16"/>
        <v>-613.00872136079659</v>
      </c>
      <c r="AW12">
        <v>9</v>
      </c>
      <c r="AX12">
        <f>IF(Z12&gt;0, (R12*SUMPRODUCT(K12:$K$98, X12:$X$98)-K12*$AZ$3)/Z12, 0)</f>
        <v>1729.4179603045995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7"/>
        <v>0.12000000000000001</v>
      </c>
      <c r="I13" s="1">
        <f t="shared" si="18"/>
        <v>1.1200000000000001</v>
      </c>
      <c r="J13">
        <f t="shared" si="19"/>
        <v>0.89285714285714279</v>
      </c>
      <c r="K13">
        <f t="shared" si="28"/>
        <v>0.32197323659069604</v>
      </c>
      <c r="L13" s="2">
        <v>10</v>
      </c>
      <c r="M13" s="8">
        <v>6.4089452000000005E-2</v>
      </c>
      <c r="Q13" s="5">
        <f t="shared" si="29"/>
        <v>25</v>
      </c>
      <c r="R13">
        <f t="shared" si="0"/>
        <v>50000</v>
      </c>
      <c r="S13">
        <f t="shared" si="1"/>
        <v>1484.8028710390893</v>
      </c>
      <c r="U13">
        <f t="shared" si="20"/>
        <v>6.4089452000000005E-2</v>
      </c>
      <c r="V13">
        <f t="shared" si="21"/>
        <v>0.01</v>
      </c>
      <c r="W13">
        <f t="shared" si="22"/>
        <v>0.64487310052104996</v>
      </c>
      <c r="X13">
        <f t="shared" si="23"/>
        <v>4.132956362193501E-2</v>
      </c>
      <c r="Y13">
        <f t="shared" si="24"/>
        <v>6.4487310052104996E-3</v>
      </c>
      <c r="Z13">
        <f t="shared" si="25"/>
        <v>0.59709480589390451</v>
      </c>
      <c r="AB13">
        <f t="shared" si="26"/>
        <v>1115.2551221584172</v>
      </c>
      <c r="AC13">
        <f t="shared" si="30"/>
        <v>886.56808207379709</v>
      </c>
      <c r="AE13">
        <f t="shared" si="2"/>
        <v>0</v>
      </c>
      <c r="AF13">
        <f t="shared" si="3"/>
        <v>0</v>
      </c>
      <c r="AG13">
        <f t="shared" si="4"/>
        <v>-14.927370147347613</v>
      </c>
      <c r="AH13">
        <f t="shared" si="5"/>
        <v>-2066.4781810967506</v>
      </c>
      <c r="AI13">
        <f t="shared" si="6"/>
        <v>-2081.4055512440982</v>
      </c>
      <c r="AJ13">
        <f t="shared" si="7"/>
        <v>228.68704008462009</v>
      </c>
      <c r="AK13">
        <f t="shared" si="27"/>
        <v>78.067858551089216</v>
      </c>
      <c r="AL13">
        <f t="shared" si="8"/>
        <v>-1774.650652608389</v>
      </c>
      <c r="AN13">
        <f t="shared" si="9"/>
        <v>0</v>
      </c>
      <c r="AO13">
        <f t="shared" si="10"/>
        <v>0</v>
      </c>
      <c r="AP13">
        <f t="shared" si="11"/>
        <v>-4.8062136801288462</v>
      </c>
      <c r="AQ13">
        <f t="shared" si="12"/>
        <v>-665.35066831177528</v>
      </c>
      <c r="AR13">
        <f t="shared" si="13"/>
        <v>-670.15688199190413</v>
      </c>
      <c r="AS13">
        <f t="shared" si="14"/>
        <v>73.631106462391372</v>
      </c>
      <c r="AT13">
        <f t="shared" si="15"/>
        <v>25.135761091398841</v>
      </c>
      <c r="AU13">
        <f t="shared" si="16"/>
        <v>-571.39001443811401</v>
      </c>
      <c r="AW13">
        <v>10</v>
      </c>
      <c r="AX13">
        <f>IF(Z13&gt;0, (R13*SUMPRODUCT(K13:$K$98, X13:$X$98)-K13*$AZ$3)/Z13, 0)</f>
        <v>1484.8028710390893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7"/>
        <v>0.12000000000000001</v>
      </c>
      <c r="I14" s="1">
        <f t="shared" si="18"/>
        <v>1.1200000000000001</v>
      </c>
      <c r="J14">
        <f t="shared" si="19"/>
        <v>0.89285714285714279</v>
      </c>
      <c r="K14">
        <f t="shared" si="28"/>
        <v>0.28747610409883573</v>
      </c>
      <c r="L14" s="2">
        <v>11</v>
      </c>
      <c r="M14" s="8">
        <v>7.1121990999999996E-2</v>
      </c>
      <c r="Q14" s="5">
        <f t="shared" si="29"/>
        <v>25</v>
      </c>
      <c r="R14">
        <f t="shared" si="0"/>
        <v>50000</v>
      </c>
      <c r="S14">
        <f t="shared" si="1"/>
        <v>1203.6817806952881</v>
      </c>
      <c r="U14">
        <f t="shared" si="20"/>
        <v>7.1121990999999996E-2</v>
      </c>
      <c r="V14">
        <f t="shared" si="21"/>
        <v>0.01</v>
      </c>
      <c r="W14">
        <f t="shared" si="22"/>
        <v>0.59709480589390451</v>
      </c>
      <c r="X14">
        <f t="shared" si="23"/>
        <v>4.2466571410933018E-2</v>
      </c>
      <c r="Y14">
        <f t="shared" si="24"/>
        <v>5.9709480589390448E-3</v>
      </c>
      <c r="Z14">
        <f t="shared" si="25"/>
        <v>0.54865728642403244</v>
      </c>
      <c r="AB14">
        <f t="shared" si="26"/>
        <v>886.56808207379709</v>
      </c>
      <c r="AC14">
        <f t="shared" si="30"/>
        <v>660.40877951432412</v>
      </c>
      <c r="AE14">
        <f t="shared" si="2"/>
        <v>0</v>
      </c>
      <c r="AF14">
        <f t="shared" si="3"/>
        <v>0</v>
      </c>
      <c r="AG14">
        <f t="shared" si="4"/>
        <v>-13.71643216060081</v>
      </c>
      <c r="AH14">
        <f t="shared" si="5"/>
        <v>-2123.328570546651</v>
      </c>
      <c r="AI14">
        <f t="shared" si="6"/>
        <v>-2137.045002707252</v>
      </c>
      <c r="AJ14">
        <f t="shared" si="7"/>
        <v>226.15930255947296</v>
      </c>
      <c r="AK14">
        <f t="shared" si="27"/>
        <v>62.059765745165805</v>
      </c>
      <c r="AL14">
        <f t="shared" si="8"/>
        <v>-1848.8259344026133</v>
      </c>
      <c r="AN14">
        <f t="shared" si="9"/>
        <v>0</v>
      </c>
      <c r="AO14">
        <f t="shared" si="10"/>
        <v>0</v>
      </c>
      <c r="AP14">
        <f t="shared" si="11"/>
        <v>-3.9431464796654967</v>
      </c>
      <c r="AQ14">
        <f t="shared" si="12"/>
        <v>-610.40622518250109</v>
      </c>
      <c r="AR14">
        <f t="shared" si="13"/>
        <v>-614.34937166216662</v>
      </c>
      <c r="AS14">
        <f t="shared" si="14"/>
        <v>65.015395205507133</v>
      </c>
      <c r="AT14">
        <f t="shared" si="15"/>
        <v>17.840699677706645</v>
      </c>
      <c r="AU14">
        <f t="shared" si="16"/>
        <v>-531.49327677895292</v>
      </c>
      <c r="AW14">
        <v>11</v>
      </c>
      <c r="AX14">
        <f>IF(Z14&gt;0, (R14*SUMPRODUCT(K14:$K$98, X14:$X$98)-K14*$AZ$3)/Z14, 0)</f>
        <v>1203.6817806952881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7"/>
        <v>0.12000000000000001</v>
      </c>
      <c r="I15" s="1">
        <f t="shared" si="18"/>
        <v>1.1200000000000001</v>
      </c>
      <c r="J15">
        <f t="shared" si="19"/>
        <v>0.89285714285714279</v>
      </c>
      <c r="K15">
        <f t="shared" si="28"/>
        <v>0.25667509294538904</v>
      </c>
      <c r="L15" s="2">
        <v>12</v>
      </c>
      <c r="M15" s="8">
        <v>7.9233461000000005E-2</v>
      </c>
      <c r="Q15" s="5">
        <f t="shared" si="29"/>
        <v>25</v>
      </c>
      <c r="R15">
        <f t="shared" si="0"/>
        <v>50000</v>
      </c>
      <c r="S15">
        <f t="shared" si="1"/>
        <v>884.80859410710082</v>
      </c>
      <c r="U15">
        <f t="shared" si="20"/>
        <v>7.9233461000000005E-2</v>
      </c>
      <c r="V15">
        <f t="shared" si="21"/>
        <v>0.01</v>
      </c>
      <c r="W15">
        <f t="shared" si="22"/>
        <v>0.54865728642403244</v>
      </c>
      <c r="X15">
        <f t="shared" si="23"/>
        <v>4.3472015706244406E-2</v>
      </c>
      <c r="Y15">
        <f t="shared" si="24"/>
        <v>5.4865728642403246E-3</v>
      </c>
      <c r="Z15">
        <f t="shared" si="25"/>
        <v>0.49969869785354776</v>
      </c>
      <c r="AB15">
        <f t="shared" si="26"/>
        <v>660.40877951432412</v>
      </c>
      <c r="AC15">
        <f t="shared" si="30"/>
        <v>442.13770232494653</v>
      </c>
      <c r="AE15">
        <f t="shared" si="2"/>
        <v>0</v>
      </c>
      <c r="AF15">
        <f t="shared" si="3"/>
        <v>0</v>
      </c>
      <c r="AG15">
        <f t="shared" si="4"/>
        <v>-12.492467446338694</v>
      </c>
      <c r="AH15">
        <f t="shared" si="5"/>
        <v>-2173.6007853122205</v>
      </c>
      <c r="AI15">
        <f t="shared" si="6"/>
        <v>-2186.0932527585592</v>
      </c>
      <c r="AJ15">
        <f t="shared" si="7"/>
        <v>218.27107718937759</v>
      </c>
      <c r="AK15">
        <f t="shared" si="27"/>
        <v>46.22861456600269</v>
      </c>
      <c r="AL15">
        <f t="shared" si="8"/>
        <v>-1921.5935610031788</v>
      </c>
      <c r="AN15">
        <f t="shared" si="9"/>
        <v>0</v>
      </c>
      <c r="AO15">
        <f t="shared" si="10"/>
        <v>0</v>
      </c>
      <c r="AP15">
        <f t="shared" si="11"/>
        <v>-3.2065052429062311</v>
      </c>
      <c r="AQ15">
        <f t="shared" si="12"/>
        <v>-557.90918359618479</v>
      </c>
      <c r="AR15">
        <f t="shared" si="13"/>
        <v>-561.11568883909104</v>
      </c>
      <c r="AS15">
        <f t="shared" si="14"/>
        <v>56.024749024873678</v>
      </c>
      <c r="AT15">
        <f t="shared" si="15"/>
        <v>11.865733940465306</v>
      </c>
      <c r="AU15">
        <f t="shared" si="16"/>
        <v>-493.22520587375203</v>
      </c>
      <c r="AW15">
        <v>12</v>
      </c>
      <c r="AX15">
        <f>IF(Z15&gt;0, (R15*SUMPRODUCT(K15:$K$98, X15:$X$98)-K15*$AZ$3)/Z15, 0)</f>
        <v>884.80859410710082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7"/>
        <v>0.12000000000000001</v>
      </c>
      <c r="I16" s="1">
        <f t="shared" si="18"/>
        <v>1.1200000000000001</v>
      </c>
      <c r="J16">
        <f t="shared" si="19"/>
        <v>0.89285714285714279</v>
      </c>
      <c r="K16">
        <f t="shared" si="28"/>
        <v>0.22917419012981163</v>
      </c>
      <c r="L16" s="2">
        <v>13</v>
      </c>
      <c r="M16" s="8">
        <v>8.7905784000000001E-2</v>
      </c>
      <c r="Q16" s="5">
        <f t="shared" si="29"/>
        <v>25</v>
      </c>
      <c r="R16">
        <f t="shared" si="0"/>
        <v>50000</v>
      </c>
      <c r="S16">
        <f t="shared" si="1"/>
        <v>519.88026837459631</v>
      </c>
      <c r="U16">
        <f t="shared" si="20"/>
        <v>8.7905784000000001E-2</v>
      </c>
      <c r="V16">
        <f t="shared" si="21"/>
        <v>0.01</v>
      </c>
      <c r="W16">
        <f t="shared" si="22"/>
        <v>0.49969869785354776</v>
      </c>
      <c r="X16">
        <f t="shared" si="23"/>
        <v>4.3926405798595233E-2</v>
      </c>
      <c r="Y16">
        <f t="shared" si="24"/>
        <v>4.9969869785354776E-3</v>
      </c>
      <c r="Z16">
        <f t="shared" si="25"/>
        <v>0.45077530507641705</v>
      </c>
      <c r="AB16">
        <f t="shared" si="26"/>
        <v>442.13770232494653</v>
      </c>
      <c r="AC16">
        <f t="shared" si="30"/>
        <v>234.34918657976823</v>
      </c>
      <c r="AE16">
        <f t="shared" si="2"/>
        <v>0</v>
      </c>
      <c r="AF16">
        <f t="shared" si="3"/>
        <v>0</v>
      </c>
      <c r="AG16">
        <f t="shared" si="4"/>
        <v>-11.269382626910426</v>
      </c>
      <c r="AH16">
        <f t="shared" si="5"/>
        <v>-2196.3202899297617</v>
      </c>
      <c r="AI16">
        <f t="shared" si="6"/>
        <v>-2207.5896725566722</v>
      </c>
      <c r="AJ16">
        <f t="shared" si="7"/>
        <v>207.7885157451783</v>
      </c>
      <c r="AK16">
        <f t="shared" si="27"/>
        <v>30.949639162746259</v>
      </c>
      <c r="AL16">
        <f t="shared" si="8"/>
        <v>-1968.8515176487476</v>
      </c>
      <c r="AN16">
        <f t="shared" si="9"/>
        <v>0</v>
      </c>
      <c r="AO16">
        <f t="shared" si="10"/>
        <v>0</v>
      </c>
      <c r="AP16">
        <f t="shared" si="11"/>
        <v>-2.5826516367851662</v>
      </c>
      <c r="AQ16">
        <f t="shared" si="12"/>
        <v>-503.33992371032622</v>
      </c>
      <c r="AR16">
        <f t="shared" si="13"/>
        <v>-505.92257534711143</v>
      </c>
      <c r="AS16">
        <f t="shared" si="14"/>
        <v>47.619764814176847</v>
      </c>
      <c r="AT16">
        <f t="shared" si="15"/>
        <v>7.0928584899322749</v>
      </c>
      <c r="AU16">
        <f t="shared" si="16"/>
        <v>-451.20995204300226</v>
      </c>
      <c r="AW16">
        <v>13</v>
      </c>
      <c r="AX16">
        <f>IF(Z16&gt;0, (R16*SUMPRODUCT(K16:$K$98, X16:$X$98)-K16*$AZ$3)/Z16, 0)</f>
        <v>519.88026837459631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7"/>
        <v>0.12000000000000001</v>
      </c>
      <c r="I17" s="1">
        <f t="shared" si="18"/>
        <v>1.1200000000000001</v>
      </c>
      <c r="J17">
        <f t="shared" si="19"/>
        <v>0.89285714285714279</v>
      </c>
      <c r="K17">
        <f t="shared" si="28"/>
        <v>0.20461981261590323</v>
      </c>
      <c r="L17" s="2">
        <v>14</v>
      </c>
      <c r="M17" s="8">
        <v>9.7118048999999998E-2</v>
      </c>
      <c r="Q17" s="5">
        <f t="shared" si="29"/>
        <v>25</v>
      </c>
      <c r="R17">
        <f t="shared" si="0"/>
        <v>50000</v>
      </c>
      <c r="S17">
        <f t="shared" si="1"/>
        <v>108.36814798924865</v>
      </c>
      <c r="U17">
        <f t="shared" si="20"/>
        <v>9.7118048999999998E-2</v>
      </c>
      <c r="V17">
        <f t="shared" si="21"/>
        <v>0.01</v>
      </c>
      <c r="W17">
        <f t="shared" si="22"/>
        <v>0.45077530507641705</v>
      </c>
      <c r="X17">
        <f t="shared" si="23"/>
        <v>4.377841816640142E-2</v>
      </c>
      <c r="Y17">
        <f t="shared" si="24"/>
        <v>4.5077530507641704E-3</v>
      </c>
      <c r="Z17">
        <f t="shared" si="25"/>
        <v>0.40248913385925145</v>
      </c>
      <c r="AB17">
        <f t="shared" si="26"/>
        <v>234.34918657976823</v>
      </c>
      <c r="AC17">
        <f t="shared" si="30"/>
        <v>43.61700202212387</v>
      </c>
      <c r="AE17">
        <f t="shared" si="2"/>
        <v>0</v>
      </c>
      <c r="AF17">
        <f t="shared" si="3"/>
        <v>0</v>
      </c>
      <c r="AG17">
        <f t="shared" si="4"/>
        <v>-10.062228346481286</v>
      </c>
      <c r="AH17">
        <f t="shared" si="5"/>
        <v>-2188.9209083200708</v>
      </c>
      <c r="AI17">
        <f t="shared" si="6"/>
        <v>-2198.9831366665521</v>
      </c>
      <c r="AJ17">
        <f t="shared" si="7"/>
        <v>190.73218455764436</v>
      </c>
      <c r="AK17">
        <f t="shared" si="27"/>
        <v>16.404443060583777</v>
      </c>
      <c r="AL17">
        <f t="shared" si="8"/>
        <v>-1991.8465090483239</v>
      </c>
      <c r="AN17">
        <f t="shared" si="9"/>
        <v>0</v>
      </c>
      <c r="AO17">
        <f t="shared" si="10"/>
        <v>0</v>
      </c>
      <c r="AP17">
        <f t="shared" si="11"/>
        <v>-2.0589312787554306</v>
      </c>
      <c r="AQ17">
        <f t="shared" si="12"/>
        <v>-447.89658609148557</v>
      </c>
      <c r="AR17">
        <f t="shared" si="13"/>
        <v>-449.95551737024101</v>
      </c>
      <c r="AS17">
        <f t="shared" si="14"/>
        <v>39.027583864007063</v>
      </c>
      <c r="AT17">
        <f t="shared" si="15"/>
        <v>3.3566740651249063</v>
      </c>
      <c r="AU17">
        <f t="shared" si="16"/>
        <v>-407.57125944110902</v>
      </c>
      <c r="AW17">
        <v>14</v>
      </c>
      <c r="AX17">
        <f>IF(Z17&gt;0, (R17*SUMPRODUCT(K17:$K$98, X17:$X$98)-K17*$AZ$3)/Z17, 0)</f>
        <v>108.36814798924865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7"/>
        <v>0.12000000000000001</v>
      </c>
      <c r="I18" s="1">
        <f t="shared" si="18"/>
        <v>1.1200000000000001</v>
      </c>
      <c r="J18">
        <f t="shared" si="19"/>
        <v>0.89285714285714279</v>
      </c>
      <c r="K18">
        <f t="shared" si="28"/>
        <v>0.1826962612641993</v>
      </c>
      <c r="L18" s="2">
        <v>15</v>
      </c>
      <c r="M18" s="8">
        <v>0.107494799</v>
      </c>
      <c r="Q18" s="5">
        <f t="shared" si="29"/>
        <v>25</v>
      </c>
      <c r="R18">
        <f t="shared" si="0"/>
        <v>50000</v>
      </c>
      <c r="S18">
        <f t="shared" si="1"/>
        <v>-352.38167322695625</v>
      </c>
      <c r="U18">
        <f t="shared" si="20"/>
        <v>0.107494799</v>
      </c>
      <c r="V18">
        <f t="shared" si="21"/>
        <v>0.01</v>
      </c>
      <c r="W18">
        <f t="shared" si="22"/>
        <v>0.40248913385925145</v>
      </c>
      <c r="X18">
        <f t="shared" si="23"/>
        <v>4.3265488543884331E-2</v>
      </c>
      <c r="Y18">
        <f t="shared" si="24"/>
        <v>4.0248913385925143E-3</v>
      </c>
      <c r="Z18">
        <f t="shared" si="25"/>
        <v>0.35519875397677458</v>
      </c>
      <c r="AB18">
        <f t="shared" si="26"/>
        <v>43.61700202212387</v>
      </c>
      <c r="AC18">
        <f t="shared" si="30"/>
        <v>-125.1655312544658</v>
      </c>
      <c r="AE18">
        <f t="shared" si="2"/>
        <v>0</v>
      </c>
      <c r="AF18">
        <f t="shared" si="3"/>
        <v>0</v>
      </c>
      <c r="AG18">
        <f t="shared" si="4"/>
        <v>-8.8799688494193649</v>
      </c>
      <c r="AH18">
        <f t="shared" si="5"/>
        <v>-2163.2744271942165</v>
      </c>
      <c r="AI18">
        <f t="shared" si="6"/>
        <v>-2172.1543960436361</v>
      </c>
      <c r="AJ18">
        <f t="shared" si="7"/>
        <v>168.78253327658967</v>
      </c>
      <c r="AK18">
        <f t="shared" si="27"/>
        <v>3.0531901415486713</v>
      </c>
      <c r="AL18">
        <f t="shared" si="8"/>
        <v>-2000.3186726254978</v>
      </c>
      <c r="AN18">
        <f t="shared" si="9"/>
        <v>0</v>
      </c>
      <c r="AO18">
        <f t="shared" si="10"/>
        <v>0</v>
      </c>
      <c r="AP18">
        <f t="shared" si="11"/>
        <v>-1.6223371089314715</v>
      </c>
      <c r="AQ18">
        <f t="shared" si="12"/>
        <v>-395.22214993683565</v>
      </c>
      <c r="AR18">
        <f t="shared" si="13"/>
        <v>-396.84448704576715</v>
      </c>
      <c r="AS18">
        <f t="shared" si="14"/>
        <v>30.835937796333241</v>
      </c>
      <c r="AT18">
        <f t="shared" si="15"/>
        <v>0.55780642378965373</v>
      </c>
      <c r="AU18">
        <f t="shared" si="16"/>
        <v>-365.45074282564428</v>
      </c>
      <c r="AW18">
        <v>15</v>
      </c>
      <c r="AX18">
        <f>IF(Z18&gt;0, (R18*SUMPRODUCT(K18:$K$98, X18:$X$98)-K18*$AZ$3)/Z18, 0)</f>
        <v>-352.38167322695625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7"/>
        <v>0.12000000000000001</v>
      </c>
      <c r="I19" s="1">
        <f t="shared" si="18"/>
        <v>1.1200000000000001</v>
      </c>
      <c r="J19">
        <f t="shared" si="19"/>
        <v>0.89285714285714279</v>
      </c>
      <c r="K19">
        <f t="shared" si="28"/>
        <v>0.16312166184303509</v>
      </c>
      <c r="L19" s="2">
        <v>16</v>
      </c>
      <c r="M19" s="8">
        <v>0.119195734</v>
      </c>
      <c r="Q19" s="5">
        <f t="shared" si="29"/>
        <v>25</v>
      </c>
      <c r="R19">
        <f t="shared" si="0"/>
        <v>50000</v>
      </c>
      <c r="S19">
        <f t="shared" si="1"/>
        <v>-876.72542573922283</v>
      </c>
      <c r="U19">
        <f t="shared" si="20"/>
        <v>0.119195734</v>
      </c>
      <c r="V19">
        <f t="shared" si="21"/>
        <v>0.01</v>
      </c>
      <c r="W19">
        <f t="shared" si="22"/>
        <v>0.35519875397677458</v>
      </c>
      <c r="X19">
        <f t="shared" si="23"/>
        <v>4.2338176196147062E-2</v>
      </c>
      <c r="Y19">
        <f t="shared" si="24"/>
        <v>3.5519875397677461E-3</v>
      </c>
      <c r="Z19">
        <f t="shared" si="25"/>
        <v>0.30930859024085977</v>
      </c>
      <c r="AB19">
        <f t="shared" si="26"/>
        <v>-125.1655312544658</v>
      </c>
      <c r="AC19">
        <f t="shared" si="30"/>
        <v>-271.1787054637166</v>
      </c>
      <c r="AE19">
        <f t="shared" si="2"/>
        <v>0</v>
      </c>
      <c r="AF19">
        <f t="shared" si="3"/>
        <v>0</v>
      </c>
      <c r="AG19">
        <f t="shared" si="4"/>
        <v>-7.7327147560214939</v>
      </c>
      <c r="AH19">
        <f t="shared" si="5"/>
        <v>-2116.908809807353</v>
      </c>
      <c r="AI19">
        <f t="shared" si="6"/>
        <v>-2124.6415245633743</v>
      </c>
      <c r="AJ19">
        <f t="shared" si="7"/>
        <v>146.01317420925079</v>
      </c>
      <c r="AK19">
        <f t="shared" si="27"/>
        <v>-8.7615871878126068</v>
      </c>
      <c r="AL19">
        <f t="shared" si="8"/>
        <v>-1987.3899375419362</v>
      </c>
      <c r="AN19">
        <f t="shared" si="9"/>
        <v>0</v>
      </c>
      <c r="AO19">
        <f t="shared" si="10"/>
        <v>0</v>
      </c>
      <c r="AP19">
        <f t="shared" si="11"/>
        <v>-1.2613732815603858</v>
      </c>
      <c r="AQ19">
        <f t="shared" si="12"/>
        <v>-345.31368302593694</v>
      </c>
      <c r="AR19">
        <f t="shared" si="13"/>
        <v>-346.57505630749728</v>
      </c>
      <c r="AS19">
        <f t="shared" si="14"/>
        <v>23.817911627989581</v>
      </c>
      <c r="AT19">
        <f t="shared" si="15"/>
        <v>-1.4292046624586368</v>
      </c>
      <c r="AU19">
        <f t="shared" si="16"/>
        <v>-324.18634934196632</v>
      </c>
      <c r="AW19">
        <v>16</v>
      </c>
      <c r="AX19">
        <f>IF(Z19&gt;0, (R19*SUMPRODUCT(K19:$K$98, X19:$X$98)-K19*$AZ$3)/Z19, 0)</f>
        <v>-876.72542573922283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7"/>
        <v>0.12000000000000001</v>
      </c>
      <c r="I20" s="1">
        <f t="shared" si="18"/>
        <v>1.1200000000000001</v>
      </c>
      <c r="J20">
        <f t="shared" si="19"/>
        <v>0.89285714285714279</v>
      </c>
      <c r="K20">
        <f t="shared" si="28"/>
        <v>0.14564434093128131</v>
      </c>
      <c r="L20" s="2">
        <v>17</v>
      </c>
      <c r="M20" s="8">
        <v>0.13258683600000001</v>
      </c>
      <c r="Q20" s="5">
        <f t="shared" si="29"/>
        <v>25</v>
      </c>
      <c r="R20">
        <f t="shared" si="0"/>
        <v>50000</v>
      </c>
      <c r="S20">
        <f t="shared" si="1"/>
        <v>-1485.5828232361523</v>
      </c>
      <c r="U20">
        <f t="shared" si="20"/>
        <v>0.13258683600000001</v>
      </c>
      <c r="V20">
        <f t="shared" si="21"/>
        <v>0.01</v>
      </c>
      <c r="W20">
        <f t="shared" si="22"/>
        <v>0.30930859024085977</v>
      </c>
      <c r="X20">
        <f t="shared" si="23"/>
        <v>4.1010247327656082E-2</v>
      </c>
      <c r="Y20">
        <f t="shared" si="24"/>
        <v>3.0930859024085977E-3</v>
      </c>
      <c r="Z20">
        <f t="shared" si="25"/>
        <v>0.26520525701079511</v>
      </c>
      <c r="AB20">
        <f t="shared" si="26"/>
        <v>-271.1787054637166</v>
      </c>
      <c r="AC20">
        <f t="shared" si="30"/>
        <v>-393.98437444716637</v>
      </c>
      <c r="AE20">
        <f t="shared" si="2"/>
        <v>0</v>
      </c>
      <c r="AF20">
        <f t="shared" si="3"/>
        <v>0</v>
      </c>
      <c r="AG20">
        <f t="shared" si="4"/>
        <v>-6.6301314252698775</v>
      </c>
      <c r="AH20">
        <f t="shared" si="5"/>
        <v>-2050.512366382804</v>
      </c>
      <c r="AI20">
        <f t="shared" si="6"/>
        <v>-2057.142497808074</v>
      </c>
      <c r="AJ20">
        <f t="shared" si="7"/>
        <v>122.80566898344978</v>
      </c>
      <c r="AK20">
        <f t="shared" si="27"/>
        <v>-18.982509382460165</v>
      </c>
      <c r="AL20">
        <f t="shared" si="8"/>
        <v>-1953.3193382070845</v>
      </c>
      <c r="AN20">
        <f t="shared" si="9"/>
        <v>0</v>
      </c>
      <c r="AO20">
        <f t="shared" si="10"/>
        <v>0</v>
      </c>
      <c r="AP20">
        <f t="shared" si="11"/>
        <v>-0.96564112172120808</v>
      </c>
      <c r="AQ20">
        <f t="shared" si="12"/>
        <v>-298.64552217326553</v>
      </c>
      <c r="AR20">
        <f t="shared" si="13"/>
        <v>-299.61116329498674</v>
      </c>
      <c r="AS20">
        <f t="shared" si="14"/>
        <v>17.885950721719638</v>
      </c>
      <c r="AT20">
        <f t="shared" si="15"/>
        <v>-2.7646950682302744</v>
      </c>
      <c r="AU20">
        <f t="shared" si="16"/>
        <v>-284.48990764149738</v>
      </c>
      <c r="AW20">
        <v>17</v>
      </c>
      <c r="AX20">
        <f>IF(Z20&gt;0, (R20*SUMPRODUCT(K20:$K$98, X20:$X$98)-K20*$AZ$3)/Z20, 0)</f>
        <v>-1485.5828232361523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7"/>
        <v>0.12000000000000001</v>
      </c>
      <c r="I21" s="1">
        <f t="shared" si="18"/>
        <v>1.1200000000000001</v>
      </c>
      <c r="J21">
        <f t="shared" si="19"/>
        <v>0.89285714285714279</v>
      </c>
      <c r="K21">
        <f t="shared" si="28"/>
        <v>0.13003959011721544</v>
      </c>
      <c r="L21" s="2">
        <v>18</v>
      </c>
      <c r="M21" s="8">
        <v>0.14803979</v>
      </c>
      <c r="Q21" s="5">
        <f t="shared" si="29"/>
        <v>25</v>
      </c>
      <c r="R21">
        <f t="shared" si="0"/>
        <v>50000</v>
      </c>
      <c r="S21">
        <f t="shared" si="1"/>
        <v>-2212.1769747932285</v>
      </c>
      <c r="U21">
        <f t="shared" si="20"/>
        <v>0.14803979</v>
      </c>
      <c r="V21">
        <f t="shared" si="21"/>
        <v>0.01</v>
      </c>
      <c r="W21">
        <f t="shared" si="22"/>
        <v>0.26520525701079511</v>
      </c>
      <c r="X21">
        <f t="shared" si="23"/>
        <v>3.9260930554774136E-2</v>
      </c>
      <c r="Y21">
        <f t="shared" si="24"/>
        <v>2.6520525701079511E-3</v>
      </c>
      <c r="Z21">
        <f t="shared" si="25"/>
        <v>0.22329227388591302</v>
      </c>
      <c r="AB21">
        <f t="shared" si="26"/>
        <v>-393.98437444716637</v>
      </c>
      <c r="AC21">
        <f t="shared" si="30"/>
        <v>-493.96202693964011</v>
      </c>
      <c r="AE21">
        <f t="shared" si="2"/>
        <v>0</v>
      </c>
      <c r="AF21">
        <f t="shared" si="3"/>
        <v>0</v>
      </c>
      <c r="AG21">
        <f t="shared" si="4"/>
        <v>-5.5823068471478257</v>
      </c>
      <c r="AH21">
        <f t="shared" si="5"/>
        <v>-1963.0465277387068</v>
      </c>
      <c r="AI21">
        <f t="shared" si="6"/>
        <v>-1968.6288345858545</v>
      </c>
      <c r="AJ21">
        <f t="shared" si="7"/>
        <v>99.977652492473737</v>
      </c>
      <c r="AK21">
        <f t="shared" si="27"/>
        <v>-27.57890621130165</v>
      </c>
      <c r="AL21">
        <f t="shared" si="8"/>
        <v>-1896.2300883046826</v>
      </c>
      <c r="AN21">
        <f t="shared" si="9"/>
        <v>0</v>
      </c>
      <c r="AO21">
        <f t="shared" si="10"/>
        <v>0</v>
      </c>
      <c r="AP21">
        <f t="shared" si="11"/>
        <v>-0.72592089431162843</v>
      </c>
      <c r="AQ21">
        <f t="shared" si="12"/>
        <v>-255.27376584816443</v>
      </c>
      <c r="AR21">
        <f t="shared" si="13"/>
        <v>-255.99968674247603</v>
      </c>
      <c r="AS21">
        <f t="shared" si="14"/>
        <v>13.001052951002688</v>
      </c>
      <c r="AT21">
        <f t="shared" si="15"/>
        <v>-3.5863496595987936</v>
      </c>
      <c r="AU21">
        <f t="shared" si="16"/>
        <v>-246.58498345107216</v>
      </c>
      <c r="AW21">
        <v>18</v>
      </c>
      <c r="AX21">
        <f>IF(Z21&gt;0, (R21*SUMPRODUCT(K21:$K$98, X21:$X$98)-K21*$AZ$3)/Z21, 0)</f>
        <v>-2212.1769747932285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7"/>
        <v>0.12000000000000001</v>
      </c>
      <c r="I22" s="1">
        <f t="shared" si="18"/>
        <v>1.1200000000000001</v>
      </c>
      <c r="J22">
        <f t="shared" si="19"/>
        <v>0.89285714285714279</v>
      </c>
      <c r="K22">
        <f t="shared" si="28"/>
        <v>0.11610677689037092</v>
      </c>
      <c r="L22" s="2">
        <v>19</v>
      </c>
      <c r="M22" s="8">
        <v>0.16585403400000001</v>
      </c>
      <c r="Q22" s="5">
        <f t="shared" si="29"/>
        <v>25</v>
      </c>
      <c r="R22">
        <f t="shared" si="0"/>
        <v>50000</v>
      </c>
      <c r="S22">
        <f t="shared" si="1"/>
        <v>-3107.471485592825</v>
      </c>
      <c r="U22">
        <f t="shared" si="20"/>
        <v>0.16585403400000001</v>
      </c>
      <c r="V22">
        <f t="shared" si="21"/>
        <v>0.01</v>
      </c>
      <c r="W22">
        <f t="shared" si="22"/>
        <v>0.22329227388591302</v>
      </c>
      <c r="X22">
        <f t="shared" si="23"/>
        <v>3.7033924385011532E-2</v>
      </c>
      <c r="Y22">
        <f t="shared" si="24"/>
        <v>2.2329227388591302E-3</v>
      </c>
      <c r="Z22">
        <f t="shared" si="25"/>
        <v>0.18402542676204234</v>
      </c>
      <c r="AB22">
        <f t="shared" si="26"/>
        <v>-493.96202693964011</v>
      </c>
      <c r="AC22">
        <f t="shared" si="30"/>
        <v>-571.8537662870973</v>
      </c>
      <c r="AE22">
        <f t="shared" si="2"/>
        <v>0</v>
      </c>
      <c r="AF22">
        <f t="shared" si="3"/>
        <v>0</v>
      </c>
      <c r="AG22">
        <f t="shared" si="4"/>
        <v>-4.6006356690510586</v>
      </c>
      <c r="AH22">
        <f t="shared" si="5"/>
        <v>-1851.6962192505766</v>
      </c>
      <c r="AI22">
        <f t="shared" si="6"/>
        <v>-1856.2968549196278</v>
      </c>
      <c r="AJ22">
        <f t="shared" si="7"/>
        <v>77.89173934745719</v>
      </c>
      <c r="AK22">
        <f t="shared" si="27"/>
        <v>-34.577341885774814</v>
      </c>
      <c r="AL22">
        <f t="shared" si="8"/>
        <v>-1812.9824574579454</v>
      </c>
      <c r="AN22">
        <f t="shared" si="9"/>
        <v>0</v>
      </c>
      <c r="AO22">
        <f t="shared" si="10"/>
        <v>0</v>
      </c>
      <c r="AP22">
        <f t="shared" si="11"/>
        <v>-0.53416497918039363</v>
      </c>
      <c r="AQ22">
        <f t="shared" si="12"/>
        <v>-214.99447979727006</v>
      </c>
      <c r="AR22">
        <f t="shared" si="13"/>
        <v>-215.52864477645048</v>
      </c>
      <c r="AS22">
        <f t="shared" si="14"/>
        <v>9.0437588020181376</v>
      </c>
      <c r="AT22">
        <f t="shared" si="15"/>
        <v>-4.0146637197937336</v>
      </c>
      <c r="AU22">
        <f t="shared" si="16"/>
        <v>-210.49954969422606</v>
      </c>
      <c r="AW22">
        <v>19</v>
      </c>
      <c r="AX22">
        <f>IF(Z22&gt;0, (R22*SUMPRODUCT(K22:$K$98, X22:$X$98)-K22*$AZ$3)/Z22, 0)</f>
        <v>-3107.471485592825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7"/>
        <v>0.12000000000000001</v>
      </c>
      <c r="I23" s="1">
        <f t="shared" si="18"/>
        <v>1.1200000000000001</v>
      </c>
      <c r="J23">
        <f t="shared" si="19"/>
        <v>0.89285714285714279</v>
      </c>
      <c r="K23">
        <f t="shared" si="28"/>
        <v>0.10366676508068833</v>
      </c>
      <c r="L23" s="2">
        <v>20</v>
      </c>
      <c r="M23" s="8">
        <v>0.18707617900000001</v>
      </c>
      <c r="Q23" s="5">
        <f t="shared" si="29"/>
        <v>25</v>
      </c>
      <c r="R23">
        <f t="shared" si="0"/>
        <v>50000</v>
      </c>
      <c r="S23">
        <f t="shared" si="1"/>
        <v>-4253.3720028150865</v>
      </c>
      <c r="U23">
        <f t="shared" si="20"/>
        <v>0.18707617900000001</v>
      </c>
      <c r="V23">
        <f t="shared" si="21"/>
        <v>0.01</v>
      </c>
      <c r="W23">
        <f t="shared" si="22"/>
        <v>0.18402542676204234</v>
      </c>
      <c r="X23">
        <f t="shared" si="23"/>
        <v>3.4426773677487227E-2</v>
      </c>
      <c r="Y23">
        <f t="shared" si="24"/>
        <v>1.8402542676204234E-3</v>
      </c>
      <c r="Z23">
        <f t="shared" si="25"/>
        <v>0.1477583988169347</v>
      </c>
      <c r="AB23">
        <f t="shared" si="26"/>
        <v>-571.8537662870973</v>
      </c>
      <c r="AC23">
        <f t="shared" si="30"/>
        <v>-628.47143670873584</v>
      </c>
      <c r="AE23">
        <f t="shared" si="2"/>
        <v>0</v>
      </c>
      <c r="AF23">
        <f t="shared" si="3"/>
        <v>0</v>
      </c>
      <c r="AG23">
        <f t="shared" si="4"/>
        <v>-3.6939599704233674</v>
      </c>
      <c r="AH23">
        <f t="shared" si="5"/>
        <v>-1721.3386838743613</v>
      </c>
      <c r="AI23">
        <f t="shared" si="6"/>
        <v>-1725.0326438447846</v>
      </c>
      <c r="AJ23">
        <f t="shared" si="7"/>
        <v>56.617670421638536</v>
      </c>
      <c r="AK23">
        <f t="shared" si="27"/>
        <v>-40.029763640096817</v>
      </c>
      <c r="AL23">
        <f t="shared" si="8"/>
        <v>-1708.4447370632429</v>
      </c>
      <c r="AN23">
        <f t="shared" si="9"/>
        <v>0</v>
      </c>
      <c r="AO23">
        <f t="shared" si="10"/>
        <v>0</v>
      </c>
      <c r="AP23">
        <f t="shared" si="11"/>
        <v>-0.38294088047134561</v>
      </c>
      <c r="AQ23">
        <f t="shared" si="12"/>
        <v>-178.44561296550464</v>
      </c>
      <c r="AR23">
        <f t="shared" si="13"/>
        <v>-178.82855384597599</v>
      </c>
      <c r="AS23">
        <f t="shared" si="14"/>
        <v>5.8693707390158378</v>
      </c>
      <c r="AT23">
        <f t="shared" si="15"/>
        <v>-4.1497561035133961</v>
      </c>
      <c r="AU23">
        <f t="shared" si="16"/>
        <v>-177.10893921047352</v>
      </c>
      <c r="AW23">
        <v>20</v>
      </c>
      <c r="AX23">
        <f>IF(Z23&gt;0, (R23*SUMPRODUCT(K23:$K$98, X23:$X$98)-K23*$AZ$3)/Z23, 0)</f>
        <v>-4253.3720028150865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7"/>
        <v>0.12000000000000001</v>
      </c>
      <c r="I24" s="1">
        <f t="shared" ref="I24:I69" si="31">1+H24</f>
        <v>1.1200000000000001</v>
      </c>
      <c r="J24">
        <f t="shared" ref="J24:J69" si="32">1/I24</f>
        <v>0.89285714285714279</v>
      </c>
      <c r="K24">
        <f t="shared" ref="K24:K69" si="33">K23*J24</f>
        <v>9.2559611679185999E-2</v>
      </c>
      <c r="L24" s="2">
        <v>21</v>
      </c>
      <c r="M24" s="8">
        <v>0.21155222800000001</v>
      </c>
      <c r="Q24" s="5">
        <f t="shared" si="29"/>
        <v>25</v>
      </c>
      <c r="R24">
        <f t="shared" si="0"/>
        <v>50000</v>
      </c>
      <c r="S24">
        <f t="shared" si="1"/>
        <v>-5785.9196334240005</v>
      </c>
      <c r="U24">
        <f t="shared" si="20"/>
        <v>0.21155222800000001</v>
      </c>
      <c r="V24">
        <f t="shared" si="21"/>
        <v>0.01</v>
      </c>
      <c r="W24">
        <f t="shared" ref="W24:W69" si="34">Z23</f>
        <v>0.1477583988169347</v>
      </c>
      <c r="X24">
        <f t="shared" ref="X24:X69" si="35">U24*W24</f>
        <v>3.1258618475435103E-2</v>
      </c>
      <c r="Y24">
        <f t="shared" ref="Y24:Y69" si="36">V24*W24</f>
        <v>1.4775839881693471E-3</v>
      </c>
      <c r="Z24">
        <f t="shared" ref="Z24:Z69" si="37">MAX(0, W24-X24-Y24)</f>
        <v>0.11502219635333026</v>
      </c>
      <c r="AB24">
        <f t="shared" ref="AB24:AB69" si="38">AC23</f>
        <v>-628.47143670873584</v>
      </c>
      <c r="AC24">
        <f t="shared" si="30"/>
        <v>-665.50918416028401</v>
      </c>
      <c r="AE24">
        <f t="shared" si="2"/>
        <v>0</v>
      </c>
      <c r="AF24">
        <f t="shared" si="3"/>
        <v>0</v>
      </c>
      <c r="AG24">
        <f t="shared" si="4"/>
        <v>-2.8755549088332564</v>
      </c>
      <c r="AH24">
        <f t="shared" si="5"/>
        <v>-1562.930923771755</v>
      </c>
      <c r="AI24">
        <f t="shared" ref="AI24:AI69" si="39">SUM(AE24:AH24)</f>
        <v>-1565.8064786805883</v>
      </c>
      <c r="AJ24">
        <f t="shared" si="7"/>
        <v>37.037747451548171</v>
      </c>
      <c r="AK24">
        <f t="shared" si="27"/>
        <v>-43.99300056961151</v>
      </c>
      <c r="AL24">
        <f t="shared" ref="AL24:AL69" si="40">SUM(AI24:AK24)</f>
        <v>-1572.7617317986515</v>
      </c>
      <c r="AN24">
        <f t="shared" si="9"/>
        <v>0</v>
      </c>
      <c r="AO24">
        <f t="shared" si="10"/>
        <v>0</v>
      </c>
      <c r="AP24">
        <f t="shared" si="11"/>
        <v>-0.26616024572378333</v>
      </c>
      <c r="AQ24">
        <f t="shared" si="12"/>
        <v>-144.6642793857051</v>
      </c>
      <c r="AR24">
        <f t="shared" si="13"/>
        <v>-144.93043963142887</v>
      </c>
      <c r="AS24">
        <f t="shared" si="14"/>
        <v>3.4281995215870595</v>
      </c>
      <c r="AT24">
        <f t="shared" si="15"/>
        <v>-4.0719750493254496</v>
      </c>
      <c r="AU24">
        <f t="shared" si="16"/>
        <v>-145.57421515916727</v>
      </c>
      <c r="AW24">
        <v>21</v>
      </c>
      <c r="AX24">
        <f>IF(Z24&gt;0, (R24*SUMPRODUCT(K24:$K$98, X24:$X$98)-K24*$AZ$3)/Z24, 0)</f>
        <v>-5785.9196334240005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7"/>
        <v>0.12000000000000001</v>
      </c>
      <c r="I25" s="1">
        <f t="shared" si="31"/>
        <v>1.1200000000000001</v>
      </c>
      <c r="J25">
        <f t="shared" si="32"/>
        <v>0.89285714285714279</v>
      </c>
      <c r="K25">
        <f t="shared" si="33"/>
        <v>8.2642510427844637E-2</v>
      </c>
      <c r="L25" s="2">
        <v>22</v>
      </c>
      <c r="M25" s="8">
        <v>0.23965956799999999</v>
      </c>
      <c r="Q25" s="5">
        <f t="shared" si="29"/>
        <v>25</v>
      </c>
      <c r="R25">
        <f t="shared" si="0"/>
        <v>50000</v>
      </c>
      <c r="S25">
        <f t="shared" si="1"/>
        <v>-7924.3388636160607</v>
      </c>
      <c r="U25">
        <f t="shared" si="20"/>
        <v>0.23965956799999999</v>
      </c>
      <c r="V25">
        <f t="shared" si="21"/>
        <v>0.01</v>
      </c>
      <c r="W25">
        <f t="shared" si="34"/>
        <v>0.11502219635333026</v>
      </c>
      <c r="X25">
        <f t="shared" si="35"/>
        <v>2.7566169888450304E-2</v>
      </c>
      <c r="Y25">
        <f t="shared" si="36"/>
        <v>1.1502219635333027E-3</v>
      </c>
      <c r="Z25">
        <f t="shared" si="37"/>
        <v>8.6305804501346658E-2</v>
      </c>
      <c r="AB25">
        <f t="shared" si="38"/>
        <v>-665.50918416028401</v>
      </c>
      <c r="AC25">
        <f t="shared" si="30"/>
        <v>-683.91644076567127</v>
      </c>
      <c r="AE25">
        <f t="shared" si="2"/>
        <v>0</v>
      </c>
      <c r="AF25">
        <f t="shared" si="3"/>
        <v>0</v>
      </c>
      <c r="AG25">
        <f t="shared" si="4"/>
        <v>-2.1576451125336664</v>
      </c>
      <c r="AH25">
        <f t="shared" si="5"/>
        <v>-1378.3084944225152</v>
      </c>
      <c r="AI25">
        <f t="shared" si="39"/>
        <v>-1380.4661395350488</v>
      </c>
      <c r="AJ25">
        <f t="shared" si="7"/>
        <v>18.407256605387261</v>
      </c>
      <c r="AK25">
        <f t="shared" si="27"/>
        <v>-46.585642891219884</v>
      </c>
      <c r="AL25">
        <f t="shared" si="40"/>
        <v>-1408.6445258208814</v>
      </c>
      <c r="AN25">
        <f t="shared" si="9"/>
        <v>0</v>
      </c>
      <c r="AO25">
        <f t="shared" si="10"/>
        <v>0</v>
      </c>
      <c r="AP25">
        <f t="shared" si="11"/>
        <v>-0.17831320871215153</v>
      </c>
      <c r="AQ25">
        <f t="shared" si="12"/>
        <v>-113.90687412309956</v>
      </c>
      <c r="AR25">
        <f t="shared" si="13"/>
        <v>-114.0851873318117</v>
      </c>
      <c r="AS25">
        <f t="shared" si="14"/>
        <v>1.5212218959587287</v>
      </c>
      <c r="AT25">
        <f t="shared" si="15"/>
        <v>-3.8499544784254858</v>
      </c>
      <c r="AU25">
        <f t="shared" si="16"/>
        <v>-116.41391991427845</v>
      </c>
      <c r="AW25">
        <v>22</v>
      </c>
      <c r="AX25">
        <f>IF(Z25&gt;0, (R25*SUMPRODUCT(K25:$K$98, X25:$X$98)-K25*$AZ$3)/Z25, 0)</f>
        <v>-7924.3388636160607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7"/>
        <v>0.12000000000000001</v>
      </c>
      <c r="I26" s="1">
        <f t="shared" si="31"/>
        <v>1.1200000000000001</v>
      </c>
      <c r="J26">
        <f t="shared" si="32"/>
        <v>0.89285714285714279</v>
      </c>
      <c r="K26">
        <f t="shared" si="33"/>
        <v>7.3787955739146996E-2</v>
      </c>
      <c r="L26" s="2">
        <v>23</v>
      </c>
      <c r="M26" s="8">
        <v>0.27212731099999998</v>
      </c>
      <c r="Q26" s="5">
        <f t="shared" si="29"/>
        <v>25</v>
      </c>
      <c r="R26">
        <f t="shared" si="0"/>
        <v>50000</v>
      </c>
      <c r="S26">
        <f t="shared" si="1"/>
        <v>-11057.644414452283</v>
      </c>
      <c r="U26">
        <f t="shared" si="20"/>
        <v>0.27212731099999998</v>
      </c>
      <c r="V26">
        <f t="shared" si="21"/>
        <v>0.01</v>
      </c>
      <c r="W26">
        <f t="shared" si="34"/>
        <v>8.6305804501346658E-2</v>
      </c>
      <c r="X26">
        <f t="shared" si="35"/>
        <v>2.3486166502643159E-2</v>
      </c>
      <c r="Y26">
        <f t="shared" si="36"/>
        <v>8.6305804501346658E-4</v>
      </c>
      <c r="Z26">
        <f t="shared" si="37"/>
        <v>6.1956579953690027E-2</v>
      </c>
      <c r="AB26">
        <f t="shared" si="38"/>
        <v>-683.91644076567127</v>
      </c>
      <c r="AC26">
        <f t="shared" si="30"/>
        <v>-685.09383026348678</v>
      </c>
      <c r="AE26">
        <f t="shared" si="2"/>
        <v>0</v>
      </c>
      <c r="AF26">
        <f t="shared" si="3"/>
        <v>0</v>
      </c>
      <c r="AG26">
        <f t="shared" si="4"/>
        <v>-1.5489144988422507</v>
      </c>
      <c r="AH26">
        <f t="shared" si="5"/>
        <v>-1174.308325132158</v>
      </c>
      <c r="AI26">
        <f t="shared" si="39"/>
        <v>-1175.8572396310003</v>
      </c>
      <c r="AJ26">
        <f t="shared" si="7"/>
        <v>1.1773894978155113</v>
      </c>
      <c r="AK26">
        <f t="shared" si="27"/>
        <v>-47.874150853596994</v>
      </c>
      <c r="AL26">
        <f t="shared" si="40"/>
        <v>-1222.5540009867818</v>
      </c>
      <c r="AN26">
        <f t="shared" si="9"/>
        <v>0</v>
      </c>
      <c r="AO26">
        <f t="shared" si="10"/>
        <v>0</v>
      </c>
      <c r="AP26">
        <f t="shared" si="11"/>
        <v>-0.11429123448429505</v>
      </c>
      <c r="AQ26">
        <f t="shared" si="12"/>
        <v>-86.649810718963508</v>
      </c>
      <c r="AR26">
        <f t="shared" si="13"/>
        <v>-86.76410195344782</v>
      </c>
      <c r="AS26">
        <f t="shared" si="14"/>
        <v>8.6877164152547454E-2</v>
      </c>
      <c r="AT26">
        <f t="shared" si="15"/>
        <v>-3.5325357242344615</v>
      </c>
      <c r="AU26">
        <f t="shared" si="16"/>
        <v>-90.20976051352973</v>
      </c>
      <c r="AW26">
        <v>23</v>
      </c>
      <c r="AX26">
        <f>IF(Z26&gt;0, (R26*SUMPRODUCT(K26:$K$98, X26:$X$98)-K26*$AZ$3)/Z26, 0)</f>
        <v>-11057.644414452283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7"/>
        <v>0.12000000000000001</v>
      </c>
      <c r="I27" s="1">
        <f t="shared" si="31"/>
        <v>1.1200000000000001</v>
      </c>
      <c r="J27">
        <f t="shared" si="32"/>
        <v>0.89285714285714279</v>
      </c>
      <c r="K27">
        <f t="shared" si="33"/>
        <v>6.5882103338524095E-2</v>
      </c>
      <c r="L27" s="2">
        <v>24</v>
      </c>
      <c r="M27" s="8">
        <v>0.30842977500000002</v>
      </c>
      <c r="Q27" s="5">
        <f t="shared" si="29"/>
        <v>25</v>
      </c>
      <c r="R27">
        <f t="shared" si="0"/>
        <v>50000</v>
      </c>
      <c r="S27">
        <f t="shared" si="1"/>
        <v>-15892.207240234873</v>
      </c>
      <c r="U27">
        <f t="shared" si="20"/>
        <v>0.30842977500000002</v>
      </c>
      <c r="V27">
        <f t="shared" si="21"/>
        <v>0.01</v>
      </c>
      <c r="W27">
        <f t="shared" si="34"/>
        <v>6.1956579953690027E-2</v>
      </c>
      <c r="X27">
        <f t="shared" si="35"/>
        <v>1.9109254014886126E-2</v>
      </c>
      <c r="Y27">
        <f t="shared" si="36"/>
        <v>6.1956579953690032E-4</v>
      </c>
      <c r="Z27">
        <f t="shared" si="37"/>
        <v>4.2227760139267004E-2</v>
      </c>
      <c r="AB27">
        <f t="shared" si="38"/>
        <v>-685.09383026348678</v>
      </c>
      <c r="AC27">
        <f t="shared" si="30"/>
        <v>-671.09231542416069</v>
      </c>
      <c r="AE27">
        <f t="shared" si="2"/>
        <v>0</v>
      </c>
      <c r="AF27">
        <f t="shared" si="3"/>
        <v>0</v>
      </c>
      <c r="AG27">
        <f t="shared" si="4"/>
        <v>-1.0556940034816751</v>
      </c>
      <c r="AH27">
        <f t="shared" si="5"/>
        <v>-955.46270074430629</v>
      </c>
      <c r="AI27">
        <f t="shared" si="39"/>
        <v>-956.51839474778797</v>
      </c>
      <c r="AJ27">
        <f t="shared" si="7"/>
        <v>-14.001514839326092</v>
      </c>
      <c r="AK27">
        <f t="shared" si="27"/>
        <v>-47.956568118444082</v>
      </c>
      <c r="AL27">
        <f t="shared" si="40"/>
        <v>-1018.4764777055582</v>
      </c>
      <c r="AN27">
        <f t="shared" si="9"/>
        <v>0</v>
      </c>
      <c r="AO27">
        <f t="shared" si="10"/>
        <v>0</v>
      </c>
      <c r="AP27">
        <f t="shared" si="11"/>
        <v>-6.9551341431239935E-2</v>
      </c>
      <c r="AQ27">
        <f t="shared" si="12"/>
        <v>-62.94789238654171</v>
      </c>
      <c r="AR27">
        <f t="shared" si="13"/>
        <v>-63.017443727972953</v>
      </c>
      <c r="AS27">
        <f t="shared" si="14"/>
        <v>-0.92244924754036017</v>
      </c>
      <c r="AT27">
        <f t="shared" si="15"/>
        <v>-3.1594795765403032</v>
      </c>
      <c r="AU27">
        <f t="shared" si="16"/>
        <v>-67.099372552053609</v>
      </c>
      <c r="AW27">
        <v>24</v>
      </c>
      <c r="AX27">
        <f>IF(Z27&gt;0, (R27*SUMPRODUCT(K27:$K$98, X27:$X$98)-K27*$AZ$3)/Z27, 0)</f>
        <v>-15892.207240234873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7"/>
        <v>0.12000000000000001</v>
      </c>
      <c r="I28" s="1">
        <f t="shared" si="31"/>
        <v>1.1200000000000001</v>
      </c>
      <c r="J28">
        <f t="shared" si="32"/>
        <v>0.89285714285714279</v>
      </c>
      <c r="K28">
        <f t="shared" si="33"/>
        <v>5.8823306552253651E-2</v>
      </c>
      <c r="L28" s="2">
        <v>25</v>
      </c>
      <c r="M28" s="8">
        <v>0.34883407700000002</v>
      </c>
      <c r="Q28" s="5">
        <f t="shared" si="29"/>
        <v>25</v>
      </c>
      <c r="R28">
        <f t="shared" si="0"/>
        <v>50000</v>
      </c>
      <c r="S28">
        <f t="shared" si="1"/>
        <v>-23792.167448696655</v>
      </c>
      <c r="U28">
        <f t="shared" si="20"/>
        <v>0.34883407700000002</v>
      </c>
      <c r="V28">
        <f t="shared" si="21"/>
        <v>0.01</v>
      </c>
      <c r="W28">
        <f t="shared" si="34"/>
        <v>4.2227760139267004E-2</v>
      </c>
      <c r="X28">
        <f t="shared" si="35"/>
        <v>1.4730481731958598E-2</v>
      </c>
      <c r="Y28">
        <f t="shared" si="36"/>
        <v>4.2227760139267002E-4</v>
      </c>
      <c r="Z28">
        <f t="shared" si="37"/>
        <v>2.7075000805915735E-2</v>
      </c>
      <c r="AB28">
        <f t="shared" si="38"/>
        <v>-671.09231542416069</v>
      </c>
      <c r="AC28">
        <f t="shared" si="30"/>
        <v>-644.17295284794409</v>
      </c>
      <c r="AE28">
        <f t="shared" si="2"/>
        <v>0</v>
      </c>
      <c r="AF28">
        <f t="shared" si="3"/>
        <v>0</v>
      </c>
      <c r="AG28">
        <f t="shared" si="4"/>
        <v>-0.67687502014789336</v>
      </c>
      <c r="AH28">
        <f t="shared" si="5"/>
        <v>-736.52408659792991</v>
      </c>
      <c r="AI28">
        <f t="shared" si="39"/>
        <v>-737.20096161807783</v>
      </c>
      <c r="AJ28">
        <f t="shared" si="7"/>
        <v>-26.919362576216599</v>
      </c>
      <c r="AK28">
        <f t="shared" si="27"/>
        <v>-46.976462079691252</v>
      </c>
      <c r="AL28">
        <f t="shared" si="40"/>
        <v>-811.09678627398569</v>
      </c>
      <c r="AN28">
        <f t="shared" si="9"/>
        <v>0</v>
      </c>
      <c r="AO28">
        <f t="shared" si="10"/>
        <v>0</v>
      </c>
      <c r="AP28">
        <f t="shared" si="11"/>
        <v>-3.98160268077224E-2</v>
      </c>
      <c r="AQ28">
        <f t="shared" si="12"/>
        <v>-43.324782129068645</v>
      </c>
      <c r="AR28">
        <f t="shared" si="13"/>
        <v>-43.364598155876372</v>
      </c>
      <c r="AS28">
        <f t="shared" si="14"/>
        <v>-1.5834859170120537</v>
      </c>
      <c r="AT28">
        <f t="shared" si="15"/>
        <v>-2.7633108296539977</v>
      </c>
      <c r="AU28">
        <f t="shared" si="16"/>
        <v>-47.711394902542423</v>
      </c>
      <c r="AW28">
        <v>25</v>
      </c>
      <c r="AX28">
        <f>IF(Z28&gt;0, (R28*SUMPRODUCT(K28:$K$98, X28:$X$98)-K28*$AZ$3)/Z28, 0)</f>
        <v>-23792.167448696655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7"/>
        <v>0.12000000000000001</v>
      </c>
      <c r="I29" s="1">
        <f t="shared" si="31"/>
        <v>1.1200000000000001</v>
      </c>
      <c r="J29">
        <f t="shared" si="32"/>
        <v>0.89285714285714279</v>
      </c>
      <c r="K29">
        <f t="shared" si="33"/>
        <v>5.2520809421655039E-2</v>
      </c>
      <c r="L29" s="2">
        <v>26</v>
      </c>
      <c r="M29" s="8">
        <v>0.39293336200000001</v>
      </c>
      <c r="Q29" s="5">
        <f t="shared" si="29"/>
        <v>25</v>
      </c>
      <c r="R29">
        <f t="shared" si="0"/>
        <v>50000</v>
      </c>
      <c r="S29">
        <f t="shared" si="1"/>
        <v>-37564.945121355304</v>
      </c>
      <c r="U29">
        <f t="shared" si="20"/>
        <v>0.39293336200000001</v>
      </c>
      <c r="V29">
        <f t="shared" si="21"/>
        <v>0.01</v>
      </c>
      <c r="W29">
        <f t="shared" si="34"/>
        <v>2.7075000805915735E-2</v>
      </c>
      <c r="X29">
        <f t="shared" si="35"/>
        <v>1.063867109282118E-2</v>
      </c>
      <c r="Y29">
        <f t="shared" si="36"/>
        <v>2.7075000805915734E-4</v>
      </c>
      <c r="Z29">
        <f t="shared" si="37"/>
        <v>1.6165579705035397E-2</v>
      </c>
      <c r="AB29">
        <f t="shared" si="38"/>
        <v>-644.17295284794409</v>
      </c>
      <c r="AC29">
        <f t="shared" si="30"/>
        <v>-607.25911447454973</v>
      </c>
      <c r="AE29">
        <f t="shared" si="2"/>
        <v>0</v>
      </c>
      <c r="AF29">
        <f t="shared" si="3"/>
        <v>0</v>
      </c>
      <c r="AG29">
        <f t="shared" si="4"/>
        <v>-0.40413949262588494</v>
      </c>
      <c r="AH29">
        <f t="shared" si="5"/>
        <v>-531.933554641059</v>
      </c>
      <c r="AI29">
        <f t="shared" si="39"/>
        <v>-532.33769413368486</v>
      </c>
      <c r="AJ29">
        <f t="shared" si="7"/>
        <v>-36.913838373394356</v>
      </c>
      <c r="AK29">
        <f t="shared" si="27"/>
        <v>-45.092106699356087</v>
      </c>
      <c r="AL29">
        <f t="shared" si="40"/>
        <v>-614.34363920643534</v>
      </c>
      <c r="AN29">
        <f t="shared" si="9"/>
        <v>0</v>
      </c>
      <c r="AO29">
        <f t="shared" si="10"/>
        <v>0</v>
      </c>
      <c r="AP29">
        <f t="shared" si="11"/>
        <v>-2.1225733271968465E-2</v>
      </c>
      <c r="AQ29">
        <f t="shared" si="12"/>
        <v>-27.937580848286586</v>
      </c>
      <c r="AR29">
        <f t="shared" si="13"/>
        <v>-27.958806581558555</v>
      </c>
      <c r="AS29">
        <f t="shared" si="14"/>
        <v>-1.9387446702308215</v>
      </c>
      <c r="AT29">
        <f t="shared" si="15"/>
        <v>-2.3682739423778156</v>
      </c>
      <c r="AU29">
        <f t="shared" si="16"/>
        <v>-32.265825194167192</v>
      </c>
      <c r="AW29">
        <v>26</v>
      </c>
      <c r="AX29">
        <f>IF(Z29&gt;0, (R29*SUMPRODUCT(K29:$K$98, X29:$X$98)-K29*$AZ$3)/Z29, 0)</f>
        <v>-37564.945121355304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7"/>
        <v>0.12000000000000001</v>
      </c>
      <c r="I30" s="1">
        <f t="shared" si="31"/>
        <v>1.1200000000000001</v>
      </c>
      <c r="J30">
        <f t="shared" si="32"/>
        <v>0.89285714285714279</v>
      </c>
      <c r="K30">
        <f t="shared" si="33"/>
        <v>4.6893579840763422E-2</v>
      </c>
      <c r="L30" s="2">
        <v>27</v>
      </c>
      <c r="M30" s="8">
        <v>0.441408258</v>
      </c>
      <c r="Q30" s="5">
        <f t="shared" si="29"/>
        <v>25</v>
      </c>
      <c r="R30">
        <f t="shared" si="0"/>
        <v>50000</v>
      </c>
      <c r="S30">
        <f t="shared" si="1"/>
        <v>-63547.111114922416</v>
      </c>
      <c r="U30">
        <f t="shared" si="20"/>
        <v>0.441408258</v>
      </c>
      <c r="V30">
        <f t="shared" si="21"/>
        <v>0.01</v>
      </c>
      <c r="W30">
        <f t="shared" si="34"/>
        <v>1.6165579705035397E-2</v>
      </c>
      <c r="X30">
        <f t="shared" si="35"/>
        <v>7.1356203771598282E-3</v>
      </c>
      <c r="Y30">
        <f t="shared" si="36"/>
        <v>1.6165579705035399E-4</v>
      </c>
      <c r="Z30">
        <f t="shared" si="37"/>
        <v>8.8683035308252146E-3</v>
      </c>
      <c r="AB30">
        <f t="shared" si="38"/>
        <v>-607.25911447454973</v>
      </c>
      <c r="AC30">
        <f t="shared" si="30"/>
        <v>-563.5550698742087</v>
      </c>
      <c r="AE30">
        <f t="shared" si="2"/>
        <v>0</v>
      </c>
      <c r="AF30">
        <f t="shared" si="3"/>
        <v>0</v>
      </c>
      <c r="AG30">
        <f t="shared" si="4"/>
        <v>-0.22170758827063036</v>
      </c>
      <c r="AH30">
        <f t="shared" si="5"/>
        <v>-356.7810188579914</v>
      </c>
      <c r="AI30">
        <f t="shared" si="39"/>
        <v>-357.00272644626205</v>
      </c>
      <c r="AJ30">
        <f t="shared" si="7"/>
        <v>-43.704044600341035</v>
      </c>
      <c r="AK30">
        <f t="shared" si="27"/>
        <v>-42.508138013218485</v>
      </c>
      <c r="AL30">
        <f t="shared" si="40"/>
        <v>-443.21490905982159</v>
      </c>
      <c r="AN30">
        <f t="shared" si="9"/>
        <v>0</v>
      </c>
      <c r="AO30">
        <f t="shared" si="10"/>
        <v>0</v>
      </c>
      <c r="AP30">
        <f t="shared" si="11"/>
        <v>-1.0396662491871909E-2</v>
      </c>
      <c r="AQ30">
        <f t="shared" si="12"/>
        <v>-16.730739193486141</v>
      </c>
      <c r="AR30">
        <f t="shared" si="13"/>
        <v>-16.741135855978012</v>
      </c>
      <c r="AS30">
        <f t="shared" si="14"/>
        <v>-2.0494391048303777</v>
      </c>
      <c r="AT30">
        <f t="shared" si="15"/>
        <v>-1.9933587638050516</v>
      </c>
      <c r="AU30">
        <f t="shared" si="16"/>
        <v>-20.783933724613444</v>
      </c>
      <c r="AW30">
        <v>27</v>
      </c>
      <c r="AX30">
        <f>IF(Z30&gt;0, (R30*SUMPRODUCT(K30:$K$98, X30:$X$98)-K30*$AZ$3)/Z30, 0)</f>
        <v>-63547.111114922416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7"/>
        <v>0.12000000000000001</v>
      </c>
      <c r="I31" s="1">
        <f t="shared" si="31"/>
        <v>1.1200000000000001</v>
      </c>
      <c r="J31">
        <f t="shared" si="32"/>
        <v>0.89285714285714279</v>
      </c>
      <c r="K31">
        <f t="shared" si="33"/>
        <v>4.1869267714967337E-2</v>
      </c>
      <c r="L31" s="2">
        <v>28</v>
      </c>
      <c r="M31" s="8">
        <v>0.49593942699999999</v>
      </c>
      <c r="Q31" s="5">
        <f t="shared" si="29"/>
        <v>25</v>
      </c>
      <c r="R31">
        <f t="shared" si="0"/>
        <v>50000</v>
      </c>
      <c r="S31">
        <f t="shared" si="1"/>
        <v>-117841.49997074174</v>
      </c>
      <c r="U31">
        <f t="shared" si="20"/>
        <v>0.49593942699999999</v>
      </c>
      <c r="V31">
        <f t="shared" si="21"/>
        <v>0.01</v>
      </c>
      <c r="W31">
        <f t="shared" si="34"/>
        <v>8.8683035308252146E-3</v>
      </c>
      <c r="X31">
        <f t="shared" si="35"/>
        <v>4.3981413715395339E-3</v>
      </c>
      <c r="Y31">
        <f t="shared" si="36"/>
        <v>8.8683035308252149E-5</v>
      </c>
      <c r="Z31">
        <f t="shared" si="37"/>
        <v>4.3814791239774288E-3</v>
      </c>
      <c r="AB31">
        <f t="shared" si="38"/>
        <v>-563.5550698742087</v>
      </c>
      <c r="AC31">
        <f t="shared" si="30"/>
        <v>-516.32007205999173</v>
      </c>
      <c r="AE31">
        <f t="shared" si="2"/>
        <v>0</v>
      </c>
      <c r="AF31">
        <f t="shared" si="3"/>
        <v>0</v>
      </c>
      <c r="AG31">
        <f t="shared" si="4"/>
        <v>-0.10953697809943572</v>
      </c>
      <c r="AH31">
        <f t="shared" si="5"/>
        <v>-219.90706857697668</v>
      </c>
      <c r="AI31">
        <f t="shared" si="39"/>
        <v>-220.01660555507613</v>
      </c>
      <c r="AJ31">
        <f t="shared" si="7"/>
        <v>-47.234997814216968</v>
      </c>
      <c r="AK31">
        <f t="shared" si="27"/>
        <v>-39.448854891194614</v>
      </c>
      <c r="AL31">
        <f t="shared" si="40"/>
        <v>-306.70045826048772</v>
      </c>
      <c r="AN31">
        <f t="shared" si="9"/>
        <v>0</v>
      </c>
      <c r="AO31">
        <f t="shared" si="10"/>
        <v>0</v>
      </c>
      <c r="AP31">
        <f t="shared" si="11"/>
        <v>-4.5862330607337881E-3</v>
      </c>
      <c r="AQ31">
        <f t="shared" si="12"/>
        <v>-9.2073479266631182</v>
      </c>
      <c r="AR31">
        <f t="shared" si="13"/>
        <v>-9.2119341597238513</v>
      </c>
      <c r="AS31">
        <f t="shared" si="14"/>
        <v>-1.9776947689993472</v>
      </c>
      <c r="AT31">
        <f t="shared" si="15"/>
        <v>-1.6516946664883261</v>
      </c>
      <c r="AU31">
        <f t="shared" si="16"/>
        <v>-12.841323595211525</v>
      </c>
      <c r="AW31">
        <v>28</v>
      </c>
      <c r="AX31">
        <f>IF(Z31&gt;0, (R31*SUMPRODUCT(K31:$K$98, X31:$X$98)-K31*$AZ$3)/Z31, 0)</f>
        <v>-117841.49997074174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7"/>
        <v>0.12000000000000001</v>
      </c>
      <c r="I32" s="1">
        <f t="shared" si="31"/>
        <v>1.1200000000000001</v>
      </c>
      <c r="J32">
        <f t="shared" si="32"/>
        <v>0.89285714285714279</v>
      </c>
      <c r="K32">
        <f t="shared" si="33"/>
        <v>3.7383274745506546E-2</v>
      </c>
      <c r="L32" s="2">
        <v>29</v>
      </c>
      <c r="M32" s="8">
        <v>0.55722270799999996</v>
      </c>
      <c r="Q32" s="5">
        <f t="shared" si="29"/>
        <v>25</v>
      </c>
      <c r="R32">
        <f t="shared" si="0"/>
        <v>50000</v>
      </c>
      <c r="S32">
        <f t="shared" si="1"/>
        <v>-247027.74028318192</v>
      </c>
      <c r="U32">
        <f t="shared" si="20"/>
        <v>0.55722270799999996</v>
      </c>
      <c r="V32">
        <f t="shared" si="21"/>
        <v>0.01</v>
      </c>
      <c r="W32">
        <f t="shared" si="34"/>
        <v>4.3814791239774288E-3</v>
      </c>
      <c r="X32">
        <f t="shared" si="35"/>
        <v>2.4414596625081703E-3</v>
      </c>
      <c r="Y32">
        <f t="shared" si="36"/>
        <v>4.3814791239774287E-5</v>
      </c>
      <c r="Z32">
        <f t="shared" si="37"/>
        <v>1.8962046702294842E-3</v>
      </c>
      <c r="AB32">
        <f t="shared" si="38"/>
        <v>-516.32007205999173</v>
      </c>
      <c r="AC32">
        <f t="shared" si="30"/>
        <v>-468.41515480120563</v>
      </c>
      <c r="AE32">
        <f t="shared" si="2"/>
        <v>0</v>
      </c>
      <c r="AF32">
        <f t="shared" si="3"/>
        <v>0</v>
      </c>
      <c r="AG32">
        <f t="shared" si="4"/>
        <v>-4.7405116755737102E-2</v>
      </c>
      <c r="AH32">
        <f t="shared" si="5"/>
        <v>-122.07298312540851</v>
      </c>
      <c r="AI32">
        <f t="shared" si="39"/>
        <v>-122.12038824216425</v>
      </c>
      <c r="AJ32">
        <f t="shared" si="7"/>
        <v>-47.904917258786099</v>
      </c>
      <c r="AK32">
        <f t="shared" si="27"/>
        <v>-36.142405044199421</v>
      </c>
      <c r="AL32">
        <f t="shared" si="40"/>
        <v>-206.16771054514979</v>
      </c>
      <c r="AN32">
        <f t="shared" si="9"/>
        <v>0</v>
      </c>
      <c r="AO32">
        <f t="shared" si="10"/>
        <v>0</v>
      </c>
      <c r="AP32">
        <f t="shared" si="11"/>
        <v>-1.772158504022536E-3</v>
      </c>
      <c r="AQ32">
        <f t="shared" si="12"/>
        <v>-4.5634878671807311</v>
      </c>
      <c r="AR32">
        <f t="shared" si="13"/>
        <v>-4.5652600256847533</v>
      </c>
      <c r="AS32">
        <f t="shared" si="14"/>
        <v>-1.790842683545959</v>
      </c>
      <c r="AT32">
        <f t="shared" si="15"/>
        <v>-1.3511214577306887</v>
      </c>
      <c r="AU32">
        <f t="shared" si="16"/>
        <v>-7.7072241669614021</v>
      </c>
      <c r="AW32">
        <v>29</v>
      </c>
      <c r="AX32">
        <f>IF(Z32&gt;0, (R32*SUMPRODUCT(K32:$K$98, X32:$X$98)-K32*$AZ$3)/Z32, 0)</f>
        <v>-247027.74028318192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7"/>
        <v>0.12000000000000001</v>
      </c>
      <c r="I33" s="1">
        <f t="shared" si="31"/>
        <v>1.1200000000000001</v>
      </c>
      <c r="J33">
        <f t="shared" si="32"/>
        <v>0.89285714285714279</v>
      </c>
      <c r="K33">
        <f t="shared" si="33"/>
        <v>3.337792387991656E-2</v>
      </c>
      <c r="L33" s="2">
        <v>30</v>
      </c>
      <c r="M33" s="8">
        <v>0.62633703200000002</v>
      </c>
      <c r="Q33" s="5">
        <f t="shared" si="29"/>
        <v>25</v>
      </c>
      <c r="R33">
        <f t="shared" si="0"/>
        <v>50000</v>
      </c>
      <c r="S33">
        <f t="shared" si="1"/>
        <v>-611946.26397973625</v>
      </c>
      <c r="U33">
        <f t="shared" si="20"/>
        <v>0.62633703200000002</v>
      </c>
      <c r="V33">
        <f t="shared" si="21"/>
        <v>0.01</v>
      </c>
      <c r="W33">
        <f t="shared" si="34"/>
        <v>1.8962046702294842E-3</v>
      </c>
      <c r="X33">
        <f t="shared" si="35"/>
        <v>1.187663205216074E-3</v>
      </c>
      <c r="Y33">
        <f t="shared" si="36"/>
        <v>1.8962046702294842E-5</v>
      </c>
      <c r="Z33">
        <f t="shared" si="37"/>
        <v>6.895794183111153E-4</v>
      </c>
      <c r="AB33">
        <f t="shared" si="38"/>
        <v>-468.41515480120563</v>
      </c>
      <c r="AC33">
        <f t="shared" si="30"/>
        <v>-421.98554875280672</v>
      </c>
      <c r="AE33">
        <f t="shared" si="2"/>
        <v>0</v>
      </c>
      <c r="AF33">
        <f t="shared" si="3"/>
        <v>0</v>
      </c>
      <c r="AG33">
        <f t="shared" si="4"/>
        <v>-1.7239485457777884E-2</v>
      </c>
      <c r="AH33">
        <f t="shared" si="5"/>
        <v>-59.383160260803699</v>
      </c>
      <c r="AI33">
        <f t="shared" si="39"/>
        <v>-59.400399746261478</v>
      </c>
      <c r="AJ33">
        <f t="shared" si="7"/>
        <v>-46.429606048398909</v>
      </c>
      <c r="AK33">
        <f t="shared" si="27"/>
        <v>-32.789060836084396</v>
      </c>
      <c r="AL33">
        <f t="shared" si="40"/>
        <v>-138.61906663074478</v>
      </c>
      <c r="AN33">
        <f t="shared" si="9"/>
        <v>0</v>
      </c>
      <c r="AO33">
        <f t="shared" si="10"/>
        <v>0</v>
      </c>
      <c r="AP33">
        <f t="shared" si="11"/>
        <v>-5.7541823333863873E-4</v>
      </c>
      <c r="AQ33">
        <f t="shared" si="12"/>
        <v>-1.9820866029339919</v>
      </c>
      <c r="AR33">
        <f t="shared" si="13"/>
        <v>-1.9826620211673305</v>
      </c>
      <c r="AS33">
        <f t="shared" si="14"/>
        <v>-1.5497238564579723</v>
      </c>
      <c r="AT33">
        <f t="shared" si="15"/>
        <v>-1.0944307766807782</v>
      </c>
      <c r="AU33">
        <f t="shared" si="16"/>
        <v>-4.6268166543060811</v>
      </c>
      <c r="AW33">
        <v>30</v>
      </c>
      <c r="AX33">
        <f>IF(Z33&gt;0, (R33*SUMPRODUCT(K33:$K$98, X33:$X$98)-K33*$AZ$3)/Z33, 0)</f>
        <v>-611946.26397973625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7"/>
        <v>0.12000000000000001</v>
      </c>
      <c r="I34" s="1">
        <f t="shared" si="31"/>
        <v>1.1200000000000001</v>
      </c>
      <c r="J34">
        <f t="shared" si="32"/>
        <v>0.89285714285714279</v>
      </c>
      <c r="K34">
        <f t="shared" si="33"/>
        <v>2.9801717749925499E-2</v>
      </c>
      <c r="L34" s="2">
        <v>31</v>
      </c>
      <c r="M34" s="8">
        <v>0.70099715600000001</v>
      </c>
      <c r="Q34" s="5">
        <f t="shared" si="29"/>
        <v>25</v>
      </c>
      <c r="R34">
        <f t="shared" si="0"/>
        <v>50000</v>
      </c>
      <c r="S34">
        <f t="shared" si="1"/>
        <v>-1898927.707630933</v>
      </c>
      <c r="U34">
        <f t="shared" si="20"/>
        <v>0.70099715600000001</v>
      </c>
      <c r="V34">
        <f t="shared" si="21"/>
        <v>0.01</v>
      </c>
      <c r="W34">
        <f t="shared" si="34"/>
        <v>6.895794183111153E-4</v>
      </c>
      <c r="X34">
        <f t="shared" si="35"/>
        <v>4.8339321107222614E-4</v>
      </c>
      <c r="Y34">
        <f t="shared" si="36"/>
        <v>6.8957941831111535E-6</v>
      </c>
      <c r="Z34">
        <f t="shared" si="37"/>
        <v>1.99290413055778E-4</v>
      </c>
      <c r="AB34">
        <f t="shared" si="38"/>
        <v>-421.98554875280672</v>
      </c>
      <c r="AC34">
        <f t="shared" si="30"/>
        <v>-378.4380872168303</v>
      </c>
      <c r="AE34">
        <f t="shared" si="2"/>
        <v>0</v>
      </c>
      <c r="AF34">
        <f t="shared" si="3"/>
        <v>0</v>
      </c>
      <c r="AG34">
        <f t="shared" si="4"/>
        <v>-4.9822603263944502E-3</v>
      </c>
      <c r="AH34">
        <f t="shared" si="5"/>
        <v>-24.169660553611308</v>
      </c>
      <c r="AI34">
        <f t="shared" si="39"/>
        <v>-24.174642813937702</v>
      </c>
      <c r="AJ34">
        <f t="shared" si="7"/>
        <v>-43.547461535976424</v>
      </c>
      <c r="AK34">
        <f t="shared" si="27"/>
        <v>-29.538988412696472</v>
      </c>
      <c r="AL34">
        <f t="shared" si="40"/>
        <v>-97.261092762610602</v>
      </c>
      <c r="AN34">
        <f t="shared" si="9"/>
        <v>0</v>
      </c>
      <c r="AO34">
        <f t="shared" si="10"/>
        <v>0</v>
      </c>
      <c r="AP34">
        <f t="shared" si="11"/>
        <v>-1.4847991600385908E-4</v>
      </c>
      <c r="AQ34">
        <f t="shared" si="12"/>
        <v>-0.72029740193023228</v>
      </c>
      <c r="AR34">
        <f t="shared" si="13"/>
        <v>-0.72044588184623615</v>
      </c>
      <c r="AS34">
        <f t="shared" si="14"/>
        <v>-1.2977891574209066</v>
      </c>
      <c r="AT34">
        <f t="shared" si="15"/>
        <v>-0.88031259529350014</v>
      </c>
      <c r="AU34">
        <f t="shared" si="16"/>
        <v>-2.8985476345606429</v>
      </c>
      <c r="AW34">
        <v>31</v>
      </c>
      <c r="AX34">
        <f>IF(Z34&gt;0, (R34*SUMPRODUCT(K34:$K$98, X34:$X$98)-K34*$AZ$3)/Z34, 0)</f>
        <v>-1898927.707630933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7"/>
        <v>0.12000000000000001</v>
      </c>
      <c r="I35" s="1">
        <f t="shared" si="31"/>
        <v>1.1200000000000001</v>
      </c>
      <c r="J35">
        <f t="shared" si="32"/>
        <v>0.89285714285714279</v>
      </c>
      <c r="K35">
        <f t="shared" si="33"/>
        <v>2.660867656243348E-2</v>
      </c>
      <c r="L35" s="2">
        <v>32</v>
      </c>
      <c r="M35" s="8">
        <v>0.77900909500000004</v>
      </c>
      <c r="Q35" s="5">
        <f t="shared" si="29"/>
        <v>25</v>
      </c>
      <c r="R35">
        <f t="shared" ref="R35:R69" si="41">$C$6</f>
        <v>50000</v>
      </c>
      <c r="S35">
        <f t="shared" ref="S35:S69" si="42">AX35</f>
        <v>-8050401.0194881251</v>
      </c>
      <c r="U35">
        <f t="shared" si="20"/>
        <v>0.77900909500000004</v>
      </c>
      <c r="V35">
        <f t="shared" si="21"/>
        <v>0.01</v>
      </c>
      <c r="W35">
        <f t="shared" si="34"/>
        <v>1.99290413055778E-4</v>
      </c>
      <c r="X35">
        <f t="shared" si="35"/>
        <v>1.552490443167578E-4</v>
      </c>
      <c r="Y35">
        <f t="shared" si="36"/>
        <v>1.99290413055778E-6</v>
      </c>
      <c r="Z35">
        <f t="shared" si="37"/>
        <v>4.2048464608462422E-5</v>
      </c>
      <c r="AB35">
        <f t="shared" si="38"/>
        <v>-378.4380872168303</v>
      </c>
      <c r="AC35">
        <f t="shared" si="30"/>
        <v>-338.50700235187622</v>
      </c>
      <c r="AE35">
        <f t="shared" ref="AE35:AE69" si="43">$Z35*O35</f>
        <v>0</v>
      </c>
      <c r="AF35">
        <f t="shared" ref="AF35:AF69" si="44">-$Z35*P35</f>
        <v>0</v>
      </c>
      <c r="AG35">
        <f t="shared" ref="AG35:AG69" si="45">-$Z35*Q35</f>
        <v>-1.0512116152115605E-3</v>
      </c>
      <c r="AH35">
        <f t="shared" ref="AH35:AH69" si="46">-X35*R35</f>
        <v>-7.7624522158378904</v>
      </c>
      <c r="AI35">
        <f t="shared" si="39"/>
        <v>-7.7635034274531023</v>
      </c>
      <c r="AJ35">
        <f t="shared" ref="AJ35:AJ69" si="47">AB35-AC35</f>
        <v>-39.931084864954073</v>
      </c>
      <c r="AK35">
        <f t="shared" si="27"/>
        <v>-26.490666105178125</v>
      </c>
      <c r="AL35">
        <f t="shared" si="40"/>
        <v>-74.185254397585297</v>
      </c>
      <c r="AN35">
        <f t="shared" ref="AN35:AN69" si="48">AE35*$K35</f>
        <v>0</v>
      </c>
      <c r="AO35">
        <f t="shared" ref="AO35:AO69" si="49">AF35*$K35</f>
        <v>0</v>
      </c>
      <c r="AP35">
        <f t="shared" ref="AP35:AP69" si="50">AG35*$K35</f>
        <v>-2.7971349867837691E-5</v>
      </c>
      <c r="AQ35">
        <f t="shared" ref="AQ35:AQ69" si="51">AH35*$K35</f>
        <v>-0.20654858034257551</v>
      </c>
      <c r="AR35">
        <f t="shared" ref="AR35:AR69" si="52">AI35*$K35</f>
        <v>-0.20657655169244335</v>
      </c>
      <c r="AS35">
        <f t="shared" ref="AS35:AS69" si="53">AJ35*$K35</f>
        <v>-1.0625133219586458</v>
      </c>
      <c r="AT35">
        <f t="shared" ref="AT35:AT69" si="54">AK35*$K35</f>
        <v>-0.70488156631610421</v>
      </c>
      <c r="AU35">
        <f t="shared" ref="AU35:AU69" si="55">AL35*$K35</f>
        <v>-1.973971439967193</v>
      </c>
      <c r="AW35">
        <v>32</v>
      </c>
      <c r="AX35">
        <f>IF(Z35&gt;0, (R35*SUMPRODUCT(K35:$K$98, X35:$X$98)-K35*$AZ$3)/Z35, 0)</f>
        <v>-8050401.0194881251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56">G36+$C$9</f>
        <v>0.12000000000000001</v>
      </c>
      <c r="I36" s="1">
        <f t="shared" si="31"/>
        <v>1.1200000000000001</v>
      </c>
      <c r="J36">
        <f t="shared" si="32"/>
        <v>0.89285714285714279</v>
      </c>
      <c r="K36">
        <f t="shared" si="33"/>
        <v>2.3757746930744176E-2</v>
      </c>
      <c r="L36" s="2">
        <v>33</v>
      </c>
      <c r="M36" s="8">
        <v>0.78135831499999997</v>
      </c>
      <c r="Q36" s="5">
        <f t="shared" si="29"/>
        <v>25</v>
      </c>
      <c r="R36">
        <f t="shared" si="41"/>
        <v>50000</v>
      </c>
      <c r="S36">
        <f t="shared" si="42"/>
        <v>-34471163.706765257</v>
      </c>
      <c r="U36">
        <f t="shared" ref="U36:U69" si="57">M36</f>
        <v>0.78135831499999997</v>
      </c>
      <c r="V36">
        <f t="shared" ref="V36:V69" si="58">$C$10</f>
        <v>0.01</v>
      </c>
      <c r="W36">
        <f t="shared" si="34"/>
        <v>4.2048464608462422E-5</v>
      </c>
      <c r="X36">
        <f t="shared" si="35"/>
        <v>3.2854917454805331E-5</v>
      </c>
      <c r="Y36">
        <f t="shared" si="36"/>
        <v>4.2048464608462424E-7</v>
      </c>
      <c r="Z36">
        <f t="shared" si="37"/>
        <v>8.7730625075724659E-6</v>
      </c>
      <c r="AB36">
        <f t="shared" si="38"/>
        <v>-338.50700235187622</v>
      </c>
      <c r="AC36">
        <f t="shared" si="30"/>
        <v>-302.41767390821497</v>
      </c>
      <c r="AE36">
        <f t="shared" si="43"/>
        <v>0</v>
      </c>
      <c r="AF36">
        <f t="shared" si="44"/>
        <v>0</v>
      </c>
      <c r="AG36">
        <f t="shared" si="45"/>
        <v>-2.1932656268931164E-4</v>
      </c>
      <c r="AH36">
        <f t="shared" si="46"/>
        <v>-1.6427458727402666</v>
      </c>
      <c r="AI36">
        <f t="shared" si="39"/>
        <v>-1.6429651993029559</v>
      </c>
      <c r="AJ36">
        <f t="shared" si="47"/>
        <v>-36.089328443661259</v>
      </c>
      <c r="AK36">
        <f t="shared" ref="AK36:AK69" si="59">G36*SUM(AB36:AB36, AE36:AF36)</f>
        <v>-23.695490164631337</v>
      </c>
      <c r="AL36">
        <f t="shared" si="40"/>
        <v>-61.427783807595553</v>
      </c>
      <c r="AN36">
        <f t="shared" si="48"/>
        <v>0</v>
      </c>
      <c r="AO36">
        <f t="shared" si="49"/>
        <v>0</v>
      </c>
      <c r="AP36">
        <f t="shared" si="50"/>
        <v>-5.2107049715626639E-6</v>
      </c>
      <c r="AQ36">
        <f t="shared" si="51"/>
        <v>-3.9027940716087735E-2</v>
      </c>
      <c r="AR36">
        <f t="shared" si="52"/>
        <v>-3.9033151421059294E-2</v>
      </c>
      <c r="AS36">
        <f t="shared" si="53"/>
        <v>-0.85740113206501178</v>
      </c>
      <c r="AT36">
        <f t="shared" si="54"/>
        <v>-0.56295145873124897</v>
      </c>
      <c r="AU36">
        <f t="shared" si="55"/>
        <v>-1.45938574221732</v>
      </c>
      <c r="AW36">
        <v>33</v>
      </c>
      <c r="AX36">
        <f>IF(Z36&gt;0, (R36*SUMPRODUCT(K36:$K$98, X36:$X$98)-K36*$AZ$3)/Z36, 0)</f>
        <v>-34471163.706765257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56"/>
        <v>0.12000000000000001</v>
      </c>
      <c r="I37" s="1">
        <f t="shared" si="31"/>
        <v>1.1200000000000001</v>
      </c>
      <c r="J37">
        <f t="shared" si="32"/>
        <v>0.89285714285714279</v>
      </c>
      <c r="K37">
        <f t="shared" si="33"/>
        <v>2.1212274045307299E-2</v>
      </c>
      <c r="L37" s="2">
        <v>34</v>
      </c>
      <c r="M37" s="8">
        <v>0.78389590600000003</v>
      </c>
      <c r="Q37" s="5">
        <f t="shared" ref="Q37:Q69" si="60">$C$8</f>
        <v>25</v>
      </c>
      <c r="R37">
        <f t="shared" si="41"/>
        <v>50000</v>
      </c>
      <c r="S37">
        <f t="shared" si="42"/>
        <v>-149350199.37201485</v>
      </c>
      <c r="U37">
        <f t="shared" si="57"/>
        <v>0.78389590600000003</v>
      </c>
      <c r="V37">
        <f t="shared" si="58"/>
        <v>0.01</v>
      </c>
      <c r="W37">
        <f t="shared" si="34"/>
        <v>8.7730625075724659E-6</v>
      </c>
      <c r="X37">
        <f t="shared" si="35"/>
        <v>6.8771677827681507E-6</v>
      </c>
      <c r="Y37">
        <f t="shared" si="36"/>
        <v>8.7730625075724662E-8</v>
      </c>
      <c r="Z37">
        <f t="shared" si="37"/>
        <v>1.8081640997285906E-6</v>
      </c>
      <c r="AB37">
        <f t="shared" si="38"/>
        <v>-302.41767390821497</v>
      </c>
      <c r="AC37">
        <f t="shared" si="30"/>
        <v>-270.04966879178477</v>
      </c>
      <c r="AE37">
        <f t="shared" si="43"/>
        <v>0</v>
      </c>
      <c r="AF37">
        <f t="shared" si="44"/>
        <v>0</v>
      </c>
      <c r="AG37">
        <f t="shared" si="45"/>
        <v>-4.5204102493214765E-5</v>
      </c>
      <c r="AH37">
        <f t="shared" si="46"/>
        <v>-0.34385838913840755</v>
      </c>
      <c r="AI37">
        <f t="shared" si="39"/>
        <v>-0.34390359324090075</v>
      </c>
      <c r="AJ37">
        <f t="shared" si="47"/>
        <v>-32.368005116430197</v>
      </c>
      <c r="AK37">
        <f t="shared" si="59"/>
        <v>-21.169237173575048</v>
      </c>
      <c r="AL37">
        <f t="shared" si="40"/>
        <v>-53.881145883246148</v>
      </c>
      <c r="AN37">
        <f t="shared" si="48"/>
        <v>0</v>
      </c>
      <c r="AO37">
        <f t="shared" si="49"/>
        <v>0</v>
      </c>
      <c r="AP37">
        <f t="shared" si="50"/>
        <v>-9.5888181005823047E-7</v>
      </c>
      <c r="AQ37">
        <f t="shared" si="51"/>
        <v>-7.2940183831818198E-3</v>
      </c>
      <c r="AR37">
        <f t="shared" si="52"/>
        <v>-7.2949772649918776E-3</v>
      </c>
      <c r="AS37">
        <f t="shared" si="53"/>
        <v>-0.68659899482962616</v>
      </c>
      <c r="AT37">
        <f t="shared" si="54"/>
        <v>-0.44904766025598047</v>
      </c>
      <c r="AU37">
        <f t="shared" si="55"/>
        <v>-1.1429416323505985</v>
      </c>
      <c r="AW37">
        <v>34</v>
      </c>
      <c r="AX37">
        <f>IF(Z37&gt;0, (R37*SUMPRODUCT(K37:$K$98, X37:$X$98)-K37*$AZ$3)/Z37, 0)</f>
        <v>-149350199.37201485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56"/>
        <v>0.12000000000000001</v>
      </c>
      <c r="I38" s="1">
        <f t="shared" si="31"/>
        <v>1.1200000000000001</v>
      </c>
      <c r="J38">
        <f t="shared" si="32"/>
        <v>0.89285714285714279</v>
      </c>
      <c r="K38">
        <f t="shared" si="33"/>
        <v>1.8939530397595803E-2</v>
      </c>
      <c r="L38" s="2">
        <v>35</v>
      </c>
      <c r="M38" s="8">
        <v>0.78669207100000005</v>
      </c>
      <c r="Q38" s="5">
        <f t="shared" si="60"/>
        <v>25</v>
      </c>
      <c r="R38">
        <f t="shared" si="41"/>
        <v>50000</v>
      </c>
      <c r="S38">
        <f t="shared" si="42"/>
        <v>-655910948.22129476</v>
      </c>
      <c r="U38">
        <f t="shared" si="57"/>
        <v>0.78669207100000005</v>
      </c>
      <c r="V38">
        <f t="shared" si="58"/>
        <v>0.01</v>
      </c>
      <c r="W38">
        <f t="shared" si="34"/>
        <v>1.8081640997285906E-6</v>
      </c>
      <c r="X38">
        <f t="shared" si="35"/>
        <v>1.4224683603233357E-6</v>
      </c>
      <c r="Y38">
        <f t="shared" si="36"/>
        <v>1.8081640997285905E-8</v>
      </c>
      <c r="Z38">
        <f t="shared" si="37"/>
        <v>3.6761409840796906E-7</v>
      </c>
      <c r="AB38">
        <f t="shared" si="38"/>
        <v>-270.04966879178477</v>
      </c>
      <c r="AC38">
        <f t="shared" si="30"/>
        <v>-241.12211186628736</v>
      </c>
      <c r="AE38">
        <f t="shared" si="43"/>
        <v>0</v>
      </c>
      <c r="AF38">
        <f t="shared" si="44"/>
        <v>0</v>
      </c>
      <c r="AG38">
        <f t="shared" si="45"/>
        <v>-9.1903524601992273E-6</v>
      </c>
      <c r="AH38">
        <f t="shared" si="46"/>
        <v>-7.1123418016166784E-2</v>
      </c>
      <c r="AI38">
        <f t="shared" si="39"/>
        <v>-7.113260836862699E-2</v>
      </c>
      <c r="AJ38">
        <f t="shared" si="47"/>
        <v>-28.927556925497413</v>
      </c>
      <c r="AK38">
        <f t="shared" si="59"/>
        <v>-18.903476815424934</v>
      </c>
      <c r="AL38">
        <f t="shared" si="40"/>
        <v>-47.902166349290972</v>
      </c>
      <c r="AN38">
        <f t="shared" si="48"/>
        <v>0</v>
      </c>
      <c r="AO38">
        <f t="shared" si="49"/>
        <v>0</v>
      </c>
      <c r="AP38">
        <f t="shared" si="50"/>
        <v>-1.7406095978456265E-7</v>
      </c>
      <c r="AQ38">
        <f t="shared" si="51"/>
        <v>-1.3470441374981038E-3</v>
      </c>
      <c r="AR38">
        <f t="shared" si="52"/>
        <v>-1.3472181984578884E-3</v>
      </c>
      <c r="AS38">
        <f t="shared" si="53"/>
        <v>-0.5478743437186413</v>
      </c>
      <c r="AT38">
        <f t="shared" si="54"/>
        <v>-0.35802297376598807</v>
      </c>
      <c r="AU38">
        <f t="shared" si="55"/>
        <v>-0.90724453568308716</v>
      </c>
      <c r="AW38">
        <v>35</v>
      </c>
      <c r="AX38">
        <f>IF(Z38&gt;0, (R38*SUMPRODUCT(K38:$K$98, X38:$X$98)-K38*$AZ$3)/Z38, 0)</f>
        <v>-655910948.22129476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56"/>
        <v>0.12000000000000001</v>
      </c>
      <c r="I39" s="1">
        <f t="shared" si="31"/>
        <v>1.1200000000000001</v>
      </c>
      <c r="J39">
        <f t="shared" si="32"/>
        <v>0.89285714285714279</v>
      </c>
      <c r="K39">
        <f t="shared" si="33"/>
        <v>1.6910294997853393E-2</v>
      </c>
      <c r="L39" s="2">
        <v>36</v>
      </c>
      <c r="M39" s="8">
        <v>0.78978433000000003</v>
      </c>
      <c r="Q39" s="5">
        <f t="shared" si="60"/>
        <v>25</v>
      </c>
      <c r="R39">
        <f t="shared" si="41"/>
        <v>50000</v>
      </c>
      <c r="S39">
        <f t="shared" si="42"/>
        <v>-2925035586.634614</v>
      </c>
      <c r="U39">
        <f t="shared" si="57"/>
        <v>0.78978433000000003</v>
      </c>
      <c r="V39">
        <f t="shared" si="58"/>
        <v>0.01</v>
      </c>
      <c r="W39">
        <f t="shared" si="34"/>
        <v>3.6761409840796906E-7</v>
      </c>
      <c r="X39">
        <f t="shared" si="35"/>
        <v>2.9033585440969193E-7</v>
      </c>
      <c r="Y39">
        <f t="shared" si="36"/>
        <v>3.6761409840796907E-9</v>
      </c>
      <c r="Z39">
        <f t="shared" si="37"/>
        <v>7.3602103014197439E-8</v>
      </c>
      <c r="AB39">
        <f t="shared" si="38"/>
        <v>-241.12211186628736</v>
      </c>
      <c r="AC39">
        <f t="shared" si="30"/>
        <v>-215.28877056767431</v>
      </c>
      <c r="AE39">
        <f t="shared" si="43"/>
        <v>0</v>
      </c>
      <c r="AF39">
        <f t="shared" si="44"/>
        <v>0</v>
      </c>
      <c r="AG39">
        <f t="shared" si="45"/>
        <v>-1.840052575354936E-6</v>
      </c>
      <c r="AH39">
        <f t="shared" si="46"/>
        <v>-1.4516792720484596E-2</v>
      </c>
      <c r="AI39">
        <f t="shared" si="39"/>
        <v>-1.4518632773059951E-2</v>
      </c>
      <c r="AJ39">
        <f t="shared" si="47"/>
        <v>-25.83334129861305</v>
      </c>
      <c r="AK39">
        <f t="shared" si="59"/>
        <v>-16.878547830640116</v>
      </c>
      <c r="AL39">
        <f t="shared" si="40"/>
        <v>-42.726407762026227</v>
      </c>
      <c r="AN39">
        <f t="shared" si="48"/>
        <v>0</v>
      </c>
      <c r="AO39">
        <f t="shared" si="49"/>
        <v>0</v>
      </c>
      <c r="AP39">
        <f t="shared" si="50"/>
        <v>-3.1115831860811825E-8</v>
      </c>
      <c r="AQ39">
        <f t="shared" si="51"/>
        <v>-2.4548324732608524E-4</v>
      </c>
      <c r="AR39">
        <f t="shared" si="52"/>
        <v>-2.4551436315794605E-4</v>
      </c>
      <c r="AS39">
        <f t="shared" si="53"/>
        <v>-0.43684942213977573</v>
      </c>
      <c r="AT39">
        <f t="shared" si="54"/>
        <v>-0.2854212229515028</v>
      </c>
      <c r="AU39">
        <f t="shared" si="55"/>
        <v>-0.72251615945443648</v>
      </c>
      <c r="AW39">
        <v>36</v>
      </c>
      <c r="AX39">
        <f>IF(Z39&gt;0, (R39*SUMPRODUCT(K39:$K$98, X39:$X$98)-K39*$AZ$3)/Z39, 0)</f>
        <v>-2925035586.634614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56"/>
        <v>0.12000000000000001</v>
      </c>
      <c r="I40" s="1">
        <f t="shared" si="31"/>
        <v>1.1200000000000001</v>
      </c>
      <c r="J40">
        <f t="shared" si="32"/>
        <v>0.89285714285714279</v>
      </c>
      <c r="K40">
        <f t="shared" si="33"/>
        <v>1.5098477676654815E-2</v>
      </c>
      <c r="L40" s="2">
        <v>37</v>
      </c>
      <c r="M40" s="8">
        <v>0.79285550900000001</v>
      </c>
      <c r="Q40" s="5">
        <f t="shared" si="60"/>
        <v>25</v>
      </c>
      <c r="R40">
        <f t="shared" si="41"/>
        <v>50000</v>
      </c>
      <c r="S40">
        <f t="shared" si="42"/>
        <v>-13247348700.820066</v>
      </c>
      <c r="U40">
        <f t="shared" si="57"/>
        <v>0.79285550900000001</v>
      </c>
      <c r="V40">
        <f t="shared" si="58"/>
        <v>0.01</v>
      </c>
      <c r="W40">
        <f t="shared" si="34"/>
        <v>7.3602103014197439E-8</v>
      </c>
      <c r="X40">
        <f t="shared" si="35"/>
        <v>5.8355832848791946E-8</v>
      </c>
      <c r="Y40">
        <f t="shared" si="36"/>
        <v>7.3602103014197443E-10</v>
      </c>
      <c r="Z40">
        <f t="shared" si="37"/>
        <v>1.4510249135263519E-8</v>
      </c>
      <c r="AB40">
        <f t="shared" si="38"/>
        <v>-215.28877056767431</v>
      </c>
      <c r="AC40">
        <f t="shared" si="30"/>
        <v>-192.22233003060867</v>
      </c>
      <c r="AE40">
        <f t="shared" si="43"/>
        <v>0</v>
      </c>
      <c r="AF40">
        <f t="shared" si="44"/>
        <v>0</v>
      </c>
      <c r="AG40">
        <f t="shared" si="45"/>
        <v>-3.62756228381588E-7</v>
      </c>
      <c r="AH40">
        <f t="shared" si="46"/>
        <v>-2.9177916424395975E-3</v>
      </c>
      <c r="AI40">
        <f t="shared" si="39"/>
        <v>-2.9181543986679789E-3</v>
      </c>
      <c r="AJ40">
        <f t="shared" si="47"/>
        <v>-23.066440537065631</v>
      </c>
      <c r="AK40">
        <f t="shared" si="59"/>
        <v>-15.070213939737203</v>
      </c>
      <c r="AL40">
        <f t="shared" si="40"/>
        <v>-38.139572631201503</v>
      </c>
      <c r="AN40">
        <f t="shared" si="48"/>
        <v>0</v>
      </c>
      <c r="AO40">
        <f t="shared" si="49"/>
        <v>0</v>
      </c>
      <c r="AP40">
        <f t="shared" si="50"/>
        <v>-5.4770668162869023E-9</v>
      </c>
      <c r="AQ40">
        <f t="shared" si="51"/>
        <v>-4.4054211978504251E-5</v>
      </c>
      <c r="AR40">
        <f t="shared" si="52"/>
        <v>-4.4059689045320536E-5</v>
      </c>
      <c r="AS40">
        <f t="shared" si="53"/>
        <v>-0.34826813752877112</v>
      </c>
      <c r="AT40">
        <f t="shared" si="54"/>
        <v>-0.22753728875153437</v>
      </c>
      <c r="AU40">
        <f t="shared" si="55"/>
        <v>-0.57584948596935082</v>
      </c>
      <c r="AW40">
        <v>37</v>
      </c>
      <c r="AX40">
        <f>IF(Z40&gt;0, (R40*SUMPRODUCT(K40:$K$98, X40:$X$98)-K40*$AZ$3)/Z40, 0)</f>
        <v>-13247348700.820066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56"/>
        <v>0.12000000000000001</v>
      </c>
      <c r="I41" s="1">
        <f t="shared" si="31"/>
        <v>1.1200000000000001</v>
      </c>
      <c r="J41">
        <f t="shared" si="32"/>
        <v>0.89285714285714279</v>
      </c>
      <c r="K41">
        <f t="shared" si="33"/>
        <v>1.348078363987037E-2</v>
      </c>
      <c r="L41" s="2">
        <v>38</v>
      </c>
      <c r="M41" s="8">
        <v>0.79617230500000002</v>
      </c>
      <c r="Q41" s="5">
        <f t="shared" si="60"/>
        <v>25</v>
      </c>
      <c r="R41">
        <f t="shared" si="41"/>
        <v>50000</v>
      </c>
      <c r="S41">
        <f t="shared" si="42"/>
        <v>-61023232787.697227</v>
      </c>
      <c r="U41">
        <f t="shared" si="57"/>
        <v>0.79617230500000002</v>
      </c>
      <c r="V41">
        <f t="shared" si="58"/>
        <v>0.01</v>
      </c>
      <c r="W41">
        <f t="shared" si="34"/>
        <v>1.4510249135263519E-8</v>
      </c>
      <c r="X41">
        <f t="shared" si="35"/>
        <v>1.1552658500147013E-8</v>
      </c>
      <c r="Y41">
        <f t="shared" si="36"/>
        <v>1.451024913526352E-10</v>
      </c>
      <c r="Z41">
        <f t="shared" si="37"/>
        <v>2.8124881437638712E-9</v>
      </c>
      <c r="AB41">
        <f t="shared" si="38"/>
        <v>-192.22233003060867</v>
      </c>
      <c r="AC41">
        <f t="shared" si="30"/>
        <v>-171.62711870954118</v>
      </c>
      <c r="AE41">
        <f t="shared" si="43"/>
        <v>0</v>
      </c>
      <c r="AF41">
        <f t="shared" si="44"/>
        <v>0</v>
      </c>
      <c r="AG41">
        <f t="shared" si="45"/>
        <v>-7.0312203594096782E-8</v>
      </c>
      <c r="AH41">
        <f t="shared" si="46"/>
        <v>-5.7763292500735068E-4</v>
      </c>
      <c r="AI41">
        <f t="shared" si="39"/>
        <v>-5.7770323721094473E-4</v>
      </c>
      <c r="AJ41">
        <f t="shared" si="47"/>
        <v>-20.595211321067495</v>
      </c>
      <c r="AK41">
        <f t="shared" si="59"/>
        <v>-13.455563102142609</v>
      </c>
      <c r="AL41">
        <f t="shared" si="40"/>
        <v>-34.051352126447313</v>
      </c>
      <c r="AN41">
        <f t="shared" si="48"/>
        <v>0</v>
      </c>
      <c r="AO41">
        <f t="shared" si="49"/>
        <v>0</v>
      </c>
      <c r="AP41">
        <f t="shared" si="50"/>
        <v>-9.4786360389453443E-10</v>
      </c>
      <c r="AQ41">
        <f t="shared" si="51"/>
        <v>-7.7869444852895619E-6</v>
      </c>
      <c r="AR41">
        <f t="shared" si="52"/>
        <v>-7.7878923488934556E-6</v>
      </c>
      <c r="AS41">
        <f t="shared" si="53"/>
        <v>-0.27763958783671971</v>
      </c>
      <c r="AT41">
        <f t="shared" si="54"/>
        <v>-0.18139153493260748</v>
      </c>
      <c r="AU41">
        <f t="shared" si="55"/>
        <v>-0.45903891066167607</v>
      </c>
      <c r="AW41">
        <v>38</v>
      </c>
      <c r="AX41">
        <f>IF(Z41&gt;0, (R41*SUMPRODUCT(K41:$K$98, X41:$X$98)-K41*$AZ$3)/Z41, 0)</f>
        <v>-61023232787.697227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56"/>
        <v>0.12000000000000001</v>
      </c>
      <c r="I42" s="1">
        <f t="shared" si="31"/>
        <v>1.1200000000000001</v>
      </c>
      <c r="J42">
        <f t="shared" si="32"/>
        <v>0.89285714285714279</v>
      </c>
      <c r="K42">
        <f t="shared" si="33"/>
        <v>1.2036413964169972E-2</v>
      </c>
      <c r="L42" s="2">
        <v>39</v>
      </c>
      <c r="M42" s="8">
        <v>0.79964768799999997</v>
      </c>
      <c r="Q42" s="5">
        <f t="shared" si="60"/>
        <v>25</v>
      </c>
      <c r="R42">
        <f t="shared" si="41"/>
        <v>50000</v>
      </c>
      <c r="S42">
        <f t="shared" si="42"/>
        <v>-286232571131.88281</v>
      </c>
      <c r="U42">
        <f t="shared" si="57"/>
        <v>0.79964768799999997</v>
      </c>
      <c r="V42">
        <f t="shared" si="58"/>
        <v>0.01</v>
      </c>
      <c r="W42">
        <f t="shared" si="34"/>
        <v>2.8124881437638712E-9</v>
      </c>
      <c r="X42">
        <f t="shared" si="35"/>
        <v>2.2489996416881913E-9</v>
      </c>
      <c r="Y42">
        <f t="shared" si="36"/>
        <v>2.8124881437638714E-11</v>
      </c>
      <c r="Z42">
        <f t="shared" si="37"/>
        <v>5.3536362063804121E-10</v>
      </c>
      <c r="AB42">
        <f t="shared" si="38"/>
        <v>-171.62711870954118</v>
      </c>
      <c r="AC42">
        <f t="shared" si="30"/>
        <v>-153.23850562570047</v>
      </c>
      <c r="AE42">
        <f t="shared" si="43"/>
        <v>0</v>
      </c>
      <c r="AF42">
        <f t="shared" si="44"/>
        <v>0</v>
      </c>
      <c r="AG42">
        <f t="shared" si="45"/>
        <v>-1.338409051595103E-8</v>
      </c>
      <c r="AH42">
        <f t="shared" si="46"/>
        <v>-1.1244998208440957E-4</v>
      </c>
      <c r="AI42">
        <f t="shared" si="39"/>
        <v>-1.1246336617492552E-4</v>
      </c>
      <c r="AJ42">
        <f t="shared" si="47"/>
        <v>-18.38861308384071</v>
      </c>
      <c r="AK42">
        <f t="shared" si="59"/>
        <v>-12.013898309667884</v>
      </c>
      <c r="AL42">
        <f t="shared" si="40"/>
        <v>-30.402623856874769</v>
      </c>
      <c r="AN42">
        <f t="shared" si="48"/>
        <v>0</v>
      </c>
      <c r="AO42">
        <f t="shared" si="49"/>
        <v>0</v>
      </c>
      <c r="AP42">
        <f t="shared" si="50"/>
        <v>-1.6109645398390787E-10</v>
      </c>
      <c r="AQ42">
        <f t="shared" si="51"/>
        <v>-1.3534945346314505E-6</v>
      </c>
      <c r="AR42">
        <f t="shared" si="52"/>
        <v>-1.3536556310854344E-6</v>
      </c>
      <c r="AS42">
        <f t="shared" si="53"/>
        <v>-0.22133295930405897</v>
      </c>
      <c r="AT42">
        <f t="shared" si="54"/>
        <v>-0.14460425337860455</v>
      </c>
      <c r="AU42">
        <f t="shared" si="55"/>
        <v>-0.36593856633829458</v>
      </c>
      <c r="AW42">
        <v>39</v>
      </c>
      <c r="AX42">
        <f>IF(Z42&gt;0, (R42*SUMPRODUCT(K42:$K$98, X42:$X$98)-K42*$AZ$3)/Z42, 0)</f>
        <v>-286232571131.88281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56"/>
        <v>0.12000000000000001</v>
      </c>
      <c r="I43" s="1">
        <f t="shared" si="31"/>
        <v>1.1200000000000001</v>
      </c>
      <c r="J43">
        <f t="shared" si="32"/>
        <v>0.89285714285714279</v>
      </c>
      <c r="K43">
        <f t="shared" si="33"/>
        <v>1.0746798182294617E-2</v>
      </c>
      <c r="L43" s="2">
        <v>40</v>
      </c>
      <c r="M43" s="8">
        <v>0.80323853099999998</v>
      </c>
      <c r="Q43" s="5">
        <f t="shared" si="60"/>
        <v>25</v>
      </c>
      <c r="R43">
        <f t="shared" si="41"/>
        <v>50000</v>
      </c>
      <c r="S43">
        <f t="shared" si="42"/>
        <v>-1368402161450.4573</v>
      </c>
      <c r="U43">
        <f t="shared" si="57"/>
        <v>0.80323853099999998</v>
      </c>
      <c r="V43">
        <f t="shared" si="58"/>
        <v>0.01</v>
      </c>
      <c r="W43">
        <f t="shared" si="34"/>
        <v>5.3536362063804121E-10</v>
      </c>
      <c r="X43">
        <f t="shared" si="35"/>
        <v>4.3002468819214149E-10</v>
      </c>
      <c r="Y43">
        <f t="shared" si="36"/>
        <v>5.3536362063804124E-12</v>
      </c>
      <c r="Z43">
        <f t="shared" si="37"/>
        <v>9.9985296239519304E-11</v>
      </c>
      <c r="AB43">
        <f t="shared" si="38"/>
        <v>-153.23850562570047</v>
      </c>
      <c r="AC43">
        <f t="shared" si="30"/>
        <v>-136.82009548742249</v>
      </c>
      <c r="AE43">
        <f t="shared" si="43"/>
        <v>0</v>
      </c>
      <c r="AF43">
        <f t="shared" si="44"/>
        <v>0</v>
      </c>
      <c r="AG43">
        <f t="shared" si="45"/>
        <v>-2.4996324059879827E-9</v>
      </c>
      <c r="AH43">
        <f t="shared" si="46"/>
        <v>-2.1501234409607074E-5</v>
      </c>
      <c r="AI43">
        <f t="shared" si="39"/>
        <v>-2.1503734042013063E-5</v>
      </c>
      <c r="AJ43">
        <f t="shared" si="47"/>
        <v>-16.418410138277977</v>
      </c>
      <c r="AK43">
        <f t="shared" si="59"/>
        <v>-10.726695393799034</v>
      </c>
      <c r="AL43">
        <f t="shared" si="40"/>
        <v>-27.145127035811054</v>
      </c>
      <c r="AN43">
        <f t="shared" si="48"/>
        <v>0</v>
      </c>
      <c r="AO43">
        <f t="shared" si="49"/>
        <v>0</v>
      </c>
      <c r="AP43">
        <f t="shared" si="50"/>
        <v>-2.6863044997076374E-11</v>
      </c>
      <c r="AQ43">
        <f t="shared" si="51"/>
        <v>-2.3106942687025578E-7</v>
      </c>
      <c r="AR43">
        <f t="shared" si="52"/>
        <v>-2.3109628991525286E-7</v>
      </c>
      <c r="AS43">
        <f t="shared" si="53"/>
        <v>-0.17644534023021327</v>
      </c>
      <c r="AT43">
        <f t="shared" si="54"/>
        <v>-0.11527763056010749</v>
      </c>
      <c r="AU43">
        <f t="shared" si="55"/>
        <v>-0.29172320188661072</v>
      </c>
      <c r="AW43">
        <v>40</v>
      </c>
      <c r="AX43">
        <f>IF(Z43&gt;0, (R43*SUMPRODUCT(K43:$K$98, X43:$X$98)-K43*$AZ$3)/Z43, 0)</f>
        <v>-1368402161450.4573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56"/>
        <v>0.12000000000000001</v>
      </c>
      <c r="I44" s="1">
        <f t="shared" si="31"/>
        <v>1.1200000000000001</v>
      </c>
      <c r="J44">
        <f t="shared" si="32"/>
        <v>0.89285714285714279</v>
      </c>
      <c r="K44">
        <f t="shared" si="33"/>
        <v>9.5953555199059081E-3</v>
      </c>
      <c r="L44" s="2">
        <v>41</v>
      </c>
      <c r="M44" s="8">
        <v>0.80709142899999997</v>
      </c>
      <c r="Q44" s="5">
        <f t="shared" si="60"/>
        <v>25</v>
      </c>
      <c r="R44">
        <f t="shared" si="41"/>
        <v>50000</v>
      </c>
      <c r="S44">
        <f t="shared" si="42"/>
        <v>-6679772519605.0273</v>
      </c>
      <c r="U44">
        <f t="shared" si="57"/>
        <v>0.80709142899999997</v>
      </c>
      <c r="V44">
        <f t="shared" si="58"/>
        <v>0.01</v>
      </c>
      <c r="W44">
        <f t="shared" si="34"/>
        <v>9.9985296239519304E-11</v>
      </c>
      <c r="X44">
        <f t="shared" si="35"/>
        <v>8.0697275620941958E-11</v>
      </c>
      <c r="Y44">
        <f t="shared" si="36"/>
        <v>9.9985296239519315E-13</v>
      </c>
      <c r="Z44">
        <f t="shared" si="37"/>
        <v>1.8288167656182153E-11</v>
      </c>
      <c r="AB44">
        <f t="shared" si="38"/>
        <v>-136.82009548742249</v>
      </c>
      <c r="AC44">
        <f t="shared" si="30"/>
        <v>-122.16079974369504</v>
      </c>
      <c r="AE44">
        <f t="shared" si="43"/>
        <v>0</v>
      </c>
      <c r="AF44">
        <f t="shared" si="44"/>
        <v>0</v>
      </c>
      <c r="AG44">
        <f t="shared" si="45"/>
        <v>-4.5720419140455385E-10</v>
      </c>
      <c r="AH44">
        <f t="shared" si="46"/>
        <v>-4.0348637810470983E-6</v>
      </c>
      <c r="AI44">
        <f t="shared" si="39"/>
        <v>-4.0353209852385028E-6</v>
      </c>
      <c r="AJ44">
        <f t="shared" si="47"/>
        <v>-14.659295743727455</v>
      </c>
      <c r="AK44">
        <f t="shared" si="59"/>
        <v>-9.5774066841195751</v>
      </c>
      <c r="AL44">
        <f t="shared" si="40"/>
        <v>-24.236706463168016</v>
      </c>
      <c r="AN44">
        <f t="shared" si="48"/>
        <v>0</v>
      </c>
      <c r="AO44">
        <f t="shared" si="49"/>
        <v>0</v>
      </c>
      <c r="AP44">
        <f t="shared" si="50"/>
        <v>-4.3870367617178034E-12</v>
      </c>
      <c r="AQ44">
        <f t="shared" si="51"/>
        <v>-3.8715952453538701E-8</v>
      </c>
      <c r="AR44">
        <f t="shared" si="52"/>
        <v>-3.8720339490300413E-8</v>
      </c>
      <c r="AS44">
        <f t="shared" si="53"/>
        <v>-0.14066115433250842</v>
      </c>
      <c r="AT44">
        <f t="shared" si="54"/>
        <v>-9.1898622092850504E-2</v>
      </c>
      <c r="AU44">
        <f t="shared" si="55"/>
        <v>-0.23255981514569843</v>
      </c>
      <c r="AW44">
        <v>41</v>
      </c>
      <c r="AX44">
        <f>IF(Z44&gt;0, (R44*SUMPRODUCT(K44:$K$98, X44:$X$98)-K44*$AZ$3)/Z44, 0)</f>
        <v>-6679772519605.0273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56"/>
        <v>0.12000000000000001</v>
      </c>
      <c r="I45" s="1">
        <f t="shared" si="31"/>
        <v>1.1200000000000001</v>
      </c>
      <c r="J45">
        <f t="shared" si="32"/>
        <v>0.89285714285714279</v>
      </c>
      <c r="K45">
        <f t="shared" si="33"/>
        <v>8.5672817142017025E-3</v>
      </c>
      <c r="L45" s="2">
        <v>42</v>
      </c>
      <c r="M45" s="8">
        <v>0.81105379099999997</v>
      </c>
      <c r="Q45" s="5">
        <f t="shared" si="60"/>
        <v>25</v>
      </c>
      <c r="R45">
        <f t="shared" si="41"/>
        <v>50000</v>
      </c>
      <c r="S45">
        <f t="shared" si="42"/>
        <v>-33328912872560.844</v>
      </c>
      <c r="U45">
        <f t="shared" si="57"/>
        <v>0.81105379099999997</v>
      </c>
      <c r="V45">
        <f t="shared" si="58"/>
        <v>0.01</v>
      </c>
      <c r="W45">
        <f t="shared" si="34"/>
        <v>1.8288167656182153E-11</v>
      </c>
      <c r="X45">
        <f t="shared" si="35"/>
        <v>1.4832687707990118E-11</v>
      </c>
      <c r="Y45">
        <f t="shared" si="36"/>
        <v>1.8288167656182154E-13</v>
      </c>
      <c r="Z45">
        <f t="shared" si="37"/>
        <v>3.2725982716302138E-12</v>
      </c>
      <c r="AB45">
        <f t="shared" si="38"/>
        <v>-122.16079974369504</v>
      </c>
      <c r="AC45">
        <f t="shared" si="30"/>
        <v>-109.07214266205661</v>
      </c>
      <c r="AE45">
        <f t="shared" si="43"/>
        <v>0</v>
      </c>
      <c r="AF45">
        <f t="shared" si="44"/>
        <v>0</v>
      </c>
      <c r="AG45">
        <f t="shared" si="45"/>
        <v>-8.1814956790755344E-11</v>
      </c>
      <c r="AH45">
        <f t="shared" si="46"/>
        <v>-7.4163438539950587E-7</v>
      </c>
      <c r="AI45">
        <f t="shared" si="39"/>
        <v>-7.4171620035629661E-7</v>
      </c>
      <c r="AJ45">
        <f t="shared" si="47"/>
        <v>-13.088657081638431</v>
      </c>
      <c r="AK45">
        <f t="shared" si="59"/>
        <v>-8.5512559820586542</v>
      </c>
      <c r="AL45">
        <f t="shared" si="40"/>
        <v>-21.639913805413286</v>
      </c>
      <c r="AN45">
        <f t="shared" si="48"/>
        <v>0</v>
      </c>
      <c r="AO45">
        <f t="shared" si="49"/>
        <v>0</v>
      </c>
      <c r="AP45">
        <f t="shared" si="50"/>
        <v>-7.0093178326164069E-13</v>
      </c>
      <c r="AQ45">
        <f t="shared" si="51"/>
        <v>-6.353790708656405E-9</v>
      </c>
      <c r="AR45">
        <f t="shared" si="52"/>
        <v>-6.3544916404396663E-9</v>
      </c>
      <c r="AS45">
        <f t="shared" si="53"/>
        <v>-0.11213421247897755</v>
      </c>
      <c r="AT45">
        <f t="shared" si="54"/>
        <v>-7.3261019008549033E-2</v>
      </c>
      <c r="AU45">
        <f t="shared" si="55"/>
        <v>-0.18539523784201822</v>
      </c>
      <c r="AW45">
        <v>42</v>
      </c>
      <c r="AX45">
        <f>IF(Z45&gt;0, (R45*SUMPRODUCT(K45:$K$98, X45:$X$98)-K45*$AZ$3)/Z45, 0)</f>
        <v>-33328912872560.844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56"/>
        <v>0.12000000000000001</v>
      </c>
      <c r="I46" s="1">
        <f t="shared" si="31"/>
        <v>1.1200000000000001</v>
      </c>
      <c r="J46">
        <f t="shared" si="32"/>
        <v>0.89285714285714279</v>
      </c>
      <c r="K46">
        <f t="shared" si="33"/>
        <v>7.6493586733943769E-3</v>
      </c>
      <c r="L46" s="2">
        <v>43</v>
      </c>
      <c r="M46" s="8">
        <v>0.81525055400000002</v>
      </c>
      <c r="Q46" s="5">
        <f t="shared" si="60"/>
        <v>25</v>
      </c>
      <c r="R46">
        <f t="shared" si="41"/>
        <v>50000</v>
      </c>
      <c r="S46">
        <f t="shared" si="42"/>
        <v>-170289283341265.84</v>
      </c>
      <c r="U46">
        <f t="shared" si="57"/>
        <v>0.81525055400000002</v>
      </c>
      <c r="V46">
        <f t="shared" si="58"/>
        <v>0.01</v>
      </c>
      <c r="W46">
        <f t="shared" si="34"/>
        <v>3.2725982716302138E-12</v>
      </c>
      <c r="X46">
        <f t="shared" si="35"/>
        <v>2.6679875539659744E-12</v>
      </c>
      <c r="Y46">
        <f t="shared" si="36"/>
        <v>3.2725982716302136E-14</v>
      </c>
      <c r="Z46">
        <f t="shared" si="37"/>
        <v>5.7188473494793727E-13</v>
      </c>
      <c r="AB46">
        <f t="shared" si="38"/>
        <v>-109.07214266205661</v>
      </c>
      <c r="AC46">
        <f t="shared" si="30"/>
        <v>-97.385841668094002</v>
      </c>
      <c r="AE46">
        <f t="shared" si="43"/>
        <v>0</v>
      </c>
      <c r="AF46">
        <f t="shared" si="44"/>
        <v>0</v>
      </c>
      <c r="AG46">
        <f t="shared" si="45"/>
        <v>-1.4297118373698431E-11</v>
      </c>
      <c r="AH46">
        <f t="shared" si="46"/>
        <v>-1.3339937769829873E-7</v>
      </c>
      <c r="AI46">
        <f t="shared" si="39"/>
        <v>-1.3341367481667244E-7</v>
      </c>
      <c r="AJ46">
        <f t="shared" si="47"/>
        <v>-11.686300993962604</v>
      </c>
      <c r="AK46">
        <f t="shared" si="59"/>
        <v>-7.6350499863439634</v>
      </c>
      <c r="AL46">
        <f t="shared" si="40"/>
        <v>-19.32135111372024</v>
      </c>
      <c r="AN46">
        <f t="shared" si="48"/>
        <v>0</v>
      </c>
      <c r="AO46">
        <f t="shared" si="49"/>
        <v>0</v>
      </c>
      <c r="AP46">
        <f t="shared" si="50"/>
        <v>-1.093637864363962E-13</v>
      </c>
      <c r="AQ46">
        <f t="shared" si="51"/>
        <v>-1.0204196868218939E-9</v>
      </c>
      <c r="AR46">
        <f t="shared" si="52"/>
        <v>-1.0205290506083302E-9</v>
      </c>
      <c r="AS46">
        <f t="shared" si="53"/>
        <v>-8.9392707868065177E-2</v>
      </c>
      <c r="AT46">
        <f t="shared" si="54"/>
        <v>-5.8403235834839813E-2</v>
      </c>
      <c r="AU46">
        <f t="shared" si="55"/>
        <v>-0.14779594472343402</v>
      </c>
      <c r="AW46">
        <v>43</v>
      </c>
      <c r="AX46">
        <f>IF(Z46&gt;0, (R46*SUMPRODUCT(K46:$K$98, X46:$X$98)-K46*$AZ$3)/Z46, 0)</f>
        <v>-170289283341265.84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56"/>
        <v>0.12000000000000001</v>
      </c>
      <c r="I47" s="1">
        <f t="shared" si="31"/>
        <v>1.1200000000000001</v>
      </c>
      <c r="J47">
        <f t="shared" si="32"/>
        <v>0.89285714285714279</v>
      </c>
      <c r="K47">
        <f t="shared" si="33"/>
        <v>6.8297845298164071E-3</v>
      </c>
      <c r="L47" s="2">
        <v>44</v>
      </c>
      <c r="M47" s="8">
        <v>0.81969331899999998</v>
      </c>
      <c r="Q47" s="5">
        <f t="shared" si="60"/>
        <v>25</v>
      </c>
      <c r="R47">
        <f t="shared" si="41"/>
        <v>50000</v>
      </c>
      <c r="S47">
        <f t="shared" si="42"/>
        <v>-892765933151094.25</v>
      </c>
      <c r="U47">
        <f t="shared" si="57"/>
        <v>0.81969331899999998</v>
      </c>
      <c r="V47">
        <f t="shared" si="58"/>
        <v>0.01</v>
      </c>
      <c r="W47">
        <f t="shared" si="34"/>
        <v>5.7188473494793727E-13</v>
      </c>
      <c r="X47">
        <f t="shared" si="35"/>
        <v>4.6877009647490993E-13</v>
      </c>
      <c r="Y47">
        <f t="shared" si="36"/>
        <v>5.718847349479373E-15</v>
      </c>
      <c r="Z47">
        <f t="shared" si="37"/>
        <v>9.7395791123547963E-14</v>
      </c>
      <c r="AB47">
        <f t="shared" si="38"/>
        <v>-97.385841668094002</v>
      </c>
      <c r="AC47">
        <f t="shared" si="30"/>
        <v>-86.951644347403359</v>
      </c>
      <c r="AE47">
        <f t="shared" si="43"/>
        <v>0</v>
      </c>
      <c r="AF47">
        <f t="shared" si="44"/>
        <v>0</v>
      </c>
      <c r="AG47">
        <f t="shared" si="45"/>
        <v>-2.4348947780886991E-12</v>
      </c>
      <c r="AH47">
        <f t="shared" si="46"/>
        <v>-2.3438504823745497E-8</v>
      </c>
      <c r="AI47">
        <f t="shared" si="39"/>
        <v>-2.3440939718523585E-8</v>
      </c>
      <c r="AJ47">
        <f t="shared" si="47"/>
        <v>-10.434197320690643</v>
      </c>
      <c r="AK47">
        <f t="shared" si="59"/>
        <v>-6.8170089167665804</v>
      </c>
      <c r="AL47">
        <f t="shared" si="40"/>
        <v>-17.251206260898165</v>
      </c>
      <c r="AN47">
        <f t="shared" si="48"/>
        <v>0</v>
      </c>
      <c r="AO47">
        <f t="shared" si="49"/>
        <v>0</v>
      </c>
      <c r="AP47">
        <f t="shared" si="50"/>
        <v>-1.662980668712095E-14</v>
      </c>
      <c r="AQ47">
        <f t="shared" si="51"/>
        <v>-1.6007993764724423E-10</v>
      </c>
      <c r="AR47">
        <f t="shared" si="52"/>
        <v>-1.6009656745393135E-10</v>
      </c>
      <c r="AS47">
        <f t="shared" si="53"/>
        <v>-7.1263319441904754E-2</v>
      </c>
      <c r="AT47">
        <f t="shared" si="54"/>
        <v>-4.6558702039352896E-2</v>
      </c>
      <c r="AU47">
        <f t="shared" si="55"/>
        <v>-0.11782202164135423</v>
      </c>
      <c r="AW47">
        <v>44</v>
      </c>
      <c r="AX47">
        <f>IF(Z47&gt;0, (R47*SUMPRODUCT(K47:$K$98, X47:$X$98)-K47*$AZ$3)/Z47, 0)</f>
        <v>-892765933151094.25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56"/>
        <v>0.12000000000000001</v>
      </c>
      <c r="I48" s="1">
        <f t="shared" si="31"/>
        <v>1.1200000000000001</v>
      </c>
      <c r="J48">
        <f t="shared" si="32"/>
        <v>0.89285714285714279</v>
      </c>
      <c r="K48">
        <f t="shared" si="33"/>
        <v>6.0980219016217915E-3</v>
      </c>
      <c r="L48" s="2">
        <v>45</v>
      </c>
      <c r="M48" s="8">
        <v>0.82421808699999999</v>
      </c>
      <c r="Q48" s="5">
        <f t="shared" si="60"/>
        <v>25</v>
      </c>
      <c r="R48">
        <f t="shared" si="41"/>
        <v>50000</v>
      </c>
      <c r="S48">
        <f t="shared" si="42"/>
        <v>-4808199072445936</v>
      </c>
      <c r="U48">
        <f t="shared" si="57"/>
        <v>0.82421808699999999</v>
      </c>
      <c r="V48">
        <f t="shared" si="58"/>
        <v>0.01</v>
      </c>
      <c r="W48">
        <f t="shared" si="34"/>
        <v>9.7395791123547963E-14</v>
      </c>
      <c r="X48">
        <f t="shared" si="35"/>
        <v>8.0275372641702286E-14</v>
      </c>
      <c r="Y48">
        <f t="shared" si="36"/>
        <v>9.7395791123547957E-16</v>
      </c>
      <c r="Z48">
        <f t="shared" si="37"/>
        <v>1.6146460570610197E-14</v>
      </c>
      <c r="AB48">
        <f t="shared" si="38"/>
        <v>-86.951644347403359</v>
      </c>
      <c r="AC48">
        <f t="shared" si="30"/>
        <v>-77.635396738892823</v>
      </c>
      <c r="AE48">
        <f t="shared" si="43"/>
        <v>0</v>
      </c>
      <c r="AF48">
        <f t="shared" si="44"/>
        <v>0</v>
      </c>
      <c r="AG48">
        <f t="shared" si="45"/>
        <v>-4.0366151426525491E-13</v>
      </c>
      <c r="AH48">
        <f t="shared" si="46"/>
        <v>-4.0137686320851145E-9</v>
      </c>
      <c r="AI48">
        <f t="shared" si="39"/>
        <v>-4.0141722935993797E-9</v>
      </c>
      <c r="AJ48">
        <f t="shared" si="47"/>
        <v>-9.3162476085105368</v>
      </c>
      <c r="AK48">
        <f t="shared" si="59"/>
        <v>-6.0866151043182359</v>
      </c>
      <c r="AL48">
        <f t="shared" si="40"/>
        <v>-15.402862716842945</v>
      </c>
      <c r="AN48">
        <f t="shared" si="48"/>
        <v>0</v>
      </c>
      <c r="AO48">
        <f t="shared" si="49"/>
        <v>0</v>
      </c>
      <c r="AP48">
        <f t="shared" si="50"/>
        <v>-2.4615367548313415E-15</v>
      </c>
      <c r="AQ48">
        <f t="shared" si="51"/>
        <v>-2.4476049026497567E-11</v>
      </c>
      <c r="AR48">
        <f t="shared" si="52"/>
        <v>-2.4478510563252397E-11</v>
      </c>
      <c r="AS48">
        <f t="shared" si="53"/>
        <v>-5.6810681957628888E-2</v>
      </c>
      <c r="AT48">
        <f t="shared" si="54"/>
        <v>-3.7116312212874605E-2</v>
      </c>
      <c r="AU48">
        <f t="shared" si="55"/>
        <v>-9.3926994194982003E-2</v>
      </c>
      <c r="AW48">
        <v>45</v>
      </c>
      <c r="AX48">
        <f>IF(Z48&gt;0, (R48*SUMPRODUCT(K48:$K$98, X48:$X$98)-K48*$AZ$3)/Z48, 0)</f>
        <v>-4808199072445936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56"/>
        <v>0.12000000000000001</v>
      </c>
      <c r="I49" s="1">
        <f t="shared" si="31"/>
        <v>1.1200000000000001</v>
      </c>
      <c r="J49">
        <f t="shared" si="32"/>
        <v>0.89285714285714279</v>
      </c>
      <c r="K49">
        <f t="shared" si="33"/>
        <v>5.4446624121623132E-3</v>
      </c>
      <c r="L49" s="2">
        <v>46</v>
      </c>
      <c r="M49" s="8">
        <v>0.82894669600000004</v>
      </c>
      <c r="Q49" s="5">
        <f t="shared" si="60"/>
        <v>25</v>
      </c>
      <c r="R49">
        <f t="shared" si="41"/>
        <v>50000</v>
      </c>
      <c r="S49">
        <f t="shared" si="42"/>
        <v>-2.6655987672961796E+16</v>
      </c>
      <c r="U49">
        <f t="shared" si="57"/>
        <v>0.82894669600000004</v>
      </c>
      <c r="V49">
        <f t="shared" si="58"/>
        <v>0.01</v>
      </c>
      <c r="W49">
        <f t="shared" si="34"/>
        <v>1.6146460570610197E-14</v>
      </c>
      <c r="X49">
        <f t="shared" si="35"/>
        <v>1.3384555142101599E-14</v>
      </c>
      <c r="Y49">
        <f t="shared" si="36"/>
        <v>1.6146460570610197E-16</v>
      </c>
      <c r="Z49">
        <f t="shared" si="37"/>
        <v>2.6004408228024966E-15</v>
      </c>
      <c r="AB49">
        <f t="shared" si="38"/>
        <v>-77.635396738892823</v>
      </c>
      <c r="AC49">
        <f t="shared" si="30"/>
        <v>-69.317318516889983</v>
      </c>
      <c r="AE49">
        <f t="shared" si="43"/>
        <v>0</v>
      </c>
      <c r="AF49">
        <f t="shared" si="44"/>
        <v>0</v>
      </c>
      <c r="AG49">
        <f t="shared" si="45"/>
        <v>-6.5011020570062418E-14</v>
      </c>
      <c r="AH49">
        <f t="shared" si="46"/>
        <v>-6.6922775710507995E-10</v>
      </c>
      <c r="AI49">
        <f t="shared" si="39"/>
        <v>-6.6929276812564999E-10</v>
      </c>
      <c r="AJ49">
        <f t="shared" si="47"/>
        <v>-8.3180782220028391</v>
      </c>
      <c r="AK49">
        <f t="shared" si="59"/>
        <v>-5.4344777717224977</v>
      </c>
      <c r="AL49">
        <f t="shared" si="40"/>
        <v>-13.75255599439463</v>
      </c>
      <c r="AN49">
        <f t="shared" si="48"/>
        <v>0</v>
      </c>
      <c r="AO49">
        <f t="shared" si="49"/>
        <v>0</v>
      </c>
      <c r="AP49">
        <f t="shared" si="50"/>
        <v>-3.5396306007412983E-16</v>
      </c>
      <c r="AQ49">
        <f t="shared" si="51"/>
        <v>-3.6437192142857191E-12</v>
      </c>
      <c r="AR49">
        <f t="shared" si="52"/>
        <v>-3.6440731773457934E-12</v>
      </c>
      <c r="AS49">
        <f t="shared" si="53"/>
        <v>-4.5289127836764781E-2</v>
      </c>
      <c r="AT49">
        <f t="shared" si="54"/>
        <v>-2.9588896853429088E-2</v>
      </c>
      <c r="AU49">
        <f t="shared" si="55"/>
        <v>-7.4878024693837947E-2</v>
      </c>
      <c r="AW49">
        <v>46</v>
      </c>
      <c r="AX49">
        <f>IF(Z49&gt;0, (R49*SUMPRODUCT(K49:$K$98, X49:$X$98)-K49*$AZ$3)/Z49, 0)</f>
        <v>-2.6655987672961796E+16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56"/>
        <v>0.12000000000000001</v>
      </c>
      <c r="I50" s="1">
        <f t="shared" si="31"/>
        <v>1.1200000000000001</v>
      </c>
      <c r="J50">
        <f t="shared" si="32"/>
        <v>0.89285714285714279</v>
      </c>
      <c r="K50">
        <f t="shared" si="33"/>
        <v>4.8613057251449222E-3</v>
      </c>
      <c r="L50" s="2">
        <v>47</v>
      </c>
      <c r="M50" s="8">
        <v>0.83370721699999994</v>
      </c>
      <c r="Q50" s="5">
        <f t="shared" si="60"/>
        <v>25</v>
      </c>
      <c r="R50">
        <f t="shared" si="41"/>
        <v>50000</v>
      </c>
      <c r="S50">
        <f t="shared" si="42"/>
        <v>-1.5227823407378384E+17</v>
      </c>
      <c r="U50">
        <f t="shared" si="57"/>
        <v>0.83370721699999994</v>
      </c>
      <c r="V50">
        <f t="shared" si="58"/>
        <v>0.01</v>
      </c>
      <c r="W50">
        <f t="shared" si="34"/>
        <v>2.6004408228024966E-15</v>
      </c>
      <c r="X50">
        <f t="shared" si="35"/>
        <v>2.1680062813518593E-15</v>
      </c>
      <c r="Y50">
        <f t="shared" si="36"/>
        <v>2.6004408228024965E-17</v>
      </c>
      <c r="Z50">
        <f t="shared" si="37"/>
        <v>4.0643013322261232E-16</v>
      </c>
      <c r="AB50">
        <f t="shared" si="38"/>
        <v>-69.317318516889983</v>
      </c>
      <c r="AC50">
        <f t="shared" si="30"/>
        <v>-61.890462961512107</v>
      </c>
      <c r="AE50">
        <f t="shared" si="43"/>
        <v>0</v>
      </c>
      <c r="AF50">
        <f t="shared" si="44"/>
        <v>0</v>
      </c>
      <c r="AG50">
        <f t="shared" si="45"/>
        <v>-1.0160753330565308E-14</v>
      </c>
      <c r="AH50">
        <f t="shared" si="46"/>
        <v>-1.0840031406759297E-10</v>
      </c>
      <c r="AI50">
        <f t="shared" si="39"/>
        <v>-1.0841047482092354E-10</v>
      </c>
      <c r="AJ50">
        <f t="shared" si="47"/>
        <v>-7.4268555553778768</v>
      </c>
      <c r="AK50">
        <f t="shared" si="59"/>
        <v>-4.8522122961822989</v>
      </c>
      <c r="AL50">
        <f t="shared" si="40"/>
        <v>-12.279067851668586</v>
      </c>
      <c r="AN50">
        <f t="shared" si="48"/>
        <v>0</v>
      </c>
      <c r="AO50">
        <f t="shared" si="49"/>
        <v>0</v>
      </c>
      <c r="AP50">
        <f t="shared" si="50"/>
        <v>-4.9394528337662471E-17</v>
      </c>
      <c r="AQ50">
        <f t="shared" si="51"/>
        <v>-5.2696706738429739E-13</v>
      </c>
      <c r="AR50">
        <f t="shared" si="52"/>
        <v>-5.2701646191263501E-13</v>
      </c>
      <c r="AS50">
        <f t="shared" si="53"/>
        <v>-3.6104215431182841E-2</v>
      </c>
      <c r="AT50">
        <f t="shared" si="54"/>
        <v>-2.3588087415049599E-2</v>
      </c>
      <c r="AU50">
        <f t="shared" si="55"/>
        <v>-5.9692302846759457E-2</v>
      </c>
      <c r="AW50">
        <v>47</v>
      </c>
      <c r="AX50">
        <f>IF(Z50&gt;0, (R50*SUMPRODUCT(K50:$K$98, X50:$X$98)-K50*$AZ$3)/Z50, 0)</f>
        <v>-1.5227823407378384E+17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56"/>
        <v>0.12000000000000001</v>
      </c>
      <c r="I51" s="1">
        <f t="shared" si="31"/>
        <v>1.1200000000000001</v>
      </c>
      <c r="J51">
        <f t="shared" si="32"/>
        <v>0.89285714285714279</v>
      </c>
      <c r="K51">
        <f t="shared" si="33"/>
        <v>4.3404515403079663E-3</v>
      </c>
      <c r="L51" s="2">
        <v>48</v>
      </c>
      <c r="M51" s="8">
        <v>0.83838979800000002</v>
      </c>
      <c r="Q51" s="5">
        <f t="shared" si="60"/>
        <v>25</v>
      </c>
      <c r="R51">
        <f t="shared" si="41"/>
        <v>50000</v>
      </c>
      <c r="S51">
        <f t="shared" si="42"/>
        <v>-8.9679129241217549E+17</v>
      </c>
      <c r="U51">
        <f t="shared" si="57"/>
        <v>0.83838979800000002</v>
      </c>
      <c r="V51">
        <f t="shared" si="58"/>
        <v>0.01</v>
      </c>
      <c r="W51">
        <f t="shared" si="34"/>
        <v>4.0643013322261232E-16</v>
      </c>
      <c r="X51">
        <f t="shared" si="35"/>
        <v>3.4074687729361903E-16</v>
      </c>
      <c r="Y51">
        <f t="shared" si="36"/>
        <v>4.0643013322261235E-18</v>
      </c>
      <c r="Z51">
        <f t="shared" si="37"/>
        <v>6.1618954596767161E-17</v>
      </c>
      <c r="AB51">
        <f t="shared" si="38"/>
        <v>-61.890462961512107</v>
      </c>
      <c r="AC51">
        <f t="shared" si="30"/>
        <v>-55.25934192992198</v>
      </c>
      <c r="AE51">
        <f t="shared" si="43"/>
        <v>0</v>
      </c>
      <c r="AF51">
        <f t="shared" si="44"/>
        <v>0</v>
      </c>
      <c r="AG51">
        <f t="shared" si="45"/>
        <v>-1.5404738649191791E-15</v>
      </c>
      <c r="AH51">
        <f t="shared" si="46"/>
        <v>-1.703734386468095E-11</v>
      </c>
      <c r="AI51">
        <f t="shared" si="39"/>
        <v>-1.7038884338545869E-11</v>
      </c>
      <c r="AJ51">
        <f t="shared" si="47"/>
        <v>-6.6311210315901263</v>
      </c>
      <c r="AK51">
        <f t="shared" si="59"/>
        <v>-4.3323324073058478</v>
      </c>
      <c r="AL51">
        <f t="shared" si="40"/>
        <v>-10.963453438913014</v>
      </c>
      <c r="AN51">
        <f t="shared" si="48"/>
        <v>0</v>
      </c>
      <c r="AO51">
        <f t="shared" si="49"/>
        <v>0</v>
      </c>
      <c r="AP51">
        <f t="shared" si="50"/>
        <v>-6.6863521597926168E-18</v>
      </c>
      <c r="AQ51">
        <f t="shared" si="51"/>
        <v>-7.3949765420210908E-14</v>
      </c>
      <c r="AR51">
        <f t="shared" si="52"/>
        <v>-7.3956451772370705E-14</v>
      </c>
      <c r="AS51">
        <f t="shared" si="53"/>
        <v>-2.8782059495533915E-2</v>
      </c>
      <c r="AT51">
        <f t="shared" si="54"/>
        <v>-1.8804278870416788E-2</v>
      </c>
      <c r="AU51">
        <f t="shared" si="55"/>
        <v>-4.7586338366024661E-2</v>
      </c>
      <c r="AW51">
        <v>48</v>
      </c>
      <c r="AX51">
        <f>IF(Z51&gt;0, (R51*SUMPRODUCT(K51:$K$98, X51:$X$98)-K51*$AZ$3)/Z51, 0)</f>
        <v>-8.9679129241217549E+17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56"/>
        <v>0.12000000000000001</v>
      </c>
      <c r="I52" s="1">
        <f t="shared" si="31"/>
        <v>1.1200000000000001</v>
      </c>
      <c r="J52">
        <f t="shared" si="32"/>
        <v>0.89285714285714279</v>
      </c>
      <c r="K52">
        <f t="shared" si="33"/>
        <v>3.8754031609892553E-3</v>
      </c>
      <c r="L52" s="2">
        <v>49</v>
      </c>
      <c r="M52" s="8">
        <v>0.84318435700000005</v>
      </c>
      <c r="Q52" s="5">
        <f t="shared" si="60"/>
        <v>25</v>
      </c>
      <c r="R52">
        <f t="shared" si="41"/>
        <v>50000</v>
      </c>
      <c r="S52">
        <f t="shared" si="42"/>
        <v>-5.4538228673786532E+18</v>
      </c>
      <c r="U52">
        <f t="shared" si="57"/>
        <v>0.84318435700000005</v>
      </c>
      <c r="V52">
        <f t="shared" si="58"/>
        <v>0.01</v>
      </c>
      <c r="W52">
        <f t="shared" si="34"/>
        <v>6.1618954596767161E-17</v>
      </c>
      <c r="X52">
        <f t="shared" si="35"/>
        <v>5.1956138610687315E-17</v>
      </c>
      <c r="Y52">
        <f t="shared" si="36"/>
        <v>6.161895459676716E-19</v>
      </c>
      <c r="Z52">
        <f t="shared" si="37"/>
        <v>9.046626440112174E-18</v>
      </c>
      <c r="AB52">
        <f t="shared" si="38"/>
        <v>-55.25934192992198</v>
      </c>
      <c r="AC52">
        <f t="shared" si="30"/>
        <v>-49.338698151716116</v>
      </c>
      <c r="AE52">
        <f t="shared" si="43"/>
        <v>0</v>
      </c>
      <c r="AF52">
        <f t="shared" si="44"/>
        <v>0</v>
      </c>
      <c r="AG52">
        <f t="shared" si="45"/>
        <v>-2.2616566100280435E-16</v>
      </c>
      <c r="AH52">
        <f t="shared" si="46"/>
        <v>-2.5978069305343658E-12</v>
      </c>
      <c r="AI52">
        <f t="shared" si="39"/>
        <v>-2.5980330961953688E-12</v>
      </c>
      <c r="AJ52">
        <f t="shared" si="47"/>
        <v>-5.9206437782058643</v>
      </c>
      <c r="AK52">
        <f t="shared" si="59"/>
        <v>-3.8681539350945391</v>
      </c>
      <c r="AL52">
        <f t="shared" si="40"/>
        <v>-9.7887977133030013</v>
      </c>
      <c r="AN52">
        <f t="shared" si="48"/>
        <v>0</v>
      </c>
      <c r="AO52">
        <f t="shared" si="49"/>
        <v>0</v>
      </c>
      <c r="AP52">
        <f t="shared" si="50"/>
        <v>-8.7648311755749224E-19</v>
      </c>
      <c r="AQ52">
        <f t="shared" si="51"/>
        <v>-1.0067549190232676E-14</v>
      </c>
      <c r="AR52">
        <f t="shared" si="52"/>
        <v>-1.0068425673350235E-14</v>
      </c>
      <c r="AS52">
        <f t="shared" si="53"/>
        <v>-2.2944881613150375E-2</v>
      </c>
      <c r="AT52">
        <f t="shared" si="54"/>
        <v>-1.4990655987258404E-2</v>
      </c>
      <c r="AU52">
        <f t="shared" si="55"/>
        <v>-3.7935537600418845E-2</v>
      </c>
      <c r="AW52">
        <v>49</v>
      </c>
      <c r="AX52">
        <f>IF(Z52&gt;0, (R52*SUMPRODUCT(K52:$K$98, X52:$X$98)-K52*$AZ$3)/Z52, 0)</f>
        <v>-5.4538228673786532E+18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56"/>
        <v>0.12000000000000001</v>
      </c>
      <c r="I53" s="1">
        <f t="shared" si="31"/>
        <v>1.1200000000000001</v>
      </c>
      <c r="J53">
        <f t="shared" si="32"/>
        <v>0.89285714285714279</v>
      </c>
      <c r="K53">
        <f t="shared" si="33"/>
        <v>3.4601813937404063E-3</v>
      </c>
      <c r="L53" s="2">
        <v>50</v>
      </c>
      <c r="M53" s="8">
        <v>0.84806285100000001</v>
      </c>
      <c r="Q53" s="5">
        <f t="shared" si="60"/>
        <v>25</v>
      </c>
      <c r="R53">
        <f t="shared" si="41"/>
        <v>50000</v>
      </c>
      <c r="S53">
        <f t="shared" si="42"/>
        <v>-3.4307330655321629E+19</v>
      </c>
      <c r="U53">
        <f t="shared" si="57"/>
        <v>0.84806285100000001</v>
      </c>
      <c r="V53">
        <f t="shared" si="58"/>
        <v>0.01</v>
      </c>
      <c r="W53">
        <f t="shared" si="34"/>
        <v>9.046626440112174E-18</v>
      </c>
      <c r="X53">
        <f t="shared" si="35"/>
        <v>7.6721078107335104E-18</v>
      </c>
      <c r="Y53">
        <f t="shared" si="36"/>
        <v>9.0466264401121736E-20</v>
      </c>
      <c r="Z53">
        <f t="shared" si="37"/>
        <v>1.2840523649775418E-18</v>
      </c>
      <c r="AB53">
        <f t="shared" si="38"/>
        <v>-49.338698151716116</v>
      </c>
      <c r="AC53">
        <f t="shared" si="30"/>
        <v>-44.052409064032254</v>
      </c>
      <c r="AE53">
        <f t="shared" si="43"/>
        <v>0</v>
      </c>
      <c r="AF53">
        <f t="shared" si="44"/>
        <v>0</v>
      </c>
      <c r="AG53">
        <f t="shared" si="45"/>
        <v>-3.2101309124438547E-17</v>
      </c>
      <c r="AH53">
        <f t="shared" si="46"/>
        <v>-3.8360539053667553E-13</v>
      </c>
      <c r="AI53">
        <f t="shared" si="39"/>
        <v>-3.8363749184579997E-13</v>
      </c>
      <c r="AJ53">
        <f t="shared" si="47"/>
        <v>-5.286289087683862</v>
      </c>
      <c r="AK53">
        <f t="shared" si="59"/>
        <v>-3.4537088706201287</v>
      </c>
      <c r="AL53">
        <f t="shared" si="40"/>
        <v>-8.7399979583043752</v>
      </c>
      <c r="AN53">
        <f t="shared" si="48"/>
        <v>0</v>
      </c>
      <c r="AO53">
        <f t="shared" si="49"/>
        <v>0</v>
      </c>
      <c r="AP53">
        <f t="shared" si="50"/>
        <v>-1.1107635254709139E-19</v>
      </c>
      <c r="AQ53">
        <f t="shared" si="51"/>
        <v>-1.3273442348735269E-15</v>
      </c>
      <c r="AR53">
        <f t="shared" si="52"/>
        <v>-1.327455311226074E-15</v>
      </c>
      <c r="AS53">
        <f t="shared" si="53"/>
        <v>-1.8291519143136648E-2</v>
      </c>
      <c r="AT53">
        <f t="shared" si="54"/>
        <v>-1.1950459173515962E-2</v>
      </c>
      <c r="AU53">
        <f t="shared" si="55"/>
        <v>-3.0241978316653938E-2</v>
      </c>
      <c r="AW53">
        <v>50</v>
      </c>
      <c r="AX53">
        <f>IF(Z53&gt;0, (R53*SUMPRODUCT(K53:$K$98, X53:$X$98)-K53*$AZ$3)/Z53, 0)</f>
        <v>-3.4307330655321629E+19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56"/>
        <v>0.12000000000000001</v>
      </c>
      <c r="I54" s="1">
        <f t="shared" si="31"/>
        <v>1.1200000000000001</v>
      </c>
      <c r="J54">
        <f t="shared" si="32"/>
        <v>0.89285714285714279</v>
      </c>
      <c r="K54">
        <f t="shared" si="33"/>
        <v>3.0894476729825052E-3</v>
      </c>
      <c r="L54" s="2">
        <v>51</v>
      </c>
      <c r="M54" s="8">
        <v>0.85299375700000002</v>
      </c>
      <c r="Q54" s="5">
        <f t="shared" si="60"/>
        <v>25</v>
      </c>
      <c r="R54">
        <f t="shared" si="41"/>
        <v>50000</v>
      </c>
      <c r="S54">
        <f t="shared" si="42"/>
        <v>-2.2357773308159217E+20</v>
      </c>
      <c r="U54">
        <f t="shared" si="57"/>
        <v>0.85299375700000002</v>
      </c>
      <c r="V54">
        <f t="shared" si="58"/>
        <v>0.01</v>
      </c>
      <c r="W54">
        <f t="shared" si="34"/>
        <v>1.2840523649775418E-18</v>
      </c>
      <c r="X54">
        <f t="shared" si="35"/>
        <v>1.0952886509869287E-18</v>
      </c>
      <c r="Y54">
        <f t="shared" si="36"/>
        <v>1.2840523649775418E-20</v>
      </c>
      <c r="Z54">
        <f t="shared" si="37"/>
        <v>1.7592319034083768E-19</v>
      </c>
      <c r="AB54">
        <f t="shared" si="38"/>
        <v>-44.052409064032254</v>
      </c>
      <c r="AC54">
        <f t="shared" si="30"/>
        <v>-39.332508092885938</v>
      </c>
      <c r="AE54">
        <f t="shared" si="43"/>
        <v>0</v>
      </c>
      <c r="AF54">
        <f t="shared" si="44"/>
        <v>0</v>
      </c>
      <c r="AG54">
        <f t="shared" si="45"/>
        <v>-4.3980797585209419E-18</v>
      </c>
      <c r="AH54">
        <f t="shared" si="46"/>
        <v>-5.4764432549346435E-14</v>
      </c>
      <c r="AI54">
        <f t="shared" si="39"/>
        <v>-5.4768830629104959E-14</v>
      </c>
      <c r="AJ54">
        <f t="shared" si="47"/>
        <v>-4.7199009711463162</v>
      </c>
      <c r="AK54">
        <f t="shared" si="59"/>
        <v>-3.0836686344822581</v>
      </c>
      <c r="AL54">
        <f t="shared" si="40"/>
        <v>-7.8035696056286294</v>
      </c>
      <c r="AN54">
        <f t="shared" si="48"/>
        <v>0</v>
      </c>
      <c r="AO54">
        <f t="shared" si="49"/>
        <v>0</v>
      </c>
      <c r="AP54">
        <f t="shared" si="50"/>
        <v>-1.3587637275553983E-20</v>
      </c>
      <c r="AQ54">
        <f t="shared" si="51"/>
        <v>-1.6919184870178572E-16</v>
      </c>
      <c r="AR54">
        <f t="shared" si="52"/>
        <v>-1.6920543633906126E-16</v>
      </c>
      <c r="AS54">
        <f t="shared" si="53"/>
        <v>-1.4581887072015853E-2</v>
      </c>
      <c r="AT54">
        <f t="shared" si="54"/>
        <v>-9.5268328870503523E-3</v>
      </c>
      <c r="AU54">
        <f t="shared" si="55"/>
        <v>-2.4108719959066376E-2</v>
      </c>
      <c r="AW54">
        <v>51</v>
      </c>
      <c r="AX54">
        <f>IF(Z54&gt;0, (R54*SUMPRODUCT(K54:$K$98, X54:$X$98)-K54*$AZ$3)/Z54, 0)</f>
        <v>-2.2357773308159217E+20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56"/>
        <v>0.12000000000000001</v>
      </c>
      <c r="I55" s="1">
        <f t="shared" si="31"/>
        <v>1.1200000000000001</v>
      </c>
      <c r="J55">
        <f t="shared" si="32"/>
        <v>0.89285714285714279</v>
      </c>
      <c r="K55">
        <f t="shared" si="33"/>
        <v>2.758435422305808E-3</v>
      </c>
      <c r="L55" s="2">
        <v>52</v>
      </c>
      <c r="M55" s="8">
        <v>0.85794593600000002</v>
      </c>
      <c r="Q55" s="5">
        <f t="shared" si="60"/>
        <v>25</v>
      </c>
      <c r="R55">
        <f t="shared" si="41"/>
        <v>50000</v>
      </c>
      <c r="S55">
        <f t="shared" si="42"/>
        <v>-1.5116761265727296E+21</v>
      </c>
      <c r="U55">
        <f t="shared" si="57"/>
        <v>0.85794593600000002</v>
      </c>
      <c r="V55">
        <f t="shared" si="58"/>
        <v>0.01</v>
      </c>
      <c r="W55">
        <f t="shared" si="34"/>
        <v>1.7592319034083768E-19</v>
      </c>
      <c r="X55">
        <f t="shared" si="35"/>
        <v>1.5093258620107615E-19</v>
      </c>
      <c r="Y55">
        <f t="shared" si="36"/>
        <v>1.7592319034083769E-21</v>
      </c>
      <c r="Z55">
        <f t="shared" si="37"/>
        <v>2.3231372236353153E-20</v>
      </c>
      <c r="AB55">
        <f t="shared" si="38"/>
        <v>-39.332508092885938</v>
      </c>
      <c r="AC55">
        <f t="shared" si="30"/>
        <v>-35.118310797219586</v>
      </c>
      <c r="AE55">
        <f t="shared" si="43"/>
        <v>0</v>
      </c>
      <c r="AF55">
        <f t="shared" si="44"/>
        <v>0</v>
      </c>
      <c r="AG55">
        <f t="shared" si="45"/>
        <v>-5.8078430590882878E-19</v>
      </c>
      <c r="AH55">
        <f t="shared" si="46"/>
        <v>-7.5466293100538077E-15</v>
      </c>
      <c r="AI55">
        <f t="shared" si="39"/>
        <v>-7.5472100943597161E-15</v>
      </c>
      <c r="AJ55">
        <f t="shared" si="47"/>
        <v>-4.2141972956663523</v>
      </c>
      <c r="AK55">
        <f t="shared" si="59"/>
        <v>-2.7532755665020159</v>
      </c>
      <c r="AL55">
        <f t="shared" si="40"/>
        <v>-6.9674728621683748</v>
      </c>
      <c r="AN55">
        <f t="shared" si="48"/>
        <v>0</v>
      </c>
      <c r="AO55">
        <f t="shared" si="49"/>
        <v>0</v>
      </c>
      <c r="AP55">
        <f t="shared" si="50"/>
        <v>-1.6020560021382057E-21</v>
      </c>
      <c r="AQ55">
        <f t="shared" si="51"/>
        <v>-2.0816889607863664E-17</v>
      </c>
      <c r="AR55">
        <f t="shared" si="52"/>
        <v>-2.08184916638658E-17</v>
      </c>
      <c r="AS55">
        <f t="shared" si="53"/>
        <v>-1.1624591096951409E-2</v>
      </c>
      <c r="AT55">
        <f t="shared" si="54"/>
        <v>-7.5947328500082512E-3</v>
      </c>
      <c r="AU55">
        <f t="shared" si="55"/>
        <v>-1.9219323946959677E-2</v>
      </c>
      <c r="AW55">
        <v>52</v>
      </c>
      <c r="AX55">
        <f>IF(Z55&gt;0, (R55*SUMPRODUCT(K55:$K$98, X55:$X$98)-K55*$AZ$3)/Z55, 0)</f>
        <v>-1.5116761265727296E+21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56"/>
        <v>0.12000000000000001</v>
      </c>
      <c r="I56" s="1">
        <f t="shared" si="31"/>
        <v>1.1200000000000001</v>
      </c>
      <c r="J56">
        <f t="shared" si="32"/>
        <v>0.89285714285714279</v>
      </c>
      <c r="K56">
        <f t="shared" si="33"/>
        <v>2.4628887699159E-3</v>
      </c>
      <c r="L56" s="2">
        <v>53</v>
      </c>
      <c r="M56" s="8">
        <v>0.86292441799999997</v>
      </c>
      <c r="Q56" s="5">
        <f t="shared" si="60"/>
        <v>25</v>
      </c>
      <c r="R56">
        <f t="shared" si="41"/>
        <v>50000</v>
      </c>
      <c r="S56">
        <f t="shared" si="42"/>
        <v>-1.0621323200369676E+22</v>
      </c>
      <c r="U56">
        <f t="shared" si="57"/>
        <v>0.86292441799999997</v>
      </c>
      <c r="V56">
        <f t="shared" si="58"/>
        <v>0.01</v>
      </c>
      <c r="W56">
        <f t="shared" si="34"/>
        <v>2.3231372236353153E-20</v>
      </c>
      <c r="X56">
        <f t="shared" si="35"/>
        <v>2.0046918366396401E-20</v>
      </c>
      <c r="Y56">
        <f t="shared" si="36"/>
        <v>2.3231372236353155E-22</v>
      </c>
      <c r="Z56">
        <f t="shared" si="37"/>
        <v>2.95214014759322E-21</v>
      </c>
      <c r="AB56">
        <f t="shared" si="38"/>
        <v>-35.118310797219586</v>
      </c>
      <c r="AC56">
        <f t="shared" si="30"/>
        <v>-31.355634640374625</v>
      </c>
      <c r="AE56">
        <f t="shared" si="43"/>
        <v>0</v>
      </c>
      <c r="AF56">
        <f t="shared" si="44"/>
        <v>0</v>
      </c>
      <c r="AG56">
        <f t="shared" si="45"/>
        <v>-7.3803503689830495E-20</v>
      </c>
      <c r="AH56">
        <f t="shared" si="46"/>
        <v>-1.0023459183198201E-15</v>
      </c>
      <c r="AI56">
        <f t="shared" si="39"/>
        <v>-1.0024197218235098E-15</v>
      </c>
      <c r="AJ56">
        <f t="shared" si="47"/>
        <v>-3.7626761568449609</v>
      </c>
      <c r="AK56">
        <f t="shared" si="59"/>
        <v>-2.4582817558053711</v>
      </c>
      <c r="AL56">
        <f t="shared" si="40"/>
        <v>-6.2209579126503325</v>
      </c>
      <c r="AN56">
        <f t="shared" si="48"/>
        <v>0</v>
      </c>
      <c r="AO56">
        <f t="shared" si="49"/>
        <v>0</v>
      </c>
      <c r="AP56">
        <f t="shared" si="50"/>
        <v>-1.8176982041813022E-22</v>
      </c>
      <c r="AQ56">
        <f t="shared" si="51"/>
        <v>-2.4686665058009249E-18</v>
      </c>
      <c r="AR56">
        <f t="shared" si="52"/>
        <v>-2.4688482756213427E-18</v>
      </c>
      <c r="AS56">
        <f t="shared" si="53"/>
        <v>-9.2670528515237712E-3</v>
      </c>
      <c r="AT56">
        <f t="shared" si="54"/>
        <v>-6.0544745296621898E-3</v>
      </c>
      <c r="AU56">
        <f t="shared" si="55"/>
        <v>-1.5321527381185963E-2</v>
      </c>
      <c r="AW56">
        <v>53</v>
      </c>
      <c r="AX56">
        <f>IF(Z56&gt;0, (R56*SUMPRODUCT(K56:$K$98, X56:$X$98)-K56*$AZ$3)/Z56, 0)</f>
        <v>-1.0621323200369676E+22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56"/>
        <v>0.12000000000000001</v>
      </c>
      <c r="I57" s="1">
        <f t="shared" si="31"/>
        <v>1.1200000000000001</v>
      </c>
      <c r="J57">
        <f t="shared" si="32"/>
        <v>0.89285714285714279</v>
      </c>
      <c r="K57">
        <f t="shared" si="33"/>
        <v>2.1990078302820534E-3</v>
      </c>
      <c r="L57" s="2">
        <v>54</v>
      </c>
      <c r="M57" s="8">
        <v>0.86793829099999997</v>
      </c>
      <c r="Q57" s="5">
        <f t="shared" si="60"/>
        <v>25</v>
      </c>
      <c r="R57">
        <f t="shared" si="41"/>
        <v>50000</v>
      </c>
      <c r="S57">
        <f t="shared" si="42"/>
        <v>-7.7692868334690855E+22</v>
      </c>
      <c r="U57">
        <f t="shared" si="57"/>
        <v>0.86793829099999997</v>
      </c>
      <c r="V57">
        <f t="shared" si="58"/>
        <v>0.01</v>
      </c>
      <c r="W57">
        <f t="shared" si="34"/>
        <v>2.95214014759322E-21</v>
      </c>
      <c r="X57">
        <f t="shared" si="35"/>
        <v>2.562275474494547E-21</v>
      </c>
      <c r="Y57">
        <f t="shared" si="36"/>
        <v>2.9521401475932202E-23</v>
      </c>
      <c r="Z57">
        <f t="shared" si="37"/>
        <v>3.6034327162274076E-22</v>
      </c>
      <c r="AB57">
        <f t="shared" si="38"/>
        <v>-31.355634640374625</v>
      </c>
      <c r="AC57">
        <f t="shared" si="30"/>
        <v>-27.996102357477341</v>
      </c>
      <c r="AE57">
        <f t="shared" si="43"/>
        <v>0</v>
      </c>
      <c r="AF57">
        <f t="shared" si="44"/>
        <v>0</v>
      </c>
      <c r="AG57">
        <f t="shared" si="45"/>
        <v>-9.0085817905685196E-21</v>
      </c>
      <c r="AH57">
        <f t="shared" si="46"/>
        <v>-1.2811377372472735E-16</v>
      </c>
      <c r="AI57">
        <f t="shared" si="39"/>
        <v>-1.2812278230651793E-16</v>
      </c>
      <c r="AJ57">
        <f t="shared" si="47"/>
        <v>-3.359532282897284</v>
      </c>
      <c r="AK57">
        <f t="shared" si="59"/>
        <v>-2.1948944248262241</v>
      </c>
      <c r="AL57">
        <f t="shared" si="40"/>
        <v>-5.5544267077235077</v>
      </c>
      <c r="AN57">
        <f t="shared" si="48"/>
        <v>0</v>
      </c>
      <c r="AO57">
        <f t="shared" si="49"/>
        <v>0</v>
      </c>
      <c r="AP57">
        <f t="shared" si="50"/>
        <v>-1.9809941897196496E-23</v>
      </c>
      <c r="AQ57">
        <f t="shared" si="51"/>
        <v>-2.8172319158765862E-19</v>
      </c>
      <c r="AR57">
        <f t="shared" si="52"/>
        <v>-2.8174300152955585E-19</v>
      </c>
      <c r="AS57">
        <f t="shared" si="53"/>
        <v>-7.3876377961764701E-3</v>
      </c>
      <c r="AT57">
        <f t="shared" si="54"/>
        <v>-4.8265900268352905E-3</v>
      </c>
      <c r="AU57">
        <f t="shared" si="55"/>
        <v>-1.2214227823011761E-2</v>
      </c>
      <c r="AW57">
        <v>54</v>
      </c>
      <c r="AX57">
        <f>IF(Z57&gt;0, (R57*SUMPRODUCT(K57:$K$98, X57:$X$98)-K57*$AZ$3)/Z57, 0)</f>
        <v>-7.7692868334690855E+22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56"/>
        <v>0.12000000000000001</v>
      </c>
      <c r="I58" s="1">
        <f t="shared" si="31"/>
        <v>1.1200000000000001</v>
      </c>
      <c r="J58">
        <f t="shared" si="32"/>
        <v>0.89285714285714279</v>
      </c>
      <c r="K58">
        <f t="shared" si="33"/>
        <v>1.9633998484661188E-3</v>
      </c>
      <c r="L58" s="2">
        <v>55</v>
      </c>
      <c r="M58" s="8">
        <v>0.872959127</v>
      </c>
      <c r="Q58" s="5">
        <f t="shared" si="60"/>
        <v>25</v>
      </c>
      <c r="R58">
        <f t="shared" si="41"/>
        <v>50000</v>
      </c>
      <c r="S58">
        <f t="shared" si="42"/>
        <v>-5.9268724389716639E+23</v>
      </c>
      <c r="U58">
        <f t="shared" si="57"/>
        <v>0.872959127</v>
      </c>
      <c r="V58">
        <f t="shared" si="58"/>
        <v>0.01</v>
      </c>
      <c r="W58">
        <f t="shared" si="34"/>
        <v>3.6034327162274076E-22</v>
      </c>
      <c r="X58">
        <f t="shared" si="35"/>
        <v>3.1456494781611166E-22</v>
      </c>
      <c r="Y58">
        <f t="shared" si="36"/>
        <v>3.6034327162274079E-24</v>
      </c>
      <c r="Z58">
        <f t="shared" si="37"/>
        <v>4.2174891090401695E-23</v>
      </c>
      <c r="AB58">
        <f t="shared" si="38"/>
        <v>-27.996102357477341</v>
      </c>
      <c r="AC58">
        <f t="shared" si="30"/>
        <v>-24.996519962033339</v>
      </c>
      <c r="AE58">
        <f t="shared" si="43"/>
        <v>0</v>
      </c>
      <c r="AF58">
        <f t="shared" si="44"/>
        <v>0</v>
      </c>
      <c r="AG58">
        <f t="shared" si="45"/>
        <v>-1.0543722772600424E-21</v>
      </c>
      <c r="AH58">
        <f t="shared" si="46"/>
        <v>-1.5728247390805584E-17</v>
      </c>
      <c r="AI58">
        <f t="shared" si="39"/>
        <v>-1.5729301763082844E-17</v>
      </c>
      <c r="AJ58">
        <f t="shared" si="47"/>
        <v>-2.9995823954440013</v>
      </c>
      <c r="AK58">
        <f t="shared" si="59"/>
        <v>-1.959727165023414</v>
      </c>
      <c r="AL58">
        <f t="shared" si="40"/>
        <v>-4.9593095604674158</v>
      </c>
      <c r="AN58">
        <f t="shared" si="48"/>
        <v>0</v>
      </c>
      <c r="AO58">
        <f t="shared" si="49"/>
        <v>0</v>
      </c>
      <c r="AP58">
        <f t="shared" si="50"/>
        <v>-2.0701543693992439E-24</v>
      </c>
      <c r="AQ58">
        <f t="shared" si="51"/>
        <v>-3.0880838543745311E-20</v>
      </c>
      <c r="AR58">
        <f t="shared" si="52"/>
        <v>-3.0882908698114709E-20</v>
      </c>
      <c r="AS58">
        <f t="shared" si="53"/>
        <v>-5.8893796206763898E-3</v>
      </c>
      <c r="AT58">
        <f t="shared" si="54"/>
        <v>-3.8477280188419075E-3</v>
      </c>
      <c r="AU58">
        <f t="shared" si="55"/>
        <v>-9.7371076395182977E-3</v>
      </c>
      <c r="AW58">
        <v>55</v>
      </c>
      <c r="AX58">
        <f>IF(Z58&gt;0, (R58*SUMPRODUCT(K58:$K$98, X58:$X$98)-K58*$AZ$3)/Z58, 0)</f>
        <v>-5.9268724389716639E+23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56"/>
        <v>0.12000000000000001</v>
      </c>
      <c r="I59" s="1">
        <f t="shared" si="31"/>
        <v>1.1200000000000001</v>
      </c>
      <c r="J59">
        <f t="shared" si="32"/>
        <v>0.89285714285714279</v>
      </c>
      <c r="K59">
        <f t="shared" si="33"/>
        <v>1.7530355789876059E-3</v>
      </c>
      <c r="L59" s="2">
        <v>56</v>
      </c>
      <c r="M59" s="8">
        <v>0.877957722</v>
      </c>
      <c r="Q59" s="5">
        <f t="shared" si="60"/>
        <v>25</v>
      </c>
      <c r="R59">
        <f t="shared" si="41"/>
        <v>50000</v>
      </c>
      <c r="S59">
        <f t="shared" si="42"/>
        <v>-4.7230835416778865E+24</v>
      </c>
      <c r="U59">
        <f t="shared" si="57"/>
        <v>0.877957722</v>
      </c>
      <c r="V59">
        <f t="shared" si="58"/>
        <v>0.01</v>
      </c>
      <c r="W59">
        <f t="shared" si="34"/>
        <v>4.2174891090401695E-23</v>
      </c>
      <c r="X59">
        <f t="shared" si="35"/>
        <v>3.7027771307327166E-23</v>
      </c>
      <c r="Y59">
        <f t="shared" si="36"/>
        <v>4.2174891090401693E-25</v>
      </c>
      <c r="Z59">
        <f t="shared" si="37"/>
        <v>4.7253708721705115E-24</v>
      </c>
      <c r="AB59">
        <f t="shared" si="38"/>
        <v>-24.996519962033339</v>
      </c>
      <c r="AC59">
        <f t="shared" si="30"/>
        <v>-22.318321394672623</v>
      </c>
      <c r="AE59">
        <f t="shared" si="43"/>
        <v>0</v>
      </c>
      <c r="AF59">
        <f t="shared" si="44"/>
        <v>0</v>
      </c>
      <c r="AG59">
        <f t="shared" si="45"/>
        <v>-1.1813427180426278E-22</v>
      </c>
      <c r="AH59">
        <f t="shared" si="46"/>
        <v>-1.8513885653663584E-18</v>
      </c>
      <c r="AI59">
        <f t="shared" si="39"/>
        <v>-1.8515066996381625E-18</v>
      </c>
      <c r="AJ59">
        <f t="shared" si="47"/>
        <v>-2.6781985673607167</v>
      </c>
      <c r="AK59">
        <f t="shared" si="59"/>
        <v>-1.749756397342334</v>
      </c>
      <c r="AL59">
        <f t="shared" si="40"/>
        <v>-4.4279549647030505</v>
      </c>
      <c r="AN59">
        <f t="shared" si="48"/>
        <v>0</v>
      </c>
      <c r="AO59">
        <f t="shared" si="49"/>
        <v>0</v>
      </c>
      <c r="AP59">
        <f t="shared" si="50"/>
        <v>-2.07093581570665E-25</v>
      </c>
      <c r="AQ59">
        <f t="shared" si="51"/>
        <v>-3.245550025618047E-21</v>
      </c>
      <c r="AR59">
        <f t="shared" si="52"/>
        <v>-3.2457571191996176E-21</v>
      </c>
      <c r="AS59">
        <f t="shared" si="53"/>
        <v>-4.694977376176971E-3</v>
      </c>
      <c r="AT59">
        <f t="shared" si="54"/>
        <v>-3.067385219102286E-3</v>
      </c>
      <c r="AU59">
        <f t="shared" si="55"/>
        <v>-7.7623625952792565E-3</v>
      </c>
      <c r="AW59">
        <v>56</v>
      </c>
      <c r="AX59">
        <f>IF(Z59&gt;0, (R59*SUMPRODUCT(K59:$K$98, X59:$X$98)-K59*$AZ$3)/Z59, 0)</f>
        <v>-4.7230835416778865E+24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56"/>
        <v>0.12000000000000001</v>
      </c>
      <c r="I60" s="1">
        <f t="shared" si="31"/>
        <v>1.1200000000000001</v>
      </c>
      <c r="J60">
        <f t="shared" si="32"/>
        <v>0.89285714285714279</v>
      </c>
      <c r="K60">
        <f t="shared" si="33"/>
        <v>1.5652103383817909E-3</v>
      </c>
      <c r="L60" s="2">
        <v>57</v>
      </c>
      <c r="M60" s="8">
        <v>0.88376105100000002</v>
      </c>
      <c r="Q60" s="5">
        <f t="shared" si="60"/>
        <v>25</v>
      </c>
      <c r="R60">
        <f t="shared" si="41"/>
        <v>50000</v>
      </c>
      <c r="S60">
        <f t="shared" si="42"/>
        <v>-3.969390620099333E+25</v>
      </c>
      <c r="U60">
        <f t="shared" si="57"/>
        <v>0.88376105100000002</v>
      </c>
      <c r="V60">
        <f t="shared" si="58"/>
        <v>0.01</v>
      </c>
      <c r="W60">
        <f t="shared" si="34"/>
        <v>4.7253708721705115E-24</v>
      </c>
      <c r="X60">
        <f t="shared" si="35"/>
        <v>4.1760987283541981E-24</v>
      </c>
      <c r="Y60">
        <f t="shared" si="36"/>
        <v>4.7253708721705115E-26</v>
      </c>
      <c r="Z60">
        <f t="shared" si="37"/>
        <v>5.0201843509460833E-25</v>
      </c>
      <c r="AB60">
        <f t="shared" si="38"/>
        <v>-22.318321394672623</v>
      </c>
      <c r="AC60">
        <f t="shared" si="30"/>
        <v>-19.927072673814841</v>
      </c>
      <c r="AE60">
        <f t="shared" si="43"/>
        <v>0</v>
      </c>
      <c r="AF60">
        <f t="shared" si="44"/>
        <v>0</v>
      </c>
      <c r="AG60">
        <f t="shared" si="45"/>
        <v>-1.2550460877365208E-23</v>
      </c>
      <c r="AH60">
        <f t="shared" si="46"/>
        <v>-2.0880493641770989E-19</v>
      </c>
      <c r="AI60">
        <f t="shared" si="39"/>
        <v>-2.0881748687858727E-19</v>
      </c>
      <c r="AJ60">
        <f t="shared" si="47"/>
        <v>-2.3912487208577815</v>
      </c>
      <c r="AK60">
        <f t="shared" si="59"/>
        <v>-1.5622824976270837</v>
      </c>
      <c r="AL60">
        <f t="shared" si="40"/>
        <v>-3.9535312184848652</v>
      </c>
      <c r="AN60">
        <f t="shared" si="48"/>
        <v>0</v>
      </c>
      <c r="AO60">
        <f t="shared" si="49"/>
        <v>0</v>
      </c>
      <c r="AP60">
        <f t="shared" si="50"/>
        <v>-1.9644111116708225E-26</v>
      </c>
      <c r="AQ60">
        <f t="shared" si="51"/>
        <v>-3.2682364518615206E-22</v>
      </c>
      <c r="AR60">
        <f t="shared" si="52"/>
        <v>-3.2684328929726876E-22</v>
      </c>
      <c r="AS60">
        <f t="shared" si="53"/>
        <v>-3.742807219528833E-3</v>
      </c>
      <c r="AT60">
        <f t="shared" si="54"/>
        <v>-2.4453007167588373E-3</v>
      </c>
      <c r="AU60">
        <f t="shared" si="55"/>
        <v>-6.1881079362876698E-3</v>
      </c>
      <c r="AW60">
        <v>57</v>
      </c>
      <c r="AX60">
        <f>IF(Z60&gt;0, (R60*SUMPRODUCT(K60:$K$98, X60:$X$98)-K60*$AZ$3)/Z60, 0)</f>
        <v>-3.969390620099333E+25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56"/>
        <v>0.12000000000000001</v>
      </c>
      <c r="I61" s="1">
        <f t="shared" si="31"/>
        <v>1.1200000000000001</v>
      </c>
      <c r="J61">
        <f t="shared" si="32"/>
        <v>0.89285714285714279</v>
      </c>
      <c r="K61">
        <f t="shared" si="33"/>
        <v>1.3975092306980274E-3</v>
      </c>
      <c r="L61" s="2">
        <v>58</v>
      </c>
      <c r="M61" s="8">
        <v>0.88953285599999998</v>
      </c>
      <c r="Q61" s="5">
        <f t="shared" si="60"/>
        <v>25</v>
      </c>
      <c r="R61">
        <f t="shared" si="41"/>
        <v>50000</v>
      </c>
      <c r="S61">
        <f t="shared" si="42"/>
        <v>-3.5276197041550513E+26</v>
      </c>
      <c r="U61">
        <f t="shared" si="57"/>
        <v>0.88953285599999998</v>
      </c>
      <c r="V61">
        <f t="shared" si="58"/>
        <v>0.01</v>
      </c>
      <c r="W61">
        <f t="shared" si="34"/>
        <v>5.0201843509460833E-25</v>
      </c>
      <c r="X61">
        <f t="shared" si="35"/>
        <v>4.4656189233435754E-25</v>
      </c>
      <c r="Y61">
        <f t="shared" si="36"/>
        <v>5.0201843509460833E-27</v>
      </c>
      <c r="Z61">
        <f t="shared" si="37"/>
        <v>5.0436358409304712E-26</v>
      </c>
      <c r="AB61">
        <f t="shared" si="38"/>
        <v>-19.927072673814841</v>
      </c>
      <c r="AC61">
        <f t="shared" si="30"/>
        <v>-17.792029173048963</v>
      </c>
      <c r="AE61">
        <f t="shared" si="43"/>
        <v>0</v>
      </c>
      <c r="AF61">
        <f t="shared" si="44"/>
        <v>0</v>
      </c>
      <c r="AG61">
        <f t="shared" si="45"/>
        <v>-1.2609089602326179E-24</v>
      </c>
      <c r="AH61">
        <f t="shared" si="46"/>
        <v>-2.2328094616717876E-20</v>
      </c>
      <c r="AI61">
        <f t="shared" si="39"/>
        <v>-2.2329355525678108E-20</v>
      </c>
      <c r="AJ61">
        <f t="shared" si="47"/>
        <v>-2.1350435007658781</v>
      </c>
      <c r="AK61">
        <f t="shared" si="59"/>
        <v>-1.3948950871670389</v>
      </c>
      <c r="AL61">
        <f t="shared" si="40"/>
        <v>-3.529938587932917</v>
      </c>
      <c r="AN61">
        <f t="shared" si="48"/>
        <v>0</v>
      </c>
      <c r="AO61">
        <f t="shared" si="49"/>
        <v>0</v>
      </c>
      <c r="AP61">
        <f t="shared" si="50"/>
        <v>-1.7621319109949354E-27</v>
      </c>
      <c r="AQ61">
        <f t="shared" si="51"/>
        <v>-3.1203718330762169E-23</v>
      </c>
      <c r="AR61">
        <f t="shared" si="52"/>
        <v>-3.1205480462673158E-23</v>
      </c>
      <c r="AS61">
        <f t="shared" si="53"/>
        <v>-2.9837430002621458E-3</v>
      </c>
      <c r="AT61">
        <f t="shared" si="54"/>
        <v>-1.9493787601712665E-3</v>
      </c>
      <c r="AU61">
        <f t="shared" si="55"/>
        <v>-4.9331217604334119E-3</v>
      </c>
      <c r="AW61">
        <v>58</v>
      </c>
      <c r="AX61">
        <f>IF(Z61&gt;0, (R61*SUMPRODUCT(K61:$K$98, X61:$X$98)-K61*$AZ$3)/Z61, 0)</f>
        <v>-3.5276197041550513E+26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56"/>
        <v>0.12000000000000001</v>
      </c>
      <c r="I62" s="1">
        <f t="shared" si="31"/>
        <v>1.1200000000000001</v>
      </c>
      <c r="J62">
        <f t="shared" si="32"/>
        <v>0.89285714285714279</v>
      </c>
      <c r="K62">
        <f t="shared" si="33"/>
        <v>1.2477760988375245E-3</v>
      </c>
      <c r="L62" s="2">
        <v>59</v>
      </c>
      <c r="M62" s="8">
        <v>0.89526598199999996</v>
      </c>
      <c r="Q62" s="5">
        <f t="shared" si="60"/>
        <v>25</v>
      </c>
      <c r="R62">
        <f t="shared" si="41"/>
        <v>50000</v>
      </c>
      <c r="S62">
        <f t="shared" si="42"/>
        <v>-3.324740696777412E+27</v>
      </c>
      <c r="U62">
        <f t="shared" si="57"/>
        <v>0.89526598199999996</v>
      </c>
      <c r="V62">
        <f t="shared" si="58"/>
        <v>0.01</v>
      </c>
      <c r="W62">
        <f t="shared" si="34"/>
        <v>5.0436358409304712E-26</v>
      </c>
      <c r="X62">
        <f t="shared" si="35"/>
        <v>4.5153955939810141E-26</v>
      </c>
      <c r="Y62">
        <f t="shared" si="36"/>
        <v>5.0436358409304718E-28</v>
      </c>
      <c r="Z62">
        <f t="shared" si="37"/>
        <v>4.7780388854015237E-27</v>
      </c>
      <c r="AB62">
        <f t="shared" si="38"/>
        <v>-17.792029173048963</v>
      </c>
      <c r="AC62">
        <f t="shared" si="30"/>
        <v>-15.885740333079431</v>
      </c>
      <c r="AE62">
        <f t="shared" si="43"/>
        <v>0</v>
      </c>
      <c r="AF62">
        <f t="shared" si="44"/>
        <v>0</v>
      </c>
      <c r="AG62">
        <f t="shared" si="45"/>
        <v>-1.1945097213503809E-25</v>
      </c>
      <c r="AH62">
        <f t="shared" si="46"/>
        <v>-2.257697796990507E-21</v>
      </c>
      <c r="AI62">
        <f t="shared" si="39"/>
        <v>-2.257817247962642E-21</v>
      </c>
      <c r="AJ62">
        <f t="shared" si="47"/>
        <v>-1.9062888399695321</v>
      </c>
      <c r="AK62">
        <f t="shared" si="59"/>
        <v>-1.2454420421134276</v>
      </c>
      <c r="AL62">
        <f t="shared" si="40"/>
        <v>-3.1517308820829597</v>
      </c>
      <c r="AN62">
        <f t="shared" si="48"/>
        <v>0</v>
      </c>
      <c r="AO62">
        <f t="shared" si="49"/>
        <v>0</v>
      </c>
      <c r="AP62">
        <f t="shared" si="50"/>
        <v>-1.4904806801300767E-28</v>
      </c>
      <c r="AQ62">
        <f t="shared" si="51"/>
        <v>-2.817101349482888E-24</v>
      </c>
      <c r="AR62">
        <f t="shared" si="52"/>
        <v>-2.8172503975509011E-24</v>
      </c>
      <c r="AS62">
        <f t="shared" si="53"/>
        <v>-2.3786216519946926E-3</v>
      </c>
      <c r="AT62">
        <f t="shared" si="54"/>
        <v>-1.5540328126365324E-3</v>
      </c>
      <c r="AU62">
        <f t="shared" si="55"/>
        <v>-3.9326544646312257E-3</v>
      </c>
      <c r="AW62">
        <v>59</v>
      </c>
      <c r="AX62">
        <f>IF(Z62&gt;0, (R62*SUMPRODUCT(K62:$K$98, X62:$X$98)-K62*$AZ$3)/Z62, 0)</f>
        <v>-3.324740696777412E+27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56"/>
        <v>0.12000000000000001</v>
      </c>
      <c r="I63" s="1">
        <f t="shared" si="31"/>
        <v>1.1200000000000001</v>
      </c>
      <c r="J63">
        <f t="shared" si="32"/>
        <v>0.89285714285714279</v>
      </c>
      <c r="K63">
        <f t="shared" si="33"/>
        <v>1.114085802533504E-3</v>
      </c>
      <c r="L63" s="2">
        <v>60</v>
      </c>
      <c r="M63" s="8">
        <v>0.900953271</v>
      </c>
      <c r="Q63" s="5">
        <f t="shared" si="60"/>
        <v>25</v>
      </c>
      <c r="R63">
        <f t="shared" si="41"/>
        <v>50000</v>
      </c>
      <c r="S63">
        <f t="shared" si="42"/>
        <v>-3.3336636983774532E+28</v>
      </c>
      <c r="U63">
        <f t="shared" si="57"/>
        <v>0.900953271</v>
      </c>
      <c r="V63">
        <f t="shared" si="58"/>
        <v>0.01</v>
      </c>
      <c r="W63">
        <f t="shared" si="34"/>
        <v>4.7780388854015237E-27</v>
      </c>
      <c r="X63">
        <f t="shared" si="35"/>
        <v>4.3047897627676972E-27</v>
      </c>
      <c r="Y63">
        <f t="shared" si="36"/>
        <v>4.7780388854015236E-29</v>
      </c>
      <c r="Z63">
        <f t="shared" si="37"/>
        <v>4.2546873377981126E-28</v>
      </c>
      <c r="AB63">
        <f t="shared" si="38"/>
        <v>-15.885740333079431</v>
      </c>
      <c r="AC63">
        <f t="shared" si="30"/>
        <v>-14.183696725963777</v>
      </c>
      <c r="AE63">
        <f t="shared" si="43"/>
        <v>0</v>
      </c>
      <c r="AF63">
        <f t="shared" si="44"/>
        <v>0</v>
      </c>
      <c r="AG63">
        <f t="shared" si="45"/>
        <v>-1.0636718344495282E-26</v>
      </c>
      <c r="AH63">
        <f t="shared" si="46"/>
        <v>-2.1523948813838487E-22</v>
      </c>
      <c r="AI63">
        <f t="shared" si="39"/>
        <v>-2.1525012485672939E-22</v>
      </c>
      <c r="AJ63">
        <f t="shared" si="47"/>
        <v>-1.7020436071156535</v>
      </c>
      <c r="AK63">
        <f t="shared" si="59"/>
        <v>-1.1120018233155602</v>
      </c>
      <c r="AL63">
        <f t="shared" si="40"/>
        <v>-2.8140454304312135</v>
      </c>
      <c r="AN63">
        <f t="shared" si="48"/>
        <v>0</v>
      </c>
      <c r="AO63">
        <f t="shared" si="49"/>
        <v>0</v>
      </c>
      <c r="AP63">
        <f t="shared" si="50"/>
        <v>-1.185021689314987E-29</v>
      </c>
      <c r="AQ63">
        <f t="shared" si="51"/>
        <v>-2.3979525787955312E-25</v>
      </c>
      <c r="AR63">
        <f t="shared" si="52"/>
        <v>-2.398071080964463E-25</v>
      </c>
      <c r="AS63">
        <f t="shared" si="53"/>
        <v>-1.8962226179804627E-3</v>
      </c>
      <c r="AT63">
        <f t="shared" si="54"/>
        <v>-1.2388654437472356E-3</v>
      </c>
      <c r="AU63">
        <f t="shared" si="55"/>
        <v>-3.1350880617276979E-3</v>
      </c>
      <c r="AW63">
        <v>60</v>
      </c>
      <c r="AX63">
        <f>IF(Z63&gt;0, (R63*SUMPRODUCT(K63:$K$98, X63:$X$98)-K63*$AZ$3)/Z63, 0)</f>
        <v>-3.3336636983774532E+28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56"/>
        <v>0.12000000000000001</v>
      </c>
      <c r="I64" s="1">
        <f t="shared" si="31"/>
        <v>1.1200000000000001</v>
      </c>
      <c r="J64">
        <f t="shared" si="32"/>
        <v>0.89285714285714279</v>
      </c>
      <c r="K64">
        <f t="shared" si="33"/>
        <v>9.9471946654777136E-4</v>
      </c>
      <c r="L64" s="2">
        <v>61</v>
      </c>
      <c r="M64" s="8">
        <v>0.90658776299999999</v>
      </c>
      <c r="Q64" s="5">
        <f t="shared" si="60"/>
        <v>25</v>
      </c>
      <c r="R64">
        <f t="shared" si="41"/>
        <v>50000</v>
      </c>
      <c r="S64">
        <f t="shared" si="42"/>
        <v>-3.5684038122366498E+29</v>
      </c>
      <c r="U64">
        <f t="shared" si="57"/>
        <v>0.90658776299999999</v>
      </c>
      <c r="V64">
        <f t="shared" si="58"/>
        <v>0.01</v>
      </c>
      <c r="W64">
        <f t="shared" si="34"/>
        <v>4.2546873377981126E-28</v>
      </c>
      <c r="X64">
        <f t="shared" si="35"/>
        <v>3.8572474758388164E-28</v>
      </c>
      <c r="Y64">
        <f t="shared" si="36"/>
        <v>4.2546873377981125E-30</v>
      </c>
      <c r="Z64">
        <f t="shared" si="37"/>
        <v>3.5489298858131517E-29</v>
      </c>
      <c r="AB64">
        <f t="shared" si="38"/>
        <v>-14.183696725963777</v>
      </c>
      <c r="AC64">
        <f t="shared" si="30"/>
        <v>-12.664014933896228</v>
      </c>
      <c r="AE64">
        <f t="shared" si="43"/>
        <v>0</v>
      </c>
      <c r="AF64">
        <f t="shared" si="44"/>
        <v>0</v>
      </c>
      <c r="AG64">
        <f t="shared" si="45"/>
        <v>-8.8723247145328789E-28</v>
      </c>
      <c r="AH64">
        <f t="shared" si="46"/>
        <v>-1.9286237379194081E-23</v>
      </c>
      <c r="AI64">
        <f t="shared" si="39"/>
        <v>-1.9287124611665534E-23</v>
      </c>
      <c r="AJ64">
        <f t="shared" si="47"/>
        <v>-1.5196817920675496</v>
      </c>
      <c r="AK64">
        <f t="shared" si="59"/>
        <v>-0.99285877081746454</v>
      </c>
      <c r="AL64">
        <f t="shared" si="40"/>
        <v>-2.5125405628850142</v>
      </c>
      <c r="AN64">
        <f t="shared" si="48"/>
        <v>0</v>
      </c>
      <c r="AO64">
        <f t="shared" si="49"/>
        <v>0</v>
      </c>
      <c r="AP64">
        <f t="shared" si="50"/>
        <v>-8.8254741070787535E-31</v>
      </c>
      <c r="AQ64">
        <f t="shared" si="51"/>
        <v>-1.9184395757545625E-26</v>
      </c>
      <c r="AR64">
        <f t="shared" si="52"/>
        <v>-1.9185278304956331E-26</v>
      </c>
      <c r="AS64">
        <f t="shared" si="53"/>
        <v>-1.5116570615277942E-3</v>
      </c>
      <c r="AT64">
        <f t="shared" si="54"/>
        <v>-9.8761594686482424E-4</v>
      </c>
      <c r="AU64">
        <f t="shared" si="55"/>
        <v>-2.4992730083926184E-3</v>
      </c>
      <c r="AW64">
        <v>61</v>
      </c>
      <c r="AX64">
        <f>IF(Z64&gt;0, (R64*SUMPRODUCT(K64:$K$98, X64:$X$98)-K64*$AZ$3)/Z64, 0)</f>
        <v>-3.5684038122366498E+29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56"/>
        <v>0.12000000000000001</v>
      </c>
      <c r="I65" s="1">
        <f t="shared" si="31"/>
        <v>1.1200000000000001</v>
      </c>
      <c r="J65">
        <f t="shared" si="32"/>
        <v>0.89285714285714279</v>
      </c>
      <c r="K65">
        <f t="shared" si="33"/>
        <v>8.8814238084622432E-4</v>
      </c>
      <c r="L65" s="2">
        <v>62</v>
      </c>
      <c r="M65" s="8">
        <v>0.91219363099999995</v>
      </c>
      <c r="Q65" s="5">
        <f t="shared" si="60"/>
        <v>25</v>
      </c>
      <c r="R65">
        <f t="shared" si="41"/>
        <v>50000</v>
      </c>
      <c r="S65">
        <f t="shared" si="42"/>
        <v>-4.0948766448080186E+30</v>
      </c>
      <c r="U65">
        <f t="shared" si="57"/>
        <v>0.91219363099999995</v>
      </c>
      <c r="V65">
        <f t="shared" si="58"/>
        <v>0.01</v>
      </c>
      <c r="W65">
        <f t="shared" si="34"/>
        <v>3.5489298858131517E-29</v>
      </c>
      <c r="X65">
        <f t="shared" si="35"/>
        <v>3.2373112387043138E-29</v>
      </c>
      <c r="Y65">
        <f t="shared" si="36"/>
        <v>3.5489298858131516E-31</v>
      </c>
      <c r="Z65">
        <f t="shared" si="37"/>
        <v>2.7612934825070637E-30</v>
      </c>
      <c r="AB65">
        <f t="shared" si="38"/>
        <v>-12.664014933896228</v>
      </c>
      <c r="AC65">
        <f t="shared" si="30"/>
        <v>-11.307156190978775</v>
      </c>
      <c r="AE65">
        <f t="shared" si="43"/>
        <v>0</v>
      </c>
      <c r="AF65">
        <f t="shared" si="44"/>
        <v>0</v>
      </c>
      <c r="AG65">
        <f t="shared" si="45"/>
        <v>-6.9032337062676588E-29</v>
      </c>
      <c r="AH65">
        <f t="shared" si="46"/>
        <v>-1.6186556193521569E-24</v>
      </c>
      <c r="AI65">
        <f t="shared" si="39"/>
        <v>-1.6187246516892195E-24</v>
      </c>
      <c r="AJ65">
        <f t="shared" si="47"/>
        <v>-1.3568587429174528</v>
      </c>
      <c r="AK65">
        <f t="shared" si="59"/>
        <v>-0.88648104537273598</v>
      </c>
      <c r="AL65">
        <f t="shared" si="40"/>
        <v>-2.2433397882901889</v>
      </c>
      <c r="AN65">
        <f t="shared" si="48"/>
        <v>0</v>
      </c>
      <c r="AO65">
        <f t="shared" si="49"/>
        <v>0</v>
      </c>
      <c r="AP65">
        <f t="shared" si="50"/>
        <v>-6.1310544194224632E-32</v>
      </c>
      <c r="AQ65">
        <f t="shared" si="51"/>
        <v>-1.4375966555415445E-27</v>
      </c>
      <c r="AR65">
        <f t="shared" si="52"/>
        <v>-1.4376579660857386E-27</v>
      </c>
      <c r="AS65">
        <f t="shared" si="53"/>
        <v>-1.2050837544067216E-3</v>
      </c>
      <c r="AT65">
        <f t="shared" si="54"/>
        <v>-7.873213862123915E-4</v>
      </c>
      <c r="AU65">
        <f t="shared" si="55"/>
        <v>-1.9924051406191132E-3</v>
      </c>
      <c r="AW65">
        <v>62</v>
      </c>
      <c r="AX65">
        <f>IF(Z65&gt;0, (R65*SUMPRODUCT(K65:$K$98, X65:$X$98)-K65*$AZ$3)/Z65, 0)</f>
        <v>-4.0948766448080186E+30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56"/>
        <v>0.12000000000000001</v>
      </c>
      <c r="I66" s="1">
        <f t="shared" si="31"/>
        <v>1.1200000000000001</v>
      </c>
      <c r="J66">
        <f t="shared" si="32"/>
        <v>0.89285714285714279</v>
      </c>
      <c r="K66">
        <f t="shared" si="33"/>
        <v>7.9298426861270028E-4</v>
      </c>
      <c r="L66" s="2">
        <v>63</v>
      </c>
      <c r="M66" s="8">
        <v>0.91779930600000004</v>
      </c>
      <c r="Q66" s="5">
        <f t="shared" si="60"/>
        <v>25</v>
      </c>
      <c r="R66">
        <f t="shared" si="41"/>
        <v>50000</v>
      </c>
      <c r="S66">
        <f t="shared" si="42"/>
        <v>-5.0638569505103812E+31</v>
      </c>
      <c r="U66">
        <f t="shared" si="57"/>
        <v>0.91779930600000004</v>
      </c>
      <c r="V66">
        <f t="shared" si="58"/>
        <v>0.01</v>
      </c>
      <c r="W66">
        <f t="shared" si="34"/>
        <v>2.7612934825070637E-30</v>
      </c>
      <c r="X66">
        <f t="shared" si="35"/>
        <v>2.5343132419073063E-30</v>
      </c>
      <c r="Y66">
        <f t="shared" si="36"/>
        <v>2.7612934825070639E-32</v>
      </c>
      <c r="Z66">
        <f t="shared" si="37"/>
        <v>1.9936730577468683E-31</v>
      </c>
      <c r="AB66">
        <f t="shared" si="38"/>
        <v>-11.307156190978775</v>
      </c>
      <c r="AC66">
        <f t="shared" si="30"/>
        <v>-10.095675170516763</v>
      </c>
      <c r="AE66">
        <f t="shared" si="43"/>
        <v>0</v>
      </c>
      <c r="AF66">
        <f t="shared" si="44"/>
        <v>0</v>
      </c>
      <c r="AG66">
        <f t="shared" si="45"/>
        <v>-4.9841826443671706E-30</v>
      </c>
      <c r="AH66">
        <f t="shared" si="46"/>
        <v>-1.267156620953653E-25</v>
      </c>
      <c r="AI66">
        <f t="shared" si="39"/>
        <v>-1.2672064627800967E-25</v>
      </c>
      <c r="AJ66">
        <f t="shared" si="47"/>
        <v>-1.2114810204620117</v>
      </c>
      <c r="AK66">
        <f t="shared" si="59"/>
        <v>-0.79150093336851435</v>
      </c>
      <c r="AL66">
        <f t="shared" si="40"/>
        <v>-2.0029819538305258</v>
      </c>
      <c r="AN66">
        <f t="shared" si="48"/>
        <v>0</v>
      </c>
      <c r="AO66">
        <f t="shared" si="49"/>
        <v>0</v>
      </c>
      <c r="AP66">
        <f t="shared" si="50"/>
        <v>-3.952378428875615E-33</v>
      </c>
      <c r="AQ66">
        <f t="shared" si="51"/>
        <v>-1.0048352662846733E-28</v>
      </c>
      <c r="AR66">
        <f t="shared" si="52"/>
        <v>-1.0048747900689619E-28</v>
      </c>
      <c r="AS66">
        <f t="shared" si="53"/>
        <v>-9.6068539094923606E-4</v>
      </c>
      <c r="AT66">
        <f t="shared" si="54"/>
        <v>-6.2764778875350094E-4</v>
      </c>
      <c r="AU66">
        <f t="shared" si="55"/>
        <v>-1.5883331797027368E-3</v>
      </c>
      <c r="AW66">
        <v>63</v>
      </c>
      <c r="AX66">
        <f>IF(Z66&gt;0, (R66*SUMPRODUCT(K66:$K$98, X66:$X$98)-K66*$AZ$3)/Z66, 0)</f>
        <v>-5.0638569505103812E+31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56"/>
        <v>0.12000000000000001</v>
      </c>
      <c r="I67" s="1">
        <f t="shared" si="31"/>
        <v>1.1200000000000001</v>
      </c>
      <c r="J67">
        <f t="shared" si="32"/>
        <v>0.89285714285714279</v>
      </c>
      <c r="K67">
        <f t="shared" si="33"/>
        <v>7.0802166840419666E-4</v>
      </c>
      <c r="L67" s="2">
        <v>64</v>
      </c>
      <c r="M67" s="8">
        <v>0.92340517499999997</v>
      </c>
      <c r="Q67" s="5">
        <f t="shared" si="60"/>
        <v>25</v>
      </c>
      <c r="R67">
        <f t="shared" si="41"/>
        <v>50000</v>
      </c>
      <c r="S67">
        <f t="shared" si="42"/>
        <v>-6.7892675574565755E+32</v>
      </c>
      <c r="U67">
        <f t="shared" si="57"/>
        <v>0.92340517499999997</v>
      </c>
      <c r="V67">
        <f t="shared" si="58"/>
        <v>0.01</v>
      </c>
      <c r="W67">
        <f t="shared" si="34"/>
        <v>1.9936730577468683E-31</v>
      </c>
      <c r="X67">
        <f t="shared" si="35"/>
        <v>1.840968018781532E-31</v>
      </c>
      <c r="Y67">
        <f t="shared" si="36"/>
        <v>1.9936730577468684E-33</v>
      </c>
      <c r="Z67">
        <f t="shared" si="37"/>
        <v>1.3276830838786766E-32</v>
      </c>
      <c r="AB67">
        <f t="shared" si="38"/>
        <v>-10.095675170516763</v>
      </c>
      <c r="AC67">
        <f t="shared" si="30"/>
        <v>-9.0139956879613958</v>
      </c>
      <c r="AE67">
        <f t="shared" si="43"/>
        <v>0</v>
      </c>
      <c r="AF67">
        <f t="shared" si="44"/>
        <v>0</v>
      </c>
      <c r="AG67">
        <f t="shared" si="45"/>
        <v>-3.3192077096966914E-31</v>
      </c>
      <c r="AH67">
        <f t="shared" si="46"/>
        <v>-9.2048400939076595E-27</v>
      </c>
      <c r="AI67">
        <f t="shared" si="39"/>
        <v>-9.2051720146786289E-27</v>
      </c>
      <c r="AJ67">
        <f t="shared" si="47"/>
        <v>-1.0816794825553675</v>
      </c>
      <c r="AK67">
        <f t="shared" si="59"/>
        <v>-0.70669726193617355</v>
      </c>
      <c r="AL67">
        <f t="shared" si="40"/>
        <v>-1.788376744491541</v>
      </c>
      <c r="AN67">
        <f t="shared" si="48"/>
        <v>0</v>
      </c>
      <c r="AO67">
        <f t="shared" si="49"/>
        <v>0</v>
      </c>
      <c r="AP67">
        <f t="shared" si="50"/>
        <v>-2.3500709803995239E-34</v>
      </c>
      <c r="AQ67">
        <f t="shared" si="51"/>
        <v>-6.5172262406823438E-30</v>
      </c>
      <c r="AR67">
        <f t="shared" si="52"/>
        <v>-6.5174612477803831E-30</v>
      </c>
      <c r="AS67">
        <f t="shared" si="53"/>
        <v>-7.6585251191743945E-4</v>
      </c>
      <c r="AT67">
        <f t="shared" si="54"/>
        <v>-5.0035697445272715E-4</v>
      </c>
      <c r="AU67">
        <f t="shared" si="55"/>
        <v>-1.2662094863701667E-3</v>
      </c>
      <c r="AW67">
        <v>64</v>
      </c>
      <c r="AX67">
        <f>IF(Z67&gt;0, (R67*SUMPRODUCT(K67:$K$98, X67:$X$98)-K67*$AZ$3)/Z67, 0)</f>
        <v>-6.7892675574565755E+32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69" si="61">G68+$C$9</f>
        <v>0.12000000000000001</v>
      </c>
      <c r="I68" s="1">
        <f t="shared" si="31"/>
        <v>1.1200000000000001</v>
      </c>
      <c r="J68">
        <f t="shared" si="32"/>
        <v>0.89285714285714279</v>
      </c>
      <c r="K68">
        <f t="shared" si="33"/>
        <v>6.3216220393231843E-4</v>
      </c>
      <c r="L68" s="2">
        <v>65</v>
      </c>
      <c r="M68" s="8">
        <v>0.92901104300000004</v>
      </c>
      <c r="Q68" s="5">
        <f t="shared" si="60"/>
        <v>25</v>
      </c>
      <c r="R68">
        <f t="shared" si="41"/>
        <v>50000</v>
      </c>
      <c r="S68">
        <f t="shared" si="42"/>
        <v>-9.9392518443025326E+33</v>
      </c>
      <c r="U68">
        <f t="shared" si="57"/>
        <v>0.92901104300000004</v>
      </c>
      <c r="V68">
        <f t="shared" si="58"/>
        <v>0.01</v>
      </c>
      <c r="W68">
        <f t="shared" si="34"/>
        <v>1.3276830838786766E-32</v>
      </c>
      <c r="X68">
        <f t="shared" si="35"/>
        <v>1.233432246527586E-32</v>
      </c>
      <c r="Y68">
        <f t="shared" si="36"/>
        <v>1.3276830838786766E-34</v>
      </c>
      <c r="Z68">
        <f>MAX(0, W68-X68-Y68)</f>
        <v>8.0974006512303886E-34</v>
      </c>
      <c r="AB68">
        <f t="shared" si="38"/>
        <v>-9.0139956879613958</v>
      </c>
      <c r="AC68">
        <f t="shared" ref="AC68:AC69" si="62">S68*Z68</f>
        <v>-8.0482104356798168</v>
      </c>
      <c r="AE68">
        <f t="shared" si="43"/>
        <v>0</v>
      </c>
      <c r="AF68">
        <f t="shared" si="44"/>
        <v>0</v>
      </c>
      <c r="AG68">
        <f t="shared" si="45"/>
        <v>-2.0243501628075972E-32</v>
      </c>
      <c r="AH68">
        <f t="shared" si="46"/>
        <v>-6.1671612326379301E-28</v>
      </c>
      <c r="AI68">
        <f t="shared" si="39"/>
        <v>-6.167363667654211E-28</v>
      </c>
      <c r="AJ68">
        <f t="shared" si="47"/>
        <v>-0.96578525228157908</v>
      </c>
      <c r="AK68">
        <f t="shared" si="59"/>
        <v>-0.63097969815729782</v>
      </c>
      <c r="AL68">
        <f t="shared" si="40"/>
        <v>-1.5967649504388768</v>
      </c>
      <c r="AN68">
        <f t="shared" si="48"/>
        <v>0</v>
      </c>
      <c r="AO68">
        <f t="shared" si="49"/>
        <v>0</v>
      </c>
      <c r="AP68">
        <f t="shared" si="50"/>
        <v>-1.2797176604511983E-35</v>
      </c>
      <c r="AQ68">
        <f t="shared" si="51"/>
        <v>-3.8986462368303476E-31</v>
      </c>
      <c r="AR68">
        <f t="shared" si="52"/>
        <v>-3.8987742085963927E-31</v>
      </c>
      <c r="AS68">
        <f t="shared" si="53"/>
        <v>-6.1053293360765321E-4</v>
      </c>
      <c r="AT68">
        <f t="shared" si="54"/>
        <v>-3.9888151662366645E-4</v>
      </c>
      <c r="AU68">
        <f t="shared" si="55"/>
        <v>-1.0094144502313196E-3</v>
      </c>
      <c r="AW68">
        <v>65</v>
      </c>
      <c r="AX68">
        <f>IF(Z68&gt;0, (R68*SUMPRODUCT(K68:$K$98, X68:$X$98)-K68*$AZ$3)/Z68, 0)</f>
        <v>-9.9392518443025326E+33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61"/>
        <v>0.12000000000000001</v>
      </c>
      <c r="I69" s="1">
        <f t="shared" si="31"/>
        <v>1.1200000000000001</v>
      </c>
      <c r="J69">
        <f t="shared" si="32"/>
        <v>0.89285714285714279</v>
      </c>
      <c r="K69">
        <f t="shared" si="33"/>
        <v>5.6443053922528431E-4</v>
      </c>
      <c r="L69" s="2">
        <v>66</v>
      </c>
      <c r="M69" s="8">
        <v>1</v>
      </c>
      <c r="Q69" s="5">
        <f t="shared" si="60"/>
        <v>25</v>
      </c>
      <c r="R69">
        <f t="shared" si="41"/>
        <v>50000</v>
      </c>
      <c r="S69">
        <f t="shared" si="42"/>
        <v>0</v>
      </c>
      <c r="U69">
        <f t="shared" si="57"/>
        <v>1</v>
      </c>
      <c r="V69">
        <f t="shared" si="58"/>
        <v>0.01</v>
      </c>
      <c r="W69">
        <f t="shared" si="34"/>
        <v>8.0974006512303886E-34</v>
      </c>
      <c r="X69">
        <f t="shared" si="35"/>
        <v>8.0974006512303886E-34</v>
      </c>
      <c r="Y69">
        <f t="shared" si="36"/>
        <v>8.0974006512303891E-36</v>
      </c>
      <c r="Z69">
        <f t="shared" si="37"/>
        <v>0</v>
      </c>
      <c r="AB69">
        <f t="shared" si="38"/>
        <v>-8.0482104356798168</v>
      </c>
      <c r="AC69">
        <f t="shared" si="62"/>
        <v>0</v>
      </c>
      <c r="AE69">
        <f t="shared" si="43"/>
        <v>0</v>
      </c>
      <c r="AF69">
        <f t="shared" si="44"/>
        <v>0</v>
      </c>
      <c r="AG69">
        <f t="shared" si="45"/>
        <v>0</v>
      </c>
      <c r="AH69">
        <f t="shared" si="46"/>
        <v>-4.0487003256151942E-29</v>
      </c>
      <c r="AI69">
        <f t="shared" si="39"/>
        <v>-4.0487003256151942E-29</v>
      </c>
      <c r="AJ69">
        <f t="shared" si="47"/>
        <v>-8.0482104356798168</v>
      </c>
      <c r="AK69">
        <f t="shared" si="59"/>
        <v>-0.56337473049758724</v>
      </c>
      <c r="AL69">
        <f t="shared" si="40"/>
        <v>-8.6115851661774041</v>
      </c>
      <c r="AN69">
        <f t="shared" si="48"/>
        <v>0</v>
      </c>
      <c r="AO69">
        <f t="shared" si="49"/>
        <v>0</v>
      </c>
      <c r="AP69">
        <f t="shared" si="50"/>
        <v>0</v>
      </c>
      <c r="AQ69">
        <f t="shared" si="51"/>
        <v>-2.2852101079485683E-32</v>
      </c>
      <c r="AR69">
        <f t="shared" si="52"/>
        <v>-2.2852101079485683E-32</v>
      </c>
      <c r="AS69">
        <f t="shared" si="53"/>
        <v>-4.542655756009319E-3</v>
      </c>
      <c r="AT69">
        <f t="shared" si="54"/>
        <v>-3.1798590292065238E-4</v>
      </c>
      <c r="AU69">
        <f t="shared" si="55"/>
        <v>-4.860641658929972E-3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1">
        <f>EconomicRates!C110</f>
        <v>3.5569999999999997E-2</v>
      </c>
      <c r="G70" s="1">
        <f>EconomicRates!D110</f>
        <v>7.0000000000000007E-2</v>
      </c>
      <c r="H70" s="1"/>
      <c r="I70" s="1"/>
      <c r="M70" s="8"/>
      <c r="Q70" s="5"/>
      <c r="AX70">
        <f>IF(Z70&gt;0, (R70*SUMPRODUCT(K70:$K$98, X70:$X$98)-K70*$AZ$3)/Z70, 0)</f>
        <v>0</v>
      </c>
    </row>
    <row r="71" spans="5:50" x14ac:dyDescent="0.25">
      <c r="F71" s="1">
        <f>EconomicRates!C111</f>
        <v>3.5569999999999997E-2</v>
      </c>
      <c r="G71" s="1">
        <f>EconomicRates!D111</f>
        <v>7.0000000000000007E-2</v>
      </c>
      <c r="H71" s="1"/>
      <c r="I71" s="1"/>
      <c r="M71" s="8"/>
      <c r="Q71" s="5"/>
      <c r="AN71" s="6">
        <f t="shared" ref="AN71:AU71" si="63">SUM(AN3:AN69)</f>
        <v>15310.546747229646</v>
      </c>
      <c r="AO71" s="6">
        <f t="shared" si="63"/>
        <v>-1531.0546747229646</v>
      </c>
      <c r="AP71" s="6">
        <f t="shared" si="63"/>
        <v>-1636.3402991641067</v>
      </c>
      <c r="AQ71" s="6">
        <f t="shared" si="63"/>
        <v>-12731.242686792271</v>
      </c>
      <c r="AR71" s="6">
        <f t="shared" si="63"/>
        <v>-588.09091344970159</v>
      </c>
      <c r="AS71" s="6">
        <f t="shared" si="63"/>
        <v>-904.37436828516547</v>
      </c>
      <c r="AT71" s="6">
        <f t="shared" si="63"/>
        <v>527.55171483301353</v>
      </c>
      <c r="AU71" s="6">
        <f t="shared" si="63"/>
        <v>-964.9135669018558</v>
      </c>
      <c r="AX71">
        <f>IF(Z71&gt;0, (R71*SUMPRODUCT(K71:$K$98, X71:$X$98)-K71*$AZ$3)/Z71, 0)</f>
        <v>0</v>
      </c>
    </row>
    <row r="72" spans="5:50" x14ac:dyDescent="0.25">
      <c r="F72" s="1">
        <f>EconomicRates!C112</f>
        <v>3.5569999999999997E-2</v>
      </c>
      <c r="G72" s="1">
        <f>EconomicRates!D112</f>
        <v>7.0000000000000007E-2</v>
      </c>
      <c r="H72" s="1"/>
      <c r="I72" s="1"/>
      <c r="M72" s="8"/>
      <c r="Q72" s="5"/>
      <c r="AX72">
        <f>IF(Z72&gt;0, (R72*SUMPRODUCT(K72:$K$98, X72:$X$98)-K72*$AZ$3)/Z72, 0)</f>
        <v>0</v>
      </c>
    </row>
    <row r="73" spans="5:50" x14ac:dyDescent="0.25">
      <c r="F73" s="1">
        <f>EconomicRates!C113</f>
        <v>3.5569999999999997E-2</v>
      </c>
      <c r="G73" s="1">
        <f>EconomicRates!D113</f>
        <v>7.0000000000000007E-2</v>
      </c>
      <c r="H73" s="1"/>
      <c r="I73" s="1"/>
      <c r="M73" s="8"/>
      <c r="Q73" s="5"/>
      <c r="AX73">
        <f>IF(Z73&gt;0, (R73*SUMPRODUCT(K73:$K$98, X73:$X$98)-K73*$AZ$3)/Z73, 0)</f>
        <v>0</v>
      </c>
    </row>
    <row r="74" spans="5:50" x14ac:dyDescent="0.25">
      <c r="F74" s="1">
        <f>EconomicRates!C114</f>
        <v>3.5569999999999997E-2</v>
      </c>
      <c r="G74" s="1">
        <f>EconomicRates!D114</f>
        <v>7.0000000000000007E-2</v>
      </c>
      <c r="H74" s="1"/>
      <c r="I74" s="1"/>
      <c r="M74" s="8"/>
      <c r="Q74" s="5"/>
      <c r="AX74">
        <f>IF(Z74&gt;0, (R74*SUMPRODUCT(K74:$K$98, X74:$X$98)-K74*$AZ$3)/Z74, 0)</f>
        <v>0</v>
      </c>
    </row>
    <row r="75" spans="5:50" x14ac:dyDescent="0.25">
      <c r="F75" s="1">
        <f>EconomicRates!C115</f>
        <v>3.5569999999999997E-2</v>
      </c>
      <c r="G75" s="1">
        <f>EconomicRates!D115</f>
        <v>7.0000000000000007E-2</v>
      </c>
      <c r="H75" s="1"/>
      <c r="I75" s="1"/>
      <c r="M75" s="8"/>
      <c r="Q75" s="5"/>
      <c r="AX75">
        <f>IF(Z75&gt;0, (R75*SUMPRODUCT(K75:$K$98, X75:$X$98)-K75*$AZ$3)/Z75, 0)</f>
        <v>0</v>
      </c>
    </row>
    <row r="76" spans="5:50" x14ac:dyDescent="0.25">
      <c r="F76" s="1">
        <f>EconomicRates!C116</f>
        <v>3.5569999999999997E-2</v>
      </c>
      <c r="G76" s="1">
        <f>EconomicRates!D116</f>
        <v>7.0000000000000007E-2</v>
      </c>
      <c r="H76" s="1"/>
      <c r="I76" s="1"/>
      <c r="M76" s="8"/>
      <c r="Q76" s="5"/>
      <c r="AX76">
        <f>IF(Z76&gt;0, (R76*SUMPRODUCT(K76:$K$98, X76:$X$98)-K76*$AZ$3)/Z76, 0)</f>
        <v>0</v>
      </c>
    </row>
    <row r="77" spans="5:50" x14ac:dyDescent="0.25">
      <c r="F77" s="1">
        <f>EconomicRates!C117</f>
        <v>3.5569999999999997E-2</v>
      </c>
      <c r="G77" s="1">
        <f>EconomicRates!D117</f>
        <v>7.0000000000000007E-2</v>
      </c>
      <c r="H77" s="1"/>
      <c r="I77" s="1"/>
      <c r="M77" s="8"/>
      <c r="Q77" s="5"/>
      <c r="AX77">
        <f>IF(Z77&gt;0, (R77*SUMPRODUCT(K77:$K$98, X77:$X$98)-K77*$AZ$3)/Z77, 0)</f>
        <v>0</v>
      </c>
    </row>
    <row r="78" spans="5:50" x14ac:dyDescent="0.25">
      <c r="F78" s="1">
        <f>EconomicRates!C118</f>
        <v>3.5569999999999997E-2</v>
      </c>
      <c r="G78" s="1">
        <f>EconomicRates!D118</f>
        <v>7.0000000000000007E-2</v>
      </c>
      <c r="H78" s="1"/>
      <c r="I78" s="1"/>
      <c r="M78" s="8"/>
      <c r="Q78" s="5"/>
      <c r="AX78">
        <f>IF(Z78&gt;0, (R78*SUMPRODUCT(K78:$K$98, X78:$X$98)-K78*$AZ$3)/Z78, 0)</f>
        <v>0</v>
      </c>
    </row>
    <row r="79" spans="5:50" x14ac:dyDescent="0.25">
      <c r="F79" s="1">
        <f>EconomicRates!C119</f>
        <v>3.5569999999999997E-2</v>
      </c>
      <c r="G79" s="1">
        <f>EconomicRates!D119</f>
        <v>7.0000000000000007E-2</v>
      </c>
      <c r="H79" s="1"/>
      <c r="I79" s="1"/>
      <c r="M79" s="8"/>
      <c r="Q79" s="5"/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71:AU71">
    <cfRule type="cellIs" dxfId="68" priority="1" operator="lessThan">
      <formula>0</formula>
    </cfRule>
  </conditionalFormatting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0EC4B4-0DF4-4FFC-807A-2D929F4FA3E4}">
  <sheetPr codeName="Sheet29"/>
  <dimension ref="A1:AZ100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2816.3775297110569</v>
      </c>
      <c r="K3">
        <v>1</v>
      </c>
      <c r="L3" s="2">
        <v>0</v>
      </c>
      <c r="O3">
        <f>$C$3</f>
        <v>2816.3775297110569</v>
      </c>
      <c r="P3">
        <f>O3*C5</f>
        <v>281.63775297110573</v>
      </c>
      <c r="Q3" s="5">
        <f>B8</f>
        <v>1522.432587</v>
      </c>
      <c r="R3">
        <f t="shared" ref="R3:R34" si="0">$C$6</f>
        <v>100000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2816.3775297110569</v>
      </c>
      <c r="AF3">
        <f t="shared" ref="AF3:AF34" si="4">-$Z3*P3</f>
        <v>-281.63775297110573</v>
      </c>
      <c r="AG3">
        <f t="shared" ref="AG3:AG34" si="5">-$Z3*Q3</f>
        <v>-1522.432587</v>
      </c>
      <c r="AH3">
        <f t="shared" ref="AH3:AH34" si="6">-X3*R3</f>
        <v>0</v>
      </c>
      <c r="AI3">
        <f t="shared" ref="AI3:AI34" si="7">SUM(AE3:AH3)</f>
        <v>1012.3071897399511</v>
      </c>
      <c r="AJ3">
        <f t="shared" ref="AJ3:AJ34" si="8">AB3-AC3</f>
        <v>0</v>
      </c>
      <c r="AL3">
        <f t="shared" ref="AL3:AL34" si="9">SUM(AI3:AK3)</f>
        <v>1012.3071897399511</v>
      </c>
      <c r="AN3">
        <f t="shared" ref="AN3:AN34" si="10">AE3*$K3</f>
        <v>2816.3775297110569</v>
      </c>
      <c r="AO3">
        <f t="shared" ref="AO3:AO34" si="11">AF3*$K3</f>
        <v>-281.63775297110573</v>
      </c>
      <c r="AP3">
        <f t="shared" ref="AP3:AP34" si="12">AG3*$K3</f>
        <v>-1522.432587</v>
      </c>
      <c r="AQ3">
        <f t="shared" ref="AQ3:AQ34" si="13">AH3*$K3</f>
        <v>0</v>
      </c>
      <c r="AR3">
        <f t="shared" ref="AR3:AR34" si="14">AI3*$K3</f>
        <v>1012.3071897399511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1012.3071897399511</v>
      </c>
      <c r="AW3">
        <v>0</v>
      </c>
      <c r="AX3">
        <f>IF(Z3&gt;0, (R3*SUMPRODUCT(K3:$K$98, X3:$X$98)-K3*$AZ$3)/Z3, 0)</f>
        <v>0</v>
      </c>
      <c r="AZ3">
        <f>C6*SUMPRODUCT(X4:X98, K4:K98)/1</f>
        <v>1897.5865527821732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35" si="18">G4+$C$9</f>
        <v>0.12000000000000001</v>
      </c>
      <c r="I4" s="1">
        <f t="shared" ref="I4:I35" si="19">1+H4</f>
        <v>1.1200000000000001</v>
      </c>
      <c r="J4">
        <f t="shared" ref="J4:J35" si="20">1/I4</f>
        <v>0.89285714285714279</v>
      </c>
      <c r="K4">
        <f>J4</f>
        <v>0.89285714285714279</v>
      </c>
      <c r="L4" s="2">
        <v>1</v>
      </c>
      <c r="M4" s="8" cm="1">
        <f t="array" ref="M4:M98">Mortalities!B2:B96</f>
        <v>1.1616059999999999E-3</v>
      </c>
      <c r="R4">
        <f t="shared" si="0"/>
        <v>100000</v>
      </c>
      <c r="S4">
        <f t="shared" si="1"/>
        <v>205.60775772319712</v>
      </c>
      <c r="U4">
        <f t="shared" ref="U4:U35" si="21">M4</f>
        <v>1.1616059999999999E-3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1.1616059999999999E-3</v>
      </c>
      <c r="Y4">
        <f t="shared" ref="Y4:Y35" si="25">V4*W4</f>
        <v>0.01</v>
      </c>
      <c r="Z4">
        <f t="shared" ref="Z4:Z35" si="26">MAX(0, W4-X4-Y4)</f>
        <v>0.98883839399999995</v>
      </c>
      <c r="AB4">
        <f t="shared" ref="AB4:AB35" si="27">AC3</f>
        <v>0</v>
      </c>
      <c r="AC4">
        <f t="shared" si="2"/>
        <v>203.31284494094734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-116.16059999999999</v>
      </c>
      <c r="AI4">
        <f t="shared" si="7"/>
        <v>-116.16059999999999</v>
      </c>
      <c r="AJ4">
        <f t="shared" si="8"/>
        <v>-203.31284494094734</v>
      </c>
      <c r="AK4">
        <f>G4*SUM(AB4, AE4:AF4)</f>
        <v>0</v>
      </c>
      <c r="AL4">
        <f t="shared" si="9"/>
        <v>-319.47344494094733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-103.71482142857141</v>
      </c>
      <c r="AR4">
        <f t="shared" si="14"/>
        <v>-103.71482142857141</v>
      </c>
      <c r="AS4">
        <f t="shared" si="15"/>
        <v>-181.52932584013155</v>
      </c>
      <c r="AT4">
        <f t="shared" si="16"/>
        <v>0</v>
      </c>
      <c r="AU4">
        <f t="shared" si="17"/>
        <v>-285.24414726870293</v>
      </c>
      <c r="AW4">
        <v>1</v>
      </c>
      <c r="AX4">
        <f>IF(Z4&gt;0, (R4*SUMPRODUCT(K4:$K$98, X4:$X$98)-K4*$AZ$3)/Z4, 0)</f>
        <v>205.60775772319712</v>
      </c>
    </row>
    <row r="5" spans="1:52" x14ac:dyDescent="0.25">
      <c r="C5" s="2">
        <f>'S.26.04.A'!C5</f>
        <v>0.1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0.12000000000000001</v>
      </c>
      <c r="I5" s="1">
        <f t="shared" si="19"/>
        <v>1.1200000000000001</v>
      </c>
      <c r="J5">
        <f t="shared" si="20"/>
        <v>0.89285714285714279</v>
      </c>
      <c r="K5">
        <f t="shared" ref="K5:K36" si="28">K4*J5</f>
        <v>0.79719387755102034</v>
      </c>
      <c r="L5" s="2">
        <v>2</v>
      </c>
      <c r="M5" s="8">
        <v>1.1730060000000001E-3</v>
      </c>
      <c r="Q5" s="5">
        <f t="shared" ref="Q5:Q36" si="29">$C$8</f>
        <v>25</v>
      </c>
      <c r="R5">
        <f t="shared" si="0"/>
        <v>100000</v>
      </c>
      <c r="S5">
        <f t="shared" si="1"/>
        <v>287.51298494834759</v>
      </c>
      <c r="U5">
        <f t="shared" si="21"/>
        <v>1.1730060000000001E-3</v>
      </c>
      <c r="V5">
        <f t="shared" si="22"/>
        <v>0.01</v>
      </c>
      <c r="W5">
        <f t="shared" si="23"/>
        <v>0.98883839399999995</v>
      </c>
      <c r="X5">
        <f t="shared" si="24"/>
        <v>1.159913369192364E-3</v>
      </c>
      <c r="Y5">
        <f t="shared" si="25"/>
        <v>9.8883839400000003E-3</v>
      </c>
      <c r="Z5">
        <f t="shared" si="26"/>
        <v>0.97779009669080752</v>
      </c>
      <c r="AB5">
        <f t="shared" si="27"/>
        <v>203.31284494094734</v>
      </c>
      <c r="AC5">
        <f t="shared" si="2"/>
        <v>281.12734935250751</v>
      </c>
      <c r="AE5">
        <f t="shared" si="3"/>
        <v>0</v>
      </c>
      <c r="AF5">
        <f t="shared" si="4"/>
        <v>0</v>
      </c>
      <c r="AG5">
        <f t="shared" si="5"/>
        <v>-24.444752417270188</v>
      </c>
      <c r="AH5">
        <f t="shared" si="6"/>
        <v>-115.9913369192364</v>
      </c>
      <c r="AI5">
        <f t="shared" si="7"/>
        <v>-140.4360893365066</v>
      </c>
      <c r="AJ5">
        <f t="shared" si="8"/>
        <v>-77.814504411560165</v>
      </c>
      <c r="AK5">
        <f>G5*SUM(AB5, AE5:AF5)</f>
        <v>14.231899145866315</v>
      </c>
      <c r="AL5">
        <f t="shared" si="9"/>
        <v>-204.01869460220044</v>
      </c>
      <c r="AN5">
        <f t="shared" si="10"/>
        <v>0</v>
      </c>
      <c r="AO5">
        <f t="shared" si="11"/>
        <v>0</v>
      </c>
      <c r="AP5">
        <f t="shared" si="12"/>
        <v>-19.487206965298299</v>
      </c>
      <c r="AQ5">
        <f t="shared" si="13"/>
        <v>-92.46758364097289</v>
      </c>
      <c r="AR5">
        <f t="shared" si="14"/>
        <v>-111.95479060627119</v>
      </c>
      <c r="AS5">
        <f t="shared" si="15"/>
        <v>-62.033246501562623</v>
      </c>
      <c r="AT5">
        <f t="shared" si="16"/>
        <v>11.345582865008222</v>
      </c>
      <c r="AU5">
        <f t="shared" si="17"/>
        <v>-162.64245424282558</v>
      </c>
      <c r="AW5">
        <v>2</v>
      </c>
      <c r="AX5">
        <f>IF(Z5&gt;0, (R5*SUMPRODUCT(K5:$K$98, X5:$X$98)-K5*$AZ$3)/Z5, 0)</f>
        <v>287.51298494834759</v>
      </c>
    </row>
    <row r="6" spans="1:52" x14ac:dyDescent="0.25">
      <c r="A6" t="s">
        <v>16</v>
      </c>
      <c r="C6" s="2">
        <v>100000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0.12000000000000001</v>
      </c>
      <c r="I6" s="1">
        <f t="shared" si="19"/>
        <v>1.1200000000000001</v>
      </c>
      <c r="J6">
        <f t="shared" si="20"/>
        <v>0.89285714285714279</v>
      </c>
      <c r="K6">
        <f t="shared" si="28"/>
        <v>0.71178024781341098</v>
      </c>
      <c r="L6" s="2">
        <v>3</v>
      </c>
      <c r="M6" s="8">
        <v>1.1872549999999999E-3</v>
      </c>
      <c r="Q6" s="5">
        <f t="shared" si="29"/>
        <v>25</v>
      </c>
      <c r="R6">
        <f t="shared" si="0"/>
        <v>100000</v>
      </c>
      <c r="S6">
        <f t="shared" si="1"/>
        <v>362.76469552681027</v>
      </c>
      <c r="U6">
        <f t="shared" si="21"/>
        <v>1.1872549999999999E-3</v>
      </c>
      <c r="V6">
        <f t="shared" si="22"/>
        <v>0.01</v>
      </c>
      <c r="W6">
        <f t="shared" si="23"/>
        <v>0.97779009669080752</v>
      </c>
      <c r="X6">
        <f t="shared" si="24"/>
        <v>1.1608861812466445E-3</v>
      </c>
      <c r="Y6">
        <f t="shared" si="25"/>
        <v>9.7779009669080753E-3</v>
      </c>
      <c r="Z6">
        <f t="shared" si="26"/>
        <v>0.96685130954265275</v>
      </c>
      <c r="AB6">
        <f t="shared" si="27"/>
        <v>281.12734935250751</v>
      </c>
      <c r="AC6">
        <f t="shared" si="2"/>
        <v>350.73952092593822</v>
      </c>
      <c r="AE6">
        <f t="shared" si="3"/>
        <v>0</v>
      </c>
      <c r="AF6">
        <f t="shared" si="4"/>
        <v>0</v>
      </c>
      <c r="AG6">
        <f t="shared" si="5"/>
        <v>-24.171282738566319</v>
      </c>
      <c r="AH6">
        <f t="shared" si="6"/>
        <v>-116.08861812466445</v>
      </c>
      <c r="AI6">
        <f t="shared" si="7"/>
        <v>-140.25990086323077</v>
      </c>
      <c r="AJ6">
        <f t="shared" si="8"/>
        <v>-69.612171573430714</v>
      </c>
      <c r="AK6">
        <f>G6*SUM(AB6, AE6:AF6)</f>
        <v>19.678914454675528</v>
      </c>
      <c r="AL6">
        <f t="shared" si="9"/>
        <v>-190.19315798198596</v>
      </c>
      <c r="AN6">
        <f t="shared" si="10"/>
        <v>0</v>
      </c>
      <c r="AO6">
        <f t="shared" si="11"/>
        <v>0</v>
      </c>
      <c r="AP6">
        <f t="shared" si="12"/>
        <v>-17.204641617624759</v>
      </c>
      <c r="AQ6">
        <f t="shared" si="13"/>
        <v>-82.629585377090095</v>
      </c>
      <c r="AR6">
        <f t="shared" si="14"/>
        <v>-99.834226994714854</v>
      </c>
      <c r="AS6">
        <f t="shared" si="15"/>
        <v>-49.548568733366196</v>
      </c>
      <c r="AT6">
        <f t="shared" si="16"/>
        <v>14.007062607247862</v>
      </c>
      <c r="AU6">
        <f t="shared" si="17"/>
        <v>-135.37573312083319</v>
      </c>
      <c r="AW6">
        <v>3</v>
      </c>
      <c r="AX6">
        <f>IF(Z6&gt;0, (R6*SUMPRODUCT(K6:$K$98, X6:$X$98)-K6*$AZ$3)/Z6, 0)</f>
        <v>362.76469552681027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0.12000000000000001</v>
      </c>
      <c r="I7" s="1">
        <f t="shared" si="19"/>
        <v>1.1200000000000001</v>
      </c>
      <c r="J7">
        <f t="shared" si="20"/>
        <v>0.89285714285714279</v>
      </c>
      <c r="K7">
        <f t="shared" si="28"/>
        <v>0.63551807840483121</v>
      </c>
      <c r="L7" s="2">
        <v>4</v>
      </c>
      <c r="M7" s="8">
        <v>1.2024550000000001E-3</v>
      </c>
      <c r="Q7" s="5">
        <f t="shared" si="29"/>
        <v>25</v>
      </c>
      <c r="R7">
        <f t="shared" si="0"/>
        <v>100000</v>
      </c>
      <c r="S7">
        <f t="shared" si="1"/>
        <v>431.81514591667298</v>
      </c>
      <c r="U7">
        <f t="shared" si="21"/>
        <v>1.2024550000000001E-3</v>
      </c>
      <c r="V7">
        <f t="shared" si="22"/>
        <v>0.01</v>
      </c>
      <c r="W7">
        <f t="shared" si="23"/>
        <v>0.96685130954265275</v>
      </c>
      <c r="X7">
        <f t="shared" si="24"/>
        <v>1.1625951914161106E-3</v>
      </c>
      <c r="Y7">
        <f t="shared" si="25"/>
        <v>9.6685130954265279E-3</v>
      </c>
      <c r="Z7">
        <f t="shared" si="26"/>
        <v>0.95602020125581011</v>
      </c>
      <c r="AB7">
        <f t="shared" si="27"/>
        <v>350.73952092593822</v>
      </c>
      <c r="AC7">
        <f t="shared" si="2"/>
        <v>412.82400270456469</v>
      </c>
      <c r="AE7">
        <f t="shared" si="3"/>
        <v>0</v>
      </c>
      <c r="AF7">
        <f t="shared" si="4"/>
        <v>0</v>
      </c>
      <c r="AG7">
        <f t="shared" si="5"/>
        <v>-23.900505031395252</v>
      </c>
      <c r="AH7">
        <f t="shared" si="6"/>
        <v>-116.25951914161107</v>
      </c>
      <c r="AI7">
        <f t="shared" si="7"/>
        <v>-140.16002417300632</v>
      </c>
      <c r="AJ7">
        <f t="shared" si="8"/>
        <v>-62.084481778626468</v>
      </c>
      <c r="AK7">
        <f>G7*SUM(AB7, AE7:AF7)</f>
        <v>24.551766464815678</v>
      </c>
      <c r="AL7">
        <f t="shared" si="9"/>
        <v>-177.69273948681712</v>
      </c>
      <c r="AN7">
        <f t="shared" si="10"/>
        <v>0</v>
      </c>
      <c r="AO7">
        <f t="shared" si="11"/>
        <v>0</v>
      </c>
      <c r="AP7">
        <f t="shared" si="12"/>
        <v>-15.18920303045731</v>
      </c>
      <c r="AQ7">
        <f t="shared" si="13"/>
        <v>-73.88502620114636</v>
      </c>
      <c r="AR7">
        <f t="shared" si="14"/>
        <v>-89.074229231603667</v>
      </c>
      <c r="AS7">
        <f t="shared" si="15"/>
        <v>-39.45581055871245</v>
      </c>
      <c r="AT7">
        <f t="shared" si="16"/>
        <v>15.603091445163836</v>
      </c>
      <c r="AU7">
        <f t="shared" si="17"/>
        <v>-112.92694834515228</v>
      </c>
      <c r="AW7">
        <v>4</v>
      </c>
      <c r="AX7">
        <f>IF(Z7&gt;0, (R7*SUMPRODUCT(K7:$K$98, X7:$X$98)-K7*$AZ$3)/Z7, 0)</f>
        <v>431.81514591667298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0.12000000000000001</v>
      </c>
      <c r="I8" s="1">
        <f t="shared" si="19"/>
        <v>1.1200000000000001</v>
      </c>
      <c r="J8">
        <f t="shared" si="20"/>
        <v>0.89285714285714279</v>
      </c>
      <c r="K8">
        <f t="shared" si="28"/>
        <v>0.5674268557185993</v>
      </c>
      <c r="L8" s="2">
        <v>5</v>
      </c>
      <c r="M8" s="8">
        <v>1.2214540000000001E-3</v>
      </c>
      <c r="Q8" s="5">
        <f t="shared" si="29"/>
        <v>25</v>
      </c>
      <c r="R8">
        <f t="shared" si="0"/>
        <v>100000</v>
      </c>
      <c r="S8">
        <f t="shared" si="1"/>
        <v>495.24150635144315</v>
      </c>
      <c r="U8">
        <f t="shared" si="21"/>
        <v>1.2214540000000001E-3</v>
      </c>
      <c r="V8">
        <f t="shared" si="22"/>
        <v>0.01</v>
      </c>
      <c r="W8">
        <f t="shared" si="23"/>
        <v>0.95602020125581011</v>
      </c>
      <c r="X8">
        <f t="shared" si="24"/>
        <v>1.1677346989047144E-3</v>
      </c>
      <c r="Y8">
        <f t="shared" si="25"/>
        <v>9.5602020125581007E-3</v>
      </c>
      <c r="Z8">
        <f t="shared" si="26"/>
        <v>0.94529226454434723</v>
      </c>
      <c r="AB8">
        <f t="shared" si="27"/>
        <v>412.82400270456469</v>
      </c>
      <c r="AC8">
        <f t="shared" si="2"/>
        <v>468.14796503530943</v>
      </c>
      <c r="AE8">
        <f t="shared" si="3"/>
        <v>0</v>
      </c>
      <c r="AF8">
        <f t="shared" si="4"/>
        <v>0</v>
      </c>
      <c r="AG8">
        <f t="shared" si="5"/>
        <v>-23.63230661360868</v>
      </c>
      <c r="AH8">
        <f t="shared" si="6"/>
        <v>-116.77346989047145</v>
      </c>
      <c r="AI8">
        <f t="shared" si="7"/>
        <v>-140.40577650408014</v>
      </c>
      <c r="AJ8">
        <f t="shared" si="8"/>
        <v>-55.323962330744735</v>
      </c>
      <c r="AK8">
        <f>G8*SUM(AB8, AE8:AF8)</f>
        <v>28.89768018931953</v>
      </c>
      <c r="AL8">
        <f t="shared" si="9"/>
        <v>-166.83205864550536</v>
      </c>
      <c r="AN8">
        <f t="shared" si="10"/>
        <v>0</v>
      </c>
      <c r="AO8">
        <f t="shared" si="11"/>
        <v>0</v>
      </c>
      <c r="AP8">
        <f t="shared" si="12"/>
        <v>-13.409605435137832</v>
      </c>
      <c r="AQ8">
        <f t="shared" si="13"/>
        <v>-66.260402851300739</v>
      </c>
      <c r="AR8">
        <f t="shared" si="14"/>
        <v>-79.670008286438573</v>
      </c>
      <c r="AS8">
        <f t="shared" si="15"/>
        <v>-31.392301991228717</v>
      </c>
      <c r="AT8">
        <f t="shared" si="16"/>
        <v>16.397319807387237</v>
      </c>
      <c r="AU8">
        <f t="shared" si="17"/>
        <v>-94.66499047028006</v>
      </c>
      <c r="AW8">
        <v>5</v>
      </c>
      <c r="AX8">
        <f>IF(Z8&gt;0, (R8*SUMPRODUCT(K8:$K$98, X8:$X$98)-K8*$AZ$3)/Z8, 0)</f>
        <v>495.24150635144315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0.12000000000000001</v>
      </c>
      <c r="I9" s="1">
        <f t="shared" si="19"/>
        <v>1.1200000000000001</v>
      </c>
      <c r="J9">
        <f t="shared" si="20"/>
        <v>0.89285714285714279</v>
      </c>
      <c r="K9">
        <f t="shared" si="28"/>
        <v>0.50663112117732079</v>
      </c>
      <c r="L9" s="2">
        <v>6</v>
      </c>
      <c r="M9" s="8">
        <v>1.250903E-3</v>
      </c>
      <c r="Q9" s="5">
        <f t="shared" si="29"/>
        <v>25</v>
      </c>
      <c r="R9">
        <f t="shared" si="0"/>
        <v>100000</v>
      </c>
      <c r="S9">
        <f t="shared" si="1"/>
        <v>553.41456899877562</v>
      </c>
      <c r="U9">
        <f t="shared" si="21"/>
        <v>1.250903E-3</v>
      </c>
      <c r="V9">
        <f t="shared" si="22"/>
        <v>0.01</v>
      </c>
      <c r="W9">
        <f t="shared" si="23"/>
        <v>0.94529226454434723</v>
      </c>
      <c r="X9">
        <f t="shared" si="24"/>
        <v>1.1824689295953177E-3</v>
      </c>
      <c r="Y9">
        <f t="shared" si="25"/>
        <v>9.452922645443472E-3</v>
      </c>
      <c r="Z9">
        <f t="shared" si="26"/>
        <v>0.93465687296930844</v>
      </c>
      <c r="AB9">
        <f t="shared" si="27"/>
        <v>468.14796503530943</v>
      </c>
      <c r="AC9">
        <f t="shared" si="2"/>
        <v>517.25273051605325</v>
      </c>
      <c r="AE9">
        <f t="shared" si="3"/>
        <v>0</v>
      </c>
      <c r="AF9">
        <f t="shared" si="4"/>
        <v>0</v>
      </c>
      <c r="AG9">
        <f t="shared" si="5"/>
        <v>-23.36642182423271</v>
      </c>
      <c r="AH9">
        <f t="shared" si="6"/>
        <v>-118.24689295953178</v>
      </c>
      <c r="AI9">
        <f t="shared" si="7"/>
        <v>-141.61331478376448</v>
      </c>
      <c r="AJ9">
        <f t="shared" si="8"/>
        <v>-49.104765480743822</v>
      </c>
      <c r="AK9">
        <f t="shared" ref="AK9:AK40" si="30">G9*SUM(AB9:AB9, AE9:AF9)</f>
        <v>32.770357552471665</v>
      </c>
      <c r="AL9">
        <f t="shared" si="9"/>
        <v>-157.94772271203664</v>
      </c>
      <c r="AN9">
        <f t="shared" si="10"/>
        <v>0</v>
      </c>
      <c r="AO9">
        <f t="shared" si="11"/>
        <v>0</v>
      </c>
      <c r="AP9">
        <f t="shared" si="12"/>
        <v>-11.838156486713235</v>
      </c>
      <c r="AQ9">
        <f t="shared" si="13"/>
        <v>-59.907555955822225</v>
      </c>
      <c r="AR9">
        <f t="shared" si="14"/>
        <v>-71.745712442535449</v>
      </c>
      <c r="AS9">
        <f t="shared" si="15"/>
        <v>-24.878002390658644</v>
      </c>
      <c r="AT9">
        <f t="shared" si="16"/>
        <v>16.602482988190403</v>
      </c>
      <c r="AU9">
        <f t="shared" si="17"/>
        <v>-80.021231845003697</v>
      </c>
      <c r="AW9">
        <v>6</v>
      </c>
      <c r="AX9">
        <f>IF(Z9&gt;0, (R9*SUMPRODUCT(K9:$K$98, X9:$X$98)-K9*$AZ$3)/Z9, 0)</f>
        <v>553.41456899877562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0.12000000000000001</v>
      </c>
      <c r="I10" s="1">
        <f t="shared" si="19"/>
        <v>1.1200000000000001</v>
      </c>
      <c r="J10">
        <f t="shared" si="20"/>
        <v>0.89285714285714279</v>
      </c>
      <c r="K10">
        <f t="shared" si="28"/>
        <v>0.45234921533689354</v>
      </c>
      <c r="L10" s="2">
        <v>7</v>
      </c>
      <c r="M10" s="8">
        <v>1.286052E-3</v>
      </c>
      <c r="Q10" s="5">
        <f t="shared" si="29"/>
        <v>25</v>
      </c>
      <c r="R10">
        <f t="shared" si="0"/>
        <v>100000</v>
      </c>
      <c r="S10">
        <f t="shared" si="1"/>
        <v>606.36810326944612</v>
      </c>
      <c r="U10">
        <f t="shared" si="21"/>
        <v>1.286052E-3</v>
      </c>
      <c r="V10">
        <f t="shared" si="22"/>
        <v>0.01</v>
      </c>
      <c r="W10">
        <f t="shared" si="23"/>
        <v>0.93465687296930844</v>
      </c>
      <c r="X10">
        <f t="shared" si="24"/>
        <v>1.202017340795925E-3</v>
      </c>
      <c r="Y10">
        <f t="shared" si="25"/>
        <v>9.346568729693085E-3</v>
      </c>
      <c r="Z10">
        <f t="shared" si="26"/>
        <v>0.92410828689881941</v>
      </c>
      <c r="AB10">
        <f t="shared" si="27"/>
        <v>517.25273051605325</v>
      </c>
      <c r="AC10">
        <f t="shared" si="2"/>
        <v>560.34978914241424</v>
      </c>
      <c r="AE10">
        <f t="shared" si="3"/>
        <v>0</v>
      </c>
      <c r="AF10">
        <f t="shared" si="4"/>
        <v>0</v>
      </c>
      <c r="AG10">
        <f t="shared" si="5"/>
        <v>-23.102707172470485</v>
      </c>
      <c r="AH10">
        <f t="shared" si="6"/>
        <v>-120.2017340795925</v>
      </c>
      <c r="AI10">
        <f t="shared" si="7"/>
        <v>-143.30444125206299</v>
      </c>
      <c r="AJ10">
        <f t="shared" si="8"/>
        <v>-43.09705862636099</v>
      </c>
      <c r="AK10">
        <f t="shared" si="30"/>
        <v>36.207691136123728</v>
      </c>
      <c r="AL10">
        <f t="shared" si="9"/>
        <v>-150.19380874230023</v>
      </c>
      <c r="AN10">
        <f t="shared" si="10"/>
        <v>0</v>
      </c>
      <c r="AO10">
        <f t="shared" si="11"/>
        <v>0</v>
      </c>
      <c r="AP10">
        <f t="shared" si="12"/>
        <v>-10.450491461625045</v>
      </c>
      <c r="AQ10">
        <f t="shared" si="13"/>
        <v>-54.373160093037605</v>
      </c>
      <c r="AR10">
        <f t="shared" si="14"/>
        <v>-64.823651554662646</v>
      </c>
      <c r="AS10">
        <f t="shared" si="15"/>
        <v>-19.494920652962492</v>
      </c>
      <c r="AT10">
        <f t="shared" si="16"/>
        <v>16.378520674586163</v>
      </c>
      <c r="AU10">
        <f t="shared" si="17"/>
        <v>-67.940051533038968</v>
      </c>
      <c r="AW10">
        <v>7</v>
      </c>
      <c r="AX10">
        <f>IF(Z10&gt;0, (R10*SUMPRODUCT(K10:$K$98, X10:$X$98)-K10*$AZ$3)/Z10, 0)</f>
        <v>606.36810326944612</v>
      </c>
    </row>
    <row r="11" spans="1:52" x14ac:dyDescent="0.25">
      <c r="A11" t="s">
        <v>33</v>
      </c>
      <c r="C11" s="25">
        <f>AU100</f>
        <v>-1237.7564737003706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0.12000000000000001</v>
      </c>
      <c r="I11" s="1">
        <f t="shared" si="19"/>
        <v>1.1200000000000001</v>
      </c>
      <c r="J11">
        <f t="shared" si="20"/>
        <v>0.89285714285714279</v>
      </c>
      <c r="K11">
        <f t="shared" si="28"/>
        <v>0.40388322797936921</v>
      </c>
      <c r="L11" s="2">
        <v>8</v>
      </c>
      <c r="M11" s="8">
        <v>1.3202509999999999E-3</v>
      </c>
      <c r="Q11" s="5">
        <f t="shared" si="29"/>
        <v>25</v>
      </c>
      <c r="R11">
        <f t="shared" si="0"/>
        <v>100000</v>
      </c>
      <c r="S11">
        <f t="shared" si="1"/>
        <v>654.45947649395794</v>
      </c>
      <c r="U11">
        <f t="shared" si="21"/>
        <v>1.3202509999999999E-3</v>
      </c>
      <c r="V11">
        <f t="shared" si="22"/>
        <v>0.01</v>
      </c>
      <c r="W11">
        <f t="shared" si="23"/>
        <v>0.92410828689881941</v>
      </c>
      <c r="X11">
        <f t="shared" si="24"/>
        <v>1.2200548898864531E-3</v>
      </c>
      <c r="Y11">
        <f t="shared" si="25"/>
        <v>9.2410828689881951E-3</v>
      </c>
      <c r="Z11">
        <f t="shared" si="26"/>
        <v>0.91364714913994483</v>
      </c>
      <c r="AB11">
        <f t="shared" si="27"/>
        <v>560.34978914241424</v>
      </c>
      <c r="AC11">
        <f t="shared" si="2"/>
        <v>597.94503492632543</v>
      </c>
      <c r="AE11">
        <f t="shared" si="3"/>
        <v>0</v>
      </c>
      <c r="AF11">
        <f t="shared" si="4"/>
        <v>0</v>
      </c>
      <c r="AG11">
        <f t="shared" si="5"/>
        <v>-22.841178728498619</v>
      </c>
      <c r="AH11">
        <f t="shared" si="6"/>
        <v>-122.00548898864531</v>
      </c>
      <c r="AI11">
        <f t="shared" si="7"/>
        <v>-144.84666771714393</v>
      </c>
      <c r="AJ11">
        <f t="shared" si="8"/>
        <v>-37.595245783911196</v>
      </c>
      <c r="AK11">
        <f t="shared" si="30"/>
        <v>39.224485239968999</v>
      </c>
      <c r="AL11">
        <f t="shared" si="9"/>
        <v>-143.21742826108613</v>
      </c>
      <c r="AN11">
        <f t="shared" si="10"/>
        <v>0</v>
      </c>
      <c r="AO11">
        <f t="shared" si="11"/>
        <v>0</v>
      </c>
      <c r="AP11">
        <f t="shared" si="12"/>
        <v>-9.2251689957197254</v>
      </c>
      <c r="AQ11">
        <f t="shared" si="13"/>
        <v>-49.275970723935451</v>
      </c>
      <c r="AR11">
        <f t="shared" si="14"/>
        <v>-58.501139719655178</v>
      </c>
      <c r="AS11">
        <f t="shared" si="15"/>
        <v>-15.184089223883824</v>
      </c>
      <c r="AT11">
        <f t="shared" si="16"/>
        <v>15.842111714547801</v>
      </c>
      <c r="AU11">
        <f t="shared" si="17"/>
        <v>-57.843117228991204</v>
      </c>
      <c r="AW11">
        <v>8</v>
      </c>
      <c r="AX11">
        <f>IF(Z11&gt;0, (R11*SUMPRODUCT(K11:$K$98, X11:$X$98)-K11*$AZ$3)/Z11, 0)</f>
        <v>654.45947649395794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0.12000000000000001</v>
      </c>
      <c r="I12" s="1">
        <f t="shared" si="19"/>
        <v>1.1200000000000001</v>
      </c>
      <c r="J12">
        <f t="shared" si="20"/>
        <v>0.89285714285714279</v>
      </c>
      <c r="K12">
        <f t="shared" si="28"/>
        <v>0.36061002498157962</v>
      </c>
      <c r="L12" s="2">
        <v>9</v>
      </c>
      <c r="M12" s="8">
        <v>1.3639489999999999E-3</v>
      </c>
      <c r="Q12" s="5">
        <f t="shared" si="29"/>
        <v>25</v>
      </c>
      <c r="R12">
        <f t="shared" si="0"/>
        <v>100000</v>
      </c>
      <c r="S12">
        <f t="shared" si="1"/>
        <v>698.33775782117937</v>
      </c>
      <c r="U12">
        <f t="shared" si="21"/>
        <v>1.3639489999999999E-3</v>
      </c>
      <c r="V12">
        <f t="shared" si="22"/>
        <v>0.01</v>
      </c>
      <c r="W12">
        <f t="shared" si="23"/>
        <v>0.91364714913994483</v>
      </c>
      <c r="X12">
        <f t="shared" si="24"/>
        <v>1.2461681154222785E-3</v>
      </c>
      <c r="Y12">
        <f t="shared" si="25"/>
        <v>9.1364714913994491E-3</v>
      </c>
      <c r="Z12">
        <f t="shared" si="26"/>
        <v>0.90326450953312309</v>
      </c>
      <c r="AB12">
        <f t="shared" si="27"/>
        <v>597.94503492632543</v>
      </c>
      <c r="AC12">
        <f t="shared" si="2"/>
        <v>630.78371230680852</v>
      </c>
      <c r="AE12">
        <f t="shared" si="3"/>
        <v>0</v>
      </c>
      <c r="AF12">
        <f t="shared" si="4"/>
        <v>0</v>
      </c>
      <c r="AG12">
        <f t="shared" si="5"/>
        <v>-22.581612738328076</v>
      </c>
      <c r="AH12">
        <f t="shared" si="6"/>
        <v>-124.61681154222785</v>
      </c>
      <c r="AI12">
        <f t="shared" si="7"/>
        <v>-147.19842428055591</v>
      </c>
      <c r="AJ12">
        <f t="shared" si="8"/>
        <v>-32.838677380483091</v>
      </c>
      <c r="AK12">
        <f t="shared" si="30"/>
        <v>41.856152444842785</v>
      </c>
      <c r="AL12">
        <f t="shared" si="9"/>
        <v>-138.18094921619621</v>
      </c>
      <c r="AN12">
        <f t="shared" si="10"/>
        <v>0</v>
      </c>
      <c r="AO12">
        <f t="shared" si="11"/>
        <v>0</v>
      </c>
      <c r="AP12">
        <f t="shared" si="12"/>
        <v>-8.1431559336928441</v>
      </c>
      <c r="AQ12">
        <f t="shared" si="13"/>
        <v>-44.938071523367583</v>
      </c>
      <c r="AR12">
        <f t="shared" si="14"/>
        <v>-53.081227457060422</v>
      </c>
      <c r="AS12">
        <f t="shared" si="15"/>
        <v>-11.841956270538041</v>
      </c>
      <c r="AT12">
        <f t="shared" si="16"/>
        <v>15.093748178767562</v>
      </c>
      <c r="AU12">
        <f t="shared" si="17"/>
        <v>-49.829435548830901</v>
      </c>
      <c r="AW12">
        <v>9</v>
      </c>
      <c r="AX12">
        <f>IF(Z12&gt;0, (R12*SUMPRODUCT(K12:$K$98, X12:$X$98)-K12*$AZ$3)/Z12, 0)</f>
        <v>698.33775782117937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0.32197323659069604</v>
      </c>
      <c r="L13" s="2">
        <v>10</v>
      </c>
      <c r="M13" s="8">
        <v>1.4095469999999999E-3</v>
      </c>
      <c r="Q13" s="5">
        <f t="shared" si="29"/>
        <v>25</v>
      </c>
      <c r="R13">
        <f t="shared" si="0"/>
        <v>100000</v>
      </c>
      <c r="S13">
        <f t="shared" si="1"/>
        <v>738.17782674177215</v>
      </c>
      <c r="U13">
        <f t="shared" si="21"/>
        <v>1.4095469999999999E-3</v>
      </c>
      <c r="V13">
        <f t="shared" si="22"/>
        <v>0.01</v>
      </c>
      <c r="W13">
        <f t="shared" si="23"/>
        <v>0.90326450953312309</v>
      </c>
      <c r="X13">
        <f t="shared" si="24"/>
        <v>1.273193779618885E-3</v>
      </c>
      <c r="Y13">
        <f t="shared" si="25"/>
        <v>9.0326450953312314E-3</v>
      </c>
      <c r="Z13">
        <f t="shared" si="26"/>
        <v>0.89295867065817303</v>
      </c>
      <c r="AB13">
        <f t="shared" si="27"/>
        <v>630.78371230680852</v>
      </c>
      <c r="AC13">
        <f t="shared" si="2"/>
        <v>659.16229087667205</v>
      </c>
      <c r="AE13">
        <f t="shared" si="3"/>
        <v>0</v>
      </c>
      <c r="AF13">
        <f t="shared" si="4"/>
        <v>0</v>
      </c>
      <c r="AG13">
        <f t="shared" si="5"/>
        <v>-22.323966766454326</v>
      </c>
      <c r="AH13">
        <f t="shared" si="6"/>
        <v>-127.31937796188851</v>
      </c>
      <c r="AI13">
        <f t="shared" si="7"/>
        <v>-149.64334472834284</v>
      </c>
      <c r="AJ13">
        <f t="shared" si="8"/>
        <v>-28.378578569863521</v>
      </c>
      <c r="AK13">
        <f t="shared" si="30"/>
        <v>44.154859861476602</v>
      </c>
      <c r="AL13">
        <f t="shared" si="9"/>
        <v>-133.86706343672975</v>
      </c>
      <c r="AN13">
        <f t="shared" si="10"/>
        <v>0</v>
      </c>
      <c r="AO13">
        <f t="shared" si="11"/>
        <v>0</v>
      </c>
      <c r="AP13">
        <f t="shared" si="12"/>
        <v>-7.1877198333384342</v>
      </c>
      <c r="AQ13">
        <f t="shared" si="13"/>
        <v>-40.993432203103382</v>
      </c>
      <c r="AR13">
        <f t="shared" si="14"/>
        <v>-48.181152036441816</v>
      </c>
      <c r="AS13">
        <f t="shared" si="15"/>
        <v>-9.137142791982324</v>
      </c>
      <c r="AT13">
        <f t="shared" si="16"/>
        <v>14.216683140808234</v>
      </c>
      <c r="AU13">
        <f t="shared" si="17"/>
        <v>-43.101611687615907</v>
      </c>
      <c r="AW13">
        <v>10</v>
      </c>
      <c r="AX13">
        <f>IF(Z13&gt;0, (R13*SUMPRODUCT(K13:$K$98, X13:$X$98)-K13*$AZ$3)/Z13, 0)</f>
        <v>738.17782674177215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0.28747610409883573</v>
      </c>
      <c r="L14" s="2">
        <v>11</v>
      </c>
      <c r="M14" s="8">
        <v>1.462746E-3</v>
      </c>
      <c r="Q14" s="5">
        <f t="shared" si="29"/>
        <v>25</v>
      </c>
      <c r="R14">
        <f t="shared" si="0"/>
        <v>100000</v>
      </c>
      <c r="S14">
        <f t="shared" si="1"/>
        <v>774.45611066584991</v>
      </c>
      <c r="U14">
        <f t="shared" si="21"/>
        <v>1.462746E-3</v>
      </c>
      <c r="V14">
        <f t="shared" si="22"/>
        <v>0.01</v>
      </c>
      <c r="W14">
        <f t="shared" si="23"/>
        <v>0.89295867065817303</v>
      </c>
      <c r="X14">
        <f t="shared" si="24"/>
        <v>1.30617172367056E-3</v>
      </c>
      <c r="Y14">
        <f t="shared" si="25"/>
        <v>8.9295867065817304E-3</v>
      </c>
      <c r="Z14">
        <f t="shared" si="26"/>
        <v>0.88272291222792076</v>
      </c>
      <c r="AB14">
        <f t="shared" si="27"/>
        <v>659.16229087667205</v>
      </c>
      <c r="AC14">
        <f t="shared" si="2"/>
        <v>683.63015339966796</v>
      </c>
      <c r="AE14">
        <f t="shared" si="3"/>
        <v>0</v>
      </c>
      <c r="AF14">
        <f t="shared" si="4"/>
        <v>0</v>
      </c>
      <c r="AG14">
        <f t="shared" si="5"/>
        <v>-22.068072805698019</v>
      </c>
      <c r="AH14">
        <f t="shared" si="6"/>
        <v>-130.61717236705599</v>
      </c>
      <c r="AI14">
        <f t="shared" si="7"/>
        <v>-152.68524517275401</v>
      </c>
      <c r="AJ14">
        <f t="shared" si="8"/>
        <v>-24.467862522995915</v>
      </c>
      <c r="AK14">
        <f t="shared" si="30"/>
        <v>46.141360361367049</v>
      </c>
      <c r="AL14">
        <f t="shared" si="9"/>
        <v>-131.01174733438287</v>
      </c>
      <c r="AN14">
        <f t="shared" si="10"/>
        <v>0</v>
      </c>
      <c r="AO14">
        <f t="shared" si="11"/>
        <v>0</v>
      </c>
      <c r="AP14">
        <f t="shared" si="12"/>
        <v>-6.3440435951515299</v>
      </c>
      <c r="AQ14">
        <f t="shared" si="13"/>
        <v>-37.549315840487353</v>
      </c>
      <c r="AR14">
        <f t="shared" si="14"/>
        <v>-43.893359435638885</v>
      </c>
      <c r="AS14">
        <f t="shared" si="15"/>
        <v>-7.033925793736775</v>
      </c>
      <c r="AT14">
        <f t="shared" si="16"/>
        <v>13.264538514506246</v>
      </c>
      <c r="AU14">
        <f t="shared" si="17"/>
        <v>-37.662746714869414</v>
      </c>
      <c r="AW14">
        <v>11</v>
      </c>
      <c r="AX14">
        <f>IF(Z14&gt;0, (R14*SUMPRODUCT(K14:$K$98, X14:$X$98)-K14*$AZ$3)/Z14, 0)</f>
        <v>774.45611066584991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0.25667509294538904</v>
      </c>
      <c r="L15" s="2">
        <v>12</v>
      </c>
      <c r="M15" s="8">
        <v>1.535893E-3</v>
      </c>
      <c r="Q15" s="5">
        <f t="shared" si="29"/>
        <v>25</v>
      </c>
      <c r="R15">
        <f t="shared" si="0"/>
        <v>100000</v>
      </c>
      <c r="S15">
        <f t="shared" si="1"/>
        <v>807.44549319991415</v>
      </c>
      <c r="U15">
        <f t="shared" si="21"/>
        <v>1.535893E-3</v>
      </c>
      <c r="V15">
        <f t="shared" si="22"/>
        <v>0.01</v>
      </c>
      <c r="W15">
        <f t="shared" si="23"/>
        <v>0.88272291222792076</v>
      </c>
      <c r="X15">
        <f t="shared" si="24"/>
        <v>1.3557679418304779E-3</v>
      </c>
      <c r="Y15">
        <f t="shared" si="25"/>
        <v>8.8272291222792083E-3</v>
      </c>
      <c r="Z15">
        <f t="shared" si="26"/>
        <v>0.87253991516381113</v>
      </c>
      <c r="AB15">
        <f t="shared" si="27"/>
        <v>683.63015339966796</v>
      </c>
      <c r="AC15">
        <f t="shared" si="2"/>
        <v>704.5284221360547</v>
      </c>
      <c r="AE15">
        <f t="shared" si="3"/>
        <v>0</v>
      </c>
      <c r="AF15">
        <f t="shared" si="4"/>
        <v>0</v>
      </c>
      <c r="AG15">
        <f t="shared" si="5"/>
        <v>-21.81349787909528</v>
      </c>
      <c r="AH15">
        <f t="shared" si="6"/>
        <v>-135.57679418304778</v>
      </c>
      <c r="AI15">
        <f t="shared" si="7"/>
        <v>-157.39029206214306</v>
      </c>
      <c r="AJ15">
        <f t="shared" si="8"/>
        <v>-20.89826873638674</v>
      </c>
      <c r="AK15">
        <f t="shared" si="30"/>
        <v>47.854110737976761</v>
      </c>
      <c r="AL15">
        <f t="shared" si="9"/>
        <v>-130.43445006055305</v>
      </c>
      <c r="AN15">
        <f t="shared" si="10"/>
        <v>0</v>
      </c>
      <c r="AO15">
        <f t="shared" si="11"/>
        <v>0</v>
      </c>
      <c r="AP15">
        <f t="shared" si="12"/>
        <v>-5.5989815955808275</v>
      </c>
      <c r="AQ15">
        <f t="shared" si="13"/>
        <v>-34.799186248171672</v>
      </c>
      <c r="AR15">
        <f t="shared" si="14"/>
        <v>-40.398167843752496</v>
      </c>
      <c r="AS15">
        <f t="shared" si="15"/>
        <v>-5.3640650703097847</v>
      </c>
      <c r="AT15">
        <f t="shared" si="16"/>
        <v>12.282958321489124</v>
      </c>
      <c r="AU15">
        <f t="shared" si="17"/>
        <v>-33.479274592573155</v>
      </c>
      <c r="AW15">
        <v>12</v>
      </c>
      <c r="AX15">
        <f>IF(Z15&gt;0, (R15*SUMPRODUCT(K15:$K$98, X15:$X$98)-K15*$AZ$3)/Z15, 0)</f>
        <v>807.44549319991415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0.22917419012981163</v>
      </c>
      <c r="L16" s="2">
        <v>13</v>
      </c>
      <c r="M16" s="8">
        <v>1.6204399999999999E-3</v>
      </c>
      <c r="Q16" s="5">
        <f t="shared" si="29"/>
        <v>25</v>
      </c>
      <c r="R16">
        <f t="shared" si="0"/>
        <v>100000</v>
      </c>
      <c r="S16">
        <f t="shared" si="1"/>
        <v>837.09886642906667</v>
      </c>
      <c r="U16">
        <f t="shared" si="21"/>
        <v>1.6204399999999999E-3</v>
      </c>
      <c r="V16">
        <f t="shared" si="22"/>
        <v>0.01</v>
      </c>
      <c r="W16">
        <f t="shared" si="23"/>
        <v>0.87253991516381113</v>
      </c>
      <c r="X16">
        <f t="shared" si="24"/>
        <v>1.4138985801280461E-3</v>
      </c>
      <c r="Y16">
        <f t="shared" si="25"/>
        <v>8.7253991516381118E-3</v>
      </c>
      <c r="Z16">
        <f t="shared" si="26"/>
        <v>0.86240061743204499</v>
      </c>
      <c r="AB16">
        <f t="shared" si="27"/>
        <v>704.5284221360547</v>
      </c>
      <c r="AC16">
        <f t="shared" si="2"/>
        <v>721.91457926009207</v>
      </c>
      <c r="AE16">
        <f t="shared" si="3"/>
        <v>0</v>
      </c>
      <c r="AF16">
        <f t="shared" si="4"/>
        <v>0</v>
      </c>
      <c r="AG16">
        <f t="shared" si="5"/>
        <v>-21.560015435801123</v>
      </c>
      <c r="AH16">
        <f t="shared" si="6"/>
        <v>-141.38985801280461</v>
      </c>
      <c r="AI16">
        <f t="shared" si="7"/>
        <v>-162.94987344860573</v>
      </c>
      <c r="AJ16">
        <f t="shared" si="8"/>
        <v>-17.386157124037368</v>
      </c>
      <c r="AK16">
        <f t="shared" si="30"/>
        <v>49.316989549523832</v>
      </c>
      <c r="AL16">
        <f t="shared" si="9"/>
        <v>-131.01904102311926</v>
      </c>
      <c r="AN16">
        <f t="shared" si="10"/>
        <v>0</v>
      </c>
      <c r="AO16">
        <f t="shared" si="11"/>
        <v>0</v>
      </c>
      <c r="AP16">
        <f t="shared" si="12"/>
        <v>-4.9409990766859604</v>
      </c>
      <c r="AQ16">
        <f t="shared" si="13"/>
        <v>-32.402906202653554</v>
      </c>
      <c r="AR16">
        <f t="shared" si="14"/>
        <v>-37.343905279339516</v>
      </c>
      <c r="AS16">
        <f t="shared" si="15"/>
        <v>-3.9844584783709189</v>
      </c>
      <c r="AT16">
        <f t="shared" si="16"/>
        <v>11.302181139652507</v>
      </c>
      <c r="AU16">
        <f t="shared" si="17"/>
        <v>-30.026182618057923</v>
      </c>
      <c r="AW16">
        <v>13</v>
      </c>
      <c r="AX16">
        <f>IF(Z16&gt;0, (R16*SUMPRODUCT(K16:$K$98, X16:$X$98)-K16*$AZ$3)/Z16, 0)</f>
        <v>837.09886642906667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0.20461981261590323</v>
      </c>
      <c r="L17" s="2">
        <v>14</v>
      </c>
      <c r="M17" s="8">
        <v>1.706887E-3</v>
      </c>
      <c r="Q17" s="5">
        <f t="shared" si="29"/>
        <v>25</v>
      </c>
      <c r="R17">
        <f t="shared" si="0"/>
        <v>100000</v>
      </c>
      <c r="S17">
        <f t="shared" si="1"/>
        <v>863.66509993956697</v>
      </c>
      <c r="U17">
        <f t="shared" si="21"/>
        <v>1.706887E-3</v>
      </c>
      <c r="V17">
        <f t="shared" si="22"/>
        <v>0.01</v>
      </c>
      <c r="W17">
        <f t="shared" si="23"/>
        <v>0.86240061743204499</v>
      </c>
      <c r="X17">
        <f t="shared" si="24"/>
        <v>1.4720204026867311E-3</v>
      </c>
      <c r="Y17">
        <f t="shared" si="25"/>
        <v>8.6240061743204505E-3</v>
      </c>
      <c r="Z17">
        <f t="shared" si="26"/>
        <v>0.85230459085503785</v>
      </c>
      <c r="AB17">
        <f t="shared" si="27"/>
        <v>721.91457926009207</v>
      </c>
      <c r="AC17">
        <f t="shared" si="2"/>
        <v>736.10572963976801</v>
      </c>
      <c r="AE17">
        <f t="shared" si="3"/>
        <v>0</v>
      </c>
      <c r="AF17">
        <f t="shared" si="4"/>
        <v>0</v>
      </c>
      <c r="AG17">
        <f t="shared" si="5"/>
        <v>-21.307614771375945</v>
      </c>
      <c r="AH17">
        <f t="shared" si="6"/>
        <v>-147.2020402686731</v>
      </c>
      <c r="AI17">
        <f t="shared" si="7"/>
        <v>-168.50965504004904</v>
      </c>
      <c r="AJ17">
        <f t="shared" si="8"/>
        <v>-14.191150379675946</v>
      </c>
      <c r="AK17">
        <f t="shared" si="30"/>
        <v>50.534020548206449</v>
      </c>
      <c r="AL17">
        <f t="shared" si="9"/>
        <v>-132.16678487151853</v>
      </c>
      <c r="AN17">
        <f t="shared" si="10"/>
        <v>0</v>
      </c>
      <c r="AO17">
        <f t="shared" si="11"/>
        <v>0</v>
      </c>
      <c r="AP17">
        <f t="shared" si="12"/>
        <v>-4.3599601418107978</v>
      </c>
      <c r="AQ17">
        <f t="shared" si="13"/>
        <v>-30.120453896454531</v>
      </c>
      <c r="AR17">
        <f t="shared" si="14"/>
        <v>-34.48041403826533</v>
      </c>
      <c r="AS17">
        <f t="shared" si="15"/>
        <v>-2.9037905314933963</v>
      </c>
      <c r="AT17">
        <f t="shared" si="16"/>
        <v>10.340261815302206</v>
      </c>
      <c r="AU17">
        <f t="shared" si="17"/>
        <v>-27.043942754456516</v>
      </c>
      <c r="AW17">
        <v>14</v>
      </c>
      <c r="AX17">
        <f>IF(Z17&gt;0, (R17*SUMPRODUCT(K17:$K$98, X17:$X$98)-K17*$AZ$3)/Z17, 0)</f>
        <v>863.66509993956697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0.1826962612641993</v>
      </c>
      <c r="L18" s="2">
        <v>15</v>
      </c>
      <c r="M18" s="8">
        <v>1.7980839999999999E-3</v>
      </c>
      <c r="Q18" s="5">
        <f t="shared" si="29"/>
        <v>25</v>
      </c>
      <c r="R18">
        <f t="shared" si="0"/>
        <v>100000</v>
      </c>
      <c r="S18">
        <f t="shared" si="1"/>
        <v>887.6081605521241</v>
      </c>
      <c r="U18">
        <f t="shared" si="21"/>
        <v>1.7980839999999999E-3</v>
      </c>
      <c r="V18">
        <f t="shared" si="22"/>
        <v>0.01</v>
      </c>
      <c r="W18">
        <f t="shared" si="23"/>
        <v>0.85230459085503785</v>
      </c>
      <c r="X18">
        <f t="shared" si="24"/>
        <v>1.5325152479429898E-3</v>
      </c>
      <c r="Y18">
        <f t="shared" si="25"/>
        <v>8.523045908550379E-3</v>
      </c>
      <c r="Z18">
        <f t="shared" si="26"/>
        <v>0.84224902969854454</v>
      </c>
      <c r="AB18">
        <f t="shared" si="27"/>
        <v>736.10572963976801</v>
      </c>
      <c r="AC18">
        <f t="shared" si="2"/>
        <v>747.58711197753644</v>
      </c>
      <c r="AE18">
        <f t="shared" si="3"/>
        <v>0</v>
      </c>
      <c r="AF18">
        <f t="shared" si="4"/>
        <v>0</v>
      </c>
      <c r="AG18">
        <f t="shared" si="5"/>
        <v>-21.056225742463614</v>
      </c>
      <c r="AH18">
        <f t="shared" si="6"/>
        <v>-153.25152479429897</v>
      </c>
      <c r="AI18">
        <f t="shared" si="7"/>
        <v>-174.3077505367626</v>
      </c>
      <c r="AJ18">
        <f t="shared" si="8"/>
        <v>-11.481382337768423</v>
      </c>
      <c r="AK18">
        <f t="shared" si="30"/>
        <v>51.527401074783768</v>
      </c>
      <c r="AL18">
        <f t="shared" si="9"/>
        <v>-134.26173179974725</v>
      </c>
      <c r="AN18">
        <f t="shared" si="10"/>
        <v>0</v>
      </c>
      <c r="AO18">
        <f t="shared" si="11"/>
        <v>0</v>
      </c>
      <c r="AP18">
        <f t="shared" si="12"/>
        <v>-3.8468937194830914</v>
      </c>
      <c r="AQ18">
        <f t="shared" si="13"/>
        <v>-27.998480612956161</v>
      </c>
      <c r="AR18">
        <f t="shared" si="14"/>
        <v>-31.845374332439256</v>
      </c>
      <c r="AS18">
        <f t="shared" si="15"/>
        <v>-2.0976056272551031</v>
      </c>
      <c r="AT18">
        <f t="shared" si="16"/>
        <v>9.4138635290238799</v>
      </c>
      <c r="AU18">
        <f t="shared" si="17"/>
        <v>-24.529116430670481</v>
      </c>
      <c r="AW18">
        <v>15</v>
      </c>
      <c r="AX18">
        <f>IF(Z18&gt;0, (R18*SUMPRODUCT(K18:$K$98, X18:$X$98)-K18*$AZ$3)/Z18, 0)</f>
        <v>887.6081605521241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0.16312166184303509</v>
      </c>
      <c r="L19" s="2">
        <v>16</v>
      </c>
      <c r="M19" s="8">
        <v>1.9035300000000001E-3</v>
      </c>
      <c r="Q19" s="5">
        <f t="shared" si="29"/>
        <v>25</v>
      </c>
      <c r="R19">
        <f t="shared" si="0"/>
        <v>100000</v>
      </c>
      <c r="S19">
        <f t="shared" si="1"/>
        <v>909.29097307282723</v>
      </c>
      <c r="U19">
        <f t="shared" si="21"/>
        <v>1.9035300000000001E-3</v>
      </c>
      <c r="V19">
        <f t="shared" si="22"/>
        <v>0.01</v>
      </c>
      <c r="W19">
        <f t="shared" si="23"/>
        <v>0.84224902969854454</v>
      </c>
      <c r="X19">
        <f t="shared" si="24"/>
        <v>1.6032462955020705E-3</v>
      </c>
      <c r="Y19">
        <f t="shared" si="25"/>
        <v>8.4224902969854461E-3</v>
      </c>
      <c r="Z19">
        <f t="shared" si="26"/>
        <v>0.83222329310605692</v>
      </c>
      <c r="AB19">
        <f t="shared" si="27"/>
        <v>747.58711197753644</v>
      </c>
      <c r="AC19">
        <f t="shared" si="2"/>
        <v>756.73312800227916</v>
      </c>
      <c r="AE19">
        <f t="shared" si="3"/>
        <v>0</v>
      </c>
      <c r="AF19">
        <f t="shared" si="4"/>
        <v>0</v>
      </c>
      <c r="AG19">
        <f t="shared" si="5"/>
        <v>-20.805582327651422</v>
      </c>
      <c r="AH19">
        <f t="shared" si="6"/>
        <v>-160.32462955020705</v>
      </c>
      <c r="AI19">
        <f t="shared" si="7"/>
        <v>-181.13021187785847</v>
      </c>
      <c r="AJ19">
        <f t="shared" si="8"/>
        <v>-9.1460160247427211</v>
      </c>
      <c r="AK19">
        <f t="shared" si="30"/>
        <v>52.331097838427553</v>
      </c>
      <c r="AL19">
        <f t="shared" si="9"/>
        <v>-137.94513006417364</v>
      </c>
      <c r="AN19">
        <f t="shared" si="10"/>
        <v>0</v>
      </c>
      <c r="AO19">
        <f t="shared" si="11"/>
        <v>0</v>
      </c>
      <c r="AP19">
        <f t="shared" si="12"/>
        <v>-3.393841164898582</v>
      </c>
      <c r="AQ19">
        <f t="shared" si="13"/>
        <v>-26.152420006598746</v>
      </c>
      <c r="AR19">
        <f t="shared" si="14"/>
        <v>-29.546261171497328</v>
      </c>
      <c r="AS19">
        <f t="shared" si="15"/>
        <v>-1.4919133331990622</v>
      </c>
      <c r="AT19">
        <f t="shared" si="16"/>
        <v>8.5363356454747645</v>
      </c>
      <c r="AU19">
        <f t="shared" si="17"/>
        <v>-22.501838859221625</v>
      </c>
      <c r="AW19">
        <v>16</v>
      </c>
      <c r="AX19">
        <f>IF(Z19&gt;0, (R19*SUMPRODUCT(K19:$K$98, X19:$X$98)-K19*$AZ$3)/Z19, 0)</f>
        <v>909.29097307282723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0.14564434093128131</v>
      </c>
      <c r="L20" s="2">
        <v>17</v>
      </c>
      <c r="M20" s="8">
        <v>2.008026E-3</v>
      </c>
      <c r="Q20" s="5">
        <f t="shared" si="29"/>
        <v>25</v>
      </c>
      <c r="R20">
        <f t="shared" si="0"/>
        <v>100000</v>
      </c>
      <c r="S20">
        <f t="shared" si="1"/>
        <v>928.87087346489091</v>
      </c>
      <c r="U20">
        <f t="shared" si="21"/>
        <v>2.008026E-3</v>
      </c>
      <c r="V20">
        <f t="shared" si="22"/>
        <v>0.01</v>
      </c>
      <c r="W20">
        <f t="shared" si="23"/>
        <v>0.83222329310605692</v>
      </c>
      <c r="X20">
        <f t="shared" si="24"/>
        <v>1.671126010362583E-3</v>
      </c>
      <c r="Y20">
        <f t="shared" si="25"/>
        <v>8.3222329310605695E-3</v>
      </c>
      <c r="Z20">
        <f t="shared" si="26"/>
        <v>0.82222993416463375</v>
      </c>
      <c r="AB20">
        <f t="shared" si="27"/>
        <v>756.73312800227916</v>
      </c>
      <c r="AC20">
        <f t="shared" si="2"/>
        <v>763.74543713648313</v>
      </c>
      <c r="AE20">
        <f t="shared" si="3"/>
        <v>0</v>
      </c>
      <c r="AF20">
        <f t="shared" si="4"/>
        <v>0</v>
      </c>
      <c r="AG20">
        <f t="shared" si="5"/>
        <v>-20.555748354115842</v>
      </c>
      <c r="AH20">
        <f t="shared" si="6"/>
        <v>-167.1126010362583</v>
      </c>
      <c r="AI20">
        <f t="shared" si="7"/>
        <v>-187.66834939037415</v>
      </c>
      <c r="AJ20">
        <f t="shared" si="8"/>
        <v>-7.0123091342039743</v>
      </c>
      <c r="AK20">
        <f t="shared" si="30"/>
        <v>52.971318960159543</v>
      </c>
      <c r="AL20">
        <f t="shared" si="9"/>
        <v>-141.70933956441857</v>
      </c>
      <c r="AN20">
        <f t="shared" si="10"/>
        <v>0</v>
      </c>
      <c r="AO20">
        <f t="shared" si="11"/>
        <v>0</v>
      </c>
      <c r="AP20">
        <f t="shared" si="12"/>
        <v>-2.9938284213844724</v>
      </c>
      <c r="AQ20">
        <f t="shared" si="13"/>
        <v>-24.339004639237999</v>
      </c>
      <c r="AR20">
        <f t="shared" si="14"/>
        <v>-27.332833060622473</v>
      </c>
      <c r="AS20">
        <f t="shared" si="15"/>
        <v>-1.0213031422575418</v>
      </c>
      <c r="AT20">
        <f t="shared" si="16"/>
        <v>7.7149728382131224</v>
      </c>
      <c r="AU20">
        <f t="shared" si="17"/>
        <v>-20.639163364666889</v>
      </c>
      <c r="AW20">
        <v>17</v>
      </c>
      <c r="AX20">
        <f>IF(Z20&gt;0, (R20*SUMPRODUCT(K20:$K$98, X20:$X$98)-K20*$AZ$3)/Z20, 0)</f>
        <v>928.87087346489091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0.13003959011721544</v>
      </c>
      <c r="L21" s="2">
        <v>18</v>
      </c>
      <c r="M21" s="8">
        <v>2.1277219999999999E-3</v>
      </c>
      <c r="Q21" s="5">
        <f t="shared" si="29"/>
        <v>25</v>
      </c>
      <c r="R21">
        <f t="shared" si="0"/>
        <v>100000</v>
      </c>
      <c r="S21">
        <f t="shared" si="1"/>
        <v>946.76524960677557</v>
      </c>
      <c r="U21">
        <f t="shared" si="21"/>
        <v>2.1277219999999999E-3</v>
      </c>
      <c r="V21">
        <f t="shared" si="22"/>
        <v>0.01</v>
      </c>
      <c r="W21">
        <f t="shared" si="23"/>
        <v>0.82222993416463375</v>
      </c>
      <c r="X21">
        <f t="shared" si="24"/>
        <v>1.7494767199806426E-3</v>
      </c>
      <c r="Y21">
        <f t="shared" si="25"/>
        <v>8.2222993416463368E-3</v>
      </c>
      <c r="Z21">
        <f t="shared" si="26"/>
        <v>0.81225815810300683</v>
      </c>
      <c r="AB21">
        <f t="shared" si="27"/>
        <v>763.74543713648313</v>
      </c>
      <c r="AC21">
        <f t="shared" si="2"/>
        <v>769.01779780153299</v>
      </c>
      <c r="AE21">
        <f t="shared" si="3"/>
        <v>0</v>
      </c>
      <c r="AF21">
        <f t="shared" si="4"/>
        <v>0</v>
      </c>
      <c r="AG21">
        <f t="shared" si="5"/>
        <v>-20.306453952575172</v>
      </c>
      <c r="AH21">
        <f t="shared" si="6"/>
        <v>-174.94767199806427</v>
      </c>
      <c r="AI21">
        <f t="shared" si="7"/>
        <v>-195.25412595063943</v>
      </c>
      <c r="AJ21">
        <f t="shared" si="8"/>
        <v>-5.2723606650498596</v>
      </c>
      <c r="AK21">
        <f t="shared" si="30"/>
        <v>53.462180599553825</v>
      </c>
      <c r="AL21">
        <f t="shared" si="9"/>
        <v>-147.06430601613548</v>
      </c>
      <c r="AN21">
        <f t="shared" si="10"/>
        <v>0</v>
      </c>
      <c r="AO21">
        <f t="shared" si="11"/>
        <v>0</v>
      </c>
      <c r="AP21">
        <f t="shared" si="12"/>
        <v>-2.6406429487269847</v>
      </c>
      <c r="AQ21">
        <f t="shared" si="13"/>
        <v>-22.750123558589326</v>
      </c>
      <c r="AR21">
        <f t="shared" si="14"/>
        <v>-25.390766507316311</v>
      </c>
      <c r="AS21">
        <f t="shared" si="15"/>
        <v>-0.68561561983321317</v>
      </c>
      <c r="AT21">
        <f t="shared" si="16"/>
        <v>6.9522000519385267</v>
      </c>
      <c r="AU21">
        <f t="shared" si="17"/>
        <v>-19.124182075210999</v>
      </c>
      <c r="AW21">
        <v>18</v>
      </c>
      <c r="AX21">
        <f>IF(Z21&gt;0, (R21*SUMPRODUCT(K21:$K$98, X21:$X$98)-K21*$AZ$3)/Z21, 0)</f>
        <v>946.76524960677557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0.11610677689037092</v>
      </c>
      <c r="L22" s="2">
        <v>19</v>
      </c>
      <c r="M22" s="8">
        <v>2.2569180000000001E-3</v>
      </c>
      <c r="Q22" s="5">
        <f t="shared" si="29"/>
        <v>25</v>
      </c>
      <c r="R22">
        <f t="shared" si="0"/>
        <v>100000</v>
      </c>
      <c r="S22">
        <f t="shared" si="1"/>
        <v>963.11118592206435</v>
      </c>
      <c r="U22">
        <f t="shared" si="21"/>
        <v>2.2569180000000001E-3</v>
      </c>
      <c r="V22">
        <f t="shared" si="22"/>
        <v>0.01</v>
      </c>
      <c r="W22">
        <f t="shared" si="23"/>
        <v>0.81225815810300683</v>
      </c>
      <c r="X22">
        <f t="shared" si="24"/>
        <v>1.833200057669522E-3</v>
      </c>
      <c r="Y22">
        <f t="shared" si="25"/>
        <v>8.1225815810300681E-3</v>
      </c>
      <c r="Z22">
        <f t="shared" si="26"/>
        <v>0.80230237646430724</v>
      </c>
      <c r="AB22">
        <f t="shared" si="27"/>
        <v>769.01779780153299</v>
      </c>
      <c r="AC22">
        <f t="shared" si="2"/>
        <v>772.70639326462947</v>
      </c>
      <c r="AE22">
        <f t="shared" si="3"/>
        <v>0</v>
      </c>
      <c r="AF22">
        <f t="shared" si="4"/>
        <v>0</v>
      </c>
      <c r="AG22">
        <f t="shared" si="5"/>
        <v>-20.057559411607681</v>
      </c>
      <c r="AH22">
        <f t="shared" si="6"/>
        <v>-183.32000576695219</v>
      </c>
      <c r="AI22">
        <f t="shared" si="7"/>
        <v>-203.37756517855988</v>
      </c>
      <c r="AJ22">
        <f t="shared" si="8"/>
        <v>-3.6885954630964761</v>
      </c>
      <c r="AK22">
        <f t="shared" si="30"/>
        <v>53.831245846107315</v>
      </c>
      <c r="AL22">
        <f t="shared" si="9"/>
        <v>-153.23491479554903</v>
      </c>
      <c r="AN22">
        <f t="shared" si="10"/>
        <v>0</v>
      </c>
      <c r="AO22">
        <f t="shared" si="11"/>
        <v>0</v>
      </c>
      <c r="AP22">
        <f t="shared" si="12"/>
        <v>-2.3288185755688926</v>
      </c>
      <c r="AQ22">
        <f t="shared" si="13"/>
        <v>-21.284695009125031</v>
      </c>
      <c r="AR22">
        <f t="shared" si="14"/>
        <v>-23.613513584693923</v>
      </c>
      <c r="AS22">
        <f t="shared" si="15"/>
        <v>-0.42827093047257697</v>
      </c>
      <c r="AT22">
        <f t="shared" si="16"/>
        <v>6.2501724511846888</v>
      </c>
      <c r="AU22">
        <f t="shared" si="17"/>
        <v>-17.791612063981809</v>
      </c>
      <c r="AW22">
        <v>19</v>
      </c>
      <c r="AX22">
        <f>IF(Z22&gt;0, (R22*SUMPRODUCT(K22:$K$98, X22:$X$98)-K22*$AZ$3)/Z22, 0)</f>
        <v>963.11118592206435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0.10366676508068833</v>
      </c>
      <c r="L23" s="2">
        <v>20</v>
      </c>
      <c r="M23" s="8">
        <v>2.397513E-3</v>
      </c>
      <c r="Q23" s="5">
        <f t="shared" si="29"/>
        <v>25</v>
      </c>
      <c r="R23">
        <f t="shared" si="0"/>
        <v>100000</v>
      </c>
      <c r="S23">
        <f t="shared" si="1"/>
        <v>978.13087952156741</v>
      </c>
      <c r="U23">
        <f t="shared" si="21"/>
        <v>2.397513E-3</v>
      </c>
      <c r="V23">
        <f t="shared" si="22"/>
        <v>0.01</v>
      </c>
      <c r="W23">
        <f t="shared" si="23"/>
        <v>0.80230237646430724</v>
      </c>
      <c r="X23">
        <f t="shared" si="24"/>
        <v>1.9235303775040707E-3</v>
      </c>
      <c r="Y23">
        <f t="shared" si="25"/>
        <v>8.0230237646430717E-3</v>
      </c>
      <c r="Z23">
        <f t="shared" si="26"/>
        <v>0.79235582232216017</v>
      </c>
      <c r="AB23">
        <f t="shared" si="27"/>
        <v>772.70639326462947</v>
      </c>
      <c r="AC23">
        <f t="shared" si="2"/>
        <v>775.02769738200936</v>
      </c>
      <c r="AE23">
        <f t="shared" si="3"/>
        <v>0</v>
      </c>
      <c r="AF23">
        <f t="shared" si="4"/>
        <v>0</v>
      </c>
      <c r="AG23">
        <f t="shared" si="5"/>
        <v>-19.808895558054004</v>
      </c>
      <c r="AH23">
        <f t="shared" si="6"/>
        <v>-192.35303775040705</v>
      </c>
      <c r="AI23">
        <f t="shared" si="7"/>
        <v>-212.16193330846107</v>
      </c>
      <c r="AJ23">
        <f t="shared" si="8"/>
        <v>-2.3213041173798956</v>
      </c>
      <c r="AK23">
        <f t="shared" si="30"/>
        <v>54.089447528524069</v>
      </c>
      <c r="AL23">
        <f t="shared" si="9"/>
        <v>-160.39378989731691</v>
      </c>
      <c r="AN23">
        <f t="shared" si="10"/>
        <v>0</v>
      </c>
      <c r="AO23">
        <f t="shared" si="11"/>
        <v>0</v>
      </c>
      <c r="AP23">
        <f t="shared" si="12"/>
        <v>-2.0535241223246747</v>
      </c>
      <c r="AQ23">
        <f t="shared" si="13"/>
        <v>-19.940617177028223</v>
      </c>
      <c r="AR23">
        <f t="shared" si="14"/>
        <v>-21.994141299352897</v>
      </c>
      <c r="AS23">
        <f t="shared" si="15"/>
        <v>-0.24064208861725619</v>
      </c>
      <c r="AT23">
        <f t="shared" si="16"/>
        <v>5.6072780502837221</v>
      </c>
      <c r="AU23">
        <f t="shared" si="17"/>
        <v>-16.627505337686433</v>
      </c>
      <c r="AW23">
        <v>20</v>
      </c>
      <c r="AX23">
        <f>IF(Z23&gt;0, (R23*SUMPRODUCT(K23:$K$98, X23:$X$98)-K23*$AZ$3)/Z23, 0)</f>
        <v>978.13087952156741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9.2559611679185999E-2</v>
      </c>
      <c r="L24" s="2">
        <v>21</v>
      </c>
      <c r="M24" s="8">
        <v>2.5466569999999999E-3</v>
      </c>
      <c r="Q24" s="5">
        <f t="shared" si="29"/>
        <v>25</v>
      </c>
      <c r="R24">
        <f t="shared" si="0"/>
        <v>100000</v>
      </c>
      <c r="S24">
        <f t="shared" si="1"/>
        <v>992.01121501156831</v>
      </c>
      <c r="U24">
        <f t="shared" si="21"/>
        <v>2.5466569999999999E-3</v>
      </c>
      <c r="V24">
        <f t="shared" si="22"/>
        <v>0.01</v>
      </c>
      <c r="W24">
        <f t="shared" si="23"/>
        <v>0.79235582232216017</v>
      </c>
      <c r="X24">
        <f t="shared" si="24"/>
        <v>2.0178585014074854E-3</v>
      </c>
      <c r="Y24">
        <f t="shared" si="25"/>
        <v>7.9235582232216016E-3</v>
      </c>
      <c r="Z24">
        <f t="shared" si="26"/>
        <v>0.78241440559753117</v>
      </c>
      <c r="AB24">
        <f t="shared" si="27"/>
        <v>775.02769738200936</v>
      </c>
      <c r="AC24">
        <f t="shared" si="2"/>
        <v>776.16386513936095</v>
      </c>
      <c r="AE24">
        <f t="shared" si="3"/>
        <v>0</v>
      </c>
      <c r="AF24">
        <f t="shared" si="4"/>
        <v>0</v>
      </c>
      <c r="AG24">
        <f t="shared" si="5"/>
        <v>-19.560360139938279</v>
      </c>
      <c r="AH24">
        <f t="shared" si="6"/>
        <v>-201.78585014074855</v>
      </c>
      <c r="AI24">
        <f t="shared" si="7"/>
        <v>-221.34621028068682</v>
      </c>
      <c r="AJ24">
        <f t="shared" si="8"/>
        <v>-1.1361677573515863</v>
      </c>
      <c r="AK24">
        <f t="shared" si="30"/>
        <v>54.251938816740662</v>
      </c>
      <c r="AL24">
        <f t="shared" si="9"/>
        <v>-168.23043922129773</v>
      </c>
      <c r="AN24">
        <f t="shared" si="10"/>
        <v>0</v>
      </c>
      <c r="AO24">
        <f t="shared" si="11"/>
        <v>0</v>
      </c>
      <c r="AP24">
        <f t="shared" si="12"/>
        <v>-1.8104993388577153</v>
      </c>
      <c r="AQ24">
        <f t="shared" si="13"/>
        <v>-18.677219931382105</v>
      </c>
      <c r="AR24">
        <f t="shared" si="14"/>
        <v>-20.487719270239818</v>
      </c>
      <c r="AS24">
        <f t="shared" si="15"/>
        <v>-0.10516324642287445</v>
      </c>
      <c r="AT24">
        <f t="shared" si="16"/>
        <v>5.0215383897204733</v>
      </c>
      <c r="AU24">
        <f t="shared" si="17"/>
        <v>-15.57134412694222</v>
      </c>
      <c r="AW24">
        <v>21</v>
      </c>
      <c r="AX24">
        <f>IF(Z24&gt;0, (R24*SUMPRODUCT(K24:$K$98, X24:$X$98)-K24*$AZ$3)/Z24, 0)</f>
        <v>992.01121501156831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8.2642510427844637E-2</v>
      </c>
      <c r="L25" s="2">
        <v>22</v>
      </c>
      <c r="M25" s="8">
        <v>3.8442260000000001E-3</v>
      </c>
      <c r="Q25" s="5">
        <f t="shared" si="29"/>
        <v>25</v>
      </c>
      <c r="R25">
        <f t="shared" si="0"/>
        <v>100000</v>
      </c>
      <c r="S25">
        <f t="shared" si="1"/>
        <v>1006.1208225223357</v>
      </c>
      <c r="U25">
        <f t="shared" si="21"/>
        <v>3.8442260000000001E-3</v>
      </c>
      <c r="V25">
        <f t="shared" si="22"/>
        <v>0.01</v>
      </c>
      <c r="W25">
        <f t="shared" si="23"/>
        <v>0.78241440559753117</v>
      </c>
      <c r="X25">
        <f t="shared" si="24"/>
        <v>3.0077778007725751E-3</v>
      </c>
      <c r="Y25">
        <f t="shared" si="25"/>
        <v>7.8241440559753111E-3</v>
      </c>
      <c r="Z25">
        <f t="shared" si="26"/>
        <v>0.77158248374078331</v>
      </c>
      <c r="AB25">
        <f t="shared" si="27"/>
        <v>776.16386513936095</v>
      </c>
      <c r="AC25">
        <f t="shared" si="2"/>
        <v>776.30520318510366</v>
      </c>
      <c r="AE25">
        <f t="shared" si="3"/>
        <v>0</v>
      </c>
      <c r="AF25">
        <f t="shared" si="4"/>
        <v>0</v>
      </c>
      <c r="AG25">
        <f t="shared" si="5"/>
        <v>-19.289562093519582</v>
      </c>
      <c r="AH25">
        <f t="shared" si="6"/>
        <v>-300.77778007725749</v>
      </c>
      <c r="AI25">
        <f t="shared" si="7"/>
        <v>-320.06734217077707</v>
      </c>
      <c r="AJ25">
        <f t="shared" si="8"/>
        <v>-0.1413380457427138</v>
      </c>
      <c r="AK25">
        <f t="shared" si="30"/>
        <v>54.331470559755275</v>
      </c>
      <c r="AL25">
        <f t="shared" si="9"/>
        <v>-265.87720965676453</v>
      </c>
      <c r="AN25">
        <f t="shared" si="10"/>
        <v>0</v>
      </c>
      <c r="AO25">
        <f t="shared" si="11"/>
        <v>0</v>
      </c>
      <c r="AP25">
        <f t="shared" si="12"/>
        <v>-1.5941378364622487</v>
      </c>
      <c r="AQ25">
        <f t="shared" si="13"/>
        <v>-24.857030826498715</v>
      </c>
      <c r="AR25">
        <f t="shared" si="14"/>
        <v>-26.45116866296096</v>
      </c>
      <c r="AS25">
        <f t="shared" si="15"/>
        <v>-1.1680530919143407E-2</v>
      </c>
      <c r="AT25">
        <f t="shared" si="16"/>
        <v>4.4900891222947088</v>
      </c>
      <c r="AU25">
        <f t="shared" si="17"/>
        <v>-21.972760071585398</v>
      </c>
      <c r="AW25">
        <v>22</v>
      </c>
      <c r="AX25">
        <f>IF(Z25&gt;0, (R25*SUMPRODUCT(K25:$K$98, X25:$X$98)-K25*$AZ$3)/Z25, 0)</f>
        <v>1006.1208225223357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7.3787955739146996E-2</v>
      </c>
      <c r="L26" s="2">
        <v>23</v>
      </c>
      <c r="M26" s="8">
        <v>5.3300140000000001E-3</v>
      </c>
      <c r="Q26" s="5">
        <f t="shared" si="29"/>
        <v>25</v>
      </c>
      <c r="R26">
        <f t="shared" si="0"/>
        <v>100000</v>
      </c>
      <c r="S26">
        <f t="shared" si="1"/>
        <v>1011.1830165224696</v>
      </c>
      <c r="U26">
        <f t="shared" si="21"/>
        <v>5.3300140000000001E-3</v>
      </c>
      <c r="V26">
        <f t="shared" si="22"/>
        <v>0.01</v>
      </c>
      <c r="W26">
        <f t="shared" si="23"/>
        <v>0.77158248374078331</v>
      </c>
      <c r="X26">
        <f t="shared" si="24"/>
        <v>4.1125454404931476E-3</v>
      </c>
      <c r="Y26">
        <f t="shared" si="25"/>
        <v>7.7158248374078336E-3</v>
      </c>
      <c r="Z26">
        <f t="shared" si="26"/>
        <v>0.75975411346288235</v>
      </c>
      <c r="AB26">
        <f t="shared" si="27"/>
        <v>776.30520318510366</v>
      </c>
      <c r="AC26">
        <f t="shared" si="2"/>
        <v>768.25045626675205</v>
      </c>
      <c r="AE26">
        <f t="shared" si="3"/>
        <v>0</v>
      </c>
      <c r="AF26">
        <f t="shared" si="4"/>
        <v>0</v>
      </c>
      <c r="AG26">
        <f t="shared" si="5"/>
        <v>-18.99385283657206</v>
      </c>
      <c r="AH26">
        <f t="shared" si="6"/>
        <v>-411.25454404931475</v>
      </c>
      <c r="AI26">
        <f t="shared" si="7"/>
        <v>-430.24839688588679</v>
      </c>
      <c r="AJ26">
        <f t="shared" si="8"/>
        <v>8.0547469183516114</v>
      </c>
      <c r="AK26">
        <f t="shared" si="30"/>
        <v>54.34136422295726</v>
      </c>
      <c r="AL26">
        <f t="shared" si="9"/>
        <v>-367.8522857445779</v>
      </c>
      <c r="AN26">
        <f t="shared" si="10"/>
        <v>0</v>
      </c>
      <c r="AO26">
        <f t="shared" si="11"/>
        <v>0</v>
      </c>
      <c r="AP26">
        <f t="shared" si="12"/>
        <v>-1.4015175724208508</v>
      </c>
      <c r="AQ26">
        <f t="shared" si="13"/>
        <v>-30.345632093833913</v>
      </c>
      <c r="AR26">
        <f t="shared" si="14"/>
        <v>-31.747149666254764</v>
      </c>
      <c r="AS26">
        <f t="shared" si="15"/>
        <v>0.59434330910135935</v>
      </c>
      <c r="AT26">
        <f t="shared" si="16"/>
        <v>4.009738178088436</v>
      </c>
      <c r="AU26">
        <f t="shared" si="17"/>
        <v>-27.143068179064969</v>
      </c>
      <c r="AW26">
        <v>23</v>
      </c>
      <c r="AX26">
        <f>IF(Z26&gt;0, (R26*SUMPRODUCT(K26:$K$98, X26:$X$98)-K26*$AZ$3)/Z26, 0)</f>
        <v>1011.1830165224696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6.5882103338524095E-2</v>
      </c>
      <c r="L27" s="2">
        <v>24</v>
      </c>
      <c r="M27" s="8">
        <v>6.9004050000000001E-3</v>
      </c>
      <c r="Q27" s="5">
        <f t="shared" si="29"/>
        <v>25</v>
      </c>
      <c r="R27">
        <f t="shared" si="0"/>
        <v>100000</v>
      </c>
      <c r="S27">
        <f t="shared" si="1"/>
        <v>1008.0235508273111</v>
      </c>
      <c r="U27">
        <f t="shared" si="21"/>
        <v>6.9004050000000001E-3</v>
      </c>
      <c r="V27">
        <f t="shared" si="22"/>
        <v>0.01</v>
      </c>
      <c r="W27">
        <f t="shared" si="23"/>
        <v>0.75975411346288235</v>
      </c>
      <c r="X27">
        <f t="shared" si="24"/>
        <v>5.2426110833098411E-3</v>
      </c>
      <c r="Y27">
        <f t="shared" si="25"/>
        <v>7.5975411346288239E-3</v>
      </c>
      <c r="Z27">
        <f t="shared" si="26"/>
        <v>0.74691396124494369</v>
      </c>
      <c r="AB27">
        <f t="shared" si="27"/>
        <v>768.25045626675205</v>
      </c>
      <c r="AC27">
        <f t="shared" si="2"/>
        <v>752.90686337662078</v>
      </c>
      <c r="AE27">
        <f t="shared" si="3"/>
        <v>0</v>
      </c>
      <c r="AF27">
        <f t="shared" si="4"/>
        <v>0</v>
      </c>
      <c r="AG27">
        <f t="shared" si="5"/>
        <v>-18.672849031123594</v>
      </c>
      <c r="AH27">
        <f t="shared" si="6"/>
        <v>-524.26110833098414</v>
      </c>
      <c r="AI27">
        <f t="shared" si="7"/>
        <v>-542.93395736210778</v>
      </c>
      <c r="AJ27">
        <f t="shared" si="8"/>
        <v>15.343592890131276</v>
      </c>
      <c r="AK27">
        <f t="shared" si="30"/>
        <v>53.777531938672652</v>
      </c>
      <c r="AL27">
        <f t="shared" si="9"/>
        <v>-473.81283253330383</v>
      </c>
      <c r="AN27">
        <f t="shared" si="10"/>
        <v>0</v>
      </c>
      <c r="AO27">
        <f t="shared" si="11"/>
        <v>0</v>
      </c>
      <c r="AP27">
        <f t="shared" si="12"/>
        <v>-1.2302065694931441</v>
      </c>
      <c r="AQ27">
        <f t="shared" si="13"/>
        <v>-34.539424515431072</v>
      </c>
      <c r="AR27">
        <f t="shared" si="14"/>
        <v>-35.769631084924221</v>
      </c>
      <c r="AS27">
        <f t="shared" si="15"/>
        <v>1.0108681723718724</v>
      </c>
      <c r="AT27">
        <f t="shared" si="16"/>
        <v>3.5429769164744118</v>
      </c>
      <c r="AU27">
        <f t="shared" si="17"/>
        <v>-31.215785996077933</v>
      </c>
      <c r="AW27">
        <v>24</v>
      </c>
      <c r="AX27">
        <f>IF(Z27&gt;0, (R27*SUMPRODUCT(K27:$K$98, X27:$X$98)-K27*$AZ$3)/Z27, 0)</f>
        <v>1008.0235508273111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5.8823306552253651E-2</v>
      </c>
      <c r="L28" s="2">
        <v>25</v>
      </c>
      <c r="M28" s="8">
        <v>8.6257439999999994E-3</v>
      </c>
      <c r="Q28" s="5">
        <f t="shared" si="29"/>
        <v>25</v>
      </c>
      <c r="R28">
        <f t="shared" si="0"/>
        <v>100000</v>
      </c>
      <c r="S28">
        <f t="shared" si="1"/>
        <v>998.30830466204202</v>
      </c>
      <c r="U28">
        <f t="shared" si="21"/>
        <v>8.6257439999999994E-3</v>
      </c>
      <c r="V28">
        <f t="shared" si="22"/>
        <v>0.01</v>
      </c>
      <c r="W28">
        <f t="shared" si="23"/>
        <v>0.74691396124494369</v>
      </c>
      <c r="X28">
        <f t="shared" si="24"/>
        <v>6.4426886197248056E-3</v>
      </c>
      <c r="Y28">
        <f t="shared" si="25"/>
        <v>7.4691396124494372E-3</v>
      </c>
      <c r="Z28">
        <f t="shared" si="26"/>
        <v>0.7330021330127694</v>
      </c>
      <c r="AB28">
        <f t="shared" si="27"/>
        <v>752.90686337662078</v>
      </c>
      <c r="AC28">
        <f t="shared" si="2"/>
        <v>731.76211672163845</v>
      </c>
      <c r="AE28">
        <f t="shared" si="3"/>
        <v>0</v>
      </c>
      <c r="AF28">
        <f t="shared" si="4"/>
        <v>0</v>
      </c>
      <c r="AG28">
        <f t="shared" si="5"/>
        <v>-18.325053325319235</v>
      </c>
      <c r="AH28">
        <f t="shared" si="6"/>
        <v>-644.26886197248052</v>
      </c>
      <c r="AI28">
        <f t="shared" si="7"/>
        <v>-662.59391529779975</v>
      </c>
      <c r="AJ28">
        <f t="shared" si="8"/>
        <v>21.144746654982328</v>
      </c>
      <c r="AK28">
        <f t="shared" si="30"/>
        <v>52.703480436363456</v>
      </c>
      <c r="AL28">
        <f t="shared" si="9"/>
        <v>-588.74568820645402</v>
      </c>
      <c r="AN28">
        <f t="shared" si="10"/>
        <v>0</v>
      </c>
      <c r="AO28">
        <f t="shared" si="11"/>
        <v>0</v>
      </c>
      <c r="AP28">
        <f t="shared" si="12"/>
        <v>-1.0779402293416485</v>
      </c>
      <c r="AQ28">
        <f t="shared" si="13"/>
        <v>-37.898024769878816</v>
      </c>
      <c r="AR28">
        <f t="shared" si="14"/>
        <v>-38.975964999220466</v>
      </c>
      <c r="AS28">
        <f t="shared" si="15"/>
        <v>1.2438039144557653</v>
      </c>
      <c r="AT28">
        <f t="shared" si="16"/>
        <v>3.1001929860789108</v>
      </c>
      <c r="AU28">
        <f t="shared" si="17"/>
        <v>-34.631968098685789</v>
      </c>
      <c r="AW28">
        <v>25</v>
      </c>
      <c r="AX28">
        <f>IF(Z28&gt;0, (R28*SUMPRODUCT(K28:$K$98, X28:$X$98)-K28*$AZ$3)/Z28, 0)</f>
        <v>998.30830466204202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5.2520809421655039E-2</v>
      </c>
      <c r="L29" s="2">
        <v>26</v>
      </c>
      <c r="M29" s="8">
        <v>1.0476563E-2</v>
      </c>
      <c r="Q29" s="5">
        <f t="shared" si="29"/>
        <v>25</v>
      </c>
      <c r="R29">
        <f t="shared" si="0"/>
        <v>100000</v>
      </c>
      <c r="S29">
        <f t="shared" si="1"/>
        <v>983.05116230623105</v>
      </c>
      <c r="U29">
        <f t="shared" si="21"/>
        <v>1.0476563E-2</v>
      </c>
      <c r="V29">
        <f t="shared" si="22"/>
        <v>0.01</v>
      </c>
      <c r="W29">
        <f t="shared" si="23"/>
        <v>0.7330021330127694</v>
      </c>
      <c r="X29">
        <f t="shared" si="24"/>
        <v>7.6793430256426581E-3</v>
      </c>
      <c r="Y29">
        <f t="shared" si="25"/>
        <v>7.3300213301276942E-3</v>
      </c>
      <c r="Z29">
        <f t="shared" si="26"/>
        <v>0.71799276865699901</v>
      </c>
      <c r="AB29">
        <f t="shared" si="27"/>
        <v>731.76211672163845</v>
      </c>
      <c r="AC29">
        <f t="shared" si="2"/>
        <v>705.82362575573177</v>
      </c>
      <c r="AE29">
        <f t="shared" si="3"/>
        <v>0</v>
      </c>
      <c r="AF29">
        <f t="shared" si="4"/>
        <v>0</v>
      </c>
      <c r="AG29">
        <f t="shared" si="5"/>
        <v>-17.949819216424974</v>
      </c>
      <c r="AH29">
        <f t="shared" si="6"/>
        <v>-767.93430256426586</v>
      </c>
      <c r="AI29">
        <f t="shared" si="7"/>
        <v>-785.88412178069086</v>
      </c>
      <c r="AJ29">
        <f t="shared" si="8"/>
        <v>25.938490965906681</v>
      </c>
      <c r="AK29">
        <f t="shared" si="30"/>
        <v>51.223348170514697</v>
      </c>
      <c r="AL29">
        <f t="shared" si="9"/>
        <v>-708.72228264426951</v>
      </c>
      <c r="AN29">
        <f t="shared" si="10"/>
        <v>0</v>
      </c>
      <c r="AO29">
        <f t="shared" si="11"/>
        <v>0</v>
      </c>
      <c r="AP29">
        <f t="shared" si="12"/>
        <v>-0.94273903421901739</v>
      </c>
      <c r="AQ29">
        <f t="shared" si="13"/>
        <v>-40.332531153329384</v>
      </c>
      <c r="AR29">
        <f t="shared" si="14"/>
        <v>-41.275270187548408</v>
      </c>
      <c r="AS29">
        <f t="shared" si="15"/>
        <v>1.3623105407057057</v>
      </c>
      <c r="AT29">
        <f t="shared" si="16"/>
        <v>2.6902917072026846</v>
      </c>
      <c r="AU29">
        <f t="shared" si="17"/>
        <v>-37.222667939640019</v>
      </c>
      <c r="AW29">
        <v>26</v>
      </c>
      <c r="AX29">
        <f>IF(Z29&gt;0, (R29*SUMPRODUCT(K29:$K$98, X29:$X$98)-K29*$AZ$3)/Z29, 0)</f>
        <v>983.05116230623105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4.6893579840763422E-2</v>
      </c>
      <c r="L30" s="2">
        <v>27</v>
      </c>
      <c r="M30" s="8">
        <v>1.2607808E-2</v>
      </c>
      <c r="Q30" s="5">
        <f t="shared" si="29"/>
        <v>25</v>
      </c>
      <c r="R30">
        <f t="shared" si="0"/>
        <v>100000</v>
      </c>
      <c r="S30">
        <f t="shared" si="1"/>
        <v>963.53275046796705</v>
      </c>
      <c r="U30">
        <f t="shared" si="21"/>
        <v>1.2607808E-2</v>
      </c>
      <c r="V30">
        <f t="shared" si="22"/>
        <v>0.01</v>
      </c>
      <c r="W30">
        <f t="shared" si="23"/>
        <v>0.71799276865699901</v>
      </c>
      <c r="X30">
        <f t="shared" si="24"/>
        <v>9.0523149726158617E-3</v>
      </c>
      <c r="Y30">
        <f t="shared" si="25"/>
        <v>7.1799276865699901E-3</v>
      </c>
      <c r="Z30">
        <f t="shared" si="26"/>
        <v>0.70176052599781324</v>
      </c>
      <c r="AB30">
        <f t="shared" si="27"/>
        <v>705.82362575573177</v>
      </c>
      <c r="AC30">
        <f t="shared" si="2"/>
        <v>676.16924978452028</v>
      </c>
      <c r="AE30">
        <f t="shared" si="3"/>
        <v>0</v>
      </c>
      <c r="AF30">
        <f t="shared" si="4"/>
        <v>0</v>
      </c>
      <c r="AG30">
        <f t="shared" si="5"/>
        <v>-17.544013149945332</v>
      </c>
      <c r="AH30">
        <f t="shared" si="6"/>
        <v>-905.23149726158613</v>
      </c>
      <c r="AI30">
        <f t="shared" si="7"/>
        <v>-922.77551041153151</v>
      </c>
      <c r="AJ30">
        <f t="shared" si="8"/>
        <v>29.654375971211493</v>
      </c>
      <c r="AK30">
        <f t="shared" si="30"/>
        <v>49.40765380290123</v>
      </c>
      <c r="AL30">
        <f t="shared" si="9"/>
        <v>-843.7134806374188</v>
      </c>
      <c r="AN30">
        <f t="shared" si="10"/>
        <v>0</v>
      </c>
      <c r="AO30">
        <f t="shared" si="11"/>
        <v>0</v>
      </c>
      <c r="AP30">
        <f t="shared" si="12"/>
        <v>-0.82270158137436478</v>
      </c>
      <c r="AQ30">
        <f t="shared" si="13"/>
        <v>-42.449545491210003</v>
      </c>
      <c r="AR30">
        <f t="shared" si="14"/>
        <v>-43.272247072584371</v>
      </c>
      <c r="AS30">
        <f t="shared" si="15"/>
        <v>1.3905998472340224</v>
      </c>
      <c r="AT30">
        <f t="shared" si="16"/>
        <v>2.3169017583511473</v>
      </c>
      <c r="AU30">
        <f t="shared" si="17"/>
        <v>-39.564745466999199</v>
      </c>
      <c r="AW30">
        <v>27</v>
      </c>
      <c r="AX30">
        <f>IF(Z30&gt;0, (R30*SUMPRODUCT(K30:$K$98, X30:$X$98)-K30*$AZ$3)/Z30, 0)</f>
        <v>963.53275046796705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4.1869267714967337E-2</v>
      </c>
      <c r="L31" s="2">
        <v>28</v>
      </c>
      <c r="M31" s="8">
        <v>1.5033739000000001E-2</v>
      </c>
      <c r="Q31" s="5">
        <f t="shared" si="29"/>
        <v>25</v>
      </c>
      <c r="R31">
        <f t="shared" si="0"/>
        <v>100000</v>
      </c>
      <c r="S31">
        <f t="shared" si="1"/>
        <v>940.16443527868853</v>
      </c>
      <c r="U31">
        <f t="shared" si="21"/>
        <v>1.5033739000000001E-2</v>
      </c>
      <c r="V31">
        <f t="shared" si="22"/>
        <v>0.01</v>
      </c>
      <c r="W31">
        <f t="shared" si="23"/>
        <v>0.70176052599781324</v>
      </c>
      <c r="X31">
        <f t="shared" si="24"/>
        <v>1.0550084588353839E-2</v>
      </c>
      <c r="Y31">
        <f t="shared" si="25"/>
        <v>7.0176052599781324E-3</v>
      </c>
      <c r="Z31">
        <f t="shared" si="26"/>
        <v>0.68419283614948134</v>
      </c>
      <c r="AB31">
        <f t="shared" si="27"/>
        <v>676.16924978452028</v>
      </c>
      <c r="AC31">
        <f t="shared" si="2"/>
        <v>643.25377142020136</v>
      </c>
      <c r="AE31">
        <f t="shared" si="3"/>
        <v>0</v>
      </c>
      <c r="AF31">
        <f t="shared" si="4"/>
        <v>0</v>
      </c>
      <c r="AG31">
        <f t="shared" si="5"/>
        <v>-17.104820903737032</v>
      </c>
      <c r="AH31">
        <f t="shared" si="6"/>
        <v>-1055.0084588353839</v>
      </c>
      <c r="AI31">
        <f t="shared" si="7"/>
        <v>-1072.1132797391208</v>
      </c>
      <c r="AJ31">
        <f t="shared" si="8"/>
        <v>32.915478364318915</v>
      </c>
      <c r="AK31">
        <f t="shared" si="30"/>
        <v>47.331847484916423</v>
      </c>
      <c r="AL31">
        <f t="shared" si="9"/>
        <v>-991.86595388988542</v>
      </c>
      <c r="AN31">
        <f t="shared" si="10"/>
        <v>0</v>
      </c>
      <c r="AO31">
        <f t="shared" si="11"/>
        <v>0</v>
      </c>
      <c r="AP31">
        <f t="shared" si="12"/>
        <v>-0.71616632563513538</v>
      </c>
      <c r="AQ31">
        <f t="shared" si="13"/>
        <v>-44.172431604533784</v>
      </c>
      <c r="AR31">
        <f t="shared" si="14"/>
        <v>-44.888597930168913</v>
      </c>
      <c r="AS31">
        <f t="shared" si="15"/>
        <v>1.3781469756018838</v>
      </c>
      <c r="AT31">
        <f t="shared" si="16"/>
        <v>1.9817497937899691</v>
      </c>
      <c r="AU31">
        <f t="shared" si="17"/>
        <v>-41.528701160777061</v>
      </c>
      <c r="AW31">
        <v>28</v>
      </c>
      <c r="AX31">
        <f>IF(Z31&gt;0, (R31*SUMPRODUCT(K31:$K$98, X31:$X$98)-K31*$AZ$3)/Z31, 0)</f>
        <v>940.16443527868853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3.7383274745506546E-2</v>
      </c>
      <c r="L32" s="2">
        <v>29</v>
      </c>
      <c r="M32" s="8">
        <v>1.7719183999999999E-2</v>
      </c>
      <c r="Q32" s="5">
        <f t="shared" si="29"/>
        <v>25</v>
      </c>
      <c r="R32">
        <f t="shared" si="0"/>
        <v>100000</v>
      </c>
      <c r="S32">
        <f t="shared" si="1"/>
        <v>913.36247629337072</v>
      </c>
      <c r="U32">
        <f t="shared" si="21"/>
        <v>1.7719183999999999E-2</v>
      </c>
      <c r="V32">
        <f t="shared" si="22"/>
        <v>0.01</v>
      </c>
      <c r="W32">
        <f t="shared" si="23"/>
        <v>0.68419283614948134</v>
      </c>
      <c r="X32">
        <f t="shared" si="24"/>
        <v>1.212333875521451E-2</v>
      </c>
      <c r="Y32">
        <f t="shared" si="25"/>
        <v>6.8419283614948138E-3</v>
      </c>
      <c r="Z32">
        <f t="shared" si="26"/>
        <v>0.66522756903277203</v>
      </c>
      <c r="AB32">
        <f t="shared" si="27"/>
        <v>643.25377142020136</v>
      </c>
      <c r="AC32">
        <f t="shared" si="2"/>
        <v>607.59389975039187</v>
      </c>
      <c r="AE32">
        <f t="shared" si="3"/>
        <v>0</v>
      </c>
      <c r="AF32">
        <f t="shared" si="4"/>
        <v>0</v>
      </c>
      <c r="AG32">
        <f t="shared" si="5"/>
        <v>-16.6306892258193</v>
      </c>
      <c r="AH32">
        <f t="shared" si="6"/>
        <v>-1212.3338755214511</v>
      </c>
      <c r="AI32">
        <f t="shared" si="7"/>
        <v>-1228.9645647472703</v>
      </c>
      <c r="AJ32">
        <f t="shared" si="8"/>
        <v>35.65987166980949</v>
      </c>
      <c r="AK32">
        <f t="shared" si="30"/>
        <v>45.027763999414098</v>
      </c>
      <c r="AL32">
        <f t="shared" si="9"/>
        <v>-1148.2769290780468</v>
      </c>
      <c r="AN32">
        <f t="shared" si="10"/>
        <v>0</v>
      </c>
      <c r="AO32">
        <f t="shared" si="11"/>
        <v>0</v>
      </c>
      <c r="AP32">
        <f t="shared" si="12"/>
        <v>-0.62170962453593848</v>
      </c>
      <c r="AQ32">
        <f t="shared" si="13"/>
        <v>-45.321010351903141</v>
      </c>
      <c r="AR32">
        <f t="shared" si="14"/>
        <v>-45.942719976439072</v>
      </c>
      <c r="AS32">
        <f t="shared" si="15"/>
        <v>1.3330827800219935</v>
      </c>
      <c r="AT32">
        <f t="shared" si="16"/>
        <v>1.683285272765926</v>
      </c>
      <c r="AU32">
        <f t="shared" si="17"/>
        <v>-42.926351923651161</v>
      </c>
      <c r="AW32">
        <v>29</v>
      </c>
      <c r="AX32">
        <f>IF(Z32&gt;0, (R32*SUMPRODUCT(K32:$K$98, X32:$X$98)-K32*$AZ$3)/Z32, 0)</f>
        <v>913.36247629337072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3.337792387991656E-2</v>
      </c>
      <c r="L33" s="2">
        <v>30</v>
      </c>
      <c r="M33" s="8">
        <v>2.0768709E-2</v>
      </c>
      <c r="Q33" s="5">
        <f t="shared" si="29"/>
        <v>25</v>
      </c>
      <c r="R33">
        <f t="shared" si="0"/>
        <v>100000</v>
      </c>
      <c r="S33">
        <f t="shared" si="1"/>
        <v>883.85436638401973</v>
      </c>
      <c r="U33">
        <f t="shared" si="21"/>
        <v>2.0768709E-2</v>
      </c>
      <c r="V33">
        <f t="shared" si="22"/>
        <v>0.01</v>
      </c>
      <c r="W33">
        <f t="shared" si="23"/>
        <v>0.66522756903277203</v>
      </c>
      <c r="X33">
        <f t="shared" si="24"/>
        <v>1.3815917800019053E-2</v>
      </c>
      <c r="Y33">
        <f t="shared" si="25"/>
        <v>6.6522756903277204E-3</v>
      </c>
      <c r="Z33">
        <f t="shared" si="26"/>
        <v>0.64475937554242535</v>
      </c>
      <c r="AB33">
        <f t="shared" si="27"/>
        <v>607.59389975039187</v>
      </c>
      <c r="AC33">
        <f t="shared" si="2"/>
        <v>569.87338934020659</v>
      </c>
      <c r="AE33">
        <f t="shared" si="3"/>
        <v>0</v>
      </c>
      <c r="AF33">
        <f t="shared" si="4"/>
        <v>0</v>
      </c>
      <c r="AG33">
        <f t="shared" si="5"/>
        <v>-16.118984388560634</v>
      </c>
      <c r="AH33">
        <f t="shared" si="6"/>
        <v>-1381.5917800019054</v>
      </c>
      <c r="AI33">
        <f t="shared" si="7"/>
        <v>-1397.710764390466</v>
      </c>
      <c r="AJ33">
        <f t="shared" si="8"/>
        <v>37.720510410185284</v>
      </c>
      <c r="AK33">
        <f t="shared" si="30"/>
        <v>42.531572982527436</v>
      </c>
      <c r="AL33">
        <f t="shared" si="9"/>
        <v>-1317.4586809977532</v>
      </c>
      <c r="AN33">
        <f t="shared" si="10"/>
        <v>0</v>
      </c>
      <c r="AO33">
        <f t="shared" si="11"/>
        <v>0</v>
      </c>
      <c r="AP33">
        <f t="shared" si="12"/>
        <v>-0.53801823394294024</v>
      </c>
      <c r="AQ33">
        <f t="shared" si="13"/>
        <v>-46.114665266022023</v>
      </c>
      <c r="AR33">
        <f t="shared" si="14"/>
        <v>-46.652683499964965</v>
      </c>
      <c r="AS33">
        <f t="shared" si="15"/>
        <v>1.2590323251827646</v>
      </c>
      <c r="AT33">
        <f t="shared" si="16"/>
        <v>1.4196156055039164</v>
      </c>
      <c r="AU33">
        <f t="shared" si="17"/>
        <v>-43.974035569278279</v>
      </c>
      <c r="AW33">
        <v>30</v>
      </c>
      <c r="AX33">
        <f>IF(Z33&gt;0, (R33*SUMPRODUCT(K33:$K$98, X33:$X$98)-K33*$AZ$3)/Z33, 0)</f>
        <v>883.85436638401973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2.9801717749925499E-2</v>
      </c>
      <c r="L34" s="2">
        <v>31</v>
      </c>
      <c r="M34" s="8">
        <v>2.4225090000000001E-2</v>
      </c>
      <c r="Q34" s="5">
        <f t="shared" si="29"/>
        <v>25</v>
      </c>
      <c r="R34">
        <f t="shared" si="0"/>
        <v>100000</v>
      </c>
      <c r="S34">
        <f t="shared" si="1"/>
        <v>852.01756272752016</v>
      </c>
      <c r="U34">
        <f t="shared" si="21"/>
        <v>2.4225090000000001E-2</v>
      </c>
      <c r="V34">
        <f t="shared" si="22"/>
        <v>0.01</v>
      </c>
      <c r="W34">
        <f t="shared" si="23"/>
        <v>0.64475937554242535</v>
      </c>
      <c r="X34">
        <f t="shared" si="24"/>
        <v>1.5619353900859053E-2</v>
      </c>
      <c r="Y34">
        <f t="shared" si="25"/>
        <v>6.4475937554242533E-3</v>
      </c>
      <c r="Z34">
        <f t="shared" si="26"/>
        <v>0.6226924278861421</v>
      </c>
      <c r="AB34">
        <f t="shared" si="27"/>
        <v>569.87338934020659</v>
      </c>
      <c r="AC34">
        <f t="shared" si="2"/>
        <v>530.54488473643289</v>
      </c>
      <c r="AE34">
        <f t="shared" si="3"/>
        <v>0</v>
      </c>
      <c r="AF34">
        <f t="shared" si="4"/>
        <v>0</v>
      </c>
      <c r="AG34">
        <f t="shared" si="5"/>
        <v>-15.567310697153552</v>
      </c>
      <c r="AH34">
        <f t="shared" si="6"/>
        <v>-1561.9353900859053</v>
      </c>
      <c r="AI34">
        <f t="shared" si="7"/>
        <v>-1577.5027007830588</v>
      </c>
      <c r="AJ34">
        <f t="shared" si="8"/>
        <v>39.328504603773695</v>
      </c>
      <c r="AK34">
        <f t="shared" si="30"/>
        <v>39.891137253814463</v>
      </c>
      <c r="AL34">
        <f t="shared" si="9"/>
        <v>-1498.2830589254704</v>
      </c>
      <c r="AN34">
        <f t="shared" si="10"/>
        <v>0</v>
      </c>
      <c r="AO34">
        <f t="shared" si="11"/>
        <v>0</v>
      </c>
      <c r="AP34">
        <f t="shared" si="12"/>
        <v>-0.46393259952196608</v>
      </c>
      <c r="AQ34">
        <f t="shared" si="13"/>
        <v>-46.548357638959928</v>
      </c>
      <c r="AR34">
        <f t="shared" si="14"/>
        <v>-47.012290238481896</v>
      </c>
      <c r="AS34">
        <f t="shared" si="15"/>
        <v>1.1720569937283092</v>
      </c>
      <c r="AT34">
        <f t="shared" si="16"/>
        <v>1.1888244131617167</v>
      </c>
      <c r="AU34">
        <f t="shared" si="17"/>
        <v>-44.651408831591866</v>
      </c>
      <c r="AW34">
        <v>31</v>
      </c>
      <c r="AX34">
        <f>IF(Z34&gt;0, (R34*SUMPRODUCT(K34:$K$98, X34:$X$98)-K34*$AZ$3)/Z34, 0)</f>
        <v>852.01756272752016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2.660867656243348E-2</v>
      </c>
      <c r="L35" s="2">
        <v>32</v>
      </c>
      <c r="M35" s="8">
        <v>2.7828815E-2</v>
      </c>
      <c r="Q35" s="5">
        <f t="shared" si="29"/>
        <v>25</v>
      </c>
      <c r="R35">
        <f t="shared" ref="R35:R66" si="31">$C$6</f>
        <v>100000</v>
      </c>
      <c r="S35">
        <f t="shared" ref="S35:S66" si="32">AX35</f>
        <v>817.93619040884926</v>
      </c>
      <c r="U35">
        <f t="shared" si="21"/>
        <v>2.7828815E-2</v>
      </c>
      <c r="V35">
        <f t="shared" si="22"/>
        <v>0.01</v>
      </c>
      <c r="W35">
        <f t="shared" si="23"/>
        <v>0.6226924278861421</v>
      </c>
      <c r="X35">
        <f t="shared" si="24"/>
        <v>1.732879237754429E-2</v>
      </c>
      <c r="Y35">
        <f t="shared" si="25"/>
        <v>6.2269242788614209E-3</v>
      </c>
      <c r="Z35">
        <f t="shared" si="26"/>
        <v>0.59913671122973644</v>
      </c>
      <c r="AB35">
        <f t="shared" si="27"/>
        <v>530.54488473643289</v>
      </c>
      <c r="AC35">
        <f t="shared" ref="AC35:AC66" si="33">S35*Z35</f>
        <v>490.05559911733747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-14.978417780743412</v>
      </c>
      <c r="AH35">
        <f t="shared" ref="AH35:AH66" si="37">-X35*R35</f>
        <v>-1732.8792377544289</v>
      </c>
      <c r="AI35">
        <f t="shared" ref="AI35:AI66" si="38">SUM(AE35:AH35)</f>
        <v>-1747.8576555351724</v>
      </c>
      <c r="AJ35">
        <f t="shared" ref="AJ35:AJ66" si="39">AB35-AC35</f>
        <v>40.489285619095426</v>
      </c>
      <c r="AK35">
        <f t="shared" si="30"/>
        <v>37.138141931550308</v>
      </c>
      <c r="AL35">
        <f t="shared" ref="AL35:AL66" si="40">SUM(AI35:AK35)</f>
        <v>-1670.2302279845267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-0.39855587414480409</v>
      </c>
      <c r="AQ35">
        <f t="shared" ref="AQ35:AQ66" si="44">AH35*$K35</f>
        <v>-46.109623159163867</v>
      </c>
      <c r="AR35">
        <f t="shared" ref="AR35:AR66" si="45">AI35*$K35</f>
        <v>-46.508179033308672</v>
      </c>
      <c r="AS35">
        <f t="shared" ref="AS35:AS66" si="46">AJ35*$K35</f>
        <v>1.0773663052824993</v>
      </c>
      <c r="AT35">
        <f t="shared" ref="AT35:AT66" si="47">AK35*$K35</f>
        <v>0.98819680678637067</v>
      </c>
      <c r="AU35">
        <f t="shared" ref="AU35:AU66" si="48">AL35*$K35</f>
        <v>-44.442615921239799</v>
      </c>
      <c r="AW35">
        <v>32</v>
      </c>
      <c r="AX35">
        <f>IF(Z35&gt;0, (R35*SUMPRODUCT(K35:$K$98, X35:$X$98)-K35*$AZ$3)/Z35, 0)</f>
        <v>817.93619040884926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2.3757746930744176E-2</v>
      </c>
      <c r="L36" s="2">
        <v>33</v>
      </c>
      <c r="M36" s="8">
        <v>3.1684449000000003E-2</v>
      </c>
      <c r="Q36" s="5">
        <f t="shared" si="29"/>
        <v>25</v>
      </c>
      <c r="R36">
        <f t="shared" si="31"/>
        <v>100000</v>
      </c>
      <c r="S36">
        <f t="shared" si="32"/>
        <v>782.62901434010291</v>
      </c>
      <c r="U36">
        <f t="shared" ref="U36:U67" si="52">M36</f>
        <v>3.1684449000000003E-2</v>
      </c>
      <c r="V36">
        <f t="shared" ref="V36:V67" si="53">$C$10</f>
        <v>0.01</v>
      </c>
      <c r="W36">
        <f t="shared" ref="W36:W67" si="54">Z35</f>
        <v>0.59913671122973644</v>
      </c>
      <c r="X36">
        <f t="shared" ref="X36:X67" si="55">U36*W36</f>
        <v>1.8983316570986314E-2</v>
      </c>
      <c r="Y36">
        <f t="shared" ref="Y36:Y67" si="56">V36*W36</f>
        <v>5.9913671122973642E-3</v>
      </c>
      <c r="Z36">
        <f t="shared" ref="Z36:Z67" si="57">MAX(0, W36-X36-Y36)</f>
        <v>0.57416202754645274</v>
      </c>
      <c r="AB36">
        <f t="shared" ref="AB36:AB67" si="58">AC35</f>
        <v>490.05559911733747</v>
      </c>
      <c r="AC36">
        <f t="shared" si="33"/>
        <v>449.3558616901953</v>
      </c>
      <c r="AE36">
        <f t="shared" si="34"/>
        <v>0</v>
      </c>
      <c r="AF36">
        <f t="shared" si="35"/>
        <v>0</v>
      </c>
      <c r="AG36">
        <f t="shared" si="36"/>
        <v>-14.354050688661319</v>
      </c>
      <c r="AH36">
        <f t="shared" si="37"/>
        <v>-1898.3316570986315</v>
      </c>
      <c r="AI36">
        <f t="shared" si="38"/>
        <v>-1912.6857077872928</v>
      </c>
      <c r="AJ36">
        <f t="shared" si="39"/>
        <v>40.699737427142168</v>
      </c>
      <c r="AK36">
        <f t="shared" si="30"/>
        <v>34.303891938213624</v>
      </c>
      <c r="AL36">
        <f t="shared" si="40"/>
        <v>-1837.6820784219369</v>
      </c>
      <c r="AN36">
        <f t="shared" si="41"/>
        <v>0</v>
      </c>
      <c r="AO36">
        <f t="shared" si="42"/>
        <v>0</v>
      </c>
      <c r="AP36">
        <f t="shared" si="43"/>
        <v>-0.34101990369228979</v>
      </c>
      <c r="AQ36">
        <f t="shared" si="44"/>
        <v>-45.100083099969517</v>
      </c>
      <c r="AR36">
        <f t="shared" si="45"/>
        <v>-45.441103003661809</v>
      </c>
      <c r="AS36">
        <f t="shared" si="46"/>
        <v>0.96693406194178066</v>
      </c>
      <c r="AT36">
        <f t="shared" si="47"/>
        <v>0.81498318340767462</v>
      </c>
      <c r="AU36">
        <f t="shared" si="48"/>
        <v>-43.659185758312347</v>
      </c>
      <c r="AW36">
        <v>33</v>
      </c>
      <c r="AX36">
        <f>IF(Z36&gt;0, (R36*SUMPRODUCT(K36:$K$98, X36:$X$98)-K36*$AZ$3)/Z36, 0)</f>
        <v>782.62901434010291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2.1212274045307299E-2</v>
      </c>
      <c r="L37" s="2">
        <v>34</v>
      </c>
      <c r="M37" s="8">
        <v>3.5933631000000001E-2</v>
      </c>
      <c r="Q37" s="5">
        <f t="shared" ref="Q37:Q68" si="60">$C$8</f>
        <v>25</v>
      </c>
      <c r="R37">
        <f t="shared" si="31"/>
        <v>100000</v>
      </c>
      <c r="S37">
        <f t="shared" si="32"/>
        <v>746.79533918371476</v>
      </c>
      <c r="U37">
        <f t="shared" si="52"/>
        <v>3.5933631000000001E-2</v>
      </c>
      <c r="V37">
        <f t="shared" si="53"/>
        <v>0.01</v>
      </c>
      <c r="W37">
        <f t="shared" si="54"/>
        <v>0.57416202754645274</v>
      </c>
      <c r="X37">
        <f t="shared" si="55"/>
        <v>2.063172643206607E-2</v>
      </c>
      <c r="Y37">
        <f t="shared" si="56"/>
        <v>5.7416202754645273E-3</v>
      </c>
      <c r="Z37">
        <f t="shared" si="57"/>
        <v>0.54778868083892207</v>
      </c>
      <c r="AB37">
        <f t="shared" si="58"/>
        <v>449.3558616901953</v>
      </c>
      <c r="AC37">
        <f t="shared" si="33"/>
        <v>409.08603370810249</v>
      </c>
      <c r="AE37">
        <f t="shared" si="34"/>
        <v>0</v>
      </c>
      <c r="AF37">
        <f t="shared" si="35"/>
        <v>0</v>
      </c>
      <c r="AG37">
        <f t="shared" si="36"/>
        <v>-13.694717020973052</v>
      </c>
      <c r="AH37">
        <f t="shared" si="37"/>
        <v>-2063.1726432066071</v>
      </c>
      <c r="AI37">
        <f t="shared" si="38"/>
        <v>-2076.8673602275803</v>
      </c>
      <c r="AJ37">
        <f t="shared" si="39"/>
        <v>40.269827982092806</v>
      </c>
      <c r="AK37">
        <f t="shared" si="30"/>
        <v>31.454910318313672</v>
      </c>
      <c r="AL37">
        <f t="shared" si="40"/>
        <v>-2005.1426219271736</v>
      </c>
      <c r="AN37">
        <f t="shared" si="41"/>
        <v>0</v>
      </c>
      <c r="AO37">
        <f t="shared" si="42"/>
        <v>0</v>
      </c>
      <c r="AP37">
        <f t="shared" si="43"/>
        <v>-0.29049609042181473</v>
      </c>
      <c r="AQ37">
        <f t="shared" si="44"/>
        <v>-43.764583510479568</v>
      </c>
      <c r="AR37">
        <f t="shared" si="45"/>
        <v>-44.055079600901387</v>
      </c>
      <c r="AS37">
        <f t="shared" si="46"/>
        <v>0.85421462691353689</v>
      </c>
      <c r="AT37">
        <f t="shared" si="47"/>
        <v>0.66723017774263382</v>
      </c>
      <c r="AU37">
        <f t="shared" si="48"/>
        <v>-42.533634796245209</v>
      </c>
      <c r="AW37">
        <v>34</v>
      </c>
      <c r="AX37">
        <f>IF(Z37&gt;0, (R37*SUMPRODUCT(K37:$K$98, X37:$X$98)-K37*$AZ$3)/Z37, 0)</f>
        <v>746.79533918371476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1.8939530397595803E-2</v>
      </c>
      <c r="L38" s="2">
        <v>35</v>
      </c>
      <c r="M38" s="8">
        <v>4.1016489000000003E-2</v>
      </c>
      <c r="Q38" s="5">
        <f t="shared" si="60"/>
        <v>25</v>
      </c>
      <c r="R38">
        <f t="shared" si="31"/>
        <v>100000</v>
      </c>
      <c r="S38">
        <f t="shared" si="32"/>
        <v>711.05042558711943</v>
      </c>
      <c r="U38">
        <f t="shared" si="52"/>
        <v>4.1016489000000003E-2</v>
      </c>
      <c r="V38">
        <f t="shared" si="53"/>
        <v>0.01</v>
      </c>
      <c r="W38">
        <f t="shared" si="54"/>
        <v>0.54778868083892207</v>
      </c>
      <c r="X38">
        <f t="shared" si="55"/>
        <v>2.246836840195416E-2</v>
      </c>
      <c r="Y38">
        <f t="shared" si="56"/>
        <v>5.4778868083892205E-3</v>
      </c>
      <c r="Z38">
        <f t="shared" si="57"/>
        <v>0.51984242562857863</v>
      </c>
      <c r="AB38">
        <f t="shared" si="58"/>
        <v>409.08603370810249</v>
      </c>
      <c r="AC38">
        <f t="shared" si="33"/>
        <v>369.63417798144133</v>
      </c>
      <c r="AE38">
        <f t="shared" si="34"/>
        <v>0</v>
      </c>
      <c r="AF38">
        <f t="shared" si="35"/>
        <v>0</v>
      </c>
      <c r="AG38">
        <f t="shared" si="36"/>
        <v>-12.996060640714466</v>
      </c>
      <c r="AH38">
        <f t="shared" si="37"/>
        <v>-2246.8368401954158</v>
      </c>
      <c r="AI38">
        <f t="shared" si="38"/>
        <v>-2259.8329008361302</v>
      </c>
      <c r="AJ38">
        <f t="shared" si="39"/>
        <v>39.451855726661165</v>
      </c>
      <c r="AK38">
        <f t="shared" si="30"/>
        <v>28.636022359567178</v>
      </c>
      <c r="AL38">
        <f t="shared" si="40"/>
        <v>-2191.7450227499021</v>
      </c>
      <c r="AN38">
        <f t="shared" si="41"/>
        <v>0</v>
      </c>
      <c r="AO38">
        <f t="shared" si="42"/>
        <v>0</v>
      </c>
      <c r="AP38">
        <f t="shared" si="43"/>
        <v>-0.24613928555381001</v>
      </c>
      <c r="AQ38">
        <f t="shared" si="44"/>
        <v>-42.554034633319183</v>
      </c>
      <c r="AR38">
        <f t="shared" si="45"/>
        <v>-42.800173918872993</v>
      </c>
      <c r="AS38">
        <f t="shared" si="46"/>
        <v>0.74719962077666324</v>
      </c>
      <c r="AT38">
        <f t="shared" si="47"/>
        <v>0.54235281594525564</v>
      </c>
      <c r="AU38">
        <f t="shared" si="48"/>
        <v>-41.510621482151073</v>
      </c>
      <c r="AW38">
        <v>35</v>
      </c>
      <c r="AX38">
        <f>IF(Z38&gt;0, (R38*SUMPRODUCT(K38:$K$98, X38:$X$98)-K38*$AZ$3)/Z38, 0)</f>
        <v>711.05042558711943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1.6910294997853393E-2</v>
      </c>
      <c r="L39" s="2">
        <v>36</v>
      </c>
      <c r="M39" s="8">
        <v>4.6435859000000003E-2</v>
      </c>
      <c r="Q39" s="5">
        <f t="shared" si="60"/>
        <v>25</v>
      </c>
      <c r="R39">
        <f t="shared" si="31"/>
        <v>100000</v>
      </c>
      <c r="S39">
        <f t="shared" si="32"/>
        <v>674.67409014682084</v>
      </c>
      <c r="U39">
        <f t="shared" si="52"/>
        <v>4.6435859000000003E-2</v>
      </c>
      <c r="V39">
        <f t="shared" si="53"/>
        <v>0.01</v>
      </c>
      <c r="W39">
        <f t="shared" si="54"/>
        <v>0.51984242562857863</v>
      </c>
      <c r="X39">
        <f t="shared" si="55"/>
        <v>2.4139329578706663E-2</v>
      </c>
      <c r="Y39">
        <f t="shared" si="56"/>
        <v>5.1984242562857861E-3</v>
      </c>
      <c r="Z39">
        <f t="shared" si="57"/>
        <v>0.49050467179358614</v>
      </c>
      <c r="AB39">
        <f t="shared" si="58"/>
        <v>369.63417798144133</v>
      </c>
      <c r="AC39">
        <f t="shared" si="33"/>
        <v>330.93079315510272</v>
      </c>
      <c r="AE39">
        <f t="shared" si="34"/>
        <v>0</v>
      </c>
      <c r="AF39">
        <f t="shared" si="35"/>
        <v>0</v>
      </c>
      <c r="AG39">
        <f t="shared" si="36"/>
        <v>-12.262616794839653</v>
      </c>
      <c r="AH39">
        <f t="shared" si="37"/>
        <v>-2413.9329578706665</v>
      </c>
      <c r="AI39">
        <f t="shared" si="38"/>
        <v>-2426.1955746655062</v>
      </c>
      <c r="AJ39">
        <f t="shared" si="39"/>
        <v>38.703384826338606</v>
      </c>
      <c r="AK39">
        <f t="shared" si="30"/>
        <v>25.874392458700896</v>
      </c>
      <c r="AL39">
        <f t="shared" si="40"/>
        <v>-2361.6177973804665</v>
      </c>
      <c r="AN39">
        <f t="shared" si="41"/>
        <v>0</v>
      </c>
      <c r="AO39">
        <f t="shared" si="42"/>
        <v>0</v>
      </c>
      <c r="AP39">
        <f t="shared" si="43"/>
        <v>-0.20736446744636999</v>
      </c>
      <c r="AQ39">
        <f t="shared" si="44"/>
        <v>-40.820318422633775</v>
      </c>
      <c r="AR39">
        <f t="shared" si="45"/>
        <v>-41.02768289008015</v>
      </c>
      <c r="AS39">
        <f t="shared" si="46"/>
        <v>0.65448565482882859</v>
      </c>
      <c r="AT39">
        <f t="shared" si="47"/>
        <v>0.43754360936686532</v>
      </c>
      <c r="AU39">
        <f t="shared" si="48"/>
        <v>-39.935653625884449</v>
      </c>
      <c r="AW39">
        <v>36</v>
      </c>
      <c r="AX39">
        <f>IF(Z39&gt;0, (R39*SUMPRODUCT(K39:$K$98, X39:$X$98)-K39*$AZ$3)/Z39, 0)</f>
        <v>674.67409014682084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1.5098477676654815E-2</v>
      </c>
      <c r="L40" s="2">
        <v>37</v>
      </c>
      <c r="M40" s="8">
        <v>5.1834316999999998E-2</v>
      </c>
      <c r="Q40" s="5">
        <f t="shared" si="60"/>
        <v>25</v>
      </c>
      <c r="R40">
        <f t="shared" si="31"/>
        <v>100000</v>
      </c>
      <c r="S40">
        <f t="shared" si="32"/>
        <v>637.90683525113718</v>
      </c>
      <c r="U40">
        <f t="shared" si="52"/>
        <v>5.1834316999999998E-2</v>
      </c>
      <c r="V40">
        <f t="shared" si="53"/>
        <v>0.01</v>
      </c>
      <c r="W40">
        <f t="shared" si="54"/>
        <v>0.49050467179358614</v>
      </c>
      <c r="X40">
        <f t="shared" si="55"/>
        <v>2.5424974647729703E-2</v>
      </c>
      <c r="Y40">
        <f t="shared" si="56"/>
        <v>4.9050467179358615E-3</v>
      </c>
      <c r="Z40">
        <f t="shared" si="57"/>
        <v>0.46017465042792061</v>
      </c>
      <c r="AB40">
        <f t="shared" si="58"/>
        <v>330.93079315510272</v>
      </c>
      <c r="AC40">
        <f t="shared" si="33"/>
        <v>293.54855491727318</v>
      </c>
      <c r="AE40">
        <f t="shared" si="34"/>
        <v>0</v>
      </c>
      <c r="AF40">
        <f t="shared" si="35"/>
        <v>0</v>
      </c>
      <c r="AG40">
        <f t="shared" si="36"/>
        <v>-11.504366260698015</v>
      </c>
      <c r="AH40">
        <f t="shared" si="37"/>
        <v>-2542.4974647729705</v>
      </c>
      <c r="AI40">
        <f t="shared" si="38"/>
        <v>-2554.0018310336686</v>
      </c>
      <c r="AJ40">
        <f t="shared" si="39"/>
        <v>37.38223823782954</v>
      </c>
      <c r="AK40">
        <f t="shared" si="30"/>
        <v>23.165155520857194</v>
      </c>
      <c r="AL40">
        <f t="shared" si="40"/>
        <v>-2493.454437274982</v>
      </c>
      <c r="AN40">
        <f t="shared" si="41"/>
        <v>0</v>
      </c>
      <c r="AO40">
        <f t="shared" si="42"/>
        <v>0</v>
      </c>
      <c r="AP40">
        <f t="shared" si="43"/>
        <v>-0.17369841717120982</v>
      </c>
      <c r="AQ40">
        <f t="shared" si="44"/>
        <v>-38.387841214826153</v>
      </c>
      <c r="AR40">
        <f t="shared" si="45"/>
        <v>-38.56153963199737</v>
      </c>
      <c r="AS40">
        <f t="shared" si="46"/>
        <v>0.56441488953726138</v>
      </c>
      <c r="AT40">
        <f t="shared" si="47"/>
        <v>0.3497585835078994</v>
      </c>
      <c r="AU40">
        <f t="shared" si="48"/>
        <v>-37.64736615895221</v>
      </c>
      <c r="AW40">
        <v>37</v>
      </c>
      <c r="AX40">
        <f>IF(Z40&gt;0, (R40*SUMPRODUCT(K40:$K$98, X40:$X$98)-K40*$AZ$3)/Z40, 0)</f>
        <v>637.90683525113718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1.348078363987037E-2</v>
      </c>
      <c r="L41" s="2">
        <v>38</v>
      </c>
      <c r="M41" s="8">
        <v>5.7772715000000002E-2</v>
      </c>
      <c r="Q41" s="5">
        <f t="shared" si="60"/>
        <v>25</v>
      </c>
      <c r="R41">
        <f t="shared" si="31"/>
        <v>100000</v>
      </c>
      <c r="S41">
        <f t="shared" si="32"/>
        <v>601.95345883119342</v>
      </c>
      <c r="U41">
        <f t="shared" si="52"/>
        <v>5.7772715000000002E-2</v>
      </c>
      <c r="V41">
        <f t="shared" si="53"/>
        <v>0.01</v>
      </c>
      <c r="W41">
        <f t="shared" si="54"/>
        <v>0.46017465042792061</v>
      </c>
      <c r="X41">
        <f t="shared" si="55"/>
        <v>2.6585538929396885E-2</v>
      </c>
      <c r="Y41">
        <f t="shared" si="56"/>
        <v>4.6017465042792064E-3</v>
      </c>
      <c r="Z41">
        <f t="shared" si="57"/>
        <v>0.42898736499424456</v>
      </c>
      <c r="AB41">
        <f t="shared" si="58"/>
        <v>293.54855491727318</v>
      </c>
      <c r="AC41">
        <f t="shared" si="33"/>
        <v>258.23042815316512</v>
      </c>
      <c r="AE41">
        <f t="shared" si="34"/>
        <v>0</v>
      </c>
      <c r="AF41">
        <f t="shared" si="35"/>
        <v>0</v>
      </c>
      <c r="AG41">
        <f t="shared" si="36"/>
        <v>-10.724684124856115</v>
      </c>
      <c r="AH41">
        <f t="shared" si="37"/>
        <v>-2658.5538929396885</v>
      </c>
      <c r="AI41">
        <f t="shared" si="38"/>
        <v>-2669.2785770645446</v>
      </c>
      <c r="AJ41">
        <f t="shared" si="39"/>
        <v>35.318126764108058</v>
      </c>
      <c r="AK41">
        <f t="shared" ref="AK41:AK72" si="61">G41*SUM(AB41:AB41, AE41:AF41)</f>
        <v>20.548398844209125</v>
      </c>
      <c r="AL41">
        <f t="shared" si="40"/>
        <v>-2613.4120514562273</v>
      </c>
      <c r="AN41">
        <f t="shared" si="41"/>
        <v>0</v>
      </c>
      <c r="AO41">
        <f t="shared" si="42"/>
        <v>0</v>
      </c>
      <c r="AP41">
        <f t="shared" si="43"/>
        <v>-0.14457714629313778</v>
      </c>
      <c r="AQ41">
        <f t="shared" si="44"/>
        <v>-35.839389825655033</v>
      </c>
      <c r="AR41">
        <f t="shared" si="45"/>
        <v>-35.983966971948171</v>
      </c>
      <c r="AS41">
        <f t="shared" si="46"/>
        <v>0.47611602547245574</v>
      </c>
      <c r="AT41">
        <f t="shared" si="47"/>
        <v>0.27700851896454559</v>
      </c>
      <c r="AU41">
        <f t="shared" si="48"/>
        <v>-35.23084242751117</v>
      </c>
      <c r="AW41">
        <v>38</v>
      </c>
      <c r="AX41">
        <f>IF(Z41&gt;0, (R41*SUMPRODUCT(K41:$K$98, X41:$X$98)-K41*$AZ$3)/Z41, 0)</f>
        <v>601.95345883119342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1.2036413964169972E-2</v>
      </c>
      <c r="L42" s="2">
        <v>39</v>
      </c>
      <c r="M42" s="8">
        <v>6.4089452000000005E-2</v>
      </c>
      <c r="Q42" s="5">
        <f t="shared" si="60"/>
        <v>25</v>
      </c>
      <c r="R42">
        <f t="shared" si="31"/>
        <v>100000</v>
      </c>
      <c r="S42">
        <f t="shared" si="32"/>
        <v>566.79161495523101</v>
      </c>
      <c r="U42">
        <f t="shared" si="52"/>
        <v>6.4089452000000005E-2</v>
      </c>
      <c r="V42">
        <f t="shared" si="53"/>
        <v>0.01</v>
      </c>
      <c r="W42">
        <f t="shared" si="54"/>
        <v>0.42898736499424456</v>
      </c>
      <c r="X42">
        <f t="shared" si="55"/>
        <v>2.749356513740512E-2</v>
      </c>
      <c r="Y42">
        <f t="shared" si="56"/>
        <v>4.2898736499424458E-3</v>
      </c>
      <c r="Z42">
        <f t="shared" si="57"/>
        <v>0.39720392620689698</v>
      </c>
      <c r="AB42">
        <f t="shared" si="58"/>
        <v>258.23042815316512</v>
      </c>
      <c r="AC42">
        <f t="shared" si="33"/>
        <v>225.13185480136553</v>
      </c>
      <c r="AE42">
        <f t="shared" si="34"/>
        <v>0</v>
      </c>
      <c r="AF42">
        <f t="shared" si="35"/>
        <v>0</v>
      </c>
      <c r="AG42">
        <f t="shared" si="36"/>
        <v>-9.9300981551724252</v>
      </c>
      <c r="AH42">
        <f t="shared" si="37"/>
        <v>-2749.3565137405121</v>
      </c>
      <c r="AI42">
        <f t="shared" si="38"/>
        <v>-2759.2866118956845</v>
      </c>
      <c r="AJ42">
        <f t="shared" si="39"/>
        <v>33.098573351799587</v>
      </c>
      <c r="AK42">
        <f t="shared" si="61"/>
        <v>18.07612997072156</v>
      </c>
      <c r="AL42">
        <f t="shared" si="40"/>
        <v>-2708.1119085731634</v>
      </c>
      <c r="AN42">
        <f t="shared" si="41"/>
        <v>0</v>
      </c>
      <c r="AO42">
        <f t="shared" si="42"/>
        <v>0</v>
      </c>
      <c r="AP42">
        <f t="shared" si="43"/>
        <v>-0.11952277210049586</v>
      </c>
      <c r="AQ42">
        <f t="shared" si="44"/>
        <v>-33.092393134467976</v>
      </c>
      <c r="AR42">
        <f t="shared" si="45"/>
        <v>-33.211915906568464</v>
      </c>
      <c r="AS42">
        <f t="shared" si="46"/>
        <v>0.39838813048570465</v>
      </c>
      <c r="AT42">
        <f t="shared" si="47"/>
        <v>0.21757178319774434</v>
      </c>
      <c r="AU42">
        <f t="shared" si="48"/>
        <v>-32.595955992885017</v>
      </c>
      <c r="AW42">
        <v>39</v>
      </c>
      <c r="AX42">
        <f>IF(Z42&gt;0, (R42*SUMPRODUCT(K42:$K$98, X42:$X$98)-K42*$AZ$3)/Z42, 0)</f>
        <v>566.79161495523101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1.0746798182294617E-2</v>
      </c>
      <c r="L43" s="2">
        <v>40</v>
      </c>
      <c r="M43" s="8">
        <v>7.1121990999999996E-2</v>
      </c>
      <c r="Q43" s="5">
        <f t="shared" si="60"/>
        <v>25</v>
      </c>
      <c r="R43">
        <f t="shared" si="31"/>
        <v>100000</v>
      </c>
      <c r="S43">
        <f t="shared" si="32"/>
        <v>532.86639982661393</v>
      </c>
      <c r="U43">
        <f t="shared" si="52"/>
        <v>7.1121990999999996E-2</v>
      </c>
      <c r="V43">
        <f t="shared" si="53"/>
        <v>0.01</v>
      </c>
      <c r="W43">
        <f t="shared" si="54"/>
        <v>0.39720392620689698</v>
      </c>
      <c r="X43">
        <f t="shared" si="55"/>
        <v>2.824993406485159E-2</v>
      </c>
      <c r="Y43">
        <f t="shared" si="56"/>
        <v>3.9720392620689699E-3</v>
      </c>
      <c r="Z43">
        <f t="shared" si="57"/>
        <v>0.36498195287997642</v>
      </c>
      <c r="AB43">
        <f t="shared" si="58"/>
        <v>225.13185480136553</v>
      </c>
      <c r="AC43">
        <f t="shared" si="33"/>
        <v>194.48661923283987</v>
      </c>
      <c r="AE43">
        <f t="shared" si="34"/>
        <v>0</v>
      </c>
      <c r="AF43">
        <f t="shared" si="35"/>
        <v>0</v>
      </c>
      <c r="AG43">
        <f t="shared" si="36"/>
        <v>-9.1245488219994098</v>
      </c>
      <c r="AH43">
        <f t="shared" si="37"/>
        <v>-2824.9934064851591</v>
      </c>
      <c r="AI43">
        <f t="shared" si="38"/>
        <v>-2834.1179553071584</v>
      </c>
      <c r="AJ43">
        <f t="shared" si="39"/>
        <v>30.645235568525663</v>
      </c>
      <c r="AK43">
        <f t="shared" si="61"/>
        <v>15.759229836095589</v>
      </c>
      <c r="AL43">
        <f t="shared" si="40"/>
        <v>-2787.7134899025373</v>
      </c>
      <c r="AN43">
        <f t="shared" si="41"/>
        <v>0</v>
      </c>
      <c r="AO43">
        <f t="shared" si="42"/>
        <v>0</v>
      </c>
      <c r="AP43">
        <f t="shared" si="43"/>
        <v>-9.805968469452174E-2</v>
      </c>
      <c r="AQ43">
        <f t="shared" si="44"/>
        <v>-30.359634005808985</v>
      </c>
      <c r="AR43">
        <f t="shared" si="45"/>
        <v>-30.457693690503508</v>
      </c>
      <c r="AS43">
        <f t="shared" si="46"/>
        <v>0.32933816190382192</v>
      </c>
      <c r="AT43">
        <f t="shared" si="47"/>
        <v>0.16936126255691517</v>
      </c>
      <c r="AU43">
        <f t="shared" si="48"/>
        <v>-29.958994266042772</v>
      </c>
      <c r="AW43">
        <v>40</v>
      </c>
      <c r="AX43">
        <f>IF(Z43&gt;0, (R43*SUMPRODUCT(K43:$K$98, X43:$X$98)-K43*$AZ$3)/Z43, 0)</f>
        <v>532.86639982661393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9.5953555199059081E-3</v>
      </c>
      <c r="L44" s="2">
        <v>41</v>
      </c>
      <c r="M44" s="8">
        <v>7.9233461000000005E-2</v>
      </c>
      <c r="Q44" s="5">
        <f t="shared" si="60"/>
        <v>25</v>
      </c>
      <c r="R44">
        <f t="shared" si="31"/>
        <v>100000</v>
      </c>
      <c r="S44">
        <f t="shared" si="32"/>
        <v>500.31669103690916</v>
      </c>
      <c r="U44">
        <f t="shared" si="52"/>
        <v>7.9233461000000005E-2</v>
      </c>
      <c r="V44">
        <f t="shared" si="53"/>
        <v>0.01</v>
      </c>
      <c r="W44">
        <f t="shared" si="54"/>
        <v>0.36498195287997642</v>
      </c>
      <c r="X44">
        <f t="shared" si="55"/>
        <v>2.891878332921945E-2</v>
      </c>
      <c r="Y44">
        <f t="shared" si="56"/>
        <v>3.6498195287997643E-3</v>
      </c>
      <c r="Z44">
        <f t="shared" si="57"/>
        <v>0.33241335002195721</v>
      </c>
      <c r="AB44">
        <f t="shared" si="58"/>
        <v>194.48661923283987</v>
      </c>
      <c r="AC44">
        <f t="shared" si="33"/>
        <v>166.3119473394795</v>
      </c>
      <c r="AE44">
        <f t="shared" si="34"/>
        <v>0</v>
      </c>
      <c r="AF44">
        <f t="shared" si="35"/>
        <v>0</v>
      </c>
      <c r="AG44">
        <f t="shared" si="36"/>
        <v>-8.3103337505489296</v>
      </c>
      <c r="AH44">
        <f t="shared" si="37"/>
        <v>-2891.878332921945</v>
      </c>
      <c r="AI44">
        <f t="shared" si="38"/>
        <v>-2900.188666672494</v>
      </c>
      <c r="AJ44">
        <f t="shared" si="39"/>
        <v>28.174671893360369</v>
      </c>
      <c r="AK44">
        <f t="shared" si="61"/>
        <v>13.614063346298792</v>
      </c>
      <c r="AL44">
        <f t="shared" si="40"/>
        <v>-2858.3999314328348</v>
      </c>
      <c r="AN44">
        <f t="shared" si="41"/>
        <v>0</v>
      </c>
      <c r="AO44">
        <f t="shared" si="42"/>
        <v>0</v>
      </c>
      <c r="AP44">
        <f t="shared" si="43"/>
        <v>-7.9740606825590046E-2</v>
      </c>
      <c r="AQ44">
        <f t="shared" si="44"/>
        <v>-27.748600724698882</v>
      </c>
      <c r="AR44">
        <f t="shared" si="45"/>
        <v>-27.82834133152447</v>
      </c>
      <c r="AS44">
        <f t="shared" si="46"/>
        <v>0.27034599347349325</v>
      </c>
      <c r="AT44">
        <f t="shared" si="47"/>
        <v>0.13063177787825681</v>
      </c>
      <c r="AU44">
        <f t="shared" si="48"/>
        <v>-27.427363560172722</v>
      </c>
      <c r="AW44">
        <v>41</v>
      </c>
      <c r="AX44">
        <f>IF(Z44&gt;0, (R44*SUMPRODUCT(K44:$K$98, X44:$X$98)-K44*$AZ$3)/Z44, 0)</f>
        <v>500.31669103690916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8.5672817142017025E-3</v>
      </c>
      <c r="L45" s="2">
        <v>42</v>
      </c>
      <c r="M45" s="8">
        <v>8.7905784000000001E-2</v>
      </c>
      <c r="Q45" s="5">
        <f t="shared" si="60"/>
        <v>25</v>
      </c>
      <c r="R45">
        <f t="shared" si="31"/>
        <v>100000</v>
      </c>
      <c r="S45">
        <f t="shared" si="32"/>
        <v>468.58661308879243</v>
      </c>
      <c r="U45">
        <f t="shared" si="52"/>
        <v>8.7905784000000001E-2</v>
      </c>
      <c r="V45">
        <f t="shared" si="53"/>
        <v>0.01</v>
      </c>
      <c r="W45">
        <f t="shared" si="54"/>
        <v>0.33241335002195721</v>
      </c>
      <c r="X45">
        <f t="shared" si="55"/>
        <v>2.9221056145746566E-2</v>
      </c>
      <c r="Y45">
        <f t="shared" si="56"/>
        <v>3.3241335002195723E-3</v>
      </c>
      <c r="Z45">
        <f t="shared" si="57"/>
        <v>0.29986816037599107</v>
      </c>
      <c r="AB45">
        <f t="shared" si="58"/>
        <v>166.3119473394795</v>
      </c>
      <c r="AC45">
        <f t="shared" si="33"/>
        <v>140.51420564375249</v>
      </c>
      <c r="AE45">
        <f t="shared" si="34"/>
        <v>0</v>
      </c>
      <c r="AF45">
        <f t="shared" si="35"/>
        <v>0</v>
      </c>
      <c r="AG45">
        <f t="shared" si="36"/>
        <v>-7.4967040093997763</v>
      </c>
      <c r="AH45">
        <f t="shared" si="37"/>
        <v>-2922.1056145746566</v>
      </c>
      <c r="AI45">
        <f t="shared" si="38"/>
        <v>-2929.6023185840563</v>
      </c>
      <c r="AJ45">
        <f t="shared" si="39"/>
        <v>25.797741695727012</v>
      </c>
      <c r="AK45">
        <f t="shared" si="61"/>
        <v>11.641836313763566</v>
      </c>
      <c r="AL45">
        <f t="shared" si="40"/>
        <v>-2892.1627405745658</v>
      </c>
      <c r="AN45">
        <f t="shared" si="41"/>
        <v>0</v>
      </c>
      <c r="AO45">
        <f t="shared" si="42"/>
        <v>0</v>
      </c>
      <c r="AP45">
        <f t="shared" si="43"/>
        <v>-6.4226375176513292E-2</v>
      </c>
      <c r="AQ45">
        <f t="shared" si="44"/>
        <v>-25.034501998711583</v>
      </c>
      <c r="AR45">
        <f t="shared" si="45"/>
        <v>-25.098728373888097</v>
      </c>
      <c r="AS45">
        <f t="shared" si="46"/>
        <v>0.22101652069750086</v>
      </c>
      <c r="AT45">
        <f t="shared" si="47"/>
        <v>9.9738891370635949E-2</v>
      </c>
      <c r="AU45">
        <f t="shared" si="48"/>
        <v>-24.777972961819959</v>
      </c>
      <c r="AW45">
        <v>42</v>
      </c>
      <c r="AX45">
        <f>IF(Z45&gt;0, (R45*SUMPRODUCT(K45:$K$98, X45:$X$98)-K45*$AZ$3)/Z45, 0)</f>
        <v>468.58661308879243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7.6493586733943769E-3</v>
      </c>
      <c r="L46" s="2">
        <v>43</v>
      </c>
      <c r="M46" s="8">
        <v>9.7118048999999998E-2</v>
      </c>
      <c r="Q46" s="5">
        <f t="shared" si="60"/>
        <v>25</v>
      </c>
      <c r="R46">
        <f t="shared" si="31"/>
        <v>100000</v>
      </c>
      <c r="S46">
        <f t="shared" si="32"/>
        <v>437.80733236830827</v>
      </c>
      <c r="U46">
        <f t="shared" si="52"/>
        <v>9.7118048999999998E-2</v>
      </c>
      <c r="V46">
        <f t="shared" si="53"/>
        <v>0.01</v>
      </c>
      <c r="W46">
        <f t="shared" si="54"/>
        <v>0.29986816037599107</v>
      </c>
      <c r="X46">
        <f t="shared" si="55"/>
        <v>2.9122610692935359E-2</v>
      </c>
      <c r="Y46">
        <f t="shared" si="56"/>
        <v>2.9986816037599106E-3</v>
      </c>
      <c r="Z46">
        <f t="shared" si="57"/>
        <v>0.26774686807929576</v>
      </c>
      <c r="AB46">
        <f t="shared" si="58"/>
        <v>140.51420564375249</v>
      </c>
      <c r="AC46">
        <f t="shared" si="33"/>
        <v>117.22154206376582</v>
      </c>
      <c r="AE46">
        <f t="shared" si="34"/>
        <v>0</v>
      </c>
      <c r="AF46">
        <f t="shared" si="35"/>
        <v>0</v>
      </c>
      <c r="AG46">
        <f t="shared" si="36"/>
        <v>-6.6936717019823941</v>
      </c>
      <c r="AH46">
        <f t="shared" si="37"/>
        <v>-2912.2610692935359</v>
      </c>
      <c r="AI46">
        <f t="shared" si="38"/>
        <v>-2918.9547409955185</v>
      </c>
      <c r="AJ46">
        <f t="shared" si="39"/>
        <v>23.292663579986666</v>
      </c>
      <c r="AK46">
        <f t="shared" si="61"/>
        <v>9.8359943950626754</v>
      </c>
      <c r="AL46">
        <f t="shared" si="40"/>
        <v>-2885.826083020469</v>
      </c>
      <c r="AN46">
        <f t="shared" si="41"/>
        <v>0</v>
      </c>
      <c r="AO46">
        <f t="shared" si="42"/>
        <v>0</v>
      </c>
      <c r="AP46">
        <f t="shared" si="43"/>
        <v>-5.1202295690413527E-2</v>
      </c>
      <c r="AQ46">
        <f t="shared" si="44"/>
        <v>-22.276929469589291</v>
      </c>
      <c r="AR46">
        <f t="shared" si="45"/>
        <v>-22.328131765279707</v>
      </c>
      <c r="AS46">
        <f t="shared" si="46"/>
        <v>0.17817393818202831</v>
      </c>
      <c r="AT46">
        <f t="shared" si="47"/>
        <v>7.5239049037331154E-2</v>
      </c>
      <c r="AU46">
        <f t="shared" si="48"/>
        <v>-22.074718778060348</v>
      </c>
      <c r="AW46">
        <v>43</v>
      </c>
      <c r="AX46">
        <f>IF(Z46&gt;0, (R46*SUMPRODUCT(K46:$K$98, X46:$X$98)-K46*$AZ$3)/Z46, 0)</f>
        <v>437.80733236830827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6.8297845298164071E-3</v>
      </c>
      <c r="L47" s="2">
        <v>44</v>
      </c>
      <c r="M47" s="8">
        <v>0.107494799</v>
      </c>
      <c r="Q47" s="5">
        <f t="shared" si="60"/>
        <v>25</v>
      </c>
      <c r="R47">
        <f t="shared" si="31"/>
        <v>100000</v>
      </c>
      <c r="S47">
        <f t="shared" si="32"/>
        <v>408.39917382584457</v>
      </c>
      <c r="U47">
        <f t="shared" si="52"/>
        <v>0.107494799</v>
      </c>
      <c r="V47">
        <f t="shared" si="53"/>
        <v>0.01</v>
      </c>
      <c r="W47">
        <f t="shared" si="54"/>
        <v>0.26774686807929576</v>
      </c>
      <c r="X47">
        <f t="shared" si="55"/>
        <v>2.8781395767063414E-2</v>
      </c>
      <c r="Y47">
        <f t="shared" si="56"/>
        <v>2.6774686807929577E-3</v>
      </c>
      <c r="Z47">
        <f t="shared" si="57"/>
        <v>0.2362880036314394</v>
      </c>
      <c r="AB47">
        <f t="shared" si="58"/>
        <v>117.22154206376582</v>
      </c>
      <c r="AC47">
        <f t="shared" si="33"/>
        <v>96.499825468038011</v>
      </c>
      <c r="AE47">
        <f t="shared" si="34"/>
        <v>0</v>
      </c>
      <c r="AF47">
        <f t="shared" si="35"/>
        <v>0</v>
      </c>
      <c r="AG47">
        <f t="shared" si="36"/>
        <v>-5.9072000907859845</v>
      </c>
      <c r="AH47">
        <f t="shared" si="37"/>
        <v>-2878.1395767063414</v>
      </c>
      <c r="AI47">
        <f t="shared" si="38"/>
        <v>-2884.0467767971272</v>
      </c>
      <c r="AJ47">
        <f t="shared" si="39"/>
        <v>20.721716595727813</v>
      </c>
      <c r="AK47">
        <f t="shared" si="61"/>
        <v>8.2055079444636085</v>
      </c>
      <c r="AL47">
        <f t="shared" si="40"/>
        <v>-2855.119552256936</v>
      </c>
      <c r="AN47">
        <f t="shared" si="41"/>
        <v>0</v>
      </c>
      <c r="AO47">
        <f t="shared" si="42"/>
        <v>0</v>
      </c>
      <c r="AP47">
        <f t="shared" si="43"/>
        <v>-4.0344903794580195E-2</v>
      </c>
      <c r="AQ47">
        <f t="shared" si="44"/>
        <v>-19.657073155641314</v>
      </c>
      <c r="AR47">
        <f t="shared" si="45"/>
        <v>-19.697418059435893</v>
      </c>
      <c r="AS47">
        <f t="shared" si="46"/>
        <v>0.14152485943674173</v>
      </c>
      <c r="AT47">
        <f t="shared" si="47"/>
        <v>5.6041851218383176E-2</v>
      </c>
      <c r="AU47">
        <f t="shared" si="48"/>
        <v>-19.499851348780769</v>
      </c>
      <c r="AW47">
        <v>44</v>
      </c>
      <c r="AX47">
        <f>IF(Z47&gt;0, (R47*SUMPRODUCT(K47:$K$98, X47:$X$98)-K47*$AZ$3)/Z47, 0)</f>
        <v>408.39917382584457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6.0980219016217915E-3</v>
      </c>
      <c r="L48" s="2">
        <v>45</v>
      </c>
      <c r="M48" s="8">
        <v>0.119195734</v>
      </c>
      <c r="Q48" s="5">
        <f t="shared" si="60"/>
        <v>25</v>
      </c>
      <c r="R48">
        <f t="shared" si="31"/>
        <v>100000</v>
      </c>
      <c r="S48">
        <f t="shared" si="32"/>
        <v>380.20561098553583</v>
      </c>
      <c r="U48">
        <f t="shared" si="52"/>
        <v>0.119195734</v>
      </c>
      <c r="V48">
        <f t="shared" si="53"/>
        <v>0.01</v>
      </c>
      <c r="W48">
        <f t="shared" si="54"/>
        <v>0.2362880036314394</v>
      </c>
      <c r="X48">
        <f t="shared" si="55"/>
        <v>2.8164522028244085E-2</v>
      </c>
      <c r="Y48">
        <f t="shared" si="56"/>
        <v>2.3628800363143941E-3</v>
      </c>
      <c r="Z48">
        <f t="shared" si="57"/>
        <v>0.20576060156688092</v>
      </c>
      <c r="AB48">
        <f t="shared" si="58"/>
        <v>96.499825468038011</v>
      </c>
      <c r="AC48">
        <f t="shared" si="33"/>
        <v>78.231335235487364</v>
      </c>
      <c r="AE48">
        <f t="shared" si="34"/>
        <v>0</v>
      </c>
      <c r="AF48">
        <f t="shared" si="35"/>
        <v>0</v>
      </c>
      <c r="AG48">
        <f t="shared" si="36"/>
        <v>-5.1440150391720234</v>
      </c>
      <c r="AH48">
        <f t="shared" si="37"/>
        <v>-2816.4522028244087</v>
      </c>
      <c r="AI48">
        <f t="shared" si="38"/>
        <v>-2821.5962178635809</v>
      </c>
      <c r="AJ48">
        <f t="shared" si="39"/>
        <v>18.268490232550647</v>
      </c>
      <c r="AK48">
        <f t="shared" si="61"/>
        <v>6.7549877827626617</v>
      </c>
      <c r="AL48">
        <f t="shared" si="40"/>
        <v>-2796.5727398482677</v>
      </c>
      <c r="AN48">
        <f t="shared" si="41"/>
        <v>0</v>
      </c>
      <c r="AO48">
        <f t="shared" si="42"/>
        <v>0</v>
      </c>
      <c r="AP48">
        <f t="shared" si="43"/>
        <v>-3.1368316371142874E-2</v>
      </c>
      <c r="AQ48">
        <f t="shared" si="44"/>
        <v>-17.174787217694185</v>
      </c>
      <c r="AR48">
        <f t="shared" si="45"/>
        <v>-17.206155534065328</v>
      </c>
      <c r="AS48">
        <f t="shared" si="46"/>
        <v>0.11140165354765762</v>
      </c>
      <c r="AT48">
        <f t="shared" si="47"/>
        <v>4.1192063444474333E-2</v>
      </c>
      <c r="AU48">
        <f t="shared" si="48"/>
        <v>-17.053561817073199</v>
      </c>
      <c r="AW48">
        <v>45</v>
      </c>
      <c r="AX48">
        <f>IF(Z48&gt;0, (R48*SUMPRODUCT(K48:$K$98, X48:$X$98)-K48*$AZ$3)/Z48, 0)</f>
        <v>380.20561098553583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5.4446624121623132E-3</v>
      </c>
      <c r="L49" s="2">
        <v>46</v>
      </c>
      <c r="M49" s="8">
        <v>0.13258683600000001</v>
      </c>
      <c r="Q49" s="5">
        <f t="shared" si="60"/>
        <v>25</v>
      </c>
      <c r="R49">
        <f t="shared" si="31"/>
        <v>100000</v>
      </c>
      <c r="S49">
        <f t="shared" si="32"/>
        <v>353.11020011665056</v>
      </c>
      <c r="U49">
        <f t="shared" si="52"/>
        <v>0.13258683600000001</v>
      </c>
      <c r="V49">
        <f t="shared" si="53"/>
        <v>0.01</v>
      </c>
      <c r="W49">
        <f t="shared" si="54"/>
        <v>0.20576060156688092</v>
      </c>
      <c r="X49">
        <f t="shared" si="55"/>
        <v>2.7281147135209387E-2</v>
      </c>
      <c r="Y49">
        <f t="shared" si="56"/>
        <v>2.0576060156688092E-3</v>
      </c>
      <c r="Z49">
        <f t="shared" si="57"/>
        <v>0.17642184841600272</v>
      </c>
      <c r="AB49">
        <f t="shared" si="58"/>
        <v>78.231335235487364</v>
      </c>
      <c r="AC49">
        <f t="shared" si="33"/>
        <v>62.29635419912411</v>
      </c>
      <c r="AE49">
        <f t="shared" si="34"/>
        <v>0</v>
      </c>
      <c r="AF49">
        <f t="shared" si="35"/>
        <v>0</v>
      </c>
      <c r="AG49">
        <f t="shared" si="36"/>
        <v>-4.4105462104000681</v>
      </c>
      <c r="AH49">
        <f t="shared" si="37"/>
        <v>-2728.1147135209389</v>
      </c>
      <c r="AI49">
        <f t="shared" si="38"/>
        <v>-2732.5252597313388</v>
      </c>
      <c r="AJ49">
        <f t="shared" si="39"/>
        <v>15.934981036363254</v>
      </c>
      <c r="AK49">
        <f t="shared" si="61"/>
        <v>5.4761934664841156</v>
      </c>
      <c r="AL49">
        <f t="shared" si="40"/>
        <v>-2711.1140852284916</v>
      </c>
      <c r="AN49">
        <f t="shared" si="41"/>
        <v>0</v>
      </c>
      <c r="AO49">
        <f t="shared" si="42"/>
        <v>0</v>
      </c>
      <c r="AP49">
        <f t="shared" si="43"/>
        <v>-2.4013935168870185E-2</v>
      </c>
      <c r="AQ49">
        <f t="shared" si="44"/>
        <v>-14.853663636774414</v>
      </c>
      <c r="AR49">
        <f t="shared" si="45"/>
        <v>-14.877677571943282</v>
      </c>
      <c r="AS49">
        <f t="shared" si="46"/>
        <v>8.676059228720627E-2</v>
      </c>
      <c r="AT49">
        <f t="shared" si="47"/>
        <v>2.9816024728694906E-2</v>
      </c>
      <c r="AU49">
        <f t="shared" si="48"/>
        <v>-14.761100954927382</v>
      </c>
      <c r="AW49">
        <v>46</v>
      </c>
      <c r="AX49">
        <f>IF(Z49&gt;0, (R49*SUMPRODUCT(K49:$K$98, X49:$X$98)-K49*$AZ$3)/Z49, 0)</f>
        <v>353.11020011665056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4.8613057251449222E-3</v>
      </c>
      <c r="L50" s="2">
        <v>47</v>
      </c>
      <c r="M50" s="8">
        <v>0.14803979</v>
      </c>
      <c r="Q50" s="5">
        <f t="shared" si="60"/>
        <v>25</v>
      </c>
      <c r="R50">
        <f t="shared" si="31"/>
        <v>100000</v>
      </c>
      <c r="S50">
        <f t="shared" si="32"/>
        <v>326.84531214174945</v>
      </c>
      <c r="U50">
        <f t="shared" si="52"/>
        <v>0.14803979</v>
      </c>
      <c r="V50">
        <f t="shared" si="53"/>
        <v>0.01</v>
      </c>
      <c r="W50">
        <f t="shared" si="54"/>
        <v>0.17642184841600272</v>
      </c>
      <c r="X50">
        <f t="shared" si="55"/>
        <v>2.6117453390916878E-2</v>
      </c>
      <c r="Y50">
        <f t="shared" si="56"/>
        <v>1.7642184841600273E-3</v>
      </c>
      <c r="Z50">
        <f t="shared" si="57"/>
        <v>0.14854017654092583</v>
      </c>
      <c r="AB50">
        <f t="shared" si="58"/>
        <v>62.29635419912411</v>
      </c>
      <c r="AC50">
        <f t="shared" si="33"/>
        <v>48.549660367109468</v>
      </c>
      <c r="AE50">
        <f t="shared" si="34"/>
        <v>0</v>
      </c>
      <c r="AF50">
        <f t="shared" si="35"/>
        <v>0</v>
      </c>
      <c r="AG50">
        <f t="shared" si="36"/>
        <v>-3.7135044135231459</v>
      </c>
      <c r="AH50">
        <f t="shared" si="37"/>
        <v>-2611.7453390916876</v>
      </c>
      <c r="AI50">
        <f t="shared" si="38"/>
        <v>-2615.4588435052106</v>
      </c>
      <c r="AJ50">
        <f t="shared" si="39"/>
        <v>13.746693832014643</v>
      </c>
      <c r="AK50">
        <f t="shared" si="61"/>
        <v>4.3607447939386885</v>
      </c>
      <c r="AL50">
        <f t="shared" si="40"/>
        <v>-2597.3514048792576</v>
      </c>
      <c r="AN50">
        <f t="shared" si="41"/>
        <v>0</v>
      </c>
      <c r="AO50">
        <f t="shared" si="42"/>
        <v>0</v>
      </c>
      <c r="AP50">
        <f t="shared" si="43"/>
        <v>-1.8052480265811004E-2</v>
      </c>
      <c r="AQ50">
        <f t="shared" si="44"/>
        <v>-12.696492569546987</v>
      </c>
      <c r="AR50">
        <f t="shared" si="45"/>
        <v>-12.714545049812797</v>
      </c>
      <c r="AS50">
        <f t="shared" si="46"/>
        <v>6.6826881427387172E-2</v>
      </c>
      <c r="AT50">
        <f t="shared" si="47"/>
        <v>2.1198913632670062E-2</v>
      </c>
      <c r="AU50">
        <f t="shared" si="48"/>
        <v>-12.626519254752742</v>
      </c>
      <c r="AW50">
        <v>47</v>
      </c>
      <c r="AX50">
        <f>IF(Z50&gt;0, (R50*SUMPRODUCT(K50:$K$98, X50:$X$98)-K50*$AZ$3)/Z50, 0)</f>
        <v>326.84531214174945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4.3404515403079663E-3</v>
      </c>
      <c r="L51" s="2">
        <v>48</v>
      </c>
      <c r="M51" s="8">
        <v>0.16585403400000001</v>
      </c>
      <c r="Q51" s="5">
        <f t="shared" si="60"/>
        <v>25</v>
      </c>
      <c r="R51">
        <f t="shared" si="31"/>
        <v>100000</v>
      </c>
      <c r="S51">
        <f t="shared" si="32"/>
        <v>300.94672976019547</v>
      </c>
      <c r="U51">
        <f t="shared" si="52"/>
        <v>0.16585403400000001</v>
      </c>
      <c r="V51">
        <f t="shared" si="53"/>
        <v>0.01</v>
      </c>
      <c r="W51">
        <f t="shared" si="54"/>
        <v>0.14854017654092583</v>
      </c>
      <c r="X51">
        <f t="shared" si="55"/>
        <v>2.4635987490384717E-2</v>
      </c>
      <c r="Y51">
        <f t="shared" si="56"/>
        <v>1.4854017654092582E-3</v>
      </c>
      <c r="Z51">
        <f t="shared" si="57"/>
        <v>0.12241878728513185</v>
      </c>
      <c r="AB51">
        <f t="shared" si="58"/>
        <v>48.549660367109468</v>
      </c>
      <c r="AC51">
        <f t="shared" si="33"/>
        <v>36.84153369466943</v>
      </c>
      <c r="AE51">
        <f t="shared" si="34"/>
        <v>0</v>
      </c>
      <c r="AF51">
        <f t="shared" si="35"/>
        <v>0</v>
      </c>
      <c r="AG51">
        <f t="shared" si="36"/>
        <v>-3.0604696821282964</v>
      </c>
      <c r="AH51">
        <f t="shared" si="37"/>
        <v>-2463.5987490384719</v>
      </c>
      <c r="AI51">
        <f t="shared" si="38"/>
        <v>-2466.6592187206002</v>
      </c>
      <c r="AJ51">
        <f t="shared" si="39"/>
        <v>11.708126672440038</v>
      </c>
      <c r="AK51">
        <f t="shared" si="61"/>
        <v>3.3984762256976628</v>
      </c>
      <c r="AL51">
        <f t="shared" si="40"/>
        <v>-2451.5526158224625</v>
      </c>
      <c r="AN51">
        <f t="shared" si="41"/>
        <v>0</v>
      </c>
      <c r="AO51">
        <f t="shared" si="42"/>
        <v>0</v>
      </c>
      <c r="AP51">
        <f t="shared" si="43"/>
        <v>-1.3283820345859596E-2</v>
      </c>
      <c r="AQ51">
        <f t="shared" si="44"/>
        <v>-10.693130984964814</v>
      </c>
      <c r="AR51">
        <f t="shared" si="45"/>
        <v>-10.706414805310674</v>
      </c>
      <c r="AS51">
        <f t="shared" si="46"/>
        <v>5.081855644951315E-2</v>
      </c>
      <c r="AT51">
        <f t="shared" si="47"/>
        <v>1.4750921368529424E-2</v>
      </c>
      <c r="AU51">
        <f t="shared" si="48"/>
        <v>-10.640845327492631</v>
      </c>
      <c r="AW51">
        <v>48</v>
      </c>
      <c r="AX51">
        <f>IF(Z51&gt;0, (R51*SUMPRODUCT(K51:$K$98, X51:$X$98)-K51*$AZ$3)/Z51, 0)</f>
        <v>300.94672976019547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3.8754031609892553E-3</v>
      </c>
      <c r="L52" s="2">
        <v>49</v>
      </c>
      <c r="M52" s="8">
        <v>0.18707617900000001</v>
      </c>
      <c r="Q52" s="5">
        <f t="shared" si="60"/>
        <v>25</v>
      </c>
      <c r="R52">
        <f t="shared" si="31"/>
        <v>100000</v>
      </c>
      <c r="S52">
        <f t="shared" si="32"/>
        <v>275.00313488546249</v>
      </c>
      <c r="U52">
        <f t="shared" si="52"/>
        <v>0.18707617900000001</v>
      </c>
      <c r="V52">
        <f t="shared" si="53"/>
        <v>0.01</v>
      </c>
      <c r="W52">
        <f t="shared" si="54"/>
        <v>0.12241878728513185</v>
      </c>
      <c r="X52">
        <f t="shared" si="55"/>
        <v>2.2901638963116252E-2</v>
      </c>
      <c r="Y52">
        <f t="shared" si="56"/>
        <v>1.2241878728513186E-3</v>
      </c>
      <c r="Z52">
        <f t="shared" si="57"/>
        <v>9.8292960449164274E-2</v>
      </c>
      <c r="AB52">
        <f t="shared" si="58"/>
        <v>36.84153369466943</v>
      </c>
      <c r="AC52">
        <f t="shared" si="33"/>
        <v>27.030872260692952</v>
      </c>
      <c r="AE52">
        <f t="shared" si="34"/>
        <v>0</v>
      </c>
      <c r="AF52">
        <f t="shared" si="35"/>
        <v>0</v>
      </c>
      <c r="AG52">
        <f t="shared" si="36"/>
        <v>-2.4573240112291068</v>
      </c>
      <c r="AH52">
        <f t="shared" si="37"/>
        <v>-2290.1638963116252</v>
      </c>
      <c r="AI52">
        <f t="shared" si="38"/>
        <v>-2292.6212203228542</v>
      </c>
      <c r="AJ52">
        <f t="shared" si="39"/>
        <v>9.8106614339764775</v>
      </c>
      <c r="AK52">
        <f t="shared" si="61"/>
        <v>2.5789073586268603</v>
      </c>
      <c r="AL52">
        <f t="shared" si="40"/>
        <v>-2280.2316515302509</v>
      </c>
      <c r="AN52">
        <f t="shared" si="41"/>
        <v>0</v>
      </c>
      <c r="AO52">
        <f t="shared" si="42"/>
        <v>0</v>
      </c>
      <c r="AP52">
        <f t="shared" si="43"/>
        <v>-9.5231212406920764E-3</v>
      </c>
      <c r="AQ52">
        <f t="shared" si="44"/>
        <v>-8.8753084029495408</v>
      </c>
      <c r="AR52">
        <f t="shared" si="45"/>
        <v>-8.8848315241902327</v>
      </c>
      <c r="AS52">
        <f t="shared" si="46"/>
        <v>3.8020268332627824E-2</v>
      </c>
      <c r="AT52">
        <f t="shared" si="47"/>
        <v>9.9943057295209855E-3</v>
      </c>
      <c r="AU52">
        <f t="shared" si="48"/>
        <v>-8.8368169501280853</v>
      </c>
      <c r="AW52">
        <v>49</v>
      </c>
      <c r="AX52">
        <f>IF(Z52&gt;0, (R52*SUMPRODUCT(K52:$K$98, X52:$X$98)-K52*$AZ$3)/Z52, 0)</f>
        <v>275.00313488546249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3.4601813937404063E-3</v>
      </c>
      <c r="L53" s="2">
        <v>50</v>
      </c>
      <c r="M53" s="8">
        <v>0.21155222800000001</v>
      </c>
      <c r="Q53" s="5">
        <f t="shared" si="60"/>
        <v>25</v>
      </c>
      <c r="R53">
        <f t="shared" si="31"/>
        <v>100000</v>
      </c>
      <c r="S53">
        <f t="shared" si="32"/>
        <v>247.57565644391633</v>
      </c>
      <c r="U53">
        <f t="shared" si="52"/>
        <v>0.21155222800000001</v>
      </c>
      <c r="V53">
        <f t="shared" si="53"/>
        <v>0.01</v>
      </c>
      <c r="W53">
        <f t="shared" si="54"/>
        <v>9.8292960449164274E-2</v>
      </c>
      <c r="X53">
        <f t="shared" si="55"/>
        <v>2.0794094779736583E-2</v>
      </c>
      <c r="Y53">
        <f t="shared" si="56"/>
        <v>9.8292960449164273E-4</v>
      </c>
      <c r="Z53">
        <f t="shared" si="57"/>
        <v>7.6515936064936049E-2</v>
      </c>
      <c r="AB53">
        <f t="shared" si="58"/>
        <v>27.030872260692952</v>
      </c>
      <c r="AC53">
        <f t="shared" si="33"/>
        <v>18.943483099697275</v>
      </c>
      <c r="AE53">
        <f t="shared" si="34"/>
        <v>0</v>
      </c>
      <c r="AF53">
        <f t="shared" si="35"/>
        <v>0</v>
      </c>
      <c r="AG53">
        <f t="shared" si="36"/>
        <v>-1.9128984016234012</v>
      </c>
      <c r="AH53">
        <f t="shared" si="37"/>
        <v>-2079.4094779736583</v>
      </c>
      <c r="AI53">
        <f t="shared" si="38"/>
        <v>-2081.3223763752817</v>
      </c>
      <c r="AJ53">
        <f t="shared" si="39"/>
        <v>8.0873891609956772</v>
      </c>
      <c r="AK53">
        <f t="shared" si="61"/>
        <v>1.8921610582485069</v>
      </c>
      <c r="AL53">
        <f t="shared" si="40"/>
        <v>-2071.3428261560375</v>
      </c>
      <c r="AN53">
        <f t="shared" si="41"/>
        <v>0</v>
      </c>
      <c r="AO53">
        <f t="shared" si="42"/>
        <v>0</v>
      </c>
      <c r="AP53">
        <f t="shared" si="43"/>
        <v>-6.6189754574130554E-3</v>
      </c>
      <c r="AQ53">
        <f t="shared" si="44"/>
        <v>-7.1951339856519034</v>
      </c>
      <c r="AR53">
        <f t="shared" si="45"/>
        <v>-7.2017529611093165</v>
      </c>
      <c r="AS53">
        <f t="shared" si="46"/>
        <v>2.7983833498815076E-2</v>
      </c>
      <c r="AT53">
        <f t="shared" si="47"/>
        <v>6.5472204877116405E-3</v>
      </c>
      <c r="AU53">
        <f t="shared" si="48"/>
        <v>-7.1672219071227898</v>
      </c>
      <c r="AW53">
        <v>50</v>
      </c>
      <c r="AX53">
        <f>IF(Z53&gt;0, (R53*SUMPRODUCT(K53:$K$98, X53:$X$98)-K53*$AZ$3)/Z53, 0)</f>
        <v>247.57565644391633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3.0894476729825052E-3</v>
      </c>
      <c r="L54" s="2">
        <v>51</v>
      </c>
      <c r="M54" s="8">
        <v>0.23965956799999999</v>
      </c>
      <c r="Q54" s="5">
        <f t="shared" si="60"/>
        <v>25</v>
      </c>
      <c r="R54">
        <f t="shared" si="31"/>
        <v>100000</v>
      </c>
      <c r="S54">
        <f t="shared" si="32"/>
        <v>216.88203584621738</v>
      </c>
      <c r="U54">
        <f t="shared" si="52"/>
        <v>0.23965956799999999</v>
      </c>
      <c r="V54">
        <f t="shared" si="53"/>
        <v>0.01</v>
      </c>
      <c r="W54">
        <f t="shared" si="54"/>
        <v>7.6515936064936049E-2</v>
      </c>
      <c r="X54">
        <f t="shared" si="55"/>
        <v>1.8337776182438193E-2</v>
      </c>
      <c r="Y54">
        <f t="shared" si="56"/>
        <v>7.6515936064936048E-4</v>
      </c>
      <c r="Z54">
        <f t="shared" si="57"/>
        <v>5.7413000521848501E-2</v>
      </c>
      <c r="AB54">
        <f t="shared" si="58"/>
        <v>18.943483099697275</v>
      </c>
      <c r="AC54">
        <f t="shared" si="33"/>
        <v>12.451848437218443</v>
      </c>
      <c r="AE54">
        <f t="shared" si="34"/>
        <v>0</v>
      </c>
      <c r="AF54">
        <f t="shared" si="35"/>
        <v>0</v>
      </c>
      <c r="AG54">
        <f t="shared" si="36"/>
        <v>-1.4353250130462125</v>
      </c>
      <c r="AH54">
        <f t="shared" si="37"/>
        <v>-1833.7776182438192</v>
      </c>
      <c r="AI54">
        <f t="shared" si="38"/>
        <v>-1835.2129432568654</v>
      </c>
      <c r="AJ54">
        <f t="shared" si="39"/>
        <v>6.4916346624788321</v>
      </c>
      <c r="AK54">
        <f t="shared" si="61"/>
        <v>1.3260438169788094</v>
      </c>
      <c r="AL54">
        <f t="shared" si="40"/>
        <v>-1827.3952647774076</v>
      </c>
      <c r="AN54">
        <f t="shared" si="41"/>
        <v>0</v>
      </c>
      <c r="AO54">
        <f t="shared" si="42"/>
        <v>0</v>
      </c>
      <c r="AP54">
        <f t="shared" si="43"/>
        <v>-4.4343615215292047E-3</v>
      </c>
      <c r="AQ54">
        <f t="shared" si="44"/>
        <v>-5.6653599954507676</v>
      </c>
      <c r="AR54">
        <f t="shared" si="45"/>
        <v>-5.6697943569722975</v>
      </c>
      <c r="AS54">
        <f t="shared" si="46"/>
        <v>2.0055565601847798E-2</v>
      </c>
      <c r="AT54">
        <f t="shared" si="47"/>
        <v>4.0967429846380217E-3</v>
      </c>
      <c r="AU54">
        <f t="shared" si="48"/>
        <v>-5.6456420483858105</v>
      </c>
      <c r="AW54">
        <v>51</v>
      </c>
      <c r="AX54">
        <f>IF(Z54&gt;0, (R54*SUMPRODUCT(K54:$K$98, X54:$X$98)-K54*$AZ$3)/Z54, 0)</f>
        <v>216.88203584621738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2.758435422305808E-3</v>
      </c>
      <c r="L55" s="2">
        <v>52</v>
      </c>
      <c r="M55" s="8">
        <v>0.27212731099999998</v>
      </c>
      <c r="Q55" s="5">
        <f t="shared" si="60"/>
        <v>25</v>
      </c>
      <c r="R55">
        <f t="shared" si="31"/>
        <v>100000</v>
      </c>
      <c r="S55">
        <f t="shared" si="32"/>
        <v>179.8998507273165</v>
      </c>
      <c r="U55">
        <f t="shared" si="52"/>
        <v>0.27212731099999998</v>
      </c>
      <c r="V55">
        <f t="shared" si="53"/>
        <v>0.01</v>
      </c>
      <c r="W55">
        <f t="shared" si="54"/>
        <v>5.7413000521848501E-2</v>
      </c>
      <c r="X55">
        <f t="shared" si="55"/>
        <v>1.5623645448452229E-2</v>
      </c>
      <c r="Y55">
        <f t="shared" si="56"/>
        <v>5.7413000521848499E-4</v>
      </c>
      <c r="Z55">
        <f t="shared" si="57"/>
        <v>4.1215225068177791E-2</v>
      </c>
      <c r="AB55">
        <f t="shared" si="58"/>
        <v>12.451848437218443</v>
      </c>
      <c r="AC55">
        <f t="shared" si="33"/>
        <v>7.4146128374579376</v>
      </c>
      <c r="AE55">
        <f t="shared" si="34"/>
        <v>0</v>
      </c>
      <c r="AF55">
        <f t="shared" si="35"/>
        <v>0</v>
      </c>
      <c r="AG55">
        <f t="shared" si="36"/>
        <v>-1.0303806267044449</v>
      </c>
      <c r="AH55">
        <f t="shared" si="37"/>
        <v>-1562.3645448452228</v>
      </c>
      <c r="AI55">
        <f t="shared" si="38"/>
        <v>-1563.3949254719273</v>
      </c>
      <c r="AJ55">
        <f t="shared" si="39"/>
        <v>5.0372355997605052</v>
      </c>
      <c r="AK55">
        <f t="shared" si="61"/>
        <v>0.8716293906052911</v>
      </c>
      <c r="AL55">
        <f t="shared" si="40"/>
        <v>-1557.4860604815615</v>
      </c>
      <c r="AN55">
        <f t="shared" si="41"/>
        <v>0</v>
      </c>
      <c r="AO55">
        <f t="shared" si="42"/>
        <v>0</v>
      </c>
      <c r="AP55">
        <f t="shared" si="43"/>
        <v>-2.8422384191591986E-3</v>
      </c>
      <c r="AQ55">
        <f t="shared" si="44"/>
        <v>-4.3096817030557535</v>
      </c>
      <c r="AR55">
        <f t="shared" si="45"/>
        <v>-4.3125239414749128</v>
      </c>
      <c r="AS55">
        <f t="shared" si="46"/>
        <v>1.3894889108879219E-2</v>
      </c>
      <c r="AT55">
        <f t="shared" si="47"/>
        <v>2.4043333861684603E-3</v>
      </c>
      <c r="AU55">
        <f t="shared" si="48"/>
        <v>-4.2962247189798655</v>
      </c>
      <c r="AW55">
        <v>52</v>
      </c>
      <c r="AX55">
        <f>IF(Z55&gt;0, (R55*SUMPRODUCT(K55:$K$98, X55:$X$98)-K55*$AZ$3)/Z55, 0)</f>
        <v>179.8998507273165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2.4628887699159E-3</v>
      </c>
      <c r="L56" s="2">
        <v>53</v>
      </c>
      <c r="M56" s="8">
        <v>0.30842977500000002</v>
      </c>
      <c r="Q56" s="5">
        <f t="shared" si="60"/>
        <v>25</v>
      </c>
      <c r="R56">
        <f t="shared" si="31"/>
        <v>100000</v>
      </c>
      <c r="S56">
        <f t="shared" si="32"/>
        <v>130.49543711143244</v>
      </c>
      <c r="U56">
        <f t="shared" si="52"/>
        <v>0.30842977500000002</v>
      </c>
      <c r="V56">
        <f t="shared" si="53"/>
        <v>0.01</v>
      </c>
      <c r="W56">
        <f t="shared" si="54"/>
        <v>4.1215225068177791E-2</v>
      </c>
      <c r="X56">
        <f t="shared" si="55"/>
        <v>1.2712002594352437E-2</v>
      </c>
      <c r="Y56">
        <f t="shared" si="56"/>
        <v>4.121522506817779E-4</v>
      </c>
      <c r="Z56">
        <f t="shared" si="57"/>
        <v>2.8091070223143579E-2</v>
      </c>
      <c r="AB56">
        <f t="shared" si="58"/>
        <v>7.4146128374579376</v>
      </c>
      <c r="AC56">
        <f t="shared" si="33"/>
        <v>3.6657564876970654</v>
      </c>
      <c r="AE56">
        <f t="shared" si="34"/>
        <v>0</v>
      </c>
      <c r="AF56">
        <f t="shared" si="35"/>
        <v>0</v>
      </c>
      <c r="AG56">
        <f t="shared" si="36"/>
        <v>-0.70227675557858948</v>
      </c>
      <c r="AH56">
        <f t="shared" si="37"/>
        <v>-1271.2002594352437</v>
      </c>
      <c r="AI56">
        <f t="shared" si="38"/>
        <v>-1271.9025361908223</v>
      </c>
      <c r="AJ56">
        <f t="shared" si="39"/>
        <v>3.7488563497608722</v>
      </c>
      <c r="AK56">
        <f t="shared" si="61"/>
        <v>0.51902289862205564</v>
      </c>
      <c r="AL56">
        <f t="shared" si="40"/>
        <v>-1267.6346569424393</v>
      </c>
      <c r="AN56">
        <f t="shared" si="41"/>
        <v>0</v>
      </c>
      <c r="AO56">
        <f t="shared" si="42"/>
        <v>0</v>
      </c>
      <c r="AP56">
        <f t="shared" si="43"/>
        <v>-1.7296295346874815E-3</v>
      </c>
      <c r="AQ56">
        <f t="shared" si="44"/>
        <v>-3.1308248432772401</v>
      </c>
      <c r="AR56">
        <f t="shared" si="45"/>
        <v>-3.1325544728119277</v>
      </c>
      <c r="AS56">
        <f t="shared" si="46"/>
        <v>9.2330162038539651E-3</v>
      </c>
      <c r="AT56">
        <f t="shared" si="47"/>
        <v>1.2782956683454595E-3</v>
      </c>
      <c r="AU56">
        <f t="shared" si="48"/>
        <v>-3.1220431609397283</v>
      </c>
      <c r="AW56">
        <v>53</v>
      </c>
      <c r="AX56">
        <f>IF(Z56&gt;0, (R56*SUMPRODUCT(K56:$K$98, X56:$X$98)-K56*$AZ$3)/Z56, 0)</f>
        <v>130.49543711143244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2.1990078302820534E-3</v>
      </c>
      <c r="L57" s="2">
        <v>54</v>
      </c>
      <c r="M57" s="8">
        <v>0.34883407700000002</v>
      </c>
      <c r="Q57" s="5">
        <f t="shared" si="60"/>
        <v>25</v>
      </c>
      <c r="R57">
        <f t="shared" si="31"/>
        <v>100000</v>
      </c>
      <c r="S57">
        <f t="shared" si="32"/>
        <v>57.501884475780891</v>
      </c>
      <c r="U57">
        <f t="shared" si="52"/>
        <v>0.34883407700000002</v>
      </c>
      <c r="V57">
        <f t="shared" si="53"/>
        <v>0.01</v>
      </c>
      <c r="W57">
        <f t="shared" si="54"/>
        <v>2.8091070223143579E-2</v>
      </c>
      <c r="X57">
        <f t="shared" si="55"/>
        <v>9.7991225532324758E-3</v>
      </c>
      <c r="Y57">
        <f t="shared" si="56"/>
        <v>2.8091070223143581E-4</v>
      </c>
      <c r="Z57">
        <f t="shared" si="57"/>
        <v>1.8011036967679667E-2</v>
      </c>
      <c r="AB57">
        <f t="shared" si="58"/>
        <v>3.6657564876970654</v>
      </c>
      <c r="AC57">
        <f t="shared" si="33"/>
        <v>1.0356685670045351</v>
      </c>
      <c r="AE57">
        <f t="shared" si="34"/>
        <v>0</v>
      </c>
      <c r="AF57">
        <f t="shared" si="35"/>
        <v>0</v>
      </c>
      <c r="AG57">
        <f t="shared" si="36"/>
        <v>-0.45027592419199169</v>
      </c>
      <c r="AH57">
        <f t="shared" si="37"/>
        <v>-979.91225532324756</v>
      </c>
      <c r="AI57">
        <f t="shared" si="38"/>
        <v>-980.36253124743951</v>
      </c>
      <c r="AJ57">
        <f t="shared" si="39"/>
        <v>2.6300879206925303</v>
      </c>
      <c r="AK57">
        <f t="shared" si="61"/>
        <v>0.25660295413879458</v>
      </c>
      <c r="AL57">
        <f t="shared" si="40"/>
        <v>-977.47584037260822</v>
      </c>
      <c r="AN57">
        <f t="shared" si="41"/>
        <v>0</v>
      </c>
      <c r="AO57">
        <f t="shared" si="42"/>
        <v>0</v>
      </c>
      <c r="AP57">
        <f t="shared" si="43"/>
        <v>-9.9016028308567807E-4</v>
      </c>
      <c r="AQ57">
        <f t="shared" si="44"/>
        <v>-2.1548347224451683</v>
      </c>
      <c r="AR57">
        <f t="shared" si="45"/>
        <v>-2.1558248827282536</v>
      </c>
      <c r="AS57">
        <f t="shared" si="46"/>
        <v>5.7835839319331185E-3</v>
      </c>
      <c r="AT57">
        <f t="shared" si="47"/>
        <v>5.6427190542471597E-4</v>
      </c>
      <c r="AU57">
        <f t="shared" si="48"/>
        <v>-2.1494770268908958</v>
      </c>
      <c r="AW57">
        <v>54</v>
      </c>
      <c r="AX57">
        <f>IF(Z57&gt;0, (R57*SUMPRODUCT(K57:$K$98, X57:$X$98)-K57*$AZ$3)/Z57, 0)</f>
        <v>57.501884475780891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1.9633998484661188E-3</v>
      </c>
      <c r="L58" s="2">
        <v>55</v>
      </c>
      <c r="M58" s="8">
        <v>0.39293336200000001</v>
      </c>
      <c r="Q58" s="5">
        <f t="shared" si="60"/>
        <v>25</v>
      </c>
      <c r="R58">
        <f t="shared" si="31"/>
        <v>100000</v>
      </c>
      <c r="S58">
        <f t="shared" si="32"/>
        <v>-62.497004483284613</v>
      </c>
      <c r="U58">
        <f t="shared" si="52"/>
        <v>0.39293336200000001</v>
      </c>
      <c r="V58">
        <f t="shared" si="53"/>
        <v>0.01</v>
      </c>
      <c r="W58">
        <f t="shared" si="54"/>
        <v>1.8011036967679667E-2</v>
      </c>
      <c r="X58">
        <f t="shared" si="55"/>
        <v>7.077137308816657E-3</v>
      </c>
      <c r="Y58">
        <f t="shared" si="56"/>
        <v>1.8011036967679667E-4</v>
      </c>
      <c r="Z58">
        <f t="shared" si="57"/>
        <v>1.0753789289186213E-2</v>
      </c>
      <c r="AB58">
        <f t="shared" si="58"/>
        <v>1.0356685670045351</v>
      </c>
      <c r="AC58">
        <f t="shared" si="33"/>
        <v>-0.67207961741856881</v>
      </c>
      <c r="AE58">
        <f t="shared" si="34"/>
        <v>0</v>
      </c>
      <c r="AF58">
        <f t="shared" si="35"/>
        <v>0</v>
      </c>
      <c r="AG58">
        <f t="shared" si="36"/>
        <v>-0.26884473222965533</v>
      </c>
      <c r="AH58">
        <f t="shared" si="37"/>
        <v>-707.7137308816657</v>
      </c>
      <c r="AI58">
        <f t="shared" si="38"/>
        <v>-707.98257561389539</v>
      </c>
      <c r="AJ58">
        <f t="shared" si="39"/>
        <v>1.7077481844231039</v>
      </c>
      <c r="AK58">
        <f t="shared" si="61"/>
        <v>7.2496799690317471E-2</v>
      </c>
      <c r="AL58">
        <f t="shared" si="40"/>
        <v>-706.20233062978207</v>
      </c>
      <c r="AN58">
        <f t="shared" si="41"/>
        <v>0</v>
      </c>
      <c r="AO58">
        <f t="shared" si="42"/>
        <v>0</v>
      </c>
      <c r="AP58">
        <f t="shared" si="43"/>
        <v>-5.2784970652061951E-4</v>
      </c>
      <c r="AQ58">
        <f t="shared" si="44"/>
        <v>-1.389525031970454</v>
      </c>
      <c r="AR58">
        <f t="shared" si="45"/>
        <v>-1.3900528816769746</v>
      </c>
      <c r="AS58">
        <f t="shared" si="46"/>
        <v>3.3529925265146118E-3</v>
      </c>
      <c r="AT58">
        <f t="shared" si="47"/>
        <v>1.423402055262479E-4</v>
      </c>
      <c r="AU58">
        <f t="shared" si="48"/>
        <v>-1.386557548944934</v>
      </c>
      <c r="AW58">
        <v>55</v>
      </c>
      <c r="AX58">
        <f>IF(Z58&gt;0, (R58*SUMPRODUCT(K58:$K$98, X58:$X$98)-K58*$AZ$3)/Z58, 0)</f>
        <v>-62.497004483284613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1.7530355789876059E-3</v>
      </c>
      <c r="L59" s="2">
        <v>56</v>
      </c>
      <c r="M59" s="8">
        <v>0.441408258</v>
      </c>
      <c r="Q59" s="5">
        <f t="shared" si="60"/>
        <v>25</v>
      </c>
      <c r="R59">
        <f t="shared" si="31"/>
        <v>100000</v>
      </c>
      <c r="S59">
        <f t="shared" si="32"/>
        <v>-281.7928889268332</v>
      </c>
      <c r="U59">
        <f t="shared" si="52"/>
        <v>0.441408258</v>
      </c>
      <c r="V59">
        <f t="shared" si="53"/>
        <v>0.01</v>
      </c>
      <c r="W59">
        <f t="shared" si="54"/>
        <v>1.0753789289186213E-2</v>
      </c>
      <c r="X59">
        <f t="shared" si="55"/>
        <v>4.7468113970387448E-3</v>
      </c>
      <c r="Y59">
        <f t="shared" si="56"/>
        <v>1.0753789289186213E-4</v>
      </c>
      <c r="Z59">
        <f t="shared" si="57"/>
        <v>5.8994399992556056E-3</v>
      </c>
      <c r="AB59">
        <f t="shared" si="58"/>
        <v>-0.67207961741856881</v>
      </c>
      <c r="AC59">
        <f t="shared" si="33"/>
        <v>-1.6624202404407518</v>
      </c>
      <c r="AE59">
        <f t="shared" si="34"/>
        <v>0</v>
      </c>
      <c r="AF59">
        <f t="shared" si="35"/>
        <v>0</v>
      </c>
      <c r="AG59">
        <f t="shared" si="36"/>
        <v>-0.14748599998139014</v>
      </c>
      <c r="AH59">
        <f t="shared" si="37"/>
        <v>-474.68113970387446</v>
      </c>
      <c r="AI59">
        <f t="shared" si="38"/>
        <v>-474.82862570385583</v>
      </c>
      <c r="AJ59">
        <f t="shared" si="39"/>
        <v>0.99034062302218295</v>
      </c>
      <c r="AK59">
        <f t="shared" si="61"/>
        <v>-4.7045573219299822E-2</v>
      </c>
      <c r="AL59">
        <f t="shared" si="40"/>
        <v>-473.88533065405295</v>
      </c>
      <c r="AN59">
        <f t="shared" si="41"/>
        <v>0</v>
      </c>
      <c r="AO59">
        <f t="shared" si="42"/>
        <v>0</v>
      </c>
      <c r="AP59">
        <f t="shared" si="43"/>
        <v>-2.5854820536994229E-4</v>
      </c>
      <c r="AQ59">
        <f t="shared" si="44"/>
        <v>-0.83213292657527826</v>
      </c>
      <c r="AR59">
        <f t="shared" si="45"/>
        <v>-0.83239147478064812</v>
      </c>
      <c r="AS59">
        <f t="shared" si="46"/>
        <v>1.7361023474746389E-3</v>
      </c>
      <c r="AT59">
        <f t="shared" si="47"/>
        <v>-8.2472563687299073E-5</v>
      </c>
      <c r="AU59">
        <f t="shared" si="48"/>
        <v>-0.83073784499686076</v>
      </c>
      <c r="AW59">
        <v>56</v>
      </c>
      <c r="AX59">
        <f>IF(Z59&gt;0, (R59*SUMPRODUCT(K59:$K$98, X59:$X$98)-K59*$AZ$3)/Z59, 0)</f>
        <v>-281.7928889268332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1.5652103383817909E-3</v>
      </c>
      <c r="L60" s="2">
        <v>57</v>
      </c>
      <c r="M60" s="8">
        <v>0.49593942699999999</v>
      </c>
      <c r="Q60" s="5">
        <f t="shared" si="60"/>
        <v>25</v>
      </c>
      <c r="R60">
        <f t="shared" si="31"/>
        <v>100000</v>
      </c>
      <c r="S60">
        <f t="shared" si="32"/>
        <v>-733.57555476527978</v>
      </c>
      <c r="U60">
        <f t="shared" si="52"/>
        <v>0.49593942699999999</v>
      </c>
      <c r="V60">
        <f t="shared" si="53"/>
        <v>0.01</v>
      </c>
      <c r="W60">
        <f t="shared" si="54"/>
        <v>5.8994399992556056E-3</v>
      </c>
      <c r="X60">
        <f t="shared" si="55"/>
        <v>2.9257648928517053E-3</v>
      </c>
      <c r="Y60">
        <f t="shared" si="56"/>
        <v>5.8994399992556056E-5</v>
      </c>
      <c r="Z60">
        <f t="shared" si="57"/>
        <v>2.9146807064113441E-3</v>
      </c>
      <c r="AB60">
        <f t="shared" si="58"/>
        <v>-1.6624202404407518</v>
      </c>
      <c r="AC60">
        <f t="shared" si="33"/>
        <v>-2.1381385161693593</v>
      </c>
      <c r="AE60">
        <f t="shared" si="34"/>
        <v>0</v>
      </c>
      <c r="AF60">
        <f t="shared" si="35"/>
        <v>0</v>
      </c>
      <c r="AG60">
        <f t="shared" si="36"/>
        <v>-7.2867017660283598E-2</v>
      </c>
      <c r="AH60">
        <f t="shared" si="37"/>
        <v>-292.57648928517051</v>
      </c>
      <c r="AI60">
        <f t="shared" si="38"/>
        <v>-292.64935630283077</v>
      </c>
      <c r="AJ60">
        <f t="shared" si="39"/>
        <v>0.47571827572860759</v>
      </c>
      <c r="AK60">
        <f t="shared" si="61"/>
        <v>-0.11636941683085264</v>
      </c>
      <c r="AL60">
        <f t="shared" si="40"/>
        <v>-292.29000744393306</v>
      </c>
      <c r="AN60">
        <f t="shared" si="41"/>
        <v>0</v>
      </c>
      <c r="AO60">
        <f t="shared" si="42"/>
        <v>0</v>
      </c>
      <c r="AP60">
        <f t="shared" si="43"/>
        <v>-1.1405220936892443E-4</v>
      </c>
      <c r="AQ60">
        <f t="shared" si="44"/>
        <v>-0.45794374579659819</v>
      </c>
      <c r="AR60">
        <f t="shared" si="45"/>
        <v>-0.45805779800596708</v>
      </c>
      <c r="AS60">
        <f t="shared" si="46"/>
        <v>7.4459916332757605E-4</v>
      </c>
      <c r="AT60">
        <f t="shared" si="47"/>
        <v>-1.8214261429511054E-4</v>
      </c>
      <c r="AU60">
        <f t="shared" si="48"/>
        <v>-0.45749534145693466</v>
      </c>
      <c r="AW60">
        <v>57</v>
      </c>
      <c r="AX60">
        <f>IF(Z60&gt;0, (R60*SUMPRODUCT(K60:$K$98, X60:$X$98)-K60*$AZ$3)/Z60, 0)</f>
        <v>-733.57555476527978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1.3975092306980274E-3</v>
      </c>
      <c r="L61" s="2">
        <v>58</v>
      </c>
      <c r="M61" s="8">
        <v>0.55722270799999996</v>
      </c>
      <c r="Q61" s="5">
        <f t="shared" si="60"/>
        <v>25</v>
      </c>
      <c r="R61">
        <f t="shared" si="31"/>
        <v>100000</v>
      </c>
      <c r="S61">
        <f t="shared" si="32"/>
        <v>-1805.8039711402519</v>
      </c>
      <c r="U61">
        <f t="shared" si="52"/>
        <v>0.55722270799999996</v>
      </c>
      <c r="V61">
        <f t="shared" si="53"/>
        <v>0.01</v>
      </c>
      <c r="W61">
        <f t="shared" si="54"/>
        <v>2.9146807064113441E-3</v>
      </c>
      <c r="X61">
        <f t="shared" si="55"/>
        <v>1.6241262761818821E-3</v>
      </c>
      <c r="Y61">
        <f t="shared" si="56"/>
        <v>2.9146807064113441E-5</v>
      </c>
      <c r="Z61">
        <f t="shared" si="57"/>
        <v>1.2614076231653485E-3</v>
      </c>
      <c r="AB61">
        <f t="shared" si="58"/>
        <v>-2.1381385161693593</v>
      </c>
      <c r="AC61">
        <f t="shared" si="33"/>
        <v>-2.2778548951385726</v>
      </c>
      <c r="AE61">
        <f t="shared" si="34"/>
        <v>0</v>
      </c>
      <c r="AF61">
        <f t="shared" si="35"/>
        <v>0</v>
      </c>
      <c r="AG61">
        <f t="shared" si="36"/>
        <v>-3.1535190579133711E-2</v>
      </c>
      <c r="AH61">
        <f t="shared" si="37"/>
        <v>-162.4126276181882</v>
      </c>
      <c r="AI61">
        <f t="shared" si="38"/>
        <v>-162.44416280876732</v>
      </c>
      <c r="AJ61">
        <f t="shared" si="39"/>
        <v>0.1397163789692133</v>
      </c>
      <c r="AK61">
        <f t="shared" si="61"/>
        <v>-0.14966969613185516</v>
      </c>
      <c r="AL61">
        <f t="shared" si="40"/>
        <v>-162.45411612592997</v>
      </c>
      <c r="AN61">
        <f t="shared" si="41"/>
        <v>0</v>
      </c>
      <c r="AO61">
        <f t="shared" si="42"/>
        <v>0</v>
      </c>
      <c r="AP61">
        <f t="shared" si="43"/>
        <v>-4.4070719926160837E-5</v>
      </c>
      <c r="AQ61">
        <f t="shared" si="44"/>
        <v>-0.22697314627833939</v>
      </c>
      <c r="AR61">
        <f t="shared" si="45"/>
        <v>-0.22701721699826552</v>
      </c>
      <c r="AS61">
        <f t="shared" si="46"/>
        <v>1.9525492928917934E-4</v>
      </c>
      <c r="AT61">
        <f t="shared" si="47"/>
        <v>-2.0916478190003644E-4</v>
      </c>
      <c r="AU61">
        <f t="shared" si="48"/>
        <v>-0.2270311268508764</v>
      </c>
      <c r="AW61">
        <v>58</v>
      </c>
      <c r="AX61">
        <f>IF(Z61&gt;0, (R61*SUMPRODUCT(K61:$K$98, X61:$X$98)-K61*$AZ$3)/Z61, 0)</f>
        <v>-1805.8039711402519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1.2477760988375245E-3</v>
      </c>
      <c r="L62" s="2">
        <v>59</v>
      </c>
      <c r="M62" s="8">
        <v>0.62633703200000002</v>
      </c>
      <c r="Q62" s="5">
        <f t="shared" si="60"/>
        <v>25</v>
      </c>
      <c r="R62">
        <f t="shared" si="31"/>
        <v>100000</v>
      </c>
      <c r="S62">
        <f t="shared" si="32"/>
        <v>-4840.9954102952006</v>
      </c>
      <c r="U62">
        <f t="shared" si="52"/>
        <v>0.62633703200000002</v>
      </c>
      <c r="V62">
        <f t="shared" si="53"/>
        <v>0.01</v>
      </c>
      <c r="W62">
        <f t="shared" si="54"/>
        <v>1.2614076231653485E-3</v>
      </c>
      <c r="X62">
        <f t="shared" si="55"/>
        <v>7.9006630683555888E-4</v>
      </c>
      <c r="Y62">
        <f t="shared" si="56"/>
        <v>1.2614076231653485E-5</v>
      </c>
      <c r="Z62">
        <f t="shared" si="57"/>
        <v>4.5872724009813617E-4</v>
      </c>
      <c r="AB62">
        <f t="shared" si="58"/>
        <v>-2.2778548951385726</v>
      </c>
      <c r="AC62">
        <f t="shared" si="33"/>
        <v>-2.2206964638924616</v>
      </c>
      <c r="AE62">
        <f t="shared" si="34"/>
        <v>0</v>
      </c>
      <c r="AF62">
        <f t="shared" si="35"/>
        <v>0</v>
      </c>
      <c r="AG62">
        <f t="shared" si="36"/>
        <v>-1.1468181002453405E-2</v>
      </c>
      <c r="AH62">
        <f t="shared" si="37"/>
        <v>-79.006630683555883</v>
      </c>
      <c r="AI62">
        <f t="shared" si="38"/>
        <v>-79.01809886455834</v>
      </c>
      <c r="AJ62">
        <f t="shared" si="39"/>
        <v>-5.7158431246111085E-2</v>
      </c>
      <c r="AK62">
        <f t="shared" si="61"/>
        <v>-0.15944984265970011</v>
      </c>
      <c r="AL62">
        <f t="shared" si="40"/>
        <v>-79.234707138464145</v>
      </c>
      <c r="AN62">
        <f t="shared" si="41"/>
        <v>0</v>
      </c>
      <c r="AO62">
        <f t="shared" si="42"/>
        <v>0</v>
      </c>
      <c r="AP62">
        <f t="shared" si="43"/>
        <v>-1.430972215200392E-5</v>
      </c>
      <c r="AQ62">
        <f t="shared" si="44"/>
        <v>-9.8582585416624416E-2</v>
      </c>
      <c r="AR62">
        <f t="shared" si="45"/>
        <v>-9.8596895138776425E-2</v>
      </c>
      <c r="AS62">
        <f t="shared" si="46"/>
        <v>-7.1320924355945358E-5</v>
      </c>
      <c r="AT62">
        <f t="shared" si="47"/>
        <v>-1.9895770263417769E-4</v>
      </c>
      <c r="AU62">
        <f t="shared" si="48"/>
        <v>-9.8867173765766536E-2</v>
      </c>
      <c r="AW62">
        <v>59</v>
      </c>
      <c r="AX62">
        <f>IF(Z62&gt;0, (R62*SUMPRODUCT(K62:$K$98, X62:$X$98)-K62*$AZ$3)/Z62, 0)</f>
        <v>-4840.9954102952006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1.114085802533504E-3</v>
      </c>
      <c r="L63" s="2">
        <v>60</v>
      </c>
      <c r="M63" s="8">
        <v>0.70099715600000001</v>
      </c>
      <c r="Q63" s="5">
        <f t="shared" si="60"/>
        <v>25</v>
      </c>
      <c r="R63">
        <f t="shared" si="31"/>
        <v>100000</v>
      </c>
      <c r="S63">
        <f t="shared" si="32"/>
        <v>-15580.719367197535</v>
      </c>
      <c r="U63">
        <f t="shared" si="52"/>
        <v>0.70099715600000001</v>
      </c>
      <c r="V63">
        <f t="shared" si="53"/>
        <v>0.01</v>
      </c>
      <c r="W63">
        <f t="shared" si="54"/>
        <v>4.5872724009813617E-4</v>
      </c>
      <c r="X63">
        <f t="shared" si="55"/>
        <v>3.215664906885226E-4</v>
      </c>
      <c r="Y63">
        <f t="shared" si="56"/>
        <v>4.5872724009813621E-6</v>
      </c>
      <c r="Z63">
        <f t="shared" si="57"/>
        <v>1.325734770086322E-4</v>
      </c>
      <c r="AB63">
        <f t="shared" si="58"/>
        <v>-2.2206964638924616</v>
      </c>
      <c r="AC63">
        <f t="shared" si="33"/>
        <v>-2.0655901408051127</v>
      </c>
      <c r="AE63">
        <f t="shared" si="34"/>
        <v>0</v>
      </c>
      <c r="AF63">
        <f t="shared" si="35"/>
        <v>0</v>
      </c>
      <c r="AG63">
        <f t="shared" si="36"/>
        <v>-3.3143369252158048E-3</v>
      </c>
      <c r="AH63">
        <f t="shared" si="37"/>
        <v>-32.156649068852261</v>
      </c>
      <c r="AI63">
        <f t="shared" si="38"/>
        <v>-32.159963405777475</v>
      </c>
      <c r="AJ63">
        <f t="shared" si="39"/>
        <v>-0.15510632308734884</v>
      </c>
      <c r="AK63">
        <f t="shared" si="61"/>
        <v>-0.15544875247247233</v>
      </c>
      <c r="AL63">
        <f t="shared" si="40"/>
        <v>-32.470518481337301</v>
      </c>
      <c r="AN63">
        <f t="shared" si="41"/>
        <v>0</v>
      </c>
      <c r="AO63">
        <f t="shared" si="42"/>
        <v>0</v>
      </c>
      <c r="AP63">
        <f t="shared" si="43"/>
        <v>-3.6924557131954757E-6</v>
      </c>
      <c r="AQ63">
        <f t="shared" si="44"/>
        <v>-3.5825266184660524E-2</v>
      </c>
      <c r="AR63">
        <f t="shared" si="45"/>
        <v>-3.582895864037372E-2</v>
      </c>
      <c r="AS63">
        <f t="shared" si="46"/>
        <v>-1.7280175243479E-4</v>
      </c>
      <c r="AT63">
        <f t="shared" si="47"/>
        <v>-1.7318324815112634E-4</v>
      </c>
      <c r="AU63">
        <f t="shared" si="48"/>
        <v>-3.6174943640959641E-2</v>
      </c>
      <c r="AW63">
        <v>60</v>
      </c>
      <c r="AX63">
        <f>IF(Z63&gt;0, (R63*SUMPRODUCT(K63:$K$98, X63:$X$98)-K63*$AZ$3)/Z63, 0)</f>
        <v>-15580.719367197535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9.9471946654777136E-4</v>
      </c>
      <c r="L64" s="2">
        <v>61</v>
      </c>
      <c r="M64" s="8">
        <v>0.77900909500000004</v>
      </c>
      <c r="Q64" s="5">
        <f t="shared" si="60"/>
        <v>25</v>
      </c>
      <c r="R64">
        <f t="shared" si="31"/>
        <v>100000</v>
      </c>
      <c r="S64">
        <f t="shared" si="32"/>
        <v>-67028.49277465824</v>
      </c>
      <c r="U64">
        <f t="shared" si="52"/>
        <v>0.77900909500000004</v>
      </c>
      <c r="V64">
        <f t="shared" si="53"/>
        <v>0.01</v>
      </c>
      <c r="W64">
        <f t="shared" si="54"/>
        <v>1.325734770086322E-4</v>
      </c>
      <c r="X64">
        <f t="shared" si="55"/>
        <v>1.0327594434549788E-4</v>
      </c>
      <c r="Y64">
        <f t="shared" si="56"/>
        <v>1.325734770086322E-6</v>
      </c>
      <c r="Z64">
        <f t="shared" si="57"/>
        <v>2.7971797893047996E-5</v>
      </c>
      <c r="AB64">
        <f t="shared" si="58"/>
        <v>-2.0655901408051127</v>
      </c>
      <c r="AC64">
        <f t="shared" si="33"/>
        <v>-1.8749074529683682</v>
      </c>
      <c r="AE64">
        <f t="shared" si="34"/>
        <v>0</v>
      </c>
      <c r="AF64">
        <f t="shared" si="35"/>
        <v>0</v>
      </c>
      <c r="AG64">
        <f t="shared" si="36"/>
        <v>-6.9929494732619984E-4</v>
      </c>
      <c r="AH64">
        <f t="shared" si="37"/>
        <v>-10.327594434549788</v>
      </c>
      <c r="AI64">
        <f t="shared" si="38"/>
        <v>-10.328293729497114</v>
      </c>
      <c r="AJ64">
        <f t="shared" si="39"/>
        <v>-0.19068268783674447</v>
      </c>
      <c r="AK64">
        <f t="shared" si="61"/>
        <v>-0.1445913098563579</v>
      </c>
      <c r="AL64">
        <f t="shared" si="40"/>
        <v>-10.663567727190216</v>
      </c>
      <c r="AN64">
        <f t="shared" si="41"/>
        <v>0</v>
      </c>
      <c r="AO64">
        <f t="shared" si="42"/>
        <v>0</v>
      </c>
      <c r="AP64">
        <f t="shared" si="43"/>
        <v>-6.9560229696386942E-7</v>
      </c>
      <c r="AQ64">
        <f t="shared" si="44"/>
        <v>-1.0273059226657097E-2</v>
      </c>
      <c r="AR64">
        <f t="shared" si="45"/>
        <v>-1.0273754828954061E-2</v>
      </c>
      <c r="AS64">
        <f t="shared" si="46"/>
        <v>-1.8967578152486166E-4</v>
      </c>
      <c r="AT64">
        <f t="shared" si="47"/>
        <v>-1.4382779060775986E-4</v>
      </c>
      <c r="AU64">
        <f t="shared" si="48"/>
        <v>-1.0607258401086683E-2</v>
      </c>
      <c r="AW64">
        <v>61</v>
      </c>
      <c r="AX64">
        <f>IF(Z64&gt;0, (R64*SUMPRODUCT(K64:$K$98, X64:$X$98)-K64*$AZ$3)/Z64, 0)</f>
        <v>-67028.49277465824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8.8814238084622432E-4</v>
      </c>
      <c r="L65" s="2">
        <v>62</v>
      </c>
      <c r="M65" s="8">
        <v>0.78135831499999997</v>
      </c>
      <c r="Q65" s="5">
        <f t="shared" si="60"/>
        <v>25</v>
      </c>
      <c r="R65">
        <f t="shared" si="31"/>
        <v>100000</v>
      </c>
      <c r="S65">
        <f t="shared" si="32"/>
        <v>-288368.2865013486</v>
      </c>
      <c r="U65">
        <f t="shared" si="52"/>
        <v>0.78135831499999997</v>
      </c>
      <c r="V65">
        <f t="shared" si="53"/>
        <v>0.01</v>
      </c>
      <c r="W65">
        <f t="shared" si="54"/>
        <v>2.7971797893047996E-5</v>
      </c>
      <c r="X65">
        <f t="shared" si="55"/>
        <v>2.185599686923253E-5</v>
      </c>
      <c r="Y65">
        <f t="shared" si="56"/>
        <v>2.7971797893047998E-7</v>
      </c>
      <c r="Z65">
        <f t="shared" si="57"/>
        <v>5.8360830448849858E-6</v>
      </c>
      <c r="AB65">
        <f t="shared" si="58"/>
        <v>-1.8749074529683682</v>
      </c>
      <c r="AC65">
        <f t="shared" si="33"/>
        <v>-1.6829412675330564</v>
      </c>
      <c r="AE65">
        <f t="shared" si="34"/>
        <v>0</v>
      </c>
      <c r="AF65">
        <f t="shared" si="35"/>
        <v>0</v>
      </c>
      <c r="AG65">
        <f t="shared" si="36"/>
        <v>-1.4590207612212464E-4</v>
      </c>
      <c r="AH65">
        <f t="shared" si="37"/>
        <v>-2.1855996869232528</v>
      </c>
      <c r="AI65">
        <f t="shared" si="38"/>
        <v>-2.1857455889993749</v>
      </c>
      <c r="AJ65">
        <f t="shared" si="39"/>
        <v>-0.19196618543531185</v>
      </c>
      <c r="AK65">
        <f t="shared" si="61"/>
        <v>-0.13124352170778578</v>
      </c>
      <c r="AL65">
        <f t="shared" si="40"/>
        <v>-2.5089552961424726</v>
      </c>
      <c r="AN65">
        <f t="shared" si="41"/>
        <v>0</v>
      </c>
      <c r="AO65">
        <f t="shared" si="42"/>
        <v>0</v>
      </c>
      <c r="AP65">
        <f t="shared" si="43"/>
        <v>-1.2958181725751083E-7</v>
      </c>
      <c r="AQ65">
        <f t="shared" si="44"/>
        <v>-1.9411237095207801E-3</v>
      </c>
      <c r="AR65">
        <f t="shared" si="45"/>
        <v>-1.9412532913380377E-3</v>
      </c>
      <c r="AS65">
        <f t="shared" si="46"/>
        <v>-1.7049330497448566E-4</v>
      </c>
      <c r="AT65">
        <f t="shared" si="47"/>
        <v>-1.1656293384019598E-4</v>
      </c>
      <c r="AU65">
        <f t="shared" si="48"/>
        <v>-2.2283095301527194E-3</v>
      </c>
      <c r="AW65">
        <v>62</v>
      </c>
      <c r="AX65">
        <f>IF(Z65&gt;0, (R65*SUMPRODUCT(K65:$K$98, X65:$X$98)-K65*$AZ$3)/Z65, 0)</f>
        <v>-288368.2865013486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7.9298426861270028E-4</v>
      </c>
      <c r="L66" s="2">
        <v>63</v>
      </c>
      <c r="M66" s="8">
        <v>0.78389590600000003</v>
      </c>
      <c r="Q66" s="5">
        <f t="shared" si="60"/>
        <v>25</v>
      </c>
      <c r="R66">
        <f t="shared" si="31"/>
        <v>100000</v>
      </c>
      <c r="S66">
        <f t="shared" si="32"/>
        <v>-1250632.5663444248</v>
      </c>
      <c r="U66">
        <f t="shared" si="52"/>
        <v>0.78389590600000003</v>
      </c>
      <c r="V66">
        <f t="shared" si="53"/>
        <v>0.01</v>
      </c>
      <c r="W66">
        <f t="shared" si="54"/>
        <v>5.8360830448849858E-6</v>
      </c>
      <c r="X66">
        <f t="shared" si="55"/>
        <v>4.5748816059613545E-6</v>
      </c>
      <c r="Y66">
        <f t="shared" si="56"/>
        <v>5.836083044884986E-8</v>
      </c>
      <c r="Z66">
        <f t="shared" si="57"/>
        <v>1.2028406084747813E-6</v>
      </c>
      <c r="AB66">
        <f t="shared" si="58"/>
        <v>-1.6829412675330564</v>
      </c>
      <c r="AC66">
        <f t="shared" si="33"/>
        <v>-1.5043116370801053</v>
      </c>
      <c r="AE66">
        <f t="shared" si="34"/>
        <v>0</v>
      </c>
      <c r="AF66">
        <f t="shared" si="35"/>
        <v>0</v>
      </c>
      <c r="AG66">
        <f t="shared" si="36"/>
        <v>-3.0071015211869532E-5</v>
      </c>
      <c r="AH66">
        <f t="shared" si="37"/>
        <v>-0.45748816059613545</v>
      </c>
      <c r="AI66">
        <f t="shared" si="38"/>
        <v>-0.4575182316113473</v>
      </c>
      <c r="AJ66">
        <f t="shared" si="39"/>
        <v>-0.1786296304529511</v>
      </c>
      <c r="AK66">
        <f t="shared" si="61"/>
        <v>-0.11780588872731396</v>
      </c>
      <c r="AL66">
        <f t="shared" si="40"/>
        <v>-0.75395375079161231</v>
      </c>
      <c r="AN66">
        <f t="shared" si="41"/>
        <v>0</v>
      </c>
      <c r="AO66">
        <f t="shared" si="42"/>
        <v>0</v>
      </c>
      <c r="AP66">
        <f t="shared" si="43"/>
        <v>-2.3845842004225745E-8</v>
      </c>
      <c r="AQ66">
        <f t="shared" si="44"/>
        <v>-3.6278091442929606E-4</v>
      </c>
      <c r="AR66">
        <f t="shared" si="45"/>
        <v>-3.6280476027130022E-4</v>
      </c>
      <c r="AS66">
        <f t="shared" si="46"/>
        <v>-1.4165048685729038E-4</v>
      </c>
      <c r="AT66">
        <f t="shared" si="47"/>
        <v>-9.341821651069821E-5</v>
      </c>
      <c r="AU66">
        <f t="shared" si="48"/>
        <v>-5.9787346363928881E-4</v>
      </c>
      <c r="AW66">
        <v>63</v>
      </c>
      <c r="AX66">
        <f>IF(Z66&gt;0, (R66*SUMPRODUCT(K66:$K$98, X66:$X$98)-K66*$AZ$3)/Z66, 0)</f>
        <v>-1250632.5663444248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7.0802166840419666E-4</v>
      </c>
      <c r="L67" s="2">
        <v>64</v>
      </c>
      <c r="M67" s="8">
        <v>0.78669207100000005</v>
      </c>
      <c r="Q67" s="5">
        <f t="shared" si="60"/>
        <v>25</v>
      </c>
      <c r="R67">
        <f t="shared" ref="R67:R98" si="62">$C$6</f>
        <v>100000</v>
      </c>
      <c r="S67">
        <f t="shared" ref="S67:S98" si="63">AX67</f>
        <v>-5493628.4187346688</v>
      </c>
      <c r="U67">
        <f t="shared" si="52"/>
        <v>0.78669207100000005</v>
      </c>
      <c r="V67">
        <f t="shared" si="53"/>
        <v>0.01</v>
      </c>
      <c r="W67">
        <f t="shared" si="54"/>
        <v>1.2028406084747813E-6</v>
      </c>
      <c r="X67">
        <f t="shared" si="55"/>
        <v>9.4626516936392592E-7</v>
      </c>
      <c r="Y67">
        <f t="shared" si="56"/>
        <v>1.2028406084747814E-8</v>
      </c>
      <c r="Z67">
        <f t="shared" si="57"/>
        <v>2.4454703302610755E-7</v>
      </c>
      <c r="AB67">
        <f t="shared" si="58"/>
        <v>-1.5043116370801053</v>
      </c>
      <c r="AC67">
        <f t="shared" ref="AC67:AC98" si="64">S67*Z67</f>
        <v>-1.3434505303494702</v>
      </c>
      <c r="AE67">
        <f t="shared" ref="AE67:AE98" si="65">$Z67*O67</f>
        <v>0</v>
      </c>
      <c r="AF67">
        <f t="shared" ref="AF67:AF98" si="66">-$Z67*P67</f>
        <v>0</v>
      </c>
      <c r="AG67">
        <f t="shared" ref="AG67:AG98" si="67">-$Z67*Q67</f>
        <v>-6.1136758256526892E-6</v>
      </c>
      <c r="AH67">
        <f t="shared" ref="AH67:AH98" si="68">-X67*R67</f>
        <v>-9.4626516936392596E-2</v>
      </c>
      <c r="AI67">
        <f t="shared" ref="AI67:AI98" si="69">SUM(AE67:AH67)</f>
        <v>-9.4632630612218244E-2</v>
      </c>
      <c r="AJ67">
        <f t="shared" ref="AJ67:AJ98" si="70">AB67-AC67</f>
        <v>-0.16086110673063514</v>
      </c>
      <c r="AK67">
        <f t="shared" si="61"/>
        <v>-0.10530181459560738</v>
      </c>
      <c r="AL67">
        <f t="shared" ref="AL67:AL98" si="71">SUM(AI67:AK67)</f>
        <v>-0.3607955519384608</v>
      </c>
      <c r="AN67">
        <f t="shared" ref="AN67:AN98" si="72">AE67*$K67</f>
        <v>0</v>
      </c>
      <c r="AO67">
        <f t="shared" ref="AO67:AO98" si="73">AF67*$K67</f>
        <v>0</v>
      </c>
      <c r="AP67">
        <f t="shared" ref="AP67:AP98" si="74">AG67*$K67</f>
        <v>-4.3286149581610218E-9</v>
      </c>
      <c r="AQ67">
        <f t="shared" ref="AQ67:AQ98" si="75">AH67*$K67</f>
        <v>-6.6997624396582651E-5</v>
      </c>
      <c r="AR67">
        <f t="shared" ref="AR67:AR98" si="76">AI67*$K67</f>
        <v>-6.7001953011540822E-5</v>
      </c>
      <c r="AS67">
        <f t="shared" ref="AS67:AS98" si="77">AJ67*$K67</f>
        <v>-1.1389314916876984E-4</v>
      </c>
      <c r="AT67">
        <f t="shared" ref="AT67:AT98" si="78">AK67*$K67</f>
        <v>-7.4555966455971316E-5</v>
      </c>
      <c r="AU67">
        <f t="shared" ref="AU67:AU98" si="79">AL67*$K67</f>
        <v>-2.5545106863628201E-4</v>
      </c>
      <c r="AW67">
        <v>64</v>
      </c>
      <c r="AX67">
        <f>IF(Z67&gt;0, (R67*SUMPRODUCT(K67:$K$98, X67:$X$98)-K67*$AZ$3)/Z67, 0)</f>
        <v>-5493628.4187346688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98" si="80">G68+$C$9</f>
        <v>0.12000000000000001</v>
      </c>
      <c r="I68" s="1">
        <f t="shared" ref="I68:I98" si="81">1+H68</f>
        <v>1.1200000000000001</v>
      </c>
      <c r="J68">
        <f t="shared" ref="J68:J98" si="82">1/I68</f>
        <v>0.89285714285714279</v>
      </c>
      <c r="K68">
        <f t="shared" si="59"/>
        <v>6.3216220393231843E-4</v>
      </c>
      <c r="L68" s="2">
        <v>65</v>
      </c>
      <c r="M68" s="8">
        <v>0.78978433000000003</v>
      </c>
      <c r="Q68" s="5">
        <f t="shared" si="60"/>
        <v>25</v>
      </c>
      <c r="R68">
        <f t="shared" si="62"/>
        <v>100000</v>
      </c>
      <c r="S68">
        <f t="shared" si="63"/>
        <v>-24499897.895142213</v>
      </c>
      <c r="U68">
        <f t="shared" ref="U68:U98" si="83">M68</f>
        <v>0.78978433000000003</v>
      </c>
      <c r="V68">
        <f t="shared" ref="V68:V98" si="84">$C$10</f>
        <v>0.01</v>
      </c>
      <c r="W68">
        <f t="shared" ref="W68:W98" si="85">Z67</f>
        <v>2.4454703302610755E-7</v>
      </c>
      <c r="X68">
        <f t="shared" ref="X68:X98" si="86">U68*W68</f>
        <v>1.9313941463201224E-7</v>
      </c>
      <c r="Y68">
        <f t="shared" ref="Y68:Y98" si="87">V68*W68</f>
        <v>2.4454703302610754E-9</v>
      </c>
      <c r="Z68">
        <f t="shared" ref="Z68:Z98" si="88">MAX(0, W68-X68-Y68)</f>
        <v>4.8962148063834235E-8</v>
      </c>
      <c r="AB68">
        <f t="shared" ref="AB68:AB98" si="89">AC67</f>
        <v>-1.3434505303494702</v>
      </c>
      <c r="AC68">
        <f t="shared" si="64"/>
        <v>-1.1995676282907737</v>
      </c>
      <c r="AE68">
        <f t="shared" si="65"/>
        <v>0</v>
      </c>
      <c r="AF68">
        <f t="shared" si="66"/>
        <v>0</v>
      </c>
      <c r="AG68">
        <f t="shared" si="67"/>
        <v>-1.2240537015958558E-6</v>
      </c>
      <c r="AH68">
        <f t="shared" si="68"/>
        <v>-1.9313941463201225E-2</v>
      </c>
      <c r="AI68">
        <f t="shared" si="69"/>
        <v>-1.9315165516902821E-2</v>
      </c>
      <c r="AJ68">
        <f t="shared" si="70"/>
        <v>-0.14388290205869647</v>
      </c>
      <c r="AK68">
        <f t="shared" si="61"/>
        <v>-9.4041537124462921E-2</v>
      </c>
      <c r="AL68">
        <f t="shared" si="71"/>
        <v>-0.25723960470006224</v>
      </c>
      <c r="AN68">
        <f t="shared" si="72"/>
        <v>0</v>
      </c>
      <c r="AO68">
        <f t="shared" si="73"/>
        <v>0</v>
      </c>
      <c r="AP68">
        <f t="shared" si="74"/>
        <v>-7.7380048573234864E-10</v>
      </c>
      <c r="AQ68">
        <f t="shared" si="75"/>
        <v>-1.2209543801997073E-5</v>
      </c>
      <c r="AR68">
        <f t="shared" si="76"/>
        <v>-1.2210317602482806E-5</v>
      </c>
      <c r="AS68">
        <f t="shared" si="77"/>
        <v>-9.0957332473603475E-5</v>
      </c>
      <c r="AT68">
        <f t="shared" si="78"/>
        <v>-5.9449505369783422E-5</v>
      </c>
      <c r="AU68">
        <f t="shared" si="79"/>
        <v>-1.6261715544586974E-4</v>
      </c>
      <c r="AW68">
        <v>65</v>
      </c>
      <c r="AX68">
        <f>IF(Z68&gt;0, (R68*SUMPRODUCT(K68:$K$98, X68:$X$98)-K68*$AZ$3)/Z68, 0)</f>
        <v>-24499897.895142213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98" si="90">K68*J69</f>
        <v>5.6443053922528431E-4</v>
      </c>
      <c r="L69" s="2">
        <v>66</v>
      </c>
      <c r="M69" s="8">
        <v>0.79285550900000001</v>
      </c>
      <c r="Q69" s="5">
        <f t="shared" ref="Q69:Q98" si="91">$C$8</f>
        <v>25</v>
      </c>
      <c r="R69">
        <f t="shared" si="62"/>
        <v>100000</v>
      </c>
      <c r="S69">
        <f t="shared" si="63"/>
        <v>-110959862.75502762</v>
      </c>
      <c r="U69">
        <f t="shared" si="83"/>
        <v>0.79285550900000001</v>
      </c>
      <c r="V69">
        <f t="shared" si="84"/>
        <v>0.01</v>
      </c>
      <c r="W69">
        <f t="shared" si="85"/>
        <v>4.8962148063834235E-8</v>
      </c>
      <c r="X69">
        <f t="shared" si="86"/>
        <v>3.881990882488466E-8</v>
      </c>
      <c r="Y69">
        <f t="shared" si="87"/>
        <v>4.896214806383424E-10</v>
      </c>
      <c r="Z69">
        <f t="shared" si="88"/>
        <v>9.6526177583112331E-9</v>
      </c>
      <c r="AB69">
        <f t="shared" si="89"/>
        <v>-1.1995676282907737</v>
      </c>
      <c r="AC69">
        <f t="shared" si="64"/>
        <v>-1.0710531416889568</v>
      </c>
      <c r="AE69">
        <f t="shared" si="65"/>
        <v>0</v>
      </c>
      <c r="AF69">
        <f t="shared" si="66"/>
        <v>0</v>
      </c>
      <c r="AG69">
        <f t="shared" si="67"/>
        <v>-2.4131544395778084E-7</v>
      </c>
      <c r="AH69">
        <f t="shared" si="68"/>
        <v>-3.8819908824884661E-3</v>
      </c>
      <c r="AI69">
        <f t="shared" si="69"/>
        <v>-3.8822321979324237E-3</v>
      </c>
      <c r="AJ69">
        <f t="shared" si="70"/>
        <v>-0.12851448660181686</v>
      </c>
      <c r="AK69">
        <f t="shared" si="61"/>
        <v>-8.3969733980354164E-2</v>
      </c>
      <c r="AL69">
        <f t="shared" si="71"/>
        <v>-0.21636645278010347</v>
      </c>
      <c r="AN69">
        <f t="shared" si="72"/>
        <v>0</v>
      </c>
      <c r="AO69">
        <f t="shared" si="73"/>
        <v>0</v>
      </c>
      <c r="AP69">
        <f t="shared" si="74"/>
        <v>-1.3620580615647911E-10</v>
      </c>
      <c r="AQ69">
        <f t="shared" si="75"/>
        <v>-2.1911142070706024E-6</v>
      </c>
      <c r="AR69">
        <f t="shared" si="76"/>
        <v>-2.1912504128767585E-6</v>
      </c>
      <c r="AS69">
        <f t="shared" si="77"/>
        <v>-7.253750097092406E-5</v>
      </c>
      <c r="AT69">
        <f t="shared" si="78"/>
        <v>-4.7395082229134983E-5</v>
      </c>
      <c r="AU69">
        <f t="shared" si="79"/>
        <v>-1.2212383361293581E-4</v>
      </c>
      <c r="AW69">
        <v>66</v>
      </c>
      <c r="AX69">
        <f>IF(Z69&gt;0, (R69*SUMPRODUCT(K69:$K$98, X69:$X$98)-K69*$AZ$3)/Z69, 0)</f>
        <v>-110959862.75502762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5.0395583859400386E-4</v>
      </c>
      <c r="L70" s="2">
        <v>67</v>
      </c>
      <c r="M70" s="8">
        <v>0.79617230500000002</v>
      </c>
      <c r="Q70" s="5">
        <f t="shared" si="91"/>
        <v>25</v>
      </c>
      <c r="R70">
        <f t="shared" si="62"/>
        <v>100000</v>
      </c>
      <c r="S70">
        <f t="shared" si="63"/>
        <v>-511131825.13867557</v>
      </c>
      <c r="U70">
        <f t="shared" si="83"/>
        <v>0.79617230500000002</v>
      </c>
      <c r="V70">
        <f t="shared" si="84"/>
        <v>0.01</v>
      </c>
      <c r="W70">
        <f t="shared" si="85"/>
        <v>9.6526177583112331E-9</v>
      </c>
      <c r="X70">
        <f t="shared" si="86"/>
        <v>7.6851469299185879E-9</v>
      </c>
      <c r="Y70">
        <f t="shared" si="87"/>
        <v>9.6526177583112338E-11</v>
      </c>
      <c r="Z70">
        <f t="shared" si="88"/>
        <v>1.8709446508095327E-9</v>
      </c>
      <c r="AB70">
        <f t="shared" si="89"/>
        <v>-1.0710531416889568</v>
      </c>
      <c r="AC70">
        <f t="shared" si="64"/>
        <v>-0.95629935410171851</v>
      </c>
      <c r="AE70">
        <f t="shared" si="65"/>
        <v>0</v>
      </c>
      <c r="AF70">
        <f t="shared" si="66"/>
        <v>0</v>
      </c>
      <c r="AG70">
        <f t="shared" si="67"/>
        <v>-4.677361627023832E-8</v>
      </c>
      <c r="AH70">
        <f t="shared" si="68"/>
        <v>-7.6851469299185876E-4</v>
      </c>
      <c r="AI70">
        <f t="shared" si="69"/>
        <v>-7.6856146660812894E-4</v>
      </c>
      <c r="AJ70">
        <f t="shared" si="70"/>
        <v>-0.11475378758723831</v>
      </c>
      <c r="AK70">
        <f t="shared" si="61"/>
        <v>-7.4973719918226989E-2</v>
      </c>
      <c r="AL70">
        <f t="shared" si="71"/>
        <v>-0.19049606897207344</v>
      </c>
      <c r="AN70">
        <f t="shared" si="72"/>
        <v>0</v>
      </c>
      <c r="AO70">
        <f t="shared" si="73"/>
        <v>0</v>
      </c>
      <c r="AP70">
        <f t="shared" si="74"/>
        <v>-2.3571837011542097E-11</v>
      </c>
      <c r="AQ70">
        <f t="shared" si="75"/>
        <v>-3.8729746657852562E-7</v>
      </c>
      <c r="AR70">
        <f t="shared" si="76"/>
        <v>-3.8732103841553712E-7</v>
      </c>
      <c r="AS70">
        <f t="shared" si="77"/>
        <v>-5.7830841255364876E-5</v>
      </c>
      <c r="AT70">
        <f t="shared" si="78"/>
        <v>-3.7783443893902051E-5</v>
      </c>
      <c r="AU70">
        <f t="shared" si="79"/>
        <v>-9.6001606187682466E-5</v>
      </c>
      <c r="AW70">
        <v>67</v>
      </c>
      <c r="AX70">
        <f>IF(Z70&gt;0, (R70*SUMPRODUCT(K70:$K$98, X70:$X$98)-K70*$AZ$3)/Z70, 0)</f>
        <v>-511131825.13867557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4.4996057017321768E-4</v>
      </c>
      <c r="L71" s="2">
        <v>68</v>
      </c>
      <c r="M71" s="8">
        <v>0.79964768799999997</v>
      </c>
      <c r="Q71" s="5">
        <f t="shared" si="91"/>
        <v>25</v>
      </c>
      <c r="R71">
        <f t="shared" si="62"/>
        <v>100000</v>
      </c>
      <c r="S71">
        <f t="shared" si="63"/>
        <v>-2397490613.0834184</v>
      </c>
      <c r="U71">
        <f t="shared" si="83"/>
        <v>0.79964768799999997</v>
      </c>
      <c r="V71">
        <f t="shared" si="84"/>
        <v>0.01</v>
      </c>
      <c r="W71">
        <f t="shared" si="85"/>
        <v>1.8709446508095327E-9</v>
      </c>
      <c r="X71">
        <f t="shared" si="86"/>
        <v>1.49609656439581E-9</v>
      </c>
      <c r="Y71">
        <f t="shared" si="87"/>
        <v>1.8709446508095329E-11</v>
      </c>
      <c r="Z71">
        <f t="shared" si="88"/>
        <v>3.5613863990562734E-10</v>
      </c>
      <c r="AB71">
        <f t="shared" si="89"/>
        <v>-0.95629935410171851</v>
      </c>
      <c r="AC71">
        <f t="shared" si="64"/>
        <v>-0.85383904613003725</v>
      </c>
      <c r="AE71">
        <f t="shared" si="65"/>
        <v>0</v>
      </c>
      <c r="AF71">
        <f t="shared" si="66"/>
        <v>0</v>
      </c>
      <c r="AG71">
        <f t="shared" si="67"/>
        <v>-8.9034659976406841E-9</v>
      </c>
      <c r="AH71">
        <f t="shared" si="68"/>
        <v>-1.4960965643958101E-4</v>
      </c>
      <c r="AI71">
        <f t="shared" si="69"/>
        <v>-1.4961855990557865E-4</v>
      </c>
      <c r="AJ71">
        <f t="shared" si="70"/>
        <v>-0.10246030797168126</v>
      </c>
      <c r="AK71">
        <f t="shared" si="61"/>
        <v>-6.6940954787120296E-2</v>
      </c>
      <c r="AL71">
        <f t="shared" si="71"/>
        <v>-0.16955088131870716</v>
      </c>
      <c r="AN71">
        <f t="shared" si="72"/>
        <v>0</v>
      </c>
      <c r="AO71">
        <f t="shared" si="73"/>
        <v>0</v>
      </c>
      <c r="AP71">
        <f t="shared" si="74"/>
        <v>-4.0062086368162587E-12</v>
      </c>
      <c r="AQ71">
        <f t="shared" si="75"/>
        <v>-6.7318446314973077E-8</v>
      </c>
      <c r="AR71">
        <f t="shared" si="76"/>
        <v>-6.7322452523609891E-8</v>
      </c>
      <c r="AS71">
        <f t="shared" si="77"/>
        <v>-4.6103098595061181E-5</v>
      </c>
      <c r="AT71">
        <f t="shared" si="78"/>
        <v>-3.0120790183952233E-5</v>
      </c>
      <c r="AU71">
        <f t="shared" si="79"/>
        <v>-7.6291211231537028E-5</v>
      </c>
      <c r="AW71">
        <v>68</v>
      </c>
      <c r="AX71">
        <f>IF(Z71&gt;0, (R71*SUMPRODUCT(K71:$K$98, X71:$X$98)-K71*$AZ$3)/Z71, 0)</f>
        <v>-2397490613.0834184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4.0175050908323003E-4</v>
      </c>
      <c r="L72" s="2">
        <v>69</v>
      </c>
      <c r="M72" s="8">
        <v>0.80323853099999998</v>
      </c>
      <c r="Q72" s="5">
        <f t="shared" si="91"/>
        <v>25</v>
      </c>
      <c r="R72">
        <f t="shared" si="62"/>
        <v>100000</v>
      </c>
      <c r="S72">
        <f t="shared" si="63"/>
        <v>-11461768826.872711</v>
      </c>
      <c r="U72">
        <f t="shared" si="83"/>
        <v>0.80323853099999998</v>
      </c>
      <c r="V72">
        <f t="shared" si="84"/>
        <v>0.01</v>
      </c>
      <c r="W72">
        <f t="shared" si="85"/>
        <v>3.5613863990562734E-10</v>
      </c>
      <c r="X72">
        <f t="shared" si="86"/>
        <v>2.8606427795013408E-10</v>
      </c>
      <c r="Y72">
        <f t="shared" si="87"/>
        <v>3.5613863990562733E-12</v>
      </c>
      <c r="Z72">
        <f t="shared" si="88"/>
        <v>6.6512975556436982E-11</v>
      </c>
      <c r="AB72">
        <f t="shared" si="89"/>
        <v>-0.85383904613003725</v>
      </c>
      <c r="AC72">
        <f t="shared" si="64"/>
        <v>-0.76235634981531608</v>
      </c>
      <c r="AE72">
        <f t="shared" si="65"/>
        <v>0</v>
      </c>
      <c r="AF72">
        <f t="shared" si="66"/>
        <v>0</v>
      </c>
      <c r="AG72">
        <f t="shared" si="67"/>
        <v>-1.6628243889109247E-9</v>
      </c>
      <c r="AH72">
        <f t="shared" si="68"/>
        <v>-2.860642779501341E-5</v>
      </c>
      <c r="AI72">
        <f t="shared" si="69"/>
        <v>-2.860809061940232E-5</v>
      </c>
      <c r="AJ72">
        <f t="shared" si="70"/>
        <v>-9.1482696314721168E-2</v>
      </c>
      <c r="AK72">
        <f t="shared" si="61"/>
        <v>-5.9768733229102616E-2</v>
      </c>
      <c r="AL72">
        <f t="shared" si="71"/>
        <v>-0.1512800376344432</v>
      </c>
      <c r="AN72">
        <f t="shared" si="72"/>
        <v>0</v>
      </c>
      <c r="AO72">
        <f t="shared" si="73"/>
        <v>0</v>
      </c>
      <c r="AP72">
        <f t="shared" si="74"/>
        <v>-6.6804054476097491E-13</v>
      </c>
      <c r="AQ72">
        <f t="shared" si="75"/>
        <v>-1.1492646929699299E-8</v>
      </c>
      <c r="AR72">
        <f t="shared" si="76"/>
        <v>-1.149331497024406E-8</v>
      </c>
      <c r="AS72">
        <f t="shared" si="77"/>
        <v>-3.6753219816745764E-5</v>
      </c>
      <c r="AT72">
        <f t="shared" si="78"/>
        <v>-2.4012119002051743E-5</v>
      </c>
      <c r="AU72">
        <f t="shared" si="79"/>
        <v>-6.0776832133767751E-5</v>
      </c>
      <c r="AW72">
        <v>69</v>
      </c>
      <c r="AX72">
        <f>IF(Z72&gt;0, (R72*SUMPRODUCT(K72:$K$98, X72:$X$98)-K72*$AZ$3)/Z72, 0)</f>
        <v>-11461768826.872711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3.5870581168145535E-4</v>
      </c>
      <c r="L73" s="2">
        <v>70</v>
      </c>
      <c r="M73" s="8">
        <v>0.80709142899999997</v>
      </c>
      <c r="Q73" s="5">
        <f t="shared" si="91"/>
        <v>25</v>
      </c>
      <c r="R73">
        <f t="shared" si="62"/>
        <v>100000</v>
      </c>
      <c r="S73">
        <f t="shared" si="63"/>
        <v>-55949933135.817093</v>
      </c>
      <c r="U73">
        <f t="shared" si="83"/>
        <v>0.80709142899999997</v>
      </c>
      <c r="V73">
        <f t="shared" si="84"/>
        <v>0.01</v>
      </c>
      <c r="W73">
        <f t="shared" si="85"/>
        <v>6.6512975556436982E-11</v>
      </c>
      <c r="X73">
        <f t="shared" si="86"/>
        <v>5.3682052488886791E-11</v>
      </c>
      <c r="Y73">
        <f t="shared" si="87"/>
        <v>6.6512975556436984E-13</v>
      </c>
      <c r="Z73">
        <f t="shared" si="88"/>
        <v>1.2165793311985821E-11</v>
      </c>
      <c r="AB73">
        <f t="shared" si="89"/>
        <v>-0.76235634981531608</v>
      </c>
      <c r="AC73">
        <f t="shared" si="64"/>
        <v>-0.68067532234977746</v>
      </c>
      <c r="AE73">
        <f t="shared" si="65"/>
        <v>0</v>
      </c>
      <c r="AF73">
        <f t="shared" si="66"/>
        <v>0</v>
      </c>
      <c r="AG73">
        <f t="shared" si="67"/>
        <v>-3.0414483279964552E-10</v>
      </c>
      <c r="AH73">
        <f t="shared" si="68"/>
        <v>-5.3682052488886791E-6</v>
      </c>
      <c r="AI73">
        <f t="shared" si="69"/>
        <v>-5.368509393721479E-6</v>
      </c>
      <c r="AJ73">
        <f t="shared" si="70"/>
        <v>-8.1681027465538625E-2</v>
      </c>
      <c r="AK73">
        <f t="shared" ref="AK73:AK98" si="92">G73*SUM(AB73:AB73, AE73:AF73)</f>
        <v>-5.336494448707213E-2</v>
      </c>
      <c r="AL73">
        <f t="shared" si="71"/>
        <v>-0.13505134046200448</v>
      </c>
      <c r="AN73">
        <f t="shared" si="72"/>
        <v>0</v>
      </c>
      <c r="AO73">
        <f t="shared" si="73"/>
        <v>0</v>
      </c>
      <c r="AP73">
        <f t="shared" si="74"/>
        <v>-1.0909851911811737E-13</v>
      </c>
      <c r="AQ73">
        <f t="shared" si="75"/>
        <v>-1.9256064210752625E-9</v>
      </c>
      <c r="AR73">
        <f t="shared" si="76"/>
        <v>-1.925715519594381E-9</v>
      </c>
      <c r="AS73">
        <f t="shared" si="77"/>
        <v>-2.9299459256001279E-5</v>
      </c>
      <c r="AT73">
        <f t="shared" si="78"/>
        <v>-1.9142315727571014E-5</v>
      </c>
      <c r="AU73">
        <f t="shared" si="79"/>
        <v>-4.8443700699091892E-5</v>
      </c>
      <c r="AW73">
        <v>70</v>
      </c>
      <c r="AX73">
        <f>IF(Z73&gt;0, (R73*SUMPRODUCT(K73:$K$98, X73:$X$98)-K73*$AZ$3)/Z73, 0)</f>
        <v>-55949933135.817093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3.2027304614415652E-4</v>
      </c>
      <c r="L74" s="2">
        <v>71</v>
      </c>
      <c r="M74" s="8">
        <v>0.81105379099999997</v>
      </c>
      <c r="Q74" s="5">
        <f t="shared" si="91"/>
        <v>25</v>
      </c>
      <c r="R74">
        <f t="shared" si="62"/>
        <v>100000</v>
      </c>
      <c r="S74">
        <f t="shared" si="63"/>
        <v>-279163765803.51459</v>
      </c>
      <c r="U74">
        <f t="shared" si="83"/>
        <v>0.81105379099999997</v>
      </c>
      <c r="V74">
        <f t="shared" si="84"/>
        <v>0.01</v>
      </c>
      <c r="W74">
        <f t="shared" si="85"/>
        <v>1.2165793311985821E-11</v>
      </c>
      <c r="X74">
        <f t="shared" si="86"/>
        <v>9.8671127862085448E-12</v>
      </c>
      <c r="Y74">
        <f t="shared" si="87"/>
        <v>1.2165793311985821E-13</v>
      </c>
      <c r="Z74">
        <f t="shared" si="88"/>
        <v>2.177022592657418E-12</v>
      </c>
      <c r="AB74">
        <f t="shared" si="89"/>
        <v>-0.68067532234977746</v>
      </c>
      <c r="AC74">
        <f t="shared" si="64"/>
        <v>-0.60774582520557563</v>
      </c>
      <c r="AE74">
        <f t="shared" si="65"/>
        <v>0</v>
      </c>
      <c r="AF74">
        <f t="shared" si="66"/>
        <v>0</v>
      </c>
      <c r="AG74">
        <f t="shared" si="67"/>
        <v>-5.442556481643545E-11</v>
      </c>
      <c r="AH74">
        <f t="shared" si="68"/>
        <v>-9.8671127862085445E-7</v>
      </c>
      <c r="AI74">
        <f t="shared" si="69"/>
        <v>-9.8676570418567081E-7</v>
      </c>
      <c r="AJ74">
        <f t="shared" si="70"/>
        <v>-7.2929497144201827E-2</v>
      </c>
      <c r="AK74">
        <f t="shared" si="92"/>
        <v>-4.7647272564484429E-2</v>
      </c>
      <c r="AL74">
        <f t="shared" si="71"/>
        <v>-0.12057775647439045</v>
      </c>
      <c r="AN74">
        <f t="shared" si="72"/>
        <v>0</v>
      </c>
      <c r="AO74">
        <f t="shared" si="73"/>
        <v>0</v>
      </c>
      <c r="AP74">
        <f t="shared" si="74"/>
        <v>-1.7431041431876014E-14</v>
      </c>
      <c r="AQ74">
        <f t="shared" si="75"/>
        <v>-3.1601702686869659E-10</v>
      </c>
      <c r="AR74">
        <f t="shared" si="76"/>
        <v>-3.1603445791012845E-10</v>
      </c>
      <c r="AS74">
        <f t="shared" si="77"/>
        <v>-2.3357352204135082E-5</v>
      </c>
      <c r="AT74">
        <f t="shared" si="78"/>
        <v>-1.5260137124688323E-5</v>
      </c>
      <c r="AU74">
        <f t="shared" si="79"/>
        <v>-3.861780536328132E-5</v>
      </c>
      <c r="AW74">
        <v>71</v>
      </c>
      <c r="AX74">
        <f>IF(Z74&gt;0, (R74*SUMPRODUCT(K74:$K$98, X74:$X$98)-K74*$AZ$3)/Z74, 0)</f>
        <v>-279163765803.51459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2.8595807691442546E-4</v>
      </c>
      <c r="L75" s="2">
        <v>72</v>
      </c>
      <c r="M75" s="8">
        <v>0.81525055400000002</v>
      </c>
      <c r="Q75" s="5">
        <f t="shared" si="91"/>
        <v>25</v>
      </c>
      <c r="R75">
        <f t="shared" si="62"/>
        <v>100000</v>
      </c>
      <c r="S75">
        <f t="shared" si="63"/>
        <v>-1426347082389.1138</v>
      </c>
      <c r="U75">
        <f t="shared" si="83"/>
        <v>0.81525055400000002</v>
      </c>
      <c r="V75">
        <f t="shared" si="84"/>
        <v>0.01</v>
      </c>
      <c r="W75">
        <f t="shared" si="85"/>
        <v>2.177022592657418E-12</v>
      </c>
      <c r="X75">
        <f t="shared" si="86"/>
        <v>1.7748188747344765E-12</v>
      </c>
      <c r="Y75">
        <f t="shared" si="87"/>
        <v>2.1770225926574179E-14</v>
      </c>
      <c r="Z75">
        <f t="shared" si="88"/>
        <v>3.8043349199636733E-13</v>
      </c>
      <c r="AB75">
        <f t="shared" si="89"/>
        <v>-0.60774582520557563</v>
      </c>
      <c r="AC75">
        <f t="shared" si="64"/>
        <v>-0.54263020135212081</v>
      </c>
      <c r="AE75">
        <f t="shared" si="65"/>
        <v>0</v>
      </c>
      <c r="AF75">
        <f t="shared" si="66"/>
        <v>0</v>
      </c>
      <c r="AG75">
        <f t="shared" si="67"/>
        <v>-9.5108372999091829E-12</v>
      </c>
      <c r="AH75">
        <f t="shared" si="68"/>
        <v>-1.7748188747344765E-7</v>
      </c>
      <c r="AI75">
        <f t="shared" si="69"/>
        <v>-1.7749139831074756E-7</v>
      </c>
      <c r="AJ75">
        <f t="shared" si="70"/>
        <v>-6.5115623853454818E-2</v>
      </c>
      <c r="AK75">
        <f t="shared" si="92"/>
        <v>-4.25422077643903E-2</v>
      </c>
      <c r="AL75">
        <f t="shared" si="71"/>
        <v>-0.10765800910924343</v>
      </c>
      <c r="AN75">
        <f t="shared" si="72"/>
        <v>0</v>
      </c>
      <c r="AO75">
        <f t="shared" si="73"/>
        <v>0</v>
      </c>
      <c r="AP75">
        <f t="shared" si="74"/>
        <v>-2.7197007441280167E-15</v>
      </c>
      <c r="AQ75">
        <f t="shared" si="75"/>
        <v>-5.0752379229049545E-11</v>
      </c>
      <c r="AR75">
        <f t="shared" si="76"/>
        <v>-5.0755098929793675E-11</v>
      </c>
      <c r="AS75">
        <f t="shared" si="77"/>
        <v>-1.8620338574217031E-5</v>
      </c>
      <c r="AT75">
        <f t="shared" si="78"/>
        <v>-1.2165287919998989E-5</v>
      </c>
      <c r="AU75">
        <f t="shared" si="79"/>
        <v>-3.0785677249314949E-5</v>
      </c>
      <c r="AW75">
        <v>72</v>
      </c>
      <c r="AX75">
        <f>IF(Z75&gt;0, (R75*SUMPRODUCT(K75:$K$98, X75:$X$98)-K75*$AZ$3)/Z75, 0)</f>
        <v>-1426347082389.1138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2.55319711530737E-4</v>
      </c>
      <c r="L76" s="2">
        <v>73</v>
      </c>
      <c r="M76" s="8">
        <v>0.81969331899999998</v>
      </c>
      <c r="Q76" s="5">
        <f t="shared" si="91"/>
        <v>25</v>
      </c>
      <c r="R76">
        <f t="shared" si="62"/>
        <v>100000</v>
      </c>
      <c r="S76">
        <f t="shared" si="63"/>
        <v>-7477828663815.2129</v>
      </c>
      <c r="U76">
        <f t="shared" si="83"/>
        <v>0.81969331899999998</v>
      </c>
      <c r="V76">
        <f t="shared" si="84"/>
        <v>0.01</v>
      </c>
      <c r="W76">
        <f t="shared" si="85"/>
        <v>3.8043349199636733E-13</v>
      </c>
      <c r="X76">
        <f t="shared" si="86"/>
        <v>3.1183879171326224E-13</v>
      </c>
      <c r="Y76">
        <f t="shared" si="87"/>
        <v>3.8043349199636737E-15</v>
      </c>
      <c r="Z76">
        <f t="shared" si="88"/>
        <v>6.4790365363141413E-14</v>
      </c>
      <c r="AB76">
        <f t="shared" si="89"/>
        <v>-0.54263020135212081</v>
      </c>
      <c r="AC76">
        <f t="shared" si="64"/>
        <v>-0.48449125125155917</v>
      </c>
      <c r="AE76">
        <f t="shared" si="65"/>
        <v>0</v>
      </c>
      <c r="AF76">
        <f t="shared" si="66"/>
        <v>0</v>
      </c>
      <c r="AG76">
        <f t="shared" si="67"/>
        <v>-1.6197591340785353E-12</v>
      </c>
      <c r="AH76">
        <f t="shared" si="68"/>
        <v>-3.1183879171326225E-8</v>
      </c>
      <c r="AI76">
        <f t="shared" si="69"/>
        <v>-3.1185498930460304E-8</v>
      </c>
      <c r="AJ76">
        <f t="shared" si="70"/>
        <v>-5.8138950100561637E-2</v>
      </c>
      <c r="AK76">
        <f t="shared" si="92"/>
        <v>-3.7984114094648462E-2</v>
      </c>
      <c r="AL76">
        <f t="shared" si="71"/>
        <v>-9.6123095380709039E-2</v>
      </c>
      <c r="AN76">
        <f t="shared" si="72"/>
        <v>0</v>
      </c>
      <c r="AO76">
        <f t="shared" si="73"/>
        <v>0</v>
      </c>
      <c r="AP76">
        <f t="shared" si="74"/>
        <v>-4.13556434862208E-16</v>
      </c>
      <c r="AQ76">
        <f t="shared" si="75"/>
        <v>-7.96185903443237E-12</v>
      </c>
      <c r="AR76">
        <f t="shared" si="76"/>
        <v>-7.9622725908672322E-12</v>
      </c>
      <c r="AS76">
        <f t="shared" si="77"/>
        <v>-1.484401996837531E-5</v>
      </c>
      <c r="AT76">
        <f t="shared" si="78"/>
        <v>-9.6980930533962459E-6</v>
      </c>
      <c r="AU76">
        <f t="shared" si="79"/>
        <v>-2.454212098404415E-5</v>
      </c>
      <c r="AW76">
        <v>73</v>
      </c>
      <c r="AX76">
        <f>IF(Z76&gt;0, (R76*SUMPRODUCT(K76:$K$98, X76:$X$98)-K76*$AZ$3)/Z76, 0)</f>
        <v>-7477828663815.2129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2.2796402815244374E-4</v>
      </c>
      <c r="L77" s="2">
        <v>74</v>
      </c>
      <c r="M77" s="8">
        <v>0.82421808699999999</v>
      </c>
      <c r="Q77" s="5">
        <f t="shared" si="91"/>
        <v>25</v>
      </c>
      <c r="R77">
        <f t="shared" si="62"/>
        <v>100000</v>
      </c>
      <c r="S77">
        <f t="shared" si="63"/>
        <v>-40273589650619.203</v>
      </c>
      <c r="U77">
        <f t="shared" si="83"/>
        <v>0.82421808699999999</v>
      </c>
      <c r="V77">
        <f t="shared" si="84"/>
        <v>0.01</v>
      </c>
      <c r="W77">
        <f t="shared" si="85"/>
        <v>6.4790365363141413E-14</v>
      </c>
      <c r="X77">
        <f t="shared" si="86"/>
        <v>5.3401390995639474E-14</v>
      </c>
      <c r="Y77">
        <f t="shared" si="87"/>
        <v>6.4790365363141416E-16</v>
      </c>
      <c r="Z77">
        <f t="shared" si="88"/>
        <v>1.0741070713870525E-14</v>
      </c>
      <c r="AB77">
        <f t="shared" si="89"/>
        <v>-0.48449125125155917</v>
      </c>
      <c r="AC77">
        <f t="shared" si="64"/>
        <v>-0.43258147433870503</v>
      </c>
      <c r="AE77">
        <f t="shared" si="65"/>
        <v>0</v>
      </c>
      <c r="AF77">
        <f t="shared" si="66"/>
        <v>0</v>
      </c>
      <c r="AG77">
        <f t="shared" si="67"/>
        <v>-2.6852676784676312E-13</v>
      </c>
      <c r="AH77">
        <f t="shared" si="68"/>
        <v>-5.3401390995639474E-9</v>
      </c>
      <c r="AI77">
        <f t="shared" si="69"/>
        <v>-5.3404076263317945E-9</v>
      </c>
      <c r="AJ77">
        <f t="shared" si="70"/>
        <v>-5.1909776912854144E-2</v>
      </c>
      <c r="AK77">
        <f t="shared" si="92"/>
        <v>-3.3914387587609146E-2</v>
      </c>
      <c r="AL77">
        <f t="shared" si="71"/>
        <v>-8.5824169840870906E-2</v>
      </c>
      <c r="AN77">
        <f t="shared" si="72"/>
        <v>0</v>
      </c>
      <c r="AO77">
        <f t="shared" si="73"/>
        <v>0</v>
      </c>
      <c r="AP77">
        <f t="shared" si="74"/>
        <v>-6.1214443665104233E-17</v>
      </c>
      <c r="AQ77">
        <f t="shared" si="75"/>
        <v>-1.2173596200309612E-12</v>
      </c>
      <c r="AR77">
        <f t="shared" si="76"/>
        <v>-1.2174208344746264E-12</v>
      </c>
      <c r="AS77">
        <f t="shared" si="77"/>
        <v>-1.1833561845548957E-5</v>
      </c>
      <c r="AT77">
        <f t="shared" si="78"/>
        <v>-7.7312604067946208E-6</v>
      </c>
      <c r="AU77">
        <f t="shared" si="79"/>
        <v>-1.9564823469764407E-5</v>
      </c>
      <c r="AW77">
        <v>74</v>
      </c>
      <c r="AX77">
        <f>IF(Z77&gt;0, (R77*SUMPRODUCT(K77:$K$98, X77:$X$98)-K77*$AZ$3)/Z77, 0)</f>
        <v>-40273589650619.203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2.0353931085039618E-4</v>
      </c>
      <c r="L78" s="2">
        <v>75</v>
      </c>
      <c r="M78" s="8">
        <v>0.82894669600000004</v>
      </c>
      <c r="Q78" s="5">
        <f t="shared" si="91"/>
        <v>25</v>
      </c>
      <c r="R78">
        <f t="shared" si="62"/>
        <v>100000</v>
      </c>
      <c r="S78">
        <f t="shared" si="63"/>
        <v>-223271185968044.09</v>
      </c>
      <c r="U78">
        <f t="shared" si="83"/>
        <v>0.82894669600000004</v>
      </c>
      <c r="V78">
        <f t="shared" si="84"/>
        <v>0.01</v>
      </c>
      <c r="W78">
        <f t="shared" si="85"/>
        <v>1.0741070713870525E-14</v>
      </c>
      <c r="X78">
        <f t="shared" si="86"/>
        <v>8.9037750797653334E-15</v>
      </c>
      <c r="Y78">
        <f t="shared" si="87"/>
        <v>1.0741070713870526E-16</v>
      </c>
      <c r="Z78">
        <f t="shared" si="88"/>
        <v>1.7298849269664868E-15</v>
      </c>
      <c r="AB78">
        <f t="shared" si="89"/>
        <v>-0.43258147433870503</v>
      </c>
      <c r="AC78">
        <f t="shared" si="64"/>
        <v>-0.38623345923205082</v>
      </c>
      <c r="AE78">
        <f t="shared" si="65"/>
        <v>0</v>
      </c>
      <c r="AF78">
        <f t="shared" si="66"/>
        <v>0</v>
      </c>
      <c r="AG78">
        <f t="shared" si="67"/>
        <v>-4.3247123174162167E-14</v>
      </c>
      <c r="AH78">
        <f t="shared" si="68"/>
        <v>-8.9037750797653337E-10</v>
      </c>
      <c r="AI78">
        <f t="shared" si="69"/>
        <v>-8.9042075509970749E-10</v>
      </c>
      <c r="AJ78">
        <f t="shared" si="70"/>
        <v>-4.6348015106654206E-2</v>
      </c>
      <c r="AK78">
        <f t="shared" si="92"/>
        <v>-3.0280703203709354E-2</v>
      </c>
      <c r="AL78">
        <f t="shared" si="71"/>
        <v>-7.6628719200784318E-2</v>
      </c>
      <c r="AN78">
        <f t="shared" si="72"/>
        <v>0</v>
      </c>
      <c r="AO78">
        <f t="shared" si="73"/>
        <v>0</v>
      </c>
      <c r="AP78">
        <f t="shared" si="74"/>
        <v>-8.8024896471311659E-18</v>
      </c>
      <c r="AQ78">
        <f t="shared" si="75"/>
        <v>-1.8122682437023672E-13</v>
      </c>
      <c r="AR78">
        <f t="shared" si="76"/>
        <v>-1.8123562685988384E-13</v>
      </c>
      <c r="AS78">
        <f t="shared" si="77"/>
        <v>-9.433643054092149E-6</v>
      </c>
      <c r="AT78">
        <f t="shared" si="78"/>
        <v>-6.1633134621483856E-6</v>
      </c>
      <c r="AU78">
        <f t="shared" si="79"/>
        <v>-1.5596956697476161E-5</v>
      </c>
      <c r="AW78">
        <v>75</v>
      </c>
      <c r="AX78">
        <f>IF(Z78&gt;0, (R78*SUMPRODUCT(K78:$K$98, X78:$X$98)-K78*$AZ$3)/Z78, 0)</f>
        <v>-223271185968044.09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1.8173152754499659E-4</v>
      </c>
      <c r="L79" s="2">
        <v>76</v>
      </c>
      <c r="M79" s="8">
        <v>0.83370721699999994</v>
      </c>
      <c r="Q79" s="5">
        <f t="shared" si="91"/>
        <v>25</v>
      </c>
      <c r="R79">
        <f t="shared" si="62"/>
        <v>100000</v>
      </c>
      <c r="S79">
        <f t="shared" si="63"/>
        <v>-1275486106008139.8</v>
      </c>
      <c r="U79">
        <f t="shared" si="83"/>
        <v>0.83370721699999994</v>
      </c>
      <c r="V79">
        <f t="shared" si="84"/>
        <v>0.01</v>
      </c>
      <c r="W79">
        <f t="shared" si="85"/>
        <v>1.7298849269664868E-15</v>
      </c>
      <c r="X79">
        <f t="shared" si="86"/>
        <v>1.4422175481914778E-15</v>
      </c>
      <c r="Y79">
        <f t="shared" si="87"/>
        <v>1.729884926966487E-17</v>
      </c>
      <c r="Z79">
        <f t="shared" si="88"/>
        <v>2.7036852950534409E-16</v>
      </c>
      <c r="AB79">
        <f t="shared" si="89"/>
        <v>-0.38623345923205082</v>
      </c>
      <c r="AC79">
        <f t="shared" si="64"/>
        <v>-0.3448513028859182</v>
      </c>
      <c r="AE79">
        <f t="shared" si="65"/>
        <v>0</v>
      </c>
      <c r="AF79">
        <f t="shared" si="66"/>
        <v>0</v>
      </c>
      <c r="AG79">
        <f t="shared" si="67"/>
        <v>-6.7592132376336025E-15</v>
      </c>
      <c r="AH79">
        <f t="shared" si="68"/>
        <v>-1.442217548191478E-10</v>
      </c>
      <c r="AI79">
        <f t="shared" si="69"/>
        <v>-1.4422851403238542E-10</v>
      </c>
      <c r="AJ79">
        <f t="shared" si="70"/>
        <v>-4.1382156346132626E-2</v>
      </c>
      <c r="AK79">
        <f t="shared" si="92"/>
        <v>-2.703634214624356E-2</v>
      </c>
      <c r="AL79">
        <f t="shared" si="71"/>
        <v>-6.8418498636604694E-2</v>
      </c>
      <c r="AN79">
        <f t="shared" si="72"/>
        <v>0</v>
      </c>
      <c r="AO79">
        <f t="shared" si="73"/>
        <v>0</v>
      </c>
      <c r="AP79">
        <f t="shared" si="74"/>
        <v>-1.2283621466775167E-18</v>
      </c>
      <c r="AQ79">
        <f t="shared" si="75"/>
        <v>-2.6209639808503701E-14</v>
      </c>
      <c r="AR79">
        <f t="shared" si="76"/>
        <v>-2.6210868170650381E-14</v>
      </c>
      <c r="AS79">
        <f t="shared" si="77"/>
        <v>-7.5204424858885569E-6</v>
      </c>
      <c r="AT79">
        <f t="shared" si="78"/>
        <v>-4.9133557574660136E-6</v>
      </c>
      <c r="AU79">
        <f t="shared" si="79"/>
        <v>-1.2433798269565438E-5</v>
      </c>
      <c r="AW79">
        <v>76</v>
      </c>
      <c r="AX79">
        <f>IF(Z79&gt;0, (R79*SUMPRODUCT(K79:$K$98, X79:$X$98)-K79*$AZ$3)/Z79, 0)</f>
        <v>-1275486106008139.8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1.6226029245088979E-4</v>
      </c>
      <c r="L80" s="2">
        <v>77</v>
      </c>
      <c r="M80" s="8">
        <v>0.83838979800000002</v>
      </c>
      <c r="Q80" s="5">
        <f t="shared" si="91"/>
        <v>25</v>
      </c>
      <c r="R80">
        <f t="shared" si="62"/>
        <v>100000</v>
      </c>
      <c r="S80">
        <f t="shared" si="63"/>
        <v>-7511545168738023</v>
      </c>
      <c r="U80">
        <f t="shared" si="83"/>
        <v>0.83838979800000002</v>
      </c>
      <c r="V80">
        <f t="shared" si="84"/>
        <v>0.01</v>
      </c>
      <c r="W80">
        <f t="shared" si="85"/>
        <v>2.7036852950534409E-16</v>
      </c>
      <c r="X80">
        <f t="shared" si="86"/>
        <v>2.2667421683754249E-16</v>
      </c>
      <c r="Y80">
        <f t="shared" si="87"/>
        <v>2.703685295053441E-18</v>
      </c>
      <c r="Z80">
        <f t="shared" si="88"/>
        <v>4.0990627372748157E-17</v>
      </c>
      <c r="AB80">
        <f t="shared" si="89"/>
        <v>-0.3448513028859182</v>
      </c>
      <c r="AC80">
        <f t="shared" si="64"/>
        <v>-0.30790294900530696</v>
      </c>
      <c r="AE80">
        <f t="shared" si="65"/>
        <v>0</v>
      </c>
      <c r="AF80">
        <f t="shared" si="66"/>
        <v>0</v>
      </c>
      <c r="AG80">
        <f t="shared" si="67"/>
        <v>-1.0247656843187039E-15</v>
      </c>
      <c r="AH80">
        <f t="shared" si="68"/>
        <v>-2.2667421683754249E-11</v>
      </c>
      <c r="AI80">
        <f t="shared" si="69"/>
        <v>-2.2668446449438568E-11</v>
      </c>
      <c r="AJ80">
        <f t="shared" si="70"/>
        <v>-3.694835388061124E-2</v>
      </c>
      <c r="AK80">
        <f t="shared" si="92"/>
        <v>-2.4139591202014275E-2</v>
      </c>
      <c r="AL80">
        <f t="shared" si="71"/>
        <v>-6.1087945105293959E-2</v>
      </c>
      <c r="AN80">
        <f t="shared" si="72"/>
        <v>0</v>
      </c>
      <c r="AO80">
        <f t="shared" si="73"/>
        <v>0</v>
      </c>
      <c r="AP80">
        <f t="shared" si="74"/>
        <v>-1.6627877963118911E-19</v>
      </c>
      <c r="AQ80">
        <f t="shared" si="75"/>
        <v>-3.6780224715136049E-15</v>
      </c>
      <c r="AR80">
        <f t="shared" si="76"/>
        <v>-3.6781887502932363E-15</v>
      </c>
      <c r="AS80">
        <f t="shared" si="77"/>
        <v>-5.9952507062469488E-6</v>
      </c>
      <c r="AT80">
        <f t="shared" si="78"/>
        <v>-3.9168971280837626E-6</v>
      </c>
      <c r="AU80">
        <f t="shared" si="79"/>
        <v>-9.9121478380089002E-6</v>
      </c>
      <c r="AW80">
        <v>77</v>
      </c>
      <c r="AX80">
        <f>IF(Z80&gt;0, (R80*SUMPRODUCT(K80:$K$98, X80:$X$98)-K80*$AZ$3)/Z80, 0)</f>
        <v>-7511545168738023</v>
      </c>
    </row>
    <row r="81" spans="5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1.4487526111686588E-4</v>
      </c>
      <c r="L81" s="2">
        <v>78</v>
      </c>
      <c r="M81" s="8">
        <v>0.84318435700000005</v>
      </c>
      <c r="Q81" s="5">
        <f t="shared" si="91"/>
        <v>25</v>
      </c>
      <c r="R81">
        <f t="shared" si="62"/>
        <v>100000</v>
      </c>
      <c r="S81">
        <f t="shared" si="63"/>
        <v>-4.5681349894042872E+16</v>
      </c>
      <c r="U81">
        <f t="shared" si="83"/>
        <v>0.84318435700000005</v>
      </c>
      <c r="V81">
        <f t="shared" si="84"/>
        <v>0.01</v>
      </c>
      <c r="W81">
        <f t="shared" si="85"/>
        <v>4.0990627372748157E-17</v>
      </c>
      <c r="X81">
        <f t="shared" si="86"/>
        <v>3.4562655784317255E-17</v>
      </c>
      <c r="Y81">
        <f t="shared" si="87"/>
        <v>4.0990627372748158E-19</v>
      </c>
      <c r="Z81">
        <f t="shared" si="88"/>
        <v>6.0180653147034199E-18</v>
      </c>
      <c r="AB81">
        <f t="shared" si="89"/>
        <v>-0.30790294900530696</v>
      </c>
      <c r="AC81">
        <f t="shared" si="64"/>
        <v>-0.27491334732617018</v>
      </c>
      <c r="AE81">
        <f t="shared" si="65"/>
        <v>0</v>
      </c>
      <c r="AF81">
        <f t="shared" si="66"/>
        <v>0</v>
      </c>
      <c r="AG81">
        <f t="shared" si="67"/>
        <v>-1.504516328675855E-16</v>
      </c>
      <c r="AH81">
        <f t="shared" si="68"/>
        <v>-3.4562655784317256E-12</v>
      </c>
      <c r="AI81">
        <f t="shared" si="69"/>
        <v>-3.4564160300645931E-12</v>
      </c>
      <c r="AJ81">
        <f t="shared" si="70"/>
        <v>-3.2989601679136782E-2</v>
      </c>
      <c r="AK81">
        <f t="shared" si="92"/>
        <v>-2.155320643037149E-2</v>
      </c>
      <c r="AL81">
        <f t="shared" si="71"/>
        <v>-5.4542808112964691E-2</v>
      </c>
      <c r="AN81">
        <f t="shared" si="72"/>
        <v>0</v>
      </c>
      <c r="AO81">
        <f t="shared" si="73"/>
        <v>0</v>
      </c>
      <c r="AP81">
        <f t="shared" si="74"/>
        <v>-2.1796719597150291E-20</v>
      </c>
      <c r="AQ81">
        <f t="shared" si="75"/>
        <v>-5.0072737816453173E-16</v>
      </c>
      <c r="AR81">
        <f t="shared" si="76"/>
        <v>-5.0074917488412891E-16</v>
      </c>
      <c r="AS81">
        <f t="shared" si="77"/>
        <v>-4.7793771574063382E-6</v>
      </c>
      <c r="AT81">
        <f t="shared" si="78"/>
        <v>-3.1225264095057826E-6</v>
      </c>
      <c r="AU81">
        <f t="shared" si="79"/>
        <v>-7.9019035674128697E-6</v>
      </c>
      <c r="AW81">
        <v>78</v>
      </c>
      <c r="AX81">
        <f>IF(Z81&gt;0, (R81*SUMPRODUCT(K81:$K$98, X81:$X$98)-K81*$AZ$3)/Z81, 0)</f>
        <v>-4.5681349894042872E+16</v>
      </c>
    </row>
    <row r="82" spans="5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1.2935291171148737E-4</v>
      </c>
      <c r="L82" s="2">
        <v>79</v>
      </c>
      <c r="M82" s="8">
        <v>0.84806285100000001</v>
      </c>
      <c r="Q82" s="5">
        <f t="shared" si="91"/>
        <v>25</v>
      </c>
      <c r="R82">
        <f t="shared" si="62"/>
        <v>100000</v>
      </c>
      <c r="S82">
        <f t="shared" si="63"/>
        <v>-2.8735901654789917E+17</v>
      </c>
      <c r="U82">
        <f t="shared" si="83"/>
        <v>0.84806285100000001</v>
      </c>
      <c r="V82">
        <f t="shared" si="84"/>
        <v>0.01</v>
      </c>
      <c r="W82">
        <f t="shared" si="85"/>
        <v>6.0180653147034199E-18</v>
      </c>
      <c r="X82">
        <f t="shared" si="86"/>
        <v>5.1036976282915944E-18</v>
      </c>
      <c r="Y82">
        <f t="shared" si="87"/>
        <v>6.0180653147034197E-20</v>
      </c>
      <c r="Z82">
        <f t="shared" si="88"/>
        <v>8.5418703326479127E-19</v>
      </c>
      <c r="AB82">
        <f t="shared" si="89"/>
        <v>-0.27491334732617018</v>
      </c>
      <c r="AC82">
        <f t="shared" si="64"/>
        <v>-0.24545834582693804</v>
      </c>
      <c r="AE82">
        <f t="shared" si="65"/>
        <v>0</v>
      </c>
      <c r="AF82">
        <f t="shared" si="66"/>
        <v>0</v>
      </c>
      <c r="AG82">
        <f t="shared" si="67"/>
        <v>-2.135467583161978E-17</v>
      </c>
      <c r="AH82">
        <f t="shared" si="68"/>
        <v>-5.1036976282915946E-13</v>
      </c>
      <c r="AI82">
        <f t="shared" si="69"/>
        <v>-5.1039111750499104E-13</v>
      </c>
      <c r="AJ82">
        <f t="shared" si="70"/>
        <v>-2.9455001499232136E-2</v>
      </c>
      <c r="AK82">
        <f t="shared" si="92"/>
        <v>-1.9243934312831914E-2</v>
      </c>
      <c r="AL82">
        <f t="shared" si="71"/>
        <v>-4.8698935812574437E-2</v>
      </c>
      <c r="AN82">
        <f t="shared" si="72"/>
        <v>0</v>
      </c>
      <c r="AO82">
        <f t="shared" si="73"/>
        <v>0</v>
      </c>
      <c r="AP82">
        <f t="shared" si="74"/>
        <v>-2.7622894974749464E-21</v>
      </c>
      <c r="AQ82">
        <f t="shared" si="75"/>
        <v>-6.6017814871453017E-17</v>
      </c>
      <c r="AR82">
        <f t="shared" si="76"/>
        <v>-6.6020577160950485E-17</v>
      </c>
      <c r="AS82">
        <f t="shared" si="77"/>
        <v>-3.8100902083919025E-6</v>
      </c>
      <c r="AT82">
        <f t="shared" si="78"/>
        <v>-2.4892589361494091E-6</v>
      </c>
      <c r="AU82">
        <f t="shared" si="79"/>
        <v>-6.2993491446073315E-6</v>
      </c>
      <c r="AW82">
        <v>79</v>
      </c>
      <c r="AX82">
        <f>IF(Z82&gt;0, (R82*SUMPRODUCT(K82:$K$98, X82:$X$98)-K82*$AZ$3)/Z82, 0)</f>
        <v>-2.8735901654789917E+17</v>
      </c>
    </row>
    <row r="83" spans="5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1.1549367117097085E-4</v>
      </c>
      <c r="L83" s="2">
        <v>80</v>
      </c>
      <c r="M83" s="8">
        <v>0.85299375700000002</v>
      </c>
      <c r="Q83" s="5">
        <f t="shared" si="91"/>
        <v>25</v>
      </c>
      <c r="R83">
        <f t="shared" si="62"/>
        <v>100000</v>
      </c>
      <c r="S83">
        <f t="shared" si="63"/>
        <v>-1.8726924034344604E+18</v>
      </c>
      <c r="U83">
        <f t="shared" si="83"/>
        <v>0.85299375700000002</v>
      </c>
      <c r="V83">
        <f t="shared" si="84"/>
        <v>0.01</v>
      </c>
      <c r="W83">
        <f t="shared" si="85"/>
        <v>8.5418703326479127E-19</v>
      </c>
      <c r="X83">
        <f t="shared" si="86"/>
        <v>7.2861620668521827E-19</v>
      </c>
      <c r="Y83">
        <f t="shared" si="87"/>
        <v>8.541870332647913E-21</v>
      </c>
      <c r="Z83">
        <f t="shared" si="88"/>
        <v>1.1702895624692508E-19</v>
      </c>
      <c r="AB83">
        <f t="shared" si="89"/>
        <v>-0.24545834582693804</v>
      </c>
      <c r="AC83">
        <f t="shared" si="64"/>
        <v>-0.21915923734548043</v>
      </c>
      <c r="AE83">
        <f t="shared" si="65"/>
        <v>0</v>
      </c>
      <c r="AF83">
        <f t="shared" si="66"/>
        <v>0</v>
      </c>
      <c r="AG83">
        <f t="shared" si="67"/>
        <v>-2.925723906173127E-18</v>
      </c>
      <c r="AH83">
        <f t="shared" si="68"/>
        <v>-7.2861620668521831E-14</v>
      </c>
      <c r="AI83">
        <f t="shared" si="69"/>
        <v>-7.2864546392428002E-14</v>
      </c>
      <c r="AJ83">
        <f t="shared" si="70"/>
        <v>-2.6299108481457611E-2</v>
      </c>
      <c r="AK83">
        <f t="shared" si="92"/>
        <v>-1.7182084207885664E-2</v>
      </c>
      <c r="AL83">
        <f t="shared" si="71"/>
        <v>-4.3481192689416137E-2</v>
      </c>
      <c r="AN83">
        <f t="shared" si="72"/>
        <v>0</v>
      </c>
      <c r="AO83">
        <f t="shared" si="73"/>
        <v>0</v>
      </c>
      <c r="AP83">
        <f t="shared" si="74"/>
        <v>-3.3790259475660749E-22</v>
      </c>
      <c r="AQ83">
        <f t="shared" si="75"/>
        <v>-8.4150560584742737E-18</v>
      </c>
      <c r="AR83">
        <f t="shared" si="76"/>
        <v>-8.4153939610690308E-18</v>
      </c>
      <c r="AS83">
        <f t="shared" si="77"/>
        <v>-3.0373805870471559E-6</v>
      </c>
      <c r="AT83">
        <f t="shared" si="78"/>
        <v>-1.9844219835374782E-6</v>
      </c>
      <c r="AU83">
        <f t="shared" si="79"/>
        <v>-5.021802570593049E-6</v>
      </c>
      <c r="AW83">
        <v>80</v>
      </c>
      <c r="AX83">
        <f>IF(Z83&gt;0, (R83*SUMPRODUCT(K83:$K$98, X83:$X$98)-K83*$AZ$3)/Z83, 0)</f>
        <v>-1.8726924034344604E+18</v>
      </c>
    </row>
    <row r="84" spans="5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1.031193492597954E-4</v>
      </c>
      <c r="L84" s="2">
        <v>81</v>
      </c>
      <c r="M84" s="8">
        <v>0.85794593600000002</v>
      </c>
      <c r="Q84" s="5">
        <f t="shared" si="91"/>
        <v>25</v>
      </c>
      <c r="R84">
        <f t="shared" si="62"/>
        <v>100000</v>
      </c>
      <c r="S84">
        <f t="shared" si="63"/>
        <v>-1.2661835146404641E+19</v>
      </c>
      <c r="U84">
        <f t="shared" si="83"/>
        <v>0.85794593600000002</v>
      </c>
      <c r="V84">
        <f t="shared" si="84"/>
        <v>0.01</v>
      </c>
      <c r="W84">
        <f t="shared" si="85"/>
        <v>1.1702895624692508E-19</v>
      </c>
      <c r="X84">
        <f t="shared" si="86"/>
        <v>1.0040451740637118E-19</v>
      </c>
      <c r="Y84">
        <f t="shared" si="87"/>
        <v>1.1702895624692507E-21</v>
      </c>
      <c r="Z84">
        <f t="shared" si="88"/>
        <v>1.5454149278084647E-20</v>
      </c>
      <c r="AB84">
        <f t="shared" si="89"/>
        <v>-0.21915923734548043</v>
      </c>
      <c r="AC84">
        <f t="shared" si="64"/>
        <v>-0.1956778904870361</v>
      </c>
      <c r="AE84">
        <f t="shared" si="65"/>
        <v>0</v>
      </c>
      <c r="AF84">
        <f t="shared" si="66"/>
        <v>0</v>
      </c>
      <c r="AG84">
        <f t="shared" si="67"/>
        <v>-3.8635373195211619E-19</v>
      </c>
      <c r="AH84">
        <f t="shared" si="68"/>
        <v>-1.0040451740637119E-14</v>
      </c>
      <c r="AI84">
        <f t="shared" si="69"/>
        <v>-1.0040838094369071E-14</v>
      </c>
      <c r="AJ84">
        <f t="shared" si="70"/>
        <v>-2.348134685844433E-2</v>
      </c>
      <c r="AK84">
        <f t="shared" si="92"/>
        <v>-1.5341146614183631E-2</v>
      </c>
      <c r="AL84">
        <f t="shared" si="71"/>
        <v>-3.8822493472637998E-2</v>
      </c>
      <c r="AN84">
        <f t="shared" si="72"/>
        <v>0</v>
      </c>
      <c r="AO84">
        <f t="shared" si="73"/>
        <v>0</v>
      </c>
      <c r="AP84">
        <f t="shared" si="74"/>
        <v>-3.9840545422995646E-23</v>
      </c>
      <c r="AQ84">
        <f t="shared" si="75"/>
        <v>-1.0353648497688797E-18</v>
      </c>
      <c r="AR84">
        <f t="shared" si="76"/>
        <v>-1.0354046903143027E-18</v>
      </c>
      <c r="AS84">
        <f t="shared" si="77"/>
        <v>-2.4213812077863205E-6</v>
      </c>
      <c r="AT84">
        <f t="shared" si="78"/>
        <v>-1.5819690557537294E-6</v>
      </c>
      <c r="AU84">
        <f t="shared" si="79"/>
        <v>-4.0033502635410848E-6</v>
      </c>
      <c r="AW84">
        <v>81</v>
      </c>
      <c r="AX84">
        <f>IF(Z84&gt;0, (R84*SUMPRODUCT(K84:$K$98, X84:$X$98)-K84*$AZ$3)/Z84, 0)</f>
        <v>-1.2661835146404641E+19</v>
      </c>
    </row>
    <row r="85" spans="5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9.207084755338875E-5</v>
      </c>
      <c r="L85" s="2">
        <v>82</v>
      </c>
      <c r="M85" s="8">
        <v>0.86292441799999997</v>
      </c>
      <c r="Q85" s="5">
        <f t="shared" si="91"/>
        <v>25</v>
      </c>
      <c r="R85">
        <f t="shared" si="62"/>
        <v>100000</v>
      </c>
      <c r="S85">
        <f t="shared" si="63"/>
        <v>-8.896445543839413E+19</v>
      </c>
      <c r="U85">
        <f t="shared" si="83"/>
        <v>0.86292441799999997</v>
      </c>
      <c r="V85">
        <f t="shared" si="84"/>
        <v>0.01</v>
      </c>
      <c r="W85">
        <f t="shared" si="85"/>
        <v>1.5454149278084647E-20</v>
      </c>
      <c r="X85">
        <f t="shared" si="86"/>
        <v>1.3335762771476314E-20</v>
      </c>
      <c r="Y85">
        <f t="shared" si="87"/>
        <v>1.5454149278084647E-22</v>
      </c>
      <c r="Z85">
        <f t="shared" si="88"/>
        <v>1.9638450138274867E-21</v>
      </c>
      <c r="AB85">
        <f t="shared" si="89"/>
        <v>-0.1956778904870361</v>
      </c>
      <c r="AC85">
        <f t="shared" si="64"/>
        <v>-0.17471240222056794</v>
      </c>
      <c r="AE85">
        <f t="shared" si="65"/>
        <v>0</v>
      </c>
      <c r="AF85">
        <f t="shared" si="66"/>
        <v>0</v>
      </c>
      <c r="AG85">
        <f t="shared" si="67"/>
        <v>-4.9096125345687165E-20</v>
      </c>
      <c r="AH85">
        <f t="shared" si="68"/>
        <v>-1.3335762771476314E-15</v>
      </c>
      <c r="AI85">
        <f t="shared" si="69"/>
        <v>-1.333625373272977E-15</v>
      </c>
      <c r="AJ85">
        <f t="shared" si="70"/>
        <v>-2.0965488266468157E-2</v>
      </c>
      <c r="AK85">
        <f t="shared" si="92"/>
        <v>-1.3697452334092529E-2</v>
      </c>
      <c r="AL85">
        <f t="shared" si="71"/>
        <v>-3.466294060056202E-2</v>
      </c>
      <c r="AN85">
        <f t="shared" si="72"/>
        <v>0</v>
      </c>
      <c r="AO85">
        <f t="shared" si="73"/>
        <v>0</v>
      </c>
      <c r="AP85">
        <f t="shared" si="74"/>
        <v>-4.5203218721648288E-24</v>
      </c>
      <c r="AQ85">
        <f t="shared" si="75"/>
        <v>-1.2278349811407528E-19</v>
      </c>
      <c r="AR85">
        <f t="shared" si="76"/>
        <v>-1.2278801843594744E-19</v>
      </c>
      <c r="AS85">
        <f t="shared" si="77"/>
        <v>-1.9303102740643501E-6</v>
      </c>
      <c r="AT85">
        <f t="shared" si="78"/>
        <v>-1.2611360457220421E-6</v>
      </c>
      <c r="AU85">
        <f t="shared" si="79"/>
        <v>-3.191446319786515E-6</v>
      </c>
      <c r="AW85">
        <v>82</v>
      </c>
      <c r="AX85">
        <f>IF(Z85&gt;0, (R85*SUMPRODUCT(K85:$K$98, X85:$X$98)-K85*$AZ$3)/Z85, 0)</f>
        <v>-8.896445543839413E+19</v>
      </c>
    </row>
    <row r="86" spans="5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8.2206113886954235E-5</v>
      </c>
      <c r="L86" s="2">
        <v>83</v>
      </c>
      <c r="M86" s="8">
        <v>0.86793829099999997</v>
      </c>
      <c r="Q86" s="5">
        <f t="shared" si="91"/>
        <v>25</v>
      </c>
      <c r="R86">
        <f t="shared" si="62"/>
        <v>100000</v>
      </c>
      <c r="S86">
        <f t="shared" si="63"/>
        <v>-6.5075731078422082E+20</v>
      </c>
      <c r="U86">
        <f t="shared" si="83"/>
        <v>0.86793829099999997</v>
      </c>
      <c r="V86">
        <f t="shared" si="84"/>
        <v>0.01</v>
      </c>
      <c r="W86">
        <f t="shared" si="85"/>
        <v>1.9638450138274867E-21</v>
      </c>
      <c r="X86">
        <f t="shared" si="86"/>
        <v>1.7044962850903E-21</v>
      </c>
      <c r="Y86">
        <f t="shared" si="87"/>
        <v>1.9638450138274867E-23</v>
      </c>
      <c r="Z86">
        <f t="shared" si="88"/>
        <v>2.3971027859891182E-22</v>
      </c>
      <c r="AB86">
        <f t="shared" si="89"/>
        <v>-0.17471240222056794</v>
      </c>
      <c r="AC86">
        <f t="shared" si="64"/>
        <v>-0.15599321626836421</v>
      </c>
      <c r="AE86">
        <f t="shared" si="65"/>
        <v>0</v>
      </c>
      <c r="AF86">
        <f t="shared" si="66"/>
        <v>0</v>
      </c>
      <c r="AG86">
        <f t="shared" si="67"/>
        <v>-5.9927569649727953E-21</v>
      </c>
      <c r="AH86">
        <f t="shared" si="68"/>
        <v>-1.7044962850902999E-16</v>
      </c>
      <c r="AI86">
        <f t="shared" si="69"/>
        <v>-1.7045562126599496E-16</v>
      </c>
      <c r="AJ86">
        <f t="shared" si="70"/>
        <v>-1.8719185952203732E-2</v>
      </c>
      <c r="AK86">
        <f t="shared" si="92"/>
        <v>-1.2229868155439758E-2</v>
      </c>
      <c r="AL86">
        <f t="shared" si="71"/>
        <v>-3.0949054107643661E-2</v>
      </c>
      <c r="AN86">
        <f t="shared" si="72"/>
        <v>0</v>
      </c>
      <c r="AO86">
        <f t="shared" si="73"/>
        <v>0</v>
      </c>
      <c r="AP86">
        <f t="shared" si="74"/>
        <v>-4.9264126155939187E-25</v>
      </c>
      <c r="AQ86">
        <f t="shared" si="75"/>
        <v>-1.4012001573202362E-20</v>
      </c>
      <c r="AR86">
        <f t="shared" si="76"/>
        <v>-1.4012494214463919E-20</v>
      </c>
      <c r="AS86">
        <f t="shared" si="77"/>
        <v>-1.5388315322579338E-6</v>
      </c>
      <c r="AT86">
        <f t="shared" si="78"/>
        <v>-1.0053699344085157E-6</v>
      </c>
      <c r="AU86">
        <f t="shared" si="79"/>
        <v>-2.5442014666664635E-6</v>
      </c>
      <c r="AW86">
        <v>83</v>
      </c>
      <c r="AX86">
        <f>IF(Z86&gt;0, (R86*SUMPRODUCT(K86:$K$98, X86:$X$98)-K86*$AZ$3)/Z86, 0)</f>
        <v>-6.5075731078422082E+20</v>
      </c>
    </row>
    <row r="87" spans="5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7.3398315970494849E-5</v>
      </c>
      <c r="L87" s="2">
        <v>84</v>
      </c>
      <c r="M87" s="8">
        <v>0.872959127</v>
      </c>
      <c r="Q87" s="5">
        <f t="shared" si="91"/>
        <v>25</v>
      </c>
      <c r="R87">
        <f t="shared" si="62"/>
        <v>100000</v>
      </c>
      <c r="S87">
        <f t="shared" si="63"/>
        <v>-4.9643624343112778E+21</v>
      </c>
      <c r="U87">
        <f t="shared" si="83"/>
        <v>0.872959127</v>
      </c>
      <c r="V87">
        <f t="shared" si="84"/>
        <v>0.01</v>
      </c>
      <c r="W87">
        <f t="shared" si="85"/>
        <v>2.3971027859891182E-22</v>
      </c>
      <c r="X87">
        <f t="shared" si="86"/>
        <v>2.0925727553863285E-22</v>
      </c>
      <c r="Y87">
        <f t="shared" si="87"/>
        <v>2.3971027859891184E-24</v>
      </c>
      <c r="Z87">
        <f t="shared" si="88"/>
        <v>2.8055900274289859E-23</v>
      </c>
      <c r="AB87">
        <f t="shared" si="89"/>
        <v>-0.15599321626836421</v>
      </c>
      <c r="AC87">
        <f t="shared" si="64"/>
        <v>-0.13927965738246806</v>
      </c>
      <c r="AE87">
        <f t="shared" si="65"/>
        <v>0</v>
      </c>
      <c r="AF87">
        <f t="shared" si="66"/>
        <v>0</v>
      </c>
      <c r="AG87">
        <f t="shared" si="67"/>
        <v>-7.0139750685724646E-22</v>
      </c>
      <c r="AH87">
        <f t="shared" si="68"/>
        <v>-2.0925727553863285E-17</v>
      </c>
      <c r="AI87">
        <f t="shared" si="69"/>
        <v>-2.0926428951370142E-17</v>
      </c>
      <c r="AJ87">
        <f t="shared" si="70"/>
        <v>-1.6713558885896151E-2</v>
      </c>
      <c r="AK87">
        <f t="shared" si="92"/>
        <v>-1.0919525138785496E-2</v>
      </c>
      <c r="AL87">
        <f t="shared" si="71"/>
        <v>-2.7633084024681669E-2</v>
      </c>
      <c r="AN87">
        <f t="shared" si="72"/>
        <v>0</v>
      </c>
      <c r="AO87">
        <f t="shared" si="73"/>
        <v>0</v>
      </c>
      <c r="AP87">
        <f t="shared" si="74"/>
        <v>-5.1481395829225504E-26</v>
      </c>
      <c r="AQ87">
        <f t="shared" si="75"/>
        <v>-1.5359131629109477E-21</v>
      </c>
      <c r="AR87">
        <f t="shared" si="76"/>
        <v>-1.5359646443067769E-21</v>
      </c>
      <c r="AS87">
        <f t="shared" si="77"/>
        <v>-1.2267470760984777E-6</v>
      </c>
      <c r="AT87">
        <f t="shared" si="78"/>
        <v>-8.0147475638433949E-7</v>
      </c>
      <c r="AU87">
        <f t="shared" si="79"/>
        <v>-2.0282218324828184E-6</v>
      </c>
      <c r="AW87">
        <v>84</v>
      </c>
      <c r="AX87">
        <f>IF(Z87&gt;0, (R87*SUMPRODUCT(K87:$K$98, X87:$X$98)-K87*$AZ$3)/Z87, 0)</f>
        <v>-4.9643624343112778E+21</v>
      </c>
    </row>
    <row r="88" spans="5:50" x14ac:dyDescent="0.25"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6.5534210687941824E-5</v>
      </c>
      <c r="L88" s="2">
        <v>85</v>
      </c>
      <c r="M88" s="8">
        <v>0.877957722</v>
      </c>
      <c r="Q88" s="5">
        <f t="shared" si="91"/>
        <v>25</v>
      </c>
      <c r="R88">
        <f t="shared" si="62"/>
        <v>100000</v>
      </c>
      <c r="S88">
        <f t="shared" si="63"/>
        <v>-3.9560659943084136E+22</v>
      </c>
      <c r="U88">
        <f t="shared" si="83"/>
        <v>0.877957722</v>
      </c>
      <c r="V88">
        <f t="shared" si="84"/>
        <v>0.01</v>
      </c>
      <c r="W88">
        <f t="shared" si="85"/>
        <v>2.8055900274289859E-23</v>
      </c>
      <c r="X88">
        <f t="shared" si="86"/>
        <v>2.46318942934747E-23</v>
      </c>
      <c r="Y88">
        <f t="shared" si="87"/>
        <v>2.8055900274289862E-25</v>
      </c>
      <c r="Z88">
        <f t="shared" si="88"/>
        <v>3.1434469780722612E-24</v>
      </c>
      <c r="AB88">
        <f t="shared" si="89"/>
        <v>-0.13927965738246806</v>
      </c>
      <c r="AC88">
        <f t="shared" si="64"/>
        <v>-0.12435683694863217</v>
      </c>
      <c r="AE88">
        <f t="shared" si="65"/>
        <v>0</v>
      </c>
      <c r="AF88">
        <f t="shared" si="66"/>
        <v>0</v>
      </c>
      <c r="AG88">
        <f t="shared" si="67"/>
        <v>-7.8586174451806525E-23</v>
      </c>
      <c r="AH88">
        <f t="shared" si="68"/>
        <v>-2.4631894293474698E-18</v>
      </c>
      <c r="AI88">
        <f t="shared" si="69"/>
        <v>-2.4632680155219215E-18</v>
      </c>
      <c r="AJ88">
        <f t="shared" si="70"/>
        <v>-1.4922820433835887E-2</v>
      </c>
      <c r="AK88">
        <f t="shared" si="92"/>
        <v>-9.7495760167727648E-3</v>
      </c>
      <c r="AL88">
        <f t="shared" si="71"/>
        <v>-2.4672396450608654E-2</v>
      </c>
      <c r="AN88">
        <f t="shared" si="72"/>
        <v>0</v>
      </c>
      <c r="AO88">
        <f t="shared" si="73"/>
        <v>0</v>
      </c>
      <c r="AP88">
        <f t="shared" si="74"/>
        <v>-5.1500829136840398E-27</v>
      </c>
      <c r="AQ88">
        <f t="shared" si="75"/>
        <v>-1.6142317502716827E-22</v>
      </c>
      <c r="AR88">
        <f t="shared" si="76"/>
        <v>-1.6142832511008194E-22</v>
      </c>
      <c r="AS88">
        <f t="shared" si="77"/>
        <v>-9.7795525836932448E-7</v>
      </c>
      <c r="AT88">
        <f t="shared" si="78"/>
        <v>-6.38930768801291E-7</v>
      </c>
      <c r="AU88">
        <f t="shared" si="79"/>
        <v>-1.6168860271706155E-6</v>
      </c>
      <c r="AW88">
        <v>85</v>
      </c>
      <c r="AX88">
        <f>IF(Z88&gt;0, (R88*SUMPRODUCT(K88:$K$98, X88:$X$98)-K88*$AZ$3)/Z88, 0)</f>
        <v>-3.9560659943084136E+22</v>
      </c>
    </row>
    <row r="89" spans="5:50" x14ac:dyDescent="0.25"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5.851268811423377E-5</v>
      </c>
      <c r="L89" s="2">
        <v>86</v>
      </c>
      <c r="M89" s="8">
        <v>0.88376105100000002</v>
      </c>
      <c r="Q89" s="5">
        <f t="shared" si="91"/>
        <v>25</v>
      </c>
      <c r="R89">
        <f t="shared" si="62"/>
        <v>100000</v>
      </c>
      <c r="S89">
        <f t="shared" si="63"/>
        <v>-3.3247710127784809E+23</v>
      </c>
      <c r="U89">
        <f t="shared" si="83"/>
        <v>0.88376105100000002</v>
      </c>
      <c r="V89">
        <f t="shared" si="84"/>
        <v>0.01</v>
      </c>
      <c r="W89">
        <f t="shared" si="85"/>
        <v>3.1434469780722612E-24</v>
      </c>
      <c r="X89">
        <f t="shared" si="86"/>
        <v>2.7780560051039157E-24</v>
      </c>
      <c r="Y89">
        <f t="shared" si="87"/>
        <v>3.1434469780722612E-26</v>
      </c>
      <c r="Z89">
        <f t="shared" si="88"/>
        <v>3.339565031876229E-25</v>
      </c>
      <c r="AB89">
        <f t="shared" si="89"/>
        <v>-0.12435683694863217</v>
      </c>
      <c r="AC89">
        <f t="shared" si="64"/>
        <v>-0.1110328901327073</v>
      </c>
      <c r="AE89">
        <f t="shared" si="65"/>
        <v>0</v>
      </c>
      <c r="AF89">
        <f t="shared" si="66"/>
        <v>0</v>
      </c>
      <c r="AG89">
        <f t="shared" si="67"/>
        <v>-8.3489125796905717E-24</v>
      </c>
      <c r="AH89">
        <f t="shared" si="68"/>
        <v>-2.7780560051039158E-19</v>
      </c>
      <c r="AI89">
        <f t="shared" si="69"/>
        <v>-2.7781394942297128E-19</v>
      </c>
      <c r="AJ89">
        <f t="shared" si="70"/>
        <v>-1.3323946815924873E-2</v>
      </c>
      <c r="AK89">
        <f t="shared" si="92"/>
        <v>-8.7049785864042536E-3</v>
      </c>
      <c r="AL89">
        <f t="shared" si="71"/>
        <v>-2.2028925402329126E-2</v>
      </c>
      <c r="AN89">
        <f t="shared" si="72"/>
        <v>0</v>
      </c>
      <c r="AO89">
        <f t="shared" si="73"/>
        <v>0</v>
      </c>
      <c r="AP89">
        <f t="shared" si="74"/>
        <v>-4.8851731786843733E-28</v>
      </c>
      <c r="AQ89">
        <f t="shared" si="75"/>
        <v>-1.6255152459051965E-23</v>
      </c>
      <c r="AR89">
        <f t="shared" si="76"/>
        <v>-1.6255640976369833E-23</v>
      </c>
      <c r="AS89">
        <f t="shared" si="77"/>
        <v>-7.7961994449085014E-7</v>
      </c>
      <c r="AT89">
        <f t="shared" si="78"/>
        <v>-5.093516970673557E-7</v>
      </c>
      <c r="AU89">
        <f t="shared" si="79"/>
        <v>-1.2889716415582059E-6</v>
      </c>
      <c r="AW89">
        <v>86</v>
      </c>
      <c r="AX89">
        <f>IF(Z89&gt;0, (R89*SUMPRODUCT(K89:$K$98, X89:$X$98)-K89*$AZ$3)/Z89, 0)</f>
        <v>-3.3247710127784809E+23</v>
      </c>
    </row>
    <row r="90" spans="5:50" x14ac:dyDescent="0.25">
      <c r="E90">
        <v>2090</v>
      </c>
      <c r="F90" s="1">
        <f>EconomicRates!C130</f>
        <v>3.5569999999999997E-2</v>
      </c>
      <c r="G90" s="1">
        <f>EconomicRates!D130</f>
        <v>7.0000000000000007E-2</v>
      </c>
      <c r="H90" s="1">
        <f t="shared" si="80"/>
        <v>0.12000000000000001</v>
      </c>
      <c r="I90" s="1">
        <f t="shared" si="81"/>
        <v>1.1200000000000001</v>
      </c>
      <c r="J90">
        <f t="shared" si="82"/>
        <v>0.89285714285714279</v>
      </c>
      <c r="K90">
        <f t="shared" si="90"/>
        <v>5.2243471530565862E-5</v>
      </c>
      <c r="L90" s="2">
        <v>87</v>
      </c>
      <c r="M90">
        <v>0.88953285599999998</v>
      </c>
      <c r="Q90" s="5">
        <f t="shared" si="91"/>
        <v>25</v>
      </c>
      <c r="R90">
        <f t="shared" si="62"/>
        <v>100000</v>
      </c>
      <c r="S90">
        <f t="shared" si="63"/>
        <v>-2.9547426441460737E+24</v>
      </c>
      <c r="U90">
        <f t="shared" si="83"/>
        <v>0.88953285599999998</v>
      </c>
      <c r="V90">
        <f t="shared" si="84"/>
        <v>0.01</v>
      </c>
      <c r="W90">
        <f t="shared" si="85"/>
        <v>3.339565031876229E-25</v>
      </c>
      <c r="X90">
        <f t="shared" si="86"/>
        <v>2.970652820602593E-25</v>
      </c>
      <c r="Y90">
        <f t="shared" si="87"/>
        <v>3.3395650318762288E-27</v>
      </c>
      <c r="Z90">
        <f t="shared" si="88"/>
        <v>3.3551656095487366E-26</v>
      </c>
      <c r="AB90">
        <f t="shared" si="89"/>
        <v>-0.1110328901327073</v>
      </c>
      <c r="AC90">
        <f t="shared" si="64"/>
        <v>-9.9136509047060076E-2</v>
      </c>
      <c r="AE90">
        <f t="shared" si="65"/>
        <v>0</v>
      </c>
      <c r="AF90">
        <f t="shared" si="66"/>
        <v>0</v>
      </c>
      <c r="AG90">
        <f t="shared" si="67"/>
        <v>-8.3879140238718408E-25</v>
      </c>
      <c r="AH90">
        <f t="shared" si="68"/>
        <v>-2.970652820602593E-20</v>
      </c>
      <c r="AI90">
        <f t="shared" si="69"/>
        <v>-2.970736699742832E-20</v>
      </c>
      <c r="AJ90">
        <f t="shared" si="70"/>
        <v>-1.1896381085647223E-2</v>
      </c>
      <c r="AK90">
        <f t="shared" si="92"/>
        <v>-7.7723023092895116E-3</v>
      </c>
      <c r="AL90">
        <f t="shared" si="71"/>
        <v>-1.9668683394936735E-2</v>
      </c>
      <c r="AN90">
        <f t="shared" si="72"/>
        <v>0</v>
      </c>
      <c r="AO90">
        <f t="shared" si="73"/>
        <v>0</v>
      </c>
      <c r="AP90">
        <f t="shared" si="74"/>
        <v>-4.3821374750698269E-29</v>
      </c>
      <c r="AQ90">
        <f t="shared" si="75"/>
        <v>-1.5519721606034675E-24</v>
      </c>
      <c r="AR90">
        <f t="shared" si="76"/>
        <v>-1.5520159819782183E-24</v>
      </c>
      <c r="AS90">
        <f t="shared" si="77"/>
        <v>-6.2150824656477293E-7</v>
      </c>
      <c r="AT90">
        <f t="shared" si="78"/>
        <v>-4.0605205442231792E-7</v>
      </c>
      <c r="AU90">
        <f t="shared" si="79"/>
        <v>-1.0275603009870908E-6</v>
      </c>
      <c r="AW90">
        <v>87</v>
      </c>
      <c r="AX90">
        <f>IF(Z90&gt;0, (R90*SUMPRODUCT(K90:$K$98, X90:$X$98)-K90*$AZ$3)/Z90, 0)</f>
        <v>-2.9547426441460737E+24</v>
      </c>
    </row>
    <row r="91" spans="5:50" x14ac:dyDescent="0.25">
      <c r="E91">
        <v>2091</v>
      </c>
      <c r="F91" s="1">
        <f>EconomicRates!C131</f>
        <v>3.5569999999999997E-2</v>
      </c>
      <c r="G91" s="1">
        <f>EconomicRates!D131</f>
        <v>7.0000000000000007E-2</v>
      </c>
      <c r="H91" s="1">
        <f t="shared" si="80"/>
        <v>0.12000000000000001</v>
      </c>
      <c r="I91" s="1">
        <f t="shared" si="81"/>
        <v>1.1200000000000001</v>
      </c>
      <c r="J91">
        <f t="shared" si="82"/>
        <v>0.89285714285714279</v>
      </c>
      <c r="K91">
        <f t="shared" si="90"/>
        <v>4.6645956723719519E-5</v>
      </c>
      <c r="L91" s="2">
        <v>88</v>
      </c>
      <c r="M91">
        <v>0.89526598199999996</v>
      </c>
      <c r="Q91" s="5">
        <f t="shared" si="91"/>
        <v>25</v>
      </c>
      <c r="R91">
        <f t="shared" si="62"/>
        <v>100000</v>
      </c>
      <c r="S91">
        <f t="shared" si="63"/>
        <v>-2.7848107056225806E+25</v>
      </c>
      <c r="U91">
        <f t="shared" si="83"/>
        <v>0.89526598199999996</v>
      </c>
      <c r="V91">
        <f t="shared" si="84"/>
        <v>0.01</v>
      </c>
      <c r="W91">
        <f t="shared" si="85"/>
        <v>3.3551656095487366E-26</v>
      </c>
      <c r="X91">
        <f t="shared" si="86"/>
        <v>3.0037656342052782E-26</v>
      </c>
      <c r="Y91">
        <f t="shared" si="87"/>
        <v>3.3551656095487366E-28</v>
      </c>
      <c r="Z91">
        <f t="shared" si="88"/>
        <v>3.1784831924797106E-27</v>
      </c>
      <c r="AB91">
        <f t="shared" si="89"/>
        <v>-9.9136509047060076E-2</v>
      </c>
      <c r="AC91">
        <f t="shared" si="64"/>
        <v>-8.8514740220589361E-2</v>
      </c>
      <c r="AE91">
        <f t="shared" si="65"/>
        <v>0</v>
      </c>
      <c r="AF91">
        <f t="shared" si="66"/>
        <v>0</v>
      </c>
      <c r="AG91">
        <f t="shared" si="67"/>
        <v>-7.9462079811992762E-26</v>
      </c>
      <c r="AH91">
        <f t="shared" si="68"/>
        <v>-3.0037656342052781E-21</v>
      </c>
      <c r="AI91">
        <f t="shared" si="69"/>
        <v>-3.0038450962850901E-21</v>
      </c>
      <c r="AJ91">
        <f t="shared" si="70"/>
        <v>-1.0621768826470715E-2</v>
      </c>
      <c r="AK91">
        <f t="shared" si="92"/>
        <v>-6.9395556332942062E-3</v>
      </c>
      <c r="AL91">
        <f t="shared" si="71"/>
        <v>-1.756132445976492E-2</v>
      </c>
      <c r="AN91">
        <f t="shared" si="72"/>
        <v>0</v>
      </c>
      <c r="AO91">
        <f t="shared" si="73"/>
        <v>0</v>
      </c>
      <c r="AP91">
        <f t="shared" si="74"/>
        <v>-3.7065847360869608E-30</v>
      </c>
      <c r="AQ91">
        <f t="shared" si="75"/>
        <v>-1.4011352178133532E-25</v>
      </c>
      <c r="AR91">
        <f t="shared" si="76"/>
        <v>-1.4011722836607141E-25</v>
      </c>
      <c r="AS91">
        <f t="shared" si="77"/>
        <v>-4.9546256900890604E-7</v>
      </c>
      <c r="AT91">
        <f t="shared" si="78"/>
        <v>-3.2370221175248554E-7</v>
      </c>
      <c r="AU91">
        <f t="shared" si="79"/>
        <v>-8.1916478076139152E-7</v>
      </c>
      <c r="AW91">
        <v>88</v>
      </c>
      <c r="AX91">
        <f>IF(Z91&gt;0, (R91*SUMPRODUCT(K91:$K$98, X91:$X$98)-K91*$AZ$3)/Z91, 0)</f>
        <v>-2.7848107056225806E+25</v>
      </c>
    </row>
    <row r="92" spans="5:50" x14ac:dyDescent="0.25">
      <c r="E92">
        <v>2092</v>
      </c>
      <c r="F92" s="1">
        <f>EconomicRates!C132</f>
        <v>3.5569999999999997E-2</v>
      </c>
      <c r="G92" s="1">
        <f>EconomicRates!D132</f>
        <v>7.0000000000000007E-2</v>
      </c>
      <c r="H92" s="1">
        <f t="shared" si="80"/>
        <v>0.12000000000000001</v>
      </c>
      <c r="I92" s="1">
        <f t="shared" si="81"/>
        <v>1.1200000000000001</v>
      </c>
      <c r="J92">
        <f t="shared" si="82"/>
        <v>0.89285714285714279</v>
      </c>
      <c r="K92">
        <f t="shared" si="90"/>
        <v>4.1648175646178136E-5</v>
      </c>
      <c r="L92" s="2">
        <v>89</v>
      </c>
      <c r="M92">
        <v>0.900953271</v>
      </c>
      <c r="Q92" s="5">
        <f t="shared" si="91"/>
        <v>25</v>
      </c>
      <c r="R92">
        <f t="shared" si="62"/>
        <v>100000</v>
      </c>
      <c r="S92">
        <f t="shared" si="63"/>
        <v>-2.7922846329595798E+26</v>
      </c>
      <c r="U92">
        <f t="shared" si="83"/>
        <v>0.900953271</v>
      </c>
      <c r="V92">
        <f t="shared" si="84"/>
        <v>0.01</v>
      </c>
      <c r="W92">
        <f t="shared" si="85"/>
        <v>3.1784831924797106E-27</v>
      </c>
      <c r="X92">
        <f t="shared" si="86"/>
        <v>2.8636648290831179E-27</v>
      </c>
      <c r="Y92">
        <f t="shared" si="87"/>
        <v>3.1784831924797104E-29</v>
      </c>
      <c r="Z92">
        <f t="shared" si="88"/>
        <v>2.8303353147179552E-28</v>
      </c>
      <c r="AB92">
        <f t="shared" si="89"/>
        <v>-8.8514740220589361E-2</v>
      </c>
      <c r="AC92">
        <f t="shared" si="64"/>
        <v>-7.9031018054097624E-2</v>
      </c>
      <c r="AE92">
        <f t="shared" si="65"/>
        <v>0</v>
      </c>
      <c r="AF92">
        <f t="shared" si="66"/>
        <v>0</v>
      </c>
      <c r="AG92">
        <f t="shared" si="67"/>
        <v>-7.0758382867948883E-27</v>
      </c>
      <c r="AH92">
        <f t="shared" si="68"/>
        <v>-2.8636648290831177E-22</v>
      </c>
      <c r="AI92">
        <f t="shared" si="69"/>
        <v>-2.8637355874659856E-22</v>
      </c>
      <c r="AJ92">
        <f t="shared" si="70"/>
        <v>-9.483722166491737E-3</v>
      </c>
      <c r="AK92">
        <f t="shared" si="92"/>
        <v>-6.1960318154412556E-3</v>
      </c>
      <c r="AL92">
        <f t="shared" si="71"/>
        <v>-1.5679753981932991E-2</v>
      </c>
      <c r="AN92">
        <f t="shared" si="72"/>
        <v>0</v>
      </c>
      <c r="AO92">
        <f t="shared" si="73"/>
        <v>0</v>
      </c>
      <c r="AP92">
        <f t="shared" si="74"/>
        <v>-2.9469575581238569E-31</v>
      </c>
      <c r="AQ92">
        <f t="shared" si="75"/>
        <v>-1.1926641579343638E-26</v>
      </c>
      <c r="AR92">
        <f t="shared" si="76"/>
        <v>-1.192693627509945E-26</v>
      </c>
      <c r="AS92">
        <f t="shared" si="77"/>
        <v>-3.9497972656960093E-7</v>
      </c>
      <c r="AT92">
        <f t="shared" si="78"/>
        <v>-2.5805342135880541E-7</v>
      </c>
      <c r="AU92">
        <f t="shared" si="79"/>
        <v>-6.5303314792840624E-7</v>
      </c>
      <c r="AW92">
        <v>89</v>
      </c>
      <c r="AX92">
        <f>IF(Z92&gt;0, (R92*SUMPRODUCT(K92:$K$98, X92:$X$98)-K92*$AZ$3)/Z92, 0)</f>
        <v>-2.7922846329595798E+26</v>
      </c>
    </row>
    <row r="93" spans="5:50" x14ac:dyDescent="0.25">
      <c r="E93">
        <v>2093</v>
      </c>
      <c r="F93" s="1">
        <f>EconomicRates!C133</f>
        <v>3.5569999999999997E-2</v>
      </c>
      <c r="G93" s="1">
        <f>EconomicRates!D133</f>
        <v>7.0000000000000007E-2</v>
      </c>
      <c r="H93" s="1">
        <f t="shared" si="80"/>
        <v>0.12000000000000001</v>
      </c>
      <c r="I93" s="1">
        <f t="shared" si="81"/>
        <v>1.1200000000000001</v>
      </c>
      <c r="J93">
        <f t="shared" si="82"/>
        <v>0.89285714285714279</v>
      </c>
      <c r="K93">
        <f t="shared" si="90"/>
        <v>3.7185871112659048E-5</v>
      </c>
      <c r="L93" s="2">
        <v>90</v>
      </c>
      <c r="M93">
        <v>0.90658776299999999</v>
      </c>
      <c r="Q93" s="5">
        <f t="shared" si="91"/>
        <v>25</v>
      </c>
      <c r="R93">
        <f t="shared" si="62"/>
        <v>100000</v>
      </c>
      <c r="S93">
        <f t="shared" si="63"/>
        <v>-2.9889035099588503E+27</v>
      </c>
      <c r="U93">
        <f t="shared" si="83"/>
        <v>0.90658776299999999</v>
      </c>
      <c r="V93">
        <f t="shared" si="84"/>
        <v>0.01</v>
      </c>
      <c r="W93">
        <f t="shared" si="85"/>
        <v>2.8303353147179552E-28</v>
      </c>
      <c r="X93">
        <f t="shared" si="86"/>
        <v>2.5659473615100519E-28</v>
      </c>
      <c r="Y93">
        <f t="shared" si="87"/>
        <v>2.8303353147179553E-30</v>
      </c>
      <c r="Z93">
        <f t="shared" si="88"/>
        <v>2.360846000607238E-29</v>
      </c>
      <c r="AB93">
        <f t="shared" si="89"/>
        <v>-7.9031018054097624E-2</v>
      </c>
      <c r="AC93">
        <f t="shared" si="64"/>
        <v>-7.0563408976872882E-2</v>
      </c>
      <c r="AE93">
        <f t="shared" si="65"/>
        <v>0</v>
      </c>
      <c r="AF93">
        <f t="shared" si="66"/>
        <v>0</v>
      </c>
      <c r="AG93">
        <f t="shared" si="67"/>
        <v>-5.9021150015180951E-28</v>
      </c>
      <c r="AH93">
        <f t="shared" si="68"/>
        <v>-2.5659473615100519E-23</v>
      </c>
      <c r="AI93">
        <f t="shared" si="69"/>
        <v>-2.5660063826600672E-23</v>
      </c>
      <c r="AJ93">
        <f t="shared" si="70"/>
        <v>-8.4676090772247414E-3</v>
      </c>
      <c r="AK93">
        <f t="shared" si="92"/>
        <v>-5.5321712637868342E-3</v>
      </c>
      <c r="AL93">
        <f t="shared" si="71"/>
        <v>-1.3999780341011576E-2</v>
      </c>
      <c r="AN93">
        <f t="shared" si="72"/>
        <v>0</v>
      </c>
      <c r="AO93">
        <f t="shared" si="73"/>
        <v>0</v>
      </c>
      <c r="AP93">
        <f t="shared" si="74"/>
        <v>-2.1947528773854333E-32</v>
      </c>
      <c r="AQ93">
        <f t="shared" si="75"/>
        <v>-9.5416987866980334E-28</v>
      </c>
      <c r="AR93">
        <f t="shared" si="76"/>
        <v>-9.5419182619857723E-28</v>
      </c>
      <c r="AS93">
        <f t="shared" si="77"/>
        <v>-3.1487541977806104E-7</v>
      </c>
      <c r="AT93">
        <f t="shared" si="78"/>
        <v>-2.0571860758833333E-7</v>
      </c>
      <c r="AU93">
        <f t="shared" si="79"/>
        <v>-5.2059402736639445E-7</v>
      </c>
      <c r="AW93">
        <v>90</v>
      </c>
      <c r="AX93">
        <f>IF(Z93&gt;0, (R93*SUMPRODUCT(K93:$K$98, X93:$X$98)-K93*$AZ$3)/Z93, 0)</f>
        <v>-2.9889035099588503E+27</v>
      </c>
    </row>
    <row r="94" spans="5:50" x14ac:dyDescent="0.25">
      <c r="E94">
        <v>2094</v>
      </c>
      <c r="F94" s="1">
        <f>EconomicRates!C134</f>
        <v>3.5569999999999997E-2</v>
      </c>
      <c r="G94" s="1">
        <f>EconomicRates!D134</f>
        <v>7.0000000000000007E-2</v>
      </c>
      <c r="H94" s="1">
        <f t="shared" si="80"/>
        <v>0.12000000000000001</v>
      </c>
      <c r="I94" s="1">
        <f t="shared" si="81"/>
        <v>1.1200000000000001</v>
      </c>
      <c r="J94">
        <f t="shared" si="82"/>
        <v>0.89285714285714279</v>
      </c>
      <c r="K94">
        <f t="shared" si="90"/>
        <v>3.3201670636302719E-5</v>
      </c>
      <c r="L94" s="2">
        <v>91</v>
      </c>
      <c r="M94">
        <v>0.91219363099999995</v>
      </c>
      <c r="Q94" s="5">
        <f t="shared" si="91"/>
        <v>25</v>
      </c>
      <c r="R94">
        <f t="shared" si="62"/>
        <v>100000</v>
      </c>
      <c r="S94">
        <f t="shared" si="63"/>
        <v>-3.4298784051695599E+28</v>
      </c>
      <c r="U94">
        <f t="shared" si="83"/>
        <v>0.91219363099999995</v>
      </c>
      <c r="V94">
        <f t="shared" si="84"/>
        <v>0.01</v>
      </c>
      <c r="W94">
        <f t="shared" si="85"/>
        <v>2.360846000607238E-29</v>
      </c>
      <c r="X94">
        <f t="shared" si="86"/>
        <v>2.1535486855257445E-29</v>
      </c>
      <c r="Y94">
        <f t="shared" si="87"/>
        <v>2.3608460006072381E-31</v>
      </c>
      <c r="Z94">
        <f t="shared" si="88"/>
        <v>1.8368885507542113E-30</v>
      </c>
      <c r="AB94">
        <f t="shared" si="89"/>
        <v>-7.0563408976872882E-2</v>
      </c>
      <c r="AC94">
        <f t="shared" si="64"/>
        <v>-6.3003043729350783E-2</v>
      </c>
      <c r="AE94">
        <f t="shared" si="65"/>
        <v>0</v>
      </c>
      <c r="AF94">
        <f t="shared" si="66"/>
        <v>0</v>
      </c>
      <c r="AG94">
        <f t="shared" si="67"/>
        <v>-4.592221376885528E-29</v>
      </c>
      <c r="AH94">
        <f t="shared" si="68"/>
        <v>-2.1535486855257445E-24</v>
      </c>
      <c r="AI94">
        <f t="shared" si="69"/>
        <v>-2.1535946077395134E-24</v>
      </c>
      <c r="AJ94">
        <f t="shared" si="70"/>
        <v>-7.5603652475220995E-3</v>
      </c>
      <c r="AK94">
        <f t="shared" si="92"/>
        <v>-4.9394386283811023E-3</v>
      </c>
      <c r="AL94">
        <f t="shared" si="71"/>
        <v>-1.2499803875903201E-2</v>
      </c>
      <c r="AN94">
        <f t="shared" si="72"/>
        <v>0</v>
      </c>
      <c r="AO94">
        <f t="shared" si="73"/>
        <v>0</v>
      </c>
      <c r="AP94">
        <f t="shared" si="74"/>
        <v>-1.5246942164434187E-33</v>
      </c>
      <c r="AQ94">
        <f t="shared" si="75"/>
        <v>-7.1501414156068427E-29</v>
      </c>
      <c r="AR94">
        <f t="shared" si="76"/>
        <v>-7.1502938850284878E-29</v>
      </c>
      <c r="AS94">
        <f t="shared" si="77"/>
        <v>-2.5101675683837804E-7</v>
      </c>
      <c r="AT94">
        <f t="shared" si="78"/>
        <v>-1.6399761446774024E-7</v>
      </c>
      <c r="AU94">
        <f t="shared" si="79"/>
        <v>-4.1501437130611822E-7</v>
      </c>
      <c r="AW94">
        <v>91</v>
      </c>
      <c r="AX94">
        <f>IF(Z94&gt;0, (R94*SUMPRODUCT(K94:$K$98, X94:$X$98)-K94*$AZ$3)/Z94, 0)</f>
        <v>-3.4298784051695599E+28</v>
      </c>
    </row>
    <row r="95" spans="5:50" x14ac:dyDescent="0.25">
      <c r="E95">
        <v>2095</v>
      </c>
      <c r="F95" s="1">
        <f>EconomicRates!C135</f>
        <v>3.5569999999999997E-2</v>
      </c>
      <c r="G95" s="1">
        <f>EconomicRates!D135</f>
        <v>7.0000000000000007E-2</v>
      </c>
      <c r="H95" s="1">
        <f t="shared" si="80"/>
        <v>0.12000000000000001</v>
      </c>
      <c r="I95" s="1">
        <f t="shared" si="81"/>
        <v>1.1200000000000001</v>
      </c>
      <c r="J95">
        <f t="shared" si="82"/>
        <v>0.89285714285714279</v>
      </c>
      <c r="K95">
        <f t="shared" si="90"/>
        <v>2.9644348782413141E-5</v>
      </c>
      <c r="L95" s="2">
        <v>92</v>
      </c>
      <c r="M95">
        <v>0.91779930600000004</v>
      </c>
      <c r="Q95" s="5">
        <f t="shared" si="91"/>
        <v>25</v>
      </c>
      <c r="R95">
        <f t="shared" si="62"/>
        <v>100000</v>
      </c>
      <c r="S95">
        <f t="shared" si="63"/>
        <v>-4.2414986110619766E+29</v>
      </c>
      <c r="U95">
        <f t="shared" si="83"/>
        <v>0.91779930600000004</v>
      </c>
      <c r="V95">
        <f t="shared" si="84"/>
        <v>0.01</v>
      </c>
      <c r="W95">
        <f t="shared" si="85"/>
        <v>1.8368885507542113E-30</v>
      </c>
      <c r="X95">
        <f t="shared" si="86"/>
        <v>1.6858950370815609E-30</v>
      </c>
      <c r="Y95">
        <f t="shared" si="87"/>
        <v>1.8368885507542113E-32</v>
      </c>
      <c r="Z95">
        <f t="shared" si="88"/>
        <v>1.3262462816510822E-31</v>
      </c>
      <c r="AB95">
        <f t="shared" si="89"/>
        <v>-6.3003043729350783E-2</v>
      </c>
      <c r="AC95">
        <f t="shared" si="64"/>
        <v>-5.6252717615491762E-2</v>
      </c>
      <c r="AE95">
        <f t="shared" si="65"/>
        <v>0</v>
      </c>
      <c r="AF95">
        <f t="shared" si="66"/>
        <v>0</v>
      </c>
      <c r="AG95">
        <f t="shared" si="67"/>
        <v>-3.3156157041277053E-30</v>
      </c>
      <c r="AH95">
        <f t="shared" si="68"/>
        <v>-1.6858950370815609E-25</v>
      </c>
      <c r="AI95">
        <f t="shared" si="69"/>
        <v>-1.6859281932386022E-25</v>
      </c>
      <c r="AJ95">
        <f t="shared" si="70"/>
        <v>-6.7503261138590204E-3</v>
      </c>
      <c r="AK95">
        <f t="shared" si="92"/>
        <v>-4.4102130610545551E-3</v>
      </c>
      <c r="AL95">
        <f t="shared" si="71"/>
        <v>-1.1160539174913576E-2</v>
      </c>
      <c r="AN95">
        <f t="shared" si="72"/>
        <v>0</v>
      </c>
      <c r="AO95">
        <f t="shared" si="73"/>
        <v>0</v>
      </c>
      <c r="AP95">
        <f t="shared" si="74"/>
        <v>-9.8289268361608035E-35</v>
      </c>
      <c r="AQ95">
        <f t="shared" si="75"/>
        <v>-4.9977260489785125E-30</v>
      </c>
      <c r="AR95">
        <f t="shared" si="76"/>
        <v>-4.9978243382468742E-30</v>
      </c>
      <c r="AS95">
        <f t="shared" si="77"/>
        <v>-2.0010902171426827E-7</v>
      </c>
      <c r="AT95">
        <f t="shared" si="78"/>
        <v>-1.3073789418665512E-7</v>
      </c>
      <c r="AU95">
        <f t="shared" si="79"/>
        <v>-3.3084691590092341E-7</v>
      </c>
      <c r="AW95">
        <v>92</v>
      </c>
      <c r="AX95">
        <f>IF(Z95&gt;0, (R95*SUMPRODUCT(K95:$K$98, X95:$X$98)-K95*$AZ$3)/Z95, 0)</f>
        <v>-4.2414986110619766E+29</v>
      </c>
    </row>
    <row r="96" spans="5:50" x14ac:dyDescent="0.25">
      <c r="E96">
        <v>2096</v>
      </c>
      <c r="F96" s="1">
        <f>EconomicRates!C136</f>
        <v>3.5569999999999997E-2</v>
      </c>
      <c r="G96" s="1">
        <f>EconomicRates!D136</f>
        <v>7.0000000000000007E-2</v>
      </c>
      <c r="H96" s="1">
        <f t="shared" si="80"/>
        <v>0.12000000000000001</v>
      </c>
      <c r="I96" s="1">
        <f t="shared" si="81"/>
        <v>1.1200000000000001</v>
      </c>
      <c r="J96">
        <f t="shared" si="82"/>
        <v>0.89285714285714279</v>
      </c>
      <c r="K96">
        <f t="shared" si="90"/>
        <v>2.6468168555726015E-5</v>
      </c>
      <c r="L96" s="2">
        <v>93</v>
      </c>
      <c r="M96">
        <v>0.92340517499999997</v>
      </c>
      <c r="Q96" s="5">
        <f t="shared" si="91"/>
        <v>25</v>
      </c>
      <c r="R96">
        <f t="shared" si="62"/>
        <v>100000</v>
      </c>
      <c r="S96">
        <f t="shared" si="63"/>
        <v>-5.686706634194671E+30</v>
      </c>
      <c r="U96">
        <f t="shared" si="83"/>
        <v>0.92340517499999997</v>
      </c>
      <c r="V96">
        <f t="shared" si="84"/>
        <v>0.01</v>
      </c>
      <c r="W96">
        <f t="shared" si="85"/>
        <v>1.3262462816510822E-31</v>
      </c>
      <c r="X96">
        <f t="shared" si="86"/>
        <v>1.2246626798011167E-31</v>
      </c>
      <c r="Y96">
        <f t="shared" si="87"/>
        <v>1.3262462816510822E-33</v>
      </c>
      <c r="Z96">
        <f t="shared" si="88"/>
        <v>8.8321139033454629E-33</v>
      </c>
      <c r="AB96">
        <f t="shared" si="89"/>
        <v>-5.6252717615491762E-2</v>
      </c>
      <c r="AC96">
        <f t="shared" si="64"/>
        <v>-5.0225640728117638E-2</v>
      </c>
      <c r="AE96">
        <f t="shared" si="65"/>
        <v>0</v>
      </c>
      <c r="AF96">
        <f t="shared" si="66"/>
        <v>0</v>
      </c>
      <c r="AG96">
        <f t="shared" si="67"/>
        <v>-2.2080284758363655E-31</v>
      </c>
      <c r="AH96">
        <f t="shared" si="68"/>
        <v>-1.2246626798011167E-26</v>
      </c>
      <c r="AI96">
        <f t="shared" si="69"/>
        <v>-1.2246847600858751E-26</v>
      </c>
      <c r="AJ96">
        <f t="shared" si="70"/>
        <v>-6.0270768873741248E-3</v>
      </c>
      <c r="AK96">
        <f t="shared" si="92"/>
        <v>-3.9376902330844239E-3</v>
      </c>
      <c r="AL96">
        <f t="shared" si="71"/>
        <v>-9.9647671204585488E-3</v>
      </c>
      <c r="AN96">
        <f t="shared" si="72"/>
        <v>0</v>
      </c>
      <c r="AO96">
        <f t="shared" si="73"/>
        <v>0</v>
      </c>
      <c r="AP96">
        <f t="shared" si="74"/>
        <v>-5.8442469874279732E-36</v>
      </c>
      <c r="AQ96">
        <f t="shared" si="75"/>
        <v>-3.2414578232883076E-31</v>
      </c>
      <c r="AR96">
        <f t="shared" si="76"/>
        <v>-3.241516265758182E-31</v>
      </c>
      <c r="AS96">
        <f t="shared" si="77"/>
        <v>-1.5952568695333883E-7</v>
      </c>
      <c r="AT96">
        <f t="shared" si="78"/>
        <v>-1.0422344880951459E-7</v>
      </c>
      <c r="AU96">
        <f t="shared" si="79"/>
        <v>-2.6374913576285344E-7</v>
      </c>
      <c r="AW96">
        <v>93</v>
      </c>
      <c r="AX96">
        <f>IF(Z96&gt;0, (R96*SUMPRODUCT(K96:$K$98, X96:$X$98)-K96*$AZ$3)/Z96, 0)</f>
        <v>-5.686706634194671E+30</v>
      </c>
    </row>
    <row r="97" spans="5:50" x14ac:dyDescent="0.25">
      <c r="E97">
        <v>2097</v>
      </c>
      <c r="F97" s="1">
        <f>EconomicRates!C137</f>
        <v>3.5569999999999997E-2</v>
      </c>
      <c r="G97" s="1">
        <f>EconomicRates!D137</f>
        <v>7.0000000000000007E-2</v>
      </c>
      <c r="H97" s="1">
        <f t="shared" si="80"/>
        <v>0.12000000000000001</v>
      </c>
      <c r="I97" s="1">
        <f t="shared" si="81"/>
        <v>1.1200000000000001</v>
      </c>
      <c r="J97">
        <f t="shared" si="82"/>
        <v>0.89285714285714279</v>
      </c>
      <c r="K97">
        <f t="shared" si="90"/>
        <v>2.3632293353326799E-5</v>
      </c>
      <c r="L97" s="2">
        <v>94</v>
      </c>
      <c r="M97">
        <v>0.92901104300000004</v>
      </c>
      <c r="Q97" s="5">
        <f t="shared" si="91"/>
        <v>25</v>
      </c>
      <c r="R97">
        <f t="shared" si="62"/>
        <v>100000</v>
      </c>
      <c r="S97">
        <f t="shared" si="63"/>
        <v>-8.3251409557205901E+31</v>
      </c>
      <c r="U97">
        <f t="shared" si="83"/>
        <v>0.92901104300000004</v>
      </c>
      <c r="V97">
        <f t="shared" si="84"/>
        <v>0.01</v>
      </c>
      <c r="W97">
        <f t="shared" si="85"/>
        <v>8.8321139033454629E-33</v>
      </c>
      <c r="X97">
        <f t="shared" si="86"/>
        <v>8.2051313492417704E-33</v>
      </c>
      <c r="Y97">
        <f t="shared" si="87"/>
        <v>8.8321139033454632E-35</v>
      </c>
      <c r="Z97">
        <f t="shared" si="88"/>
        <v>5.3866141507023787E-34</v>
      </c>
      <c r="AB97">
        <f t="shared" si="89"/>
        <v>-5.0225640728117638E-2</v>
      </c>
      <c r="AC97">
        <f t="shared" si="64"/>
        <v>-4.4844322078676453E-2</v>
      </c>
      <c r="AE97">
        <f t="shared" si="65"/>
        <v>0</v>
      </c>
      <c r="AF97">
        <f t="shared" si="66"/>
        <v>0</v>
      </c>
      <c r="AG97">
        <f t="shared" si="67"/>
        <v>-1.3466535376755947E-32</v>
      </c>
      <c r="AH97">
        <f t="shared" si="68"/>
        <v>-8.2051313492417711E-28</v>
      </c>
      <c r="AI97">
        <f t="shared" si="69"/>
        <v>-8.2052660145955386E-28</v>
      </c>
      <c r="AJ97">
        <f t="shared" si="70"/>
        <v>-5.3813186494411844E-3</v>
      </c>
      <c r="AK97">
        <f t="shared" si="92"/>
        <v>-3.5157948509682352E-3</v>
      </c>
      <c r="AL97">
        <f t="shared" si="71"/>
        <v>-8.8971135004094204E-3</v>
      </c>
      <c r="AN97">
        <f t="shared" si="72"/>
        <v>0</v>
      </c>
      <c r="AO97">
        <f t="shared" si="73"/>
        <v>0</v>
      </c>
      <c r="AP97">
        <f t="shared" si="74"/>
        <v>-3.1824511447644977E-37</v>
      </c>
      <c r="AQ97">
        <f t="shared" si="75"/>
        <v>-1.9390607104785966E-32</v>
      </c>
      <c r="AR97">
        <f t="shared" si="76"/>
        <v>-1.9390925349900442E-32</v>
      </c>
      <c r="AS97">
        <f t="shared" si="77"/>
        <v>-1.2717290095132245E-7</v>
      </c>
      <c r="AT97">
        <f t="shared" si="78"/>
        <v>-8.3086295288197208E-8</v>
      </c>
      <c r="AU97">
        <f t="shared" si="79"/>
        <v>-2.1025919623951966E-7</v>
      </c>
      <c r="AW97">
        <v>94</v>
      </c>
      <c r="AX97">
        <f>IF(Z97&gt;0, (R97*SUMPRODUCT(K97:$K$98, X97:$X$98)-K97*$AZ$3)/Z97, 0)</f>
        <v>-8.3251409557205901E+31</v>
      </c>
    </row>
    <row r="98" spans="5:50" x14ac:dyDescent="0.25">
      <c r="E98">
        <v>2098</v>
      </c>
      <c r="F98" s="1">
        <f>EconomicRates!C138</f>
        <v>3.5569999999999997E-2</v>
      </c>
      <c r="G98" s="1">
        <f>EconomicRates!D138</f>
        <v>7.0000000000000007E-2</v>
      </c>
      <c r="H98" s="1">
        <f t="shared" si="80"/>
        <v>0.12000000000000001</v>
      </c>
      <c r="I98" s="1">
        <f t="shared" si="81"/>
        <v>1.1200000000000001</v>
      </c>
      <c r="J98">
        <f t="shared" si="82"/>
        <v>0.89285714285714279</v>
      </c>
      <c r="K98">
        <f t="shared" si="90"/>
        <v>2.1100261922613211E-5</v>
      </c>
      <c r="L98" s="2">
        <v>95</v>
      </c>
      <c r="M98">
        <v>1</v>
      </c>
      <c r="Q98" s="5">
        <f t="shared" si="91"/>
        <v>25</v>
      </c>
      <c r="R98">
        <f t="shared" si="62"/>
        <v>100000</v>
      </c>
      <c r="S98">
        <f t="shared" si="63"/>
        <v>0</v>
      </c>
      <c r="U98">
        <f t="shared" si="83"/>
        <v>1</v>
      </c>
      <c r="V98">
        <f t="shared" si="84"/>
        <v>0.01</v>
      </c>
      <c r="W98">
        <f t="shared" si="85"/>
        <v>5.3866141507023787E-34</v>
      </c>
      <c r="X98">
        <f t="shared" si="86"/>
        <v>5.3866141507023787E-34</v>
      </c>
      <c r="Y98">
        <f t="shared" si="87"/>
        <v>5.386614150702379E-36</v>
      </c>
      <c r="Z98">
        <f t="shared" si="88"/>
        <v>0</v>
      </c>
      <c r="AB98">
        <f t="shared" si="89"/>
        <v>-4.4844322078676453E-2</v>
      </c>
      <c r="AC98">
        <f t="shared" si="64"/>
        <v>0</v>
      </c>
      <c r="AE98">
        <f t="shared" si="65"/>
        <v>0</v>
      </c>
      <c r="AF98">
        <f t="shared" si="66"/>
        <v>0</v>
      </c>
      <c r="AG98">
        <f t="shared" si="67"/>
        <v>0</v>
      </c>
      <c r="AH98">
        <f t="shared" si="68"/>
        <v>-5.3866141507023784E-29</v>
      </c>
      <c r="AI98">
        <f t="shared" si="69"/>
        <v>-5.3866141507023784E-29</v>
      </c>
      <c r="AJ98">
        <f t="shared" si="70"/>
        <v>-4.4844322078676453E-2</v>
      </c>
      <c r="AK98">
        <f t="shared" si="92"/>
        <v>-3.1391025455073519E-3</v>
      </c>
      <c r="AL98">
        <f t="shared" si="71"/>
        <v>-4.7983424624183806E-2</v>
      </c>
      <c r="AN98">
        <f t="shared" si="72"/>
        <v>0</v>
      </c>
      <c r="AO98">
        <f t="shared" si="73"/>
        <v>0</v>
      </c>
      <c r="AP98">
        <f t="shared" si="74"/>
        <v>0</v>
      </c>
      <c r="AQ98">
        <f t="shared" si="75"/>
        <v>-1.136589694558749E-33</v>
      </c>
      <c r="AR98">
        <f t="shared" si="76"/>
        <v>-1.136589694558749E-33</v>
      </c>
      <c r="AS98">
        <f t="shared" si="77"/>
        <v>-9.4622694160209965E-7</v>
      </c>
      <c r="AT98">
        <f t="shared" si="78"/>
        <v>-6.6235885912146982E-8</v>
      </c>
      <c r="AU98">
        <f t="shared" si="79"/>
        <v>-1.0124628275142466E-6</v>
      </c>
      <c r="AW98">
        <v>95</v>
      </c>
    </row>
    <row r="100" spans="5:50" x14ac:dyDescent="0.25">
      <c r="AN100" s="6">
        <f t="shared" ref="AN100:AU100" si="93">SUM(AN3:AN98)</f>
        <v>2816.3775297110569</v>
      </c>
      <c r="AO100" s="6">
        <f t="shared" si="93"/>
        <v>-281.63775297110573</v>
      </c>
      <c r="AP100" s="6">
        <f t="shared" si="93"/>
        <v>-1686.6578073059584</v>
      </c>
      <c r="AQ100" s="6">
        <f t="shared" si="93"/>
        <v>-1897.5865527821741</v>
      </c>
      <c r="AR100" s="6">
        <f t="shared" si="93"/>
        <v>-1049.5045833481815</v>
      </c>
      <c r="AS100" s="6">
        <f t="shared" si="93"/>
        <v>-451.80453684525315</v>
      </c>
      <c r="AT100" s="6">
        <f t="shared" si="93"/>
        <v>263.55264649306412</v>
      </c>
      <c r="AU100" s="6">
        <f t="shared" si="93"/>
        <v>-1237.7564737003706</v>
      </c>
    </row>
  </sheetData>
  <conditionalFormatting sqref="AN100:AU100">
    <cfRule type="cellIs" dxfId="67" priority="1" operator="lessThan">
      <formula>0</formula>
    </cfRule>
  </conditionalFormatting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2170CC-BAB4-4CFB-B2FD-CCEC6315F601}">
  <sheetPr codeName="Sheet30"/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v>5422.4952262258703</v>
      </c>
      <c r="K3">
        <v>1</v>
      </c>
      <c r="L3" s="2">
        <v>0</v>
      </c>
      <c r="O3">
        <f>$C$3</f>
        <v>5422.4952262258703</v>
      </c>
      <c r="P3">
        <f>O3*C5</f>
        <v>542.24952262258705</v>
      </c>
      <c r="Q3" s="5">
        <f>B8</f>
        <v>1522.432587</v>
      </c>
      <c r="R3">
        <f t="shared" ref="R3:R34" si="0">$C$6</f>
        <v>100000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5422.4952262258703</v>
      </c>
      <c r="AF3">
        <f t="shared" ref="AF3:AF34" si="4">-$Z3*P3</f>
        <v>-542.24952262258705</v>
      </c>
      <c r="AG3">
        <f t="shared" ref="AG3:AG34" si="5">-$Z3*Q3</f>
        <v>-1522.432587</v>
      </c>
      <c r="AH3">
        <f t="shared" ref="AH3:AH34" si="6">-X3*R3</f>
        <v>0</v>
      </c>
      <c r="AI3">
        <f t="shared" ref="AI3:AI34" si="7">SUM(AE3:AH3)</f>
        <v>3357.8131166032827</v>
      </c>
      <c r="AJ3">
        <f t="shared" ref="AJ3:AJ34" si="8">AB3-AC3</f>
        <v>0</v>
      </c>
      <c r="AL3">
        <f t="shared" ref="AL3:AL34" si="9">SUM(AI3:AK3)</f>
        <v>3357.8131166032827</v>
      </c>
      <c r="AN3">
        <f t="shared" ref="AN3:AN34" si="10">AE3*$K3</f>
        <v>5422.4952262258703</v>
      </c>
      <c r="AO3">
        <f t="shared" ref="AO3:AO34" si="11">AF3*$K3</f>
        <v>-542.24952262258705</v>
      </c>
      <c r="AP3">
        <f t="shared" ref="AP3:AP34" si="12">AG3*$K3</f>
        <v>-1522.432587</v>
      </c>
      <c r="AQ3">
        <f t="shared" ref="AQ3:AQ34" si="13">AH3*$K3</f>
        <v>0</v>
      </c>
      <c r="AR3">
        <f t="shared" ref="AR3:AR34" si="14">AI3*$K3</f>
        <v>3357.8131166032827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3357.8131166032827</v>
      </c>
      <c r="AW3">
        <v>0</v>
      </c>
      <c r="AX3">
        <f>IF(Z3&gt;0, (R3*SUMPRODUCT(K3:$K$98, X3:$X$98)-K3*$AZ$3)/Z3, 0)</f>
        <v>0</v>
      </c>
      <c r="AZ3">
        <f>C6*SUMPRODUCT(X4:X89, K4:K89)/1</f>
        <v>3899.3922790169859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35" si="18">G4+$C$9</f>
        <v>0.12000000000000001</v>
      </c>
      <c r="I4" s="1">
        <f t="shared" ref="I4:I35" si="19">1+H4</f>
        <v>1.1200000000000001</v>
      </c>
      <c r="J4">
        <f t="shared" ref="J4:J35" si="20">1/I4</f>
        <v>0.89285714285714279</v>
      </c>
      <c r="K4">
        <f>J4</f>
        <v>0.89285714285714279</v>
      </c>
      <c r="L4" s="2">
        <v>1</v>
      </c>
      <c r="M4" s="8" cm="1">
        <f t="array" ref="M4:M89">Mortalities!B11:B96</f>
        <v>1.4095469999999999E-3</v>
      </c>
      <c r="R4">
        <f t="shared" si="0"/>
        <v>100000</v>
      </c>
      <c r="S4">
        <f t="shared" si="1"/>
        <v>422.61386262312749</v>
      </c>
      <c r="U4">
        <f t="shared" ref="U4:U35" si="21">M4</f>
        <v>1.4095469999999999E-3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1.4095469999999999E-3</v>
      </c>
      <c r="Y4">
        <f t="shared" ref="Y4:Y35" si="25">V4*W4</f>
        <v>0.01</v>
      </c>
      <c r="Z4">
        <f t="shared" ref="Z4:Z35" si="26">MAX(0, W4-X4-Y4)</f>
        <v>0.98859045300000004</v>
      </c>
      <c r="AB4">
        <f t="shared" ref="AB4:AB35" si="27">AC3</f>
        <v>0</v>
      </c>
      <c r="AC4">
        <f t="shared" si="2"/>
        <v>417.7920298946774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-140.9547</v>
      </c>
      <c r="AI4">
        <f t="shared" si="7"/>
        <v>-140.9547</v>
      </c>
      <c r="AJ4">
        <f t="shared" si="8"/>
        <v>-417.7920298946774</v>
      </c>
      <c r="AK4">
        <f>G4*SUM(AB4, AE4:AF4)</f>
        <v>0</v>
      </c>
      <c r="AL4">
        <f t="shared" si="9"/>
        <v>-558.7467298946774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-125.85241071428571</v>
      </c>
      <c r="AR4">
        <f t="shared" si="14"/>
        <v>-125.85241071428571</v>
      </c>
      <c r="AS4">
        <f t="shared" si="15"/>
        <v>-373.02859812024764</v>
      </c>
      <c r="AT4">
        <f t="shared" si="16"/>
        <v>0</v>
      </c>
      <c r="AU4">
        <f t="shared" si="17"/>
        <v>-498.88100883453336</v>
      </c>
      <c r="AW4">
        <v>1</v>
      </c>
      <c r="AX4">
        <f>IF(Z4&gt;0, (R4*SUMPRODUCT(K4:$K$98, X4:$X$98)-K4*$AZ$3)/Z4, 0)</f>
        <v>422.61386262312749</v>
      </c>
    </row>
    <row r="5" spans="1:52" x14ac:dyDescent="0.25">
      <c r="C5" s="2">
        <f>'S.26.04.A'!C5</f>
        <v>0.1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0.12000000000000001</v>
      </c>
      <c r="I5" s="1">
        <f t="shared" si="19"/>
        <v>1.1200000000000001</v>
      </c>
      <c r="J5">
        <f t="shared" si="20"/>
        <v>0.89285714285714279</v>
      </c>
      <c r="K5">
        <f t="shared" ref="K5:K36" si="28">K4*J5</f>
        <v>0.79719387755102034</v>
      </c>
      <c r="L5" s="2">
        <v>2</v>
      </c>
      <c r="M5" s="8">
        <v>1.462746E-3</v>
      </c>
      <c r="Q5" s="5">
        <f t="shared" ref="Q5:Q36" si="29">$C$8</f>
        <v>25</v>
      </c>
      <c r="R5">
        <f t="shared" si="0"/>
        <v>100000</v>
      </c>
      <c r="S5">
        <f t="shared" si="1"/>
        <v>680.44250617581156</v>
      </c>
      <c r="U5">
        <f t="shared" si="21"/>
        <v>1.462746E-3</v>
      </c>
      <c r="V5">
        <f t="shared" si="22"/>
        <v>0.01</v>
      </c>
      <c r="W5">
        <f t="shared" si="23"/>
        <v>0.98859045300000004</v>
      </c>
      <c r="X5">
        <f t="shared" si="24"/>
        <v>1.4460567307639381E-3</v>
      </c>
      <c r="Y5">
        <f t="shared" si="25"/>
        <v>9.8859045300000014E-3</v>
      </c>
      <c r="Z5">
        <f t="shared" si="26"/>
        <v>0.97725849173923607</v>
      </c>
      <c r="AB5">
        <f t="shared" si="27"/>
        <v>417.7920298946774</v>
      </c>
      <c r="AC5">
        <f t="shared" si="2"/>
        <v>664.96821730063948</v>
      </c>
      <c r="AE5">
        <f t="shared" si="3"/>
        <v>0</v>
      </c>
      <c r="AF5">
        <f t="shared" si="4"/>
        <v>0</v>
      </c>
      <c r="AG5">
        <f t="shared" si="5"/>
        <v>-24.431462293480902</v>
      </c>
      <c r="AH5">
        <f t="shared" si="6"/>
        <v>-144.6056730763938</v>
      </c>
      <c r="AI5">
        <f t="shared" si="7"/>
        <v>-169.0371353698747</v>
      </c>
      <c r="AJ5">
        <f t="shared" si="8"/>
        <v>-247.17618740596208</v>
      </c>
      <c r="AK5">
        <f>G5*SUM(AB5, AE5:AF5)</f>
        <v>29.245442092627421</v>
      </c>
      <c r="AL5">
        <f t="shared" si="9"/>
        <v>-386.96788068320939</v>
      </c>
      <c r="AN5">
        <f t="shared" si="10"/>
        <v>0</v>
      </c>
      <c r="AO5">
        <f t="shared" si="11"/>
        <v>0</v>
      </c>
      <c r="AP5">
        <f t="shared" si="12"/>
        <v>-19.476612159981585</v>
      </c>
      <c r="AQ5">
        <f t="shared" si="13"/>
        <v>-115.27875723564556</v>
      </c>
      <c r="AR5">
        <f t="shared" si="14"/>
        <v>-134.75536939562716</v>
      </c>
      <c r="AS5">
        <f t="shared" si="15"/>
        <v>-197.04734327643658</v>
      </c>
      <c r="AT5">
        <f t="shared" si="16"/>
        <v>23.314287382515481</v>
      </c>
      <c r="AU5">
        <f t="shared" si="17"/>
        <v>-308.48842528954827</v>
      </c>
      <c r="AW5">
        <v>2</v>
      </c>
      <c r="AX5">
        <f>IF(Z5&gt;0, (R5*SUMPRODUCT(K5:$K$98, X5:$X$98)-K5*$AZ$3)/Z5, 0)</f>
        <v>680.44250617581156</v>
      </c>
    </row>
    <row r="6" spans="1:52" x14ac:dyDescent="0.25">
      <c r="A6" t="s">
        <v>16</v>
      </c>
      <c r="C6" s="2">
        <f>'S.26.04.B'!C6</f>
        <v>100000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0.12000000000000001</v>
      </c>
      <c r="I6" s="1">
        <f t="shared" si="19"/>
        <v>1.1200000000000001</v>
      </c>
      <c r="J6">
        <f t="shared" si="20"/>
        <v>0.89285714285714279</v>
      </c>
      <c r="K6">
        <f t="shared" si="28"/>
        <v>0.71178024781341098</v>
      </c>
      <c r="L6" s="2">
        <v>3</v>
      </c>
      <c r="M6" s="8">
        <v>1.535893E-3</v>
      </c>
      <c r="Q6" s="5">
        <f t="shared" si="29"/>
        <v>25</v>
      </c>
      <c r="R6">
        <f t="shared" si="0"/>
        <v>100000</v>
      </c>
      <c r="S6">
        <f t="shared" si="1"/>
        <v>913.83485361948487</v>
      </c>
      <c r="U6">
        <f t="shared" si="21"/>
        <v>1.535893E-3</v>
      </c>
      <c r="V6">
        <f t="shared" si="22"/>
        <v>0.01</v>
      </c>
      <c r="W6">
        <f t="shared" si="23"/>
        <v>0.97725849173923607</v>
      </c>
      <c r="X6">
        <f t="shared" si="24"/>
        <v>1.5009644766528505E-3</v>
      </c>
      <c r="Y6">
        <f t="shared" si="25"/>
        <v>9.7725849173923608E-3</v>
      </c>
      <c r="Z6">
        <f t="shared" si="26"/>
        <v>0.96598494234519083</v>
      </c>
      <c r="AB6">
        <f t="shared" si="27"/>
        <v>664.96821730063948</v>
      </c>
      <c r="AC6">
        <f t="shared" si="2"/>
        <v>882.75070838664396</v>
      </c>
      <c r="AE6">
        <f t="shared" si="3"/>
        <v>0</v>
      </c>
      <c r="AF6">
        <f t="shared" si="4"/>
        <v>0</v>
      </c>
      <c r="AG6">
        <f t="shared" si="5"/>
        <v>-24.14962355862977</v>
      </c>
      <c r="AH6">
        <f t="shared" si="6"/>
        <v>-150.09644766528504</v>
      </c>
      <c r="AI6">
        <f t="shared" si="7"/>
        <v>-174.24607122391481</v>
      </c>
      <c r="AJ6">
        <f t="shared" si="8"/>
        <v>-217.78249108600448</v>
      </c>
      <c r="AK6">
        <f>G6*SUM(AB6, AE6:AF6)</f>
        <v>46.547775211044765</v>
      </c>
      <c r="AL6">
        <f t="shared" si="9"/>
        <v>-345.48078709887449</v>
      </c>
      <c r="AN6">
        <f t="shared" si="10"/>
        <v>0</v>
      </c>
      <c r="AO6">
        <f t="shared" si="11"/>
        <v>0</v>
      </c>
      <c r="AP6">
        <f t="shared" si="12"/>
        <v>-17.189225041162086</v>
      </c>
      <c r="AQ6">
        <f t="shared" si="13"/>
        <v>-106.83568671510926</v>
      </c>
      <c r="AR6">
        <f t="shared" si="14"/>
        <v>-124.02491175627135</v>
      </c>
      <c r="AS6">
        <f t="shared" si="15"/>
        <v>-155.01327547461824</v>
      </c>
      <c r="AT6">
        <f t="shared" si="16"/>
        <v>33.131786974880391</v>
      </c>
      <c r="AU6">
        <f t="shared" si="17"/>
        <v>-245.90640025600916</v>
      </c>
      <c r="AW6">
        <v>3</v>
      </c>
      <c r="AX6">
        <f>IF(Z6&gt;0, (R6*SUMPRODUCT(K6:$K$98, X6:$X$98)-K6*$AZ$3)/Z6, 0)</f>
        <v>913.83485361948487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0.12000000000000001</v>
      </c>
      <c r="I7" s="1">
        <f t="shared" si="19"/>
        <v>1.1200000000000001</v>
      </c>
      <c r="J7">
        <f t="shared" si="20"/>
        <v>0.89285714285714279</v>
      </c>
      <c r="K7">
        <f t="shared" si="28"/>
        <v>0.63551807840483121</v>
      </c>
      <c r="L7" s="2">
        <v>4</v>
      </c>
      <c r="M7" s="8">
        <v>1.6204399999999999E-3</v>
      </c>
      <c r="Q7" s="5">
        <f t="shared" si="29"/>
        <v>25</v>
      </c>
      <c r="R7">
        <f t="shared" si="0"/>
        <v>100000</v>
      </c>
      <c r="S7">
        <f t="shared" si="1"/>
        <v>1124.1478405394</v>
      </c>
      <c r="U7">
        <f t="shared" si="21"/>
        <v>1.6204399999999999E-3</v>
      </c>
      <c r="V7">
        <f t="shared" si="22"/>
        <v>0.01</v>
      </c>
      <c r="W7">
        <f t="shared" si="23"/>
        <v>0.96598494234519083</v>
      </c>
      <c r="X7">
        <f t="shared" si="24"/>
        <v>1.5653206399738409E-3</v>
      </c>
      <c r="Y7">
        <f t="shared" si="25"/>
        <v>9.6598494234519088E-3</v>
      </c>
      <c r="Z7">
        <f t="shared" si="26"/>
        <v>0.95475977228176512</v>
      </c>
      <c r="AB7">
        <f t="shared" si="27"/>
        <v>882.75070838664396</v>
      </c>
      <c r="AC7">
        <f t="shared" si="2"/>
        <v>1073.2911362444356</v>
      </c>
      <c r="AE7">
        <f t="shared" si="3"/>
        <v>0</v>
      </c>
      <c r="AF7">
        <f t="shared" si="4"/>
        <v>0</v>
      </c>
      <c r="AG7">
        <f t="shared" si="5"/>
        <v>-23.868994307044129</v>
      </c>
      <c r="AH7">
        <f t="shared" si="6"/>
        <v>-156.53206399738409</v>
      </c>
      <c r="AI7">
        <f t="shared" si="7"/>
        <v>-180.4010583044282</v>
      </c>
      <c r="AJ7">
        <f t="shared" si="8"/>
        <v>-190.54042785779166</v>
      </c>
      <c r="AK7">
        <f>G7*SUM(AB7, AE7:AF7)</f>
        <v>61.792549587065082</v>
      </c>
      <c r="AL7">
        <f t="shared" si="9"/>
        <v>-309.14893657515478</v>
      </c>
      <c r="AN7">
        <f t="shared" si="10"/>
        <v>0</v>
      </c>
      <c r="AO7">
        <f t="shared" si="11"/>
        <v>0</v>
      </c>
      <c r="AP7">
        <f t="shared" si="12"/>
        <v>-15.169177395468541</v>
      </c>
      <c r="AQ7">
        <f t="shared" si="13"/>
        <v>-99.478956520359603</v>
      </c>
      <c r="AR7">
        <f t="shared" si="14"/>
        <v>-114.64813391582813</v>
      </c>
      <c r="AS7">
        <f t="shared" si="15"/>
        <v>-121.09188657061813</v>
      </c>
      <c r="AT7">
        <f t="shared" si="16"/>
        <v>39.270282373306848</v>
      </c>
      <c r="AU7">
        <f t="shared" si="17"/>
        <v>-196.46973811313941</v>
      </c>
      <c r="AW7">
        <v>4</v>
      </c>
      <c r="AX7">
        <f>IF(Z7&gt;0, (R7*SUMPRODUCT(K7:$K$98, X7:$X$98)-K7*$AZ$3)/Z7, 0)</f>
        <v>1124.1478405394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0.12000000000000001</v>
      </c>
      <c r="I8" s="1">
        <f t="shared" si="19"/>
        <v>1.1200000000000001</v>
      </c>
      <c r="J8">
        <f t="shared" si="20"/>
        <v>0.89285714285714279</v>
      </c>
      <c r="K8">
        <f t="shared" si="28"/>
        <v>0.5674268557185993</v>
      </c>
      <c r="L8" s="2">
        <v>5</v>
      </c>
      <c r="M8" s="8">
        <v>1.706887E-3</v>
      </c>
      <c r="Q8" s="5">
        <f t="shared" si="29"/>
        <v>25</v>
      </c>
      <c r="R8">
        <f t="shared" si="0"/>
        <v>100000</v>
      </c>
      <c r="S8">
        <f t="shared" si="1"/>
        <v>1313.4268152117209</v>
      </c>
      <c r="U8">
        <f t="shared" si="21"/>
        <v>1.706887E-3</v>
      </c>
      <c r="V8">
        <f t="shared" si="22"/>
        <v>0.01</v>
      </c>
      <c r="W8">
        <f t="shared" si="23"/>
        <v>0.95475977228176512</v>
      </c>
      <c r="X8">
        <f t="shared" si="24"/>
        <v>1.6296670434307052E-3</v>
      </c>
      <c r="Y8">
        <f t="shared" si="25"/>
        <v>9.5475977228176509E-3</v>
      </c>
      <c r="Z8">
        <f t="shared" si="26"/>
        <v>0.94358250751551676</v>
      </c>
      <c r="AB8">
        <f t="shared" si="27"/>
        <v>1073.2911362444356</v>
      </c>
      <c r="AC8">
        <f t="shared" si="2"/>
        <v>1239.3265677355948</v>
      </c>
      <c r="AE8">
        <f t="shared" si="3"/>
        <v>0</v>
      </c>
      <c r="AF8">
        <f t="shared" si="4"/>
        <v>0</v>
      </c>
      <c r="AG8">
        <f t="shared" si="5"/>
        <v>-23.58956268788792</v>
      </c>
      <c r="AH8">
        <f t="shared" si="6"/>
        <v>-162.96670434307052</v>
      </c>
      <c r="AI8">
        <f t="shared" si="7"/>
        <v>-186.55626703095845</v>
      </c>
      <c r="AJ8">
        <f t="shared" si="8"/>
        <v>-166.03543149115922</v>
      </c>
      <c r="AK8">
        <f t="shared" ref="AK8:AK39" si="30">G8*SUM(AB8:AB8, AE8:AF8)</f>
        <v>75.1303795371105</v>
      </c>
      <c r="AL8">
        <f t="shared" si="9"/>
        <v>-277.46131898500715</v>
      </c>
      <c r="AN8">
        <f t="shared" si="10"/>
        <v>0</v>
      </c>
      <c r="AO8">
        <f t="shared" si="11"/>
        <v>0</v>
      </c>
      <c r="AP8">
        <f t="shared" si="12"/>
        <v>-13.385351383765032</v>
      </c>
      <c r="AQ8">
        <f t="shared" si="13"/>
        <v>-92.471684632211108</v>
      </c>
      <c r="AR8">
        <f t="shared" si="14"/>
        <v>-105.85703601597615</v>
      </c>
      <c r="AS8">
        <f t="shared" si="15"/>
        <v>-94.212962828909383</v>
      </c>
      <c r="AT8">
        <f t="shared" si="16"/>
        <v>42.630995029687604</v>
      </c>
      <c r="AU8">
        <f t="shared" si="17"/>
        <v>-157.43900381519791</v>
      </c>
      <c r="AW8">
        <v>5</v>
      </c>
      <c r="AX8">
        <f>IF(Z8&gt;0, (R8*SUMPRODUCT(K8:$K$98, X8:$X$98)-K8*$AZ$3)/Z8, 0)</f>
        <v>1313.4268152117209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0.12000000000000001</v>
      </c>
      <c r="I9" s="1">
        <f t="shared" si="19"/>
        <v>1.1200000000000001</v>
      </c>
      <c r="J9">
        <f t="shared" si="20"/>
        <v>0.89285714285714279</v>
      </c>
      <c r="K9">
        <f t="shared" si="28"/>
        <v>0.50663112117732079</v>
      </c>
      <c r="L9" s="2">
        <v>6</v>
      </c>
      <c r="M9" s="8">
        <v>1.7980839999999999E-3</v>
      </c>
      <c r="Q9" s="5">
        <f t="shared" si="29"/>
        <v>25</v>
      </c>
      <c r="R9">
        <f t="shared" si="0"/>
        <v>100000</v>
      </c>
      <c r="S9">
        <f t="shared" si="1"/>
        <v>1484.1774238686339</v>
      </c>
      <c r="U9">
        <f t="shared" si="21"/>
        <v>1.7980839999999999E-3</v>
      </c>
      <c r="V9">
        <f t="shared" si="22"/>
        <v>0.01</v>
      </c>
      <c r="W9">
        <f t="shared" si="23"/>
        <v>0.94358250751551676</v>
      </c>
      <c r="X9">
        <f t="shared" si="24"/>
        <v>1.6966406094435303E-3</v>
      </c>
      <c r="Y9">
        <f t="shared" si="25"/>
        <v>9.4358250751551669E-3</v>
      </c>
      <c r="Z9">
        <f t="shared" si="26"/>
        <v>0.93245004183091806</v>
      </c>
      <c r="AB9">
        <f t="shared" si="27"/>
        <v>1239.3265677355948</v>
      </c>
      <c r="AC9">
        <f t="shared" si="2"/>
        <v>1383.9213009708119</v>
      </c>
      <c r="AE9">
        <f t="shared" si="3"/>
        <v>0</v>
      </c>
      <c r="AF9">
        <f t="shared" si="4"/>
        <v>0</v>
      </c>
      <c r="AG9">
        <f t="shared" si="5"/>
        <v>-23.311251045772952</v>
      </c>
      <c r="AH9">
        <f t="shared" si="6"/>
        <v>-169.66406094435303</v>
      </c>
      <c r="AI9">
        <f t="shared" si="7"/>
        <v>-192.97531199012599</v>
      </c>
      <c r="AJ9">
        <f t="shared" si="8"/>
        <v>-144.59473323521706</v>
      </c>
      <c r="AK9">
        <f t="shared" si="30"/>
        <v>86.752859741491648</v>
      </c>
      <c r="AL9">
        <f t="shared" si="9"/>
        <v>-250.8171854838514</v>
      </c>
      <c r="AN9">
        <f t="shared" si="10"/>
        <v>0</v>
      </c>
      <c r="AO9">
        <f t="shared" si="11"/>
        <v>0</v>
      </c>
      <c r="AP9">
        <f t="shared" si="12"/>
        <v>-11.810205253365943</v>
      </c>
      <c r="AQ9">
        <f t="shared" si="13"/>
        <v>-85.957093419734861</v>
      </c>
      <c r="AR9">
        <f t="shared" si="14"/>
        <v>-97.767298673100811</v>
      </c>
      <c r="AS9">
        <f t="shared" si="15"/>
        <v>-73.256191815293633</v>
      </c>
      <c r="AT9">
        <f t="shared" si="16"/>
        <v>43.951698596170772</v>
      </c>
      <c r="AU9">
        <f t="shared" si="17"/>
        <v>-127.07179189222366</v>
      </c>
      <c r="AW9">
        <v>6</v>
      </c>
      <c r="AX9">
        <f>IF(Z9&gt;0, (R9*SUMPRODUCT(K9:$K$98, X9:$X$98)-K9*$AZ$3)/Z9, 0)</f>
        <v>1484.1774238686339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0.12000000000000001</v>
      </c>
      <c r="I10" s="1">
        <f t="shared" si="19"/>
        <v>1.1200000000000001</v>
      </c>
      <c r="J10">
        <f t="shared" si="20"/>
        <v>0.89285714285714279</v>
      </c>
      <c r="K10">
        <f t="shared" si="28"/>
        <v>0.45234921533689354</v>
      </c>
      <c r="L10" s="2">
        <v>7</v>
      </c>
      <c r="M10" s="8">
        <v>1.9035300000000001E-3</v>
      </c>
      <c r="Q10" s="5">
        <f t="shared" si="29"/>
        <v>25</v>
      </c>
      <c r="R10">
        <f t="shared" si="0"/>
        <v>100000</v>
      </c>
      <c r="S10">
        <f t="shared" si="1"/>
        <v>1638.4975064011228</v>
      </c>
      <c r="U10">
        <f t="shared" si="21"/>
        <v>1.9035300000000001E-3</v>
      </c>
      <c r="V10">
        <f t="shared" si="22"/>
        <v>0.01</v>
      </c>
      <c r="W10">
        <f t="shared" si="23"/>
        <v>0.93245004183091806</v>
      </c>
      <c r="X10">
        <f t="shared" si="24"/>
        <v>1.7749466281264076E-3</v>
      </c>
      <c r="Y10">
        <f t="shared" si="25"/>
        <v>9.3245004183091802E-3</v>
      </c>
      <c r="Z10">
        <f t="shared" si="26"/>
        <v>0.92135059478448245</v>
      </c>
      <c r="AB10">
        <f t="shared" si="27"/>
        <v>1383.9213009708119</v>
      </c>
      <c r="AC10">
        <f t="shared" si="2"/>
        <v>1509.6306520755659</v>
      </c>
      <c r="AE10">
        <f t="shared" si="3"/>
        <v>0</v>
      </c>
      <c r="AF10">
        <f t="shared" si="4"/>
        <v>0</v>
      </c>
      <c r="AG10">
        <f t="shared" si="5"/>
        <v>-23.03376486961206</v>
      </c>
      <c r="AH10">
        <f t="shared" si="6"/>
        <v>-177.49466281264077</v>
      </c>
      <c r="AI10">
        <f t="shared" si="7"/>
        <v>-200.52842768225284</v>
      </c>
      <c r="AJ10">
        <f t="shared" si="8"/>
        <v>-125.70935110475398</v>
      </c>
      <c r="AK10">
        <f t="shared" si="30"/>
        <v>96.874491067956839</v>
      </c>
      <c r="AL10">
        <f t="shared" si="9"/>
        <v>-229.36328771904999</v>
      </c>
      <c r="AN10">
        <f t="shared" si="10"/>
        <v>0</v>
      </c>
      <c r="AO10">
        <f t="shared" si="11"/>
        <v>0</v>
      </c>
      <c r="AP10">
        <f t="shared" si="12"/>
        <v>-10.41930546502352</v>
      </c>
      <c r="AQ10">
        <f t="shared" si="13"/>
        <v>-80.289571449784546</v>
      </c>
      <c r="AR10">
        <f t="shared" si="14"/>
        <v>-90.708876914808073</v>
      </c>
      <c r="AS10">
        <f t="shared" si="15"/>
        <v>-56.864526332745513</v>
      </c>
      <c r="AT10">
        <f t="shared" si="16"/>
        <v>43.821100020751182</v>
      </c>
      <c r="AU10">
        <f t="shared" si="17"/>
        <v>-103.75230322680241</v>
      </c>
      <c r="AW10">
        <v>7</v>
      </c>
      <c r="AX10">
        <f>IF(Z10&gt;0, (R10*SUMPRODUCT(K10:$K$98, X10:$X$98)-K10*$AZ$3)/Z10, 0)</f>
        <v>1638.4975064011228</v>
      </c>
    </row>
    <row r="11" spans="1:52" x14ac:dyDescent="0.25">
      <c r="A11" t="s">
        <v>33</v>
      </c>
      <c r="C11" s="25">
        <f>AU91</f>
        <v>-1164.6588659849169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0.12000000000000001</v>
      </c>
      <c r="I11" s="1">
        <f t="shared" si="19"/>
        <v>1.1200000000000001</v>
      </c>
      <c r="J11">
        <f t="shared" si="20"/>
        <v>0.89285714285714279</v>
      </c>
      <c r="K11">
        <f t="shared" si="28"/>
        <v>0.40388322797936921</v>
      </c>
      <c r="L11" s="2">
        <v>8</v>
      </c>
      <c r="M11" s="8">
        <v>2.008026E-3</v>
      </c>
      <c r="Q11" s="5">
        <f t="shared" si="29"/>
        <v>25</v>
      </c>
      <c r="R11">
        <f t="shared" si="0"/>
        <v>100000</v>
      </c>
      <c r="S11">
        <f t="shared" si="1"/>
        <v>1777.8228077166361</v>
      </c>
      <c r="U11">
        <f t="shared" si="21"/>
        <v>2.008026E-3</v>
      </c>
      <c r="V11">
        <f t="shared" si="22"/>
        <v>0.01</v>
      </c>
      <c r="W11">
        <f t="shared" si="23"/>
        <v>0.92135059478448245</v>
      </c>
      <c r="X11">
        <f t="shared" si="24"/>
        <v>1.8500959494427052E-3</v>
      </c>
      <c r="Y11">
        <f t="shared" si="25"/>
        <v>9.2135059478448255E-3</v>
      </c>
      <c r="Z11">
        <f t="shared" si="26"/>
        <v>0.91028699288719483</v>
      </c>
      <c r="AB11">
        <f t="shared" si="27"/>
        <v>1509.6306520755659</v>
      </c>
      <c r="AC11">
        <f t="shared" si="2"/>
        <v>1618.3289775226463</v>
      </c>
      <c r="AE11">
        <f t="shared" si="3"/>
        <v>0</v>
      </c>
      <c r="AF11">
        <f t="shared" si="4"/>
        <v>0</v>
      </c>
      <c r="AG11">
        <f t="shared" si="5"/>
        <v>-22.75717482217987</v>
      </c>
      <c r="AH11">
        <f t="shared" si="6"/>
        <v>-185.00959494427053</v>
      </c>
      <c r="AI11">
        <f t="shared" si="7"/>
        <v>-207.76676976645041</v>
      </c>
      <c r="AJ11">
        <f t="shared" si="8"/>
        <v>-108.69832544708038</v>
      </c>
      <c r="AK11">
        <f t="shared" si="30"/>
        <v>105.67414564528963</v>
      </c>
      <c r="AL11">
        <f t="shared" si="9"/>
        <v>-210.79094956824116</v>
      </c>
      <c r="AN11">
        <f t="shared" si="10"/>
        <v>0</v>
      </c>
      <c r="AO11">
        <f t="shared" si="11"/>
        <v>0</v>
      </c>
      <c r="AP11">
        <f t="shared" si="12"/>
        <v>-9.1912412268728332</v>
      </c>
      <c r="AQ11">
        <f t="shared" si="13"/>
        <v>-74.722272413247566</v>
      </c>
      <c r="AR11">
        <f t="shared" si="14"/>
        <v>-83.913513640120399</v>
      </c>
      <c r="AS11">
        <f t="shared" si="15"/>
        <v>-43.901430557518836</v>
      </c>
      <c r="AT11">
        <f t="shared" si="16"/>
        <v>42.680015057181578</v>
      </c>
      <c r="AU11">
        <f t="shared" si="17"/>
        <v>-85.134929140457658</v>
      </c>
      <c r="AW11">
        <v>8</v>
      </c>
      <c r="AX11">
        <f>IF(Z11&gt;0, (R11*SUMPRODUCT(K11:$K$98, X11:$X$98)-K11*$AZ$3)/Z11, 0)</f>
        <v>1777.8228077166361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0.12000000000000001</v>
      </c>
      <c r="I12" s="1">
        <f t="shared" si="19"/>
        <v>1.1200000000000001</v>
      </c>
      <c r="J12">
        <f t="shared" si="20"/>
        <v>0.89285714285714279</v>
      </c>
      <c r="K12">
        <f t="shared" si="28"/>
        <v>0.36061002498157962</v>
      </c>
      <c r="L12" s="2">
        <v>9</v>
      </c>
      <c r="M12" s="8">
        <v>2.1277219999999999E-3</v>
      </c>
      <c r="Q12" s="5">
        <f t="shared" si="29"/>
        <v>25</v>
      </c>
      <c r="R12">
        <f t="shared" si="0"/>
        <v>100000</v>
      </c>
      <c r="S12">
        <f t="shared" si="1"/>
        <v>1904.1991304997994</v>
      </c>
      <c r="U12">
        <f t="shared" si="21"/>
        <v>2.1277219999999999E-3</v>
      </c>
      <c r="V12">
        <f t="shared" si="22"/>
        <v>0.01</v>
      </c>
      <c r="W12">
        <f t="shared" si="23"/>
        <v>0.91028699288719483</v>
      </c>
      <c r="X12">
        <f t="shared" si="24"/>
        <v>1.9368376610799278E-3</v>
      </c>
      <c r="Y12">
        <f t="shared" si="25"/>
        <v>9.1028699288719494E-3</v>
      </c>
      <c r="Z12">
        <f t="shared" si="26"/>
        <v>0.89924728529724296</v>
      </c>
      <c r="AB12">
        <f t="shared" si="27"/>
        <v>1618.3289775226463</v>
      </c>
      <c r="AC12">
        <f t="shared" si="2"/>
        <v>1712.345898767315</v>
      </c>
      <c r="AE12">
        <f t="shared" si="3"/>
        <v>0</v>
      </c>
      <c r="AF12">
        <f t="shared" si="4"/>
        <v>0</v>
      </c>
      <c r="AG12">
        <f t="shared" si="5"/>
        <v>-22.481182132431073</v>
      </c>
      <c r="AH12">
        <f t="shared" si="6"/>
        <v>-193.6837661079928</v>
      </c>
      <c r="AI12">
        <f t="shared" si="7"/>
        <v>-216.16494824042388</v>
      </c>
      <c r="AJ12">
        <f t="shared" si="8"/>
        <v>-94.016921244668765</v>
      </c>
      <c r="AK12">
        <f t="shared" si="30"/>
        <v>113.28302842658525</v>
      </c>
      <c r="AL12">
        <f t="shared" si="9"/>
        <v>-196.8988410585074</v>
      </c>
      <c r="AN12">
        <f t="shared" si="10"/>
        <v>0</v>
      </c>
      <c r="AO12">
        <f t="shared" si="11"/>
        <v>0</v>
      </c>
      <c r="AP12">
        <f t="shared" si="12"/>
        <v>-8.1069396503914106</v>
      </c>
      <c r="AQ12">
        <f t="shared" si="13"/>
        <v>-69.844307734729711</v>
      </c>
      <c r="AR12">
        <f t="shared" si="14"/>
        <v>-77.951247385121121</v>
      </c>
      <c r="AS12">
        <f t="shared" si="15"/>
        <v>-33.903444318731211</v>
      </c>
      <c r="AT12">
        <f t="shared" si="16"/>
        <v>40.850995710899902</v>
      </c>
      <c r="AU12">
        <f t="shared" si="17"/>
        <v>-71.00369599295243</v>
      </c>
      <c r="AW12">
        <v>9</v>
      </c>
      <c r="AX12">
        <f>IF(Z12&gt;0, (R12*SUMPRODUCT(K12:$K$98, X12:$X$98)-K12*$AZ$3)/Z12, 0)</f>
        <v>1904.1991304997994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0.32197323659069604</v>
      </c>
      <c r="L13" s="2">
        <v>10</v>
      </c>
      <c r="M13" s="8">
        <v>2.2569180000000001E-3</v>
      </c>
      <c r="Q13" s="5">
        <f t="shared" si="29"/>
        <v>25</v>
      </c>
      <c r="R13">
        <f t="shared" si="0"/>
        <v>100000</v>
      </c>
      <c r="S13">
        <f t="shared" si="1"/>
        <v>2018.81393778339</v>
      </c>
      <c r="U13">
        <f t="shared" si="21"/>
        <v>2.2569180000000001E-3</v>
      </c>
      <c r="V13">
        <f t="shared" si="22"/>
        <v>0.01</v>
      </c>
      <c r="W13">
        <f t="shared" si="23"/>
        <v>0.89924728529724296</v>
      </c>
      <c r="X13">
        <f t="shared" si="24"/>
        <v>2.0295273846384831E-3</v>
      </c>
      <c r="Y13">
        <f t="shared" si="25"/>
        <v>8.9924728529724302E-3</v>
      </c>
      <c r="Z13">
        <f t="shared" si="26"/>
        <v>0.88822528505963205</v>
      </c>
      <c r="AB13">
        <f t="shared" si="27"/>
        <v>1712.345898767315</v>
      </c>
      <c r="AC13">
        <f t="shared" si="2"/>
        <v>1793.1615853700098</v>
      </c>
      <c r="AE13">
        <f t="shared" si="3"/>
        <v>0</v>
      </c>
      <c r="AF13">
        <f t="shared" si="4"/>
        <v>0</v>
      </c>
      <c r="AG13">
        <f t="shared" si="5"/>
        <v>-22.205632126490801</v>
      </c>
      <c r="AH13">
        <f t="shared" si="6"/>
        <v>-202.95273846384831</v>
      </c>
      <c r="AI13">
        <f t="shared" si="7"/>
        <v>-225.1583705903391</v>
      </c>
      <c r="AJ13">
        <f t="shared" si="8"/>
        <v>-80.815686602694768</v>
      </c>
      <c r="AK13">
        <f t="shared" si="30"/>
        <v>119.86421291371207</v>
      </c>
      <c r="AL13">
        <f t="shared" si="9"/>
        <v>-186.10984427932183</v>
      </c>
      <c r="AN13">
        <f t="shared" si="10"/>
        <v>0</v>
      </c>
      <c r="AO13">
        <f t="shared" si="11"/>
        <v>0</v>
      </c>
      <c r="AP13">
        <f t="shared" si="12"/>
        <v>-7.1496192463085837</v>
      </c>
      <c r="AQ13">
        <f t="shared" si="13"/>
        <v>-65.34535007815029</v>
      </c>
      <c r="AR13">
        <f t="shared" si="14"/>
        <v>-72.494969324458864</v>
      </c>
      <c r="AS13">
        <f t="shared" si="15"/>
        <v>-26.020488182768986</v>
      </c>
      <c r="AT13">
        <f t="shared" si="16"/>
        <v>38.593068583224181</v>
      </c>
      <c r="AU13">
        <f t="shared" si="17"/>
        <v>-59.922388924003684</v>
      </c>
      <c r="AW13">
        <v>10</v>
      </c>
      <c r="AX13">
        <f>IF(Z13&gt;0, (R13*SUMPRODUCT(K13:$K$98, X13:$X$98)-K13*$AZ$3)/Z13, 0)</f>
        <v>2018.81393778339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0.28747610409883573</v>
      </c>
      <c r="L14" s="2">
        <v>11</v>
      </c>
      <c r="M14" s="8">
        <v>2.397513E-3</v>
      </c>
      <c r="Q14" s="5">
        <f t="shared" si="29"/>
        <v>25</v>
      </c>
      <c r="R14">
        <f t="shared" si="0"/>
        <v>100000</v>
      </c>
      <c r="S14">
        <f t="shared" si="1"/>
        <v>2123.0112010701177</v>
      </c>
      <c r="U14">
        <f t="shared" si="21"/>
        <v>2.397513E-3</v>
      </c>
      <c r="V14">
        <f t="shared" si="22"/>
        <v>0.01</v>
      </c>
      <c r="W14">
        <f t="shared" si="23"/>
        <v>0.88822528505963205</v>
      </c>
      <c r="X14">
        <f t="shared" si="24"/>
        <v>2.1295316678591738E-3</v>
      </c>
      <c r="Y14">
        <f t="shared" si="25"/>
        <v>8.882252850596321E-3</v>
      </c>
      <c r="Z14">
        <f t="shared" si="26"/>
        <v>0.87721350054117664</v>
      </c>
      <c r="AB14">
        <f t="shared" si="27"/>
        <v>1793.1615853700098</v>
      </c>
      <c r="AC14">
        <f t="shared" si="2"/>
        <v>1862.3340873788459</v>
      </c>
      <c r="AE14">
        <f t="shared" si="3"/>
        <v>0</v>
      </c>
      <c r="AF14">
        <f t="shared" si="4"/>
        <v>0</v>
      </c>
      <c r="AG14">
        <f t="shared" si="5"/>
        <v>-21.930337513529416</v>
      </c>
      <c r="AH14">
        <f t="shared" si="6"/>
        <v>-212.95316678591738</v>
      </c>
      <c r="AI14">
        <f t="shared" si="7"/>
        <v>-234.8835042994468</v>
      </c>
      <c r="AJ14">
        <f t="shared" si="8"/>
        <v>-69.172502008836091</v>
      </c>
      <c r="AK14">
        <f t="shared" si="30"/>
        <v>125.5213109759007</v>
      </c>
      <c r="AL14">
        <f t="shared" si="9"/>
        <v>-178.53469533238223</v>
      </c>
      <c r="AN14">
        <f t="shared" si="10"/>
        <v>0</v>
      </c>
      <c r="AO14">
        <f t="shared" si="11"/>
        <v>0</v>
      </c>
      <c r="AP14">
        <f t="shared" si="12"/>
        <v>-6.304447989961985</v>
      </c>
      <c r="AQ14">
        <f t="shared" si="13"/>
        <v>-61.218946743125109</v>
      </c>
      <c r="AR14">
        <f t="shared" si="14"/>
        <v>-67.523394733087102</v>
      </c>
      <c r="AS14">
        <f t="shared" si="15"/>
        <v>-19.885441388269086</v>
      </c>
      <c r="AT14">
        <f t="shared" si="16"/>
        <v>36.084377460730366</v>
      </c>
      <c r="AU14">
        <f t="shared" si="17"/>
        <v>-51.324458660625837</v>
      </c>
      <c r="AW14">
        <v>11</v>
      </c>
      <c r="AX14">
        <f>IF(Z14&gt;0, (R14*SUMPRODUCT(K14:$K$98, X14:$X$98)-K14*$AZ$3)/Z14, 0)</f>
        <v>2123.0112010701177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0.25667509294538904</v>
      </c>
      <c r="L15" s="2">
        <v>12</v>
      </c>
      <c r="M15" s="8">
        <v>2.5466569999999999E-3</v>
      </c>
      <c r="Q15" s="5">
        <f t="shared" si="29"/>
        <v>25</v>
      </c>
      <c r="R15">
        <f t="shared" si="0"/>
        <v>100000</v>
      </c>
      <c r="S15">
        <f t="shared" si="1"/>
        <v>2217.9680728345552</v>
      </c>
      <c r="U15">
        <f t="shared" si="21"/>
        <v>2.5466569999999999E-3</v>
      </c>
      <c r="V15">
        <f t="shared" si="22"/>
        <v>0.01</v>
      </c>
      <c r="W15">
        <f t="shared" si="23"/>
        <v>0.87721350054117664</v>
      </c>
      <c r="X15">
        <f t="shared" si="24"/>
        <v>2.233961901647691E-3</v>
      </c>
      <c r="Y15">
        <f t="shared" si="25"/>
        <v>8.7721350054117669E-3</v>
      </c>
      <c r="Z15">
        <f t="shared" si="26"/>
        <v>0.86620740363411719</v>
      </c>
      <c r="AB15">
        <f t="shared" si="27"/>
        <v>1862.3340873788459</v>
      </c>
      <c r="AC15">
        <f t="shared" si="2"/>
        <v>1921.2203657133866</v>
      </c>
      <c r="AE15">
        <f t="shared" si="3"/>
        <v>0</v>
      </c>
      <c r="AF15">
        <f t="shared" si="4"/>
        <v>0</v>
      </c>
      <c r="AG15">
        <f t="shared" si="5"/>
        <v>-21.655185090852928</v>
      </c>
      <c r="AH15">
        <f t="shared" si="6"/>
        <v>-223.39619016476911</v>
      </c>
      <c r="AI15">
        <f t="shared" si="7"/>
        <v>-245.05137525562205</v>
      </c>
      <c r="AJ15">
        <f t="shared" si="8"/>
        <v>-58.886278334540748</v>
      </c>
      <c r="AK15">
        <f t="shared" si="30"/>
        <v>130.36338611651922</v>
      </c>
      <c r="AL15">
        <f t="shared" si="9"/>
        <v>-173.57426747364354</v>
      </c>
      <c r="AN15">
        <f t="shared" si="10"/>
        <v>0</v>
      </c>
      <c r="AO15">
        <f t="shared" si="11"/>
        <v>0</v>
      </c>
      <c r="AP15">
        <f t="shared" si="12"/>
        <v>-5.5583466459442787</v>
      </c>
      <c r="AQ15">
        <f t="shared" si="13"/>
        <v>-57.340237874187913</v>
      </c>
      <c r="AR15">
        <f t="shared" si="14"/>
        <v>-62.898584520132196</v>
      </c>
      <c r="AS15">
        <f t="shared" si="15"/>
        <v>-15.114640964726295</v>
      </c>
      <c r="AT15">
        <f t="shared" si="16"/>
        <v>33.46103424813321</v>
      </c>
      <c r="AU15">
        <f t="shared" si="17"/>
        <v>-44.552191236725271</v>
      </c>
      <c r="AW15">
        <v>12</v>
      </c>
      <c r="AX15">
        <f>IF(Z15&gt;0, (R15*SUMPRODUCT(K15:$K$98, X15:$X$98)-K15*$AZ$3)/Z15, 0)</f>
        <v>2217.9680728345552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0.22917419012981163</v>
      </c>
      <c r="L16" s="2">
        <v>13</v>
      </c>
      <c r="M16" s="8">
        <v>3.8442260000000001E-3</v>
      </c>
      <c r="Q16" s="5">
        <f t="shared" si="29"/>
        <v>25</v>
      </c>
      <c r="R16">
        <f t="shared" si="0"/>
        <v>100000</v>
      </c>
      <c r="S16">
        <f t="shared" si="1"/>
        <v>2307.5173554306216</v>
      </c>
      <c r="U16">
        <f t="shared" si="21"/>
        <v>3.8442260000000001E-3</v>
      </c>
      <c r="V16">
        <f t="shared" si="22"/>
        <v>0.01</v>
      </c>
      <c r="W16">
        <f t="shared" si="23"/>
        <v>0.86620740363411719</v>
      </c>
      <c r="X16">
        <f t="shared" si="24"/>
        <v>3.3298970224427678E-3</v>
      </c>
      <c r="Y16">
        <f t="shared" si="25"/>
        <v>8.6620740363411719E-3</v>
      </c>
      <c r="Z16">
        <f t="shared" si="26"/>
        <v>0.85421543257533328</v>
      </c>
      <c r="AB16">
        <f t="shared" si="27"/>
        <v>1921.2203657133866</v>
      </c>
      <c r="AC16">
        <f t="shared" si="2"/>
        <v>1971.1169359442574</v>
      </c>
      <c r="AE16">
        <f t="shared" si="3"/>
        <v>0</v>
      </c>
      <c r="AF16">
        <f t="shared" si="4"/>
        <v>0</v>
      </c>
      <c r="AG16">
        <f t="shared" si="5"/>
        <v>-21.355385814383332</v>
      </c>
      <c r="AH16">
        <f t="shared" si="6"/>
        <v>-332.98970224427677</v>
      </c>
      <c r="AI16">
        <f t="shared" si="7"/>
        <v>-354.34508805866011</v>
      </c>
      <c r="AJ16">
        <f t="shared" si="8"/>
        <v>-49.896570230870793</v>
      </c>
      <c r="AK16">
        <f t="shared" si="30"/>
        <v>134.48542559993709</v>
      </c>
      <c r="AL16">
        <f t="shared" si="9"/>
        <v>-269.75623268959384</v>
      </c>
      <c r="AN16">
        <f t="shared" si="10"/>
        <v>0</v>
      </c>
      <c r="AO16">
        <f t="shared" si="11"/>
        <v>0</v>
      </c>
      <c r="AP16">
        <f t="shared" si="12"/>
        <v>-4.8941032489209677</v>
      </c>
      <c r="AQ16">
        <f t="shared" si="13"/>
        <v>-76.312645333399246</v>
      </c>
      <c r="AR16">
        <f t="shared" si="14"/>
        <v>-81.206748582320216</v>
      </c>
      <c r="AS16">
        <f t="shared" si="15"/>
        <v>-11.435006072915082</v>
      </c>
      <c r="AT16">
        <f t="shared" si="16"/>
        <v>30.820588496128618</v>
      </c>
      <c r="AU16">
        <f t="shared" si="17"/>
        <v>-61.821166159106689</v>
      </c>
      <c r="AW16">
        <v>13</v>
      </c>
      <c r="AX16">
        <f>IF(Z16&gt;0, (R16*SUMPRODUCT(K16:$K$98, X16:$X$98)-K16*$AZ$3)/Z16, 0)</f>
        <v>2307.5173554306216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0.20461981261590323</v>
      </c>
      <c r="L17" s="2">
        <v>14</v>
      </c>
      <c r="M17" s="8">
        <v>5.3300140000000001E-3</v>
      </c>
      <c r="Q17" s="5">
        <f t="shared" si="29"/>
        <v>25</v>
      </c>
      <c r="R17">
        <f t="shared" si="0"/>
        <v>100000</v>
      </c>
      <c r="S17">
        <f t="shared" si="1"/>
        <v>2366.5478592718255</v>
      </c>
      <c r="U17">
        <f t="shared" si="21"/>
        <v>5.3300140000000001E-3</v>
      </c>
      <c r="V17">
        <f t="shared" si="22"/>
        <v>0.01</v>
      </c>
      <c r="W17">
        <f t="shared" si="23"/>
        <v>0.85421543257533328</v>
      </c>
      <c r="X17">
        <f t="shared" si="24"/>
        <v>4.5529802146425822E-3</v>
      </c>
      <c r="Y17">
        <f t="shared" si="25"/>
        <v>8.5421543257533337E-3</v>
      </c>
      <c r="Z17">
        <f t="shared" si="26"/>
        <v>0.84112029803493737</v>
      </c>
      <c r="AB17">
        <f t="shared" si="27"/>
        <v>1971.1169359442574</v>
      </c>
      <c r="AC17">
        <f t="shared" si="2"/>
        <v>1990.5514407046608</v>
      </c>
      <c r="AE17">
        <f t="shared" si="3"/>
        <v>0</v>
      </c>
      <c r="AF17">
        <f t="shared" si="4"/>
        <v>0</v>
      </c>
      <c r="AG17">
        <f t="shared" si="5"/>
        <v>-21.028007450873435</v>
      </c>
      <c r="AH17">
        <f t="shared" si="6"/>
        <v>-455.29802146425823</v>
      </c>
      <c r="AI17">
        <f t="shared" si="7"/>
        <v>-476.32602891513164</v>
      </c>
      <c r="AJ17">
        <f t="shared" si="8"/>
        <v>-19.434504760403343</v>
      </c>
      <c r="AK17">
        <f t="shared" si="30"/>
        <v>137.97818551609802</v>
      </c>
      <c r="AL17">
        <f t="shared" si="9"/>
        <v>-357.78234815943699</v>
      </c>
      <c r="AN17">
        <f t="shared" si="10"/>
        <v>0</v>
      </c>
      <c r="AO17">
        <f t="shared" si="11"/>
        <v>0</v>
      </c>
      <c r="AP17">
        <f t="shared" si="12"/>
        <v>-4.3027469442835393</v>
      </c>
      <c r="AQ17">
        <f t="shared" si="13"/>
        <v>-93.162995836408001</v>
      </c>
      <c r="AR17">
        <f t="shared" si="14"/>
        <v>-97.465742780691542</v>
      </c>
      <c r="AS17">
        <f t="shared" si="15"/>
        <v>-3.9766847223566111</v>
      </c>
      <c r="AT17">
        <f t="shared" si="16"/>
        <v>28.233070465386309</v>
      </c>
      <c r="AU17">
        <f t="shared" si="17"/>
        <v>-73.209357037661846</v>
      </c>
      <c r="AW17">
        <v>14</v>
      </c>
      <c r="AX17">
        <f>IF(Z17&gt;0, (R17*SUMPRODUCT(K17:$K$98, X17:$X$98)-K17*$AZ$3)/Z17, 0)</f>
        <v>2366.5478592718255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0.1826962612641993</v>
      </c>
      <c r="L18" s="2">
        <v>15</v>
      </c>
      <c r="M18" s="8">
        <v>6.9004050000000001E-3</v>
      </c>
      <c r="Q18" s="5">
        <f t="shared" si="29"/>
        <v>25</v>
      </c>
      <c r="R18">
        <f t="shared" si="0"/>
        <v>100000</v>
      </c>
      <c r="S18">
        <f t="shared" si="1"/>
        <v>2397.9500829732565</v>
      </c>
      <c r="U18">
        <f t="shared" si="21"/>
        <v>6.9004050000000001E-3</v>
      </c>
      <c r="V18">
        <f t="shared" si="22"/>
        <v>0.01</v>
      </c>
      <c r="W18">
        <f t="shared" si="23"/>
        <v>0.84112029803493737</v>
      </c>
      <c r="X18">
        <f t="shared" si="24"/>
        <v>5.804070710161772E-3</v>
      </c>
      <c r="Y18">
        <f t="shared" si="25"/>
        <v>8.4112029803493742E-3</v>
      </c>
      <c r="Z18">
        <f t="shared" si="26"/>
        <v>0.82690502434442625</v>
      </c>
      <c r="AB18">
        <f t="shared" si="27"/>
        <v>1990.5514407046608</v>
      </c>
      <c r="AC18">
        <f t="shared" si="2"/>
        <v>1982.8769717377197</v>
      </c>
      <c r="AE18">
        <f t="shared" si="3"/>
        <v>0</v>
      </c>
      <c r="AF18">
        <f t="shared" si="4"/>
        <v>0</v>
      </c>
      <c r="AG18">
        <f t="shared" si="5"/>
        <v>-20.672625608610655</v>
      </c>
      <c r="AH18">
        <f t="shared" si="6"/>
        <v>-580.40707101617716</v>
      </c>
      <c r="AI18">
        <f t="shared" si="7"/>
        <v>-601.07969662478786</v>
      </c>
      <c r="AJ18">
        <f t="shared" si="8"/>
        <v>7.6744689669410491</v>
      </c>
      <c r="AK18">
        <f t="shared" si="30"/>
        <v>139.33860084932627</v>
      </c>
      <c r="AL18">
        <f t="shared" si="9"/>
        <v>-454.06662680852054</v>
      </c>
      <c r="AN18">
        <f t="shared" si="10"/>
        <v>0</v>
      </c>
      <c r="AO18">
        <f t="shared" si="11"/>
        <v>0</v>
      </c>
      <c r="AP18">
        <f t="shared" si="12"/>
        <v>-3.7768114092077094</v>
      </c>
      <c r="AQ18">
        <f t="shared" si="13"/>
        <v>-106.03820188596018</v>
      </c>
      <c r="AR18">
        <f t="shared" si="14"/>
        <v>-109.8150132951679</v>
      </c>
      <c r="AS18">
        <f t="shared" si="15"/>
        <v>1.4020967874482515</v>
      </c>
      <c r="AT18">
        <f t="shared" si="16"/>
        <v>25.456641424956494</v>
      </c>
      <c r="AU18">
        <f t="shared" si="17"/>
        <v>-82.956275082763156</v>
      </c>
      <c r="AW18">
        <v>15</v>
      </c>
      <c r="AX18">
        <f>IF(Z18&gt;0, (R18*SUMPRODUCT(K18:$K$98, X18:$X$98)-K18*$AZ$3)/Z18, 0)</f>
        <v>2397.9500829732565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0.16312166184303509</v>
      </c>
      <c r="L19" s="2">
        <v>16</v>
      </c>
      <c r="M19" s="8">
        <v>8.6257439999999994E-3</v>
      </c>
      <c r="Q19" s="5">
        <f t="shared" si="29"/>
        <v>25</v>
      </c>
      <c r="R19">
        <f t="shared" si="0"/>
        <v>100000</v>
      </c>
      <c r="S19">
        <f t="shared" si="1"/>
        <v>2406.8513391896176</v>
      </c>
      <c r="U19">
        <f t="shared" si="21"/>
        <v>8.6257439999999994E-3</v>
      </c>
      <c r="V19">
        <f t="shared" si="22"/>
        <v>0.01</v>
      </c>
      <c r="W19">
        <f t="shared" si="23"/>
        <v>0.82690502434442625</v>
      </c>
      <c r="X19">
        <f t="shared" si="24"/>
        <v>7.1326710523087885E-3</v>
      </c>
      <c r="Y19">
        <f t="shared" si="25"/>
        <v>8.269050243444263E-3</v>
      </c>
      <c r="Z19">
        <f t="shared" si="26"/>
        <v>0.81150330304867324</v>
      </c>
      <c r="AB19">
        <f t="shared" si="27"/>
        <v>1982.8769717377197</v>
      </c>
      <c r="AC19">
        <f t="shared" si="2"/>
        <v>1953.1678116994974</v>
      </c>
      <c r="AE19">
        <f t="shared" si="3"/>
        <v>0</v>
      </c>
      <c r="AF19">
        <f t="shared" si="4"/>
        <v>0</v>
      </c>
      <c r="AG19">
        <f t="shared" si="5"/>
        <v>-20.287582576216831</v>
      </c>
      <c r="AH19">
        <f t="shared" si="6"/>
        <v>-713.26710523087888</v>
      </c>
      <c r="AI19">
        <f t="shared" si="7"/>
        <v>-733.55468780709566</v>
      </c>
      <c r="AJ19">
        <f t="shared" si="8"/>
        <v>29.709160038222308</v>
      </c>
      <c r="AK19">
        <f t="shared" si="30"/>
        <v>138.80138802164041</v>
      </c>
      <c r="AL19">
        <f t="shared" si="9"/>
        <v>-565.04413974723298</v>
      </c>
      <c r="AN19">
        <f t="shared" si="10"/>
        <v>0</v>
      </c>
      <c r="AO19">
        <f t="shared" si="11"/>
        <v>0</v>
      </c>
      <c r="AP19">
        <f t="shared" si="12"/>
        <v>-3.3093441846102927</v>
      </c>
      <c r="AQ19">
        <f t="shared" si="13"/>
        <v>-116.34931554323195</v>
      </c>
      <c r="AR19">
        <f t="shared" si="14"/>
        <v>-119.65865972784223</v>
      </c>
      <c r="AS19">
        <f t="shared" si="15"/>
        <v>4.8462075573955108</v>
      </c>
      <c r="AT19">
        <f t="shared" si="16"/>
        <v>22.641513080209926</v>
      </c>
      <c r="AU19">
        <f t="shared" si="17"/>
        <v>-92.1709390902368</v>
      </c>
      <c r="AW19">
        <v>16</v>
      </c>
      <c r="AX19">
        <f>IF(Z19&gt;0, (R19*SUMPRODUCT(K19:$K$98, X19:$X$98)-K19*$AZ$3)/Z19, 0)</f>
        <v>2406.8513391896176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0.14564434093128131</v>
      </c>
      <c r="L20" s="2">
        <v>17</v>
      </c>
      <c r="M20" s="8">
        <v>1.0476563E-2</v>
      </c>
      <c r="Q20" s="5">
        <f t="shared" si="29"/>
        <v>25</v>
      </c>
      <c r="R20">
        <f t="shared" si="0"/>
        <v>100000</v>
      </c>
      <c r="S20">
        <f t="shared" si="1"/>
        <v>2396.5300901441865</v>
      </c>
      <c r="U20">
        <f t="shared" si="21"/>
        <v>1.0476563E-2</v>
      </c>
      <c r="V20">
        <f t="shared" si="22"/>
        <v>0.01</v>
      </c>
      <c r="W20">
        <f t="shared" si="23"/>
        <v>0.81150330304867324</v>
      </c>
      <c r="X20">
        <f t="shared" si="24"/>
        <v>8.5017654790975165E-3</v>
      </c>
      <c r="Y20">
        <f t="shared" si="25"/>
        <v>8.1150330304867319E-3</v>
      </c>
      <c r="Z20">
        <f t="shared" si="26"/>
        <v>0.79488650453908893</v>
      </c>
      <c r="AB20">
        <f t="shared" si="27"/>
        <v>1953.1678116994974</v>
      </c>
      <c r="AC20">
        <f t="shared" si="2"/>
        <v>1904.9694263774602</v>
      </c>
      <c r="AE20">
        <f t="shared" si="3"/>
        <v>0</v>
      </c>
      <c r="AF20">
        <f t="shared" si="4"/>
        <v>0</v>
      </c>
      <c r="AG20">
        <f t="shared" si="5"/>
        <v>-19.872162613477222</v>
      </c>
      <c r="AH20">
        <f t="shared" si="6"/>
        <v>-850.17654790975166</v>
      </c>
      <c r="AI20">
        <f t="shared" si="7"/>
        <v>-870.04871052322892</v>
      </c>
      <c r="AJ20">
        <f t="shared" si="8"/>
        <v>48.198385322037211</v>
      </c>
      <c r="AK20">
        <f t="shared" si="30"/>
        <v>136.72174681896482</v>
      </c>
      <c r="AL20">
        <f t="shared" si="9"/>
        <v>-685.12857838222692</v>
      </c>
      <c r="AN20">
        <f t="shared" si="10"/>
        <v>0</v>
      </c>
      <c r="AO20">
        <f t="shared" si="11"/>
        <v>0</v>
      </c>
      <c r="AP20">
        <f t="shared" si="12"/>
        <v>-2.8942680267191387</v>
      </c>
      <c r="AQ20">
        <f t="shared" si="13"/>
        <v>-123.8234029955477</v>
      </c>
      <c r="AR20">
        <f t="shared" si="14"/>
        <v>-126.71767102226684</v>
      </c>
      <c r="AS20">
        <f t="shared" si="15"/>
        <v>7.0198220641800528</v>
      </c>
      <c r="AT20">
        <f t="shared" si="16"/>
        <v>19.912748706421638</v>
      </c>
      <c r="AU20">
        <f t="shared" si="17"/>
        <v>-99.785100251665156</v>
      </c>
      <c r="AW20">
        <v>17</v>
      </c>
      <c r="AX20">
        <f>IF(Z20&gt;0, (R20*SUMPRODUCT(K20:$K$98, X20:$X$98)-K20*$AZ$3)/Z20, 0)</f>
        <v>2396.5300901441865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0.13003959011721544</v>
      </c>
      <c r="L21" s="2">
        <v>18</v>
      </c>
      <c r="M21" s="8">
        <v>1.2607808E-2</v>
      </c>
      <c r="Q21" s="5">
        <f t="shared" si="29"/>
        <v>25</v>
      </c>
      <c r="R21">
        <f t="shared" si="0"/>
        <v>100000</v>
      </c>
      <c r="S21">
        <f t="shared" si="1"/>
        <v>2370.9067555409933</v>
      </c>
      <c r="U21">
        <f t="shared" si="21"/>
        <v>1.2607808E-2</v>
      </c>
      <c r="V21">
        <f t="shared" si="22"/>
        <v>0.01</v>
      </c>
      <c r="W21">
        <f t="shared" si="23"/>
        <v>0.79488650453908893</v>
      </c>
      <c r="X21">
        <f t="shared" si="24"/>
        <v>1.0021776431019962E-2</v>
      </c>
      <c r="Y21">
        <f t="shared" si="25"/>
        <v>7.9488650453908901E-3</v>
      </c>
      <c r="Z21">
        <f t="shared" si="26"/>
        <v>0.77691586306267801</v>
      </c>
      <c r="AB21">
        <f t="shared" si="27"/>
        <v>1904.9694263774602</v>
      </c>
      <c r="AC21">
        <f t="shared" si="2"/>
        <v>1841.9950682222645</v>
      </c>
      <c r="AE21">
        <f t="shared" si="3"/>
        <v>0</v>
      </c>
      <c r="AF21">
        <f t="shared" si="4"/>
        <v>0</v>
      </c>
      <c r="AG21">
        <f t="shared" si="5"/>
        <v>-19.422896576566949</v>
      </c>
      <c r="AH21">
        <f t="shared" si="6"/>
        <v>-1002.1776431019962</v>
      </c>
      <c r="AI21">
        <f t="shared" si="7"/>
        <v>-1021.6005396785631</v>
      </c>
      <c r="AJ21">
        <f t="shared" si="8"/>
        <v>62.974358155195659</v>
      </c>
      <c r="AK21">
        <f t="shared" si="30"/>
        <v>133.34785984642224</v>
      </c>
      <c r="AL21">
        <f t="shared" si="9"/>
        <v>-825.27832167694521</v>
      </c>
      <c r="AN21">
        <f t="shared" si="10"/>
        <v>0</v>
      </c>
      <c r="AO21">
        <f t="shared" si="11"/>
        <v>0</v>
      </c>
      <c r="AP21">
        <f t="shared" si="12"/>
        <v>-2.5257455097058332</v>
      </c>
      <c r="AQ21">
        <f t="shared" si="13"/>
        <v>-130.32276993362061</v>
      </c>
      <c r="AR21">
        <f t="shared" si="14"/>
        <v>-132.84851544332645</v>
      </c>
      <c r="AS21">
        <f t="shared" si="15"/>
        <v>8.1891597223963668</v>
      </c>
      <c r="AT21">
        <f t="shared" si="16"/>
        <v>17.340501037436638</v>
      </c>
      <c r="AU21">
        <f t="shared" si="17"/>
        <v>-107.31885468349343</v>
      </c>
      <c r="AW21">
        <v>18</v>
      </c>
      <c r="AX21">
        <f>IF(Z21&gt;0, (R21*SUMPRODUCT(K21:$K$98, X21:$X$98)-K21*$AZ$3)/Z21, 0)</f>
        <v>2370.9067555409933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0.11610677689037092</v>
      </c>
      <c r="L22" s="2">
        <v>19</v>
      </c>
      <c r="M22" s="8">
        <v>1.5033739000000001E-2</v>
      </c>
      <c r="Q22" s="5">
        <f t="shared" si="29"/>
        <v>25</v>
      </c>
      <c r="R22">
        <f t="shared" si="0"/>
        <v>100000</v>
      </c>
      <c r="S22">
        <f t="shared" si="1"/>
        <v>2331.4578402293796</v>
      </c>
      <c r="U22">
        <f t="shared" si="21"/>
        <v>1.5033739000000001E-2</v>
      </c>
      <c r="V22">
        <f t="shared" si="22"/>
        <v>0.01</v>
      </c>
      <c r="W22">
        <f t="shared" si="23"/>
        <v>0.77691586306267801</v>
      </c>
      <c r="X22">
        <f t="shared" si="24"/>
        <v>1.1679950310244042E-2</v>
      </c>
      <c r="Y22">
        <f t="shared" si="25"/>
        <v>7.7691586306267799E-3</v>
      </c>
      <c r="Z22">
        <f t="shared" si="26"/>
        <v>0.7574667541218072</v>
      </c>
      <c r="AB22">
        <f t="shared" si="27"/>
        <v>1841.9950682222645</v>
      </c>
      <c r="AC22">
        <f t="shared" si="2"/>
        <v>1766.0018026103871</v>
      </c>
      <c r="AE22">
        <f t="shared" si="3"/>
        <v>0</v>
      </c>
      <c r="AF22">
        <f t="shared" si="4"/>
        <v>0</v>
      </c>
      <c r="AG22">
        <f t="shared" si="5"/>
        <v>-18.93666885304518</v>
      </c>
      <c r="AH22">
        <f t="shared" si="6"/>
        <v>-1167.9950310244042</v>
      </c>
      <c r="AI22">
        <f t="shared" si="7"/>
        <v>-1186.9316998774493</v>
      </c>
      <c r="AJ22">
        <f t="shared" si="8"/>
        <v>75.993265611877405</v>
      </c>
      <c r="AK22">
        <f t="shared" si="30"/>
        <v>128.93965477555852</v>
      </c>
      <c r="AL22">
        <f t="shared" si="9"/>
        <v>-981.99877949001336</v>
      </c>
      <c r="AN22">
        <f t="shared" si="10"/>
        <v>0</v>
      </c>
      <c r="AO22">
        <f t="shared" si="11"/>
        <v>0</v>
      </c>
      <c r="AP22">
        <f t="shared" si="12"/>
        <v>-2.198675585567353</v>
      </c>
      <c r="AQ22">
        <f t="shared" si="13"/>
        <v>-135.61213847621235</v>
      </c>
      <c r="AR22">
        <f t="shared" si="14"/>
        <v>-137.81081406177972</v>
      </c>
      <c r="AS22">
        <f t="shared" si="15"/>
        <v>8.8233331355689462</v>
      </c>
      <c r="AT22">
        <f t="shared" si="16"/>
        <v>14.970767729347223</v>
      </c>
      <c r="AU22">
        <f t="shared" si="17"/>
        <v>-114.01671319686353</v>
      </c>
      <c r="AW22">
        <v>19</v>
      </c>
      <c r="AX22">
        <f>IF(Z22&gt;0, (R22*SUMPRODUCT(K22:$K$98, X22:$X$98)-K22*$AZ$3)/Z22, 0)</f>
        <v>2331.4578402293796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0.10366676508068833</v>
      </c>
      <c r="L23" s="2">
        <v>20</v>
      </c>
      <c r="M23" s="8">
        <v>1.7719183999999999E-2</v>
      </c>
      <c r="Q23" s="5">
        <f t="shared" si="29"/>
        <v>25</v>
      </c>
      <c r="R23">
        <f t="shared" si="0"/>
        <v>100000</v>
      </c>
      <c r="S23">
        <f t="shared" si="1"/>
        <v>2279.6546396045578</v>
      </c>
      <c r="U23">
        <f t="shared" si="21"/>
        <v>1.7719183999999999E-2</v>
      </c>
      <c r="V23">
        <f t="shared" si="22"/>
        <v>0.01</v>
      </c>
      <c r="W23">
        <f t="shared" si="23"/>
        <v>0.7574667541218072</v>
      </c>
      <c r="X23">
        <f t="shared" si="24"/>
        <v>1.3421692790167059E-2</v>
      </c>
      <c r="Y23">
        <f t="shared" si="25"/>
        <v>7.5746675412180723E-3</v>
      </c>
      <c r="Z23">
        <f t="shared" si="26"/>
        <v>0.73647039379042212</v>
      </c>
      <c r="AB23">
        <f t="shared" si="27"/>
        <v>1766.0018026103871</v>
      </c>
      <c r="AC23">
        <f t="shared" si="2"/>
        <v>1678.8981501357316</v>
      </c>
      <c r="AE23">
        <f t="shared" si="3"/>
        <v>0</v>
      </c>
      <c r="AF23">
        <f t="shared" si="4"/>
        <v>0</v>
      </c>
      <c r="AG23">
        <f t="shared" si="5"/>
        <v>-18.411759844760553</v>
      </c>
      <c r="AH23">
        <f t="shared" si="6"/>
        <v>-1342.169279016706</v>
      </c>
      <c r="AI23">
        <f t="shared" si="7"/>
        <v>-1360.5810388614666</v>
      </c>
      <c r="AJ23">
        <f t="shared" si="8"/>
        <v>87.103652474655519</v>
      </c>
      <c r="AK23">
        <f t="shared" si="30"/>
        <v>123.62012618272711</v>
      </c>
      <c r="AL23">
        <f t="shared" si="9"/>
        <v>-1149.857260204084</v>
      </c>
      <c r="AN23">
        <f t="shared" si="10"/>
        <v>0</v>
      </c>
      <c r="AO23">
        <f t="shared" si="11"/>
        <v>0</v>
      </c>
      <c r="AP23">
        <f t="shared" si="12"/>
        <v>-1.9086875825488427</v>
      </c>
      <c r="AQ23">
        <f t="shared" si="13"/>
        <v>-139.13834734634167</v>
      </c>
      <c r="AR23">
        <f t="shared" si="14"/>
        <v>-141.04703492889053</v>
      </c>
      <c r="AS23">
        <f t="shared" si="15"/>
        <v>9.0297538787600296</v>
      </c>
      <c r="AT23">
        <f t="shared" si="16"/>
        <v>12.815298580229818</v>
      </c>
      <c r="AU23">
        <f t="shared" si="17"/>
        <v>-119.20198246990068</v>
      </c>
      <c r="AW23">
        <v>20</v>
      </c>
      <c r="AX23">
        <f>IF(Z23&gt;0, (R23*SUMPRODUCT(K23:$K$98, X23:$X$98)-K23*$AZ$3)/Z23, 0)</f>
        <v>2279.6546396045578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9.2559611679185999E-2</v>
      </c>
      <c r="L24" s="2">
        <v>21</v>
      </c>
      <c r="M24" s="8">
        <v>2.0768709E-2</v>
      </c>
      <c r="Q24" s="5">
        <f t="shared" si="29"/>
        <v>25</v>
      </c>
      <c r="R24">
        <f t="shared" si="0"/>
        <v>100000</v>
      </c>
      <c r="S24">
        <f t="shared" si="1"/>
        <v>2217.7759026966423</v>
      </c>
      <c r="U24">
        <f t="shared" si="21"/>
        <v>2.0768709E-2</v>
      </c>
      <c r="V24">
        <f t="shared" si="22"/>
        <v>0.01</v>
      </c>
      <c r="W24">
        <f t="shared" si="23"/>
        <v>0.73647039379042212</v>
      </c>
      <c r="X24">
        <f t="shared" si="24"/>
        <v>1.5295539295748685E-2</v>
      </c>
      <c r="Y24">
        <f t="shared" si="25"/>
        <v>7.3647039379042215E-3</v>
      </c>
      <c r="Z24">
        <f t="shared" si="26"/>
        <v>0.71381015055676922</v>
      </c>
      <c r="AB24">
        <f t="shared" si="27"/>
        <v>1678.8981501357316</v>
      </c>
      <c r="AC24">
        <f t="shared" si="2"/>
        <v>1583.0709510050651</v>
      </c>
      <c r="AE24">
        <f t="shared" si="3"/>
        <v>0</v>
      </c>
      <c r="AF24">
        <f t="shared" si="4"/>
        <v>0</v>
      </c>
      <c r="AG24">
        <f t="shared" si="5"/>
        <v>-17.845253763919231</v>
      </c>
      <c r="AH24">
        <f t="shared" si="6"/>
        <v>-1529.5539295748686</v>
      </c>
      <c r="AI24">
        <f t="shared" si="7"/>
        <v>-1547.3991833387877</v>
      </c>
      <c r="AJ24">
        <f t="shared" si="8"/>
        <v>95.827199130666486</v>
      </c>
      <c r="AK24">
        <f t="shared" si="30"/>
        <v>117.52287050950122</v>
      </c>
      <c r="AL24">
        <f t="shared" si="9"/>
        <v>-1334.04911369862</v>
      </c>
      <c r="AN24">
        <f t="shared" si="10"/>
        <v>0</v>
      </c>
      <c r="AO24">
        <f t="shared" si="11"/>
        <v>0</v>
      </c>
      <c r="AP24">
        <f t="shared" si="12"/>
        <v>-1.6517497587048964</v>
      </c>
      <c r="AQ24">
        <f t="shared" si="13"/>
        <v>-141.57491776382284</v>
      </c>
      <c r="AR24">
        <f t="shared" si="14"/>
        <v>-143.22666752252772</v>
      </c>
      <c r="AS24">
        <f t="shared" si="15"/>
        <v>8.8697283398385203</v>
      </c>
      <c r="AT24">
        <f t="shared" si="16"/>
        <v>10.877871257782692</v>
      </c>
      <c r="AU24">
        <f t="shared" si="17"/>
        <v>-123.47906792490652</v>
      </c>
      <c r="AW24">
        <v>21</v>
      </c>
      <c r="AX24">
        <f>IF(Z24&gt;0, (R24*SUMPRODUCT(K24:$K$98, X24:$X$98)-K24*$AZ$3)/Z24, 0)</f>
        <v>2217.7759026966423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8.2642510427844637E-2</v>
      </c>
      <c r="L25" s="2">
        <v>22</v>
      </c>
      <c r="M25" s="8">
        <v>2.4225090000000001E-2</v>
      </c>
      <c r="Q25" s="5">
        <f t="shared" si="29"/>
        <v>25</v>
      </c>
      <c r="R25">
        <f t="shared" si="0"/>
        <v>100000</v>
      </c>
      <c r="S25">
        <f t="shared" si="1"/>
        <v>2147.0986149735195</v>
      </c>
      <c r="U25">
        <f t="shared" si="21"/>
        <v>2.4225090000000001E-2</v>
      </c>
      <c r="V25">
        <f t="shared" si="22"/>
        <v>0.01</v>
      </c>
      <c r="W25">
        <f t="shared" si="23"/>
        <v>0.71381015055676922</v>
      </c>
      <c r="X25">
        <f t="shared" si="24"/>
        <v>1.7292115140151287E-2</v>
      </c>
      <c r="Y25">
        <f t="shared" si="25"/>
        <v>7.1381015055676927E-3</v>
      </c>
      <c r="Z25">
        <f t="shared" si="26"/>
        <v>0.68937993391105024</v>
      </c>
      <c r="AB25">
        <f t="shared" si="27"/>
        <v>1583.0709510050651</v>
      </c>
      <c r="AC25">
        <f t="shared" si="2"/>
        <v>1480.1667012909525</v>
      </c>
      <c r="AE25">
        <f t="shared" si="3"/>
        <v>0</v>
      </c>
      <c r="AF25">
        <f t="shared" si="4"/>
        <v>0</v>
      </c>
      <c r="AG25">
        <f t="shared" si="5"/>
        <v>-17.234498347776256</v>
      </c>
      <c r="AH25">
        <f t="shared" si="6"/>
        <v>-1729.2115140151286</v>
      </c>
      <c r="AI25">
        <f t="shared" si="7"/>
        <v>-1746.4460123629049</v>
      </c>
      <c r="AJ25">
        <f t="shared" si="8"/>
        <v>102.90424971411267</v>
      </c>
      <c r="AK25">
        <f t="shared" si="30"/>
        <v>110.81496657035457</v>
      </c>
      <c r="AL25">
        <f t="shared" si="9"/>
        <v>-1532.7267960784377</v>
      </c>
      <c r="AN25">
        <f t="shared" si="10"/>
        <v>0</v>
      </c>
      <c r="AO25">
        <f t="shared" si="11"/>
        <v>0</v>
      </c>
      <c r="AP25">
        <f t="shared" si="12"/>
        <v>-1.4243022094247704</v>
      </c>
      <c r="AQ25">
        <f t="shared" si="13"/>
        <v>-142.90638057894427</v>
      </c>
      <c r="AR25">
        <f t="shared" si="14"/>
        <v>-144.33068278836905</v>
      </c>
      <c r="AS25">
        <f t="shared" si="15"/>
        <v>8.5042655300680838</v>
      </c>
      <c r="AT25">
        <f t="shared" si="16"/>
        <v>9.1580270303517821</v>
      </c>
      <c r="AU25">
        <f t="shared" si="17"/>
        <v>-126.66839022794919</v>
      </c>
      <c r="AW25">
        <v>22</v>
      </c>
      <c r="AX25">
        <f>IF(Z25&gt;0, (R25*SUMPRODUCT(K25:$K$98, X25:$X$98)-K25*$AZ$3)/Z25, 0)</f>
        <v>2147.0986149735195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7.3787955739146996E-2</v>
      </c>
      <c r="L26" s="2">
        <v>23</v>
      </c>
      <c r="M26" s="8">
        <v>2.7828815E-2</v>
      </c>
      <c r="Q26" s="5">
        <f t="shared" si="29"/>
        <v>25</v>
      </c>
      <c r="R26">
        <f t="shared" si="0"/>
        <v>100000</v>
      </c>
      <c r="S26">
        <f t="shared" si="1"/>
        <v>2068.1208869668794</v>
      </c>
      <c r="U26">
        <f t="shared" si="21"/>
        <v>2.7828815E-2</v>
      </c>
      <c r="V26">
        <f t="shared" si="22"/>
        <v>0.01</v>
      </c>
      <c r="W26">
        <f t="shared" si="23"/>
        <v>0.68937993391105024</v>
      </c>
      <c r="X26">
        <f t="shared" si="24"/>
        <v>1.9184626645522843E-2</v>
      </c>
      <c r="Y26">
        <f t="shared" si="25"/>
        <v>6.8937993391105026E-3</v>
      </c>
      <c r="Z26">
        <f t="shared" si="26"/>
        <v>0.66330150792641684</v>
      </c>
      <c r="AB26">
        <f t="shared" si="27"/>
        <v>1480.1667012909525</v>
      </c>
      <c r="AC26">
        <f t="shared" si="2"/>
        <v>1371.7877028992498</v>
      </c>
      <c r="AE26">
        <f t="shared" si="3"/>
        <v>0</v>
      </c>
      <c r="AF26">
        <f t="shared" si="4"/>
        <v>0</v>
      </c>
      <c r="AG26">
        <f t="shared" si="5"/>
        <v>-16.582537698160422</v>
      </c>
      <c r="AH26">
        <f t="shared" si="6"/>
        <v>-1918.4626645522844</v>
      </c>
      <c r="AI26">
        <f t="shared" si="7"/>
        <v>-1935.0452022504448</v>
      </c>
      <c r="AJ26">
        <f t="shared" si="8"/>
        <v>108.37899839170268</v>
      </c>
      <c r="AK26">
        <f t="shared" si="30"/>
        <v>103.61166909036668</v>
      </c>
      <c r="AL26">
        <f t="shared" si="9"/>
        <v>-1723.0545347683756</v>
      </c>
      <c r="AN26">
        <f t="shared" si="10"/>
        <v>0</v>
      </c>
      <c r="AO26">
        <f t="shared" si="11"/>
        <v>0</v>
      </c>
      <c r="AP26">
        <f t="shared" si="12"/>
        <v>-1.2235915577145977</v>
      </c>
      <c r="AQ26">
        <f t="shared" si="13"/>
        <v>-141.55943817918998</v>
      </c>
      <c r="AR26">
        <f t="shared" si="14"/>
        <v>-142.78302973690458</v>
      </c>
      <c r="AS26">
        <f t="shared" si="15"/>
        <v>7.9970647363800405</v>
      </c>
      <c r="AT26">
        <f t="shared" si="16"/>
        <v>7.6452932528991209</v>
      </c>
      <c r="AU26">
        <f t="shared" si="17"/>
        <v>-127.14067174762542</v>
      </c>
      <c r="AW26">
        <v>23</v>
      </c>
      <c r="AX26">
        <f>IF(Z26&gt;0, (R26*SUMPRODUCT(K26:$K$98, X26:$X$98)-K26*$AZ$3)/Z26, 0)</f>
        <v>2068.1208869668794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6.5882103338524095E-2</v>
      </c>
      <c r="L27" s="2">
        <v>24</v>
      </c>
      <c r="M27" s="8">
        <v>3.1684449000000003E-2</v>
      </c>
      <c r="Q27" s="5">
        <f t="shared" si="29"/>
        <v>25</v>
      </c>
      <c r="R27">
        <f t="shared" si="0"/>
        <v>100000</v>
      </c>
      <c r="S27">
        <f t="shared" si="1"/>
        <v>1983.8779502839634</v>
      </c>
      <c r="U27">
        <f t="shared" si="21"/>
        <v>3.1684449000000003E-2</v>
      </c>
      <c r="V27">
        <f t="shared" si="22"/>
        <v>0.01</v>
      </c>
      <c r="W27">
        <f t="shared" si="23"/>
        <v>0.66330150792641684</v>
      </c>
      <c r="X27">
        <f t="shared" si="24"/>
        <v>2.1016342799517654E-2</v>
      </c>
      <c r="Y27">
        <f t="shared" si="25"/>
        <v>6.6330150792641689E-3</v>
      </c>
      <c r="Z27">
        <f t="shared" si="26"/>
        <v>0.63565215004763498</v>
      </c>
      <c r="AB27">
        <f t="shared" si="27"/>
        <v>1371.7877028992498</v>
      </c>
      <c r="AC27">
        <f t="shared" si="2"/>
        <v>1261.0562845300965</v>
      </c>
      <c r="AE27">
        <f t="shared" si="3"/>
        <v>0</v>
      </c>
      <c r="AF27">
        <f t="shared" si="4"/>
        <v>0</v>
      </c>
      <c r="AG27">
        <f t="shared" si="5"/>
        <v>-15.891303751190874</v>
      </c>
      <c r="AH27">
        <f t="shared" si="6"/>
        <v>-2101.6342799517652</v>
      </c>
      <c r="AI27">
        <f t="shared" si="7"/>
        <v>-2117.5255837029558</v>
      </c>
      <c r="AJ27">
        <f t="shared" si="8"/>
        <v>110.73141836915329</v>
      </c>
      <c r="AK27">
        <f t="shared" si="30"/>
        <v>96.0251392029475</v>
      </c>
      <c r="AL27">
        <f t="shared" si="9"/>
        <v>-1910.7690261308551</v>
      </c>
      <c r="AN27">
        <f t="shared" si="10"/>
        <v>0</v>
      </c>
      <c r="AO27">
        <f t="shared" si="11"/>
        <v>0</v>
      </c>
      <c r="AP27">
        <f t="shared" si="12"/>
        <v>-1.0469525159198327</v>
      </c>
      <c r="AQ27">
        <f t="shared" si="13"/>
        <v>-138.46008681156687</v>
      </c>
      <c r="AR27">
        <f t="shared" si="14"/>
        <v>-139.50703932748669</v>
      </c>
      <c r="AS27">
        <f t="shared" si="15"/>
        <v>7.295218747817902</v>
      </c>
      <c r="AT27">
        <f t="shared" si="16"/>
        <v>6.3263381440647484</v>
      </c>
      <c r="AU27">
        <f t="shared" si="17"/>
        <v>-125.88548243560405</v>
      </c>
      <c r="AW27">
        <v>24</v>
      </c>
      <c r="AX27">
        <f>IF(Z27&gt;0, (R27*SUMPRODUCT(K27:$K$98, X27:$X$98)-K27*$AZ$3)/Z27, 0)</f>
        <v>1983.8779502839634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5.8823306552253651E-2</v>
      </c>
      <c r="L28" s="2">
        <v>25</v>
      </c>
      <c r="M28" s="8">
        <v>3.5933631000000001E-2</v>
      </c>
      <c r="Q28" s="5">
        <f t="shared" si="29"/>
        <v>25</v>
      </c>
      <c r="R28">
        <f t="shared" si="0"/>
        <v>100000</v>
      </c>
      <c r="S28">
        <f t="shared" si="1"/>
        <v>1896.4679480897794</v>
      </c>
      <c r="U28">
        <f t="shared" si="21"/>
        <v>3.5933631000000001E-2</v>
      </c>
      <c r="V28">
        <f t="shared" si="22"/>
        <v>0.01</v>
      </c>
      <c r="W28">
        <f t="shared" si="23"/>
        <v>0.63565215004763498</v>
      </c>
      <c r="X28">
        <f t="shared" si="24"/>
        <v>2.2841289804168347E-2</v>
      </c>
      <c r="Y28">
        <f t="shared" si="25"/>
        <v>6.35652150047635E-3</v>
      </c>
      <c r="Z28">
        <f t="shared" si="26"/>
        <v>0.60645433874299026</v>
      </c>
      <c r="AB28">
        <f t="shared" si="27"/>
        <v>1261.0562845300965</v>
      </c>
      <c r="AC28">
        <f t="shared" si="2"/>
        <v>1150.1212154060627</v>
      </c>
      <c r="AE28">
        <f t="shared" si="3"/>
        <v>0</v>
      </c>
      <c r="AF28">
        <f t="shared" si="4"/>
        <v>0</v>
      </c>
      <c r="AG28">
        <f t="shared" si="5"/>
        <v>-15.161358468574756</v>
      </c>
      <c r="AH28">
        <f t="shared" si="6"/>
        <v>-2284.1289804168346</v>
      </c>
      <c r="AI28">
        <f t="shared" si="7"/>
        <v>-2299.2903388854093</v>
      </c>
      <c r="AJ28">
        <f t="shared" si="8"/>
        <v>110.93506912403382</v>
      </c>
      <c r="AK28">
        <f t="shared" si="30"/>
        <v>88.273939917106759</v>
      </c>
      <c r="AL28">
        <f t="shared" si="9"/>
        <v>-2100.0813298442686</v>
      </c>
      <c r="AN28">
        <f t="shared" si="10"/>
        <v>0</v>
      </c>
      <c r="AO28">
        <f t="shared" si="11"/>
        <v>0</v>
      </c>
      <c r="AP28">
        <f t="shared" si="12"/>
        <v>-0.89184123694557982</v>
      </c>
      <c r="AQ28">
        <f t="shared" si="13"/>
        <v>-134.36001921994603</v>
      </c>
      <c r="AR28">
        <f t="shared" si="14"/>
        <v>-135.25186045689162</v>
      </c>
      <c r="AS28">
        <f t="shared" si="15"/>
        <v>6.5255675784784906</v>
      </c>
      <c r="AT28">
        <f t="shared" si="16"/>
        <v>5.1925650283191915</v>
      </c>
      <c r="AU28">
        <f t="shared" si="17"/>
        <v>-123.53372785009392</v>
      </c>
      <c r="AW28">
        <v>25</v>
      </c>
      <c r="AX28">
        <f>IF(Z28&gt;0, (R28*SUMPRODUCT(K28:$K$98, X28:$X$98)-K28*$AZ$3)/Z28, 0)</f>
        <v>1896.4679480897794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5.2520809421655039E-2</v>
      </c>
      <c r="L29" s="2">
        <v>26</v>
      </c>
      <c r="M29" s="8">
        <v>4.1016489000000003E-2</v>
      </c>
      <c r="Q29" s="5">
        <f t="shared" si="29"/>
        <v>25</v>
      </c>
      <c r="R29">
        <f t="shared" si="0"/>
        <v>100000</v>
      </c>
      <c r="S29">
        <f t="shared" si="1"/>
        <v>1807.6623577082426</v>
      </c>
      <c r="U29">
        <f t="shared" si="21"/>
        <v>4.1016489000000003E-2</v>
      </c>
      <c r="V29">
        <f t="shared" si="22"/>
        <v>0.01</v>
      </c>
      <c r="W29">
        <f t="shared" si="23"/>
        <v>0.60645433874299026</v>
      </c>
      <c r="X29">
        <f t="shared" si="24"/>
        <v>2.4874627714054135E-2</v>
      </c>
      <c r="Y29">
        <f t="shared" si="25"/>
        <v>6.0645433874299028E-3</v>
      </c>
      <c r="Z29">
        <f t="shared" si="26"/>
        <v>0.57551516764150623</v>
      </c>
      <c r="AB29">
        <f t="shared" si="27"/>
        <v>1150.1212154060627</v>
      </c>
      <c r="AC29">
        <f t="shared" si="2"/>
        <v>1040.3371048356996</v>
      </c>
      <c r="AE29">
        <f t="shared" si="3"/>
        <v>0</v>
      </c>
      <c r="AF29">
        <f t="shared" si="4"/>
        <v>0</v>
      </c>
      <c r="AG29">
        <f t="shared" si="5"/>
        <v>-14.387879191037655</v>
      </c>
      <c r="AH29">
        <f t="shared" si="6"/>
        <v>-2487.4627714054136</v>
      </c>
      <c r="AI29">
        <f t="shared" si="7"/>
        <v>-2501.8506505964515</v>
      </c>
      <c r="AJ29">
        <f t="shared" si="8"/>
        <v>109.78411057036305</v>
      </c>
      <c r="AK29">
        <f t="shared" si="30"/>
        <v>80.5084850784244</v>
      </c>
      <c r="AL29">
        <f t="shared" si="9"/>
        <v>-2311.5580549476645</v>
      </c>
      <c r="AN29">
        <f t="shared" si="10"/>
        <v>0</v>
      </c>
      <c r="AO29">
        <f t="shared" si="11"/>
        <v>0</v>
      </c>
      <c r="AP29">
        <f t="shared" si="12"/>
        <v>-0.75566306097428493</v>
      </c>
      <c r="AQ29">
        <f t="shared" si="13"/>
        <v>-130.64355816044559</v>
      </c>
      <c r="AR29">
        <f t="shared" si="14"/>
        <v>-131.39922122141991</v>
      </c>
      <c r="AS29">
        <f t="shared" si="15"/>
        <v>5.7659503487919421</v>
      </c>
      <c r="AT29">
        <f t="shared" si="16"/>
        <v>4.2283708016300867</v>
      </c>
      <c r="AU29">
        <f t="shared" si="17"/>
        <v>-121.4049000709979</v>
      </c>
      <c r="AW29">
        <v>26</v>
      </c>
      <c r="AX29">
        <f>IF(Z29&gt;0, (R29*SUMPRODUCT(K29:$K$98, X29:$X$98)-K29*$AZ$3)/Z29, 0)</f>
        <v>1807.6623577082426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4.6893579840763422E-2</v>
      </c>
      <c r="L30" s="2">
        <v>27</v>
      </c>
      <c r="M30" s="8">
        <v>4.6435859000000003E-2</v>
      </c>
      <c r="Q30" s="5">
        <f t="shared" si="29"/>
        <v>25</v>
      </c>
      <c r="R30">
        <f t="shared" si="0"/>
        <v>100000</v>
      </c>
      <c r="S30">
        <f t="shared" si="1"/>
        <v>1715.6085845381037</v>
      </c>
      <c r="U30">
        <f t="shared" si="21"/>
        <v>4.6435859000000003E-2</v>
      </c>
      <c r="V30">
        <f t="shared" si="22"/>
        <v>0.01</v>
      </c>
      <c r="W30">
        <f t="shared" si="23"/>
        <v>0.57551516764150623</v>
      </c>
      <c r="X30">
        <f t="shared" si="24"/>
        <v>2.6724541176962349E-2</v>
      </c>
      <c r="Y30">
        <f t="shared" si="25"/>
        <v>5.755151676415062E-3</v>
      </c>
      <c r="Z30">
        <f t="shared" si="26"/>
        <v>0.54303547478812886</v>
      </c>
      <c r="AB30">
        <f t="shared" si="27"/>
        <v>1040.3371048356996</v>
      </c>
      <c r="AC30">
        <f t="shared" si="2"/>
        <v>931.63632225523884</v>
      </c>
      <c r="AE30">
        <f t="shared" si="3"/>
        <v>0</v>
      </c>
      <c r="AF30">
        <f t="shared" si="4"/>
        <v>0</v>
      </c>
      <c r="AG30">
        <f t="shared" si="5"/>
        <v>-13.575886869703222</v>
      </c>
      <c r="AH30">
        <f t="shared" si="6"/>
        <v>-2672.4541176962348</v>
      </c>
      <c r="AI30">
        <f t="shared" si="7"/>
        <v>-2686.0300045659378</v>
      </c>
      <c r="AJ30">
        <f t="shared" si="8"/>
        <v>108.70078258046078</v>
      </c>
      <c r="AK30">
        <f t="shared" si="30"/>
        <v>72.823597338498985</v>
      </c>
      <c r="AL30">
        <f t="shared" si="9"/>
        <v>-2504.505624646978</v>
      </c>
      <c r="AN30">
        <f t="shared" si="10"/>
        <v>0</v>
      </c>
      <c r="AO30">
        <f t="shared" si="11"/>
        <v>0</v>
      </c>
      <c r="AP30">
        <f t="shared" si="12"/>
        <v>-0.63662193483359986</v>
      </c>
      <c r="AQ30">
        <f t="shared" si="13"/>
        <v>-125.32094053896536</v>
      </c>
      <c r="AR30">
        <f t="shared" si="14"/>
        <v>-125.95756247379894</v>
      </c>
      <c r="AS30">
        <f t="shared" si="15"/>
        <v>5.0973688266903032</v>
      </c>
      <c r="AT30">
        <f t="shared" si="16"/>
        <v>3.4149591760845088</v>
      </c>
      <c r="AU30">
        <f t="shared" si="17"/>
        <v>-117.44523447102414</v>
      </c>
      <c r="AW30">
        <v>27</v>
      </c>
      <c r="AX30">
        <f>IF(Z30&gt;0, (R30*SUMPRODUCT(K30:$K$98, X30:$X$98)-K30*$AZ$3)/Z30, 0)</f>
        <v>1715.6085845381037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4.1869267714967337E-2</v>
      </c>
      <c r="L31" s="2">
        <v>28</v>
      </c>
      <c r="M31" s="8">
        <v>5.1834316999999998E-2</v>
      </c>
      <c r="Q31" s="5">
        <f t="shared" si="29"/>
        <v>25</v>
      </c>
      <c r="R31">
        <f t="shared" si="0"/>
        <v>100000</v>
      </c>
      <c r="S31">
        <f t="shared" si="1"/>
        <v>1621.1510393302344</v>
      </c>
      <c r="U31">
        <f t="shared" si="21"/>
        <v>5.1834316999999998E-2</v>
      </c>
      <c r="V31">
        <f t="shared" si="22"/>
        <v>0.01</v>
      </c>
      <c r="W31">
        <f t="shared" si="23"/>
        <v>0.54303547478812886</v>
      </c>
      <c r="X31">
        <f t="shared" si="24"/>
        <v>2.8147872942413377E-2</v>
      </c>
      <c r="Y31">
        <f t="shared" si="25"/>
        <v>5.4303547478812891E-3</v>
      </c>
      <c r="Z31">
        <f t="shared" si="26"/>
        <v>0.50945724709783413</v>
      </c>
      <c r="AB31">
        <f t="shared" si="27"/>
        <v>931.63632225523884</v>
      </c>
      <c r="AC31">
        <f t="shared" si="2"/>
        <v>825.90714562697383</v>
      </c>
      <c r="AE31">
        <f t="shared" si="3"/>
        <v>0</v>
      </c>
      <c r="AF31">
        <f t="shared" si="4"/>
        <v>0</v>
      </c>
      <c r="AG31">
        <f t="shared" si="5"/>
        <v>-12.736431177445853</v>
      </c>
      <c r="AH31">
        <f t="shared" si="6"/>
        <v>-2814.7872942413378</v>
      </c>
      <c r="AI31">
        <f t="shared" si="7"/>
        <v>-2827.5237254187837</v>
      </c>
      <c r="AJ31">
        <f t="shared" si="8"/>
        <v>105.72917662826501</v>
      </c>
      <c r="AK31">
        <f t="shared" si="30"/>
        <v>65.214542557866721</v>
      </c>
      <c r="AL31">
        <f t="shared" si="9"/>
        <v>-2656.5800062326516</v>
      </c>
      <c r="AN31">
        <f t="shared" si="10"/>
        <v>0</v>
      </c>
      <c r="AO31">
        <f t="shared" si="11"/>
        <v>0</v>
      </c>
      <c r="AP31">
        <f t="shared" si="12"/>
        <v>-0.53326504670173713</v>
      </c>
      <c r="AQ31">
        <f t="shared" si="13"/>
        <v>-117.85308278327911</v>
      </c>
      <c r="AR31">
        <f t="shared" si="14"/>
        <v>-118.38634782998085</v>
      </c>
      <c r="AS31">
        <f t="shared" si="15"/>
        <v>4.4268032015318957</v>
      </c>
      <c r="AT31">
        <f t="shared" si="16"/>
        <v>2.7304851412644524</v>
      </c>
      <c r="AU31">
        <f t="shared" si="17"/>
        <v>-111.22905948718449</v>
      </c>
      <c r="AW31">
        <v>28</v>
      </c>
      <c r="AX31">
        <f>IF(Z31&gt;0, (R31*SUMPRODUCT(K31:$K$98, X31:$X$98)-K31*$AZ$3)/Z31, 0)</f>
        <v>1621.1510393302344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3.7383274745506546E-2</v>
      </c>
      <c r="L32" s="2">
        <v>29</v>
      </c>
      <c r="M32" s="8">
        <v>5.7772715000000002E-2</v>
      </c>
      <c r="Q32" s="5">
        <f t="shared" si="29"/>
        <v>25</v>
      </c>
      <c r="R32">
        <f t="shared" si="0"/>
        <v>100000</v>
      </c>
      <c r="S32">
        <f t="shared" si="1"/>
        <v>1527.6920625178775</v>
      </c>
      <c r="U32">
        <f t="shared" si="21"/>
        <v>5.7772715000000002E-2</v>
      </c>
      <c r="V32">
        <f t="shared" si="22"/>
        <v>0.01</v>
      </c>
      <c r="W32">
        <f t="shared" si="23"/>
        <v>0.50945724709783413</v>
      </c>
      <c r="X32">
        <f t="shared" si="24"/>
        <v>2.9432728341267748E-2</v>
      </c>
      <c r="Y32">
        <f t="shared" si="25"/>
        <v>5.0945724709783417E-3</v>
      </c>
      <c r="Z32">
        <f t="shared" si="26"/>
        <v>0.47492994628558804</v>
      </c>
      <c r="AB32">
        <f t="shared" si="27"/>
        <v>825.90714562697383</v>
      </c>
      <c r="AC32">
        <f t="shared" si="2"/>
        <v>725.54670919253476</v>
      </c>
      <c r="AE32">
        <f t="shared" si="3"/>
        <v>0</v>
      </c>
      <c r="AF32">
        <f t="shared" si="4"/>
        <v>0</v>
      </c>
      <c r="AG32">
        <f t="shared" si="5"/>
        <v>-11.873248657139701</v>
      </c>
      <c r="AH32">
        <f t="shared" si="6"/>
        <v>-2943.2728341267748</v>
      </c>
      <c r="AI32">
        <f t="shared" si="7"/>
        <v>-2955.1460827839146</v>
      </c>
      <c r="AJ32">
        <f t="shared" si="8"/>
        <v>100.36043643443907</v>
      </c>
      <c r="AK32">
        <f t="shared" si="30"/>
        <v>57.813500193888174</v>
      </c>
      <c r="AL32">
        <f t="shared" si="9"/>
        <v>-2796.9721461555873</v>
      </c>
      <c r="AN32">
        <f t="shared" si="10"/>
        <v>0</v>
      </c>
      <c r="AO32">
        <f t="shared" si="11"/>
        <v>0</v>
      </c>
      <c r="AP32">
        <f t="shared" si="12"/>
        <v>-0.44386091667157013</v>
      </c>
      <c r="AQ32">
        <f t="shared" si="13"/>
        <v>-110.02917700914693</v>
      </c>
      <c r="AR32">
        <f t="shared" si="14"/>
        <v>-110.47303792581852</v>
      </c>
      <c r="AS32">
        <f t="shared" si="15"/>
        <v>3.7518017688075811</v>
      </c>
      <c r="AT32">
        <f t="shared" si="16"/>
        <v>2.1612579617475176</v>
      </c>
      <c r="AU32">
        <f t="shared" si="17"/>
        <v>-104.55997819526341</v>
      </c>
      <c r="AW32">
        <v>29</v>
      </c>
      <c r="AX32">
        <f>IF(Z32&gt;0, (R32*SUMPRODUCT(K32:$K$98, X32:$X$98)-K32*$AZ$3)/Z32, 0)</f>
        <v>1527.6920625178775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3.337792387991656E-2</v>
      </c>
      <c r="L33" s="2">
        <v>30</v>
      </c>
      <c r="M33" s="8">
        <v>6.4089452000000005E-2</v>
      </c>
      <c r="Q33" s="5">
        <f t="shared" si="29"/>
        <v>25</v>
      </c>
      <c r="R33">
        <f t="shared" si="0"/>
        <v>100000</v>
      </c>
      <c r="S33">
        <f t="shared" si="1"/>
        <v>1435.2393859853773</v>
      </c>
      <c r="U33">
        <f t="shared" si="21"/>
        <v>6.4089452000000005E-2</v>
      </c>
      <c r="V33">
        <f t="shared" si="22"/>
        <v>0.01</v>
      </c>
      <c r="W33">
        <f t="shared" si="23"/>
        <v>0.47492994628558804</v>
      </c>
      <c r="X33">
        <f t="shared" si="24"/>
        <v>3.0437999995832774E-2</v>
      </c>
      <c r="Y33">
        <f t="shared" si="25"/>
        <v>4.7492994628558806E-3</v>
      </c>
      <c r="Z33">
        <f t="shared" si="26"/>
        <v>0.43974264682689934</v>
      </c>
      <c r="AB33">
        <f t="shared" si="27"/>
        <v>725.54670919253476</v>
      </c>
      <c r="AC33">
        <f t="shared" si="2"/>
        <v>631.13596642342361</v>
      </c>
      <c r="AE33">
        <f t="shared" si="3"/>
        <v>0</v>
      </c>
      <c r="AF33">
        <f t="shared" si="4"/>
        <v>0</v>
      </c>
      <c r="AG33">
        <f t="shared" si="5"/>
        <v>-10.993566170672484</v>
      </c>
      <c r="AH33">
        <f t="shared" si="6"/>
        <v>-3043.7999995832774</v>
      </c>
      <c r="AI33">
        <f t="shared" si="7"/>
        <v>-3054.7935657539501</v>
      </c>
      <c r="AJ33">
        <f t="shared" si="8"/>
        <v>94.410742769111152</v>
      </c>
      <c r="AK33">
        <f t="shared" si="30"/>
        <v>50.788269643477442</v>
      </c>
      <c r="AL33">
        <f t="shared" si="9"/>
        <v>-2909.5945533413615</v>
      </c>
      <c r="AN33">
        <f t="shared" si="10"/>
        <v>0</v>
      </c>
      <c r="AO33">
        <f t="shared" si="11"/>
        <v>0</v>
      </c>
      <c r="AP33">
        <f t="shared" si="12"/>
        <v>-0.36694241481353196</v>
      </c>
      <c r="AQ33">
        <f t="shared" si="13"/>
        <v>-101.59572469178069</v>
      </c>
      <c r="AR33">
        <f t="shared" si="14"/>
        <v>-101.96266710659422</v>
      </c>
      <c r="AS33">
        <f t="shared" si="15"/>
        <v>3.1512345855937749</v>
      </c>
      <c r="AT33">
        <f t="shared" si="16"/>
        <v>1.695206998152667</v>
      </c>
      <c r="AU33">
        <f t="shared" si="17"/>
        <v>-97.116225522847785</v>
      </c>
      <c r="AW33">
        <v>30</v>
      </c>
      <c r="AX33">
        <f>IF(Z33&gt;0, (R33*SUMPRODUCT(K33:$K$98, X33:$X$98)-K33*$AZ$3)/Z33, 0)</f>
        <v>1435.2393859853773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2.9801717749925499E-2</v>
      </c>
      <c r="L34" s="2">
        <v>31</v>
      </c>
      <c r="M34" s="8">
        <v>7.1121990999999996E-2</v>
      </c>
      <c r="Q34" s="5">
        <f t="shared" si="29"/>
        <v>25</v>
      </c>
      <c r="R34">
        <f t="shared" si="0"/>
        <v>100000</v>
      </c>
      <c r="S34">
        <f t="shared" si="1"/>
        <v>1345.0280323497914</v>
      </c>
      <c r="U34">
        <f t="shared" si="21"/>
        <v>7.1121990999999996E-2</v>
      </c>
      <c r="V34">
        <f t="shared" si="22"/>
        <v>0.01</v>
      </c>
      <c r="W34">
        <f t="shared" si="23"/>
        <v>0.43974264682689934</v>
      </c>
      <c r="X34">
        <f t="shared" si="24"/>
        <v>3.1275372569938911E-2</v>
      </c>
      <c r="Y34">
        <f t="shared" si="25"/>
        <v>4.3974264682689933E-3</v>
      </c>
      <c r="Z34">
        <f t="shared" si="26"/>
        <v>0.40406984778869143</v>
      </c>
      <c r="AB34">
        <f t="shared" si="27"/>
        <v>631.13596642342361</v>
      </c>
      <c r="AC34">
        <f t="shared" si="2"/>
        <v>543.48527230310333</v>
      </c>
      <c r="AE34">
        <f t="shared" si="3"/>
        <v>0</v>
      </c>
      <c r="AF34">
        <f t="shared" si="4"/>
        <v>0</v>
      </c>
      <c r="AG34">
        <f t="shared" si="5"/>
        <v>-10.101746194717286</v>
      </c>
      <c r="AH34">
        <f t="shared" si="6"/>
        <v>-3127.5372569938913</v>
      </c>
      <c r="AI34">
        <f t="shared" si="7"/>
        <v>-3137.6390031886085</v>
      </c>
      <c r="AJ34">
        <f t="shared" si="8"/>
        <v>87.650694120320281</v>
      </c>
      <c r="AK34">
        <f t="shared" si="30"/>
        <v>44.179517649639656</v>
      </c>
      <c r="AL34">
        <f t="shared" si="9"/>
        <v>-3005.8087914186485</v>
      </c>
      <c r="AN34">
        <f t="shared" si="10"/>
        <v>0</v>
      </c>
      <c r="AO34">
        <f t="shared" si="11"/>
        <v>0</v>
      </c>
      <c r="AP34">
        <f t="shared" si="12"/>
        <v>-0.30104938887634852</v>
      </c>
      <c r="AQ34">
        <f t="shared" si="13"/>
        <v>-93.205982585308163</v>
      </c>
      <c r="AR34">
        <f t="shared" si="14"/>
        <v>-93.5070319741845</v>
      </c>
      <c r="AS34">
        <f t="shared" si="15"/>
        <v>2.6121412467588394</v>
      </c>
      <c r="AT34">
        <f t="shared" si="16"/>
        <v>1.3166255153224129</v>
      </c>
      <c r="AU34">
        <f t="shared" si="17"/>
        <v>-89.578265212103247</v>
      </c>
      <c r="AW34">
        <v>31</v>
      </c>
      <c r="AX34">
        <f>IF(Z34&gt;0, (R34*SUMPRODUCT(K34:$K$98, X34:$X$98)-K34*$AZ$3)/Z34, 0)</f>
        <v>1345.0280323497914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2.660867656243348E-2</v>
      </c>
      <c r="L35" s="2">
        <v>32</v>
      </c>
      <c r="M35" s="8">
        <v>7.9233461000000005E-2</v>
      </c>
      <c r="Q35" s="5">
        <f t="shared" si="29"/>
        <v>25</v>
      </c>
      <c r="R35">
        <f t="shared" ref="R35:R66" si="31">$C$6</f>
        <v>100000</v>
      </c>
      <c r="S35">
        <f t="shared" ref="S35:S66" si="32">AX35</f>
        <v>1257.3736164253805</v>
      </c>
      <c r="U35">
        <f t="shared" si="21"/>
        <v>7.9233461000000005E-2</v>
      </c>
      <c r="V35">
        <f t="shared" si="22"/>
        <v>0.01</v>
      </c>
      <c r="W35">
        <f t="shared" si="23"/>
        <v>0.40406984778869143</v>
      </c>
      <c r="X35">
        <f t="shared" si="24"/>
        <v>3.2015852526041222E-2</v>
      </c>
      <c r="Y35">
        <f t="shared" si="25"/>
        <v>4.0406984778869146E-3</v>
      </c>
      <c r="Z35">
        <f t="shared" si="26"/>
        <v>0.3680132967847633</v>
      </c>
      <c r="AB35">
        <f t="shared" si="27"/>
        <v>543.48527230310333</v>
      </c>
      <c r="AC35">
        <f t="shared" ref="AC35:AC66" si="33">S35*Z35</f>
        <v>462.73020987088472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-9.2003324196190821</v>
      </c>
      <c r="AH35">
        <f t="shared" ref="AH35:AH66" si="37">-X35*R35</f>
        <v>-3201.5852526041222</v>
      </c>
      <c r="AI35">
        <f t="shared" ref="AI35:AI66" si="38">SUM(AE35:AH35)</f>
        <v>-3210.7855850237411</v>
      </c>
      <c r="AJ35">
        <f t="shared" ref="AJ35:AJ66" si="39">AB35-AC35</f>
        <v>80.755062432218608</v>
      </c>
      <c r="AK35">
        <f t="shared" si="30"/>
        <v>38.04396906121724</v>
      </c>
      <c r="AL35">
        <f t="shared" ref="AL35:AL66" si="40">SUM(AI35:AK35)</f>
        <v>-3091.9865535303052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-0.24480866962051517</v>
      </c>
      <c r="AQ35">
        <f t="shared" ref="AQ35:AQ66" si="44">AH35*$K35</f>
        <v>-85.189946473599974</v>
      </c>
      <c r="AR35">
        <f t="shared" ref="AR35:AR66" si="45">AI35*$K35</f>
        <v>-85.434755143220485</v>
      </c>
      <c r="AS35">
        <f t="shared" ref="AS35:AS66" si="46">AJ35*$K35</f>
        <v>2.1487853370380279</v>
      </c>
      <c r="AT35">
        <f t="shared" ref="AT35:AT66" si="47">AK35*$K35</f>
        <v>1.0122996679011556</v>
      </c>
      <c r="AU35">
        <f t="shared" ref="AU35:AU66" si="48">AL35*$K35</f>
        <v>-82.273670138281304</v>
      </c>
      <c r="AW35">
        <v>32</v>
      </c>
      <c r="AX35">
        <f>IF(Z35&gt;0, (R35*SUMPRODUCT(K35:$K$98, X35:$X$98)-K35*$AZ$3)/Z35, 0)</f>
        <v>1257.3736164253805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2.3757746930744176E-2</v>
      </c>
      <c r="L36" s="2">
        <v>33</v>
      </c>
      <c r="M36" s="8">
        <v>8.7905784000000001E-2</v>
      </c>
      <c r="Q36" s="5">
        <f t="shared" si="29"/>
        <v>25</v>
      </c>
      <c r="R36">
        <f t="shared" si="31"/>
        <v>100000</v>
      </c>
      <c r="S36">
        <f t="shared" si="32"/>
        <v>1170.7152079900065</v>
      </c>
      <c r="U36">
        <f t="shared" ref="U36:U67" si="52">M36</f>
        <v>8.7905784000000001E-2</v>
      </c>
      <c r="V36">
        <f t="shared" ref="V36:V67" si="53">$C$10</f>
        <v>0.01</v>
      </c>
      <c r="W36">
        <f t="shared" ref="W36:W67" si="54">Z35</f>
        <v>0.3680132967847633</v>
      </c>
      <c r="X36">
        <f t="shared" ref="X36:X67" si="55">U36*W36</f>
        <v>3.2350497376289297E-2</v>
      </c>
      <c r="Y36">
        <f t="shared" ref="Y36:Y67" si="56">V36*W36</f>
        <v>3.6801329678476332E-3</v>
      </c>
      <c r="Z36">
        <f t="shared" ref="Z36:Z67" si="57">MAX(0, W36-X36-Y36)</f>
        <v>0.33198266644062635</v>
      </c>
      <c r="AB36">
        <f t="shared" ref="AB36:AB67" si="58">AC35</f>
        <v>462.73020987088472</v>
      </c>
      <c r="AC36">
        <f t="shared" si="33"/>
        <v>388.65715639111482</v>
      </c>
      <c r="AE36">
        <f t="shared" si="34"/>
        <v>0</v>
      </c>
      <c r="AF36">
        <f t="shared" si="35"/>
        <v>0</v>
      </c>
      <c r="AG36">
        <f t="shared" si="36"/>
        <v>-8.2995666610156587</v>
      </c>
      <c r="AH36">
        <f t="shared" si="37"/>
        <v>-3235.0497376289295</v>
      </c>
      <c r="AI36">
        <f t="shared" si="38"/>
        <v>-3243.3493042899449</v>
      </c>
      <c r="AJ36">
        <f t="shared" si="39"/>
        <v>74.073053479769897</v>
      </c>
      <c r="AK36">
        <f t="shared" si="30"/>
        <v>32.391114690961935</v>
      </c>
      <c r="AL36">
        <f t="shared" si="40"/>
        <v>-3136.8851361192133</v>
      </c>
      <c r="AN36">
        <f t="shared" si="41"/>
        <v>0</v>
      </c>
      <c r="AO36">
        <f t="shared" si="42"/>
        <v>0</v>
      </c>
      <c r="AP36">
        <f t="shared" si="43"/>
        <v>-0.19717900436725144</v>
      </c>
      <c r="AQ36">
        <f t="shared" si="44"/>
        <v>-76.857492974958447</v>
      </c>
      <c r="AR36">
        <f t="shared" si="45"/>
        <v>-77.054671979325704</v>
      </c>
      <c r="AS36">
        <f t="shared" si="46"/>
        <v>1.7598088589598524</v>
      </c>
      <c r="AT36">
        <f t="shared" si="47"/>
        <v>0.76953990563258345</v>
      </c>
      <c r="AU36">
        <f t="shared" si="48"/>
        <v>-74.525323214733262</v>
      </c>
      <c r="AW36">
        <v>33</v>
      </c>
      <c r="AX36">
        <f>IF(Z36&gt;0, (R36*SUMPRODUCT(K36:$K$98, X36:$X$98)-K36*$AZ$3)/Z36, 0)</f>
        <v>1170.7152079900065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2.1212274045307299E-2</v>
      </c>
      <c r="L37" s="2">
        <v>34</v>
      </c>
      <c r="M37" s="8">
        <v>9.7118048999999998E-2</v>
      </c>
      <c r="Q37" s="5">
        <f t="shared" ref="Q37:Q68" si="60">$C$8</f>
        <v>25</v>
      </c>
      <c r="R37">
        <f t="shared" si="31"/>
        <v>100000</v>
      </c>
      <c r="S37">
        <f t="shared" si="32"/>
        <v>1085.3654146438498</v>
      </c>
      <c r="U37">
        <f t="shared" si="52"/>
        <v>9.7118048999999998E-2</v>
      </c>
      <c r="V37">
        <f t="shared" si="53"/>
        <v>0.01</v>
      </c>
      <c r="W37">
        <f t="shared" si="54"/>
        <v>0.33198266644062635</v>
      </c>
      <c r="X37">
        <f t="shared" si="55"/>
        <v>3.2241508866531404E-2</v>
      </c>
      <c r="Y37">
        <f t="shared" si="56"/>
        <v>3.3198266644062636E-3</v>
      </c>
      <c r="Z37">
        <f t="shared" si="57"/>
        <v>0.29642133090968864</v>
      </c>
      <c r="AB37">
        <f t="shared" si="58"/>
        <v>388.65715639111482</v>
      </c>
      <c r="AC37">
        <f t="shared" si="33"/>
        <v>321.72546073207604</v>
      </c>
      <c r="AE37">
        <f t="shared" si="34"/>
        <v>0</v>
      </c>
      <c r="AF37">
        <f t="shared" si="35"/>
        <v>0</v>
      </c>
      <c r="AG37">
        <f t="shared" si="36"/>
        <v>-7.4105332727422164</v>
      </c>
      <c r="AH37">
        <f t="shared" si="37"/>
        <v>-3224.1508866531403</v>
      </c>
      <c r="AI37">
        <f t="shared" si="38"/>
        <v>-3231.5614199258825</v>
      </c>
      <c r="AJ37">
        <f t="shared" si="39"/>
        <v>66.93169565903878</v>
      </c>
      <c r="AK37">
        <f t="shared" si="30"/>
        <v>27.20600094737804</v>
      </c>
      <c r="AL37">
        <f t="shared" si="40"/>
        <v>-3137.4237233194658</v>
      </c>
      <c r="AN37">
        <f t="shared" si="41"/>
        <v>0</v>
      </c>
      <c r="AO37">
        <f t="shared" si="42"/>
        <v>0</v>
      </c>
      <c r="AP37">
        <f t="shared" si="43"/>
        <v>-0.15719426260327587</v>
      </c>
      <c r="AQ37">
        <f t="shared" si="44"/>
        <v>-68.39157217110693</v>
      </c>
      <c r="AR37">
        <f t="shared" si="45"/>
        <v>-68.548766433710199</v>
      </c>
      <c r="AS37">
        <f t="shared" si="46"/>
        <v>1.4197734706366356</v>
      </c>
      <c r="AT37">
        <f t="shared" si="47"/>
        <v>0.57710114777267296</v>
      </c>
      <c r="AU37">
        <f t="shared" si="48"/>
        <v>-66.551891815300891</v>
      </c>
      <c r="AW37">
        <v>34</v>
      </c>
      <c r="AX37">
        <f>IF(Z37&gt;0, (R37*SUMPRODUCT(K37:$K$98, X37:$X$98)-K37*$AZ$3)/Z37, 0)</f>
        <v>1085.3654146438498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1.8939530397595803E-2</v>
      </c>
      <c r="L38" s="2">
        <v>35</v>
      </c>
      <c r="M38" s="8">
        <v>0.107494799</v>
      </c>
      <c r="Q38" s="5">
        <f t="shared" si="60"/>
        <v>25</v>
      </c>
      <c r="R38">
        <f t="shared" si="31"/>
        <v>100000</v>
      </c>
      <c r="S38">
        <f t="shared" si="32"/>
        <v>1002.3044979565803</v>
      </c>
      <c r="U38">
        <f t="shared" si="52"/>
        <v>0.107494799</v>
      </c>
      <c r="V38">
        <f t="shared" si="53"/>
        <v>0.01</v>
      </c>
      <c r="W38">
        <f t="shared" si="54"/>
        <v>0.29642133090968864</v>
      </c>
      <c r="X38">
        <f t="shared" si="55"/>
        <v>3.1863751385449467E-2</v>
      </c>
      <c r="Y38">
        <f t="shared" si="56"/>
        <v>2.9642133090968864E-3</v>
      </c>
      <c r="Z38">
        <f t="shared" si="57"/>
        <v>0.26159336621514229</v>
      </c>
      <c r="AB38">
        <f t="shared" si="58"/>
        <v>321.72546073207604</v>
      </c>
      <c r="AC38">
        <f t="shared" si="33"/>
        <v>262.19620759304007</v>
      </c>
      <c r="AE38">
        <f t="shared" si="34"/>
        <v>0</v>
      </c>
      <c r="AF38">
        <f t="shared" si="35"/>
        <v>0</v>
      </c>
      <c r="AG38">
        <f t="shared" si="36"/>
        <v>-6.5398341553785571</v>
      </c>
      <c r="AH38">
        <f t="shared" si="37"/>
        <v>-3186.3751385449468</v>
      </c>
      <c r="AI38">
        <f t="shared" si="38"/>
        <v>-3192.9149727003255</v>
      </c>
      <c r="AJ38">
        <f t="shared" si="39"/>
        <v>59.529253139035973</v>
      </c>
      <c r="AK38">
        <f t="shared" si="30"/>
        <v>22.520782251245326</v>
      </c>
      <c r="AL38">
        <f t="shared" si="40"/>
        <v>-3110.8649373100443</v>
      </c>
      <c r="AN38">
        <f t="shared" si="41"/>
        <v>0</v>
      </c>
      <c r="AO38">
        <f t="shared" si="42"/>
        <v>0</v>
      </c>
      <c r="AP38">
        <f t="shared" si="43"/>
        <v>-0.12386138778102745</v>
      </c>
      <c r="AQ38">
        <f t="shared" si="44"/>
        <v>-60.348448794615557</v>
      </c>
      <c r="AR38">
        <f t="shared" si="45"/>
        <v>-60.472310182396591</v>
      </c>
      <c r="AS38">
        <f t="shared" si="46"/>
        <v>1.1274560993729472</v>
      </c>
      <c r="AT38">
        <f t="shared" si="47"/>
        <v>0.4265330400250969</v>
      </c>
      <c r="AU38">
        <f t="shared" si="48"/>
        <v>-58.918321042998549</v>
      </c>
      <c r="AW38">
        <v>35</v>
      </c>
      <c r="AX38">
        <f>IF(Z38&gt;0, (R38*SUMPRODUCT(K38:$K$98, X38:$X$98)-K38*$AZ$3)/Z38, 0)</f>
        <v>1002.3044979565803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1.6910294997853393E-2</v>
      </c>
      <c r="L39" s="2">
        <v>36</v>
      </c>
      <c r="M39" s="8">
        <v>0.119195734</v>
      </c>
      <c r="Q39" s="5">
        <f t="shared" si="60"/>
        <v>25</v>
      </c>
      <c r="R39">
        <f t="shared" si="31"/>
        <v>100000</v>
      </c>
      <c r="S39">
        <f t="shared" si="32"/>
        <v>920.82377838727041</v>
      </c>
      <c r="U39">
        <f t="shared" si="52"/>
        <v>0.119195734</v>
      </c>
      <c r="V39">
        <f t="shared" si="53"/>
        <v>0.01</v>
      </c>
      <c r="W39">
        <f t="shared" si="54"/>
        <v>0.26159336621514229</v>
      </c>
      <c r="X39">
        <f t="shared" si="55"/>
        <v>3.1180813295544688E-2</v>
      </c>
      <c r="Y39">
        <f t="shared" si="56"/>
        <v>2.6159336621514231E-3</v>
      </c>
      <c r="Z39">
        <f t="shared" si="57"/>
        <v>0.22779661925744618</v>
      </c>
      <c r="AB39">
        <f t="shared" si="58"/>
        <v>262.19620759304007</v>
      </c>
      <c r="AC39">
        <f t="shared" si="33"/>
        <v>209.76054364848804</v>
      </c>
      <c r="AE39">
        <f t="shared" si="34"/>
        <v>0</v>
      </c>
      <c r="AF39">
        <f t="shared" si="35"/>
        <v>0</v>
      </c>
      <c r="AG39">
        <f t="shared" si="36"/>
        <v>-5.6949154814361549</v>
      </c>
      <c r="AH39">
        <f t="shared" si="37"/>
        <v>-3118.0813295544685</v>
      </c>
      <c r="AI39">
        <f t="shared" si="38"/>
        <v>-3123.7762450359046</v>
      </c>
      <c r="AJ39">
        <f t="shared" si="39"/>
        <v>52.435663944552033</v>
      </c>
      <c r="AK39">
        <f t="shared" si="30"/>
        <v>18.353734531512806</v>
      </c>
      <c r="AL39">
        <f t="shared" si="40"/>
        <v>-3052.9868465598402</v>
      </c>
      <c r="AN39">
        <f t="shared" si="41"/>
        <v>0</v>
      </c>
      <c r="AO39">
        <f t="shared" si="42"/>
        <v>0</v>
      </c>
      <c r="AP39">
        <f t="shared" si="43"/>
        <v>-9.6302700778927663E-2</v>
      </c>
      <c r="AQ39">
        <f t="shared" si="44"/>
        <v>-52.727675110064986</v>
      </c>
      <c r="AR39">
        <f t="shared" si="45"/>
        <v>-52.823977810843914</v>
      </c>
      <c r="AS39">
        <f t="shared" si="46"/>
        <v>0.88670254571067975</v>
      </c>
      <c r="AT39">
        <f t="shared" si="47"/>
        <v>0.3103670652401701</v>
      </c>
      <c r="AU39">
        <f t="shared" si="48"/>
        <v>-51.626908199893066</v>
      </c>
      <c r="AW39">
        <v>36</v>
      </c>
      <c r="AX39">
        <f>IF(Z39&gt;0, (R39*SUMPRODUCT(K39:$K$98, X39:$X$98)-K39*$AZ$3)/Z39, 0)</f>
        <v>920.82377838727041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1.5098477676654815E-2</v>
      </c>
      <c r="L40" s="2">
        <v>37</v>
      </c>
      <c r="M40" s="8">
        <v>0.13258683600000001</v>
      </c>
      <c r="Q40" s="5">
        <f t="shared" si="60"/>
        <v>25</v>
      </c>
      <c r="R40">
        <f t="shared" si="31"/>
        <v>100000</v>
      </c>
      <c r="S40">
        <f t="shared" si="32"/>
        <v>840.1667358855907</v>
      </c>
      <c r="U40">
        <f t="shared" si="52"/>
        <v>0.13258683600000001</v>
      </c>
      <c r="V40">
        <f t="shared" si="53"/>
        <v>0.01</v>
      </c>
      <c r="W40">
        <f t="shared" si="54"/>
        <v>0.22779661925744618</v>
      </c>
      <c r="X40">
        <f t="shared" si="55"/>
        <v>3.0202832998841463E-2</v>
      </c>
      <c r="Y40">
        <f t="shared" si="56"/>
        <v>2.2779661925744618E-3</v>
      </c>
      <c r="Z40">
        <f t="shared" si="57"/>
        <v>0.19531582006603027</v>
      </c>
      <c r="AB40">
        <f t="shared" si="58"/>
        <v>209.76054364848804</v>
      </c>
      <c r="AC40">
        <f t="shared" si="33"/>
        <v>164.09785501169401</v>
      </c>
      <c r="AE40">
        <f t="shared" si="34"/>
        <v>0</v>
      </c>
      <c r="AF40">
        <f t="shared" si="35"/>
        <v>0</v>
      </c>
      <c r="AG40">
        <f t="shared" si="36"/>
        <v>-4.8828955016507569</v>
      </c>
      <c r="AH40">
        <f t="shared" si="37"/>
        <v>-3020.2832998841463</v>
      </c>
      <c r="AI40">
        <f t="shared" si="38"/>
        <v>-3025.166195385797</v>
      </c>
      <c r="AJ40">
        <f t="shared" si="39"/>
        <v>45.66268863679403</v>
      </c>
      <c r="AK40">
        <f t="shared" ref="AK40:AK71" si="61">G40*SUM(AB40:AB40, AE40:AF40)</f>
        <v>14.683238055394163</v>
      </c>
      <c r="AL40">
        <f t="shared" si="40"/>
        <v>-2964.8202686936088</v>
      </c>
      <c r="AN40">
        <f t="shared" si="41"/>
        <v>0</v>
      </c>
      <c r="AO40">
        <f t="shared" si="42"/>
        <v>0</v>
      </c>
      <c r="AP40">
        <f t="shared" si="43"/>
        <v>-7.3724288729112172E-2</v>
      </c>
      <c r="AQ40">
        <f t="shared" si="44"/>
        <v>-45.601679980474124</v>
      </c>
      <c r="AR40">
        <f t="shared" si="45"/>
        <v>-45.675404269203234</v>
      </c>
      <c r="AS40">
        <f t="shared" si="46"/>
        <v>0.68943708503867418</v>
      </c>
      <c r="AT40">
        <f t="shared" si="47"/>
        <v>0.22169454200037722</v>
      </c>
      <c r="AU40">
        <f t="shared" si="48"/>
        <v>-44.76427264216418</v>
      </c>
      <c r="AW40">
        <v>37</v>
      </c>
      <c r="AX40">
        <f>IF(Z40&gt;0, (R40*SUMPRODUCT(K40:$K$98, X40:$X$98)-K40*$AZ$3)/Z40, 0)</f>
        <v>840.1667358855907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1.348078363987037E-2</v>
      </c>
      <c r="L41" s="2">
        <v>38</v>
      </c>
      <c r="M41" s="8">
        <v>0.14803979</v>
      </c>
      <c r="Q41" s="5">
        <f t="shared" si="60"/>
        <v>25</v>
      </c>
      <c r="R41">
        <f t="shared" si="31"/>
        <v>100000</v>
      </c>
      <c r="S41">
        <f t="shared" si="32"/>
        <v>758.92735502793869</v>
      </c>
      <c r="U41">
        <f t="shared" si="52"/>
        <v>0.14803979</v>
      </c>
      <c r="V41">
        <f t="shared" si="53"/>
        <v>0.01</v>
      </c>
      <c r="W41">
        <f t="shared" si="54"/>
        <v>0.19531582006603027</v>
      </c>
      <c r="X41">
        <f t="shared" si="55"/>
        <v>2.8914512986252909E-2</v>
      </c>
      <c r="Y41">
        <f t="shared" si="56"/>
        <v>1.9531582006603026E-3</v>
      </c>
      <c r="Z41">
        <f t="shared" si="57"/>
        <v>0.16444814887911705</v>
      </c>
      <c r="AB41">
        <f t="shared" si="58"/>
        <v>164.09785501169401</v>
      </c>
      <c r="AC41">
        <f t="shared" si="33"/>
        <v>124.80419866806898</v>
      </c>
      <c r="AE41">
        <f t="shared" si="34"/>
        <v>0</v>
      </c>
      <c r="AF41">
        <f t="shared" si="35"/>
        <v>0</v>
      </c>
      <c r="AG41">
        <f t="shared" si="36"/>
        <v>-4.1112037219779261</v>
      </c>
      <c r="AH41">
        <f t="shared" si="37"/>
        <v>-2891.4512986252907</v>
      </c>
      <c r="AI41">
        <f t="shared" si="38"/>
        <v>-2895.5625023472685</v>
      </c>
      <c r="AJ41">
        <f t="shared" si="39"/>
        <v>39.293656343625031</v>
      </c>
      <c r="AK41">
        <f t="shared" si="61"/>
        <v>11.486849850818581</v>
      </c>
      <c r="AL41">
        <f t="shared" si="40"/>
        <v>-2844.7819961528248</v>
      </c>
      <c r="AN41">
        <f t="shared" si="41"/>
        <v>0</v>
      </c>
      <c r="AO41">
        <f t="shared" si="42"/>
        <v>0</v>
      </c>
      <c r="AP41">
        <f t="shared" si="43"/>
        <v>-5.54222478754142E-2</v>
      </c>
      <c r="AQ41">
        <f t="shared" si="44"/>
        <v>-38.979029361989753</v>
      </c>
      <c r="AR41">
        <f t="shared" si="45"/>
        <v>-39.034451609865165</v>
      </c>
      <c r="AS41">
        <f t="shared" si="46"/>
        <v>0.52970927958782887</v>
      </c>
      <c r="AT41">
        <f t="shared" si="47"/>
        <v>0.15485173754256254</v>
      </c>
      <c r="AU41">
        <f t="shared" si="48"/>
        <v>-38.349890592734774</v>
      </c>
      <c r="AW41">
        <v>38</v>
      </c>
      <c r="AX41">
        <f>IF(Z41&gt;0, (R41*SUMPRODUCT(K41:$K$98, X41:$X$98)-K41*$AZ$3)/Z41, 0)</f>
        <v>758.92735502793869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1.2036413964169972E-2</v>
      </c>
      <c r="L42" s="2">
        <v>39</v>
      </c>
      <c r="M42" s="8">
        <v>0.16585403400000001</v>
      </c>
      <c r="Q42" s="5">
        <f t="shared" si="60"/>
        <v>25</v>
      </c>
      <c r="R42">
        <f t="shared" si="31"/>
        <v>100000</v>
      </c>
      <c r="S42">
        <f t="shared" si="32"/>
        <v>674.81605649883568</v>
      </c>
      <c r="U42">
        <f t="shared" si="52"/>
        <v>0.16585403400000001</v>
      </c>
      <c r="V42">
        <f t="shared" si="53"/>
        <v>0.01</v>
      </c>
      <c r="W42">
        <f t="shared" si="54"/>
        <v>0.16444814887911705</v>
      </c>
      <c r="X42">
        <f t="shared" si="55"/>
        <v>2.7274388875434142E-2</v>
      </c>
      <c r="Y42">
        <f t="shared" si="56"/>
        <v>1.6444814887911705E-3</v>
      </c>
      <c r="Z42">
        <f t="shared" si="57"/>
        <v>0.13552927851489172</v>
      </c>
      <c r="AB42">
        <f t="shared" si="58"/>
        <v>124.80419866806898</v>
      </c>
      <c r="AC42">
        <f t="shared" si="33"/>
        <v>91.457333267551604</v>
      </c>
      <c r="AE42">
        <f t="shared" si="34"/>
        <v>0</v>
      </c>
      <c r="AF42">
        <f t="shared" si="35"/>
        <v>0</v>
      </c>
      <c r="AG42">
        <f t="shared" si="36"/>
        <v>-3.3882319628722928</v>
      </c>
      <c r="AH42">
        <f t="shared" si="37"/>
        <v>-2727.4388875434142</v>
      </c>
      <c r="AI42">
        <f t="shared" si="38"/>
        <v>-2730.8271195062866</v>
      </c>
      <c r="AJ42">
        <f t="shared" si="39"/>
        <v>33.346865400517373</v>
      </c>
      <c r="AK42">
        <f t="shared" si="61"/>
        <v>8.7362939067648284</v>
      </c>
      <c r="AL42">
        <f t="shared" si="40"/>
        <v>-2688.7439601990045</v>
      </c>
      <c r="AN42">
        <f t="shared" si="41"/>
        <v>0</v>
      </c>
      <c r="AO42">
        <f t="shared" si="42"/>
        <v>0</v>
      </c>
      <c r="AP42">
        <f t="shared" si="43"/>
        <v>-4.0782162511763101E-2</v>
      </c>
      <c r="AQ42">
        <f t="shared" si="44"/>
        <v>-32.828583512447764</v>
      </c>
      <c r="AR42">
        <f t="shared" si="45"/>
        <v>-32.869365674959532</v>
      </c>
      <c r="AS42">
        <f t="shared" si="46"/>
        <v>0.40137667636808383</v>
      </c>
      <c r="AT42">
        <f t="shared" si="47"/>
        <v>0.10515364997447722</v>
      </c>
      <c r="AU42">
        <f t="shared" si="48"/>
        <v>-32.362835348616969</v>
      </c>
      <c r="AW42">
        <v>39</v>
      </c>
      <c r="AX42">
        <f>IF(Z42&gt;0, (R42*SUMPRODUCT(K42:$K$98, X42:$X$98)-K42*$AZ$3)/Z42, 0)</f>
        <v>674.81605649883568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1.0746798182294617E-2</v>
      </c>
      <c r="L43" s="2">
        <v>40</v>
      </c>
      <c r="M43" s="8">
        <v>0.18707617900000001</v>
      </c>
      <c r="Q43" s="5">
        <f t="shared" si="60"/>
        <v>25</v>
      </c>
      <c r="R43">
        <f t="shared" si="31"/>
        <v>100000</v>
      </c>
      <c r="S43">
        <f t="shared" si="32"/>
        <v>584.9811722739056</v>
      </c>
      <c r="U43">
        <f t="shared" si="52"/>
        <v>0.18707617900000001</v>
      </c>
      <c r="V43">
        <f t="shared" si="53"/>
        <v>0.01</v>
      </c>
      <c r="W43">
        <f t="shared" si="54"/>
        <v>0.13552927851489172</v>
      </c>
      <c r="X43">
        <f t="shared" si="55"/>
        <v>2.5354299567192738E-2</v>
      </c>
      <c r="Y43">
        <f t="shared" si="56"/>
        <v>1.3552927851489171E-3</v>
      </c>
      <c r="Z43">
        <f t="shared" si="57"/>
        <v>0.10881968616255007</v>
      </c>
      <c r="AB43">
        <f t="shared" si="58"/>
        <v>91.457333267551604</v>
      </c>
      <c r="AC43">
        <f t="shared" si="33"/>
        <v>63.657467577847044</v>
      </c>
      <c r="AE43">
        <f t="shared" si="34"/>
        <v>0</v>
      </c>
      <c r="AF43">
        <f t="shared" si="35"/>
        <v>0</v>
      </c>
      <c r="AG43">
        <f t="shared" si="36"/>
        <v>-2.7204921540637517</v>
      </c>
      <c r="AH43">
        <f t="shared" si="37"/>
        <v>-2535.4299567192738</v>
      </c>
      <c r="AI43">
        <f t="shared" si="38"/>
        <v>-2538.1504488733376</v>
      </c>
      <c r="AJ43">
        <f t="shared" si="39"/>
        <v>27.799865689704561</v>
      </c>
      <c r="AK43">
        <f t="shared" si="61"/>
        <v>6.4020133287286125</v>
      </c>
      <c r="AL43">
        <f t="shared" si="40"/>
        <v>-2503.9485698549047</v>
      </c>
      <c r="AN43">
        <f t="shared" si="41"/>
        <v>0</v>
      </c>
      <c r="AO43">
        <f t="shared" si="42"/>
        <v>0</v>
      </c>
      <c r="AP43">
        <f t="shared" si="43"/>
        <v>-2.9236580136239095E-2</v>
      </c>
      <c r="AQ43">
        <f t="shared" si="44"/>
        <v>-27.247754050206012</v>
      </c>
      <c r="AR43">
        <f t="shared" si="45"/>
        <v>-27.276990630342251</v>
      </c>
      <c r="AS43">
        <f t="shared" si="46"/>
        <v>0.29875954606215144</v>
      </c>
      <c r="AT43">
        <f t="shared" si="47"/>
        <v>6.8801145204206562E-2</v>
      </c>
      <c r="AU43">
        <f t="shared" si="48"/>
        <v>-26.909429939075896</v>
      </c>
      <c r="AW43">
        <v>40</v>
      </c>
      <c r="AX43">
        <f>IF(Z43&gt;0, (R43*SUMPRODUCT(K43:$K$98, X43:$X$98)-K43*$AZ$3)/Z43, 0)</f>
        <v>584.9811722739056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9.5953555199059081E-3</v>
      </c>
      <c r="L44" s="2">
        <v>41</v>
      </c>
      <c r="M44" s="8">
        <v>0.21155222800000001</v>
      </c>
      <c r="Q44" s="5">
        <f t="shared" si="60"/>
        <v>25</v>
      </c>
      <c r="R44">
        <f t="shared" si="31"/>
        <v>100000</v>
      </c>
      <c r="S44">
        <f t="shared" si="32"/>
        <v>482.8169830323539</v>
      </c>
      <c r="U44">
        <f t="shared" si="52"/>
        <v>0.21155222800000001</v>
      </c>
      <c r="V44">
        <f t="shared" si="53"/>
        <v>0.01</v>
      </c>
      <c r="W44">
        <f t="shared" si="54"/>
        <v>0.10881968616255007</v>
      </c>
      <c r="X44">
        <f t="shared" si="55"/>
        <v>2.3021047057948239E-2</v>
      </c>
      <c r="Y44">
        <f t="shared" si="56"/>
        <v>1.0881968616255008E-3</v>
      </c>
      <c r="Z44">
        <f t="shared" si="57"/>
        <v>8.471044224297633E-2</v>
      </c>
      <c r="AB44">
        <f t="shared" si="58"/>
        <v>63.657467577847044</v>
      </c>
      <c r="AC44">
        <f t="shared" si="33"/>
        <v>40.899640155090296</v>
      </c>
      <c r="AE44">
        <f t="shared" si="34"/>
        <v>0</v>
      </c>
      <c r="AF44">
        <f t="shared" si="35"/>
        <v>0</v>
      </c>
      <c r="AG44">
        <f t="shared" si="36"/>
        <v>-2.1177610560744085</v>
      </c>
      <c r="AH44">
        <f t="shared" si="37"/>
        <v>-2302.104705794824</v>
      </c>
      <c r="AI44">
        <f t="shared" si="38"/>
        <v>-2304.2224668508984</v>
      </c>
      <c r="AJ44">
        <f t="shared" si="39"/>
        <v>22.757827422756748</v>
      </c>
      <c r="AK44">
        <f t="shared" si="61"/>
        <v>4.4560227304492939</v>
      </c>
      <c r="AL44">
        <f t="shared" si="40"/>
        <v>-2277.0086166976926</v>
      </c>
      <c r="AN44">
        <f t="shared" si="41"/>
        <v>0</v>
      </c>
      <c r="AO44">
        <f t="shared" si="42"/>
        <v>0</v>
      </c>
      <c r="AP44">
        <f t="shared" si="43"/>
        <v>-2.0320670239245341E-2</v>
      </c>
      <c r="AQ44">
        <f t="shared" si="44"/>
        <v>-22.08951309614973</v>
      </c>
      <c r="AR44">
        <f t="shared" si="45"/>
        <v>-22.109833766388977</v>
      </c>
      <c r="AS44">
        <f t="shared" si="46"/>
        <v>0.21836944498201499</v>
      </c>
      <c r="AT44">
        <f t="shared" si="47"/>
        <v>4.2757122303442828E-2</v>
      </c>
      <c r="AU44">
        <f t="shared" si="48"/>
        <v>-21.848707199103519</v>
      </c>
      <c r="AW44">
        <v>41</v>
      </c>
      <c r="AX44">
        <f>IF(Z44&gt;0, (R44*SUMPRODUCT(K44:$K$98, X44:$X$98)-K44*$AZ$3)/Z44, 0)</f>
        <v>482.8169830323539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8.5672817142017025E-3</v>
      </c>
      <c r="L45" s="2">
        <v>42</v>
      </c>
      <c r="M45" s="8">
        <v>0.23965956799999999</v>
      </c>
      <c r="Q45" s="5">
        <f t="shared" si="60"/>
        <v>25</v>
      </c>
      <c r="R45">
        <f t="shared" si="31"/>
        <v>100000</v>
      </c>
      <c r="S45">
        <f t="shared" si="32"/>
        <v>359.00551670668011</v>
      </c>
      <c r="U45">
        <f t="shared" si="52"/>
        <v>0.23965956799999999</v>
      </c>
      <c r="V45">
        <f t="shared" si="53"/>
        <v>0.01</v>
      </c>
      <c r="W45">
        <f t="shared" si="54"/>
        <v>8.471044224297633E-2</v>
      </c>
      <c r="X45">
        <f t="shared" si="55"/>
        <v>2.0301667993040659E-2</v>
      </c>
      <c r="Y45">
        <f t="shared" si="56"/>
        <v>8.4710442242976337E-4</v>
      </c>
      <c r="Z45">
        <f t="shared" si="57"/>
        <v>6.3561669827505912E-2</v>
      </c>
      <c r="AB45">
        <f t="shared" si="58"/>
        <v>40.899640155090296</v>
      </c>
      <c r="AC45">
        <f t="shared" si="33"/>
        <v>22.818990119163161</v>
      </c>
      <c r="AE45">
        <f t="shared" si="34"/>
        <v>0</v>
      </c>
      <c r="AF45">
        <f t="shared" si="35"/>
        <v>0</v>
      </c>
      <c r="AG45">
        <f t="shared" si="36"/>
        <v>-1.5890417456876478</v>
      </c>
      <c r="AH45">
        <f t="shared" si="37"/>
        <v>-2030.166799304066</v>
      </c>
      <c r="AI45">
        <f t="shared" si="38"/>
        <v>-2031.7558410497536</v>
      </c>
      <c r="AJ45">
        <f t="shared" si="39"/>
        <v>18.080650035927135</v>
      </c>
      <c r="AK45">
        <f t="shared" si="61"/>
        <v>2.8629748108563211</v>
      </c>
      <c r="AL45">
        <f t="shared" si="40"/>
        <v>-2010.8122162029701</v>
      </c>
      <c r="AN45">
        <f t="shared" si="41"/>
        <v>0</v>
      </c>
      <c r="AO45">
        <f t="shared" si="42"/>
        <v>0</v>
      </c>
      <c r="AP45">
        <f t="shared" si="43"/>
        <v>-1.3613768290932938E-2</v>
      </c>
      <c r="AQ45">
        <f t="shared" si="44"/>
        <v>-17.393010896457124</v>
      </c>
      <c r="AR45">
        <f t="shared" si="45"/>
        <v>-17.406624664748055</v>
      </c>
      <c r="AS45">
        <f t="shared" si="46"/>
        <v>0.1549020224336789</v>
      </c>
      <c r="AT45">
        <f t="shared" si="47"/>
        <v>2.4527911745269439E-2</v>
      </c>
      <c r="AU45">
        <f t="shared" si="48"/>
        <v>-17.227194730569106</v>
      </c>
      <c r="AW45">
        <v>42</v>
      </c>
      <c r="AX45">
        <f>IF(Z45&gt;0, (R45*SUMPRODUCT(K45:$K$98, X45:$X$98)-K45*$AZ$3)/Z45, 0)</f>
        <v>359.00551670668011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7.6493586733943769E-3</v>
      </c>
      <c r="L46" s="2">
        <v>43</v>
      </c>
      <c r="M46" s="8">
        <v>0.27212731099999998</v>
      </c>
      <c r="Q46" s="5">
        <f t="shared" si="60"/>
        <v>25</v>
      </c>
      <c r="R46">
        <f t="shared" si="31"/>
        <v>100000</v>
      </c>
      <c r="S46">
        <f t="shared" si="32"/>
        <v>197.35879302538228</v>
      </c>
      <c r="U46">
        <f t="shared" si="52"/>
        <v>0.27212731099999998</v>
      </c>
      <c r="V46">
        <f t="shared" si="53"/>
        <v>0.01</v>
      </c>
      <c r="W46">
        <f t="shared" si="54"/>
        <v>6.3561669827505912E-2</v>
      </c>
      <c r="X46">
        <f t="shared" si="55"/>
        <v>1.7296866292829016E-2</v>
      </c>
      <c r="Y46">
        <f t="shared" si="56"/>
        <v>6.3561669827505917E-4</v>
      </c>
      <c r="Z46">
        <f t="shared" si="57"/>
        <v>4.5629186836401832E-2</v>
      </c>
      <c r="AB46">
        <f t="shared" si="58"/>
        <v>22.818990119163161</v>
      </c>
      <c r="AC46">
        <f t="shared" si="33"/>
        <v>9.0053212407619263</v>
      </c>
      <c r="AE46">
        <f t="shared" si="34"/>
        <v>0</v>
      </c>
      <c r="AF46">
        <f t="shared" si="35"/>
        <v>0</v>
      </c>
      <c r="AG46">
        <f t="shared" si="36"/>
        <v>-1.1407296709100458</v>
      </c>
      <c r="AH46">
        <f t="shared" si="37"/>
        <v>-1729.6866292829015</v>
      </c>
      <c r="AI46">
        <f t="shared" si="38"/>
        <v>-1730.8273589538117</v>
      </c>
      <c r="AJ46">
        <f t="shared" si="39"/>
        <v>13.813668878401234</v>
      </c>
      <c r="AK46">
        <f t="shared" si="61"/>
        <v>1.5973293083414213</v>
      </c>
      <c r="AL46">
        <f t="shared" si="40"/>
        <v>-1715.4163607670691</v>
      </c>
      <c r="AN46">
        <f t="shared" si="41"/>
        <v>0</v>
      </c>
      <c r="AO46">
        <f t="shared" si="42"/>
        <v>0</v>
      </c>
      <c r="AP46">
        <f t="shared" si="43"/>
        <v>-8.7258504021740721E-3</v>
      </c>
      <c r="AQ46">
        <f t="shared" si="44"/>
        <v>-13.230993419959447</v>
      </c>
      <c r="AR46">
        <f t="shared" si="45"/>
        <v>-13.239719270361622</v>
      </c>
      <c r="AS46">
        <f t="shared" si="46"/>
        <v>0.10566570784639645</v>
      </c>
      <c r="AT46">
        <f t="shared" si="47"/>
        <v>1.2218544799028492E-2</v>
      </c>
      <c r="AU46">
        <f t="shared" si="48"/>
        <v>-13.121835017716197</v>
      </c>
      <c r="AW46">
        <v>43</v>
      </c>
      <c r="AX46">
        <f>IF(Z46&gt;0, (R46*SUMPRODUCT(K46:$K$98, X46:$X$98)-K46*$AZ$3)/Z46, 0)</f>
        <v>197.35879302538228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6.8297845298164071E-3</v>
      </c>
      <c r="L47" s="2">
        <v>44</v>
      </c>
      <c r="M47" s="8">
        <v>0.30842977500000002</v>
      </c>
      <c r="Q47" s="5">
        <f t="shared" si="60"/>
        <v>25</v>
      </c>
      <c r="R47">
        <f t="shared" si="31"/>
        <v>100000</v>
      </c>
      <c r="S47">
        <f t="shared" si="32"/>
        <v>-33.114077481201605</v>
      </c>
      <c r="U47">
        <f t="shared" si="52"/>
        <v>0.30842977500000002</v>
      </c>
      <c r="V47">
        <f t="shared" si="53"/>
        <v>0.01</v>
      </c>
      <c r="W47">
        <f t="shared" si="54"/>
        <v>4.5629186836401832E-2</v>
      </c>
      <c r="X47">
        <f t="shared" si="55"/>
        <v>1.4073399829384379E-2</v>
      </c>
      <c r="Y47">
        <f t="shared" si="56"/>
        <v>4.5629186836401833E-4</v>
      </c>
      <c r="Z47">
        <f t="shared" si="57"/>
        <v>3.1099495138653434E-2</v>
      </c>
      <c r="AB47">
        <f t="shared" si="58"/>
        <v>9.0053212407619263</v>
      </c>
      <c r="AC47">
        <f t="shared" si="33"/>
        <v>-1.0298310916476225</v>
      </c>
      <c r="AE47">
        <f t="shared" si="34"/>
        <v>0</v>
      </c>
      <c r="AF47">
        <f t="shared" si="35"/>
        <v>0</v>
      </c>
      <c r="AG47">
        <f t="shared" si="36"/>
        <v>-0.77748737846633587</v>
      </c>
      <c r="AH47">
        <f t="shared" si="37"/>
        <v>-1407.339982938438</v>
      </c>
      <c r="AI47">
        <f t="shared" si="38"/>
        <v>-1408.1174703169042</v>
      </c>
      <c r="AJ47">
        <f t="shared" si="39"/>
        <v>10.035152332409549</v>
      </c>
      <c r="AK47">
        <f t="shared" si="61"/>
        <v>0.63037248685333491</v>
      </c>
      <c r="AL47">
        <f t="shared" si="40"/>
        <v>-1397.4519454976414</v>
      </c>
      <c r="AN47">
        <f t="shared" si="41"/>
        <v>0</v>
      </c>
      <c r="AO47">
        <f t="shared" si="42"/>
        <v>0</v>
      </c>
      <c r="AP47">
        <f t="shared" si="43"/>
        <v>-5.3100712695768951E-3</v>
      </c>
      <c r="AQ47">
        <f t="shared" si="44"/>
        <v>-9.6118288436650303</v>
      </c>
      <c r="AR47">
        <f t="shared" si="45"/>
        <v>-9.6171389149346069</v>
      </c>
      <c r="AS47">
        <f t="shared" si="46"/>
        <v>6.853792815424177E-2</v>
      </c>
      <c r="AT47">
        <f t="shared" si="47"/>
        <v>4.3053082587328033E-3</v>
      </c>
      <c r="AU47">
        <f t="shared" si="48"/>
        <v>-9.5442956785216317</v>
      </c>
      <c r="AW47">
        <v>44</v>
      </c>
      <c r="AX47">
        <f>IF(Z47&gt;0, (R47*SUMPRODUCT(K47:$K$98, X47:$X$98)-K47*$AZ$3)/Z47, 0)</f>
        <v>-33.114077481201605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6.0980219016217915E-3</v>
      </c>
      <c r="L48" s="2">
        <v>45</v>
      </c>
      <c r="M48" s="8">
        <v>0.34883407700000002</v>
      </c>
      <c r="Q48" s="5">
        <f t="shared" si="60"/>
        <v>25</v>
      </c>
      <c r="R48">
        <f t="shared" si="31"/>
        <v>100000</v>
      </c>
      <c r="S48">
        <f t="shared" si="32"/>
        <v>-390.5845131826182</v>
      </c>
      <c r="U48">
        <f t="shared" si="52"/>
        <v>0.34883407700000002</v>
      </c>
      <c r="V48">
        <f t="shared" si="53"/>
        <v>0.01</v>
      </c>
      <c r="W48">
        <f t="shared" si="54"/>
        <v>3.1099495138653434E-2</v>
      </c>
      <c r="X48">
        <f t="shared" si="55"/>
        <v>1.0848563681858159E-2</v>
      </c>
      <c r="Y48">
        <f t="shared" si="56"/>
        <v>3.1099495138653437E-4</v>
      </c>
      <c r="Z48">
        <f t="shared" si="57"/>
        <v>1.9939936505408741E-2</v>
      </c>
      <c r="AB48">
        <f t="shared" si="58"/>
        <v>-1.0298310916476225</v>
      </c>
      <c r="AC48">
        <f t="shared" si="33"/>
        <v>-7.7882303928573906</v>
      </c>
      <c r="AE48">
        <f t="shared" si="34"/>
        <v>0</v>
      </c>
      <c r="AF48">
        <f t="shared" si="35"/>
        <v>0</v>
      </c>
      <c r="AG48">
        <f t="shared" si="36"/>
        <v>-0.49849841263521855</v>
      </c>
      <c r="AH48">
        <f t="shared" si="37"/>
        <v>-1084.8563681858159</v>
      </c>
      <c r="AI48">
        <f t="shared" si="38"/>
        <v>-1085.3548665984511</v>
      </c>
      <c r="AJ48">
        <f t="shared" si="39"/>
        <v>6.7583993012097681</v>
      </c>
      <c r="AK48">
        <f t="shared" si="61"/>
        <v>-7.2088176415333591E-2</v>
      </c>
      <c r="AL48">
        <f t="shared" si="40"/>
        <v>-1078.6685554736566</v>
      </c>
      <c r="AN48">
        <f t="shared" si="41"/>
        <v>0</v>
      </c>
      <c r="AO48">
        <f t="shared" si="42"/>
        <v>0</v>
      </c>
      <c r="AP48">
        <f t="shared" si="43"/>
        <v>-3.03985423817326E-3</v>
      </c>
      <c r="AQ48">
        <f t="shared" si="44"/>
        <v>-6.6154778933109792</v>
      </c>
      <c r="AR48">
        <f t="shared" si="45"/>
        <v>-6.6185177475491521</v>
      </c>
      <c r="AS48">
        <f t="shared" si="46"/>
        <v>4.1212866958682579E-2</v>
      </c>
      <c r="AT48">
        <f t="shared" si="47"/>
        <v>-4.3959527862867973E-4</v>
      </c>
      <c r="AU48">
        <f t="shared" si="48"/>
        <v>-6.5777444758690988</v>
      </c>
      <c r="AW48">
        <v>45</v>
      </c>
      <c r="AX48">
        <f>IF(Z48&gt;0, (R48*SUMPRODUCT(K48:$K$98, X48:$X$98)-K48*$AZ$3)/Z48, 0)</f>
        <v>-390.5845131826182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5.4446624121623132E-3</v>
      </c>
      <c r="L49" s="2">
        <v>46</v>
      </c>
      <c r="M49" s="8">
        <v>0.39293336200000001</v>
      </c>
      <c r="Q49" s="5">
        <f t="shared" si="60"/>
        <v>25</v>
      </c>
      <c r="R49">
        <f t="shared" si="31"/>
        <v>100000</v>
      </c>
      <c r="S49">
        <f t="shared" si="32"/>
        <v>-995.8449762896015</v>
      </c>
      <c r="U49">
        <f t="shared" si="52"/>
        <v>0.39293336200000001</v>
      </c>
      <c r="V49">
        <f t="shared" si="53"/>
        <v>0.01</v>
      </c>
      <c r="W49">
        <f t="shared" si="54"/>
        <v>1.9939936505408741E-2</v>
      </c>
      <c r="X49">
        <f t="shared" si="55"/>
        <v>7.8350662891367873E-3</v>
      </c>
      <c r="Y49">
        <f t="shared" si="56"/>
        <v>1.9939936505408742E-4</v>
      </c>
      <c r="Z49">
        <f t="shared" si="57"/>
        <v>1.1905470851217867E-2</v>
      </c>
      <c r="AB49">
        <f t="shared" si="58"/>
        <v>-7.7882303928573906</v>
      </c>
      <c r="AC49">
        <f t="shared" si="33"/>
        <v>-11.856003337547598</v>
      </c>
      <c r="AE49">
        <f t="shared" si="34"/>
        <v>0</v>
      </c>
      <c r="AF49">
        <f t="shared" si="35"/>
        <v>0</v>
      </c>
      <c r="AG49">
        <f t="shared" si="36"/>
        <v>-0.29763677128044669</v>
      </c>
      <c r="AH49">
        <f t="shared" si="37"/>
        <v>-783.5066289136787</v>
      </c>
      <c r="AI49">
        <f t="shared" si="38"/>
        <v>-783.80426568495909</v>
      </c>
      <c r="AJ49">
        <f t="shared" si="39"/>
        <v>4.0677729446902076</v>
      </c>
      <c r="AK49">
        <f t="shared" si="61"/>
        <v>-0.54517612750001743</v>
      </c>
      <c r="AL49">
        <f t="shared" si="40"/>
        <v>-780.28166886776887</v>
      </c>
      <c r="AN49">
        <f t="shared" si="41"/>
        <v>0</v>
      </c>
      <c r="AO49">
        <f t="shared" si="42"/>
        <v>0</v>
      </c>
      <c r="AP49">
        <f t="shared" si="43"/>
        <v>-1.6205317410679996E-3</v>
      </c>
      <c r="AQ49">
        <f t="shared" si="44"/>
        <v>-4.2659290921263127</v>
      </c>
      <c r="AR49">
        <f t="shared" si="45"/>
        <v>-4.2675496238673798</v>
      </c>
      <c r="AS49">
        <f t="shared" si="46"/>
        <v>2.2147650453165583E-2</v>
      </c>
      <c r="AT49">
        <f t="shared" si="47"/>
        <v>-2.9682999694075536E-3</v>
      </c>
      <c r="AU49">
        <f t="shared" si="48"/>
        <v>-4.2483702733836219</v>
      </c>
      <c r="AW49">
        <v>46</v>
      </c>
      <c r="AX49">
        <f>IF(Z49&gt;0, (R49*SUMPRODUCT(K49:$K$98, X49:$X$98)-K49*$AZ$3)/Z49, 0)</f>
        <v>-995.8449762896015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4.8613057251449222E-3</v>
      </c>
      <c r="L50" s="2">
        <v>47</v>
      </c>
      <c r="M50" s="8">
        <v>0.441408258</v>
      </c>
      <c r="Q50" s="5">
        <f t="shared" si="60"/>
        <v>25</v>
      </c>
      <c r="R50">
        <f t="shared" si="31"/>
        <v>100000</v>
      </c>
      <c r="S50">
        <f t="shared" si="32"/>
        <v>-2120.147096345162</v>
      </c>
      <c r="U50">
        <f t="shared" si="52"/>
        <v>0.441408258</v>
      </c>
      <c r="V50">
        <f t="shared" si="53"/>
        <v>0.01</v>
      </c>
      <c r="W50">
        <f t="shared" si="54"/>
        <v>1.1905470851217867E-2</v>
      </c>
      <c r="X50">
        <f t="shared" si="55"/>
        <v>5.2551731491058554E-3</v>
      </c>
      <c r="Y50">
        <f t="shared" si="56"/>
        <v>1.1905470851217867E-4</v>
      </c>
      <c r="Z50">
        <f t="shared" si="57"/>
        <v>6.5312429935998322E-3</v>
      </c>
      <c r="AB50">
        <f t="shared" si="58"/>
        <v>-11.856003337547598</v>
      </c>
      <c r="AC50">
        <f t="shared" si="33"/>
        <v>-13.847195868405368</v>
      </c>
      <c r="AE50">
        <f t="shared" si="34"/>
        <v>0</v>
      </c>
      <c r="AF50">
        <f t="shared" si="35"/>
        <v>0</v>
      </c>
      <c r="AG50">
        <f t="shared" si="36"/>
        <v>-0.16328107483999579</v>
      </c>
      <c r="AH50">
        <f t="shared" si="37"/>
        <v>-525.51731491058558</v>
      </c>
      <c r="AI50">
        <f t="shared" si="38"/>
        <v>-525.68059598542561</v>
      </c>
      <c r="AJ50">
        <f t="shared" si="39"/>
        <v>1.99119253085777</v>
      </c>
      <c r="AK50">
        <f t="shared" si="61"/>
        <v>-0.829920233628332</v>
      </c>
      <c r="AL50">
        <f t="shared" si="40"/>
        <v>-524.5193236881961</v>
      </c>
      <c r="AN50">
        <f t="shared" si="41"/>
        <v>0</v>
      </c>
      <c r="AO50">
        <f t="shared" si="42"/>
        <v>0</v>
      </c>
      <c r="AP50">
        <f t="shared" si="43"/>
        <v>-7.937592239274881E-4</v>
      </c>
      <c r="AQ50">
        <f t="shared" si="44"/>
        <v>-2.5547003316376169</v>
      </c>
      <c r="AR50">
        <f t="shared" si="45"/>
        <v>-2.5554940908615444</v>
      </c>
      <c r="AS50">
        <f t="shared" si="46"/>
        <v>9.6797956501246847E-3</v>
      </c>
      <c r="AT50">
        <f t="shared" si="47"/>
        <v>-4.0344959831510215E-3</v>
      </c>
      <c r="AU50">
        <f t="shared" si="48"/>
        <v>-2.5498487911945702</v>
      </c>
      <c r="AW50">
        <v>47</v>
      </c>
      <c r="AX50">
        <f>IF(Z50&gt;0, (R50*SUMPRODUCT(K50:$K$98, X50:$X$98)-K50*$AZ$3)/Z50, 0)</f>
        <v>-2120.147096345162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4.3404515403079663E-3</v>
      </c>
      <c r="L51" s="2">
        <v>48</v>
      </c>
      <c r="M51" s="8">
        <v>0.49593942699999999</v>
      </c>
      <c r="Q51" s="5">
        <f t="shared" si="60"/>
        <v>25</v>
      </c>
      <c r="R51">
        <f t="shared" si="31"/>
        <v>100000</v>
      </c>
      <c r="S51">
        <f t="shared" si="32"/>
        <v>-4453.5605984888598</v>
      </c>
      <c r="U51">
        <f t="shared" si="52"/>
        <v>0.49593942699999999</v>
      </c>
      <c r="V51">
        <f t="shared" si="53"/>
        <v>0.01</v>
      </c>
      <c r="W51">
        <f t="shared" si="54"/>
        <v>6.5312429935998322E-3</v>
      </c>
      <c r="X51">
        <f t="shared" si="55"/>
        <v>3.2391009078436652E-3</v>
      </c>
      <c r="Y51">
        <f t="shared" si="56"/>
        <v>6.531242993599833E-5</v>
      </c>
      <c r="Z51">
        <f t="shared" si="57"/>
        <v>3.2268296558201686E-3</v>
      </c>
      <c r="AB51">
        <f t="shared" si="58"/>
        <v>-13.847195868405368</v>
      </c>
      <c r="AC51">
        <f t="shared" si="33"/>
        <v>-14.370881413196072</v>
      </c>
      <c r="AE51">
        <f t="shared" si="34"/>
        <v>0</v>
      </c>
      <c r="AF51">
        <f t="shared" si="35"/>
        <v>0</v>
      </c>
      <c r="AG51">
        <f t="shared" si="36"/>
        <v>-8.0670741395504217E-2</v>
      </c>
      <c r="AH51">
        <f t="shared" si="37"/>
        <v>-323.9100907843665</v>
      </c>
      <c r="AI51">
        <f t="shared" si="38"/>
        <v>-323.99076152576203</v>
      </c>
      <c r="AJ51">
        <f t="shared" si="39"/>
        <v>0.52368554479070362</v>
      </c>
      <c r="AK51">
        <f t="shared" si="61"/>
        <v>-0.96930371078837585</v>
      </c>
      <c r="AL51">
        <f t="shared" si="40"/>
        <v>-324.43637969175973</v>
      </c>
      <c r="AN51">
        <f t="shared" si="41"/>
        <v>0</v>
      </c>
      <c r="AO51">
        <f t="shared" si="42"/>
        <v>0</v>
      </c>
      <c r="AP51">
        <f t="shared" si="43"/>
        <v>-3.501474437479019E-4</v>
      </c>
      <c r="AQ51">
        <f t="shared" si="44"/>
        <v>-1.4059160524662968</v>
      </c>
      <c r="AR51">
        <f t="shared" si="45"/>
        <v>-1.4062661999100448</v>
      </c>
      <c r="AS51">
        <f t="shared" si="46"/>
        <v>2.2730317295238259E-3</v>
      </c>
      <c r="AT51">
        <f t="shared" si="47"/>
        <v>-4.2072157845176334E-3</v>
      </c>
      <c r="AU51">
        <f t="shared" si="48"/>
        <v>-1.4082003839650388</v>
      </c>
      <c r="AW51">
        <v>48</v>
      </c>
      <c r="AX51">
        <f>IF(Z51&gt;0, (R51*SUMPRODUCT(K51:$K$98, X51:$X$98)-K51*$AZ$3)/Z51, 0)</f>
        <v>-4453.5605984888598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3.8754031609892553E-3</v>
      </c>
      <c r="L52" s="2">
        <v>49</v>
      </c>
      <c r="M52" s="8">
        <v>0.55722270799999996</v>
      </c>
      <c r="Q52" s="5">
        <f t="shared" si="60"/>
        <v>25</v>
      </c>
      <c r="R52">
        <f t="shared" si="31"/>
        <v>100000</v>
      </c>
      <c r="S52">
        <f t="shared" si="32"/>
        <v>-9998.8581471305406</v>
      </c>
      <c r="U52">
        <f t="shared" si="52"/>
        <v>0.55722270799999996</v>
      </c>
      <c r="V52">
        <f t="shared" si="53"/>
        <v>0.01</v>
      </c>
      <c r="W52">
        <f t="shared" si="54"/>
        <v>3.2268296558201686E-3</v>
      </c>
      <c r="X52">
        <f t="shared" si="55"/>
        <v>1.7980627590708223E-3</v>
      </c>
      <c r="Y52">
        <f t="shared" si="56"/>
        <v>3.2268296558201685E-5</v>
      </c>
      <c r="Z52">
        <f t="shared" si="57"/>
        <v>1.3964986001911448E-3</v>
      </c>
      <c r="AB52">
        <f t="shared" si="58"/>
        <v>-14.370881413196072</v>
      </c>
      <c r="AC52">
        <f t="shared" si="33"/>
        <v>-13.963391405977623</v>
      </c>
      <c r="AE52">
        <f t="shared" si="34"/>
        <v>0</v>
      </c>
      <c r="AF52">
        <f t="shared" si="35"/>
        <v>0</v>
      </c>
      <c r="AG52">
        <f t="shared" si="36"/>
        <v>-3.4912465004778619E-2</v>
      </c>
      <c r="AH52">
        <f t="shared" si="37"/>
        <v>-179.80627590708224</v>
      </c>
      <c r="AI52">
        <f t="shared" si="38"/>
        <v>-179.841188372087</v>
      </c>
      <c r="AJ52">
        <f t="shared" si="39"/>
        <v>-0.40749000721844908</v>
      </c>
      <c r="AK52">
        <f t="shared" si="61"/>
        <v>-1.0059616989237252</v>
      </c>
      <c r="AL52">
        <f t="shared" si="40"/>
        <v>-181.25464007822919</v>
      </c>
      <c r="AN52">
        <f t="shared" si="41"/>
        <v>0</v>
      </c>
      <c r="AO52">
        <f t="shared" si="42"/>
        <v>0</v>
      </c>
      <c r="AP52">
        <f t="shared" si="43"/>
        <v>-1.3529987723744582E-4</v>
      </c>
      <c r="AQ52">
        <f t="shared" si="44"/>
        <v>-0.69682181001601273</v>
      </c>
      <c r="AR52">
        <f t="shared" si="45"/>
        <v>-0.6969571098932501</v>
      </c>
      <c r="AS52">
        <f t="shared" si="46"/>
        <v>-1.5791880620459121E-3</v>
      </c>
      <c r="AT52">
        <f t="shared" si="47"/>
        <v>-3.898507147843126E-3</v>
      </c>
      <c r="AU52">
        <f t="shared" si="48"/>
        <v>-0.70243480510313916</v>
      </c>
      <c r="AW52">
        <v>49</v>
      </c>
      <c r="AX52">
        <f>IF(Z52&gt;0, (R52*SUMPRODUCT(K52:$K$98, X52:$X$98)-K52*$AZ$3)/Z52, 0)</f>
        <v>-9998.8581471305406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3.4601813937404063E-3</v>
      </c>
      <c r="L53" s="2">
        <v>50</v>
      </c>
      <c r="M53" s="8">
        <v>0.62633703200000002</v>
      </c>
      <c r="Q53" s="5">
        <f t="shared" si="60"/>
        <v>25</v>
      </c>
      <c r="R53">
        <f t="shared" si="31"/>
        <v>100000</v>
      </c>
      <c r="S53">
        <f t="shared" si="32"/>
        <v>-25678.79638311674</v>
      </c>
      <c r="U53">
        <f t="shared" si="52"/>
        <v>0.62633703200000002</v>
      </c>
      <c r="V53">
        <f t="shared" si="53"/>
        <v>0.01</v>
      </c>
      <c r="W53">
        <f t="shared" si="54"/>
        <v>1.3964986001911448E-3</v>
      </c>
      <c r="X53">
        <f t="shared" si="55"/>
        <v>8.7467878843587631E-4</v>
      </c>
      <c r="Y53">
        <f t="shared" si="56"/>
        <v>1.3964986001911448E-5</v>
      </c>
      <c r="Z53">
        <f t="shared" si="57"/>
        <v>5.0785482575335704E-4</v>
      </c>
      <c r="AB53">
        <f t="shared" si="58"/>
        <v>-13.963391405977623</v>
      </c>
      <c r="AC53">
        <f t="shared" si="33"/>
        <v>-13.041100662703688</v>
      </c>
      <c r="AE53">
        <f t="shared" si="34"/>
        <v>0</v>
      </c>
      <c r="AF53">
        <f t="shared" si="35"/>
        <v>0</v>
      </c>
      <c r="AG53">
        <f t="shared" si="36"/>
        <v>-1.2696370643833926E-2</v>
      </c>
      <c r="AH53">
        <f t="shared" si="37"/>
        <v>-87.467878843587627</v>
      </c>
      <c r="AI53">
        <f t="shared" si="38"/>
        <v>-87.480575214231465</v>
      </c>
      <c r="AJ53">
        <f t="shared" si="39"/>
        <v>-0.92229074327393512</v>
      </c>
      <c r="AK53">
        <f t="shared" si="61"/>
        <v>-0.97743739841843369</v>
      </c>
      <c r="AL53">
        <f t="shared" si="40"/>
        <v>-89.380303355923829</v>
      </c>
      <c r="AN53">
        <f t="shared" si="41"/>
        <v>0</v>
      </c>
      <c r="AO53">
        <f t="shared" si="42"/>
        <v>0</v>
      </c>
      <c r="AP53">
        <f t="shared" si="43"/>
        <v>-4.393174546982605E-5</v>
      </c>
      <c r="AQ53">
        <f t="shared" si="44"/>
        <v>-0.30265472692452206</v>
      </c>
      <c r="AR53">
        <f t="shared" si="45"/>
        <v>-0.30269865866999185</v>
      </c>
      <c r="AS53">
        <f t="shared" si="46"/>
        <v>-3.1912932694954802E-3</v>
      </c>
      <c r="AT53">
        <f t="shared" si="47"/>
        <v>-3.3821106995534926E-3</v>
      </c>
      <c r="AU53">
        <f t="shared" si="48"/>
        <v>-0.30927206263904083</v>
      </c>
      <c r="AW53">
        <v>50</v>
      </c>
      <c r="AX53">
        <f>IF(Z53&gt;0, (R53*SUMPRODUCT(K53:$K$98, X53:$X$98)-K53*$AZ$3)/Z53, 0)</f>
        <v>-25678.79638311674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3.0894476729825052E-3</v>
      </c>
      <c r="L54" s="2">
        <v>51</v>
      </c>
      <c r="M54" s="8">
        <v>0.70099715600000001</v>
      </c>
      <c r="Q54" s="5">
        <f t="shared" si="60"/>
        <v>25</v>
      </c>
      <c r="R54">
        <f t="shared" si="31"/>
        <v>100000</v>
      </c>
      <c r="S54">
        <f t="shared" si="32"/>
        <v>-81065.602480910908</v>
      </c>
      <c r="U54">
        <f t="shared" si="52"/>
        <v>0.70099715600000001</v>
      </c>
      <c r="V54">
        <f t="shared" si="53"/>
        <v>0.01</v>
      </c>
      <c r="W54">
        <f t="shared" si="54"/>
        <v>5.0785482575335704E-4</v>
      </c>
      <c r="X54">
        <f t="shared" si="55"/>
        <v>3.5600478851397887E-4</v>
      </c>
      <c r="Y54">
        <f t="shared" si="56"/>
        <v>5.0785482575335704E-6</v>
      </c>
      <c r="Z54">
        <f t="shared" si="57"/>
        <v>1.4677148898184459E-4</v>
      </c>
      <c r="AB54">
        <f t="shared" si="58"/>
        <v>-13.041100662703688</v>
      </c>
      <c r="AC54">
        <f t="shared" si="33"/>
        <v>-11.898119181333609</v>
      </c>
      <c r="AE54">
        <f t="shared" si="34"/>
        <v>0</v>
      </c>
      <c r="AF54">
        <f t="shared" si="35"/>
        <v>0</v>
      </c>
      <c r="AG54">
        <f t="shared" si="36"/>
        <v>-3.669287224546115E-3</v>
      </c>
      <c r="AH54">
        <f t="shared" si="37"/>
        <v>-35.600478851397888</v>
      </c>
      <c r="AI54">
        <f t="shared" si="38"/>
        <v>-35.604148138622435</v>
      </c>
      <c r="AJ54">
        <f t="shared" si="39"/>
        <v>-1.1429814813700787</v>
      </c>
      <c r="AK54">
        <f t="shared" si="61"/>
        <v>-0.91287704638925826</v>
      </c>
      <c r="AL54">
        <f t="shared" si="40"/>
        <v>-37.660006666381769</v>
      </c>
      <c r="AN54">
        <f t="shared" si="41"/>
        <v>0</v>
      </c>
      <c r="AO54">
        <f t="shared" si="42"/>
        <v>0</v>
      </c>
      <c r="AP54">
        <f t="shared" si="43"/>
        <v>-1.133607087737843E-5</v>
      </c>
      <c r="AQ54">
        <f t="shared" si="44"/>
        <v>-0.10998581654451409</v>
      </c>
      <c r="AR54">
        <f t="shared" si="45"/>
        <v>-0.10999715261539147</v>
      </c>
      <c r="AS54">
        <f t="shared" si="46"/>
        <v>-3.5311814778808863E-3</v>
      </c>
      <c r="AT54">
        <f t="shared" si="47"/>
        <v>-2.8202858666864362E-3</v>
      </c>
      <c r="AU54">
        <f t="shared" si="48"/>
        <v>-0.11634861995995879</v>
      </c>
      <c r="AW54">
        <v>51</v>
      </c>
      <c r="AX54">
        <f>IF(Z54&gt;0, (R54*SUMPRODUCT(K54:$K$98, X54:$X$98)-K54*$AZ$3)/Z54, 0)</f>
        <v>-81065.602480910908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2.758435422305808E-3</v>
      </c>
      <c r="L55" s="2">
        <v>52</v>
      </c>
      <c r="M55" s="8">
        <v>0.77900909500000004</v>
      </c>
      <c r="Q55" s="5">
        <f t="shared" si="60"/>
        <v>25</v>
      </c>
      <c r="R55">
        <f t="shared" si="31"/>
        <v>100000</v>
      </c>
      <c r="S55">
        <f t="shared" si="32"/>
        <v>-346084.63498210494</v>
      </c>
      <c r="U55">
        <f t="shared" si="52"/>
        <v>0.77900909500000004</v>
      </c>
      <c r="V55">
        <f t="shared" si="53"/>
        <v>0.01</v>
      </c>
      <c r="W55">
        <f t="shared" si="54"/>
        <v>1.4677148898184459E-4</v>
      </c>
      <c r="X55">
        <f t="shared" si="55"/>
        <v>1.1433632480354923E-4</v>
      </c>
      <c r="Y55">
        <f t="shared" si="56"/>
        <v>1.4677148898184461E-6</v>
      </c>
      <c r="Z55">
        <f t="shared" si="57"/>
        <v>3.0967449288476909E-5</v>
      </c>
      <c r="AB55">
        <f t="shared" si="58"/>
        <v>-11.898119181333609</v>
      </c>
      <c r="AC55">
        <f t="shared" si="33"/>
        <v>-10.717358383329376</v>
      </c>
      <c r="AE55">
        <f t="shared" si="34"/>
        <v>0</v>
      </c>
      <c r="AF55">
        <f t="shared" si="35"/>
        <v>0</v>
      </c>
      <c r="AG55">
        <f t="shared" si="36"/>
        <v>-7.7418623221192271E-4</v>
      </c>
      <c r="AH55">
        <f t="shared" si="37"/>
        <v>-11.433632480354923</v>
      </c>
      <c r="AI55">
        <f t="shared" si="38"/>
        <v>-11.434406666587135</v>
      </c>
      <c r="AJ55">
        <f t="shared" si="39"/>
        <v>-1.1807607980042327</v>
      </c>
      <c r="AK55">
        <f t="shared" si="61"/>
        <v>-0.83286834269335275</v>
      </c>
      <c r="AL55">
        <f t="shared" si="40"/>
        <v>-13.44803580728472</v>
      </c>
      <c r="AN55">
        <f t="shared" si="41"/>
        <v>0</v>
      </c>
      <c r="AO55">
        <f t="shared" si="42"/>
        <v>0</v>
      </c>
      <c r="AP55">
        <f t="shared" si="43"/>
        <v>-2.1355427263948375E-6</v>
      </c>
      <c r="AQ55">
        <f t="shared" si="44"/>
        <v>-3.1538936839437239E-2</v>
      </c>
      <c r="AR55">
        <f t="shared" si="45"/>
        <v>-3.154107238216363E-2</v>
      </c>
      <c r="AS55">
        <f t="shared" si="46"/>
        <v>-3.2570524104849484E-3</v>
      </c>
      <c r="AT55">
        <f t="shared" si="47"/>
        <v>-2.2974135386024767E-3</v>
      </c>
      <c r="AU55">
        <f t="shared" si="48"/>
        <v>-3.7095538331251052E-2</v>
      </c>
      <c r="AW55">
        <v>52</v>
      </c>
      <c r="AX55">
        <f>IF(Z55&gt;0, (R55*SUMPRODUCT(K55:$K$98, X55:$X$98)-K55*$AZ$3)/Z55, 0)</f>
        <v>-346084.63498210494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2.4628887699159E-3</v>
      </c>
      <c r="L56" s="2">
        <v>53</v>
      </c>
      <c r="M56" s="8">
        <v>0.78135831499999997</v>
      </c>
      <c r="Q56" s="5">
        <f t="shared" si="60"/>
        <v>25</v>
      </c>
      <c r="R56">
        <f t="shared" si="31"/>
        <v>100000</v>
      </c>
      <c r="S56">
        <f t="shared" si="32"/>
        <v>-1485264.7069360155</v>
      </c>
      <c r="U56">
        <f t="shared" si="52"/>
        <v>0.78135831499999997</v>
      </c>
      <c r="V56">
        <f t="shared" si="53"/>
        <v>0.01</v>
      </c>
      <c r="W56">
        <f t="shared" si="54"/>
        <v>3.0967449288476909E-5</v>
      </c>
      <c r="X56">
        <f t="shared" si="55"/>
        <v>2.4196673995892267E-5</v>
      </c>
      <c r="Y56">
        <f t="shared" si="56"/>
        <v>3.0967449288476909E-7</v>
      </c>
      <c r="Z56">
        <f t="shared" si="57"/>
        <v>6.4611007996998736E-6</v>
      </c>
      <c r="AB56">
        <f t="shared" si="58"/>
        <v>-10.717358383329376</v>
      </c>
      <c r="AC56">
        <f t="shared" si="33"/>
        <v>-9.5964449857502885</v>
      </c>
      <c r="AE56">
        <f t="shared" si="34"/>
        <v>0</v>
      </c>
      <c r="AF56">
        <f t="shared" si="35"/>
        <v>0</v>
      </c>
      <c r="AG56">
        <f t="shared" si="36"/>
        <v>-1.6152751999249683E-4</v>
      </c>
      <c r="AH56">
        <f t="shared" si="37"/>
        <v>-2.4196673995892266</v>
      </c>
      <c r="AI56">
        <f t="shared" si="38"/>
        <v>-2.419828927109219</v>
      </c>
      <c r="AJ56">
        <f t="shared" si="39"/>
        <v>-1.1209133975790877</v>
      </c>
      <c r="AK56">
        <f t="shared" si="61"/>
        <v>-0.75021508683305638</v>
      </c>
      <c r="AL56">
        <f t="shared" si="40"/>
        <v>-4.2909574115213633</v>
      </c>
      <c r="AN56">
        <f t="shared" si="41"/>
        <v>0</v>
      </c>
      <c r="AO56">
        <f t="shared" si="42"/>
        <v>0</v>
      </c>
      <c r="AP56">
        <f t="shared" si="43"/>
        <v>-3.9782431502188646E-7</v>
      </c>
      <c r="AQ56">
        <f t="shared" si="44"/>
        <v>-5.959371665379915E-3</v>
      </c>
      <c r="AR56">
        <f t="shared" si="45"/>
        <v>-5.9597694896949367E-3</v>
      </c>
      <c r="AS56">
        <f t="shared" si="46"/>
        <v>-2.7606850189458116E-3</v>
      </c>
      <c r="AT56">
        <f t="shared" si="47"/>
        <v>-1.8476963123826163E-3</v>
      </c>
      <c r="AU56">
        <f t="shared" si="48"/>
        <v>-1.0568150821023366E-2</v>
      </c>
      <c r="AW56">
        <v>53</v>
      </c>
      <c r="AX56">
        <f>IF(Z56&gt;0, (R56*SUMPRODUCT(K56:$K$98, X56:$X$98)-K56*$AZ$3)/Z56, 0)</f>
        <v>-1485264.7069360155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2.1990078302820534E-3</v>
      </c>
      <c r="L57" s="2">
        <v>54</v>
      </c>
      <c r="M57" s="8">
        <v>0.78389590600000003</v>
      </c>
      <c r="Q57" s="5">
        <f t="shared" si="60"/>
        <v>25</v>
      </c>
      <c r="R57">
        <f t="shared" si="31"/>
        <v>100000</v>
      </c>
      <c r="S57">
        <f t="shared" si="32"/>
        <v>-6438154.9303183528</v>
      </c>
      <c r="U57">
        <f t="shared" si="52"/>
        <v>0.78389590600000003</v>
      </c>
      <c r="V57">
        <f t="shared" si="53"/>
        <v>0.01</v>
      </c>
      <c r="W57">
        <f t="shared" si="54"/>
        <v>6.4611007996998736E-6</v>
      </c>
      <c r="X57">
        <f t="shared" si="55"/>
        <v>5.0648304651380571E-6</v>
      </c>
      <c r="Y57">
        <f t="shared" si="56"/>
        <v>6.4611007996998735E-8</v>
      </c>
      <c r="Z57">
        <f t="shared" si="57"/>
        <v>1.3316593265648178E-6</v>
      </c>
      <c r="AB57">
        <f t="shared" si="58"/>
        <v>-9.5964449857502885</v>
      </c>
      <c r="AC57">
        <f t="shared" si="33"/>
        <v>-8.5734290588276991</v>
      </c>
      <c r="AE57">
        <f t="shared" si="34"/>
        <v>0</v>
      </c>
      <c r="AF57">
        <f t="shared" si="35"/>
        <v>0</v>
      </c>
      <c r="AG57">
        <f t="shared" si="36"/>
        <v>-3.3291483164120445E-5</v>
      </c>
      <c r="AH57">
        <f t="shared" si="37"/>
        <v>-0.50648304651380571</v>
      </c>
      <c r="AI57">
        <f t="shared" si="38"/>
        <v>-0.50651633799696982</v>
      </c>
      <c r="AJ57">
        <f t="shared" si="39"/>
        <v>-1.0230159269225894</v>
      </c>
      <c r="AK57">
        <f t="shared" si="61"/>
        <v>-0.67175114900252031</v>
      </c>
      <c r="AL57">
        <f t="shared" si="40"/>
        <v>-2.2012834139220798</v>
      </c>
      <c r="AN57">
        <f t="shared" si="41"/>
        <v>0</v>
      </c>
      <c r="AO57">
        <f t="shared" si="42"/>
        <v>0</v>
      </c>
      <c r="AP57">
        <f t="shared" si="43"/>
        <v>-7.3208232159604007E-8</v>
      </c>
      <c r="AQ57">
        <f t="shared" si="44"/>
        <v>-1.1137601851889682E-3</v>
      </c>
      <c r="AR57">
        <f t="shared" si="45"/>
        <v>-1.1138333934211278E-3</v>
      </c>
      <c r="AS57">
        <f t="shared" si="46"/>
        <v>-2.2496200338060269E-3</v>
      </c>
      <c r="AT57">
        <f t="shared" si="47"/>
        <v>-1.4771860366575085E-3</v>
      </c>
      <c r="AU57">
        <f t="shared" si="48"/>
        <v>-4.8406394638846641E-3</v>
      </c>
      <c r="AW57">
        <v>54</v>
      </c>
      <c r="AX57">
        <f>IF(Z57&gt;0, (R57*SUMPRODUCT(K57:$K$98, X57:$X$98)-K57*$AZ$3)/Z57, 0)</f>
        <v>-6438154.9303183528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1.9633998484661188E-3</v>
      </c>
      <c r="L58" s="2">
        <v>55</v>
      </c>
      <c r="M58" s="8">
        <v>0.78669207100000005</v>
      </c>
      <c r="Q58" s="5">
        <f t="shared" si="60"/>
        <v>25</v>
      </c>
      <c r="R58">
        <f t="shared" si="31"/>
        <v>100000</v>
      </c>
      <c r="S58">
        <f t="shared" si="32"/>
        <v>-28277692.76743504</v>
      </c>
      <c r="U58">
        <f t="shared" si="52"/>
        <v>0.78669207100000005</v>
      </c>
      <c r="V58">
        <f t="shared" si="53"/>
        <v>0.01</v>
      </c>
      <c r="W58">
        <f t="shared" si="54"/>
        <v>1.3316593265648178E-6</v>
      </c>
      <c r="X58">
        <f t="shared" si="55"/>
        <v>1.047605833481742E-6</v>
      </c>
      <c r="Y58">
        <f t="shared" si="56"/>
        <v>1.3316593265648179E-8</v>
      </c>
      <c r="Z58">
        <f t="shared" si="57"/>
        <v>2.7073689981742769E-7</v>
      </c>
      <c r="AB58">
        <f t="shared" si="58"/>
        <v>-8.5734290588276991</v>
      </c>
      <c r="AC58">
        <f t="shared" si="33"/>
        <v>-7.6558148738450598</v>
      </c>
      <c r="AE58">
        <f t="shared" si="34"/>
        <v>0</v>
      </c>
      <c r="AF58">
        <f t="shared" si="35"/>
        <v>0</v>
      </c>
      <c r="AG58">
        <f t="shared" si="36"/>
        <v>-6.768422495435692E-6</v>
      </c>
      <c r="AH58">
        <f t="shared" si="37"/>
        <v>-0.1047605833481742</v>
      </c>
      <c r="AI58">
        <f t="shared" si="38"/>
        <v>-0.10476735177066963</v>
      </c>
      <c r="AJ58">
        <f t="shared" si="39"/>
        <v>-0.91761418498263936</v>
      </c>
      <c r="AK58">
        <f t="shared" si="61"/>
        <v>-0.60014003411793904</v>
      </c>
      <c r="AL58">
        <f t="shared" si="40"/>
        <v>-1.6225215708712479</v>
      </c>
      <c r="AN58">
        <f t="shared" si="41"/>
        <v>0</v>
      </c>
      <c r="AO58">
        <f t="shared" si="42"/>
        <v>0</v>
      </c>
      <c r="AP58">
        <f t="shared" si="43"/>
        <v>-1.3289119701893106E-8</v>
      </c>
      <c r="AQ58">
        <f t="shared" si="44"/>
        <v>-2.0568691347102743E-4</v>
      </c>
      <c r="AR58">
        <f t="shared" si="45"/>
        <v>-2.0570020259072931E-4</v>
      </c>
      <c r="AS58">
        <f t="shared" si="46"/>
        <v>-1.8016435517452752E-3</v>
      </c>
      <c r="AT58">
        <f t="shared" si="47"/>
        <v>-1.1783148520456129E-3</v>
      </c>
      <c r="AU58">
        <f t="shared" si="48"/>
        <v>-3.1856586063816173E-3</v>
      </c>
      <c r="AW58">
        <v>55</v>
      </c>
      <c r="AX58">
        <f>IF(Z58&gt;0, (R58*SUMPRODUCT(K58:$K$98, X58:$X$98)-K58*$AZ$3)/Z58, 0)</f>
        <v>-28277692.76743504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1.7530355789876059E-3</v>
      </c>
      <c r="L59" s="2">
        <v>56</v>
      </c>
      <c r="M59" s="8">
        <v>0.78978433000000003</v>
      </c>
      <c r="Q59" s="5">
        <f t="shared" si="60"/>
        <v>25</v>
      </c>
      <c r="R59">
        <f t="shared" si="31"/>
        <v>100000</v>
      </c>
      <c r="S59">
        <f t="shared" si="32"/>
        <v>-126107013.68085089</v>
      </c>
      <c r="U59">
        <f t="shared" si="52"/>
        <v>0.78978433000000003</v>
      </c>
      <c r="V59">
        <f t="shared" si="53"/>
        <v>0.01</v>
      </c>
      <c r="W59">
        <f t="shared" si="54"/>
        <v>2.7073689981742769E-7</v>
      </c>
      <c r="X59">
        <f t="shared" si="55"/>
        <v>2.1382376102858427E-7</v>
      </c>
      <c r="Y59">
        <f t="shared" si="56"/>
        <v>2.7073689981742772E-9</v>
      </c>
      <c r="Z59">
        <f t="shared" si="57"/>
        <v>5.420576979066915E-8</v>
      </c>
      <c r="AB59">
        <f t="shared" si="58"/>
        <v>-7.6558148738450598</v>
      </c>
      <c r="AC59">
        <f t="shared" si="33"/>
        <v>-6.8357277525729687</v>
      </c>
      <c r="AE59">
        <f t="shared" si="34"/>
        <v>0</v>
      </c>
      <c r="AF59">
        <f t="shared" si="35"/>
        <v>0</v>
      </c>
      <c r="AG59">
        <f t="shared" si="36"/>
        <v>-1.3551442447667287E-6</v>
      </c>
      <c r="AH59">
        <f t="shared" si="37"/>
        <v>-2.1382376102858428E-2</v>
      </c>
      <c r="AI59">
        <f t="shared" si="38"/>
        <v>-2.1383731247103195E-2</v>
      </c>
      <c r="AJ59">
        <f t="shared" si="39"/>
        <v>-0.82008712127209105</v>
      </c>
      <c r="AK59">
        <f t="shared" si="61"/>
        <v>-0.53590704116915422</v>
      </c>
      <c r="AL59">
        <f t="shared" si="40"/>
        <v>-1.3773778936883485</v>
      </c>
      <c r="AN59">
        <f t="shared" si="41"/>
        <v>0</v>
      </c>
      <c r="AO59">
        <f t="shared" si="42"/>
        <v>0</v>
      </c>
      <c r="AP59">
        <f t="shared" si="43"/>
        <v>-2.3756160757363641E-9</v>
      </c>
      <c r="AQ59">
        <f t="shared" si="44"/>
        <v>-3.7484066071605173E-5</v>
      </c>
      <c r="AR59">
        <f t="shared" si="45"/>
        <v>-3.748644168768091E-5</v>
      </c>
      <c r="AS59">
        <f t="shared" si="46"/>
        <v>-1.4376419014594992E-3</v>
      </c>
      <c r="AT59">
        <f t="shared" si="47"/>
        <v>-9.3946411019950305E-4</v>
      </c>
      <c r="AU59">
        <f t="shared" si="48"/>
        <v>-2.4145924533466832E-3</v>
      </c>
      <c r="AW59">
        <v>56</v>
      </c>
      <c r="AX59">
        <f>IF(Z59&gt;0, (R59*SUMPRODUCT(K59:$K$98, X59:$X$98)-K59*$AZ$3)/Z59, 0)</f>
        <v>-126107013.68085089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1.5652103383817909E-3</v>
      </c>
      <c r="L60" s="2">
        <v>57</v>
      </c>
      <c r="M60" s="8">
        <v>0.79285550900000001</v>
      </c>
      <c r="Q60" s="5">
        <f t="shared" si="60"/>
        <v>25</v>
      </c>
      <c r="R60">
        <f t="shared" si="31"/>
        <v>100000</v>
      </c>
      <c r="S60">
        <f t="shared" si="32"/>
        <v>-571135153.93192625</v>
      </c>
      <c r="U60">
        <f t="shared" si="52"/>
        <v>0.79285550900000001</v>
      </c>
      <c r="V60">
        <f t="shared" si="53"/>
        <v>0.01</v>
      </c>
      <c r="W60">
        <f t="shared" si="54"/>
        <v>5.420576979066915E-8</v>
      </c>
      <c r="X60">
        <f t="shared" si="55"/>
        <v>4.2977343198117812E-8</v>
      </c>
      <c r="Y60">
        <f t="shared" si="56"/>
        <v>5.4205769790669153E-10</v>
      </c>
      <c r="Z60">
        <f t="shared" si="57"/>
        <v>1.0686368894644646E-8</v>
      </c>
      <c r="AB60">
        <f t="shared" si="58"/>
        <v>-6.8357277525729687</v>
      </c>
      <c r="AC60">
        <f t="shared" si="33"/>
        <v>-6.1033609436162184</v>
      </c>
      <c r="AE60">
        <f t="shared" si="34"/>
        <v>0</v>
      </c>
      <c r="AF60">
        <f t="shared" si="35"/>
        <v>0</v>
      </c>
      <c r="AG60">
        <f t="shared" si="36"/>
        <v>-2.6715922236611618E-7</v>
      </c>
      <c r="AH60">
        <f t="shared" si="37"/>
        <v>-4.2977343198117813E-3</v>
      </c>
      <c r="AI60">
        <f t="shared" si="38"/>
        <v>-4.2980014790341475E-3</v>
      </c>
      <c r="AJ60">
        <f t="shared" si="39"/>
        <v>-0.73236680895675033</v>
      </c>
      <c r="AK60">
        <f t="shared" si="61"/>
        <v>-0.47850094268010784</v>
      </c>
      <c r="AL60">
        <f t="shared" si="40"/>
        <v>-1.2151657531158924</v>
      </c>
      <c r="AN60">
        <f t="shared" si="41"/>
        <v>0</v>
      </c>
      <c r="AO60">
        <f t="shared" si="42"/>
        <v>0</v>
      </c>
      <c r="AP60">
        <f t="shared" si="43"/>
        <v>-4.1816037684148483E-10</v>
      </c>
      <c r="AQ60">
        <f t="shared" si="44"/>
        <v>-6.7268581889876348E-6</v>
      </c>
      <c r="AR60">
        <f t="shared" si="45"/>
        <v>-6.7272763493644762E-6</v>
      </c>
      <c r="AS60">
        <f t="shared" si="46"/>
        <v>-1.1463081008667875E-3</v>
      </c>
      <c r="AT60">
        <f t="shared" si="47"/>
        <v>-7.4895462240833757E-4</v>
      </c>
      <c r="AU60">
        <f t="shared" si="48"/>
        <v>-1.9019899996244897E-3</v>
      </c>
      <c r="AW60">
        <v>57</v>
      </c>
      <c r="AX60">
        <f>IF(Z60&gt;0, (R60*SUMPRODUCT(K60:$K$98, X60:$X$98)-K60*$AZ$3)/Z60, 0)</f>
        <v>-571135153.93192625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1.3975092306980274E-3</v>
      </c>
      <c r="L61" s="2">
        <v>58</v>
      </c>
      <c r="M61" s="8">
        <v>0.79617230500000002</v>
      </c>
      <c r="Q61" s="5">
        <f t="shared" si="60"/>
        <v>25</v>
      </c>
      <c r="R61">
        <f t="shared" si="31"/>
        <v>100000</v>
      </c>
      <c r="S61">
        <f t="shared" si="32"/>
        <v>-2630907050.4233952</v>
      </c>
      <c r="U61">
        <f t="shared" si="52"/>
        <v>0.79617230500000002</v>
      </c>
      <c r="V61">
        <f t="shared" si="53"/>
        <v>0.01</v>
      </c>
      <c r="W61">
        <f t="shared" si="54"/>
        <v>1.0686368894644646E-8</v>
      </c>
      <c r="X61">
        <f t="shared" si="55"/>
        <v>8.5081909549295312E-9</v>
      </c>
      <c r="Y61">
        <f t="shared" si="56"/>
        <v>1.0686368894644646E-10</v>
      </c>
      <c r="Z61">
        <f t="shared" si="57"/>
        <v>2.0713142507686688E-9</v>
      </c>
      <c r="AB61">
        <f t="shared" si="58"/>
        <v>-6.1033609436162184</v>
      </c>
      <c r="AC61">
        <f t="shared" si="33"/>
        <v>-5.4494352659897434</v>
      </c>
      <c r="AE61">
        <f t="shared" si="34"/>
        <v>0</v>
      </c>
      <c r="AF61">
        <f t="shared" si="35"/>
        <v>0</v>
      </c>
      <c r="AG61">
        <f t="shared" si="36"/>
        <v>-5.1782856269216718E-8</v>
      </c>
      <c r="AH61">
        <f t="shared" si="37"/>
        <v>-8.5081909549295312E-4</v>
      </c>
      <c r="AI61">
        <f t="shared" si="38"/>
        <v>-8.5087087834922234E-4</v>
      </c>
      <c r="AJ61">
        <f t="shared" si="39"/>
        <v>-0.65392567762647502</v>
      </c>
      <c r="AK61">
        <f t="shared" si="61"/>
        <v>-0.42723526605313533</v>
      </c>
      <c r="AL61">
        <f t="shared" si="40"/>
        <v>-1.0820118145579596</v>
      </c>
      <c r="AN61">
        <f t="shared" si="41"/>
        <v>0</v>
      </c>
      <c r="AO61">
        <f t="shared" si="42"/>
        <v>0</v>
      </c>
      <c r="AP61">
        <f t="shared" si="43"/>
        <v>-7.2367019628139589E-11</v>
      </c>
      <c r="AQ61">
        <f t="shared" si="44"/>
        <v>-1.1890275396055485E-6</v>
      </c>
      <c r="AR61">
        <f t="shared" si="45"/>
        <v>-1.1890999066251767E-6</v>
      </c>
      <c r="AS61">
        <f t="shared" si="46"/>
        <v>-9.1386717067346143E-4</v>
      </c>
      <c r="AT61">
        <f t="shared" si="47"/>
        <v>-5.9706522798898428E-4</v>
      </c>
      <c r="AU61">
        <f t="shared" si="48"/>
        <v>-1.5121214985690707E-3</v>
      </c>
      <c r="AW61">
        <v>58</v>
      </c>
      <c r="AX61">
        <f>IF(Z61&gt;0, (R61*SUMPRODUCT(K61:$K$98, X61:$X$98)-K61*$AZ$3)/Z61, 0)</f>
        <v>-2630907050.4233952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1.2477760988375245E-3</v>
      </c>
      <c r="L62" s="2">
        <v>59</v>
      </c>
      <c r="M62" s="8">
        <v>0.79964768799999997</v>
      </c>
      <c r="Q62" s="5">
        <f t="shared" si="60"/>
        <v>25</v>
      </c>
      <c r="R62">
        <f t="shared" si="31"/>
        <v>100000</v>
      </c>
      <c r="S62">
        <f t="shared" si="32"/>
        <v>-12340405152.645401</v>
      </c>
      <c r="U62">
        <f t="shared" si="52"/>
        <v>0.79964768799999997</v>
      </c>
      <c r="V62">
        <f t="shared" si="53"/>
        <v>0.01</v>
      </c>
      <c r="W62">
        <f t="shared" si="54"/>
        <v>2.0713142507686688E-9</v>
      </c>
      <c r="X62">
        <f t="shared" si="55"/>
        <v>1.6563216517486181E-9</v>
      </c>
      <c r="Y62">
        <f t="shared" si="56"/>
        <v>2.0713142507686689E-11</v>
      </c>
      <c r="Z62">
        <f t="shared" si="57"/>
        <v>3.9427945651236405E-10</v>
      </c>
      <c r="AB62">
        <f t="shared" si="58"/>
        <v>-5.4494352659897434</v>
      </c>
      <c r="AC62">
        <f t="shared" si="33"/>
        <v>-4.8655682367274053</v>
      </c>
      <c r="AE62">
        <f t="shared" si="34"/>
        <v>0</v>
      </c>
      <c r="AF62">
        <f t="shared" si="35"/>
        <v>0</v>
      </c>
      <c r="AG62">
        <f t="shared" si="36"/>
        <v>-9.856986412809101E-9</v>
      </c>
      <c r="AH62">
        <f t="shared" si="37"/>
        <v>-1.656321651748618E-4</v>
      </c>
      <c r="AI62">
        <f t="shared" si="38"/>
        <v>-1.656420221612746E-4</v>
      </c>
      <c r="AJ62">
        <f t="shared" si="39"/>
        <v>-0.58386702926233802</v>
      </c>
      <c r="AK62">
        <f t="shared" si="61"/>
        <v>-0.38146046861928207</v>
      </c>
      <c r="AL62">
        <f t="shared" si="40"/>
        <v>-0.96549313990378138</v>
      </c>
      <c r="AN62">
        <f t="shared" si="41"/>
        <v>0</v>
      </c>
      <c r="AO62">
        <f t="shared" si="42"/>
        <v>0</v>
      </c>
      <c r="AP62">
        <f t="shared" si="43"/>
        <v>-1.2299312052469424E-11</v>
      </c>
      <c r="AQ62">
        <f t="shared" si="44"/>
        <v>-2.0667185690390154E-7</v>
      </c>
      <c r="AR62">
        <f t="shared" si="45"/>
        <v>-2.06684156215954E-7</v>
      </c>
      <c r="AS62">
        <f t="shared" si="46"/>
        <v>-7.2853532401281483E-4</v>
      </c>
      <c r="AT62">
        <f t="shared" si="47"/>
        <v>-4.759772553945017E-4</v>
      </c>
      <c r="AU62">
        <f t="shared" si="48"/>
        <v>-1.2047192635635325E-3</v>
      </c>
      <c r="AW62">
        <v>59</v>
      </c>
      <c r="AX62">
        <f>IF(Z62&gt;0, (R62*SUMPRODUCT(K62:$K$98, X62:$X$98)-K62*$AZ$3)/Z62, 0)</f>
        <v>-12340405152.645401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1.114085802533504E-3</v>
      </c>
      <c r="L63" s="2">
        <v>60</v>
      </c>
      <c r="M63" s="8">
        <v>0.80323853099999998</v>
      </c>
      <c r="Q63" s="5">
        <f t="shared" si="60"/>
        <v>25</v>
      </c>
      <c r="R63">
        <f t="shared" si="31"/>
        <v>100000</v>
      </c>
      <c r="S63">
        <f t="shared" si="32"/>
        <v>-58996212665.240013</v>
      </c>
      <c r="U63">
        <f t="shared" si="52"/>
        <v>0.80323853099999998</v>
      </c>
      <c r="V63">
        <f t="shared" si="53"/>
        <v>0.01</v>
      </c>
      <c r="W63">
        <f t="shared" si="54"/>
        <v>3.9427945651236405E-10</v>
      </c>
      <c r="X63">
        <f t="shared" si="55"/>
        <v>3.1670045145246969E-10</v>
      </c>
      <c r="Y63">
        <f t="shared" si="56"/>
        <v>3.9427945651236402E-12</v>
      </c>
      <c r="Z63">
        <f t="shared" si="57"/>
        <v>7.3636210494770716E-11</v>
      </c>
      <c r="AB63">
        <f t="shared" si="58"/>
        <v>-4.8655682367274053</v>
      </c>
      <c r="AC63">
        <f t="shared" si="33"/>
        <v>-4.3442575342118719</v>
      </c>
      <c r="AE63">
        <f t="shared" si="34"/>
        <v>0</v>
      </c>
      <c r="AF63">
        <f t="shared" si="35"/>
        <v>0</v>
      </c>
      <c r="AG63">
        <f t="shared" si="36"/>
        <v>-1.840905262369268E-9</v>
      </c>
      <c r="AH63">
        <f t="shared" si="37"/>
        <v>-3.167004514524697E-5</v>
      </c>
      <c r="AI63">
        <f t="shared" si="38"/>
        <v>-3.167188605050934E-5</v>
      </c>
      <c r="AJ63">
        <f t="shared" si="39"/>
        <v>-0.52131070251553346</v>
      </c>
      <c r="AK63">
        <f t="shared" si="61"/>
        <v>-0.34058977657091843</v>
      </c>
      <c r="AL63">
        <f t="shared" si="40"/>
        <v>-0.86193215097250242</v>
      </c>
      <c r="AN63">
        <f t="shared" si="41"/>
        <v>0</v>
      </c>
      <c r="AO63">
        <f t="shared" si="42"/>
        <v>0</v>
      </c>
      <c r="AP63">
        <f t="shared" si="43"/>
        <v>-2.0509264166148164E-12</v>
      </c>
      <c r="AQ63">
        <f t="shared" si="44"/>
        <v>-3.5283147661914773E-8</v>
      </c>
      <c r="AR63">
        <f t="shared" si="45"/>
        <v>-3.5285198588331388E-8</v>
      </c>
      <c r="AS63">
        <f t="shared" si="46"/>
        <v>-5.8078485238132285E-4</v>
      </c>
      <c r="AT63">
        <f t="shared" si="47"/>
        <v>-3.7944623456571849E-4</v>
      </c>
      <c r="AU63">
        <f t="shared" si="48"/>
        <v>-9.6026637214562962E-4</v>
      </c>
      <c r="AW63">
        <v>60</v>
      </c>
      <c r="AX63">
        <f>IF(Z63&gt;0, (R63*SUMPRODUCT(K63:$K$98, X63:$X$98)-K63*$AZ$3)/Z63, 0)</f>
        <v>-58996212665.240013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9.9471946654777136E-4</v>
      </c>
      <c r="L64" s="2">
        <v>61</v>
      </c>
      <c r="M64" s="8">
        <v>0.80709142899999997</v>
      </c>
      <c r="Q64" s="5">
        <f t="shared" si="60"/>
        <v>25</v>
      </c>
      <c r="R64">
        <f t="shared" si="31"/>
        <v>100000</v>
      </c>
      <c r="S64">
        <f t="shared" si="32"/>
        <v>-287986451423.39093</v>
      </c>
      <c r="U64">
        <f t="shared" si="52"/>
        <v>0.80709142899999997</v>
      </c>
      <c r="V64">
        <f t="shared" si="53"/>
        <v>0.01</v>
      </c>
      <c r="W64">
        <f t="shared" si="54"/>
        <v>7.3636210494770716E-11</v>
      </c>
      <c r="X64">
        <f t="shared" si="55"/>
        <v>5.9431154354369295E-11</v>
      </c>
      <c r="Y64">
        <f t="shared" si="56"/>
        <v>7.3636210494770723E-13</v>
      </c>
      <c r="Z64">
        <f t="shared" si="57"/>
        <v>1.3468694035453714E-11</v>
      </c>
      <c r="AB64">
        <f t="shared" si="58"/>
        <v>-4.3442575342118719</v>
      </c>
      <c r="AC64">
        <f t="shared" si="33"/>
        <v>-3.8788014005777063</v>
      </c>
      <c r="AE64">
        <f t="shared" si="34"/>
        <v>0</v>
      </c>
      <c r="AF64">
        <f t="shared" si="35"/>
        <v>0</v>
      </c>
      <c r="AG64">
        <f t="shared" si="36"/>
        <v>-3.3671735088634288E-10</v>
      </c>
      <c r="AH64">
        <f t="shared" si="37"/>
        <v>-5.9431154354369293E-6</v>
      </c>
      <c r="AI64">
        <f t="shared" si="38"/>
        <v>-5.943452152787816E-6</v>
      </c>
      <c r="AJ64">
        <f t="shared" si="39"/>
        <v>-0.4654561336341656</v>
      </c>
      <c r="AK64">
        <f t="shared" si="61"/>
        <v>-0.30409802739483105</v>
      </c>
      <c r="AL64">
        <f t="shared" si="40"/>
        <v>-0.76956010448114942</v>
      </c>
      <c r="AN64">
        <f t="shared" si="41"/>
        <v>0</v>
      </c>
      <c r="AO64">
        <f t="shared" si="42"/>
        <v>0</v>
      </c>
      <c r="AP64">
        <f t="shared" si="43"/>
        <v>-3.3493930365104172E-13</v>
      </c>
      <c r="AQ64">
        <f t="shared" si="44"/>
        <v>-5.9117326155696487E-9</v>
      </c>
      <c r="AR64">
        <f t="shared" si="45"/>
        <v>-5.9120675548732993E-9</v>
      </c>
      <c r="AS64">
        <f t="shared" si="46"/>
        <v>-4.629982769499654E-4</v>
      </c>
      <c r="AT64">
        <f t="shared" si="47"/>
        <v>-3.024922275884159E-4</v>
      </c>
      <c r="AU64">
        <f t="shared" si="48"/>
        <v>-7.6549641660593611E-4</v>
      </c>
      <c r="AW64">
        <v>61</v>
      </c>
      <c r="AX64">
        <f>IF(Z64&gt;0, (R64*SUMPRODUCT(K64:$K$98, X64:$X$98)-K64*$AZ$3)/Z64, 0)</f>
        <v>-287986451423.39093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8.8814238084622432E-4</v>
      </c>
      <c r="L65" s="2">
        <v>62</v>
      </c>
      <c r="M65" s="8">
        <v>0.81105379099999997</v>
      </c>
      <c r="Q65" s="5">
        <f t="shared" si="60"/>
        <v>25</v>
      </c>
      <c r="R65">
        <f t="shared" si="31"/>
        <v>100000</v>
      </c>
      <c r="S65">
        <f t="shared" si="32"/>
        <v>-1436916501439.6355</v>
      </c>
      <c r="U65">
        <f t="shared" si="52"/>
        <v>0.81105379099999997</v>
      </c>
      <c r="V65">
        <f t="shared" si="53"/>
        <v>0.01</v>
      </c>
      <c r="W65">
        <f t="shared" si="54"/>
        <v>1.3468694035453714E-11</v>
      </c>
      <c r="X65">
        <f t="shared" si="55"/>
        <v>1.0923835357273823E-11</v>
      </c>
      <c r="Y65">
        <f t="shared" si="56"/>
        <v>1.3468694035453714E-13</v>
      </c>
      <c r="Z65">
        <f t="shared" si="57"/>
        <v>2.4101717378253544E-12</v>
      </c>
      <c r="AB65">
        <f t="shared" si="58"/>
        <v>-3.8788014005777063</v>
      </c>
      <c r="AC65">
        <f t="shared" si="33"/>
        <v>-3.4632155413846948</v>
      </c>
      <c r="AE65">
        <f t="shared" si="34"/>
        <v>0</v>
      </c>
      <c r="AF65">
        <f t="shared" si="35"/>
        <v>0</v>
      </c>
      <c r="AG65">
        <f t="shared" si="36"/>
        <v>-6.0254293445633863E-11</v>
      </c>
      <c r="AH65">
        <f t="shared" si="37"/>
        <v>-1.0923835357273823E-6</v>
      </c>
      <c r="AI65">
        <f t="shared" si="38"/>
        <v>-1.0924437900208281E-6</v>
      </c>
      <c r="AJ65">
        <f t="shared" si="39"/>
        <v>-0.4155858591930115</v>
      </c>
      <c r="AK65">
        <f t="shared" si="61"/>
        <v>-0.27151609804043947</v>
      </c>
      <c r="AL65">
        <f t="shared" si="40"/>
        <v>-0.68710304967724101</v>
      </c>
      <c r="AN65">
        <f t="shared" si="41"/>
        <v>0</v>
      </c>
      <c r="AO65">
        <f t="shared" si="42"/>
        <v>0</v>
      </c>
      <c r="AP65">
        <f t="shared" si="43"/>
        <v>-5.3514391637012308E-14</v>
      </c>
      <c r="AQ65">
        <f t="shared" si="44"/>
        <v>-9.7019211421813394E-10</v>
      </c>
      <c r="AR65">
        <f t="shared" si="45"/>
        <v>-9.7024562860977099E-10</v>
      </c>
      <c r="AS65">
        <f t="shared" si="46"/>
        <v>-3.6909941442970497E-4</v>
      </c>
      <c r="AT65">
        <f t="shared" si="47"/>
        <v>-2.4114495375171277E-4</v>
      </c>
      <c r="AU65">
        <f t="shared" si="48"/>
        <v>-6.1024533842704641E-4</v>
      </c>
      <c r="AW65">
        <v>62</v>
      </c>
      <c r="AX65">
        <f>IF(Z65&gt;0, (R65*SUMPRODUCT(K65:$K$98, X65:$X$98)-K65*$AZ$3)/Z65, 0)</f>
        <v>-1436916501439.6355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7.9298426861270028E-4</v>
      </c>
      <c r="L66" s="2">
        <v>63</v>
      </c>
      <c r="M66" s="8">
        <v>0.81525055400000002</v>
      </c>
      <c r="Q66" s="5">
        <f t="shared" si="60"/>
        <v>25</v>
      </c>
      <c r="R66">
        <f t="shared" si="31"/>
        <v>100000</v>
      </c>
      <c r="S66">
        <f t="shared" si="32"/>
        <v>-7341718052433.0664</v>
      </c>
      <c r="U66">
        <f t="shared" si="52"/>
        <v>0.81525055400000002</v>
      </c>
      <c r="V66">
        <f t="shared" si="53"/>
        <v>0.01</v>
      </c>
      <c r="W66">
        <f t="shared" si="54"/>
        <v>2.4101717378253544E-12</v>
      </c>
      <c r="X66">
        <f t="shared" si="55"/>
        <v>1.9648938444972629E-12</v>
      </c>
      <c r="Y66">
        <f t="shared" si="56"/>
        <v>2.4101717378253544E-14</v>
      </c>
      <c r="Z66">
        <f t="shared" si="57"/>
        <v>4.21176175949838E-13</v>
      </c>
      <c r="AB66">
        <f t="shared" si="58"/>
        <v>-3.4632155413846948</v>
      </c>
      <c r="AC66">
        <f t="shared" si="33"/>
        <v>-3.0921567342256511</v>
      </c>
      <c r="AE66">
        <f t="shared" si="34"/>
        <v>0</v>
      </c>
      <c r="AF66">
        <f t="shared" si="35"/>
        <v>0</v>
      </c>
      <c r="AG66">
        <f t="shared" si="36"/>
        <v>-1.0529404398745951E-11</v>
      </c>
      <c r="AH66">
        <f t="shared" si="37"/>
        <v>-1.9648938444972629E-7</v>
      </c>
      <c r="AI66">
        <f t="shared" si="38"/>
        <v>-1.9649991385412504E-7</v>
      </c>
      <c r="AJ66">
        <f t="shared" si="39"/>
        <v>-0.37105880715904371</v>
      </c>
      <c r="AK66">
        <f t="shared" si="61"/>
        <v>-0.24242508789692865</v>
      </c>
      <c r="AL66">
        <f t="shared" si="40"/>
        <v>-0.61348409155588624</v>
      </c>
      <c r="AN66">
        <f t="shared" si="41"/>
        <v>0</v>
      </c>
      <c r="AO66">
        <f t="shared" si="42"/>
        <v>0</v>
      </c>
      <c r="AP66">
        <f t="shared" si="43"/>
        <v>-8.3496520460669067E-15</v>
      </c>
      <c r="AQ66">
        <f t="shared" si="44"/>
        <v>-1.5581299081802588E-10</v>
      </c>
      <c r="AR66">
        <f t="shared" si="45"/>
        <v>-1.5582134047007197E-10</v>
      </c>
      <c r="AS66">
        <f t="shared" si="46"/>
        <v>-2.9424379680731525E-4</v>
      </c>
      <c r="AT66">
        <f t="shared" si="47"/>
        <v>-1.9223928101931554E-4</v>
      </c>
      <c r="AU66">
        <f t="shared" si="48"/>
        <v>-4.8648323364797132E-4</v>
      </c>
      <c r="AW66">
        <v>63</v>
      </c>
      <c r="AX66">
        <f>IF(Z66&gt;0, (R66*SUMPRODUCT(K66:$K$98, X66:$X$98)-K66*$AZ$3)/Z66, 0)</f>
        <v>-7341718052433.0664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7.0802166840419666E-4</v>
      </c>
      <c r="L67" s="2">
        <v>64</v>
      </c>
      <c r="M67" s="8">
        <v>0.81969331899999998</v>
      </c>
      <c r="Q67" s="5">
        <f t="shared" si="60"/>
        <v>25</v>
      </c>
      <c r="R67">
        <f t="shared" ref="R67:R89" si="62">$C$6</f>
        <v>100000</v>
      </c>
      <c r="S67">
        <f t="shared" ref="S67:S89" si="63">AX67</f>
        <v>-38490007354914.461</v>
      </c>
      <c r="U67">
        <f t="shared" si="52"/>
        <v>0.81969331899999998</v>
      </c>
      <c r="V67">
        <f t="shared" si="53"/>
        <v>0.01</v>
      </c>
      <c r="W67">
        <f t="shared" si="54"/>
        <v>4.21176175949838E-13</v>
      </c>
      <c r="X67">
        <f t="shared" si="55"/>
        <v>3.4523529754805068E-13</v>
      </c>
      <c r="Y67">
        <f t="shared" si="56"/>
        <v>4.21176175949838E-15</v>
      </c>
      <c r="Z67">
        <f t="shared" si="57"/>
        <v>7.1729116642288929E-14</v>
      </c>
      <c r="AB67">
        <f t="shared" si="58"/>
        <v>-3.0921567342256511</v>
      </c>
      <c r="AC67">
        <f t="shared" ref="AC67:AC89" si="64">S67*Z67</f>
        <v>-2.7608542271232182</v>
      </c>
      <c r="AE67">
        <f t="shared" ref="AE67:AE89" si="65">$Z67*O67</f>
        <v>0</v>
      </c>
      <c r="AF67">
        <f t="shared" ref="AF67:AF89" si="66">-$Z67*P67</f>
        <v>0</v>
      </c>
      <c r="AG67">
        <f t="shared" ref="AG67:AG89" si="67">-$Z67*Q67</f>
        <v>-1.7932279160572232E-12</v>
      </c>
      <c r="AH67">
        <f t="shared" ref="AH67:AH89" si="68">-X67*R67</f>
        <v>-3.4523529754805066E-8</v>
      </c>
      <c r="AI67">
        <f t="shared" ref="AI67:AI89" si="69">SUM(AE67:AH67)</f>
        <v>-3.4525322982721124E-8</v>
      </c>
      <c r="AJ67">
        <f t="shared" ref="AJ67:AJ89" si="70">AB67-AC67</f>
        <v>-0.33130250710243292</v>
      </c>
      <c r="AK67">
        <f t="shared" si="61"/>
        <v>-0.21645097139579558</v>
      </c>
      <c r="AL67">
        <f t="shared" ref="AL67:AL89" si="71">SUM(AI67:AK67)</f>
        <v>-0.54775351302355146</v>
      </c>
      <c r="AN67">
        <f t="shared" ref="AN67:AN89" si="72">AE67*$K67</f>
        <v>0</v>
      </c>
      <c r="AO67">
        <f t="shared" ref="AO67:AO89" si="73">AF67*$K67</f>
        <v>0</v>
      </c>
      <c r="AP67">
        <f t="shared" ref="AP67:AP89" si="74">AG67*$K67</f>
        <v>-1.2696442209558159E-15</v>
      </c>
      <c r="AQ67">
        <f t="shared" ref="AQ67:AQ89" si="75">AH67*$K67</f>
        <v>-2.4443407136199008E-11</v>
      </c>
      <c r="AR67">
        <f t="shared" ref="AR67:AR89" si="76">AI67*$K67</f>
        <v>-2.4444676780419966E-11</v>
      </c>
      <c r="AS67">
        <f t="shared" ref="AS67:AS89" si="77">AJ67*$K67</f>
        <v>-2.3456935382515777E-4</v>
      </c>
      <c r="AT67">
        <f t="shared" ref="AT67:AT89" si="78">AK67*$K67</f>
        <v>-1.5325197789536023E-4</v>
      </c>
      <c r="AU67">
        <f t="shared" ref="AU67:AU89" si="79">AL67*$K67</f>
        <v>-3.8782135616519478E-4</v>
      </c>
      <c r="AW67">
        <v>64</v>
      </c>
      <c r="AX67">
        <f>IF(Z67&gt;0, (R67*SUMPRODUCT(K67:$K$98, X67:$X$98)-K67*$AZ$3)/Z67, 0)</f>
        <v>-38490007354914.461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89" si="80">G68+$C$9</f>
        <v>0.12000000000000001</v>
      </c>
      <c r="I68" s="1">
        <f t="shared" ref="I68:I89" si="81">1+H68</f>
        <v>1.1200000000000001</v>
      </c>
      <c r="J68">
        <f t="shared" ref="J68:J89" si="82">1/I68</f>
        <v>0.89285714285714279</v>
      </c>
      <c r="K68">
        <f t="shared" si="59"/>
        <v>6.3216220393231843E-4</v>
      </c>
      <c r="L68" s="2">
        <v>65</v>
      </c>
      <c r="M68" s="8">
        <v>0.82421808699999999</v>
      </c>
      <c r="Q68" s="5">
        <f t="shared" si="60"/>
        <v>25</v>
      </c>
      <c r="R68">
        <f t="shared" si="62"/>
        <v>100000</v>
      </c>
      <c r="S68">
        <f t="shared" si="63"/>
        <v>-207296908172105.91</v>
      </c>
      <c r="U68">
        <f t="shared" ref="U68:U89" si="83">M68</f>
        <v>0.82421808699999999</v>
      </c>
      <c r="V68">
        <f t="shared" ref="V68:V89" si="84">$C$10</f>
        <v>0.01</v>
      </c>
      <c r="W68">
        <f t="shared" ref="W68:W89" si="85">Z67</f>
        <v>7.1729116642288929E-14</v>
      </c>
      <c r="X68">
        <f t="shared" ref="X68:X89" si="86">U68*W68</f>
        <v>5.9120435301107244E-14</v>
      </c>
      <c r="Y68">
        <f t="shared" ref="Y68:Y89" si="87">V68*W68</f>
        <v>7.1729116642288927E-16</v>
      </c>
      <c r="Z68">
        <f t="shared" ref="Z68:Z89" si="88">MAX(0, W68-X68-Y68)</f>
        <v>1.1891390174758796E-14</v>
      </c>
      <c r="AB68">
        <f t="shared" ref="AB68:AB89" si="89">AC67</f>
        <v>-2.7608542271232182</v>
      </c>
      <c r="AC68">
        <f t="shared" si="64"/>
        <v>-2.4650484170956566</v>
      </c>
      <c r="AE68">
        <f t="shared" si="65"/>
        <v>0</v>
      </c>
      <c r="AF68">
        <f t="shared" si="66"/>
        <v>0</v>
      </c>
      <c r="AG68">
        <f t="shared" si="67"/>
        <v>-2.9728475436896992E-13</v>
      </c>
      <c r="AH68">
        <f t="shared" si="68"/>
        <v>-5.9120435301107243E-9</v>
      </c>
      <c r="AI68">
        <f t="shared" si="69"/>
        <v>-5.9123408148650929E-9</v>
      </c>
      <c r="AJ68">
        <f t="shared" si="70"/>
        <v>-0.29580581002756157</v>
      </c>
      <c r="AK68">
        <f t="shared" si="61"/>
        <v>-0.1932597958986253</v>
      </c>
      <c r="AL68">
        <f t="shared" si="71"/>
        <v>-0.4890656118385277</v>
      </c>
      <c r="AN68">
        <f t="shared" si="72"/>
        <v>0</v>
      </c>
      <c r="AO68">
        <f t="shared" si="73"/>
        <v>0</v>
      </c>
      <c r="AP68">
        <f t="shared" si="74"/>
        <v>-1.8793218551736595E-16</v>
      </c>
      <c r="AQ68">
        <f t="shared" si="75"/>
        <v>-3.7373704677385996E-12</v>
      </c>
      <c r="AR68">
        <f t="shared" si="76"/>
        <v>-3.7375583999241166E-12</v>
      </c>
      <c r="AS68">
        <f t="shared" si="77"/>
        <v>-1.8699725280300802E-4</v>
      </c>
      <c r="AT68">
        <f t="shared" si="78"/>
        <v>-1.22171538506785E-4</v>
      </c>
      <c r="AU68">
        <f t="shared" si="79"/>
        <v>-3.0916879504735143E-4</v>
      </c>
      <c r="AW68">
        <v>65</v>
      </c>
      <c r="AX68">
        <f>IF(Z68&gt;0, (R68*SUMPRODUCT(K68:$K$98, X68:$X$98)-K68*$AZ$3)/Z68, 0)</f>
        <v>-207296908172105.91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89" si="90">K68*J69</f>
        <v>5.6443053922528431E-4</v>
      </c>
      <c r="L69" s="2">
        <v>66</v>
      </c>
      <c r="M69" s="8">
        <v>0.82894669600000004</v>
      </c>
      <c r="Q69" s="5">
        <f t="shared" ref="Q69:Q89" si="91">$C$8</f>
        <v>25</v>
      </c>
      <c r="R69">
        <f t="shared" si="62"/>
        <v>100000</v>
      </c>
      <c r="S69">
        <f t="shared" si="63"/>
        <v>-1149225259942142.3</v>
      </c>
      <c r="U69">
        <f t="shared" si="83"/>
        <v>0.82894669600000004</v>
      </c>
      <c r="V69">
        <f t="shared" si="84"/>
        <v>0.01</v>
      </c>
      <c r="W69">
        <f t="shared" si="85"/>
        <v>1.1891390174758796E-14</v>
      </c>
      <c r="X69">
        <f t="shared" si="86"/>
        <v>9.8573285962131677E-15</v>
      </c>
      <c r="Y69">
        <f t="shared" si="87"/>
        <v>1.1891390174758798E-16</v>
      </c>
      <c r="Z69">
        <f t="shared" si="88"/>
        <v>1.9151476767980408E-15</v>
      </c>
      <c r="AB69">
        <f t="shared" si="89"/>
        <v>-2.4650484170956566</v>
      </c>
      <c r="AC69">
        <f t="shared" si="64"/>
        <v>-2.2009360866958181</v>
      </c>
      <c r="AE69">
        <f t="shared" si="65"/>
        <v>0</v>
      </c>
      <c r="AF69">
        <f t="shared" si="66"/>
        <v>0</v>
      </c>
      <c r="AG69">
        <f t="shared" si="67"/>
        <v>-4.7878691919951017E-14</v>
      </c>
      <c r="AH69">
        <f t="shared" si="68"/>
        <v>-9.857328596213167E-10</v>
      </c>
      <c r="AI69">
        <f t="shared" si="69"/>
        <v>-9.8578073831323673E-10</v>
      </c>
      <c r="AJ69">
        <f t="shared" si="70"/>
        <v>-0.2641123303998385</v>
      </c>
      <c r="AK69">
        <f t="shared" si="61"/>
        <v>-0.17255338919669597</v>
      </c>
      <c r="AL69">
        <f t="shared" si="71"/>
        <v>-0.43666572058231523</v>
      </c>
      <c r="AN69">
        <f t="shared" si="72"/>
        <v>0</v>
      </c>
      <c r="AO69">
        <f t="shared" si="73"/>
        <v>0</v>
      </c>
      <c r="AP69">
        <f t="shared" si="74"/>
        <v>-2.7024195897779216E-17</v>
      </c>
      <c r="AQ69">
        <f t="shared" si="75"/>
        <v>-5.5637772948814124E-13</v>
      </c>
      <c r="AR69">
        <f t="shared" si="76"/>
        <v>-5.5640475368403914E-13</v>
      </c>
      <c r="AS69">
        <f t="shared" si="77"/>
        <v>-1.4907306506362728E-4</v>
      </c>
      <c r="AT69">
        <f t="shared" si="78"/>
        <v>-9.739440250944145E-5</v>
      </c>
      <c r="AU69">
        <f t="shared" si="79"/>
        <v>-2.464674681294735E-4</v>
      </c>
      <c r="AW69">
        <v>66</v>
      </c>
      <c r="AX69">
        <f>IF(Z69&gt;0, (R69*SUMPRODUCT(K69:$K$98, X69:$X$98)-K69*$AZ$3)/Z69, 0)</f>
        <v>-1149225259942142.3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5.0395583859400386E-4</v>
      </c>
      <c r="L70" s="2">
        <v>67</v>
      </c>
      <c r="M70" s="8">
        <v>0.83370721699999994</v>
      </c>
      <c r="Q70" s="5">
        <f t="shared" si="91"/>
        <v>25</v>
      </c>
      <c r="R70">
        <f t="shared" si="62"/>
        <v>100000</v>
      </c>
      <c r="S70">
        <f t="shared" si="63"/>
        <v>-6565203859038407</v>
      </c>
      <c r="U70">
        <f t="shared" si="83"/>
        <v>0.83370721699999994</v>
      </c>
      <c r="V70">
        <f t="shared" si="84"/>
        <v>0.01</v>
      </c>
      <c r="W70">
        <f t="shared" si="85"/>
        <v>1.9151476767980408E-15</v>
      </c>
      <c r="X70">
        <f t="shared" si="86"/>
        <v>1.59667243976731E-15</v>
      </c>
      <c r="Y70">
        <f t="shared" si="87"/>
        <v>1.9151476767980408E-17</v>
      </c>
      <c r="Z70">
        <f t="shared" si="88"/>
        <v>2.9932376026275035E-16</v>
      </c>
      <c r="AB70">
        <f t="shared" si="89"/>
        <v>-2.2009360866958181</v>
      </c>
      <c r="AC70">
        <f t="shared" si="64"/>
        <v>-1.9651215059788956</v>
      </c>
      <c r="AE70">
        <f t="shared" si="65"/>
        <v>0</v>
      </c>
      <c r="AF70">
        <f t="shared" si="66"/>
        <v>0</v>
      </c>
      <c r="AG70">
        <f t="shared" si="67"/>
        <v>-7.4830940065687595E-15</v>
      </c>
      <c r="AH70">
        <f t="shared" si="68"/>
        <v>-1.5966724397673101E-10</v>
      </c>
      <c r="AI70">
        <f t="shared" si="69"/>
        <v>-1.5967472707073759E-10</v>
      </c>
      <c r="AJ70">
        <f t="shared" si="70"/>
        <v>-0.23581458071692252</v>
      </c>
      <c r="AK70">
        <f t="shared" si="61"/>
        <v>-0.15406552606870727</v>
      </c>
      <c r="AL70">
        <f t="shared" si="71"/>
        <v>-0.38988010694530451</v>
      </c>
      <c r="AN70">
        <f t="shared" si="72"/>
        <v>0</v>
      </c>
      <c r="AO70">
        <f t="shared" si="73"/>
        <v>0</v>
      </c>
      <c r="AP70">
        <f t="shared" si="74"/>
        <v>-3.7711489153581236E-18</v>
      </c>
      <c r="AQ70">
        <f t="shared" si="75"/>
        <v>-8.0465239834286888E-14</v>
      </c>
      <c r="AR70">
        <f t="shared" si="76"/>
        <v>-8.0469010983202253E-14</v>
      </c>
      <c r="AS70">
        <f t="shared" si="77"/>
        <v>-1.188401347778901E-4</v>
      </c>
      <c r="AT70">
        <f t="shared" si="78"/>
        <v>-7.7642221388381734E-5</v>
      </c>
      <c r="AU70">
        <f t="shared" si="79"/>
        <v>-1.9648235624674084E-4</v>
      </c>
      <c r="AW70">
        <v>67</v>
      </c>
      <c r="AX70">
        <f>IF(Z70&gt;0, (R70*SUMPRODUCT(K70:$K$98, X70:$X$98)-K70*$AZ$3)/Z70, 0)</f>
        <v>-6565203859038407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4.4996057017321768E-4</v>
      </c>
      <c r="L71" s="2">
        <v>68</v>
      </c>
      <c r="M71" s="8">
        <v>0.83838979800000002</v>
      </c>
      <c r="Q71" s="5">
        <f t="shared" si="91"/>
        <v>25</v>
      </c>
      <c r="R71">
        <f t="shared" si="62"/>
        <v>100000</v>
      </c>
      <c r="S71">
        <f t="shared" si="63"/>
        <v>-3.866355352429352E+16</v>
      </c>
      <c r="U71">
        <f t="shared" si="83"/>
        <v>0.83838979800000002</v>
      </c>
      <c r="V71">
        <f t="shared" si="84"/>
        <v>0.01</v>
      </c>
      <c r="W71">
        <f t="shared" si="85"/>
        <v>2.9932376026275035E-16</v>
      </c>
      <c r="X71">
        <f t="shared" si="86"/>
        <v>2.5094998690328768E-16</v>
      </c>
      <c r="Y71">
        <f t="shared" si="87"/>
        <v>2.9932376026275037E-18</v>
      </c>
      <c r="Z71">
        <f t="shared" si="88"/>
        <v>4.5380535756835167E-17</v>
      </c>
      <c r="AB71">
        <f t="shared" si="89"/>
        <v>-1.9651215059788956</v>
      </c>
      <c r="AC71">
        <f t="shared" si="64"/>
        <v>-1.7545727731955125</v>
      </c>
      <c r="AE71">
        <f t="shared" si="65"/>
        <v>0</v>
      </c>
      <c r="AF71">
        <f t="shared" si="66"/>
        <v>0</v>
      </c>
      <c r="AG71">
        <f t="shared" si="67"/>
        <v>-1.1345133939208793E-15</v>
      </c>
      <c r="AH71">
        <f t="shared" si="68"/>
        <v>-2.5094998690328767E-11</v>
      </c>
      <c r="AI71">
        <f t="shared" si="69"/>
        <v>-2.5096133203722687E-11</v>
      </c>
      <c r="AJ71">
        <f t="shared" si="70"/>
        <v>-0.21054873278338304</v>
      </c>
      <c r="AK71">
        <f t="shared" si="61"/>
        <v>-0.13755850541852271</v>
      </c>
      <c r="AL71">
        <f t="shared" si="71"/>
        <v>-0.34810723822700185</v>
      </c>
      <c r="AN71">
        <f t="shared" si="72"/>
        <v>0</v>
      </c>
      <c r="AO71">
        <f t="shared" si="73"/>
        <v>0</v>
      </c>
      <c r="AP71">
        <f t="shared" si="74"/>
        <v>-5.1048629359779112E-19</v>
      </c>
      <c r="AQ71">
        <f t="shared" si="75"/>
        <v>-1.1291759919196482E-14</v>
      </c>
      <c r="AR71">
        <f t="shared" si="76"/>
        <v>-1.1292270405490081E-14</v>
      </c>
      <c r="AS71">
        <f t="shared" si="77"/>
        <v>-9.4738627852459476E-5</v>
      </c>
      <c r="AT71">
        <f t="shared" si="78"/>
        <v>-6.1895903530294138E-5</v>
      </c>
      <c r="AU71">
        <f t="shared" si="79"/>
        <v>-1.5663453139404588E-4</v>
      </c>
      <c r="AW71">
        <v>68</v>
      </c>
      <c r="AX71">
        <f>IF(Z71&gt;0, (R71*SUMPRODUCT(K71:$K$98, X71:$X$98)-K71*$AZ$3)/Z71, 0)</f>
        <v>-3.866355352429352E+16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4.0175050908323003E-4</v>
      </c>
      <c r="L72" s="2">
        <v>69</v>
      </c>
      <c r="M72" s="8">
        <v>0.84318435700000005</v>
      </c>
      <c r="Q72" s="5">
        <f t="shared" si="91"/>
        <v>25</v>
      </c>
      <c r="R72">
        <f t="shared" si="62"/>
        <v>100000</v>
      </c>
      <c r="S72">
        <f t="shared" si="63"/>
        <v>-2.3513182401418323E+17</v>
      </c>
      <c r="U72">
        <f t="shared" si="83"/>
        <v>0.84318435700000005</v>
      </c>
      <c r="V72">
        <f t="shared" si="84"/>
        <v>0.01</v>
      </c>
      <c r="W72">
        <f t="shared" si="85"/>
        <v>4.5380535756835167E-17</v>
      </c>
      <c r="X72">
        <f t="shared" si="86"/>
        <v>3.826415786244257E-17</v>
      </c>
      <c r="Y72">
        <f t="shared" si="87"/>
        <v>4.5380535756835166E-19</v>
      </c>
      <c r="Z72">
        <f t="shared" si="88"/>
        <v>6.6625725368242457E-18</v>
      </c>
      <c r="AB72">
        <f t="shared" si="89"/>
        <v>-1.7545727731955125</v>
      </c>
      <c r="AC72">
        <f t="shared" si="64"/>
        <v>-1.5665828332102889</v>
      </c>
      <c r="AE72">
        <f t="shared" si="65"/>
        <v>0</v>
      </c>
      <c r="AF72">
        <f t="shared" si="66"/>
        <v>0</v>
      </c>
      <c r="AG72">
        <f t="shared" si="67"/>
        <v>-1.6656431342060615E-16</v>
      </c>
      <c r="AH72">
        <f t="shared" si="68"/>
        <v>-3.8264157862442572E-12</v>
      </c>
      <c r="AI72">
        <f t="shared" si="69"/>
        <v>-3.8265823505576774E-12</v>
      </c>
      <c r="AJ72">
        <f t="shared" si="70"/>
        <v>-0.18798993998522362</v>
      </c>
      <c r="AK72">
        <f t="shared" ref="AK72:AK89" si="92">G72*SUM(AB72:AB72, AE72:AF72)</f>
        <v>-0.12282009412368589</v>
      </c>
      <c r="AL72">
        <f t="shared" si="71"/>
        <v>-0.31081003411273611</v>
      </c>
      <c r="AN72">
        <f t="shared" si="72"/>
        <v>0</v>
      </c>
      <c r="AO72">
        <f t="shared" si="73"/>
        <v>0</v>
      </c>
      <c r="AP72">
        <f t="shared" si="74"/>
        <v>-6.6917297711827202E-20</v>
      </c>
      <c r="AQ72">
        <f t="shared" si="75"/>
        <v>-1.5372644900877383E-15</v>
      </c>
      <c r="AR72">
        <f t="shared" si="76"/>
        <v>-1.5373314073854499E-15</v>
      </c>
      <c r="AS72">
        <f t="shared" si="77"/>
        <v>-7.5525054091589449E-5</v>
      </c>
      <c r="AT72">
        <f t="shared" si="78"/>
        <v>-4.9343035339841037E-5</v>
      </c>
      <c r="AU72">
        <f t="shared" si="79"/>
        <v>-1.2486808943296782E-4</v>
      </c>
      <c r="AW72">
        <v>69</v>
      </c>
      <c r="AX72">
        <f>IF(Z72&gt;0, (R72*SUMPRODUCT(K72:$K$98, X72:$X$98)-K72*$AZ$3)/Z72, 0)</f>
        <v>-2.3513182401418323E+17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3.5870581168145535E-4</v>
      </c>
      <c r="L73" s="2">
        <v>70</v>
      </c>
      <c r="M73" s="8">
        <v>0.84806285100000001</v>
      </c>
      <c r="Q73" s="5">
        <f t="shared" si="91"/>
        <v>25</v>
      </c>
      <c r="R73">
        <f t="shared" si="62"/>
        <v>100000</v>
      </c>
      <c r="S73">
        <f t="shared" si="63"/>
        <v>-1.4790992355644147E+18</v>
      </c>
      <c r="U73">
        <f t="shared" si="83"/>
        <v>0.84806285100000001</v>
      </c>
      <c r="V73">
        <f t="shared" si="84"/>
        <v>0.01</v>
      </c>
      <c r="W73">
        <f t="shared" si="85"/>
        <v>6.6625725368242457E-18</v>
      </c>
      <c r="X73">
        <f t="shared" si="86"/>
        <v>5.6502802605734724E-18</v>
      </c>
      <c r="Y73">
        <f t="shared" si="87"/>
        <v>6.6625725368242461E-20</v>
      </c>
      <c r="Z73">
        <f t="shared" si="88"/>
        <v>9.4566655088253072E-19</v>
      </c>
      <c r="AB73">
        <f t="shared" si="89"/>
        <v>-1.5665828332102889</v>
      </c>
      <c r="AC73">
        <f t="shared" si="64"/>
        <v>-1.3987346725091878</v>
      </c>
      <c r="AE73">
        <f t="shared" si="65"/>
        <v>0</v>
      </c>
      <c r="AF73">
        <f t="shared" si="66"/>
        <v>0</v>
      </c>
      <c r="AG73">
        <f t="shared" si="67"/>
        <v>-2.3641663772063268E-17</v>
      </c>
      <c r="AH73">
        <f t="shared" si="68"/>
        <v>-5.6502802605734719E-13</v>
      </c>
      <c r="AI73">
        <f t="shared" si="69"/>
        <v>-5.6505166772111925E-13</v>
      </c>
      <c r="AJ73">
        <f t="shared" si="70"/>
        <v>-0.16784816070110109</v>
      </c>
      <c r="AK73">
        <f t="shared" si="92"/>
        <v>-0.10966079832472024</v>
      </c>
      <c r="AL73">
        <f t="shared" si="71"/>
        <v>-0.27750895902638639</v>
      </c>
      <c r="AN73">
        <f t="shared" si="72"/>
        <v>0</v>
      </c>
      <c r="AO73">
        <f t="shared" si="73"/>
        <v>0</v>
      </c>
      <c r="AP73">
        <f t="shared" si="74"/>
        <v>-8.4804021928580128E-21</v>
      </c>
      <c r="AQ73">
        <f t="shared" si="75"/>
        <v>-2.0267883670967123E-16</v>
      </c>
      <c r="AR73">
        <f t="shared" si="76"/>
        <v>-2.0268731711186408E-16</v>
      </c>
      <c r="AS73">
        <f t="shared" si="77"/>
        <v>-6.0208110723527823E-5</v>
      </c>
      <c r="AT73">
        <f t="shared" si="78"/>
        <v>-3.9335965672705152E-5</v>
      </c>
      <c r="AU73">
        <f t="shared" si="79"/>
        <v>-9.9544076396435667E-5</v>
      </c>
      <c r="AW73">
        <v>70</v>
      </c>
      <c r="AX73">
        <f>IF(Z73&gt;0, (R73*SUMPRODUCT(K73:$K$98, X73:$X$98)-K73*$AZ$3)/Z73, 0)</f>
        <v>-1.4790992355644147E+18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3.2027304614415652E-4</v>
      </c>
      <c r="L74" s="2">
        <v>71</v>
      </c>
      <c r="M74" s="8">
        <v>0.85299375700000002</v>
      </c>
      <c r="Q74" s="5">
        <f t="shared" si="91"/>
        <v>25</v>
      </c>
      <c r="R74">
        <f t="shared" si="62"/>
        <v>100000</v>
      </c>
      <c r="S74">
        <f t="shared" si="63"/>
        <v>-9.6391543082327101E+18</v>
      </c>
      <c r="U74">
        <f t="shared" si="83"/>
        <v>0.85299375700000002</v>
      </c>
      <c r="V74">
        <f t="shared" si="84"/>
        <v>0.01</v>
      </c>
      <c r="W74">
        <f t="shared" si="85"/>
        <v>9.4566655088253072E-19</v>
      </c>
      <c r="X74">
        <f t="shared" si="86"/>
        <v>8.0664766410652161E-19</v>
      </c>
      <c r="Y74">
        <f t="shared" si="87"/>
        <v>9.4566655088253081E-21</v>
      </c>
      <c r="Z74">
        <f t="shared" si="88"/>
        <v>1.2956222126718381E-19</v>
      </c>
      <c r="AB74">
        <f t="shared" si="89"/>
        <v>-1.3987346725091878</v>
      </c>
      <c r="AC74">
        <f t="shared" si="64"/>
        <v>-1.2488702433117744</v>
      </c>
      <c r="AE74">
        <f t="shared" si="65"/>
        <v>0</v>
      </c>
      <c r="AF74">
        <f t="shared" si="66"/>
        <v>0</v>
      </c>
      <c r="AG74">
        <f t="shared" si="67"/>
        <v>-3.2390555316795952E-18</v>
      </c>
      <c r="AH74">
        <f t="shared" si="68"/>
        <v>-8.0664766410652166E-14</v>
      </c>
      <c r="AI74">
        <f t="shared" si="69"/>
        <v>-8.066800546618385E-14</v>
      </c>
      <c r="AJ74">
        <f t="shared" si="70"/>
        <v>-0.14986442919741338</v>
      </c>
      <c r="AK74">
        <f t="shared" si="92"/>
        <v>-9.7911427075643154E-2</v>
      </c>
      <c r="AL74">
        <f t="shared" si="71"/>
        <v>-0.2477758562731372</v>
      </c>
      <c r="AN74">
        <f t="shared" si="72"/>
        <v>0</v>
      </c>
      <c r="AO74">
        <f t="shared" si="73"/>
        <v>0</v>
      </c>
      <c r="AP74">
        <f t="shared" si="74"/>
        <v>-1.0373821817611045E-21</v>
      </c>
      <c r="AQ74">
        <f t="shared" si="75"/>
        <v>-2.5834750454846407E-17</v>
      </c>
      <c r="AR74">
        <f t="shared" si="76"/>
        <v>-2.5835787837028171E-17</v>
      </c>
      <c r="AS74">
        <f t="shared" si="77"/>
        <v>-4.7997537247710852E-5</v>
      </c>
      <c r="AT74">
        <f t="shared" si="78"/>
        <v>-3.1358391001837679E-5</v>
      </c>
      <c r="AU74">
        <f t="shared" si="79"/>
        <v>-7.9355928249574362E-5</v>
      </c>
      <c r="AW74">
        <v>71</v>
      </c>
      <c r="AX74">
        <f>IF(Z74&gt;0, (R74*SUMPRODUCT(K74:$K$98, X74:$X$98)-K74*$AZ$3)/Z74, 0)</f>
        <v>-9.6391543082327101E+18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2.8595807691442546E-4</v>
      </c>
      <c r="L75" s="2">
        <v>72</v>
      </c>
      <c r="M75" s="8">
        <v>0.85794593600000002</v>
      </c>
      <c r="Q75" s="5">
        <f t="shared" si="91"/>
        <v>25</v>
      </c>
      <c r="R75">
        <f t="shared" si="62"/>
        <v>100000</v>
      </c>
      <c r="S75">
        <f t="shared" si="63"/>
        <v>-6.517321401943203E+19</v>
      </c>
      <c r="U75">
        <f t="shared" si="83"/>
        <v>0.85794593600000002</v>
      </c>
      <c r="V75">
        <f t="shared" si="84"/>
        <v>0.01</v>
      </c>
      <c r="W75">
        <f t="shared" si="85"/>
        <v>1.2956222126718381E-19</v>
      </c>
      <c r="X75">
        <f t="shared" si="86"/>
        <v>1.1115738119531312E-19</v>
      </c>
      <c r="Y75">
        <f t="shared" si="87"/>
        <v>1.2956222126718382E-21</v>
      </c>
      <c r="Z75">
        <f t="shared" si="88"/>
        <v>1.7109217859198859E-20</v>
      </c>
      <c r="AB75">
        <f t="shared" si="89"/>
        <v>-1.2488702433117744</v>
      </c>
      <c r="AC75">
        <f t="shared" si="64"/>
        <v>-1.1150627172426559</v>
      </c>
      <c r="AE75">
        <f t="shared" si="65"/>
        <v>0</v>
      </c>
      <c r="AF75">
        <f t="shared" si="66"/>
        <v>0</v>
      </c>
      <c r="AG75">
        <f t="shared" si="67"/>
        <v>-4.2773044647997145E-19</v>
      </c>
      <c r="AH75">
        <f t="shared" si="68"/>
        <v>-1.1115738119531312E-14</v>
      </c>
      <c r="AI75">
        <f t="shared" si="69"/>
        <v>-1.1116165849977792E-14</v>
      </c>
      <c r="AJ75">
        <f t="shared" si="70"/>
        <v>-0.1338075260691185</v>
      </c>
      <c r="AK75">
        <f t="shared" si="92"/>
        <v>-8.7420917031824225E-2</v>
      </c>
      <c r="AL75">
        <f t="shared" si="71"/>
        <v>-0.22122844310095385</v>
      </c>
      <c r="AN75">
        <f t="shared" si="72"/>
        <v>0</v>
      </c>
      <c r="AO75">
        <f t="shared" si="73"/>
        <v>0</v>
      </c>
      <c r="AP75">
        <f t="shared" si="74"/>
        <v>-1.2231297591316121E-22</v>
      </c>
      <c r="AQ75">
        <f t="shared" si="75"/>
        <v>-3.1786350961455459E-18</v>
      </c>
      <c r="AR75">
        <f t="shared" si="76"/>
        <v>-3.1787574091214591E-18</v>
      </c>
      <c r="AS75">
        <f t="shared" si="77"/>
        <v>-3.8263342831401976E-5</v>
      </c>
      <c r="AT75">
        <f t="shared" si="78"/>
        <v>-2.4998717316515997E-5</v>
      </c>
      <c r="AU75">
        <f t="shared" si="79"/>
        <v>-6.3262060147921154E-5</v>
      </c>
      <c r="AW75">
        <v>72</v>
      </c>
      <c r="AX75">
        <f>IF(Z75&gt;0, (R75*SUMPRODUCT(K75:$K$98, X75:$X$98)-K75*$AZ$3)/Z75, 0)</f>
        <v>-6.517321401943203E+19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2.55319711530737E-4</v>
      </c>
      <c r="L76" s="2">
        <v>73</v>
      </c>
      <c r="M76" s="8">
        <v>0.86292441799999997</v>
      </c>
      <c r="Q76" s="5">
        <f t="shared" si="91"/>
        <v>25</v>
      </c>
      <c r="R76">
        <f t="shared" si="62"/>
        <v>100000</v>
      </c>
      <c r="S76">
        <f t="shared" si="63"/>
        <v>-4.5791936377050884E+20</v>
      </c>
      <c r="U76">
        <f t="shared" si="83"/>
        <v>0.86292441799999997</v>
      </c>
      <c r="V76">
        <f t="shared" si="84"/>
        <v>0.01</v>
      </c>
      <c r="W76">
        <f t="shared" si="85"/>
        <v>1.7109217859198859E-20</v>
      </c>
      <c r="X76">
        <f t="shared" si="86"/>
        <v>1.4763961863584379E-20</v>
      </c>
      <c r="Y76">
        <f t="shared" si="87"/>
        <v>1.7109217859198858E-22</v>
      </c>
      <c r="Z76">
        <f t="shared" si="88"/>
        <v>2.1741638170224908E-21</v>
      </c>
      <c r="AB76">
        <f t="shared" si="89"/>
        <v>-1.1150627172426559</v>
      </c>
      <c r="AC76">
        <f t="shared" si="64"/>
        <v>-0.99559171182380002</v>
      </c>
      <c r="AE76">
        <f t="shared" si="65"/>
        <v>0</v>
      </c>
      <c r="AF76">
        <f t="shared" si="66"/>
        <v>0</v>
      </c>
      <c r="AG76">
        <f t="shared" si="67"/>
        <v>-5.4354095425562276E-20</v>
      </c>
      <c r="AH76">
        <f t="shared" si="68"/>
        <v>-1.476396186358438E-15</v>
      </c>
      <c r="AI76">
        <f t="shared" si="69"/>
        <v>-1.4764505404538635E-15</v>
      </c>
      <c r="AJ76">
        <f t="shared" si="70"/>
        <v>-0.11947100541885591</v>
      </c>
      <c r="AK76">
        <f t="shared" si="92"/>
        <v>-7.8054390206985916E-2</v>
      </c>
      <c r="AL76">
        <f t="shared" si="71"/>
        <v>-0.19752539562584331</v>
      </c>
      <c r="AN76">
        <f t="shared" si="72"/>
        <v>0</v>
      </c>
      <c r="AO76">
        <f t="shared" si="73"/>
        <v>0</v>
      </c>
      <c r="AP76">
        <f t="shared" si="74"/>
        <v>-1.3877671964568711E-23</v>
      </c>
      <c r="AQ76">
        <f t="shared" si="75"/>
        <v>-3.7695304840611659E-19</v>
      </c>
      <c r="AR76">
        <f t="shared" si="76"/>
        <v>-3.7696692607808118E-19</v>
      </c>
      <c r="AS76">
        <f t="shared" si="77"/>
        <v>-3.0503302639829408E-5</v>
      </c>
      <c r="AT76">
        <f t="shared" si="78"/>
        <v>-1.9928824391355226E-5</v>
      </c>
      <c r="AU76">
        <f t="shared" si="79"/>
        <v>-5.0432127031185017E-5</v>
      </c>
      <c r="AW76">
        <v>73</v>
      </c>
      <c r="AX76">
        <f>IF(Z76&gt;0, (R76*SUMPRODUCT(K76:$K$98, X76:$X$98)-K76*$AZ$3)/Z76, 0)</f>
        <v>-4.5791936377050884E+20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2.2796402815244374E-4</v>
      </c>
      <c r="L77" s="2">
        <v>74</v>
      </c>
      <c r="M77" s="8">
        <v>0.86793829099999997</v>
      </c>
      <c r="Q77" s="5">
        <f t="shared" si="91"/>
        <v>25</v>
      </c>
      <c r="R77">
        <f t="shared" si="62"/>
        <v>100000</v>
      </c>
      <c r="S77">
        <f t="shared" si="63"/>
        <v>-3.3495891393352297E+21</v>
      </c>
      <c r="U77">
        <f t="shared" si="83"/>
        <v>0.86793829099999997</v>
      </c>
      <c r="V77">
        <f t="shared" si="84"/>
        <v>0.01</v>
      </c>
      <c r="W77">
        <f t="shared" si="85"/>
        <v>2.1741638170224908E-21</v>
      </c>
      <c r="X77">
        <f t="shared" si="86"/>
        <v>1.8870400277005374E-21</v>
      </c>
      <c r="Y77">
        <f t="shared" si="87"/>
        <v>2.1741638170224907E-23</v>
      </c>
      <c r="Z77">
        <f t="shared" si="88"/>
        <v>2.6538215115172846E-22</v>
      </c>
      <c r="AB77">
        <f t="shared" si="89"/>
        <v>-0.99559171182380002</v>
      </c>
      <c r="AC77">
        <f t="shared" si="64"/>
        <v>-0.88892117127125003</v>
      </c>
      <c r="AE77">
        <f t="shared" si="65"/>
        <v>0</v>
      </c>
      <c r="AF77">
        <f t="shared" si="66"/>
        <v>0</v>
      </c>
      <c r="AG77">
        <f t="shared" si="67"/>
        <v>-6.6345537787932118E-21</v>
      </c>
      <c r="AH77">
        <f t="shared" si="68"/>
        <v>-1.8870400277005375E-16</v>
      </c>
      <c r="AI77">
        <f t="shared" si="69"/>
        <v>-1.8871063732383254E-16</v>
      </c>
      <c r="AJ77">
        <f t="shared" si="70"/>
        <v>-0.10667054055254999</v>
      </c>
      <c r="AK77">
        <f t="shared" si="92"/>
        <v>-6.969141982766601E-2</v>
      </c>
      <c r="AL77">
        <f t="shared" si="71"/>
        <v>-0.17636196038021618</v>
      </c>
      <c r="AN77">
        <f t="shared" si="72"/>
        <v>0</v>
      </c>
      <c r="AO77">
        <f t="shared" si="73"/>
        <v>0</v>
      </c>
      <c r="AP77">
        <f t="shared" si="74"/>
        <v>-1.5124396044077177E-24</v>
      </c>
      <c r="AQ77">
        <f t="shared" si="75"/>
        <v>-4.3017724599951352E-20</v>
      </c>
      <c r="AR77">
        <f t="shared" si="76"/>
        <v>-4.301923703955576E-20</v>
      </c>
      <c r="AS77">
        <f t="shared" si="77"/>
        <v>-2.4317046109557898E-5</v>
      </c>
      <c r="AT77">
        <f t="shared" si="78"/>
        <v>-1.588713679157783E-5</v>
      </c>
      <c r="AU77">
        <f t="shared" si="79"/>
        <v>-4.0204182901135768E-5</v>
      </c>
      <c r="AW77">
        <v>74</v>
      </c>
      <c r="AX77">
        <f>IF(Z77&gt;0, (R77*SUMPRODUCT(K77:$K$98, X77:$X$98)-K77*$AZ$3)/Z77, 0)</f>
        <v>-3.3495891393352297E+21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2.0353931085039618E-4</v>
      </c>
      <c r="L78" s="2">
        <v>75</v>
      </c>
      <c r="M78" s="8">
        <v>0.872959127</v>
      </c>
      <c r="Q78" s="5">
        <f t="shared" si="91"/>
        <v>25</v>
      </c>
      <c r="R78">
        <f t="shared" si="62"/>
        <v>100000</v>
      </c>
      <c r="S78">
        <f t="shared" si="63"/>
        <v>-2.5552651069957136E+22</v>
      </c>
      <c r="U78">
        <f t="shared" si="83"/>
        <v>0.872959127</v>
      </c>
      <c r="V78">
        <f t="shared" si="84"/>
        <v>0.01</v>
      </c>
      <c r="W78">
        <f t="shared" si="85"/>
        <v>2.6538215115172846E-22</v>
      </c>
      <c r="X78">
        <f t="shared" si="86"/>
        <v>2.3166777099079491E-22</v>
      </c>
      <c r="Y78">
        <f t="shared" si="87"/>
        <v>2.6538215115172845E-24</v>
      </c>
      <c r="Z78">
        <f t="shared" si="88"/>
        <v>3.106055864941627E-23</v>
      </c>
      <c r="AB78">
        <f t="shared" si="89"/>
        <v>-0.88892117127125003</v>
      </c>
      <c r="AC78">
        <f t="shared" si="64"/>
        <v>-0.79367961720647306</v>
      </c>
      <c r="AE78">
        <f t="shared" si="65"/>
        <v>0</v>
      </c>
      <c r="AF78">
        <f t="shared" si="66"/>
        <v>0</v>
      </c>
      <c r="AG78">
        <f t="shared" si="67"/>
        <v>-7.7651396623540671E-22</v>
      </c>
      <c r="AH78">
        <f t="shared" si="68"/>
        <v>-2.316677709907949E-17</v>
      </c>
      <c r="AI78">
        <f t="shared" si="69"/>
        <v>-2.3167553613045725E-17</v>
      </c>
      <c r="AJ78">
        <f t="shared" si="70"/>
        <v>-9.5241554064776968E-2</v>
      </c>
      <c r="AK78">
        <f t="shared" si="92"/>
        <v>-6.2224481988987508E-2</v>
      </c>
      <c r="AL78">
        <f t="shared" si="71"/>
        <v>-0.1574660360537645</v>
      </c>
      <c r="AN78">
        <f t="shared" si="72"/>
        <v>0</v>
      </c>
      <c r="AO78">
        <f t="shared" si="73"/>
        <v>0</v>
      </c>
      <c r="AP78">
        <f t="shared" si="74"/>
        <v>-1.580511175532625E-25</v>
      </c>
      <c r="AQ78">
        <f t="shared" si="75"/>
        <v>-4.7153498453713797E-21</v>
      </c>
      <c r="AR78">
        <f t="shared" si="76"/>
        <v>-4.715507896488933E-21</v>
      </c>
      <c r="AS78">
        <f t="shared" si="77"/>
        <v>-1.9385400278665453E-5</v>
      </c>
      <c r="AT78">
        <f t="shared" si="78"/>
        <v>-1.2665128182061407E-5</v>
      </c>
      <c r="AU78">
        <f t="shared" si="79"/>
        <v>-3.2050528460726866E-5</v>
      </c>
      <c r="AW78">
        <v>75</v>
      </c>
      <c r="AX78">
        <f>IF(Z78&gt;0, (R78*SUMPRODUCT(K78:$K$98, X78:$X$98)-K78*$AZ$3)/Z78, 0)</f>
        <v>-2.5552651069957136E+22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1.8173152754499659E-4</v>
      </c>
      <c r="L79" s="2">
        <v>76</v>
      </c>
      <c r="M79" s="8">
        <v>0.877957722</v>
      </c>
      <c r="Q79" s="5">
        <f t="shared" si="91"/>
        <v>25</v>
      </c>
      <c r="R79">
        <f t="shared" si="62"/>
        <v>100000</v>
      </c>
      <c r="S79">
        <f t="shared" si="63"/>
        <v>-2.0362730421053593E+23</v>
      </c>
      <c r="U79">
        <f t="shared" si="83"/>
        <v>0.877957722</v>
      </c>
      <c r="V79">
        <f t="shared" si="84"/>
        <v>0.01</v>
      </c>
      <c r="W79">
        <f t="shared" si="85"/>
        <v>3.106055864941627E-23</v>
      </c>
      <c r="X79">
        <f t="shared" si="86"/>
        <v>2.7269857315888904E-23</v>
      </c>
      <c r="Y79">
        <f t="shared" si="87"/>
        <v>3.1060558649416272E-25</v>
      </c>
      <c r="Z79">
        <f t="shared" si="88"/>
        <v>3.4800957470332035E-24</v>
      </c>
      <c r="AB79">
        <f t="shared" si="89"/>
        <v>-0.79367961720647306</v>
      </c>
      <c r="AC79">
        <f t="shared" si="64"/>
        <v>-0.70864251536292244</v>
      </c>
      <c r="AE79">
        <f t="shared" si="65"/>
        <v>0</v>
      </c>
      <c r="AF79">
        <f t="shared" si="66"/>
        <v>0</v>
      </c>
      <c r="AG79">
        <f t="shared" si="67"/>
        <v>-8.7002393675830094E-23</v>
      </c>
      <c r="AH79">
        <f t="shared" si="68"/>
        <v>-2.7269857315888903E-18</v>
      </c>
      <c r="AI79">
        <f t="shared" si="69"/>
        <v>-2.7270727339825662E-18</v>
      </c>
      <c r="AJ79">
        <f t="shared" si="70"/>
        <v>-8.5037101843550622E-2</v>
      </c>
      <c r="AK79">
        <f t="shared" si="92"/>
        <v>-5.555757320445312E-2</v>
      </c>
      <c r="AL79">
        <f t="shared" si="71"/>
        <v>-0.14059467504800374</v>
      </c>
      <c r="AN79">
        <f t="shared" si="72"/>
        <v>0</v>
      </c>
      <c r="AO79">
        <f t="shared" si="73"/>
        <v>0</v>
      </c>
      <c r="AP79">
        <f t="shared" si="74"/>
        <v>-1.5811077902779753E-26</v>
      </c>
      <c r="AQ79">
        <f t="shared" si="75"/>
        <v>-4.9557928259505912E-22</v>
      </c>
      <c r="AR79">
        <f t="shared" si="76"/>
        <v>-4.9559509367296187E-22</v>
      </c>
      <c r="AS79">
        <f t="shared" si="77"/>
        <v>-1.5453922416027901E-5</v>
      </c>
      <c r="AT79">
        <f t="shared" si="78"/>
        <v>-1.0096562645138237E-5</v>
      </c>
      <c r="AU79">
        <f t="shared" si="79"/>
        <v>-2.5550485061166137E-5</v>
      </c>
      <c r="AW79">
        <v>76</v>
      </c>
      <c r="AX79">
        <f>IF(Z79&gt;0, (R79*SUMPRODUCT(K79:$K$98, X79:$X$98)-K79*$AZ$3)/Z79, 0)</f>
        <v>-2.0362730421053593E+23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1.6226029245088979E-4</v>
      </c>
      <c r="L80" s="2">
        <v>77</v>
      </c>
      <c r="M80" s="8">
        <v>0.88376105100000002</v>
      </c>
      <c r="Q80" s="5">
        <f t="shared" si="91"/>
        <v>25</v>
      </c>
      <c r="R80">
        <f t="shared" si="62"/>
        <v>100000</v>
      </c>
      <c r="S80">
        <f t="shared" si="63"/>
        <v>-1.7113318115103095E+24</v>
      </c>
      <c r="U80">
        <f t="shared" si="83"/>
        <v>0.88376105100000002</v>
      </c>
      <c r="V80">
        <f t="shared" si="84"/>
        <v>0.01</v>
      </c>
      <c r="W80">
        <f t="shared" si="85"/>
        <v>3.4800957470332035E-24</v>
      </c>
      <c r="X80">
        <f t="shared" si="86"/>
        <v>3.0755730749786942E-24</v>
      </c>
      <c r="Y80">
        <f t="shared" si="87"/>
        <v>3.4800957470332035E-26</v>
      </c>
      <c r="Z80">
        <f t="shared" si="88"/>
        <v>3.6972171458417728E-25</v>
      </c>
      <c r="AB80">
        <f t="shared" si="89"/>
        <v>-0.70864251536292244</v>
      </c>
      <c r="AC80">
        <f t="shared" si="64"/>
        <v>-0.63271653157403773</v>
      </c>
      <c r="AE80">
        <f t="shared" si="65"/>
        <v>0</v>
      </c>
      <c r="AF80">
        <f t="shared" si="66"/>
        <v>0</v>
      </c>
      <c r="AG80">
        <f t="shared" si="67"/>
        <v>-9.2430428646044321E-24</v>
      </c>
      <c r="AH80">
        <f t="shared" si="68"/>
        <v>-3.075573074978694E-19</v>
      </c>
      <c r="AI80">
        <f t="shared" si="69"/>
        <v>-3.0756655054073401E-19</v>
      </c>
      <c r="AJ80">
        <f t="shared" si="70"/>
        <v>-7.592598378888471E-2</v>
      </c>
      <c r="AK80">
        <f t="shared" si="92"/>
        <v>-4.9604976075404573E-2</v>
      </c>
      <c r="AL80">
        <f t="shared" si="71"/>
        <v>-0.12553095986428928</v>
      </c>
      <c r="AN80">
        <f t="shared" si="72"/>
        <v>0</v>
      </c>
      <c r="AO80">
        <f t="shared" si="73"/>
        <v>0</v>
      </c>
      <c r="AP80">
        <f t="shared" si="74"/>
        <v>-1.4997788383468253E-27</v>
      </c>
      <c r="AQ80">
        <f t="shared" si="75"/>
        <v>-4.9904338660012529E-23</v>
      </c>
      <c r="AR80">
        <f t="shared" si="76"/>
        <v>-4.9905838438850874E-23</v>
      </c>
      <c r="AS80">
        <f t="shared" si="77"/>
        <v>-1.231977233420595E-5</v>
      </c>
      <c r="AT80">
        <f t="shared" si="78"/>
        <v>-8.0489179250145375E-6</v>
      </c>
      <c r="AU80">
        <f t="shared" si="79"/>
        <v>-2.0368690259220488E-5</v>
      </c>
      <c r="AW80">
        <v>77</v>
      </c>
      <c r="AX80">
        <f>IF(Z80&gt;0, (R80*SUMPRODUCT(K80:$K$98, X80:$X$98)-K80*$AZ$3)/Z80, 0)</f>
        <v>-1.7113318115103095E+24</v>
      </c>
    </row>
    <row r="81" spans="2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1.4487526111686588E-4</v>
      </c>
      <c r="L81" s="2">
        <v>78</v>
      </c>
      <c r="M81" s="8">
        <v>0.88953285599999998</v>
      </c>
      <c r="Q81" s="5">
        <f t="shared" si="91"/>
        <v>25</v>
      </c>
      <c r="R81">
        <f t="shared" si="62"/>
        <v>100000</v>
      </c>
      <c r="S81">
        <f t="shared" si="63"/>
        <v>-1.5208701779216822E+25</v>
      </c>
      <c r="U81">
        <f t="shared" si="83"/>
        <v>0.88953285599999998</v>
      </c>
      <c r="V81">
        <f t="shared" si="84"/>
        <v>0.01</v>
      </c>
      <c r="W81">
        <f t="shared" si="85"/>
        <v>3.6972171458417728E-25</v>
      </c>
      <c r="X81">
        <f t="shared" si="86"/>
        <v>3.2887961269928005E-25</v>
      </c>
      <c r="Y81">
        <f t="shared" si="87"/>
        <v>3.6972171458417731E-27</v>
      </c>
      <c r="Z81">
        <f t="shared" si="88"/>
        <v>3.7144884739055462E-26</v>
      </c>
      <c r="AB81">
        <f t="shared" si="89"/>
        <v>-0.63271653157403773</v>
      </c>
      <c r="AC81">
        <f t="shared" si="64"/>
        <v>-0.56492547461967657</v>
      </c>
      <c r="AE81">
        <f t="shared" si="65"/>
        <v>0</v>
      </c>
      <c r="AF81">
        <f t="shared" si="66"/>
        <v>0</v>
      </c>
      <c r="AG81">
        <f t="shared" si="67"/>
        <v>-9.2862211847638649E-25</v>
      </c>
      <c r="AH81">
        <f t="shared" si="68"/>
        <v>-3.2887961269928003E-20</v>
      </c>
      <c r="AI81">
        <f t="shared" si="69"/>
        <v>-3.2888889892046479E-20</v>
      </c>
      <c r="AJ81">
        <f t="shared" si="70"/>
        <v>-6.7791056954361162E-2</v>
      </c>
      <c r="AK81">
        <f t="shared" si="92"/>
        <v>-4.4290157210182646E-2</v>
      </c>
      <c r="AL81">
        <f t="shared" si="71"/>
        <v>-0.11208121416454381</v>
      </c>
      <c r="AN81">
        <f t="shared" si="72"/>
        <v>0</v>
      </c>
      <c r="AO81">
        <f t="shared" si="73"/>
        <v>0</v>
      </c>
      <c r="AP81">
        <f t="shared" si="74"/>
        <v>-1.3453437189316365E-28</v>
      </c>
      <c r="AQ81">
        <f t="shared" si="75"/>
        <v>-4.7646519765821915E-24</v>
      </c>
      <c r="AR81">
        <f t="shared" si="76"/>
        <v>-4.7647865109540846E-24</v>
      </c>
      <c r="AS81">
        <f t="shared" si="77"/>
        <v>-9.8212470776514002E-6</v>
      </c>
      <c r="AT81">
        <f t="shared" si="78"/>
        <v>-6.4165480907322507E-6</v>
      </c>
      <c r="AU81">
        <f t="shared" si="79"/>
        <v>-1.623779516838365E-5</v>
      </c>
      <c r="AW81">
        <v>78</v>
      </c>
      <c r="AX81">
        <f>IF(Z81&gt;0, (R81*SUMPRODUCT(K81:$K$98, X81:$X$98)-K81*$AZ$3)/Z81, 0)</f>
        <v>-1.5208701779216822E+25</v>
      </c>
    </row>
    <row r="82" spans="2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1.2935291171148737E-4</v>
      </c>
      <c r="L82" s="2">
        <v>79</v>
      </c>
      <c r="M82" s="8">
        <v>0.89526598199999996</v>
      </c>
      <c r="Q82" s="5">
        <f t="shared" si="91"/>
        <v>25</v>
      </c>
      <c r="R82">
        <f t="shared" si="62"/>
        <v>100000</v>
      </c>
      <c r="S82">
        <f t="shared" si="63"/>
        <v>-1.4334025204291314E+26</v>
      </c>
      <c r="U82">
        <f t="shared" si="83"/>
        <v>0.89526598199999996</v>
      </c>
      <c r="V82">
        <f t="shared" si="84"/>
        <v>0.01</v>
      </c>
      <c r="W82">
        <f t="shared" si="85"/>
        <v>3.7144884739055462E-26</v>
      </c>
      <c r="X82">
        <f t="shared" si="86"/>
        <v>3.3254551712187302E-26</v>
      </c>
      <c r="Y82">
        <f t="shared" si="87"/>
        <v>3.7144884739055461E-28</v>
      </c>
      <c r="Z82">
        <f t="shared" si="88"/>
        <v>3.5188841794776059E-27</v>
      </c>
      <c r="AB82">
        <f t="shared" si="89"/>
        <v>-0.56492547461967657</v>
      </c>
      <c r="AC82">
        <f t="shared" si="64"/>
        <v>-0.50439774519613967</v>
      </c>
      <c r="AE82">
        <f t="shared" si="65"/>
        <v>0</v>
      </c>
      <c r="AF82">
        <f t="shared" si="66"/>
        <v>0</v>
      </c>
      <c r="AG82">
        <f t="shared" si="67"/>
        <v>-8.7972104486940151E-26</v>
      </c>
      <c r="AH82">
        <f t="shared" si="68"/>
        <v>-3.3254551712187302E-21</v>
      </c>
      <c r="AI82">
        <f t="shared" si="69"/>
        <v>-3.325543143323217E-21</v>
      </c>
      <c r="AJ82">
        <f t="shared" si="70"/>
        <v>-6.0527729423536902E-2</v>
      </c>
      <c r="AK82">
        <f t="shared" si="92"/>
        <v>-3.9544783223377365E-2</v>
      </c>
      <c r="AL82">
        <f t="shared" si="71"/>
        <v>-0.10007251264691427</v>
      </c>
      <c r="AN82">
        <f t="shared" si="72"/>
        <v>0</v>
      </c>
      <c r="AO82">
        <f t="shared" si="73"/>
        <v>0</v>
      </c>
      <c r="AP82">
        <f t="shared" si="74"/>
        <v>-1.1379447864772912E-29</v>
      </c>
      <c r="AQ82">
        <f t="shared" si="75"/>
        <v>-4.3015730916316549E-25</v>
      </c>
      <c r="AR82">
        <f t="shared" si="76"/>
        <v>-4.3016868861103029E-25</v>
      </c>
      <c r="AS82">
        <f t="shared" si="77"/>
        <v>-7.8294380402195661E-6</v>
      </c>
      <c r="AT82">
        <f t="shared" si="78"/>
        <v>-5.1152328529434396E-6</v>
      </c>
      <c r="AU82">
        <f t="shared" si="79"/>
        <v>-1.2944670893163005E-5</v>
      </c>
      <c r="AW82">
        <v>79</v>
      </c>
      <c r="AX82">
        <f>IF(Z82&gt;0, (R82*SUMPRODUCT(K82:$K$98, X82:$X$98)-K82*$AZ$3)/Z82, 0)</f>
        <v>-1.4334025204291314E+26</v>
      </c>
    </row>
    <row r="83" spans="2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1.1549367117097085E-4</v>
      </c>
      <c r="L83" s="2">
        <v>80</v>
      </c>
      <c r="M83" s="8">
        <v>0.900953271</v>
      </c>
      <c r="Q83" s="5">
        <f t="shared" si="91"/>
        <v>25</v>
      </c>
      <c r="R83">
        <f t="shared" si="62"/>
        <v>100000</v>
      </c>
      <c r="S83">
        <f t="shared" si="63"/>
        <v>-1.4372495130669898E+27</v>
      </c>
      <c r="U83">
        <f t="shared" si="83"/>
        <v>0.900953271</v>
      </c>
      <c r="V83">
        <f t="shared" si="84"/>
        <v>0.01</v>
      </c>
      <c r="W83">
        <f t="shared" si="85"/>
        <v>3.5188841794776059E-27</v>
      </c>
      <c r="X83">
        <f t="shared" si="86"/>
        <v>3.1703502117705003E-27</v>
      </c>
      <c r="Y83">
        <f t="shared" si="87"/>
        <v>3.5188841794776057E-29</v>
      </c>
      <c r="Z83">
        <f t="shared" si="88"/>
        <v>3.1334512591232961E-28</v>
      </c>
      <c r="AB83">
        <f t="shared" si="89"/>
        <v>-0.50439774519613967</v>
      </c>
      <c r="AC83">
        <f t="shared" si="64"/>
        <v>-0.45035512963941032</v>
      </c>
      <c r="AE83">
        <f t="shared" si="65"/>
        <v>0</v>
      </c>
      <c r="AF83">
        <f t="shared" si="66"/>
        <v>0</v>
      </c>
      <c r="AG83">
        <f t="shared" si="67"/>
        <v>-7.8336281478082406E-27</v>
      </c>
      <c r="AH83">
        <f t="shared" si="68"/>
        <v>-3.1703502117705002E-22</v>
      </c>
      <c r="AI83">
        <f t="shared" si="69"/>
        <v>-3.1704285480519782E-22</v>
      </c>
      <c r="AJ83">
        <f t="shared" si="70"/>
        <v>-5.4042615556729345E-2</v>
      </c>
      <c r="AK83">
        <f t="shared" si="92"/>
        <v>-3.5307842163729779E-2</v>
      </c>
      <c r="AL83">
        <f t="shared" si="71"/>
        <v>-8.9350457720459131E-2</v>
      </c>
      <c r="AN83">
        <f t="shared" si="72"/>
        <v>0</v>
      </c>
      <c r="AO83">
        <f t="shared" si="73"/>
        <v>0</v>
      </c>
      <c r="AP83">
        <f t="shared" si="74"/>
        <v>-9.0473447337862643E-31</v>
      </c>
      <c r="AQ83">
        <f t="shared" si="75"/>
        <v>-3.6615538485503994E-26</v>
      </c>
      <c r="AR83">
        <f t="shared" si="76"/>
        <v>-3.6616443219977376E-26</v>
      </c>
      <c r="AS83">
        <f t="shared" si="77"/>
        <v>-6.2415800703280927E-6</v>
      </c>
      <c r="AT83">
        <f t="shared" si="78"/>
        <v>-4.0778323126143467E-6</v>
      </c>
      <c r="AU83">
        <f t="shared" si="79"/>
        <v>-1.0319412382942441E-5</v>
      </c>
      <c r="AW83">
        <v>80</v>
      </c>
      <c r="AX83">
        <f>IF(Z83&gt;0, (R83*SUMPRODUCT(K83:$K$98, X83:$X$98)-K83*$AZ$3)/Z83, 0)</f>
        <v>-1.4372495130669898E+27</v>
      </c>
    </row>
    <row r="84" spans="2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1.031193492597954E-4</v>
      </c>
      <c r="L84" s="2">
        <v>81</v>
      </c>
      <c r="M84" s="8">
        <v>0.90658776299999999</v>
      </c>
      <c r="Q84" s="5">
        <f t="shared" si="91"/>
        <v>25</v>
      </c>
      <c r="R84">
        <f t="shared" si="62"/>
        <v>100000</v>
      </c>
      <c r="S84">
        <f t="shared" si="63"/>
        <v>-1.5384535170898391E+28</v>
      </c>
      <c r="U84">
        <f t="shared" si="83"/>
        <v>0.90658776299999999</v>
      </c>
      <c r="V84">
        <f t="shared" si="84"/>
        <v>0.01</v>
      </c>
      <c r="W84">
        <f t="shared" si="85"/>
        <v>3.1334512591232961E-28</v>
      </c>
      <c r="X84">
        <f t="shared" si="86"/>
        <v>2.8407485674781222E-28</v>
      </c>
      <c r="Y84">
        <f t="shared" si="87"/>
        <v>3.133451259123296E-30</v>
      </c>
      <c r="Z84">
        <f t="shared" si="88"/>
        <v>2.6136817905394086E-29</v>
      </c>
      <c r="AB84">
        <f t="shared" si="89"/>
        <v>-0.45035512963941032</v>
      </c>
      <c r="AC84">
        <f t="shared" si="64"/>
        <v>-0.40210279432090212</v>
      </c>
      <c r="AE84">
        <f t="shared" si="65"/>
        <v>0</v>
      </c>
      <c r="AF84">
        <f t="shared" si="66"/>
        <v>0</v>
      </c>
      <c r="AG84">
        <f t="shared" si="67"/>
        <v>-6.5342044763485217E-28</v>
      </c>
      <c r="AH84">
        <f t="shared" si="68"/>
        <v>-2.8407485674781225E-23</v>
      </c>
      <c r="AI84">
        <f t="shared" si="69"/>
        <v>-2.8408139095228861E-23</v>
      </c>
      <c r="AJ84">
        <f t="shared" si="70"/>
        <v>-4.8252335318508199E-2</v>
      </c>
      <c r="AK84">
        <f t="shared" si="92"/>
        <v>-3.1524859074758722E-2</v>
      </c>
      <c r="AL84">
        <f t="shared" si="71"/>
        <v>-7.9777194393266915E-2</v>
      </c>
      <c r="AN84">
        <f t="shared" si="72"/>
        <v>0</v>
      </c>
      <c r="AO84">
        <f t="shared" si="73"/>
        <v>0</v>
      </c>
      <c r="AP84">
        <f t="shared" si="74"/>
        <v>-6.7380291353150172E-32</v>
      </c>
      <c r="AQ84">
        <f t="shared" si="75"/>
        <v>-2.9293614368903999E-27</v>
      </c>
      <c r="AR84">
        <f t="shared" si="76"/>
        <v>-2.9294288171817531E-27</v>
      </c>
      <c r="AS84">
        <f t="shared" si="77"/>
        <v>-4.9757494183100081E-6</v>
      </c>
      <c r="AT84">
        <f t="shared" si="78"/>
        <v>-3.2508229532958754E-6</v>
      </c>
      <c r="AU84">
        <f t="shared" si="79"/>
        <v>-8.2265723716058818E-6</v>
      </c>
      <c r="AW84">
        <v>81</v>
      </c>
      <c r="AX84">
        <f>IF(Z84&gt;0, (R84*SUMPRODUCT(K84:$K$98, X84:$X$98)-K84*$AZ$3)/Z84, 0)</f>
        <v>-1.5384535170898391E+28</v>
      </c>
    </row>
    <row r="85" spans="2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9.207084755338875E-5</v>
      </c>
      <c r="L85" s="2">
        <v>82</v>
      </c>
      <c r="M85" s="8">
        <v>0.91219363099999995</v>
      </c>
      <c r="Q85" s="5">
        <f t="shared" si="91"/>
        <v>25</v>
      </c>
      <c r="R85">
        <f t="shared" si="62"/>
        <v>100000</v>
      </c>
      <c r="S85">
        <f t="shared" si="63"/>
        <v>-1.7654328679537212E+29</v>
      </c>
      <c r="U85">
        <f t="shared" si="83"/>
        <v>0.91219363099999995</v>
      </c>
      <c r="V85">
        <f t="shared" si="84"/>
        <v>0.01</v>
      </c>
      <c r="W85">
        <f t="shared" si="85"/>
        <v>2.6136817905394086E-29</v>
      </c>
      <c r="X85">
        <f t="shared" si="86"/>
        <v>2.3841838827907243E-29</v>
      </c>
      <c r="Y85">
        <f t="shared" si="87"/>
        <v>2.6136817905394088E-31</v>
      </c>
      <c r="Z85">
        <f t="shared" si="88"/>
        <v>2.0336108984329013E-30</v>
      </c>
      <c r="AB85">
        <f t="shared" si="89"/>
        <v>-0.40210279432090212</v>
      </c>
      <c r="AC85">
        <f t="shared" si="64"/>
        <v>-0.35902035207223404</v>
      </c>
      <c r="AE85">
        <f t="shared" si="65"/>
        <v>0</v>
      </c>
      <c r="AF85">
        <f t="shared" si="66"/>
        <v>0</v>
      </c>
      <c r="AG85">
        <f t="shared" si="67"/>
        <v>-5.0840272460822532E-29</v>
      </c>
      <c r="AH85">
        <f t="shared" si="68"/>
        <v>-2.3841838827907243E-24</v>
      </c>
      <c r="AI85">
        <f t="shared" si="69"/>
        <v>-2.3842347230631852E-24</v>
      </c>
      <c r="AJ85">
        <f t="shared" si="70"/>
        <v>-4.3082442248668085E-2</v>
      </c>
      <c r="AK85">
        <f t="shared" si="92"/>
        <v>-2.8147195602463152E-2</v>
      </c>
      <c r="AL85">
        <f t="shared" si="71"/>
        <v>-7.1229637851131233E-2</v>
      </c>
      <c r="AN85">
        <f t="shared" si="72"/>
        <v>0</v>
      </c>
      <c r="AO85">
        <f t="shared" si="73"/>
        <v>0</v>
      </c>
      <c r="AP85">
        <f t="shared" si="74"/>
        <v>-4.6809069753131397E-33</v>
      </c>
      <c r="AQ85">
        <f t="shared" si="75"/>
        <v>-2.1951383081167124E-28</v>
      </c>
      <c r="AR85">
        <f t="shared" si="76"/>
        <v>-2.1951851171864658E-28</v>
      </c>
      <c r="AS85">
        <f t="shared" si="77"/>
        <v>-3.9666369725047937E-6</v>
      </c>
      <c r="AT85">
        <f t="shared" si="78"/>
        <v>-2.591536155369799E-6</v>
      </c>
      <c r="AU85">
        <f t="shared" si="79"/>
        <v>-6.5581731278745926E-6</v>
      </c>
      <c r="AW85">
        <v>82</v>
      </c>
      <c r="AX85">
        <f>IF(Z85&gt;0, (R85*SUMPRODUCT(K85:$K$98, X85:$X$98)-K85*$AZ$3)/Z85, 0)</f>
        <v>-1.7654328679537212E+29</v>
      </c>
    </row>
    <row r="86" spans="2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8.2206113886954235E-5</v>
      </c>
      <c r="L86" s="2">
        <v>83</v>
      </c>
      <c r="M86" s="8">
        <v>0.91779930600000004</v>
      </c>
      <c r="Q86" s="5">
        <f t="shared" si="91"/>
        <v>25</v>
      </c>
      <c r="R86">
        <f t="shared" si="62"/>
        <v>100000</v>
      </c>
      <c r="S86">
        <f t="shared" si="63"/>
        <v>-2.1831914058710434E+30</v>
      </c>
      <c r="U86">
        <f t="shared" si="83"/>
        <v>0.91779930600000004</v>
      </c>
      <c r="V86">
        <f t="shared" si="84"/>
        <v>0.01</v>
      </c>
      <c r="W86">
        <f t="shared" si="85"/>
        <v>2.0336108984329013E-30</v>
      </c>
      <c r="X86">
        <f t="shared" si="86"/>
        <v>1.8664466712557532E-30</v>
      </c>
      <c r="Y86">
        <f t="shared" si="87"/>
        <v>2.0336108984329015E-32</v>
      </c>
      <c r="Z86">
        <f t="shared" si="88"/>
        <v>1.4682811819281906E-31</v>
      </c>
      <c r="AB86">
        <f t="shared" si="89"/>
        <v>-0.35902035207223404</v>
      </c>
      <c r="AC86">
        <f t="shared" si="64"/>
        <v>-0.32055388577878036</v>
      </c>
      <c r="AE86">
        <f t="shared" si="65"/>
        <v>0</v>
      </c>
      <c r="AF86">
        <f t="shared" si="66"/>
        <v>0</v>
      </c>
      <c r="AG86">
        <f t="shared" si="67"/>
        <v>-3.6707029548204762E-30</v>
      </c>
      <c r="AH86">
        <f t="shared" si="68"/>
        <v>-1.8664466712557533E-25</v>
      </c>
      <c r="AI86">
        <f t="shared" si="69"/>
        <v>-1.8664833782853014E-25</v>
      </c>
      <c r="AJ86">
        <f t="shared" si="70"/>
        <v>-3.8466466293453683E-2</v>
      </c>
      <c r="AK86">
        <f t="shared" si="92"/>
        <v>-2.5131424645056386E-2</v>
      </c>
      <c r="AL86">
        <f t="shared" si="71"/>
        <v>-6.3597890938510065E-2</v>
      </c>
      <c r="AN86">
        <f t="shared" si="72"/>
        <v>0</v>
      </c>
      <c r="AO86">
        <f t="shared" si="73"/>
        <v>0</v>
      </c>
      <c r="AP86">
        <f t="shared" si="74"/>
        <v>-3.0175422514915148E-34</v>
      </c>
      <c r="AQ86">
        <f t="shared" si="75"/>
        <v>-1.534333276211771E-29</v>
      </c>
      <c r="AR86">
        <f t="shared" si="76"/>
        <v>-1.5343634516342856E-29</v>
      </c>
      <c r="AS86">
        <f t="shared" si="77"/>
        <v>-3.1621787089483396E-6</v>
      </c>
      <c r="AT86">
        <f t="shared" si="78"/>
        <v>-2.0659567565129136E-6</v>
      </c>
      <c r="AU86">
        <f t="shared" si="79"/>
        <v>-5.2281354654612528E-6</v>
      </c>
      <c r="AW86">
        <v>83</v>
      </c>
      <c r="AX86">
        <f>IF(Z86&gt;0, (R86*SUMPRODUCT(K86:$K$98, X86:$X$98)-K86*$AZ$3)/Z86, 0)</f>
        <v>-2.1831914058710434E+30</v>
      </c>
    </row>
    <row r="87" spans="2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7.3398315970494849E-5</v>
      </c>
      <c r="L87" s="2">
        <v>84</v>
      </c>
      <c r="M87" s="8">
        <v>0.92340517499999997</v>
      </c>
      <c r="Q87" s="5">
        <f t="shared" si="91"/>
        <v>25</v>
      </c>
      <c r="R87">
        <f t="shared" si="62"/>
        <v>100000</v>
      </c>
      <c r="S87">
        <f t="shared" si="63"/>
        <v>-2.9270713466944135E+31</v>
      </c>
      <c r="U87">
        <f t="shared" si="83"/>
        <v>0.92340517499999997</v>
      </c>
      <c r="V87">
        <f t="shared" si="84"/>
        <v>0.01</v>
      </c>
      <c r="W87">
        <f t="shared" si="85"/>
        <v>1.4682811819281906E-31</v>
      </c>
      <c r="X87">
        <f t="shared" si="86"/>
        <v>1.3558184417476076E-31</v>
      </c>
      <c r="Y87">
        <f t="shared" si="87"/>
        <v>1.4682811819281907E-33</v>
      </c>
      <c r="Z87">
        <f t="shared" si="88"/>
        <v>9.7779928361301053E-33</v>
      </c>
      <c r="AB87">
        <f t="shared" si="89"/>
        <v>-0.32055388577878036</v>
      </c>
      <c r="AC87">
        <f t="shared" si="64"/>
        <v>-0.28620882658819674</v>
      </c>
      <c r="AE87">
        <f t="shared" si="65"/>
        <v>0</v>
      </c>
      <c r="AF87">
        <f t="shared" si="66"/>
        <v>0</v>
      </c>
      <c r="AG87">
        <f t="shared" si="67"/>
        <v>-2.4444982090325263E-31</v>
      </c>
      <c r="AH87">
        <f t="shared" si="68"/>
        <v>-1.3558184417476077E-26</v>
      </c>
      <c r="AI87">
        <f t="shared" si="69"/>
        <v>-1.355842886729698E-26</v>
      </c>
      <c r="AJ87">
        <f t="shared" si="70"/>
        <v>-3.4345059190583616E-2</v>
      </c>
      <c r="AK87">
        <f t="shared" si="92"/>
        <v>-2.2438772004514627E-2</v>
      </c>
      <c r="AL87">
        <f t="shared" si="71"/>
        <v>-5.6783831195098243E-2</v>
      </c>
      <c r="AN87">
        <f t="shared" si="72"/>
        <v>0</v>
      </c>
      <c r="AO87">
        <f t="shared" si="73"/>
        <v>0</v>
      </c>
      <c r="AP87">
        <f t="shared" si="74"/>
        <v>-1.7942205193587812E-35</v>
      </c>
      <c r="AQ87">
        <f t="shared" si="75"/>
        <v>-9.9514790386014879E-31</v>
      </c>
      <c r="AR87">
        <f t="shared" si="76"/>
        <v>-9.9516584606534231E-31</v>
      </c>
      <c r="AS87">
        <f t="shared" si="77"/>
        <v>-2.5208695064958044E-6</v>
      </c>
      <c r="AT87">
        <f t="shared" si="78"/>
        <v>-1.6469680775772587E-6</v>
      </c>
      <c r="AU87">
        <f t="shared" si="79"/>
        <v>-4.1678375840730626E-6</v>
      </c>
      <c r="AW87">
        <v>84</v>
      </c>
      <c r="AX87">
        <f>IF(Z87&gt;0, (R87*SUMPRODUCT(K87:$K$98, X87:$X$98)-K87*$AZ$3)/Z87, 0)</f>
        <v>-2.9270713466944135E+31</v>
      </c>
    </row>
    <row r="88" spans="2:50" x14ac:dyDescent="0.25">
      <c r="B88" s="8"/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6.5534210687941824E-5</v>
      </c>
      <c r="L88" s="2">
        <v>85</v>
      </c>
      <c r="M88" s="8">
        <v>0.92901104300000004</v>
      </c>
      <c r="Q88" s="5">
        <f t="shared" si="91"/>
        <v>25</v>
      </c>
      <c r="R88">
        <f t="shared" si="62"/>
        <v>100000</v>
      </c>
      <c r="S88">
        <f t="shared" si="63"/>
        <v>-4.2851307648179374E+32</v>
      </c>
      <c r="U88">
        <f t="shared" si="83"/>
        <v>0.92901104300000004</v>
      </c>
      <c r="V88">
        <f t="shared" si="84"/>
        <v>0.01</v>
      </c>
      <c r="W88">
        <f t="shared" si="85"/>
        <v>9.7779928361301053E-33</v>
      </c>
      <c r="X88">
        <f t="shared" si="86"/>
        <v>9.0838633231397572E-33</v>
      </c>
      <c r="Y88">
        <f t="shared" si="87"/>
        <v>9.777992836130105E-35</v>
      </c>
      <c r="Z88">
        <f t="shared" si="88"/>
        <v>5.9634958462904705E-34</v>
      </c>
      <c r="AB88">
        <f t="shared" si="89"/>
        <v>-0.28620882658819674</v>
      </c>
      <c r="AC88">
        <f t="shared" si="64"/>
        <v>-0.25554359516803277</v>
      </c>
      <c r="AE88">
        <f t="shared" si="65"/>
        <v>0</v>
      </c>
      <c r="AF88">
        <f t="shared" si="66"/>
        <v>0</v>
      </c>
      <c r="AG88">
        <f t="shared" si="67"/>
        <v>-1.4908739615726177E-32</v>
      </c>
      <c r="AH88">
        <f t="shared" si="68"/>
        <v>-9.0838633231397567E-28</v>
      </c>
      <c r="AI88">
        <f t="shared" si="69"/>
        <v>-9.0840124105359133E-28</v>
      </c>
      <c r="AJ88">
        <f t="shared" si="70"/>
        <v>-3.0665231420163974E-2</v>
      </c>
      <c r="AK88">
        <f t="shared" si="92"/>
        <v>-2.0034617861173772E-2</v>
      </c>
      <c r="AL88">
        <f t="shared" si="71"/>
        <v>-5.069984928133775E-2</v>
      </c>
      <c r="AN88">
        <f t="shared" si="72"/>
        <v>0</v>
      </c>
      <c r="AO88">
        <f t="shared" si="73"/>
        <v>0</v>
      </c>
      <c r="AP88">
        <f t="shared" si="74"/>
        <v>-9.7703248306866414E-37</v>
      </c>
      <c r="AQ88">
        <f t="shared" si="75"/>
        <v>-5.953038128791082E-32</v>
      </c>
      <c r="AR88">
        <f t="shared" si="76"/>
        <v>-5.9531358320393887E-32</v>
      </c>
      <c r="AS88">
        <f t="shared" si="77"/>
        <v>-2.0096217366835194E-6</v>
      </c>
      <c r="AT88">
        <f t="shared" si="78"/>
        <v>-1.3129528679665643E-6</v>
      </c>
      <c r="AU88">
        <f t="shared" si="79"/>
        <v>-3.3225746046500842E-6</v>
      </c>
      <c r="AW88">
        <v>85</v>
      </c>
      <c r="AX88">
        <f>IF(Z88&gt;0, (R88*SUMPRODUCT(K88:$K$98, X88:$X$98)-K88*$AZ$3)/Z88, 0)</f>
        <v>-4.2851307648179374E+32</v>
      </c>
    </row>
    <row r="89" spans="2:50" x14ac:dyDescent="0.25">
      <c r="B89" s="8"/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5.851268811423377E-5</v>
      </c>
      <c r="L89" s="2">
        <v>86</v>
      </c>
      <c r="M89" s="8">
        <v>1</v>
      </c>
      <c r="Q89" s="5">
        <f t="shared" si="91"/>
        <v>25</v>
      </c>
      <c r="R89">
        <f t="shared" si="62"/>
        <v>100000</v>
      </c>
      <c r="S89">
        <f t="shared" si="63"/>
        <v>0</v>
      </c>
      <c r="U89">
        <f t="shared" si="83"/>
        <v>1</v>
      </c>
      <c r="V89">
        <f t="shared" si="84"/>
        <v>0.01</v>
      </c>
      <c r="W89">
        <f t="shared" si="85"/>
        <v>5.9634958462904705E-34</v>
      </c>
      <c r="X89">
        <f t="shared" si="86"/>
        <v>5.9634958462904705E-34</v>
      </c>
      <c r="Y89">
        <f t="shared" si="87"/>
        <v>5.9634958462904707E-36</v>
      </c>
      <c r="Z89">
        <f t="shared" si="88"/>
        <v>0</v>
      </c>
      <c r="AB89">
        <f t="shared" si="89"/>
        <v>-0.25554359516803277</v>
      </c>
      <c r="AC89">
        <f t="shared" si="64"/>
        <v>0</v>
      </c>
      <c r="AE89">
        <f t="shared" si="65"/>
        <v>0</v>
      </c>
      <c r="AF89">
        <f t="shared" si="66"/>
        <v>0</v>
      </c>
      <c r="AG89">
        <f t="shared" si="67"/>
        <v>0</v>
      </c>
      <c r="AH89">
        <f t="shared" si="68"/>
        <v>-5.9634958462904705E-29</v>
      </c>
      <c r="AI89">
        <f t="shared" si="69"/>
        <v>-5.9634958462904705E-29</v>
      </c>
      <c r="AJ89">
        <f t="shared" si="70"/>
        <v>-0.25554359516803277</v>
      </c>
      <c r="AK89">
        <f t="shared" si="92"/>
        <v>-1.7888051661762296E-2</v>
      </c>
      <c r="AL89">
        <f t="shared" si="71"/>
        <v>-0.27343164682979504</v>
      </c>
      <c r="AN89">
        <f t="shared" si="72"/>
        <v>0</v>
      </c>
      <c r="AO89">
        <f t="shared" si="73"/>
        <v>0</v>
      </c>
      <c r="AP89">
        <f t="shared" si="74"/>
        <v>0</v>
      </c>
      <c r="AQ89">
        <f t="shared" si="75"/>
        <v>-3.4894017252452286E-33</v>
      </c>
      <c r="AR89">
        <f t="shared" si="76"/>
        <v>-3.4894017252452286E-33</v>
      </c>
      <c r="AS89">
        <f t="shared" si="77"/>
        <v>-1.4952542683657117E-5</v>
      </c>
      <c r="AT89">
        <f t="shared" si="78"/>
        <v>-1.0466779878559983E-6</v>
      </c>
      <c r="AU89">
        <f t="shared" si="79"/>
        <v>-1.5999220671513113E-5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N91" s="6">
        <f t="shared" ref="AN91:AU91" si="93">SUM(AN3:AN89)</f>
        <v>5422.4952262258703</v>
      </c>
      <c r="AO91" s="6">
        <f t="shared" si="93"/>
        <v>-542.24952262258705</v>
      </c>
      <c r="AP91" s="6">
        <f t="shared" si="93"/>
        <v>-1682.3517601390813</v>
      </c>
      <c r="AQ91" s="6">
        <f t="shared" si="93"/>
        <v>-3899.3922790169859</v>
      </c>
      <c r="AR91" s="6">
        <f t="shared" si="93"/>
        <v>-701.49833555278576</v>
      </c>
      <c r="AS91" s="6">
        <f t="shared" si="93"/>
        <v>-1111.5852730371155</v>
      </c>
      <c r="AT91" s="6">
        <f t="shared" si="93"/>
        <v>648.42474260498363</v>
      </c>
      <c r="AU91" s="6">
        <f t="shared" si="93"/>
        <v>-1164.6588659849169</v>
      </c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91:AU91">
    <cfRule type="cellIs" dxfId="66" priority="1" operator="lessThan">
      <formula>0</formula>
    </cfRule>
  </conditionalFormatting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891CA1-E501-4146-B74F-944420DF8CE7}">
  <sheetPr codeName="Sheet31"/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v>13484.591575867185</v>
      </c>
      <c r="K3">
        <v>1</v>
      </c>
      <c r="L3" s="2">
        <v>0</v>
      </c>
      <c r="O3">
        <f>$C$3</f>
        <v>13484.591575867185</v>
      </c>
      <c r="P3">
        <f>O3*C5</f>
        <v>1348.4591575867187</v>
      </c>
      <c r="Q3" s="5">
        <f>B8</f>
        <v>1522.432587</v>
      </c>
      <c r="R3">
        <f t="shared" ref="R3:R34" si="0">$C$6</f>
        <v>100000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13484.591575867185</v>
      </c>
      <c r="AF3">
        <f t="shared" ref="AF3:AF34" si="4">-$Z3*P3</f>
        <v>-1348.4591575867187</v>
      </c>
      <c r="AG3">
        <f t="shared" ref="AG3:AG34" si="5">-$Z3*Q3</f>
        <v>-1522.432587</v>
      </c>
      <c r="AH3">
        <f t="shared" ref="AH3:AH34" si="6">-X3*R3</f>
        <v>0</v>
      </c>
      <c r="AI3">
        <f t="shared" ref="AI3:AI34" si="7">SUM(AE3:AH3)</f>
        <v>10613.699831280468</v>
      </c>
      <c r="AJ3">
        <f t="shared" ref="AJ3:AJ34" si="8">AB3-AC3</f>
        <v>0</v>
      </c>
      <c r="AL3">
        <f t="shared" ref="AL3:AL34" si="9">SUM(AI3:AK3)</f>
        <v>10613.699831280468</v>
      </c>
      <c r="AN3">
        <f t="shared" ref="AN3:AN34" si="10">AE3*$K3</f>
        <v>13484.591575867185</v>
      </c>
      <c r="AO3">
        <f t="shared" ref="AO3:AO34" si="11">AF3*$K3</f>
        <v>-1348.4591575867187</v>
      </c>
      <c r="AP3">
        <f t="shared" ref="AP3:AP34" si="12">AG3*$K3</f>
        <v>-1522.432587</v>
      </c>
      <c r="AQ3">
        <f t="shared" ref="AQ3:AQ34" si="13">AH3*$K3</f>
        <v>0</v>
      </c>
      <c r="AR3">
        <f t="shared" ref="AR3:AR34" si="14">AI3*$K3</f>
        <v>10613.699831280468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10613.699831280468</v>
      </c>
      <c r="AW3">
        <v>0</v>
      </c>
      <c r="AX3">
        <f>IF(Z3&gt;0, (R3*SUMPRODUCT(K3:$K$98, X3:$X$98)-K3*$AZ$3)/Z3, 0)</f>
        <v>0</v>
      </c>
      <c r="AZ3">
        <f>C6*ABS(SUMPRODUCT(X4:X79, K4:K79))/1</f>
        <v>10431.730996178725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35" si="18">G4+$C$9</f>
        <v>0.12000000000000001</v>
      </c>
      <c r="I4" s="1">
        <f t="shared" ref="I4:I35" si="19">1+H4</f>
        <v>1.1200000000000001</v>
      </c>
      <c r="J4">
        <f t="shared" ref="J4:J35" si="20">1/I4</f>
        <v>0.89285714285714279</v>
      </c>
      <c r="K4">
        <f>J4</f>
        <v>0.89285714285714279</v>
      </c>
      <c r="L4" s="2">
        <v>1</v>
      </c>
      <c r="M4" s="8" cm="1">
        <f t="array" ref="M4:M79">Mortalities!B21:B96</f>
        <v>2.397513E-3</v>
      </c>
      <c r="R4">
        <f t="shared" si="0"/>
        <v>100000</v>
      </c>
      <c r="S4">
        <f t="shared" si="1"/>
        <v>1131.7159267909908</v>
      </c>
      <c r="U4">
        <f t="shared" ref="U4:U35" si="21">M4</f>
        <v>2.397513E-3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2.397513E-3</v>
      </c>
      <c r="Y4">
        <f t="shared" ref="Y4:Y35" si="25">V4*W4</f>
        <v>0.01</v>
      </c>
      <c r="Z4">
        <f t="shared" ref="Z4:Z35" si="26">MAX(0, W4-X4-Y4)</f>
        <v>0.98760248699999997</v>
      </c>
      <c r="AB4">
        <f t="shared" ref="AB4:AB35" si="27">AC3</f>
        <v>0</v>
      </c>
      <c r="AC4">
        <f t="shared" si="2"/>
        <v>1117.6854638762925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-239.75129999999999</v>
      </c>
      <c r="AI4">
        <f t="shared" si="7"/>
        <v>-239.75129999999999</v>
      </c>
      <c r="AJ4">
        <f t="shared" si="8"/>
        <v>-1117.6854638762925</v>
      </c>
      <c r="AK4">
        <f>G4*SUM(AB4, AE4:AF4)</f>
        <v>0</v>
      </c>
      <c r="AL4">
        <f t="shared" si="9"/>
        <v>-1357.4367638762924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-214.06366071428567</v>
      </c>
      <c r="AR4">
        <f t="shared" si="14"/>
        <v>-214.06366071428567</v>
      </c>
      <c r="AS4">
        <f t="shared" si="15"/>
        <v>-997.93344988954675</v>
      </c>
      <c r="AT4">
        <f t="shared" si="16"/>
        <v>0</v>
      </c>
      <c r="AU4">
        <f t="shared" si="17"/>
        <v>-1211.9971106038324</v>
      </c>
      <c r="AW4">
        <v>1</v>
      </c>
      <c r="AX4">
        <f>IF(Z4&gt;0, (R4*SUMPRODUCT(K4:$K$98, X4:$X$98)-K4*$AZ$3)/Z4, 0)</f>
        <v>1131.7159267909908</v>
      </c>
    </row>
    <row r="5" spans="1:52" x14ac:dyDescent="0.25">
      <c r="C5" s="2">
        <f>'S.26.04.A'!C5</f>
        <v>0.1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0.12000000000000001</v>
      </c>
      <c r="I5" s="1">
        <f t="shared" si="19"/>
        <v>1.1200000000000001</v>
      </c>
      <c r="J5">
        <f t="shared" si="20"/>
        <v>0.89285714285714279</v>
      </c>
      <c r="K5">
        <f t="shared" ref="K5:K36" si="28">K4*J5</f>
        <v>0.79719387755102034</v>
      </c>
      <c r="L5" s="2">
        <v>2</v>
      </c>
      <c r="M5" s="8">
        <v>2.5466569999999999E-3</v>
      </c>
      <c r="Q5" s="5">
        <f t="shared" ref="Q5:Q36" si="29">$C$8</f>
        <v>25</v>
      </c>
      <c r="R5">
        <f t="shared" si="0"/>
        <v>100000</v>
      </c>
      <c r="S5">
        <f t="shared" si="1"/>
        <v>1949.8903491383562</v>
      </c>
      <c r="U5">
        <f t="shared" si="21"/>
        <v>2.5466569999999999E-3</v>
      </c>
      <c r="V5">
        <f t="shared" si="22"/>
        <v>0.01</v>
      </c>
      <c r="W5">
        <f t="shared" si="23"/>
        <v>0.98760248699999997</v>
      </c>
      <c r="X5">
        <f t="shared" si="24"/>
        <v>2.5150847867359588E-3</v>
      </c>
      <c r="Y5">
        <f t="shared" si="25"/>
        <v>9.8760248699999997E-3</v>
      </c>
      <c r="Z5">
        <f t="shared" si="26"/>
        <v>0.97521137734326402</v>
      </c>
      <c r="AB5">
        <f t="shared" si="27"/>
        <v>1117.6854638762925</v>
      </c>
      <c r="AC5">
        <f t="shared" si="2"/>
        <v>1901.5552530515542</v>
      </c>
      <c r="AE5">
        <f t="shared" si="3"/>
        <v>0</v>
      </c>
      <c r="AF5">
        <f t="shared" si="4"/>
        <v>0</v>
      </c>
      <c r="AG5">
        <f t="shared" si="5"/>
        <v>-24.3802844335816</v>
      </c>
      <c r="AH5">
        <f t="shared" si="6"/>
        <v>-251.50847867359587</v>
      </c>
      <c r="AI5">
        <f t="shared" si="7"/>
        <v>-275.88876310717745</v>
      </c>
      <c r="AJ5">
        <f t="shared" si="8"/>
        <v>-783.86978917526176</v>
      </c>
      <c r="AK5">
        <f>G5*SUM(AB5, AE5:AF5)</f>
        <v>78.237982471340487</v>
      </c>
      <c r="AL5">
        <f t="shared" si="9"/>
        <v>-981.52056981109877</v>
      </c>
      <c r="AN5">
        <f t="shared" si="10"/>
        <v>0</v>
      </c>
      <c r="AO5">
        <f t="shared" si="11"/>
        <v>0</v>
      </c>
      <c r="AP5">
        <f t="shared" si="12"/>
        <v>-19.435813483403699</v>
      </c>
      <c r="AQ5">
        <f t="shared" si="13"/>
        <v>-200.50101935076199</v>
      </c>
      <c r="AR5">
        <f t="shared" si="14"/>
        <v>-219.93683283416567</v>
      </c>
      <c r="AS5">
        <f t="shared" si="15"/>
        <v>-624.89619672772778</v>
      </c>
      <c r="AT5">
        <f t="shared" si="16"/>
        <v>62.370840618096686</v>
      </c>
      <c r="AU5">
        <f t="shared" si="17"/>
        <v>-782.46218894379683</v>
      </c>
      <c r="AW5">
        <v>2</v>
      </c>
      <c r="AX5">
        <f>IF(Z5&gt;0, (R5*SUMPRODUCT(K5:$K$98, X5:$X$98)-K5*$AZ$3)/Z5, 0)</f>
        <v>1949.8903491383562</v>
      </c>
    </row>
    <row r="6" spans="1:52" x14ac:dyDescent="0.25">
      <c r="A6" t="s">
        <v>16</v>
      </c>
      <c r="C6" s="2">
        <f>'S.26.04.B'!C6</f>
        <v>100000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0.12000000000000001</v>
      </c>
      <c r="I6" s="1">
        <f t="shared" si="19"/>
        <v>1.1200000000000001</v>
      </c>
      <c r="J6">
        <f t="shared" si="20"/>
        <v>0.89285714285714279</v>
      </c>
      <c r="K6">
        <f t="shared" si="28"/>
        <v>0.71178024781341098</v>
      </c>
      <c r="L6" s="2">
        <v>3</v>
      </c>
      <c r="M6" s="8">
        <v>3.8442260000000001E-3</v>
      </c>
      <c r="Q6" s="5">
        <f t="shared" si="29"/>
        <v>25</v>
      </c>
      <c r="R6">
        <f t="shared" si="0"/>
        <v>100000</v>
      </c>
      <c r="S6">
        <f t="shared" si="1"/>
        <v>2695.2671297732345</v>
      </c>
      <c r="U6">
        <f t="shared" si="21"/>
        <v>3.8442260000000001E-3</v>
      </c>
      <c r="V6">
        <f t="shared" si="22"/>
        <v>0.01</v>
      </c>
      <c r="W6">
        <f t="shared" si="23"/>
        <v>0.97521137734326402</v>
      </c>
      <c r="X6">
        <f t="shared" si="24"/>
        <v>3.7489329322787867E-3</v>
      </c>
      <c r="Y6">
        <f t="shared" si="25"/>
        <v>9.7521137734326406E-3</v>
      </c>
      <c r="Z6">
        <f t="shared" si="26"/>
        <v>0.96171033063755262</v>
      </c>
      <c r="AB6">
        <f t="shared" si="27"/>
        <v>1901.5552530515542</v>
      </c>
      <c r="AC6">
        <f t="shared" si="2"/>
        <v>2592.0662425307446</v>
      </c>
      <c r="AE6">
        <f t="shared" si="3"/>
        <v>0</v>
      </c>
      <c r="AF6">
        <f t="shared" si="4"/>
        <v>0</v>
      </c>
      <c r="AG6">
        <f t="shared" si="5"/>
        <v>-24.042758265938815</v>
      </c>
      <c r="AH6">
        <f t="shared" si="6"/>
        <v>-374.89329322787864</v>
      </c>
      <c r="AI6">
        <f t="shared" si="7"/>
        <v>-398.93605149381744</v>
      </c>
      <c r="AJ6">
        <f t="shared" si="8"/>
        <v>-690.51098947919036</v>
      </c>
      <c r="AK6">
        <f>G6*SUM(AB6, AE6:AF6)</f>
        <v>133.10886771360882</v>
      </c>
      <c r="AL6">
        <f t="shared" si="9"/>
        <v>-956.33817325939913</v>
      </c>
      <c r="AN6">
        <f t="shared" si="10"/>
        <v>0</v>
      </c>
      <c r="AO6">
        <f t="shared" si="11"/>
        <v>0</v>
      </c>
      <c r="AP6">
        <f t="shared" si="12"/>
        <v>-17.113160436647863</v>
      </c>
      <c r="AQ6">
        <f t="shared" si="13"/>
        <v>-266.84164115732523</v>
      </c>
      <c r="AR6">
        <f t="shared" si="14"/>
        <v>-283.95480159397306</v>
      </c>
      <c r="AS6">
        <f t="shared" si="15"/>
        <v>-491.49208320938175</v>
      </c>
      <c r="AT6">
        <f t="shared" si="16"/>
        <v>94.744262847355017</v>
      </c>
      <c r="AU6">
        <f t="shared" si="17"/>
        <v>-680.70262195599992</v>
      </c>
      <c r="AW6">
        <v>3</v>
      </c>
      <c r="AX6">
        <f>IF(Z6&gt;0, (R6*SUMPRODUCT(K6:$K$98, X6:$X$98)-K6*$AZ$3)/Z6, 0)</f>
        <v>2695.2671297732345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0.12000000000000001</v>
      </c>
      <c r="I7" s="1">
        <f t="shared" si="19"/>
        <v>1.1200000000000001</v>
      </c>
      <c r="J7">
        <f t="shared" si="20"/>
        <v>0.89285714285714279</v>
      </c>
      <c r="K7">
        <f t="shared" si="28"/>
        <v>0.63551807840483121</v>
      </c>
      <c r="L7" s="2">
        <v>4</v>
      </c>
      <c r="M7" s="8">
        <v>5.3300140000000001E-3</v>
      </c>
      <c r="Q7" s="5">
        <f t="shared" si="29"/>
        <v>25</v>
      </c>
      <c r="R7">
        <f t="shared" si="0"/>
        <v>100000</v>
      </c>
      <c r="S7">
        <f t="shared" si="1"/>
        <v>3295.5425652635167</v>
      </c>
      <c r="U7">
        <f t="shared" si="21"/>
        <v>5.3300140000000001E-3</v>
      </c>
      <c r="V7">
        <f t="shared" si="22"/>
        <v>0.01</v>
      </c>
      <c r="W7">
        <f t="shared" si="23"/>
        <v>0.96171033063755262</v>
      </c>
      <c r="X7">
        <f t="shared" si="24"/>
        <v>5.1259295262427841E-3</v>
      </c>
      <c r="Y7">
        <f t="shared" si="25"/>
        <v>9.6171033063755258E-3</v>
      </c>
      <c r="Z7">
        <f t="shared" si="26"/>
        <v>0.94696729780493427</v>
      </c>
      <c r="AB7">
        <f t="shared" si="27"/>
        <v>2592.0662425307446</v>
      </c>
      <c r="AC7">
        <f t="shared" si="2"/>
        <v>3120.7710378287338</v>
      </c>
      <c r="AE7">
        <f t="shared" si="3"/>
        <v>0</v>
      </c>
      <c r="AF7">
        <f t="shared" si="4"/>
        <v>0</v>
      </c>
      <c r="AG7">
        <f t="shared" si="5"/>
        <v>-23.674182445123357</v>
      </c>
      <c r="AH7">
        <f t="shared" si="6"/>
        <v>-512.59295262427838</v>
      </c>
      <c r="AI7">
        <f t="shared" si="7"/>
        <v>-536.26713506940177</v>
      </c>
      <c r="AJ7">
        <f t="shared" si="8"/>
        <v>-528.70479529798922</v>
      </c>
      <c r="AK7">
        <f>G7*SUM(AB7, AE7:AF7)</f>
        <v>181.44463697715213</v>
      </c>
      <c r="AL7">
        <f t="shared" si="9"/>
        <v>-883.52729339023881</v>
      </c>
      <c r="AN7">
        <f t="shared" si="10"/>
        <v>0</v>
      </c>
      <c r="AO7">
        <f t="shared" si="11"/>
        <v>0</v>
      </c>
      <c r="AP7">
        <f t="shared" si="12"/>
        <v>-15.045370935330185</v>
      </c>
      <c r="AQ7">
        <f t="shared" si="13"/>
        <v>-325.76208825564009</v>
      </c>
      <c r="AR7">
        <f t="shared" si="14"/>
        <v>-340.80745919097029</v>
      </c>
      <c r="AS7">
        <f t="shared" si="15"/>
        <v>-336.00145555119775</v>
      </c>
      <c r="AT7">
        <f t="shared" si="16"/>
        <v>115.31134702858191</v>
      </c>
      <c r="AU7">
        <f t="shared" si="17"/>
        <v>-561.49756771358614</v>
      </c>
      <c r="AW7">
        <v>4</v>
      </c>
      <c r="AX7">
        <f>IF(Z7&gt;0, (R7*SUMPRODUCT(K7:$K$98, X7:$X$98)-K7*$AZ$3)/Z7, 0)</f>
        <v>3295.5425652635167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0.12000000000000001</v>
      </c>
      <c r="I8" s="1">
        <f t="shared" si="19"/>
        <v>1.1200000000000001</v>
      </c>
      <c r="J8">
        <f t="shared" si="20"/>
        <v>0.89285714285714279</v>
      </c>
      <c r="K8">
        <f t="shared" si="28"/>
        <v>0.5674268557185993</v>
      </c>
      <c r="L8" s="2">
        <v>5</v>
      </c>
      <c r="M8" s="8">
        <v>6.9004050000000001E-3</v>
      </c>
      <c r="Q8" s="5">
        <f t="shared" si="29"/>
        <v>25</v>
      </c>
      <c r="R8">
        <f t="shared" si="0"/>
        <v>100000</v>
      </c>
      <c r="S8">
        <f t="shared" si="1"/>
        <v>3765.259885973549</v>
      </c>
      <c r="U8">
        <f t="shared" si="21"/>
        <v>6.9004050000000001E-3</v>
      </c>
      <c r="V8">
        <f t="shared" si="22"/>
        <v>0.01</v>
      </c>
      <c r="W8">
        <f t="shared" si="23"/>
        <v>0.94696729780493427</v>
      </c>
      <c r="X8">
        <f t="shared" si="24"/>
        <v>6.5344578766096577E-3</v>
      </c>
      <c r="Y8">
        <f t="shared" si="25"/>
        <v>9.4696729780493431E-3</v>
      </c>
      <c r="Z8">
        <f t="shared" si="26"/>
        <v>0.93096316695027526</v>
      </c>
      <c r="AB8">
        <f t="shared" si="27"/>
        <v>3120.7710378287338</v>
      </c>
      <c r="AC8">
        <f t="shared" si="2"/>
        <v>3505.3182678367675</v>
      </c>
      <c r="AE8">
        <f t="shared" si="3"/>
        <v>0</v>
      </c>
      <c r="AF8">
        <f t="shared" si="4"/>
        <v>0</v>
      </c>
      <c r="AG8">
        <f t="shared" si="5"/>
        <v>-23.274079173756881</v>
      </c>
      <c r="AH8">
        <f t="shared" si="6"/>
        <v>-653.44578766096572</v>
      </c>
      <c r="AI8">
        <f t="shared" si="7"/>
        <v>-676.71986683472255</v>
      </c>
      <c r="AJ8">
        <f t="shared" si="8"/>
        <v>-384.54723000803369</v>
      </c>
      <c r="AK8">
        <f t="shared" ref="AK8:AK39" si="30">G8*SUM(AB8:AB8, AE8:AF8)</f>
        <v>218.45397264801139</v>
      </c>
      <c r="AL8">
        <f t="shared" si="9"/>
        <v>-842.81312419474489</v>
      </c>
      <c r="AN8">
        <f t="shared" si="10"/>
        <v>0</v>
      </c>
      <c r="AO8">
        <f t="shared" si="11"/>
        <v>0</v>
      </c>
      <c r="AP8">
        <f t="shared" si="12"/>
        <v>-13.206337565310603</v>
      </c>
      <c r="AQ8">
        <f t="shared" si="13"/>
        <v>-370.78268867502527</v>
      </c>
      <c r="AR8">
        <f t="shared" si="14"/>
        <v>-383.98902624033582</v>
      </c>
      <c r="AS8">
        <f t="shared" si="15"/>
        <v>-218.20242559875555</v>
      </c>
      <c r="AT8">
        <f t="shared" si="16"/>
        <v>123.956650818898</v>
      </c>
      <c r="AU8">
        <f t="shared" si="17"/>
        <v>-478.2348010201934</v>
      </c>
      <c r="AW8">
        <v>5</v>
      </c>
      <c r="AX8">
        <f>IF(Z8&gt;0, (R8*SUMPRODUCT(K8:$K$98, X8:$X$98)-K8*$AZ$3)/Z8, 0)</f>
        <v>3765.259885973549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0.12000000000000001</v>
      </c>
      <c r="I9" s="1">
        <f t="shared" si="19"/>
        <v>1.1200000000000001</v>
      </c>
      <c r="J9">
        <f t="shared" si="20"/>
        <v>0.89285714285714279</v>
      </c>
      <c r="K9">
        <f t="shared" si="28"/>
        <v>0.50663112117732079</v>
      </c>
      <c r="L9" s="2">
        <v>6</v>
      </c>
      <c r="M9" s="8">
        <v>8.6257439999999994E-3</v>
      </c>
      <c r="Q9" s="5">
        <f t="shared" si="29"/>
        <v>25</v>
      </c>
      <c r="R9">
        <f t="shared" si="0"/>
        <v>100000</v>
      </c>
      <c r="S9">
        <f t="shared" si="1"/>
        <v>4125.0484615804871</v>
      </c>
      <c r="U9">
        <f t="shared" si="21"/>
        <v>8.6257439999999994E-3</v>
      </c>
      <c r="V9">
        <f t="shared" si="22"/>
        <v>0.01</v>
      </c>
      <c r="W9">
        <f t="shared" si="23"/>
        <v>0.93096316695027526</v>
      </c>
      <c r="X9">
        <f t="shared" si="24"/>
        <v>8.0302499515423342E-3</v>
      </c>
      <c r="Y9">
        <f t="shared" si="25"/>
        <v>9.3096316695027524E-3</v>
      </c>
      <c r="Z9">
        <f t="shared" si="26"/>
        <v>0.91362328532923021</v>
      </c>
      <c r="AB9">
        <f t="shared" si="27"/>
        <v>3505.3182678367675</v>
      </c>
      <c r="AC9">
        <f t="shared" si="2"/>
        <v>3768.7403276114514</v>
      </c>
      <c r="AE9">
        <f t="shared" si="3"/>
        <v>0</v>
      </c>
      <c r="AF9">
        <f t="shared" si="4"/>
        <v>0</v>
      </c>
      <c r="AG9">
        <f t="shared" si="5"/>
        <v>-22.840582133230754</v>
      </c>
      <c r="AH9">
        <f t="shared" si="6"/>
        <v>-803.02499515423347</v>
      </c>
      <c r="AI9">
        <f t="shared" si="7"/>
        <v>-825.86557728746425</v>
      </c>
      <c r="AJ9">
        <f t="shared" si="8"/>
        <v>-263.42205977468393</v>
      </c>
      <c r="AK9">
        <f t="shared" si="30"/>
        <v>245.37227874857376</v>
      </c>
      <c r="AL9">
        <f t="shared" si="9"/>
        <v>-843.91535831357442</v>
      </c>
      <c r="AN9">
        <f t="shared" si="10"/>
        <v>0</v>
      </c>
      <c r="AO9">
        <f t="shared" si="11"/>
        <v>0</v>
      </c>
      <c r="AP9">
        <f t="shared" si="12"/>
        <v>-11.571749734501378</v>
      </c>
      <c r="AQ9">
        <f t="shared" si="13"/>
        <v>-406.83745362840187</v>
      </c>
      <c r="AR9">
        <f t="shared" si="14"/>
        <v>-418.40920336290327</v>
      </c>
      <c r="AS9">
        <f t="shared" si="15"/>
        <v>-133.45781348648734</v>
      </c>
      <c r="AT9">
        <f t="shared" si="16"/>
        <v>124.31323268822401</v>
      </c>
      <c r="AU9">
        <f t="shared" si="17"/>
        <v>-427.55378416116662</v>
      </c>
      <c r="AW9">
        <v>6</v>
      </c>
      <c r="AX9">
        <f>IF(Z9&gt;0, (R9*SUMPRODUCT(K9:$K$98, X9:$X$98)-K9*$AZ$3)/Z9, 0)</f>
        <v>4125.0484615804871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0.12000000000000001</v>
      </c>
      <c r="I10" s="1">
        <f t="shared" si="19"/>
        <v>1.1200000000000001</v>
      </c>
      <c r="J10">
        <f t="shared" si="20"/>
        <v>0.89285714285714279</v>
      </c>
      <c r="K10">
        <f t="shared" si="28"/>
        <v>0.45234921533689354</v>
      </c>
      <c r="L10" s="2">
        <v>7</v>
      </c>
      <c r="M10" s="8">
        <v>1.0476563E-2</v>
      </c>
      <c r="Q10" s="5">
        <f t="shared" si="29"/>
        <v>25</v>
      </c>
      <c r="R10">
        <f t="shared" si="0"/>
        <v>100000</v>
      </c>
      <c r="S10">
        <f t="shared" si="1"/>
        <v>4389.4171710361898</v>
      </c>
      <c r="U10">
        <f t="shared" si="21"/>
        <v>1.0476563E-2</v>
      </c>
      <c r="V10">
        <f t="shared" si="22"/>
        <v>0.01</v>
      </c>
      <c r="W10">
        <f t="shared" si="23"/>
        <v>0.91362328532923021</v>
      </c>
      <c r="X10">
        <f t="shared" si="24"/>
        <v>9.5716319070186552E-3</v>
      </c>
      <c r="Y10">
        <f t="shared" si="25"/>
        <v>9.1362328532923025E-3</v>
      </c>
      <c r="Z10">
        <f t="shared" si="26"/>
        <v>0.89491542056891915</v>
      </c>
      <c r="AB10">
        <f t="shared" si="27"/>
        <v>3768.7403276114514</v>
      </c>
      <c r="AC10">
        <f t="shared" si="2"/>
        <v>3928.1571136702869</v>
      </c>
      <c r="AE10">
        <f t="shared" si="3"/>
        <v>0</v>
      </c>
      <c r="AF10">
        <f t="shared" si="4"/>
        <v>0</v>
      </c>
      <c r="AG10">
        <f t="shared" si="5"/>
        <v>-22.372885514222979</v>
      </c>
      <c r="AH10">
        <f t="shared" si="6"/>
        <v>-957.16319070186557</v>
      </c>
      <c r="AI10">
        <f t="shared" si="7"/>
        <v>-979.53607621608853</v>
      </c>
      <c r="AJ10">
        <f t="shared" si="8"/>
        <v>-159.41678605883544</v>
      </c>
      <c r="AK10">
        <f t="shared" si="30"/>
        <v>263.81182293280165</v>
      </c>
      <c r="AL10">
        <f t="shared" si="9"/>
        <v>-875.14103934212233</v>
      </c>
      <c r="AN10">
        <f t="shared" si="10"/>
        <v>0</v>
      </c>
      <c r="AO10">
        <f t="shared" si="11"/>
        <v>0</v>
      </c>
      <c r="AP10">
        <f t="shared" si="12"/>
        <v>-10.120357207180916</v>
      </c>
      <c r="AQ10">
        <f t="shared" si="13"/>
        <v>-432.97201826334629</v>
      </c>
      <c r="AR10">
        <f t="shared" si="14"/>
        <v>-443.0923754705272</v>
      </c>
      <c r="AS10">
        <f t="shared" si="15"/>
        <v>-72.112058085243646</v>
      </c>
      <c r="AT10">
        <f t="shared" si="16"/>
        <v>119.33507110024833</v>
      </c>
      <c r="AU10">
        <f t="shared" si="17"/>
        <v>-395.86936245552249</v>
      </c>
      <c r="AW10">
        <v>7</v>
      </c>
      <c r="AX10">
        <f>IF(Z10&gt;0, (R10*SUMPRODUCT(K10:$K$98, X10:$X$98)-K10*$AZ$3)/Z10, 0)</f>
        <v>4389.4171710361898</v>
      </c>
    </row>
    <row r="11" spans="1:52" x14ac:dyDescent="0.25">
      <c r="A11" t="s">
        <v>33</v>
      </c>
      <c r="C11" s="25">
        <f>AU81</f>
        <v>-952.36539435238694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0.12000000000000001</v>
      </c>
      <c r="I11" s="1">
        <f t="shared" si="19"/>
        <v>1.1200000000000001</v>
      </c>
      <c r="J11">
        <f t="shared" si="20"/>
        <v>0.89285714285714279</v>
      </c>
      <c r="K11">
        <f t="shared" si="28"/>
        <v>0.40388322797936921</v>
      </c>
      <c r="L11" s="2">
        <v>8</v>
      </c>
      <c r="M11" s="8">
        <v>1.2607808E-2</v>
      </c>
      <c r="Q11" s="5">
        <f t="shared" si="29"/>
        <v>25</v>
      </c>
      <c r="R11">
        <f t="shared" si="0"/>
        <v>100000</v>
      </c>
      <c r="S11">
        <f t="shared" si="1"/>
        <v>4573.9629808282098</v>
      </c>
      <c r="U11">
        <f t="shared" si="21"/>
        <v>1.2607808E-2</v>
      </c>
      <c r="V11">
        <f t="shared" si="22"/>
        <v>0.01</v>
      </c>
      <c r="W11">
        <f t="shared" si="23"/>
        <v>0.89491542056891915</v>
      </c>
      <c r="X11">
        <f t="shared" si="24"/>
        <v>1.1282921798772183E-2</v>
      </c>
      <c r="Y11">
        <f t="shared" si="25"/>
        <v>8.9491542056891922E-3</v>
      </c>
      <c r="Z11">
        <f t="shared" si="26"/>
        <v>0.87468334456445773</v>
      </c>
      <c r="AB11">
        <f t="shared" si="27"/>
        <v>3928.1571136702869</v>
      </c>
      <c r="AC11">
        <f t="shared" si="2"/>
        <v>4000.7692379848354</v>
      </c>
      <c r="AE11">
        <f t="shared" si="3"/>
        <v>0</v>
      </c>
      <c r="AF11">
        <f t="shared" si="4"/>
        <v>0</v>
      </c>
      <c r="AG11">
        <f t="shared" si="5"/>
        <v>-21.867083614111444</v>
      </c>
      <c r="AH11">
        <f t="shared" si="6"/>
        <v>-1128.2921798772184</v>
      </c>
      <c r="AI11">
        <f t="shared" si="7"/>
        <v>-1150.1592634913297</v>
      </c>
      <c r="AJ11">
        <f t="shared" si="8"/>
        <v>-72.61212431454851</v>
      </c>
      <c r="AK11">
        <f t="shared" si="30"/>
        <v>274.97099795692009</v>
      </c>
      <c r="AL11">
        <f t="shared" si="9"/>
        <v>-947.80038984895816</v>
      </c>
      <c r="AN11">
        <f t="shared" si="10"/>
        <v>0</v>
      </c>
      <c r="AO11">
        <f t="shared" si="11"/>
        <v>0</v>
      </c>
      <c r="AP11">
        <f t="shared" si="12"/>
        <v>-8.8317483165621002</v>
      </c>
      <c r="AQ11">
        <f t="shared" si="13"/>
        <v>-455.69828771269005</v>
      </c>
      <c r="AR11">
        <f t="shared" si="14"/>
        <v>-464.53003602925213</v>
      </c>
      <c r="AS11">
        <f t="shared" si="15"/>
        <v>-29.326819158599093</v>
      </c>
      <c r="AT11">
        <f t="shared" si="16"/>
        <v>111.05617425554942</v>
      </c>
      <c r="AU11">
        <f t="shared" si="17"/>
        <v>-382.80068093230176</v>
      </c>
      <c r="AW11">
        <v>8</v>
      </c>
      <c r="AX11">
        <f>IF(Z11&gt;0, (R11*SUMPRODUCT(K11:$K$98, X11:$X$98)-K11*$AZ$3)/Z11, 0)</f>
        <v>4573.9629808282098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0.12000000000000001</v>
      </c>
      <c r="I12" s="1">
        <f t="shared" si="19"/>
        <v>1.1200000000000001</v>
      </c>
      <c r="J12">
        <f t="shared" si="20"/>
        <v>0.89285714285714279</v>
      </c>
      <c r="K12">
        <f t="shared" si="28"/>
        <v>0.36061002498157962</v>
      </c>
      <c r="L12" s="2">
        <v>9</v>
      </c>
      <c r="M12" s="8">
        <v>1.5033739000000001E-2</v>
      </c>
      <c r="Q12" s="5">
        <f t="shared" si="29"/>
        <v>25</v>
      </c>
      <c r="R12">
        <f t="shared" si="0"/>
        <v>100000</v>
      </c>
      <c r="S12">
        <f t="shared" si="1"/>
        <v>4686.3830415353168</v>
      </c>
      <c r="U12">
        <f t="shared" si="21"/>
        <v>1.5033739000000001E-2</v>
      </c>
      <c r="V12">
        <f t="shared" si="22"/>
        <v>0.01</v>
      </c>
      <c r="W12">
        <f t="shared" si="23"/>
        <v>0.87468334456445773</v>
      </c>
      <c r="X12">
        <f t="shared" si="24"/>
        <v>1.3149761109829126E-2</v>
      </c>
      <c r="Y12">
        <f t="shared" si="25"/>
        <v>8.7468334456445775E-3</v>
      </c>
      <c r="Z12">
        <f t="shared" si="26"/>
        <v>0.85278675000898407</v>
      </c>
      <c r="AB12">
        <f t="shared" si="27"/>
        <v>4000.7692379848354</v>
      </c>
      <c r="AC12">
        <f t="shared" si="2"/>
        <v>3996.4853632881204</v>
      </c>
      <c r="AE12">
        <f t="shared" si="3"/>
        <v>0</v>
      </c>
      <c r="AF12">
        <f t="shared" si="4"/>
        <v>0</v>
      </c>
      <c r="AG12">
        <f t="shared" si="5"/>
        <v>-21.319668750224601</v>
      </c>
      <c r="AH12">
        <f t="shared" si="6"/>
        <v>-1314.9761109829126</v>
      </c>
      <c r="AI12">
        <f t="shared" si="7"/>
        <v>-1336.2957797331371</v>
      </c>
      <c r="AJ12">
        <f t="shared" si="8"/>
        <v>4.2838746967149746</v>
      </c>
      <c r="AK12">
        <f t="shared" si="30"/>
        <v>280.05384665893848</v>
      </c>
      <c r="AL12">
        <f t="shared" si="9"/>
        <v>-1051.9580583774837</v>
      </c>
      <c r="AN12">
        <f t="shared" si="10"/>
        <v>0</v>
      </c>
      <c r="AO12">
        <f t="shared" si="11"/>
        <v>0</v>
      </c>
      <c r="AP12">
        <f t="shared" si="12"/>
        <v>-7.6880862806174957</v>
      </c>
      <c r="AQ12">
        <f t="shared" si="13"/>
        <v>-474.19356823172853</v>
      </c>
      <c r="AR12">
        <f t="shared" si="14"/>
        <v>-481.88165451234602</v>
      </c>
      <c r="AS12">
        <f t="shared" si="15"/>
        <v>1.5448081614003437</v>
      </c>
      <c r="AT12">
        <f t="shared" si="16"/>
        <v>100.99022463986728</v>
      </c>
      <c r="AU12">
        <f t="shared" si="17"/>
        <v>-379.3466217110784</v>
      </c>
      <c r="AW12">
        <v>9</v>
      </c>
      <c r="AX12">
        <f>IF(Z12&gt;0, (R12*SUMPRODUCT(K12:$K$98, X12:$X$98)-K12*$AZ$3)/Z12, 0)</f>
        <v>4686.3830415353168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0.32197323659069604</v>
      </c>
      <c r="L13" s="2">
        <v>10</v>
      </c>
      <c r="M13" s="8">
        <v>1.7719183999999999E-2</v>
      </c>
      <c r="Q13" s="5">
        <f t="shared" si="29"/>
        <v>25</v>
      </c>
      <c r="R13">
        <f t="shared" si="0"/>
        <v>100000</v>
      </c>
      <c r="S13">
        <f t="shared" si="1"/>
        <v>4734.1843008176593</v>
      </c>
      <c r="U13">
        <f t="shared" si="21"/>
        <v>1.7719183999999999E-2</v>
      </c>
      <c r="V13">
        <f t="shared" si="22"/>
        <v>0.01</v>
      </c>
      <c r="W13">
        <f t="shared" si="23"/>
        <v>0.85278675000898407</v>
      </c>
      <c r="X13">
        <f t="shared" si="24"/>
        <v>1.511068533617119E-2</v>
      </c>
      <c r="Y13">
        <f t="shared" si="25"/>
        <v>8.5278675000898408E-3</v>
      </c>
      <c r="Z13">
        <f t="shared" si="26"/>
        <v>0.82914819717272303</v>
      </c>
      <c r="AB13">
        <f t="shared" si="27"/>
        <v>3996.4853632881204</v>
      </c>
      <c r="AC13">
        <f t="shared" si="2"/>
        <v>3925.3403781063703</v>
      </c>
      <c r="AE13">
        <f t="shared" si="3"/>
        <v>0</v>
      </c>
      <c r="AF13">
        <f t="shared" si="4"/>
        <v>0</v>
      </c>
      <c r="AG13">
        <f t="shared" si="5"/>
        <v>-20.728704929318077</v>
      </c>
      <c r="AH13">
        <f t="shared" si="6"/>
        <v>-1511.0685336171191</v>
      </c>
      <c r="AI13">
        <f t="shared" si="7"/>
        <v>-1531.7972385464373</v>
      </c>
      <c r="AJ13">
        <f t="shared" si="8"/>
        <v>71.144985181750144</v>
      </c>
      <c r="AK13">
        <f t="shared" si="30"/>
        <v>279.75397543016845</v>
      </c>
      <c r="AL13">
        <f t="shared" si="9"/>
        <v>-1180.8982779345188</v>
      </c>
      <c r="AN13">
        <f t="shared" si="10"/>
        <v>0</v>
      </c>
      <c r="AO13">
        <f t="shared" si="11"/>
        <v>0</v>
      </c>
      <c r="AP13">
        <f t="shared" si="12"/>
        <v>-6.6740882164260569</v>
      </c>
      <c r="AQ13">
        <f t="shared" si="13"/>
        <v>-486.52362647906085</v>
      </c>
      <c r="AR13">
        <f t="shared" si="14"/>
        <v>-493.19771469548692</v>
      </c>
      <c r="AS13">
        <f t="shared" si="15"/>
        <v>22.906781146165205</v>
      </c>
      <c r="AT13">
        <f t="shared" si="16"/>
        <v>90.073292918365397</v>
      </c>
      <c r="AU13">
        <f t="shared" si="17"/>
        <v>-380.21764063095634</v>
      </c>
      <c r="AW13">
        <v>10</v>
      </c>
      <c r="AX13">
        <f>IF(Z13&gt;0, (R13*SUMPRODUCT(K13:$K$98, X13:$X$98)-K13*$AZ$3)/Z13, 0)</f>
        <v>4734.1843008176593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0.28747610409883573</v>
      </c>
      <c r="L14" s="2">
        <v>11</v>
      </c>
      <c r="M14" s="8">
        <v>2.0768709E-2</v>
      </c>
      <c r="Q14" s="5">
        <f t="shared" si="29"/>
        <v>25</v>
      </c>
      <c r="R14">
        <f t="shared" si="0"/>
        <v>100000</v>
      </c>
      <c r="S14">
        <f t="shared" si="1"/>
        <v>4726.866109993256</v>
      </c>
      <c r="U14">
        <f t="shared" si="21"/>
        <v>2.0768709E-2</v>
      </c>
      <c r="V14">
        <f t="shared" si="22"/>
        <v>0.01</v>
      </c>
      <c r="W14">
        <f t="shared" si="23"/>
        <v>0.82914819717272303</v>
      </c>
      <c r="X14">
        <f t="shared" si="24"/>
        <v>1.7220337624954906E-2</v>
      </c>
      <c r="Y14">
        <f t="shared" si="25"/>
        <v>8.2914819717272298E-3</v>
      </c>
      <c r="Z14">
        <f t="shared" si="26"/>
        <v>0.80363637757604089</v>
      </c>
      <c r="AB14">
        <f t="shared" si="27"/>
        <v>3925.3403781063703</v>
      </c>
      <c r="AC14">
        <f t="shared" si="2"/>
        <v>3798.6815579219319</v>
      </c>
      <c r="AE14">
        <f t="shared" si="3"/>
        <v>0</v>
      </c>
      <c r="AF14">
        <f t="shared" si="4"/>
        <v>0</v>
      </c>
      <c r="AG14">
        <f t="shared" si="5"/>
        <v>-20.090909439401024</v>
      </c>
      <c r="AH14">
        <f t="shared" si="6"/>
        <v>-1722.0337624954907</v>
      </c>
      <c r="AI14">
        <f t="shared" si="7"/>
        <v>-1742.1246719348917</v>
      </c>
      <c r="AJ14">
        <f t="shared" si="8"/>
        <v>126.65882018443835</v>
      </c>
      <c r="AK14">
        <f t="shared" si="30"/>
        <v>274.77382646744593</v>
      </c>
      <c r="AL14">
        <f t="shared" si="9"/>
        <v>-1340.6920252830073</v>
      </c>
      <c r="AN14">
        <f t="shared" si="10"/>
        <v>0</v>
      </c>
      <c r="AO14">
        <f t="shared" si="11"/>
        <v>0</v>
      </c>
      <c r="AP14">
        <f t="shared" si="12"/>
        <v>-5.7756563734415298</v>
      </c>
      <c r="AQ14">
        <f t="shared" si="13"/>
        <v>-495.04355716886346</v>
      </c>
      <c r="AR14">
        <f t="shared" si="14"/>
        <v>-500.81921354230496</v>
      </c>
      <c r="AS14">
        <f t="shared" si="15"/>
        <v>36.411384176377318</v>
      </c>
      <c r="AT14">
        <f t="shared" si="16"/>
        <v>78.990909141190912</v>
      </c>
      <c r="AU14">
        <f t="shared" si="17"/>
        <v>-385.41692022473671</v>
      </c>
      <c r="AW14">
        <v>11</v>
      </c>
      <c r="AX14">
        <f>IF(Z14&gt;0, (R14*SUMPRODUCT(K14:$K$98, X14:$X$98)-K14*$AZ$3)/Z14, 0)</f>
        <v>4726.866109993256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0.25667509294538904</v>
      </c>
      <c r="L15" s="2">
        <v>12</v>
      </c>
      <c r="M15" s="8">
        <v>2.4225090000000001E-2</v>
      </c>
      <c r="Q15" s="5">
        <f t="shared" si="29"/>
        <v>25</v>
      </c>
      <c r="R15">
        <f t="shared" si="0"/>
        <v>100000</v>
      </c>
      <c r="S15">
        <f t="shared" si="1"/>
        <v>4670.528419184865</v>
      </c>
      <c r="U15">
        <f t="shared" si="21"/>
        <v>2.4225090000000001E-2</v>
      </c>
      <c r="V15">
        <f t="shared" si="22"/>
        <v>0.01</v>
      </c>
      <c r="W15">
        <f t="shared" si="23"/>
        <v>0.80363637757604089</v>
      </c>
      <c r="X15">
        <f t="shared" si="24"/>
        <v>1.9468163574053572E-2</v>
      </c>
      <c r="Y15">
        <f t="shared" si="25"/>
        <v>8.0363637757604085E-3</v>
      </c>
      <c r="Z15">
        <f t="shared" si="26"/>
        <v>0.77613185022622688</v>
      </c>
      <c r="AB15">
        <f t="shared" si="27"/>
        <v>3798.6815579219319</v>
      </c>
      <c r="AC15">
        <f t="shared" si="2"/>
        <v>3624.9458635161241</v>
      </c>
      <c r="AE15">
        <f t="shared" si="3"/>
        <v>0</v>
      </c>
      <c r="AF15">
        <f t="shared" si="4"/>
        <v>0</v>
      </c>
      <c r="AG15">
        <f t="shared" si="5"/>
        <v>-19.403296255655672</v>
      </c>
      <c r="AH15">
        <f t="shared" si="6"/>
        <v>-1946.8163574053572</v>
      </c>
      <c r="AI15">
        <f t="shared" si="7"/>
        <v>-1966.2196536610129</v>
      </c>
      <c r="AJ15">
        <f t="shared" si="8"/>
        <v>173.73569440580786</v>
      </c>
      <c r="AK15">
        <f t="shared" si="30"/>
        <v>265.90770905453525</v>
      </c>
      <c r="AL15">
        <f t="shared" si="9"/>
        <v>-1526.5762502006698</v>
      </c>
      <c r="AN15">
        <f t="shared" si="10"/>
        <v>0</v>
      </c>
      <c r="AO15">
        <f t="shared" si="11"/>
        <v>0</v>
      </c>
      <c r="AP15">
        <f t="shared" si="12"/>
        <v>-4.9803428698673384</v>
      </c>
      <c r="AQ15">
        <f t="shared" si="13"/>
        <v>-499.69926948462376</v>
      </c>
      <c r="AR15">
        <f t="shared" si="14"/>
        <v>-504.67961235449116</v>
      </c>
      <c r="AS15">
        <f t="shared" si="15"/>
        <v>44.593625509542441</v>
      </c>
      <c r="AT15">
        <f t="shared" si="16"/>
        <v>68.251885936468298</v>
      </c>
      <c r="AU15">
        <f t="shared" si="17"/>
        <v>-391.83410090848042</v>
      </c>
      <c r="AW15">
        <v>12</v>
      </c>
      <c r="AX15">
        <f>IF(Z15&gt;0, (R15*SUMPRODUCT(K15:$K$98, X15:$X$98)-K15*$AZ$3)/Z15, 0)</f>
        <v>4670.528419184865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0.22917419012981163</v>
      </c>
      <c r="L16" s="2">
        <v>13</v>
      </c>
      <c r="M16" s="8">
        <v>2.7828815E-2</v>
      </c>
      <c r="Q16" s="5">
        <f t="shared" si="29"/>
        <v>25</v>
      </c>
      <c r="R16">
        <f t="shared" si="0"/>
        <v>100000</v>
      </c>
      <c r="S16">
        <f t="shared" si="1"/>
        <v>4569.1723521340082</v>
      </c>
      <c r="U16">
        <f t="shared" si="21"/>
        <v>2.7828815E-2</v>
      </c>
      <c r="V16">
        <f t="shared" si="22"/>
        <v>0.01</v>
      </c>
      <c r="W16">
        <f t="shared" si="23"/>
        <v>0.77613185022622688</v>
      </c>
      <c r="X16">
        <f t="shared" si="24"/>
        <v>2.1598829675553377E-2</v>
      </c>
      <c r="Y16">
        <f t="shared" si="25"/>
        <v>7.7613185022622688E-3</v>
      </c>
      <c r="Z16">
        <f t="shared" si="26"/>
        <v>0.74677170204841126</v>
      </c>
      <c r="AB16">
        <f t="shared" si="27"/>
        <v>3624.9458635161241</v>
      </c>
      <c r="AC16">
        <f t="shared" si="2"/>
        <v>3412.1286143556558</v>
      </c>
      <c r="AE16">
        <f t="shared" si="3"/>
        <v>0</v>
      </c>
      <c r="AF16">
        <f t="shared" si="4"/>
        <v>0</v>
      </c>
      <c r="AG16">
        <f t="shared" si="5"/>
        <v>-18.669292551210283</v>
      </c>
      <c r="AH16">
        <f t="shared" si="6"/>
        <v>-2159.8829675553379</v>
      </c>
      <c r="AI16">
        <f t="shared" si="7"/>
        <v>-2178.5522601065481</v>
      </c>
      <c r="AJ16">
        <f t="shared" si="8"/>
        <v>212.81724916046824</v>
      </c>
      <c r="AK16">
        <f t="shared" si="30"/>
        <v>253.74621044612871</v>
      </c>
      <c r="AL16">
        <f t="shared" si="9"/>
        <v>-1711.9888004999511</v>
      </c>
      <c r="AN16">
        <f t="shared" si="10"/>
        <v>0</v>
      </c>
      <c r="AO16">
        <f t="shared" si="11"/>
        <v>0</v>
      </c>
      <c r="AP16">
        <f t="shared" si="12"/>
        <v>-4.2785200007201416</v>
      </c>
      <c r="AQ16">
        <f t="shared" si="13"/>
        <v>-494.98942986466881</v>
      </c>
      <c r="AR16">
        <f t="shared" si="14"/>
        <v>-499.26794986538891</v>
      </c>
      <c r="AS16">
        <f t="shared" si="15"/>
        <v>48.77222072200464</v>
      </c>
      <c r="AT16">
        <f t="shared" si="16"/>
        <v>58.152082277500298</v>
      </c>
      <c r="AU16">
        <f t="shared" si="17"/>
        <v>-392.34364686588395</v>
      </c>
      <c r="AW16">
        <v>13</v>
      </c>
      <c r="AX16">
        <f>IF(Z16&gt;0, (R16*SUMPRODUCT(K16:$K$98, X16:$X$98)-K16*$AZ$3)/Z16, 0)</f>
        <v>4569.1723521340082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0.20461981261590323</v>
      </c>
      <c r="L17" s="2">
        <v>14</v>
      </c>
      <c r="M17" s="8">
        <v>3.1684449000000003E-2</v>
      </c>
      <c r="Q17" s="5">
        <f t="shared" si="29"/>
        <v>25</v>
      </c>
      <c r="R17">
        <f t="shared" si="0"/>
        <v>100000</v>
      </c>
      <c r="S17">
        <f t="shared" si="1"/>
        <v>4434.1719728760982</v>
      </c>
      <c r="U17">
        <f t="shared" si="21"/>
        <v>3.1684449000000003E-2</v>
      </c>
      <c r="V17">
        <f t="shared" si="22"/>
        <v>0.01</v>
      </c>
      <c r="W17">
        <f t="shared" si="23"/>
        <v>0.74677170204841126</v>
      </c>
      <c r="X17">
        <f t="shared" si="24"/>
        <v>2.3661049908196084E-2</v>
      </c>
      <c r="Y17">
        <f t="shared" si="25"/>
        <v>7.4677170204841131E-3</v>
      </c>
      <c r="Z17">
        <f t="shared" si="26"/>
        <v>0.71564293511973109</v>
      </c>
      <c r="AB17">
        <f t="shared" si="27"/>
        <v>3412.1286143556558</v>
      </c>
      <c r="AC17">
        <f t="shared" si="2"/>
        <v>3173.2838454946996</v>
      </c>
      <c r="AE17">
        <f t="shared" si="3"/>
        <v>0</v>
      </c>
      <c r="AF17">
        <f t="shared" si="4"/>
        <v>0</v>
      </c>
      <c r="AG17">
        <f t="shared" si="5"/>
        <v>-17.891073377993276</v>
      </c>
      <c r="AH17">
        <f t="shared" si="6"/>
        <v>-2366.1049908196082</v>
      </c>
      <c r="AI17">
        <f t="shared" si="7"/>
        <v>-2383.9960641976013</v>
      </c>
      <c r="AJ17">
        <f t="shared" si="8"/>
        <v>238.84476886095626</v>
      </c>
      <c r="AK17">
        <f t="shared" si="30"/>
        <v>238.84900300489593</v>
      </c>
      <c r="AL17">
        <f t="shared" si="9"/>
        <v>-1906.3022923317492</v>
      </c>
      <c r="AN17">
        <f t="shared" si="10"/>
        <v>0</v>
      </c>
      <c r="AO17">
        <f t="shared" si="11"/>
        <v>0</v>
      </c>
      <c r="AP17">
        <f t="shared" si="12"/>
        <v>-3.6608680821023589</v>
      </c>
      <c r="AQ17">
        <f t="shared" si="13"/>
        <v>-484.15195985106169</v>
      </c>
      <c r="AR17">
        <f t="shared" si="14"/>
        <v>-487.81282793316399</v>
      </c>
      <c r="AS17">
        <f t="shared" si="15"/>
        <v>48.87237184861759</v>
      </c>
      <c r="AT17">
        <f t="shared" si="16"/>
        <v>48.873238238357111</v>
      </c>
      <c r="AU17">
        <f t="shared" si="17"/>
        <v>-390.06721784618929</v>
      </c>
      <c r="AW17">
        <v>14</v>
      </c>
      <c r="AX17">
        <f>IF(Z17&gt;0, (R17*SUMPRODUCT(K17:$K$98, X17:$X$98)-K17*$AZ$3)/Z17, 0)</f>
        <v>4434.1719728760982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0.1826962612641993</v>
      </c>
      <c r="L18" s="2">
        <v>15</v>
      </c>
      <c r="M18" s="8">
        <v>3.5933631000000001E-2</v>
      </c>
      <c r="Q18" s="5">
        <f t="shared" si="29"/>
        <v>25</v>
      </c>
      <c r="R18">
        <f t="shared" si="0"/>
        <v>100000</v>
      </c>
      <c r="S18">
        <f t="shared" si="1"/>
        <v>4273.5164331880778</v>
      </c>
      <c r="U18">
        <f t="shared" si="21"/>
        <v>3.5933631000000001E-2</v>
      </c>
      <c r="V18">
        <f t="shared" si="22"/>
        <v>0.01</v>
      </c>
      <c r="W18">
        <f t="shared" si="23"/>
        <v>0.71564293511973109</v>
      </c>
      <c r="X18">
        <f t="shared" si="24"/>
        <v>2.5715649158349358E-2</v>
      </c>
      <c r="Y18">
        <f t="shared" si="25"/>
        <v>7.1564293511973114E-3</v>
      </c>
      <c r="Z18">
        <f t="shared" si="26"/>
        <v>0.68277085661018444</v>
      </c>
      <c r="AB18">
        <f t="shared" si="27"/>
        <v>3173.2838454946996</v>
      </c>
      <c r="AC18">
        <f t="shared" si="2"/>
        <v>2917.8324758255239</v>
      </c>
      <c r="AE18">
        <f t="shared" si="3"/>
        <v>0</v>
      </c>
      <c r="AF18">
        <f t="shared" si="4"/>
        <v>0</v>
      </c>
      <c r="AG18">
        <f t="shared" si="5"/>
        <v>-17.069271415254612</v>
      </c>
      <c r="AH18">
        <f t="shared" si="6"/>
        <v>-2571.5649158349356</v>
      </c>
      <c r="AI18">
        <f t="shared" si="7"/>
        <v>-2588.6341872501903</v>
      </c>
      <c r="AJ18">
        <f t="shared" si="8"/>
        <v>255.45136966917562</v>
      </c>
      <c r="AK18">
        <f t="shared" si="30"/>
        <v>222.129869184629</v>
      </c>
      <c r="AL18">
        <f t="shared" si="9"/>
        <v>-2111.0529483963855</v>
      </c>
      <c r="AN18">
        <f t="shared" si="10"/>
        <v>0</v>
      </c>
      <c r="AO18">
        <f t="shared" si="11"/>
        <v>0</v>
      </c>
      <c r="AP18">
        <f t="shared" si="12"/>
        <v>-3.1184920700708854</v>
      </c>
      <c r="AQ18">
        <f t="shared" si="13"/>
        <v>-469.8152957212281</v>
      </c>
      <c r="AR18">
        <f t="shared" si="14"/>
        <v>-472.93378779129898</v>
      </c>
      <c r="AS18">
        <f t="shared" si="15"/>
        <v>46.670010173377264</v>
      </c>
      <c r="AT18">
        <f t="shared" si="16"/>
        <v>40.582296615137395</v>
      </c>
      <c r="AU18">
        <f t="shared" si="17"/>
        <v>-385.68148100278432</v>
      </c>
      <c r="AW18">
        <v>15</v>
      </c>
      <c r="AX18">
        <f>IF(Z18&gt;0, (R18*SUMPRODUCT(K18:$K$98, X18:$X$98)-K18*$AZ$3)/Z18, 0)</f>
        <v>4273.5164331880778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0.16312166184303509</v>
      </c>
      <c r="L19" s="2">
        <v>16</v>
      </c>
      <c r="M19" s="8">
        <v>4.1016489000000003E-2</v>
      </c>
      <c r="Q19" s="5">
        <f t="shared" si="29"/>
        <v>25</v>
      </c>
      <c r="R19">
        <f t="shared" si="0"/>
        <v>100000</v>
      </c>
      <c r="S19">
        <f t="shared" si="1"/>
        <v>4093.3128944415498</v>
      </c>
      <c r="U19">
        <f t="shared" si="21"/>
        <v>4.1016489000000003E-2</v>
      </c>
      <c r="V19">
        <f t="shared" si="22"/>
        <v>0.01</v>
      </c>
      <c r="W19">
        <f t="shared" si="23"/>
        <v>0.68277085661018444</v>
      </c>
      <c r="X19">
        <f t="shared" si="24"/>
        <v>2.8004863329672211E-2</v>
      </c>
      <c r="Y19">
        <f t="shared" si="25"/>
        <v>6.8277085661018443E-3</v>
      </c>
      <c r="Z19">
        <f t="shared" si="26"/>
        <v>0.6479382847144104</v>
      </c>
      <c r="AB19">
        <f t="shared" si="27"/>
        <v>2917.8324758255239</v>
      </c>
      <c r="AC19">
        <f t="shared" si="2"/>
        <v>2652.2141356238362</v>
      </c>
      <c r="AE19">
        <f t="shared" si="3"/>
        <v>0</v>
      </c>
      <c r="AF19">
        <f t="shared" si="4"/>
        <v>0</v>
      </c>
      <c r="AG19">
        <f t="shared" si="5"/>
        <v>-16.198457117860261</v>
      </c>
      <c r="AH19">
        <f t="shared" si="6"/>
        <v>-2800.4863329672212</v>
      </c>
      <c r="AI19">
        <f t="shared" si="7"/>
        <v>-2816.6847900850817</v>
      </c>
      <c r="AJ19">
        <f t="shared" si="8"/>
        <v>265.61834020168772</v>
      </c>
      <c r="AK19">
        <f t="shared" si="30"/>
        <v>204.24827330778669</v>
      </c>
      <c r="AL19">
        <f t="shared" si="9"/>
        <v>-2346.8181765756071</v>
      </c>
      <c r="AN19">
        <f t="shared" si="10"/>
        <v>0</v>
      </c>
      <c r="AO19">
        <f t="shared" si="11"/>
        <v>0</v>
      </c>
      <c r="AP19">
        <f t="shared" si="12"/>
        <v>-2.6423192443585064</v>
      </c>
      <c r="AQ19">
        <f t="shared" si="13"/>
        <v>-456.8199846023204</v>
      </c>
      <c r="AR19">
        <f t="shared" si="14"/>
        <v>-459.46230384667894</v>
      </c>
      <c r="AS19">
        <f t="shared" si="15"/>
        <v>43.328105069687957</v>
      </c>
      <c r="AT19">
        <f t="shared" si="16"/>
        <v>33.31731777053659</v>
      </c>
      <c r="AU19">
        <f t="shared" si="17"/>
        <v>-382.81688100645442</v>
      </c>
      <c r="AW19">
        <v>16</v>
      </c>
      <c r="AX19">
        <f>IF(Z19&gt;0, (R19*SUMPRODUCT(K19:$K$98, X19:$X$98)-K19*$AZ$3)/Z19, 0)</f>
        <v>4093.3128944415498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0.14564434093128131</v>
      </c>
      <c r="L20" s="2">
        <v>17</v>
      </c>
      <c r="M20" s="8">
        <v>4.6435859000000003E-2</v>
      </c>
      <c r="Q20" s="5">
        <f t="shared" si="29"/>
        <v>25</v>
      </c>
      <c r="R20">
        <f t="shared" si="0"/>
        <v>100000</v>
      </c>
      <c r="S20">
        <f t="shared" si="1"/>
        <v>3889.1468091439201</v>
      </c>
      <c r="U20">
        <f t="shared" si="21"/>
        <v>4.6435859000000003E-2</v>
      </c>
      <c r="V20">
        <f t="shared" si="22"/>
        <v>0.01</v>
      </c>
      <c r="W20">
        <f t="shared" si="23"/>
        <v>0.6479382847144104</v>
      </c>
      <c r="X20">
        <f t="shared" si="24"/>
        <v>3.0087570829700219E-2</v>
      </c>
      <c r="Y20">
        <f t="shared" si="25"/>
        <v>6.4793828471441037E-3</v>
      </c>
      <c r="Z20">
        <f t="shared" si="26"/>
        <v>0.61137133103756602</v>
      </c>
      <c r="AB20">
        <f t="shared" si="27"/>
        <v>2652.2141356238362</v>
      </c>
      <c r="AC20">
        <f t="shared" si="2"/>
        <v>2377.7128613068212</v>
      </c>
      <c r="AE20">
        <f t="shared" si="3"/>
        <v>0</v>
      </c>
      <c r="AF20">
        <f t="shared" si="4"/>
        <v>0</v>
      </c>
      <c r="AG20">
        <f t="shared" si="5"/>
        <v>-15.284283275939151</v>
      </c>
      <c r="AH20">
        <f t="shared" si="6"/>
        <v>-3008.7570829700221</v>
      </c>
      <c r="AI20">
        <f t="shared" si="7"/>
        <v>-3024.0413662459614</v>
      </c>
      <c r="AJ20">
        <f t="shared" si="8"/>
        <v>274.50127431701503</v>
      </c>
      <c r="AK20">
        <f t="shared" si="30"/>
        <v>185.65498949366855</v>
      </c>
      <c r="AL20">
        <f t="shared" si="9"/>
        <v>-2563.885102435278</v>
      </c>
      <c r="AN20">
        <f t="shared" si="10"/>
        <v>0</v>
      </c>
      <c r="AO20">
        <f t="shared" si="11"/>
        <v>0</v>
      </c>
      <c r="AP20">
        <f t="shared" si="12"/>
        <v>-2.2260693643311629</v>
      </c>
      <c r="AQ20">
        <f t="shared" si="13"/>
        <v>-438.20844237149333</v>
      </c>
      <c r="AR20">
        <f t="shared" si="14"/>
        <v>-440.43451173582451</v>
      </c>
      <c r="AS20">
        <f t="shared" si="15"/>
        <v>39.979557182698514</v>
      </c>
      <c r="AT20">
        <f t="shared" si="16"/>
        <v>27.039598585409312</v>
      </c>
      <c r="AU20">
        <f t="shared" si="17"/>
        <v>-373.41535596771672</v>
      </c>
      <c r="AW20">
        <v>17</v>
      </c>
      <c r="AX20">
        <f>IF(Z20&gt;0, (R20*SUMPRODUCT(K20:$K$98, X20:$X$98)-K20*$AZ$3)/Z20, 0)</f>
        <v>3889.1468091439201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0.13003959011721544</v>
      </c>
      <c r="L21" s="2">
        <v>18</v>
      </c>
      <c r="M21" s="8">
        <v>5.1834316999999998E-2</v>
      </c>
      <c r="Q21" s="5">
        <f t="shared" si="29"/>
        <v>25</v>
      </c>
      <c r="R21">
        <f t="shared" si="0"/>
        <v>100000</v>
      </c>
      <c r="S21">
        <f t="shared" si="1"/>
        <v>3665.2854399003013</v>
      </c>
      <c r="U21">
        <f t="shared" si="21"/>
        <v>5.1834316999999998E-2</v>
      </c>
      <c r="V21">
        <f t="shared" si="22"/>
        <v>0.01</v>
      </c>
      <c r="W21">
        <f t="shared" si="23"/>
        <v>0.61137133103756602</v>
      </c>
      <c r="X21">
        <f t="shared" si="24"/>
        <v>3.1690015377713134E-2</v>
      </c>
      <c r="Y21">
        <f t="shared" si="25"/>
        <v>6.1137133103756607E-3</v>
      </c>
      <c r="Z21">
        <f t="shared" si="26"/>
        <v>0.57356760234947723</v>
      </c>
      <c r="AB21">
        <f t="shared" si="27"/>
        <v>2377.7128613068212</v>
      </c>
      <c r="AC21">
        <f t="shared" si="2"/>
        <v>2102.2889816900647</v>
      </c>
      <c r="AE21">
        <f t="shared" si="3"/>
        <v>0</v>
      </c>
      <c r="AF21">
        <f t="shared" si="4"/>
        <v>0</v>
      </c>
      <c r="AG21">
        <f t="shared" si="5"/>
        <v>-14.33919005873693</v>
      </c>
      <c r="AH21">
        <f t="shared" si="6"/>
        <v>-3169.0015377713135</v>
      </c>
      <c r="AI21">
        <f t="shared" si="7"/>
        <v>-3183.3407278300506</v>
      </c>
      <c r="AJ21">
        <f t="shared" si="8"/>
        <v>275.42387961675649</v>
      </c>
      <c r="AK21">
        <f t="shared" si="30"/>
        <v>166.4399002914775</v>
      </c>
      <c r="AL21">
        <f t="shared" si="9"/>
        <v>-2741.4769479218166</v>
      </c>
      <c r="AN21">
        <f t="shared" si="10"/>
        <v>0</v>
      </c>
      <c r="AO21">
        <f t="shared" si="11"/>
        <v>0</v>
      </c>
      <c r="AP21">
        <f t="shared" si="12"/>
        <v>-1.8646623978510009</v>
      </c>
      <c r="AQ21">
        <f t="shared" si="13"/>
        <v>-412.09566105260706</v>
      </c>
      <c r="AR21">
        <f t="shared" si="14"/>
        <v>-413.96032345045808</v>
      </c>
      <c r="AS21">
        <f t="shared" si="15"/>
        <v>35.816008413856302</v>
      </c>
      <c r="AT21">
        <f t="shared" si="16"/>
        <v>21.643776413053942</v>
      </c>
      <c r="AU21">
        <f t="shared" si="17"/>
        <v>-356.50053862354781</v>
      </c>
      <c r="AW21">
        <v>18</v>
      </c>
      <c r="AX21">
        <f>IF(Z21&gt;0, (R21*SUMPRODUCT(K21:$K$98, X21:$X$98)-K21*$AZ$3)/Z21, 0)</f>
        <v>3665.2854399003013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0.11610677689037092</v>
      </c>
      <c r="L22" s="2">
        <v>19</v>
      </c>
      <c r="M22" s="8">
        <v>5.7772715000000002E-2</v>
      </c>
      <c r="Q22" s="5">
        <f t="shared" si="29"/>
        <v>25</v>
      </c>
      <c r="R22">
        <f t="shared" si="0"/>
        <v>100000</v>
      </c>
      <c r="S22">
        <f t="shared" si="1"/>
        <v>3432.8643704078245</v>
      </c>
      <c r="U22">
        <f t="shared" si="21"/>
        <v>5.7772715000000002E-2</v>
      </c>
      <c r="V22">
        <f t="shared" si="22"/>
        <v>0.01</v>
      </c>
      <c r="W22">
        <f t="shared" si="23"/>
        <v>0.57356760234947723</v>
      </c>
      <c r="X22">
        <f t="shared" si="24"/>
        <v>3.3136557623769679E-2</v>
      </c>
      <c r="Y22">
        <f t="shared" si="25"/>
        <v>5.7356760234947724E-3</v>
      </c>
      <c r="Z22">
        <f t="shared" si="26"/>
        <v>0.53469536870221279</v>
      </c>
      <c r="AB22">
        <f t="shared" si="27"/>
        <v>2102.2889816900647</v>
      </c>
      <c r="AC22">
        <f t="shared" si="2"/>
        <v>1835.5366802399012</v>
      </c>
      <c r="AE22">
        <f t="shared" si="3"/>
        <v>0</v>
      </c>
      <c r="AF22">
        <f t="shared" si="4"/>
        <v>0</v>
      </c>
      <c r="AG22">
        <f t="shared" si="5"/>
        <v>-13.367384217555319</v>
      </c>
      <c r="AH22">
        <f t="shared" si="6"/>
        <v>-3313.6557623769677</v>
      </c>
      <c r="AI22">
        <f t="shared" si="7"/>
        <v>-3327.023146594523</v>
      </c>
      <c r="AJ22">
        <f t="shared" si="8"/>
        <v>266.75230145016349</v>
      </c>
      <c r="AK22">
        <f t="shared" si="30"/>
        <v>147.16022871830455</v>
      </c>
      <c r="AL22">
        <f t="shared" si="9"/>
        <v>-2913.110616426055</v>
      </c>
      <c r="AN22">
        <f t="shared" si="10"/>
        <v>0</v>
      </c>
      <c r="AO22">
        <f t="shared" si="11"/>
        <v>0</v>
      </c>
      <c r="AP22">
        <f t="shared" si="12"/>
        <v>-1.552043896955561</v>
      </c>
      <c r="AQ22">
        <f t="shared" si="13"/>
        <v>-384.73789029379458</v>
      </c>
      <c r="AR22">
        <f t="shared" si="14"/>
        <v>-386.2899341907501</v>
      </c>
      <c r="AS22">
        <f t="shared" si="15"/>
        <v>30.9717499494671</v>
      </c>
      <c r="AT22">
        <f t="shared" si="16"/>
        <v>17.086299842932142</v>
      </c>
      <c r="AU22">
        <f t="shared" si="17"/>
        <v>-338.23188439835087</v>
      </c>
      <c r="AW22">
        <v>19</v>
      </c>
      <c r="AX22">
        <f>IF(Z22&gt;0, (R22*SUMPRODUCT(K22:$K$98, X22:$X$98)-K22*$AZ$3)/Z22, 0)</f>
        <v>3432.8643704078245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0.10366676508068833</v>
      </c>
      <c r="L23" s="2">
        <v>20</v>
      </c>
      <c r="M23" s="8">
        <v>6.4089452000000005E-2</v>
      </c>
      <c r="Q23" s="5">
        <f t="shared" si="29"/>
        <v>25</v>
      </c>
      <c r="R23">
        <f t="shared" si="0"/>
        <v>100000</v>
      </c>
      <c r="S23">
        <f t="shared" si="1"/>
        <v>3192.5534972721075</v>
      </c>
      <c r="U23">
        <f t="shared" si="21"/>
        <v>6.4089452000000005E-2</v>
      </c>
      <c r="V23">
        <f t="shared" si="22"/>
        <v>0.01</v>
      </c>
      <c r="W23">
        <f t="shared" si="23"/>
        <v>0.53469536870221279</v>
      </c>
      <c r="X23">
        <f t="shared" si="24"/>
        <v>3.4268333167062771E-2</v>
      </c>
      <c r="Y23">
        <f t="shared" si="25"/>
        <v>5.3469536870221282E-3</v>
      </c>
      <c r="Z23">
        <f t="shared" si="26"/>
        <v>0.49508008184812785</v>
      </c>
      <c r="AB23">
        <f t="shared" si="27"/>
        <v>1835.5366802399012</v>
      </c>
      <c r="AC23">
        <f t="shared" si="2"/>
        <v>1580.5696467340017</v>
      </c>
      <c r="AE23">
        <f t="shared" si="3"/>
        <v>0</v>
      </c>
      <c r="AF23">
        <f t="shared" si="4"/>
        <v>0</v>
      </c>
      <c r="AG23">
        <f t="shared" si="5"/>
        <v>-12.377002046203197</v>
      </c>
      <c r="AH23">
        <f t="shared" si="6"/>
        <v>-3426.8333167062769</v>
      </c>
      <c r="AI23">
        <f t="shared" si="7"/>
        <v>-3439.2103187524804</v>
      </c>
      <c r="AJ23">
        <f t="shared" si="8"/>
        <v>254.96703350589951</v>
      </c>
      <c r="AK23">
        <f t="shared" si="30"/>
        <v>128.48756761679309</v>
      </c>
      <c r="AL23">
        <f t="shared" si="9"/>
        <v>-3055.7557176297878</v>
      </c>
      <c r="AN23">
        <f t="shared" si="10"/>
        <v>0</v>
      </c>
      <c r="AO23">
        <f t="shared" si="11"/>
        <v>0</v>
      </c>
      <c r="AP23">
        <f t="shared" si="12"/>
        <v>-1.2830837635269454</v>
      </c>
      <c r="AQ23">
        <f t="shared" si="13"/>
        <v>-355.24872441366563</v>
      </c>
      <c r="AR23">
        <f t="shared" si="14"/>
        <v>-356.5318081771926</v>
      </c>
      <c r="AS23">
        <f t="shared" si="15"/>
        <v>26.431607565776073</v>
      </c>
      <c r="AT23">
        <f t="shared" si="16"/>
        <v>13.319890487919146</v>
      </c>
      <c r="AU23">
        <f t="shared" si="17"/>
        <v>-316.78031012349737</v>
      </c>
      <c r="AW23">
        <v>20</v>
      </c>
      <c r="AX23">
        <f>IF(Z23&gt;0, (R23*SUMPRODUCT(K23:$K$98, X23:$X$98)-K23*$AZ$3)/Z23, 0)</f>
        <v>3192.5534972721075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9.2559611679185999E-2</v>
      </c>
      <c r="L24" s="2">
        <v>21</v>
      </c>
      <c r="M24" s="8">
        <v>7.1121990999999996E-2</v>
      </c>
      <c r="Q24" s="5">
        <f t="shared" si="29"/>
        <v>25</v>
      </c>
      <c r="R24">
        <f t="shared" si="0"/>
        <v>100000</v>
      </c>
      <c r="S24">
        <f t="shared" si="1"/>
        <v>2948.1954316636288</v>
      </c>
      <c r="U24">
        <f t="shared" si="21"/>
        <v>7.1121990999999996E-2</v>
      </c>
      <c r="V24">
        <f t="shared" si="22"/>
        <v>0.01</v>
      </c>
      <c r="W24">
        <f t="shared" si="23"/>
        <v>0.49508008184812785</v>
      </c>
      <c r="X24">
        <f t="shared" si="24"/>
        <v>3.5211081125481811E-2</v>
      </c>
      <c r="Y24">
        <f t="shared" si="25"/>
        <v>4.9508008184812784E-3</v>
      </c>
      <c r="Z24">
        <f t="shared" si="26"/>
        <v>0.45491819990416477</v>
      </c>
      <c r="AB24">
        <f t="shared" si="27"/>
        <v>1580.5696467340017</v>
      </c>
      <c r="AC24">
        <f t="shared" si="2"/>
        <v>1341.1877587381</v>
      </c>
      <c r="AE24">
        <f t="shared" si="3"/>
        <v>0</v>
      </c>
      <c r="AF24">
        <f t="shared" si="4"/>
        <v>0</v>
      </c>
      <c r="AG24">
        <f t="shared" si="5"/>
        <v>-11.372954997604118</v>
      </c>
      <c r="AH24">
        <f t="shared" si="6"/>
        <v>-3521.108112548181</v>
      </c>
      <c r="AI24">
        <f t="shared" si="7"/>
        <v>-3532.4810675457852</v>
      </c>
      <c r="AJ24">
        <f t="shared" si="8"/>
        <v>239.38188799590171</v>
      </c>
      <c r="AK24">
        <f t="shared" si="30"/>
        <v>110.63987527138013</v>
      </c>
      <c r="AL24">
        <f t="shared" si="9"/>
        <v>-3182.4593042785032</v>
      </c>
      <c r="AN24">
        <f t="shared" si="10"/>
        <v>0</v>
      </c>
      <c r="AO24">
        <f t="shared" si="11"/>
        <v>0</v>
      </c>
      <c r="AP24">
        <f t="shared" si="12"/>
        <v>-1.0526762982230948</v>
      </c>
      <c r="AQ24">
        <f t="shared" si="13"/>
        <v>-325.91239957789116</v>
      </c>
      <c r="AR24">
        <f t="shared" si="14"/>
        <v>-326.96507587611427</v>
      </c>
      <c r="AS24">
        <f t="shared" si="15"/>
        <v>22.15709459593106</v>
      </c>
      <c r="AT24">
        <f t="shared" si="16"/>
        <v>10.240783891352519</v>
      </c>
      <c r="AU24">
        <f t="shared" si="17"/>
        <v>-294.56719738883066</v>
      </c>
      <c r="AW24">
        <v>21</v>
      </c>
      <c r="AX24">
        <f>IF(Z24&gt;0, (R24*SUMPRODUCT(K24:$K$98, X24:$X$98)-K24*$AZ$3)/Z24, 0)</f>
        <v>2948.1954316636288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8.2642510427844637E-2</v>
      </c>
      <c r="L25" s="2">
        <v>22</v>
      </c>
      <c r="M25" s="8">
        <v>7.9233461000000005E-2</v>
      </c>
      <c r="Q25" s="5">
        <f t="shared" si="29"/>
        <v>25</v>
      </c>
      <c r="R25">
        <f t="shared" si="0"/>
        <v>100000</v>
      </c>
      <c r="S25">
        <f t="shared" si="1"/>
        <v>2700.1263518728342</v>
      </c>
      <c r="U25">
        <f t="shared" si="21"/>
        <v>7.9233461000000005E-2</v>
      </c>
      <c r="V25">
        <f t="shared" si="22"/>
        <v>0.01</v>
      </c>
      <c r="W25">
        <f t="shared" si="23"/>
        <v>0.45491819990416477</v>
      </c>
      <c r="X25">
        <f t="shared" si="24"/>
        <v>3.6044743450296846E-2</v>
      </c>
      <c r="Y25">
        <f t="shared" si="25"/>
        <v>4.5491819990416474E-3</v>
      </c>
      <c r="Z25">
        <f t="shared" si="26"/>
        <v>0.41432427445482628</v>
      </c>
      <c r="AB25">
        <f t="shared" si="27"/>
        <v>1341.1877587381</v>
      </c>
      <c r="AC25">
        <f t="shared" si="2"/>
        <v>1118.727891676069</v>
      </c>
      <c r="AE25">
        <f t="shared" si="3"/>
        <v>0</v>
      </c>
      <c r="AF25">
        <f t="shared" si="4"/>
        <v>0</v>
      </c>
      <c r="AG25">
        <f t="shared" si="5"/>
        <v>-10.358106861370658</v>
      </c>
      <c r="AH25">
        <f t="shared" si="6"/>
        <v>-3604.4743450296846</v>
      </c>
      <c r="AI25">
        <f t="shared" si="7"/>
        <v>-3614.8324518910554</v>
      </c>
      <c r="AJ25">
        <f t="shared" si="8"/>
        <v>222.45986706203098</v>
      </c>
      <c r="AK25">
        <f t="shared" si="30"/>
        <v>93.88314311166701</v>
      </c>
      <c r="AL25">
        <f t="shared" si="9"/>
        <v>-3298.4894417173573</v>
      </c>
      <c r="AN25">
        <f t="shared" si="10"/>
        <v>0</v>
      </c>
      <c r="AO25">
        <f t="shared" si="11"/>
        <v>0</v>
      </c>
      <c r="AP25">
        <f t="shared" si="12"/>
        <v>-0.85601995430355371</v>
      </c>
      <c r="AQ25">
        <f t="shared" si="13"/>
        <v>-297.88280864601415</v>
      </c>
      <c r="AR25">
        <f t="shared" si="14"/>
        <v>-298.73882860031773</v>
      </c>
      <c r="AS25">
        <f t="shared" si="15"/>
        <v>18.384641883450826</v>
      </c>
      <c r="AT25">
        <f t="shared" si="16"/>
        <v>7.7587386336047715</v>
      </c>
      <c r="AU25">
        <f t="shared" si="17"/>
        <v>-272.59544808326211</v>
      </c>
      <c r="AW25">
        <v>22</v>
      </c>
      <c r="AX25">
        <f>IF(Z25&gt;0, (R25*SUMPRODUCT(K25:$K$98, X25:$X$98)-K25*$AZ$3)/Z25, 0)</f>
        <v>2700.1263518728342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7.3787955739146996E-2</v>
      </c>
      <c r="L26" s="2">
        <v>23</v>
      </c>
      <c r="M26" s="8">
        <v>8.7905784000000001E-2</v>
      </c>
      <c r="Q26" s="5">
        <f t="shared" si="29"/>
        <v>25</v>
      </c>
      <c r="R26">
        <f t="shared" si="0"/>
        <v>100000</v>
      </c>
      <c r="S26">
        <f t="shared" si="1"/>
        <v>2443.3180657232178</v>
      </c>
      <c r="U26">
        <f t="shared" si="21"/>
        <v>8.7905784000000001E-2</v>
      </c>
      <c r="V26">
        <f t="shared" si="22"/>
        <v>0.01</v>
      </c>
      <c r="W26">
        <f t="shared" si="23"/>
        <v>0.41432427445482628</v>
      </c>
      <c r="X26">
        <f t="shared" si="24"/>
        <v>3.6421500176182675E-2</v>
      </c>
      <c r="Y26">
        <f t="shared" si="25"/>
        <v>4.1432427445482626E-3</v>
      </c>
      <c r="Z26">
        <f t="shared" si="26"/>
        <v>0.37375953153409536</v>
      </c>
      <c r="AB26">
        <f t="shared" si="27"/>
        <v>1118.727891676069</v>
      </c>
      <c r="AC26">
        <f t="shared" si="2"/>
        <v>913.21341563350188</v>
      </c>
      <c r="AE26">
        <f t="shared" si="3"/>
        <v>0</v>
      </c>
      <c r="AF26">
        <f t="shared" si="4"/>
        <v>0</v>
      </c>
      <c r="AG26">
        <f t="shared" si="5"/>
        <v>-9.3439882883523833</v>
      </c>
      <c r="AH26">
        <f t="shared" si="6"/>
        <v>-3642.1500176182676</v>
      </c>
      <c r="AI26">
        <f t="shared" si="7"/>
        <v>-3651.4940059066198</v>
      </c>
      <c r="AJ26">
        <f t="shared" si="8"/>
        <v>205.51447604256714</v>
      </c>
      <c r="AK26">
        <f t="shared" si="30"/>
        <v>78.310952417324842</v>
      </c>
      <c r="AL26">
        <f t="shared" si="9"/>
        <v>-3367.6685774467282</v>
      </c>
      <c r="AN26">
        <f t="shared" si="10"/>
        <v>0</v>
      </c>
      <c r="AO26">
        <f t="shared" si="11"/>
        <v>0</v>
      </c>
      <c r="AP26">
        <f t="shared" si="12"/>
        <v>-0.68947379424805355</v>
      </c>
      <c r="AQ26">
        <f t="shared" si="13"/>
        <v>-268.74680429535016</v>
      </c>
      <c r="AR26">
        <f t="shared" si="14"/>
        <v>-269.4362780895982</v>
      </c>
      <c r="AS26">
        <f t="shared" si="15"/>
        <v>15.164493061982929</v>
      </c>
      <c r="AT26">
        <f t="shared" si="16"/>
        <v>5.7784050908600122</v>
      </c>
      <c r="AU26">
        <f t="shared" si="17"/>
        <v>-248.4933799367553</v>
      </c>
      <c r="AW26">
        <v>23</v>
      </c>
      <c r="AX26">
        <f>IF(Z26&gt;0, (R26*SUMPRODUCT(K26:$K$98, X26:$X$98)-K26*$AZ$3)/Z26, 0)</f>
        <v>2443.3180657232178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6.5882103338524095E-2</v>
      </c>
      <c r="L27" s="2">
        <v>24</v>
      </c>
      <c r="M27" s="8">
        <v>9.7118048999999998E-2</v>
      </c>
      <c r="Q27" s="5">
        <f t="shared" si="29"/>
        <v>25</v>
      </c>
      <c r="R27">
        <f t="shared" si="0"/>
        <v>100000</v>
      </c>
      <c r="S27">
        <f t="shared" si="1"/>
        <v>2178.2677026371653</v>
      </c>
      <c r="U27">
        <f t="shared" si="21"/>
        <v>9.7118048999999998E-2</v>
      </c>
      <c r="V27">
        <f t="shared" si="22"/>
        <v>0.01</v>
      </c>
      <c r="W27">
        <f t="shared" si="23"/>
        <v>0.37375953153409536</v>
      </c>
      <c r="X27">
        <f t="shared" si="24"/>
        <v>3.6298796497745318E-2</v>
      </c>
      <c r="Y27">
        <f t="shared" si="25"/>
        <v>3.7375953153409537E-3</v>
      </c>
      <c r="Z27">
        <f t="shared" si="26"/>
        <v>0.33372313972100909</v>
      </c>
      <c r="AB27">
        <f t="shared" si="27"/>
        <v>913.21341563350188</v>
      </c>
      <c r="AC27">
        <f t="shared" si="2"/>
        <v>726.93833687694416</v>
      </c>
      <c r="AE27">
        <f t="shared" si="3"/>
        <v>0</v>
      </c>
      <c r="AF27">
        <f t="shared" si="4"/>
        <v>0</v>
      </c>
      <c r="AG27">
        <f t="shared" si="5"/>
        <v>-8.343078493025228</v>
      </c>
      <c r="AH27">
        <f t="shared" si="6"/>
        <v>-3629.879649774532</v>
      </c>
      <c r="AI27">
        <f t="shared" si="7"/>
        <v>-3638.2227282675572</v>
      </c>
      <c r="AJ27">
        <f t="shared" si="8"/>
        <v>186.27507875655772</v>
      </c>
      <c r="AK27">
        <f t="shared" si="30"/>
        <v>63.924939094345135</v>
      </c>
      <c r="AL27">
        <f t="shared" si="9"/>
        <v>-3388.0227104166543</v>
      </c>
      <c r="AN27">
        <f t="shared" si="10"/>
        <v>0</v>
      </c>
      <c r="AO27">
        <f t="shared" si="11"/>
        <v>0</v>
      </c>
      <c r="AP27">
        <f t="shared" si="12"/>
        <v>-0.54965955943890599</v>
      </c>
      <c r="AQ27">
        <f t="shared" si="13"/>
        <v>-239.14410619285138</v>
      </c>
      <c r="AR27">
        <f t="shared" si="14"/>
        <v>-239.69376575229026</v>
      </c>
      <c r="AS27">
        <f t="shared" si="15"/>
        <v>12.272193988031249</v>
      </c>
      <c r="AT27">
        <f t="shared" si="16"/>
        <v>4.2115094433225053</v>
      </c>
      <c r="AU27">
        <f t="shared" si="17"/>
        <v>-223.21006232093652</v>
      </c>
      <c r="AW27">
        <v>24</v>
      </c>
      <c r="AX27">
        <f>IF(Z27&gt;0, (R27*SUMPRODUCT(K27:$K$98, X27:$X$98)-K27*$AZ$3)/Z27, 0)</f>
        <v>2178.2677026371653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5.8823306552253651E-2</v>
      </c>
      <c r="L28" s="2">
        <v>25</v>
      </c>
      <c r="M28" s="8">
        <v>0.107494799</v>
      </c>
      <c r="Q28" s="5">
        <f t="shared" si="29"/>
        <v>25</v>
      </c>
      <c r="R28">
        <f t="shared" si="0"/>
        <v>100000</v>
      </c>
      <c r="S28">
        <f t="shared" si="1"/>
        <v>1906.3023748008868</v>
      </c>
      <c r="U28">
        <f t="shared" si="21"/>
        <v>0.107494799</v>
      </c>
      <c r="V28">
        <f t="shared" si="22"/>
        <v>0.01</v>
      </c>
      <c r="W28">
        <f t="shared" si="23"/>
        <v>0.33372313972100909</v>
      </c>
      <c r="X28">
        <f t="shared" si="24"/>
        <v>3.587350182595879E-2</v>
      </c>
      <c r="Y28">
        <f t="shared" si="25"/>
        <v>3.3372313972100907E-3</v>
      </c>
      <c r="Z28">
        <f t="shared" si="26"/>
        <v>0.29451240649784022</v>
      </c>
      <c r="AB28">
        <f t="shared" si="27"/>
        <v>726.93833687694416</v>
      </c>
      <c r="AC28">
        <f t="shared" si="2"/>
        <v>561.4296999151569</v>
      </c>
      <c r="AE28">
        <f t="shared" si="3"/>
        <v>0</v>
      </c>
      <c r="AF28">
        <f t="shared" si="4"/>
        <v>0</v>
      </c>
      <c r="AG28">
        <f t="shared" si="5"/>
        <v>-7.3628101624460056</v>
      </c>
      <c r="AH28">
        <f t="shared" si="6"/>
        <v>-3587.3501825958788</v>
      </c>
      <c r="AI28">
        <f t="shared" si="7"/>
        <v>-3594.7129927583246</v>
      </c>
      <c r="AJ28">
        <f t="shared" si="8"/>
        <v>165.50863696178726</v>
      </c>
      <c r="AK28">
        <f t="shared" si="30"/>
        <v>50.885683581386097</v>
      </c>
      <c r="AL28">
        <f t="shared" si="9"/>
        <v>-3378.3186722151509</v>
      </c>
      <c r="AN28">
        <f t="shared" si="10"/>
        <v>0</v>
      </c>
      <c r="AO28">
        <f t="shared" si="11"/>
        <v>0</v>
      </c>
      <c r="AP28">
        <f t="shared" si="12"/>
        <v>-0.43310483927160992</v>
      </c>
      <c r="AQ28">
        <f t="shared" si="13"/>
        <v>-211.0197995011205</v>
      </c>
      <c r="AR28">
        <f t="shared" si="14"/>
        <v>-211.45290434039208</v>
      </c>
      <c r="AS28">
        <f t="shared" si="15"/>
        <v>9.7357652890488708</v>
      </c>
      <c r="AT28">
        <f t="shared" si="16"/>
        <v>2.9932641644288549</v>
      </c>
      <c r="AU28">
        <f t="shared" si="17"/>
        <v>-198.72387488691433</v>
      </c>
      <c r="AW28">
        <v>25</v>
      </c>
      <c r="AX28">
        <f>IF(Z28&gt;0, (R28*SUMPRODUCT(K28:$K$98, X28:$X$98)-K28*$AZ$3)/Z28, 0)</f>
        <v>1906.3023748008868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5.2520809421655039E-2</v>
      </c>
      <c r="L29" s="2">
        <v>26</v>
      </c>
      <c r="M29" s="8">
        <v>0.119195734</v>
      </c>
      <c r="Q29" s="5">
        <f t="shared" si="29"/>
        <v>25</v>
      </c>
      <c r="R29">
        <f t="shared" si="0"/>
        <v>100000</v>
      </c>
      <c r="S29">
        <f t="shared" si="1"/>
        <v>1622.6762022048624</v>
      </c>
      <c r="U29">
        <f t="shared" si="21"/>
        <v>0.119195734</v>
      </c>
      <c r="V29">
        <f t="shared" si="22"/>
        <v>0.01</v>
      </c>
      <c r="W29">
        <f t="shared" si="23"/>
        <v>0.29451240649784022</v>
      </c>
      <c r="X29">
        <f t="shared" si="24"/>
        <v>3.5104622464616431E-2</v>
      </c>
      <c r="Y29">
        <f t="shared" si="25"/>
        <v>2.9451240649784024E-3</v>
      </c>
      <c r="Z29">
        <f t="shared" si="26"/>
        <v>0.25646265996824541</v>
      </c>
      <c r="AB29">
        <f t="shared" si="27"/>
        <v>561.4296999151569</v>
      </c>
      <c r="AC29">
        <f t="shared" si="2"/>
        <v>416.15585508462948</v>
      </c>
      <c r="AE29">
        <f t="shared" si="3"/>
        <v>0</v>
      </c>
      <c r="AF29">
        <f t="shared" si="4"/>
        <v>0</v>
      </c>
      <c r="AG29">
        <f t="shared" si="5"/>
        <v>-6.4115664992061356</v>
      </c>
      <c r="AH29">
        <f t="shared" si="6"/>
        <v>-3510.4622464616432</v>
      </c>
      <c r="AI29">
        <f t="shared" si="7"/>
        <v>-3516.8738129608491</v>
      </c>
      <c r="AJ29">
        <f t="shared" si="8"/>
        <v>145.27384483052742</v>
      </c>
      <c r="AK29">
        <f t="shared" si="30"/>
        <v>39.300078994060989</v>
      </c>
      <c r="AL29">
        <f t="shared" si="9"/>
        <v>-3332.2998891362608</v>
      </c>
      <c r="AN29">
        <f t="shared" si="10"/>
        <v>0</v>
      </c>
      <c r="AO29">
        <f t="shared" si="11"/>
        <v>0</v>
      </c>
      <c r="AP29">
        <f t="shared" si="12"/>
        <v>-0.33674066219907345</v>
      </c>
      <c r="AQ29">
        <f t="shared" si="13"/>
        <v>-184.37231862832698</v>
      </c>
      <c r="AR29">
        <f t="shared" si="14"/>
        <v>-184.70905929052606</v>
      </c>
      <c r="AS29">
        <f t="shared" si="15"/>
        <v>7.6298999182952167</v>
      </c>
      <c r="AT29">
        <f t="shared" si="16"/>
        <v>2.0640719591030656</v>
      </c>
      <c r="AU29">
        <f t="shared" si="17"/>
        <v>-175.01508741312776</v>
      </c>
      <c r="AW29">
        <v>26</v>
      </c>
      <c r="AX29">
        <f>IF(Z29&gt;0, (R29*SUMPRODUCT(K29:$K$98, X29:$X$98)-K29*$AZ$3)/Z29, 0)</f>
        <v>1622.6762022048624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4.6893579840763422E-2</v>
      </c>
      <c r="L30" s="2">
        <v>27</v>
      </c>
      <c r="M30" s="8">
        <v>0.13258683600000001</v>
      </c>
      <c r="Q30" s="5">
        <f t="shared" si="29"/>
        <v>25</v>
      </c>
      <c r="R30">
        <f t="shared" si="0"/>
        <v>100000</v>
      </c>
      <c r="S30">
        <f t="shared" si="1"/>
        <v>1321.0213696694918</v>
      </c>
      <c r="U30">
        <f t="shared" si="21"/>
        <v>0.13258683600000001</v>
      </c>
      <c r="V30">
        <f t="shared" si="22"/>
        <v>0.01</v>
      </c>
      <c r="W30">
        <f t="shared" si="23"/>
        <v>0.25646265996824541</v>
      </c>
      <c r="X30">
        <f t="shared" si="24"/>
        <v>3.4003572637333522E-2</v>
      </c>
      <c r="Y30">
        <f t="shared" si="25"/>
        <v>2.5646265996824543E-3</v>
      </c>
      <c r="Z30">
        <f t="shared" si="26"/>
        <v>0.21989446073122942</v>
      </c>
      <c r="AB30">
        <f t="shared" si="27"/>
        <v>416.15585508462948</v>
      </c>
      <c r="AC30">
        <f t="shared" si="2"/>
        <v>290.48528169790296</v>
      </c>
      <c r="AE30">
        <f t="shared" si="3"/>
        <v>0</v>
      </c>
      <c r="AF30">
        <f t="shared" si="4"/>
        <v>0</v>
      </c>
      <c r="AG30">
        <f t="shared" si="5"/>
        <v>-5.4973615182807354</v>
      </c>
      <c r="AH30">
        <f t="shared" si="6"/>
        <v>-3400.3572637333523</v>
      </c>
      <c r="AI30">
        <f t="shared" si="7"/>
        <v>-3405.854625251633</v>
      </c>
      <c r="AJ30">
        <f t="shared" si="8"/>
        <v>125.67057338672652</v>
      </c>
      <c r="AK30">
        <f t="shared" si="30"/>
        <v>29.130909855924067</v>
      </c>
      <c r="AL30">
        <f t="shared" si="9"/>
        <v>-3251.0531420089824</v>
      </c>
      <c r="AN30">
        <f t="shared" si="10"/>
        <v>0</v>
      </c>
      <c r="AO30">
        <f t="shared" si="11"/>
        <v>0</v>
      </c>
      <c r="AP30">
        <f t="shared" si="12"/>
        <v>-0.25779096127103807</v>
      </c>
      <c r="AQ30">
        <f t="shared" si="13"/>
        <v>-159.4549248339998</v>
      </c>
      <c r="AR30">
        <f t="shared" si="14"/>
        <v>-159.71271579527084</v>
      </c>
      <c r="AS30">
        <f t="shared" si="15"/>
        <v>5.8931430667449787</v>
      </c>
      <c r="AT30">
        <f t="shared" si="16"/>
        <v>1.3660526471628573</v>
      </c>
      <c r="AU30">
        <f t="shared" si="17"/>
        <v>-152.453520081363</v>
      </c>
      <c r="AW30">
        <v>27</v>
      </c>
      <c r="AX30">
        <f>IF(Z30&gt;0, (R30*SUMPRODUCT(K30:$K$98, X30:$X$98)-K30*$AZ$3)/Z30, 0)</f>
        <v>1321.0213696694918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4.1869267714967337E-2</v>
      </c>
      <c r="L31" s="2">
        <v>28</v>
      </c>
      <c r="M31" s="8">
        <v>0.14803979</v>
      </c>
      <c r="Q31" s="5">
        <f t="shared" si="29"/>
        <v>25</v>
      </c>
      <c r="R31">
        <f t="shared" si="0"/>
        <v>100000</v>
      </c>
      <c r="S31">
        <f t="shared" si="1"/>
        <v>990.8191907444716</v>
      </c>
      <c r="U31">
        <f t="shared" si="21"/>
        <v>0.14803979</v>
      </c>
      <c r="V31">
        <f t="shared" si="22"/>
        <v>0.01</v>
      </c>
      <c r="W31">
        <f t="shared" si="23"/>
        <v>0.21989446073122942</v>
      </c>
      <c r="X31">
        <f t="shared" si="24"/>
        <v>3.2553129788814451E-2</v>
      </c>
      <c r="Y31">
        <f t="shared" si="25"/>
        <v>2.1989446073122942E-3</v>
      </c>
      <c r="Z31">
        <f t="shared" si="26"/>
        <v>0.18514238633510269</v>
      </c>
      <c r="AB31">
        <f t="shared" si="27"/>
        <v>290.48528169790296</v>
      </c>
      <c r="AC31">
        <f t="shared" si="2"/>
        <v>183.44262940104676</v>
      </c>
      <c r="AE31">
        <f t="shared" si="3"/>
        <v>0</v>
      </c>
      <c r="AF31">
        <f t="shared" si="4"/>
        <v>0</v>
      </c>
      <c r="AG31">
        <f t="shared" si="5"/>
        <v>-4.6285596583775668</v>
      </c>
      <c r="AH31">
        <f t="shared" si="6"/>
        <v>-3255.3129788814454</v>
      </c>
      <c r="AI31">
        <f t="shared" si="7"/>
        <v>-3259.9415385398229</v>
      </c>
      <c r="AJ31">
        <f t="shared" si="8"/>
        <v>107.0426522968562</v>
      </c>
      <c r="AK31">
        <f t="shared" si="30"/>
        <v>20.333969718853208</v>
      </c>
      <c r="AL31">
        <f t="shared" si="9"/>
        <v>-3132.5649165241139</v>
      </c>
      <c r="AN31">
        <f t="shared" si="10"/>
        <v>0</v>
      </c>
      <c r="AO31">
        <f t="shared" si="11"/>
        <v>0</v>
      </c>
      <c r="AP31">
        <f t="shared" si="12"/>
        <v>-0.19379440347130811</v>
      </c>
      <c r="AQ31">
        <f t="shared" si="13"/>
        <v>-136.29757060879504</v>
      </c>
      <c r="AR31">
        <f t="shared" si="14"/>
        <v>-136.49136501226636</v>
      </c>
      <c r="AS31">
        <f t="shared" si="15"/>
        <v>4.4817974659372357</v>
      </c>
      <c r="AT31">
        <f t="shared" si="16"/>
        <v>0.85136842186670403</v>
      </c>
      <c r="AU31">
        <f t="shared" si="17"/>
        <v>-131.15819912446244</v>
      </c>
      <c r="AW31">
        <v>28</v>
      </c>
      <c r="AX31">
        <f>IF(Z31&gt;0, (R31*SUMPRODUCT(K31:$K$98, X31:$X$98)-K31*$AZ$3)/Z31, 0)</f>
        <v>990.8191907444716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3.7383274745506546E-2</v>
      </c>
      <c r="L32" s="2">
        <v>29</v>
      </c>
      <c r="M32" s="8">
        <v>0.16585403400000001</v>
      </c>
      <c r="Q32" s="5">
        <f t="shared" si="29"/>
        <v>25</v>
      </c>
      <c r="R32">
        <f t="shared" si="0"/>
        <v>100000</v>
      </c>
      <c r="S32">
        <f t="shared" si="1"/>
        <v>615.67080888137048</v>
      </c>
      <c r="U32">
        <f t="shared" si="21"/>
        <v>0.16585403400000001</v>
      </c>
      <c r="V32">
        <f t="shared" si="22"/>
        <v>0.01</v>
      </c>
      <c r="W32">
        <f t="shared" si="23"/>
        <v>0.18514238633510269</v>
      </c>
      <c r="X32">
        <f t="shared" si="24"/>
        <v>3.070661163806326E-2</v>
      </c>
      <c r="Y32">
        <f t="shared" si="25"/>
        <v>1.851423863351027E-3</v>
      </c>
      <c r="Z32">
        <f t="shared" si="26"/>
        <v>0.1525843508336884</v>
      </c>
      <c r="AB32">
        <f t="shared" si="27"/>
        <v>183.44262940104676</v>
      </c>
      <c r="AC32">
        <f t="shared" si="2"/>
        <v>93.941730700415761</v>
      </c>
      <c r="AE32">
        <f t="shared" si="3"/>
        <v>0</v>
      </c>
      <c r="AF32">
        <f t="shared" si="4"/>
        <v>0</v>
      </c>
      <c r="AG32">
        <f t="shared" si="5"/>
        <v>-3.8146087708422103</v>
      </c>
      <c r="AH32">
        <f t="shared" si="6"/>
        <v>-3070.6611638063259</v>
      </c>
      <c r="AI32">
        <f t="shared" si="7"/>
        <v>-3074.4757725771683</v>
      </c>
      <c r="AJ32">
        <f t="shared" si="8"/>
        <v>89.500898700630998</v>
      </c>
      <c r="AK32">
        <f t="shared" si="30"/>
        <v>12.840984058073275</v>
      </c>
      <c r="AL32">
        <f t="shared" si="9"/>
        <v>-2972.133889818464</v>
      </c>
      <c r="AN32">
        <f t="shared" si="10"/>
        <v>0</v>
      </c>
      <c r="AO32">
        <f t="shared" si="11"/>
        <v>0</v>
      </c>
      <c r="AP32">
        <f t="shared" si="12"/>
        <v>-0.14260256772701338</v>
      </c>
      <c r="AQ32">
        <f t="shared" si="13"/>
        <v>-114.79136993692876</v>
      </c>
      <c r="AR32">
        <f t="shared" si="14"/>
        <v>-114.93397250465578</v>
      </c>
      <c r="AS32">
        <f t="shared" si="15"/>
        <v>3.3458366860954385</v>
      </c>
      <c r="AT32">
        <f t="shared" si="16"/>
        <v>0.48003803504562281</v>
      </c>
      <c r="AU32">
        <f t="shared" si="17"/>
        <v>-111.10809778351472</v>
      </c>
      <c r="AW32">
        <v>29</v>
      </c>
      <c r="AX32">
        <f>IF(Z32&gt;0, (R32*SUMPRODUCT(K32:$K$98, X32:$X$98)-K32*$AZ$3)/Z32, 0)</f>
        <v>615.67080888137048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3.337792387991656E-2</v>
      </c>
      <c r="L33" s="2">
        <v>30</v>
      </c>
      <c r="M33" s="8">
        <v>0.18707617900000001</v>
      </c>
      <c r="Q33" s="5">
        <f t="shared" si="29"/>
        <v>25</v>
      </c>
      <c r="R33">
        <f t="shared" si="0"/>
        <v>100000</v>
      </c>
      <c r="S33">
        <f t="shared" si="1"/>
        <v>170.86349458876248</v>
      </c>
      <c r="U33">
        <f t="shared" si="21"/>
        <v>0.18707617900000001</v>
      </c>
      <c r="V33">
        <f t="shared" si="22"/>
        <v>0.01</v>
      </c>
      <c r="W33">
        <f t="shared" si="23"/>
        <v>0.1525843508336884</v>
      </c>
      <c r="X33">
        <f t="shared" si="24"/>
        <v>2.8544897329161892E-2</v>
      </c>
      <c r="Y33">
        <f t="shared" si="25"/>
        <v>1.5258435083368841E-3</v>
      </c>
      <c r="Z33">
        <f t="shared" si="26"/>
        <v>0.12251360999618963</v>
      </c>
      <c r="AB33">
        <f t="shared" si="27"/>
        <v>93.941730700415761</v>
      </c>
      <c r="AC33">
        <f t="shared" si="2"/>
        <v>20.933103538633702</v>
      </c>
      <c r="AE33">
        <f t="shared" si="3"/>
        <v>0</v>
      </c>
      <c r="AF33">
        <f t="shared" si="4"/>
        <v>0</v>
      </c>
      <c r="AG33">
        <f t="shared" si="5"/>
        <v>-3.0628402499047405</v>
      </c>
      <c r="AH33">
        <f t="shared" si="6"/>
        <v>-2854.489732916189</v>
      </c>
      <c r="AI33">
        <f t="shared" si="7"/>
        <v>-2857.5525731660937</v>
      </c>
      <c r="AJ33">
        <f t="shared" si="8"/>
        <v>73.008627161782059</v>
      </c>
      <c r="AK33">
        <f t="shared" si="30"/>
        <v>6.5759211490291039</v>
      </c>
      <c r="AL33">
        <f t="shared" si="9"/>
        <v>-2777.9680248552827</v>
      </c>
      <c r="AN33">
        <f t="shared" si="10"/>
        <v>0</v>
      </c>
      <c r="AO33">
        <f t="shared" si="11"/>
        <v>0</v>
      </c>
      <c r="AP33">
        <f t="shared" si="12"/>
        <v>-0.10223124871766504</v>
      </c>
      <c r="AQ33">
        <f t="shared" si="13"/>
        <v>-95.27694102127991</v>
      </c>
      <c r="AR33">
        <f t="shared" si="14"/>
        <v>-95.379172269997568</v>
      </c>
      <c r="AS33">
        <f t="shared" si="15"/>
        <v>2.43687639998317</v>
      </c>
      <c r="AT33">
        <f t="shared" si="16"/>
        <v>0.21949059555262687</v>
      </c>
      <c r="AU33">
        <f t="shared" si="17"/>
        <v>-92.722805274461777</v>
      </c>
      <c r="AW33">
        <v>30</v>
      </c>
      <c r="AX33">
        <f>IF(Z33&gt;0, (R33*SUMPRODUCT(K33:$K$98, X33:$X$98)-K33*$AZ$3)/Z33, 0)</f>
        <v>170.86349458876248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2.9801717749925499E-2</v>
      </c>
      <c r="L34" s="2">
        <v>31</v>
      </c>
      <c r="M34" s="8">
        <v>0.21155222800000001</v>
      </c>
      <c r="Q34" s="5">
        <f t="shared" si="29"/>
        <v>25</v>
      </c>
      <c r="R34">
        <f t="shared" si="0"/>
        <v>100000</v>
      </c>
      <c r="S34">
        <f t="shared" si="1"/>
        <v>-388.35738337471446</v>
      </c>
      <c r="U34">
        <f t="shared" si="21"/>
        <v>0.21155222800000001</v>
      </c>
      <c r="V34">
        <f t="shared" si="22"/>
        <v>0.01</v>
      </c>
      <c r="W34">
        <f t="shared" si="23"/>
        <v>0.12251360999618963</v>
      </c>
      <c r="X34">
        <f t="shared" si="24"/>
        <v>2.5918027155016989E-2</v>
      </c>
      <c r="Y34">
        <f t="shared" si="25"/>
        <v>1.2251360999618963E-3</v>
      </c>
      <c r="Z34">
        <f t="shared" si="26"/>
        <v>9.5370446741210743E-2</v>
      </c>
      <c r="AB34">
        <f t="shared" si="27"/>
        <v>20.933103538633702</v>
      </c>
      <c r="AC34">
        <f t="shared" si="2"/>
        <v>-37.03781714769417</v>
      </c>
      <c r="AE34">
        <f t="shared" si="3"/>
        <v>0</v>
      </c>
      <c r="AF34">
        <f t="shared" si="4"/>
        <v>0</v>
      </c>
      <c r="AG34">
        <f t="shared" si="5"/>
        <v>-2.3842611685302684</v>
      </c>
      <c r="AH34">
        <f t="shared" si="6"/>
        <v>-2591.8027155016989</v>
      </c>
      <c r="AI34">
        <f t="shared" si="7"/>
        <v>-2594.1869766702293</v>
      </c>
      <c r="AJ34">
        <f t="shared" si="8"/>
        <v>57.970920686327872</v>
      </c>
      <c r="AK34">
        <f t="shared" si="30"/>
        <v>1.4653172477043592</v>
      </c>
      <c r="AL34">
        <f t="shared" si="9"/>
        <v>-2534.750738736197</v>
      </c>
      <c r="AN34">
        <f t="shared" si="10"/>
        <v>0</v>
      </c>
      <c r="AO34">
        <f t="shared" si="11"/>
        <v>0</v>
      </c>
      <c r="AP34">
        <f t="shared" si="12"/>
        <v>-7.1055078386646611E-2</v>
      </c>
      <c r="AQ34">
        <f t="shared" si="13"/>
        <v>-77.240172990872082</v>
      </c>
      <c r="AR34">
        <f t="shared" si="14"/>
        <v>-77.311228069258746</v>
      </c>
      <c r="AS34">
        <f t="shared" si="15"/>
        <v>1.7276330159972606</v>
      </c>
      <c r="AT34">
        <f t="shared" si="16"/>
        <v>4.3668971030182982E-2</v>
      </c>
      <c r="AU34">
        <f t="shared" si="17"/>
        <v>-75.53992608223129</v>
      </c>
      <c r="AW34">
        <v>31</v>
      </c>
      <c r="AX34">
        <f>IF(Z34&gt;0, (R34*SUMPRODUCT(K34:$K$98, X34:$X$98)-K34*$AZ$3)/Z34, 0)</f>
        <v>-388.35738337471446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2.660867656243348E-2</v>
      </c>
      <c r="L35" s="2">
        <v>32</v>
      </c>
      <c r="M35" s="8">
        <v>0.23965956799999999</v>
      </c>
      <c r="Q35" s="5">
        <f t="shared" si="29"/>
        <v>25</v>
      </c>
      <c r="R35">
        <f t="shared" ref="R35:R66" si="31">$C$6</f>
        <v>100000</v>
      </c>
      <c r="S35">
        <f t="shared" ref="S35:S66" si="32">AX35</f>
        <v>-1131.4798975522974</v>
      </c>
      <c r="U35">
        <f t="shared" si="21"/>
        <v>0.23965956799999999</v>
      </c>
      <c r="V35">
        <f t="shared" si="22"/>
        <v>0.01</v>
      </c>
      <c r="W35">
        <f t="shared" si="23"/>
        <v>9.5370446741210743E-2</v>
      </c>
      <c r="X35">
        <f t="shared" si="24"/>
        <v>2.2856440065965572E-2</v>
      </c>
      <c r="Y35">
        <f t="shared" si="25"/>
        <v>9.5370446741210749E-4</v>
      </c>
      <c r="Z35">
        <f t="shared" si="26"/>
        <v>7.1560302207833063E-2</v>
      </c>
      <c r="AB35">
        <f t="shared" si="27"/>
        <v>-37.03781714769417</v>
      </c>
      <c r="AC35">
        <f t="shared" ref="AC35:AC66" si="33">S35*Z35</f>
        <v>-80.969043410930396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-1.7890075551958267</v>
      </c>
      <c r="AH35">
        <f t="shared" ref="AH35:AH66" si="37">-X35*R35</f>
        <v>-2285.6440065965571</v>
      </c>
      <c r="AI35">
        <f t="shared" ref="AI35:AI66" si="38">SUM(AE35:AH35)</f>
        <v>-2287.433014151753</v>
      </c>
      <c r="AJ35">
        <f t="shared" ref="AJ35:AJ66" si="39">AB35-AC35</f>
        <v>43.931226263236226</v>
      </c>
      <c r="AK35">
        <f t="shared" si="30"/>
        <v>-2.5926472003385923</v>
      </c>
      <c r="AL35">
        <f t="shared" ref="AL35:AL66" si="40">SUM(AI35:AK35)</f>
        <v>-2246.0944350888553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-4.7603123403955609E-2</v>
      </c>
      <c r="AQ35">
        <f t="shared" ref="AQ35:AQ66" si="44">AH35*$K35</f>
        <v>-60.817962108392365</v>
      </c>
      <c r="AR35">
        <f t="shared" ref="AR35:AR66" si="45">AI35*$K35</f>
        <v>-60.865565231796317</v>
      </c>
      <c r="AS35">
        <f t="shared" ref="AS35:AS66" si="46">AJ35*$K35</f>
        <v>1.1689517906295359</v>
      </c>
      <c r="AT35">
        <f t="shared" ref="AT35:AT66" si="47">AK35*$K35</f>
        <v>-6.8986910794308284E-2</v>
      </c>
      <c r="AU35">
        <f t="shared" ref="AU35:AU66" si="48">AL35*$K35</f>
        <v>-59.765600351961091</v>
      </c>
      <c r="AW35">
        <v>32</v>
      </c>
      <c r="AX35">
        <f>IF(Z35&gt;0, (R35*SUMPRODUCT(K35:$K$98, X35:$X$98)-K35*$AZ$3)/Z35, 0)</f>
        <v>-1131.4798975522974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2.3757746930744176E-2</v>
      </c>
      <c r="L36" s="2">
        <v>33</v>
      </c>
      <c r="M36" s="8">
        <v>0.27212731099999998</v>
      </c>
      <c r="Q36" s="5">
        <f t="shared" si="29"/>
        <v>25</v>
      </c>
      <c r="R36">
        <f t="shared" si="31"/>
        <v>100000</v>
      </c>
      <c r="S36">
        <f t="shared" si="32"/>
        <v>-2181.1229599759972</v>
      </c>
      <c r="U36">
        <f t="shared" ref="U36:U67" si="52">M36</f>
        <v>0.27212731099999998</v>
      </c>
      <c r="V36">
        <f t="shared" ref="V36:V67" si="53">$C$10</f>
        <v>0.01</v>
      </c>
      <c r="W36">
        <f t="shared" ref="W36:W67" si="54">Z35</f>
        <v>7.1560302207833063E-2</v>
      </c>
      <c r="X36">
        <f t="shared" ref="X36:X67" si="55">U36*W36</f>
        <v>1.9473512614164974E-2</v>
      </c>
      <c r="Y36">
        <f t="shared" ref="Y36:Y67" si="56">V36*W36</f>
        <v>7.1560302207833069E-4</v>
      </c>
      <c r="Z36">
        <f t="shared" ref="Z36:Z67" si="57">MAX(0, W36-X36-Y36)</f>
        <v>5.1371186571589761E-2</v>
      </c>
      <c r="AB36">
        <f t="shared" ref="AB36:AB67" si="58">AC35</f>
        <v>-80.969043410930396</v>
      </c>
      <c r="AC36">
        <f t="shared" si="33"/>
        <v>-112.04687451250506</v>
      </c>
      <c r="AE36">
        <f t="shared" si="34"/>
        <v>0</v>
      </c>
      <c r="AF36">
        <f t="shared" si="35"/>
        <v>0</v>
      </c>
      <c r="AG36">
        <f t="shared" si="36"/>
        <v>-1.284279664289744</v>
      </c>
      <c r="AH36">
        <f t="shared" si="37"/>
        <v>-1947.3512614164974</v>
      </c>
      <c r="AI36">
        <f t="shared" si="38"/>
        <v>-1948.6355410807871</v>
      </c>
      <c r="AJ36">
        <f t="shared" si="39"/>
        <v>31.07783110157466</v>
      </c>
      <c r="AK36">
        <f t="shared" si="30"/>
        <v>-5.6678330387651279</v>
      </c>
      <c r="AL36">
        <f t="shared" si="40"/>
        <v>-1923.2255430179775</v>
      </c>
      <c r="AN36">
        <f t="shared" si="41"/>
        <v>0</v>
      </c>
      <c r="AO36">
        <f t="shared" si="42"/>
        <v>0</v>
      </c>
      <c r="AP36">
        <f t="shared" si="43"/>
        <v>-3.0511591252496827E-2</v>
      </c>
      <c r="AQ36">
        <f t="shared" si="44"/>
        <v>-46.264678453998592</v>
      </c>
      <c r="AR36">
        <f t="shared" si="45"/>
        <v>-46.29519004525109</v>
      </c>
      <c r="AS36">
        <f t="shared" si="46"/>
        <v>0.73833924646762128</v>
      </c>
      <c r="AT36">
        <f t="shared" si="47"/>
        <v>-0.13465494298069267</v>
      </c>
      <c r="AU36">
        <f t="shared" si="48"/>
        <v>-45.691505741764153</v>
      </c>
      <c r="AW36">
        <v>33</v>
      </c>
      <c r="AX36">
        <f>IF(Z36&gt;0, (R36*SUMPRODUCT(K36:$K$98, X36:$X$98)-K36*$AZ$3)/Z36, 0)</f>
        <v>-2181.1229599759972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2.1212274045307299E-2</v>
      </c>
      <c r="L37" s="2">
        <v>34</v>
      </c>
      <c r="M37" s="8">
        <v>0.30842977500000002</v>
      </c>
      <c r="Q37" s="5">
        <f t="shared" ref="Q37:Q68" si="60">$C$8</f>
        <v>25</v>
      </c>
      <c r="R37">
        <f t="shared" si="31"/>
        <v>100000</v>
      </c>
      <c r="S37">
        <f t="shared" si="32"/>
        <v>-3763.1050373197795</v>
      </c>
      <c r="U37">
        <f t="shared" si="52"/>
        <v>0.30842977500000002</v>
      </c>
      <c r="V37">
        <f t="shared" si="53"/>
        <v>0.01</v>
      </c>
      <c r="W37">
        <f t="shared" si="54"/>
        <v>5.1371186571589761E-2</v>
      </c>
      <c r="X37">
        <f t="shared" si="55"/>
        <v>1.5844403515758453E-2</v>
      </c>
      <c r="Y37">
        <f t="shared" si="56"/>
        <v>5.1371186571589765E-4</v>
      </c>
      <c r="Z37">
        <f t="shared" si="57"/>
        <v>3.5013071190115409E-2</v>
      </c>
      <c r="AB37">
        <f t="shared" si="58"/>
        <v>-112.04687451250506</v>
      </c>
      <c r="AC37">
        <f t="shared" si="33"/>
        <v>-131.75786456755935</v>
      </c>
      <c r="AE37">
        <f t="shared" si="34"/>
        <v>0</v>
      </c>
      <c r="AF37">
        <f t="shared" si="35"/>
        <v>0</v>
      </c>
      <c r="AG37">
        <f t="shared" si="36"/>
        <v>-0.8753267797528852</v>
      </c>
      <c r="AH37">
        <f t="shared" si="37"/>
        <v>-1584.4403515758454</v>
      </c>
      <c r="AI37">
        <f t="shared" si="38"/>
        <v>-1585.3156783555983</v>
      </c>
      <c r="AJ37">
        <f t="shared" si="39"/>
        <v>19.710990055054296</v>
      </c>
      <c r="AK37">
        <f t="shared" si="30"/>
        <v>-7.8432812158753551</v>
      </c>
      <c r="AL37">
        <f t="shared" si="40"/>
        <v>-1573.4479695164193</v>
      </c>
      <c r="AN37">
        <f t="shared" si="41"/>
        <v>0</v>
      </c>
      <c r="AO37">
        <f t="shared" si="42"/>
        <v>0</v>
      </c>
      <c r="AP37">
        <f t="shared" si="43"/>
        <v>-1.8567671531314545E-2</v>
      </c>
      <c r="AQ37">
        <f t="shared" si="44"/>
        <v>-33.609582946069878</v>
      </c>
      <c r="AR37">
        <f t="shared" si="45"/>
        <v>-33.628150617601193</v>
      </c>
      <c r="AS37">
        <f t="shared" si="46"/>
        <v>0.41811492275213852</v>
      </c>
      <c r="AT37">
        <f t="shared" si="47"/>
        <v>-0.16637383056555907</v>
      </c>
      <c r="AU37">
        <f t="shared" si="48"/>
        <v>-33.376409525414616</v>
      </c>
      <c r="AW37">
        <v>34</v>
      </c>
      <c r="AX37">
        <f>IF(Z37&gt;0, (R37*SUMPRODUCT(K37:$K$98, X37:$X$98)-K37*$AZ$3)/Z37, 0)</f>
        <v>-3763.1050373197795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1.8939530397595803E-2</v>
      </c>
      <c r="L38" s="2">
        <v>35</v>
      </c>
      <c r="M38" s="8">
        <v>0.34883407700000002</v>
      </c>
      <c r="Q38" s="5">
        <f t="shared" si="60"/>
        <v>25</v>
      </c>
      <c r="R38">
        <f t="shared" si="31"/>
        <v>100000</v>
      </c>
      <c r="S38">
        <f t="shared" si="32"/>
        <v>-6310.196898181277</v>
      </c>
      <c r="U38">
        <f t="shared" si="52"/>
        <v>0.34883407700000002</v>
      </c>
      <c r="V38">
        <f t="shared" si="53"/>
        <v>0.01</v>
      </c>
      <c r="W38">
        <f t="shared" si="54"/>
        <v>3.5013071190115409E-2</v>
      </c>
      <c r="X38">
        <f t="shared" si="55"/>
        <v>1.2213752371539202E-2</v>
      </c>
      <c r="Y38">
        <f t="shared" si="56"/>
        <v>3.5013071190115411E-4</v>
      </c>
      <c r="Z38">
        <f t="shared" si="57"/>
        <v>2.2449188106675053E-2</v>
      </c>
      <c r="AB38">
        <f t="shared" si="58"/>
        <v>-131.75786456755935</v>
      </c>
      <c r="AC38">
        <f t="shared" si="33"/>
        <v>-141.65879715742892</v>
      </c>
      <c r="AE38">
        <f t="shared" si="34"/>
        <v>0</v>
      </c>
      <c r="AF38">
        <f t="shared" si="35"/>
        <v>0</v>
      </c>
      <c r="AG38">
        <f t="shared" si="36"/>
        <v>-0.56122970266687633</v>
      </c>
      <c r="AH38">
        <f t="shared" si="37"/>
        <v>-1221.3752371539201</v>
      </c>
      <c r="AI38">
        <f t="shared" si="38"/>
        <v>-1221.936466856587</v>
      </c>
      <c r="AJ38">
        <f t="shared" si="39"/>
        <v>9.9009325898695693</v>
      </c>
      <c r="AK38">
        <f t="shared" si="30"/>
        <v>-9.2230505197291563</v>
      </c>
      <c r="AL38">
        <f t="shared" si="40"/>
        <v>-1221.2585847864466</v>
      </c>
      <c r="AN38">
        <f t="shared" si="41"/>
        <v>0</v>
      </c>
      <c r="AO38">
        <f t="shared" si="42"/>
        <v>0</v>
      </c>
      <c r="AP38">
        <f t="shared" si="43"/>
        <v>-1.0629427013692959E-2</v>
      </c>
      <c r="AQ38">
        <f t="shared" si="44"/>
        <v>-23.132273430947453</v>
      </c>
      <c r="AR38">
        <f t="shared" si="45"/>
        <v>-23.142902857961147</v>
      </c>
      <c r="AS38">
        <f t="shared" si="46"/>
        <v>0.18751901375038166</v>
      </c>
      <c r="AT38">
        <f t="shared" si="47"/>
        <v>-0.17468024567697213</v>
      </c>
      <c r="AU38">
        <f t="shared" si="48"/>
        <v>-23.130064089887735</v>
      </c>
      <c r="AW38">
        <v>35</v>
      </c>
      <c r="AX38">
        <f>IF(Z38&gt;0, (R38*SUMPRODUCT(K38:$K$98, X38:$X$98)-K38*$AZ$3)/Z38, 0)</f>
        <v>-6310.196898181277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1.6910294997853393E-2</v>
      </c>
      <c r="L39" s="2">
        <v>36</v>
      </c>
      <c r="M39" s="8">
        <v>0.39293336200000001</v>
      </c>
      <c r="Q39" s="5">
        <f t="shared" si="60"/>
        <v>25</v>
      </c>
      <c r="R39">
        <f t="shared" si="31"/>
        <v>100000</v>
      </c>
      <c r="S39">
        <f t="shared" si="32"/>
        <v>-10715.179225389536</v>
      </c>
      <c r="U39">
        <f t="shared" si="52"/>
        <v>0.39293336200000001</v>
      </c>
      <c r="V39">
        <f t="shared" si="53"/>
        <v>0.01</v>
      </c>
      <c r="W39">
        <f t="shared" si="54"/>
        <v>2.2449188106675053E-2</v>
      </c>
      <c r="X39">
        <f t="shared" si="55"/>
        <v>8.8210349569262433E-3</v>
      </c>
      <c r="Y39">
        <f t="shared" si="56"/>
        <v>2.2449188106675054E-4</v>
      </c>
      <c r="Z39">
        <f t="shared" si="57"/>
        <v>1.3403661268682058E-2</v>
      </c>
      <c r="AB39">
        <f t="shared" si="58"/>
        <v>-141.65879715742892</v>
      </c>
      <c r="AC39">
        <f t="shared" si="33"/>
        <v>-143.62263277034035</v>
      </c>
      <c r="AE39">
        <f t="shared" si="34"/>
        <v>0</v>
      </c>
      <c r="AF39">
        <f t="shared" si="35"/>
        <v>0</v>
      </c>
      <c r="AG39">
        <f t="shared" si="36"/>
        <v>-0.33509153171705147</v>
      </c>
      <c r="AH39">
        <f t="shared" si="37"/>
        <v>-882.10349569262428</v>
      </c>
      <c r="AI39">
        <f t="shared" si="38"/>
        <v>-882.43858722434129</v>
      </c>
      <c r="AJ39">
        <f t="shared" si="39"/>
        <v>1.9638356129114243</v>
      </c>
      <c r="AK39">
        <f t="shared" si="30"/>
        <v>-9.916115801020025</v>
      </c>
      <c r="AL39">
        <f t="shared" si="40"/>
        <v>-890.39086741244989</v>
      </c>
      <c r="AN39">
        <f t="shared" si="41"/>
        <v>0</v>
      </c>
      <c r="AO39">
        <f t="shared" si="42"/>
        <v>0</v>
      </c>
      <c r="AP39">
        <f t="shared" si="43"/>
        <v>-5.6664966526178868E-3</v>
      </c>
      <c r="AQ39">
        <f t="shared" si="44"/>
        <v>-14.916630330799975</v>
      </c>
      <c r="AR39">
        <f t="shared" si="45"/>
        <v>-14.922296827452593</v>
      </c>
      <c r="AS39">
        <f t="shared" si="46"/>
        <v>3.3209039541622409E-2</v>
      </c>
      <c r="AT39">
        <f t="shared" si="47"/>
        <v>-0.16768444342812391</v>
      </c>
      <c r="AU39">
        <f t="shared" si="48"/>
        <v>-15.056772231339096</v>
      </c>
      <c r="AW39">
        <v>36</v>
      </c>
      <c r="AX39">
        <f>IF(Z39&gt;0, (R39*SUMPRODUCT(K39:$K$98, X39:$X$98)-K39*$AZ$3)/Z39, 0)</f>
        <v>-10715.179225389536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1.5098477676654815E-2</v>
      </c>
      <c r="L40" s="2">
        <v>37</v>
      </c>
      <c r="M40" s="8">
        <v>0.441408258</v>
      </c>
      <c r="Q40" s="5">
        <f t="shared" si="60"/>
        <v>25</v>
      </c>
      <c r="R40">
        <f t="shared" si="31"/>
        <v>100000</v>
      </c>
      <c r="S40">
        <f t="shared" si="32"/>
        <v>-18990.378581817557</v>
      </c>
      <c r="U40">
        <f t="shared" si="52"/>
        <v>0.441408258</v>
      </c>
      <c r="V40">
        <f t="shared" si="53"/>
        <v>0.01</v>
      </c>
      <c r="W40">
        <f t="shared" si="54"/>
        <v>1.3403661268682058E-2</v>
      </c>
      <c r="X40">
        <f t="shared" si="55"/>
        <v>5.9164867714310175E-3</v>
      </c>
      <c r="Y40">
        <f t="shared" si="56"/>
        <v>1.3403661268682058E-4</v>
      </c>
      <c r="Z40">
        <f t="shared" si="57"/>
        <v>7.3531378845642205E-3</v>
      </c>
      <c r="AB40">
        <f t="shared" si="58"/>
        <v>-143.62263277034035</v>
      </c>
      <c r="AC40">
        <f t="shared" si="33"/>
        <v>-139.63887219217963</v>
      </c>
      <c r="AE40">
        <f t="shared" si="34"/>
        <v>0</v>
      </c>
      <c r="AF40">
        <f t="shared" si="35"/>
        <v>0</v>
      </c>
      <c r="AG40">
        <f t="shared" si="36"/>
        <v>-0.18382844711410551</v>
      </c>
      <c r="AH40">
        <f t="shared" si="37"/>
        <v>-591.64867714310174</v>
      </c>
      <c r="AI40">
        <f t="shared" si="38"/>
        <v>-591.83250559021587</v>
      </c>
      <c r="AJ40">
        <f t="shared" si="39"/>
        <v>-3.9837605781607124</v>
      </c>
      <c r="AK40">
        <f t="shared" ref="AK40:AK71" si="61">G40*SUM(AB40:AB40, AE40:AF40)</f>
        <v>-10.053584293923825</v>
      </c>
      <c r="AL40">
        <f t="shared" si="40"/>
        <v>-605.86985046230041</v>
      </c>
      <c r="AN40">
        <f t="shared" si="41"/>
        <v>0</v>
      </c>
      <c r="AO40">
        <f t="shared" si="42"/>
        <v>0</v>
      </c>
      <c r="AP40">
        <f t="shared" si="43"/>
        <v>-2.775529705086442E-3</v>
      </c>
      <c r="AQ40">
        <f t="shared" si="44"/>
        <v>-8.932994344267474</v>
      </c>
      <c r="AR40">
        <f t="shared" si="45"/>
        <v>-8.9357698739725606</v>
      </c>
      <c r="AS40">
        <f t="shared" si="46"/>
        <v>-6.0148720158496996E-2</v>
      </c>
      <c r="AT40">
        <f t="shared" si="47"/>
        <v>-0.15179381803217631</v>
      </c>
      <c r="AU40">
        <f t="shared" si="48"/>
        <v>-9.1477124121632336</v>
      </c>
      <c r="AW40">
        <v>37</v>
      </c>
      <c r="AX40">
        <f>IF(Z40&gt;0, (R40*SUMPRODUCT(K40:$K$98, X40:$X$98)-K40*$AZ$3)/Z40, 0)</f>
        <v>-18990.378581817557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1.348078363987037E-2</v>
      </c>
      <c r="L41" s="2">
        <v>38</v>
      </c>
      <c r="M41" s="8">
        <v>0.49593942699999999</v>
      </c>
      <c r="Q41" s="5">
        <f t="shared" si="60"/>
        <v>25</v>
      </c>
      <c r="R41">
        <f t="shared" si="31"/>
        <v>100000</v>
      </c>
      <c r="S41">
        <f t="shared" si="32"/>
        <v>-36251.11619890327</v>
      </c>
      <c r="U41">
        <f t="shared" si="52"/>
        <v>0.49593942699999999</v>
      </c>
      <c r="V41">
        <f t="shared" si="53"/>
        <v>0.01</v>
      </c>
      <c r="W41">
        <f t="shared" si="54"/>
        <v>7.3531378845642205E-3</v>
      </c>
      <c r="X41">
        <f t="shared" si="55"/>
        <v>3.6467109891227716E-3</v>
      </c>
      <c r="Y41">
        <f t="shared" si="56"/>
        <v>7.3531378845642206E-5</v>
      </c>
      <c r="Z41">
        <f t="shared" si="57"/>
        <v>3.6328955165958066E-3</v>
      </c>
      <c r="AB41">
        <f t="shared" si="58"/>
        <v>-139.63887219217963</v>
      </c>
      <c r="AC41">
        <f t="shared" si="33"/>
        <v>-131.6965175105893</v>
      </c>
      <c r="AE41">
        <f t="shared" si="34"/>
        <v>0</v>
      </c>
      <c r="AF41">
        <f t="shared" si="35"/>
        <v>0</v>
      </c>
      <c r="AG41">
        <f t="shared" si="36"/>
        <v>-9.0822387914895164E-2</v>
      </c>
      <c r="AH41">
        <f t="shared" si="37"/>
        <v>-364.67109891227716</v>
      </c>
      <c r="AI41">
        <f t="shared" si="38"/>
        <v>-364.76192130019206</v>
      </c>
      <c r="AJ41">
        <f t="shared" si="39"/>
        <v>-7.9423546815903308</v>
      </c>
      <c r="AK41">
        <f t="shared" si="61"/>
        <v>-9.7747210534525752</v>
      </c>
      <c r="AL41">
        <f t="shared" si="40"/>
        <v>-382.47899703523501</v>
      </c>
      <c r="AN41">
        <f t="shared" si="41"/>
        <v>0</v>
      </c>
      <c r="AO41">
        <f t="shared" si="42"/>
        <v>0</v>
      </c>
      <c r="AP41">
        <f t="shared" si="43"/>
        <v>-1.2243569611370792E-3</v>
      </c>
      <c r="AQ41">
        <f t="shared" si="44"/>
        <v>-4.9160521841501756</v>
      </c>
      <c r="AR41">
        <f t="shared" si="45"/>
        <v>-4.9172765411113124</v>
      </c>
      <c r="AS41">
        <f t="shared" si="46"/>
        <v>-0.10706916505363077</v>
      </c>
      <c r="AT41">
        <f t="shared" si="47"/>
        <v>-0.13177089966167993</v>
      </c>
      <c r="AU41">
        <f t="shared" si="48"/>
        <v>-5.1561166058266235</v>
      </c>
      <c r="AW41">
        <v>38</v>
      </c>
      <c r="AX41">
        <f>IF(Z41&gt;0, (R41*SUMPRODUCT(K41:$K$98, X41:$X$98)-K41*$AZ$3)/Z41, 0)</f>
        <v>-36251.11619890327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1.2036413964169972E-2</v>
      </c>
      <c r="L42" s="2">
        <v>39</v>
      </c>
      <c r="M42" s="8">
        <v>0.55722270799999996</v>
      </c>
      <c r="Q42" s="5">
        <f t="shared" si="60"/>
        <v>25</v>
      </c>
      <c r="R42">
        <f t="shared" si="31"/>
        <v>100000</v>
      </c>
      <c r="S42">
        <f t="shared" si="32"/>
        <v>-77307.347962647444</v>
      </c>
      <c r="U42">
        <f t="shared" si="52"/>
        <v>0.55722270799999996</v>
      </c>
      <c r="V42">
        <f t="shared" si="53"/>
        <v>0.01</v>
      </c>
      <c r="W42">
        <f t="shared" si="54"/>
        <v>3.6328955165958066E-3</v>
      </c>
      <c r="X42">
        <f t="shared" si="55"/>
        <v>2.0243318776385741E-3</v>
      </c>
      <c r="Y42">
        <f t="shared" si="56"/>
        <v>3.6328955165958068E-5</v>
      </c>
      <c r="Z42">
        <f t="shared" si="57"/>
        <v>1.5722346837912745E-3</v>
      </c>
      <c r="AB42">
        <f t="shared" si="58"/>
        <v>-131.6965175105893</v>
      </c>
      <c r="AC42">
        <f t="shared" si="33"/>
        <v>-121.54529377879503</v>
      </c>
      <c r="AE42">
        <f t="shared" si="34"/>
        <v>0</v>
      </c>
      <c r="AF42">
        <f t="shared" si="35"/>
        <v>0</v>
      </c>
      <c r="AG42">
        <f t="shared" si="36"/>
        <v>-3.9305867094781864E-2</v>
      </c>
      <c r="AH42">
        <f t="shared" si="37"/>
        <v>-202.4331877638574</v>
      </c>
      <c r="AI42">
        <f t="shared" si="38"/>
        <v>-202.47249363095219</v>
      </c>
      <c r="AJ42">
        <f t="shared" si="39"/>
        <v>-10.151223731794275</v>
      </c>
      <c r="AK42">
        <f t="shared" si="61"/>
        <v>-9.2187562257412523</v>
      </c>
      <c r="AL42">
        <f t="shared" si="40"/>
        <v>-221.84247358848771</v>
      </c>
      <c r="AN42">
        <f t="shared" si="41"/>
        <v>0</v>
      </c>
      <c r="AO42">
        <f t="shared" si="42"/>
        <v>0</v>
      </c>
      <c r="AP42">
        <f t="shared" si="43"/>
        <v>-4.7310168757344146E-4</v>
      </c>
      <c r="AQ42">
        <f t="shared" si="44"/>
        <v>-2.4365696480123353</v>
      </c>
      <c r="AR42">
        <f t="shared" si="45"/>
        <v>-2.4370427496999088</v>
      </c>
      <c r="AS42">
        <f t="shared" si="46"/>
        <v>-0.12218433107878222</v>
      </c>
      <c r="AT42">
        <f t="shared" si="47"/>
        <v>-0.11096076616779088</v>
      </c>
      <c r="AU42">
        <f t="shared" si="48"/>
        <v>-2.6701878469464817</v>
      </c>
      <c r="AW42">
        <v>39</v>
      </c>
      <c r="AX42">
        <f>IF(Z42&gt;0, (R42*SUMPRODUCT(K42:$K$98, X42:$X$98)-K42*$AZ$3)/Z42, 0)</f>
        <v>-77307.347962647444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1.0746798182294617E-2</v>
      </c>
      <c r="L43" s="2">
        <v>40</v>
      </c>
      <c r="M43" s="8">
        <v>0.62633703200000002</v>
      </c>
      <c r="Q43" s="5">
        <f t="shared" si="60"/>
        <v>25</v>
      </c>
      <c r="R43">
        <f t="shared" si="31"/>
        <v>100000</v>
      </c>
      <c r="S43">
        <f t="shared" si="32"/>
        <v>-193312.32653449185</v>
      </c>
      <c r="U43">
        <f t="shared" si="52"/>
        <v>0.62633703200000002</v>
      </c>
      <c r="V43">
        <f t="shared" si="53"/>
        <v>0.01</v>
      </c>
      <c r="W43">
        <f t="shared" si="54"/>
        <v>1.5722346837912745E-3</v>
      </c>
      <c r="X43">
        <f t="shared" si="55"/>
        <v>9.8474880545328537E-4</v>
      </c>
      <c r="Y43">
        <f t="shared" si="56"/>
        <v>1.5722346837912746E-5</v>
      </c>
      <c r="Z43">
        <f t="shared" si="57"/>
        <v>5.7176353150007635E-4</v>
      </c>
      <c r="AB43">
        <f t="shared" si="58"/>
        <v>-121.54529377879503</v>
      </c>
      <c r="AC43">
        <f t="shared" si="33"/>
        <v>-110.52893850185697</v>
      </c>
      <c r="AE43">
        <f t="shared" si="34"/>
        <v>0</v>
      </c>
      <c r="AF43">
        <f t="shared" si="35"/>
        <v>0</v>
      </c>
      <c r="AG43">
        <f t="shared" si="36"/>
        <v>-1.4294088287501909E-2</v>
      </c>
      <c r="AH43">
        <f t="shared" si="37"/>
        <v>-98.474880545328531</v>
      </c>
      <c r="AI43">
        <f t="shared" si="38"/>
        <v>-98.489174633616031</v>
      </c>
      <c r="AJ43">
        <f t="shared" si="39"/>
        <v>-11.016355276938057</v>
      </c>
      <c r="AK43">
        <f t="shared" si="61"/>
        <v>-8.5081705645156536</v>
      </c>
      <c r="AL43">
        <f t="shared" si="40"/>
        <v>-118.01370047506974</v>
      </c>
      <c r="AN43">
        <f t="shared" si="41"/>
        <v>0</v>
      </c>
      <c r="AO43">
        <f t="shared" si="42"/>
        <v>0</v>
      </c>
      <c r="AP43">
        <f t="shared" si="43"/>
        <v>-1.5361568202568429E-4</v>
      </c>
      <c r="AQ43">
        <f t="shared" si="44"/>
        <v>-1.0582896672462163</v>
      </c>
      <c r="AR43">
        <f t="shared" si="45"/>
        <v>-1.058443282928242</v>
      </c>
      <c r="AS43">
        <f t="shared" si="46"/>
        <v>-0.11839054686570963</v>
      </c>
      <c r="AT43">
        <f t="shared" si="47"/>
        <v>-9.1435591957389387E-2</v>
      </c>
      <c r="AU43">
        <f t="shared" si="48"/>
        <v>-1.2682694217513408</v>
      </c>
      <c r="AW43">
        <v>40</v>
      </c>
      <c r="AX43">
        <f>IF(Z43&gt;0, (R43*SUMPRODUCT(K43:$K$98, X43:$X$98)-K43*$AZ$3)/Z43, 0)</f>
        <v>-193312.32653449185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9.5953555199059081E-3</v>
      </c>
      <c r="L44" s="2">
        <v>41</v>
      </c>
      <c r="M44" s="8">
        <v>0.70099715600000001</v>
      </c>
      <c r="Q44" s="5">
        <f t="shared" si="60"/>
        <v>25</v>
      </c>
      <c r="R44">
        <f t="shared" si="31"/>
        <v>100000</v>
      </c>
      <c r="S44">
        <f t="shared" si="32"/>
        <v>-602607.79885430145</v>
      </c>
      <c r="U44">
        <f t="shared" si="52"/>
        <v>0.70099715600000001</v>
      </c>
      <c r="V44">
        <f t="shared" si="53"/>
        <v>0.01</v>
      </c>
      <c r="W44">
        <f t="shared" si="54"/>
        <v>5.7176353150007635E-4</v>
      </c>
      <c r="X44">
        <f t="shared" si="55"/>
        <v>4.0080460948606995E-4</v>
      </c>
      <c r="Y44">
        <f t="shared" si="56"/>
        <v>5.7176353150007636E-6</v>
      </c>
      <c r="Z44">
        <f t="shared" si="57"/>
        <v>1.6524128669900563E-4</v>
      </c>
      <c r="AB44">
        <f t="shared" si="58"/>
        <v>-110.52893850185697</v>
      </c>
      <c r="AC44">
        <f t="shared" si="33"/>
        <v>-99.575688057540347</v>
      </c>
      <c r="AE44">
        <f t="shared" si="34"/>
        <v>0</v>
      </c>
      <c r="AF44">
        <f t="shared" si="35"/>
        <v>0</v>
      </c>
      <c r="AG44">
        <f t="shared" si="36"/>
        <v>-4.1310321674751403E-3</v>
      </c>
      <c r="AH44">
        <f t="shared" si="37"/>
        <v>-40.080460948606998</v>
      </c>
      <c r="AI44">
        <f t="shared" si="38"/>
        <v>-40.084591980774476</v>
      </c>
      <c r="AJ44">
        <f t="shared" si="39"/>
        <v>-10.953250444316623</v>
      </c>
      <c r="AK44">
        <f t="shared" si="61"/>
        <v>-7.7370256951299883</v>
      </c>
      <c r="AL44">
        <f t="shared" si="40"/>
        <v>-58.774868120221086</v>
      </c>
      <c r="AN44">
        <f t="shared" si="41"/>
        <v>0</v>
      </c>
      <c r="AO44">
        <f t="shared" si="42"/>
        <v>0</v>
      </c>
      <c r="AP44">
        <f t="shared" si="43"/>
        <v>-3.9638722311091455E-5</v>
      </c>
      <c r="AQ44">
        <f t="shared" si="44"/>
        <v>-0.38458627220358932</v>
      </c>
      <c r="AR44">
        <f t="shared" si="45"/>
        <v>-0.38462591092590048</v>
      </c>
      <c r="AS44">
        <f t="shared" si="46"/>
        <v>-0.10510033211178535</v>
      </c>
      <c r="AT44">
        <f t="shared" si="47"/>
        <v>-7.4239512211419376E-2</v>
      </c>
      <c r="AU44">
        <f t="shared" si="48"/>
        <v>-0.56396575524910519</v>
      </c>
      <c r="AW44">
        <v>41</v>
      </c>
      <c r="AX44">
        <f>IF(Z44&gt;0, (R44*SUMPRODUCT(K44:$K$98, X44:$X$98)-K44*$AZ$3)/Z44, 0)</f>
        <v>-602607.79885430145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8.5672817142017025E-3</v>
      </c>
      <c r="L45" s="2">
        <v>42</v>
      </c>
      <c r="M45" s="8">
        <v>0.77900909500000004</v>
      </c>
      <c r="Q45" s="5">
        <f t="shared" si="60"/>
        <v>25</v>
      </c>
      <c r="R45">
        <f t="shared" si="31"/>
        <v>100000</v>
      </c>
      <c r="S45">
        <f t="shared" si="32"/>
        <v>-2559506.62771384</v>
      </c>
      <c r="U45">
        <f t="shared" si="52"/>
        <v>0.77900909500000004</v>
      </c>
      <c r="V45">
        <f t="shared" si="53"/>
        <v>0.01</v>
      </c>
      <c r="W45">
        <f t="shared" si="54"/>
        <v>1.6524128669900563E-4</v>
      </c>
      <c r="X45">
        <f t="shared" si="55"/>
        <v>1.2872446520802793E-4</v>
      </c>
      <c r="Y45">
        <f t="shared" si="56"/>
        <v>1.6524128669900563E-6</v>
      </c>
      <c r="Z45">
        <f t="shared" si="57"/>
        <v>3.4864408623987644E-5</v>
      </c>
      <c r="AB45">
        <f t="shared" si="58"/>
        <v>-99.575688057540347</v>
      </c>
      <c r="AC45">
        <f t="shared" si="33"/>
        <v>-89.23568494441993</v>
      </c>
      <c r="AE45">
        <f t="shared" si="34"/>
        <v>0</v>
      </c>
      <c r="AF45">
        <f t="shared" si="35"/>
        <v>0</v>
      </c>
      <c r="AG45">
        <f t="shared" si="36"/>
        <v>-8.7161021559969108E-4</v>
      </c>
      <c r="AH45">
        <f t="shared" si="37"/>
        <v>-12.872446520802793</v>
      </c>
      <c r="AI45">
        <f t="shared" si="38"/>
        <v>-12.873318131018392</v>
      </c>
      <c r="AJ45">
        <f t="shared" si="39"/>
        <v>-10.340003113120417</v>
      </c>
      <c r="AK45">
        <f t="shared" si="61"/>
        <v>-6.9702981640278248</v>
      </c>
      <c r="AL45">
        <f t="shared" si="40"/>
        <v>-30.183619408166635</v>
      </c>
      <c r="AN45">
        <f t="shared" si="41"/>
        <v>0</v>
      </c>
      <c r="AO45">
        <f t="shared" si="42"/>
        <v>0</v>
      </c>
      <c r="AP45">
        <f t="shared" si="43"/>
        <v>-7.4673302620186368E-6</v>
      </c>
      <c r="AQ45">
        <f t="shared" si="44"/>
        <v>-0.11028187569471309</v>
      </c>
      <c r="AR45">
        <f t="shared" si="45"/>
        <v>-0.1102893430249751</v>
      </c>
      <c r="AS45">
        <f t="shared" si="46"/>
        <v>-8.858571959582523E-2</v>
      </c>
      <c r="AT45">
        <f t="shared" si="47"/>
        <v>-5.9716508003209282E-2</v>
      </c>
      <c r="AU45">
        <f t="shared" si="48"/>
        <v>-0.25859157062400961</v>
      </c>
      <c r="AW45">
        <v>42</v>
      </c>
      <c r="AX45">
        <f>IF(Z45&gt;0, (R45*SUMPRODUCT(K45:$K$98, X45:$X$98)-K45*$AZ$3)/Z45, 0)</f>
        <v>-2559506.62771384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7.6493586733943769E-3</v>
      </c>
      <c r="L46" s="2">
        <v>43</v>
      </c>
      <c r="M46" s="8">
        <v>0.78135831499999997</v>
      </c>
      <c r="Q46" s="5">
        <f t="shared" si="60"/>
        <v>25</v>
      </c>
      <c r="R46">
        <f t="shared" si="31"/>
        <v>100000</v>
      </c>
      <c r="S46">
        <f t="shared" si="32"/>
        <v>-10966261.713430118</v>
      </c>
      <c r="U46">
        <f t="shared" si="52"/>
        <v>0.78135831499999997</v>
      </c>
      <c r="V46">
        <f t="shared" si="53"/>
        <v>0.01</v>
      </c>
      <c r="W46">
        <f t="shared" si="54"/>
        <v>3.4864408623987644E-5</v>
      </c>
      <c r="X46">
        <f t="shared" si="55"/>
        <v>2.7241595575910454E-5</v>
      </c>
      <c r="Y46">
        <f t="shared" si="56"/>
        <v>3.4864408623987642E-7</v>
      </c>
      <c r="Z46">
        <f t="shared" si="57"/>
        <v>7.2741689618373134E-6</v>
      </c>
      <c r="AB46">
        <f t="shared" si="58"/>
        <v>-89.23568494441993</v>
      </c>
      <c r="AC46">
        <f t="shared" si="33"/>
        <v>-79.770440583218232</v>
      </c>
      <c r="AE46">
        <f t="shared" si="34"/>
        <v>0</v>
      </c>
      <c r="AF46">
        <f t="shared" si="35"/>
        <v>0</v>
      </c>
      <c r="AG46">
        <f t="shared" si="36"/>
        <v>-1.8185422404593283E-4</v>
      </c>
      <c r="AH46">
        <f t="shared" si="37"/>
        <v>-2.7241595575910456</v>
      </c>
      <c r="AI46">
        <f t="shared" si="38"/>
        <v>-2.7243414118150917</v>
      </c>
      <c r="AJ46">
        <f t="shared" si="39"/>
        <v>-9.4652443612016981</v>
      </c>
      <c r="AK46">
        <f t="shared" si="61"/>
        <v>-6.2464979461093959</v>
      </c>
      <c r="AL46">
        <f t="shared" si="40"/>
        <v>-18.436083719126184</v>
      </c>
      <c r="AN46">
        <f t="shared" si="41"/>
        <v>0</v>
      </c>
      <c r="AO46">
        <f t="shared" si="42"/>
        <v>0</v>
      </c>
      <c r="AP46">
        <f t="shared" si="43"/>
        <v>-1.3910681859991605E-6</v>
      </c>
      <c r="AQ46">
        <f t="shared" si="44"/>
        <v>-2.0838073539569252E-2</v>
      </c>
      <c r="AR46">
        <f t="shared" si="45"/>
        <v>-2.0839464607755254E-2</v>
      </c>
      <c r="AS46">
        <f t="shared" si="46"/>
        <v>-7.2403049050155432E-2</v>
      </c>
      <c r="AT46">
        <f t="shared" si="47"/>
        <v>-4.7781703242412071E-2</v>
      </c>
      <c r="AU46">
        <f t="shared" si="48"/>
        <v>-0.14102421690032274</v>
      </c>
      <c r="AW46">
        <v>43</v>
      </c>
      <c r="AX46">
        <f>IF(Z46&gt;0, (R46*SUMPRODUCT(K46:$K$98, X46:$X$98)-K46*$AZ$3)/Z46, 0)</f>
        <v>-10966261.713430118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6.8297845298164071E-3</v>
      </c>
      <c r="L47" s="2">
        <v>44</v>
      </c>
      <c r="M47" s="8">
        <v>0.78389590600000003</v>
      </c>
      <c r="Q47" s="5">
        <f t="shared" si="60"/>
        <v>25</v>
      </c>
      <c r="R47">
        <f t="shared" si="31"/>
        <v>100000</v>
      </c>
      <c r="S47">
        <f t="shared" si="32"/>
        <v>-47518670.505544052</v>
      </c>
      <c r="U47">
        <f t="shared" si="52"/>
        <v>0.78389590600000003</v>
      </c>
      <c r="V47">
        <f t="shared" si="53"/>
        <v>0.01</v>
      </c>
      <c r="W47">
        <f t="shared" si="54"/>
        <v>7.2741689618373134E-6</v>
      </c>
      <c r="X47">
        <f t="shared" si="55"/>
        <v>5.7021912687365404E-6</v>
      </c>
      <c r="Y47">
        <f t="shared" si="56"/>
        <v>7.2741689618373135E-8</v>
      </c>
      <c r="Z47">
        <f t="shared" si="57"/>
        <v>1.4992360034823999E-6</v>
      </c>
      <c r="AB47">
        <f t="shared" si="58"/>
        <v>-79.770440583218232</v>
      </c>
      <c r="AC47">
        <f t="shared" si="33"/>
        <v>-71.241701659528857</v>
      </c>
      <c r="AE47">
        <f t="shared" si="34"/>
        <v>0</v>
      </c>
      <c r="AF47">
        <f t="shared" si="35"/>
        <v>0</v>
      </c>
      <c r="AG47">
        <f t="shared" si="36"/>
        <v>-3.748090008706E-5</v>
      </c>
      <c r="AH47">
        <f t="shared" si="37"/>
        <v>-0.57021912687365406</v>
      </c>
      <c r="AI47">
        <f t="shared" si="38"/>
        <v>-0.5702566077737411</v>
      </c>
      <c r="AJ47">
        <f t="shared" si="39"/>
        <v>-8.5287389236893745</v>
      </c>
      <c r="AK47">
        <f t="shared" si="61"/>
        <v>-5.5839308408252766</v>
      </c>
      <c r="AL47">
        <f t="shared" si="40"/>
        <v>-14.682926372288392</v>
      </c>
      <c r="AN47">
        <f t="shared" si="41"/>
        <v>0</v>
      </c>
      <c r="AO47">
        <f t="shared" si="42"/>
        <v>0</v>
      </c>
      <c r="AP47">
        <f t="shared" si="43"/>
        <v>-2.5598647157819683E-7</v>
      </c>
      <c r="AQ47">
        <f t="shared" si="44"/>
        <v>-3.8944737713271014E-3</v>
      </c>
      <c r="AR47">
        <f t="shared" si="45"/>
        <v>-3.8947297577986797E-3</v>
      </c>
      <c r="AS47">
        <f t="shared" si="46"/>
        <v>-5.8249449159856727E-2</v>
      </c>
      <c r="AT47">
        <f t="shared" si="47"/>
        <v>-3.8137044472233199E-2</v>
      </c>
      <c r="AU47">
        <f t="shared" si="48"/>
        <v>-0.1002812233898886</v>
      </c>
      <c r="AW47">
        <v>44</v>
      </c>
      <c r="AX47">
        <f>IF(Z47&gt;0, (R47*SUMPRODUCT(K47:$K$98, X47:$X$98)-K47*$AZ$3)/Z47, 0)</f>
        <v>-47518670.505544052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6.0980219016217915E-3</v>
      </c>
      <c r="L48" s="2">
        <v>45</v>
      </c>
      <c r="M48" s="8">
        <v>0.78669207100000005</v>
      </c>
      <c r="Q48" s="5">
        <f t="shared" si="60"/>
        <v>25</v>
      </c>
      <c r="R48">
        <f t="shared" si="31"/>
        <v>100000</v>
      </c>
      <c r="S48">
        <f t="shared" si="32"/>
        <v>-208696439.44810823</v>
      </c>
      <c r="U48">
        <f t="shared" si="52"/>
        <v>0.78669207100000005</v>
      </c>
      <c r="V48">
        <f t="shared" si="53"/>
        <v>0.01</v>
      </c>
      <c r="W48">
        <f t="shared" si="54"/>
        <v>1.4992360034823999E-6</v>
      </c>
      <c r="X48">
        <f t="shared" si="55"/>
        <v>1.1794370764973325E-6</v>
      </c>
      <c r="Y48">
        <f t="shared" si="56"/>
        <v>1.4992360034823998E-8</v>
      </c>
      <c r="Z48">
        <f t="shared" si="57"/>
        <v>3.0480656695024335E-7</v>
      </c>
      <c r="AB48">
        <f t="shared" si="58"/>
        <v>-71.241701659528857</v>
      </c>
      <c r="AC48">
        <f t="shared" si="33"/>
        <v>-63.612045242917205</v>
      </c>
      <c r="AE48">
        <f t="shared" si="34"/>
        <v>0</v>
      </c>
      <c r="AF48">
        <f t="shared" si="35"/>
        <v>0</v>
      </c>
      <c r="AG48">
        <f t="shared" si="36"/>
        <v>-7.6201641737560835E-6</v>
      </c>
      <c r="AH48">
        <f t="shared" si="37"/>
        <v>-0.11794370764973325</v>
      </c>
      <c r="AI48">
        <f t="shared" si="38"/>
        <v>-0.11795132781390701</v>
      </c>
      <c r="AJ48">
        <f t="shared" si="39"/>
        <v>-7.6296564166116525</v>
      </c>
      <c r="AK48">
        <f t="shared" si="61"/>
        <v>-4.9869191161670203</v>
      </c>
      <c r="AL48">
        <f t="shared" si="40"/>
        <v>-12.734526860592581</v>
      </c>
      <c r="AN48">
        <f t="shared" si="41"/>
        <v>0</v>
      </c>
      <c r="AO48">
        <f t="shared" si="42"/>
        <v>0</v>
      </c>
      <c r="AP48">
        <f t="shared" si="43"/>
        <v>-4.6467928025518317E-8</v>
      </c>
      <c r="AQ48">
        <f t="shared" si="44"/>
        <v>-7.19223312406551E-4</v>
      </c>
      <c r="AR48">
        <f t="shared" si="45"/>
        <v>-7.192697803345765E-4</v>
      </c>
      <c r="AS48">
        <f t="shared" si="46"/>
        <v>-4.6525811930347091E-2</v>
      </c>
      <c r="AT48">
        <f t="shared" si="47"/>
        <v>-3.0410341992002876E-2</v>
      </c>
      <c r="AU48">
        <f t="shared" si="48"/>
        <v>-7.7655423702684551E-2</v>
      </c>
      <c r="AW48">
        <v>45</v>
      </c>
      <c r="AX48">
        <f>IF(Z48&gt;0, (R48*SUMPRODUCT(K48:$K$98, X48:$X$98)-K48*$AZ$3)/Z48, 0)</f>
        <v>-208696439.44810823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5.4446624121623132E-3</v>
      </c>
      <c r="L49" s="2">
        <v>46</v>
      </c>
      <c r="M49" s="8">
        <v>0.78978433000000003</v>
      </c>
      <c r="Q49" s="5">
        <f t="shared" si="60"/>
        <v>25</v>
      </c>
      <c r="R49">
        <f t="shared" si="31"/>
        <v>100000</v>
      </c>
      <c r="S49">
        <f t="shared" si="32"/>
        <v>-930687180.14235234</v>
      </c>
      <c r="U49">
        <f t="shared" si="52"/>
        <v>0.78978433000000003</v>
      </c>
      <c r="V49">
        <f t="shared" si="53"/>
        <v>0.01</v>
      </c>
      <c r="W49">
        <f t="shared" si="54"/>
        <v>3.0480656695024335E-7</v>
      </c>
      <c r="X49">
        <f t="shared" si="55"/>
        <v>2.4073145025839813E-7</v>
      </c>
      <c r="Y49">
        <f t="shared" si="56"/>
        <v>3.0480656695024336E-9</v>
      </c>
      <c r="Z49">
        <f t="shared" si="57"/>
        <v>6.1027051022342791E-8</v>
      </c>
      <c r="AB49">
        <f t="shared" si="58"/>
        <v>-63.612045242917205</v>
      </c>
      <c r="AC49">
        <f t="shared" si="33"/>
        <v>-56.797094028387676</v>
      </c>
      <c r="AE49">
        <f t="shared" si="34"/>
        <v>0</v>
      </c>
      <c r="AF49">
        <f t="shared" si="35"/>
        <v>0</v>
      </c>
      <c r="AG49">
        <f t="shared" si="36"/>
        <v>-1.5256762755585698E-6</v>
      </c>
      <c r="AH49">
        <f t="shared" si="37"/>
        <v>-2.4073145025839814E-2</v>
      </c>
      <c r="AI49">
        <f t="shared" si="38"/>
        <v>-2.4074670702115372E-2</v>
      </c>
      <c r="AJ49">
        <f t="shared" si="39"/>
        <v>-6.814951214529529</v>
      </c>
      <c r="AK49">
        <f t="shared" si="61"/>
        <v>-4.4528431670042048</v>
      </c>
      <c r="AL49">
        <f t="shared" si="40"/>
        <v>-11.29186905223585</v>
      </c>
      <c r="AN49">
        <f t="shared" si="41"/>
        <v>0</v>
      </c>
      <c r="AO49">
        <f t="shared" si="42"/>
        <v>0</v>
      </c>
      <c r="AP49">
        <f t="shared" si="43"/>
        <v>-8.306792270661536E-9</v>
      </c>
      <c r="AQ49">
        <f t="shared" si="44"/>
        <v>-1.3107014786472218E-4</v>
      </c>
      <c r="AR49">
        <f t="shared" si="45"/>
        <v>-1.3107845465699285E-4</v>
      </c>
      <c r="AS49">
        <f t="shared" si="46"/>
        <v>-3.7105108718468831E-2</v>
      </c>
      <c r="AT49">
        <f t="shared" si="47"/>
        <v>-2.4244227818641589E-2</v>
      </c>
      <c r="AU49">
        <f t="shared" si="48"/>
        <v>-6.1480414991767415E-2</v>
      </c>
      <c r="AW49">
        <v>46</v>
      </c>
      <c r="AX49">
        <f>IF(Z49&gt;0, (R49*SUMPRODUCT(K49:$K$98, X49:$X$98)-K49*$AZ$3)/Z49, 0)</f>
        <v>-930687180.14235234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4.8613057251449222E-3</v>
      </c>
      <c r="L50" s="2">
        <v>47</v>
      </c>
      <c r="M50" s="8">
        <v>0.79285550900000001</v>
      </c>
      <c r="Q50" s="5">
        <f t="shared" si="60"/>
        <v>25</v>
      </c>
      <c r="R50">
        <f t="shared" si="31"/>
        <v>100000</v>
      </c>
      <c r="S50">
        <f t="shared" si="32"/>
        <v>-4215043290.5322433</v>
      </c>
      <c r="U50">
        <f t="shared" si="52"/>
        <v>0.79285550900000001</v>
      </c>
      <c r="V50">
        <f t="shared" si="53"/>
        <v>0.01</v>
      </c>
      <c r="W50">
        <f t="shared" si="54"/>
        <v>6.1027051022342791E-8</v>
      </c>
      <c r="X50">
        <f t="shared" si="55"/>
        <v>4.8385633601088566E-8</v>
      </c>
      <c r="Y50">
        <f t="shared" si="56"/>
        <v>6.1027051022342789E-10</v>
      </c>
      <c r="Z50">
        <f t="shared" si="57"/>
        <v>1.2031146911030797E-8</v>
      </c>
      <c r="AB50">
        <f t="shared" si="58"/>
        <v>-56.797094028387676</v>
      </c>
      <c r="AC50">
        <f t="shared" si="33"/>
        <v>-50.711805064748084</v>
      </c>
      <c r="AE50">
        <f t="shared" si="34"/>
        <v>0</v>
      </c>
      <c r="AF50">
        <f t="shared" si="35"/>
        <v>0</v>
      </c>
      <c r="AG50">
        <f t="shared" si="36"/>
        <v>-3.0077867277576992E-7</v>
      </c>
      <c r="AH50">
        <f t="shared" si="37"/>
        <v>-4.8385633601088565E-3</v>
      </c>
      <c r="AI50">
        <f t="shared" si="38"/>
        <v>-4.838864138781632E-3</v>
      </c>
      <c r="AJ50">
        <f t="shared" si="39"/>
        <v>-6.0852889636395915</v>
      </c>
      <c r="AK50">
        <f t="shared" si="61"/>
        <v>-3.9757965819871375</v>
      </c>
      <c r="AL50">
        <f t="shared" si="40"/>
        <v>-10.065924409765511</v>
      </c>
      <c r="AN50">
        <f t="shared" si="41"/>
        <v>0</v>
      </c>
      <c r="AO50">
        <f t="shared" si="42"/>
        <v>0</v>
      </c>
      <c r="AP50">
        <f t="shared" si="43"/>
        <v>-1.4621770839663414E-9</v>
      </c>
      <c r="AQ50">
        <f t="shared" si="44"/>
        <v>-2.3521735763973636E-5</v>
      </c>
      <c r="AR50">
        <f t="shared" si="45"/>
        <v>-2.3523197941057599E-5</v>
      </c>
      <c r="AS50">
        <f t="shared" si="46"/>
        <v>-2.9582450078102358E-2</v>
      </c>
      <c r="AT50">
        <f t="shared" si="47"/>
        <v>-1.9327562686025684E-2</v>
      </c>
      <c r="AU50">
        <f t="shared" si="48"/>
        <v>-4.8933535962069098E-2</v>
      </c>
      <c r="AW50">
        <v>47</v>
      </c>
      <c r="AX50">
        <f>IF(Z50&gt;0, (R50*SUMPRODUCT(K50:$K$98, X50:$X$98)-K50*$AZ$3)/Z50, 0)</f>
        <v>-4215043290.5322433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4.3404515403079663E-3</v>
      </c>
      <c r="L51" s="2">
        <v>48</v>
      </c>
      <c r="M51" s="8">
        <v>0.79617230500000002</v>
      </c>
      <c r="Q51" s="5">
        <f t="shared" si="60"/>
        <v>25</v>
      </c>
      <c r="R51">
        <f t="shared" si="31"/>
        <v>100000</v>
      </c>
      <c r="S51">
        <f t="shared" si="32"/>
        <v>-19416385311.819366</v>
      </c>
      <c r="U51">
        <f t="shared" si="52"/>
        <v>0.79617230500000002</v>
      </c>
      <c r="V51">
        <f t="shared" si="53"/>
        <v>0.01</v>
      </c>
      <c r="W51">
        <f t="shared" si="54"/>
        <v>1.2031146911030797E-8</v>
      </c>
      <c r="X51">
        <f t="shared" si="55"/>
        <v>9.578865967949019E-9</v>
      </c>
      <c r="Y51">
        <f t="shared" si="56"/>
        <v>1.2031146911030796E-10</v>
      </c>
      <c r="Z51">
        <f t="shared" si="57"/>
        <v>2.33196947397147E-9</v>
      </c>
      <c r="AB51">
        <f t="shared" si="58"/>
        <v>-50.711805064748084</v>
      </c>
      <c r="AC51">
        <f t="shared" si="33"/>
        <v>-45.278417842030784</v>
      </c>
      <c r="AE51">
        <f t="shared" si="34"/>
        <v>0</v>
      </c>
      <c r="AF51">
        <f t="shared" si="35"/>
        <v>0</v>
      </c>
      <c r="AG51">
        <f t="shared" si="36"/>
        <v>-5.829923684928675E-8</v>
      </c>
      <c r="AH51">
        <f t="shared" si="37"/>
        <v>-9.5788659679490193E-4</v>
      </c>
      <c r="AI51">
        <f t="shared" si="38"/>
        <v>-9.5794489603175125E-4</v>
      </c>
      <c r="AJ51">
        <f t="shared" si="39"/>
        <v>-5.4333872227173003</v>
      </c>
      <c r="AK51">
        <f t="shared" si="61"/>
        <v>-3.5498263545323661</v>
      </c>
      <c r="AL51">
        <f t="shared" si="40"/>
        <v>-8.984171522145699</v>
      </c>
      <c r="AN51">
        <f t="shared" si="41"/>
        <v>0</v>
      </c>
      <c r="AO51">
        <f t="shared" si="42"/>
        <v>0</v>
      </c>
      <c r="AP51">
        <f t="shared" si="43"/>
        <v>-2.530450123812656E-10</v>
      </c>
      <c r="AQ51">
        <f t="shared" si="44"/>
        <v>-4.157660354498788E-6</v>
      </c>
      <c r="AR51">
        <f t="shared" si="45"/>
        <v>-4.1579133995111696E-6</v>
      </c>
      <c r="AS51">
        <f t="shared" si="46"/>
        <v>-2.3583353939932928E-2</v>
      </c>
      <c r="AT51">
        <f t="shared" si="47"/>
        <v>-1.5407849268355821E-2</v>
      </c>
      <c r="AU51">
        <f t="shared" si="48"/>
        <v>-3.8995361121688263E-2</v>
      </c>
      <c r="AW51">
        <v>48</v>
      </c>
      <c r="AX51">
        <f>IF(Z51&gt;0, (R51*SUMPRODUCT(K51:$K$98, X51:$X$98)-K51*$AZ$3)/Z51, 0)</f>
        <v>-19416385311.819366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3.8754031609892553E-3</v>
      </c>
      <c r="L52" s="2">
        <v>49</v>
      </c>
      <c r="M52" s="8">
        <v>0.79964768799999997</v>
      </c>
      <c r="Q52" s="5">
        <f t="shared" si="60"/>
        <v>25</v>
      </c>
      <c r="R52">
        <f t="shared" si="31"/>
        <v>100000</v>
      </c>
      <c r="S52">
        <f t="shared" si="32"/>
        <v>-91073545069.363281</v>
      </c>
      <c r="U52">
        <f t="shared" si="52"/>
        <v>0.79964768799999997</v>
      </c>
      <c r="V52">
        <f t="shared" si="53"/>
        <v>0.01</v>
      </c>
      <c r="W52">
        <f t="shared" si="54"/>
        <v>2.33196947397147E-9</v>
      </c>
      <c r="X52">
        <f t="shared" si="55"/>
        <v>1.8647539983478621E-9</v>
      </c>
      <c r="Y52">
        <f t="shared" si="56"/>
        <v>2.33196947397147E-11</v>
      </c>
      <c r="Z52">
        <f t="shared" si="57"/>
        <v>4.4389578088389321E-10</v>
      </c>
      <c r="AB52">
        <f t="shared" si="58"/>
        <v>-45.278417842030784</v>
      </c>
      <c r="AC52">
        <f t="shared" si="33"/>
        <v>-40.427162406429453</v>
      </c>
      <c r="AE52">
        <f t="shared" si="34"/>
        <v>0</v>
      </c>
      <c r="AF52">
        <f t="shared" si="35"/>
        <v>0</v>
      </c>
      <c r="AG52">
        <f t="shared" si="36"/>
        <v>-1.1097394522097329E-8</v>
      </c>
      <c r="AH52">
        <f t="shared" si="37"/>
        <v>-1.864753998347862E-4</v>
      </c>
      <c r="AI52">
        <f t="shared" si="38"/>
        <v>-1.8648649722930829E-4</v>
      </c>
      <c r="AJ52">
        <f t="shared" si="39"/>
        <v>-4.8512554356013311</v>
      </c>
      <c r="AK52">
        <f t="shared" si="61"/>
        <v>-3.1694892489421553</v>
      </c>
      <c r="AL52">
        <f t="shared" si="40"/>
        <v>-8.020931171040715</v>
      </c>
      <c r="AN52">
        <f t="shared" si="41"/>
        <v>0</v>
      </c>
      <c r="AO52">
        <f t="shared" si="42"/>
        <v>0</v>
      </c>
      <c r="AP52">
        <f t="shared" si="43"/>
        <v>-4.3006877809680833E-11</v>
      </c>
      <c r="AQ52">
        <f t="shared" si="44"/>
        <v>-7.2266735396646568E-7</v>
      </c>
      <c r="AR52">
        <f t="shared" si="45"/>
        <v>-7.227103608442754E-7</v>
      </c>
      <c r="AS52">
        <f t="shared" si="46"/>
        <v>-1.8800570649895706E-2</v>
      </c>
      <c r="AT52">
        <f t="shared" si="47"/>
        <v>-1.228304865407189E-2</v>
      </c>
      <c r="AU52">
        <f t="shared" si="48"/>
        <v>-3.1084342014328435E-2</v>
      </c>
      <c r="AW52">
        <v>49</v>
      </c>
      <c r="AX52">
        <f>IF(Z52&gt;0, (R52*SUMPRODUCT(K52:$K$98, X52:$X$98)-K52*$AZ$3)/Z52, 0)</f>
        <v>-91073545069.363281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3.4601813937404063E-3</v>
      </c>
      <c r="L53" s="2">
        <v>50</v>
      </c>
      <c r="M53" s="8">
        <v>0.80323853099999998</v>
      </c>
      <c r="Q53" s="5">
        <f t="shared" si="60"/>
        <v>25</v>
      </c>
      <c r="R53">
        <f t="shared" si="31"/>
        <v>100000</v>
      </c>
      <c r="S53">
        <f t="shared" si="32"/>
        <v>-435398517123.15204</v>
      </c>
      <c r="U53">
        <f t="shared" si="52"/>
        <v>0.80323853099999998</v>
      </c>
      <c r="V53">
        <f t="shared" si="53"/>
        <v>0.01</v>
      </c>
      <c r="W53">
        <f t="shared" si="54"/>
        <v>4.4389578088389321E-10</v>
      </c>
      <c r="X53">
        <f t="shared" si="55"/>
        <v>3.5655419495427624E-10</v>
      </c>
      <c r="Y53">
        <f t="shared" si="56"/>
        <v>4.438957808838932E-12</v>
      </c>
      <c r="Z53">
        <f t="shared" si="57"/>
        <v>8.2902628120778035E-11</v>
      </c>
      <c r="AB53">
        <f t="shared" si="58"/>
        <v>-40.427162406429453</v>
      </c>
      <c r="AC53">
        <f t="shared" si="33"/>
        <v>-36.09568134939888</v>
      </c>
      <c r="AE53">
        <f t="shared" si="34"/>
        <v>0</v>
      </c>
      <c r="AF53">
        <f t="shared" si="35"/>
        <v>0</v>
      </c>
      <c r="AG53">
        <f t="shared" si="36"/>
        <v>-2.0725657030194511E-9</v>
      </c>
      <c r="AH53">
        <f t="shared" si="37"/>
        <v>-3.5655419495427622E-5</v>
      </c>
      <c r="AI53">
        <f t="shared" si="38"/>
        <v>-3.5657492061130639E-5</v>
      </c>
      <c r="AJ53">
        <f t="shared" si="39"/>
        <v>-4.3314810570305724</v>
      </c>
      <c r="AK53">
        <f t="shared" si="61"/>
        <v>-2.829901368450062</v>
      </c>
      <c r="AL53">
        <f t="shared" si="40"/>
        <v>-7.1614180829726957</v>
      </c>
      <c r="AN53">
        <f t="shared" si="41"/>
        <v>0</v>
      </c>
      <c r="AO53">
        <f t="shared" si="42"/>
        <v>0</v>
      </c>
      <c r="AP53">
        <f t="shared" si="43"/>
        <v>-7.1714532828924089E-12</v>
      </c>
      <c r="AQ53">
        <f t="shared" si="44"/>
        <v>-1.233742191240876E-7</v>
      </c>
      <c r="AR53">
        <f t="shared" si="45"/>
        <v>-1.2338139057737048E-7</v>
      </c>
      <c r="AS53">
        <f t="shared" si="46"/>
        <v>-1.4987710160876215E-2</v>
      </c>
      <c r="AT53">
        <f t="shared" si="47"/>
        <v>-9.7919720612314187E-3</v>
      </c>
      <c r="AU53">
        <f t="shared" si="48"/>
        <v>-2.4779805603498212E-2</v>
      </c>
      <c r="AW53">
        <v>50</v>
      </c>
      <c r="AX53">
        <f>IF(Z53&gt;0, (R53*SUMPRODUCT(K53:$K$98, X53:$X$98)-K53*$AZ$3)/Z53, 0)</f>
        <v>-435398517123.15204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3.0894476729825052E-3</v>
      </c>
      <c r="L54" s="2">
        <v>51</v>
      </c>
      <c r="M54" s="8">
        <v>0.80709142899999997</v>
      </c>
      <c r="Q54" s="5">
        <f t="shared" si="60"/>
        <v>25</v>
      </c>
      <c r="R54">
        <f t="shared" si="31"/>
        <v>100000</v>
      </c>
      <c r="S54">
        <f t="shared" si="32"/>
        <v>-2125371573208.6382</v>
      </c>
      <c r="U54">
        <f t="shared" si="52"/>
        <v>0.80709142899999997</v>
      </c>
      <c r="V54">
        <f t="shared" si="53"/>
        <v>0.01</v>
      </c>
      <c r="W54">
        <f t="shared" si="54"/>
        <v>8.2902628120778035E-11</v>
      </c>
      <c r="X54">
        <f t="shared" si="55"/>
        <v>6.6910000597854331E-11</v>
      </c>
      <c r="Y54">
        <f t="shared" si="56"/>
        <v>8.2902628120778039E-13</v>
      </c>
      <c r="Z54">
        <f t="shared" si="57"/>
        <v>1.5163601241715924E-11</v>
      </c>
      <c r="AB54">
        <f t="shared" si="58"/>
        <v>-36.09568134939888</v>
      </c>
      <c r="AC54">
        <f t="shared" si="33"/>
        <v>-32.228287026614233</v>
      </c>
      <c r="AE54">
        <f t="shared" si="34"/>
        <v>0</v>
      </c>
      <c r="AF54">
        <f t="shared" si="35"/>
        <v>0</v>
      </c>
      <c r="AG54">
        <f t="shared" si="36"/>
        <v>-3.7909003104289811E-10</v>
      </c>
      <c r="AH54">
        <f t="shared" si="37"/>
        <v>-6.6910000597854328E-6</v>
      </c>
      <c r="AI54">
        <f t="shared" si="38"/>
        <v>-6.6913791498164759E-6</v>
      </c>
      <c r="AJ54">
        <f t="shared" si="39"/>
        <v>-3.8673943227846479</v>
      </c>
      <c r="AK54">
        <f t="shared" si="61"/>
        <v>-2.5266976944579218</v>
      </c>
      <c r="AL54">
        <f t="shared" si="40"/>
        <v>-6.3940987086217191</v>
      </c>
      <c r="AN54">
        <f t="shared" si="41"/>
        <v>0</v>
      </c>
      <c r="AO54">
        <f t="shared" si="42"/>
        <v>0</v>
      </c>
      <c r="AP54">
        <f t="shared" si="43"/>
        <v>-1.1711788142563472E-12</v>
      </c>
      <c r="AQ54">
        <f t="shared" si="44"/>
        <v>-2.0671494564629908E-8</v>
      </c>
      <c r="AR54">
        <f t="shared" si="45"/>
        <v>-2.0672665743444165E-8</v>
      </c>
      <c r="AS54">
        <f t="shared" si="46"/>
        <v>-1.1948112391032781E-2</v>
      </c>
      <c r="AT54">
        <f t="shared" si="47"/>
        <v>-7.8061003124732875E-3</v>
      </c>
      <c r="AU54">
        <f t="shared" si="48"/>
        <v>-1.9754233376171812E-2</v>
      </c>
      <c r="AW54">
        <v>51</v>
      </c>
      <c r="AX54">
        <f>IF(Z54&gt;0, (R54*SUMPRODUCT(K54:$K$98, X54:$X$98)-K54*$AZ$3)/Z54, 0)</f>
        <v>-2125371573208.6382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2.758435422305808E-3</v>
      </c>
      <c r="L55" s="2">
        <v>52</v>
      </c>
      <c r="M55" s="8">
        <v>0.81105379099999997</v>
      </c>
      <c r="Q55" s="5">
        <f t="shared" si="60"/>
        <v>25</v>
      </c>
      <c r="R55">
        <f t="shared" si="31"/>
        <v>100000</v>
      </c>
      <c r="S55">
        <f t="shared" si="32"/>
        <v>-10604601249493.326</v>
      </c>
      <c r="U55">
        <f t="shared" si="52"/>
        <v>0.81105379099999997</v>
      </c>
      <c r="V55">
        <f t="shared" si="53"/>
        <v>0.01</v>
      </c>
      <c r="W55">
        <f t="shared" si="54"/>
        <v>1.5163601241715924E-11</v>
      </c>
      <c r="X55">
        <f t="shared" si="55"/>
        <v>1.2298496272306008E-11</v>
      </c>
      <c r="Y55">
        <f t="shared" si="56"/>
        <v>1.5163601241715925E-13</v>
      </c>
      <c r="Z55">
        <f t="shared" si="57"/>
        <v>2.713468956992757E-12</v>
      </c>
      <c r="AB55">
        <f t="shared" si="58"/>
        <v>-32.228287026614233</v>
      </c>
      <c r="AC55">
        <f t="shared" si="33"/>
        <v>-28.775256291786743</v>
      </c>
      <c r="AE55">
        <f t="shared" si="34"/>
        <v>0</v>
      </c>
      <c r="AF55">
        <f t="shared" si="35"/>
        <v>0</v>
      </c>
      <c r="AG55">
        <f t="shared" si="36"/>
        <v>-6.7836723924818928E-11</v>
      </c>
      <c r="AH55">
        <f t="shared" si="37"/>
        <v>-1.2298496272306007E-6</v>
      </c>
      <c r="AI55">
        <f t="shared" si="38"/>
        <v>-1.2299174639545255E-6</v>
      </c>
      <c r="AJ55">
        <f t="shared" si="39"/>
        <v>-3.4530307348274896</v>
      </c>
      <c r="AK55">
        <f t="shared" si="61"/>
        <v>-2.2559800918629964</v>
      </c>
      <c r="AL55">
        <f t="shared" si="40"/>
        <v>-5.7090120566079499</v>
      </c>
      <c r="AN55">
        <f t="shared" si="41"/>
        <v>0</v>
      </c>
      <c r="AO55">
        <f t="shared" si="42"/>
        <v>0</v>
      </c>
      <c r="AP55">
        <f t="shared" si="43"/>
        <v>-1.8712322220740042E-13</v>
      </c>
      <c r="AQ55">
        <f t="shared" si="44"/>
        <v>-3.3924607758624825E-9</v>
      </c>
      <c r="AR55">
        <f t="shared" si="45"/>
        <v>-3.3926478990846899E-9</v>
      </c>
      <c r="AS55">
        <f t="shared" si="46"/>
        <v>-9.5249622932588006E-3</v>
      </c>
      <c r="AT55">
        <f t="shared" si="47"/>
        <v>-6.2229753974115997E-3</v>
      </c>
      <c r="AU55">
        <f t="shared" si="48"/>
        <v>-1.5747941083318298E-2</v>
      </c>
      <c r="AW55">
        <v>52</v>
      </c>
      <c r="AX55">
        <f>IF(Z55&gt;0, (R55*SUMPRODUCT(K55:$K$98, X55:$X$98)-K55*$AZ$3)/Z55, 0)</f>
        <v>-10604601249493.326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2.4628887699159E-3</v>
      </c>
      <c r="L56" s="2">
        <v>53</v>
      </c>
      <c r="M56" s="8">
        <v>0.81525055400000002</v>
      </c>
      <c r="Q56" s="5">
        <f t="shared" si="60"/>
        <v>25</v>
      </c>
      <c r="R56">
        <f t="shared" si="31"/>
        <v>100000</v>
      </c>
      <c r="S56">
        <f t="shared" si="32"/>
        <v>-54182683782886.961</v>
      </c>
      <c r="U56">
        <f t="shared" si="52"/>
        <v>0.81525055400000002</v>
      </c>
      <c r="V56">
        <f t="shared" si="53"/>
        <v>0.01</v>
      </c>
      <c r="W56">
        <f t="shared" si="54"/>
        <v>2.713468956992757E-12</v>
      </c>
      <c r="X56">
        <f t="shared" si="55"/>
        <v>2.2121570704501472E-12</v>
      </c>
      <c r="Y56">
        <f t="shared" si="56"/>
        <v>2.713468956992757E-14</v>
      </c>
      <c r="Z56">
        <f t="shared" si="57"/>
        <v>4.7417719697268224E-13</v>
      </c>
      <c r="AB56">
        <f t="shared" si="58"/>
        <v>-28.775256291786743</v>
      </c>
      <c r="AC56">
        <f t="shared" si="33"/>
        <v>-25.692193120626545</v>
      </c>
      <c r="AE56">
        <f t="shared" si="34"/>
        <v>0</v>
      </c>
      <c r="AF56">
        <f t="shared" si="35"/>
        <v>0</v>
      </c>
      <c r="AG56">
        <f t="shared" si="36"/>
        <v>-1.1854429924317056E-11</v>
      </c>
      <c r="AH56">
        <f t="shared" si="37"/>
        <v>-2.2121570704501473E-7</v>
      </c>
      <c r="AI56">
        <f t="shared" si="38"/>
        <v>-2.2122756147493905E-7</v>
      </c>
      <c r="AJ56">
        <f t="shared" si="39"/>
        <v>-3.0830631711601981</v>
      </c>
      <c r="AK56">
        <f t="shared" si="61"/>
        <v>-2.0142679404250723</v>
      </c>
      <c r="AL56">
        <f t="shared" si="40"/>
        <v>-5.097331332812832</v>
      </c>
      <c r="AN56">
        <f t="shared" si="41"/>
        <v>0</v>
      </c>
      <c r="AO56">
        <f t="shared" si="42"/>
        <v>0</v>
      </c>
      <c r="AP56">
        <f t="shared" si="43"/>
        <v>-2.9196142334355468E-14</v>
      </c>
      <c r="AQ56">
        <f t="shared" si="44"/>
        <v>-5.4482968061017246E-10</v>
      </c>
      <c r="AR56">
        <f t="shared" si="45"/>
        <v>-5.448588767525068E-10</v>
      </c>
      <c r="AS56">
        <f t="shared" si="46"/>
        <v>-7.5932416611917538E-3</v>
      </c>
      <c r="AT56">
        <f t="shared" si="47"/>
        <v>-4.9609178900745397E-3</v>
      </c>
      <c r="AU56">
        <f t="shared" si="48"/>
        <v>-1.255416009612517E-2</v>
      </c>
      <c r="AW56">
        <v>53</v>
      </c>
      <c r="AX56">
        <f>IF(Z56&gt;0, (R56*SUMPRODUCT(K56:$K$98, X56:$X$98)-K56*$AZ$3)/Z56, 0)</f>
        <v>-54182683782886.961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2.1990078302820534E-3</v>
      </c>
      <c r="L57" s="2">
        <v>54</v>
      </c>
      <c r="M57" s="8">
        <v>0.81969331899999998</v>
      </c>
      <c r="Q57" s="5">
        <f t="shared" si="60"/>
        <v>25</v>
      </c>
      <c r="R57">
        <f t="shared" si="31"/>
        <v>100000</v>
      </c>
      <c r="S57">
        <f t="shared" si="32"/>
        <v>-284060472270747.81</v>
      </c>
      <c r="U57">
        <f t="shared" si="52"/>
        <v>0.81969331899999998</v>
      </c>
      <c r="V57">
        <f t="shared" si="53"/>
        <v>0.01</v>
      </c>
      <c r="W57">
        <f t="shared" si="54"/>
        <v>4.7417719697268224E-13</v>
      </c>
      <c r="X57">
        <f t="shared" si="55"/>
        <v>3.8867988038065463E-13</v>
      </c>
      <c r="Y57">
        <f t="shared" si="56"/>
        <v>4.7417719697268224E-15</v>
      </c>
      <c r="Z57">
        <f t="shared" si="57"/>
        <v>8.0755544622300784E-14</v>
      </c>
      <c r="AB57">
        <f t="shared" si="58"/>
        <v>-25.692193120626545</v>
      </c>
      <c r="AC57">
        <f t="shared" si="33"/>
        <v>-22.93945814389221</v>
      </c>
      <c r="AE57">
        <f t="shared" si="34"/>
        <v>0</v>
      </c>
      <c r="AF57">
        <f t="shared" si="35"/>
        <v>0</v>
      </c>
      <c r="AG57">
        <f t="shared" si="36"/>
        <v>-2.0188886155575198E-12</v>
      </c>
      <c r="AH57">
        <f t="shared" si="37"/>
        <v>-3.8867988038065466E-8</v>
      </c>
      <c r="AI57">
        <f t="shared" si="38"/>
        <v>-3.8870006926681022E-8</v>
      </c>
      <c r="AJ57">
        <f t="shared" si="39"/>
        <v>-2.7527349767343345</v>
      </c>
      <c r="AK57">
        <f t="shared" si="61"/>
        <v>-1.7984535184438584</v>
      </c>
      <c r="AL57">
        <f t="shared" si="40"/>
        <v>-4.5511885340481992</v>
      </c>
      <c r="AN57">
        <f t="shared" si="41"/>
        <v>0</v>
      </c>
      <c r="AO57">
        <f t="shared" si="42"/>
        <v>0</v>
      </c>
      <c r="AP57">
        <f t="shared" si="43"/>
        <v>-4.4395518740782805E-15</v>
      </c>
      <c r="AQ57">
        <f t="shared" si="44"/>
        <v>-8.5471010043015141E-11</v>
      </c>
      <c r="AR57">
        <f t="shared" si="45"/>
        <v>-8.5475449594889221E-11</v>
      </c>
      <c r="AS57">
        <f t="shared" si="46"/>
        <v>-6.0532857685300879E-3</v>
      </c>
      <c r="AT57">
        <f t="shared" si="47"/>
        <v>-3.9548133694563541E-3</v>
      </c>
      <c r="AU57">
        <f t="shared" si="48"/>
        <v>-1.0008099223461889E-2</v>
      </c>
      <c r="AW57">
        <v>54</v>
      </c>
      <c r="AX57">
        <f>IF(Z57&gt;0, (R57*SUMPRODUCT(K57:$K$98, X57:$X$98)-K57*$AZ$3)/Z57, 0)</f>
        <v>-284060472270747.81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1.9633998484661188E-3</v>
      </c>
      <c r="L58" s="2">
        <v>55</v>
      </c>
      <c r="M58" s="8">
        <v>0.82421808699999999</v>
      </c>
      <c r="Q58" s="5">
        <f t="shared" si="60"/>
        <v>25</v>
      </c>
      <c r="R58">
        <f t="shared" si="31"/>
        <v>100000</v>
      </c>
      <c r="S58">
        <f t="shared" si="32"/>
        <v>-1529873899278959.3</v>
      </c>
      <c r="U58">
        <f t="shared" si="52"/>
        <v>0.82421808699999999</v>
      </c>
      <c r="V58">
        <f t="shared" si="53"/>
        <v>0.01</v>
      </c>
      <c r="W58">
        <f t="shared" si="54"/>
        <v>8.0755544622300784E-14</v>
      </c>
      <c r="X58">
        <f t="shared" si="55"/>
        <v>6.6560180503235893E-14</v>
      </c>
      <c r="Y58">
        <f t="shared" si="56"/>
        <v>8.0755544622300783E-16</v>
      </c>
      <c r="Z58">
        <f t="shared" si="57"/>
        <v>1.3387808672841883E-14</v>
      </c>
      <c r="AB58">
        <f t="shared" si="58"/>
        <v>-22.93945814389221</v>
      </c>
      <c r="AC58">
        <f t="shared" si="33"/>
        <v>-20.481659057121281</v>
      </c>
      <c r="AE58">
        <f t="shared" si="34"/>
        <v>0</v>
      </c>
      <c r="AF58">
        <f t="shared" si="35"/>
        <v>0</v>
      </c>
      <c r="AG58">
        <f t="shared" si="36"/>
        <v>-3.3469521682104707E-13</v>
      </c>
      <c r="AH58">
        <f t="shared" si="37"/>
        <v>-6.6560180503235891E-9</v>
      </c>
      <c r="AI58">
        <f t="shared" si="38"/>
        <v>-6.6563527455404097E-9</v>
      </c>
      <c r="AJ58">
        <f t="shared" si="39"/>
        <v>-2.4577990867709296</v>
      </c>
      <c r="AK58">
        <f t="shared" si="61"/>
        <v>-1.6057620700724549</v>
      </c>
      <c r="AL58">
        <f t="shared" si="40"/>
        <v>-4.0635611634997373</v>
      </c>
      <c r="AN58">
        <f t="shared" si="41"/>
        <v>0</v>
      </c>
      <c r="AO58">
        <f t="shared" si="42"/>
        <v>0</v>
      </c>
      <c r="AP58">
        <f t="shared" si="43"/>
        <v>-6.5714053798877858E-16</v>
      </c>
      <c r="AQ58">
        <f t="shared" si="44"/>
        <v>-1.3068424831393086E-11</v>
      </c>
      <c r="AR58">
        <f t="shared" si="45"/>
        <v>-1.3069081971931073E-11</v>
      </c>
      <c r="AS58">
        <f t="shared" si="46"/>
        <v>-4.8256423545262085E-3</v>
      </c>
      <c r="AT58">
        <f t="shared" si="47"/>
        <v>-3.152753005052899E-3</v>
      </c>
      <c r="AU58">
        <f t="shared" si="48"/>
        <v>-7.9783953726481893E-3</v>
      </c>
      <c r="AW58">
        <v>55</v>
      </c>
      <c r="AX58">
        <f>IF(Z58&gt;0, (R58*SUMPRODUCT(K58:$K$98, X58:$X$98)-K58*$AZ$3)/Z58, 0)</f>
        <v>-1529873899278959.3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1.7530355789876059E-3</v>
      </c>
      <c r="L59" s="2">
        <v>56</v>
      </c>
      <c r="M59" s="8">
        <v>0.82894669600000004</v>
      </c>
      <c r="Q59" s="5">
        <f t="shared" si="60"/>
        <v>25</v>
      </c>
      <c r="R59">
        <f t="shared" si="31"/>
        <v>100000</v>
      </c>
      <c r="S59">
        <f t="shared" si="32"/>
        <v>-8481408358084859</v>
      </c>
      <c r="U59">
        <f t="shared" si="52"/>
        <v>0.82894669600000004</v>
      </c>
      <c r="V59">
        <f t="shared" si="53"/>
        <v>0.01</v>
      </c>
      <c r="W59">
        <f t="shared" si="54"/>
        <v>1.3387808672841883E-14</v>
      </c>
      <c r="X59">
        <f t="shared" si="55"/>
        <v>1.1097779766032424E-14</v>
      </c>
      <c r="Y59">
        <f t="shared" si="56"/>
        <v>1.3387808672841884E-16</v>
      </c>
      <c r="Z59">
        <f t="shared" si="57"/>
        <v>2.1561508200810397E-15</v>
      </c>
      <c r="AB59">
        <f t="shared" si="58"/>
        <v>-20.481659057121281</v>
      </c>
      <c r="AC59">
        <f t="shared" si="33"/>
        <v>-18.287195586726853</v>
      </c>
      <c r="AE59">
        <f t="shared" si="34"/>
        <v>0</v>
      </c>
      <c r="AF59">
        <f t="shared" si="35"/>
        <v>0</v>
      </c>
      <c r="AG59">
        <f t="shared" si="36"/>
        <v>-5.3903770502025993E-14</v>
      </c>
      <c r="AH59">
        <f t="shared" si="37"/>
        <v>-1.1097779766032423E-9</v>
      </c>
      <c r="AI59">
        <f t="shared" si="38"/>
        <v>-1.1098318803737444E-9</v>
      </c>
      <c r="AJ59">
        <f t="shared" si="39"/>
        <v>-2.1944634703944281</v>
      </c>
      <c r="AK59">
        <f t="shared" si="61"/>
        <v>-1.4337161339984899</v>
      </c>
      <c r="AL59">
        <f t="shared" si="40"/>
        <v>-3.6281796055027495</v>
      </c>
      <c r="AN59">
        <f t="shared" si="41"/>
        <v>0</v>
      </c>
      <c r="AO59">
        <f t="shared" si="42"/>
        <v>0</v>
      </c>
      <c r="AP59">
        <f t="shared" si="43"/>
        <v>-9.4495227531634164E-17</v>
      </c>
      <c r="AQ59">
        <f t="shared" si="44"/>
        <v>-1.9454802777623588E-12</v>
      </c>
      <c r="AR59">
        <f t="shared" si="45"/>
        <v>-1.9455747729898902E-12</v>
      </c>
      <c r="AS59">
        <f t="shared" si="46"/>
        <v>-3.8469725403900471E-3</v>
      </c>
      <c r="AT59">
        <f t="shared" si="47"/>
        <v>-2.5133553930679147E-3</v>
      </c>
      <c r="AU59">
        <f t="shared" si="48"/>
        <v>-6.3603279354035366E-3</v>
      </c>
      <c r="AW59">
        <v>56</v>
      </c>
      <c r="AX59">
        <f>IF(Z59&gt;0, (R59*SUMPRODUCT(K59:$K$98, X59:$X$98)-K59*$AZ$3)/Z59, 0)</f>
        <v>-8481408358084859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1.5652103383817909E-3</v>
      </c>
      <c r="L60" s="2">
        <v>57</v>
      </c>
      <c r="M60" s="8">
        <v>0.83370721699999994</v>
      </c>
      <c r="Q60" s="5">
        <f t="shared" si="60"/>
        <v>25</v>
      </c>
      <c r="R60">
        <f t="shared" si="31"/>
        <v>100000</v>
      </c>
      <c r="S60">
        <f t="shared" si="32"/>
        <v>-4.8451923938196984E+16</v>
      </c>
      <c r="U60">
        <f t="shared" si="52"/>
        <v>0.83370721699999994</v>
      </c>
      <c r="V60">
        <f t="shared" si="53"/>
        <v>0.01</v>
      </c>
      <c r="W60">
        <f t="shared" si="54"/>
        <v>2.1561508200810397E-15</v>
      </c>
      <c r="X60">
        <f t="shared" si="55"/>
        <v>1.7975984996420312E-15</v>
      </c>
      <c r="Y60">
        <f t="shared" si="56"/>
        <v>2.1561508200810398E-17</v>
      </c>
      <c r="Z60">
        <f t="shared" si="57"/>
        <v>3.3699081223819805E-16</v>
      </c>
      <c r="AB60">
        <f t="shared" si="58"/>
        <v>-18.287195586726853</v>
      </c>
      <c r="AC60">
        <f t="shared" si="33"/>
        <v>-16.327853202436394</v>
      </c>
      <c r="AE60">
        <f t="shared" si="34"/>
        <v>0</v>
      </c>
      <c r="AF60">
        <f t="shared" si="35"/>
        <v>0</v>
      </c>
      <c r="AG60">
        <f t="shared" si="36"/>
        <v>-8.4247703059549514E-15</v>
      </c>
      <c r="AH60">
        <f t="shared" si="37"/>
        <v>-1.7975984996420312E-10</v>
      </c>
      <c r="AI60">
        <f t="shared" si="38"/>
        <v>-1.7976827473450908E-10</v>
      </c>
      <c r="AJ60">
        <f t="shared" si="39"/>
        <v>-1.9593423842904585</v>
      </c>
      <c r="AK60">
        <f t="shared" si="61"/>
        <v>-1.2801036910708798</v>
      </c>
      <c r="AL60">
        <f t="shared" si="40"/>
        <v>-3.2394460755411068</v>
      </c>
      <c r="AN60">
        <f t="shared" si="41"/>
        <v>0</v>
      </c>
      <c r="AO60">
        <f t="shared" si="42"/>
        <v>0</v>
      </c>
      <c r="AP60">
        <f t="shared" si="43"/>
        <v>-1.3186537581372613E-17</v>
      </c>
      <c r="AQ60">
        <f t="shared" si="44"/>
        <v>-2.8136197558993033E-13</v>
      </c>
      <c r="AR60">
        <f t="shared" si="45"/>
        <v>-2.8137516212751169E-13</v>
      </c>
      <c r="AS60">
        <f t="shared" si="46"/>
        <v>-3.0667829563210537E-3</v>
      </c>
      <c r="AT60">
        <f t="shared" si="47"/>
        <v>-2.0036315314648314E-3</v>
      </c>
      <c r="AU60">
        <f t="shared" si="48"/>
        <v>-5.0704144880672607E-3</v>
      </c>
      <c r="AW60">
        <v>57</v>
      </c>
      <c r="AX60">
        <f>IF(Z60&gt;0, (R60*SUMPRODUCT(K60:$K$98, X60:$X$98)-K60*$AZ$3)/Z60, 0)</f>
        <v>-4.8451923938196984E+16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1.3975092306980274E-3</v>
      </c>
      <c r="L61" s="2">
        <v>58</v>
      </c>
      <c r="M61" s="8">
        <v>0.83838979800000002</v>
      </c>
      <c r="Q61" s="5">
        <f t="shared" si="60"/>
        <v>25</v>
      </c>
      <c r="R61">
        <f t="shared" si="31"/>
        <v>100000</v>
      </c>
      <c r="S61">
        <f t="shared" si="32"/>
        <v>-2.8534126201738646E+17</v>
      </c>
      <c r="U61">
        <f t="shared" si="52"/>
        <v>0.83838979800000002</v>
      </c>
      <c r="V61">
        <f t="shared" si="53"/>
        <v>0.01</v>
      </c>
      <c r="W61">
        <f t="shared" si="54"/>
        <v>3.3699081223819805E-16</v>
      </c>
      <c r="X61">
        <f t="shared" si="55"/>
        <v>2.825296590002388E-16</v>
      </c>
      <c r="Y61">
        <f t="shared" si="56"/>
        <v>3.3699081223819807E-18</v>
      </c>
      <c r="Z61">
        <f t="shared" si="57"/>
        <v>5.1091245115577274E-17</v>
      </c>
      <c r="AB61">
        <f t="shared" si="58"/>
        <v>-16.327853202436394</v>
      </c>
      <c r="AC61">
        <f t="shared" si="33"/>
        <v>-14.578440359318451</v>
      </c>
      <c r="AE61">
        <f t="shared" si="34"/>
        <v>0</v>
      </c>
      <c r="AF61">
        <f t="shared" si="35"/>
        <v>0</v>
      </c>
      <c r="AG61">
        <f t="shared" si="36"/>
        <v>-1.2772811278894318E-15</v>
      </c>
      <c r="AH61">
        <f t="shared" si="37"/>
        <v>-2.8252965900023881E-11</v>
      </c>
      <c r="AI61">
        <f t="shared" si="38"/>
        <v>-2.8254243181151768E-11</v>
      </c>
      <c r="AJ61">
        <f t="shared" si="39"/>
        <v>-1.749412843117943</v>
      </c>
      <c r="AK61">
        <f t="shared" si="61"/>
        <v>-1.1429497241705477</v>
      </c>
      <c r="AL61">
        <f t="shared" si="40"/>
        <v>-2.892362567316745</v>
      </c>
      <c r="AN61">
        <f t="shared" si="41"/>
        <v>0</v>
      </c>
      <c r="AO61">
        <f t="shared" si="42"/>
        <v>0</v>
      </c>
      <c r="AP61">
        <f t="shared" si="43"/>
        <v>-1.7850121664218684E-18</v>
      </c>
      <c r="AQ61">
        <f t="shared" si="44"/>
        <v>-3.9483780639879974E-14</v>
      </c>
      <c r="AR61">
        <f t="shared" si="45"/>
        <v>-3.9485565652046393E-14</v>
      </c>
      <c r="AS61">
        <f t="shared" si="46"/>
        <v>-2.4448205965590056E-3</v>
      </c>
      <c r="AT61">
        <f t="shared" si="47"/>
        <v>-1.5972827897521049E-3</v>
      </c>
      <c r="AU61">
        <f t="shared" si="48"/>
        <v>-4.0421033863505956E-3</v>
      </c>
      <c r="AW61">
        <v>58</v>
      </c>
      <c r="AX61">
        <f>IF(Z61&gt;0, (R61*SUMPRODUCT(K61:$K$98, X61:$X$98)-K61*$AZ$3)/Z61, 0)</f>
        <v>-2.8534126201738646E+17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1.2477760988375245E-3</v>
      </c>
      <c r="L62" s="2">
        <v>59</v>
      </c>
      <c r="M62" s="8">
        <v>0.84318435700000005</v>
      </c>
      <c r="Q62" s="5">
        <f t="shared" si="60"/>
        <v>25</v>
      </c>
      <c r="R62">
        <f t="shared" si="31"/>
        <v>100000</v>
      </c>
      <c r="S62">
        <f t="shared" si="32"/>
        <v>-1.7352986285262246E+18</v>
      </c>
      <c r="U62">
        <f t="shared" si="52"/>
        <v>0.84318435700000005</v>
      </c>
      <c r="V62">
        <f t="shared" si="53"/>
        <v>0.01</v>
      </c>
      <c r="W62">
        <f t="shared" si="54"/>
        <v>5.1091245115577274E-17</v>
      </c>
      <c r="X62">
        <f t="shared" si="55"/>
        <v>4.3079338661107416E-17</v>
      </c>
      <c r="Y62">
        <f t="shared" si="56"/>
        <v>5.1091245115577277E-19</v>
      </c>
      <c r="Z62">
        <f t="shared" si="57"/>
        <v>7.500994003314085E-18</v>
      </c>
      <c r="AB62">
        <f t="shared" si="58"/>
        <v>-14.578440359318451</v>
      </c>
      <c r="AC62">
        <f t="shared" si="33"/>
        <v>-13.016464606534367</v>
      </c>
      <c r="AE62">
        <f t="shared" si="34"/>
        <v>0</v>
      </c>
      <c r="AF62">
        <f t="shared" si="35"/>
        <v>0</v>
      </c>
      <c r="AG62">
        <f t="shared" si="36"/>
        <v>-1.8752485008285212E-16</v>
      </c>
      <c r="AH62">
        <f t="shared" si="37"/>
        <v>-4.3079338661107419E-12</v>
      </c>
      <c r="AI62">
        <f t="shared" si="38"/>
        <v>-4.3081213909608251E-12</v>
      </c>
      <c r="AJ62">
        <f t="shared" si="39"/>
        <v>-1.5619757527840843</v>
      </c>
      <c r="AK62">
        <f t="shared" si="61"/>
        <v>-1.0204908251522917</v>
      </c>
      <c r="AL62">
        <f t="shared" si="40"/>
        <v>-2.5824665779406839</v>
      </c>
      <c r="AN62">
        <f t="shared" si="41"/>
        <v>0</v>
      </c>
      <c r="AO62">
        <f t="shared" si="42"/>
        <v>0</v>
      </c>
      <c r="AP62">
        <f t="shared" si="43"/>
        <v>-2.3398902587147285E-19</v>
      </c>
      <c r="AQ62">
        <f t="shared" si="44"/>
        <v>-5.3753369135057161E-15</v>
      </c>
      <c r="AR62">
        <f t="shared" si="45"/>
        <v>-5.3755709025315877E-15</v>
      </c>
      <c r="AS62">
        <f t="shared" si="46"/>
        <v>-1.9489960112877302E-3</v>
      </c>
      <c r="AT62">
        <f t="shared" si="47"/>
        <v>-1.2733440607080129E-3</v>
      </c>
      <c r="AU62">
        <f t="shared" si="48"/>
        <v>-3.2223400720011184E-3</v>
      </c>
      <c r="AW62">
        <v>59</v>
      </c>
      <c r="AX62">
        <f>IF(Z62&gt;0, (R62*SUMPRODUCT(K62:$K$98, X62:$X$98)-K62*$AZ$3)/Z62, 0)</f>
        <v>-1.7352986285262246E+18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1.114085802533504E-3</v>
      </c>
      <c r="L63" s="2">
        <v>60</v>
      </c>
      <c r="M63" s="8">
        <v>0.84806285100000001</v>
      </c>
      <c r="Q63" s="5">
        <f t="shared" si="60"/>
        <v>25</v>
      </c>
      <c r="R63">
        <f t="shared" si="31"/>
        <v>100000</v>
      </c>
      <c r="S63">
        <f t="shared" si="32"/>
        <v>-1.0915914447949378E+19</v>
      </c>
      <c r="U63">
        <f t="shared" si="52"/>
        <v>0.84806285100000001</v>
      </c>
      <c r="V63">
        <f t="shared" si="53"/>
        <v>0.01</v>
      </c>
      <c r="W63">
        <f t="shared" si="54"/>
        <v>7.500994003314085E-18</v>
      </c>
      <c r="X63">
        <f t="shared" si="55"/>
        <v>6.3613143597844462E-18</v>
      </c>
      <c r="Y63">
        <f t="shared" si="56"/>
        <v>7.5009940033140854E-20</v>
      </c>
      <c r="Z63">
        <f t="shared" si="57"/>
        <v>1.064669703496498E-18</v>
      </c>
      <c r="AB63">
        <f t="shared" si="58"/>
        <v>-13.016464606534367</v>
      </c>
      <c r="AC63">
        <f t="shared" si="33"/>
        <v>-11.621843398691402</v>
      </c>
      <c r="AE63">
        <f t="shared" si="34"/>
        <v>0</v>
      </c>
      <c r="AF63">
        <f t="shared" si="35"/>
        <v>0</v>
      </c>
      <c r="AG63">
        <f t="shared" si="36"/>
        <v>-2.661674258741245E-17</v>
      </c>
      <c r="AH63">
        <f t="shared" si="37"/>
        <v>-6.3613143597844464E-13</v>
      </c>
      <c r="AI63">
        <f t="shared" si="38"/>
        <v>-6.36158052721032E-13</v>
      </c>
      <c r="AJ63">
        <f t="shared" si="39"/>
        <v>-1.3946212078429649</v>
      </c>
      <c r="AK63">
        <f t="shared" si="61"/>
        <v>-0.91115252245740574</v>
      </c>
      <c r="AL63">
        <f t="shared" si="40"/>
        <v>-2.3057737303010066</v>
      </c>
      <c r="AN63">
        <f t="shared" si="41"/>
        <v>0</v>
      </c>
      <c r="AO63">
        <f t="shared" si="42"/>
        <v>0</v>
      </c>
      <c r="AP63">
        <f t="shared" si="43"/>
        <v>-2.9653335026325089E-20</v>
      </c>
      <c r="AQ63">
        <f t="shared" si="44"/>
        <v>-7.0870500136883583E-16</v>
      </c>
      <c r="AR63">
        <f t="shared" si="45"/>
        <v>-7.0873465470386204E-16</v>
      </c>
      <c r="AS63">
        <f t="shared" si="46"/>
        <v>-1.5537276875699742E-3</v>
      </c>
      <c r="AT63">
        <f t="shared" si="47"/>
        <v>-1.0151020892123855E-3</v>
      </c>
      <c r="AU63">
        <f t="shared" si="48"/>
        <v>-2.5688297767830679E-3</v>
      </c>
      <c r="AW63">
        <v>60</v>
      </c>
      <c r="AX63">
        <f>IF(Z63&gt;0, (R63*SUMPRODUCT(K63:$K$98, X63:$X$98)-K63*$AZ$3)/Z63, 0)</f>
        <v>-1.0915914447949378E+19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9.9471946654777136E-4</v>
      </c>
      <c r="L64" s="2">
        <v>61</v>
      </c>
      <c r="M64" s="8">
        <v>0.85299375700000002</v>
      </c>
      <c r="Q64" s="5">
        <f t="shared" si="60"/>
        <v>25</v>
      </c>
      <c r="R64">
        <f t="shared" si="31"/>
        <v>100000</v>
      </c>
      <c r="S64">
        <f t="shared" si="32"/>
        <v>-7.1138015117085483E+19</v>
      </c>
      <c r="U64">
        <f t="shared" si="52"/>
        <v>0.85299375700000002</v>
      </c>
      <c r="V64">
        <f t="shared" si="53"/>
        <v>0.01</v>
      </c>
      <c r="W64">
        <f t="shared" si="54"/>
        <v>1.064669703496498E-18</v>
      </c>
      <c r="X64">
        <f t="shared" si="55"/>
        <v>9.0815661034955385E-19</v>
      </c>
      <c r="Y64">
        <f t="shared" si="56"/>
        <v>1.0646697034964981E-20</v>
      </c>
      <c r="Z64">
        <f t="shared" si="57"/>
        <v>1.4586639611197917E-19</v>
      </c>
      <c r="AB64">
        <f t="shared" si="58"/>
        <v>-11.621843398691402</v>
      </c>
      <c r="AC64">
        <f t="shared" si="33"/>
        <v>-10.376645891688753</v>
      </c>
      <c r="AE64">
        <f t="shared" si="34"/>
        <v>0</v>
      </c>
      <c r="AF64">
        <f t="shared" si="35"/>
        <v>0</v>
      </c>
      <c r="AG64">
        <f t="shared" si="36"/>
        <v>-3.6466599027994793E-18</v>
      </c>
      <c r="AH64">
        <f t="shared" si="37"/>
        <v>-9.0815661034955389E-14</v>
      </c>
      <c r="AI64">
        <f t="shared" si="38"/>
        <v>-9.0819307694858185E-14</v>
      </c>
      <c r="AJ64">
        <f t="shared" si="39"/>
        <v>-1.2451975070026489</v>
      </c>
      <c r="AK64">
        <f t="shared" si="61"/>
        <v>-0.81352903790839826</v>
      </c>
      <c r="AL64">
        <f t="shared" si="40"/>
        <v>-2.058726544911138</v>
      </c>
      <c r="AN64">
        <f t="shared" si="41"/>
        <v>0</v>
      </c>
      <c r="AO64">
        <f t="shared" si="42"/>
        <v>0</v>
      </c>
      <c r="AP64">
        <f t="shared" si="43"/>
        <v>-3.6274035931938458E-21</v>
      </c>
      <c r="AQ64">
        <f t="shared" si="44"/>
        <v>-9.0336105898874045E-17</v>
      </c>
      <c r="AR64">
        <f t="shared" si="45"/>
        <v>-9.0339733302467243E-17</v>
      </c>
      <c r="AS64">
        <f t="shared" si="46"/>
        <v>-1.2386221999122896E-3</v>
      </c>
      <c r="AT64">
        <f t="shared" si="47"/>
        <v>-8.0923317060936357E-4</v>
      </c>
      <c r="AU64">
        <f t="shared" si="48"/>
        <v>-2.0478553705217438E-3</v>
      </c>
      <c r="AW64">
        <v>61</v>
      </c>
      <c r="AX64">
        <f>IF(Z64&gt;0, (R64*SUMPRODUCT(K64:$K$98, X64:$X$98)-K64*$AZ$3)/Z64, 0)</f>
        <v>-7.1138015117085483E+19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8.8814238084622432E-4</v>
      </c>
      <c r="L65" s="2">
        <v>62</v>
      </c>
      <c r="M65" s="8">
        <v>0.85794593600000002</v>
      </c>
      <c r="Q65" s="5">
        <f t="shared" si="60"/>
        <v>25</v>
      </c>
      <c r="R65">
        <f t="shared" si="31"/>
        <v>100000</v>
      </c>
      <c r="S65">
        <f t="shared" si="32"/>
        <v>-4.8098546157556492E+20</v>
      </c>
      <c r="U65">
        <f t="shared" si="52"/>
        <v>0.85794593600000002</v>
      </c>
      <c r="V65">
        <f t="shared" si="53"/>
        <v>0.01</v>
      </c>
      <c r="W65">
        <f t="shared" si="54"/>
        <v>1.4586639611197917E-19</v>
      </c>
      <c r="X65">
        <f t="shared" si="55"/>
        <v>1.2514548174323874E-19</v>
      </c>
      <c r="Y65">
        <f t="shared" si="56"/>
        <v>1.4586639611197918E-21</v>
      </c>
      <c r="Z65">
        <f t="shared" si="57"/>
        <v>1.9262250407620641E-20</v>
      </c>
      <c r="AB65">
        <f t="shared" si="58"/>
        <v>-10.376645891688753</v>
      </c>
      <c r="AC65">
        <f t="shared" si="33"/>
        <v>-9.2648624032935274</v>
      </c>
      <c r="AE65">
        <f t="shared" si="34"/>
        <v>0</v>
      </c>
      <c r="AF65">
        <f t="shared" si="35"/>
        <v>0</v>
      </c>
      <c r="AG65">
        <f t="shared" si="36"/>
        <v>-4.8155626019051604E-19</v>
      </c>
      <c r="AH65">
        <f t="shared" si="37"/>
        <v>-1.2514548174323875E-14</v>
      </c>
      <c r="AI65">
        <f t="shared" si="38"/>
        <v>-1.2515029730584065E-14</v>
      </c>
      <c r="AJ65">
        <f t="shared" si="39"/>
        <v>-1.1117834883952256</v>
      </c>
      <c r="AK65">
        <f t="shared" si="61"/>
        <v>-0.72636521241821272</v>
      </c>
      <c r="AL65">
        <f t="shared" si="40"/>
        <v>-1.8381487008134507</v>
      </c>
      <c r="AN65">
        <f t="shared" si="41"/>
        <v>0</v>
      </c>
      <c r="AO65">
        <f t="shared" si="42"/>
        <v>0</v>
      </c>
      <c r="AP65">
        <f t="shared" si="43"/>
        <v>-4.2769052343700876E-22</v>
      </c>
      <c r="AQ65">
        <f t="shared" si="44"/>
        <v>-1.1114700610758776E-17</v>
      </c>
      <c r="AR65">
        <f t="shared" si="45"/>
        <v>-1.1115128301282213E-17</v>
      </c>
      <c r="AS65">
        <f t="shared" si="46"/>
        <v>-9.8742203436885624E-4</v>
      </c>
      <c r="AT65">
        <f t="shared" si="47"/>
        <v>-6.4511572912098487E-4</v>
      </c>
      <c r="AU65">
        <f t="shared" si="48"/>
        <v>-1.6325377634898522E-3</v>
      </c>
      <c r="AW65">
        <v>62</v>
      </c>
      <c r="AX65">
        <f>IF(Z65&gt;0, (R65*SUMPRODUCT(K65:$K$98, X65:$X$98)-K65*$AZ$3)/Z65, 0)</f>
        <v>-4.8098546157556492E+20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7.9298426861270028E-4</v>
      </c>
      <c r="L66" s="2">
        <v>63</v>
      </c>
      <c r="M66" s="8">
        <v>0.86292441799999997</v>
      </c>
      <c r="Q66" s="5">
        <f t="shared" si="60"/>
        <v>25</v>
      </c>
      <c r="R66">
        <f t="shared" si="31"/>
        <v>100000</v>
      </c>
      <c r="S66">
        <f t="shared" si="32"/>
        <v>-3.379495086461085E+21</v>
      </c>
      <c r="U66">
        <f t="shared" si="52"/>
        <v>0.86292441799999997</v>
      </c>
      <c r="V66">
        <f t="shared" si="53"/>
        <v>0.01</v>
      </c>
      <c r="W66">
        <f t="shared" si="54"/>
        <v>1.9262250407620641E-20</v>
      </c>
      <c r="X66">
        <f t="shared" si="55"/>
        <v>1.6621866222366303E-20</v>
      </c>
      <c r="Y66">
        <f t="shared" si="56"/>
        <v>1.9262250407620643E-22</v>
      </c>
      <c r="Z66">
        <f t="shared" si="57"/>
        <v>2.4477616811781319E-21</v>
      </c>
      <c r="AB66">
        <f t="shared" si="58"/>
        <v>-9.2648624032935274</v>
      </c>
      <c r="AC66">
        <f t="shared" si="33"/>
        <v>-8.2721985743692219</v>
      </c>
      <c r="AE66">
        <f t="shared" si="34"/>
        <v>0</v>
      </c>
      <c r="AF66">
        <f t="shared" si="35"/>
        <v>0</v>
      </c>
      <c r="AG66">
        <f t="shared" si="36"/>
        <v>-6.1194042029453297E-20</v>
      </c>
      <c r="AH66">
        <f t="shared" si="37"/>
        <v>-1.6621866222366304E-15</v>
      </c>
      <c r="AI66">
        <f t="shared" si="38"/>
        <v>-1.6622478162786598E-15</v>
      </c>
      <c r="AJ66">
        <f t="shared" si="39"/>
        <v>-0.99266382892430549</v>
      </c>
      <c r="AK66">
        <f t="shared" si="61"/>
        <v>-0.64854036823054695</v>
      </c>
      <c r="AL66">
        <f t="shared" si="40"/>
        <v>-1.6412041971548541</v>
      </c>
      <c r="AN66">
        <f t="shared" si="41"/>
        <v>0</v>
      </c>
      <c r="AO66">
        <f t="shared" si="42"/>
        <v>0</v>
      </c>
      <c r="AP66">
        <f t="shared" si="43"/>
        <v>-4.8525912662180862E-23</v>
      </c>
      <c r="AQ66">
        <f t="shared" si="44"/>
        <v>-1.3180878429321291E-18</v>
      </c>
      <c r="AR66">
        <f t="shared" si="45"/>
        <v>-1.3181363688447912E-18</v>
      </c>
      <c r="AS66">
        <f t="shared" si="46"/>
        <v>-7.8716680035782304E-4</v>
      </c>
      <c r="AT66">
        <f t="shared" si="47"/>
        <v>-5.1428230956711155E-4</v>
      </c>
      <c r="AU66">
        <f t="shared" si="48"/>
        <v>-1.301449109924936E-3</v>
      </c>
      <c r="AW66">
        <v>63</v>
      </c>
      <c r="AX66">
        <f>IF(Z66&gt;0, (R66*SUMPRODUCT(K66:$K$98, X66:$X$98)-K66*$AZ$3)/Z66, 0)</f>
        <v>-3.379495086461085E+21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7.0802166840419666E-4</v>
      </c>
      <c r="L67" s="2">
        <v>64</v>
      </c>
      <c r="M67" s="8">
        <v>0.86793829099999997</v>
      </c>
      <c r="Q67" s="5">
        <f t="shared" si="60"/>
        <v>25</v>
      </c>
      <c r="R67">
        <f t="shared" ref="R67:R79" si="62">$C$6</f>
        <v>100000</v>
      </c>
      <c r="S67">
        <f t="shared" ref="S67:S79" si="63">AX67</f>
        <v>-2.4720334918441926E+22</v>
      </c>
      <c r="U67">
        <f t="shared" si="52"/>
        <v>0.86793829099999997</v>
      </c>
      <c r="V67">
        <f t="shared" si="53"/>
        <v>0.01</v>
      </c>
      <c r="W67">
        <f t="shared" si="54"/>
        <v>2.4477616811781319E-21</v>
      </c>
      <c r="X67">
        <f t="shared" si="55"/>
        <v>2.1245060903370347E-21</v>
      </c>
      <c r="Y67">
        <f t="shared" si="56"/>
        <v>2.447761681178132E-23</v>
      </c>
      <c r="Z67">
        <f t="shared" si="57"/>
        <v>2.9877797402931592E-22</v>
      </c>
      <c r="AB67">
        <f t="shared" si="58"/>
        <v>-8.2721985743692219</v>
      </c>
      <c r="AC67">
        <f t="shared" ref="AC67:AC79" si="64">S67*Z67</f>
        <v>-7.3858915842582338</v>
      </c>
      <c r="AE67">
        <f t="shared" ref="AE67:AE79" si="65">$Z67*O67</f>
        <v>0</v>
      </c>
      <c r="AF67">
        <f t="shared" ref="AF67:AF79" si="66">-$Z67*P67</f>
        <v>0</v>
      </c>
      <c r="AG67">
        <f t="shared" ref="AG67:AG79" si="67">-$Z67*Q67</f>
        <v>-7.4694493507328986E-21</v>
      </c>
      <c r="AH67">
        <f t="shared" ref="AH67:AH79" si="68">-X67*R67</f>
        <v>-2.1245060903370347E-16</v>
      </c>
      <c r="AI67">
        <f t="shared" ref="AI67:AI79" si="69">SUM(AE67:AH67)</f>
        <v>-2.1245807848305421E-16</v>
      </c>
      <c r="AJ67">
        <f t="shared" ref="AJ67:AJ79" si="70">AB67-AC67</f>
        <v>-0.88630699011098812</v>
      </c>
      <c r="AK67">
        <f t="shared" si="61"/>
        <v>-0.57905390020584557</v>
      </c>
      <c r="AL67">
        <f t="shared" ref="AL67:AL79" si="71">SUM(AI67:AK67)</f>
        <v>-1.465360890316834</v>
      </c>
      <c r="AN67">
        <f t="shared" ref="AN67:AN79" si="72">AE67*$K67</f>
        <v>0</v>
      </c>
      <c r="AO67">
        <f t="shared" ref="AO67:AO79" si="73">AF67*$K67</f>
        <v>0</v>
      </c>
      <c r="AP67">
        <f t="shared" ref="AP67:AP79" si="74">AG67*$K67</f>
        <v>-5.28853199136655E-24</v>
      </c>
      <c r="AQ67">
        <f t="shared" ref="AQ67:AQ79" si="75">AH67*$K67</f>
        <v>-1.5041963466153042E-19</v>
      </c>
      <c r="AR67">
        <f t="shared" ref="AR67:AR79" si="76">AI67*$K67</f>
        <v>-1.5042492319352181E-19</v>
      </c>
      <c r="AS67">
        <f t="shared" ref="AS67:AS79" si="77">AJ67*$K67</f>
        <v>-6.2752455385668368E-4</v>
      </c>
      <c r="AT67">
        <f t="shared" ref="AT67:AT79" si="78">AK67*$K67</f>
        <v>-4.0998270851969997E-4</v>
      </c>
      <c r="AU67">
        <f t="shared" ref="AU67:AU79" si="79">AL67*$K67</f>
        <v>-1.0375072623763839E-3</v>
      </c>
      <c r="AW67">
        <v>64</v>
      </c>
      <c r="AX67">
        <f>IF(Z67&gt;0, (R67*SUMPRODUCT(K67:$K$98, X67:$X$98)-K67*$AZ$3)/Z67, 0)</f>
        <v>-2.4720334918441926E+22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79" si="80">G68+$C$9</f>
        <v>0.12000000000000001</v>
      </c>
      <c r="I68" s="1">
        <f t="shared" ref="I68:I79" si="81">1+H68</f>
        <v>1.1200000000000001</v>
      </c>
      <c r="J68">
        <f t="shared" ref="J68:J79" si="82">1/I68</f>
        <v>0.89285714285714279</v>
      </c>
      <c r="K68">
        <f t="shared" si="59"/>
        <v>6.3216220393231843E-4</v>
      </c>
      <c r="L68" s="2">
        <v>65</v>
      </c>
      <c r="M68" s="8">
        <v>0.872959127</v>
      </c>
      <c r="Q68" s="5">
        <f t="shared" si="60"/>
        <v>25</v>
      </c>
      <c r="R68">
        <f t="shared" si="62"/>
        <v>100000</v>
      </c>
      <c r="S68">
        <f t="shared" si="63"/>
        <v>-1.8858136512491428E+23</v>
      </c>
      <c r="U68">
        <f t="shared" ref="U68:U79" si="83">M68</f>
        <v>0.872959127</v>
      </c>
      <c r="V68">
        <f t="shared" ref="V68:V79" si="84">$C$10</f>
        <v>0.01</v>
      </c>
      <c r="W68">
        <f t="shared" ref="W68:W79" si="85">Z67</f>
        <v>2.9877797402931592E-22</v>
      </c>
      <c r="X68">
        <f t="shared" ref="X68:X79" si="86">U68*W68</f>
        <v>2.608209593754603E-22</v>
      </c>
      <c r="Y68">
        <f t="shared" ref="Y68:Y79" si="87">V68*W68</f>
        <v>2.9877797402931591E-24</v>
      </c>
      <c r="Z68">
        <f t="shared" ref="Z68:Z79" si="88">MAX(0, W68-X68-Y68)</f>
        <v>3.4969234913562458E-23</v>
      </c>
      <c r="AB68">
        <f t="shared" ref="AB68:AB79" si="89">AC67</f>
        <v>-7.3858915842582338</v>
      </c>
      <c r="AC68">
        <f t="shared" si="64"/>
        <v>-6.5945460573734218</v>
      </c>
      <c r="AE68">
        <f t="shared" si="65"/>
        <v>0</v>
      </c>
      <c r="AF68">
        <f t="shared" si="66"/>
        <v>0</v>
      </c>
      <c r="AG68">
        <f t="shared" si="67"/>
        <v>-8.7423087283906141E-22</v>
      </c>
      <c r="AH68">
        <f t="shared" si="68"/>
        <v>-2.608209593754603E-17</v>
      </c>
      <c r="AI68">
        <f t="shared" si="69"/>
        <v>-2.6082970168418868E-17</v>
      </c>
      <c r="AJ68">
        <f t="shared" si="70"/>
        <v>-0.79134552688481197</v>
      </c>
      <c r="AK68">
        <f t="shared" si="61"/>
        <v>-0.51701241089807637</v>
      </c>
      <c r="AL68">
        <f t="shared" si="71"/>
        <v>-1.3083579377828882</v>
      </c>
      <c r="AN68">
        <f t="shared" si="72"/>
        <v>0</v>
      </c>
      <c r="AO68">
        <f t="shared" si="73"/>
        <v>0</v>
      </c>
      <c r="AP68">
        <f t="shared" si="74"/>
        <v>-5.5265571531961544E-25</v>
      </c>
      <c r="AQ68">
        <f t="shared" si="75"/>
        <v>-1.6488115251053268E-20</v>
      </c>
      <c r="AR68">
        <f t="shared" si="76"/>
        <v>-1.6488667906768586E-20</v>
      </c>
      <c r="AS68">
        <f t="shared" si="77"/>
        <v>-5.0025873234748447E-4</v>
      </c>
      <c r="AT68">
        <f t="shared" si="78"/>
        <v>-3.2683570513368938E-4</v>
      </c>
      <c r="AU68">
        <f t="shared" si="79"/>
        <v>-8.270944374811738E-4</v>
      </c>
      <c r="AW68">
        <v>65</v>
      </c>
      <c r="AX68">
        <f>IF(Z68&gt;0, (R68*SUMPRODUCT(K68:$K$98, X68:$X$98)-K68*$AZ$3)/Z68, 0)</f>
        <v>-1.8858136512491428E+23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79" si="90">K68*J69</f>
        <v>5.6443053922528431E-4</v>
      </c>
      <c r="L69" s="2">
        <v>66</v>
      </c>
      <c r="M69" s="8">
        <v>0.877957722</v>
      </c>
      <c r="Q69" s="5">
        <f t="shared" ref="Q69:Q79" si="91">$C$8</f>
        <v>25</v>
      </c>
      <c r="R69">
        <f t="shared" si="62"/>
        <v>100000</v>
      </c>
      <c r="S69">
        <f t="shared" si="63"/>
        <v>-1.502791819901507E+24</v>
      </c>
      <c r="U69">
        <f t="shared" si="83"/>
        <v>0.877957722</v>
      </c>
      <c r="V69">
        <f t="shared" si="84"/>
        <v>0.01</v>
      </c>
      <c r="W69">
        <f t="shared" si="85"/>
        <v>3.4969234913562458E-23</v>
      </c>
      <c r="X69">
        <f t="shared" si="86"/>
        <v>3.0701509824794161E-23</v>
      </c>
      <c r="Y69">
        <f t="shared" si="87"/>
        <v>3.4969234913562456E-25</v>
      </c>
      <c r="Z69">
        <f t="shared" si="88"/>
        <v>3.9180327396326716E-24</v>
      </c>
      <c r="AB69">
        <f t="shared" si="89"/>
        <v>-6.5945460573734218</v>
      </c>
      <c r="AC69">
        <f t="shared" si="64"/>
        <v>-5.8879875512262698</v>
      </c>
      <c r="AE69">
        <f t="shared" si="65"/>
        <v>0</v>
      </c>
      <c r="AF69">
        <f t="shared" si="66"/>
        <v>0</v>
      </c>
      <c r="AG69">
        <f t="shared" si="67"/>
        <v>-9.7950818490816793E-23</v>
      </c>
      <c r="AH69">
        <f t="shared" si="68"/>
        <v>-3.0701509824794163E-18</v>
      </c>
      <c r="AI69">
        <f t="shared" si="69"/>
        <v>-3.070248933297907E-18</v>
      </c>
      <c r="AJ69">
        <f t="shared" si="70"/>
        <v>-0.70655850614715199</v>
      </c>
      <c r="AK69">
        <f t="shared" si="61"/>
        <v>-0.46161822401613956</v>
      </c>
      <c r="AL69">
        <f t="shared" si="71"/>
        <v>-1.1681767301632915</v>
      </c>
      <c r="AN69">
        <f t="shared" si="72"/>
        <v>0</v>
      </c>
      <c r="AO69">
        <f t="shared" si="73"/>
        <v>0</v>
      </c>
      <c r="AP69">
        <f t="shared" si="74"/>
        <v>-5.528643329832967E-26</v>
      </c>
      <c r="AQ69">
        <f t="shared" si="75"/>
        <v>-1.7328869745438934E-21</v>
      </c>
      <c r="AR69">
        <f t="shared" si="76"/>
        <v>-1.7329422609771916E-21</v>
      </c>
      <c r="AS69">
        <f t="shared" si="77"/>
        <v>-3.9880319861884835E-4</v>
      </c>
      <c r="AT69">
        <f t="shared" si="78"/>
        <v>-2.6055142309764772E-4</v>
      </c>
      <c r="AU69">
        <f t="shared" si="79"/>
        <v>-6.5935462171649601E-4</v>
      </c>
      <c r="AW69">
        <v>66</v>
      </c>
      <c r="AX69">
        <f>IF(Z69&gt;0, (R69*SUMPRODUCT(K69:$K$98, X69:$X$98)-K69*$AZ$3)/Z69, 0)</f>
        <v>-1.502791819901507E+24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5.0395583859400386E-4</v>
      </c>
      <c r="L70" s="2">
        <v>67</v>
      </c>
      <c r="M70" s="8">
        <v>0.88376105100000002</v>
      </c>
      <c r="Q70" s="5">
        <f t="shared" si="91"/>
        <v>25</v>
      </c>
      <c r="R70">
        <f t="shared" si="62"/>
        <v>100000</v>
      </c>
      <c r="S70">
        <f t="shared" si="63"/>
        <v>-1.2629816308012851E+25</v>
      </c>
      <c r="U70">
        <f t="shared" si="83"/>
        <v>0.88376105100000002</v>
      </c>
      <c r="V70">
        <f t="shared" si="84"/>
        <v>0.01</v>
      </c>
      <c r="W70">
        <f t="shared" si="85"/>
        <v>3.9180327396326716E-24</v>
      </c>
      <c r="X70">
        <f t="shared" si="86"/>
        <v>3.4626047318301791E-24</v>
      </c>
      <c r="Y70">
        <f t="shared" si="87"/>
        <v>3.9180327396326718E-26</v>
      </c>
      <c r="Z70">
        <f t="shared" si="88"/>
        <v>4.162476804061657E-25</v>
      </c>
      <c r="AB70">
        <f t="shared" si="89"/>
        <v>-5.8879875512262698</v>
      </c>
      <c r="AC70">
        <f t="shared" si="64"/>
        <v>-5.2571317421663126</v>
      </c>
      <c r="AE70">
        <f t="shared" si="65"/>
        <v>0</v>
      </c>
      <c r="AF70">
        <f t="shared" si="66"/>
        <v>0</v>
      </c>
      <c r="AG70">
        <f t="shared" si="67"/>
        <v>-1.0406192010154142E-23</v>
      </c>
      <c r="AH70">
        <f t="shared" si="68"/>
        <v>-3.462604731830179E-19</v>
      </c>
      <c r="AI70">
        <f t="shared" si="69"/>
        <v>-3.4627087937502807E-19</v>
      </c>
      <c r="AJ70">
        <f t="shared" si="70"/>
        <v>-0.6308558090599572</v>
      </c>
      <c r="AK70">
        <f t="shared" si="61"/>
        <v>-0.41215912858583892</v>
      </c>
      <c r="AL70">
        <f t="shared" si="71"/>
        <v>-1.043014937645796</v>
      </c>
      <c r="AN70">
        <f t="shared" si="72"/>
        <v>0</v>
      </c>
      <c r="AO70">
        <f t="shared" si="73"/>
        <v>0</v>
      </c>
      <c r="AP70">
        <f t="shared" si="74"/>
        <v>-5.2442612210474533E-27</v>
      </c>
      <c r="AQ70">
        <f t="shared" si="75"/>
        <v>-1.7449998713490436E-22</v>
      </c>
      <c r="AR70">
        <f t="shared" si="76"/>
        <v>-1.7450523139612543E-22</v>
      </c>
      <c r="AS70">
        <f t="shared" si="77"/>
        <v>-3.179234682867095E-4</v>
      </c>
      <c r="AT70">
        <f t="shared" si="78"/>
        <v>-2.0770999928065032E-4</v>
      </c>
      <c r="AU70">
        <f t="shared" si="79"/>
        <v>-5.2563346756735979E-4</v>
      </c>
      <c r="AW70">
        <v>67</v>
      </c>
      <c r="AX70">
        <f>IF(Z70&gt;0, (R70*SUMPRODUCT(K70:$K$98, X70:$X$98)-K70*$AZ$3)/Z70, 0)</f>
        <v>-1.2629816308012851E+25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4.4996057017321768E-4</v>
      </c>
      <c r="L71" s="2">
        <v>68</v>
      </c>
      <c r="M71" s="8">
        <v>0.88953285599999998</v>
      </c>
      <c r="Q71" s="5">
        <f t="shared" si="91"/>
        <v>25</v>
      </c>
      <c r="R71">
        <f t="shared" si="62"/>
        <v>100000</v>
      </c>
      <c r="S71">
        <f t="shared" si="63"/>
        <v>-1.122418858008236E+26</v>
      </c>
      <c r="U71">
        <f t="shared" si="83"/>
        <v>0.88953285599999998</v>
      </c>
      <c r="V71">
        <f t="shared" si="84"/>
        <v>0.01</v>
      </c>
      <c r="W71">
        <f t="shared" si="85"/>
        <v>4.162476804061657E-25</v>
      </c>
      <c r="X71">
        <f t="shared" si="86"/>
        <v>3.7026598795507182E-25</v>
      </c>
      <c r="Y71">
        <f t="shared" si="87"/>
        <v>4.1624768040616569E-27</v>
      </c>
      <c r="Z71">
        <f t="shared" si="88"/>
        <v>4.1819215647032228E-26</v>
      </c>
      <c r="AB71">
        <f t="shared" si="89"/>
        <v>-5.2571317421663126</v>
      </c>
      <c r="AC71">
        <f t="shared" si="64"/>
        <v>-4.6938676269342068</v>
      </c>
      <c r="AE71">
        <f t="shared" si="65"/>
        <v>0</v>
      </c>
      <c r="AF71">
        <f t="shared" si="66"/>
        <v>0</v>
      </c>
      <c r="AG71">
        <f t="shared" si="67"/>
        <v>-1.0454803911758058E-24</v>
      </c>
      <c r="AH71">
        <f t="shared" si="68"/>
        <v>-3.7026598795507182E-20</v>
      </c>
      <c r="AI71">
        <f t="shared" si="69"/>
        <v>-3.7027644275898356E-20</v>
      </c>
      <c r="AJ71">
        <f t="shared" si="70"/>
        <v>-0.56326411523210584</v>
      </c>
      <c r="AK71">
        <f t="shared" si="61"/>
        <v>-0.36799922195164192</v>
      </c>
      <c r="AL71">
        <f t="shared" si="71"/>
        <v>-0.93126333718374776</v>
      </c>
      <c r="AN71">
        <f t="shared" si="72"/>
        <v>0</v>
      </c>
      <c r="AO71">
        <f t="shared" si="73"/>
        <v>0</v>
      </c>
      <c r="AP71">
        <f t="shared" si="74"/>
        <v>-4.7042495291838425E-28</v>
      </c>
      <c r="AQ71">
        <f t="shared" si="75"/>
        <v>-1.6660509505601386E-23</v>
      </c>
      <c r="AR71">
        <f t="shared" si="76"/>
        <v>-1.6660979930554302E-23</v>
      </c>
      <c r="AS71">
        <f t="shared" si="77"/>
        <v>-2.5344664244795134E-4</v>
      </c>
      <c r="AT71">
        <f t="shared" si="78"/>
        <v>-1.6558513973266128E-4</v>
      </c>
      <c r="AU71">
        <f t="shared" si="79"/>
        <v>-4.1903178218061259E-4</v>
      </c>
      <c r="AW71">
        <v>68</v>
      </c>
      <c r="AX71">
        <f>IF(Z71&gt;0, (R71*SUMPRODUCT(K71:$K$98, X71:$X$98)-K71*$AZ$3)/Z71, 0)</f>
        <v>-1.122418858008236E+26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4.0175050908323003E-4</v>
      </c>
      <c r="L72" s="2">
        <v>69</v>
      </c>
      <c r="M72" s="8">
        <v>0.89526598199999996</v>
      </c>
      <c r="Q72" s="5">
        <f t="shared" si="91"/>
        <v>25</v>
      </c>
      <c r="R72">
        <f t="shared" si="62"/>
        <v>100000</v>
      </c>
      <c r="S72">
        <f t="shared" si="63"/>
        <v>-1.0578667682502494E+27</v>
      </c>
      <c r="U72">
        <f t="shared" si="83"/>
        <v>0.89526598199999996</v>
      </c>
      <c r="V72">
        <f t="shared" si="84"/>
        <v>0.01</v>
      </c>
      <c r="W72">
        <f t="shared" si="85"/>
        <v>4.1819215647032228E-26</v>
      </c>
      <c r="X72">
        <f t="shared" si="86"/>
        <v>3.7439321162710069E-26</v>
      </c>
      <c r="Y72">
        <f t="shared" si="87"/>
        <v>4.1819215647032225E-28</v>
      </c>
      <c r="Z72">
        <f t="shared" si="88"/>
        <v>3.9617023278518367E-27</v>
      </c>
      <c r="AB72">
        <f t="shared" si="89"/>
        <v>-4.6938676269342068</v>
      </c>
      <c r="AC72">
        <f t="shared" si="64"/>
        <v>-4.1909532383341128</v>
      </c>
      <c r="AE72">
        <f t="shared" si="65"/>
        <v>0</v>
      </c>
      <c r="AF72">
        <f t="shared" si="66"/>
        <v>0</v>
      </c>
      <c r="AG72">
        <f t="shared" si="67"/>
        <v>-9.9042558196295913E-26</v>
      </c>
      <c r="AH72">
        <f t="shared" si="68"/>
        <v>-3.7439321162710068E-21</v>
      </c>
      <c r="AI72">
        <f t="shared" si="69"/>
        <v>-3.7440311588292033E-21</v>
      </c>
      <c r="AJ72">
        <f t="shared" si="70"/>
        <v>-0.50291438860009396</v>
      </c>
      <c r="AK72">
        <f t="shared" ref="AK72:AK79" si="92">G72*SUM(AB72:AB72, AE72:AF72)</f>
        <v>-0.32857073388539448</v>
      </c>
      <c r="AL72">
        <f t="shared" si="71"/>
        <v>-0.83148512248548845</v>
      </c>
      <c r="AN72">
        <f t="shared" si="72"/>
        <v>0</v>
      </c>
      <c r="AO72">
        <f t="shared" si="73"/>
        <v>0</v>
      </c>
      <c r="AP72">
        <f t="shared" si="74"/>
        <v>-3.9790398176267321E-29</v>
      </c>
      <c r="AQ72">
        <f t="shared" si="75"/>
        <v>-1.5041266336849317E-24</v>
      </c>
      <c r="AR72">
        <f t="shared" si="76"/>
        <v>-1.5041664240831081E-24</v>
      </c>
      <c r="AS72">
        <f t="shared" si="77"/>
        <v>-2.0204611164536913E-4</v>
      </c>
      <c r="AT72">
        <f t="shared" si="78"/>
        <v>-1.3200345960830774E-4</v>
      </c>
      <c r="AU72">
        <f t="shared" si="79"/>
        <v>-3.3404957125367685E-4</v>
      </c>
      <c r="AW72">
        <v>69</v>
      </c>
      <c r="AX72">
        <f>IF(Z72&gt;0, (R72*SUMPRODUCT(K72:$K$98, X72:$X$98)-K72*$AZ$3)/Z72, 0)</f>
        <v>-1.0578667682502494E+27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3.5870581168145535E-4</v>
      </c>
      <c r="L73" s="2">
        <v>70</v>
      </c>
      <c r="M73" s="8">
        <v>0.900953271</v>
      </c>
      <c r="Q73" s="5">
        <f t="shared" si="91"/>
        <v>25</v>
      </c>
      <c r="R73">
        <f t="shared" si="62"/>
        <v>100000</v>
      </c>
      <c r="S73">
        <f t="shared" si="63"/>
        <v>-1.06070589097488E+28</v>
      </c>
      <c r="U73">
        <f t="shared" si="83"/>
        <v>0.900953271</v>
      </c>
      <c r="V73">
        <f t="shared" si="84"/>
        <v>0.01</v>
      </c>
      <c r="W73">
        <f t="shared" si="85"/>
        <v>3.9617023278518367E-27</v>
      </c>
      <c r="X73">
        <f t="shared" si="86"/>
        <v>3.5693086710064266E-27</v>
      </c>
      <c r="Y73">
        <f t="shared" si="87"/>
        <v>3.9617023278518366E-29</v>
      </c>
      <c r="Z73">
        <f t="shared" si="88"/>
        <v>3.5277663356689174E-28</v>
      </c>
      <c r="AB73">
        <f t="shared" si="89"/>
        <v>-4.1909532383341128</v>
      </c>
      <c r="AC73">
        <f t="shared" si="64"/>
        <v>-3.7419225342268865</v>
      </c>
      <c r="AE73">
        <f t="shared" si="65"/>
        <v>0</v>
      </c>
      <c r="AF73">
        <f t="shared" si="66"/>
        <v>0</v>
      </c>
      <c r="AG73">
        <f t="shared" si="67"/>
        <v>-8.8194158391722941E-27</v>
      </c>
      <c r="AH73">
        <f t="shared" si="68"/>
        <v>-3.5693086710064268E-22</v>
      </c>
      <c r="AI73">
        <f t="shared" si="69"/>
        <v>-3.5693968651648184E-22</v>
      </c>
      <c r="AJ73">
        <f t="shared" si="70"/>
        <v>-0.44903070410722634</v>
      </c>
      <c r="AK73">
        <f t="shared" si="92"/>
        <v>-0.29336672668338792</v>
      </c>
      <c r="AL73">
        <f t="shared" si="71"/>
        <v>-0.74239743079061427</v>
      </c>
      <c r="AN73">
        <f t="shared" si="72"/>
        <v>0</v>
      </c>
      <c r="AO73">
        <f t="shared" si="73"/>
        <v>0</v>
      </c>
      <c r="AP73">
        <f t="shared" si="74"/>
        <v>-3.1635757171465816E-30</v>
      </c>
      <c r="AQ73">
        <f t="shared" si="75"/>
        <v>-1.2803317639750171E-25</v>
      </c>
      <c r="AR73">
        <f t="shared" si="76"/>
        <v>-1.2803633997321884E-25</v>
      </c>
      <c r="AS73">
        <f t="shared" si="77"/>
        <v>-1.6106992318667802E-4</v>
      </c>
      <c r="AT73">
        <f t="shared" si="78"/>
        <v>-1.0523234981529633E-4</v>
      </c>
      <c r="AU73">
        <f t="shared" si="79"/>
        <v>-2.6630227300197438E-4</v>
      </c>
      <c r="AW73">
        <v>70</v>
      </c>
      <c r="AX73">
        <f>IF(Z73&gt;0, (R73*SUMPRODUCT(K73:$K$98, X73:$X$98)-K73*$AZ$3)/Z73, 0)</f>
        <v>-1.06070589097488E+28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3.2027304614415652E-4</v>
      </c>
      <c r="L74" s="2">
        <v>71</v>
      </c>
      <c r="M74" s="8">
        <v>0.90658776299999999</v>
      </c>
      <c r="Q74" s="5">
        <f t="shared" si="91"/>
        <v>25</v>
      </c>
      <c r="R74">
        <f t="shared" si="62"/>
        <v>100000</v>
      </c>
      <c r="S74">
        <f t="shared" si="63"/>
        <v>-1.1353955550042034E+29</v>
      </c>
      <c r="U74">
        <f t="shared" si="83"/>
        <v>0.90658776299999999</v>
      </c>
      <c r="V74">
        <f t="shared" si="84"/>
        <v>0.01</v>
      </c>
      <c r="W74">
        <f t="shared" si="85"/>
        <v>3.5277663356689174E-28</v>
      </c>
      <c r="X74">
        <f t="shared" si="86"/>
        <v>3.198229790640791E-28</v>
      </c>
      <c r="Y74">
        <f t="shared" si="87"/>
        <v>3.5277663356689173E-30</v>
      </c>
      <c r="Z74">
        <f t="shared" si="88"/>
        <v>2.9425888167143719E-29</v>
      </c>
      <c r="AB74">
        <f t="shared" si="89"/>
        <v>-3.7419225342268865</v>
      </c>
      <c r="AC74">
        <f t="shared" si="64"/>
        <v>-3.3410022627025766</v>
      </c>
      <c r="AE74">
        <f t="shared" si="65"/>
        <v>0</v>
      </c>
      <c r="AF74">
        <f t="shared" si="66"/>
        <v>0</v>
      </c>
      <c r="AG74">
        <f t="shared" si="67"/>
        <v>-7.3564720417859296E-28</v>
      </c>
      <c r="AH74">
        <f t="shared" si="68"/>
        <v>-3.1982297906407909E-23</v>
      </c>
      <c r="AI74">
        <f t="shared" si="69"/>
        <v>-3.1983033553612085E-23</v>
      </c>
      <c r="AJ74">
        <f t="shared" si="70"/>
        <v>-0.40092027152430987</v>
      </c>
      <c r="AK74">
        <f t="shared" si="92"/>
        <v>-0.26193457739588205</v>
      </c>
      <c r="AL74">
        <f t="shared" si="71"/>
        <v>-0.66285484892019197</v>
      </c>
      <c r="AN74">
        <f t="shared" si="72"/>
        <v>0</v>
      </c>
      <c r="AO74">
        <f t="shared" si="73"/>
        <v>0</v>
      </c>
      <c r="AP74">
        <f t="shared" si="74"/>
        <v>-2.3560797096971022E-31</v>
      </c>
      <c r="AQ74">
        <f t="shared" si="75"/>
        <v>-1.0243067973175141E-26</v>
      </c>
      <c r="AR74">
        <f t="shared" si="76"/>
        <v>-1.024330358114611E-26</v>
      </c>
      <c r="AS74">
        <f t="shared" si="77"/>
        <v>-1.2840395662203305E-4</v>
      </c>
      <c r="AT74">
        <f t="shared" si="78"/>
        <v>-8.3890584993061464E-5</v>
      </c>
      <c r="AU74">
        <f t="shared" si="79"/>
        <v>-2.1229454161509454E-4</v>
      </c>
      <c r="AW74">
        <v>71</v>
      </c>
      <c r="AX74">
        <f>IF(Z74&gt;0, (R74*SUMPRODUCT(K74:$K$98, X74:$X$98)-K74*$AZ$3)/Z74, 0)</f>
        <v>-1.1353955550042034E+29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2.8595807691442546E-4</v>
      </c>
      <c r="L75" s="2">
        <v>72</v>
      </c>
      <c r="M75" s="8">
        <v>0.91219363099999995</v>
      </c>
      <c r="Q75" s="5">
        <f t="shared" si="91"/>
        <v>25</v>
      </c>
      <c r="R75">
        <f t="shared" si="62"/>
        <v>100000</v>
      </c>
      <c r="S75">
        <f t="shared" si="63"/>
        <v>-1.302908803331707E+30</v>
      </c>
      <c r="U75">
        <f t="shared" si="83"/>
        <v>0.91219363099999995</v>
      </c>
      <c r="V75">
        <f t="shared" si="84"/>
        <v>0.01</v>
      </c>
      <c r="W75">
        <f t="shared" si="85"/>
        <v>2.9425888167143719E-29</v>
      </c>
      <c r="X75">
        <f t="shared" si="86"/>
        <v>2.6842107772586762E-29</v>
      </c>
      <c r="Y75">
        <f t="shared" si="87"/>
        <v>2.942588816714372E-31</v>
      </c>
      <c r="Z75">
        <f t="shared" si="88"/>
        <v>2.28952151288552E-30</v>
      </c>
      <c r="AB75">
        <f t="shared" si="89"/>
        <v>-3.3410022627025766</v>
      </c>
      <c r="AC75">
        <f t="shared" si="64"/>
        <v>-2.9830377345558721</v>
      </c>
      <c r="AE75">
        <f t="shared" si="65"/>
        <v>0</v>
      </c>
      <c r="AF75">
        <f t="shared" si="66"/>
        <v>0</v>
      </c>
      <c r="AG75">
        <f t="shared" si="67"/>
        <v>-5.7238037822138002E-29</v>
      </c>
      <c r="AH75">
        <f t="shared" si="68"/>
        <v>-2.6842107772586761E-24</v>
      </c>
      <c r="AI75">
        <f t="shared" si="69"/>
        <v>-2.6842680152964982E-24</v>
      </c>
      <c r="AJ75">
        <f t="shared" si="70"/>
        <v>-0.35796452814670454</v>
      </c>
      <c r="AK75">
        <f t="shared" si="92"/>
        <v>-0.23387015838918038</v>
      </c>
      <c r="AL75">
        <f t="shared" si="71"/>
        <v>-0.59183468653588489</v>
      </c>
      <c r="AN75">
        <f t="shared" si="72"/>
        <v>0</v>
      </c>
      <c r="AO75">
        <f t="shared" si="73"/>
        <v>0</v>
      </c>
      <c r="AP75">
        <f t="shared" si="74"/>
        <v>-1.6367679221973732E-32</v>
      </c>
      <c r="AQ75">
        <f t="shared" si="75"/>
        <v>-7.6757175189786627E-28</v>
      </c>
      <c r="AR75">
        <f t="shared" si="76"/>
        <v>-7.6758811957708822E-28</v>
      </c>
      <c r="AS75">
        <f t="shared" si="77"/>
        <v>-1.0236284807241135E-4</v>
      </c>
      <c r="AT75">
        <f t="shared" si="78"/>
        <v>-6.6877060740642107E-5</v>
      </c>
      <c r="AU75">
        <f t="shared" si="79"/>
        <v>-1.6923990881305344E-4</v>
      </c>
      <c r="AW75">
        <v>72</v>
      </c>
      <c r="AX75">
        <f>IF(Z75&gt;0, (R75*SUMPRODUCT(K75:$K$98, X75:$X$98)-K75*$AZ$3)/Z75, 0)</f>
        <v>-1.302908803331707E+30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2.55319711530737E-4</v>
      </c>
      <c r="L76" s="2">
        <v>73</v>
      </c>
      <c r="M76" s="8">
        <v>0.91779930600000004</v>
      </c>
      <c r="Q76" s="5">
        <f t="shared" si="91"/>
        <v>25</v>
      </c>
      <c r="R76">
        <f t="shared" si="62"/>
        <v>100000</v>
      </c>
      <c r="S76">
        <f t="shared" si="63"/>
        <v>-1.6112191823892542E+31</v>
      </c>
      <c r="U76">
        <f t="shared" si="83"/>
        <v>0.91779930600000004</v>
      </c>
      <c r="V76">
        <f t="shared" si="84"/>
        <v>0.01</v>
      </c>
      <c r="W76">
        <f t="shared" si="85"/>
        <v>2.28952151288552E-30</v>
      </c>
      <c r="X76">
        <f t="shared" si="86"/>
        <v>2.1013212555984004E-30</v>
      </c>
      <c r="Y76">
        <f t="shared" si="87"/>
        <v>2.2895215128855201E-32</v>
      </c>
      <c r="Z76">
        <f t="shared" si="88"/>
        <v>1.6530504215826441E-31</v>
      </c>
      <c r="AB76">
        <f t="shared" si="89"/>
        <v>-2.9830377345558721</v>
      </c>
      <c r="AC76">
        <f t="shared" si="64"/>
        <v>-2.6634265487105999</v>
      </c>
      <c r="AE76">
        <f t="shared" si="65"/>
        <v>0</v>
      </c>
      <c r="AF76">
        <f t="shared" si="66"/>
        <v>0</v>
      </c>
      <c r="AG76">
        <f t="shared" si="67"/>
        <v>-4.1326260539566105E-30</v>
      </c>
      <c r="AH76">
        <f t="shared" si="68"/>
        <v>-2.1013212555984005E-25</v>
      </c>
      <c r="AI76">
        <f t="shared" si="69"/>
        <v>-2.1013625818589399E-25</v>
      </c>
      <c r="AJ76">
        <f t="shared" si="70"/>
        <v>-0.31961118584527215</v>
      </c>
      <c r="AK76">
        <f t="shared" si="92"/>
        <v>-0.20881264141891107</v>
      </c>
      <c r="AL76">
        <f t="shared" si="71"/>
        <v>-0.52842382726418324</v>
      </c>
      <c r="AN76">
        <f t="shared" si="72"/>
        <v>0</v>
      </c>
      <c r="AO76">
        <f t="shared" si="73"/>
        <v>0</v>
      </c>
      <c r="AP76">
        <f t="shared" si="74"/>
        <v>-1.0551408919606098E-33</v>
      </c>
      <c r="AQ76">
        <f t="shared" si="75"/>
        <v>-5.3650873681278971E-29</v>
      </c>
      <c r="AR76">
        <f t="shared" si="76"/>
        <v>-5.3651928822170925E-29</v>
      </c>
      <c r="AS76">
        <f t="shared" si="77"/>
        <v>-8.1603035772011653E-5</v>
      </c>
      <c r="AT76">
        <f t="shared" si="78"/>
        <v>-5.3313983371047599E-5</v>
      </c>
      <c r="AU76">
        <f t="shared" si="79"/>
        <v>-1.3491701914305926E-4</v>
      </c>
      <c r="AW76">
        <v>73</v>
      </c>
      <c r="AX76">
        <f>IF(Z76&gt;0, (R76*SUMPRODUCT(K76:$K$98, X76:$X$98)-K76*$AZ$3)/Z76, 0)</f>
        <v>-1.6112191823892542E+31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2.2796402815244374E-4</v>
      </c>
      <c r="L77" s="2">
        <v>74</v>
      </c>
      <c r="M77" s="8">
        <v>0.92340517499999997</v>
      </c>
      <c r="Q77" s="5">
        <f t="shared" si="91"/>
        <v>25</v>
      </c>
      <c r="R77">
        <f t="shared" si="62"/>
        <v>100000</v>
      </c>
      <c r="S77">
        <f t="shared" si="63"/>
        <v>-2.1602107306456492E+32</v>
      </c>
      <c r="U77">
        <f t="shared" si="83"/>
        <v>0.92340517499999997</v>
      </c>
      <c r="V77">
        <f t="shared" si="84"/>
        <v>0.01</v>
      </c>
      <c r="W77">
        <f t="shared" si="85"/>
        <v>1.6530504215826441E-31</v>
      </c>
      <c r="X77">
        <f t="shared" si="86"/>
        <v>1.5264353138253453E-31</v>
      </c>
      <c r="Y77">
        <f t="shared" si="87"/>
        <v>1.6530504215826443E-33</v>
      </c>
      <c r="Z77">
        <f t="shared" si="88"/>
        <v>1.100846035414724E-32</v>
      </c>
      <c r="AB77">
        <f t="shared" si="89"/>
        <v>-2.6634265487105999</v>
      </c>
      <c r="AC77">
        <f t="shared" si="64"/>
        <v>-2.3780594184916071</v>
      </c>
      <c r="AE77">
        <f t="shared" si="65"/>
        <v>0</v>
      </c>
      <c r="AF77">
        <f t="shared" si="66"/>
        <v>0</v>
      </c>
      <c r="AG77">
        <f t="shared" si="67"/>
        <v>-2.75211508853681E-31</v>
      </c>
      <c r="AH77">
        <f t="shared" si="68"/>
        <v>-1.5264353138253454E-26</v>
      </c>
      <c r="AI77">
        <f t="shared" si="69"/>
        <v>-1.5264628349762308E-26</v>
      </c>
      <c r="AJ77">
        <f t="shared" si="70"/>
        <v>-0.28536713021899285</v>
      </c>
      <c r="AK77">
        <f t="shared" si="92"/>
        <v>-0.186439858409742</v>
      </c>
      <c r="AL77">
        <f t="shared" si="71"/>
        <v>-0.47180698862873482</v>
      </c>
      <c r="AN77">
        <f t="shared" si="72"/>
        <v>0</v>
      </c>
      <c r="AO77">
        <f t="shared" si="73"/>
        <v>0</v>
      </c>
      <c r="AP77">
        <f t="shared" si="74"/>
        <v>-6.2738324152197062E-35</v>
      </c>
      <c r="AQ77">
        <f t="shared" si="75"/>
        <v>-3.4797234285376535E-30</v>
      </c>
      <c r="AR77">
        <f t="shared" si="76"/>
        <v>-3.4797861668618054E-30</v>
      </c>
      <c r="AS77">
        <f t="shared" si="77"/>
        <v>-6.5053440507024563E-5</v>
      </c>
      <c r="AT77">
        <f t="shared" si="78"/>
        <v>-4.250158113125605E-5</v>
      </c>
      <c r="AU77">
        <f t="shared" si="79"/>
        <v>-1.0755502163828061E-4</v>
      </c>
      <c r="AW77">
        <v>74</v>
      </c>
      <c r="AX77">
        <f>IF(Z77&gt;0, (R77*SUMPRODUCT(K77:$K$98, X77:$X$98)-K77*$AZ$3)/Z77, 0)</f>
        <v>-2.1602107306456492E+32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2.0353931085039618E-4</v>
      </c>
      <c r="L78" s="2">
        <v>75</v>
      </c>
      <c r="M78" s="8">
        <v>0.92901104300000004</v>
      </c>
      <c r="Q78" s="5">
        <f t="shared" si="91"/>
        <v>25</v>
      </c>
      <c r="R78">
        <f t="shared" si="62"/>
        <v>100000</v>
      </c>
      <c r="S78">
        <f t="shared" si="63"/>
        <v>-3.1624734637347803E+33</v>
      </c>
      <c r="U78">
        <f t="shared" si="83"/>
        <v>0.92901104300000004</v>
      </c>
      <c r="V78">
        <f t="shared" si="84"/>
        <v>0.01</v>
      </c>
      <c r="W78">
        <f t="shared" si="85"/>
        <v>1.100846035414724E-32</v>
      </c>
      <c r="X78">
        <f t="shared" si="86"/>
        <v>1.0226981235430477E-32</v>
      </c>
      <c r="Y78">
        <f t="shared" si="87"/>
        <v>1.1008460354147239E-34</v>
      </c>
      <c r="Z78">
        <f t="shared" si="88"/>
        <v>6.7139451517529046E-34</v>
      </c>
      <c r="AB78">
        <f t="shared" si="89"/>
        <v>-2.3780594184916071</v>
      </c>
      <c r="AC78">
        <f t="shared" si="64"/>
        <v>-2.1232673379389344</v>
      </c>
      <c r="AE78">
        <f t="shared" si="65"/>
        <v>0</v>
      </c>
      <c r="AF78">
        <f t="shared" si="66"/>
        <v>0</v>
      </c>
      <c r="AG78">
        <f t="shared" si="67"/>
        <v>-1.6784862879382261E-32</v>
      </c>
      <c r="AH78">
        <f t="shared" si="68"/>
        <v>-1.0226981235430477E-27</v>
      </c>
      <c r="AI78">
        <f t="shared" si="69"/>
        <v>-1.0227149084059271E-27</v>
      </c>
      <c r="AJ78">
        <f t="shared" si="70"/>
        <v>-0.25479208055267266</v>
      </c>
      <c r="AK78">
        <f t="shared" si="92"/>
        <v>-0.16646415929441252</v>
      </c>
      <c r="AL78">
        <f t="shared" si="71"/>
        <v>-0.42125623984708516</v>
      </c>
      <c r="AN78">
        <f t="shared" si="72"/>
        <v>0</v>
      </c>
      <c r="AO78">
        <f t="shared" si="73"/>
        <v>0</v>
      </c>
      <c r="AP78">
        <f t="shared" si="74"/>
        <v>-3.416379423187862E-36</v>
      </c>
      <c r="AQ78">
        <f t="shared" si="75"/>
        <v>-2.0815927127394527E-31</v>
      </c>
      <c r="AR78">
        <f t="shared" si="76"/>
        <v>-2.0816268765336843E-31</v>
      </c>
      <c r="AS78">
        <f t="shared" si="77"/>
        <v>-5.1860204485829624E-5</v>
      </c>
      <c r="AT78">
        <f t="shared" si="78"/>
        <v>-3.38820002640753E-5</v>
      </c>
      <c r="AU78">
        <f t="shared" si="79"/>
        <v>-8.5742204749904917E-5</v>
      </c>
      <c r="AW78">
        <v>75</v>
      </c>
      <c r="AX78">
        <f>IF(Z78&gt;0, (R78*SUMPRODUCT(K78:$K$98, X78:$X$98)-K78*$AZ$3)/Z78, 0)</f>
        <v>-3.1624734637347803E+33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1.8173152754499659E-4</v>
      </c>
      <c r="L79" s="2">
        <v>76</v>
      </c>
      <c r="M79" s="8">
        <v>1</v>
      </c>
      <c r="Q79" s="5">
        <f t="shared" si="91"/>
        <v>25</v>
      </c>
      <c r="R79">
        <f t="shared" si="62"/>
        <v>100000</v>
      </c>
      <c r="S79">
        <f t="shared" si="63"/>
        <v>0</v>
      </c>
      <c r="U79">
        <f t="shared" si="83"/>
        <v>1</v>
      </c>
      <c r="V79">
        <f t="shared" si="84"/>
        <v>0.01</v>
      </c>
      <c r="W79">
        <f t="shared" si="85"/>
        <v>6.7139451517529046E-34</v>
      </c>
      <c r="X79">
        <f t="shared" si="86"/>
        <v>6.7139451517529046E-34</v>
      </c>
      <c r="Y79">
        <f t="shared" si="87"/>
        <v>6.7139451517529049E-36</v>
      </c>
      <c r="Z79">
        <f t="shared" si="88"/>
        <v>0</v>
      </c>
      <c r="AB79">
        <f t="shared" si="89"/>
        <v>-2.1232673379389344</v>
      </c>
      <c r="AC79">
        <f t="shared" si="64"/>
        <v>0</v>
      </c>
      <c r="AE79">
        <f t="shared" si="65"/>
        <v>0</v>
      </c>
      <c r="AF79">
        <f t="shared" si="66"/>
        <v>0</v>
      </c>
      <c r="AG79">
        <f t="shared" si="67"/>
        <v>0</v>
      </c>
      <c r="AH79">
        <f t="shared" si="68"/>
        <v>-6.7139451517529049E-29</v>
      </c>
      <c r="AI79">
        <f t="shared" si="69"/>
        <v>-6.7139451517529049E-29</v>
      </c>
      <c r="AJ79">
        <f t="shared" si="70"/>
        <v>-2.1232673379389344</v>
      </c>
      <c r="AK79">
        <f t="shared" si="92"/>
        <v>-0.14862871365572541</v>
      </c>
      <c r="AL79">
        <f t="shared" si="71"/>
        <v>-2.27189605159466</v>
      </c>
      <c r="AN79">
        <f t="shared" si="72"/>
        <v>0</v>
      </c>
      <c r="AO79">
        <f t="shared" si="73"/>
        <v>0</v>
      </c>
      <c r="AP79">
        <f t="shared" si="74"/>
        <v>0</v>
      </c>
      <c r="AQ79">
        <f t="shared" si="75"/>
        <v>-1.2201355082813794E-32</v>
      </c>
      <c r="AR79">
        <f t="shared" si="76"/>
        <v>-1.2201355082813794E-32</v>
      </c>
      <c r="AS79">
        <f t="shared" si="77"/>
        <v>-3.8586461671004103E-4</v>
      </c>
      <c r="AT79">
        <f t="shared" si="78"/>
        <v>-2.7010523169702873E-5</v>
      </c>
      <c r="AU79">
        <f t="shared" si="79"/>
        <v>-4.1287513987974396E-4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N81" s="6">
        <f t="shared" ref="AN81:AU81" si="93">SUM(AN3:AN79)</f>
        <v>13484.591575867185</v>
      </c>
      <c r="AO81" s="6">
        <f t="shared" si="93"/>
        <v>-1348.4591575867187</v>
      </c>
      <c r="AP81" s="6">
        <f t="shared" si="93"/>
        <v>-1668.3041603300019</v>
      </c>
      <c r="AQ81" s="6">
        <f t="shared" si="93"/>
        <v>-10431.730996178725</v>
      </c>
      <c r="AR81" s="6">
        <f t="shared" si="93"/>
        <v>36.097261771742012</v>
      </c>
      <c r="AS81" s="6">
        <f t="shared" si="93"/>
        <v>-2372.3103746979091</v>
      </c>
      <c r="AT81" s="6">
        <f t="shared" si="93"/>
        <v>1383.8477185737795</v>
      </c>
      <c r="AU81" s="6">
        <f t="shared" si="93"/>
        <v>-952.36539435238694</v>
      </c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81:AU81">
    <cfRule type="cellIs" dxfId="65" priority="1" operator="lessThan">
      <formula>0</formula>
    </cfRule>
  </conditionalFormatting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A5BE21-A28D-43E2-BB0F-2347B79D599D}">
  <sheetPr codeName="Sheet32"/>
  <dimension ref="A1:AZ164"/>
  <sheetViews>
    <sheetView workbookViewId="0">
      <selection activeCell="B1" sqref="B1"/>
    </sheetView>
  </sheetViews>
  <sheetFormatPr defaultRowHeight="15" x14ac:dyDescent="0.25"/>
  <cols>
    <col min="3" max="3" width="10.7109375" customWidth="1"/>
    <col min="4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30274.067892779785</v>
      </c>
      <c r="K3">
        <v>1</v>
      </c>
      <c r="L3" s="2">
        <v>0</v>
      </c>
      <c r="O3">
        <f>$C$3</f>
        <v>30274.067892779785</v>
      </c>
      <c r="P3" s="2">
        <f>O3*C5</f>
        <v>3027.4067892779785</v>
      </c>
      <c r="Q3" s="5">
        <f>B8</f>
        <v>1522.432587</v>
      </c>
      <c r="R3">
        <f t="shared" ref="R3:R34" si="0">$C$6</f>
        <v>100000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30274.067892779785</v>
      </c>
      <c r="AF3">
        <f t="shared" ref="AF3:AF34" si="4">-$Z3*P3</f>
        <v>-3027.4067892779785</v>
      </c>
      <c r="AG3">
        <f t="shared" ref="AG3:AG34" si="5">-$Z3*Q3</f>
        <v>-1522.432587</v>
      </c>
      <c r="AH3">
        <f t="shared" ref="AH3:AH34" si="6">-X3*R3</f>
        <v>0</v>
      </c>
      <c r="AI3">
        <f t="shared" ref="AI3:AI34" si="7">SUM(AE3:AH3)</f>
        <v>25724.228516501807</v>
      </c>
      <c r="AJ3">
        <f t="shared" ref="AJ3:AJ34" si="8">AB3-AC3</f>
        <v>0</v>
      </c>
      <c r="AL3">
        <f t="shared" ref="AL3:AL34" si="9">SUM(AI3:AK3)</f>
        <v>25724.228516501807</v>
      </c>
      <c r="AN3">
        <f t="shared" ref="AN3:AN34" si="10">AE3*$K3</f>
        <v>30274.067892779785</v>
      </c>
      <c r="AO3">
        <f t="shared" ref="AO3:AO34" si="11">AF3*$K3</f>
        <v>-3027.4067892779785</v>
      </c>
      <c r="AP3">
        <f t="shared" ref="AP3:AP34" si="12">AG3*$K3</f>
        <v>-1522.432587</v>
      </c>
      <c r="AQ3">
        <f t="shared" ref="AQ3:AQ34" si="13">AH3*$K3</f>
        <v>0</v>
      </c>
      <c r="AR3">
        <f t="shared" ref="AR3:AR34" si="14">AI3*$K3</f>
        <v>25724.228516501807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25724.228516501807</v>
      </c>
      <c r="AW3">
        <v>0</v>
      </c>
      <c r="AX3">
        <f>IF(Z3&gt;0, (R3*SUMPRODUCT(K3:$K$98, X3:$X$98)-K3*$AZ$3)/Z3, 0)</f>
        <v>0</v>
      </c>
      <c r="AZ3">
        <f>C6*ABS(SUMPRODUCT(X4:X69, K4:K69))/1</f>
        <v>25462.485373584554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35" si="18">G4+$C$9</f>
        <v>0.12000000000000001</v>
      </c>
      <c r="I4" s="1">
        <f t="shared" ref="I4:I35" si="19">1+H4</f>
        <v>1.1200000000000001</v>
      </c>
      <c r="J4">
        <f t="shared" ref="J4:J35" si="20">1/I4</f>
        <v>0.89285714285714279</v>
      </c>
      <c r="K4">
        <f>J4</f>
        <v>0.89285714285714279</v>
      </c>
      <c r="L4" s="2">
        <v>1</v>
      </c>
      <c r="M4" s="8" cm="1">
        <f t="array" ref="M4:M69">Mortalities!B31:B96</f>
        <v>2.0768709E-2</v>
      </c>
      <c r="R4">
        <f t="shared" si="0"/>
        <v>100000</v>
      </c>
      <c r="S4">
        <f t="shared" si="1"/>
        <v>2814.7290107290419</v>
      </c>
      <c r="U4">
        <f t="shared" ref="U4:U35" si="21">M4</f>
        <v>2.0768709E-2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2.0768709E-2</v>
      </c>
      <c r="Y4">
        <f t="shared" ref="Y4:Y35" si="25">V4*W4</f>
        <v>0.01</v>
      </c>
      <c r="Z4">
        <f t="shared" ref="Z4:Z35" si="26">MAX(0, W4-X4-Y4)</f>
        <v>0.96923129099999994</v>
      </c>
      <c r="AB4">
        <f t="shared" ref="AB4:AB35" si="27">AC3</f>
        <v>0</v>
      </c>
      <c r="AC4">
        <f t="shared" si="2"/>
        <v>2728.1234328840619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-2076.8708999999999</v>
      </c>
      <c r="AI4">
        <f t="shared" si="7"/>
        <v>-2076.8708999999999</v>
      </c>
      <c r="AJ4">
        <f t="shared" si="8"/>
        <v>-2728.1234328840619</v>
      </c>
      <c r="AK4">
        <f>G4*SUM(AB4, AE4:AF4)</f>
        <v>0</v>
      </c>
      <c r="AL4">
        <f t="shared" si="9"/>
        <v>-4804.9943328840618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-1854.3490178571426</v>
      </c>
      <c r="AR4">
        <f t="shared" si="14"/>
        <v>-1854.3490178571426</v>
      </c>
      <c r="AS4">
        <f t="shared" si="15"/>
        <v>-2435.8244936464835</v>
      </c>
      <c r="AT4">
        <f t="shared" si="16"/>
        <v>0</v>
      </c>
      <c r="AU4">
        <f t="shared" si="17"/>
        <v>-4290.1735115036263</v>
      </c>
      <c r="AW4">
        <v>1</v>
      </c>
      <c r="AX4">
        <f>IF(Z4&gt;0, (R4*SUMPRODUCT(K4:$K$98, X4:$X$98)-K4*$AZ$3)/Z4, 0)</f>
        <v>2814.7290107290419</v>
      </c>
    </row>
    <row r="5" spans="1:52" x14ac:dyDescent="0.25">
      <c r="C5" s="2">
        <f>'S.26.04.A'!C5</f>
        <v>0.1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0.12000000000000001</v>
      </c>
      <c r="I5" s="1">
        <f t="shared" si="19"/>
        <v>1.1200000000000001</v>
      </c>
      <c r="J5">
        <f t="shared" si="20"/>
        <v>0.89285714285714279</v>
      </c>
      <c r="K5">
        <f t="shared" ref="K5:K36" si="28">K4*J5</f>
        <v>0.79719387755102034</v>
      </c>
      <c r="L5" s="2">
        <v>2</v>
      </c>
      <c r="M5" s="8">
        <v>2.4225090000000001E-2</v>
      </c>
      <c r="Q5" s="5">
        <f t="shared" ref="Q5:Q36" si="29">$C$8</f>
        <v>25</v>
      </c>
      <c r="R5">
        <f t="shared" si="0"/>
        <v>100000</v>
      </c>
      <c r="S5">
        <f t="shared" si="1"/>
        <v>3535.6724088716296</v>
      </c>
      <c r="U5">
        <f t="shared" si="21"/>
        <v>2.4225090000000001E-2</v>
      </c>
      <c r="V5">
        <f t="shared" si="22"/>
        <v>0.01</v>
      </c>
      <c r="W5">
        <f t="shared" si="23"/>
        <v>0.96923129099999994</v>
      </c>
      <c r="X5">
        <f t="shared" si="24"/>
        <v>2.3479715255291189E-2</v>
      </c>
      <c r="Y5">
        <f t="shared" si="25"/>
        <v>9.6923129099999988E-3</v>
      </c>
      <c r="Z5">
        <f t="shared" si="26"/>
        <v>0.93605926283470886</v>
      </c>
      <c r="AB5">
        <f t="shared" si="27"/>
        <v>2728.1234328840619</v>
      </c>
      <c r="AC5">
        <f t="shared" si="2"/>
        <v>3309.5989086733971</v>
      </c>
      <c r="AE5">
        <f t="shared" si="3"/>
        <v>0</v>
      </c>
      <c r="AF5">
        <f t="shared" si="4"/>
        <v>0</v>
      </c>
      <c r="AG5">
        <f t="shared" si="5"/>
        <v>-23.401481570867723</v>
      </c>
      <c r="AH5">
        <f t="shared" si="6"/>
        <v>-2347.9715255291189</v>
      </c>
      <c r="AI5">
        <f t="shared" si="7"/>
        <v>-2371.3730070999868</v>
      </c>
      <c r="AJ5">
        <f t="shared" si="8"/>
        <v>-581.47547578933518</v>
      </c>
      <c r="AK5">
        <f>G5*SUM(AB5, AE5:AF5)</f>
        <v>190.96864030188436</v>
      </c>
      <c r="AL5">
        <f t="shared" si="9"/>
        <v>-2761.8798425874375</v>
      </c>
      <c r="AN5">
        <f t="shared" si="10"/>
        <v>0</v>
      </c>
      <c r="AO5">
        <f t="shared" si="11"/>
        <v>0</v>
      </c>
      <c r="AP5">
        <f t="shared" si="12"/>
        <v>-18.655517833918783</v>
      </c>
      <c r="AQ5">
        <f t="shared" si="13"/>
        <v>-1871.7885248159428</v>
      </c>
      <c r="AR5">
        <f t="shared" si="14"/>
        <v>-1890.4440426498618</v>
      </c>
      <c r="AS5">
        <f t="shared" si="15"/>
        <v>-463.54868924532457</v>
      </c>
      <c r="AT5">
        <f t="shared" si="16"/>
        <v>152.23903085290524</v>
      </c>
      <c r="AU5">
        <f t="shared" si="17"/>
        <v>-2201.7537010422811</v>
      </c>
      <c r="AW5">
        <v>2</v>
      </c>
      <c r="AX5">
        <f>IF(Z5&gt;0, (R5*SUMPRODUCT(K5:$K$98, X5:$X$98)-K5*$AZ$3)/Z5, 0)</f>
        <v>3535.6724088716296</v>
      </c>
    </row>
    <row r="6" spans="1:52" x14ac:dyDescent="0.25">
      <c r="A6" t="s">
        <v>16</v>
      </c>
      <c r="C6" s="2">
        <f>'S.26.04.B'!C6</f>
        <v>100000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0.12000000000000001</v>
      </c>
      <c r="I6" s="1">
        <f t="shared" si="19"/>
        <v>1.1200000000000001</v>
      </c>
      <c r="J6">
        <f t="shared" si="20"/>
        <v>0.89285714285714279</v>
      </c>
      <c r="K6">
        <f t="shared" si="28"/>
        <v>0.71178024781341098</v>
      </c>
      <c r="L6" s="2">
        <v>3</v>
      </c>
      <c r="M6" s="8">
        <v>2.7828815E-2</v>
      </c>
      <c r="Q6" s="5">
        <f t="shared" si="29"/>
        <v>25</v>
      </c>
      <c r="R6">
        <f t="shared" si="0"/>
        <v>100000</v>
      </c>
      <c r="S6">
        <f t="shared" si="1"/>
        <v>4011.1660351094656</v>
      </c>
      <c r="U6">
        <f t="shared" si="21"/>
        <v>2.7828815E-2</v>
      </c>
      <c r="V6">
        <f t="shared" si="22"/>
        <v>0.01</v>
      </c>
      <c r="W6">
        <f t="shared" si="23"/>
        <v>0.93605926283470886</v>
      </c>
      <c r="X6">
        <f t="shared" si="24"/>
        <v>2.6049420054463489E-2</v>
      </c>
      <c r="Y6">
        <f t="shared" si="25"/>
        <v>9.3605926283470888E-3</v>
      </c>
      <c r="Z6">
        <f t="shared" si="26"/>
        <v>0.90064925015189823</v>
      </c>
      <c r="AB6">
        <f t="shared" si="27"/>
        <v>3309.5989086733971</v>
      </c>
      <c r="AC6">
        <f t="shared" si="2"/>
        <v>3612.6536817561027</v>
      </c>
      <c r="AE6">
        <f t="shared" si="3"/>
        <v>0</v>
      </c>
      <c r="AF6">
        <f t="shared" si="4"/>
        <v>0</v>
      </c>
      <c r="AG6">
        <f t="shared" si="5"/>
        <v>-22.516231253797457</v>
      </c>
      <c r="AH6">
        <f t="shared" si="6"/>
        <v>-2604.942005446349</v>
      </c>
      <c r="AI6">
        <f t="shared" si="7"/>
        <v>-2627.4582367001462</v>
      </c>
      <c r="AJ6">
        <f t="shared" si="8"/>
        <v>-303.05477308270565</v>
      </c>
      <c r="AK6">
        <f>G6*SUM(AB6, AE6:AF6)</f>
        <v>231.67192360713781</v>
      </c>
      <c r="AL6">
        <f t="shared" si="9"/>
        <v>-2698.8410861757143</v>
      </c>
      <c r="AN6">
        <f t="shared" si="10"/>
        <v>0</v>
      </c>
      <c r="AO6">
        <f t="shared" si="11"/>
        <v>0</v>
      </c>
      <c r="AP6">
        <f t="shared" si="12"/>
        <v>-16.026608661652023</v>
      </c>
      <c r="AQ6">
        <f t="shared" si="13"/>
        <v>-1854.1462661761661</v>
      </c>
      <c r="AR6">
        <f t="shared" si="14"/>
        <v>-1870.172874837818</v>
      </c>
      <c r="AS6">
        <f t="shared" si="15"/>
        <v>-215.70840148584526</v>
      </c>
      <c r="AT6">
        <f t="shared" si="16"/>
        <v>164.89949919649817</v>
      </c>
      <c r="AU6">
        <f t="shared" si="17"/>
        <v>-1920.9817771271653</v>
      </c>
      <c r="AW6">
        <v>3</v>
      </c>
      <c r="AX6">
        <f>IF(Z6&gt;0, (R6*SUMPRODUCT(K6:$K$98, X6:$X$98)-K6*$AZ$3)/Z6, 0)</f>
        <v>4011.1660351094656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0.12000000000000001</v>
      </c>
      <c r="I7" s="1">
        <f t="shared" si="19"/>
        <v>1.1200000000000001</v>
      </c>
      <c r="J7">
        <f t="shared" si="20"/>
        <v>0.89285714285714279</v>
      </c>
      <c r="K7">
        <f t="shared" si="28"/>
        <v>0.63551807840483121</v>
      </c>
      <c r="L7" s="2">
        <v>4</v>
      </c>
      <c r="M7" s="8">
        <v>3.1684449000000003E-2</v>
      </c>
      <c r="Q7" s="5">
        <f t="shared" si="29"/>
        <v>25</v>
      </c>
      <c r="R7">
        <f t="shared" si="0"/>
        <v>100000</v>
      </c>
      <c r="S7">
        <f t="shared" si="1"/>
        <v>4287.2266055855071</v>
      </c>
      <c r="U7">
        <f t="shared" si="21"/>
        <v>3.1684449000000003E-2</v>
      </c>
      <c r="V7">
        <f t="shared" si="22"/>
        <v>0.01</v>
      </c>
      <c r="W7">
        <f t="shared" si="23"/>
        <v>0.90064925015189823</v>
      </c>
      <c r="X7">
        <f t="shared" si="24"/>
        <v>2.8536575233326065E-2</v>
      </c>
      <c r="Y7">
        <f t="shared" si="25"/>
        <v>9.0064925015189822E-3</v>
      </c>
      <c r="Z7">
        <f t="shared" si="26"/>
        <v>0.86310618241705317</v>
      </c>
      <c r="AB7">
        <f t="shared" si="27"/>
        <v>3612.6536817561027</v>
      </c>
      <c r="AC7">
        <f t="shared" si="2"/>
        <v>3700.3317887037283</v>
      </c>
      <c r="AE7">
        <f t="shared" si="3"/>
        <v>0</v>
      </c>
      <c r="AF7">
        <f t="shared" si="4"/>
        <v>0</v>
      </c>
      <c r="AG7">
        <f t="shared" si="5"/>
        <v>-21.577654560426328</v>
      </c>
      <c r="AH7">
        <f t="shared" si="6"/>
        <v>-2853.6575233326066</v>
      </c>
      <c r="AI7">
        <f t="shared" si="7"/>
        <v>-2875.2351778930329</v>
      </c>
      <c r="AJ7">
        <f t="shared" si="8"/>
        <v>-87.678106947625565</v>
      </c>
      <c r="AK7">
        <f>G7*SUM(AB7, AE7:AF7)</f>
        <v>252.88575772292722</v>
      </c>
      <c r="AL7">
        <f t="shared" si="9"/>
        <v>-2710.0275271177311</v>
      </c>
      <c r="AN7">
        <f t="shared" si="10"/>
        <v>0</v>
      </c>
      <c r="AO7">
        <f t="shared" si="11"/>
        <v>0</v>
      </c>
      <c r="AP7">
        <f t="shared" si="12"/>
        <v>-13.712989562725383</v>
      </c>
      <c r="AQ7">
        <f t="shared" si="13"/>
        <v>-1813.550945653828</v>
      </c>
      <c r="AR7">
        <f t="shared" si="14"/>
        <v>-1827.2639352165534</v>
      </c>
      <c r="AS7">
        <f t="shared" si="15"/>
        <v>-55.721022045528279</v>
      </c>
      <c r="AT7">
        <f t="shared" si="16"/>
        <v>160.71347080402441</v>
      </c>
      <c r="AU7">
        <f t="shared" si="17"/>
        <v>-1722.2714864580571</v>
      </c>
      <c r="AW7">
        <v>4</v>
      </c>
      <c r="AX7">
        <f>IF(Z7&gt;0, (R7*SUMPRODUCT(K7:$K$98, X7:$X$98)-K7*$AZ$3)/Z7, 0)</f>
        <v>4287.2266055855071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0.12000000000000001</v>
      </c>
      <c r="I8" s="1">
        <f t="shared" si="19"/>
        <v>1.1200000000000001</v>
      </c>
      <c r="J8">
        <f t="shared" si="20"/>
        <v>0.89285714285714279</v>
      </c>
      <c r="K8">
        <f t="shared" si="28"/>
        <v>0.5674268557185993</v>
      </c>
      <c r="L8" s="2">
        <v>5</v>
      </c>
      <c r="M8" s="8">
        <v>3.5933631000000001E-2</v>
      </c>
      <c r="Q8" s="5">
        <f t="shared" si="29"/>
        <v>25</v>
      </c>
      <c r="R8">
        <f t="shared" si="0"/>
        <v>100000</v>
      </c>
      <c r="S8">
        <f t="shared" si="1"/>
        <v>4396.7527845523709</v>
      </c>
      <c r="U8">
        <f t="shared" si="21"/>
        <v>3.5933631000000001E-2</v>
      </c>
      <c r="V8">
        <f t="shared" si="22"/>
        <v>0.01</v>
      </c>
      <c r="W8">
        <f t="shared" si="23"/>
        <v>0.86310618241705317</v>
      </c>
      <c r="X8">
        <f t="shared" si="24"/>
        <v>3.1014539072793078E-2</v>
      </c>
      <c r="Y8">
        <f t="shared" si="25"/>
        <v>8.6310618241705311E-3</v>
      </c>
      <c r="Z8">
        <f t="shared" si="26"/>
        <v>0.82346058152008961</v>
      </c>
      <c r="AB8">
        <f t="shared" si="27"/>
        <v>3700.3317887037283</v>
      </c>
      <c r="AC8">
        <f t="shared" si="2"/>
        <v>3620.5526047675685</v>
      </c>
      <c r="AE8">
        <f t="shared" si="3"/>
        <v>0</v>
      </c>
      <c r="AF8">
        <f t="shared" si="4"/>
        <v>0</v>
      </c>
      <c r="AG8">
        <f t="shared" si="5"/>
        <v>-20.586514538002241</v>
      </c>
      <c r="AH8">
        <f t="shared" si="6"/>
        <v>-3101.4539072793077</v>
      </c>
      <c r="AI8">
        <f t="shared" si="7"/>
        <v>-3122.0404218173098</v>
      </c>
      <c r="AJ8">
        <f t="shared" si="8"/>
        <v>79.779183936159825</v>
      </c>
      <c r="AK8">
        <f t="shared" ref="AK8:AK39" si="30">G8*SUM(AB8:AB8, AE8:AF8)</f>
        <v>259.023225209261</v>
      </c>
      <c r="AL8">
        <f t="shared" si="9"/>
        <v>-2783.238012671889</v>
      </c>
      <c r="AN8">
        <f t="shared" si="10"/>
        <v>0</v>
      </c>
      <c r="AO8">
        <f t="shared" si="11"/>
        <v>0</v>
      </c>
      <c r="AP8">
        <f t="shared" si="12"/>
        <v>-11.681341214503844</v>
      </c>
      <c r="AQ8">
        <f t="shared" si="13"/>
        <v>-1759.8482387636618</v>
      </c>
      <c r="AR8">
        <f t="shared" si="14"/>
        <v>-1771.5295799781657</v>
      </c>
      <c r="AS8">
        <f t="shared" si="15"/>
        <v>45.268851492690956</v>
      </c>
      <c r="AT8">
        <f t="shared" si="16"/>
        <v>146.9767342385816</v>
      </c>
      <c r="AU8">
        <f t="shared" si="17"/>
        <v>-1579.2839942468929</v>
      </c>
      <c r="AW8">
        <v>5</v>
      </c>
      <c r="AX8">
        <f>IF(Z8&gt;0, (R8*SUMPRODUCT(K8:$K$98, X8:$X$98)-K8*$AZ$3)/Z8, 0)</f>
        <v>4396.7527845523709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0.12000000000000001</v>
      </c>
      <c r="I9" s="1">
        <f t="shared" si="19"/>
        <v>1.1200000000000001</v>
      </c>
      <c r="J9">
        <f t="shared" si="20"/>
        <v>0.89285714285714279</v>
      </c>
      <c r="K9">
        <f t="shared" si="28"/>
        <v>0.50663112117732079</v>
      </c>
      <c r="L9" s="2">
        <v>6</v>
      </c>
      <c r="M9" s="8">
        <v>4.1016489000000003E-2</v>
      </c>
      <c r="Q9" s="5">
        <f t="shared" si="29"/>
        <v>25</v>
      </c>
      <c r="R9">
        <f t="shared" si="0"/>
        <v>100000</v>
      </c>
      <c r="S9">
        <f t="shared" si="1"/>
        <v>4362.035480493887</v>
      </c>
      <c r="U9">
        <f t="shared" si="21"/>
        <v>4.1016489000000003E-2</v>
      </c>
      <c r="V9">
        <f t="shared" si="22"/>
        <v>0.01</v>
      </c>
      <c r="W9">
        <f t="shared" si="23"/>
        <v>0.82346058152008961</v>
      </c>
      <c r="X9">
        <f t="shared" si="24"/>
        <v>3.3775461883852359E-2</v>
      </c>
      <c r="Y9">
        <f t="shared" si="25"/>
        <v>8.2346058152008954E-3</v>
      </c>
      <c r="Z9">
        <f t="shared" si="26"/>
        <v>0.78145051382103636</v>
      </c>
      <c r="AB9">
        <f t="shared" si="27"/>
        <v>3620.5526047675685</v>
      </c>
      <c r="AC9">
        <f t="shared" si="2"/>
        <v>3408.7148675375392</v>
      </c>
      <c r="AE9">
        <f t="shared" si="3"/>
        <v>0</v>
      </c>
      <c r="AF9">
        <f t="shared" si="4"/>
        <v>0</v>
      </c>
      <c r="AG9">
        <f t="shared" si="5"/>
        <v>-19.536262845525908</v>
      </c>
      <c r="AH9">
        <f t="shared" si="6"/>
        <v>-3377.5461883852358</v>
      </c>
      <c r="AI9">
        <f t="shared" si="7"/>
        <v>-3397.0824512307618</v>
      </c>
      <c r="AJ9">
        <f t="shared" si="8"/>
        <v>211.83773723002923</v>
      </c>
      <c r="AK9">
        <f t="shared" si="30"/>
        <v>253.43868233372982</v>
      </c>
      <c r="AL9">
        <f t="shared" si="9"/>
        <v>-2931.8060316670026</v>
      </c>
      <c r="AN9">
        <f t="shared" si="10"/>
        <v>0</v>
      </c>
      <c r="AO9">
        <f t="shared" si="11"/>
        <v>0</v>
      </c>
      <c r="AP9">
        <f t="shared" si="12"/>
        <v>-9.8976787490436262</v>
      </c>
      <c r="AQ9">
        <f t="shared" si="13"/>
        <v>-1711.1700122497984</v>
      </c>
      <c r="AR9">
        <f t="shared" si="14"/>
        <v>-1721.067690998842</v>
      </c>
      <c r="AS9">
        <f t="shared" si="15"/>
        <v>107.32359032051637</v>
      </c>
      <c r="AT9">
        <f t="shared" si="16"/>
        <v>128.39992378044039</v>
      </c>
      <c r="AU9">
        <f t="shared" si="17"/>
        <v>-1485.3441768978851</v>
      </c>
      <c r="AW9">
        <v>6</v>
      </c>
      <c r="AX9">
        <f>IF(Z9&gt;0, (R9*SUMPRODUCT(K9:$K$98, X9:$X$98)-K9*$AZ$3)/Z9, 0)</f>
        <v>4362.035480493887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0.12000000000000001</v>
      </c>
      <c r="I10" s="1">
        <f t="shared" si="19"/>
        <v>1.1200000000000001</v>
      </c>
      <c r="J10">
        <f t="shared" si="20"/>
        <v>0.89285714285714279</v>
      </c>
      <c r="K10">
        <f t="shared" si="28"/>
        <v>0.45234921533689354</v>
      </c>
      <c r="L10" s="2">
        <v>7</v>
      </c>
      <c r="M10" s="8">
        <v>4.6435859000000003E-2</v>
      </c>
      <c r="Q10" s="5">
        <f t="shared" si="29"/>
        <v>25</v>
      </c>
      <c r="R10">
        <f t="shared" si="0"/>
        <v>100000</v>
      </c>
      <c r="S10">
        <f t="shared" si="1"/>
        <v>4176.7174209541527</v>
      </c>
      <c r="U10">
        <f t="shared" si="21"/>
        <v>4.6435859000000003E-2</v>
      </c>
      <c r="V10">
        <f t="shared" si="22"/>
        <v>0.01</v>
      </c>
      <c r="W10">
        <f t="shared" si="23"/>
        <v>0.78145051382103636</v>
      </c>
      <c r="X10">
        <f t="shared" si="24"/>
        <v>3.6287325875271198E-2</v>
      </c>
      <c r="Y10">
        <f t="shared" si="25"/>
        <v>7.8145051382103644E-3</v>
      </c>
      <c r="Z10">
        <f t="shared" si="26"/>
        <v>0.73734868280755483</v>
      </c>
      <c r="AB10">
        <f t="shared" si="27"/>
        <v>3408.7148675375392</v>
      </c>
      <c r="AC10">
        <f t="shared" si="2"/>
        <v>3079.6970887999119</v>
      </c>
      <c r="AE10">
        <f t="shared" si="3"/>
        <v>0</v>
      </c>
      <c r="AF10">
        <f t="shared" si="4"/>
        <v>0</v>
      </c>
      <c r="AG10">
        <f t="shared" si="5"/>
        <v>-18.43371707018887</v>
      </c>
      <c r="AH10">
        <f t="shared" si="6"/>
        <v>-3628.7325875271199</v>
      </c>
      <c r="AI10">
        <f t="shared" si="7"/>
        <v>-3647.1663045973087</v>
      </c>
      <c r="AJ10">
        <f t="shared" si="8"/>
        <v>329.0177787376274</v>
      </c>
      <c r="AK10">
        <f t="shared" si="30"/>
        <v>238.61004072762776</v>
      </c>
      <c r="AL10">
        <f t="shared" si="9"/>
        <v>-3079.5384851320537</v>
      </c>
      <c r="AN10">
        <f t="shared" si="10"/>
        <v>0</v>
      </c>
      <c r="AO10">
        <f t="shared" si="11"/>
        <v>0</v>
      </c>
      <c r="AP10">
        <f t="shared" si="12"/>
        <v>-8.3384774524422358</v>
      </c>
      <c r="AQ10">
        <f t="shared" si="13"/>
        <v>-1641.454338635308</v>
      </c>
      <c r="AR10">
        <f t="shared" si="14"/>
        <v>-1649.7928160877502</v>
      </c>
      <c r="AS10">
        <f t="shared" si="15"/>
        <v>148.8309340438534</v>
      </c>
      <c r="AT10">
        <f t="shared" si="16"/>
        <v>107.93506469464663</v>
      </c>
      <c r="AU10">
        <f t="shared" si="17"/>
        <v>-1393.0268173492502</v>
      </c>
      <c r="AW10">
        <v>7</v>
      </c>
      <c r="AX10">
        <f>IF(Z10&gt;0, (R10*SUMPRODUCT(K10:$K$98, X10:$X$98)-K10*$AZ$3)/Z10, 0)</f>
        <v>4176.7174209541527</v>
      </c>
    </row>
    <row r="11" spans="1:52" x14ac:dyDescent="0.25">
      <c r="A11" t="s">
        <v>33</v>
      </c>
      <c r="C11" s="25">
        <f>AU71</f>
        <v>-605.80987615115555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0.12000000000000001</v>
      </c>
      <c r="I11" s="1">
        <f t="shared" si="19"/>
        <v>1.1200000000000001</v>
      </c>
      <c r="J11">
        <f t="shared" si="20"/>
        <v>0.89285714285714279</v>
      </c>
      <c r="K11">
        <f t="shared" si="28"/>
        <v>0.40388322797936921</v>
      </c>
      <c r="L11" s="2">
        <v>8</v>
      </c>
      <c r="M11" s="8">
        <v>5.1834316999999998E-2</v>
      </c>
      <c r="Q11" s="5">
        <f t="shared" si="29"/>
        <v>25</v>
      </c>
      <c r="R11">
        <f t="shared" si="0"/>
        <v>100000</v>
      </c>
      <c r="S11">
        <f t="shared" si="1"/>
        <v>3863.082093351064</v>
      </c>
      <c r="U11">
        <f t="shared" si="21"/>
        <v>5.1834316999999998E-2</v>
      </c>
      <c r="V11">
        <f t="shared" si="22"/>
        <v>0.01</v>
      </c>
      <c r="W11">
        <f t="shared" si="23"/>
        <v>0.73734868280755483</v>
      </c>
      <c r="X11">
        <f t="shared" si="24"/>
        <v>3.8219965364179244E-2</v>
      </c>
      <c r="Y11">
        <f t="shared" si="25"/>
        <v>7.3734868280755485E-3</v>
      </c>
      <c r="Z11">
        <f t="shared" si="26"/>
        <v>0.69175523061529998</v>
      </c>
      <c r="AB11">
        <f t="shared" si="27"/>
        <v>3079.6970887999119</v>
      </c>
      <c r="AC11">
        <f t="shared" si="2"/>
        <v>2672.3072443719011</v>
      </c>
      <c r="AE11">
        <f t="shared" si="3"/>
        <v>0</v>
      </c>
      <c r="AF11">
        <f t="shared" si="4"/>
        <v>0</v>
      </c>
      <c r="AG11">
        <f t="shared" si="5"/>
        <v>-17.2938807653825</v>
      </c>
      <c r="AH11">
        <f t="shared" si="6"/>
        <v>-3821.9965364179243</v>
      </c>
      <c r="AI11">
        <f t="shared" si="7"/>
        <v>-3839.290417183307</v>
      </c>
      <c r="AJ11">
        <f t="shared" si="8"/>
        <v>407.38984442801075</v>
      </c>
      <c r="AK11">
        <f t="shared" si="30"/>
        <v>215.57879621599386</v>
      </c>
      <c r="AL11">
        <f t="shared" si="9"/>
        <v>-3216.3217765393024</v>
      </c>
      <c r="AN11">
        <f t="shared" si="10"/>
        <v>0</v>
      </c>
      <c r="AO11">
        <f t="shared" si="11"/>
        <v>0</v>
      </c>
      <c r="AP11">
        <f t="shared" si="12"/>
        <v>-6.9847083878130087</v>
      </c>
      <c r="AQ11">
        <f t="shared" si="13"/>
        <v>-1543.64029845444</v>
      </c>
      <c r="AR11">
        <f t="shared" si="14"/>
        <v>-1550.625006842253</v>
      </c>
      <c r="AS11">
        <f t="shared" si="15"/>
        <v>164.53792541359803</v>
      </c>
      <c r="AT11">
        <f t="shared" si="16"/>
        <v>87.068660099622221</v>
      </c>
      <c r="AU11">
        <f t="shared" si="17"/>
        <v>-1299.0184213290329</v>
      </c>
      <c r="AW11">
        <v>8</v>
      </c>
      <c r="AX11">
        <f>IF(Z11&gt;0, (R11*SUMPRODUCT(K11:$K$98, X11:$X$98)-K11*$AZ$3)/Z11, 0)</f>
        <v>3863.082093351064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0.12000000000000001</v>
      </c>
      <c r="I12" s="1">
        <f t="shared" si="19"/>
        <v>1.1200000000000001</v>
      </c>
      <c r="J12">
        <f t="shared" si="20"/>
        <v>0.89285714285714279</v>
      </c>
      <c r="K12">
        <f t="shared" si="28"/>
        <v>0.36061002498157962</v>
      </c>
      <c r="L12" s="2">
        <v>9</v>
      </c>
      <c r="M12" s="8">
        <v>5.7772715000000002E-2</v>
      </c>
      <c r="Q12" s="5">
        <f t="shared" si="29"/>
        <v>25</v>
      </c>
      <c r="R12">
        <f t="shared" si="0"/>
        <v>100000</v>
      </c>
      <c r="S12">
        <f t="shared" si="1"/>
        <v>3458.8359206091991</v>
      </c>
      <c r="U12">
        <f t="shared" si="21"/>
        <v>5.7772715000000002E-2</v>
      </c>
      <c r="V12">
        <f t="shared" si="22"/>
        <v>0.01</v>
      </c>
      <c r="W12">
        <f t="shared" si="23"/>
        <v>0.69175523061529998</v>
      </c>
      <c r="X12">
        <f t="shared" si="24"/>
        <v>3.9964577788096999E-2</v>
      </c>
      <c r="Y12">
        <f t="shared" si="25"/>
        <v>6.9175523061530001E-3</v>
      </c>
      <c r="Z12">
        <f t="shared" si="26"/>
        <v>0.64487310052104996</v>
      </c>
      <c r="AB12">
        <f t="shared" si="27"/>
        <v>2672.3072443719011</v>
      </c>
      <c r="AC12">
        <f t="shared" si="2"/>
        <v>2230.5102443168344</v>
      </c>
      <c r="AE12">
        <f t="shared" si="3"/>
        <v>0</v>
      </c>
      <c r="AF12">
        <f t="shared" si="4"/>
        <v>0</v>
      </c>
      <c r="AG12">
        <f t="shared" si="5"/>
        <v>-16.121827513026251</v>
      </c>
      <c r="AH12">
        <f t="shared" si="6"/>
        <v>-3996.4577788096999</v>
      </c>
      <c r="AI12">
        <f t="shared" si="7"/>
        <v>-4012.5796063227262</v>
      </c>
      <c r="AJ12">
        <f t="shared" si="8"/>
        <v>441.79700005506675</v>
      </c>
      <c r="AK12">
        <f t="shared" si="30"/>
        <v>187.0615071060331</v>
      </c>
      <c r="AL12">
        <f t="shared" si="9"/>
        <v>-3383.7210991616266</v>
      </c>
      <c r="AN12">
        <f t="shared" si="10"/>
        <v>0</v>
      </c>
      <c r="AO12">
        <f t="shared" si="11"/>
        <v>0</v>
      </c>
      <c r="AP12">
        <f t="shared" si="12"/>
        <v>-5.8136926222211143</v>
      </c>
      <c r="AQ12">
        <f t="shared" si="13"/>
        <v>-1441.1627394543941</v>
      </c>
      <c r="AR12">
        <f t="shared" si="14"/>
        <v>-1446.9764320766153</v>
      </c>
      <c r="AS12">
        <f t="shared" si="15"/>
        <v>159.31642722664455</v>
      </c>
      <c r="AT12">
        <f t="shared" si="16"/>
        <v>67.456254750598532</v>
      </c>
      <c r="AU12">
        <f t="shared" si="17"/>
        <v>-1220.2037500993722</v>
      </c>
      <c r="AW12">
        <v>9</v>
      </c>
      <c r="AX12">
        <f>IF(Z12&gt;0, (R12*SUMPRODUCT(K12:$K$98, X12:$X$98)-K12*$AZ$3)/Z12, 0)</f>
        <v>3458.8359206091991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0.32197323659069604</v>
      </c>
      <c r="L13" s="2">
        <v>10</v>
      </c>
      <c r="M13" s="8">
        <v>6.4089452000000005E-2</v>
      </c>
      <c r="Q13" s="5">
        <f t="shared" si="29"/>
        <v>25</v>
      </c>
      <c r="R13">
        <f t="shared" si="0"/>
        <v>100000</v>
      </c>
      <c r="S13">
        <f t="shared" si="1"/>
        <v>2969.6057420781785</v>
      </c>
      <c r="U13">
        <f t="shared" si="21"/>
        <v>6.4089452000000005E-2</v>
      </c>
      <c r="V13">
        <f t="shared" si="22"/>
        <v>0.01</v>
      </c>
      <c r="W13">
        <f t="shared" si="23"/>
        <v>0.64487310052104996</v>
      </c>
      <c r="X13">
        <f t="shared" si="24"/>
        <v>4.132956362193501E-2</v>
      </c>
      <c r="Y13">
        <f t="shared" si="25"/>
        <v>6.4487310052104996E-3</v>
      </c>
      <c r="Z13">
        <f t="shared" si="26"/>
        <v>0.59709480589390451</v>
      </c>
      <c r="AB13">
        <f t="shared" si="27"/>
        <v>2230.5102443168344</v>
      </c>
      <c r="AC13">
        <f t="shared" si="2"/>
        <v>1773.1361641475942</v>
      </c>
      <c r="AE13">
        <f t="shared" si="3"/>
        <v>0</v>
      </c>
      <c r="AF13">
        <f t="shared" si="4"/>
        <v>0</v>
      </c>
      <c r="AG13">
        <f t="shared" si="5"/>
        <v>-14.927370147347613</v>
      </c>
      <c r="AH13">
        <f t="shared" si="6"/>
        <v>-4132.9563621935013</v>
      </c>
      <c r="AI13">
        <f t="shared" si="7"/>
        <v>-4147.8837323408488</v>
      </c>
      <c r="AJ13">
        <f t="shared" si="8"/>
        <v>457.37408016924019</v>
      </c>
      <c r="AK13">
        <f t="shared" si="30"/>
        <v>156.13571710217843</v>
      </c>
      <c r="AL13">
        <f t="shared" si="9"/>
        <v>-3534.3739350694304</v>
      </c>
      <c r="AN13">
        <f t="shared" si="10"/>
        <v>0</v>
      </c>
      <c r="AO13">
        <f t="shared" si="11"/>
        <v>0</v>
      </c>
      <c r="AP13">
        <f t="shared" si="12"/>
        <v>-4.8062136801288462</v>
      </c>
      <c r="AQ13">
        <f t="shared" si="13"/>
        <v>-1330.7013366235506</v>
      </c>
      <c r="AR13">
        <f t="shared" si="14"/>
        <v>-1335.5075503036794</v>
      </c>
      <c r="AS13">
        <f t="shared" si="15"/>
        <v>147.26221292478274</v>
      </c>
      <c r="AT13">
        <f t="shared" si="16"/>
        <v>50.271522182797682</v>
      </c>
      <c r="AU13">
        <f t="shared" si="17"/>
        <v>-1137.9738151960992</v>
      </c>
      <c r="AW13">
        <v>10</v>
      </c>
      <c r="AX13">
        <f>IF(Z13&gt;0, (R13*SUMPRODUCT(K13:$K$98, X13:$X$98)-K13*$AZ$3)/Z13, 0)</f>
        <v>2969.6057420781785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0.28747610409883573</v>
      </c>
      <c r="L14" s="2">
        <v>11</v>
      </c>
      <c r="M14" s="8">
        <v>7.1121990999999996E-2</v>
      </c>
      <c r="Q14" s="5">
        <f t="shared" si="29"/>
        <v>25</v>
      </c>
      <c r="R14">
        <f t="shared" si="0"/>
        <v>100000</v>
      </c>
      <c r="S14">
        <f t="shared" si="1"/>
        <v>2407.3635613905763</v>
      </c>
      <c r="U14">
        <f t="shared" si="21"/>
        <v>7.1121990999999996E-2</v>
      </c>
      <c r="V14">
        <f t="shared" si="22"/>
        <v>0.01</v>
      </c>
      <c r="W14">
        <f t="shared" si="23"/>
        <v>0.59709480589390451</v>
      </c>
      <c r="X14">
        <f t="shared" si="24"/>
        <v>4.2466571410933018E-2</v>
      </c>
      <c r="Y14">
        <f t="shared" si="25"/>
        <v>5.9709480589390448E-3</v>
      </c>
      <c r="Z14">
        <f t="shared" si="26"/>
        <v>0.54865728642403244</v>
      </c>
      <c r="AB14">
        <f t="shared" si="27"/>
        <v>1773.1361641475942</v>
      </c>
      <c r="AC14">
        <f t="shared" si="2"/>
        <v>1320.8175590286482</v>
      </c>
      <c r="AE14">
        <f t="shared" si="3"/>
        <v>0</v>
      </c>
      <c r="AF14">
        <f t="shared" si="4"/>
        <v>0</v>
      </c>
      <c r="AG14">
        <f t="shared" si="5"/>
        <v>-13.71643216060081</v>
      </c>
      <c r="AH14">
        <f t="shared" si="6"/>
        <v>-4246.657141093302</v>
      </c>
      <c r="AI14">
        <f t="shared" si="7"/>
        <v>-4260.3735732539026</v>
      </c>
      <c r="AJ14">
        <f t="shared" si="8"/>
        <v>452.31860511894592</v>
      </c>
      <c r="AK14">
        <f t="shared" si="30"/>
        <v>124.11953149033161</v>
      </c>
      <c r="AL14">
        <f t="shared" si="9"/>
        <v>-3683.935436644625</v>
      </c>
      <c r="AN14">
        <f t="shared" si="10"/>
        <v>0</v>
      </c>
      <c r="AO14">
        <f t="shared" si="11"/>
        <v>0</v>
      </c>
      <c r="AP14">
        <f t="shared" si="12"/>
        <v>-3.9431464796654967</v>
      </c>
      <c r="AQ14">
        <f t="shared" si="13"/>
        <v>-1220.8124503650022</v>
      </c>
      <c r="AR14">
        <f t="shared" si="14"/>
        <v>-1224.7555968446677</v>
      </c>
      <c r="AS14">
        <f t="shared" si="15"/>
        <v>130.03079041101427</v>
      </c>
      <c r="AT14">
        <f t="shared" si="16"/>
        <v>35.681399355413291</v>
      </c>
      <c r="AU14">
        <f t="shared" si="17"/>
        <v>-1059.0434070782401</v>
      </c>
      <c r="AW14">
        <v>11</v>
      </c>
      <c r="AX14">
        <f>IF(Z14&gt;0, (R14*SUMPRODUCT(K14:$K$98, X14:$X$98)-K14*$AZ$3)/Z14, 0)</f>
        <v>2407.3635613905763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0.25667509294538904</v>
      </c>
      <c r="L15" s="2">
        <v>12</v>
      </c>
      <c r="M15" s="8">
        <v>7.9233461000000005E-2</v>
      </c>
      <c r="Q15" s="5">
        <f t="shared" si="29"/>
        <v>25</v>
      </c>
      <c r="R15">
        <f t="shared" si="0"/>
        <v>100000</v>
      </c>
      <c r="S15">
        <f t="shared" si="1"/>
        <v>1769.6171882142016</v>
      </c>
      <c r="U15">
        <f t="shared" si="21"/>
        <v>7.9233461000000005E-2</v>
      </c>
      <c r="V15">
        <f t="shared" si="22"/>
        <v>0.01</v>
      </c>
      <c r="W15">
        <f t="shared" si="23"/>
        <v>0.54865728642403244</v>
      </c>
      <c r="X15">
        <f t="shared" si="24"/>
        <v>4.3472015706244406E-2</v>
      </c>
      <c r="Y15">
        <f t="shared" si="25"/>
        <v>5.4865728642403246E-3</v>
      </c>
      <c r="Z15">
        <f t="shared" si="26"/>
        <v>0.49969869785354776</v>
      </c>
      <c r="AB15">
        <f t="shared" si="27"/>
        <v>1320.8175590286482</v>
      </c>
      <c r="AC15">
        <f t="shared" si="2"/>
        <v>884.27540464989306</v>
      </c>
      <c r="AE15">
        <f t="shared" si="3"/>
        <v>0</v>
      </c>
      <c r="AF15">
        <f t="shared" si="4"/>
        <v>0</v>
      </c>
      <c r="AG15">
        <f t="shared" si="5"/>
        <v>-12.492467446338694</v>
      </c>
      <c r="AH15">
        <f t="shared" si="6"/>
        <v>-4347.201570624441</v>
      </c>
      <c r="AI15">
        <f t="shared" si="7"/>
        <v>-4359.6940380707802</v>
      </c>
      <c r="AJ15">
        <f t="shared" si="8"/>
        <v>436.54215437875519</v>
      </c>
      <c r="AK15">
        <f t="shared" si="30"/>
        <v>92.457229132005381</v>
      </c>
      <c r="AL15">
        <f t="shared" si="9"/>
        <v>-3830.6946545600194</v>
      </c>
      <c r="AN15">
        <f t="shared" si="10"/>
        <v>0</v>
      </c>
      <c r="AO15">
        <f t="shared" si="11"/>
        <v>0</v>
      </c>
      <c r="AP15">
        <f t="shared" si="12"/>
        <v>-3.2065052429062311</v>
      </c>
      <c r="AQ15">
        <f t="shared" si="13"/>
        <v>-1115.8183671923696</v>
      </c>
      <c r="AR15">
        <f t="shared" si="14"/>
        <v>-1119.0248724352759</v>
      </c>
      <c r="AS15">
        <f t="shared" si="15"/>
        <v>112.04949804974736</v>
      </c>
      <c r="AT15">
        <f t="shared" si="16"/>
        <v>23.731467880930612</v>
      </c>
      <c r="AU15">
        <f t="shared" si="17"/>
        <v>-983.24390650459793</v>
      </c>
      <c r="AW15">
        <v>12</v>
      </c>
      <c r="AX15">
        <f>IF(Z15&gt;0, (R15*SUMPRODUCT(K15:$K$98, X15:$X$98)-K15*$AZ$3)/Z15, 0)</f>
        <v>1769.6171882142016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0.22917419012981163</v>
      </c>
      <c r="L16" s="2">
        <v>13</v>
      </c>
      <c r="M16" s="8">
        <v>8.7905784000000001E-2</v>
      </c>
      <c r="Q16" s="5">
        <f t="shared" si="29"/>
        <v>25</v>
      </c>
      <c r="R16">
        <f t="shared" si="0"/>
        <v>100000</v>
      </c>
      <c r="S16">
        <f t="shared" si="1"/>
        <v>1039.7605367491926</v>
      </c>
      <c r="U16">
        <f t="shared" si="21"/>
        <v>8.7905784000000001E-2</v>
      </c>
      <c r="V16">
        <f t="shared" si="22"/>
        <v>0.01</v>
      </c>
      <c r="W16">
        <f t="shared" si="23"/>
        <v>0.49969869785354776</v>
      </c>
      <c r="X16">
        <f t="shared" si="24"/>
        <v>4.3926405798595233E-2</v>
      </c>
      <c r="Y16">
        <f t="shared" si="25"/>
        <v>4.9969869785354776E-3</v>
      </c>
      <c r="Z16">
        <f t="shared" si="26"/>
        <v>0.45077530507641705</v>
      </c>
      <c r="AB16">
        <f t="shared" si="27"/>
        <v>884.27540464989306</v>
      </c>
      <c r="AC16">
        <f t="shared" si="2"/>
        <v>468.69837315953646</v>
      </c>
      <c r="AE16">
        <f t="shared" si="3"/>
        <v>0</v>
      </c>
      <c r="AF16">
        <f t="shared" si="4"/>
        <v>0</v>
      </c>
      <c r="AG16">
        <f t="shared" si="5"/>
        <v>-11.269382626910426</v>
      </c>
      <c r="AH16">
        <f t="shared" si="6"/>
        <v>-4392.6405798595233</v>
      </c>
      <c r="AI16">
        <f t="shared" si="7"/>
        <v>-4403.9099624864339</v>
      </c>
      <c r="AJ16">
        <f t="shared" si="8"/>
        <v>415.5770314903566</v>
      </c>
      <c r="AK16">
        <f t="shared" si="30"/>
        <v>61.899278325492517</v>
      </c>
      <c r="AL16">
        <f t="shared" si="9"/>
        <v>-3926.4336526705847</v>
      </c>
      <c r="AN16">
        <f t="shared" si="10"/>
        <v>0</v>
      </c>
      <c r="AO16">
        <f t="shared" si="11"/>
        <v>0</v>
      </c>
      <c r="AP16">
        <f t="shared" si="12"/>
        <v>-2.5826516367851662</v>
      </c>
      <c r="AQ16">
        <f t="shared" si="13"/>
        <v>-1006.6798474206524</v>
      </c>
      <c r="AR16">
        <f t="shared" si="14"/>
        <v>-1009.2624990574376</v>
      </c>
      <c r="AS16">
        <f t="shared" si="15"/>
        <v>95.239529628353694</v>
      </c>
      <c r="AT16">
        <f t="shared" si="16"/>
        <v>14.18571697986455</v>
      </c>
      <c r="AU16">
        <f t="shared" si="17"/>
        <v>-899.83725244921936</v>
      </c>
      <c r="AW16">
        <v>13</v>
      </c>
      <c r="AX16">
        <f>IF(Z16&gt;0, (R16*SUMPRODUCT(K16:$K$98, X16:$X$98)-K16*$AZ$3)/Z16, 0)</f>
        <v>1039.7605367491926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0.20461981261590323</v>
      </c>
      <c r="L17" s="2">
        <v>14</v>
      </c>
      <c r="M17" s="8">
        <v>9.7118048999999998E-2</v>
      </c>
      <c r="Q17" s="5">
        <f t="shared" si="29"/>
        <v>25</v>
      </c>
      <c r="R17">
        <f t="shared" si="0"/>
        <v>100000</v>
      </c>
      <c r="S17">
        <f t="shared" si="1"/>
        <v>216.73629597849731</v>
      </c>
      <c r="U17">
        <f t="shared" si="21"/>
        <v>9.7118048999999998E-2</v>
      </c>
      <c r="V17">
        <f t="shared" si="22"/>
        <v>0.01</v>
      </c>
      <c r="W17">
        <f t="shared" si="23"/>
        <v>0.45077530507641705</v>
      </c>
      <c r="X17">
        <f t="shared" si="24"/>
        <v>4.377841816640142E-2</v>
      </c>
      <c r="Y17">
        <f t="shared" si="25"/>
        <v>4.5077530507641704E-3</v>
      </c>
      <c r="Z17">
        <f t="shared" si="26"/>
        <v>0.40248913385925145</v>
      </c>
      <c r="AB17">
        <f t="shared" si="27"/>
        <v>468.69837315953646</v>
      </c>
      <c r="AC17">
        <f t="shared" si="2"/>
        <v>87.23400404424774</v>
      </c>
      <c r="AE17">
        <f t="shared" si="3"/>
        <v>0</v>
      </c>
      <c r="AF17">
        <f t="shared" si="4"/>
        <v>0</v>
      </c>
      <c r="AG17">
        <f t="shared" si="5"/>
        <v>-10.062228346481286</v>
      </c>
      <c r="AH17">
        <f t="shared" si="6"/>
        <v>-4377.8418166401416</v>
      </c>
      <c r="AI17">
        <f t="shared" si="7"/>
        <v>-4387.9040449866225</v>
      </c>
      <c r="AJ17">
        <f t="shared" si="8"/>
        <v>381.46436911528872</v>
      </c>
      <c r="AK17">
        <f t="shared" si="30"/>
        <v>32.808886121167554</v>
      </c>
      <c r="AL17">
        <f t="shared" si="9"/>
        <v>-3973.6307897501661</v>
      </c>
      <c r="AN17">
        <f t="shared" si="10"/>
        <v>0</v>
      </c>
      <c r="AO17">
        <f t="shared" si="11"/>
        <v>0</v>
      </c>
      <c r="AP17">
        <f t="shared" si="12"/>
        <v>-2.0589312787554306</v>
      </c>
      <c r="AQ17">
        <f t="shared" si="13"/>
        <v>-895.79317218297115</v>
      </c>
      <c r="AR17">
        <f t="shared" si="14"/>
        <v>-897.85210346172653</v>
      </c>
      <c r="AS17">
        <f t="shared" si="15"/>
        <v>78.055167728014126</v>
      </c>
      <c r="AT17">
        <f t="shared" si="16"/>
        <v>6.7133481302498126</v>
      </c>
      <c r="AU17">
        <f t="shared" si="17"/>
        <v>-813.08358760346255</v>
      </c>
      <c r="AW17">
        <v>14</v>
      </c>
      <c r="AX17">
        <f>IF(Z17&gt;0, (R17*SUMPRODUCT(K17:$K$98, X17:$X$98)-K17*$AZ$3)/Z17, 0)</f>
        <v>216.73629597849731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0.1826962612641993</v>
      </c>
      <c r="L18" s="2">
        <v>15</v>
      </c>
      <c r="M18" s="8">
        <v>0.107494799</v>
      </c>
      <c r="Q18" s="5">
        <f t="shared" si="29"/>
        <v>25</v>
      </c>
      <c r="R18">
        <f t="shared" si="0"/>
        <v>100000</v>
      </c>
      <c r="S18">
        <f t="shared" si="1"/>
        <v>-704.7633464539125</v>
      </c>
      <c r="U18">
        <f t="shared" si="21"/>
        <v>0.107494799</v>
      </c>
      <c r="V18">
        <f t="shared" si="22"/>
        <v>0.01</v>
      </c>
      <c r="W18">
        <f t="shared" si="23"/>
        <v>0.40248913385925145</v>
      </c>
      <c r="X18">
        <f t="shared" si="24"/>
        <v>4.3265488543884331E-2</v>
      </c>
      <c r="Y18">
        <f t="shared" si="25"/>
        <v>4.0248913385925143E-3</v>
      </c>
      <c r="Z18">
        <f t="shared" si="26"/>
        <v>0.35519875397677458</v>
      </c>
      <c r="AB18">
        <f t="shared" si="27"/>
        <v>87.23400404424774</v>
      </c>
      <c r="AC18">
        <f t="shared" si="2"/>
        <v>-250.33106250893161</v>
      </c>
      <c r="AE18">
        <f t="shared" si="3"/>
        <v>0</v>
      </c>
      <c r="AF18">
        <f t="shared" si="4"/>
        <v>0</v>
      </c>
      <c r="AG18">
        <f t="shared" si="5"/>
        <v>-8.8799688494193649</v>
      </c>
      <c r="AH18">
        <f t="shared" si="6"/>
        <v>-4326.548854388433</v>
      </c>
      <c r="AI18">
        <f t="shared" si="7"/>
        <v>-4335.4288232378522</v>
      </c>
      <c r="AJ18">
        <f t="shared" si="8"/>
        <v>337.56506655317935</v>
      </c>
      <c r="AK18">
        <f t="shared" si="30"/>
        <v>6.1063802830973426</v>
      </c>
      <c r="AL18">
        <f t="shared" si="9"/>
        <v>-3991.7573764015756</v>
      </c>
      <c r="AN18">
        <f t="shared" si="10"/>
        <v>0</v>
      </c>
      <c r="AO18">
        <f t="shared" si="11"/>
        <v>0</v>
      </c>
      <c r="AP18">
        <f t="shared" si="12"/>
        <v>-1.6223371089314715</v>
      </c>
      <c r="AQ18">
        <f t="shared" si="13"/>
        <v>-790.4442998736713</v>
      </c>
      <c r="AR18">
        <f t="shared" si="14"/>
        <v>-792.06663698260274</v>
      </c>
      <c r="AS18">
        <f t="shared" si="15"/>
        <v>61.671875592666481</v>
      </c>
      <c r="AT18">
        <f t="shared" si="16"/>
        <v>1.1156128475793075</v>
      </c>
      <c r="AU18">
        <f t="shared" si="17"/>
        <v>-729.27914854235701</v>
      </c>
      <c r="AW18">
        <v>15</v>
      </c>
      <c r="AX18">
        <f>IF(Z18&gt;0, (R18*SUMPRODUCT(K18:$K$98, X18:$X$98)-K18*$AZ$3)/Z18, 0)</f>
        <v>-704.7633464539125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0.16312166184303509</v>
      </c>
      <c r="L19" s="2">
        <v>16</v>
      </c>
      <c r="M19" s="8">
        <v>0.119195734</v>
      </c>
      <c r="Q19" s="5">
        <f t="shared" si="29"/>
        <v>25</v>
      </c>
      <c r="R19">
        <f t="shared" si="0"/>
        <v>100000</v>
      </c>
      <c r="S19">
        <f t="shared" si="1"/>
        <v>-1753.4508514784457</v>
      </c>
      <c r="U19">
        <f t="shared" si="21"/>
        <v>0.119195734</v>
      </c>
      <c r="V19">
        <f t="shared" si="22"/>
        <v>0.01</v>
      </c>
      <c r="W19">
        <f t="shared" si="23"/>
        <v>0.35519875397677458</v>
      </c>
      <c r="X19">
        <f t="shared" si="24"/>
        <v>4.2338176196147062E-2</v>
      </c>
      <c r="Y19">
        <f t="shared" si="25"/>
        <v>3.5519875397677461E-3</v>
      </c>
      <c r="Z19">
        <f t="shared" si="26"/>
        <v>0.30930859024085977</v>
      </c>
      <c r="AB19">
        <f t="shared" si="27"/>
        <v>-250.33106250893161</v>
      </c>
      <c r="AC19">
        <f t="shared" si="2"/>
        <v>-542.35741092743319</v>
      </c>
      <c r="AE19">
        <f t="shared" si="3"/>
        <v>0</v>
      </c>
      <c r="AF19">
        <f t="shared" si="4"/>
        <v>0</v>
      </c>
      <c r="AG19">
        <f t="shared" si="5"/>
        <v>-7.7327147560214939</v>
      </c>
      <c r="AH19">
        <f t="shared" si="6"/>
        <v>-4233.817619614706</v>
      </c>
      <c r="AI19">
        <f t="shared" si="7"/>
        <v>-4241.5503343707278</v>
      </c>
      <c r="AJ19">
        <f t="shared" si="8"/>
        <v>292.02634841850158</v>
      </c>
      <c r="AK19">
        <f t="shared" si="30"/>
        <v>-17.523174375625214</v>
      </c>
      <c r="AL19">
        <f t="shared" si="9"/>
        <v>-3967.0471603278515</v>
      </c>
      <c r="AN19">
        <f t="shared" si="10"/>
        <v>0</v>
      </c>
      <c r="AO19">
        <f t="shared" si="11"/>
        <v>0</v>
      </c>
      <c r="AP19">
        <f t="shared" si="12"/>
        <v>-1.2613732815603858</v>
      </c>
      <c r="AQ19">
        <f t="shared" si="13"/>
        <v>-690.62736605187388</v>
      </c>
      <c r="AR19">
        <f t="shared" si="14"/>
        <v>-691.88873933343427</v>
      </c>
      <c r="AS19">
        <f t="shared" si="15"/>
        <v>47.635823255979162</v>
      </c>
      <c r="AT19">
        <f t="shared" si="16"/>
        <v>-2.8584093249172735</v>
      </c>
      <c r="AU19">
        <f t="shared" si="17"/>
        <v>-647.11132540237236</v>
      </c>
      <c r="AW19">
        <v>16</v>
      </c>
      <c r="AX19">
        <f>IF(Z19&gt;0, (R19*SUMPRODUCT(K19:$K$98, X19:$X$98)-K19*$AZ$3)/Z19, 0)</f>
        <v>-1753.4508514784457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0.14564434093128131</v>
      </c>
      <c r="L20" s="2">
        <v>17</v>
      </c>
      <c r="M20" s="8">
        <v>0.13258683600000001</v>
      </c>
      <c r="Q20" s="5">
        <f t="shared" si="29"/>
        <v>25</v>
      </c>
      <c r="R20">
        <f t="shared" si="0"/>
        <v>100000</v>
      </c>
      <c r="S20">
        <f t="shared" si="1"/>
        <v>-2971.1656464723046</v>
      </c>
      <c r="U20">
        <f t="shared" si="21"/>
        <v>0.13258683600000001</v>
      </c>
      <c r="V20">
        <f t="shared" si="22"/>
        <v>0.01</v>
      </c>
      <c r="W20">
        <f t="shared" si="23"/>
        <v>0.30930859024085977</v>
      </c>
      <c r="X20">
        <f t="shared" si="24"/>
        <v>4.1010247327656082E-2</v>
      </c>
      <c r="Y20">
        <f t="shared" si="25"/>
        <v>3.0930859024085977E-3</v>
      </c>
      <c r="Z20">
        <f t="shared" si="26"/>
        <v>0.26520525701079511</v>
      </c>
      <c r="AB20">
        <f t="shared" si="27"/>
        <v>-542.35741092743319</v>
      </c>
      <c r="AC20">
        <f t="shared" si="2"/>
        <v>-787.96874889433275</v>
      </c>
      <c r="AE20">
        <f t="shared" si="3"/>
        <v>0</v>
      </c>
      <c r="AF20">
        <f t="shared" si="4"/>
        <v>0</v>
      </c>
      <c r="AG20">
        <f t="shared" si="5"/>
        <v>-6.6301314252698775</v>
      </c>
      <c r="AH20">
        <f t="shared" si="6"/>
        <v>-4101.024732765608</v>
      </c>
      <c r="AI20">
        <f t="shared" si="7"/>
        <v>-4107.6548641908776</v>
      </c>
      <c r="AJ20">
        <f t="shared" si="8"/>
        <v>245.61133796689955</v>
      </c>
      <c r="AK20">
        <f t="shared" si="30"/>
        <v>-37.96501876492033</v>
      </c>
      <c r="AL20">
        <f t="shared" si="9"/>
        <v>-3900.0085449888984</v>
      </c>
      <c r="AN20">
        <f t="shared" si="10"/>
        <v>0</v>
      </c>
      <c r="AO20">
        <f t="shared" si="11"/>
        <v>0</v>
      </c>
      <c r="AP20">
        <f t="shared" si="12"/>
        <v>-0.96564112172120808</v>
      </c>
      <c r="AQ20">
        <f t="shared" si="13"/>
        <v>-597.29104434653107</v>
      </c>
      <c r="AR20">
        <f t="shared" si="14"/>
        <v>-598.25668546825216</v>
      </c>
      <c r="AS20">
        <f t="shared" si="15"/>
        <v>35.771901443439276</v>
      </c>
      <c r="AT20">
        <f t="shared" si="16"/>
        <v>-5.5293901364605489</v>
      </c>
      <c r="AU20">
        <f t="shared" si="17"/>
        <v>-568.01417416127344</v>
      </c>
      <c r="AW20">
        <v>17</v>
      </c>
      <c r="AX20">
        <f>IF(Z20&gt;0, (R20*SUMPRODUCT(K20:$K$98, X20:$X$98)-K20*$AZ$3)/Z20, 0)</f>
        <v>-2971.1656464723046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0.13003959011721544</v>
      </c>
      <c r="L21" s="2">
        <v>18</v>
      </c>
      <c r="M21" s="8">
        <v>0.14803979</v>
      </c>
      <c r="Q21" s="5">
        <f t="shared" si="29"/>
        <v>25</v>
      </c>
      <c r="R21">
        <f t="shared" si="0"/>
        <v>100000</v>
      </c>
      <c r="S21">
        <f t="shared" si="1"/>
        <v>-4424.353949586457</v>
      </c>
      <c r="U21">
        <f t="shared" si="21"/>
        <v>0.14803979</v>
      </c>
      <c r="V21">
        <f t="shared" si="22"/>
        <v>0.01</v>
      </c>
      <c r="W21">
        <f t="shared" si="23"/>
        <v>0.26520525701079511</v>
      </c>
      <c r="X21">
        <f t="shared" si="24"/>
        <v>3.9260930554774136E-2</v>
      </c>
      <c r="Y21">
        <f t="shared" si="25"/>
        <v>2.6520525701079511E-3</v>
      </c>
      <c r="Z21">
        <f t="shared" si="26"/>
        <v>0.22329227388591302</v>
      </c>
      <c r="AB21">
        <f t="shared" si="27"/>
        <v>-787.96874889433275</v>
      </c>
      <c r="AC21">
        <f t="shared" si="2"/>
        <v>-987.92405387928022</v>
      </c>
      <c r="AE21">
        <f t="shared" si="3"/>
        <v>0</v>
      </c>
      <c r="AF21">
        <f t="shared" si="4"/>
        <v>0</v>
      </c>
      <c r="AG21">
        <f t="shared" si="5"/>
        <v>-5.5823068471478257</v>
      </c>
      <c r="AH21">
        <f t="shared" si="6"/>
        <v>-3926.0930554774136</v>
      </c>
      <c r="AI21">
        <f t="shared" si="7"/>
        <v>-3931.6753623245613</v>
      </c>
      <c r="AJ21">
        <f t="shared" si="8"/>
        <v>199.95530498494747</v>
      </c>
      <c r="AK21">
        <f t="shared" si="30"/>
        <v>-55.1578124226033</v>
      </c>
      <c r="AL21">
        <f t="shared" si="9"/>
        <v>-3786.8778697622174</v>
      </c>
      <c r="AN21">
        <f t="shared" si="10"/>
        <v>0</v>
      </c>
      <c r="AO21">
        <f t="shared" si="11"/>
        <v>0</v>
      </c>
      <c r="AP21">
        <f t="shared" si="12"/>
        <v>-0.72592089431162843</v>
      </c>
      <c r="AQ21">
        <f t="shared" si="13"/>
        <v>-510.54753169632886</v>
      </c>
      <c r="AR21">
        <f t="shared" si="14"/>
        <v>-511.27345259064049</v>
      </c>
      <c r="AS21">
        <f t="shared" si="15"/>
        <v>26.002105902005376</v>
      </c>
      <c r="AT21">
        <f t="shared" si="16"/>
        <v>-7.1726993191975872</v>
      </c>
      <c r="AU21">
        <f t="shared" si="17"/>
        <v>-492.4440460078327</v>
      </c>
      <c r="AW21">
        <v>18</v>
      </c>
      <c r="AX21">
        <f>IF(Z21&gt;0, (R21*SUMPRODUCT(K21:$K$98, X21:$X$98)-K21*$AZ$3)/Z21, 0)</f>
        <v>-4424.353949586457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0.11610677689037092</v>
      </c>
      <c r="L22" s="2">
        <v>19</v>
      </c>
      <c r="M22" s="8">
        <v>0.16585403400000001</v>
      </c>
      <c r="Q22" s="5">
        <f t="shared" si="29"/>
        <v>25</v>
      </c>
      <c r="R22">
        <f t="shared" si="0"/>
        <v>100000</v>
      </c>
      <c r="S22">
        <f t="shared" si="1"/>
        <v>-6214.9429711856501</v>
      </c>
      <c r="U22">
        <f t="shared" si="21"/>
        <v>0.16585403400000001</v>
      </c>
      <c r="V22">
        <f t="shared" si="22"/>
        <v>0.01</v>
      </c>
      <c r="W22">
        <f t="shared" si="23"/>
        <v>0.22329227388591302</v>
      </c>
      <c r="X22">
        <f t="shared" si="24"/>
        <v>3.7033924385011532E-2</v>
      </c>
      <c r="Y22">
        <f t="shared" si="25"/>
        <v>2.2329227388591302E-3</v>
      </c>
      <c r="Z22">
        <f t="shared" si="26"/>
        <v>0.18402542676204234</v>
      </c>
      <c r="AB22">
        <f t="shared" si="27"/>
        <v>-987.92405387928022</v>
      </c>
      <c r="AC22">
        <f t="shared" si="2"/>
        <v>-1143.7075325741946</v>
      </c>
      <c r="AE22">
        <f t="shared" si="3"/>
        <v>0</v>
      </c>
      <c r="AF22">
        <f t="shared" si="4"/>
        <v>0</v>
      </c>
      <c r="AG22">
        <f t="shared" si="5"/>
        <v>-4.6006356690510586</v>
      </c>
      <c r="AH22">
        <f t="shared" si="6"/>
        <v>-3703.3924385011533</v>
      </c>
      <c r="AI22">
        <f t="shared" si="7"/>
        <v>-3707.9930741702042</v>
      </c>
      <c r="AJ22">
        <f t="shared" si="8"/>
        <v>155.78347869491438</v>
      </c>
      <c r="AK22">
        <f t="shared" si="30"/>
        <v>-69.154683771549628</v>
      </c>
      <c r="AL22">
        <f t="shared" si="9"/>
        <v>-3621.3642792468395</v>
      </c>
      <c r="AN22">
        <f t="shared" si="10"/>
        <v>0</v>
      </c>
      <c r="AO22">
        <f t="shared" si="11"/>
        <v>0</v>
      </c>
      <c r="AP22">
        <f t="shared" si="12"/>
        <v>-0.53416497918039363</v>
      </c>
      <c r="AQ22">
        <f t="shared" si="13"/>
        <v>-429.98895959454012</v>
      </c>
      <c r="AR22">
        <f t="shared" si="14"/>
        <v>-430.52312457372051</v>
      </c>
      <c r="AS22">
        <f t="shared" si="15"/>
        <v>18.087517604036275</v>
      </c>
      <c r="AT22">
        <f t="shared" si="16"/>
        <v>-8.0293274395874672</v>
      </c>
      <c r="AU22">
        <f t="shared" si="17"/>
        <v>-420.46493440927168</v>
      </c>
      <c r="AW22">
        <v>19</v>
      </c>
      <c r="AX22">
        <f>IF(Z22&gt;0, (R22*SUMPRODUCT(K22:$K$98, X22:$X$98)-K22*$AZ$3)/Z22, 0)</f>
        <v>-6214.9429711856501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0.10366676508068833</v>
      </c>
      <c r="L23" s="2">
        <v>20</v>
      </c>
      <c r="M23" s="8">
        <v>0.18707617900000001</v>
      </c>
      <c r="Q23" s="5">
        <f t="shared" si="29"/>
        <v>25</v>
      </c>
      <c r="R23">
        <f t="shared" si="0"/>
        <v>100000</v>
      </c>
      <c r="S23">
        <f t="shared" si="1"/>
        <v>-8506.744005630173</v>
      </c>
      <c r="U23">
        <f t="shared" si="21"/>
        <v>0.18707617900000001</v>
      </c>
      <c r="V23">
        <f t="shared" si="22"/>
        <v>0.01</v>
      </c>
      <c r="W23">
        <f t="shared" si="23"/>
        <v>0.18402542676204234</v>
      </c>
      <c r="X23">
        <f t="shared" si="24"/>
        <v>3.4426773677487227E-2</v>
      </c>
      <c r="Y23">
        <f t="shared" si="25"/>
        <v>1.8402542676204234E-3</v>
      </c>
      <c r="Z23">
        <f t="shared" si="26"/>
        <v>0.1477583988169347</v>
      </c>
      <c r="AB23">
        <f t="shared" si="27"/>
        <v>-1143.7075325741946</v>
      </c>
      <c r="AC23">
        <f t="shared" si="2"/>
        <v>-1256.9428734174717</v>
      </c>
      <c r="AE23">
        <f t="shared" si="3"/>
        <v>0</v>
      </c>
      <c r="AF23">
        <f t="shared" si="4"/>
        <v>0</v>
      </c>
      <c r="AG23">
        <f t="shared" si="5"/>
        <v>-3.6939599704233674</v>
      </c>
      <c r="AH23">
        <f t="shared" si="6"/>
        <v>-3442.6773677487226</v>
      </c>
      <c r="AI23">
        <f t="shared" si="7"/>
        <v>-3446.3713277191459</v>
      </c>
      <c r="AJ23">
        <f t="shared" si="8"/>
        <v>113.23534084327707</v>
      </c>
      <c r="AK23">
        <f t="shared" si="30"/>
        <v>-80.059527280193635</v>
      </c>
      <c r="AL23">
        <f t="shared" si="9"/>
        <v>-3413.1955141560629</v>
      </c>
      <c r="AN23">
        <f t="shared" si="10"/>
        <v>0</v>
      </c>
      <c r="AO23">
        <f t="shared" si="11"/>
        <v>0</v>
      </c>
      <c r="AP23">
        <f t="shared" si="12"/>
        <v>-0.38294088047134561</v>
      </c>
      <c r="AQ23">
        <f t="shared" si="13"/>
        <v>-356.89122593100927</v>
      </c>
      <c r="AR23">
        <f t="shared" si="14"/>
        <v>-357.2741668114806</v>
      </c>
      <c r="AS23">
        <f t="shared" si="15"/>
        <v>11.738741478031676</v>
      </c>
      <c r="AT23">
        <f t="shared" si="16"/>
        <v>-8.2995122070267922</v>
      </c>
      <c r="AU23">
        <f t="shared" si="17"/>
        <v>-353.83493754047578</v>
      </c>
      <c r="AW23">
        <v>20</v>
      </c>
      <c r="AX23">
        <f>IF(Z23&gt;0, (R23*SUMPRODUCT(K23:$K$98, X23:$X$98)-K23*$AZ$3)/Z23, 0)</f>
        <v>-8506.744005630173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9.2559611679185999E-2</v>
      </c>
      <c r="L24" s="2">
        <v>21</v>
      </c>
      <c r="M24" s="8">
        <v>0.21155222800000001</v>
      </c>
      <c r="Q24" s="5">
        <f t="shared" si="29"/>
        <v>25</v>
      </c>
      <c r="R24">
        <f t="shared" si="0"/>
        <v>100000</v>
      </c>
      <c r="S24">
        <f t="shared" si="1"/>
        <v>-11571.839266848001</v>
      </c>
      <c r="U24">
        <f t="shared" si="21"/>
        <v>0.21155222800000001</v>
      </c>
      <c r="V24">
        <f t="shared" si="22"/>
        <v>0.01</v>
      </c>
      <c r="W24">
        <f t="shared" si="23"/>
        <v>0.1477583988169347</v>
      </c>
      <c r="X24">
        <f t="shared" si="24"/>
        <v>3.1258618475435103E-2</v>
      </c>
      <c r="Y24">
        <f t="shared" si="25"/>
        <v>1.4775839881693471E-3</v>
      </c>
      <c r="Z24">
        <f t="shared" si="26"/>
        <v>0.11502219635333026</v>
      </c>
      <c r="AB24">
        <f t="shared" si="27"/>
        <v>-1256.9428734174717</v>
      </c>
      <c r="AC24">
        <f t="shared" si="2"/>
        <v>-1331.018368320568</v>
      </c>
      <c r="AE24">
        <f t="shared" si="3"/>
        <v>0</v>
      </c>
      <c r="AF24">
        <f t="shared" si="4"/>
        <v>0</v>
      </c>
      <c r="AG24">
        <f t="shared" si="5"/>
        <v>-2.8755549088332564</v>
      </c>
      <c r="AH24">
        <f t="shared" si="6"/>
        <v>-3125.8618475435101</v>
      </c>
      <c r="AI24">
        <f t="shared" si="7"/>
        <v>-3128.7374024523433</v>
      </c>
      <c r="AJ24">
        <f t="shared" si="8"/>
        <v>74.075494903096342</v>
      </c>
      <c r="AK24">
        <f t="shared" si="30"/>
        <v>-87.986001139223021</v>
      </c>
      <c r="AL24">
        <f t="shared" si="9"/>
        <v>-3142.6479086884701</v>
      </c>
      <c r="AN24">
        <f t="shared" si="10"/>
        <v>0</v>
      </c>
      <c r="AO24">
        <f t="shared" si="11"/>
        <v>0</v>
      </c>
      <c r="AP24">
        <f t="shared" si="12"/>
        <v>-0.26616024572378333</v>
      </c>
      <c r="AQ24">
        <f t="shared" si="13"/>
        <v>-289.3285587714102</v>
      </c>
      <c r="AR24">
        <f t="shared" si="14"/>
        <v>-289.59471901713397</v>
      </c>
      <c r="AS24">
        <f t="shared" si="15"/>
        <v>6.8563990431741191</v>
      </c>
      <c r="AT24">
        <f t="shared" si="16"/>
        <v>-8.1439500986508992</v>
      </c>
      <c r="AU24">
        <f t="shared" si="17"/>
        <v>-290.88227007261077</v>
      </c>
      <c r="AW24">
        <v>21</v>
      </c>
      <c r="AX24">
        <f>IF(Z24&gt;0, (R24*SUMPRODUCT(K24:$K$98, X24:$X$98)-K24*$AZ$3)/Z24, 0)</f>
        <v>-11571.839266848001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8.2642510427844637E-2</v>
      </c>
      <c r="L25" s="2">
        <v>22</v>
      </c>
      <c r="M25" s="8">
        <v>0.23965956799999999</v>
      </c>
      <c r="Q25" s="5">
        <f t="shared" si="29"/>
        <v>25</v>
      </c>
      <c r="R25">
        <f t="shared" si="0"/>
        <v>100000</v>
      </c>
      <c r="S25">
        <f t="shared" si="1"/>
        <v>-15848.677727232121</v>
      </c>
      <c r="U25">
        <f t="shared" si="21"/>
        <v>0.23965956799999999</v>
      </c>
      <c r="V25">
        <f t="shared" si="22"/>
        <v>0.01</v>
      </c>
      <c r="W25">
        <f t="shared" si="23"/>
        <v>0.11502219635333026</v>
      </c>
      <c r="X25">
        <f t="shared" si="24"/>
        <v>2.7566169888450304E-2</v>
      </c>
      <c r="Y25">
        <f t="shared" si="25"/>
        <v>1.1502219635333027E-3</v>
      </c>
      <c r="Z25">
        <f t="shared" si="26"/>
        <v>8.6305804501346658E-2</v>
      </c>
      <c r="AB25">
        <f t="shared" si="27"/>
        <v>-1331.018368320568</v>
      </c>
      <c r="AC25">
        <f t="shared" si="2"/>
        <v>-1367.8328815313425</v>
      </c>
      <c r="AE25">
        <f t="shared" si="3"/>
        <v>0</v>
      </c>
      <c r="AF25">
        <f t="shared" si="4"/>
        <v>0</v>
      </c>
      <c r="AG25">
        <f t="shared" si="5"/>
        <v>-2.1576451125336664</v>
      </c>
      <c r="AH25">
        <f t="shared" si="6"/>
        <v>-2756.6169888450304</v>
      </c>
      <c r="AI25">
        <f t="shared" si="7"/>
        <v>-2758.7746339575642</v>
      </c>
      <c r="AJ25">
        <f t="shared" si="8"/>
        <v>36.814513210774521</v>
      </c>
      <c r="AK25">
        <f t="shared" si="30"/>
        <v>-93.171285782439767</v>
      </c>
      <c r="AL25">
        <f t="shared" si="9"/>
        <v>-2815.131406529229</v>
      </c>
      <c r="AN25">
        <f t="shared" si="10"/>
        <v>0</v>
      </c>
      <c r="AO25">
        <f t="shared" si="11"/>
        <v>0</v>
      </c>
      <c r="AP25">
        <f t="shared" si="12"/>
        <v>-0.17831320871215153</v>
      </c>
      <c r="AQ25">
        <f t="shared" si="13"/>
        <v>-227.81374824619911</v>
      </c>
      <c r="AR25">
        <f t="shared" si="14"/>
        <v>-227.99206145491127</v>
      </c>
      <c r="AS25">
        <f t="shared" si="15"/>
        <v>3.0424437919174574</v>
      </c>
      <c r="AT25">
        <f t="shared" si="16"/>
        <v>-7.6999089568509715</v>
      </c>
      <c r="AU25">
        <f t="shared" si="17"/>
        <v>-232.64952661984475</v>
      </c>
      <c r="AW25">
        <v>22</v>
      </c>
      <c r="AX25">
        <f>IF(Z25&gt;0, (R25*SUMPRODUCT(K25:$K$98, X25:$X$98)-K25*$AZ$3)/Z25, 0)</f>
        <v>-15848.677727232121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7.3787955739146996E-2</v>
      </c>
      <c r="L26" s="2">
        <v>23</v>
      </c>
      <c r="M26" s="8">
        <v>0.27212731099999998</v>
      </c>
      <c r="Q26" s="5">
        <f t="shared" si="29"/>
        <v>25</v>
      </c>
      <c r="R26">
        <f t="shared" si="0"/>
        <v>100000</v>
      </c>
      <c r="S26">
        <f t="shared" si="1"/>
        <v>-22115.288828904566</v>
      </c>
      <c r="U26">
        <f t="shared" si="21"/>
        <v>0.27212731099999998</v>
      </c>
      <c r="V26">
        <f t="shared" si="22"/>
        <v>0.01</v>
      </c>
      <c r="W26">
        <f t="shared" si="23"/>
        <v>8.6305804501346658E-2</v>
      </c>
      <c r="X26">
        <f t="shared" si="24"/>
        <v>2.3486166502643159E-2</v>
      </c>
      <c r="Y26">
        <f t="shared" si="25"/>
        <v>8.6305804501346658E-4</v>
      </c>
      <c r="Z26">
        <f t="shared" si="26"/>
        <v>6.1956579953690027E-2</v>
      </c>
      <c r="AB26">
        <f t="shared" si="27"/>
        <v>-1367.8328815313425</v>
      </c>
      <c r="AC26">
        <f t="shared" si="2"/>
        <v>-1370.1876605269736</v>
      </c>
      <c r="AE26">
        <f t="shared" si="3"/>
        <v>0</v>
      </c>
      <c r="AF26">
        <f t="shared" si="4"/>
        <v>0</v>
      </c>
      <c r="AG26">
        <f t="shared" si="5"/>
        <v>-1.5489144988422507</v>
      </c>
      <c r="AH26">
        <f t="shared" si="6"/>
        <v>-2348.6166502643159</v>
      </c>
      <c r="AI26">
        <f t="shared" si="7"/>
        <v>-2350.1655647631583</v>
      </c>
      <c r="AJ26">
        <f t="shared" si="8"/>
        <v>2.3547789956310226</v>
      </c>
      <c r="AK26">
        <f t="shared" si="30"/>
        <v>-95.748301707193988</v>
      </c>
      <c r="AL26">
        <f t="shared" si="9"/>
        <v>-2443.5590874747213</v>
      </c>
      <c r="AN26">
        <f t="shared" si="10"/>
        <v>0</v>
      </c>
      <c r="AO26">
        <f t="shared" si="11"/>
        <v>0</v>
      </c>
      <c r="AP26">
        <f t="shared" si="12"/>
        <v>-0.11429123448429505</v>
      </c>
      <c r="AQ26">
        <f t="shared" si="13"/>
        <v>-173.29962143792702</v>
      </c>
      <c r="AR26">
        <f t="shared" si="14"/>
        <v>-173.41391267241133</v>
      </c>
      <c r="AS26">
        <f t="shared" si="15"/>
        <v>0.17375432830509491</v>
      </c>
      <c r="AT26">
        <f t="shared" si="16"/>
        <v>-7.065071448468923</v>
      </c>
      <c r="AU26">
        <f t="shared" si="17"/>
        <v>-180.30522979257515</v>
      </c>
      <c r="AW26">
        <v>23</v>
      </c>
      <c r="AX26">
        <f>IF(Z26&gt;0, (R26*SUMPRODUCT(K26:$K$98, X26:$X$98)-K26*$AZ$3)/Z26, 0)</f>
        <v>-22115.288828904566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6.5882103338524095E-2</v>
      </c>
      <c r="L27" s="2">
        <v>24</v>
      </c>
      <c r="M27" s="8">
        <v>0.30842977500000002</v>
      </c>
      <c r="Q27" s="5">
        <f t="shared" si="29"/>
        <v>25</v>
      </c>
      <c r="R27">
        <f t="shared" si="0"/>
        <v>100000</v>
      </c>
      <c r="S27">
        <f t="shared" si="1"/>
        <v>-31784.414480469746</v>
      </c>
      <c r="U27">
        <f t="shared" si="21"/>
        <v>0.30842977500000002</v>
      </c>
      <c r="V27">
        <f t="shared" si="22"/>
        <v>0.01</v>
      </c>
      <c r="W27">
        <f t="shared" si="23"/>
        <v>6.1956579953690027E-2</v>
      </c>
      <c r="X27">
        <f t="shared" si="24"/>
        <v>1.9109254014886126E-2</v>
      </c>
      <c r="Y27">
        <f t="shared" si="25"/>
        <v>6.1956579953690032E-4</v>
      </c>
      <c r="Z27">
        <f t="shared" si="26"/>
        <v>4.2227760139267004E-2</v>
      </c>
      <c r="AB27">
        <f t="shared" si="27"/>
        <v>-1370.1876605269736</v>
      </c>
      <c r="AC27">
        <f t="shared" si="2"/>
        <v>-1342.1846308483214</v>
      </c>
      <c r="AE27">
        <f t="shared" si="3"/>
        <v>0</v>
      </c>
      <c r="AF27">
        <f t="shared" si="4"/>
        <v>0</v>
      </c>
      <c r="AG27">
        <f t="shared" si="5"/>
        <v>-1.0556940034816751</v>
      </c>
      <c r="AH27">
        <f t="shared" si="6"/>
        <v>-1910.9254014886126</v>
      </c>
      <c r="AI27">
        <f t="shared" si="7"/>
        <v>-1911.9810954920943</v>
      </c>
      <c r="AJ27">
        <f t="shared" si="8"/>
        <v>-28.003029678652183</v>
      </c>
      <c r="AK27">
        <f t="shared" si="30"/>
        <v>-95.913136236888164</v>
      </c>
      <c r="AL27">
        <f t="shared" si="9"/>
        <v>-2035.8972614076347</v>
      </c>
      <c r="AN27">
        <f t="shared" si="10"/>
        <v>0</v>
      </c>
      <c r="AO27">
        <f t="shared" si="11"/>
        <v>0</v>
      </c>
      <c r="AP27">
        <f t="shared" si="12"/>
        <v>-6.9551341431239935E-2</v>
      </c>
      <c r="AQ27">
        <f t="shared" si="13"/>
        <v>-125.89578477308342</v>
      </c>
      <c r="AR27">
        <f t="shared" si="14"/>
        <v>-125.96533611451466</v>
      </c>
      <c r="AS27">
        <f t="shared" si="15"/>
        <v>-1.8448984950807203</v>
      </c>
      <c r="AT27">
        <f t="shared" si="16"/>
        <v>-6.3189591530806064</v>
      </c>
      <c r="AU27">
        <f t="shared" si="17"/>
        <v>-134.12919376267598</v>
      </c>
      <c r="AW27">
        <v>24</v>
      </c>
      <c r="AX27">
        <f>IF(Z27&gt;0, (R27*SUMPRODUCT(K27:$K$98, X27:$X$98)-K27*$AZ$3)/Z27, 0)</f>
        <v>-31784.414480469746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5.8823306552253651E-2</v>
      </c>
      <c r="L28" s="2">
        <v>25</v>
      </c>
      <c r="M28" s="8">
        <v>0.34883407700000002</v>
      </c>
      <c r="Q28" s="5">
        <f t="shared" si="29"/>
        <v>25</v>
      </c>
      <c r="R28">
        <f t="shared" si="0"/>
        <v>100000</v>
      </c>
      <c r="S28">
        <f t="shared" si="1"/>
        <v>-47584.33489739331</v>
      </c>
      <c r="U28">
        <f t="shared" si="21"/>
        <v>0.34883407700000002</v>
      </c>
      <c r="V28">
        <f t="shared" si="22"/>
        <v>0.01</v>
      </c>
      <c r="W28">
        <f t="shared" si="23"/>
        <v>4.2227760139267004E-2</v>
      </c>
      <c r="X28">
        <f t="shared" si="24"/>
        <v>1.4730481731958598E-2</v>
      </c>
      <c r="Y28">
        <f t="shared" si="25"/>
        <v>4.2227760139267002E-4</v>
      </c>
      <c r="Z28">
        <f t="shared" si="26"/>
        <v>2.7075000805915735E-2</v>
      </c>
      <c r="AB28">
        <f t="shared" si="27"/>
        <v>-1342.1846308483214</v>
      </c>
      <c r="AC28">
        <f t="shared" si="2"/>
        <v>-1288.3459056958882</v>
      </c>
      <c r="AE28">
        <f t="shared" si="3"/>
        <v>0</v>
      </c>
      <c r="AF28">
        <f t="shared" si="4"/>
        <v>0</v>
      </c>
      <c r="AG28">
        <f t="shared" si="5"/>
        <v>-0.67687502014789336</v>
      </c>
      <c r="AH28">
        <f t="shared" si="6"/>
        <v>-1473.0481731958598</v>
      </c>
      <c r="AI28">
        <f t="shared" si="7"/>
        <v>-1473.7250482160077</v>
      </c>
      <c r="AJ28">
        <f t="shared" si="8"/>
        <v>-53.838725152433199</v>
      </c>
      <c r="AK28">
        <f t="shared" si="30"/>
        <v>-93.952924159382505</v>
      </c>
      <c r="AL28">
        <f t="shared" si="9"/>
        <v>-1621.5166975278235</v>
      </c>
      <c r="AN28">
        <f t="shared" si="10"/>
        <v>0</v>
      </c>
      <c r="AO28">
        <f t="shared" si="11"/>
        <v>0</v>
      </c>
      <c r="AP28">
        <f t="shared" si="12"/>
        <v>-3.98160268077224E-2</v>
      </c>
      <c r="AQ28">
        <f t="shared" si="13"/>
        <v>-86.649564258137289</v>
      </c>
      <c r="AR28">
        <f t="shared" si="14"/>
        <v>-86.689380284945017</v>
      </c>
      <c r="AS28">
        <f t="shared" si="15"/>
        <v>-3.1669718340241073</v>
      </c>
      <c r="AT28">
        <f t="shared" si="16"/>
        <v>-5.5266216593079953</v>
      </c>
      <c r="AU28">
        <f t="shared" si="17"/>
        <v>-95.382973778277119</v>
      </c>
      <c r="AW28">
        <v>25</v>
      </c>
      <c r="AX28">
        <f>IF(Z28&gt;0, (R28*SUMPRODUCT(K28:$K$98, X28:$X$98)-K28*$AZ$3)/Z28, 0)</f>
        <v>-47584.33489739331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5.2520809421655039E-2</v>
      </c>
      <c r="L29" s="2">
        <v>26</v>
      </c>
      <c r="M29" s="8">
        <v>0.39293336200000001</v>
      </c>
      <c r="Q29" s="5">
        <f t="shared" si="29"/>
        <v>25</v>
      </c>
      <c r="R29">
        <f t="shared" si="0"/>
        <v>100000</v>
      </c>
      <c r="S29">
        <f t="shared" si="1"/>
        <v>-75129.890242710608</v>
      </c>
      <c r="U29">
        <f t="shared" si="21"/>
        <v>0.39293336200000001</v>
      </c>
      <c r="V29">
        <f t="shared" si="22"/>
        <v>0.01</v>
      </c>
      <c r="W29">
        <f t="shared" si="23"/>
        <v>2.7075000805915735E-2</v>
      </c>
      <c r="X29">
        <f t="shared" si="24"/>
        <v>1.063867109282118E-2</v>
      </c>
      <c r="Y29">
        <f t="shared" si="25"/>
        <v>2.7075000805915734E-4</v>
      </c>
      <c r="Z29">
        <f t="shared" si="26"/>
        <v>1.6165579705035397E-2</v>
      </c>
      <c r="AB29">
        <f t="shared" si="27"/>
        <v>-1288.3459056958882</v>
      </c>
      <c r="AC29">
        <f t="shared" si="2"/>
        <v>-1214.5182289490995</v>
      </c>
      <c r="AE29">
        <f t="shared" si="3"/>
        <v>0</v>
      </c>
      <c r="AF29">
        <f t="shared" si="4"/>
        <v>0</v>
      </c>
      <c r="AG29">
        <f t="shared" si="5"/>
        <v>-0.40413949262588494</v>
      </c>
      <c r="AH29">
        <f t="shared" si="6"/>
        <v>-1063.867109282118</v>
      </c>
      <c r="AI29">
        <f t="shared" si="7"/>
        <v>-1064.271248774744</v>
      </c>
      <c r="AJ29">
        <f t="shared" si="8"/>
        <v>-73.827676746788711</v>
      </c>
      <c r="AK29">
        <f t="shared" si="30"/>
        <v>-90.184213398712174</v>
      </c>
      <c r="AL29">
        <f t="shared" si="9"/>
        <v>-1228.2831389202449</v>
      </c>
      <c r="AN29">
        <f t="shared" si="10"/>
        <v>0</v>
      </c>
      <c r="AO29">
        <f t="shared" si="11"/>
        <v>0</v>
      </c>
      <c r="AP29">
        <f t="shared" si="12"/>
        <v>-2.1225733271968465E-2</v>
      </c>
      <c r="AQ29">
        <f t="shared" si="13"/>
        <v>-55.875161696573173</v>
      </c>
      <c r="AR29">
        <f t="shared" si="14"/>
        <v>-55.896387429845149</v>
      </c>
      <c r="AS29">
        <f t="shared" si="15"/>
        <v>-3.8774893404616431</v>
      </c>
      <c r="AT29">
        <f t="shared" si="16"/>
        <v>-4.7365478847556313</v>
      </c>
      <c r="AU29">
        <f t="shared" si="17"/>
        <v>-64.510424655062423</v>
      </c>
      <c r="AW29">
        <v>26</v>
      </c>
      <c r="AX29">
        <f>IF(Z29&gt;0, (R29*SUMPRODUCT(K29:$K$98, X29:$X$98)-K29*$AZ$3)/Z29, 0)</f>
        <v>-75129.890242710608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4.6893579840763422E-2</v>
      </c>
      <c r="L30" s="2">
        <v>27</v>
      </c>
      <c r="M30" s="8">
        <v>0.441408258</v>
      </c>
      <c r="Q30" s="5">
        <f t="shared" si="29"/>
        <v>25</v>
      </c>
      <c r="R30">
        <f t="shared" si="0"/>
        <v>100000</v>
      </c>
      <c r="S30">
        <f t="shared" si="1"/>
        <v>-127094.22222984483</v>
      </c>
      <c r="U30">
        <f t="shared" si="21"/>
        <v>0.441408258</v>
      </c>
      <c r="V30">
        <f t="shared" si="22"/>
        <v>0.01</v>
      </c>
      <c r="W30">
        <f t="shared" si="23"/>
        <v>1.6165579705035397E-2</v>
      </c>
      <c r="X30">
        <f t="shared" si="24"/>
        <v>7.1356203771598282E-3</v>
      </c>
      <c r="Y30">
        <f t="shared" si="25"/>
        <v>1.6165579705035399E-4</v>
      </c>
      <c r="Z30">
        <f t="shared" si="26"/>
        <v>8.8683035308252146E-3</v>
      </c>
      <c r="AB30">
        <f t="shared" si="27"/>
        <v>-1214.5182289490995</v>
      </c>
      <c r="AC30">
        <f t="shared" si="2"/>
        <v>-1127.1101397484174</v>
      </c>
      <c r="AE30">
        <f t="shared" si="3"/>
        <v>0</v>
      </c>
      <c r="AF30">
        <f t="shared" si="4"/>
        <v>0</v>
      </c>
      <c r="AG30">
        <f t="shared" si="5"/>
        <v>-0.22170758827063036</v>
      </c>
      <c r="AH30">
        <f t="shared" si="6"/>
        <v>-713.5620377159828</v>
      </c>
      <c r="AI30">
        <f t="shared" si="7"/>
        <v>-713.78374530425344</v>
      </c>
      <c r="AJ30">
        <f t="shared" si="8"/>
        <v>-87.40808920068207</v>
      </c>
      <c r="AK30">
        <f t="shared" si="30"/>
        <v>-85.016276026436969</v>
      </c>
      <c r="AL30">
        <f t="shared" si="9"/>
        <v>-886.20811053137254</v>
      </c>
      <c r="AN30">
        <f t="shared" si="10"/>
        <v>0</v>
      </c>
      <c r="AO30">
        <f t="shared" si="11"/>
        <v>0</v>
      </c>
      <c r="AP30">
        <f t="shared" si="12"/>
        <v>-1.0396662491871909E-2</v>
      </c>
      <c r="AQ30">
        <f t="shared" si="13"/>
        <v>-33.461478386972281</v>
      </c>
      <c r="AR30">
        <f t="shared" si="14"/>
        <v>-33.471875049464153</v>
      </c>
      <c r="AS30">
        <f t="shared" si="15"/>
        <v>-4.0988782096607554</v>
      </c>
      <c r="AT30">
        <f t="shared" si="16"/>
        <v>-3.9867175276101032</v>
      </c>
      <c r="AU30">
        <f t="shared" si="17"/>
        <v>-41.557470786735017</v>
      </c>
      <c r="AW30">
        <v>27</v>
      </c>
      <c r="AX30">
        <f>IF(Z30&gt;0, (R30*SUMPRODUCT(K30:$K$98, X30:$X$98)-K30*$AZ$3)/Z30, 0)</f>
        <v>-127094.22222984483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4.1869267714967337E-2</v>
      </c>
      <c r="L31" s="2">
        <v>28</v>
      </c>
      <c r="M31" s="8">
        <v>0.49593942699999999</v>
      </c>
      <c r="Q31" s="5">
        <f t="shared" si="29"/>
        <v>25</v>
      </c>
      <c r="R31">
        <f t="shared" si="0"/>
        <v>100000</v>
      </c>
      <c r="S31">
        <f t="shared" si="1"/>
        <v>-235682.99994148349</v>
      </c>
      <c r="U31">
        <f t="shared" si="21"/>
        <v>0.49593942699999999</v>
      </c>
      <c r="V31">
        <f t="shared" si="22"/>
        <v>0.01</v>
      </c>
      <c r="W31">
        <f t="shared" si="23"/>
        <v>8.8683035308252146E-3</v>
      </c>
      <c r="X31">
        <f t="shared" si="24"/>
        <v>4.3981413715395339E-3</v>
      </c>
      <c r="Y31">
        <f t="shared" si="25"/>
        <v>8.8683035308252149E-5</v>
      </c>
      <c r="Z31">
        <f t="shared" si="26"/>
        <v>4.3814791239774288E-3</v>
      </c>
      <c r="AB31">
        <f t="shared" si="27"/>
        <v>-1127.1101397484174</v>
      </c>
      <c r="AC31">
        <f t="shared" si="2"/>
        <v>-1032.6401441199835</v>
      </c>
      <c r="AE31">
        <f t="shared" si="3"/>
        <v>0</v>
      </c>
      <c r="AF31">
        <f t="shared" si="4"/>
        <v>0</v>
      </c>
      <c r="AG31">
        <f t="shared" si="5"/>
        <v>-0.10953697809943572</v>
      </c>
      <c r="AH31">
        <f t="shared" si="6"/>
        <v>-439.81413715395337</v>
      </c>
      <c r="AI31">
        <f t="shared" si="7"/>
        <v>-439.92367413205278</v>
      </c>
      <c r="AJ31">
        <f t="shared" si="8"/>
        <v>-94.469995628433935</v>
      </c>
      <c r="AK31">
        <f t="shared" si="30"/>
        <v>-78.897709782389228</v>
      </c>
      <c r="AL31">
        <f t="shared" si="9"/>
        <v>-613.29137954287603</v>
      </c>
      <c r="AN31">
        <f t="shared" si="10"/>
        <v>0</v>
      </c>
      <c r="AO31">
        <f t="shared" si="11"/>
        <v>0</v>
      </c>
      <c r="AP31">
        <f t="shared" si="12"/>
        <v>-4.5862330607337881E-3</v>
      </c>
      <c r="AQ31">
        <f t="shared" si="13"/>
        <v>-18.414695853326236</v>
      </c>
      <c r="AR31">
        <f t="shared" si="14"/>
        <v>-18.419282086386968</v>
      </c>
      <c r="AS31">
        <f t="shared" si="15"/>
        <v>-3.9553895379986943</v>
      </c>
      <c r="AT31">
        <f t="shared" si="16"/>
        <v>-3.3033893329766522</v>
      </c>
      <c r="AU31">
        <f t="shared" si="17"/>
        <v>-25.67806095736232</v>
      </c>
      <c r="AW31">
        <v>28</v>
      </c>
      <c r="AX31">
        <f>IF(Z31&gt;0, (R31*SUMPRODUCT(K31:$K$98, X31:$X$98)-K31*$AZ$3)/Z31, 0)</f>
        <v>-235682.99994148349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3.7383274745506546E-2</v>
      </c>
      <c r="L32" s="2">
        <v>29</v>
      </c>
      <c r="M32" s="8">
        <v>0.55722270799999996</v>
      </c>
      <c r="Q32" s="5">
        <f t="shared" si="29"/>
        <v>25</v>
      </c>
      <c r="R32">
        <f t="shared" si="0"/>
        <v>100000</v>
      </c>
      <c r="S32">
        <f t="shared" si="1"/>
        <v>-494055.48056636384</v>
      </c>
      <c r="U32">
        <f t="shared" si="21"/>
        <v>0.55722270799999996</v>
      </c>
      <c r="V32">
        <f t="shared" si="22"/>
        <v>0.01</v>
      </c>
      <c r="W32">
        <f t="shared" si="23"/>
        <v>4.3814791239774288E-3</v>
      </c>
      <c r="X32">
        <f t="shared" si="24"/>
        <v>2.4414596625081703E-3</v>
      </c>
      <c r="Y32">
        <f t="shared" si="25"/>
        <v>4.3814791239774287E-5</v>
      </c>
      <c r="Z32">
        <f t="shared" si="26"/>
        <v>1.8962046702294842E-3</v>
      </c>
      <c r="AB32">
        <f t="shared" si="27"/>
        <v>-1032.6401441199835</v>
      </c>
      <c r="AC32">
        <f t="shared" si="2"/>
        <v>-936.83030960241126</v>
      </c>
      <c r="AE32">
        <f t="shared" si="3"/>
        <v>0</v>
      </c>
      <c r="AF32">
        <f t="shared" si="4"/>
        <v>0</v>
      </c>
      <c r="AG32">
        <f t="shared" si="5"/>
        <v>-4.7405116755737102E-2</v>
      </c>
      <c r="AH32">
        <f t="shared" si="6"/>
        <v>-244.14596625081703</v>
      </c>
      <c r="AI32">
        <f t="shared" si="7"/>
        <v>-244.19337136757275</v>
      </c>
      <c r="AJ32">
        <f t="shared" si="8"/>
        <v>-95.809834517572199</v>
      </c>
      <c r="AK32">
        <f t="shared" si="30"/>
        <v>-72.284810088398842</v>
      </c>
      <c r="AL32">
        <f t="shared" si="9"/>
        <v>-412.28801597354379</v>
      </c>
      <c r="AN32">
        <f t="shared" si="10"/>
        <v>0</v>
      </c>
      <c r="AO32">
        <f t="shared" si="11"/>
        <v>0</v>
      </c>
      <c r="AP32">
        <f t="shared" si="12"/>
        <v>-1.772158504022536E-3</v>
      </c>
      <c r="AQ32">
        <f t="shared" si="13"/>
        <v>-9.1269757343614621</v>
      </c>
      <c r="AR32">
        <f t="shared" si="14"/>
        <v>-9.1287478928654835</v>
      </c>
      <c r="AS32">
        <f t="shared" si="15"/>
        <v>-3.581685367091918</v>
      </c>
      <c r="AT32">
        <f t="shared" si="16"/>
        <v>-2.7022429154613774</v>
      </c>
      <c r="AU32">
        <f t="shared" si="17"/>
        <v>-15.412676175418779</v>
      </c>
      <c r="AW32">
        <v>29</v>
      </c>
      <c r="AX32">
        <f>IF(Z32&gt;0, (R32*SUMPRODUCT(K32:$K$98, X32:$X$98)-K32*$AZ$3)/Z32, 0)</f>
        <v>-494055.48056636384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3.337792387991656E-2</v>
      </c>
      <c r="L33" s="2">
        <v>30</v>
      </c>
      <c r="M33" s="8">
        <v>0.62633703200000002</v>
      </c>
      <c r="Q33" s="5">
        <f t="shared" si="29"/>
        <v>25</v>
      </c>
      <c r="R33">
        <f t="shared" si="0"/>
        <v>100000</v>
      </c>
      <c r="S33">
        <f t="shared" si="1"/>
        <v>-1223892.5279594725</v>
      </c>
      <c r="U33">
        <f t="shared" si="21"/>
        <v>0.62633703200000002</v>
      </c>
      <c r="V33">
        <f t="shared" si="22"/>
        <v>0.01</v>
      </c>
      <c r="W33">
        <f t="shared" si="23"/>
        <v>1.8962046702294842E-3</v>
      </c>
      <c r="X33">
        <f t="shared" si="24"/>
        <v>1.187663205216074E-3</v>
      </c>
      <c r="Y33">
        <f t="shared" si="25"/>
        <v>1.8962046702294842E-5</v>
      </c>
      <c r="Z33">
        <f t="shared" si="26"/>
        <v>6.895794183111153E-4</v>
      </c>
      <c r="AB33">
        <f t="shared" si="27"/>
        <v>-936.83030960241126</v>
      </c>
      <c r="AC33">
        <f t="shared" si="2"/>
        <v>-843.97109750561344</v>
      </c>
      <c r="AE33">
        <f t="shared" si="3"/>
        <v>0</v>
      </c>
      <c r="AF33">
        <f t="shared" si="4"/>
        <v>0</v>
      </c>
      <c r="AG33">
        <f t="shared" si="5"/>
        <v>-1.7239485457777884E-2</v>
      </c>
      <c r="AH33">
        <f t="shared" si="6"/>
        <v>-118.7663205216074</v>
      </c>
      <c r="AI33">
        <f t="shared" si="7"/>
        <v>-118.78356000706518</v>
      </c>
      <c r="AJ33">
        <f t="shared" si="8"/>
        <v>-92.859212096797819</v>
      </c>
      <c r="AK33">
        <f t="shared" si="30"/>
        <v>-65.578121672168791</v>
      </c>
      <c r="AL33">
        <f t="shared" si="9"/>
        <v>-277.2208937760318</v>
      </c>
      <c r="AN33">
        <f t="shared" si="10"/>
        <v>0</v>
      </c>
      <c r="AO33">
        <f t="shared" si="11"/>
        <v>0</v>
      </c>
      <c r="AP33">
        <f t="shared" si="12"/>
        <v>-5.7541823333863873E-4</v>
      </c>
      <c r="AQ33">
        <f t="shared" si="13"/>
        <v>-3.9641732058679837</v>
      </c>
      <c r="AR33">
        <f t="shared" si="14"/>
        <v>-3.9647486241013223</v>
      </c>
      <c r="AS33">
        <f t="shared" si="15"/>
        <v>-3.0994477129159446</v>
      </c>
      <c r="AT33">
        <f t="shared" si="16"/>
        <v>-2.1888615533615563</v>
      </c>
      <c r="AU33">
        <f t="shared" si="17"/>
        <v>-9.2530578903788232</v>
      </c>
      <c r="AW33">
        <v>30</v>
      </c>
      <c r="AX33">
        <f>IF(Z33&gt;0, (R33*SUMPRODUCT(K33:$K$98, X33:$X$98)-K33*$AZ$3)/Z33, 0)</f>
        <v>-1223892.5279594725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2.9801717749925499E-2</v>
      </c>
      <c r="L34" s="2">
        <v>31</v>
      </c>
      <c r="M34" s="8">
        <v>0.70099715600000001</v>
      </c>
      <c r="Q34" s="5">
        <f t="shared" si="29"/>
        <v>25</v>
      </c>
      <c r="R34">
        <f t="shared" si="0"/>
        <v>100000</v>
      </c>
      <c r="S34">
        <f t="shared" si="1"/>
        <v>-3797855.4152618661</v>
      </c>
      <c r="U34">
        <f t="shared" si="21"/>
        <v>0.70099715600000001</v>
      </c>
      <c r="V34">
        <f t="shared" si="22"/>
        <v>0.01</v>
      </c>
      <c r="W34">
        <f t="shared" si="23"/>
        <v>6.895794183111153E-4</v>
      </c>
      <c r="X34">
        <f t="shared" si="24"/>
        <v>4.8339321107222614E-4</v>
      </c>
      <c r="Y34">
        <f t="shared" si="25"/>
        <v>6.8957941831111535E-6</v>
      </c>
      <c r="Z34">
        <f t="shared" si="26"/>
        <v>1.99290413055778E-4</v>
      </c>
      <c r="AB34">
        <f t="shared" si="27"/>
        <v>-843.97109750561344</v>
      </c>
      <c r="AC34">
        <f t="shared" si="2"/>
        <v>-756.87617443366059</v>
      </c>
      <c r="AE34">
        <f t="shared" si="3"/>
        <v>0</v>
      </c>
      <c r="AF34">
        <f t="shared" si="4"/>
        <v>0</v>
      </c>
      <c r="AG34">
        <f t="shared" si="5"/>
        <v>-4.9822603263944502E-3</v>
      </c>
      <c r="AH34">
        <f t="shared" si="6"/>
        <v>-48.339321107222617</v>
      </c>
      <c r="AI34">
        <f t="shared" si="7"/>
        <v>-48.34430336754901</v>
      </c>
      <c r="AJ34">
        <f t="shared" si="8"/>
        <v>-87.094923071952849</v>
      </c>
      <c r="AK34">
        <f t="shared" si="30"/>
        <v>-59.077976825392945</v>
      </c>
      <c r="AL34">
        <f t="shared" si="9"/>
        <v>-194.51720326489479</v>
      </c>
      <c r="AN34">
        <f t="shared" si="10"/>
        <v>0</v>
      </c>
      <c r="AO34">
        <f t="shared" si="11"/>
        <v>0</v>
      </c>
      <c r="AP34">
        <f t="shared" si="12"/>
        <v>-1.4847991600385908E-4</v>
      </c>
      <c r="AQ34">
        <f t="shared" si="13"/>
        <v>-1.4405948038604646</v>
      </c>
      <c r="AR34">
        <f t="shared" si="14"/>
        <v>-1.4407432837764684</v>
      </c>
      <c r="AS34">
        <f t="shared" si="15"/>
        <v>-2.5955783148418132</v>
      </c>
      <c r="AT34">
        <f t="shared" si="16"/>
        <v>-1.7606251905870003</v>
      </c>
      <c r="AU34">
        <f t="shared" si="17"/>
        <v>-5.7969467892052808</v>
      </c>
      <c r="AW34">
        <v>31</v>
      </c>
      <c r="AX34">
        <f>IF(Z34&gt;0, (R34*SUMPRODUCT(K34:$K$98, X34:$X$98)-K34*$AZ$3)/Z34, 0)</f>
        <v>-3797855.4152618661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2.660867656243348E-2</v>
      </c>
      <c r="L35" s="2">
        <v>32</v>
      </c>
      <c r="M35" s="8">
        <v>0.77900909500000004</v>
      </c>
      <c r="Q35" s="5">
        <f t="shared" si="29"/>
        <v>25</v>
      </c>
      <c r="R35">
        <f t="shared" ref="R35:R69" si="31">$C$6</f>
        <v>100000</v>
      </c>
      <c r="S35">
        <f t="shared" ref="S35:S69" si="32">AX35</f>
        <v>-16100802.03897625</v>
      </c>
      <c r="U35">
        <f t="shared" si="21"/>
        <v>0.77900909500000004</v>
      </c>
      <c r="V35">
        <f t="shared" si="22"/>
        <v>0.01</v>
      </c>
      <c r="W35">
        <f t="shared" si="23"/>
        <v>1.99290413055778E-4</v>
      </c>
      <c r="X35">
        <f t="shared" si="24"/>
        <v>1.552490443167578E-4</v>
      </c>
      <c r="Y35">
        <f t="shared" si="25"/>
        <v>1.99290413055778E-6</v>
      </c>
      <c r="Z35">
        <f t="shared" si="26"/>
        <v>4.2048464608462422E-5</v>
      </c>
      <c r="AB35">
        <f t="shared" si="27"/>
        <v>-756.87617443366059</v>
      </c>
      <c r="AC35">
        <f t="shared" ref="AC35:AC69" si="33">S35*Z35</f>
        <v>-677.01400470375245</v>
      </c>
      <c r="AE35">
        <f t="shared" ref="AE35:AE69" si="34">$Z35*O35</f>
        <v>0</v>
      </c>
      <c r="AF35">
        <f t="shared" ref="AF35:AF69" si="35">-$Z35*P35</f>
        <v>0</v>
      </c>
      <c r="AG35">
        <f t="shared" ref="AG35:AG69" si="36">-$Z35*Q35</f>
        <v>-1.0512116152115605E-3</v>
      </c>
      <c r="AH35">
        <f t="shared" ref="AH35:AH69" si="37">-X35*R35</f>
        <v>-15.524904431675781</v>
      </c>
      <c r="AI35">
        <f t="shared" ref="AI35:AI66" si="38">SUM(AE35:AH35)</f>
        <v>-15.525955643290992</v>
      </c>
      <c r="AJ35">
        <f t="shared" ref="AJ35:AJ69" si="39">AB35-AC35</f>
        <v>-79.862169729908146</v>
      </c>
      <c r="AK35">
        <f t="shared" si="30"/>
        <v>-52.98133221035625</v>
      </c>
      <c r="AL35">
        <f t="shared" ref="AL35:AL66" si="40">SUM(AI35:AK35)</f>
        <v>-148.36945758355537</v>
      </c>
      <c r="AN35">
        <f t="shared" ref="AN35:AN69" si="41">AE35*$K35</f>
        <v>0</v>
      </c>
      <c r="AO35">
        <f t="shared" ref="AO35:AO69" si="42">AF35*$K35</f>
        <v>0</v>
      </c>
      <c r="AP35">
        <f t="shared" ref="AP35:AP69" si="43">AG35*$K35</f>
        <v>-2.7971349867837691E-5</v>
      </c>
      <c r="AQ35">
        <f t="shared" ref="AQ35:AQ69" si="44">AH35*$K35</f>
        <v>-0.41309716068515101</v>
      </c>
      <c r="AR35">
        <f t="shared" ref="AR35:AR69" si="45">AI35*$K35</f>
        <v>-0.41312513203501883</v>
      </c>
      <c r="AS35">
        <f t="shared" ref="AS35:AS69" si="46">AJ35*$K35</f>
        <v>-2.1250266439172916</v>
      </c>
      <c r="AT35">
        <f t="shared" ref="AT35:AT69" si="47">AK35*$K35</f>
        <v>-1.4097631326322084</v>
      </c>
      <c r="AU35">
        <f t="shared" ref="AU35:AU69" si="48">AL35*$K35</f>
        <v>-3.9479149085845182</v>
      </c>
      <c r="AW35">
        <v>32</v>
      </c>
      <c r="AX35">
        <f>IF(Z35&gt;0, (R35*SUMPRODUCT(K35:$K$98, X35:$X$98)-K35*$AZ$3)/Z35, 0)</f>
        <v>-16100802.03897625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2.3757746930744176E-2</v>
      </c>
      <c r="L36" s="2">
        <v>33</v>
      </c>
      <c r="M36" s="8">
        <v>0.78135831499999997</v>
      </c>
      <c r="Q36" s="5">
        <f t="shared" si="29"/>
        <v>25</v>
      </c>
      <c r="R36">
        <f t="shared" si="31"/>
        <v>100000</v>
      </c>
      <c r="S36">
        <f t="shared" si="32"/>
        <v>-68942327.413530514</v>
      </c>
      <c r="U36">
        <f t="shared" ref="U36:U69" si="52">M36</f>
        <v>0.78135831499999997</v>
      </c>
      <c r="V36">
        <f t="shared" ref="V36:V69" si="53">$C$10</f>
        <v>0.01</v>
      </c>
      <c r="W36">
        <f t="shared" ref="W36:W69" si="54">Z35</f>
        <v>4.2048464608462422E-5</v>
      </c>
      <c r="X36">
        <f t="shared" ref="X36:X67" si="55">U36*W36</f>
        <v>3.2854917454805331E-5</v>
      </c>
      <c r="Y36">
        <f t="shared" ref="Y36:Y69" si="56">V36*W36</f>
        <v>4.2048464608462424E-7</v>
      </c>
      <c r="Z36">
        <f t="shared" ref="Z36:Z67" si="57">MAX(0, W36-X36-Y36)</f>
        <v>8.7730625075724659E-6</v>
      </c>
      <c r="AB36">
        <f t="shared" ref="AB36:AB69" si="58">AC35</f>
        <v>-677.01400470375245</v>
      </c>
      <c r="AC36">
        <f t="shared" si="33"/>
        <v>-604.83534781642993</v>
      </c>
      <c r="AE36">
        <f t="shared" si="34"/>
        <v>0</v>
      </c>
      <c r="AF36">
        <f t="shared" si="35"/>
        <v>0</v>
      </c>
      <c r="AG36">
        <f t="shared" si="36"/>
        <v>-2.1932656268931164E-4</v>
      </c>
      <c r="AH36">
        <f t="shared" si="37"/>
        <v>-3.2854917454805332</v>
      </c>
      <c r="AI36">
        <f t="shared" si="38"/>
        <v>-3.2857110720432225</v>
      </c>
      <c r="AJ36">
        <f t="shared" si="39"/>
        <v>-72.178656887322518</v>
      </c>
      <c r="AK36">
        <f t="shared" si="30"/>
        <v>-47.390980329262675</v>
      </c>
      <c r="AL36">
        <f t="shared" si="40"/>
        <v>-122.85534828862842</v>
      </c>
      <c r="AN36">
        <f t="shared" si="41"/>
        <v>0</v>
      </c>
      <c r="AO36">
        <f t="shared" si="42"/>
        <v>0</v>
      </c>
      <c r="AP36">
        <f t="shared" si="43"/>
        <v>-5.2107049715626639E-6</v>
      </c>
      <c r="AQ36">
        <f t="shared" si="44"/>
        <v>-7.805588143217547E-2</v>
      </c>
      <c r="AR36">
        <f t="shared" si="45"/>
        <v>-7.8061092137147028E-2</v>
      </c>
      <c r="AS36">
        <f t="shared" si="46"/>
        <v>-1.7148022641300236</v>
      </c>
      <c r="AT36">
        <f t="shared" si="47"/>
        <v>-1.1259029174624979</v>
      </c>
      <c r="AU36">
        <f t="shared" si="48"/>
        <v>-2.9187662737296685</v>
      </c>
      <c r="AW36">
        <v>33</v>
      </c>
      <c r="AX36">
        <f>IF(Z36&gt;0, (R36*SUMPRODUCT(K36:$K$98, X36:$X$98)-K36*$AZ$3)/Z36, 0)</f>
        <v>-68942327.413530514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2.1212274045307299E-2</v>
      </c>
      <c r="L37" s="2">
        <v>34</v>
      </c>
      <c r="M37" s="8">
        <v>0.78389590600000003</v>
      </c>
      <c r="Q37" s="5">
        <f t="shared" ref="Q37:Q69" si="60">$C$8</f>
        <v>25</v>
      </c>
      <c r="R37">
        <f t="shared" si="31"/>
        <v>100000</v>
      </c>
      <c r="S37">
        <f t="shared" si="32"/>
        <v>-298700398.7440297</v>
      </c>
      <c r="U37">
        <f t="shared" si="52"/>
        <v>0.78389590600000003</v>
      </c>
      <c r="V37">
        <f t="shared" si="53"/>
        <v>0.01</v>
      </c>
      <c r="W37">
        <f t="shared" si="54"/>
        <v>8.7730625075724659E-6</v>
      </c>
      <c r="X37">
        <f t="shared" si="55"/>
        <v>6.8771677827681507E-6</v>
      </c>
      <c r="Y37">
        <f t="shared" si="56"/>
        <v>8.7730625075724662E-8</v>
      </c>
      <c r="Z37">
        <f t="shared" si="57"/>
        <v>1.8081640997285906E-6</v>
      </c>
      <c r="AB37">
        <f t="shared" si="58"/>
        <v>-604.83534781642993</v>
      </c>
      <c r="AC37">
        <f t="shared" si="33"/>
        <v>-540.09933758356954</v>
      </c>
      <c r="AE37">
        <f t="shared" si="34"/>
        <v>0</v>
      </c>
      <c r="AF37">
        <f t="shared" si="35"/>
        <v>0</v>
      </c>
      <c r="AG37">
        <f t="shared" si="36"/>
        <v>-4.5204102493214765E-5</v>
      </c>
      <c r="AH37">
        <f t="shared" si="37"/>
        <v>-0.6877167782768151</v>
      </c>
      <c r="AI37">
        <f t="shared" si="38"/>
        <v>-0.6877619823793083</v>
      </c>
      <c r="AJ37">
        <f t="shared" si="39"/>
        <v>-64.736010232860394</v>
      </c>
      <c r="AK37">
        <f t="shared" si="30"/>
        <v>-42.338474347150097</v>
      </c>
      <c r="AL37">
        <f t="shared" si="40"/>
        <v>-107.76224656238981</v>
      </c>
      <c r="AN37">
        <f t="shared" si="41"/>
        <v>0</v>
      </c>
      <c r="AO37">
        <f t="shared" si="42"/>
        <v>0</v>
      </c>
      <c r="AP37">
        <f t="shared" si="43"/>
        <v>-9.5888181005823047E-7</v>
      </c>
      <c r="AQ37">
        <f t="shared" si="44"/>
        <v>-1.458803676636364E-2</v>
      </c>
      <c r="AR37">
        <f t="shared" si="45"/>
        <v>-1.4588995648173697E-2</v>
      </c>
      <c r="AS37">
        <f t="shared" si="46"/>
        <v>-1.3731979896592523</v>
      </c>
      <c r="AT37">
        <f t="shared" si="47"/>
        <v>-0.89809532051196095</v>
      </c>
      <c r="AU37">
        <f t="shared" si="48"/>
        <v>-2.2858823058193871</v>
      </c>
      <c r="AW37">
        <v>34</v>
      </c>
      <c r="AX37">
        <f>IF(Z37&gt;0, (R37*SUMPRODUCT(K37:$K$98, X37:$X$98)-K37*$AZ$3)/Z37, 0)</f>
        <v>-298700398.7440297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1.8939530397595803E-2</v>
      </c>
      <c r="L38" s="2">
        <v>35</v>
      </c>
      <c r="M38" s="8">
        <v>0.78669207100000005</v>
      </c>
      <c r="Q38" s="5">
        <f t="shared" si="60"/>
        <v>25</v>
      </c>
      <c r="R38">
        <f t="shared" si="31"/>
        <v>100000</v>
      </c>
      <c r="S38">
        <f t="shared" si="32"/>
        <v>-1311821896.4425895</v>
      </c>
      <c r="U38">
        <f t="shared" si="52"/>
        <v>0.78669207100000005</v>
      </c>
      <c r="V38">
        <f t="shared" si="53"/>
        <v>0.01</v>
      </c>
      <c r="W38">
        <f t="shared" si="54"/>
        <v>1.8081640997285906E-6</v>
      </c>
      <c r="X38">
        <f t="shared" si="55"/>
        <v>1.4224683603233357E-6</v>
      </c>
      <c r="Y38">
        <f t="shared" si="56"/>
        <v>1.8081640997285905E-8</v>
      </c>
      <c r="Z38">
        <f t="shared" si="57"/>
        <v>3.6761409840796906E-7</v>
      </c>
      <c r="AB38">
        <f t="shared" si="58"/>
        <v>-540.09933758356954</v>
      </c>
      <c r="AC38">
        <f t="shared" si="33"/>
        <v>-482.24422373257471</v>
      </c>
      <c r="AE38">
        <f t="shared" si="34"/>
        <v>0</v>
      </c>
      <c r="AF38">
        <f t="shared" si="35"/>
        <v>0</v>
      </c>
      <c r="AG38">
        <f t="shared" si="36"/>
        <v>-9.1903524601992273E-6</v>
      </c>
      <c r="AH38">
        <f t="shared" si="37"/>
        <v>-0.14224683603233357</v>
      </c>
      <c r="AI38">
        <f t="shared" si="38"/>
        <v>-0.14225602638479376</v>
      </c>
      <c r="AJ38">
        <f t="shared" si="39"/>
        <v>-57.855113850994826</v>
      </c>
      <c r="AK38">
        <f t="shared" si="30"/>
        <v>-37.806953630849868</v>
      </c>
      <c r="AL38">
        <f t="shared" si="40"/>
        <v>-95.804323508229487</v>
      </c>
      <c r="AN38">
        <f t="shared" si="41"/>
        <v>0</v>
      </c>
      <c r="AO38">
        <f t="shared" si="42"/>
        <v>0</v>
      </c>
      <c r="AP38">
        <f t="shared" si="43"/>
        <v>-1.7406095978456265E-7</v>
      </c>
      <c r="AQ38">
        <f t="shared" si="44"/>
        <v>-2.6940882749962075E-3</v>
      </c>
      <c r="AR38">
        <f t="shared" si="45"/>
        <v>-2.694262335955992E-3</v>
      </c>
      <c r="AS38">
        <f t="shared" si="46"/>
        <v>-1.0957486874372826</v>
      </c>
      <c r="AT38">
        <f t="shared" si="47"/>
        <v>-0.71604594753197615</v>
      </c>
      <c r="AU38">
        <f t="shared" si="48"/>
        <v>-1.8144888973052145</v>
      </c>
      <c r="AW38">
        <v>35</v>
      </c>
      <c r="AX38">
        <f>IF(Z38&gt;0, (R38*SUMPRODUCT(K38:$K$98, X38:$X$98)-K38*$AZ$3)/Z38, 0)</f>
        <v>-1311821896.4425895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1.6910294997853393E-2</v>
      </c>
      <c r="L39" s="2">
        <v>36</v>
      </c>
      <c r="M39" s="8">
        <v>0.78978433000000003</v>
      </c>
      <c r="Q39" s="5">
        <f t="shared" si="60"/>
        <v>25</v>
      </c>
      <c r="R39">
        <f t="shared" si="31"/>
        <v>100000</v>
      </c>
      <c r="S39">
        <f t="shared" si="32"/>
        <v>-5850071173.269228</v>
      </c>
      <c r="U39">
        <f t="shared" si="52"/>
        <v>0.78978433000000003</v>
      </c>
      <c r="V39">
        <f t="shared" si="53"/>
        <v>0.01</v>
      </c>
      <c r="W39">
        <f t="shared" si="54"/>
        <v>3.6761409840796906E-7</v>
      </c>
      <c r="X39">
        <f t="shared" si="55"/>
        <v>2.9033585440969193E-7</v>
      </c>
      <c r="Y39">
        <f t="shared" si="56"/>
        <v>3.6761409840796907E-9</v>
      </c>
      <c r="Z39">
        <f t="shared" si="57"/>
        <v>7.3602103014197439E-8</v>
      </c>
      <c r="AB39">
        <f t="shared" si="58"/>
        <v>-482.24422373257471</v>
      </c>
      <c r="AC39">
        <f t="shared" si="33"/>
        <v>-430.57754113534861</v>
      </c>
      <c r="AE39">
        <f t="shared" si="34"/>
        <v>0</v>
      </c>
      <c r="AF39">
        <f t="shared" si="35"/>
        <v>0</v>
      </c>
      <c r="AG39">
        <f t="shared" si="36"/>
        <v>-1.840052575354936E-6</v>
      </c>
      <c r="AH39">
        <f t="shared" si="37"/>
        <v>-2.9033585440969192E-2</v>
      </c>
      <c r="AI39">
        <f t="shared" si="38"/>
        <v>-2.9035425493544546E-2</v>
      </c>
      <c r="AJ39">
        <f t="shared" si="39"/>
        <v>-51.666682597226099</v>
      </c>
      <c r="AK39">
        <f t="shared" si="30"/>
        <v>-33.757095661280232</v>
      </c>
      <c r="AL39">
        <f t="shared" si="40"/>
        <v>-85.452813683999878</v>
      </c>
      <c r="AN39">
        <f t="shared" si="41"/>
        <v>0</v>
      </c>
      <c r="AO39">
        <f t="shared" si="42"/>
        <v>0</v>
      </c>
      <c r="AP39">
        <f t="shared" si="43"/>
        <v>-3.1115831860811825E-8</v>
      </c>
      <c r="AQ39">
        <f t="shared" si="44"/>
        <v>-4.9096649465217048E-4</v>
      </c>
      <c r="AR39">
        <f t="shared" si="45"/>
        <v>-4.9099761048403124E-4</v>
      </c>
      <c r="AS39">
        <f t="shared" si="46"/>
        <v>-0.87369884427955147</v>
      </c>
      <c r="AT39">
        <f t="shared" si="47"/>
        <v>-0.57084244590300559</v>
      </c>
      <c r="AU39">
        <f t="shared" si="48"/>
        <v>-1.445032287793041</v>
      </c>
      <c r="AW39">
        <v>36</v>
      </c>
      <c r="AX39">
        <f>IF(Z39&gt;0, (R39*SUMPRODUCT(K39:$K$98, X39:$X$98)-K39*$AZ$3)/Z39, 0)</f>
        <v>-5850071173.269228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1.5098477676654815E-2</v>
      </c>
      <c r="L40" s="2">
        <v>37</v>
      </c>
      <c r="M40" s="8">
        <v>0.79285550900000001</v>
      </c>
      <c r="Q40" s="5">
        <f t="shared" si="60"/>
        <v>25</v>
      </c>
      <c r="R40">
        <f t="shared" si="31"/>
        <v>100000</v>
      </c>
      <c r="S40">
        <f t="shared" si="32"/>
        <v>-26494697401.640133</v>
      </c>
      <c r="U40">
        <f t="shared" si="52"/>
        <v>0.79285550900000001</v>
      </c>
      <c r="V40">
        <f t="shared" si="53"/>
        <v>0.01</v>
      </c>
      <c r="W40">
        <f t="shared" si="54"/>
        <v>7.3602103014197439E-8</v>
      </c>
      <c r="X40">
        <f t="shared" si="55"/>
        <v>5.8355832848791946E-8</v>
      </c>
      <c r="Y40">
        <f t="shared" si="56"/>
        <v>7.3602103014197443E-10</v>
      </c>
      <c r="Z40">
        <f t="shared" si="57"/>
        <v>1.4510249135263519E-8</v>
      </c>
      <c r="AB40">
        <f t="shared" si="58"/>
        <v>-430.57754113534861</v>
      </c>
      <c r="AC40">
        <f t="shared" si="33"/>
        <v>-384.44466006121735</v>
      </c>
      <c r="AE40">
        <f t="shared" si="34"/>
        <v>0</v>
      </c>
      <c r="AF40">
        <f t="shared" si="35"/>
        <v>0</v>
      </c>
      <c r="AG40">
        <f t="shared" si="36"/>
        <v>-3.62756228381588E-7</v>
      </c>
      <c r="AH40">
        <f t="shared" si="37"/>
        <v>-5.835583284879195E-3</v>
      </c>
      <c r="AI40">
        <f t="shared" si="38"/>
        <v>-5.8359460411075764E-3</v>
      </c>
      <c r="AJ40">
        <f t="shared" si="39"/>
        <v>-46.132881074131262</v>
      </c>
      <c r="AK40">
        <f t="shared" ref="AK40:AK69" si="61">G40*SUM(AB40:AB40, AE40:AF40)</f>
        <v>-30.140427879474405</v>
      </c>
      <c r="AL40">
        <f t="shared" si="40"/>
        <v>-76.279144899646781</v>
      </c>
      <c r="AN40">
        <f t="shared" si="41"/>
        <v>0</v>
      </c>
      <c r="AO40">
        <f t="shared" si="42"/>
        <v>0</v>
      </c>
      <c r="AP40">
        <f t="shared" si="43"/>
        <v>-5.4770668162869023E-9</v>
      </c>
      <c r="AQ40">
        <f t="shared" si="44"/>
        <v>-8.8108423957008501E-5</v>
      </c>
      <c r="AR40">
        <f t="shared" si="45"/>
        <v>-8.811390102382478E-5</v>
      </c>
      <c r="AS40">
        <f t="shared" si="46"/>
        <v>-0.69653627505754223</v>
      </c>
      <c r="AT40">
        <f t="shared" si="47"/>
        <v>-0.45507457750306873</v>
      </c>
      <c r="AU40">
        <f t="shared" si="48"/>
        <v>-1.1516989664616348</v>
      </c>
      <c r="AW40">
        <v>37</v>
      </c>
      <c r="AX40">
        <f>IF(Z40&gt;0, (R40*SUMPRODUCT(K40:$K$98, X40:$X$98)-K40*$AZ$3)/Z40, 0)</f>
        <v>-26494697401.640133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1.348078363987037E-2</v>
      </c>
      <c r="L41" s="2">
        <v>38</v>
      </c>
      <c r="M41" s="8">
        <v>0.79617230500000002</v>
      </c>
      <c r="Q41" s="5">
        <f t="shared" si="60"/>
        <v>25</v>
      </c>
      <c r="R41">
        <f t="shared" si="31"/>
        <v>100000</v>
      </c>
      <c r="S41">
        <f t="shared" si="32"/>
        <v>-122046465575.39445</v>
      </c>
      <c r="U41">
        <f t="shared" si="52"/>
        <v>0.79617230500000002</v>
      </c>
      <c r="V41">
        <f t="shared" si="53"/>
        <v>0.01</v>
      </c>
      <c r="W41">
        <f t="shared" si="54"/>
        <v>1.4510249135263519E-8</v>
      </c>
      <c r="X41">
        <f t="shared" si="55"/>
        <v>1.1552658500147013E-8</v>
      </c>
      <c r="Y41">
        <f t="shared" si="56"/>
        <v>1.451024913526352E-10</v>
      </c>
      <c r="Z41">
        <f t="shared" si="57"/>
        <v>2.8124881437638712E-9</v>
      </c>
      <c r="AB41">
        <f t="shared" si="58"/>
        <v>-384.44466006121735</v>
      </c>
      <c r="AC41">
        <f t="shared" si="33"/>
        <v>-343.25423741908236</v>
      </c>
      <c r="AE41">
        <f t="shared" si="34"/>
        <v>0</v>
      </c>
      <c r="AF41">
        <f t="shared" si="35"/>
        <v>0</v>
      </c>
      <c r="AG41">
        <f t="shared" si="36"/>
        <v>-7.0312203594096782E-8</v>
      </c>
      <c r="AH41">
        <f t="shared" si="37"/>
        <v>-1.1552658500147014E-3</v>
      </c>
      <c r="AI41">
        <f t="shared" si="38"/>
        <v>-1.1553361622182955E-3</v>
      </c>
      <c r="AJ41">
        <f t="shared" si="39"/>
        <v>-41.19042264213499</v>
      </c>
      <c r="AK41">
        <f t="shared" si="61"/>
        <v>-26.911126204285218</v>
      </c>
      <c r="AL41">
        <f t="shared" si="40"/>
        <v>-68.102704182582428</v>
      </c>
      <c r="AN41">
        <f t="shared" si="41"/>
        <v>0</v>
      </c>
      <c r="AO41">
        <f t="shared" si="42"/>
        <v>0</v>
      </c>
      <c r="AP41">
        <f t="shared" si="43"/>
        <v>-9.4786360389453443E-10</v>
      </c>
      <c r="AQ41">
        <f t="shared" si="44"/>
        <v>-1.5573888970579124E-5</v>
      </c>
      <c r="AR41">
        <f t="shared" si="45"/>
        <v>-1.5574836834183017E-5</v>
      </c>
      <c r="AS41">
        <f t="shared" si="46"/>
        <v>-0.55527917567343943</v>
      </c>
      <c r="AT41">
        <f t="shared" si="47"/>
        <v>-0.36278306986521497</v>
      </c>
      <c r="AU41">
        <f t="shared" si="48"/>
        <v>-0.91807782037548857</v>
      </c>
      <c r="AW41">
        <v>38</v>
      </c>
      <c r="AX41">
        <f>IF(Z41&gt;0, (R41*SUMPRODUCT(K41:$K$98, X41:$X$98)-K41*$AZ$3)/Z41, 0)</f>
        <v>-122046465575.39445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1.2036413964169972E-2</v>
      </c>
      <c r="L42" s="2">
        <v>39</v>
      </c>
      <c r="M42" s="8">
        <v>0.79964768799999997</v>
      </c>
      <c r="Q42" s="5">
        <f t="shared" si="60"/>
        <v>25</v>
      </c>
      <c r="R42">
        <f t="shared" si="31"/>
        <v>100000</v>
      </c>
      <c r="S42">
        <f t="shared" si="32"/>
        <v>-572465142263.76563</v>
      </c>
      <c r="U42">
        <f t="shared" si="52"/>
        <v>0.79964768799999997</v>
      </c>
      <c r="V42">
        <f t="shared" si="53"/>
        <v>0.01</v>
      </c>
      <c r="W42">
        <f t="shared" si="54"/>
        <v>2.8124881437638712E-9</v>
      </c>
      <c r="X42">
        <f t="shared" si="55"/>
        <v>2.2489996416881913E-9</v>
      </c>
      <c r="Y42">
        <f t="shared" si="56"/>
        <v>2.8124881437638714E-11</v>
      </c>
      <c r="Z42">
        <f t="shared" si="57"/>
        <v>5.3536362063804121E-10</v>
      </c>
      <c r="AB42">
        <f t="shared" si="58"/>
        <v>-343.25423741908236</v>
      </c>
      <c r="AC42">
        <f t="shared" si="33"/>
        <v>-306.47701125140094</v>
      </c>
      <c r="AE42">
        <f t="shared" si="34"/>
        <v>0</v>
      </c>
      <c r="AF42">
        <f t="shared" si="35"/>
        <v>0</v>
      </c>
      <c r="AG42">
        <f t="shared" si="36"/>
        <v>-1.338409051595103E-8</v>
      </c>
      <c r="AH42">
        <f t="shared" si="37"/>
        <v>-2.2489996416881914E-4</v>
      </c>
      <c r="AI42">
        <f t="shared" si="38"/>
        <v>-2.2491334825933509E-4</v>
      </c>
      <c r="AJ42">
        <f t="shared" si="39"/>
        <v>-36.77722616768142</v>
      </c>
      <c r="AK42">
        <f t="shared" si="61"/>
        <v>-24.027796619335767</v>
      </c>
      <c r="AL42">
        <f t="shared" si="40"/>
        <v>-60.805247700365449</v>
      </c>
      <c r="AN42">
        <f t="shared" si="41"/>
        <v>0</v>
      </c>
      <c r="AO42">
        <f t="shared" si="42"/>
        <v>0</v>
      </c>
      <c r="AP42">
        <f t="shared" si="43"/>
        <v>-1.6109645398390787E-10</v>
      </c>
      <c r="AQ42">
        <f t="shared" si="44"/>
        <v>-2.706989069262901E-6</v>
      </c>
      <c r="AR42">
        <f t="shared" si="45"/>
        <v>-2.7071501657168851E-6</v>
      </c>
      <c r="AS42">
        <f t="shared" si="46"/>
        <v>-0.44266591860811794</v>
      </c>
      <c r="AT42">
        <f t="shared" si="47"/>
        <v>-0.28920850675720911</v>
      </c>
      <c r="AU42">
        <f t="shared" si="48"/>
        <v>-0.7318771325154928</v>
      </c>
      <c r="AW42">
        <v>39</v>
      </c>
      <c r="AX42">
        <f>IF(Z42&gt;0, (R42*SUMPRODUCT(K42:$K$98, X42:$X$98)-K42*$AZ$3)/Z42, 0)</f>
        <v>-572465142263.76563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1.0746798182294617E-2</v>
      </c>
      <c r="L43" s="2">
        <v>40</v>
      </c>
      <c r="M43" s="8">
        <v>0.80323853099999998</v>
      </c>
      <c r="Q43" s="5">
        <f t="shared" si="60"/>
        <v>25</v>
      </c>
      <c r="R43">
        <f t="shared" si="31"/>
        <v>100000</v>
      </c>
      <c r="S43">
        <f t="shared" si="32"/>
        <v>-2736804322900.9146</v>
      </c>
      <c r="U43">
        <f t="shared" si="52"/>
        <v>0.80323853099999998</v>
      </c>
      <c r="V43">
        <f t="shared" si="53"/>
        <v>0.01</v>
      </c>
      <c r="W43">
        <f t="shared" si="54"/>
        <v>5.3536362063804121E-10</v>
      </c>
      <c r="X43">
        <f t="shared" si="55"/>
        <v>4.3002468819214149E-10</v>
      </c>
      <c r="Y43">
        <f t="shared" si="56"/>
        <v>5.3536362063804124E-12</v>
      </c>
      <c r="Z43">
        <f t="shared" si="57"/>
        <v>9.9985296239519304E-11</v>
      </c>
      <c r="AB43">
        <f t="shared" si="58"/>
        <v>-306.47701125140094</v>
      </c>
      <c r="AC43">
        <f t="shared" si="33"/>
        <v>-273.64019097484498</v>
      </c>
      <c r="AE43">
        <f t="shared" si="34"/>
        <v>0</v>
      </c>
      <c r="AF43">
        <f t="shared" si="35"/>
        <v>0</v>
      </c>
      <c r="AG43">
        <f t="shared" si="36"/>
        <v>-2.4996324059879827E-9</v>
      </c>
      <c r="AH43">
        <f t="shared" si="37"/>
        <v>-4.3002468819214149E-5</v>
      </c>
      <c r="AI43">
        <f t="shared" si="38"/>
        <v>-4.3004968451620137E-5</v>
      </c>
      <c r="AJ43">
        <f t="shared" si="39"/>
        <v>-32.836820276555954</v>
      </c>
      <c r="AK43">
        <f t="shared" si="61"/>
        <v>-21.453390787598067</v>
      </c>
      <c r="AL43">
        <f t="shared" si="40"/>
        <v>-54.290254069122476</v>
      </c>
      <c r="AN43">
        <f t="shared" si="41"/>
        <v>0</v>
      </c>
      <c r="AO43">
        <f t="shared" si="42"/>
        <v>0</v>
      </c>
      <c r="AP43">
        <f t="shared" si="43"/>
        <v>-2.6863044997076374E-11</v>
      </c>
      <c r="AQ43">
        <f t="shared" si="44"/>
        <v>-4.6213885374051157E-7</v>
      </c>
      <c r="AR43">
        <f t="shared" si="45"/>
        <v>-4.6216571678550864E-7</v>
      </c>
      <c r="AS43">
        <f t="shared" si="46"/>
        <v>-0.35289068046042654</v>
      </c>
      <c r="AT43">
        <f t="shared" si="47"/>
        <v>-0.23055526112021499</v>
      </c>
      <c r="AU43">
        <f t="shared" si="48"/>
        <v>-0.58344640374635837</v>
      </c>
      <c r="AW43">
        <v>40</v>
      </c>
      <c r="AX43">
        <f>IF(Z43&gt;0, (R43*SUMPRODUCT(K43:$K$98, X43:$X$98)-K43*$AZ$3)/Z43, 0)</f>
        <v>-2736804322900.9146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9.5953555199059081E-3</v>
      </c>
      <c r="L44" s="2">
        <v>41</v>
      </c>
      <c r="M44" s="8">
        <v>0.80709142899999997</v>
      </c>
      <c r="Q44" s="5">
        <f t="shared" si="60"/>
        <v>25</v>
      </c>
      <c r="R44">
        <f t="shared" si="31"/>
        <v>100000</v>
      </c>
      <c r="S44">
        <f t="shared" si="32"/>
        <v>-13359545039210.055</v>
      </c>
      <c r="U44">
        <f t="shared" si="52"/>
        <v>0.80709142899999997</v>
      </c>
      <c r="V44">
        <f t="shared" si="53"/>
        <v>0.01</v>
      </c>
      <c r="W44">
        <f t="shared" si="54"/>
        <v>9.9985296239519304E-11</v>
      </c>
      <c r="X44">
        <f t="shared" si="55"/>
        <v>8.0697275620941958E-11</v>
      </c>
      <c r="Y44">
        <f t="shared" si="56"/>
        <v>9.9985296239519315E-13</v>
      </c>
      <c r="Z44">
        <f t="shared" si="57"/>
        <v>1.8288167656182153E-11</v>
      </c>
      <c r="AB44">
        <f t="shared" si="58"/>
        <v>-273.64019097484498</v>
      </c>
      <c r="AC44">
        <f t="shared" si="33"/>
        <v>-244.32159948739007</v>
      </c>
      <c r="AE44">
        <f t="shared" si="34"/>
        <v>0</v>
      </c>
      <c r="AF44">
        <f t="shared" si="35"/>
        <v>0</v>
      </c>
      <c r="AG44">
        <f t="shared" si="36"/>
        <v>-4.5720419140455385E-10</v>
      </c>
      <c r="AH44">
        <f t="shared" si="37"/>
        <v>-8.0697275620941967E-6</v>
      </c>
      <c r="AI44">
        <f t="shared" si="38"/>
        <v>-8.070184766285602E-6</v>
      </c>
      <c r="AJ44">
        <f t="shared" si="39"/>
        <v>-29.31859148745491</v>
      </c>
      <c r="AK44">
        <f t="shared" si="61"/>
        <v>-19.15481336823915</v>
      </c>
      <c r="AL44">
        <f t="shared" si="40"/>
        <v>-48.473412925878826</v>
      </c>
      <c r="AN44">
        <f t="shared" si="41"/>
        <v>0</v>
      </c>
      <c r="AO44">
        <f t="shared" si="42"/>
        <v>0</v>
      </c>
      <c r="AP44">
        <f t="shared" si="43"/>
        <v>-4.3870367617178034E-12</v>
      </c>
      <c r="AQ44">
        <f t="shared" si="44"/>
        <v>-7.7431904907077403E-8</v>
      </c>
      <c r="AR44">
        <f t="shared" si="45"/>
        <v>-7.7436291943839128E-8</v>
      </c>
      <c r="AS44">
        <f t="shared" si="46"/>
        <v>-0.28132230866501684</v>
      </c>
      <c r="AT44">
        <f t="shared" si="47"/>
        <v>-0.18379724418570101</v>
      </c>
      <c r="AU44">
        <f t="shared" si="48"/>
        <v>-0.46511963028700981</v>
      </c>
      <c r="AW44">
        <v>41</v>
      </c>
      <c r="AX44">
        <f>IF(Z44&gt;0, (R44*SUMPRODUCT(K44:$K$98, X44:$X$98)-K44*$AZ$3)/Z44, 0)</f>
        <v>-13359545039210.055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8.5672817142017025E-3</v>
      </c>
      <c r="L45" s="2">
        <v>42</v>
      </c>
      <c r="M45" s="8">
        <v>0.81105379099999997</v>
      </c>
      <c r="Q45" s="5">
        <f t="shared" si="60"/>
        <v>25</v>
      </c>
      <c r="R45">
        <f t="shared" si="31"/>
        <v>100000</v>
      </c>
      <c r="S45">
        <f t="shared" si="32"/>
        <v>-66657825745121.688</v>
      </c>
      <c r="U45">
        <f t="shared" si="52"/>
        <v>0.81105379099999997</v>
      </c>
      <c r="V45">
        <f t="shared" si="53"/>
        <v>0.01</v>
      </c>
      <c r="W45">
        <f t="shared" si="54"/>
        <v>1.8288167656182153E-11</v>
      </c>
      <c r="X45">
        <f t="shared" si="55"/>
        <v>1.4832687707990118E-11</v>
      </c>
      <c r="Y45">
        <f t="shared" si="56"/>
        <v>1.8288167656182154E-13</v>
      </c>
      <c r="Z45">
        <f t="shared" si="57"/>
        <v>3.2725982716302138E-12</v>
      </c>
      <c r="AB45">
        <f t="shared" si="58"/>
        <v>-244.32159948739007</v>
      </c>
      <c r="AC45">
        <f t="shared" si="33"/>
        <v>-218.14428532411321</v>
      </c>
      <c r="AE45">
        <f t="shared" si="34"/>
        <v>0</v>
      </c>
      <c r="AF45">
        <f t="shared" si="35"/>
        <v>0</v>
      </c>
      <c r="AG45">
        <f t="shared" si="36"/>
        <v>-8.1814956790755344E-11</v>
      </c>
      <c r="AH45">
        <f t="shared" si="37"/>
        <v>-1.4832687707990117E-6</v>
      </c>
      <c r="AI45">
        <f t="shared" si="38"/>
        <v>-1.4833505857558025E-6</v>
      </c>
      <c r="AJ45">
        <f t="shared" si="39"/>
        <v>-26.177314163276861</v>
      </c>
      <c r="AK45">
        <f t="shared" si="61"/>
        <v>-17.102511964117308</v>
      </c>
      <c r="AL45">
        <f t="shared" si="40"/>
        <v>-43.279827610744761</v>
      </c>
      <c r="AN45">
        <f t="shared" si="41"/>
        <v>0</v>
      </c>
      <c r="AO45">
        <f t="shared" si="42"/>
        <v>0</v>
      </c>
      <c r="AP45">
        <f t="shared" si="43"/>
        <v>-7.0093178326164069E-13</v>
      </c>
      <c r="AQ45">
        <f t="shared" si="44"/>
        <v>-1.270758141731281E-8</v>
      </c>
      <c r="AR45">
        <f t="shared" si="45"/>
        <v>-1.270828234909607E-8</v>
      </c>
      <c r="AS45">
        <f t="shared" si="46"/>
        <v>-0.2242684249579551</v>
      </c>
      <c r="AT45">
        <f t="shared" si="47"/>
        <v>-0.14652203801709807</v>
      </c>
      <c r="AU45">
        <f t="shared" si="48"/>
        <v>-0.37079047568333556</v>
      </c>
      <c r="AW45">
        <v>42</v>
      </c>
      <c r="AX45">
        <f>IF(Z45&gt;0, (R45*SUMPRODUCT(K45:$K$98, X45:$X$98)-K45*$AZ$3)/Z45, 0)</f>
        <v>-66657825745121.688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7.6493586733943769E-3</v>
      </c>
      <c r="L46" s="2">
        <v>43</v>
      </c>
      <c r="M46" s="8">
        <v>0.81525055400000002</v>
      </c>
      <c r="Q46" s="5">
        <f t="shared" si="60"/>
        <v>25</v>
      </c>
      <c r="R46">
        <f t="shared" si="31"/>
        <v>100000</v>
      </c>
      <c r="S46">
        <f t="shared" si="32"/>
        <v>-340578566682531.69</v>
      </c>
      <c r="U46">
        <f t="shared" si="52"/>
        <v>0.81525055400000002</v>
      </c>
      <c r="V46">
        <f t="shared" si="53"/>
        <v>0.01</v>
      </c>
      <c r="W46">
        <f t="shared" si="54"/>
        <v>3.2725982716302138E-12</v>
      </c>
      <c r="X46">
        <f t="shared" si="55"/>
        <v>2.6679875539659744E-12</v>
      </c>
      <c r="Y46">
        <f t="shared" si="56"/>
        <v>3.2725982716302136E-14</v>
      </c>
      <c r="Z46">
        <f t="shared" si="57"/>
        <v>5.7188473494793727E-13</v>
      </c>
      <c r="AB46">
        <f t="shared" si="58"/>
        <v>-218.14428532411321</v>
      </c>
      <c r="AC46">
        <f t="shared" si="33"/>
        <v>-194.771683336188</v>
      </c>
      <c r="AE46">
        <f t="shared" si="34"/>
        <v>0</v>
      </c>
      <c r="AF46">
        <f t="shared" si="35"/>
        <v>0</v>
      </c>
      <c r="AG46">
        <f t="shared" si="36"/>
        <v>-1.4297118373698431E-11</v>
      </c>
      <c r="AH46">
        <f t="shared" si="37"/>
        <v>-2.6679875539659747E-7</v>
      </c>
      <c r="AI46">
        <f t="shared" si="38"/>
        <v>-2.6681305251497115E-7</v>
      </c>
      <c r="AJ46">
        <f t="shared" si="39"/>
        <v>-23.372601987925208</v>
      </c>
      <c r="AK46">
        <f t="shared" si="61"/>
        <v>-15.270099972687927</v>
      </c>
      <c r="AL46">
        <f t="shared" si="40"/>
        <v>-38.642702227426184</v>
      </c>
      <c r="AN46">
        <f t="shared" si="41"/>
        <v>0</v>
      </c>
      <c r="AO46">
        <f t="shared" si="42"/>
        <v>0</v>
      </c>
      <c r="AP46">
        <f t="shared" si="43"/>
        <v>-1.093637864363962E-13</v>
      </c>
      <c r="AQ46">
        <f t="shared" si="44"/>
        <v>-2.0408393736437877E-9</v>
      </c>
      <c r="AR46">
        <f t="shared" si="45"/>
        <v>-2.0409487374302239E-9</v>
      </c>
      <c r="AS46">
        <f t="shared" si="46"/>
        <v>-0.17878541573613035</v>
      </c>
      <c r="AT46">
        <f t="shared" si="47"/>
        <v>-0.11680647166967963</v>
      </c>
      <c r="AU46">
        <f t="shared" si="48"/>
        <v>-0.29559188944675868</v>
      </c>
      <c r="AW46">
        <v>43</v>
      </c>
      <c r="AX46">
        <f>IF(Z46&gt;0, (R46*SUMPRODUCT(K46:$K$98, X46:$X$98)-K46*$AZ$3)/Z46, 0)</f>
        <v>-340578566682531.69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6.8297845298164071E-3</v>
      </c>
      <c r="L47" s="2">
        <v>44</v>
      </c>
      <c r="M47" s="8">
        <v>0.81969331899999998</v>
      </c>
      <c r="Q47" s="5">
        <f t="shared" si="60"/>
        <v>25</v>
      </c>
      <c r="R47">
        <f t="shared" si="31"/>
        <v>100000</v>
      </c>
      <c r="S47">
        <f t="shared" si="32"/>
        <v>-1785531866302188.5</v>
      </c>
      <c r="U47">
        <f t="shared" si="52"/>
        <v>0.81969331899999998</v>
      </c>
      <c r="V47">
        <f t="shared" si="53"/>
        <v>0.01</v>
      </c>
      <c r="W47">
        <f t="shared" si="54"/>
        <v>5.7188473494793727E-13</v>
      </c>
      <c r="X47">
        <f t="shared" si="55"/>
        <v>4.6877009647490993E-13</v>
      </c>
      <c r="Y47">
        <f t="shared" si="56"/>
        <v>5.718847349479373E-15</v>
      </c>
      <c r="Z47">
        <f t="shared" si="57"/>
        <v>9.7395791123547963E-14</v>
      </c>
      <c r="AB47">
        <f t="shared" si="58"/>
        <v>-194.771683336188</v>
      </c>
      <c r="AC47">
        <f t="shared" si="33"/>
        <v>-173.90328869480672</v>
      </c>
      <c r="AE47">
        <f t="shared" si="34"/>
        <v>0</v>
      </c>
      <c r="AF47">
        <f t="shared" si="35"/>
        <v>0</v>
      </c>
      <c r="AG47">
        <f t="shared" si="36"/>
        <v>-2.4348947780886991E-12</v>
      </c>
      <c r="AH47">
        <f t="shared" si="37"/>
        <v>-4.6877009647490993E-8</v>
      </c>
      <c r="AI47">
        <f t="shared" si="38"/>
        <v>-4.6879444542269085E-8</v>
      </c>
      <c r="AJ47">
        <f t="shared" si="39"/>
        <v>-20.868394641381286</v>
      </c>
      <c r="AK47">
        <f t="shared" si="61"/>
        <v>-13.634017833533161</v>
      </c>
      <c r="AL47">
        <f t="shared" si="40"/>
        <v>-34.502412521793893</v>
      </c>
      <c r="AN47">
        <f t="shared" si="41"/>
        <v>0</v>
      </c>
      <c r="AO47">
        <f t="shared" si="42"/>
        <v>0</v>
      </c>
      <c r="AP47">
        <f t="shared" si="43"/>
        <v>-1.662980668712095E-14</v>
      </c>
      <c r="AQ47">
        <f t="shared" si="44"/>
        <v>-3.2015987529448847E-10</v>
      </c>
      <c r="AR47">
        <f t="shared" si="45"/>
        <v>-3.2017650510117558E-10</v>
      </c>
      <c r="AS47">
        <f t="shared" si="46"/>
        <v>-0.14252663888380951</v>
      </c>
      <c r="AT47">
        <f t="shared" si="47"/>
        <v>-9.3117404078705793E-2</v>
      </c>
      <c r="AU47">
        <f t="shared" si="48"/>
        <v>-0.23564404328269181</v>
      </c>
      <c r="AW47">
        <v>44</v>
      </c>
      <c r="AX47">
        <f>IF(Z47&gt;0, (R47*SUMPRODUCT(K47:$K$98, X47:$X$98)-K47*$AZ$3)/Z47, 0)</f>
        <v>-1785531866302188.5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6.0980219016217915E-3</v>
      </c>
      <c r="L48" s="2">
        <v>45</v>
      </c>
      <c r="M48" s="8">
        <v>0.82421808699999999</v>
      </c>
      <c r="Q48" s="5">
        <f t="shared" si="60"/>
        <v>25</v>
      </c>
      <c r="R48">
        <f t="shared" si="31"/>
        <v>100000</v>
      </c>
      <c r="S48">
        <f t="shared" si="32"/>
        <v>-9616398144891872</v>
      </c>
      <c r="U48">
        <f t="shared" si="52"/>
        <v>0.82421808699999999</v>
      </c>
      <c r="V48">
        <f t="shared" si="53"/>
        <v>0.01</v>
      </c>
      <c r="W48">
        <f t="shared" si="54"/>
        <v>9.7395791123547963E-14</v>
      </c>
      <c r="X48">
        <f t="shared" si="55"/>
        <v>8.0275372641702286E-14</v>
      </c>
      <c r="Y48">
        <f t="shared" si="56"/>
        <v>9.7395791123547957E-16</v>
      </c>
      <c r="Z48">
        <f t="shared" si="57"/>
        <v>1.6146460570610197E-14</v>
      </c>
      <c r="AB48">
        <f t="shared" si="58"/>
        <v>-173.90328869480672</v>
      </c>
      <c r="AC48">
        <f t="shared" si="33"/>
        <v>-155.27079347778565</v>
      </c>
      <c r="AE48">
        <f t="shared" si="34"/>
        <v>0</v>
      </c>
      <c r="AF48">
        <f t="shared" si="35"/>
        <v>0</v>
      </c>
      <c r="AG48">
        <f t="shared" si="36"/>
        <v>-4.0366151426525491E-13</v>
      </c>
      <c r="AH48">
        <f t="shared" si="37"/>
        <v>-8.027537264170229E-9</v>
      </c>
      <c r="AI48">
        <f t="shared" si="38"/>
        <v>-8.0279409256844942E-9</v>
      </c>
      <c r="AJ48">
        <f t="shared" si="39"/>
        <v>-18.632495217021074</v>
      </c>
      <c r="AK48">
        <f t="shared" si="61"/>
        <v>-12.173230208636472</v>
      </c>
      <c r="AL48">
        <f t="shared" si="40"/>
        <v>-30.805725433685485</v>
      </c>
      <c r="AN48">
        <f t="shared" si="41"/>
        <v>0</v>
      </c>
      <c r="AO48">
        <f t="shared" si="42"/>
        <v>0</v>
      </c>
      <c r="AP48">
        <f t="shared" si="43"/>
        <v>-2.4615367548313415E-15</v>
      </c>
      <c r="AQ48">
        <f t="shared" si="44"/>
        <v>-4.8952098052995134E-11</v>
      </c>
      <c r="AR48">
        <f t="shared" si="45"/>
        <v>-4.8954559589749964E-11</v>
      </c>
      <c r="AS48">
        <f t="shared" si="46"/>
        <v>-0.11362136391525778</v>
      </c>
      <c r="AT48">
        <f t="shared" si="47"/>
        <v>-7.4232624425749211E-2</v>
      </c>
      <c r="AU48">
        <f t="shared" si="48"/>
        <v>-0.18785398838996153</v>
      </c>
      <c r="AW48">
        <v>45</v>
      </c>
      <c r="AX48">
        <f>IF(Z48&gt;0, (R48*SUMPRODUCT(K48:$K$98, X48:$X$98)-K48*$AZ$3)/Z48, 0)</f>
        <v>-9616398144891872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5.4446624121623132E-3</v>
      </c>
      <c r="L49" s="2">
        <v>46</v>
      </c>
      <c r="M49" s="8">
        <v>0.82894669600000004</v>
      </c>
      <c r="Q49" s="5">
        <f t="shared" si="60"/>
        <v>25</v>
      </c>
      <c r="R49">
        <f t="shared" si="31"/>
        <v>100000</v>
      </c>
      <c r="S49">
        <f t="shared" si="32"/>
        <v>-5.3311975345923592E+16</v>
      </c>
      <c r="U49">
        <f t="shared" si="52"/>
        <v>0.82894669600000004</v>
      </c>
      <c r="V49">
        <f t="shared" si="53"/>
        <v>0.01</v>
      </c>
      <c r="W49">
        <f t="shared" si="54"/>
        <v>1.6146460570610197E-14</v>
      </c>
      <c r="X49">
        <f t="shared" si="55"/>
        <v>1.3384555142101599E-14</v>
      </c>
      <c r="Y49">
        <f t="shared" si="56"/>
        <v>1.6146460570610197E-16</v>
      </c>
      <c r="Z49">
        <f t="shared" si="57"/>
        <v>2.6004408228024966E-15</v>
      </c>
      <c r="AB49">
        <f t="shared" si="58"/>
        <v>-155.27079347778565</v>
      </c>
      <c r="AC49">
        <f t="shared" si="33"/>
        <v>-138.63463703377997</v>
      </c>
      <c r="AE49">
        <f t="shared" si="34"/>
        <v>0</v>
      </c>
      <c r="AF49">
        <f t="shared" si="35"/>
        <v>0</v>
      </c>
      <c r="AG49">
        <f t="shared" si="36"/>
        <v>-6.5011020570062418E-14</v>
      </c>
      <c r="AH49">
        <f t="shared" si="37"/>
        <v>-1.3384555142101599E-9</v>
      </c>
      <c r="AI49">
        <f t="shared" si="38"/>
        <v>-1.33852052523073E-9</v>
      </c>
      <c r="AJ49">
        <f t="shared" si="39"/>
        <v>-16.636156444005678</v>
      </c>
      <c r="AK49">
        <f t="shared" si="61"/>
        <v>-10.868955543444995</v>
      </c>
      <c r="AL49">
        <f t="shared" si="40"/>
        <v>-27.505111988789196</v>
      </c>
      <c r="AN49">
        <f t="shared" si="41"/>
        <v>0</v>
      </c>
      <c r="AO49">
        <f t="shared" si="42"/>
        <v>0</v>
      </c>
      <c r="AP49">
        <f t="shared" si="43"/>
        <v>-3.5396306007412983E-16</v>
      </c>
      <c r="AQ49">
        <f t="shared" si="44"/>
        <v>-7.2874384285714381E-12</v>
      </c>
      <c r="AR49">
        <f t="shared" si="45"/>
        <v>-7.2877923916315125E-12</v>
      </c>
      <c r="AS49">
        <f t="shared" si="46"/>
        <v>-9.0578255673529562E-2</v>
      </c>
      <c r="AT49">
        <f t="shared" si="47"/>
        <v>-5.9177793706858176E-2</v>
      </c>
      <c r="AU49">
        <f t="shared" si="48"/>
        <v>-0.14975604938767553</v>
      </c>
      <c r="AW49">
        <v>46</v>
      </c>
      <c r="AX49">
        <f>IF(Z49&gt;0, (R49*SUMPRODUCT(K49:$K$98, X49:$X$98)-K49*$AZ$3)/Z49, 0)</f>
        <v>-5.3311975345923592E+16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4.8613057251449222E-3</v>
      </c>
      <c r="L50" s="2">
        <v>47</v>
      </c>
      <c r="M50" s="8">
        <v>0.83370721699999994</v>
      </c>
      <c r="Q50" s="5">
        <f t="shared" si="60"/>
        <v>25</v>
      </c>
      <c r="R50">
        <f t="shared" si="31"/>
        <v>100000</v>
      </c>
      <c r="S50">
        <f t="shared" si="32"/>
        <v>-3.0455646814756768E+17</v>
      </c>
      <c r="U50">
        <f t="shared" si="52"/>
        <v>0.83370721699999994</v>
      </c>
      <c r="V50">
        <f t="shared" si="53"/>
        <v>0.01</v>
      </c>
      <c r="W50">
        <f t="shared" si="54"/>
        <v>2.6004408228024966E-15</v>
      </c>
      <c r="X50">
        <f t="shared" si="55"/>
        <v>2.1680062813518593E-15</v>
      </c>
      <c r="Y50">
        <f t="shared" si="56"/>
        <v>2.6004408228024965E-17</v>
      </c>
      <c r="Z50">
        <f t="shared" si="57"/>
        <v>4.0643013322261232E-16</v>
      </c>
      <c r="AB50">
        <f t="shared" si="58"/>
        <v>-138.63463703377997</v>
      </c>
      <c r="AC50">
        <f t="shared" si="33"/>
        <v>-123.78092592302421</v>
      </c>
      <c r="AE50">
        <f t="shared" si="34"/>
        <v>0</v>
      </c>
      <c r="AF50">
        <f t="shared" si="35"/>
        <v>0</v>
      </c>
      <c r="AG50">
        <f t="shared" si="36"/>
        <v>-1.0160753330565308E-14</v>
      </c>
      <c r="AH50">
        <f t="shared" si="37"/>
        <v>-2.1680062813518594E-10</v>
      </c>
      <c r="AI50">
        <f t="shared" si="38"/>
        <v>-2.1681078888851651E-10</v>
      </c>
      <c r="AJ50">
        <f t="shared" si="39"/>
        <v>-14.853711110755754</v>
      </c>
      <c r="AK50">
        <f t="shared" si="61"/>
        <v>-9.7044245923645978</v>
      </c>
      <c r="AL50">
        <f t="shared" si="40"/>
        <v>-24.558135703337165</v>
      </c>
      <c r="AN50">
        <f t="shared" si="41"/>
        <v>0</v>
      </c>
      <c r="AO50">
        <f t="shared" si="42"/>
        <v>0</v>
      </c>
      <c r="AP50">
        <f t="shared" si="43"/>
        <v>-4.9394528337662471E-17</v>
      </c>
      <c r="AQ50">
        <f t="shared" si="44"/>
        <v>-1.0539341347685948E-12</v>
      </c>
      <c r="AR50">
        <f t="shared" si="45"/>
        <v>-1.0539835292969324E-12</v>
      </c>
      <c r="AS50">
        <f t="shared" si="46"/>
        <v>-7.2208430862365683E-2</v>
      </c>
      <c r="AT50">
        <f t="shared" si="47"/>
        <v>-4.7176174830099199E-2</v>
      </c>
      <c r="AU50">
        <f t="shared" si="48"/>
        <v>-0.11938460569351887</v>
      </c>
      <c r="AW50">
        <v>47</v>
      </c>
      <c r="AX50">
        <f>IF(Z50&gt;0, (R50*SUMPRODUCT(K50:$K$98, X50:$X$98)-K50*$AZ$3)/Z50, 0)</f>
        <v>-3.0455646814756768E+17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4.3404515403079663E-3</v>
      </c>
      <c r="L51" s="2">
        <v>48</v>
      </c>
      <c r="M51" s="8">
        <v>0.83838979800000002</v>
      </c>
      <c r="Q51" s="5">
        <f t="shared" si="60"/>
        <v>25</v>
      </c>
      <c r="R51">
        <f t="shared" si="31"/>
        <v>100000</v>
      </c>
      <c r="S51">
        <f t="shared" si="32"/>
        <v>-1.793582584824351E+18</v>
      </c>
      <c r="U51">
        <f t="shared" si="52"/>
        <v>0.83838979800000002</v>
      </c>
      <c r="V51">
        <f t="shared" si="53"/>
        <v>0.01</v>
      </c>
      <c r="W51">
        <f t="shared" si="54"/>
        <v>4.0643013322261232E-16</v>
      </c>
      <c r="X51">
        <f t="shared" si="55"/>
        <v>3.4074687729361903E-16</v>
      </c>
      <c r="Y51">
        <f t="shared" si="56"/>
        <v>4.0643013322261235E-18</v>
      </c>
      <c r="Z51">
        <f t="shared" si="57"/>
        <v>6.1618954596767161E-17</v>
      </c>
      <c r="AB51">
        <f t="shared" si="58"/>
        <v>-123.78092592302421</v>
      </c>
      <c r="AC51">
        <f t="shared" si="33"/>
        <v>-110.51868385984396</v>
      </c>
      <c r="AE51">
        <f t="shared" si="34"/>
        <v>0</v>
      </c>
      <c r="AF51">
        <f t="shared" si="35"/>
        <v>0</v>
      </c>
      <c r="AG51">
        <f t="shared" si="36"/>
        <v>-1.5404738649191791E-15</v>
      </c>
      <c r="AH51">
        <f t="shared" si="37"/>
        <v>-3.40746877293619E-11</v>
      </c>
      <c r="AI51">
        <f t="shared" si="38"/>
        <v>-3.4076228203226819E-11</v>
      </c>
      <c r="AJ51">
        <f t="shared" si="39"/>
        <v>-13.262242063180253</v>
      </c>
      <c r="AK51">
        <f t="shared" si="61"/>
        <v>-8.6646648146116956</v>
      </c>
      <c r="AL51">
        <f t="shared" si="40"/>
        <v>-21.926906877826024</v>
      </c>
      <c r="AN51">
        <f t="shared" si="41"/>
        <v>0</v>
      </c>
      <c r="AO51">
        <f t="shared" si="42"/>
        <v>0</v>
      </c>
      <c r="AP51">
        <f t="shared" si="43"/>
        <v>-6.6863521597926168E-18</v>
      </c>
      <c r="AQ51">
        <f t="shared" si="44"/>
        <v>-1.4789953084042182E-13</v>
      </c>
      <c r="AR51">
        <f t="shared" si="45"/>
        <v>-1.4790621719258161E-13</v>
      </c>
      <c r="AS51">
        <f t="shared" si="46"/>
        <v>-5.7564118991067829E-2</v>
      </c>
      <c r="AT51">
        <f t="shared" si="47"/>
        <v>-3.7608557740833576E-2</v>
      </c>
      <c r="AU51">
        <f t="shared" si="48"/>
        <v>-9.5172676732049308E-2</v>
      </c>
      <c r="AW51">
        <v>48</v>
      </c>
      <c r="AX51">
        <f>IF(Z51&gt;0, (R51*SUMPRODUCT(K51:$K$98, X51:$X$98)-K51*$AZ$3)/Z51, 0)</f>
        <v>-1.793582584824351E+18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3.8754031609892553E-3</v>
      </c>
      <c r="L52" s="2">
        <v>49</v>
      </c>
      <c r="M52" s="8">
        <v>0.84318435700000005</v>
      </c>
      <c r="Q52" s="5">
        <f t="shared" si="60"/>
        <v>25</v>
      </c>
      <c r="R52">
        <f t="shared" si="31"/>
        <v>100000</v>
      </c>
      <c r="S52">
        <f t="shared" si="32"/>
        <v>-1.0907645734757306E+19</v>
      </c>
      <c r="U52">
        <f t="shared" si="52"/>
        <v>0.84318435700000005</v>
      </c>
      <c r="V52">
        <f t="shared" si="53"/>
        <v>0.01</v>
      </c>
      <c r="W52">
        <f t="shared" si="54"/>
        <v>6.1618954596767161E-17</v>
      </c>
      <c r="X52">
        <f t="shared" si="55"/>
        <v>5.1956138610687315E-17</v>
      </c>
      <c r="Y52">
        <f t="shared" si="56"/>
        <v>6.161895459676716E-19</v>
      </c>
      <c r="Z52">
        <f t="shared" si="57"/>
        <v>9.046626440112174E-18</v>
      </c>
      <c r="AB52">
        <f t="shared" si="58"/>
        <v>-110.51868385984396</v>
      </c>
      <c r="AC52">
        <f t="shared" si="33"/>
        <v>-98.677396303432232</v>
      </c>
      <c r="AE52">
        <f t="shared" si="34"/>
        <v>0</v>
      </c>
      <c r="AF52">
        <f t="shared" si="35"/>
        <v>0</v>
      </c>
      <c r="AG52">
        <f t="shared" si="36"/>
        <v>-2.2616566100280435E-16</v>
      </c>
      <c r="AH52">
        <f t="shared" si="37"/>
        <v>-5.1956138610687317E-12</v>
      </c>
      <c r="AI52">
        <f t="shared" si="38"/>
        <v>-5.1958400267297346E-12</v>
      </c>
      <c r="AJ52">
        <f t="shared" si="39"/>
        <v>-11.841287556411729</v>
      </c>
      <c r="AK52">
        <f t="shared" si="61"/>
        <v>-7.7363078701890782</v>
      </c>
      <c r="AL52">
        <f t="shared" si="40"/>
        <v>-19.577595426606003</v>
      </c>
      <c r="AN52">
        <f t="shared" si="41"/>
        <v>0</v>
      </c>
      <c r="AO52">
        <f t="shared" si="42"/>
        <v>0</v>
      </c>
      <c r="AP52">
        <f t="shared" si="43"/>
        <v>-8.7648311755749224E-19</v>
      </c>
      <c r="AQ52">
        <f t="shared" si="44"/>
        <v>-2.0135098380465351E-14</v>
      </c>
      <c r="AR52">
        <f t="shared" si="45"/>
        <v>-2.013597486358291E-14</v>
      </c>
      <c r="AS52">
        <f t="shared" si="46"/>
        <v>-4.5889763226300749E-2</v>
      </c>
      <c r="AT52">
        <f t="shared" si="47"/>
        <v>-2.9981311974516808E-2</v>
      </c>
      <c r="AU52">
        <f t="shared" si="48"/>
        <v>-7.587107520083769E-2</v>
      </c>
      <c r="AW52">
        <v>49</v>
      </c>
      <c r="AX52">
        <f>IF(Z52&gt;0, (R52*SUMPRODUCT(K52:$K$98, X52:$X$98)-K52*$AZ$3)/Z52, 0)</f>
        <v>-1.0907645734757306E+19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3.4601813937404063E-3</v>
      </c>
      <c r="L53" s="2">
        <v>50</v>
      </c>
      <c r="M53" s="8">
        <v>0.84806285100000001</v>
      </c>
      <c r="Q53" s="5">
        <f t="shared" si="60"/>
        <v>25</v>
      </c>
      <c r="R53">
        <f t="shared" si="31"/>
        <v>100000</v>
      </c>
      <c r="S53">
        <f t="shared" si="32"/>
        <v>-6.8614661310643257E+19</v>
      </c>
      <c r="U53">
        <f t="shared" si="52"/>
        <v>0.84806285100000001</v>
      </c>
      <c r="V53">
        <f t="shared" si="53"/>
        <v>0.01</v>
      </c>
      <c r="W53">
        <f t="shared" si="54"/>
        <v>9.046626440112174E-18</v>
      </c>
      <c r="X53">
        <f t="shared" si="55"/>
        <v>7.6721078107335104E-18</v>
      </c>
      <c r="Y53">
        <f t="shared" si="56"/>
        <v>9.0466264401121736E-20</v>
      </c>
      <c r="Z53">
        <f t="shared" si="57"/>
        <v>1.2840523649775418E-18</v>
      </c>
      <c r="AB53">
        <f t="shared" si="58"/>
        <v>-98.677396303432232</v>
      </c>
      <c r="AC53">
        <f t="shared" si="33"/>
        <v>-88.104818128064508</v>
      </c>
      <c r="AE53">
        <f t="shared" si="34"/>
        <v>0</v>
      </c>
      <c r="AF53">
        <f t="shared" si="35"/>
        <v>0</v>
      </c>
      <c r="AG53">
        <f t="shared" si="36"/>
        <v>-3.2101309124438547E-17</v>
      </c>
      <c r="AH53">
        <f t="shared" si="37"/>
        <v>-7.6721078107335106E-13</v>
      </c>
      <c r="AI53">
        <f t="shared" si="38"/>
        <v>-7.6724288238247551E-13</v>
      </c>
      <c r="AJ53">
        <f t="shared" si="39"/>
        <v>-10.572578175367724</v>
      </c>
      <c r="AK53">
        <f t="shared" si="61"/>
        <v>-6.9074177412402573</v>
      </c>
      <c r="AL53">
        <f t="shared" si="40"/>
        <v>-17.47999591660875</v>
      </c>
      <c r="AN53">
        <f t="shared" si="41"/>
        <v>0</v>
      </c>
      <c r="AO53">
        <f t="shared" si="42"/>
        <v>0</v>
      </c>
      <c r="AP53">
        <f t="shared" si="43"/>
        <v>-1.1107635254709139E-19</v>
      </c>
      <c r="AQ53">
        <f t="shared" si="44"/>
        <v>-2.6546884697470538E-15</v>
      </c>
      <c r="AR53">
        <f t="shared" si="45"/>
        <v>-2.6547995460996009E-15</v>
      </c>
      <c r="AS53">
        <f t="shared" si="46"/>
        <v>-3.6583038286273295E-2</v>
      </c>
      <c r="AT53">
        <f t="shared" si="47"/>
        <v>-2.3900918347031924E-2</v>
      </c>
      <c r="AU53">
        <f t="shared" si="48"/>
        <v>-6.0483956633307877E-2</v>
      </c>
      <c r="AW53">
        <v>50</v>
      </c>
      <c r="AX53">
        <f>IF(Z53&gt;0, (R53*SUMPRODUCT(K53:$K$98, X53:$X$98)-K53*$AZ$3)/Z53, 0)</f>
        <v>-6.8614661310643257E+19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3.0894476729825052E-3</v>
      </c>
      <c r="L54" s="2">
        <v>51</v>
      </c>
      <c r="M54" s="8">
        <v>0.85299375700000002</v>
      </c>
      <c r="Q54" s="5">
        <f t="shared" si="60"/>
        <v>25</v>
      </c>
      <c r="R54">
        <f t="shared" si="31"/>
        <v>100000</v>
      </c>
      <c r="S54">
        <f t="shared" si="32"/>
        <v>-4.4715546616318434E+20</v>
      </c>
      <c r="U54">
        <f t="shared" si="52"/>
        <v>0.85299375700000002</v>
      </c>
      <c r="V54">
        <f t="shared" si="53"/>
        <v>0.01</v>
      </c>
      <c r="W54">
        <f t="shared" si="54"/>
        <v>1.2840523649775418E-18</v>
      </c>
      <c r="X54">
        <f t="shared" si="55"/>
        <v>1.0952886509869287E-18</v>
      </c>
      <c r="Y54">
        <f t="shared" si="56"/>
        <v>1.2840523649775418E-20</v>
      </c>
      <c r="Z54">
        <f t="shared" si="57"/>
        <v>1.7592319034083768E-19</v>
      </c>
      <c r="AB54">
        <f t="shared" si="58"/>
        <v>-88.104818128064508</v>
      </c>
      <c r="AC54">
        <f t="shared" si="33"/>
        <v>-78.665016185771876</v>
      </c>
      <c r="AE54">
        <f t="shared" si="34"/>
        <v>0</v>
      </c>
      <c r="AF54">
        <f t="shared" si="35"/>
        <v>0</v>
      </c>
      <c r="AG54">
        <f t="shared" si="36"/>
        <v>-4.3980797585209419E-18</v>
      </c>
      <c r="AH54">
        <f t="shared" si="37"/>
        <v>-1.0952886509869287E-13</v>
      </c>
      <c r="AI54">
        <f t="shared" si="38"/>
        <v>-1.0953326317845139E-13</v>
      </c>
      <c r="AJ54">
        <f t="shared" si="39"/>
        <v>-9.4398019422926325</v>
      </c>
      <c r="AK54">
        <f t="shared" si="61"/>
        <v>-6.1673372689645163</v>
      </c>
      <c r="AL54">
        <f t="shared" si="40"/>
        <v>-15.607139211257259</v>
      </c>
      <c r="AN54">
        <f t="shared" si="41"/>
        <v>0</v>
      </c>
      <c r="AO54">
        <f t="shared" si="42"/>
        <v>0</v>
      </c>
      <c r="AP54">
        <f t="shared" si="43"/>
        <v>-1.3587637275553983E-20</v>
      </c>
      <c r="AQ54">
        <f t="shared" si="44"/>
        <v>-3.3838369740357143E-16</v>
      </c>
      <c r="AR54">
        <f t="shared" si="45"/>
        <v>-3.3839728504084695E-16</v>
      </c>
      <c r="AS54">
        <f t="shared" si="46"/>
        <v>-2.9163774144031707E-2</v>
      </c>
      <c r="AT54">
        <f t="shared" si="47"/>
        <v>-1.9053665774100705E-2</v>
      </c>
      <c r="AU54">
        <f t="shared" si="48"/>
        <v>-4.8217439918132751E-2</v>
      </c>
      <c r="AW54">
        <v>51</v>
      </c>
      <c r="AX54">
        <f>IF(Z54&gt;0, (R54*SUMPRODUCT(K54:$K$98, X54:$X$98)-K54*$AZ$3)/Z54, 0)</f>
        <v>-4.4715546616318434E+20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2.758435422305808E-3</v>
      </c>
      <c r="L55" s="2">
        <v>52</v>
      </c>
      <c r="M55" s="8">
        <v>0.85794593600000002</v>
      </c>
      <c r="Q55" s="5">
        <f t="shared" si="60"/>
        <v>25</v>
      </c>
      <c r="R55">
        <f t="shared" si="31"/>
        <v>100000</v>
      </c>
      <c r="S55">
        <f t="shared" si="32"/>
        <v>-3.0233522531454592E+21</v>
      </c>
      <c r="U55">
        <f t="shared" si="52"/>
        <v>0.85794593600000002</v>
      </c>
      <c r="V55">
        <f t="shared" si="53"/>
        <v>0.01</v>
      </c>
      <c r="W55">
        <f t="shared" si="54"/>
        <v>1.7592319034083768E-19</v>
      </c>
      <c r="X55">
        <f t="shared" si="55"/>
        <v>1.5093258620107615E-19</v>
      </c>
      <c r="Y55">
        <f t="shared" si="56"/>
        <v>1.7592319034083769E-21</v>
      </c>
      <c r="Z55">
        <f t="shared" si="57"/>
        <v>2.3231372236353153E-20</v>
      </c>
      <c r="AB55">
        <f t="shared" si="58"/>
        <v>-78.665016185771876</v>
      </c>
      <c r="AC55">
        <f t="shared" si="33"/>
        <v>-70.236621594439171</v>
      </c>
      <c r="AE55">
        <f t="shared" si="34"/>
        <v>0</v>
      </c>
      <c r="AF55">
        <f t="shared" si="35"/>
        <v>0</v>
      </c>
      <c r="AG55">
        <f t="shared" si="36"/>
        <v>-5.8078430590882878E-19</v>
      </c>
      <c r="AH55">
        <f t="shared" si="37"/>
        <v>-1.5093258620107615E-14</v>
      </c>
      <c r="AI55">
        <f t="shared" si="38"/>
        <v>-1.5093839404413524E-14</v>
      </c>
      <c r="AJ55">
        <f t="shared" si="39"/>
        <v>-8.4283945913327045</v>
      </c>
      <c r="AK55">
        <f t="shared" si="61"/>
        <v>-5.5065511330040318</v>
      </c>
      <c r="AL55">
        <f t="shared" si="40"/>
        <v>-13.93494572433675</v>
      </c>
      <c r="AN55">
        <f t="shared" si="41"/>
        <v>0</v>
      </c>
      <c r="AO55">
        <f t="shared" si="42"/>
        <v>0</v>
      </c>
      <c r="AP55">
        <f t="shared" si="43"/>
        <v>-1.6020560021382057E-21</v>
      </c>
      <c r="AQ55">
        <f t="shared" si="44"/>
        <v>-4.1633779215727327E-17</v>
      </c>
      <c r="AR55">
        <f t="shared" si="45"/>
        <v>-4.1635381271729466E-17</v>
      </c>
      <c r="AS55">
        <f t="shared" si="46"/>
        <v>-2.3249182193902818E-2</v>
      </c>
      <c r="AT55">
        <f t="shared" si="47"/>
        <v>-1.5189465700016502E-2</v>
      </c>
      <c r="AU55">
        <f t="shared" si="48"/>
        <v>-3.8438647893919355E-2</v>
      </c>
      <c r="AW55">
        <v>52</v>
      </c>
      <c r="AX55">
        <f>IF(Z55&gt;0, (R55*SUMPRODUCT(K55:$K$98, X55:$X$98)-K55*$AZ$3)/Z55, 0)</f>
        <v>-3.0233522531454592E+21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2.4628887699159E-3</v>
      </c>
      <c r="L56" s="2">
        <v>53</v>
      </c>
      <c r="M56" s="8">
        <v>0.86292441799999997</v>
      </c>
      <c r="Q56" s="5">
        <f t="shared" si="60"/>
        <v>25</v>
      </c>
      <c r="R56">
        <f t="shared" si="31"/>
        <v>100000</v>
      </c>
      <c r="S56">
        <f t="shared" si="32"/>
        <v>-2.1242646400739351E+22</v>
      </c>
      <c r="U56">
        <f t="shared" si="52"/>
        <v>0.86292441799999997</v>
      </c>
      <c r="V56">
        <f t="shared" si="53"/>
        <v>0.01</v>
      </c>
      <c r="W56">
        <f t="shared" si="54"/>
        <v>2.3231372236353153E-20</v>
      </c>
      <c r="X56">
        <f t="shared" si="55"/>
        <v>2.0046918366396401E-20</v>
      </c>
      <c r="Y56">
        <f t="shared" si="56"/>
        <v>2.3231372236353155E-22</v>
      </c>
      <c r="Z56">
        <f t="shared" si="57"/>
        <v>2.95214014759322E-21</v>
      </c>
      <c r="AB56">
        <f t="shared" si="58"/>
        <v>-70.236621594439171</v>
      </c>
      <c r="AC56">
        <f t="shared" si="33"/>
        <v>-62.711269280749249</v>
      </c>
      <c r="AE56">
        <f t="shared" si="34"/>
        <v>0</v>
      </c>
      <c r="AF56">
        <f t="shared" si="35"/>
        <v>0</v>
      </c>
      <c r="AG56">
        <f t="shared" si="36"/>
        <v>-7.3803503689830495E-20</v>
      </c>
      <c r="AH56">
        <f t="shared" si="37"/>
        <v>-2.0046918366396402E-15</v>
      </c>
      <c r="AI56">
        <f t="shared" si="38"/>
        <v>-2.0047656401433301E-15</v>
      </c>
      <c r="AJ56">
        <f t="shared" si="39"/>
        <v>-7.5253523136899219</v>
      </c>
      <c r="AK56">
        <f t="shared" si="61"/>
        <v>-4.9165635116107422</v>
      </c>
      <c r="AL56">
        <f t="shared" si="40"/>
        <v>-12.441915825300665</v>
      </c>
      <c r="AN56">
        <f t="shared" si="41"/>
        <v>0</v>
      </c>
      <c r="AO56">
        <f t="shared" si="42"/>
        <v>0</v>
      </c>
      <c r="AP56">
        <f t="shared" si="43"/>
        <v>-1.8176982041813022E-22</v>
      </c>
      <c r="AQ56">
        <f t="shared" si="44"/>
        <v>-4.9373330116018497E-18</v>
      </c>
      <c r="AR56">
        <f t="shared" si="45"/>
        <v>-4.9375147814222683E-18</v>
      </c>
      <c r="AS56">
        <f t="shared" si="46"/>
        <v>-1.8534105703047542E-2</v>
      </c>
      <c r="AT56">
        <f t="shared" si="47"/>
        <v>-1.210894905932438E-2</v>
      </c>
      <c r="AU56">
        <f t="shared" si="48"/>
        <v>-3.0643054762371925E-2</v>
      </c>
      <c r="AW56">
        <v>53</v>
      </c>
      <c r="AX56">
        <f>IF(Z56&gt;0, (R56*SUMPRODUCT(K56:$K$98, X56:$X$98)-K56*$AZ$3)/Z56, 0)</f>
        <v>-2.1242646400739351E+22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2.1990078302820534E-3</v>
      </c>
      <c r="L57" s="2">
        <v>54</v>
      </c>
      <c r="M57" s="8">
        <v>0.86793829099999997</v>
      </c>
      <c r="Q57" s="5">
        <f t="shared" si="60"/>
        <v>25</v>
      </c>
      <c r="R57">
        <f t="shared" si="31"/>
        <v>100000</v>
      </c>
      <c r="S57">
        <f t="shared" si="32"/>
        <v>-1.5538573666938171E+23</v>
      </c>
      <c r="U57">
        <f t="shared" si="52"/>
        <v>0.86793829099999997</v>
      </c>
      <c r="V57">
        <f t="shared" si="53"/>
        <v>0.01</v>
      </c>
      <c r="W57">
        <f t="shared" si="54"/>
        <v>2.95214014759322E-21</v>
      </c>
      <c r="X57">
        <f t="shared" si="55"/>
        <v>2.562275474494547E-21</v>
      </c>
      <c r="Y57">
        <f t="shared" si="56"/>
        <v>2.9521401475932202E-23</v>
      </c>
      <c r="Z57">
        <f t="shared" si="57"/>
        <v>3.6034327162274076E-22</v>
      </c>
      <c r="AB57">
        <f t="shared" si="58"/>
        <v>-62.711269280749249</v>
      </c>
      <c r="AC57">
        <f t="shared" si="33"/>
        <v>-55.992204714954681</v>
      </c>
      <c r="AE57">
        <f t="shared" si="34"/>
        <v>0</v>
      </c>
      <c r="AF57">
        <f t="shared" si="35"/>
        <v>0</v>
      </c>
      <c r="AG57">
        <f t="shared" si="36"/>
        <v>-9.0085817905685196E-21</v>
      </c>
      <c r="AH57">
        <f t="shared" si="37"/>
        <v>-2.562275474494547E-16</v>
      </c>
      <c r="AI57">
        <f t="shared" si="38"/>
        <v>-2.5623655603124525E-16</v>
      </c>
      <c r="AJ57">
        <f t="shared" si="39"/>
        <v>-6.719064565794568</v>
      </c>
      <c r="AK57">
        <f t="shared" si="61"/>
        <v>-4.3897888496524482</v>
      </c>
      <c r="AL57">
        <f t="shared" si="40"/>
        <v>-11.108853415447015</v>
      </c>
      <c r="AN57">
        <f t="shared" si="41"/>
        <v>0</v>
      </c>
      <c r="AO57">
        <f t="shared" si="42"/>
        <v>0</v>
      </c>
      <c r="AP57">
        <f t="shared" si="43"/>
        <v>-1.9809941897196496E-23</v>
      </c>
      <c r="AQ57">
        <f t="shared" si="44"/>
        <v>-5.6344638317531725E-19</v>
      </c>
      <c r="AR57">
        <f t="shared" si="45"/>
        <v>-5.6346619311721443E-19</v>
      </c>
      <c r="AS57">
        <f t="shared" si="46"/>
        <v>-1.477527559235294E-2</v>
      </c>
      <c r="AT57">
        <f t="shared" si="47"/>
        <v>-9.6531800536705809E-3</v>
      </c>
      <c r="AU57">
        <f t="shared" si="48"/>
        <v>-2.4428455646023521E-2</v>
      </c>
      <c r="AW57">
        <v>54</v>
      </c>
      <c r="AX57">
        <f>IF(Z57&gt;0, (R57*SUMPRODUCT(K57:$K$98, X57:$X$98)-K57*$AZ$3)/Z57, 0)</f>
        <v>-1.5538573666938171E+23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1.9633998484661188E-3</v>
      </c>
      <c r="L58" s="2">
        <v>55</v>
      </c>
      <c r="M58" s="8">
        <v>0.872959127</v>
      </c>
      <c r="Q58" s="5">
        <f t="shared" si="60"/>
        <v>25</v>
      </c>
      <c r="R58">
        <f t="shared" si="31"/>
        <v>100000</v>
      </c>
      <c r="S58">
        <f t="shared" si="32"/>
        <v>-1.1853744877943328E+24</v>
      </c>
      <c r="U58">
        <f t="shared" si="52"/>
        <v>0.872959127</v>
      </c>
      <c r="V58">
        <f t="shared" si="53"/>
        <v>0.01</v>
      </c>
      <c r="W58">
        <f t="shared" si="54"/>
        <v>3.6034327162274076E-22</v>
      </c>
      <c r="X58">
        <f t="shared" si="55"/>
        <v>3.1456494781611166E-22</v>
      </c>
      <c r="Y58">
        <f t="shared" si="56"/>
        <v>3.6034327162274079E-24</v>
      </c>
      <c r="Z58">
        <f t="shared" si="57"/>
        <v>4.2174891090401695E-23</v>
      </c>
      <c r="AB58">
        <f t="shared" si="58"/>
        <v>-55.992204714954681</v>
      </c>
      <c r="AC58">
        <f t="shared" si="33"/>
        <v>-49.993039924066679</v>
      </c>
      <c r="AE58">
        <f t="shared" si="34"/>
        <v>0</v>
      </c>
      <c r="AF58">
        <f t="shared" si="35"/>
        <v>0</v>
      </c>
      <c r="AG58">
        <f t="shared" si="36"/>
        <v>-1.0543722772600424E-21</v>
      </c>
      <c r="AH58">
        <f t="shared" si="37"/>
        <v>-3.1456494781611168E-17</v>
      </c>
      <c r="AI58">
        <f t="shared" si="38"/>
        <v>-3.1457549153888428E-17</v>
      </c>
      <c r="AJ58">
        <f t="shared" si="39"/>
        <v>-5.9991647908880026</v>
      </c>
      <c r="AK58">
        <f t="shared" si="61"/>
        <v>-3.9194543300468281</v>
      </c>
      <c r="AL58">
        <f t="shared" si="40"/>
        <v>-9.9186191209348316</v>
      </c>
      <c r="AN58">
        <f t="shared" si="41"/>
        <v>0</v>
      </c>
      <c r="AO58">
        <f t="shared" si="42"/>
        <v>0</v>
      </c>
      <c r="AP58">
        <f t="shared" si="43"/>
        <v>-2.0701543693992439E-24</v>
      </c>
      <c r="AQ58">
        <f t="shared" si="44"/>
        <v>-6.1761677087490622E-20</v>
      </c>
      <c r="AR58">
        <f t="shared" si="45"/>
        <v>-6.1763747241860026E-20</v>
      </c>
      <c r="AS58">
        <f t="shared" si="46"/>
        <v>-1.177875924135278E-2</v>
      </c>
      <c r="AT58">
        <f t="shared" si="47"/>
        <v>-7.6954560376838151E-3</v>
      </c>
      <c r="AU58">
        <f t="shared" si="48"/>
        <v>-1.9474215279036595E-2</v>
      </c>
      <c r="AW58">
        <v>55</v>
      </c>
      <c r="AX58">
        <f>IF(Z58&gt;0, (R58*SUMPRODUCT(K58:$K$98, X58:$X$98)-K58*$AZ$3)/Z58, 0)</f>
        <v>-1.1853744877943328E+24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1.7530355789876059E-3</v>
      </c>
      <c r="L59" s="2">
        <v>56</v>
      </c>
      <c r="M59" s="8">
        <v>0.877957722</v>
      </c>
      <c r="Q59" s="5">
        <f t="shared" si="60"/>
        <v>25</v>
      </c>
      <c r="R59">
        <f t="shared" si="31"/>
        <v>100000</v>
      </c>
      <c r="S59">
        <f t="shared" si="32"/>
        <v>-9.446167083355773E+24</v>
      </c>
      <c r="U59">
        <f t="shared" si="52"/>
        <v>0.877957722</v>
      </c>
      <c r="V59">
        <f t="shared" si="53"/>
        <v>0.01</v>
      </c>
      <c r="W59">
        <f t="shared" si="54"/>
        <v>4.2174891090401695E-23</v>
      </c>
      <c r="X59">
        <f t="shared" si="55"/>
        <v>3.7027771307327166E-23</v>
      </c>
      <c r="Y59">
        <f t="shared" si="56"/>
        <v>4.2174891090401693E-25</v>
      </c>
      <c r="Z59">
        <f t="shared" si="57"/>
        <v>4.7253708721705115E-24</v>
      </c>
      <c r="AB59">
        <f t="shared" si="58"/>
        <v>-49.993039924066679</v>
      </c>
      <c r="AC59">
        <f t="shared" si="33"/>
        <v>-44.636642789345245</v>
      </c>
      <c r="AE59">
        <f t="shared" si="34"/>
        <v>0</v>
      </c>
      <c r="AF59">
        <f t="shared" si="35"/>
        <v>0</v>
      </c>
      <c r="AG59">
        <f t="shared" si="36"/>
        <v>-1.1813427180426278E-22</v>
      </c>
      <c r="AH59">
        <f t="shared" si="37"/>
        <v>-3.7027771307327168E-18</v>
      </c>
      <c r="AI59">
        <f t="shared" si="38"/>
        <v>-3.7028952650045213E-18</v>
      </c>
      <c r="AJ59">
        <f t="shared" si="39"/>
        <v>-5.3563971347214334</v>
      </c>
      <c r="AK59">
        <f t="shared" si="61"/>
        <v>-3.499512794684668</v>
      </c>
      <c r="AL59">
        <f t="shared" si="40"/>
        <v>-8.855909929406101</v>
      </c>
      <c r="AN59">
        <f t="shared" si="41"/>
        <v>0</v>
      </c>
      <c r="AO59">
        <f t="shared" si="42"/>
        <v>0</v>
      </c>
      <c r="AP59">
        <f t="shared" si="43"/>
        <v>-2.07093581570665E-25</v>
      </c>
      <c r="AQ59">
        <f t="shared" si="44"/>
        <v>-6.491100051236094E-21</v>
      </c>
      <c r="AR59">
        <f t="shared" si="45"/>
        <v>-6.4913071448176654E-21</v>
      </c>
      <c r="AS59">
        <f t="shared" si="46"/>
        <v>-9.389954752353942E-3</v>
      </c>
      <c r="AT59">
        <f t="shared" si="47"/>
        <v>-6.1347704382045719E-3</v>
      </c>
      <c r="AU59">
        <f t="shared" si="48"/>
        <v>-1.5524725190558513E-2</v>
      </c>
      <c r="AW59">
        <v>56</v>
      </c>
      <c r="AX59">
        <f>IF(Z59&gt;0, (R59*SUMPRODUCT(K59:$K$98, X59:$X$98)-K59*$AZ$3)/Z59, 0)</f>
        <v>-9.446167083355773E+24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1.5652103383817909E-3</v>
      </c>
      <c r="L60" s="2">
        <v>57</v>
      </c>
      <c r="M60" s="8">
        <v>0.88376105100000002</v>
      </c>
      <c r="Q60" s="5">
        <f t="shared" si="60"/>
        <v>25</v>
      </c>
      <c r="R60">
        <f t="shared" si="31"/>
        <v>100000</v>
      </c>
      <c r="S60">
        <f t="shared" si="32"/>
        <v>-7.938781240198666E+25</v>
      </c>
      <c r="U60">
        <f t="shared" si="52"/>
        <v>0.88376105100000002</v>
      </c>
      <c r="V60">
        <f t="shared" si="53"/>
        <v>0.01</v>
      </c>
      <c r="W60">
        <f t="shared" si="54"/>
        <v>4.7253708721705115E-24</v>
      </c>
      <c r="X60">
        <f t="shared" si="55"/>
        <v>4.1760987283541981E-24</v>
      </c>
      <c r="Y60">
        <f t="shared" si="56"/>
        <v>4.7253708721705115E-26</v>
      </c>
      <c r="Z60">
        <f t="shared" si="57"/>
        <v>5.0201843509460833E-25</v>
      </c>
      <c r="AB60">
        <f t="shared" si="58"/>
        <v>-44.636642789345245</v>
      </c>
      <c r="AC60">
        <f t="shared" si="33"/>
        <v>-39.854145347629682</v>
      </c>
      <c r="AE60">
        <f t="shared" si="34"/>
        <v>0</v>
      </c>
      <c r="AF60">
        <f t="shared" si="35"/>
        <v>0</v>
      </c>
      <c r="AG60">
        <f t="shared" si="36"/>
        <v>-1.2550460877365208E-23</v>
      </c>
      <c r="AH60">
        <f t="shared" si="37"/>
        <v>-4.1760987283541979E-19</v>
      </c>
      <c r="AI60">
        <f t="shared" si="38"/>
        <v>-4.1762242329629716E-19</v>
      </c>
      <c r="AJ60">
        <f t="shared" si="39"/>
        <v>-4.782497441715563</v>
      </c>
      <c r="AK60">
        <f t="shared" si="61"/>
        <v>-3.1245649952541674</v>
      </c>
      <c r="AL60">
        <f t="shared" si="40"/>
        <v>-7.9070624369697304</v>
      </c>
      <c r="AN60">
        <f t="shared" si="41"/>
        <v>0</v>
      </c>
      <c r="AO60">
        <f t="shared" si="42"/>
        <v>0</v>
      </c>
      <c r="AP60">
        <f t="shared" si="43"/>
        <v>-1.9644111116708225E-26</v>
      </c>
      <c r="AQ60">
        <f t="shared" si="44"/>
        <v>-6.5364729037230413E-22</v>
      </c>
      <c r="AR60">
        <f t="shared" si="45"/>
        <v>-6.5366693448342082E-22</v>
      </c>
      <c r="AS60">
        <f t="shared" si="46"/>
        <v>-7.4856144390576659E-3</v>
      </c>
      <c r="AT60">
        <f t="shared" si="47"/>
        <v>-4.8906014335176745E-3</v>
      </c>
      <c r="AU60">
        <f t="shared" si="48"/>
        <v>-1.237621587257534E-2</v>
      </c>
      <c r="AW60">
        <v>57</v>
      </c>
      <c r="AX60">
        <f>IF(Z60&gt;0, (R60*SUMPRODUCT(K60:$K$98, X60:$X$98)-K60*$AZ$3)/Z60, 0)</f>
        <v>-7.938781240198666E+25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1.3975092306980274E-3</v>
      </c>
      <c r="L61" s="2">
        <v>58</v>
      </c>
      <c r="M61" s="8">
        <v>0.88953285599999998</v>
      </c>
      <c r="Q61" s="5">
        <f t="shared" si="60"/>
        <v>25</v>
      </c>
      <c r="R61">
        <f t="shared" si="31"/>
        <v>100000</v>
      </c>
      <c r="S61">
        <f t="shared" si="32"/>
        <v>-7.0552394083101027E+26</v>
      </c>
      <c r="U61">
        <f t="shared" si="52"/>
        <v>0.88953285599999998</v>
      </c>
      <c r="V61">
        <f t="shared" si="53"/>
        <v>0.01</v>
      </c>
      <c r="W61">
        <f t="shared" si="54"/>
        <v>5.0201843509460833E-25</v>
      </c>
      <c r="X61">
        <f t="shared" si="55"/>
        <v>4.4656189233435754E-25</v>
      </c>
      <c r="Y61">
        <f t="shared" si="56"/>
        <v>5.0201843509460833E-27</v>
      </c>
      <c r="Z61">
        <f t="shared" si="57"/>
        <v>5.0436358409304712E-26</v>
      </c>
      <c r="AB61">
        <f t="shared" si="58"/>
        <v>-39.854145347629682</v>
      </c>
      <c r="AC61">
        <f t="shared" si="33"/>
        <v>-35.584058346097926</v>
      </c>
      <c r="AE61">
        <f t="shared" si="34"/>
        <v>0</v>
      </c>
      <c r="AF61">
        <f t="shared" si="35"/>
        <v>0</v>
      </c>
      <c r="AG61">
        <f t="shared" si="36"/>
        <v>-1.2609089602326179E-24</v>
      </c>
      <c r="AH61">
        <f t="shared" si="37"/>
        <v>-4.4656189233435752E-20</v>
      </c>
      <c r="AI61">
        <f t="shared" si="38"/>
        <v>-4.4657450142395987E-20</v>
      </c>
      <c r="AJ61">
        <f t="shared" si="39"/>
        <v>-4.2700870015317562</v>
      </c>
      <c r="AK61">
        <f t="shared" si="61"/>
        <v>-2.7897901743340778</v>
      </c>
      <c r="AL61">
        <f t="shared" si="40"/>
        <v>-7.0598771758658341</v>
      </c>
      <c r="AN61">
        <f t="shared" si="41"/>
        <v>0</v>
      </c>
      <c r="AO61">
        <f t="shared" si="42"/>
        <v>0</v>
      </c>
      <c r="AP61">
        <f t="shared" si="43"/>
        <v>-1.7621319109949354E-27</v>
      </c>
      <c r="AQ61">
        <f t="shared" si="44"/>
        <v>-6.2407436661524339E-23</v>
      </c>
      <c r="AR61">
        <f t="shared" si="45"/>
        <v>-6.2409198793435333E-23</v>
      </c>
      <c r="AS61">
        <f t="shared" si="46"/>
        <v>-5.9674860005242917E-3</v>
      </c>
      <c r="AT61">
        <f t="shared" si="47"/>
        <v>-3.898757520342533E-3</v>
      </c>
      <c r="AU61">
        <f t="shared" si="48"/>
        <v>-9.8662435208668239E-3</v>
      </c>
      <c r="AW61">
        <v>58</v>
      </c>
      <c r="AX61">
        <f>IF(Z61&gt;0, (R61*SUMPRODUCT(K61:$K$98, X61:$X$98)-K61*$AZ$3)/Z61, 0)</f>
        <v>-7.0552394083101027E+26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1.2477760988375245E-3</v>
      </c>
      <c r="L62" s="2">
        <v>59</v>
      </c>
      <c r="M62" s="8">
        <v>0.89526598199999996</v>
      </c>
      <c r="Q62" s="5">
        <f t="shared" si="60"/>
        <v>25</v>
      </c>
      <c r="R62">
        <f t="shared" si="31"/>
        <v>100000</v>
      </c>
      <c r="S62">
        <f t="shared" si="32"/>
        <v>-6.6494813935548241E+27</v>
      </c>
      <c r="U62">
        <f t="shared" si="52"/>
        <v>0.89526598199999996</v>
      </c>
      <c r="V62">
        <f t="shared" si="53"/>
        <v>0.01</v>
      </c>
      <c r="W62">
        <f t="shared" si="54"/>
        <v>5.0436358409304712E-26</v>
      </c>
      <c r="X62">
        <f t="shared" si="55"/>
        <v>4.5153955939810141E-26</v>
      </c>
      <c r="Y62">
        <f t="shared" si="56"/>
        <v>5.0436358409304718E-28</v>
      </c>
      <c r="Z62">
        <f t="shared" si="57"/>
        <v>4.7780388854015237E-27</v>
      </c>
      <c r="AB62">
        <f t="shared" si="58"/>
        <v>-35.584058346097926</v>
      </c>
      <c r="AC62">
        <f t="shared" si="33"/>
        <v>-31.771480666158862</v>
      </c>
      <c r="AE62">
        <f t="shared" si="34"/>
        <v>0</v>
      </c>
      <c r="AF62">
        <f t="shared" si="35"/>
        <v>0</v>
      </c>
      <c r="AG62">
        <f t="shared" si="36"/>
        <v>-1.1945097213503809E-25</v>
      </c>
      <c r="AH62">
        <f t="shared" si="37"/>
        <v>-4.515395593981014E-21</v>
      </c>
      <c r="AI62">
        <f t="shared" si="38"/>
        <v>-4.5155150449531493E-21</v>
      </c>
      <c r="AJ62">
        <f t="shared" si="39"/>
        <v>-3.8125776799390643</v>
      </c>
      <c r="AK62">
        <f t="shared" si="61"/>
        <v>-2.4908840842268551</v>
      </c>
      <c r="AL62">
        <f t="shared" si="40"/>
        <v>-6.3034617641659194</v>
      </c>
      <c r="AN62">
        <f t="shared" si="41"/>
        <v>0</v>
      </c>
      <c r="AO62">
        <f t="shared" si="42"/>
        <v>0</v>
      </c>
      <c r="AP62">
        <f t="shared" si="43"/>
        <v>-1.4904806801300767E-28</v>
      </c>
      <c r="AQ62">
        <f t="shared" si="44"/>
        <v>-5.634202698965776E-24</v>
      </c>
      <c r="AR62">
        <f t="shared" si="45"/>
        <v>-5.6343517470337899E-24</v>
      </c>
      <c r="AS62">
        <f t="shared" si="46"/>
        <v>-4.7572433039893853E-3</v>
      </c>
      <c r="AT62">
        <f t="shared" si="47"/>
        <v>-3.1080656252730648E-3</v>
      </c>
      <c r="AU62">
        <f t="shared" si="48"/>
        <v>-7.8653089292624514E-3</v>
      </c>
      <c r="AW62">
        <v>59</v>
      </c>
      <c r="AX62">
        <f>IF(Z62&gt;0, (R62*SUMPRODUCT(K62:$K$98, X62:$X$98)-K62*$AZ$3)/Z62, 0)</f>
        <v>-6.6494813935548241E+27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1.114085802533504E-3</v>
      </c>
      <c r="L63" s="2">
        <v>60</v>
      </c>
      <c r="M63" s="8">
        <v>0.900953271</v>
      </c>
      <c r="Q63" s="5">
        <f t="shared" si="60"/>
        <v>25</v>
      </c>
      <c r="R63">
        <f t="shared" si="31"/>
        <v>100000</v>
      </c>
      <c r="S63">
        <f t="shared" si="32"/>
        <v>-6.6673273967549064E+28</v>
      </c>
      <c r="U63">
        <f t="shared" si="52"/>
        <v>0.900953271</v>
      </c>
      <c r="V63">
        <f t="shared" si="53"/>
        <v>0.01</v>
      </c>
      <c r="W63">
        <f t="shared" si="54"/>
        <v>4.7780388854015237E-27</v>
      </c>
      <c r="X63">
        <f t="shared" si="55"/>
        <v>4.3047897627676972E-27</v>
      </c>
      <c r="Y63">
        <f t="shared" si="56"/>
        <v>4.7780388854015236E-29</v>
      </c>
      <c r="Z63">
        <f t="shared" si="57"/>
        <v>4.2546873377981126E-28</v>
      </c>
      <c r="AB63">
        <f t="shared" si="58"/>
        <v>-31.771480666158862</v>
      </c>
      <c r="AC63">
        <f t="shared" si="33"/>
        <v>-28.367393451927555</v>
      </c>
      <c r="AE63">
        <f t="shared" si="34"/>
        <v>0</v>
      </c>
      <c r="AF63">
        <f t="shared" si="35"/>
        <v>0</v>
      </c>
      <c r="AG63">
        <f t="shared" si="36"/>
        <v>-1.0636718344495282E-26</v>
      </c>
      <c r="AH63">
        <f t="shared" si="37"/>
        <v>-4.3047897627676975E-22</v>
      </c>
      <c r="AI63">
        <f t="shared" si="38"/>
        <v>-4.3048961299511422E-22</v>
      </c>
      <c r="AJ63">
        <f t="shared" si="39"/>
        <v>-3.404087214231307</v>
      </c>
      <c r="AK63">
        <f t="shared" si="61"/>
        <v>-2.2240036466311204</v>
      </c>
      <c r="AL63">
        <f t="shared" si="40"/>
        <v>-5.6280908608624269</v>
      </c>
      <c r="AN63">
        <f t="shared" si="41"/>
        <v>0</v>
      </c>
      <c r="AO63">
        <f t="shared" si="42"/>
        <v>0</v>
      </c>
      <c r="AP63">
        <f t="shared" si="43"/>
        <v>-1.185021689314987E-29</v>
      </c>
      <c r="AQ63">
        <f t="shared" si="44"/>
        <v>-4.7959051575910625E-25</v>
      </c>
      <c r="AR63">
        <f t="shared" si="45"/>
        <v>-4.7960236597599933E-25</v>
      </c>
      <c r="AS63">
        <f t="shared" si="46"/>
        <v>-3.7924452359609255E-3</v>
      </c>
      <c r="AT63">
        <f t="shared" si="47"/>
        <v>-2.4777308874944712E-3</v>
      </c>
      <c r="AU63">
        <f t="shared" si="48"/>
        <v>-6.2701761234553958E-3</v>
      </c>
      <c r="AW63">
        <v>60</v>
      </c>
      <c r="AX63">
        <f>IF(Z63&gt;0, (R63*SUMPRODUCT(K63:$K$98, X63:$X$98)-K63*$AZ$3)/Z63, 0)</f>
        <v>-6.6673273967549064E+28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9.9471946654777136E-4</v>
      </c>
      <c r="L64" s="2">
        <v>61</v>
      </c>
      <c r="M64" s="8">
        <v>0.90658776299999999</v>
      </c>
      <c r="Q64" s="5">
        <f t="shared" si="60"/>
        <v>25</v>
      </c>
      <c r="R64">
        <f t="shared" si="31"/>
        <v>100000</v>
      </c>
      <c r="S64">
        <f t="shared" si="32"/>
        <v>-7.1368076244732996E+29</v>
      </c>
      <c r="U64">
        <f t="shared" si="52"/>
        <v>0.90658776299999999</v>
      </c>
      <c r="V64">
        <f t="shared" si="53"/>
        <v>0.01</v>
      </c>
      <c r="W64">
        <f t="shared" si="54"/>
        <v>4.2546873377981126E-28</v>
      </c>
      <c r="X64">
        <f t="shared" si="55"/>
        <v>3.8572474758388164E-28</v>
      </c>
      <c r="Y64">
        <f t="shared" si="56"/>
        <v>4.2546873377981125E-30</v>
      </c>
      <c r="Z64">
        <f t="shared" si="57"/>
        <v>3.5489298858131517E-29</v>
      </c>
      <c r="AB64">
        <f t="shared" si="58"/>
        <v>-28.367393451927555</v>
      </c>
      <c r="AC64">
        <f t="shared" si="33"/>
        <v>-25.328029867792456</v>
      </c>
      <c r="AE64">
        <f t="shared" si="34"/>
        <v>0</v>
      </c>
      <c r="AF64">
        <f t="shared" si="35"/>
        <v>0</v>
      </c>
      <c r="AG64">
        <f t="shared" si="36"/>
        <v>-8.8723247145328789E-28</v>
      </c>
      <c r="AH64">
        <f t="shared" si="37"/>
        <v>-3.8572474758388163E-23</v>
      </c>
      <c r="AI64">
        <f t="shared" si="38"/>
        <v>-3.8573361990859618E-23</v>
      </c>
      <c r="AJ64">
        <f t="shared" si="39"/>
        <v>-3.0393635841350992</v>
      </c>
      <c r="AK64">
        <f t="shared" si="61"/>
        <v>-1.9857175416349291</v>
      </c>
      <c r="AL64">
        <f t="shared" si="40"/>
        <v>-5.0250811257700283</v>
      </c>
      <c r="AN64">
        <f t="shared" si="41"/>
        <v>0</v>
      </c>
      <c r="AO64">
        <f t="shared" si="42"/>
        <v>0</v>
      </c>
      <c r="AP64">
        <f t="shared" si="43"/>
        <v>-8.8254741070787535E-31</v>
      </c>
      <c r="AQ64">
        <f t="shared" si="44"/>
        <v>-3.8368791515091251E-26</v>
      </c>
      <c r="AR64">
        <f t="shared" si="45"/>
        <v>-3.836967406250196E-26</v>
      </c>
      <c r="AS64">
        <f t="shared" si="46"/>
        <v>-3.0233141230555883E-3</v>
      </c>
      <c r="AT64">
        <f t="shared" si="47"/>
        <v>-1.9752318937296485E-3</v>
      </c>
      <c r="AU64">
        <f t="shared" si="48"/>
        <v>-4.9985460167852368E-3</v>
      </c>
      <c r="AW64">
        <v>61</v>
      </c>
      <c r="AX64">
        <f>IF(Z64&gt;0, (R64*SUMPRODUCT(K64:$K$98, X64:$X$98)-K64*$AZ$3)/Z64, 0)</f>
        <v>-7.1368076244732996E+29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8.8814238084622432E-4</v>
      </c>
      <c r="L65" s="2">
        <v>62</v>
      </c>
      <c r="M65" s="8">
        <v>0.91219363099999995</v>
      </c>
      <c r="Q65" s="5">
        <f t="shared" si="60"/>
        <v>25</v>
      </c>
      <c r="R65">
        <f t="shared" si="31"/>
        <v>100000</v>
      </c>
      <c r="S65">
        <f t="shared" si="32"/>
        <v>-8.1897532896160372E+30</v>
      </c>
      <c r="U65">
        <f t="shared" si="52"/>
        <v>0.91219363099999995</v>
      </c>
      <c r="V65">
        <f t="shared" si="53"/>
        <v>0.01</v>
      </c>
      <c r="W65">
        <f t="shared" si="54"/>
        <v>3.5489298858131517E-29</v>
      </c>
      <c r="X65">
        <f t="shared" si="55"/>
        <v>3.2373112387043138E-29</v>
      </c>
      <c r="Y65">
        <f t="shared" si="56"/>
        <v>3.5489298858131516E-31</v>
      </c>
      <c r="Z65">
        <f t="shared" si="57"/>
        <v>2.7612934825070637E-30</v>
      </c>
      <c r="AB65">
        <f t="shared" si="58"/>
        <v>-25.328029867792456</v>
      </c>
      <c r="AC65">
        <f t="shared" si="33"/>
        <v>-22.61431238195755</v>
      </c>
      <c r="AE65">
        <f t="shared" si="34"/>
        <v>0</v>
      </c>
      <c r="AF65">
        <f t="shared" si="35"/>
        <v>0</v>
      </c>
      <c r="AG65">
        <f t="shared" si="36"/>
        <v>-6.9032337062676588E-29</v>
      </c>
      <c r="AH65">
        <f t="shared" si="37"/>
        <v>-3.2373112387043138E-24</v>
      </c>
      <c r="AI65">
        <f t="shared" si="38"/>
        <v>-3.2373802710413765E-24</v>
      </c>
      <c r="AJ65">
        <f t="shared" si="39"/>
        <v>-2.7137174858349056</v>
      </c>
      <c r="AK65">
        <f t="shared" si="61"/>
        <v>-1.772962090745472</v>
      </c>
      <c r="AL65">
        <f t="shared" si="40"/>
        <v>-4.4866795765803777</v>
      </c>
      <c r="AN65">
        <f t="shared" si="41"/>
        <v>0</v>
      </c>
      <c r="AO65">
        <f t="shared" si="42"/>
        <v>0</v>
      </c>
      <c r="AP65">
        <f t="shared" si="43"/>
        <v>-6.1310544194224632E-32</v>
      </c>
      <c r="AQ65">
        <f t="shared" si="44"/>
        <v>-2.8751933110830889E-27</v>
      </c>
      <c r="AR65">
        <f t="shared" si="45"/>
        <v>-2.875254621627283E-27</v>
      </c>
      <c r="AS65">
        <f t="shared" si="46"/>
        <v>-2.4101675088134432E-3</v>
      </c>
      <c r="AT65">
        <f t="shared" si="47"/>
        <v>-1.574642772424783E-3</v>
      </c>
      <c r="AU65">
        <f t="shared" si="48"/>
        <v>-3.9848102812382264E-3</v>
      </c>
      <c r="AW65">
        <v>62</v>
      </c>
      <c r="AX65">
        <f>IF(Z65&gt;0, (R65*SUMPRODUCT(K65:$K$98, X65:$X$98)-K65*$AZ$3)/Z65, 0)</f>
        <v>-8.1897532896160372E+30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7.9298426861270028E-4</v>
      </c>
      <c r="L66" s="2">
        <v>63</v>
      </c>
      <c r="M66" s="8">
        <v>0.91779930600000004</v>
      </c>
      <c r="Q66" s="5">
        <f t="shared" si="60"/>
        <v>25</v>
      </c>
      <c r="R66">
        <f t="shared" si="31"/>
        <v>100000</v>
      </c>
      <c r="S66">
        <f t="shared" si="32"/>
        <v>-1.0127713901020762E+32</v>
      </c>
      <c r="U66">
        <f t="shared" si="52"/>
        <v>0.91779930600000004</v>
      </c>
      <c r="V66">
        <f t="shared" si="53"/>
        <v>0.01</v>
      </c>
      <c r="W66">
        <f t="shared" si="54"/>
        <v>2.7612934825070637E-30</v>
      </c>
      <c r="X66">
        <f t="shared" si="55"/>
        <v>2.5343132419073063E-30</v>
      </c>
      <c r="Y66">
        <f t="shared" si="56"/>
        <v>2.7612934825070639E-32</v>
      </c>
      <c r="Z66">
        <f t="shared" si="57"/>
        <v>1.9936730577468683E-31</v>
      </c>
      <c r="AB66">
        <f t="shared" si="58"/>
        <v>-22.61431238195755</v>
      </c>
      <c r="AC66">
        <f t="shared" si="33"/>
        <v>-20.191350341033527</v>
      </c>
      <c r="AE66">
        <f t="shared" si="34"/>
        <v>0</v>
      </c>
      <c r="AF66">
        <f t="shared" si="35"/>
        <v>0</v>
      </c>
      <c r="AG66">
        <f t="shared" si="36"/>
        <v>-4.9841826443671706E-30</v>
      </c>
      <c r="AH66">
        <f t="shared" si="37"/>
        <v>-2.5343132419073061E-25</v>
      </c>
      <c r="AI66">
        <f t="shared" si="38"/>
        <v>-2.5343630837337497E-25</v>
      </c>
      <c r="AJ66">
        <f t="shared" si="39"/>
        <v>-2.4229620409240233</v>
      </c>
      <c r="AK66">
        <f t="shared" si="61"/>
        <v>-1.5830018667370287</v>
      </c>
      <c r="AL66">
        <f t="shared" si="40"/>
        <v>-4.0059639076610516</v>
      </c>
      <c r="AN66">
        <f t="shared" si="41"/>
        <v>0</v>
      </c>
      <c r="AO66">
        <f t="shared" si="42"/>
        <v>0</v>
      </c>
      <c r="AP66">
        <f t="shared" si="43"/>
        <v>-3.952378428875615E-33</v>
      </c>
      <c r="AQ66">
        <f t="shared" si="44"/>
        <v>-2.0096705325693465E-28</v>
      </c>
      <c r="AR66">
        <f t="shared" si="45"/>
        <v>-2.0097100563536353E-28</v>
      </c>
      <c r="AS66">
        <f t="shared" si="46"/>
        <v>-1.9213707818984721E-3</v>
      </c>
      <c r="AT66">
        <f t="shared" si="47"/>
        <v>-1.2552955775070019E-3</v>
      </c>
      <c r="AU66">
        <f t="shared" si="48"/>
        <v>-3.1766663594054736E-3</v>
      </c>
      <c r="AW66">
        <v>63</v>
      </c>
      <c r="AX66">
        <f>IF(Z66&gt;0, (R66*SUMPRODUCT(K66:$K$98, X66:$X$98)-K66*$AZ$3)/Z66, 0)</f>
        <v>-1.0127713901020762E+32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7.0802166840419666E-4</v>
      </c>
      <c r="L67" s="2">
        <v>64</v>
      </c>
      <c r="M67" s="8">
        <v>0.92340517499999997</v>
      </c>
      <c r="Q67" s="5">
        <f t="shared" si="60"/>
        <v>25</v>
      </c>
      <c r="R67">
        <f t="shared" si="31"/>
        <v>100000</v>
      </c>
      <c r="S67">
        <f t="shared" si="32"/>
        <v>-1.3578535114913151E+33</v>
      </c>
      <c r="U67">
        <f t="shared" si="52"/>
        <v>0.92340517499999997</v>
      </c>
      <c r="V67">
        <f t="shared" si="53"/>
        <v>0.01</v>
      </c>
      <c r="W67">
        <f t="shared" si="54"/>
        <v>1.9936730577468683E-31</v>
      </c>
      <c r="X67">
        <f t="shared" si="55"/>
        <v>1.840968018781532E-31</v>
      </c>
      <c r="Y67">
        <f t="shared" si="56"/>
        <v>1.9936730577468684E-33</v>
      </c>
      <c r="Z67">
        <f t="shared" si="57"/>
        <v>1.3276830838786766E-32</v>
      </c>
      <c r="AB67">
        <f t="shared" si="58"/>
        <v>-20.191350341033527</v>
      </c>
      <c r="AC67">
        <f t="shared" si="33"/>
        <v>-18.027991375922792</v>
      </c>
      <c r="AE67">
        <f t="shared" si="34"/>
        <v>0</v>
      </c>
      <c r="AF67">
        <f t="shared" si="35"/>
        <v>0</v>
      </c>
      <c r="AG67">
        <f t="shared" si="36"/>
        <v>-3.3192077096966914E-31</v>
      </c>
      <c r="AH67">
        <f t="shared" si="37"/>
        <v>-1.8409680187815319E-26</v>
      </c>
      <c r="AI67">
        <f t="shared" ref="AI67:AI69" si="62">SUM(AE67:AH67)</f>
        <v>-1.841001210858629E-26</v>
      </c>
      <c r="AJ67">
        <f t="shared" si="39"/>
        <v>-2.163358965110735</v>
      </c>
      <c r="AK67">
        <f t="shared" si="61"/>
        <v>-1.4133945238723471</v>
      </c>
      <c r="AL67">
        <f t="shared" ref="AL67:AL69" si="63">SUM(AI67:AK67)</f>
        <v>-3.5767534889830821</v>
      </c>
      <c r="AN67">
        <f t="shared" si="41"/>
        <v>0</v>
      </c>
      <c r="AO67">
        <f t="shared" si="42"/>
        <v>0</v>
      </c>
      <c r="AP67">
        <f t="shared" si="43"/>
        <v>-2.3500709803995239E-34</v>
      </c>
      <c r="AQ67">
        <f t="shared" si="44"/>
        <v>-1.3034452481364688E-29</v>
      </c>
      <c r="AR67">
        <f t="shared" si="45"/>
        <v>-1.3034687488462728E-29</v>
      </c>
      <c r="AS67">
        <f t="shared" si="46"/>
        <v>-1.5317050238348789E-3</v>
      </c>
      <c r="AT67">
        <f t="shared" si="47"/>
        <v>-1.0007139489054543E-3</v>
      </c>
      <c r="AU67">
        <f t="shared" si="48"/>
        <v>-2.5324189727403334E-3</v>
      </c>
      <c r="AW67">
        <v>64</v>
      </c>
      <c r="AX67">
        <f>IF(Z67&gt;0, (R67*SUMPRODUCT(K67:$K$98, X67:$X$98)-K67*$AZ$3)/Z67, 0)</f>
        <v>-1.3578535114913151E+33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69" si="64">G68+$C$9</f>
        <v>0.12000000000000001</v>
      </c>
      <c r="I68" s="1">
        <f t="shared" ref="I68:I69" si="65">1+H68</f>
        <v>1.1200000000000001</v>
      </c>
      <c r="J68">
        <f t="shared" ref="J68:J69" si="66">1/I68</f>
        <v>0.89285714285714279</v>
      </c>
      <c r="K68">
        <f t="shared" si="59"/>
        <v>6.3216220393231843E-4</v>
      </c>
      <c r="L68" s="2">
        <v>65</v>
      </c>
      <c r="M68" s="8">
        <v>0.92901104300000004</v>
      </c>
      <c r="Q68" s="5">
        <f t="shared" si="60"/>
        <v>25</v>
      </c>
      <c r="R68">
        <f t="shared" si="31"/>
        <v>100000</v>
      </c>
      <c r="S68">
        <f t="shared" si="32"/>
        <v>-1.9878503688605065E+34</v>
      </c>
      <c r="U68">
        <f t="shared" si="52"/>
        <v>0.92901104300000004</v>
      </c>
      <c r="V68">
        <f t="shared" si="53"/>
        <v>0.01</v>
      </c>
      <c r="W68">
        <f t="shared" si="54"/>
        <v>1.3276830838786766E-32</v>
      </c>
      <c r="X68">
        <f t="shared" ref="X68:X69" si="67">U68*W68</f>
        <v>1.233432246527586E-32</v>
      </c>
      <c r="Y68">
        <f t="shared" si="56"/>
        <v>1.3276830838786766E-34</v>
      </c>
      <c r="Z68">
        <f t="shared" ref="Z68:Z69" si="68">MAX(0, W68-X68-Y68)</f>
        <v>8.0974006512303886E-34</v>
      </c>
      <c r="AB68">
        <f t="shared" si="58"/>
        <v>-18.027991375922792</v>
      </c>
      <c r="AC68">
        <f t="shared" si="33"/>
        <v>-16.096420871359634</v>
      </c>
      <c r="AE68">
        <f t="shared" si="34"/>
        <v>0</v>
      </c>
      <c r="AF68">
        <f t="shared" si="35"/>
        <v>0</v>
      </c>
      <c r="AG68">
        <f t="shared" si="36"/>
        <v>-2.0243501628075972E-32</v>
      </c>
      <c r="AH68">
        <f t="shared" si="37"/>
        <v>-1.233432246527586E-27</v>
      </c>
      <c r="AI68">
        <f t="shared" si="62"/>
        <v>-1.233452490029214E-27</v>
      </c>
      <c r="AJ68">
        <f t="shared" si="39"/>
        <v>-1.9315705045631582</v>
      </c>
      <c r="AK68">
        <f t="shared" si="61"/>
        <v>-1.2619593963145956</v>
      </c>
      <c r="AL68">
        <f t="shared" si="63"/>
        <v>-3.1935299008777536</v>
      </c>
      <c r="AN68">
        <f t="shared" si="41"/>
        <v>0</v>
      </c>
      <c r="AO68">
        <f t="shared" si="42"/>
        <v>0</v>
      </c>
      <c r="AP68">
        <f t="shared" si="43"/>
        <v>-1.2797176604511983E-35</v>
      </c>
      <c r="AQ68">
        <f t="shared" si="44"/>
        <v>-7.7972924736606952E-31</v>
      </c>
      <c r="AR68">
        <f t="shared" si="45"/>
        <v>-7.7974204454267399E-31</v>
      </c>
      <c r="AS68">
        <f t="shared" si="46"/>
        <v>-1.2210658672153064E-3</v>
      </c>
      <c r="AT68">
        <f t="shared" si="47"/>
        <v>-7.9776303324733289E-4</v>
      </c>
      <c r="AU68">
        <f t="shared" si="48"/>
        <v>-2.0188289004626392E-3</v>
      </c>
      <c r="AW68">
        <v>65</v>
      </c>
      <c r="AX68">
        <f>IF(Z68&gt;0, (R68*SUMPRODUCT(K68:$K$98, X68:$X$98)-K68*$AZ$3)/Z68, 0)</f>
        <v>-1.9878503688605065E+34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64"/>
        <v>0.12000000000000001</v>
      </c>
      <c r="I69" s="1">
        <f t="shared" si="65"/>
        <v>1.1200000000000001</v>
      </c>
      <c r="J69">
        <f t="shared" si="66"/>
        <v>0.89285714285714279</v>
      </c>
      <c r="K69">
        <f t="shared" ref="K69" si="69">K68*J69</f>
        <v>5.6443053922528431E-4</v>
      </c>
      <c r="L69" s="2">
        <v>66</v>
      </c>
      <c r="M69" s="8">
        <v>1</v>
      </c>
      <c r="Q69" s="5">
        <f t="shared" si="60"/>
        <v>25</v>
      </c>
      <c r="R69">
        <f t="shared" si="31"/>
        <v>100000</v>
      </c>
      <c r="S69">
        <f t="shared" si="32"/>
        <v>0</v>
      </c>
      <c r="U69">
        <f t="shared" si="52"/>
        <v>1</v>
      </c>
      <c r="V69">
        <f t="shared" si="53"/>
        <v>0.01</v>
      </c>
      <c r="W69">
        <f t="shared" si="54"/>
        <v>8.0974006512303886E-34</v>
      </c>
      <c r="X69">
        <f t="shared" si="67"/>
        <v>8.0974006512303886E-34</v>
      </c>
      <c r="Y69">
        <f t="shared" si="56"/>
        <v>8.0974006512303891E-36</v>
      </c>
      <c r="Z69">
        <f t="shared" si="68"/>
        <v>0</v>
      </c>
      <c r="AB69">
        <f t="shared" si="58"/>
        <v>-16.096420871359634</v>
      </c>
      <c r="AC69">
        <f t="shared" si="33"/>
        <v>0</v>
      </c>
      <c r="AE69">
        <f t="shared" si="34"/>
        <v>0</v>
      </c>
      <c r="AF69">
        <f t="shared" si="35"/>
        <v>0</v>
      </c>
      <c r="AG69">
        <f t="shared" si="36"/>
        <v>0</v>
      </c>
      <c r="AH69">
        <f t="shared" si="37"/>
        <v>-8.0974006512303884E-29</v>
      </c>
      <c r="AI69">
        <f t="shared" si="62"/>
        <v>-8.0974006512303884E-29</v>
      </c>
      <c r="AJ69">
        <f t="shared" si="39"/>
        <v>-16.096420871359634</v>
      </c>
      <c r="AK69">
        <f t="shared" si="61"/>
        <v>-1.1267494609951745</v>
      </c>
      <c r="AL69">
        <f t="shared" si="63"/>
        <v>-17.223170332354808</v>
      </c>
      <c r="AN69">
        <f t="shared" si="41"/>
        <v>0</v>
      </c>
      <c r="AO69">
        <f t="shared" si="42"/>
        <v>0</v>
      </c>
      <c r="AP69">
        <f t="shared" si="43"/>
        <v>0</v>
      </c>
      <c r="AQ69">
        <f t="shared" si="44"/>
        <v>-4.5704202158971366E-32</v>
      </c>
      <c r="AR69">
        <f t="shared" si="45"/>
        <v>-4.5704202158971366E-32</v>
      </c>
      <c r="AS69">
        <f t="shared" si="46"/>
        <v>-9.085311512018638E-3</v>
      </c>
      <c r="AT69">
        <f t="shared" si="47"/>
        <v>-6.3597180584130475E-4</v>
      </c>
      <c r="AU69">
        <f t="shared" si="48"/>
        <v>-9.7212833178599439E-3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1">
        <f>EconomicRates!C110</f>
        <v>3.5569999999999997E-2</v>
      </c>
      <c r="G70" s="1">
        <f>EconomicRates!D110</f>
        <v>7.0000000000000007E-2</v>
      </c>
      <c r="H70" s="1"/>
      <c r="I70" s="1"/>
      <c r="M70" s="8"/>
      <c r="Q70" s="5"/>
      <c r="AX70">
        <f>IF(Z70&gt;0, (R70*SUMPRODUCT(K70:$K$98, X70:$X$98)-K70*$AZ$3)/Z70, 0)</f>
        <v>0</v>
      </c>
    </row>
    <row r="71" spans="5:50" x14ac:dyDescent="0.25">
      <c r="F71" s="1">
        <f>EconomicRates!C111</f>
        <v>3.5569999999999997E-2</v>
      </c>
      <c r="G71" s="1">
        <f>EconomicRates!D111</f>
        <v>7.0000000000000007E-2</v>
      </c>
      <c r="H71" s="1"/>
      <c r="I71" s="1"/>
      <c r="M71" s="8"/>
      <c r="Q71" s="5"/>
      <c r="AN71" s="6">
        <f t="shared" ref="AN71:AU71" si="70">SUM(AN3:AN69)</f>
        <v>30274.067892779785</v>
      </c>
      <c r="AO71" s="6">
        <f t="shared" si="70"/>
        <v>-3027.4067892779785</v>
      </c>
      <c r="AP71" s="6">
        <f t="shared" si="70"/>
        <v>-1636.3402991641067</v>
      </c>
      <c r="AQ71" s="6">
        <f t="shared" si="70"/>
        <v>-25462.485373584543</v>
      </c>
      <c r="AR71" s="6">
        <f t="shared" si="70"/>
        <v>147.83543075314725</v>
      </c>
      <c r="AS71" s="6">
        <f t="shared" si="70"/>
        <v>-1808.7487365703309</v>
      </c>
      <c r="AT71" s="6">
        <f t="shared" si="70"/>
        <v>1055.1034296660271</v>
      </c>
      <c r="AU71" s="6">
        <f t="shared" si="70"/>
        <v>-605.80987615115555</v>
      </c>
      <c r="AX71">
        <f>IF(Z71&gt;0, (R71*SUMPRODUCT(K71:$K$98, X71:$X$98)-K71*$AZ$3)/Z71, 0)</f>
        <v>0</v>
      </c>
    </row>
    <row r="72" spans="5:50" x14ac:dyDescent="0.25">
      <c r="F72" s="1">
        <f>EconomicRates!C112</f>
        <v>3.5569999999999997E-2</v>
      </c>
      <c r="G72" s="1">
        <f>EconomicRates!D112</f>
        <v>7.0000000000000007E-2</v>
      </c>
      <c r="H72" s="1"/>
      <c r="I72" s="1"/>
      <c r="M72" s="8"/>
      <c r="Q72" s="5"/>
      <c r="AX72">
        <f>IF(Z72&gt;0, (R72*SUMPRODUCT(K72:$K$98, X72:$X$98)-K72*$AZ$3)/Z72, 0)</f>
        <v>0</v>
      </c>
    </row>
    <row r="73" spans="5:50" x14ac:dyDescent="0.25">
      <c r="F73" s="1">
        <f>EconomicRates!C113</f>
        <v>3.5569999999999997E-2</v>
      </c>
      <c r="G73" s="1">
        <f>EconomicRates!D113</f>
        <v>7.0000000000000007E-2</v>
      </c>
      <c r="H73" s="1"/>
      <c r="I73" s="1"/>
      <c r="M73" s="8"/>
      <c r="Q73" s="5"/>
      <c r="AX73">
        <f>IF(Z73&gt;0, (R73*SUMPRODUCT(K73:$K$98, X73:$X$98)-K73*$AZ$3)/Z73, 0)</f>
        <v>0</v>
      </c>
    </row>
    <row r="74" spans="5:50" x14ac:dyDescent="0.25">
      <c r="F74" s="1">
        <f>EconomicRates!C114</f>
        <v>3.5569999999999997E-2</v>
      </c>
      <c r="G74" s="1">
        <f>EconomicRates!D114</f>
        <v>7.0000000000000007E-2</v>
      </c>
      <c r="H74" s="1"/>
      <c r="I74" s="1"/>
      <c r="M74" s="8"/>
      <c r="Q74" s="5"/>
      <c r="AX74">
        <f>IF(Z74&gt;0, (R74*SUMPRODUCT(K74:$K$98, X74:$X$98)-K74*$AZ$3)/Z74, 0)</f>
        <v>0</v>
      </c>
    </row>
    <row r="75" spans="5:50" x14ac:dyDescent="0.25">
      <c r="F75" s="1">
        <f>EconomicRates!C115</f>
        <v>3.5569999999999997E-2</v>
      </c>
      <c r="G75" s="1">
        <f>EconomicRates!D115</f>
        <v>7.0000000000000007E-2</v>
      </c>
      <c r="H75" s="1"/>
      <c r="I75" s="1"/>
      <c r="M75" s="8"/>
      <c r="Q75" s="5"/>
      <c r="AX75">
        <f>IF(Z75&gt;0, (R75*SUMPRODUCT(K75:$K$98, X75:$X$98)-K75*$AZ$3)/Z75, 0)</f>
        <v>0</v>
      </c>
    </row>
    <row r="76" spans="5:50" x14ac:dyDescent="0.25">
      <c r="F76" s="1">
        <f>EconomicRates!C116</f>
        <v>3.5569999999999997E-2</v>
      </c>
      <c r="G76" s="1">
        <f>EconomicRates!D116</f>
        <v>7.0000000000000007E-2</v>
      </c>
      <c r="H76" s="1"/>
      <c r="I76" s="1"/>
      <c r="M76" s="8"/>
      <c r="Q76" s="5"/>
      <c r="AX76">
        <f>IF(Z76&gt;0, (R76*SUMPRODUCT(K76:$K$98, X76:$X$98)-K76*$AZ$3)/Z76, 0)</f>
        <v>0</v>
      </c>
    </row>
    <row r="77" spans="5:50" x14ac:dyDescent="0.25">
      <c r="F77" s="1">
        <f>EconomicRates!C117</f>
        <v>3.5569999999999997E-2</v>
      </c>
      <c r="G77" s="1">
        <f>EconomicRates!D117</f>
        <v>7.0000000000000007E-2</v>
      </c>
      <c r="H77" s="1"/>
      <c r="I77" s="1"/>
      <c r="M77" s="8"/>
      <c r="Q77" s="5"/>
      <c r="AX77">
        <f>IF(Z77&gt;0, (R77*SUMPRODUCT(K77:$K$98, X77:$X$98)-K77*$AZ$3)/Z77, 0)</f>
        <v>0</v>
      </c>
    </row>
    <row r="78" spans="5:50" x14ac:dyDescent="0.25">
      <c r="F78" s="1">
        <f>EconomicRates!C118</f>
        <v>3.5569999999999997E-2</v>
      </c>
      <c r="G78" s="1">
        <f>EconomicRates!D118</f>
        <v>7.0000000000000007E-2</v>
      </c>
      <c r="H78" s="1"/>
      <c r="I78" s="1"/>
      <c r="M78" s="8"/>
      <c r="Q78" s="5"/>
      <c r="AX78">
        <f>IF(Z78&gt;0, (R78*SUMPRODUCT(K78:$K$98, X78:$X$98)-K78*$AZ$3)/Z78, 0)</f>
        <v>0</v>
      </c>
    </row>
    <row r="79" spans="5:50" x14ac:dyDescent="0.25">
      <c r="F79" s="1">
        <f>EconomicRates!C119</f>
        <v>3.5569999999999997E-2</v>
      </c>
      <c r="G79" s="1">
        <f>EconomicRates!D119</f>
        <v>7.0000000000000007E-2</v>
      </c>
      <c r="H79" s="1"/>
      <c r="I79" s="1"/>
      <c r="M79" s="8"/>
      <c r="Q79" s="5"/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71:AU71">
    <cfRule type="cellIs" dxfId="64" priority="1" operator="lessThan">
      <formula>0</formula>
    </cfRule>
  </conditionalFormatting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5135FD-7E70-407C-89CC-71A3BA5B97EA}">
  <sheetPr codeName="Sheet33"/>
  <dimension ref="A1:AZ100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6434.1824757160875</v>
      </c>
      <c r="K3">
        <v>1</v>
      </c>
      <c r="L3" s="2">
        <v>0</v>
      </c>
      <c r="O3">
        <f>$C$3</f>
        <v>6434.1824757160875</v>
      </c>
      <c r="P3">
        <f>O3*C5</f>
        <v>643.41824757160884</v>
      </c>
      <c r="Q3" s="5">
        <f>B8</f>
        <v>1522.432587</v>
      </c>
      <c r="R3">
        <f t="shared" ref="R3:R34" si="0">$C$6</f>
        <v>250000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6434.1824757160875</v>
      </c>
      <c r="AF3">
        <f t="shared" ref="AF3:AF34" si="4">-$Z3*P3</f>
        <v>-643.41824757160884</v>
      </c>
      <c r="AG3">
        <f t="shared" ref="AG3:AG34" si="5">-$Z3*Q3</f>
        <v>-1522.432587</v>
      </c>
      <c r="AH3">
        <f t="shared" ref="AH3:AH34" si="6">-X3*R3</f>
        <v>0</v>
      </c>
      <c r="AI3">
        <f t="shared" ref="AI3:AI34" si="7">SUM(AE3:AH3)</f>
        <v>4268.3316411444785</v>
      </c>
      <c r="AJ3">
        <f t="shared" ref="AJ3:AJ34" si="8">AB3-AC3</f>
        <v>0</v>
      </c>
      <c r="AL3">
        <f t="shared" ref="AL3:AL34" si="9">SUM(AI3:AK3)</f>
        <v>4268.3316411444785</v>
      </c>
      <c r="AN3">
        <f t="shared" ref="AN3:AN34" si="10">AE3*$K3</f>
        <v>6434.1824757160875</v>
      </c>
      <c r="AO3">
        <f t="shared" ref="AO3:AO34" si="11">AF3*$K3</f>
        <v>-643.41824757160884</v>
      </c>
      <c r="AP3">
        <f t="shared" ref="AP3:AP34" si="12">AG3*$K3</f>
        <v>-1522.432587</v>
      </c>
      <c r="AQ3">
        <f t="shared" ref="AQ3:AQ34" si="13">AH3*$K3</f>
        <v>0</v>
      </c>
      <c r="AR3">
        <f t="shared" ref="AR3:AR34" si="14">AI3*$K3</f>
        <v>4268.3316411444785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4268.3316411444785</v>
      </c>
      <c r="AW3">
        <v>0</v>
      </c>
      <c r="AX3">
        <f>IF(Z3&gt;0, (R3*SUMPRODUCT(K3:$K$98, X3:$X$98)-K3*$AZ$3)/Z3, 0)</f>
        <v>0</v>
      </c>
      <c r="AZ3">
        <f>C6*SUMPRODUCT(X4:X98, K4:K98)/1</f>
        <v>4743.9663819554335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35" si="18">G4+$C$9</f>
        <v>0.12000000000000001</v>
      </c>
      <c r="I4" s="1">
        <f t="shared" ref="I4:I35" si="19">1+H4</f>
        <v>1.1200000000000001</v>
      </c>
      <c r="J4">
        <f t="shared" ref="J4:J35" si="20">1/I4</f>
        <v>0.89285714285714279</v>
      </c>
      <c r="K4">
        <f>J4</f>
        <v>0.89285714285714279</v>
      </c>
      <c r="L4" s="2">
        <v>1</v>
      </c>
      <c r="M4" s="8" cm="1">
        <f t="array" ref="M4:M98">Mortalities!B2:B96</f>
        <v>1.1616059999999999E-3</v>
      </c>
      <c r="R4">
        <f t="shared" si="0"/>
        <v>250000</v>
      </c>
      <c r="S4">
        <f t="shared" si="1"/>
        <v>514.01939430799257</v>
      </c>
      <c r="U4">
        <f t="shared" ref="U4:U35" si="21">M4</f>
        <v>1.1616059999999999E-3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1.1616059999999999E-3</v>
      </c>
      <c r="Y4">
        <f t="shared" ref="Y4:Y35" si="25">V4*W4</f>
        <v>0.01</v>
      </c>
      <c r="Z4">
        <f t="shared" ref="Z4:Z35" si="26">MAX(0, W4-X4-Y4)</f>
        <v>0.98883839399999995</v>
      </c>
      <c r="AB4">
        <f t="shared" ref="AB4:AB35" si="27">AC3</f>
        <v>0</v>
      </c>
      <c r="AC4">
        <f t="shared" si="2"/>
        <v>508.28211235236807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-290.4015</v>
      </c>
      <c r="AI4">
        <f t="shared" si="7"/>
        <v>-290.4015</v>
      </c>
      <c r="AJ4">
        <f t="shared" si="8"/>
        <v>-508.28211235236807</v>
      </c>
      <c r="AK4">
        <f>G4*SUM(AB4, AE4:AF4)</f>
        <v>0</v>
      </c>
      <c r="AL4">
        <f t="shared" si="9"/>
        <v>-798.68361235236807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-259.28705357142854</v>
      </c>
      <c r="AR4">
        <f t="shared" si="14"/>
        <v>-259.28705357142854</v>
      </c>
      <c r="AS4">
        <f t="shared" si="15"/>
        <v>-453.82331460032862</v>
      </c>
      <c r="AT4">
        <f t="shared" si="16"/>
        <v>0</v>
      </c>
      <c r="AU4">
        <f t="shared" si="17"/>
        <v>-713.11036817175716</v>
      </c>
      <c r="AW4">
        <v>1</v>
      </c>
      <c r="AX4">
        <f>IF(Z4&gt;0, (R4*SUMPRODUCT(K4:$K$98, X4:$X$98)-K4*$AZ$3)/Z4, 0)</f>
        <v>514.01939430799257</v>
      </c>
    </row>
    <row r="5" spans="1:52" x14ac:dyDescent="0.25">
      <c r="C5" s="2">
        <f>'S.26.04.A'!C5</f>
        <v>0.1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0.12000000000000001</v>
      </c>
      <c r="I5" s="1">
        <f t="shared" si="19"/>
        <v>1.1200000000000001</v>
      </c>
      <c r="J5">
        <f t="shared" si="20"/>
        <v>0.89285714285714279</v>
      </c>
      <c r="K5">
        <f t="shared" ref="K5:K36" si="28">K4*J5</f>
        <v>0.79719387755102034</v>
      </c>
      <c r="L5" s="2">
        <v>2</v>
      </c>
      <c r="M5" s="8">
        <v>1.1730060000000001E-3</v>
      </c>
      <c r="Q5" s="5">
        <f t="shared" ref="Q5:Q36" si="29">$C$8</f>
        <v>25</v>
      </c>
      <c r="R5">
        <f t="shared" si="0"/>
        <v>250000</v>
      </c>
      <c r="S5">
        <f t="shared" si="1"/>
        <v>718.78246237086876</v>
      </c>
      <c r="U5">
        <f t="shared" si="21"/>
        <v>1.1730060000000001E-3</v>
      </c>
      <c r="V5">
        <f t="shared" si="22"/>
        <v>0.01</v>
      </c>
      <c r="W5">
        <f t="shared" si="23"/>
        <v>0.98883839399999995</v>
      </c>
      <c r="X5">
        <f t="shared" si="24"/>
        <v>1.159913369192364E-3</v>
      </c>
      <c r="Y5">
        <f t="shared" si="25"/>
        <v>9.8883839400000003E-3</v>
      </c>
      <c r="Z5">
        <f t="shared" si="26"/>
        <v>0.97779009669080752</v>
      </c>
      <c r="AB5">
        <f t="shared" si="27"/>
        <v>508.28211235236807</v>
      </c>
      <c r="AC5">
        <f t="shared" si="2"/>
        <v>702.81837338126843</v>
      </c>
      <c r="AE5">
        <f t="shared" si="3"/>
        <v>0</v>
      </c>
      <c r="AF5">
        <f t="shared" si="4"/>
        <v>0</v>
      </c>
      <c r="AG5">
        <f t="shared" si="5"/>
        <v>-24.444752417270188</v>
      </c>
      <c r="AH5">
        <f t="shared" si="6"/>
        <v>-289.97834229809098</v>
      </c>
      <c r="AI5">
        <f t="shared" si="7"/>
        <v>-314.42309471536117</v>
      </c>
      <c r="AJ5">
        <f t="shared" si="8"/>
        <v>-194.53626102890036</v>
      </c>
      <c r="AK5">
        <f>G5*SUM(AB5, AE5:AF5)</f>
        <v>35.579747864665769</v>
      </c>
      <c r="AL5">
        <f t="shared" si="9"/>
        <v>-473.37960787959577</v>
      </c>
      <c r="AN5">
        <f t="shared" si="10"/>
        <v>0</v>
      </c>
      <c r="AO5">
        <f t="shared" si="11"/>
        <v>0</v>
      </c>
      <c r="AP5">
        <f t="shared" si="12"/>
        <v>-19.487206965298299</v>
      </c>
      <c r="AQ5">
        <f t="shared" si="13"/>
        <v>-231.16895910243221</v>
      </c>
      <c r="AR5">
        <f t="shared" si="14"/>
        <v>-250.65616606773051</v>
      </c>
      <c r="AS5">
        <f t="shared" si="15"/>
        <v>-155.08311625390652</v>
      </c>
      <c r="AT5">
        <f t="shared" si="16"/>
        <v>28.363957162520542</v>
      </c>
      <c r="AU5">
        <f t="shared" si="17"/>
        <v>-377.37532515911647</v>
      </c>
      <c r="AW5">
        <v>2</v>
      </c>
      <c r="AX5">
        <f>IF(Z5&gt;0, (R5*SUMPRODUCT(K5:$K$98, X5:$X$98)-K5*$AZ$3)/Z5, 0)</f>
        <v>718.78246237086876</v>
      </c>
    </row>
    <row r="6" spans="1:52" x14ac:dyDescent="0.25">
      <c r="A6" t="s">
        <v>16</v>
      </c>
      <c r="C6" s="2">
        <v>250000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0.12000000000000001</v>
      </c>
      <c r="I6" s="1">
        <f t="shared" si="19"/>
        <v>1.1200000000000001</v>
      </c>
      <c r="J6">
        <f t="shared" si="20"/>
        <v>0.89285714285714279</v>
      </c>
      <c r="K6">
        <f t="shared" si="28"/>
        <v>0.71178024781341098</v>
      </c>
      <c r="L6" s="2">
        <v>3</v>
      </c>
      <c r="M6" s="8">
        <v>1.1872549999999999E-3</v>
      </c>
      <c r="Q6" s="5">
        <f t="shared" si="29"/>
        <v>25</v>
      </c>
      <c r="R6">
        <f t="shared" si="0"/>
        <v>250000</v>
      </c>
      <c r="S6">
        <f t="shared" si="1"/>
        <v>906.91173881702582</v>
      </c>
      <c r="U6">
        <f t="shared" si="21"/>
        <v>1.1872549999999999E-3</v>
      </c>
      <c r="V6">
        <f t="shared" si="22"/>
        <v>0.01</v>
      </c>
      <c r="W6">
        <f t="shared" si="23"/>
        <v>0.97779009669080752</v>
      </c>
      <c r="X6">
        <f t="shared" si="24"/>
        <v>1.1608861812466445E-3</v>
      </c>
      <c r="Y6">
        <f t="shared" si="25"/>
        <v>9.7779009669080753E-3</v>
      </c>
      <c r="Z6">
        <f t="shared" si="26"/>
        <v>0.96685130954265275</v>
      </c>
      <c r="AB6">
        <f t="shared" si="27"/>
        <v>702.81837338126843</v>
      </c>
      <c r="AC6">
        <f t="shared" si="2"/>
        <v>876.84880231484567</v>
      </c>
      <c r="AE6">
        <f t="shared" si="3"/>
        <v>0</v>
      </c>
      <c r="AF6">
        <f t="shared" si="4"/>
        <v>0</v>
      </c>
      <c r="AG6">
        <f t="shared" si="5"/>
        <v>-24.171282738566319</v>
      </c>
      <c r="AH6">
        <f t="shared" si="6"/>
        <v>-290.22154531166115</v>
      </c>
      <c r="AI6">
        <f t="shared" si="7"/>
        <v>-314.39282805022748</v>
      </c>
      <c r="AJ6">
        <f t="shared" si="8"/>
        <v>-174.03042893357724</v>
      </c>
      <c r="AK6">
        <f>G6*SUM(AB6, AE6:AF6)</f>
        <v>49.197286136688795</v>
      </c>
      <c r="AL6">
        <f t="shared" si="9"/>
        <v>-439.22597084711595</v>
      </c>
      <c r="AN6">
        <f t="shared" si="10"/>
        <v>0</v>
      </c>
      <c r="AO6">
        <f t="shared" si="11"/>
        <v>0</v>
      </c>
      <c r="AP6">
        <f t="shared" si="12"/>
        <v>-17.204641617624759</v>
      </c>
      <c r="AQ6">
        <f t="shared" si="13"/>
        <v>-206.57396344272524</v>
      </c>
      <c r="AR6">
        <f t="shared" si="14"/>
        <v>-223.77860506035003</v>
      </c>
      <c r="AS6">
        <f t="shared" si="15"/>
        <v>-123.87142183341582</v>
      </c>
      <c r="AT6">
        <f t="shared" si="16"/>
        <v>35.017656518119637</v>
      </c>
      <c r="AU6">
        <f t="shared" si="17"/>
        <v>-312.63237037564619</v>
      </c>
      <c r="AW6">
        <v>3</v>
      </c>
      <c r="AX6">
        <f>IF(Z6&gt;0, (R6*SUMPRODUCT(K6:$K$98, X6:$X$98)-K6*$AZ$3)/Z6, 0)</f>
        <v>906.91173881702582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0.12000000000000001</v>
      </c>
      <c r="I7" s="1">
        <f t="shared" si="19"/>
        <v>1.1200000000000001</v>
      </c>
      <c r="J7">
        <f t="shared" si="20"/>
        <v>0.89285714285714279</v>
      </c>
      <c r="K7">
        <f t="shared" si="28"/>
        <v>0.63551807840483121</v>
      </c>
      <c r="L7" s="2">
        <v>4</v>
      </c>
      <c r="M7" s="8">
        <v>1.2024550000000001E-3</v>
      </c>
      <c r="Q7" s="5">
        <f t="shared" si="29"/>
        <v>25</v>
      </c>
      <c r="R7">
        <f t="shared" si="0"/>
        <v>250000</v>
      </c>
      <c r="S7">
        <f t="shared" si="1"/>
        <v>1079.5378647916821</v>
      </c>
      <c r="U7">
        <f t="shared" si="21"/>
        <v>1.2024550000000001E-3</v>
      </c>
      <c r="V7">
        <f t="shared" si="22"/>
        <v>0.01</v>
      </c>
      <c r="W7">
        <f t="shared" si="23"/>
        <v>0.96685130954265275</v>
      </c>
      <c r="X7">
        <f t="shared" si="24"/>
        <v>1.1625951914161106E-3</v>
      </c>
      <c r="Y7">
        <f t="shared" si="25"/>
        <v>9.6685130954265279E-3</v>
      </c>
      <c r="Z7">
        <f t="shared" si="26"/>
        <v>0.95602020125581011</v>
      </c>
      <c r="AB7">
        <f t="shared" si="27"/>
        <v>876.84880231484567</v>
      </c>
      <c r="AC7">
        <f t="shared" si="2"/>
        <v>1032.0600067614114</v>
      </c>
      <c r="AE7">
        <f t="shared" si="3"/>
        <v>0</v>
      </c>
      <c r="AF7">
        <f t="shared" si="4"/>
        <v>0</v>
      </c>
      <c r="AG7">
        <f t="shared" si="5"/>
        <v>-23.900505031395252</v>
      </c>
      <c r="AH7">
        <f t="shared" si="6"/>
        <v>-290.64879785402763</v>
      </c>
      <c r="AI7">
        <f t="shared" si="7"/>
        <v>-314.54930288542289</v>
      </c>
      <c r="AJ7">
        <f t="shared" si="8"/>
        <v>-155.21120444656572</v>
      </c>
      <c r="AK7">
        <f>G7*SUM(AB7, AE7:AF7)</f>
        <v>61.379416162039206</v>
      </c>
      <c r="AL7">
        <f t="shared" si="9"/>
        <v>-408.3810911699494</v>
      </c>
      <c r="AN7">
        <f t="shared" si="10"/>
        <v>0</v>
      </c>
      <c r="AO7">
        <f t="shared" si="11"/>
        <v>0</v>
      </c>
      <c r="AP7">
        <f t="shared" si="12"/>
        <v>-15.18920303045731</v>
      </c>
      <c r="AQ7">
        <f t="shared" si="13"/>
        <v>-184.71256550286589</v>
      </c>
      <c r="AR7">
        <f t="shared" si="14"/>
        <v>-199.90176853332318</v>
      </c>
      <c r="AS7">
        <f t="shared" si="15"/>
        <v>-98.639526396780838</v>
      </c>
      <c r="AT7">
        <f t="shared" si="16"/>
        <v>39.007728612909595</v>
      </c>
      <c r="AU7">
        <f t="shared" si="17"/>
        <v>-259.53356631719441</v>
      </c>
      <c r="AW7">
        <v>4</v>
      </c>
      <c r="AX7">
        <f>IF(Z7&gt;0, (R7*SUMPRODUCT(K7:$K$98, X7:$X$98)-K7*$AZ$3)/Z7, 0)</f>
        <v>1079.5378647916821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0.12000000000000001</v>
      </c>
      <c r="I8" s="1">
        <f t="shared" si="19"/>
        <v>1.1200000000000001</v>
      </c>
      <c r="J8">
        <f t="shared" si="20"/>
        <v>0.89285714285714279</v>
      </c>
      <c r="K8">
        <f t="shared" si="28"/>
        <v>0.5674268557185993</v>
      </c>
      <c r="L8" s="2">
        <v>5</v>
      </c>
      <c r="M8" s="8">
        <v>1.2214540000000001E-3</v>
      </c>
      <c r="Q8" s="5">
        <f t="shared" si="29"/>
        <v>25</v>
      </c>
      <c r="R8">
        <f t="shared" si="0"/>
        <v>250000</v>
      </c>
      <c r="S8">
        <f t="shared" si="1"/>
        <v>1238.1037658786079</v>
      </c>
      <c r="U8">
        <f t="shared" si="21"/>
        <v>1.2214540000000001E-3</v>
      </c>
      <c r="V8">
        <f t="shared" si="22"/>
        <v>0.01</v>
      </c>
      <c r="W8">
        <f t="shared" si="23"/>
        <v>0.95602020125581011</v>
      </c>
      <c r="X8">
        <f t="shared" si="24"/>
        <v>1.1677346989047144E-3</v>
      </c>
      <c r="Y8">
        <f t="shared" si="25"/>
        <v>9.5602020125581007E-3</v>
      </c>
      <c r="Z8">
        <f t="shared" si="26"/>
        <v>0.94529226454434723</v>
      </c>
      <c r="AB8">
        <f t="shared" si="27"/>
        <v>1032.0600067614114</v>
      </c>
      <c r="AC8">
        <f t="shared" si="2"/>
        <v>1170.3699125882736</v>
      </c>
      <c r="AE8">
        <f t="shared" si="3"/>
        <v>0</v>
      </c>
      <c r="AF8">
        <f t="shared" si="4"/>
        <v>0</v>
      </c>
      <c r="AG8">
        <f t="shared" si="5"/>
        <v>-23.63230661360868</v>
      </c>
      <c r="AH8">
        <f t="shared" si="6"/>
        <v>-291.93367472617859</v>
      </c>
      <c r="AI8">
        <f t="shared" si="7"/>
        <v>-315.5659813397873</v>
      </c>
      <c r="AJ8">
        <f t="shared" si="8"/>
        <v>-138.30990582686218</v>
      </c>
      <c r="AK8">
        <f>G8*SUM(AB8, AE8:AF8)</f>
        <v>72.244200473298804</v>
      </c>
      <c r="AL8">
        <f t="shared" si="9"/>
        <v>-381.63168669335067</v>
      </c>
      <c r="AN8">
        <f t="shared" si="10"/>
        <v>0</v>
      </c>
      <c r="AO8">
        <f t="shared" si="11"/>
        <v>0</v>
      </c>
      <c r="AP8">
        <f t="shared" si="12"/>
        <v>-13.409605435137832</v>
      </c>
      <c r="AQ8">
        <f t="shared" si="13"/>
        <v>-165.65100712825185</v>
      </c>
      <c r="AR8">
        <f t="shared" si="14"/>
        <v>-179.0606125633897</v>
      </c>
      <c r="AS8">
        <f t="shared" si="15"/>
        <v>-78.480754978071985</v>
      </c>
      <c r="AT8">
        <f t="shared" si="16"/>
        <v>40.993299518468085</v>
      </c>
      <c r="AU8">
        <f t="shared" si="17"/>
        <v>-216.54806802299359</v>
      </c>
      <c r="AW8">
        <v>5</v>
      </c>
      <c r="AX8">
        <f>IF(Z8&gt;0, (R8*SUMPRODUCT(K8:$K$98, X8:$X$98)-K8*$AZ$3)/Z8, 0)</f>
        <v>1238.1037658786079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0.12000000000000001</v>
      </c>
      <c r="I9" s="1">
        <f t="shared" si="19"/>
        <v>1.1200000000000001</v>
      </c>
      <c r="J9">
        <f t="shared" si="20"/>
        <v>0.89285714285714279</v>
      </c>
      <c r="K9">
        <f t="shared" si="28"/>
        <v>0.50663112117732079</v>
      </c>
      <c r="L9" s="2">
        <v>6</v>
      </c>
      <c r="M9" s="8">
        <v>1.250903E-3</v>
      </c>
      <c r="Q9" s="5">
        <f t="shared" si="29"/>
        <v>25</v>
      </c>
      <c r="R9">
        <f t="shared" si="0"/>
        <v>250000</v>
      </c>
      <c r="S9">
        <f t="shared" si="1"/>
        <v>1383.5364224969392</v>
      </c>
      <c r="U9">
        <f t="shared" si="21"/>
        <v>1.250903E-3</v>
      </c>
      <c r="V9">
        <f t="shared" si="22"/>
        <v>0.01</v>
      </c>
      <c r="W9">
        <f t="shared" si="23"/>
        <v>0.94529226454434723</v>
      </c>
      <c r="X9">
        <f t="shared" si="24"/>
        <v>1.1824689295953177E-3</v>
      </c>
      <c r="Y9">
        <f t="shared" si="25"/>
        <v>9.452922645443472E-3</v>
      </c>
      <c r="Z9">
        <f t="shared" si="26"/>
        <v>0.93465687296930844</v>
      </c>
      <c r="AB9">
        <f t="shared" si="27"/>
        <v>1170.3699125882736</v>
      </c>
      <c r="AC9">
        <f t="shared" si="2"/>
        <v>1293.1318262901332</v>
      </c>
      <c r="AE9">
        <f t="shared" si="3"/>
        <v>0</v>
      </c>
      <c r="AF9">
        <f t="shared" si="4"/>
        <v>0</v>
      </c>
      <c r="AG9">
        <f t="shared" si="5"/>
        <v>-23.36642182423271</v>
      </c>
      <c r="AH9">
        <f t="shared" si="6"/>
        <v>-295.6172323988294</v>
      </c>
      <c r="AI9">
        <f t="shared" si="7"/>
        <v>-318.9836542230621</v>
      </c>
      <c r="AJ9">
        <f t="shared" si="8"/>
        <v>-122.76191370185961</v>
      </c>
      <c r="AK9">
        <f t="shared" ref="AK9:AK40" si="30">G9*SUM(AB9:AB9, AE9:AF9)</f>
        <v>81.925893881179164</v>
      </c>
      <c r="AL9">
        <f t="shared" si="9"/>
        <v>-359.81967404374257</v>
      </c>
      <c r="AN9">
        <f t="shared" si="10"/>
        <v>0</v>
      </c>
      <c r="AO9">
        <f t="shared" si="11"/>
        <v>0</v>
      </c>
      <c r="AP9">
        <f t="shared" si="12"/>
        <v>-11.838156486713235</v>
      </c>
      <c r="AQ9">
        <f t="shared" si="13"/>
        <v>-149.76888988955554</v>
      </c>
      <c r="AR9">
        <f t="shared" si="14"/>
        <v>-161.60704637626878</v>
      </c>
      <c r="AS9">
        <f t="shared" si="15"/>
        <v>-62.195005976646634</v>
      </c>
      <c r="AT9">
        <f t="shared" si="16"/>
        <v>41.506207470476006</v>
      </c>
      <c r="AU9">
        <f t="shared" si="17"/>
        <v>-182.29584488243941</v>
      </c>
      <c r="AW9">
        <v>6</v>
      </c>
      <c r="AX9">
        <f>IF(Z9&gt;0, (R9*SUMPRODUCT(K9:$K$98, X9:$X$98)-K9*$AZ$3)/Z9, 0)</f>
        <v>1383.5364224969392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0.12000000000000001</v>
      </c>
      <c r="I10" s="1">
        <f t="shared" si="19"/>
        <v>1.1200000000000001</v>
      </c>
      <c r="J10">
        <f t="shared" si="20"/>
        <v>0.89285714285714279</v>
      </c>
      <c r="K10">
        <f t="shared" si="28"/>
        <v>0.45234921533689354</v>
      </c>
      <c r="L10" s="2">
        <v>7</v>
      </c>
      <c r="M10" s="8">
        <v>1.286052E-3</v>
      </c>
      <c r="Q10" s="5">
        <f t="shared" si="29"/>
        <v>25</v>
      </c>
      <c r="R10">
        <f t="shared" si="0"/>
        <v>250000</v>
      </c>
      <c r="S10">
        <f t="shared" si="1"/>
        <v>1515.9202581736151</v>
      </c>
      <c r="U10">
        <f t="shared" si="21"/>
        <v>1.286052E-3</v>
      </c>
      <c r="V10">
        <f t="shared" si="22"/>
        <v>0.01</v>
      </c>
      <c r="W10">
        <f t="shared" si="23"/>
        <v>0.93465687296930844</v>
      </c>
      <c r="X10">
        <f t="shared" si="24"/>
        <v>1.202017340795925E-3</v>
      </c>
      <c r="Y10">
        <f t="shared" si="25"/>
        <v>9.346568729693085E-3</v>
      </c>
      <c r="Z10">
        <f t="shared" si="26"/>
        <v>0.92410828689881941</v>
      </c>
      <c r="AB10">
        <f t="shared" si="27"/>
        <v>1293.1318262901332</v>
      </c>
      <c r="AC10">
        <f t="shared" si="2"/>
        <v>1400.8744728560355</v>
      </c>
      <c r="AE10">
        <f t="shared" si="3"/>
        <v>0</v>
      </c>
      <c r="AF10">
        <f t="shared" si="4"/>
        <v>0</v>
      </c>
      <c r="AG10">
        <f t="shared" si="5"/>
        <v>-23.102707172470485</v>
      </c>
      <c r="AH10">
        <f t="shared" si="6"/>
        <v>-300.50433519898127</v>
      </c>
      <c r="AI10">
        <f t="shared" si="7"/>
        <v>-323.60704237145177</v>
      </c>
      <c r="AJ10">
        <f t="shared" si="8"/>
        <v>-107.74264656590231</v>
      </c>
      <c r="AK10">
        <f t="shared" si="30"/>
        <v>90.519227840309327</v>
      </c>
      <c r="AL10">
        <f t="shared" si="9"/>
        <v>-340.83046109704475</v>
      </c>
      <c r="AN10">
        <f t="shared" si="10"/>
        <v>0</v>
      </c>
      <c r="AO10">
        <f t="shared" si="11"/>
        <v>0</v>
      </c>
      <c r="AP10">
        <f t="shared" si="12"/>
        <v>-10.450491461625045</v>
      </c>
      <c r="AQ10">
        <f t="shared" si="13"/>
        <v>-135.93290023259402</v>
      </c>
      <c r="AR10">
        <f t="shared" si="14"/>
        <v>-146.38339169421906</v>
      </c>
      <c r="AS10">
        <f t="shared" si="15"/>
        <v>-48.737301632406158</v>
      </c>
      <c r="AT10">
        <f t="shared" si="16"/>
        <v>40.946301686465411</v>
      </c>
      <c r="AU10">
        <f t="shared" si="17"/>
        <v>-154.1743916401598</v>
      </c>
      <c r="AW10">
        <v>7</v>
      </c>
      <c r="AX10">
        <f>IF(Z10&gt;0, (R10*SUMPRODUCT(K10:$K$98, X10:$X$98)-K10*$AZ$3)/Z10, 0)</f>
        <v>1515.9202581736151</v>
      </c>
    </row>
    <row r="11" spans="1:52" x14ac:dyDescent="0.25">
      <c r="A11" t="s">
        <v>33</v>
      </c>
      <c r="C11" s="25">
        <f>AU100</f>
        <v>-1110.4896869973873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0.12000000000000001</v>
      </c>
      <c r="I11" s="1">
        <f t="shared" si="19"/>
        <v>1.1200000000000001</v>
      </c>
      <c r="J11">
        <f t="shared" si="20"/>
        <v>0.89285714285714279</v>
      </c>
      <c r="K11">
        <f t="shared" si="28"/>
        <v>0.40388322797936921</v>
      </c>
      <c r="L11" s="2">
        <v>8</v>
      </c>
      <c r="M11" s="8">
        <v>1.3202509999999999E-3</v>
      </c>
      <c r="Q11" s="5">
        <f t="shared" si="29"/>
        <v>25</v>
      </c>
      <c r="R11">
        <f t="shared" si="0"/>
        <v>250000</v>
      </c>
      <c r="S11">
        <f t="shared" si="1"/>
        <v>1636.1486912348948</v>
      </c>
      <c r="U11">
        <f t="shared" si="21"/>
        <v>1.3202509999999999E-3</v>
      </c>
      <c r="V11">
        <f t="shared" si="22"/>
        <v>0.01</v>
      </c>
      <c r="W11">
        <f t="shared" si="23"/>
        <v>0.92410828689881941</v>
      </c>
      <c r="X11">
        <f t="shared" si="24"/>
        <v>1.2200548898864531E-3</v>
      </c>
      <c r="Y11">
        <f t="shared" si="25"/>
        <v>9.2410828689881951E-3</v>
      </c>
      <c r="Z11">
        <f t="shared" si="26"/>
        <v>0.91364714913994483</v>
      </c>
      <c r="AB11">
        <f t="shared" si="27"/>
        <v>1400.8744728560355</v>
      </c>
      <c r="AC11">
        <f t="shared" si="2"/>
        <v>1494.8625873158135</v>
      </c>
      <c r="AE11">
        <f t="shared" si="3"/>
        <v>0</v>
      </c>
      <c r="AF11">
        <f t="shared" si="4"/>
        <v>0</v>
      </c>
      <c r="AG11">
        <f t="shared" si="5"/>
        <v>-22.841178728498619</v>
      </c>
      <c r="AH11">
        <f t="shared" si="6"/>
        <v>-305.01372247161328</v>
      </c>
      <c r="AI11">
        <f t="shared" si="7"/>
        <v>-327.8549012001119</v>
      </c>
      <c r="AJ11">
        <f t="shared" si="8"/>
        <v>-93.988114459777989</v>
      </c>
      <c r="AK11">
        <f t="shared" si="30"/>
        <v>98.061213099922497</v>
      </c>
      <c r="AL11">
        <f t="shared" si="9"/>
        <v>-323.78180255996739</v>
      </c>
      <c r="AN11">
        <f t="shared" si="10"/>
        <v>0</v>
      </c>
      <c r="AO11">
        <f t="shared" si="11"/>
        <v>0</v>
      </c>
      <c r="AP11">
        <f t="shared" si="12"/>
        <v>-9.2251689957197254</v>
      </c>
      <c r="AQ11">
        <f t="shared" si="13"/>
        <v>-123.18992680983864</v>
      </c>
      <c r="AR11">
        <f t="shared" si="14"/>
        <v>-132.41509580555837</v>
      </c>
      <c r="AS11">
        <f t="shared" si="15"/>
        <v>-37.960223059709563</v>
      </c>
      <c r="AT11">
        <f t="shared" si="16"/>
        <v>39.605279286369502</v>
      </c>
      <c r="AU11">
        <f t="shared" si="17"/>
        <v>-130.77003957889841</v>
      </c>
      <c r="AW11">
        <v>8</v>
      </c>
      <c r="AX11">
        <f>IF(Z11&gt;0, (R11*SUMPRODUCT(K11:$K$98, X11:$X$98)-K11*$AZ$3)/Z11, 0)</f>
        <v>1636.1486912348948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0.12000000000000001</v>
      </c>
      <c r="I12" s="1">
        <f t="shared" si="19"/>
        <v>1.1200000000000001</v>
      </c>
      <c r="J12">
        <f t="shared" si="20"/>
        <v>0.89285714285714279</v>
      </c>
      <c r="K12">
        <f t="shared" si="28"/>
        <v>0.36061002498157962</v>
      </c>
      <c r="L12" s="2">
        <v>9</v>
      </c>
      <c r="M12" s="8">
        <v>1.3639489999999999E-3</v>
      </c>
      <c r="Q12" s="5">
        <f t="shared" si="29"/>
        <v>25</v>
      </c>
      <c r="R12">
        <f t="shared" si="0"/>
        <v>250000</v>
      </c>
      <c r="S12">
        <f t="shared" si="1"/>
        <v>1745.8443945529484</v>
      </c>
      <c r="U12">
        <f t="shared" si="21"/>
        <v>1.3639489999999999E-3</v>
      </c>
      <c r="V12">
        <f t="shared" si="22"/>
        <v>0.01</v>
      </c>
      <c r="W12">
        <f t="shared" si="23"/>
        <v>0.91364714913994483</v>
      </c>
      <c r="X12">
        <f t="shared" si="24"/>
        <v>1.2461681154222785E-3</v>
      </c>
      <c r="Y12">
        <f t="shared" si="25"/>
        <v>9.1364714913994491E-3</v>
      </c>
      <c r="Z12">
        <f t="shared" si="26"/>
        <v>0.90326450953312309</v>
      </c>
      <c r="AB12">
        <f t="shared" si="27"/>
        <v>1494.8625873158135</v>
      </c>
      <c r="AC12">
        <f t="shared" si="2"/>
        <v>1576.9592807670213</v>
      </c>
      <c r="AE12">
        <f t="shared" si="3"/>
        <v>0</v>
      </c>
      <c r="AF12">
        <f t="shared" si="4"/>
        <v>0</v>
      </c>
      <c r="AG12">
        <f t="shared" si="5"/>
        <v>-22.581612738328076</v>
      </c>
      <c r="AH12">
        <f t="shared" si="6"/>
        <v>-311.54202885556964</v>
      </c>
      <c r="AI12">
        <f t="shared" si="7"/>
        <v>-334.12364159389773</v>
      </c>
      <c r="AJ12">
        <f t="shared" si="8"/>
        <v>-82.096693451207784</v>
      </c>
      <c r="AK12">
        <f t="shared" si="30"/>
        <v>104.64038111210695</v>
      </c>
      <c r="AL12">
        <f t="shared" si="9"/>
        <v>-311.57995393299859</v>
      </c>
      <c r="AN12">
        <f t="shared" si="10"/>
        <v>0</v>
      </c>
      <c r="AO12">
        <f t="shared" si="11"/>
        <v>0</v>
      </c>
      <c r="AP12">
        <f t="shared" si="12"/>
        <v>-8.1431559336928441</v>
      </c>
      <c r="AQ12">
        <f t="shared" si="13"/>
        <v>-112.34517880841896</v>
      </c>
      <c r="AR12">
        <f t="shared" si="14"/>
        <v>-120.48833474211182</v>
      </c>
      <c r="AS12">
        <f t="shared" si="15"/>
        <v>-29.604890676345125</v>
      </c>
      <c r="AT12">
        <f t="shared" si="16"/>
        <v>37.734370446918902</v>
      </c>
      <c r="AU12">
        <f t="shared" si="17"/>
        <v>-112.35885497153805</v>
      </c>
      <c r="AW12">
        <v>9</v>
      </c>
      <c r="AX12">
        <f>IF(Z12&gt;0, (R12*SUMPRODUCT(K12:$K$98, X12:$X$98)-K12*$AZ$3)/Z12, 0)</f>
        <v>1745.8443945529484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0.32197323659069604</v>
      </c>
      <c r="L13" s="2">
        <v>10</v>
      </c>
      <c r="M13" s="8">
        <v>1.4095469999999999E-3</v>
      </c>
      <c r="Q13" s="5">
        <f t="shared" si="29"/>
        <v>25</v>
      </c>
      <c r="R13">
        <f t="shared" si="0"/>
        <v>250000</v>
      </c>
      <c r="S13">
        <f t="shared" si="1"/>
        <v>1845.4445668544297</v>
      </c>
      <c r="U13">
        <f t="shared" si="21"/>
        <v>1.4095469999999999E-3</v>
      </c>
      <c r="V13">
        <f t="shared" si="22"/>
        <v>0.01</v>
      </c>
      <c r="W13">
        <f t="shared" si="23"/>
        <v>0.90326450953312309</v>
      </c>
      <c r="X13">
        <f t="shared" si="24"/>
        <v>1.273193779618885E-3</v>
      </c>
      <c r="Y13">
        <f t="shared" si="25"/>
        <v>9.0326450953312314E-3</v>
      </c>
      <c r="Z13">
        <f t="shared" si="26"/>
        <v>0.89295867065817303</v>
      </c>
      <c r="AB13">
        <f t="shared" si="27"/>
        <v>1576.9592807670213</v>
      </c>
      <c r="AC13">
        <f t="shared" si="2"/>
        <v>1647.9057271916795</v>
      </c>
      <c r="AE13">
        <f t="shared" si="3"/>
        <v>0</v>
      </c>
      <c r="AF13">
        <f t="shared" si="4"/>
        <v>0</v>
      </c>
      <c r="AG13">
        <f t="shared" si="5"/>
        <v>-22.323966766454326</v>
      </c>
      <c r="AH13">
        <f t="shared" si="6"/>
        <v>-318.29844490472124</v>
      </c>
      <c r="AI13">
        <f t="shared" si="7"/>
        <v>-340.62241167117554</v>
      </c>
      <c r="AJ13">
        <f t="shared" si="8"/>
        <v>-70.946446424658234</v>
      </c>
      <c r="AK13">
        <f t="shared" si="30"/>
        <v>110.38714965369149</v>
      </c>
      <c r="AL13">
        <f t="shared" si="9"/>
        <v>-301.18170844214228</v>
      </c>
      <c r="AN13">
        <f t="shared" si="10"/>
        <v>0</v>
      </c>
      <c r="AO13">
        <f t="shared" si="11"/>
        <v>0</v>
      </c>
      <c r="AP13">
        <f t="shared" si="12"/>
        <v>-7.1877198333384342</v>
      </c>
      <c r="AQ13">
        <f t="shared" si="13"/>
        <v>-102.48358050775845</v>
      </c>
      <c r="AR13">
        <f t="shared" si="14"/>
        <v>-109.67130034109687</v>
      </c>
      <c r="AS13">
        <f t="shared" si="15"/>
        <v>-22.842856979955627</v>
      </c>
      <c r="AT13">
        <f t="shared" si="16"/>
        <v>35.541707852020579</v>
      </c>
      <c r="AU13">
        <f t="shared" si="17"/>
        <v>-96.972449469031915</v>
      </c>
      <c r="AW13">
        <v>10</v>
      </c>
      <c r="AX13">
        <f>IF(Z13&gt;0, (R13*SUMPRODUCT(K13:$K$98, X13:$X$98)-K13*$AZ$3)/Z13, 0)</f>
        <v>1845.4445668544297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0.28747610409883573</v>
      </c>
      <c r="L14" s="2">
        <v>11</v>
      </c>
      <c r="M14" s="8">
        <v>1.462746E-3</v>
      </c>
      <c r="Q14" s="5">
        <f t="shared" si="29"/>
        <v>25</v>
      </c>
      <c r="R14">
        <f t="shared" si="0"/>
        <v>250000</v>
      </c>
      <c r="S14">
        <f t="shared" si="1"/>
        <v>1936.1402766646245</v>
      </c>
      <c r="U14">
        <f t="shared" si="21"/>
        <v>1.462746E-3</v>
      </c>
      <c r="V14">
        <f t="shared" si="22"/>
        <v>0.01</v>
      </c>
      <c r="W14">
        <f t="shared" si="23"/>
        <v>0.89295867065817303</v>
      </c>
      <c r="X14">
        <f t="shared" si="24"/>
        <v>1.30617172367056E-3</v>
      </c>
      <c r="Y14">
        <f t="shared" si="25"/>
        <v>8.9295867065817304E-3</v>
      </c>
      <c r="Z14">
        <f t="shared" si="26"/>
        <v>0.88272291222792076</v>
      </c>
      <c r="AB14">
        <f t="shared" si="27"/>
        <v>1647.9057271916795</v>
      </c>
      <c r="AC14">
        <f t="shared" si="2"/>
        <v>1709.0753834991694</v>
      </c>
      <c r="AE14">
        <f t="shared" si="3"/>
        <v>0</v>
      </c>
      <c r="AF14">
        <f t="shared" si="4"/>
        <v>0</v>
      </c>
      <c r="AG14">
        <f t="shared" si="5"/>
        <v>-22.068072805698019</v>
      </c>
      <c r="AH14">
        <f t="shared" si="6"/>
        <v>-326.54293091763998</v>
      </c>
      <c r="AI14">
        <f t="shared" si="7"/>
        <v>-348.611003723338</v>
      </c>
      <c r="AJ14">
        <f t="shared" si="8"/>
        <v>-61.169656307489959</v>
      </c>
      <c r="AK14">
        <f t="shared" si="30"/>
        <v>115.35340090341758</v>
      </c>
      <c r="AL14">
        <f t="shared" si="9"/>
        <v>-294.42725912741037</v>
      </c>
      <c r="AN14">
        <f t="shared" si="10"/>
        <v>0</v>
      </c>
      <c r="AO14">
        <f t="shared" si="11"/>
        <v>0</v>
      </c>
      <c r="AP14">
        <f t="shared" si="12"/>
        <v>-6.3440435951515299</v>
      </c>
      <c r="AQ14">
        <f t="shared" si="13"/>
        <v>-93.873289601218389</v>
      </c>
      <c r="AR14">
        <f t="shared" si="14"/>
        <v>-100.21733319636992</v>
      </c>
      <c r="AS14">
        <f t="shared" si="15"/>
        <v>-17.584814484341987</v>
      </c>
      <c r="AT14">
        <f t="shared" si="16"/>
        <v>33.161346286265605</v>
      </c>
      <c r="AU14">
        <f t="shared" si="17"/>
        <v>-84.640801394446299</v>
      </c>
      <c r="AW14">
        <v>11</v>
      </c>
      <c r="AX14">
        <f>IF(Z14&gt;0, (R14*SUMPRODUCT(K14:$K$98, X14:$X$98)-K14*$AZ$3)/Z14, 0)</f>
        <v>1936.1402766646245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0.25667509294538904</v>
      </c>
      <c r="L15" s="2">
        <v>12</v>
      </c>
      <c r="M15" s="8">
        <v>1.535893E-3</v>
      </c>
      <c r="Q15" s="5">
        <f t="shared" si="29"/>
        <v>25</v>
      </c>
      <c r="R15">
        <f t="shared" si="0"/>
        <v>250000</v>
      </c>
      <c r="S15">
        <f t="shared" si="1"/>
        <v>2018.613732999785</v>
      </c>
      <c r="U15">
        <f t="shared" si="21"/>
        <v>1.535893E-3</v>
      </c>
      <c r="V15">
        <f t="shared" si="22"/>
        <v>0.01</v>
      </c>
      <c r="W15">
        <f t="shared" si="23"/>
        <v>0.88272291222792076</v>
      </c>
      <c r="X15">
        <f t="shared" si="24"/>
        <v>1.3557679418304779E-3</v>
      </c>
      <c r="Y15">
        <f t="shared" si="25"/>
        <v>8.8272291222792083E-3</v>
      </c>
      <c r="Z15">
        <f t="shared" si="26"/>
        <v>0.87253991516381113</v>
      </c>
      <c r="AB15">
        <f t="shared" si="27"/>
        <v>1709.0753834991694</v>
      </c>
      <c r="AC15">
        <f t="shared" si="2"/>
        <v>1761.3210553401366</v>
      </c>
      <c r="AE15">
        <f t="shared" si="3"/>
        <v>0</v>
      </c>
      <c r="AF15">
        <f t="shared" si="4"/>
        <v>0</v>
      </c>
      <c r="AG15">
        <f t="shared" si="5"/>
        <v>-21.81349787909528</v>
      </c>
      <c r="AH15">
        <f t="shared" si="6"/>
        <v>-338.94198545761947</v>
      </c>
      <c r="AI15">
        <f t="shared" si="7"/>
        <v>-360.75548333671475</v>
      </c>
      <c r="AJ15">
        <f t="shared" si="8"/>
        <v>-52.245671840967134</v>
      </c>
      <c r="AK15">
        <f t="shared" si="30"/>
        <v>119.63527684494187</v>
      </c>
      <c r="AL15">
        <f t="shared" si="9"/>
        <v>-293.36587833274001</v>
      </c>
      <c r="AN15">
        <f t="shared" si="10"/>
        <v>0</v>
      </c>
      <c r="AO15">
        <f t="shared" si="11"/>
        <v>0</v>
      </c>
      <c r="AP15">
        <f t="shared" si="12"/>
        <v>-5.5989815955808275</v>
      </c>
      <c r="AQ15">
        <f t="shared" si="13"/>
        <v>-86.99796562042917</v>
      </c>
      <c r="AR15">
        <f t="shared" si="14"/>
        <v>-92.596947216010008</v>
      </c>
      <c r="AS15">
        <f t="shared" si="15"/>
        <v>-13.410162675774535</v>
      </c>
      <c r="AT15">
        <f t="shared" si="16"/>
        <v>30.707395803722804</v>
      </c>
      <c r="AU15">
        <f t="shared" si="17"/>
        <v>-75.299714088061734</v>
      </c>
      <c r="AW15">
        <v>12</v>
      </c>
      <c r="AX15">
        <f>IF(Z15&gt;0, (R15*SUMPRODUCT(K15:$K$98, X15:$X$98)-K15*$AZ$3)/Z15, 0)</f>
        <v>2018.613732999785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0.22917419012981163</v>
      </c>
      <c r="L16" s="2">
        <v>13</v>
      </c>
      <c r="M16" s="8">
        <v>1.6204399999999999E-3</v>
      </c>
      <c r="Q16" s="5">
        <f t="shared" si="29"/>
        <v>25</v>
      </c>
      <c r="R16">
        <f t="shared" si="0"/>
        <v>250000</v>
      </c>
      <c r="S16">
        <f t="shared" si="1"/>
        <v>2092.7471660726669</v>
      </c>
      <c r="U16">
        <f t="shared" si="21"/>
        <v>1.6204399999999999E-3</v>
      </c>
      <c r="V16">
        <f t="shared" si="22"/>
        <v>0.01</v>
      </c>
      <c r="W16">
        <f t="shared" si="23"/>
        <v>0.87253991516381113</v>
      </c>
      <c r="X16">
        <f t="shared" si="24"/>
        <v>1.4138985801280461E-3</v>
      </c>
      <c r="Y16">
        <f t="shared" si="25"/>
        <v>8.7253991516381118E-3</v>
      </c>
      <c r="Z16">
        <f t="shared" si="26"/>
        <v>0.86240061743204499</v>
      </c>
      <c r="AB16">
        <f t="shared" si="27"/>
        <v>1761.3210553401366</v>
      </c>
      <c r="AC16">
        <f t="shared" si="2"/>
        <v>1804.7864481502304</v>
      </c>
      <c r="AE16">
        <f t="shared" si="3"/>
        <v>0</v>
      </c>
      <c r="AF16">
        <f t="shared" si="4"/>
        <v>0</v>
      </c>
      <c r="AG16">
        <f t="shared" si="5"/>
        <v>-21.560015435801123</v>
      </c>
      <c r="AH16">
        <f t="shared" si="6"/>
        <v>-353.47464503201155</v>
      </c>
      <c r="AI16">
        <f t="shared" si="7"/>
        <v>-375.03466046781267</v>
      </c>
      <c r="AJ16">
        <f t="shared" si="8"/>
        <v>-43.465392810093817</v>
      </c>
      <c r="AK16">
        <f t="shared" si="30"/>
        <v>123.29247387380957</v>
      </c>
      <c r="AL16">
        <f t="shared" si="9"/>
        <v>-295.20757940409692</v>
      </c>
      <c r="AN16">
        <f t="shared" si="10"/>
        <v>0</v>
      </c>
      <c r="AO16">
        <f t="shared" si="11"/>
        <v>0</v>
      </c>
      <c r="AP16">
        <f t="shared" si="12"/>
        <v>-4.9409990766859604</v>
      </c>
      <c r="AQ16">
        <f t="shared" si="13"/>
        <v>-81.007265506633885</v>
      </c>
      <c r="AR16">
        <f t="shared" si="14"/>
        <v>-85.948264583319855</v>
      </c>
      <c r="AS16">
        <f t="shared" si="15"/>
        <v>-9.9611461959273875</v>
      </c>
      <c r="AT16">
        <f t="shared" si="16"/>
        <v>28.255452849131267</v>
      </c>
      <c r="AU16">
        <f t="shared" si="17"/>
        <v>-67.653957930115979</v>
      </c>
      <c r="AW16">
        <v>13</v>
      </c>
      <c r="AX16">
        <f>IF(Z16&gt;0, (R16*SUMPRODUCT(K16:$K$98, X16:$X$98)-K16*$AZ$3)/Z16, 0)</f>
        <v>2092.7471660726669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0.20461981261590323</v>
      </c>
      <c r="L17" s="2">
        <v>14</v>
      </c>
      <c r="M17" s="8">
        <v>1.706887E-3</v>
      </c>
      <c r="Q17" s="5">
        <f t="shared" si="29"/>
        <v>25</v>
      </c>
      <c r="R17">
        <f t="shared" si="0"/>
        <v>250000</v>
      </c>
      <c r="S17">
        <f t="shared" si="1"/>
        <v>2159.1627498489174</v>
      </c>
      <c r="U17">
        <f t="shared" si="21"/>
        <v>1.706887E-3</v>
      </c>
      <c r="V17">
        <f t="shared" si="22"/>
        <v>0.01</v>
      </c>
      <c r="W17">
        <f t="shared" si="23"/>
        <v>0.86240061743204499</v>
      </c>
      <c r="X17">
        <f t="shared" si="24"/>
        <v>1.4720204026867311E-3</v>
      </c>
      <c r="Y17">
        <f t="shared" si="25"/>
        <v>8.6240061743204505E-3</v>
      </c>
      <c r="Z17">
        <f t="shared" si="26"/>
        <v>0.85230459085503785</v>
      </c>
      <c r="AB17">
        <f t="shared" si="27"/>
        <v>1804.7864481502304</v>
      </c>
      <c r="AC17">
        <f t="shared" si="2"/>
        <v>1840.26432409942</v>
      </c>
      <c r="AE17">
        <f t="shared" si="3"/>
        <v>0</v>
      </c>
      <c r="AF17">
        <f t="shared" si="4"/>
        <v>0</v>
      </c>
      <c r="AG17">
        <f t="shared" si="5"/>
        <v>-21.307614771375945</v>
      </c>
      <c r="AH17">
        <f t="shared" si="6"/>
        <v>-368.00510067168278</v>
      </c>
      <c r="AI17">
        <f t="shared" si="7"/>
        <v>-389.31271544305872</v>
      </c>
      <c r="AJ17">
        <f t="shared" si="8"/>
        <v>-35.477875949189638</v>
      </c>
      <c r="AK17">
        <f t="shared" si="30"/>
        <v>126.33505137051614</v>
      </c>
      <c r="AL17">
        <f t="shared" si="9"/>
        <v>-298.45554002173219</v>
      </c>
      <c r="AN17">
        <f t="shared" si="10"/>
        <v>0</v>
      </c>
      <c r="AO17">
        <f t="shared" si="11"/>
        <v>0</v>
      </c>
      <c r="AP17">
        <f t="shared" si="12"/>
        <v>-4.3599601418107978</v>
      </c>
      <c r="AQ17">
        <f t="shared" si="13"/>
        <v>-75.301134741136337</v>
      </c>
      <c r="AR17">
        <f t="shared" si="14"/>
        <v>-79.661094882947125</v>
      </c>
      <c r="AS17">
        <f t="shared" si="15"/>
        <v>-7.2594763287334434</v>
      </c>
      <c r="AT17">
        <f t="shared" si="16"/>
        <v>25.850654538255522</v>
      </c>
      <c r="AU17">
        <f t="shared" si="17"/>
        <v>-61.069916673425048</v>
      </c>
      <c r="AW17">
        <v>14</v>
      </c>
      <c r="AX17">
        <f>IF(Z17&gt;0, (R17*SUMPRODUCT(K17:$K$98, X17:$X$98)-K17*$AZ$3)/Z17, 0)</f>
        <v>2159.1627498489174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0.1826962612641993</v>
      </c>
      <c r="L18" s="2">
        <v>15</v>
      </c>
      <c r="M18" s="8">
        <v>1.7980839999999999E-3</v>
      </c>
      <c r="Q18" s="5">
        <f t="shared" si="29"/>
        <v>25</v>
      </c>
      <c r="R18">
        <f t="shared" si="0"/>
        <v>250000</v>
      </c>
      <c r="S18">
        <f t="shared" si="1"/>
        <v>2219.02040138031</v>
      </c>
      <c r="U18">
        <f t="shared" si="21"/>
        <v>1.7980839999999999E-3</v>
      </c>
      <c r="V18">
        <f t="shared" si="22"/>
        <v>0.01</v>
      </c>
      <c r="W18">
        <f t="shared" si="23"/>
        <v>0.85230459085503785</v>
      </c>
      <c r="X18">
        <f t="shared" si="24"/>
        <v>1.5325152479429898E-3</v>
      </c>
      <c r="Y18">
        <f t="shared" si="25"/>
        <v>8.523045908550379E-3</v>
      </c>
      <c r="Z18">
        <f t="shared" si="26"/>
        <v>0.84224902969854454</v>
      </c>
      <c r="AB18">
        <f t="shared" si="27"/>
        <v>1840.26432409942</v>
      </c>
      <c r="AC18">
        <f t="shared" si="2"/>
        <v>1868.9677799438409</v>
      </c>
      <c r="AE18">
        <f t="shared" si="3"/>
        <v>0</v>
      </c>
      <c r="AF18">
        <f t="shared" si="4"/>
        <v>0</v>
      </c>
      <c r="AG18">
        <f t="shared" si="5"/>
        <v>-21.056225742463614</v>
      </c>
      <c r="AH18">
        <f t="shared" si="6"/>
        <v>-383.12881198574746</v>
      </c>
      <c r="AI18">
        <f t="shared" si="7"/>
        <v>-404.18503772821106</v>
      </c>
      <c r="AJ18">
        <f t="shared" si="8"/>
        <v>-28.703455844420887</v>
      </c>
      <c r="AK18">
        <f t="shared" si="30"/>
        <v>128.81850268695942</v>
      </c>
      <c r="AL18">
        <f t="shared" si="9"/>
        <v>-304.0699908856725</v>
      </c>
      <c r="AN18">
        <f t="shared" si="10"/>
        <v>0</v>
      </c>
      <c r="AO18">
        <f t="shared" si="11"/>
        <v>0</v>
      </c>
      <c r="AP18">
        <f t="shared" si="12"/>
        <v>-3.8468937194830914</v>
      </c>
      <c r="AQ18">
        <f t="shared" si="13"/>
        <v>-69.996201532390415</v>
      </c>
      <c r="AR18">
        <f t="shared" si="14"/>
        <v>-73.843095251873493</v>
      </c>
      <c r="AS18">
        <f t="shared" si="15"/>
        <v>-5.2440140681377265</v>
      </c>
      <c r="AT18">
        <f t="shared" si="16"/>
        <v>23.534658822559699</v>
      </c>
      <c r="AU18">
        <f t="shared" si="17"/>
        <v>-55.552450497451524</v>
      </c>
      <c r="AW18">
        <v>15</v>
      </c>
      <c r="AX18">
        <f>IF(Z18&gt;0, (R18*SUMPRODUCT(K18:$K$98, X18:$X$98)-K18*$AZ$3)/Z18, 0)</f>
        <v>2219.02040138031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0.16312166184303509</v>
      </c>
      <c r="L19" s="2">
        <v>16</v>
      </c>
      <c r="M19" s="8">
        <v>1.9035300000000001E-3</v>
      </c>
      <c r="Q19" s="5">
        <f t="shared" si="29"/>
        <v>25</v>
      </c>
      <c r="R19">
        <f t="shared" si="0"/>
        <v>250000</v>
      </c>
      <c r="S19">
        <f t="shared" si="1"/>
        <v>2273.227432682068</v>
      </c>
      <c r="U19">
        <f t="shared" si="21"/>
        <v>1.9035300000000001E-3</v>
      </c>
      <c r="V19">
        <f t="shared" si="22"/>
        <v>0.01</v>
      </c>
      <c r="W19">
        <f t="shared" si="23"/>
        <v>0.84224902969854454</v>
      </c>
      <c r="X19">
        <f t="shared" si="24"/>
        <v>1.6032462955020705E-3</v>
      </c>
      <c r="Y19">
        <f t="shared" si="25"/>
        <v>8.4224902969854461E-3</v>
      </c>
      <c r="Z19">
        <f t="shared" si="26"/>
        <v>0.83222329310605692</v>
      </c>
      <c r="AB19">
        <f t="shared" si="27"/>
        <v>1868.9677799438409</v>
      </c>
      <c r="AC19">
        <f t="shared" si="2"/>
        <v>1891.8328200056978</v>
      </c>
      <c r="AE19">
        <f t="shared" si="3"/>
        <v>0</v>
      </c>
      <c r="AF19">
        <f t="shared" si="4"/>
        <v>0</v>
      </c>
      <c r="AG19">
        <f t="shared" si="5"/>
        <v>-20.805582327651422</v>
      </c>
      <c r="AH19">
        <f t="shared" si="6"/>
        <v>-400.81157387551764</v>
      </c>
      <c r="AI19">
        <f t="shared" si="7"/>
        <v>-421.61715620316909</v>
      </c>
      <c r="AJ19">
        <f t="shared" si="8"/>
        <v>-22.865040061856917</v>
      </c>
      <c r="AK19">
        <f t="shared" si="30"/>
        <v>130.82774459606887</v>
      </c>
      <c r="AL19">
        <f t="shared" si="9"/>
        <v>-313.65445166895711</v>
      </c>
      <c r="AN19">
        <f t="shared" si="10"/>
        <v>0</v>
      </c>
      <c r="AO19">
        <f t="shared" si="11"/>
        <v>0</v>
      </c>
      <c r="AP19">
        <f t="shared" si="12"/>
        <v>-3.393841164898582</v>
      </c>
      <c r="AQ19">
        <f t="shared" si="13"/>
        <v>-65.381050016496872</v>
      </c>
      <c r="AR19">
        <f t="shared" si="14"/>
        <v>-68.774891181395446</v>
      </c>
      <c r="AS19">
        <f t="shared" si="15"/>
        <v>-3.7297833329976742</v>
      </c>
      <c r="AT19">
        <f t="shared" si="16"/>
        <v>21.340839113686908</v>
      </c>
      <c r="AU19">
        <f t="shared" si="17"/>
        <v>-51.163835400706212</v>
      </c>
      <c r="AW19">
        <v>16</v>
      </c>
      <c r="AX19">
        <f>IF(Z19&gt;0, (R19*SUMPRODUCT(K19:$K$98, X19:$X$98)-K19*$AZ$3)/Z19, 0)</f>
        <v>2273.227432682068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0.14564434093128131</v>
      </c>
      <c r="L20" s="2">
        <v>17</v>
      </c>
      <c r="M20" s="8">
        <v>2.008026E-3</v>
      </c>
      <c r="Q20" s="5">
        <f t="shared" si="29"/>
        <v>25</v>
      </c>
      <c r="R20">
        <f t="shared" si="0"/>
        <v>250000</v>
      </c>
      <c r="S20">
        <f t="shared" si="1"/>
        <v>2322.177183662227</v>
      </c>
      <c r="U20">
        <f t="shared" si="21"/>
        <v>2.008026E-3</v>
      </c>
      <c r="V20">
        <f t="shared" si="22"/>
        <v>0.01</v>
      </c>
      <c r="W20">
        <f t="shared" si="23"/>
        <v>0.83222329310605692</v>
      </c>
      <c r="X20">
        <f t="shared" si="24"/>
        <v>1.671126010362583E-3</v>
      </c>
      <c r="Y20">
        <f t="shared" si="25"/>
        <v>8.3222329310605695E-3</v>
      </c>
      <c r="Z20">
        <f t="shared" si="26"/>
        <v>0.82222993416463375</v>
      </c>
      <c r="AB20">
        <f t="shared" si="27"/>
        <v>1891.8328200056978</v>
      </c>
      <c r="AC20">
        <f t="shared" si="2"/>
        <v>1909.3635928412075</v>
      </c>
      <c r="AE20">
        <f t="shared" si="3"/>
        <v>0</v>
      </c>
      <c r="AF20">
        <f t="shared" si="4"/>
        <v>0</v>
      </c>
      <c r="AG20">
        <f t="shared" si="5"/>
        <v>-20.555748354115842</v>
      </c>
      <c r="AH20">
        <f t="shared" si="6"/>
        <v>-417.78150259064574</v>
      </c>
      <c r="AI20">
        <f t="shared" si="7"/>
        <v>-438.33725094476159</v>
      </c>
      <c r="AJ20">
        <f t="shared" si="8"/>
        <v>-17.530772835509651</v>
      </c>
      <c r="AK20">
        <f t="shared" si="30"/>
        <v>132.42829740039886</v>
      </c>
      <c r="AL20">
        <f t="shared" si="9"/>
        <v>-323.43972637987235</v>
      </c>
      <c r="AN20">
        <f t="shared" si="10"/>
        <v>0</v>
      </c>
      <c r="AO20">
        <f t="shared" si="11"/>
        <v>0</v>
      </c>
      <c r="AP20">
        <f t="shared" si="12"/>
        <v>-2.9938284213844724</v>
      </c>
      <c r="AQ20">
        <f t="shared" si="13"/>
        <v>-60.847511598094997</v>
      </c>
      <c r="AR20">
        <f t="shared" si="14"/>
        <v>-63.841340019479468</v>
      </c>
      <c r="AS20">
        <f t="shared" si="15"/>
        <v>-2.553257855643813</v>
      </c>
      <c r="AT20">
        <f t="shared" si="16"/>
        <v>19.287432095532807</v>
      </c>
      <c r="AU20">
        <f t="shared" si="17"/>
        <v>-47.107165779590474</v>
      </c>
      <c r="AW20">
        <v>17</v>
      </c>
      <c r="AX20">
        <f>IF(Z20&gt;0, (R20*SUMPRODUCT(K20:$K$98, X20:$X$98)-K20*$AZ$3)/Z20, 0)</f>
        <v>2322.177183662227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0.13003959011721544</v>
      </c>
      <c r="L21" s="2">
        <v>18</v>
      </c>
      <c r="M21" s="8">
        <v>2.1277219999999999E-3</v>
      </c>
      <c r="Q21" s="5">
        <f t="shared" si="29"/>
        <v>25</v>
      </c>
      <c r="R21">
        <f t="shared" si="0"/>
        <v>250000</v>
      </c>
      <c r="S21">
        <f t="shared" si="1"/>
        <v>2366.9131240169381</v>
      </c>
      <c r="U21">
        <f t="shared" si="21"/>
        <v>2.1277219999999999E-3</v>
      </c>
      <c r="V21">
        <f t="shared" si="22"/>
        <v>0.01</v>
      </c>
      <c r="W21">
        <f t="shared" si="23"/>
        <v>0.82222993416463375</v>
      </c>
      <c r="X21">
        <f t="shared" si="24"/>
        <v>1.7494767199806426E-3</v>
      </c>
      <c r="Y21">
        <f t="shared" si="25"/>
        <v>8.2222993416463368E-3</v>
      </c>
      <c r="Z21">
        <f t="shared" si="26"/>
        <v>0.81225815810300683</v>
      </c>
      <c r="AB21">
        <f t="shared" si="27"/>
        <v>1909.3635928412075</v>
      </c>
      <c r="AC21">
        <f t="shared" si="2"/>
        <v>1922.5444945038319</v>
      </c>
      <c r="AE21">
        <f t="shared" si="3"/>
        <v>0</v>
      </c>
      <c r="AF21">
        <f t="shared" si="4"/>
        <v>0</v>
      </c>
      <c r="AG21">
        <f t="shared" si="5"/>
        <v>-20.306453952575172</v>
      </c>
      <c r="AH21">
        <f t="shared" si="6"/>
        <v>-437.36917999516066</v>
      </c>
      <c r="AI21">
        <f t="shared" si="7"/>
        <v>-457.67563394773583</v>
      </c>
      <c r="AJ21">
        <f t="shared" si="8"/>
        <v>-13.180901662624365</v>
      </c>
      <c r="AK21">
        <f t="shared" si="30"/>
        <v>133.65545149888453</v>
      </c>
      <c r="AL21">
        <f t="shared" si="9"/>
        <v>-337.20108411147567</v>
      </c>
      <c r="AN21">
        <f t="shared" si="10"/>
        <v>0</v>
      </c>
      <c r="AO21">
        <f t="shared" si="11"/>
        <v>0</v>
      </c>
      <c r="AP21">
        <f t="shared" si="12"/>
        <v>-2.6406429487269847</v>
      </c>
      <c r="AQ21">
        <f t="shared" si="13"/>
        <v>-56.875308896473314</v>
      </c>
      <c r="AR21">
        <f t="shared" si="14"/>
        <v>-59.515951845200298</v>
      </c>
      <c r="AS21">
        <f t="shared" si="15"/>
        <v>-1.714039049582996</v>
      </c>
      <c r="AT21">
        <f t="shared" si="16"/>
        <v>17.380500129846311</v>
      </c>
      <c r="AU21">
        <f t="shared" si="17"/>
        <v>-43.849490764936981</v>
      </c>
      <c r="AW21">
        <v>18</v>
      </c>
      <c r="AX21">
        <f>IF(Z21&gt;0, (R21*SUMPRODUCT(K21:$K$98, X21:$X$98)-K21*$AZ$3)/Z21, 0)</f>
        <v>2366.9131240169381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0.11610677689037092</v>
      </c>
      <c r="L22" s="2">
        <v>19</v>
      </c>
      <c r="M22" s="8">
        <v>2.2569180000000001E-3</v>
      </c>
      <c r="Q22" s="5">
        <f t="shared" si="29"/>
        <v>25</v>
      </c>
      <c r="R22">
        <f t="shared" si="0"/>
        <v>250000</v>
      </c>
      <c r="S22">
        <f t="shared" si="1"/>
        <v>2407.7779648051605</v>
      </c>
      <c r="U22">
        <f t="shared" si="21"/>
        <v>2.2569180000000001E-3</v>
      </c>
      <c r="V22">
        <f t="shared" si="22"/>
        <v>0.01</v>
      </c>
      <c r="W22">
        <f t="shared" si="23"/>
        <v>0.81225815810300683</v>
      </c>
      <c r="X22">
        <f t="shared" si="24"/>
        <v>1.833200057669522E-3</v>
      </c>
      <c r="Y22">
        <f t="shared" si="25"/>
        <v>8.1225815810300681E-3</v>
      </c>
      <c r="Z22">
        <f t="shared" si="26"/>
        <v>0.80230237646430724</v>
      </c>
      <c r="AB22">
        <f t="shared" si="27"/>
        <v>1922.5444945038319</v>
      </c>
      <c r="AC22">
        <f t="shared" si="2"/>
        <v>1931.7659831615733</v>
      </c>
      <c r="AE22">
        <f t="shared" si="3"/>
        <v>0</v>
      </c>
      <c r="AF22">
        <f t="shared" si="4"/>
        <v>0</v>
      </c>
      <c r="AG22">
        <f t="shared" si="5"/>
        <v>-20.057559411607681</v>
      </c>
      <c r="AH22">
        <f t="shared" si="6"/>
        <v>-458.30001441738051</v>
      </c>
      <c r="AI22">
        <f t="shared" si="7"/>
        <v>-478.35757382898817</v>
      </c>
      <c r="AJ22">
        <f t="shared" si="8"/>
        <v>-9.2214886577414745</v>
      </c>
      <c r="AK22">
        <f t="shared" si="30"/>
        <v>134.57811461526825</v>
      </c>
      <c r="AL22">
        <f t="shared" si="9"/>
        <v>-353.00094787146139</v>
      </c>
      <c r="AN22">
        <f t="shared" si="10"/>
        <v>0</v>
      </c>
      <c r="AO22">
        <f t="shared" si="11"/>
        <v>0</v>
      </c>
      <c r="AP22">
        <f t="shared" si="12"/>
        <v>-2.3288185755688926</v>
      </c>
      <c r="AQ22">
        <f t="shared" si="13"/>
        <v>-53.211737522812577</v>
      </c>
      <c r="AR22">
        <f t="shared" si="14"/>
        <v>-55.540556098381465</v>
      </c>
      <c r="AS22">
        <f t="shared" si="15"/>
        <v>-1.0706773261814755</v>
      </c>
      <c r="AT22">
        <f t="shared" si="16"/>
        <v>15.625431127961717</v>
      </c>
      <c r="AU22">
        <f t="shared" si="17"/>
        <v>-40.985802296601229</v>
      </c>
      <c r="AW22">
        <v>19</v>
      </c>
      <c r="AX22">
        <f>IF(Z22&gt;0, (R22*SUMPRODUCT(K22:$K$98, X22:$X$98)-K22*$AZ$3)/Z22, 0)</f>
        <v>2407.7779648051605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0.10366676508068833</v>
      </c>
      <c r="L23" s="2">
        <v>20</v>
      </c>
      <c r="M23" s="8">
        <v>2.397513E-3</v>
      </c>
      <c r="Q23" s="5">
        <f t="shared" si="29"/>
        <v>25</v>
      </c>
      <c r="R23">
        <f t="shared" si="0"/>
        <v>250000</v>
      </c>
      <c r="S23">
        <f t="shared" si="1"/>
        <v>2445.3271988039187</v>
      </c>
      <c r="U23">
        <f t="shared" si="21"/>
        <v>2.397513E-3</v>
      </c>
      <c r="V23">
        <f t="shared" si="22"/>
        <v>0.01</v>
      </c>
      <c r="W23">
        <f t="shared" si="23"/>
        <v>0.80230237646430724</v>
      </c>
      <c r="X23">
        <f t="shared" si="24"/>
        <v>1.9235303775040707E-3</v>
      </c>
      <c r="Y23">
        <f t="shared" si="25"/>
        <v>8.0230237646430717E-3</v>
      </c>
      <c r="Z23">
        <f t="shared" si="26"/>
        <v>0.79235582232216017</v>
      </c>
      <c r="AB23">
        <f t="shared" si="27"/>
        <v>1931.7659831615733</v>
      </c>
      <c r="AC23">
        <f t="shared" si="2"/>
        <v>1937.5692434550235</v>
      </c>
      <c r="AE23">
        <f t="shared" si="3"/>
        <v>0</v>
      </c>
      <c r="AF23">
        <f t="shared" si="4"/>
        <v>0</v>
      </c>
      <c r="AG23">
        <f t="shared" si="5"/>
        <v>-19.808895558054004</v>
      </c>
      <c r="AH23">
        <f t="shared" si="6"/>
        <v>-480.88259437601766</v>
      </c>
      <c r="AI23">
        <f t="shared" si="7"/>
        <v>-500.69148993407168</v>
      </c>
      <c r="AJ23">
        <f t="shared" si="8"/>
        <v>-5.8032602934501938</v>
      </c>
      <c r="AK23">
        <f t="shared" si="30"/>
        <v>135.22361882131014</v>
      </c>
      <c r="AL23">
        <f t="shared" si="9"/>
        <v>-371.27113140621174</v>
      </c>
      <c r="AN23">
        <f t="shared" si="10"/>
        <v>0</v>
      </c>
      <c r="AO23">
        <f t="shared" si="11"/>
        <v>0</v>
      </c>
      <c r="AP23">
        <f t="shared" si="12"/>
        <v>-2.0535241223246747</v>
      </c>
      <c r="AQ23">
        <f t="shared" si="13"/>
        <v>-49.851542942570553</v>
      </c>
      <c r="AR23">
        <f t="shared" si="14"/>
        <v>-51.905067064895235</v>
      </c>
      <c r="AS23">
        <f t="shared" si="15"/>
        <v>-0.60160522154318763</v>
      </c>
      <c r="AT23">
        <f t="shared" si="16"/>
        <v>14.018195125709303</v>
      </c>
      <c r="AU23">
        <f t="shared" si="17"/>
        <v>-38.488477160729119</v>
      </c>
      <c r="AW23">
        <v>20</v>
      </c>
      <c r="AX23">
        <f>IF(Z23&gt;0, (R23*SUMPRODUCT(K23:$K$98, X23:$X$98)-K23*$AZ$3)/Z23, 0)</f>
        <v>2445.3271988039187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9.2559611679185999E-2</v>
      </c>
      <c r="L24" s="2">
        <v>21</v>
      </c>
      <c r="M24" s="8">
        <v>2.5466569999999999E-3</v>
      </c>
      <c r="Q24" s="5">
        <f t="shared" si="29"/>
        <v>25</v>
      </c>
      <c r="R24">
        <f t="shared" si="0"/>
        <v>250000</v>
      </c>
      <c r="S24">
        <f t="shared" si="1"/>
        <v>2480.0280375289208</v>
      </c>
      <c r="U24">
        <f t="shared" si="21"/>
        <v>2.5466569999999999E-3</v>
      </c>
      <c r="V24">
        <f t="shared" si="22"/>
        <v>0.01</v>
      </c>
      <c r="W24">
        <f t="shared" si="23"/>
        <v>0.79235582232216017</v>
      </c>
      <c r="X24">
        <f t="shared" si="24"/>
        <v>2.0178585014074854E-3</v>
      </c>
      <c r="Y24">
        <f t="shared" si="25"/>
        <v>7.9235582232216016E-3</v>
      </c>
      <c r="Z24">
        <f t="shared" si="26"/>
        <v>0.78241440559753117</v>
      </c>
      <c r="AB24">
        <f t="shared" si="27"/>
        <v>1937.5692434550235</v>
      </c>
      <c r="AC24">
        <f t="shared" si="2"/>
        <v>1940.4096628484024</v>
      </c>
      <c r="AE24">
        <f t="shared" si="3"/>
        <v>0</v>
      </c>
      <c r="AF24">
        <f t="shared" si="4"/>
        <v>0</v>
      </c>
      <c r="AG24">
        <f t="shared" si="5"/>
        <v>-19.560360139938279</v>
      </c>
      <c r="AH24">
        <f t="shared" si="6"/>
        <v>-504.46462535187135</v>
      </c>
      <c r="AI24">
        <f t="shared" si="7"/>
        <v>-524.02498549180962</v>
      </c>
      <c r="AJ24">
        <f t="shared" si="8"/>
        <v>-2.840419393378852</v>
      </c>
      <c r="AK24">
        <f t="shared" si="30"/>
        <v>135.62984704185166</v>
      </c>
      <c r="AL24">
        <f t="shared" si="9"/>
        <v>-391.23555784333678</v>
      </c>
      <c r="AN24">
        <f t="shared" si="10"/>
        <v>0</v>
      </c>
      <c r="AO24">
        <f t="shared" si="11"/>
        <v>0</v>
      </c>
      <c r="AP24">
        <f t="shared" si="12"/>
        <v>-1.8104993388577153</v>
      </c>
      <c r="AQ24">
        <f t="shared" si="13"/>
        <v>-46.693049828455258</v>
      </c>
      <c r="AR24">
        <f t="shared" si="14"/>
        <v>-48.503549167312975</v>
      </c>
      <c r="AS24">
        <f t="shared" si="15"/>
        <v>-0.26290811605717562</v>
      </c>
      <c r="AT24">
        <f t="shared" si="16"/>
        <v>12.553845974301185</v>
      </c>
      <c r="AU24">
        <f t="shared" si="17"/>
        <v>-36.212611309068961</v>
      </c>
      <c r="AW24">
        <v>21</v>
      </c>
      <c r="AX24">
        <f>IF(Z24&gt;0, (R24*SUMPRODUCT(K24:$K$98, X24:$X$98)-K24*$AZ$3)/Z24, 0)</f>
        <v>2480.0280375289208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8.2642510427844637E-2</v>
      </c>
      <c r="L25" s="2">
        <v>22</v>
      </c>
      <c r="M25" s="8">
        <v>3.8442260000000001E-3</v>
      </c>
      <c r="Q25" s="5">
        <f t="shared" si="29"/>
        <v>25</v>
      </c>
      <c r="R25">
        <f t="shared" si="0"/>
        <v>250000</v>
      </c>
      <c r="S25">
        <f t="shared" si="1"/>
        <v>2515.302056305839</v>
      </c>
      <c r="U25">
        <f t="shared" si="21"/>
        <v>3.8442260000000001E-3</v>
      </c>
      <c r="V25">
        <f t="shared" si="22"/>
        <v>0.01</v>
      </c>
      <c r="W25">
        <f t="shared" si="23"/>
        <v>0.78241440559753117</v>
      </c>
      <c r="X25">
        <f t="shared" si="24"/>
        <v>3.0077778007725751E-3</v>
      </c>
      <c r="Y25">
        <f t="shared" si="25"/>
        <v>7.8241440559753111E-3</v>
      </c>
      <c r="Z25">
        <f t="shared" si="26"/>
        <v>0.77158248374078331</v>
      </c>
      <c r="AB25">
        <f t="shared" si="27"/>
        <v>1940.4096628484024</v>
      </c>
      <c r="AC25">
        <f t="shared" si="2"/>
        <v>1940.7630079627588</v>
      </c>
      <c r="AE25">
        <f t="shared" si="3"/>
        <v>0</v>
      </c>
      <c r="AF25">
        <f t="shared" si="4"/>
        <v>0</v>
      </c>
      <c r="AG25">
        <f t="shared" si="5"/>
        <v>-19.289562093519582</v>
      </c>
      <c r="AH25">
        <f t="shared" si="6"/>
        <v>-751.94445019314378</v>
      </c>
      <c r="AI25">
        <f t="shared" si="7"/>
        <v>-771.23401228666341</v>
      </c>
      <c r="AJ25">
        <f t="shared" si="8"/>
        <v>-0.35334511435644345</v>
      </c>
      <c r="AK25">
        <f t="shared" si="30"/>
        <v>135.82867639938817</v>
      </c>
      <c r="AL25">
        <f t="shared" si="9"/>
        <v>-635.75868100163166</v>
      </c>
      <c r="AN25">
        <f t="shared" si="10"/>
        <v>0</v>
      </c>
      <c r="AO25">
        <f t="shared" si="11"/>
        <v>0</v>
      </c>
      <c r="AP25">
        <f t="shared" si="12"/>
        <v>-1.5941378364622487</v>
      </c>
      <c r="AQ25">
        <f t="shared" si="13"/>
        <v>-62.142577066246787</v>
      </c>
      <c r="AR25">
        <f t="shared" si="14"/>
        <v>-63.736714902709039</v>
      </c>
      <c r="AS25">
        <f t="shared" si="15"/>
        <v>-2.9201327297830332E-2</v>
      </c>
      <c r="AT25">
        <f t="shared" si="16"/>
        <v>11.225222805736772</v>
      </c>
      <c r="AU25">
        <f t="shared" si="17"/>
        <v>-52.540693424270096</v>
      </c>
      <c r="AW25">
        <v>22</v>
      </c>
      <c r="AX25">
        <f>IF(Z25&gt;0, (R25*SUMPRODUCT(K25:$K$98, X25:$X$98)-K25*$AZ$3)/Z25, 0)</f>
        <v>2515.302056305839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7.3787955739146996E-2</v>
      </c>
      <c r="L26" s="2">
        <v>23</v>
      </c>
      <c r="M26" s="8">
        <v>5.3300140000000001E-3</v>
      </c>
      <c r="Q26" s="5">
        <f t="shared" si="29"/>
        <v>25</v>
      </c>
      <c r="R26">
        <f t="shared" si="0"/>
        <v>250000</v>
      </c>
      <c r="S26">
        <f t="shared" si="1"/>
        <v>2527.9575413061739</v>
      </c>
      <c r="U26">
        <f t="shared" si="21"/>
        <v>5.3300140000000001E-3</v>
      </c>
      <c r="V26">
        <f t="shared" si="22"/>
        <v>0.01</v>
      </c>
      <c r="W26">
        <f t="shared" si="23"/>
        <v>0.77158248374078331</v>
      </c>
      <c r="X26">
        <f t="shared" si="24"/>
        <v>4.1125454404931476E-3</v>
      </c>
      <c r="Y26">
        <f t="shared" si="25"/>
        <v>7.7158248374078336E-3</v>
      </c>
      <c r="Z26">
        <f t="shared" si="26"/>
        <v>0.75975411346288235</v>
      </c>
      <c r="AB26">
        <f t="shared" si="27"/>
        <v>1940.7630079627588</v>
      </c>
      <c r="AC26">
        <f t="shared" si="2"/>
        <v>1920.62614066688</v>
      </c>
      <c r="AE26">
        <f t="shared" si="3"/>
        <v>0</v>
      </c>
      <c r="AF26">
        <f t="shared" si="4"/>
        <v>0</v>
      </c>
      <c r="AG26">
        <f t="shared" si="5"/>
        <v>-18.99385283657206</v>
      </c>
      <c r="AH26">
        <f t="shared" si="6"/>
        <v>-1028.136360123287</v>
      </c>
      <c r="AI26">
        <f t="shared" si="7"/>
        <v>-1047.1302129598591</v>
      </c>
      <c r="AJ26">
        <f t="shared" si="8"/>
        <v>20.136867295878801</v>
      </c>
      <c r="AK26">
        <f t="shared" si="30"/>
        <v>135.85341055739312</v>
      </c>
      <c r="AL26">
        <f t="shared" si="9"/>
        <v>-891.13993510658725</v>
      </c>
      <c r="AN26">
        <f t="shared" si="10"/>
        <v>0</v>
      </c>
      <c r="AO26">
        <f t="shared" si="11"/>
        <v>0</v>
      </c>
      <c r="AP26">
        <f t="shared" si="12"/>
        <v>-1.4015175724208508</v>
      </c>
      <c r="AQ26">
        <f t="shared" si="13"/>
        <v>-75.86408023458479</v>
      </c>
      <c r="AR26">
        <f t="shared" si="14"/>
        <v>-77.265597807005648</v>
      </c>
      <c r="AS26">
        <f t="shared" si="15"/>
        <v>1.4858582727533816</v>
      </c>
      <c r="AT26">
        <f t="shared" si="16"/>
        <v>10.024345445221089</v>
      </c>
      <c r="AU26">
        <f t="shared" si="17"/>
        <v>-65.755394089031185</v>
      </c>
      <c r="AW26">
        <v>23</v>
      </c>
      <c r="AX26">
        <f>IF(Z26&gt;0, (R26*SUMPRODUCT(K26:$K$98, X26:$X$98)-K26*$AZ$3)/Z26, 0)</f>
        <v>2527.9575413061739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6.5882103338524095E-2</v>
      </c>
      <c r="L27" s="2">
        <v>24</v>
      </c>
      <c r="M27" s="8">
        <v>6.9004050000000001E-3</v>
      </c>
      <c r="Q27" s="5">
        <f t="shared" si="29"/>
        <v>25</v>
      </c>
      <c r="R27">
        <f t="shared" si="0"/>
        <v>250000</v>
      </c>
      <c r="S27">
        <f t="shared" si="1"/>
        <v>2520.0588770682775</v>
      </c>
      <c r="U27">
        <f t="shared" si="21"/>
        <v>6.9004050000000001E-3</v>
      </c>
      <c r="V27">
        <f t="shared" si="22"/>
        <v>0.01</v>
      </c>
      <c r="W27">
        <f t="shared" si="23"/>
        <v>0.75975411346288235</v>
      </c>
      <c r="X27">
        <f t="shared" si="24"/>
        <v>5.2426110833098411E-3</v>
      </c>
      <c r="Y27">
        <f t="shared" si="25"/>
        <v>7.5975411346288239E-3</v>
      </c>
      <c r="Z27">
        <f t="shared" si="26"/>
        <v>0.74691396124494369</v>
      </c>
      <c r="AB27">
        <f t="shared" si="27"/>
        <v>1920.62614066688</v>
      </c>
      <c r="AC27">
        <f t="shared" si="2"/>
        <v>1882.2671584415518</v>
      </c>
      <c r="AE27">
        <f t="shared" si="3"/>
        <v>0</v>
      </c>
      <c r="AF27">
        <f t="shared" si="4"/>
        <v>0</v>
      </c>
      <c r="AG27">
        <f t="shared" si="5"/>
        <v>-18.672849031123594</v>
      </c>
      <c r="AH27">
        <f t="shared" si="6"/>
        <v>-1310.6527708274602</v>
      </c>
      <c r="AI27">
        <f t="shared" si="7"/>
        <v>-1329.3256198585839</v>
      </c>
      <c r="AJ27">
        <f t="shared" si="8"/>
        <v>38.358982225328191</v>
      </c>
      <c r="AK27">
        <f t="shared" si="30"/>
        <v>134.44382984668161</v>
      </c>
      <c r="AL27">
        <f t="shared" si="9"/>
        <v>-1156.522807786574</v>
      </c>
      <c r="AN27">
        <f t="shared" si="10"/>
        <v>0</v>
      </c>
      <c r="AO27">
        <f t="shared" si="11"/>
        <v>0</v>
      </c>
      <c r="AP27">
        <f t="shared" si="12"/>
        <v>-1.2302065694931441</v>
      </c>
      <c r="AQ27">
        <f t="shared" si="13"/>
        <v>-86.34856128857767</v>
      </c>
      <c r="AR27">
        <f t="shared" si="14"/>
        <v>-87.578767858070819</v>
      </c>
      <c r="AS27">
        <f t="shared" si="15"/>
        <v>2.5271704309296807</v>
      </c>
      <c r="AT27">
        <f t="shared" si="16"/>
        <v>8.8574422911860271</v>
      </c>
      <c r="AU27">
        <f t="shared" si="17"/>
        <v>-76.194155135955114</v>
      </c>
      <c r="AW27">
        <v>24</v>
      </c>
      <c r="AX27">
        <f>IF(Z27&gt;0, (R27*SUMPRODUCT(K27:$K$98, X27:$X$98)-K27*$AZ$3)/Z27, 0)</f>
        <v>2520.0588770682775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5.8823306552253651E-2</v>
      </c>
      <c r="L28" s="2">
        <v>25</v>
      </c>
      <c r="M28" s="8">
        <v>8.6257439999999994E-3</v>
      </c>
      <c r="Q28" s="5">
        <f t="shared" si="29"/>
        <v>25</v>
      </c>
      <c r="R28">
        <f t="shared" si="0"/>
        <v>250000</v>
      </c>
      <c r="S28">
        <f t="shared" si="1"/>
        <v>2495.7707616551052</v>
      </c>
      <c r="U28">
        <f t="shared" si="21"/>
        <v>8.6257439999999994E-3</v>
      </c>
      <c r="V28">
        <f t="shared" si="22"/>
        <v>0.01</v>
      </c>
      <c r="W28">
        <f t="shared" si="23"/>
        <v>0.74691396124494369</v>
      </c>
      <c r="X28">
        <f t="shared" si="24"/>
        <v>6.4426886197248056E-3</v>
      </c>
      <c r="Y28">
        <f t="shared" si="25"/>
        <v>7.4691396124494372E-3</v>
      </c>
      <c r="Z28">
        <f t="shared" si="26"/>
        <v>0.7330021330127694</v>
      </c>
      <c r="AB28">
        <f t="shared" si="27"/>
        <v>1882.2671584415518</v>
      </c>
      <c r="AC28">
        <f t="shared" si="2"/>
        <v>1829.4052918040961</v>
      </c>
      <c r="AE28">
        <f t="shared" si="3"/>
        <v>0</v>
      </c>
      <c r="AF28">
        <f t="shared" si="4"/>
        <v>0</v>
      </c>
      <c r="AG28">
        <f t="shared" si="5"/>
        <v>-18.325053325319235</v>
      </c>
      <c r="AH28">
        <f t="shared" si="6"/>
        <v>-1610.6721549312015</v>
      </c>
      <c r="AI28">
        <f t="shared" si="7"/>
        <v>-1628.9972082565207</v>
      </c>
      <c r="AJ28">
        <f t="shared" si="8"/>
        <v>52.861866637455705</v>
      </c>
      <c r="AK28">
        <f t="shared" si="30"/>
        <v>131.75870109090863</v>
      </c>
      <c r="AL28">
        <f t="shared" si="9"/>
        <v>-1444.3766405281563</v>
      </c>
      <c r="AN28">
        <f t="shared" si="10"/>
        <v>0</v>
      </c>
      <c r="AO28">
        <f t="shared" si="11"/>
        <v>0</v>
      </c>
      <c r="AP28">
        <f t="shared" si="12"/>
        <v>-1.0779402293416485</v>
      </c>
      <c r="AQ28">
        <f t="shared" si="13"/>
        <v>-94.745061924697055</v>
      </c>
      <c r="AR28">
        <f t="shared" si="14"/>
        <v>-95.823002154038704</v>
      </c>
      <c r="AS28">
        <f t="shared" si="15"/>
        <v>3.109509786139407</v>
      </c>
      <c r="AT28">
        <f t="shared" si="16"/>
        <v>7.7504824651972761</v>
      </c>
      <c r="AU28">
        <f t="shared" si="17"/>
        <v>-84.963009902702012</v>
      </c>
      <c r="AW28">
        <v>25</v>
      </c>
      <c r="AX28">
        <f>IF(Z28&gt;0, (R28*SUMPRODUCT(K28:$K$98, X28:$X$98)-K28*$AZ$3)/Z28, 0)</f>
        <v>2495.7707616551052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5.2520809421655039E-2</v>
      </c>
      <c r="L29" s="2">
        <v>26</v>
      </c>
      <c r="M29" s="8">
        <v>1.0476563E-2</v>
      </c>
      <c r="Q29" s="5">
        <f t="shared" si="29"/>
        <v>25</v>
      </c>
      <c r="R29">
        <f t="shared" si="0"/>
        <v>250000</v>
      </c>
      <c r="S29">
        <f t="shared" si="1"/>
        <v>2457.6279057655775</v>
      </c>
      <c r="U29">
        <f t="shared" si="21"/>
        <v>1.0476563E-2</v>
      </c>
      <c r="V29">
        <f t="shared" si="22"/>
        <v>0.01</v>
      </c>
      <c r="W29">
        <f t="shared" si="23"/>
        <v>0.7330021330127694</v>
      </c>
      <c r="X29">
        <f t="shared" si="24"/>
        <v>7.6793430256426581E-3</v>
      </c>
      <c r="Y29">
        <f t="shared" si="25"/>
        <v>7.3300213301276942E-3</v>
      </c>
      <c r="Z29">
        <f t="shared" si="26"/>
        <v>0.71799276865699901</v>
      </c>
      <c r="AB29">
        <f t="shared" si="27"/>
        <v>1829.4052918040961</v>
      </c>
      <c r="AC29">
        <f t="shared" si="2"/>
        <v>1764.5590643893293</v>
      </c>
      <c r="AE29">
        <f t="shared" si="3"/>
        <v>0</v>
      </c>
      <c r="AF29">
        <f t="shared" si="4"/>
        <v>0</v>
      </c>
      <c r="AG29">
        <f t="shared" si="5"/>
        <v>-17.949819216424974</v>
      </c>
      <c r="AH29">
        <f t="shared" si="6"/>
        <v>-1919.8357564106645</v>
      </c>
      <c r="AI29">
        <f t="shared" si="7"/>
        <v>-1937.7855756270894</v>
      </c>
      <c r="AJ29">
        <f t="shared" si="8"/>
        <v>64.846227414766872</v>
      </c>
      <c r="AK29">
        <f t="shared" si="30"/>
        <v>128.05837042628673</v>
      </c>
      <c r="AL29">
        <f t="shared" si="9"/>
        <v>-1744.8809777860358</v>
      </c>
      <c r="AN29">
        <f t="shared" si="10"/>
        <v>0</v>
      </c>
      <c r="AO29">
        <f t="shared" si="11"/>
        <v>0</v>
      </c>
      <c r="AP29">
        <f t="shared" si="12"/>
        <v>-0.94273903421901739</v>
      </c>
      <c r="AQ29">
        <f t="shared" si="13"/>
        <v>-100.83132788332345</v>
      </c>
      <c r="AR29">
        <f t="shared" si="14"/>
        <v>-101.77406691754247</v>
      </c>
      <c r="AS29">
        <f t="shared" si="15"/>
        <v>3.4057763517642732</v>
      </c>
      <c r="AT29">
        <f t="shared" si="16"/>
        <v>6.7257292680067113</v>
      </c>
      <c r="AU29">
        <f t="shared" si="17"/>
        <v>-91.642561297771493</v>
      </c>
      <c r="AW29">
        <v>26</v>
      </c>
      <c r="AX29">
        <f>IF(Z29&gt;0, (R29*SUMPRODUCT(K29:$K$98, X29:$X$98)-K29*$AZ$3)/Z29, 0)</f>
        <v>2457.6279057655775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4.6893579840763422E-2</v>
      </c>
      <c r="L30" s="2">
        <v>27</v>
      </c>
      <c r="M30" s="8">
        <v>1.2607808E-2</v>
      </c>
      <c r="Q30" s="5">
        <f t="shared" si="29"/>
        <v>25</v>
      </c>
      <c r="R30">
        <f t="shared" si="0"/>
        <v>250000</v>
      </c>
      <c r="S30">
        <f t="shared" si="1"/>
        <v>2408.8318761699179</v>
      </c>
      <c r="U30">
        <f t="shared" si="21"/>
        <v>1.2607808E-2</v>
      </c>
      <c r="V30">
        <f t="shared" si="22"/>
        <v>0.01</v>
      </c>
      <c r="W30">
        <f t="shared" si="23"/>
        <v>0.71799276865699901</v>
      </c>
      <c r="X30">
        <f t="shared" si="24"/>
        <v>9.0523149726158617E-3</v>
      </c>
      <c r="Y30">
        <f t="shared" si="25"/>
        <v>7.1799276865699901E-3</v>
      </c>
      <c r="Z30">
        <f t="shared" si="26"/>
        <v>0.70176052599781324</v>
      </c>
      <c r="AB30">
        <f t="shared" si="27"/>
        <v>1764.5590643893293</v>
      </c>
      <c r="AC30">
        <f t="shared" si="2"/>
        <v>1690.4231244613009</v>
      </c>
      <c r="AE30">
        <f t="shared" si="3"/>
        <v>0</v>
      </c>
      <c r="AF30">
        <f t="shared" si="4"/>
        <v>0</v>
      </c>
      <c r="AG30">
        <f t="shared" si="5"/>
        <v>-17.544013149945332</v>
      </c>
      <c r="AH30">
        <f t="shared" si="6"/>
        <v>-2263.0787431539652</v>
      </c>
      <c r="AI30">
        <f t="shared" si="7"/>
        <v>-2280.6227563039106</v>
      </c>
      <c r="AJ30">
        <f t="shared" si="8"/>
        <v>74.135939928028392</v>
      </c>
      <c r="AK30">
        <f t="shared" si="30"/>
        <v>123.51913450725306</v>
      </c>
      <c r="AL30">
        <f t="shared" si="9"/>
        <v>-2082.9676818686289</v>
      </c>
      <c r="AN30">
        <f t="shared" si="10"/>
        <v>0</v>
      </c>
      <c r="AO30">
        <f t="shared" si="11"/>
        <v>0</v>
      </c>
      <c r="AP30">
        <f t="shared" si="12"/>
        <v>-0.82270158137436478</v>
      </c>
      <c r="AQ30">
        <f t="shared" si="13"/>
        <v>-106.123863728025</v>
      </c>
      <c r="AR30">
        <f t="shared" si="14"/>
        <v>-106.94656530939938</v>
      </c>
      <c r="AS30">
        <f t="shared" si="15"/>
        <v>3.4764996180850405</v>
      </c>
      <c r="AT30">
        <f t="shared" si="16"/>
        <v>5.7922543958778672</v>
      </c>
      <c r="AU30">
        <f t="shared" si="17"/>
        <v>-97.677811295436456</v>
      </c>
      <c r="AW30">
        <v>27</v>
      </c>
      <c r="AX30">
        <f>IF(Z30&gt;0, (R30*SUMPRODUCT(K30:$K$98, X30:$X$98)-K30*$AZ$3)/Z30, 0)</f>
        <v>2408.8318761699179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4.1869267714967337E-2</v>
      </c>
      <c r="L31" s="2">
        <v>28</v>
      </c>
      <c r="M31" s="8">
        <v>1.5033739000000001E-2</v>
      </c>
      <c r="Q31" s="5">
        <f t="shared" si="29"/>
        <v>25</v>
      </c>
      <c r="R31">
        <f t="shared" si="0"/>
        <v>250000</v>
      </c>
      <c r="S31">
        <f t="shared" si="1"/>
        <v>2350.4110881967213</v>
      </c>
      <c r="U31">
        <f t="shared" si="21"/>
        <v>1.5033739000000001E-2</v>
      </c>
      <c r="V31">
        <f t="shared" si="22"/>
        <v>0.01</v>
      </c>
      <c r="W31">
        <f t="shared" si="23"/>
        <v>0.70176052599781324</v>
      </c>
      <c r="X31">
        <f t="shared" si="24"/>
        <v>1.0550084588353839E-2</v>
      </c>
      <c r="Y31">
        <f t="shared" si="25"/>
        <v>7.0176052599781324E-3</v>
      </c>
      <c r="Z31">
        <f t="shared" si="26"/>
        <v>0.68419283614948134</v>
      </c>
      <c r="AB31">
        <f t="shared" si="27"/>
        <v>1690.4231244613009</v>
      </c>
      <c r="AC31">
        <f t="shared" si="2"/>
        <v>1608.1344285505033</v>
      </c>
      <c r="AE31">
        <f t="shared" si="3"/>
        <v>0</v>
      </c>
      <c r="AF31">
        <f t="shared" si="4"/>
        <v>0</v>
      </c>
      <c r="AG31">
        <f t="shared" si="5"/>
        <v>-17.104820903737032</v>
      </c>
      <c r="AH31">
        <f t="shared" si="6"/>
        <v>-2637.5211470884597</v>
      </c>
      <c r="AI31">
        <f t="shared" si="7"/>
        <v>-2654.6259679921968</v>
      </c>
      <c r="AJ31">
        <f t="shared" si="8"/>
        <v>82.288695910797514</v>
      </c>
      <c r="AK31">
        <f t="shared" si="30"/>
        <v>118.32961871229107</v>
      </c>
      <c r="AL31">
        <f t="shared" si="9"/>
        <v>-2454.0076533691085</v>
      </c>
      <c r="AN31">
        <f t="shared" si="10"/>
        <v>0</v>
      </c>
      <c r="AO31">
        <f t="shared" si="11"/>
        <v>0</v>
      </c>
      <c r="AP31">
        <f t="shared" si="12"/>
        <v>-0.71616632563513538</v>
      </c>
      <c r="AQ31">
        <f t="shared" si="13"/>
        <v>-110.43107901133446</v>
      </c>
      <c r="AR31">
        <f t="shared" si="14"/>
        <v>-111.1472453369696</v>
      </c>
      <c r="AS31">
        <f t="shared" si="15"/>
        <v>3.4453674390047193</v>
      </c>
      <c r="AT31">
        <f t="shared" si="16"/>
        <v>4.9543744844749229</v>
      </c>
      <c r="AU31">
        <f t="shared" si="17"/>
        <v>-102.74750341348997</v>
      </c>
      <c r="AW31">
        <v>28</v>
      </c>
      <c r="AX31">
        <f>IF(Z31&gt;0, (R31*SUMPRODUCT(K31:$K$98, X31:$X$98)-K31*$AZ$3)/Z31, 0)</f>
        <v>2350.4110881967213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3.7383274745506546E-2</v>
      </c>
      <c r="L32" s="2">
        <v>29</v>
      </c>
      <c r="M32" s="8">
        <v>1.7719183999999999E-2</v>
      </c>
      <c r="Q32" s="5">
        <f t="shared" si="29"/>
        <v>25</v>
      </c>
      <c r="R32">
        <f t="shared" si="0"/>
        <v>250000</v>
      </c>
      <c r="S32">
        <f t="shared" si="1"/>
        <v>2283.4061907334262</v>
      </c>
      <c r="U32">
        <f t="shared" si="21"/>
        <v>1.7719183999999999E-2</v>
      </c>
      <c r="V32">
        <f t="shared" si="22"/>
        <v>0.01</v>
      </c>
      <c r="W32">
        <f t="shared" si="23"/>
        <v>0.68419283614948134</v>
      </c>
      <c r="X32">
        <f t="shared" si="24"/>
        <v>1.212333875521451E-2</v>
      </c>
      <c r="Y32">
        <f t="shared" si="25"/>
        <v>6.8419283614948138E-3</v>
      </c>
      <c r="Z32">
        <f t="shared" si="26"/>
        <v>0.66522756903277203</v>
      </c>
      <c r="AB32">
        <f t="shared" si="27"/>
        <v>1608.1344285505033</v>
      </c>
      <c r="AC32">
        <f t="shared" si="2"/>
        <v>1518.9847493759794</v>
      </c>
      <c r="AE32">
        <f t="shared" si="3"/>
        <v>0</v>
      </c>
      <c r="AF32">
        <f t="shared" si="4"/>
        <v>0</v>
      </c>
      <c r="AG32">
        <f t="shared" si="5"/>
        <v>-16.6306892258193</v>
      </c>
      <c r="AH32">
        <f t="shared" si="6"/>
        <v>-3030.8346888036276</v>
      </c>
      <c r="AI32">
        <f t="shared" si="7"/>
        <v>-3047.465378029447</v>
      </c>
      <c r="AJ32">
        <f t="shared" si="8"/>
        <v>89.149679174523953</v>
      </c>
      <c r="AK32">
        <f t="shared" si="30"/>
        <v>112.56940999853525</v>
      </c>
      <c r="AL32">
        <f t="shared" si="9"/>
        <v>-2845.7462888563878</v>
      </c>
      <c r="AN32">
        <f t="shared" si="10"/>
        <v>0</v>
      </c>
      <c r="AO32">
        <f t="shared" si="11"/>
        <v>0</v>
      </c>
      <c r="AP32">
        <f t="shared" si="12"/>
        <v>-0.62170962453593848</v>
      </c>
      <c r="AQ32">
        <f t="shared" si="13"/>
        <v>-113.30252587975785</v>
      </c>
      <c r="AR32">
        <f t="shared" si="14"/>
        <v>-113.92423550429379</v>
      </c>
      <c r="AS32">
        <f t="shared" si="15"/>
        <v>3.3327069500549924</v>
      </c>
      <c r="AT32">
        <f t="shared" si="16"/>
        <v>4.2082131819148145</v>
      </c>
      <c r="AU32">
        <f t="shared" si="17"/>
        <v>-106.38331537232398</v>
      </c>
      <c r="AW32">
        <v>29</v>
      </c>
      <c r="AX32">
        <f>IF(Z32&gt;0, (R32*SUMPRODUCT(K32:$K$98, X32:$X$98)-K32*$AZ$3)/Z32, 0)</f>
        <v>2283.4061907334262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3.337792387991656E-2</v>
      </c>
      <c r="L33" s="2">
        <v>30</v>
      </c>
      <c r="M33" s="8">
        <v>2.0768709E-2</v>
      </c>
      <c r="Q33" s="5">
        <f t="shared" si="29"/>
        <v>25</v>
      </c>
      <c r="R33">
        <f t="shared" si="0"/>
        <v>250000</v>
      </c>
      <c r="S33">
        <f t="shared" si="1"/>
        <v>2209.6359159600497</v>
      </c>
      <c r="U33">
        <f t="shared" si="21"/>
        <v>2.0768709E-2</v>
      </c>
      <c r="V33">
        <f t="shared" si="22"/>
        <v>0.01</v>
      </c>
      <c r="W33">
        <f t="shared" si="23"/>
        <v>0.66522756903277203</v>
      </c>
      <c r="X33">
        <f t="shared" si="24"/>
        <v>1.3815917800019053E-2</v>
      </c>
      <c r="Y33">
        <f t="shared" si="25"/>
        <v>6.6522756903277204E-3</v>
      </c>
      <c r="Z33">
        <f t="shared" si="26"/>
        <v>0.64475937554242535</v>
      </c>
      <c r="AB33">
        <f t="shared" si="27"/>
        <v>1518.9847493759794</v>
      </c>
      <c r="AC33">
        <f t="shared" si="2"/>
        <v>1424.6834733505168</v>
      </c>
      <c r="AE33">
        <f t="shared" si="3"/>
        <v>0</v>
      </c>
      <c r="AF33">
        <f t="shared" si="4"/>
        <v>0</v>
      </c>
      <c r="AG33">
        <f t="shared" si="5"/>
        <v>-16.118984388560634</v>
      </c>
      <c r="AH33">
        <f t="shared" si="6"/>
        <v>-3453.9794500047633</v>
      </c>
      <c r="AI33">
        <f t="shared" si="7"/>
        <v>-3470.0984343933237</v>
      </c>
      <c r="AJ33">
        <f t="shared" si="8"/>
        <v>94.301276025462585</v>
      </c>
      <c r="AK33">
        <f t="shared" si="30"/>
        <v>106.32893245631857</v>
      </c>
      <c r="AL33">
        <f t="shared" si="9"/>
        <v>-3269.4682259115425</v>
      </c>
      <c r="AN33">
        <f t="shared" si="10"/>
        <v>0</v>
      </c>
      <c r="AO33">
        <f t="shared" si="11"/>
        <v>0</v>
      </c>
      <c r="AP33">
        <f t="shared" si="12"/>
        <v>-0.53801823394294024</v>
      </c>
      <c r="AQ33">
        <f t="shared" si="13"/>
        <v>-115.28666316505506</v>
      </c>
      <c r="AR33">
        <f t="shared" si="14"/>
        <v>-115.82468139899798</v>
      </c>
      <c r="AS33">
        <f t="shared" si="15"/>
        <v>3.1475808129568907</v>
      </c>
      <c r="AT33">
        <f t="shared" si="16"/>
        <v>3.5490390137597907</v>
      </c>
      <c r="AU33">
        <f t="shared" si="17"/>
        <v>-109.12806157228131</v>
      </c>
      <c r="AW33">
        <v>30</v>
      </c>
      <c r="AX33">
        <f>IF(Z33&gt;0, (R33*SUMPRODUCT(K33:$K$98, X33:$X$98)-K33*$AZ$3)/Z33, 0)</f>
        <v>2209.6359159600497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2.9801717749925499E-2</v>
      </c>
      <c r="L34" s="2">
        <v>31</v>
      </c>
      <c r="M34" s="8">
        <v>2.4225090000000001E-2</v>
      </c>
      <c r="Q34" s="5">
        <f t="shared" si="29"/>
        <v>25</v>
      </c>
      <c r="R34">
        <f t="shared" si="0"/>
        <v>250000</v>
      </c>
      <c r="S34">
        <f t="shared" si="1"/>
        <v>2130.0439068188002</v>
      </c>
      <c r="U34">
        <f t="shared" si="21"/>
        <v>2.4225090000000001E-2</v>
      </c>
      <c r="V34">
        <f t="shared" si="22"/>
        <v>0.01</v>
      </c>
      <c r="W34">
        <f t="shared" si="23"/>
        <v>0.64475937554242535</v>
      </c>
      <c r="X34">
        <f t="shared" si="24"/>
        <v>1.5619353900859053E-2</v>
      </c>
      <c r="Y34">
        <f t="shared" si="25"/>
        <v>6.4475937554242533E-3</v>
      </c>
      <c r="Z34">
        <f t="shared" si="26"/>
        <v>0.6226924278861421</v>
      </c>
      <c r="AB34">
        <f t="shared" si="27"/>
        <v>1424.6834733505168</v>
      </c>
      <c r="AC34">
        <f t="shared" si="2"/>
        <v>1326.3622118410822</v>
      </c>
      <c r="AE34">
        <f t="shared" si="3"/>
        <v>0</v>
      </c>
      <c r="AF34">
        <f t="shared" si="4"/>
        <v>0</v>
      </c>
      <c r="AG34">
        <f t="shared" si="5"/>
        <v>-15.567310697153552</v>
      </c>
      <c r="AH34">
        <f t="shared" si="6"/>
        <v>-3904.8384752147631</v>
      </c>
      <c r="AI34">
        <f t="shared" si="7"/>
        <v>-3920.4057859119166</v>
      </c>
      <c r="AJ34">
        <f t="shared" si="8"/>
        <v>98.321261509434635</v>
      </c>
      <c r="AK34">
        <f t="shared" si="30"/>
        <v>99.727843134536187</v>
      </c>
      <c r="AL34">
        <f t="shared" si="9"/>
        <v>-3722.356681267946</v>
      </c>
      <c r="AN34">
        <f t="shared" si="10"/>
        <v>0</v>
      </c>
      <c r="AO34">
        <f t="shared" si="11"/>
        <v>0</v>
      </c>
      <c r="AP34">
        <f t="shared" si="12"/>
        <v>-0.46393259952196608</v>
      </c>
      <c r="AQ34">
        <f t="shared" si="13"/>
        <v>-116.37089409739983</v>
      </c>
      <c r="AR34">
        <f t="shared" si="14"/>
        <v>-116.83482669692179</v>
      </c>
      <c r="AS34">
        <f t="shared" si="15"/>
        <v>2.9301424843207848</v>
      </c>
      <c r="AT34">
        <f t="shared" si="16"/>
        <v>2.9720610329042927</v>
      </c>
      <c r="AU34">
        <f t="shared" si="17"/>
        <v>-110.93262317969672</v>
      </c>
      <c r="AW34">
        <v>31</v>
      </c>
      <c r="AX34">
        <f>IF(Z34&gt;0, (R34*SUMPRODUCT(K34:$K$98, X34:$X$98)-K34*$AZ$3)/Z34, 0)</f>
        <v>2130.0439068188002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2.660867656243348E-2</v>
      </c>
      <c r="L35" s="2">
        <v>32</v>
      </c>
      <c r="M35" s="8">
        <v>2.7828815E-2</v>
      </c>
      <c r="Q35" s="5">
        <f t="shared" si="29"/>
        <v>25</v>
      </c>
      <c r="R35">
        <f t="shared" ref="R35:R66" si="31">$C$6</f>
        <v>250000</v>
      </c>
      <c r="S35">
        <f t="shared" ref="S35:S66" si="32">AX35</f>
        <v>2044.8404760221229</v>
      </c>
      <c r="U35">
        <f t="shared" si="21"/>
        <v>2.7828815E-2</v>
      </c>
      <c r="V35">
        <f t="shared" si="22"/>
        <v>0.01</v>
      </c>
      <c r="W35">
        <f t="shared" si="23"/>
        <v>0.6226924278861421</v>
      </c>
      <c r="X35">
        <f t="shared" si="24"/>
        <v>1.732879237754429E-2</v>
      </c>
      <c r="Y35">
        <f t="shared" si="25"/>
        <v>6.2269242788614209E-3</v>
      </c>
      <c r="Z35">
        <f t="shared" si="26"/>
        <v>0.59913671122973644</v>
      </c>
      <c r="AB35">
        <f t="shared" si="27"/>
        <v>1326.3622118410822</v>
      </c>
      <c r="AC35">
        <f t="shared" ref="AC35:AC66" si="33">S35*Z35</f>
        <v>1225.1389977933434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-14.978417780743412</v>
      </c>
      <c r="AH35">
        <f t="shared" ref="AH35:AH66" si="37">-X35*R35</f>
        <v>-4332.1980943860726</v>
      </c>
      <c r="AI35">
        <f t="shared" ref="AI35:AI66" si="38">SUM(AE35:AH35)</f>
        <v>-4347.1765121668159</v>
      </c>
      <c r="AJ35">
        <f t="shared" ref="AJ35:AJ66" si="39">AB35-AC35</f>
        <v>101.22321404773879</v>
      </c>
      <c r="AK35">
        <f t="shared" si="30"/>
        <v>92.845354828875756</v>
      </c>
      <c r="AL35">
        <f t="shared" ref="AL35:AL66" si="40">SUM(AI35:AK35)</f>
        <v>-4153.1079432902015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-0.39855587414480409</v>
      </c>
      <c r="AQ35">
        <f t="shared" ref="AQ35:AQ66" si="44">AH35*$K35</f>
        <v>-115.27405789790967</v>
      </c>
      <c r="AR35">
        <f t="shared" ref="AR35:AR66" si="45">AI35*$K35</f>
        <v>-115.67261377205448</v>
      </c>
      <c r="AS35">
        <f t="shared" ref="AS35:AS66" si="46">AJ35*$K35</f>
        <v>2.6934157632062545</v>
      </c>
      <c r="AT35">
        <f t="shared" ref="AT35:AT66" si="47">AK35*$K35</f>
        <v>2.4704920169659266</v>
      </c>
      <c r="AU35">
        <f t="shared" ref="AU35:AU66" si="48">AL35*$K35</f>
        <v>-110.50870599188229</v>
      </c>
      <c r="AW35">
        <v>32</v>
      </c>
      <c r="AX35">
        <f>IF(Z35&gt;0, (R35*SUMPRODUCT(K35:$K$98, X35:$X$98)-K35*$AZ$3)/Z35, 0)</f>
        <v>2044.8404760221229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2.3757746930744176E-2</v>
      </c>
      <c r="L36" s="2">
        <v>33</v>
      </c>
      <c r="M36" s="8">
        <v>3.1684449000000003E-2</v>
      </c>
      <c r="Q36" s="5">
        <f t="shared" si="29"/>
        <v>25</v>
      </c>
      <c r="R36">
        <f t="shared" si="31"/>
        <v>250000</v>
      </c>
      <c r="S36">
        <f t="shared" si="32"/>
        <v>1956.5725358502573</v>
      </c>
      <c r="U36">
        <f t="shared" ref="U36:U67" si="52">M36</f>
        <v>3.1684449000000003E-2</v>
      </c>
      <c r="V36">
        <f t="shared" ref="V36:V67" si="53">$C$10</f>
        <v>0.01</v>
      </c>
      <c r="W36">
        <f t="shared" ref="W36:W67" si="54">Z35</f>
        <v>0.59913671122973644</v>
      </c>
      <c r="X36">
        <f t="shared" ref="X36:X67" si="55">U36*W36</f>
        <v>1.8983316570986314E-2</v>
      </c>
      <c r="Y36">
        <f t="shared" ref="Y36:Y67" si="56">V36*W36</f>
        <v>5.9913671122973642E-3</v>
      </c>
      <c r="Z36">
        <f t="shared" ref="Z36:Z67" si="57">MAX(0, W36-X36-Y36)</f>
        <v>0.57416202754645274</v>
      </c>
      <c r="AB36">
        <f t="shared" ref="AB36:AB67" si="58">AC35</f>
        <v>1225.1389977933434</v>
      </c>
      <c r="AC36">
        <f t="shared" si="33"/>
        <v>1123.3896542254884</v>
      </c>
      <c r="AE36">
        <f t="shared" si="34"/>
        <v>0</v>
      </c>
      <c r="AF36">
        <f t="shared" si="35"/>
        <v>0</v>
      </c>
      <c r="AG36">
        <f t="shared" si="36"/>
        <v>-14.354050688661319</v>
      </c>
      <c r="AH36">
        <f t="shared" si="37"/>
        <v>-4745.8291427465783</v>
      </c>
      <c r="AI36">
        <f t="shared" si="38"/>
        <v>-4760.1831934352394</v>
      </c>
      <c r="AJ36">
        <f t="shared" si="39"/>
        <v>101.74934356785502</v>
      </c>
      <c r="AK36">
        <f t="shared" si="30"/>
        <v>85.759729845534039</v>
      </c>
      <c r="AL36">
        <f t="shared" si="40"/>
        <v>-4572.6741200218503</v>
      </c>
      <c r="AN36">
        <f t="shared" si="41"/>
        <v>0</v>
      </c>
      <c r="AO36">
        <f t="shared" si="42"/>
        <v>0</v>
      </c>
      <c r="AP36">
        <f t="shared" si="43"/>
        <v>-0.34101990369228979</v>
      </c>
      <c r="AQ36">
        <f t="shared" si="44"/>
        <v>-112.75020774992379</v>
      </c>
      <c r="AR36">
        <f t="shared" si="45"/>
        <v>-113.09122765361607</v>
      </c>
      <c r="AS36">
        <f t="shared" si="46"/>
        <v>2.4173351548544422</v>
      </c>
      <c r="AT36">
        <f t="shared" si="47"/>
        <v>2.0374579585191861</v>
      </c>
      <c r="AU36">
        <f t="shared" si="48"/>
        <v>-108.63643454024243</v>
      </c>
      <c r="AW36">
        <v>33</v>
      </c>
      <c r="AX36">
        <f>IF(Z36&gt;0, (R36*SUMPRODUCT(K36:$K$98, X36:$X$98)-K36*$AZ$3)/Z36, 0)</f>
        <v>1956.5725358502573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2.1212274045307299E-2</v>
      </c>
      <c r="L37" s="2">
        <v>34</v>
      </c>
      <c r="M37" s="8">
        <v>3.5933631000000001E-2</v>
      </c>
      <c r="Q37" s="5">
        <f t="shared" ref="Q37:Q68" si="60">$C$8</f>
        <v>25</v>
      </c>
      <c r="R37">
        <f t="shared" si="31"/>
        <v>250000</v>
      </c>
      <c r="S37">
        <f t="shared" si="32"/>
        <v>1866.988347959287</v>
      </c>
      <c r="U37">
        <f t="shared" si="52"/>
        <v>3.5933631000000001E-2</v>
      </c>
      <c r="V37">
        <f t="shared" si="53"/>
        <v>0.01</v>
      </c>
      <c r="W37">
        <f t="shared" si="54"/>
        <v>0.57416202754645274</v>
      </c>
      <c r="X37">
        <f t="shared" si="55"/>
        <v>2.063172643206607E-2</v>
      </c>
      <c r="Y37">
        <f t="shared" si="56"/>
        <v>5.7416202754645273E-3</v>
      </c>
      <c r="Z37">
        <f t="shared" si="57"/>
        <v>0.54778868083892207</v>
      </c>
      <c r="AB37">
        <f t="shared" si="58"/>
        <v>1123.3896542254884</v>
      </c>
      <c r="AC37">
        <f t="shared" si="33"/>
        <v>1022.7150842702563</v>
      </c>
      <c r="AE37">
        <f t="shared" si="34"/>
        <v>0</v>
      </c>
      <c r="AF37">
        <f t="shared" si="35"/>
        <v>0</v>
      </c>
      <c r="AG37">
        <f t="shared" si="36"/>
        <v>-13.694717020973052</v>
      </c>
      <c r="AH37">
        <f t="shared" si="37"/>
        <v>-5157.9316080165172</v>
      </c>
      <c r="AI37">
        <f t="shared" si="38"/>
        <v>-5171.6263250374905</v>
      </c>
      <c r="AJ37">
        <f t="shared" si="39"/>
        <v>100.67456995523207</v>
      </c>
      <c r="AK37">
        <f t="shared" si="30"/>
        <v>78.637275795784191</v>
      </c>
      <c r="AL37">
        <f t="shared" si="40"/>
        <v>-4992.3144792864741</v>
      </c>
      <c r="AN37">
        <f t="shared" si="41"/>
        <v>0</v>
      </c>
      <c r="AO37">
        <f t="shared" si="42"/>
        <v>0</v>
      </c>
      <c r="AP37">
        <f t="shared" si="43"/>
        <v>-0.29049609042181473</v>
      </c>
      <c r="AQ37">
        <f t="shared" si="44"/>
        <v>-109.41145877619891</v>
      </c>
      <c r="AR37">
        <f t="shared" si="45"/>
        <v>-109.70195486662072</v>
      </c>
      <c r="AS37">
        <f t="shared" si="46"/>
        <v>2.1355365672838436</v>
      </c>
      <c r="AT37">
        <f t="shared" si="47"/>
        <v>1.6680754443565848</v>
      </c>
      <c r="AU37">
        <f t="shared" si="48"/>
        <v>-105.8983428549803</v>
      </c>
      <c r="AW37">
        <v>34</v>
      </c>
      <c r="AX37">
        <f>IF(Z37&gt;0, (R37*SUMPRODUCT(K37:$K$98, X37:$X$98)-K37*$AZ$3)/Z37, 0)</f>
        <v>1866.988347959287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1.8939530397595803E-2</v>
      </c>
      <c r="L38" s="2">
        <v>35</v>
      </c>
      <c r="M38" s="8">
        <v>4.1016489000000003E-2</v>
      </c>
      <c r="Q38" s="5">
        <f t="shared" si="60"/>
        <v>25</v>
      </c>
      <c r="R38">
        <f t="shared" si="31"/>
        <v>250000</v>
      </c>
      <c r="S38">
        <f t="shared" si="32"/>
        <v>1777.6260639677985</v>
      </c>
      <c r="U38">
        <f t="shared" si="52"/>
        <v>4.1016489000000003E-2</v>
      </c>
      <c r="V38">
        <f t="shared" si="53"/>
        <v>0.01</v>
      </c>
      <c r="W38">
        <f t="shared" si="54"/>
        <v>0.54778868083892207</v>
      </c>
      <c r="X38">
        <f t="shared" si="55"/>
        <v>2.246836840195416E-2</v>
      </c>
      <c r="Y38">
        <f t="shared" si="56"/>
        <v>5.4778868083892205E-3</v>
      </c>
      <c r="Z38">
        <f t="shared" si="57"/>
        <v>0.51984242562857863</v>
      </c>
      <c r="AB38">
        <f t="shared" si="58"/>
        <v>1022.7150842702563</v>
      </c>
      <c r="AC38">
        <f t="shared" si="33"/>
        <v>924.0854449536032</v>
      </c>
      <c r="AE38">
        <f t="shared" si="34"/>
        <v>0</v>
      </c>
      <c r="AF38">
        <f t="shared" si="35"/>
        <v>0</v>
      </c>
      <c r="AG38">
        <f t="shared" si="36"/>
        <v>-12.996060640714466</v>
      </c>
      <c r="AH38">
        <f t="shared" si="37"/>
        <v>-5617.0921004885404</v>
      </c>
      <c r="AI38">
        <f t="shared" si="38"/>
        <v>-5630.0881611292552</v>
      </c>
      <c r="AJ38">
        <f t="shared" si="39"/>
        <v>98.629639316653083</v>
      </c>
      <c r="AK38">
        <f t="shared" si="30"/>
        <v>71.590055898917953</v>
      </c>
      <c r="AL38">
        <f t="shared" si="40"/>
        <v>-5459.8684659136843</v>
      </c>
      <c r="AN38">
        <f t="shared" si="41"/>
        <v>0</v>
      </c>
      <c r="AO38">
        <f t="shared" si="42"/>
        <v>0</v>
      </c>
      <c r="AP38">
        <f t="shared" si="43"/>
        <v>-0.24613928555381001</v>
      </c>
      <c r="AQ38">
        <f t="shared" si="44"/>
        <v>-106.38508658329798</v>
      </c>
      <c r="AR38">
        <f t="shared" si="45"/>
        <v>-106.63122586885179</v>
      </c>
      <c r="AS38">
        <f t="shared" si="46"/>
        <v>1.8679990519416612</v>
      </c>
      <c r="AT38">
        <f t="shared" si="47"/>
        <v>1.3558820398631393</v>
      </c>
      <c r="AU38">
        <f t="shared" si="48"/>
        <v>-103.40734477704699</v>
      </c>
      <c r="AW38">
        <v>35</v>
      </c>
      <c r="AX38">
        <f>IF(Z38&gt;0, (R38*SUMPRODUCT(K38:$K$98, X38:$X$98)-K38*$AZ$3)/Z38, 0)</f>
        <v>1777.6260639677985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1.6910294997853393E-2</v>
      </c>
      <c r="L39" s="2">
        <v>36</v>
      </c>
      <c r="M39" s="8">
        <v>4.6435859000000003E-2</v>
      </c>
      <c r="Q39" s="5">
        <f t="shared" si="60"/>
        <v>25</v>
      </c>
      <c r="R39">
        <f t="shared" si="31"/>
        <v>250000</v>
      </c>
      <c r="S39">
        <f t="shared" si="32"/>
        <v>1686.6852253670522</v>
      </c>
      <c r="U39">
        <f t="shared" si="52"/>
        <v>4.6435859000000003E-2</v>
      </c>
      <c r="V39">
        <f t="shared" si="53"/>
        <v>0.01</v>
      </c>
      <c r="W39">
        <f t="shared" si="54"/>
        <v>0.51984242562857863</v>
      </c>
      <c r="X39">
        <f t="shared" si="55"/>
        <v>2.4139329578706663E-2</v>
      </c>
      <c r="Y39">
        <f t="shared" si="56"/>
        <v>5.1984242562857861E-3</v>
      </c>
      <c r="Z39">
        <f t="shared" si="57"/>
        <v>0.49050467179358614</v>
      </c>
      <c r="AB39">
        <f t="shared" si="58"/>
        <v>924.0854449536032</v>
      </c>
      <c r="AC39">
        <f t="shared" si="33"/>
        <v>827.3269828877568</v>
      </c>
      <c r="AE39">
        <f t="shared" si="34"/>
        <v>0</v>
      </c>
      <c r="AF39">
        <f t="shared" si="35"/>
        <v>0</v>
      </c>
      <c r="AG39">
        <f t="shared" si="36"/>
        <v>-12.262616794839653</v>
      </c>
      <c r="AH39">
        <f t="shared" si="37"/>
        <v>-6034.8323946766659</v>
      </c>
      <c r="AI39">
        <f t="shared" si="38"/>
        <v>-6047.0950114715051</v>
      </c>
      <c r="AJ39">
        <f t="shared" si="39"/>
        <v>96.758462065846402</v>
      </c>
      <c r="AK39">
        <f t="shared" si="30"/>
        <v>64.685981146752226</v>
      </c>
      <c r="AL39">
        <f t="shared" si="40"/>
        <v>-5885.6505682589068</v>
      </c>
      <c r="AN39">
        <f t="shared" si="41"/>
        <v>0</v>
      </c>
      <c r="AO39">
        <f t="shared" si="42"/>
        <v>0</v>
      </c>
      <c r="AP39">
        <f t="shared" si="43"/>
        <v>-0.20736446744636999</v>
      </c>
      <c r="AQ39">
        <f t="shared" si="44"/>
        <v>-102.05079605658443</v>
      </c>
      <c r="AR39">
        <f t="shared" si="45"/>
        <v>-102.2581605240308</v>
      </c>
      <c r="AS39">
        <f t="shared" si="46"/>
        <v>1.6362141370720698</v>
      </c>
      <c r="AT39">
        <f t="shared" si="47"/>
        <v>1.093859023417163</v>
      </c>
      <c r="AU39">
        <f t="shared" si="48"/>
        <v>-99.528087363541573</v>
      </c>
      <c r="AW39">
        <v>36</v>
      </c>
      <c r="AX39">
        <f>IF(Z39&gt;0, (R39*SUMPRODUCT(K39:$K$98, X39:$X$98)-K39*$AZ$3)/Z39, 0)</f>
        <v>1686.6852253670522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1.5098477676654815E-2</v>
      </c>
      <c r="L40" s="2">
        <v>37</v>
      </c>
      <c r="M40" s="8">
        <v>5.1834316999999998E-2</v>
      </c>
      <c r="Q40" s="5">
        <f t="shared" si="60"/>
        <v>25</v>
      </c>
      <c r="R40">
        <f t="shared" si="31"/>
        <v>250000</v>
      </c>
      <c r="S40">
        <f t="shared" si="32"/>
        <v>1594.7670881278427</v>
      </c>
      <c r="U40">
        <f t="shared" si="52"/>
        <v>5.1834316999999998E-2</v>
      </c>
      <c r="V40">
        <f t="shared" si="53"/>
        <v>0.01</v>
      </c>
      <c r="W40">
        <f t="shared" si="54"/>
        <v>0.49050467179358614</v>
      </c>
      <c r="X40">
        <f t="shared" si="55"/>
        <v>2.5424974647729703E-2</v>
      </c>
      <c r="Y40">
        <f t="shared" si="56"/>
        <v>4.9050467179358615E-3</v>
      </c>
      <c r="Z40">
        <f t="shared" si="57"/>
        <v>0.46017465042792061</v>
      </c>
      <c r="AB40">
        <f t="shared" si="58"/>
        <v>827.3269828877568</v>
      </c>
      <c r="AC40">
        <f t="shared" si="33"/>
        <v>733.87138729318292</v>
      </c>
      <c r="AE40">
        <f t="shared" si="34"/>
        <v>0</v>
      </c>
      <c r="AF40">
        <f t="shared" si="35"/>
        <v>0</v>
      </c>
      <c r="AG40">
        <f t="shared" si="36"/>
        <v>-11.504366260698015</v>
      </c>
      <c r="AH40">
        <f t="shared" si="37"/>
        <v>-6356.2436619324253</v>
      </c>
      <c r="AI40">
        <f t="shared" si="38"/>
        <v>-6367.748028193123</v>
      </c>
      <c r="AJ40">
        <f t="shared" si="39"/>
        <v>93.455595594573879</v>
      </c>
      <c r="AK40">
        <f t="shared" si="30"/>
        <v>57.91288880214298</v>
      </c>
      <c r="AL40">
        <f t="shared" si="40"/>
        <v>-6216.3795437964063</v>
      </c>
      <c r="AN40">
        <f t="shared" si="41"/>
        <v>0</v>
      </c>
      <c r="AO40">
        <f t="shared" si="42"/>
        <v>0</v>
      </c>
      <c r="AP40">
        <f t="shared" si="43"/>
        <v>-0.17369841717120982</v>
      </c>
      <c r="AQ40">
        <f t="shared" si="44"/>
        <v>-95.969603037065369</v>
      </c>
      <c r="AR40">
        <f t="shared" si="45"/>
        <v>-96.143301454236578</v>
      </c>
      <c r="AS40">
        <f t="shared" si="46"/>
        <v>1.4110372238431537</v>
      </c>
      <c r="AT40">
        <f t="shared" si="47"/>
        <v>0.87439645876974836</v>
      </c>
      <c r="AU40">
        <f t="shared" si="48"/>
        <v>-93.857867771623674</v>
      </c>
      <c r="AW40">
        <v>37</v>
      </c>
      <c r="AX40">
        <f>IF(Z40&gt;0, (R40*SUMPRODUCT(K40:$K$98, X40:$X$98)-K40*$AZ$3)/Z40, 0)</f>
        <v>1594.7670881278427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1.348078363987037E-2</v>
      </c>
      <c r="L41" s="2">
        <v>38</v>
      </c>
      <c r="M41" s="8">
        <v>5.7772715000000002E-2</v>
      </c>
      <c r="Q41" s="5">
        <f t="shared" si="60"/>
        <v>25</v>
      </c>
      <c r="R41">
        <f t="shared" si="31"/>
        <v>250000</v>
      </c>
      <c r="S41">
        <f t="shared" si="32"/>
        <v>1504.8836470779834</v>
      </c>
      <c r="U41">
        <f t="shared" si="52"/>
        <v>5.7772715000000002E-2</v>
      </c>
      <c r="V41">
        <f t="shared" si="53"/>
        <v>0.01</v>
      </c>
      <c r="W41">
        <f t="shared" si="54"/>
        <v>0.46017465042792061</v>
      </c>
      <c r="X41">
        <f t="shared" si="55"/>
        <v>2.6585538929396885E-2</v>
      </c>
      <c r="Y41">
        <f t="shared" si="56"/>
        <v>4.6017465042792064E-3</v>
      </c>
      <c r="Z41">
        <f t="shared" si="57"/>
        <v>0.42898736499424456</v>
      </c>
      <c r="AB41">
        <f t="shared" si="58"/>
        <v>733.87138729318292</v>
      </c>
      <c r="AC41">
        <f t="shared" si="33"/>
        <v>645.5760703829128</v>
      </c>
      <c r="AE41">
        <f t="shared" si="34"/>
        <v>0</v>
      </c>
      <c r="AF41">
        <f t="shared" si="35"/>
        <v>0</v>
      </c>
      <c r="AG41">
        <f t="shared" si="36"/>
        <v>-10.724684124856115</v>
      </c>
      <c r="AH41">
        <f t="shared" si="37"/>
        <v>-6646.3847323492209</v>
      </c>
      <c r="AI41">
        <f t="shared" si="38"/>
        <v>-6657.1094164740771</v>
      </c>
      <c r="AJ41">
        <f t="shared" si="39"/>
        <v>88.295316910270117</v>
      </c>
      <c r="AK41">
        <f t="shared" ref="AK41:AK72" si="61">G41*SUM(AB41:AB41, AE41:AF41)</f>
        <v>51.370997110522808</v>
      </c>
      <c r="AL41">
        <f t="shared" si="40"/>
        <v>-6517.4431024532842</v>
      </c>
      <c r="AN41">
        <f t="shared" si="41"/>
        <v>0</v>
      </c>
      <c r="AO41">
        <f t="shared" si="42"/>
        <v>0</v>
      </c>
      <c r="AP41">
        <f t="shared" si="43"/>
        <v>-0.14457714629313778</v>
      </c>
      <c r="AQ41">
        <f t="shared" si="44"/>
        <v>-89.598474564137589</v>
      </c>
      <c r="AR41">
        <f t="shared" si="45"/>
        <v>-89.74305171043072</v>
      </c>
      <c r="AS41">
        <f t="shared" si="46"/>
        <v>1.1902900636811391</v>
      </c>
      <c r="AT41">
        <f t="shared" si="47"/>
        <v>0.69252129741136392</v>
      </c>
      <c r="AU41">
        <f t="shared" si="48"/>
        <v>-87.860240349338227</v>
      </c>
      <c r="AW41">
        <v>38</v>
      </c>
      <c r="AX41">
        <f>IF(Z41&gt;0, (R41*SUMPRODUCT(K41:$K$98, X41:$X$98)-K41*$AZ$3)/Z41, 0)</f>
        <v>1504.8836470779834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1.2036413964169972E-2</v>
      </c>
      <c r="L42" s="2">
        <v>39</v>
      </c>
      <c r="M42" s="8">
        <v>6.4089452000000005E-2</v>
      </c>
      <c r="Q42" s="5">
        <f t="shared" si="60"/>
        <v>25</v>
      </c>
      <c r="R42">
        <f t="shared" si="31"/>
        <v>250000</v>
      </c>
      <c r="S42">
        <f t="shared" si="32"/>
        <v>1416.9790373880774</v>
      </c>
      <c r="U42">
        <f t="shared" si="52"/>
        <v>6.4089452000000005E-2</v>
      </c>
      <c r="V42">
        <f t="shared" si="53"/>
        <v>0.01</v>
      </c>
      <c r="W42">
        <f t="shared" si="54"/>
        <v>0.42898736499424456</v>
      </c>
      <c r="X42">
        <f t="shared" si="55"/>
        <v>2.749356513740512E-2</v>
      </c>
      <c r="Y42">
        <f t="shared" si="56"/>
        <v>4.2898736499424458E-3</v>
      </c>
      <c r="Z42">
        <f t="shared" si="57"/>
        <v>0.39720392620689698</v>
      </c>
      <c r="AB42">
        <f t="shared" si="58"/>
        <v>645.5760703829128</v>
      </c>
      <c r="AC42">
        <f t="shared" si="33"/>
        <v>562.82963700341384</v>
      </c>
      <c r="AE42">
        <f t="shared" si="34"/>
        <v>0</v>
      </c>
      <c r="AF42">
        <f t="shared" si="35"/>
        <v>0</v>
      </c>
      <c r="AG42">
        <f t="shared" si="36"/>
        <v>-9.9300981551724252</v>
      </c>
      <c r="AH42">
        <f t="shared" si="37"/>
        <v>-6873.3912843512799</v>
      </c>
      <c r="AI42">
        <f t="shared" si="38"/>
        <v>-6883.3213825064522</v>
      </c>
      <c r="AJ42">
        <f t="shared" si="39"/>
        <v>82.746433379498967</v>
      </c>
      <c r="AK42">
        <f t="shared" si="61"/>
        <v>45.190324926803903</v>
      </c>
      <c r="AL42">
        <f t="shared" si="40"/>
        <v>-6755.3846242001491</v>
      </c>
      <c r="AN42">
        <f t="shared" si="41"/>
        <v>0</v>
      </c>
      <c r="AO42">
        <f t="shared" si="42"/>
        <v>0</v>
      </c>
      <c r="AP42">
        <f t="shared" si="43"/>
        <v>-0.11952277210049586</v>
      </c>
      <c r="AQ42">
        <f t="shared" si="44"/>
        <v>-82.730982836169929</v>
      </c>
      <c r="AR42">
        <f t="shared" si="45"/>
        <v>-82.850505608270424</v>
      </c>
      <c r="AS42">
        <f t="shared" si="46"/>
        <v>0.99597032621426163</v>
      </c>
      <c r="AT42">
        <f t="shared" si="47"/>
        <v>0.54392945799436088</v>
      </c>
      <c r="AU42">
        <f t="shared" si="48"/>
        <v>-81.310605824061795</v>
      </c>
      <c r="AW42">
        <v>39</v>
      </c>
      <c r="AX42">
        <f>IF(Z42&gt;0, (R42*SUMPRODUCT(K42:$K$98, X42:$X$98)-K42*$AZ$3)/Z42, 0)</f>
        <v>1416.9790373880774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1.0746798182294617E-2</v>
      </c>
      <c r="L43" s="2">
        <v>40</v>
      </c>
      <c r="M43" s="8">
        <v>7.1121990999999996E-2</v>
      </c>
      <c r="Q43" s="5">
        <f t="shared" si="60"/>
        <v>25</v>
      </c>
      <c r="R43">
        <f t="shared" si="31"/>
        <v>250000</v>
      </c>
      <c r="S43">
        <f t="shared" si="32"/>
        <v>1332.165999566535</v>
      </c>
      <c r="U43">
        <f t="shared" si="52"/>
        <v>7.1121990999999996E-2</v>
      </c>
      <c r="V43">
        <f t="shared" si="53"/>
        <v>0.01</v>
      </c>
      <c r="W43">
        <f t="shared" si="54"/>
        <v>0.39720392620689698</v>
      </c>
      <c r="X43">
        <f t="shared" si="55"/>
        <v>2.824993406485159E-2</v>
      </c>
      <c r="Y43">
        <f t="shared" si="56"/>
        <v>3.9720392620689699E-3</v>
      </c>
      <c r="Z43">
        <f t="shared" si="57"/>
        <v>0.36498195287997642</v>
      </c>
      <c r="AB43">
        <f t="shared" si="58"/>
        <v>562.82963700341384</v>
      </c>
      <c r="AC43">
        <f t="shared" si="33"/>
        <v>486.21654808209979</v>
      </c>
      <c r="AE43">
        <f t="shared" si="34"/>
        <v>0</v>
      </c>
      <c r="AF43">
        <f t="shared" si="35"/>
        <v>0</v>
      </c>
      <c r="AG43">
        <f t="shared" si="36"/>
        <v>-9.1245488219994098</v>
      </c>
      <c r="AH43">
        <f t="shared" si="37"/>
        <v>-7062.4835162128975</v>
      </c>
      <c r="AI43">
        <f t="shared" si="38"/>
        <v>-7071.6080650348968</v>
      </c>
      <c r="AJ43">
        <f t="shared" si="39"/>
        <v>76.613088921314045</v>
      </c>
      <c r="AK43">
        <f t="shared" si="61"/>
        <v>39.39807459023897</v>
      </c>
      <c r="AL43">
        <f t="shared" si="40"/>
        <v>-6955.5969015233441</v>
      </c>
      <c r="AN43">
        <f t="shared" si="41"/>
        <v>0</v>
      </c>
      <c r="AO43">
        <f t="shared" si="42"/>
        <v>0</v>
      </c>
      <c r="AP43">
        <f t="shared" si="43"/>
        <v>-9.805968469452174E-2</v>
      </c>
      <c r="AQ43">
        <f t="shared" si="44"/>
        <v>-75.899085014522456</v>
      </c>
      <c r="AR43">
        <f t="shared" si="45"/>
        <v>-75.997144699216989</v>
      </c>
      <c r="AS43">
        <f t="shared" si="46"/>
        <v>0.82334540475955365</v>
      </c>
      <c r="AT43">
        <f t="shared" si="47"/>
        <v>0.42340315639228793</v>
      </c>
      <c r="AU43">
        <f t="shared" si="48"/>
        <v>-74.750396138065142</v>
      </c>
      <c r="AW43">
        <v>40</v>
      </c>
      <c r="AX43">
        <f>IF(Z43&gt;0, (R43*SUMPRODUCT(K43:$K$98, X43:$X$98)-K43*$AZ$3)/Z43, 0)</f>
        <v>1332.165999566535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9.5953555199059081E-3</v>
      </c>
      <c r="L44" s="2">
        <v>41</v>
      </c>
      <c r="M44" s="8">
        <v>7.9233461000000005E-2</v>
      </c>
      <c r="Q44" s="5">
        <f t="shared" si="60"/>
        <v>25</v>
      </c>
      <c r="R44">
        <f t="shared" si="31"/>
        <v>250000</v>
      </c>
      <c r="S44">
        <f t="shared" si="32"/>
        <v>1250.7917275922728</v>
      </c>
      <c r="U44">
        <f t="shared" si="52"/>
        <v>7.9233461000000005E-2</v>
      </c>
      <c r="V44">
        <f t="shared" si="53"/>
        <v>0.01</v>
      </c>
      <c r="W44">
        <f t="shared" si="54"/>
        <v>0.36498195287997642</v>
      </c>
      <c r="X44">
        <f t="shared" si="55"/>
        <v>2.891878332921945E-2</v>
      </c>
      <c r="Y44">
        <f t="shared" si="56"/>
        <v>3.6498195287997643E-3</v>
      </c>
      <c r="Z44">
        <f t="shared" si="57"/>
        <v>0.33241335002195721</v>
      </c>
      <c r="AB44">
        <f t="shared" si="58"/>
        <v>486.21654808209979</v>
      </c>
      <c r="AC44">
        <f t="shared" si="33"/>
        <v>415.7798683486987</v>
      </c>
      <c r="AE44">
        <f t="shared" si="34"/>
        <v>0</v>
      </c>
      <c r="AF44">
        <f t="shared" si="35"/>
        <v>0</v>
      </c>
      <c r="AG44">
        <f t="shared" si="36"/>
        <v>-8.3103337505489296</v>
      </c>
      <c r="AH44">
        <f t="shared" si="37"/>
        <v>-7229.695832304863</v>
      </c>
      <c r="AI44">
        <f t="shared" si="38"/>
        <v>-7238.006166055412</v>
      </c>
      <c r="AJ44">
        <f t="shared" si="39"/>
        <v>70.436679733401093</v>
      </c>
      <c r="AK44">
        <f t="shared" si="61"/>
        <v>34.035158365746987</v>
      </c>
      <c r="AL44">
        <f t="shared" si="40"/>
        <v>-7133.534327956264</v>
      </c>
      <c r="AN44">
        <f t="shared" si="41"/>
        <v>0</v>
      </c>
      <c r="AO44">
        <f t="shared" si="42"/>
        <v>0</v>
      </c>
      <c r="AP44">
        <f t="shared" si="43"/>
        <v>-7.9740606825590046E-2</v>
      </c>
      <c r="AQ44">
        <f t="shared" si="44"/>
        <v>-69.371501811747208</v>
      </c>
      <c r="AR44">
        <f t="shared" si="45"/>
        <v>-69.451242418572789</v>
      </c>
      <c r="AS44">
        <f t="shared" si="46"/>
        <v>0.67586498368373482</v>
      </c>
      <c r="AT44">
        <f t="shared" si="47"/>
        <v>0.3265794446956421</v>
      </c>
      <c r="AU44">
        <f t="shared" si="48"/>
        <v>-68.448797990193427</v>
      </c>
      <c r="AW44">
        <v>41</v>
      </c>
      <c r="AX44">
        <f>IF(Z44&gt;0, (R44*SUMPRODUCT(K44:$K$98, X44:$X$98)-K44*$AZ$3)/Z44, 0)</f>
        <v>1250.7917275922728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8.5672817142017025E-3</v>
      </c>
      <c r="L45" s="2">
        <v>42</v>
      </c>
      <c r="M45" s="8">
        <v>8.7905784000000001E-2</v>
      </c>
      <c r="Q45" s="5">
        <f t="shared" si="60"/>
        <v>25</v>
      </c>
      <c r="R45">
        <f t="shared" si="31"/>
        <v>250000</v>
      </c>
      <c r="S45">
        <f t="shared" si="32"/>
        <v>1171.4665327219814</v>
      </c>
      <c r="U45">
        <f t="shared" si="52"/>
        <v>8.7905784000000001E-2</v>
      </c>
      <c r="V45">
        <f t="shared" si="53"/>
        <v>0.01</v>
      </c>
      <c r="W45">
        <f t="shared" si="54"/>
        <v>0.33241335002195721</v>
      </c>
      <c r="X45">
        <f t="shared" si="55"/>
        <v>2.9221056145746566E-2</v>
      </c>
      <c r="Y45">
        <f t="shared" si="56"/>
        <v>3.3241335002195723E-3</v>
      </c>
      <c r="Z45">
        <f t="shared" si="57"/>
        <v>0.29986816037599107</v>
      </c>
      <c r="AB45">
        <f t="shared" si="58"/>
        <v>415.7798683486987</v>
      </c>
      <c r="AC45">
        <f t="shared" si="33"/>
        <v>351.28551410938127</v>
      </c>
      <c r="AE45">
        <f t="shared" si="34"/>
        <v>0</v>
      </c>
      <c r="AF45">
        <f t="shared" si="35"/>
        <v>0</v>
      </c>
      <c r="AG45">
        <f t="shared" si="36"/>
        <v>-7.4967040093997763</v>
      </c>
      <c r="AH45">
        <f t="shared" si="37"/>
        <v>-7305.2640364366416</v>
      </c>
      <c r="AI45">
        <f t="shared" si="38"/>
        <v>-7312.7607404460414</v>
      </c>
      <c r="AJ45">
        <f t="shared" si="39"/>
        <v>64.494354239317431</v>
      </c>
      <c r="AK45">
        <f t="shared" si="61"/>
        <v>29.104590784408913</v>
      </c>
      <c r="AL45">
        <f t="shared" si="40"/>
        <v>-7219.1617954223148</v>
      </c>
      <c r="AN45">
        <f t="shared" si="41"/>
        <v>0</v>
      </c>
      <c r="AO45">
        <f t="shared" si="42"/>
        <v>0</v>
      </c>
      <c r="AP45">
        <f t="shared" si="43"/>
        <v>-6.4226375176513292E-2</v>
      </c>
      <c r="AQ45">
        <f t="shared" si="44"/>
        <v>-62.586254996778962</v>
      </c>
      <c r="AR45">
        <f t="shared" si="45"/>
        <v>-62.650481371955472</v>
      </c>
      <c r="AS45">
        <f t="shared" si="46"/>
        <v>0.55254130174375127</v>
      </c>
      <c r="AT45">
        <f t="shared" si="47"/>
        <v>0.24934722842658985</v>
      </c>
      <c r="AU45">
        <f t="shared" si="48"/>
        <v>-61.848592841785127</v>
      </c>
      <c r="AW45">
        <v>42</v>
      </c>
      <c r="AX45">
        <f>IF(Z45&gt;0, (R45*SUMPRODUCT(K45:$K$98, X45:$X$98)-K45*$AZ$3)/Z45, 0)</f>
        <v>1171.4665327219814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7.6493586733943769E-3</v>
      </c>
      <c r="L46" s="2">
        <v>43</v>
      </c>
      <c r="M46" s="8">
        <v>9.7118048999999998E-2</v>
      </c>
      <c r="Q46" s="5">
        <f t="shared" si="60"/>
        <v>25</v>
      </c>
      <c r="R46">
        <f t="shared" si="31"/>
        <v>250000</v>
      </c>
      <c r="S46">
        <f t="shared" si="32"/>
        <v>1094.5183309207705</v>
      </c>
      <c r="U46">
        <f t="shared" si="52"/>
        <v>9.7118048999999998E-2</v>
      </c>
      <c r="V46">
        <f t="shared" si="53"/>
        <v>0.01</v>
      </c>
      <c r="W46">
        <f t="shared" si="54"/>
        <v>0.29986816037599107</v>
      </c>
      <c r="X46">
        <f t="shared" si="55"/>
        <v>2.9122610692935359E-2</v>
      </c>
      <c r="Y46">
        <f t="shared" si="56"/>
        <v>2.9986816037599106E-3</v>
      </c>
      <c r="Z46">
        <f t="shared" si="57"/>
        <v>0.26774686807929576</v>
      </c>
      <c r="AB46">
        <f t="shared" si="58"/>
        <v>351.28551410938127</v>
      </c>
      <c r="AC46">
        <f t="shared" si="33"/>
        <v>293.05385515941452</v>
      </c>
      <c r="AE46">
        <f t="shared" si="34"/>
        <v>0</v>
      </c>
      <c r="AF46">
        <f t="shared" si="35"/>
        <v>0</v>
      </c>
      <c r="AG46">
        <f t="shared" si="36"/>
        <v>-6.6936717019823941</v>
      </c>
      <c r="AH46">
        <f t="shared" si="37"/>
        <v>-7280.6526732338398</v>
      </c>
      <c r="AI46">
        <f t="shared" si="38"/>
        <v>-7287.3463449358223</v>
      </c>
      <c r="AJ46">
        <f t="shared" si="39"/>
        <v>58.231658949966743</v>
      </c>
      <c r="AK46">
        <f t="shared" si="61"/>
        <v>24.589985987656689</v>
      </c>
      <c r="AL46">
        <f t="shared" si="40"/>
        <v>-7204.5246999981991</v>
      </c>
      <c r="AN46">
        <f t="shared" si="41"/>
        <v>0</v>
      </c>
      <c r="AO46">
        <f t="shared" si="42"/>
        <v>0</v>
      </c>
      <c r="AP46">
        <f t="shared" si="43"/>
        <v>-5.1202295690413527E-2</v>
      </c>
      <c r="AQ46">
        <f t="shared" si="44"/>
        <v>-55.692323673973227</v>
      </c>
      <c r="AR46">
        <f t="shared" si="45"/>
        <v>-55.743525969663644</v>
      </c>
      <c r="AS46">
        <f t="shared" si="46"/>
        <v>0.44543484545507139</v>
      </c>
      <c r="AT46">
        <f t="shared" si="47"/>
        <v>0.18809762259332788</v>
      </c>
      <c r="AU46">
        <f t="shared" si="48"/>
        <v>-55.109993501615243</v>
      </c>
      <c r="AW46">
        <v>43</v>
      </c>
      <c r="AX46">
        <f>IF(Z46&gt;0, (R46*SUMPRODUCT(K46:$K$98, X46:$X$98)-K46*$AZ$3)/Z46, 0)</f>
        <v>1094.5183309207705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6.8297845298164071E-3</v>
      </c>
      <c r="L47" s="2">
        <v>44</v>
      </c>
      <c r="M47" s="8">
        <v>0.107494799</v>
      </c>
      <c r="Q47" s="5">
        <f t="shared" si="60"/>
        <v>25</v>
      </c>
      <c r="R47">
        <f t="shared" si="31"/>
        <v>250000</v>
      </c>
      <c r="S47">
        <f t="shared" si="32"/>
        <v>1020.9979345646116</v>
      </c>
      <c r="U47">
        <f t="shared" si="52"/>
        <v>0.107494799</v>
      </c>
      <c r="V47">
        <f t="shared" si="53"/>
        <v>0.01</v>
      </c>
      <c r="W47">
        <f t="shared" si="54"/>
        <v>0.26774686807929576</v>
      </c>
      <c r="X47">
        <f t="shared" si="55"/>
        <v>2.8781395767063414E-2</v>
      </c>
      <c r="Y47">
        <f t="shared" si="56"/>
        <v>2.6774686807929577E-3</v>
      </c>
      <c r="Z47">
        <f t="shared" si="57"/>
        <v>0.2362880036314394</v>
      </c>
      <c r="AB47">
        <f t="shared" si="58"/>
        <v>293.05385515941452</v>
      </c>
      <c r="AC47">
        <f t="shared" si="33"/>
        <v>241.24956367009506</v>
      </c>
      <c r="AE47">
        <f t="shared" si="34"/>
        <v>0</v>
      </c>
      <c r="AF47">
        <f t="shared" si="35"/>
        <v>0</v>
      </c>
      <c r="AG47">
        <f t="shared" si="36"/>
        <v>-5.9072000907859845</v>
      </c>
      <c r="AH47">
        <f t="shared" si="37"/>
        <v>-7195.3489417658539</v>
      </c>
      <c r="AI47">
        <f t="shared" si="38"/>
        <v>-7201.2561418566402</v>
      </c>
      <c r="AJ47">
        <f t="shared" si="39"/>
        <v>51.804291489319468</v>
      </c>
      <c r="AK47">
        <f t="shared" si="61"/>
        <v>20.51376986115902</v>
      </c>
      <c r="AL47">
        <f t="shared" si="40"/>
        <v>-7128.9380805061619</v>
      </c>
      <c r="AN47">
        <f t="shared" si="41"/>
        <v>0</v>
      </c>
      <c r="AO47">
        <f t="shared" si="42"/>
        <v>0</v>
      </c>
      <c r="AP47">
        <f t="shared" si="43"/>
        <v>-4.0344903794580195E-2</v>
      </c>
      <c r="AQ47">
        <f t="shared" si="44"/>
        <v>-49.142682889103284</v>
      </c>
      <c r="AR47">
        <f t="shared" si="45"/>
        <v>-49.183027792897867</v>
      </c>
      <c r="AS47">
        <f t="shared" si="46"/>
        <v>0.35381214859185384</v>
      </c>
      <c r="AT47">
        <f t="shared" si="47"/>
        <v>0.14010462804595794</v>
      </c>
      <c r="AU47">
        <f t="shared" si="48"/>
        <v>-48.689111016260057</v>
      </c>
      <c r="AW47">
        <v>44</v>
      </c>
      <c r="AX47">
        <f>IF(Z47&gt;0, (R47*SUMPRODUCT(K47:$K$98, X47:$X$98)-K47*$AZ$3)/Z47, 0)</f>
        <v>1020.9979345646116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6.0980219016217915E-3</v>
      </c>
      <c r="L48" s="2">
        <v>45</v>
      </c>
      <c r="M48" s="8">
        <v>0.119195734</v>
      </c>
      <c r="Q48" s="5">
        <f t="shared" si="60"/>
        <v>25</v>
      </c>
      <c r="R48">
        <f t="shared" si="31"/>
        <v>250000</v>
      </c>
      <c r="S48">
        <f t="shared" si="32"/>
        <v>950.51402746383974</v>
      </c>
      <c r="U48">
        <f t="shared" si="52"/>
        <v>0.119195734</v>
      </c>
      <c r="V48">
        <f t="shared" si="53"/>
        <v>0.01</v>
      </c>
      <c r="W48">
        <f t="shared" si="54"/>
        <v>0.2362880036314394</v>
      </c>
      <c r="X48">
        <f t="shared" si="55"/>
        <v>2.8164522028244085E-2</v>
      </c>
      <c r="Y48">
        <f t="shared" si="56"/>
        <v>2.3628800363143941E-3</v>
      </c>
      <c r="Z48">
        <f t="shared" si="57"/>
        <v>0.20576060156688092</v>
      </c>
      <c r="AB48">
        <f t="shared" si="58"/>
        <v>241.24956367009506</v>
      </c>
      <c r="AC48">
        <f t="shared" si="33"/>
        <v>195.57833808871843</v>
      </c>
      <c r="AE48">
        <f t="shared" si="34"/>
        <v>0</v>
      </c>
      <c r="AF48">
        <f t="shared" si="35"/>
        <v>0</v>
      </c>
      <c r="AG48">
        <f t="shared" si="36"/>
        <v>-5.1440150391720234</v>
      </c>
      <c r="AH48">
        <f t="shared" si="37"/>
        <v>-7041.1305070610215</v>
      </c>
      <c r="AI48">
        <f t="shared" si="38"/>
        <v>-7046.2745221001933</v>
      </c>
      <c r="AJ48">
        <f t="shared" si="39"/>
        <v>45.671225581376632</v>
      </c>
      <c r="AK48">
        <f t="shared" si="61"/>
        <v>16.887469456906654</v>
      </c>
      <c r="AL48">
        <f t="shared" si="40"/>
        <v>-6983.7158270619102</v>
      </c>
      <c r="AN48">
        <f t="shared" si="41"/>
        <v>0</v>
      </c>
      <c r="AO48">
        <f t="shared" si="42"/>
        <v>0</v>
      </c>
      <c r="AP48">
        <f t="shared" si="43"/>
        <v>-3.1368316371142874E-2</v>
      </c>
      <c r="AQ48">
        <f t="shared" si="44"/>
        <v>-42.936968044235456</v>
      </c>
      <c r="AR48">
        <f t="shared" si="45"/>
        <v>-42.9683363606066</v>
      </c>
      <c r="AS48">
        <f t="shared" si="46"/>
        <v>0.27850413386914413</v>
      </c>
      <c r="AT48">
        <f t="shared" si="47"/>
        <v>0.10298015861118584</v>
      </c>
      <c r="AU48">
        <f t="shared" si="48"/>
        <v>-42.586852068126269</v>
      </c>
      <c r="AW48">
        <v>45</v>
      </c>
      <c r="AX48">
        <f>IF(Z48&gt;0, (R48*SUMPRODUCT(K48:$K$98, X48:$X$98)-K48*$AZ$3)/Z48, 0)</f>
        <v>950.51402746383974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5.4446624121623132E-3</v>
      </c>
      <c r="L49" s="2">
        <v>46</v>
      </c>
      <c r="M49" s="8">
        <v>0.13258683600000001</v>
      </c>
      <c r="Q49" s="5">
        <f t="shared" si="60"/>
        <v>25</v>
      </c>
      <c r="R49">
        <f t="shared" si="31"/>
        <v>250000</v>
      </c>
      <c r="S49">
        <f t="shared" si="32"/>
        <v>882.77550029162637</v>
      </c>
      <c r="U49">
        <f t="shared" si="52"/>
        <v>0.13258683600000001</v>
      </c>
      <c r="V49">
        <f t="shared" si="53"/>
        <v>0.01</v>
      </c>
      <c r="W49">
        <f t="shared" si="54"/>
        <v>0.20576060156688092</v>
      </c>
      <c r="X49">
        <f t="shared" si="55"/>
        <v>2.7281147135209387E-2</v>
      </c>
      <c r="Y49">
        <f t="shared" si="56"/>
        <v>2.0576060156688092E-3</v>
      </c>
      <c r="Z49">
        <f t="shared" si="57"/>
        <v>0.17642184841600272</v>
      </c>
      <c r="AB49">
        <f t="shared" si="58"/>
        <v>195.57833808871843</v>
      </c>
      <c r="AC49">
        <f t="shared" si="33"/>
        <v>155.74088549781027</v>
      </c>
      <c r="AE49">
        <f t="shared" si="34"/>
        <v>0</v>
      </c>
      <c r="AF49">
        <f t="shared" si="35"/>
        <v>0</v>
      </c>
      <c r="AG49">
        <f t="shared" si="36"/>
        <v>-4.4105462104000681</v>
      </c>
      <c r="AH49">
        <f t="shared" si="37"/>
        <v>-6820.2867838023467</v>
      </c>
      <c r="AI49">
        <f t="shared" si="38"/>
        <v>-6824.6973300127465</v>
      </c>
      <c r="AJ49">
        <f t="shared" si="39"/>
        <v>39.837452590908157</v>
      </c>
      <c r="AK49">
        <f t="shared" si="61"/>
        <v>13.690483666210291</v>
      </c>
      <c r="AL49">
        <f t="shared" si="40"/>
        <v>-6771.1693937556274</v>
      </c>
      <c r="AN49">
        <f t="shared" si="41"/>
        <v>0</v>
      </c>
      <c r="AO49">
        <f t="shared" si="42"/>
        <v>0</v>
      </c>
      <c r="AP49">
        <f t="shared" si="43"/>
        <v>-2.4013935168870185E-2</v>
      </c>
      <c r="AQ49">
        <f t="shared" si="44"/>
        <v>-37.134159091936027</v>
      </c>
      <c r="AR49">
        <f t="shared" si="45"/>
        <v>-37.158173027104901</v>
      </c>
      <c r="AS49">
        <f t="shared" si="46"/>
        <v>0.21690148071801579</v>
      </c>
      <c r="AT49">
        <f t="shared" si="47"/>
        <v>7.4540061821737266E-2</v>
      </c>
      <c r="AU49">
        <f t="shared" si="48"/>
        <v>-36.866731484565143</v>
      </c>
      <c r="AW49">
        <v>46</v>
      </c>
      <c r="AX49">
        <f>IF(Z49&gt;0, (R49*SUMPRODUCT(K49:$K$98, X49:$X$98)-K49*$AZ$3)/Z49, 0)</f>
        <v>882.77550029162637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4.8613057251449222E-3</v>
      </c>
      <c r="L50" s="2">
        <v>47</v>
      </c>
      <c r="M50" s="8">
        <v>0.14803979</v>
      </c>
      <c r="Q50" s="5">
        <f t="shared" si="60"/>
        <v>25</v>
      </c>
      <c r="R50">
        <f t="shared" si="31"/>
        <v>250000</v>
      </c>
      <c r="S50">
        <f t="shared" si="32"/>
        <v>817.11328035437361</v>
      </c>
      <c r="U50">
        <f t="shared" si="52"/>
        <v>0.14803979</v>
      </c>
      <c r="V50">
        <f t="shared" si="53"/>
        <v>0.01</v>
      </c>
      <c r="W50">
        <f t="shared" si="54"/>
        <v>0.17642184841600272</v>
      </c>
      <c r="X50">
        <f t="shared" si="55"/>
        <v>2.6117453390916878E-2</v>
      </c>
      <c r="Y50">
        <f t="shared" si="56"/>
        <v>1.7642184841600273E-3</v>
      </c>
      <c r="Z50">
        <f t="shared" si="57"/>
        <v>0.14854017654092583</v>
      </c>
      <c r="AB50">
        <f t="shared" si="58"/>
        <v>155.74088549781027</v>
      </c>
      <c r="AC50">
        <f t="shared" si="33"/>
        <v>121.37415091777368</v>
      </c>
      <c r="AE50">
        <f t="shared" si="34"/>
        <v>0</v>
      </c>
      <c r="AF50">
        <f t="shared" si="35"/>
        <v>0</v>
      </c>
      <c r="AG50">
        <f t="shared" si="36"/>
        <v>-3.7135044135231459</v>
      </c>
      <c r="AH50">
        <f t="shared" si="37"/>
        <v>-6529.3633477292196</v>
      </c>
      <c r="AI50">
        <f t="shared" si="38"/>
        <v>-6533.0768521427426</v>
      </c>
      <c r="AJ50">
        <f t="shared" si="39"/>
        <v>34.366734580036592</v>
      </c>
      <c r="AK50">
        <f t="shared" si="61"/>
        <v>10.90186198484672</v>
      </c>
      <c r="AL50">
        <f t="shared" si="40"/>
        <v>-6487.8082555778592</v>
      </c>
      <c r="AN50">
        <f t="shared" si="41"/>
        <v>0</v>
      </c>
      <c r="AO50">
        <f t="shared" si="42"/>
        <v>0</v>
      </c>
      <c r="AP50">
        <f t="shared" si="43"/>
        <v>-1.8052480265811004E-2</v>
      </c>
      <c r="AQ50">
        <f t="shared" si="44"/>
        <v>-31.741231423867472</v>
      </c>
      <c r="AR50">
        <f t="shared" si="45"/>
        <v>-31.75928390413328</v>
      </c>
      <c r="AS50">
        <f t="shared" si="46"/>
        <v>0.16706720356846785</v>
      </c>
      <c r="AT50">
        <f t="shared" si="47"/>
        <v>5.2997284081675144E-2</v>
      </c>
      <c r="AU50">
        <f t="shared" si="48"/>
        <v>-31.539219416483139</v>
      </c>
      <c r="AW50">
        <v>47</v>
      </c>
      <c r="AX50">
        <f>IF(Z50&gt;0, (R50*SUMPRODUCT(K50:$K$98, X50:$X$98)-K50*$AZ$3)/Z50, 0)</f>
        <v>817.11328035437361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4.3404515403079663E-3</v>
      </c>
      <c r="L51" s="2">
        <v>48</v>
      </c>
      <c r="M51" s="8">
        <v>0.16585403400000001</v>
      </c>
      <c r="Q51" s="5">
        <f t="shared" si="60"/>
        <v>25</v>
      </c>
      <c r="R51">
        <f t="shared" si="31"/>
        <v>250000</v>
      </c>
      <c r="S51">
        <f t="shared" si="32"/>
        <v>752.36682440048878</v>
      </c>
      <c r="U51">
        <f t="shared" si="52"/>
        <v>0.16585403400000001</v>
      </c>
      <c r="V51">
        <f t="shared" si="53"/>
        <v>0.01</v>
      </c>
      <c r="W51">
        <f t="shared" si="54"/>
        <v>0.14854017654092583</v>
      </c>
      <c r="X51">
        <f t="shared" si="55"/>
        <v>2.4635987490384717E-2</v>
      </c>
      <c r="Y51">
        <f t="shared" si="56"/>
        <v>1.4854017654092582E-3</v>
      </c>
      <c r="Z51">
        <f t="shared" si="57"/>
        <v>0.12241878728513185</v>
      </c>
      <c r="AB51">
        <f t="shared" si="58"/>
        <v>121.37415091777368</v>
      </c>
      <c r="AC51">
        <f t="shared" si="33"/>
        <v>92.103834236673578</v>
      </c>
      <c r="AE51">
        <f t="shared" si="34"/>
        <v>0</v>
      </c>
      <c r="AF51">
        <f t="shared" si="35"/>
        <v>0</v>
      </c>
      <c r="AG51">
        <f t="shared" si="36"/>
        <v>-3.0604696821282964</v>
      </c>
      <c r="AH51">
        <f t="shared" si="37"/>
        <v>-6158.9968725961789</v>
      </c>
      <c r="AI51">
        <f t="shared" si="38"/>
        <v>-6162.0573422783073</v>
      </c>
      <c r="AJ51">
        <f t="shared" si="39"/>
        <v>29.270316681100098</v>
      </c>
      <c r="AK51">
        <f t="shared" si="61"/>
        <v>8.4961905642441575</v>
      </c>
      <c r="AL51">
        <f t="shared" si="40"/>
        <v>-6124.2908350329635</v>
      </c>
      <c r="AN51">
        <f t="shared" si="41"/>
        <v>0</v>
      </c>
      <c r="AO51">
        <f t="shared" si="42"/>
        <v>0</v>
      </c>
      <c r="AP51">
        <f t="shared" si="43"/>
        <v>-1.3283820345859596E-2</v>
      </c>
      <c r="AQ51">
        <f t="shared" si="44"/>
        <v>-26.732827462412033</v>
      </c>
      <c r="AR51">
        <f t="shared" si="45"/>
        <v>-26.746111282757891</v>
      </c>
      <c r="AS51">
        <f t="shared" si="46"/>
        <v>0.12704639112378288</v>
      </c>
      <c r="AT51">
        <f t="shared" si="47"/>
        <v>3.687730342132356E-2</v>
      </c>
      <c r="AU51">
        <f t="shared" si="48"/>
        <v>-26.582187588212786</v>
      </c>
      <c r="AW51">
        <v>48</v>
      </c>
      <c r="AX51">
        <f>IF(Z51&gt;0, (R51*SUMPRODUCT(K51:$K$98, X51:$X$98)-K51*$AZ$3)/Z51, 0)</f>
        <v>752.36682440048878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3.8754031609892553E-3</v>
      </c>
      <c r="L52" s="2">
        <v>49</v>
      </c>
      <c r="M52" s="8">
        <v>0.18707617900000001</v>
      </c>
      <c r="Q52" s="5">
        <f t="shared" si="60"/>
        <v>25</v>
      </c>
      <c r="R52">
        <f t="shared" si="31"/>
        <v>250000</v>
      </c>
      <c r="S52">
        <f t="shared" si="32"/>
        <v>687.50783721365599</v>
      </c>
      <c r="U52">
        <f t="shared" si="52"/>
        <v>0.18707617900000001</v>
      </c>
      <c r="V52">
        <f t="shared" si="53"/>
        <v>0.01</v>
      </c>
      <c r="W52">
        <f t="shared" si="54"/>
        <v>0.12241878728513185</v>
      </c>
      <c r="X52">
        <f t="shared" si="55"/>
        <v>2.2901638963116252E-2</v>
      </c>
      <c r="Y52">
        <f t="shared" si="56"/>
        <v>1.2241878728513186E-3</v>
      </c>
      <c r="Z52">
        <f t="shared" si="57"/>
        <v>9.8292960449164274E-2</v>
      </c>
      <c r="AB52">
        <f t="shared" si="58"/>
        <v>92.103834236673578</v>
      </c>
      <c r="AC52">
        <f t="shared" si="33"/>
        <v>67.577180651732363</v>
      </c>
      <c r="AE52">
        <f t="shared" si="34"/>
        <v>0</v>
      </c>
      <c r="AF52">
        <f t="shared" si="35"/>
        <v>0</v>
      </c>
      <c r="AG52">
        <f t="shared" si="36"/>
        <v>-2.4573240112291068</v>
      </c>
      <c r="AH52">
        <f t="shared" si="37"/>
        <v>-5725.4097407790632</v>
      </c>
      <c r="AI52">
        <f t="shared" si="38"/>
        <v>-5727.8670647902927</v>
      </c>
      <c r="AJ52">
        <f t="shared" si="39"/>
        <v>24.526653584941215</v>
      </c>
      <c r="AK52">
        <f t="shared" si="61"/>
        <v>6.4472683965671509</v>
      </c>
      <c r="AL52">
        <f t="shared" si="40"/>
        <v>-5696.8931428087844</v>
      </c>
      <c r="AN52">
        <f t="shared" si="41"/>
        <v>0</v>
      </c>
      <c r="AO52">
        <f t="shared" si="42"/>
        <v>0</v>
      </c>
      <c r="AP52">
        <f t="shared" si="43"/>
        <v>-9.5231212406920764E-3</v>
      </c>
      <c r="AQ52">
        <f t="shared" si="44"/>
        <v>-22.188271007373853</v>
      </c>
      <c r="AR52">
        <f t="shared" si="45"/>
        <v>-22.197794128614547</v>
      </c>
      <c r="AS52">
        <f t="shared" si="46"/>
        <v>9.5050670831569636E-2</v>
      </c>
      <c r="AT52">
        <f t="shared" si="47"/>
        <v>2.4985764323802465E-2</v>
      </c>
      <c r="AU52">
        <f t="shared" si="48"/>
        <v>-22.077757693459176</v>
      </c>
      <c r="AW52">
        <v>49</v>
      </c>
      <c r="AX52">
        <f>IF(Z52&gt;0, (R52*SUMPRODUCT(K52:$K$98, X52:$X$98)-K52*$AZ$3)/Z52, 0)</f>
        <v>687.50783721365599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3.4601813937404063E-3</v>
      </c>
      <c r="L53" s="2">
        <v>50</v>
      </c>
      <c r="M53" s="8">
        <v>0.21155222800000001</v>
      </c>
      <c r="Q53" s="5">
        <f t="shared" si="60"/>
        <v>25</v>
      </c>
      <c r="R53">
        <f t="shared" si="31"/>
        <v>250000</v>
      </c>
      <c r="S53">
        <f t="shared" si="32"/>
        <v>618.93914110979074</v>
      </c>
      <c r="U53">
        <f t="shared" si="52"/>
        <v>0.21155222800000001</v>
      </c>
      <c r="V53">
        <f t="shared" si="53"/>
        <v>0.01</v>
      </c>
      <c r="W53">
        <f t="shared" si="54"/>
        <v>9.8292960449164274E-2</v>
      </c>
      <c r="X53">
        <f t="shared" si="55"/>
        <v>2.0794094779736583E-2</v>
      </c>
      <c r="Y53">
        <f t="shared" si="56"/>
        <v>9.8292960449164273E-4</v>
      </c>
      <c r="Z53">
        <f t="shared" si="57"/>
        <v>7.6515936064936049E-2</v>
      </c>
      <c r="AB53">
        <f t="shared" si="58"/>
        <v>67.577180651732363</v>
      </c>
      <c r="AC53">
        <f t="shared" si="33"/>
        <v>47.35870774924318</v>
      </c>
      <c r="AE53">
        <f t="shared" si="34"/>
        <v>0</v>
      </c>
      <c r="AF53">
        <f t="shared" si="35"/>
        <v>0</v>
      </c>
      <c r="AG53">
        <f t="shared" si="36"/>
        <v>-1.9128984016234012</v>
      </c>
      <c r="AH53">
        <f t="shared" si="37"/>
        <v>-5198.5236949341461</v>
      </c>
      <c r="AI53">
        <f t="shared" si="38"/>
        <v>-5200.4365933357694</v>
      </c>
      <c r="AJ53">
        <f t="shared" si="39"/>
        <v>20.218472902489182</v>
      </c>
      <c r="AK53">
        <f t="shared" si="61"/>
        <v>4.7304026456212656</v>
      </c>
      <c r="AL53">
        <f t="shared" si="40"/>
        <v>-5175.4877177876588</v>
      </c>
      <c r="AN53">
        <f t="shared" si="41"/>
        <v>0</v>
      </c>
      <c r="AO53">
        <f t="shared" si="42"/>
        <v>0</v>
      </c>
      <c r="AP53">
        <f t="shared" si="43"/>
        <v>-6.6189754574130554E-3</v>
      </c>
      <c r="AQ53">
        <f t="shared" si="44"/>
        <v>-17.98783496412976</v>
      </c>
      <c r="AR53">
        <f t="shared" si="45"/>
        <v>-17.994453939587174</v>
      </c>
      <c r="AS53">
        <f t="shared" si="46"/>
        <v>6.995958374703766E-2</v>
      </c>
      <c r="AT53">
        <f t="shared" si="47"/>
        <v>1.6368051219279096E-2</v>
      </c>
      <c r="AU53">
        <f t="shared" si="48"/>
        <v>-17.908126304620854</v>
      </c>
      <c r="AW53">
        <v>50</v>
      </c>
      <c r="AX53">
        <f>IF(Z53&gt;0, (R53*SUMPRODUCT(K53:$K$98, X53:$X$98)-K53*$AZ$3)/Z53, 0)</f>
        <v>618.93914110979074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3.0894476729825052E-3</v>
      </c>
      <c r="L54" s="2">
        <v>51</v>
      </c>
      <c r="M54" s="8">
        <v>0.23965956799999999</v>
      </c>
      <c r="Q54" s="5">
        <f t="shared" si="60"/>
        <v>25</v>
      </c>
      <c r="R54">
        <f t="shared" si="31"/>
        <v>250000</v>
      </c>
      <c r="S54">
        <f t="shared" si="32"/>
        <v>542.20508961554333</v>
      </c>
      <c r="U54">
        <f t="shared" si="52"/>
        <v>0.23965956799999999</v>
      </c>
      <c r="V54">
        <f t="shared" si="53"/>
        <v>0.01</v>
      </c>
      <c r="W54">
        <f t="shared" si="54"/>
        <v>7.6515936064936049E-2</v>
      </c>
      <c r="X54">
        <f t="shared" si="55"/>
        <v>1.8337776182438193E-2</v>
      </c>
      <c r="Y54">
        <f t="shared" si="56"/>
        <v>7.6515936064936048E-4</v>
      </c>
      <c r="Z54">
        <f t="shared" si="57"/>
        <v>5.7413000521848501E-2</v>
      </c>
      <c r="AB54">
        <f t="shared" si="58"/>
        <v>47.35870774924318</v>
      </c>
      <c r="AC54">
        <f t="shared" si="33"/>
        <v>31.129621093046101</v>
      </c>
      <c r="AE54">
        <f t="shared" si="34"/>
        <v>0</v>
      </c>
      <c r="AF54">
        <f t="shared" si="35"/>
        <v>0</v>
      </c>
      <c r="AG54">
        <f t="shared" si="36"/>
        <v>-1.4353250130462125</v>
      </c>
      <c r="AH54">
        <f t="shared" si="37"/>
        <v>-4584.4440456095481</v>
      </c>
      <c r="AI54">
        <f t="shared" si="38"/>
        <v>-4585.8793706225943</v>
      </c>
      <c r="AJ54">
        <f t="shared" si="39"/>
        <v>16.229086656197079</v>
      </c>
      <c r="AK54">
        <f t="shared" si="61"/>
        <v>3.3151095424470229</v>
      </c>
      <c r="AL54">
        <f t="shared" si="40"/>
        <v>-4566.3351744239499</v>
      </c>
      <c r="AN54">
        <f t="shared" si="41"/>
        <v>0</v>
      </c>
      <c r="AO54">
        <f t="shared" si="42"/>
        <v>0</v>
      </c>
      <c r="AP54">
        <f t="shared" si="43"/>
        <v>-4.4343615215292047E-3</v>
      </c>
      <c r="AQ54">
        <f t="shared" si="44"/>
        <v>-14.163399988626921</v>
      </c>
      <c r="AR54">
        <f t="shared" si="45"/>
        <v>-14.16783435014845</v>
      </c>
      <c r="AS54">
        <f t="shared" si="46"/>
        <v>5.0138914004619492E-2</v>
      </c>
      <c r="AT54">
        <f t="shared" si="47"/>
        <v>1.0241857461595052E-2</v>
      </c>
      <c r="AU54">
        <f t="shared" si="48"/>
        <v>-14.107453578682234</v>
      </c>
      <c r="AW54">
        <v>51</v>
      </c>
      <c r="AX54">
        <f>IF(Z54&gt;0, (R54*SUMPRODUCT(K54:$K$98, X54:$X$98)-K54*$AZ$3)/Z54, 0)</f>
        <v>542.20508961554333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2.758435422305808E-3</v>
      </c>
      <c r="L55" s="2">
        <v>52</v>
      </c>
      <c r="M55" s="8">
        <v>0.27212731099999998</v>
      </c>
      <c r="Q55" s="5">
        <f t="shared" si="60"/>
        <v>25</v>
      </c>
      <c r="R55">
        <f t="shared" si="31"/>
        <v>250000</v>
      </c>
      <c r="S55">
        <f t="shared" si="32"/>
        <v>449.74962681829123</v>
      </c>
      <c r="U55">
        <f t="shared" si="52"/>
        <v>0.27212731099999998</v>
      </c>
      <c r="V55">
        <f t="shared" si="53"/>
        <v>0.01</v>
      </c>
      <c r="W55">
        <f t="shared" si="54"/>
        <v>5.7413000521848501E-2</v>
      </c>
      <c r="X55">
        <f t="shared" si="55"/>
        <v>1.5623645448452229E-2</v>
      </c>
      <c r="Y55">
        <f t="shared" si="56"/>
        <v>5.7413000521848499E-4</v>
      </c>
      <c r="Z55">
        <f t="shared" si="57"/>
        <v>4.1215225068177791E-2</v>
      </c>
      <c r="AB55">
        <f t="shared" si="58"/>
        <v>31.129621093046101</v>
      </c>
      <c r="AC55">
        <f t="shared" si="33"/>
        <v>18.536532093644844</v>
      </c>
      <c r="AE55">
        <f t="shared" si="34"/>
        <v>0</v>
      </c>
      <c r="AF55">
        <f t="shared" si="35"/>
        <v>0</v>
      </c>
      <c r="AG55">
        <f t="shared" si="36"/>
        <v>-1.0303806267044449</v>
      </c>
      <c r="AH55">
        <f t="shared" si="37"/>
        <v>-3905.9113621130573</v>
      </c>
      <c r="AI55">
        <f t="shared" si="38"/>
        <v>-3906.9417427397616</v>
      </c>
      <c r="AJ55">
        <f t="shared" si="39"/>
        <v>12.593088999401257</v>
      </c>
      <c r="AK55">
        <f t="shared" si="61"/>
        <v>2.1790734765132274</v>
      </c>
      <c r="AL55">
        <f t="shared" si="40"/>
        <v>-3892.1695802638474</v>
      </c>
      <c r="AN55">
        <f t="shared" si="41"/>
        <v>0</v>
      </c>
      <c r="AO55">
        <f t="shared" si="42"/>
        <v>0</v>
      </c>
      <c r="AP55">
        <f t="shared" si="43"/>
        <v>-2.8422384191591986E-3</v>
      </c>
      <c r="AQ55">
        <f t="shared" si="44"/>
        <v>-10.774204257639385</v>
      </c>
      <c r="AR55">
        <f t="shared" si="45"/>
        <v>-10.777046496058544</v>
      </c>
      <c r="AS55">
        <f t="shared" si="46"/>
        <v>3.4737222772198033E-2</v>
      </c>
      <c r="AT55">
        <f t="shared" si="47"/>
        <v>6.0108334654211497E-3</v>
      </c>
      <c r="AU55">
        <f t="shared" si="48"/>
        <v>-10.736298439820926</v>
      </c>
      <c r="AW55">
        <v>52</v>
      </c>
      <c r="AX55">
        <f>IF(Z55&gt;0, (R55*SUMPRODUCT(K55:$K$98, X55:$X$98)-K55*$AZ$3)/Z55, 0)</f>
        <v>449.74962681829123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2.4628887699159E-3</v>
      </c>
      <c r="L56" s="2">
        <v>53</v>
      </c>
      <c r="M56" s="8">
        <v>0.30842977500000002</v>
      </c>
      <c r="Q56" s="5">
        <f t="shared" si="60"/>
        <v>25</v>
      </c>
      <c r="R56">
        <f t="shared" si="31"/>
        <v>250000</v>
      </c>
      <c r="S56">
        <f t="shared" si="32"/>
        <v>326.23859277858111</v>
      </c>
      <c r="U56">
        <f t="shared" si="52"/>
        <v>0.30842977500000002</v>
      </c>
      <c r="V56">
        <f t="shared" si="53"/>
        <v>0.01</v>
      </c>
      <c r="W56">
        <f t="shared" si="54"/>
        <v>4.1215225068177791E-2</v>
      </c>
      <c r="X56">
        <f t="shared" si="55"/>
        <v>1.2712002594352437E-2</v>
      </c>
      <c r="Y56">
        <f t="shared" si="56"/>
        <v>4.121522506817779E-4</v>
      </c>
      <c r="Z56">
        <f t="shared" si="57"/>
        <v>2.8091070223143579E-2</v>
      </c>
      <c r="AB56">
        <f t="shared" si="58"/>
        <v>18.536532093644844</v>
      </c>
      <c r="AC56">
        <f t="shared" si="33"/>
        <v>9.1643912192426633</v>
      </c>
      <c r="AE56">
        <f t="shared" si="34"/>
        <v>0</v>
      </c>
      <c r="AF56">
        <f t="shared" si="35"/>
        <v>0</v>
      </c>
      <c r="AG56">
        <f t="shared" si="36"/>
        <v>-0.70227675557858948</v>
      </c>
      <c r="AH56">
        <f t="shared" si="37"/>
        <v>-3178.0006485881095</v>
      </c>
      <c r="AI56">
        <f t="shared" si="38"/>
        <v>-3178.7029253436881</v>
      </c>
      <c r="AJ56">
        <f t="shared" si="39"/>
        <v>9.3721408744021808</v>
      </c>
      <c r="AK56">
        <f t="shared" si="61"/>
        <v>1.2975572465551393</v>
      </c>
      <c r="AL56">
        <f t="shared" si="40"/>
        <v>-3168.0332272227306</v>
      </c>
      <c r="AN56">
        <f t="shared" si="41"/>
        <v>0</v>
      </c>
      <c r="AO56">
        <f t="shared" si="42"/>
        <v>0</v>
      </c>
      <c r="AP56">
        <f t="shared" si="43"/>
        <v>-1.7296295346874815E-3</v>
      </c>
      <c r="AQ56">
        <f t="shared" si="44"/>
        <v>-7.8270621081931013</v>
      </c>
      <c r="AR56">
        <f t="shared" si="45"/>
        <v>-7.8287917377277889</v>
      </c>
      <c r="AS56">
        <f t="shared" si="46"/>
        <v>2.3082540509634916E-2</v>
      </c>
      <c r="AT56">
        <f t="shared" si="47"/>
        <v>3.1957391708636491E-3</v>
      </c>
      <c r="AU56">
        <f t="shared" si="48"/>
        <v>-7.8025134580472901</v>
      </c>
      <c r="AW56">
        <v>53</v>
      </c>
      <c r="AX56">
        <f>IF(Z56&gt;0, (R56*SUMPRODUCT(K56:$K$98, X56:$X$98)-K56*$AZ$3)/Z56, 0)</f>
        <v>326.23859277858111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2.1990078302820534E-3</v>
      </c>
      <c r="L57" s="2">
        <v>54</v>
      </c>
      <c r="M57" s="8">
        <v>0.34883407700000002</v>
      </c>
      <c r="Q57" s="5">
        <f t="shared" si="60"/>
        <v>25</v>
      </c>
      <c r="R57">
        <f t="shared" si="31"/>
        <v>250000</v>
      </c>
      <c r="S57">
        <f t="shared" si="32"/>
        <v>143.75471118945214</v>
      </c>
      <c r="U57">
        <f t="shared" si="52"/>
        <v>0.34883407700000002</v>
      </c>
      <c r="V57">
        <f t="shared" si="53"/>
        <v>0.01</v>
      </c>
      <c r="W57">
        <f t="shared" si="54"/>
        <v>2.8091070223143579E-2</v>
      </c>
      <c r="X57">
        <f t="shared" si="55"/>
        <v>9.7991225532324758E-3</v>
      </c>
      <c r="Y57">
        <f t="shared" si="56"/>
        <v>2.8091070223143581E-4</v>
      </c>
      <c r="Z57">
        <f t="shared" si="57"/>
        <v>1.8011036967679667E-2</v>
      </c>
      <c r="AB57">
        <f t="shared" si="58"/>
        <v>9.1643912192426633</v>
      </c>
      <c r="AC57">
        <f t="shared" si="33"/>
        <v>2.5891714175113361</v>
      </c>
      <c r="AE57">
        <f t="shared" si="34"/>
        <v>0</v>
      </c>
      <c r="AF57">
        <f t="shared" si="35"/>
        <v>0</v>
      </c>
      <c r="AG57">
        <f t="shared" si="36"/>
        <v>-0.45027592419199169</v>
      </c>
      <c r="AH57">
        <f t="shared" si="37"/>
        <v>-2449.7806383081188</v>
      </c>
      <c r="AI57">
        <f t="shared" si="38"/>
        <v>-2450.2309142323106</v>
      </c>
      <c r="AJ57">
        <f t="shared" si="39"/>
        <v>6.5752198017313273</v>
      </c>
      <c r="AK57">
        <f t="shared" si="61"/>
        <v>0.64150738534698648</v>
      </c>
      <c r="AL57">
        <f t="shared" si="40"/>
        <v>-2443.0141870452326</v>
      </c>
      <c r="AN57">
        <f t="shared" si="41"/>
        <v>0</v>
      </c>
      <c r="AO57">
        <f t="shared" si="42"/>
        <v>0</v>
      </c>
      <c r="AP57">
        <f t="shared" si="43"/>
        <v>-9.9016028308567807E-4</v>
      </c>
      <c r="AQ57">
        <f t="shared" si="44"/>
        <v>-5.3870868061129205</v>
      </c>
      <c r="AR57">
        <f t="shared" si="45"/>
        <v>-5.3880769663960058</v>
      </c>
      <c r="AS57">
        <f t="shared" si="46"/>
        <v>1.44589598298328E-2</v>
      </c>
      <c r="AT57">
        <f t="shared" si="47"/>
        <v>1.4106797635617899E-3</v>
      </c>
      <c r="AU57">
        <f t="shared" si="48"/>
        <v>-5.3722073268026111</v>
      </c>
      <c r="AW57">
        <v>54</v>
      </c>
      <c r="AX57">
        <f>IF(Z57&gt;0, (R57*SUMPRODUCT(K57:$K$98, X57:$X$98)-K57*$AZ$3)/Z57, 0)</f>
        <v>143.75471118945214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1.9633998484661188E-3</v>
      </c>
      <c r="L58" s="2">
        <v>55</v>
      </c>
      <c r="M58" s="8">
        <v>0.39293336200000001</v>
      </c>
      <c r="Q58" s="5">
        <f t="shared" si="60"/>
        <v>25</v>
      </c>
      <c r="R58">
        <f t="shared" si="31"/>
        <v>250000</v>
      </c>
      <c r="S58">
        <f t="shared" si="32"/>
        <v>-156.24251120821165</v>
      </c>
      <c r="U58">
        <f t="shared" si="52"/>
        <v>0.39293336200000001</v>
      </c>
      <c r="V58">
        <f t="shared" si="53"/>
        <v>0.01</v>
      </c>
      <c r="W58">
        <f t="shared" si="54"/>
        <v>1.8011036967679667E-2</v>
      </c>
      <c r="X58">
        <f t="shared" si="55"/>
        <v>7.077137308816657E-3</v>
      </c>
      <c r="Y58">
        <f t="shared" si="56"/>
        <v>1.8011036967679667E-4</v>
      </c>
      <c r="Z58">
        <f t="shared" si="57"/>
        <v>1.0753789289186213E-2</v>
      </c>
      <c r="AB58">
        <f t="shared" si="58"/>
        <v>2.5891714175113361</v>
      </c>
      <c r="AC58">
        <f t="shared" si="33"/>
        <v>-1.6801990435464234</v>
      </c>
      <c r="AE58">
        <f t="shared" si="34"/>
        <v>0</v>
      </c>
      <c r="AF58">
        <f t="shared" si="35"/>
        <v>0</v>
      </c>
      <c r="AG58">
        <f t="shared" si="36"/>
        <v>-0.26884473222965533</v>
      </c>
      <c r="AH58">
        <f t="shared" si="37"/>
        <v>-1769.2843272041644</v>
      </c>
      <c r="AI58">
        <f t="shared" si="38"/>
        <v>-1769.5531719363939</v>
      </c>
      <c r="AJ58">
        <f t="shared" si="39"/>
        <v>4.2693704610577594</v>
      </c>
      <c r="AK58">
        <f t="shared" si="61"/>
        <v>0.18124199922579354</v>
      </c>
      <c r="AL58">
        <f t="shared" si="40"/>
        <v>-1765.1025594761102</v>
      </c>
      <c r="AN58">
        <f t="shared" si="41"/>
        <v>0</v>
      </c>
      <c r="AO58">
        <f t="shared" si="42"/>
        <v>0</v>
      </c>
      <c r="AP58">
        <f t="shared" si="43"/>
        <v>-5.2784970652061951E-4</v>
      </c>
      <c r="AQ58">
        <f t="shared" si="44"/>
        <v>-3.4738125799261352</v>
      </c>
      <c r="AR58">
        <f t="shared" si="45"/>
        <v>-3.4743404296326559</v>
      </c>
      <c r="AS58">
        <f t="shared" si="46"/>
        <v>8.3824813162865289E-3</v>
      </c>
      <c r="AT58">
        <f t="shared" si="47"/>
        <v>3.5585051381561945E-4</v>
      </c>
      <c r="AU58">
        <f t="shared" si="48"/>
        <v>-3.4656020978025532</v>
      </c>
      <c r="AW58">
        <v>55</v>
      </c>
      <c r="AX58">
        <f>IF(Z58&gt;0, (R58*SUMPRODUCT(K58:$K$98, X58:$X$98)-K58*$AZ$3)/Z58, 0)</f>
        <v>-156.24251120821165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1.7530355789876059E-3</v>
      </c>
      <c r="L59" s="2">
        <v>56</v>
      </c>
      <c r="M59" s="8">
        <v>0.441408258</v>
      </c>
      <c r="Q59" s="5">
        <f t="shared" si="60"/>
        <v>25</v>
      </c>
      <c r="R59">
        <f t="shared" si="31"/>
        <v>250000</v>
      </c>
      <c r="S59">
        <f t="shared" si="32"/>
        <v>-704.48222231708337</v>
      </c>
      <c r="U59">
        <f t="shared" si="52"/>
        <v>0.441408258</v>
      </c>
      <c r="V59">
        <f t="shared" si="53"/>
        <v>0.01</v>
      </c>
      <c r="W59">
        <f t="shared" si="54"/>
        <v>1.0753789289186213E-2</v>
      </c>
      <c r="X59">
        <f t="shared" si="55"/>
        <v>4.7468113970387448E-3</v>
      </c>
      <c r="Y59">
        <f t="shared" si="56"/>
        <v>1.0753789289186213E-4</v>
      </c>
      <c r="Z59">
        <f t="shared" si="57"/>
        <v>5.8994399992556056E-3</v>
      </c>
      <c r="AB59">
        <f t="shared" si="58"/>
        <v>-1.6801990435464234</v>
      </c>
      <c r="AC59">
        <f t="shared" si="33"/>
        <v>-4.1560506011018816</v>
      </c>
      <c r="AE59">
        <f t="shared" si="34"/>
        <v>0</v>
      </c>
      <c r="AF59">
        <f t="shared" si="35"/>
        <v>0</v>
      </c>
      <c r="AG59">
        <f t="shared" si="36"/>
        <v>-0.14748599998139014</v>
      </c>
      <c r="AH59">
        <f t="shared" si="37"/>
        <v>-1186.7028492596862</v>
      </c>
      <c r="AI59">
        <f t="shared" si="38"/>
        <v>-1186.8503352596676</v>
      </c>
      <c r="AJ59">
        <f t="shared" si="39"/>
        <v>2.4758515575554583</v>
      </c>
      <c r="AK59">
        <f t="shared" si="61"/>
        <v>-0.11761393304824964</v>
      </c>
      <c r="AL59">
        <f t="shared" si="40"/>
        <v>-1184.4920976351605</v>
      </c>
      <c r="AN59">
        <f t="shared" si="41"/>
        <v>0</v>
      </c>
      <c r="AO59">
        <f t="shared" si="42"/>
        <v>0</v>
      </c>
      <c r="AP59">
        <f t="shared" si="43"/>
        <v>-2.5854820536994229E-4</v>
      </c>
      <c r="AQ59">
        <f t="shared" si="44"/>
        <v>-2.0803323164381955</v>
      </c>
      <c r="AR59">
        <f t="shared" si="45"/>
        <v>-2.0805908646435656</v>
      </c>
      <c r="AS59">
        <f t="shared" si="46"/>
        <v>4.3402558686865987E-3</v>
      </c>
      <c r="AT59">
        <f t="shared" si="47"/>
        <v>-2.0618140921824783E-4</v>
      </c>
      <c r="AU59">
        <f t="shared" si="48"/>
        <v>-2.0764567901840976</v>
      </c>
      <c r="AW59">
        <v>56</v>
      </c>
      <c r="AX59">
        <f>IF(Z59&gt;0, (R59*SUMPRODUCT(K59:$K$98, X59:$X$98)-K59*$AZ$3)/Z59, 0)</f>
        <v>-704.48222231708337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1.5652103383817909E-3</v>
      </c>
      <c r="L60" s="2">
        <v>57</v>
      </c>
      <c r="M60" s="8">
        <v>0.49593942699999999</v>
      </c>
      <c r="Q60" s="5">
        <f t="shared" si="60"/>
        <v>25</v>
      </c>
      <c r="R60">
        <f t="shared" si="31"/>
        <v>250000</v>
      </c>
      <c r="S60">
        <f t="shared" si="32"/>
        <v>-1833.9388869132001</v>
      </c>
      <c r="U60">
        <f t="shared" si="52"/>
        <v>0.49593942699999999</v>
      </c>
      <c r="V60">
        <f t="shared" si="53"/>
        <v>0.01</v>
      </c>
      <c r="W60">
        <f t="shared" si="54"/>
        <v>5.8994399992556056E-3</v>
      </c>
      <c r="X60">
        <f t="shared" si="55"/>
        <v>2.9257648928517053E-3</v>
      </c>
      <c r="Y60">
        <f t="shared" si="56"/>
        <v>5.8994399992556056E-5</v>
      </c>
      <c r="Z60">
        <f t="shared" si="57"/>
        <v>2.9146807064113441E-3</v>
      </c>
      <c r="AB60">
        <f t="shared" si="58"/>
        <v>-4.1560506011018816</v>
      </c>
      <c r="AC60">
        <f t="shared" si="33"/>
        <v>-5.3453462904234001</v>
      </c>
      <c r="AE60">
        <f t="shared" si="34"/>
        <v>0</v>
      </c>
      <c r="AF60">
        <f t="shared" si="35"/>
        <v>0</v>
      </c>
      <c r="AG60">
        <f t="shared" si="36"/>
        <v>-7.2867017660283598E-2</v>
      </c>
      <c r="AH60">
        <f t="shared" si="37"/>
        <v>-731.44122321292627</v>
      </c>
      <c r="AI60">
        <f t="shared" si="38"/>
        <v>-731.51409023058659</v>
      </c>
      <c r="AJ60">
        <f t="shared" si="39"/>
        <v>1.1892956893215185</v>
      </c>
      <c r="AK60">
        <f t="shared" si="61"/>
        <v>-0.29092354207713172</v>
      </c>
      <c r="AL60">
        <f t="shared" si="40"/>
        <v>-730.61571808334224</v>
      </c>
      <c r="AN60">
        <f t="shared" si="41"/>
        <v>0</v>
      </c>
      <c r="AO60">
        <f t="shared" si="42"/>
        <v>0</v>
      </c>
      <c r="AP60">
        <f t="shared" si="43"/>
        <v>-1.1405220936892443E-4</v>
      </c>
      <c r="AQ60">
        <f t="shared" si="44"/>
        <v>-1.1448593644914955</v>
      </c>
      <c r="AR60">
        <f t="shared" si="45"/>
        <v>-1.1449734167008643</v>
      </c>
      <c r="AS60">
        <f t="shared" si="46"/>
        <v>1.8614979083189393E-3</v>
      </c>
      <c r="AT60">
        <f t="shared" si="47"/>
        <v>-4.5535653573777654E-4</v>
      </c>
      <c r="AU60">
        <f t="shared" si="48"/>
        <v>-1.1435672753282833</v>
      </c>
      <c r="AW60">
        <v>57</v>
      </c>
      <c r="AX60">
        <f>IF(Z60&gt;0, (R60*SUMPRODUCT(K60:$K$98, X60:$X$98)-K60*$AZ$3)/Z60, 0)</f>
        <v>-1833.9388869132001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1.3975092306980274E-3</v>
      </c>
      <c r="L61" s="2">
        <v>58</v>
      </c>
      <c r="M61" s="8">
        <v>0.55722270799999996</v>
      </c>
      <c r="Q61" s="5">
        <f t="shared" si="60"/>
        <v>25</v>
      </c>
      <c r="R61">
        <f t="shared" si="31"/>
        <v>250000</v>
      </c>
      <c r="S61">
        <f t="shared" si="32"/>
        <v>-4514.5099278506304</v>
      </c>
      <c r="U61">
        <f t="shared" si="52"/>
        <v>0.55722270799999996</v>
      </c>
      <c r="V61">
        <f t="shared" si="53"/>
        <v>0.01</v>
      </c>
      <c r="W61">
        <f t="shared" si="54"/>
        <v>2.9146807064113441E-3</v>
      </c>
      <c r="X61">
        <f t="shared" si="55"/>
        <v>1.6241262761818821E-3</v>
      </c>
      <c r="Y61">
        <f t="shared" si="56"/>
        <v>2.9146807064113441E-5</v>
      </c>
      <c r="Z61">
        <f t="shared" si="57"/>
        <v>1.2614076231653485E-3</v>
      </c>
      <c r="AB61">
        <f t="shared" si="58"/>
        <v>-5.3453462904234001</v>
      </c>
      <c r="AC61">
        <f t="shared" si="33"/>
        <v>-5.6946372378464325</v>
      </c>
      <c r="AE61">
        <f t="shared" si="34"/>
        <v>0</v>
      </c>
      <c r="AF61">
        <f t="shared" si="35"/>
        <v>0</v>
      </c>
      <c r="AG61">
        <f t="shared" si="36"/>
        <v>-3.1535190579133711E-2</v>
      </c>
      <c r="AH61">
        <f t="shared" si="37"/>
        <v>-406.03156904547052</v>
      </c>
      <c r="AI61">
        <f t="shared" si="38"/>
        <v>-406.06310423604964</v>
      </c>
      <c r="AJ61">
        <f t="shared" si="39"/>
        <v>0.34929094742303235</v>
      </c>
      <c r="AK61">
        <f t="shared" si="61"/>
        <v>-0.37417424032963803</v>
      </c>
      <c r="AL61">
        <f t="shared" si="40"/>
        <v>-406.08798752895626</v>
      </c>
      <c r="AN61">
        <f t="shared" si="41"/>
        <v>0</v>
      </c>
      <c r="AO61">
        <f t="shared" si="42"/>
        <v>0</v>
      </c>
      <c r="AP61">
        <f t="shared" si="43"/>
        <v>-4.4070719926160837E-5</v>
      </c>
      <c r="AQ61">
        <f t="shared" si="44"/>
        <v>-0.5674328656958485</v>
      </c>
      <c r="AR61">
        <f t="shared" si="45"/>
        <v>-0.56747693641577468</v>
      </c>
      <c r="AS61">
        <f t="shared" si="46"/>
        <v>4.8813732322294708E-4</v>
      </c>
      <c r="AT61">
        <f t="shared" si="47"/>
        <v>-5.2291195475009131E-4</v>
      </c>
      <c r="AU61">
        <f t="shared" si="48"/>
        <v>-0.5675117110473018</v>
      </c>
      <c r="AW61">
        <v>58</v>
      </c>
      <c r="AX61">
        <f>IF(Z61&gt;0, (R61*SUMPRODUCT(K61:$K$98, X61:$X$98)-K61*$AZ$3)/Z61, 0)</f>
        <v>-4514.5099278506304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1.2477760988375245E-3</v>
      </c>
      <c r="L62" s="2">
        <v>59</v>
      </c>
      <c r="M62" s="8">
        <v>0.62633703200000002</v>
      </c>
      <c r="Q62" s="5">
        <f t="shared" si="60"/>
        <v>25</v>
      </c>
      <c r="R62">
        <f t="shared" si="31"/>
        <v>250000</v>
      </c>
      <c r="S62">
        <f t="shared" si="32"/>
        <v>-12102.488525738003</v>
      </c>
      <c r="U62">
        <f t="shared" si="52"/>
        <v>0.62633703200000002</v>
      </c>
      <c r="V62">
        <f t="shared" si="53"/>
        <v>0.01</v>
      </c>
      <c r="W62">
        <f t="shared" si="54"/>
        <v>1.2614076231653485E-3</v>
      </c>
      <c r="X62">
        <f t="shared" si="55"/>
        <v>7.9006630683555888E-4</v>
      </c>
      <c r="Y62">
        <f t="shared" si="56"/>
        <v>1.2614076231653485E-5</v>
      </c>
      <c r="Z62">
        <f t="shared" si="57"/>
        <v>4.5872724009813617E-4</v>
      </c>
      <c r="AB62">
        <f t="shared" si="58"/>
        <v>-5.6946372378464325</v>
      </c>
      <c r="AC62">
        <f t="shared" si="33"/>
        <v>-5.5517411597311552</v>
      </c>
      <c r="AE62">
        <f t="shared" si="34"/>
        <v>0</v>
      </c>
      <c r="AF62">
        <f t="shared" si="35"/>
        <v>0</v>
      </c>
      <c r="AG62">
        <f t="shared" si="36"/>
        <v>-1.1468181002453405E-2</v>
      </c>
      <c r="AH62">
        <f t="shared" si="37"/>
        <v>-197.51657670888972</v>
      </c>
      <c r="AI62">
        <f t="shared" si="38"/>
        <v>-197.52804488989216</v>
      </c>
      <c r="AJ62">
        <f t="shared" si="39"/>
        <v>-0.14289607811527727</v>
      </c>
      <c r="AK62">
        <f t="shared" si="61"/>
        <v>-0.39862460664925031</v>
      </c>
      <c r="AL62">
        <f t="shared" si="40"/>
        <v>-198.06956557465671</v>
      </c>
      <c r="AN62">
        <f t="shared" si="41"/>
        <v>0</v>
      </c>
      <c r="AO62">
        <f t="shared" si="42"/>
        <v>0</v>
      </c>
      <c r="AP62">
        <f t="shared" si="43"/>
        <v>-1.430972215200392E-5</v>
      </c>
      <c r="AQ62">
        <f t="shared" si="44"/>
        <v>-0.24645646354156106</v>
      </c>
      <c r="AR62">
        <f t="shared" si="45"/>
        <v>-0.24647077326371306</v>
      </c>
      <c r="AS62">
        <f t="shared" si="46"/>
        <v>-1.7830231088986282E-4</v>
      </c>
      <c r="AT62">
        <f t="shared" si="47"/>
        <v>-4.9739425658544426E-4</v>
      </c>
      <c r="AU62">
        <f t="shared" si="48"/>
        <v>-0.24714646983118838</v>
      </c>
      <c r="AW62">
        <v>59</v>
      </c>
      <c r="AX62">
        <f>IF(Z62&gt;0, (R62*SUMPRODUCT(K62:$K$98, X62:$X$98)-K62*$AZ$3)/Z62, 0)</f>
        <v>-12102.488525738003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1.114085802533504E-3</v>
      </c>
      <c r="L63" s="2">
        <v>60</v>
      </c>
      <c r="M63" s="8">
        <v>0.70099715600000001</v>
      </c>
      <c r="Q63" s="5">
        <f t="shared" si="60"/>
        <v>25</v>
      </c>
      <c r="R63">
        <f t="shared" si="31"/>
        <v>250000</v>
      </c>
      <c r="S63">
        <f t="shared" si="32"/>
        <v>-38951.798417993836</v>
      </c>
      <c r="U63">
        <f t="shared" si="52"/>
        <v>0.70099715600000001</v>
      </c>
      <c r="V63">
        <f t="shared" si="53"/>
        <v>0.01</v>
      </c>
      <c r="W63">
        <f t="shared" si="54"/>
        <v>4.5872724009813617E-4</v>
      </c>
      <c r="X63">
        <f t="shared" si="55"/>
        <v>3.215664906885226E-4</v>
      </c>
      <c r="Y63">
        <f t="shared" si="56"/>
        <v>4.5872724009813621E-6</v>
      </c>
      <c r="Z63">
        <f t="shared" si="57"/>
        <v>1.325734770086322E-4</v>
      </c>
      <c r="AB63">
        <f t="shared" si="58"/>
        <v>-5.5517411597311552</v>
      </c>
      <c r="AC63">
        <f t="shared" si="33"/>
        <v>-5.1639753520127822</v>
      </c>
      <c r="AE63">
        <f t="shared" si="34"/>
        <v>0</v>
      </c>
      <c r="AF63">
        <f t="shared" si="35"/>
        <v>0</v>
      </c>
      <c r="AG63">
        <f t="shared" si="36"/>
        <v>-3.3143369252158048E-3</v>
      </c>
      <c r="AH63">
        <f t="shared" si="37"/>
        <v>-80.391622672130651</v>
      </c>
      <c r="AI63">
        <f t="shared" si="38"/>
        <v>-80.394937009055866</v>
      </c>
      <c r="AJ63">
        <f t="shared" si="39"/>
        <v>-0.38776580771837299</v>
      </c>
      <c r="AK63">
        <f t="shared" si="61"/>
        <v>-0.38862188118118091</v>
      </c>
      <c r="AL63">
        <f t="shared" si="40"/>
        <v>-81.171324697955413</v>
      </c>
      <c r="AN63">
        <f t="shared" si="41"/>
        <v>0</v>
      </c>
      <c r="AO63">
        <f t="shared" si="42"/>
        <v>0</v>
      </c>
      <c r="AP63">
        <f t="shared" si="43"/>
        <v>-3.6924557131954757E-6</v>
      </c>
      <c r="AQ63">
        <f t="shared" si="44"/>
        <v>-8.9563165461651315E-2</v>
      </c>
      <c r="AR63">
        <f t="shared" si="45"/>
        <v>-8.9566857917364504E-2</v>
      </c>
      <c r="AS63">
        <f t="shared" si="46"/>
        <v>-4.3200438108697593E-4</v>
      </c>
      <c r="AT63">
        <f t="shared" si="47"/>
        <v>-4.3295812037781595E-4</v>
      </c>
      <c r="AU63">
        <f t="shared" si="48"/>
        <v>-9.0431820418829287E-2</v>
      </c>
      <c r="AW63">
        <v>60</v>
      </c>
      <c r="AX63">
        <f>IF(Z63&gt;0, (R63*SUMPRODUCT(K63:$K$98, X63:$X$98)-K63*$AZ$3)/Z63, 0)</f>
        <v>-38951.798417993836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9.9471946654777136E-4</v>
      </c>
      <c r="L64" s="2">
        <v>61</v>
      </c>
      <c r="M64" s="8">
        <v>0.77900909500000004</v>
      </c>
      <c r="Q64" s="5">
        <f t="shared" si="60"/>
        <v>25</v>
      </c>
      <c r="R64">
        <f t="shared" si="31"/>
        <v>250000</v>
      </c>
      <c r="S64">
        <f t="shared" si="32"/>
        <v>-167571.23193664564</v>
      </c>
      <c r="U64">
        <f t="shared" si="52"/>
        <v>0.77900909500000004</v>
      </c>
      <c r="V64">
        <f t="shared" si="53"/>
        <v>0.01</v>
      </c>
      <c r="W64">
        <f t="shared" si="54"/>
        <v>1.325734770086322E-4</v>
      </c>
      <c r="X64">
        <f t="shared" si="55"/>
        <v>1.0327594434549788E-4</v>
      </c>
      <c r="Y64">
        <f t="shared" si="56"/>
        <v>1.325734770086322E-6</v>
      </c>
      <c r="Z64">
        <f t="shared" si="57"/>
        <v>2.7971797893047996E-5</v>
      </c>
      <c r="AB64">
        <f t="shared" si="58"/>
        <v>-5.1639753520127822</v>
      </c>
      <c r="AC64">
        <f t="shared" si="33"/>
        <v>-4.6872686324209214</v>
      </c>
      <c r="AE64">
        <f t="shared" si="34"/>
        <v>0</v>
      </c>
      <c r="AF64">
        <f t="shared" si="35"/>
        <v>0</v>
      </c>
      <c r="AG64">
        <f t="shared" si="36"/>
        <v>-6.9929494732619984E-4</v>
      </c>
      <c r="AH64">
        <f t="shared" si="37"/>
        <v>-25.818986086374469</v>
      </c>
      <c r="AI64">
        <f t="shared" si="38"/>
        <v>-25.819685381321797</v>
      </c>
      <c r="AJ64">
        <f t="shared" si="39"/>
        <v>-0.47670671959186084</v>
      </c>
      <c r="AK64">
        <f t="shared" si="61"/>
        <v>-0.36147827464089477</v>
      </c>
      <c r="AL64">
        <f t="shared" si="40"/>
        <v>-26.657870375554552</v>
      </c>
      <c r="AN64">
        <f t="shared" si="41"/>
        <v>0</v>
      </c>
      <c r="AO64">
        <f t="shared" si="42"/>
        <v>0</v>
      </c>
      <c r="AP64">
        <f t="shared" si="43"/>
        <v>-6.9560229696386942E-7</v>
      </c>
      <c r="AQ64">
        <f t="shared" si="44"/>
        <v>-2.5682648066642742E-2</v>
      </c>
      <c r="AR64">
        <f t="shared" si="45"/>
        <v>-2.568334366893971E-2</v>
      </c>
      <c r="AS64">
        <f t="shared" si="46"/>
        <v>-4.7418945381215384E-4</v>
      </c>
      <c r="AT64">
        <f t="shared" si="47"/>
        <v>-3.5956947651939964E-4</v>
      </c>
      <c r="AU64">
        <f t="shared" si="48"/>
        <v>-2.6517102599271262E-2</v>
      </c>
      <c r="AW64">
        <v>61</v>
      </c>
      <c r="AX64">
        <f>IF(Z64&gt;0, (R64*SUMPRODUCT(K64:$K$98, X64:$X$98)-K64*$AZ$3)/Z64, 0)</f>
        <v>-167571.23193664564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8.8814238084622432E-4</v>
      </c>
      <c r="L65" s="2">
        <v>62</v>
      </c>
      <c r="M65" s="8">
        <v>0.78135831499999997</v>
      </c>
      <c r="Q65" s="5">
        <f t="shared" si="60"/>
        <v>25</v>
      </c>
      <c r="R65">
        <f t="shared" si="31"/>
        <v>250000</v>
      </c>
      <c r="S65">
        <f t="shared" si="32"/>
        <v>-720920.71625337156</v>
      </c>
      <c r="U65">
        <f t="shared" si="52"/>
        <v>0.78135831499999997</v>
      </c>
      <c r="V65">
        <f t="shared" si="53"/>
        <v>0.01</v>
      </c>
      <c r="W65">
        <f t="shared" si="54"/>
        <v>2.7971797893047996E-5</v>
      </c>
      <c r="X65">
        <f t="shared" si="55"/>
        <v>2.185599686923253E-5</v>
      </c>
      <c r="Y65">
        <f t="shared" si="56"/>
        <v>2.7971797893047998E-7</v>
      </c>
      <c r="Z65">
        <f t="shared" si="57"/>
        <v>5.8360830448849858E-6</v>
      </c>
      <c r="AB65">
        <f t="shared" si="58"/>
        <v>-4.6872686324209214</v>
      </c>
      <c r="AC65">
        <f t="shared" si="33"/>
        <v>-4.2073531688326415</v>
      </c>
      <c r="AE65">
        <f t="shared" si="34"/>
        <v>0</v>
      </c>
      <c r="AF65">
        <f t="shared" si="35"/>
        <v>0</v>
      </c>
      <c r="AG65">
        <f t="shared" si="36"/>
        <v>-1.4590207612212464E-4</v>
      </c>
      <c r="AH65">
        <f t="shared" si="37"/>
        <v>-5.4639992173081326</v>
      </c>
      <c r="AI65">
        <f t="shared" si="38"/>
        <v>-5.4641451193842547</v>
      </c>
      <c r="AJ65">
        <f t="shared" si="39"/>
        <v>-0.47991546358827986</v>
      </c>
      <c r="AK65">
        <f t="shared" si="61"/>
        <v>-0.32810880426946454</v>
      </c>
      <c r="AL65">
        <f t="shared" si="40"/>
        <v>-6.2721693872419992</v>
      </c>
      <c r="AN65">
        <f t="shared" si="41"/>
        <v>0</v>
      </c>
      <c r="AO65">
        <f t="shared" si="42"/>
        <v>0</v>
      </c>
      <c r="AP65">
        <f t="shared" si="43"/>
        <v>-1.2958181725751083E-7</v>
      </c>
      <c r="AQ65">
        <f t="shared" si="44"/>
        <v>-4.8528092738019512E-3</v>
      </c>
      <c r="AR65">
        <f t="shared" si="45"/>
        <v>-4.8529388556192085E-3</v>
      </c>
      <c r="AS65">
        <f t="shared" si="46"/>
        <v>-4.2623326243621434E-4</v>
      </c>
      <c r="AT65">
        <f t="shared" si="47"/>
        <v>-2.9140733460049004E-4</v>
      </c>
      <c r="AU65">
        <f t="shared" si="48"/>
        <v>-5.5705794526559127E-3</v>
      </c>
      <c r="AW65">
        <v>62</v>
      </c>
      <c r="AX65">
        <f>IF(Z65&gt;0, (R65*SUMPRODUCT(K65:$K$98, X65:$X$98)-K65*$AZ$3)/Z65, 0)</f>
        <v>-720920.71625337156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7.9298426861270028E-4</v>
      </c>
      <c r="L66" s="2">
        <v>63</v>
      </c>
      <c r="M66" s="8">
        <v>0.78389590600000003</v>
      </c>
      <c r="Q66" s="5">
        <f t="shared" si="60"/>
        <v>25</v>
      </c>
      <c r="R66">
        <f t="shared" si="31"/>
        <v>250000</v>
      </c>
      <c r="S66">
        <f t="shared" si="32"/>
        <v>-3126581.4158610622</v>
      </c>
      <c r="U66">
        <f t="shared" si="52"/>
        <v>0.78389590600000003</v>
      </c>
      <c r="V66">
        <f t="shared" si="53"/>
        <v>0.01</v>
      </c>
      <c r="W66">
        <f t="shared" si="54"/>
        <v>5.8360830448849858E-6</v>
      </c>
      <c r="X66">
        <f t="shared" si="55"/>
        <v>4.5748816059613545E-6</v>
      </c>
      <c r="Y66">
        <f t="shared" si="56"/>
        <v>5.836083044884986E-8</v>
      </c>
      <c r="Z66">
        <f t="shared" si="57"/>
        <v>1.2028406084747813E-6</v>
      </c>
      <c r="AB66">
        <f t="shared" si="58"/>
        <v>-4.2073531688326415</v>
      </c>
      <c r="AC66">
        <f t="shared" si="33"/>
        <v>-3.7607790927002633</v>
      </c>
      <c r="AE66">
        <f t="shared" si="34"/>
        <v>0</v>
      </c>
      <c r="AF66">
        <f t="shared" si="35"/>
        <v>0</v>
      </c>
      <c r="AG66">
        <f t="shared" si="36"/>
        <v>-3.0071015211869532E-5</v>
      </c>
      <c r="AH66">
        <f t="shared" si="37"/>
        <v>-1.1437204014903386</v>
      </c>
      <c r="AI66">
        <f t="shared" si="38"/>
        <v>-1.1437504725055505</v>
      </c>
      <c r="AJ66">
        <f t="shared" si="39"/>
        <v>-0.44657407613237821</v>
      </c>
      <c r="AK66">
        <f t="shared" si="61"/>
        <v>-0.29451472181828492</v>
      </c>
      <c r="AL66">
        <f t="shared" si="40"/>
        <v>-1.8848392704562136</v>
      </c>
      <c r="AN66">
        <f t="shared" si="41"/>
        <v>0</v>
      </c>
      <c r="AO66">
        <f t="shared" si="42"/>
        <v>0</v>
      </c>
      <c r="AP66">
        <f t="shared" si="43"/>
        <v>-2.3845842004225745E-8</v>
      </c>
      <c r="AQ66">
        <f t="shared" si="44"/>
        <v>-9.0695228607324012E-4</v>
      </c>
      <c r="AR66">
        <f t="shared" si="45"/>
        <v>-9.0697613191524434E-4</v>
      </c>
      <c r="AS66">
        <f t="shared" si="46"/>
        <v>-3.5412621714322627E-4</v>
      </c>
      <c r="AT66">
        <f t="shared" si="47"/>
        <v>-2.3354554127674555E-4</v>
      </c>
      <c r="AU66">
        <f t="shared" si="48"/>
        <v>-1.4946478903352161E-3</v>
      </c>
      <c r="AW66">
        <v>63</v>
      </c>
      <c r="AX66">
        <f>IF(Z66&gt;0, (R66*SUMPRODUCT(K66:$K$98, X66:$X$98)-K66*$AZ$3)/Z66, 0)</f>
        <v>-3126581.4158610622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7.0802166840419666E-4</v>
      </c>
      <c r="L67" s="2">
        <v>64</v>
      </c>
      <c r="M67" s="8">
        <v>0.78669207100000005</v>
      </c>
      <c r="Q67" s="5">
        <f t="shared" si="60"/>
        <v>25</v>
      </c>
      <c r="R67">
        <f t="shared" ref="R67:R98" si="62">$C$6</f>
        <v>250000</v>
      </c>
      <c r="S67">
        <f t="shared" ref="S67:S98" si="63">AX67</f>
        <v>-13734071.046836674</v>
      </c>
      <c r="U67">
        <f t="shared" si="52"/>
        <v>0.78669207100000005</v>
      </c>
      <c r="V67">
        <f t="shared" si="53"/>
        <v>0.01</v>
      </c>
      <c r="W67">
        <f t="shared" si="54"/>
        <v>1.2028406084747813E-6</v>
      </c>
      <c r="X67">
        <f t="shared" si="55"/>
        <v>9.4626516936392592E-7</v>
      </c>
      <c r="Y67">
        <f t="shared" si="56"/>
        <v>1.2028406084747814E-8</v>
      </c>
      <c r="Z67">
        <f t="shared" si="57"/>
        <v>2.4454703302610755E-7</v>
      </c>
      <c r="AB67">
        <f t="shared" si="58"/>
        <v>-3.7607790927002633</v>
      </c>
      <c r="AC67">
        <f t="shared" ref="AC67:AC98" si="64">S67*Z67</f>
        <v>-3.3586263258736757</v>
      </c>
      <c r="AE67">
        <f t="shared" ref="AE67:AE98" si="65">$Z67*O67</f>
        <v>0</v>
      </c>
      <c r="AF67">
        <f t="shared" ref="AF67:AF98" si="66">-$Z67*P67</f>
        <v>0</v>
      </c>
      <c r="AG67">
        <f t="shared" ref="AG67:AG98" si="67">-$Z67*Q67</f>
        <v>-6.1136758256526892E-6</v>
      </c>
      <c r="AH67">
        <f t="shared" ref="AH67:AH98" si="68">-X67*R67</f>
        <v>-0.23656629234098148</v>
      </c>
      <c r="AI67">
        <f t="shared" ref="AI67:AI98" si="69">SUM(AE67:AH67)</f>
        <v>-0.23657240601680712</v>
      </c>
      <c r="AJ67">
        <f t="shared" ref="AJ67:AJ98" si="70">AB67-AC67</f>
        <v>-0.40215276682658763</v>
      </c>
      <c r="AK67">
        <f t="shared" si="61"/>
        <v>-0.26325453648901848</v>
      </c>
      <c r="AL67">
        <f t="shared" ref="AL67:AL98" si="71">SUM(AI67:AK67)</f>
        <v>-0.90197970933241312</v>
      </c>
      <c r="AN67">
        <f t="shared" ref="AN67:AN98" si="72">AE67*$K67</f>
        <v>0</v>
      </c>
      <c r="AO67">
        <f t="shared" ref="AO67:AO98" si="73">AF67*$K67</f>
        <v>0</v>
      </c>
      <c r="AP67">
        <f t="shared" ref="AP67:AP98" si="74">AG67*$K67</f>
        <v>-4.3286149581610218E-9</v>
      </c>
      <c r="AQ67">
        <f t="shared" ref="AQ67:AQ98" si="75">AH67*$K67</f>
        <v>-1.6749406099145664E-4</v>
      </c>
      <c r="AR67">
        <f t="shared" ref="AR67:AR98" si="76">AI67*$K67</f>
        <v>-1.6749838960641479E-4</v>
      </c>
      <c r="AS67">
        <f t="shared" ref="AS67:AS98" si="77">AJ67*$K67</f>
        <v>-2.8473287292192447E-4</v>
      </c>
      <c r="AT67">
        <f t="shared" ref="AT67:AT98" si="78">AK67*$K67</f>
        <v>-1.8638991613992832E-4</v>
      </c>
      <c r="AU67">
        <f t="shared" ref="AU67:AU98" si="79">AL67*$K67</f>
        <v>-6.3862117866826749E-4</v>
      </c>
      <c r="AW67">
        <v>64</v>
      </c>
      <c r="AX67">
        <f>IF(Z67&gt;0, (R67*SUMPRODUCT(K67:$K$98, X67:$X$98)-K67*$AZ$3)/Z67, 0)</f>
        <v>-13734071.046836674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98" si="80">G68+$C$9</f>
        <v>0.12000000000000001</v>
      </c>
      <c r="I68" s="1">
        <f t="shared" ref="I68:I98" si="81">1+H68</f>
        <v>1.1200000000000001</v>
      </c>
      <c r="J68">
        <f t="shared" ref="J68:J98" si="82">1/I68</f>
        <v>0.89285714285714279</v>
      </c>
      <c r="K68">
        <f t="shared" si="59"/>
        <v>6.3216220393231843E-4</v>
      </c>
      <c r="L68" s="2">
        <v>65</v>
      </c>
      <c r="M68" s="8">
        <v>0.78978433000000003</v>
      </c>
      <c r="Q68" s="5">
        <f t="shared" si="60"/>
        <v>25</v>
      </c>
      <c r="R68">
        <f t="shared" si="62"/>
        <v>250000</v>
      </c>
      <c r="S68">
        <f t="shared" si="63"/>
        <v>-61249744.737855531</v>
      </c>
      <c r="U68">
        <f t="shared" ref="U68:U98" si="83">M68</f>
        <v>0.78978433000000003</v>
      </c>
      <c r="V68">
        <f t="shared" ref="V68:V98" si="84">$C$10</f>
        <v>0.01</v>
      </c>
      <c r="W68">
        <f t="shared" ref="W68:W98" si="85">Z67</f>
        <v>2.4454703302610755E-7</v>
      </c>
      <c r="X68">
        <f t="shared" ref="X68:X98" si="86">U68*W68</f>
        <v>1.9313941463201224E-7</v>
      </c>
      <c r="Y68">
        <f t="shared" ref="Y68:Y98" si="87">V68*W68</f>
        <v>2.4454703302610754E-9</v>
      </c>
      <c r="Z68">
        <f t="shared" ref="Z68:Z98" si="88">MAX(0, W68-X68-Y68)</f>
        <v>4.8962148063834235E-8</v>
      </c>
      <c r="AB68">
        <f t="shared" ref="AB68:AB98" si="89">AC67</f>
        <v>-3.3586263258736757</v>
      </c>
      <c r="AC68">
        <f t="shared" si="64"/>
        <v>-2.9989190707269344</v>
      </c>
      <c r="AE68">
        <f t="shared" si="65"/>
        <v>0</v>
      </c>
      <c r="AF68">
        <f t="shared" si="66"/>
        <v>0</v>
      </c>
      <c r="AG68">
        <f t="shared" si="67"/>
        <v>-1.2240537015958558E-6</v>
      </c>
      <c r="AH68">
        <f t="shared" si="68"/>
        <v>-4.8284853658003057E-2</v>
      </c>
      <c r="AI68">
        <f t="shared" si="69"/>
        <v>-4.828607771170465E-2</v>
      </c>
      <c r="AJ68">
        <f t="shared" si="70"/>
        <v>-0.35970725514674129</v>
      </c>
      <c r="AK68">
        <f t="shared" si="61"/>
        <v>-0.23510384281115732</v>
      </c>
      <c r="AL68">
        <f t="shared" si="71"/>
        <v>-0.64309717566960334</v>
      </c>
      <c r="AN68">
        <f t="shared" si="72"/>
        <v>0</v>
      </c>
      <c r="AO68">
        <f t="shared" si="73"/>
        <v>0</v>
      </c>
      <c r="AP68">
        <f t="shared" si="74"/>
        <v>-7.7380048573234864E-10</v>
      </c>
      <c r="AQ68">
        <f t="shared" si="75"/>
        <v>-3.0523859504992683E-5</v>
      </c>
      <c r="AR68">
        <f t="shared" si="76"/>
        <v>-3.0524633305478413E-5</v>
      </c>
      <c r="AS68">
        <f t="shared" si="77"/>
        <v>-2.2739333118400876E-4</v>
      </c>
      <c r="AT68">
        <f t="shared" si="78"/>
        <v>-1.4862376342445857E-4</v>
      </c>
      <c r="AU68">
        <f t="shared" si="79"/>
        <v>-4.0654172791394582E-4</v>
      </c>
      <c r="AW68">
        <v>65</v>
      </c>
      <c r="AX68">
        <f>IF(Z68&gt;0, (R68*SUMPRODUCT(K68:$K$98, X68:$X$98)-K68*$AZ$3)/Z68, 0)</f>
        <v>-61249744.737855531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98" si="90">K68*J69</f>
        <v>5.6443053922528431E-4</v>
      </c>
      <c r="L69" s="2">
        <v>66</v>
      </c>
      <c r="M69" s="8">
        <v>0.79285550900000001</v>
      </c>
      <c r="Q69" s="5">
        <f t="shared" ref="Q69:Q98" si="91">$C$8</f>
        <v>25</v>
      </c>
      <c r="R69">
        <f t="shared" si="62"/>
        <v>250000</v>
      </c>
      <c r="S69">
        <f t="shared" si="63"/>
        <v>-277399656.88756907</v>
      </c>
      <c r="U69">
        <f t="shared" si="83"/>
        <v>0.79285550900000001</v>
      </c>
      <c r="V69">
        <f t="shared" si="84"/>
        <v>0.01</v>
      </c>
      <c r="W69">
        <f t="shared" si="85"/>
        <v>4.8962148063834235E-8</v>
      </c>
      <c r="X69">
        <f t="shared" si="86"/>
        <v>3.881990882488466E-8</v>
      </c>
      <c r="Y69">
        <f t="shared" si="87"/>
        <v>4.896214806383424E-10</v>
      </c>
      <c r="Z69">
        <f t="shared" si="88"/>
        <v>9.6526177583112331E-9</v>
      </c>
      <c r="AB69">
        <f t="shared" si="89"/>
        <v>-2.9989190707269344</v>
      </c>
      <c r="AC69">
        <f t="shared" si="64"/>
        <v>-2.6776328542223919</v>
      </c>
      <c r="AE69">
        <f t="shared" si="65"/>
        <v>0</v>
      </c>
      <c r="AF69">
        <f t="shared" si="66"/>
        <v>0</v>
      </c>
      <c r="AG69">
        <f t="shared" si="67"/>
        <v>-2.4131544395778084E-7</v>
      </c>
      <c r="AH69">
        <f t="shared" si="68"/>
        <v>-9.7049772062211652E-3</v>
      </c>
      <c r="AI69">
        <f t="shared" si="69"/>
        <v>-9.7052185216651224E-3</v>
      </c>
      <c r="AJ69">
        <f t="shared" si="70"/>
        <v>-0.32128621650454248</v>
      </c>
      <c r="AK69">
        <f t="shared" si="61"/>
        <v>-0.20992433495088542</v>
      </c>
      <c r="AL69">
        <f t="shared" si="71"/>
        <v>-0.54091576997709301</v>
      </c>
      <c r="AN69">
        <f t="shared" si="72"/>
        <v>0</v>
      </c>
      <c r="AO69">
        <f t="shared" si="73"/>
        <v>0</v>
      </c>
      <c r="AP69">
        <f t="shared" si="74"/>
        <v>-1.3620580615647911E-10</v>
      </c>
      <c r="AQ69">
        <f t="shared" si="75"/>
        <v>-5.4777855176765059E-6</v>
      </c>
      <c r="AR69">
        <f t="shared" si="76"/>
        <v>-5.4779217234826621E-6</v>
      </c>
      <c r="AS69">
        <f t="shared" si="77"/>
        <v>-1.8134375242731036E-4</v>
      </c>
      <c r="AT69">
        <f t="shared" si="78"/>
        <v>-1.1848770557283745E-4</v>
      </c>
      <c r="AU69">
        <f t="shared" si="79"/>
        <v>-3.0530937972363044E-4</v>
      </c>
      <c r="AW69">
        <v>66</v>
      </c>
      <c r="AX69">
        <f>IF(Z69&gt;0, (R69*SUMPRODUCT(K69:$K$98, X69:$X$98)-K69*$AZ$3)/Z69, 0)</f>
        <v>-277399656.88756907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5.0395583859400386E-4</v>
      </c>
      <c r="L70" s="2">
        <v>67</v>
      </c>
      <c r="M70" s="8">
        <v>0.79617230500000002</v>
      </c>
      <c r="Q70" s="5">
        <f t="shared" si="91"/>
        <v>25</v>
      </c>
      <c r="R70">
        <f t="shared" si="62"/>
        <v>250000</v>
      </c>
      <c r="S70">
        <f t="shared" si="63"/>
        <v>-1277829562.8466892</v>
      </c>
      <c r="U70">
        <f t="shared" si="83"/>
        <v>0.79617230500000002</v>
      </c>
      <c r="V70">
        <f t="shared" si="84"/>
        <v>0.01</v>
      </c>
      <c r="W70">
        <f t="shared" si="85"/>
        <v>9.6526177583112331E-9</v>
      </c>
      <c r="X70">
        <f t="shared" si="86"/>
        <v>7.6851469299185879E-9</v>
      </c>
      <c r="Y70">
        <f t="shared" si="87"/>
        <v>9.6526177583112338E-11</v>
      </c>
      <c r="Z70">
        <f t="shared" si="88"/>
        <v>1.8709446508095327E-9</v>
      </c>
      <c r="AB70">
        <f t="shared" si="89"/>
        <v>-2.6776328542223919</v>
      </c>
      <c r="AC70">
        <f t="shared" si="64"/>
        <v>-2.3907483852542968</v>
      </c>
      <c r="AE70">
        <f t="shared" si="65"/>
        <v>0</v>
      </c>
      <c r="AF70">
        <f t="shared" si="66"/>
        <v>0</v>
      </c>
      <c r="AG70">
        <f t="shared" si="67"/>
        <v>-4.677361627023832E-8</v>
      </c>
      <c r="AH70">
        <f t="shared" si="68"/>
        <v>-1.9212867324796469E-3</v>
      </c>
      <c r="AI70">
        <f t="shared" si="69"/>
        <v>-1.9213335060959172E-3</v>
      </c>
      <c r="AJ70">
        <f t="shared" si="70"/>
        <v>-0.28688446896809516</v>
      </c>
      <c r="AK70">
        <f t="shared" si="61"/>
        <v>-0.18743429979556744</v>
      </c>
      <c r="AL70">
        <f t="shared" si="71"/>
        <v>-0.47624010226975855</v>
      </c>
      <c r="AN70">
        <f t="shared" si="72"/>
        <v>0</v>
      </c>
      <c r="AO70">
        <f t="shared" si="73"/>
        <v>0</v>
      </c>
      <c r="AP70">
        <f t="shared" si="74"/>
        <v>-2.3571837011542097E-11</v>
      </c>
      <c r="AQ70">
        <f t="shared" si="75"/>
        <v>-9.6824366644631405E-7</v>
      </c>
      <c r="AR70">
        <f t="shared" si="76"/>
        <v>-9.682672382833256E-7</v>
      </c>
      <c r="AS70">
        <f t="shared" si="77"/>
        <v>-1.4457710313841188E-4</v>
      </c>
      <c r="AT70">
        <f t="shared" si="78"/>
        <v>-9.4458609734755113E-5</v>
      </c>
      <c r="AU70">
        <f t="shared" si="79"/>
        <v>-2.4000398011145033E-4</v>
      </c>
      <c r="AW70">
        <v>67</v>
      </c>
      <c r="AX70">
        <f>IF(Z70&gt;0, (R70*SUMPRODUCT(K70:$K$98, X70:$X$98)-K70*$AZ$3)/Z70, 0)</f>
        <v>-1277829562.8466892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4.4996057017321768E-4</v>
      </c>
      <c r="L71" s="2">
        <v>68</v>
      </c>
      <c r="M71" s="8">
        <v>0.79964768799999997</v>
      </c>
      <c r="Q71" s="5">
        <f t="shared" si="91"/>
        <v>25</v>
      </c>
      <c r="R71">
        <f t="shared" si="62"/>
        <v>250000</v>
      </c>
      <c r="S71">
        <f t="shared" si="63"/>
        <v>-5993726532.7085476</v>
      </c>
      <c r="U71">
        <f t="shared" si="83"/>
        <v>0.79964768799999997</v>
      </c>
      <c r="V71">
        <f t="shared" si="84"/>
        <v>0.01</v>
      </c>
      <c r="W71">
        <f t="shared" si="85"/>
        <v>1.8709446508095327E-9</v>
      </c>
      <c r="X71">
        <f t="shared" si="86"/>
        <v>1.49609656439581E-9</v>
      </c>
      <c r="Y71">
        <f t="shared" si="87"/>
        <v>1.8709446508095329E-11</v>
      </c>
      <c r="Z71">
        <f t="shared" si="88"/>
        <v>3.5613863990562734E-10</v>
      </c>
      <c r="AB71">
        <f t="shared" si="89"/>
        <v>-2.3907483852542968</v>
      </c>
      <c r="AC71">
        <f t="shared" si="64"/>
        <v>-2.1345976153250938</v>
      </c>
      <c r="AE71">
        <f t="shared" si="65"/>
        <v>0</v>
      </c>
      <c r="AF71">
        <f t="shared" si="66"/>
        <v>0</v>
      </c>
      <c r="AG71">
        <f t="shared" si="67"/>
        <v>-8.9034659976406841E-9</v>
      </c>
      <c r="AH71">
        <f t="shared" si="68"/>
        <v>-3.7402414109895249E-4</v>
      </c>
      <c r="AI71">
        <f t="shared" si="69"/>
        <v>-3.7403304456495011E-4</v>
      </c>
      <c r="AJ71">
        <f t="shared" si="70"/>
        <v>-0.25615076992920294</v>
      </c>
      <c r="AK71">
        <f t="shared" si="61"/>
        <v>-0.1673523869678008</v>
      </c>
      <c r="AL71">
        <f t="shared" si="71"/>
        <v>-0.4238771899415687</v>
      </c>
      <c r="AN71">
        <f t="shared" si="72"/>
        <v>0</v>
      </c>
      <c r="AO71">
        <f t="shared" si="73"/>
        <v>0</v>
      </c>
      <c r="AP71">
        <f t="shared" si="74"/>
        <v>-4.0062086368162587E-12</v>
      </c>
      <c r="AQ71">
        <f t="shared" si="75"/>
        <v>-1.6829611578743267E-7</v>
      </c>
      <c r="AR71">
        <f t="shared" si="76"/>
        <v>-1.6830012199606949E-7</v>
      </c>
      <c r="AS71">
        <f t="shared" si="77"/>
        <v>-1.1525774648765286E-4</v>
      </c>
      <c r="AT71">
        <f t="shared" si="78"/>
        <v>-7.5301975459880611E-5</v>
      </c>
      <c r="AU71">
        <f t="shared" si="79"/>
        <v>-1.9072802206952953E-4</v>
      </c>
      <c r="AW71">
        <v>68</v>
      </c>
      <c r="AX71">
        <f>IF(Z71&gt;0, (R71*SUMPRODUCT(K71:$K$98, X71:$X$98)-K71*$AZ$3)/Z71, 0)</f>
        <v>-5993726532.7085476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4.0175050908323003E-4</v>
      </c>
      <c r="L72" s="2">
        <v>69</v>
      </c>
      <c r="M72" s="8">
        <v>0.80323853099999998</v>
      </c>
      <c r="Q72" s="5">
        <f t="shared" si="91"/>
        <v>25</v>
      </c>
      <c r="R72">
        <f t="shared" si="62"/>
        <v>250000</v>
      </c>
      <c r="S72">
        <f t="shared" si="63"/>
        <v>-28654422067.181778</v>
      </c>
      <c r="U72">
        <f t="shared" si="83"/>
        <v>0.80323853099999998</v>
      </c>
      <c r="V72">
        <f t="shared" si="84"/>
        <v>0.01</v>
      </c>
      <c r="W72">
        <f t="shared" si="85"/>
        <v>3.5613863990562734E-10</v>
      </c>
      <c r="X72">
        <f t="shared" si="86"/>
        <v>2.8606427795013408E-10</v>
      </c>
      <c r="Y72">
        <f t="shared" si="87"/>
        <v>3.5613863990562733E-12</v>
      </c>
      <c r="Z72">
        <f t="shared" si="88"/>
        <v>6.6512975556436982E-11</v>
      </c>
      <c r="AB72">
        <f t="shared" si="89"/>
        <v>-2.1345976153250938</v>
      </c>
      <c r="AC72">
        <f t="shared" si="64"/>
        <v>-1.9058908745382901</v>
      </c>
      <c r="AE72">
        <f t="shared" si="65"/>
        <v>0</v>
      </c>
      <c r="AF72">
        <f t="shared" si="66"/>
        <v>0</v>
      </c>
      <c r="AG72">
        <f t="shared" si="67"/>
        <v>-1.6628243889109247E-9</v>
      </c>
      <c r="AH72">
        <f t="shared" si="68"/>
        <v>-7.1516069487533523E-5</v>
      </c>
      <c r="AI72">
        <f t="shared" si="69"/>
        <v>-7.1517732311922433E-5</v>
      </c>
      <c r="AJ72">
        <f t="shared" si="70"/>
        <v>-0.22870674078680375</v>
      </c>
      <c r="AK72">
        <f t="shared" si="61"/>
        <v>-0.14942183307275658</v>
      </c>
      <c r="AL72">
        <f t="shared" si="71"/>
        <v>-0.37820009159187229</v>
      </c>
      <c r="AN72">
        <f t="shared" si="72"/>
        <v>0</v>
      </c>
      <c r="AO72">
        <f t="shared" si="73"/>
        <v>0</v>
      </c>
      <c r="AP72">
        <f t="shared" si="74"/>
        <v>-6.6804054476097491E-13</v>
      </c>
      <c r="AQ72">
        <f t="shared" si="75"/>
        <v>-2.8731617324248248E-8</v>
      </c>
      <c r="AR72">
        <f t="shared" si="76"/>
        <v>-2.8732285364793007E-8</v>
      </c>
      <c r="AS72">
        <f t="shared" si="77"/>
        <v>-9.1883049541864739E-5</v>
      </c>
      <c r="AT72">
        <f t="shared" si="78"/>
        <v>-6.0030297505129377E-5</v>
      </c>
      <c r="AU72">
        <f t="shared" si="79"/>
        <v>-1.5194207933235892E-4</v>
      </c>
      <c r="AW72">
        <v>69</v>
      </c>
      <c r="AX72">
        <f>IF(Z72&gt;0, (R72*SUMPRODUCT(K72:$K$98, X72:$X$98)-K72*$AZ$3)/Z72, 0)</f>
        <v>-28654422067.181778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3.5870581168145535E-4</v>
      </c>
      <c r="L73" s="2">
        <v>70</v>
      </c>
      <c r="M73" s="8">
        <v>0.80709142899999997</v>
      </c>
      <c r="Q73" s="5">
        <f t="shared" si="91"/>
        <v>25</v>
      </c>
      <c r="R73">
        <f t="shared" si="62"/>
        <v>250000</v>
      </c>
      <c r="S73">
        <f t="shared" si="63"/>
        <v>-139874832839.54276</v>
      </c>
      <c r="U73">
        <f t="shared" si="83"/>
        <v>0.80709142899999997</v>
      </c>
      <c r="V73">
        <f t="shared" si="84"/>
        <v>0.01</v>
      </c>
      <c r="W73">
        <f t="shared" si="85"/>
        <v>6.6512975556436982E-11</v>
      </c>
      <c r="X73">
        <f t="shared" si="86"/>
        <v>5.3682052488886791E-11</v>
      </c>
      <c r="Y73">
        <f t="shared" si="87"/>
        <v>6.6512975556436984E-13</v>
      </c>
      <c r="Z73">
        <f t="shared" si="88"/>
        <v>1.2165793311985821E-11</v>
      </c>
      <c r="AB73">
        <f t="shared" si="89"/>
        <v>-1.9058908745382901</v>
      </c>
      <c r="AC73">
        <f t="shared" si="64"/>
        <v>-1.7016883058744439</v>
      </c>
      <c r="AE73">
        <f t="shared" si="65"/>
        <v>0</v>
      </c>
      <c r="AF73">
        <f t="shared" si="66"/>
        <v>0</v>
      </c>
      <c r="AG73">
        <f t="shared" si="67"/>
        <v>-3.0414483279964552E-10</v>
      </c>
      <c r="AH73">
        <f t="shared" si="68"/>
        <v>-1.3420513122221698E-5</v>
      </c>
      <c r="AI73">
        <f t="shared" si="69"/>
        <v>-1.3420817267054498E-5</v>
      </c>
      <c r="AJ73">
        <f t="shared" si="70"/>
        <v>-0.20420256866384623</v>
      </c>
      <c r="AK73">
        <f t="shared" ref="AK73:AK98" si="92">G73*SUM(AB73:AB73, AE73:AF73)</f>
        <v>-0.13341236121768033</v>
      </c>
      <c r="AL73">
        <f t="shared" si="71"/>
        <v>-0.3376283506987936</v>
      </c>
      <c r="AN73">
        <f t="shared" si="72"/>
        <v>0</v>
      </c>
      <c r="AO73">
        <f t="shared" si="73"/>
        <v>0</v>
      </c>
      <c r="AP73">
        <f t="shared" si="74"/>
        <v>-1.0909851911811737E-13</v>
      </c>
      <c r="AQ73">
        <f t="shared" si="75"/>
        <v>-4.8140160526881569E-9</v>
      </c>
      <c r="AR73">
        <f t="shared" si="76"/>
        <v>-4.8141251512072746E-9</v>
      </c>
      <c r="AS73">
        <f t="shared" si="77"/>
        <v>-7.3248648140003081E-5</v>
      </c>
      <c r="AT73">
        <f t="shared" si="78"/>
        <v>-4.7855789318927536E-5</v>
      </c>
      <c r="AU73">
        <f t="shared" si="79"/>
        <v>-1.2110925158408182E-4</v>
      </c>
      <c r="AW73">
        <v>70</v>
      </c>
      <c r="AX73">
        <f>IF(Z73&gt;0, (R73*SUMPRODUCT(K73:$K$98, X73:$X$98)-K73*$AZ$3)/Z73, 0)</f>
        <v>-139874832839.54276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3.2027304614415652E-4</v>
      </c>
      <c r="L74" s="2">
        <v>71</v>
      </c>
      <c r="M74" s="8">
        <v>0.81105379099999997</v>
      </c>
      <c r="Q74" s="5">
        <f t="shared" si="91"/>
        <v>25</v>
      </c>
      <c r="R74">
        <f t="shared" si="62"/>
        <v>250000</v>
      </c>
      <c r="S74">
        <f t="shared" si="63"/>
        <v>-697909414508.7865</v>
      </c>
      <c r="U74">
        <f t="shared" si="83"/>
        <v>0.81105379099999997</v>
      </c>
      <c r="V74">
        <f t="shared" si="84"/>
        <v>0.01</v>
      </c>
      <c r="W74">
        <f t="shared" si="85"/>
        <v>1.2165793311985821E-11</v>
      </c>
      <c r="X74">
        <f t="shared" si="86"/>
        <v>9.8671127862085448E-12</v>
      </c>
      <c r="Y74">
        <f t="shared" si="87"/>
        <v>1.2165793311985821E-13</v>
      </c>
      <c r="Z74">
        <f t="shared" si="88"/>
        <v>2.177022592657418E-12</v>
      </c>
      <c r="AB74">
        <f t="shared" si="89"/>
        <v>-1.7016883058744439</v>
      </c>
      <c r="AC74">
        <f t="shared" si="64"/>
        <v>-1.519364563013939</v>
      </c>
      <c r="AE74">
        <f t="shared" si="65"/>
        <v>0</v>
      </c>
      <c r="AF74">
        <f t="shared" si="66"/>
        <v>0</v>
      </c>
      <c r="AG74">
        <f t="shared" si="67"/>
        <v>-5.442556481643545E-11</v>
      </c>
      <c r="AH74">
        <f t="shared" si="68"/>
        <v>-2.4667781965521362E-6</v>
      </c>
      <c r="AI74">
        <f t="shared" si="69"/>
        <v>-2.4668326221169526E-6</v>
      </c>
      <c r="AJ74">
        <f t="shared" si="70"/>
        <v>-0.1823237428605049</v>
      </c>
      <c r="AK74">
        <f t="shared" si="92"/>
        <v>-0.11911818141121108</v>
      </c>
      <c r="AL74">
        <f t="shared" si="71"/>
        <v>-0.30144439110433807</v>
      </c>
      <c r="AN74">
        <f t="shared" si="72"/>
        <v>0</v>
      </c>
      <c r="AO74">
        <f t="shared" si="73"/>
        <v>0</v>
      </c>
      <c r="AP74">
        <f t="shared" si="74"/>
        <v>-1.7431041431876014E-14</v>
      </c>
      <c r="AQ74">
        <f t="shared" si="75"/>
        <v>-7.9004256717174155E-10</v>
      </c>
      <c r="AR74">
        <f t="shared" si="76"/>
        <v>-7.9005999821317341E-10</v>
      </c>
      <c r="AS74">
        <f t="shared" si="77"/>
        <v>-5.8393380510337812E-5</v>
      </c>
      <c r="AT74">
        <f t="shared" si="78"/>
        <v>-3.8150342811720816E-5</v>
      </c>
      <c r="AU74">
        <f t="shared" si="79"/>
        <v>-9.6544513382056826E-5</v>
      </c>
      <c r="AW74">
        <v>71</v>
      </c>
      <c r="AX74">
        <f>IF(Z74&gt;0, (R74*SUMPRODUCT(K74:$K$98, X74:$X$98)-K74*$AZ$3)/Z74, 0)</f>
        <v>-697909414508.7865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2.8595807691442546E-4</v>
      </c>
      <c r="L75" s="2">
        <v>72</v>
      </c>
      <c r="M75" s="8">
        <v>0.81525055400000002</v>
      </c>
      <c r="Q75" s="5">
        <f t="shared" si="91"/>
        <v>25</v>
      </c>
      <c r="R75">
        <f t="shared" si="62"/>
        <v>250000</v>
      </c>
      <c r="S75">
        <f t="shared" si="63"/>
        <v>-3565867705972.7856</v>
      </c>
      <c r="U75">
        <f t="shared" si="83"/>
        <v>0.81525055400000002</v>
      </c>
      <c r="V75">
        <f t="shared" si="84"/>
        <v>0.01</v>
      </c>
      <c r="W75">
        <f t="shared" si="85"/>
        <v>2.177022592657418E-12</v>
      </c>
      <c r="X75">
        <f t="shared" si="86"/>
        <v>1.7748188747344765E-12</v>
      </c>
      <c r="Y75">
        <f t="shared" si="87"/>
        <v>2.1770225926574179E-14</v>
      </c>
      <c r="Z75">
        <f t="shared" si="88"/>
        <v>3.8043349199636733E-13</v>
      </c>
      <c r="AB75">
        <f t="shared" si="89"/>
        <v>-1.519364563013939</v>
      </c>
      <c r="AC75">
        <f t="shared" si="64"/>
        <v>-1.3565755033803024</v>
      </c>
      <c r="AE75">
        <f t="shared" si="65"/>
        <v>0</v>
      </c>
      <c r="AF75">
        <f t="shared" si="66"/>
        <v>0</v>
      </c>
      <c r="AG75">
        <f t="shared" si="67"/>
        <v>-9.5108372999091829E-12</v>
      </c>
      <c r="AH75">
        <f t="shared" si="68"/>
        <v>-4.4370471868361911E-7</v>
      </c>
      <c r="AI75">
        <f t="shared" si="69"/>
        <v>-4.43714229520919E-7</v>
      </c>
      <c r="AJ75">
        <f t="shared" si="70"/>
        <v>-0.16278905963363655</v>
      </c>
      <c r="AK75">
        <f t="shared" si="92"/>
        <v>-0.10635551941097574</v>
      </c>
      <c r="AL75">
        <f t="shared" si="71"/>
        <v>-0.26914502275884178</v>
      </c>
      <c r="AN75">
        <f t="shared" si="72"/>
        <v>0</v>
      </c>
      <c r="AO75">
        <f t="shared" si="73"/>
        <v>0</v>
      </c>
      <c r="AP75">
        <f t="shared" si="74"/>
        <v>-2.7197007441280167E-15</v>
      </c>
      <c r="AQ75">
        <f t="shared" si="75"/>
        <v>-1.2688094807262386E-10</v>
      </c>
      <c r="AR75">
        <f t="shared" si="76"/>
        <v>-1.26883667773368E-10</v>
      </c>
      <c r="AS75">
        <f t="shared" si="77"/>
        <v>-4.6550846435542431E-5</v>
      </c>
      <c r="AT75">
        <f t="shared" si="78"/>
        <v>-3.0413219799997469E-5</v>
      </c>
      <c r="AU75">
        <f t="shared" si="79"/>
        <v>-7.6964193119207668E-5</v>
      </c>
      <c r="AW75">
        <v>72</v>
      </c>
      <c r="AX75">
        <f>IF(Z75&gt;0, (R75*SUMPRODUCT(K75:$K$98, X75:$X$98)-K75*$AZ$3)/Z75, 0)</f>
        <v>-3565867705972.7856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2.55319711530737E-4</v>
      </c>
      <c r="L76" s="2">
        <v>73</v>
      </c>
      <c r="M76" s="8">
        <v>0.81969331899999998</v>
      </c>
      <c r="Q76" s="5">
        <f t="shared" si="91"/>
        <v>25</v>
      </c>
      <c r="R76">
        <f t="shared" si="62"/>
        <v>250000</v>
      </c>
      <c r="S76">
        <f t="shared" si="63"/>
        <v>-18694571659538.035</v>
      </c>
      <c r="U76">
        <f t="shared" si="83"/>
        <v>0.81969331899999998</v>
      </c>
      <c r="V76">
        <f t="shared" si="84"/>
        <v>0.01</v>
      </c>
      <c r="W76">
        <f t="shared" si="85"/>
        <v>3.8043349199636733E-13</v>
      </c>
      <c r="X76">
        <f t="shared" si="86"/>
        <v>3.1183879171326224E-13</v>
      </c>
      <c r="Y76">
        <f t="shared" si="87"/>
        <v>3.8043349199636737E-15</v>
      </c>
      <c r="Z76">
        <f t="shared" si="88"/>
        <v>6.4790365363141413E-14</v>
      </c>
      <c r="AB76">
        <f t="shared" si="89"/>
        <v>-1.3565755033803024</v>
      </c>
      <c r="AC76">
        <f t="shared" si="64"/>
        <v>-1.2112281281288981</v>
      </c>
      <c r="AE76">
        <f t="shared" si="65"/>
        <v>0</v>
      </c>
      <c r="AF76">
        <f t="shared" si="66"/>
        <v>0</v>
      </c>
      <c r="AG76">
        <f t="shared" si="67"/>
        <v>-1.6197591340785353E-12</v>
      </c>
      <c r="AH76">
        <f t="shared" si="68"/>
        <v>-7.7959697928315556E-8</v>
      </c>
      <c r="AI76">
        <f t="shared" si="69"/>
        <v>-7.7961317687449641E-8</v>
      </c>
      <c r="AJ76">
        <f t="shared" si="70"/>
        <v>-0.14534737525140429</v>
      </c>
      <c r="AK76">
        <f t="shared" si="92"/>
        <v>-9.4960285236621172E-2</v>
      </c>
      <c r="AL76">
        <f t="shared" si="71"/>
        <v>-0.24030773844934314</v>
      </c>
      <c r="AN76">
        <f t="shared" si="72"/>
        <v>0</v>
      </c>
      <c r="AO76">
        <f t="shared" si="73"/>
        <v>0</v>
      </c>
      <c r="AP76">
        <f t="shared" si="74"/>
        <v>-4.13556434862208E-16</v>
      </c>
      <c r="AQ76">
        <f t="shared" si="75"/>
        <v>-1.9904647586080923E-11</v>
      </c>
      <c r="AR76">
        <f t="shared" si="76"/>
        <v>-1.9905061142515786E-11</v>
      </c>
      <c r="AS76">
        <f t="shared" si="77"/>
        <v>-3.7110049920938323E-5</v>
      </c>
      <c r="AT76">
        <f t="shared" si="78"/>
        <v>-2.4245232633490622E-5</v>
      </c>
      <c r="AU76">
        <f t="shared" si="79"/>
        <v>-6.1355302459490082E-5</v>
      </c>
      <c r="AW76">
        <v>73</v>
      </c>
      <c r="AX76">
        <f>IF(Z76&gt;0, (R76*SUMPRODUCT(K76:$K$98, X76:$X$98)-K76*$AZ$3)/Z76, 0)</f>
        <v>-18694571659538.035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2.2796402815244374E-4</v>
      </c>
      <c r="L77" s="2">
        <v>74</v>
      </c>
      <c r="M77" s="8">
        <v>0.82421808699999999</v>
      </c>
      <c r="Q77" s="5">
        <f t="shared" si="91"/>
        <v>25</v>
      </c>
      <c r="R77">
        <f t="shared" si="62"/>
        <v>250000</v>
      </c>
      <c r="S77">
        <f t="shared" si="63"/>
        <v>-100683974126548</v>
      </c>
      <c r="U77">
        <f t="shared" si="83"/>
        <v>0.82421808699999999</v>
      </c>
      <c r="V77">
        <f t="shared" si="84"/>
        <v>0.01</v>
      </c>
      <c r="W77">
        <f t="shared" si="85"/>
        <v>6.4790365363141413E-14</v>
      </c>
      <c r="X77">
        <f t="shared" si="86"/>
        <v>5.3401390995639474E-14</v>
      </c>
      <c r="Y77">
        <f t="shared" si="87"/>
        <v>6.4790365363141416E-16</v>
      </c>
      <c r="Z77">
        <f t="shared" si="88"/>
        <v>1.0741070713870525E-14</v>
      </c>
      <c r="AB77">
        <f t="shared" si="89"/>
        <v>-1.2112281281288981</v>
      </c>
      <c r="AC77">
        <f t="shared" si="64"/>
        <v>-1.0814536858467625</v>
      </c>
      <c r="AE77">
        <f t="shared" si="65"/>
        <v>0</v>
      </c>
      <c r="AF77">
        <f t="shared" si="66"/>
        <v>0</v>
      </c>
      <c r="AG77">
        <f t="shared" si="67"/>
        <v>-2.6852676784676312E-13</v>
      </c>
      <c r="AH77">
        <f t="shared" si="68"/>
        <v>-1.3350347748909868E-8</v>
      </c>
      <c r="AI77">
        <f t="shared" si="69"/>
        <v>-1.3350616275677715E-8</v>
      </c>
      <c r="AJ77">
        <f t="shared" si="70"/>
        <v>-0.12977444228213564</v>
      </c>
      <c r="AK77">
        <f t="shared" si="92"/>
        <v>-8.4785968969022879E-2</v>
      </c>
      <c r="AL77">
        <f t="shared" si="71"/>
        <v>-0.2145604246017748</v>
      </c>
      <c r="AN77">
        <f t="shared" si="72"/>
        <v>0</v>
      </c>
      <c r="AO77">
        <f t="shared" si="73"/>
        <v>0</v>
      </c>
      <c r="AP77">
        <f t="shared" si="74"/>
        <v>-6.1214443665104233E-17</v>
      </c>
      <c r="AQ77">
        <f t="shared" si="75"/>
        <v>-3.0433990500774032E-12</v>
      </c>
      <c r="AR77">
        <f t="shared" si="76"/>
        <v>-3.0434602645210682E-12</v>
      </c>
      <c r="AS77">
        <f t="shared" si="77"/>
        <v>-2.9583904613872455E-5</v>
      </c>
      <c r="AT77">
        <f t="shared" si="78"/>
        <v>-1.9328151016986553E-5</v>
      </c>
      <c r="AU77">
        <f t="shared" si="79"/>
        <v>-4.8912058674319271E-5</v>
      </c>
      <c r="AW77">
        <v>74</v>
      </c>
      <c r="AX77">
        <f>IF(Z77&gt;0, (R77*SUMPRODUCT(K77:$K$98, X77:$X$98)-K77*$AZ$3)/Z77, 0)</f>
        <v>-100683974126548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2.0353931085039618E-4</v>
      </c>
      <c r="L78" s="2">
        <v>75</v>
      </c>
      <c r="M78" s="8">
        <v>0.82894669600000004</v>
      </c>
      <c r="Q78" s="5">
        <f t="shared" si="91"/>
        <v>25</v>
      </c>
      <c r="R78">
        <f t="shared" si="62"/>
        <v>250000</v>
      </c>
      <c r="S78">
        <f t="shared" si="63"/>
        <v>-558177964920110.13</v>
      </c>
      <c r="U78">
        <f t="shared" si="83"/>
        <v>0.82894669600000004</v>
      </c>
      <c r="V78">
        <f t="shared" si="84"/>
        <v>0.01</v>
      </c>
      <c r="W78">
        <f t="shared" si="85"/>
        <v>1.0741070713870525E-14</v>
      </c>
      <c r="X78">
        <f t="shared" si="86"/>
        <v>8.9037750797653334E-15</v>
      </c>
      <c r="Y78">
        <f t="shared" si="87"/>
        <v>1.0741070713870526E-16</v>
      </c>
      <c r="Z78">
        <f t="shared" si="88"/>
        <v>1.7298849269664868E-15</v>
      </c>
      <c r="AB78">
        <f t="shared" si="89"/>
        <v>-1.0814536858467625</v>
      </c>
      <c r="AC78">
        <f t="shared" si="64"/>
        <v>-0.96558364808012698</v>
      </c>
      <c r="AE78">
        <f t="shared" si="65"/>
        <v>0</v>
      </c>
      <c r="AF78">
        <f t="shared" si="66"/>
        <v>0</v>
      </c>
      <c r="AG78">
        <f t="shared" si="67"/>
        <v>-4.3247123174162167E-14</v>
      </c>
      <c r="AH78">
        <f t="shared" si="68"/>
        <v>-2.2259437699413334E-9</v>
      </c>
      <c r="AI78">
        <f t="shared" si="69"/>
        <v>-2.2259870170645077E-9</v>
      </c>
      <c r="AJ78">
        <f t="shared" si="70"/>
        <v>-0.11587003776663551</v>
      </c>
      <c r="AK78">
        <f t="shared" si="92"/>
        <v>-7.5701758009273382E-2</v>
      </c>
      <c r="AL78">
        <f t="shared" si="71"/>
        <v>-0.19157179800189592</v>
      </c>
      <c r="AN78">
        <f t="shared" si="72"/>
        <v>0</v>
      </c>
      <c r="AO78">
        <f t="shared" si="73"/>
        <v>0</v>
      </c>
      <c r="AP78">
        <f t="shared" si="74"/>
        <v>-8.8024896471311659E-18</v>
      </c>
      <c r="AQ78">
        <f t="shared" si="75"/>
        <v>-4.5306706092559184E-13</v>
      </c>
      <c r="AR78">
        <f t="shared" si="76"/>
        <v>-4.5307586341523901E-13</v>
      </c>
      <c r="AS78">
        <f t="shared" si="77"/>
        <v>-2.3584107635230373E-5</v>
      </c>
      <c r="AT78">
        <f t="shared" si="78"/>
        <v>-1.5408283655370963E-5</v>
      </c>
      <c r="AU78">
        <f t="shared" si="79"/>
        <v>-3.8992391743677199E-5</v>
      </c>
      <c r="AW78">
        <v>75</v>
      </c>
      <c r="AX78">
        <f>IF(Z78&gt;0, (R78*SUMPRODUCT(K78:$K$98, X78:$X$98)-K78*$AZ$3)/Z78, 0)</f>
        <v>-558177964920110.13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1.8173152754499659E-4</v>
      </c>
      <c r="L79" s="2">
        <v>76</v>
      </c>
      <c r="M79" s="8">
        <v>0.83370721699999994</v>
      </c>
      <c r="Q79" s="5">
        <f t="shared" si="91"/>
        <v>25</v>
      </c>
      <c r="R79">
        <f t="shared" si="62"/>
        <v>250000</v>
      </c>
      <c r="S79">
        <f t="shared" si="63"/>
        <v>-3188715265020349.5</v>
      </c>
      <c r="U79">
        <f t="shared" si="83"/>
        <v>0.83370721699999994</v>
      </c>
      <c r="V79">
        <f t="shared" si="84"/>
        <v>0.01</v>
      </c>
      <c r="W79">
        <f t="shared" si="85"/>
        <v>1.7298849269664868E-15</v>
      </c>
      <c r="X79">
        <f t="shared" si="86"/>
        <v>1.4422175481914778E-15</v>
      </c>
      <c r="Y79">
        <f t="shared" si="87"/>
        <v>1.729884926966487E-17</v>
      </c>
      <c r="Z79">
        <f t="shared" si="88"/>
        <v>2.7036852950534409E-16</v>
      </c>
      <c r="AB79">
        <f t="shared" si="89"/>
        <v>-0.96558364808012698</v>
      </c>
      <c r="AC79">
        <f t="shared" si="64"/>
        <v>-0.86212825721479547</v>
      </c>
      <c r="AE79">
        <f t="shared" si="65"/>
        <v>0</v>
      </c>
      <c r="AF79">
        <f t="shared" si="66"/>
        <v>0</v>
      </c>
      <c r="AG79">
        <f t="shared" si="67"/>
        <v>-6.7592132376336025E-15</v>
      </c>
      <c r="AH79">
        <f t="shared" si="68"/>
        <v>-3.6055438704786945E-10</v>
      </c>
      <c r="AI79">
        <f t="shared" si="69"/>
        <v>-3.6056114626110708E-10</v>
      </c>
      <c r="AJ79">
        <f t="shared" si="70"/>
        <v>-0.10345539086533151</v>
      </c>
      <c r="AK79">
        <f t="shared" si="92"/>
        <v>-6.7590855365608896E-2</v>
      </c>
      <c r="AL79">
        <f t="shared" si="71"/>
        <v>-0.17104624659150156</v>
      </c>
      <c r="AN79">
        <f t="shared" si="72"/>
        <v>0</v>
      </c>
      <c r="AO79">
        <f t="shared" si="73"/>
        <v>0</v>
      </c>
      <c r="AP79">
        <f t="shared" si="74"/>
        <v>-1.2283621466775167E-18</v>
      </c>
      <c r="AQ79">
        <f t="shared" si="75"/>
        <v>-6.5524099521259251E-14</v>
      </c>
      <c r="AR79">
        <f t="shared" si="76"/>
        <v>-6.5525327883405924E-14</v>
      </c>
      <c r="AS79">
        <f t="shared" si="77"/>
        <v>-1.8801106214721383E-5</v>
      </c>
      <c r="AT79">
        <f t="shared" si="78"/>
        <v>-1.2283389393665033E-5</v>
      </c>
      <c r="AU79">
        <f t="shared" si="79"/>
        <v>-3.1084495673911742E-5</v>
      </c>
      <c r="AW79">
        <v>76</v>
      </c>
      <c r="AX79">
        <f>IF(Z79&gt;0, (R79*SUMPRODUCT(K79:$K$98, X79:$X$98)-K79*$AZ$3)/Z79, 0)</f>
        <v>-3188715265020349.5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1.6226029245088979E-4</v>
      </c>
      <c r="L80" s="2">
        <v>77</v>
      </c>
      <c r="M80" s="8">
        <v>0.83838979800000002</v>
      </c>
      <c r="Q80" s="5">
        <f t="shared" si="91"/>
        <v>25</v>
      </c>
      <c r="R80">
        <f t="shared" si="62"/>
        <v>250000</v>
      </c>
      <c r="S80">
        <f t="shared" si="63"/>
        <v>-1.877886292184506E+16</v>
      </c>
      <c r="U80">
        <f t="shared" si="83"/>
        <v>0.83838979800000002</v>
      </c>
      <c r="V80">
        <f t="shared" si="84"/>
        <v>0.01</v>
      </c>
      <c r="W80">
        <f t="shared" si="85"/>
        <v>2.7036852950534409E-16</v>
      </c>
      <c r="X80">
        <f t="shared" si="86"/>
        <v>2.2667421683754249E-16</v>
      </c>
      <c r="Y80">
        <f t="shared" si="87"/>
        <v>2.703685295053441E-18</v>
      </c>
      <c r="Z80">
        <f t="shared" si="88"/>
        <v>4.0990627372748157E-17</v>
      </c>
      <c r="AB80">
        <f t="shared" si="89"/>
        <v>-0.86212825721479547</v>
      </c>
      <c r="AC80">
        <f t="shared" si="64"/>
        <v>-0.76975737251326759</v>
      </c>
      <c r="AE80">
        <f t="shared" si="65"/>
        <v>0</v>
      </c>
      <c r="AF80">
        <f t="shared" si="66"/>
        <v>0</v>
      </c>
      <c r="AG80">
        <f t="shared" si="67"/>
        <v>-1.0247656843187039E-15</v>
      </c>
      <c r="AH80">
        <f t="shared" si="68"/>
        <v>-5.666855420938562E-11</v>
      </c>
      <c r="AI80">
        <f t="shared" si="69"/>
        <v>-5.6669578975069939E-11</v>
      </c>
      <c r="AJ80">
        <f t="shared" si="70"/>
        <v>-9.2370884701527878E-2</v>
      </c>
      <c r="AK80">
        <f t="shared" si="92"/>
        <v>-6.0348978005035692E-2</v>
      </c>
      <c r="AL80">
        <f t="shared" si="71"/>
        <v>-0.15271986276323316</v>
      </c>
      <c r="AN80">
        <f t="shared" si="72"/>
        <v>0</v>
      </c>
      <c r="AO80">
        <f t="shared" si="73"/>
        <v>0</v>
      </c>
      <c r="AP80">
        <f t="shared" si="74"/>
        <v>-1.6627877963118911E-19</v>
      </c>
      <c r="AQ80">
        <f t="shared" si="75"/>
        <v>-9.1950561787840118E-15</v>
      </c>
      <c r="AR80">
        <f t="shared" si="76"/>
        <v>-9.195222457563644E-15</v>
      </c>
      <c r="AS80">
        <f t="shared" si="77"/>
        <v>-1.4988126765617336E-5</v>
      </c>
      <c r="AT80">
        <f t="shared" si="78"/>
        <v>-9.7922428202094068E-6</v>
      </c>
      <c r="AU80">
        <f t="shared" si="79"/>
        <v>-2.4780369595021966E-5</v>
      </c>
      <c r="AW80">
        <v>77</v>
      </c>
      <c r="AX80">
        <f>IF(Z80&gt;0, (R80*SUMPRODUCT(K80:$K$98, X80:$X$98)-K80*$AZ$3)/Z80, 0)</f>
        <v>-1.877886292184506E+16</v>
      </c>
    </row>
    <row r="81" spans="5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1.4487526111686588E-4</v>
      </c>
      <c r="L81" s="2">
        <v>78</v>
      </c>
      <c r="M81" s="8">
        <v>0.84318435700000005</v>
      </c>
      <c r="Q81" s="5">
        <f t="shared" si="91"/>
        <v>25</v>
      </c>
      <c r="R81">
        <f t="shared" si="62"/>
        <v>250000</v>
      </c>
      <c r="S81">
        <f t="shared" si="63"/>
        <v>-1.142033747351072E+17</v>
      </c>
      <c r="U81">
        <f t="shared" si="83"/>
        <v>0.84318435700000005</v>
      </c>
      <c r="V81">
        <f t="shared" si="84"/>
        <v>0.01</v>
      </c>
      <c r="W81">
        <f t="shared" si="85"/>
        <v>4.0990627372748157E-17</v>
      </c>
      <c r="X81">
        <f t="shared" si="86"/>
        <v>3.4562655784317255E-17</v>
      </c>
      <c r="Y81">
        <f t="shared" si="87"/>
        <v>4.0990627372748158E-19</v>
      </c>
      <c r="Z81">
        <f t="shared" si="88"/>
        <v>6.0180653147034199E-18</v>
      </c>
      <c r="AB81">
        <f t="shared" si="89"/>
        <v>-0.76975737251326759</v>
      </c>
      <c r="AC81">
        <f t="shared" si="64"/>
        <v>-0.68728336831542547</v>
      </c>
      <c r="AE81">
        <f t="shared" si="65"/>
        <v>0</v>
      </c>
      <c r="AF81">
        <f t="shared" si="66"/>
        <v>0</v>
      </c>
      <c r="AG81">
        <f t="shared" si="67"/>
        <v>-1.504516328675855E-16</v>
      </c>
      <c r="AH81">
        <f t="shared" si="68"/>
        <v>-8.6406639460793133E-12</v>
      </c>
      <c r="AI81">
        <f t="shared" si="69"/>
        <v>-8.6408143977121803E-12</v>
      </c>
      <c r="AJ81">
        <f t="shared" si="70"/>
        <v>-8.2474004197842121E-2</v>
      </c>
      <c r="AK81">
        <f t="shared" si="92"/>
        <v>-5.3883016075928734E-2</v>
      </c>
      <c r="AL81">
        <f t="shared" si="71"/>
        <v>-0.13635702028241167</v>
      </c>
      <c r="AN81">
        <f t="shared" si="72"/>
        <v>0</v>
      </c>
      <c r="AO81">
        <f t="shared" si="73"/>
        <v>0</v>
      </c>
      <c r="AP81">
        <f t="shared" si="74"/>
        <v>-2.1796719597150291E-20</v>
      </c>
      <c r="AQ81">
        <f t="shared" si="75"/>
        <v>-1.2518184454113292E-15</v>
      </c>
      <c r="AR81">
        <f t="shared" si="76"/>
        <v>-1.2518402421309263E-15</v>
      </c>
      <c r="AS81">
        <f t="shared" si="77"/>
        <v>-1.194844289351587E-5</v>
      </c>
      <c r="AT81">
        <f t="shared" si="78"/>
        <v>-7.8063160237644569E-6</v>
      </c>
      <c r="AU81">
        <f t="shared" si="79"/>
        <v>-1.9754758918532168E-5</v>
      </c>
      <c r="AW81">
        <v>78</v>
      </c>
      <c r="AX81">
        <f>IF(Z81&gt;0, (R81*SUMPRODUCT(K81:$K$98, X81:$X$98)-K81*$AZ$3)/Z81, 0)</f>
        <v>-1.142033747351072E+17</v>
      </c>
    </row>
    <row r="82" spans="5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1.2935291171148737E-4</v>
      </c>
      <c r="L82" s="2">
        <v>79</v>
      </c>
      <c r="M82" s="8">
        <v>0.84806285100000001</v>
      </c>
      <c r="Q82" s="5">
        <f t="shared" si="91"/>
        <v>25</v>
      </c>
      <c r="R82">
        <f t="shared" si="62"/>
        <v>250000</v>
      </c>
      <c r="S82">
        <f t="shared" si="63"/>
        <v>-7.1839754136974797E+17</v>
      </c>
      <c r="U82">
        <f t="shared" si="83"/>
        <v>0.84806285100000001</v>
      </c>
      <c r="V82">
        <f t="shared" si="84"/>
        <v>0.01</v>
      </c>
      <c r="W82">
        <f t="shared" si="85"/>
        <v>6.0180653147034199E-18</v>
      </c>
      <c r="X82">
        <f t="shared" si="86"/>
        <v>5.1036976282915944E-18</v>
      </c>
      <c r="Y82">
        <f t="shared" si="87"/>
        <v>6.0180653147034197E-20</v>
      </c>
      <c r="Z82">
        <f t="shared" si="88"/>
        <v>8.5418703326479127E-19</v>
      </c>
      <c r="AB82">
        <f t="shared" si="89"/>
        <v>-0.68728336831542547</v>
      </c>
      <c r="AC82">
        <f t="shared" si="64"/>
        <v>-0.61364586456734516</v>
      </c>
      <c r="AE82">
        <f t="shared" si="65"/>
        <v>0</v>
      </c>
      <c r="AF82">
        <f t="shared" si="66"/>
        <v>0</v>
      </c>
      <c r="AG82">
        <f t="shared" si="67"/>
        <v>-2.135467583161978E-17</v>
      </c>
      <c r="AH82">
        <f t="shared" si="68"/>
        <v>-1.2759244070728987E-12</v>
      </c>
      <c r="AI82">
        <f t="shared" si="69"/>
        <v>-1.2759457617487304E-12</v>
      </c>
      <c r="AJ82">
        <f t="shared" si="70"/>
        <v>-7.3637503748080313E-2</v>
      </c>
      <c r="AK82">
        <f t="shared" si="92"/>
        <v>-4.8109835782079786E-2</v>
      </c>
      <c r="AL82">
        <f t="shared" si="71"/>
        <v>-0.12174733953143604</v>
      </c>
      <c r="AN82">
        <f t="shared" si="72"/>
        <v>0</v>
      </c>
      <c r="AO82">
        <f t="shared" si="73"/>
        <v>0</v>
      </c>
      <c r="AP82">
        <f t="shared" si="74"/>
        <v>-2.7622894974749464E-21</v>
      </c>
      <c r="AQ82">
        <f t="shared" si="75"/>
        <v>-1.6504453717863253E-16</v>
      </c>
      <c r="AR82">
        <f t="shared" si="76"/>
        <v>-1.6504729946813002E-16</v>
      </c>
      <c r="AS82">
        <f t="shared" si="77"/>
        <v>-9.5252255209797538E-6</v>
      </c>
      <c r="AT82">
        <f t="shared" si="78"/>
        <v>-6.2231473403735229E-6</v>
      </c>
      <c r="AU82">
        <f t="shared" si="79"/>
        <v>-1.5748372861518322E-5</v>
      </c>
      <c r="AW82">
        <v>79</v>
      </c>
      <c r="AX82">
        <f>IF(Z82&gt;0, (R82*SUMPRODUCT(K82:$K$98, X82:$X$98)-K82*$AZ$3)/Z82, 0)</f>
        <v>-7.1839754136974797E+17</v>
      </c>
    </row>
    <row r="83" spans="5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1.1549367117097085E-4</v>
      </c>
      <c r="L83" s="2">
        <v>80</v>
      </c>
      <c r="M83" s="8">
        <v>0.85299375700000002</v>
      </c>
      <c r="Q83" s="5">
        <f t="shared" si="91"/>
        <v>25</v>
      </c>
      <c r="R83">
        <f t="shared" si="62"/>
        <v>250000</v>
      </c>
      <c r="S83">
        <f t="shared" si="63"/>
        <v>-4.6817310085861509E+18</v>
      </c>
      <c r="U83">
        <f t="shared" si="83"/>
        <v>0.85299375700000002</v>
      </c>
      <c r="V83">
        <f t="shared" si="84"/>
        <v>0.01</v>
      </c>
      <c r="W83">
        <f t="shared" si="85"/>
        <v>8.5418703326479127E-19</v>
      </c>
      <c r="X83">
        <f t="shared" si="86"/>
        <v>7.2861620668521827E-19</v>
      </c>
      <c r="Y83">
        <f t="shared" si="87"/>
        <v>8.541870332647913E-21</v>
      </c>
      <c r="Z83">
        <f t="shared" si="88"/>
        <v>1.1702895624692508E-19</v>
      </c>
      <c r="AB83">
        <f t="shared" si="89"/>
        <v>-0.61364586456734516</v>
      </c>
      <c r="AC83">
        <f t="shared" si="64"/>
        <v>-0.5478980933637011</v>
      </c>
      <c r="AE83">
        <f t="shared" si="65"/>
        <v>0</v>
      </c>
      <c r="AF83">
        <f t="shared" si="66"/>
        <v>0</v>
      </c>
      <c r="AG83">
        <f t="shared" si="67"/>
        <v>-2.925723906173127E-18</v>
      </c>
      <c r="AH83">
        <f t="shared" si="68"/>
        <v>-1.8215405167130457E-13</v>
      </c>
      <c r="AI83">
        <f t="shared" si="69"/>
        <v>-1.8215697739521074E-13</v>
      </c>
      <c r="AJ83">
        <f t="shared" si="70"/>
        <v>-6.5747771203644056E-2</v>
      </c>
      <c r="AK83">
        <f t="shared" si="92"/>
        <v>-4.2955210519714168E-2</v>
      </c>
      <c r="AL83">
        <f t="shared" si="71"/>
        <v>-0.10870298172354038</v>
      </c>
      <c r="AN83">
        <f t="shared" si="72"/>
        <v>0</v>
      </c>
      <c r="AO83">
        <f t="shared" si="73"/>
        <v>0</v>
      </c>
      <c r="AP83">
        <f t="shared" si="74"/>
        <v>-3.3790259475660749E-22</v>
      </c>
      <c r="AQ83">
        <f t="shared" si="75"/>
        <v>-2.1037640146185683E-17</v>
      </c>
      <c r="AR83">
        <f t="shared" si="76"/>
        <v>-2.1037978048780441E-17</v>
      </c>
      <c r="AS83">
        <f t="shared" si="77"/>
        <v>-7.5934514676178932E-6</v>
      </c>
      <c r="AT83">
        <f t="shared" si="78"/>
        <v>-4.9610549588436958E-6</v>
      </c>
      <c r="AU83">
        <f t="shared" si="79"/>
        <v>-1.2554506426482627E-5</v>
      </c>
      <c r="AW83">
        <v>80</v>
      </c>
      <c r="AX83">
        <f>IF(Z83&gt;0, (R83*SUMPRODUCT(K83:$K$98, X83:$X$98)-K83*$AZ$3)/Z83, 0)</f>
        <v>-4.6817310085861509E+18</v>
      </c>
    </row>
    <row r="84" spans="5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1.031193492597954E-4</v>
      </c>
      <c r="L84" s="2">
        <v>81</v>
      </c>
      <c r="M84" s="8">
        <v>0.85794593600000002</v>
      </c>
      <c r="Q84" s="5">
        <f t="shared" si="91"/>
        <v>25</v>
      </c>
      <c r="R84">
        <f t="shared" si="62"/>
        <v>250000</v>
      </c>
      <c r="S84">
        <f t="shared" si="63"/>
        <v>-3.1654587866011607E+19</v>
      </c>
      <c r="U84">
        <f t="shared" si="83"/>
        <v>0.85794593600000002</v>
      </c>
      <c r="V84">
        <f t="shared" si="84"/>
        <v>0.01</v>
      </c>
      <c r="W84">
        <f t="shared" si="85"/>
        <v>1.1702895624692508E-19</v>
      </c>
      <c r="X84">
        <f t="shared" si="86"/>
        <v>1.0040451740637118E-19</v>
      </c>
      <c r="Y84">
        <f t="shared" si="87"/>
        <v>1.1702895624692507E-21</v>
      </c>
      <c r="Z84">
        <f t="shared" si="88"/>
        <v>1.5454149278084647E-20</v>
      </c>
      <c r="AB84">
        <f t="shared" si="89"/>
        <v>-0.5478980933637011</v>
      </c>
      <c r="AC84">
        <f t="shared" si="64"/>
        <v>-0.4891947262175903</v>
      </c>
      <c r="AE84">
        <f t="shared" si="65"/>
        <v>0</v>
      </c>
      <c r="AF84">
        <f t="shared" si="66"/>
        <v>0</v>
      </c>
      <c r="AG84">
        <f t="shared" si="67"/>
        <v>-3.8635373195211619E-19</v>
      </c>
      <c r="AH84">
        <f t="shared" si="68"/>
        <v>-2.5101129351592794E-14</v>
      </c>
      <c r="AI84">
        <f t="shared" si="69"/>
        <v>-2.5101515705324745E-14</v>
      </c>
      <c r="AJ84">
        <f t="shared" si="70"/>
        <v>-5.8703367146110796E-2</v>
      </c>
      <c r="AK84">
        <f t="shared" si="92"/>
        <v>-3.8352866535459079E-2</v>
      </c>
      <c r="AL84">
        <f t="shared" si="71"/>
        <v>-9.7056233681594981E-2</v>
      </c>
      <c r="AN84">
        <f t="shared" si="72"/>
        <v>0</v>
      </c>
      <c r="AO84">
        <f t="shared" si="73"/>
        <v>0</v>
      </c>
      <c r="AP84">
        <f t="shared" si="74"/>
        <v>-3.9840545422995646E-23</v>
      </c>
      <c r="AQ84">
        <f t="shared" si="75"/>
        <v>-2.5884121244221991E-18</v>
      </c>
      <c r="AR84">
        <f t="shared" si="76"/>
        <v>-2.5884519649676217E-18</v>
      </c>
      <c r="AS84">
        <f t="shared" si="77"/>
        <v>-6.0534530194657983E-6</v>
      </c>
      <c r="AT84">
        <f t="shared" si="78"/>
        <v>-3.9549226393843239E-6</v>
      </c>
      <c r="AU84">
        <f t="shared" si="79"/>
        <v>-1.0008375658852712E-5</v>
      </c>
      <c r="AW84">
        <v>81</v>
      </c>
      <c r="AX84">
        <f>IF(Z84&gt;0, (R84*SUMPRODUCT(K84:$K$98, X84:$X$98)-K84*$AZ$3)/Z84, 0)</f>
        <v>-3.1654587866011607E+19</v>
      </c>
    </row>
    <row r="85" spans="5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9.207084755338875E-5</v>
      </c>
      <c r="L85" s="2">
        <v>82</v>
      </c>
      <c r="M85" s="8">
        <v>0.86292441799999997</v>
      </c>
      <c r="Q85" s="5">
        <f t="shared" si="91"/>
        <v>25</v>
      </c>
      <c r="R85">
        <f t="shared" si="62"/>
        <v>250000</v>
      </c>
      <c r="S85">
        <f t="shared" si="63"/>
        <v>-2.2241113859598536E+20</v>
      </c>
      <c r="U85">
        <f t="shared" si="83"/>
        <v>0.86292441799999997</v>
      </c>
      <c r="V85">
        <f t="shared" si="84"/>
        <v>0.01</v>
      </c>
      <c r="W85">
        <f t="shared" si="85"/>
        <v>1.5454149278084647E-20</v>
      </c>
      <c r="X85">
        <f t="shared" si="86"/>
        <v>1.3335762771476314E-20</v>
      </c>
      <c r="Y85">
        <f t="shared" si="87"/>
        <v>1.5454149278084647E-22</v>
      </c>
      <c r="Z85">
        <f t="shared" si="88"/>
        <v>1.9638450138274867E-21</v>
      </c>
      <c r="AB85">
        <f t="shared" si="89"/>
        <v>-0.4891947262175903</v>
      </c>
      <c r="AC85">
        <f t="shared" si="64"/>
        <v>-0.43678100555141991</v>
      </c>
      <c r="AE85">
        <f t="shared" si="65"/>
        <v>0</v>
      </c>
      <c r="AF85">
        <f t="shared" si="66"/>
        <v>0</v>
      </c>
      <c r="AG85">
        <f t="shared" si="67"/>
        <v>-4.9096125345687165E-20</v>
      </c>
      <c r="AH85">
        <f t="shared" si="68"/>
        <v>-3.3339406928690786E-15</v>
      </c>
      <c r="AI85">
        <f t="shared" si="69"/>
        <v>-3.3339897889944244E-15</v>
      </c>
      <c r="AJ85">
        <f t="shared" si="70"/>
        <v>-5.2413720666170394E-2</v>
      </c>
      <c r="AK85">
        <f t="shared" si="92"/>
        <v>-3.4243630835231326E-2</v>
      </c>
      <c r="AL85">
        <f t="shared" si="71"/>
        <v>-8.665735150140505E-2</v>
      </c>
      <c r="AN85">
        <f t="shared" si="72"/>
        <v>0</v>
      </c>
      <c r="AO85">
        <f t="shared" si="73"/>
        <v>0</v>
      </c>
      <c r="AP85">
        <f t="shared" si="74"/>
        <v>-4.5203218721648288E-24</v>
      </c>
      <c r="AQ85">
        <f t="shared" si="75"/>
        <v>-3.069587452851882E-19</v>
      </c>
      <c r="AR85">
        <f t="shared" si="76"/>
        <v>-3.0696326560706038E-19</v>
      </c>
      <c r="AS85">
        <f t="shared" si="77"/>
        <v>-4.8257756851608755E-6</v>
      </c>
      <c r="AT85">
        <f t="shared" si="78"/>
        <v>-3.1528401143051057E-6</v>
      </c>
      <c r="AU85">
        <f t="shared" si="79"/>
        <v>-7.9786157994662886E-6</v>
      </c>
      <c r="AW85">
        <v>82</v>
      </c>
      <c r="AX85">
        <f>IF(Z85&gt;0, (R85*SUMPRODUCT(K85:$K$98, X85:$X$98)-K85*$AZ$3)/Z85, 0)</f>
        <v>-2.2241113859598536E+20</v>
      </c>
    </row>
    <row r="86" spans="5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8.2206113886954235E-5</v>
      </c>
      <c r="L86" s="2">
        <v>83</v>
      </c>
      <c r="M86" s="8">
        <v>0.86793829099999997</v>
      </c>
      <c r="Q86" s="5">
        <f t="shared" si="91"/>
        <v>25</v>
      </c>
      <c r="R86">
        <f t="shared" si="62"/>
        <v>250000</v>
      </c>
      <c r="S86">
        <f t="shared" si="63"/>
        <v>-1.6268932769605524E+21</v>
      </c>
      <c r="U86">
        <f t="shared" si="83"/>
        <v>0.86793829099999997</v>
      </c>
      <c r="V86">
        <f t="shared" si="84"/>
        <v>0.01</v>
      </c>
      <c r="W86">
        <f t="shared" si="85"/>
        <v>1.9638450138274867E-21</v>
      </c>
      <c r="X86">
        <f t="shared" si="86"/>
        <v>1.7044962850903E-21</v>
      </c>
      <c r="Y86">
        <f t="shared" si="87"/>
        <v>1.9638450138274867E-23</v>
      </c>
      <c r="Z86">
        <f t="shared" si="88"/>
        <v>2.3971027859891182E-22</v>
      </c>
      <c r="AB86">
        <f t="shared" si="89"/>
        <v>-0.43678100555141991</v>
      </c>
      <c r="AC86">
        <f t="shared" si="64"/>
        <v>-0.38998304067091061</v>
      </c>
      <c r="AE86">
        <f t="shared" si="65"/>
        <v>0</v>
      </c>
      <c r="AF86">
        <f t="shared" si="66"/>
        <v>0</v>
      </c>
      <c r="AG86">
        <f t="shared" si="67"/>
        <v>-5.9927569649727953E-21</v>
      </c>
      <c r="AH86">
        <f t="shared" si="68"/>
        <v>-4.26124071272575E-16</v>
      </c>
      <c r="AI86">
        <f t="shared" si="69"/>
        <v>-4.2613006402953998E-16</v>
      </c>
      <c r="AJ86">
        <f t="shared" si="70"/>
        <v>-4.6797964880509302E-2</v>
      </c>
      <c r="AK86">
        <f t="shared" si="92"/>
        <v>-3.0574670388599397E-2</v>
      </c>
      <c r="AL86">
        <f t="shared" si="71"/>
        <v>-7.7372635269109119E-2</v>
      </c>
      <c r="AN86">
        <f t="shared" si="72"/>
        <v>0</v>
      </c>
      <c r="AO86">
        <f t="shared" si="73"/>
        <v>0</v>
      </c>
      <c r="AP86">
        <f t="shared" si="74"/>
        <v>-4.9264126155939187E-25</v>
      </c>
      <c r="AQ86">
        <f t="shared" si="75"/>
        <v>-3.5030003933005905E-20</v>
      </c>
      <c r="AR86">
        <f t="shared" si="76"/>
        <v>-3.5030496574267465E-20</v>
      </c>
      <c r="AS86">
        <f t="shared" si="77"/>
        <v>-3.8470788306448323E-6</v>
      </c>
      <c r="AT86">
        <f t="shared" si="78"/>
        <v>-2.5134248360212892E-6</v>
      </c>
      <c r="AU86">
        <f t="shared" si="79"/>
        <v>-6.3605036666661566E-6</v>
      </c>
      <c r="AW86">
        <v>83</v>
      </c>
      <c r="AX86">
        <f>IF(Z86&gt;0, (R86*SUMPRODUCT(K86:$K$98, X86:$X$98)-K86*$AZ$3)/Z86, 0)</f>
        <v>-1.6268932769605524E+21</v>
      </c>
    </row>
    <row r="87" spans="5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7.3398315970494849E-5</v>
      </c>
      <c r="L87" s="2">
        <v>84</v>
      </c>
      <c r="M87" s="8">
        <v>0.872959127</v>
      </c>
      <c r="Q87" s="5">
        <f t="shared" si="91"/>
        <v>25</v>
      </c>
      <c r="R87">
        <f t="shared" si="62"/>
        <v>250000</v>
      </c>
      <c r="S87">
        <f t="shared" si="63"/>
        <v>-1.2410906085778195E+22</v>
      </c>
      <c r="U87">
        <f t="shared" si="83"/>
        <v>0.872959127</v>
      </c>
      <c r="V87">
        <f t="shared" si="84"/>
        <v>0.01</v>
      </c>
      <c r="W87">
        <f t="shared" si="85"/>
        <v>2.3971027859891182E-22</v>
      </c>
      <c r="X87">
        <f t="shared" si="86"/>
        <v>2.0925727553863285E-22</v>
      </c>
      <c r="Y87">
        <f t="shared" si="87"/>
        <v>2.3971027859891184E-24</v>
      </c>
      <c r="Z87">
        <f t="shared" si="88"/>
        <v>2.8055900274289859E-23</v>
      </c>
      <c r="AB87">
        <f t="shared" si="89"/>
        <v>-0.38998304067091061</v>
      </c>
      <c r="AC87">
        <f t="shared" si="64"/>
        <v>-0.34819914345617015</v>
      </c>
      <c r="AE87">
        <f t="shared" si="65"/>
        <v>0</v>
      </c>
      <c r="AF87">
        <f t="shared" si="66"/>
        <v>0</v>
      </c>
      <c r="AG87">
        <f t="shared" si="67"/>
        <v>-7.0139750685724646E-22</v>
      </c>
      <c r="AH87">
        <f t="shared" si="68"/>
        <v>-5.231431888465821E-17</v>
      </c>
      <c r="AI87">
        <f t="shared" si="69"/>
        <v>-5.2315020282165064E-17</v>
      </c>
      <c r="AJ87">
        <f t="shared" si="70"/>
        <v>-4.1783897214740462E-2</v>
      </c>
      <c r="AK87">
        <f t="shared" si="92"/>
        <v>-2.7298812846963744E-2</v>
      </c>
      <c r="AL87">
        <f t="shared" si="71"/>
        <v>-6.9082710061704258E-2</v>
      </c>
      <c r="AN87">
        <f t="shared" si="72"/>
        <v>0</v>
      </c>
      <c r="AO87">
        <f t="shared" si="73"/>
        <v>0</v>
      </c>
      <c r="AP87">
        <f t="shared" si="74"/>
        <v>-5.1481395829225504E-26</v>
      </c>
      <c r="AQ87">
        <f t="shared" si="75"/>
        <v>-3.8397829072773693E-21</v>
      </c>
      <c r="AR87">
        <f t="shared" si="76"/>
        <v>-3.8398343886731983E-21</v>
      </c>
      <c r="AS87">
        <f t="shared" si="77"/>
        <v>-3.0668676902462E-6</v>
      </c>
      <c r="AT87">
        <f t="shared" si="78"/>
        <v>-2.0036868909608488E-6</v>
      </c>
      <c r="AU87">
        <f t="shared" si="79"/>
        <v>-5.0705545812070526E-6</v>
      </c>
      <c r="AW87">
        <v>84</v>
      </c>
      <c r="AX87">
        <f>IF(Z87&gt;0, (R87*SUMPRODUCT(K87:$K$98, X87:$X$98)-K87*$AZ$3)/Z87, 0)</f>
        <v>-1.2410906085778195E+22</v>
      </c>
    </row>
    <row r="88" spans="5:50" x14ac:dyDescent="0.25"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6.5534210687941824E-5</v>
      </c>
      <c r="L88" s="2">
        <v>85</v>
      </c>
      <c r="M88" s="8">
        <v>0.877957722</v>
      </c>
      <c r="Q88" s="5">
        <f t="shared" si="91"/>
        <v>25</v>
      </c>
      <c r="R88">
        <f t="shared" si="62"/>
        <v>250000</v>
      </c>
      <c r="S88">
        <f t="shared" si="63"/>
        <v>-9.8901649857710364E+22</v>
      </c>
      <c r="U88">
        <f t="shared" si="83"/>
        <v>0.877957722</v>
      </c>
      <c r="V88">
        <f t="shared" si="84"/>
        <v>0.01</v>
      </c>
      <c r="W88">
        <f t="shared" si="85"/>
        <v>2.8055900274289859E-23</v>
      </c>
      <c r="X88">
        <f t="shared" si="86"/>
        <v>2.46318942934747E-23</v>
      </c>
      <c r="Y88">
        <f t="shared" si="87"/>
        <v>2.8055900274289862E-25</v>
      </c>
      <c r="Z88">
        <f t="shared" si="88"/>
        <v>3.1434469780722612E-24</v>
      </c>
      <c r="AB88">
        <f t="shared" si="89"/>
        <v>-0.34819914345617015</v>
      </c>
      <c r="AC88">
        <f t="shared" si="64"/>
        <v>-0.3108920923715805</v>
      </c>
      <c r="AE88">
        <f t="shared" si="65"/>
        <v>0</v>
      </c>
      <c r="AF88">
        <f t="shared" si="66"/>
        <v>0</v>
      </c>
      <c r="AG88">
        <f t="shared" si="67"/>
        <v>-7.8586174451806525E-23</v>
      </c>
      <c r="AH88">
        <f t="shared" si="68"/>
        <v>-6.1579735733686746E-18</v>
      </c>
      <c r="AI88">
        <f t="shared" si="69"/>
        <v>-6.1580521595431267E-18</v>
      </c>
      <c r="AJ88">
        <f t="shared" si="70"/>
        <v>-3.7307051084589649E-2</v>
      </c>
      <c r="AK88">
        <f t="shared" si="92"/>
        <v>-2.4373940041931913E-2</v>
      </c>
      <c r="AL88">
        <f t="shared" si="71"/>
        <v>-6.1680991126521569E-2</v>
      </c>
      <c r="AN88">
        <f t="shared" si="72"/>
        <v>0</v>
      </c>
      <c r="AO88">
        <f t="shared" si="73"/>
        <v>0</v>
      </c>
      <c r="AP88">
        <f t="shared" si="74"/>
        <v>-5.1500829136840398E-27</v>
      </c>
      <c r="AQ88">
        <f t="shared" si="75"/>
        <v>-4.035579375679207E-22</v>
      </c>
      <c r="AR88">
        <f t="shared" si="76"/>
        <v>-4.035630876508344E-22</v>
      </c>
      <c r="AS88">
        <f t="shared" si="77"/>
        <v>-2.4448881459233067E-6</v>
      </c>
      <c r="AT88">
        <f t="shared" si="78"/>
        <v>-1.5973269220032276E-6</v>
      </c>
      <c r="AU88">
        <f t="shared" si="79"/>
        <v>-4.0422150679265343E-6</v>
      </c>
      <c r="AW88">
        <v>85</v>
      </c>
      <c r="AX88">
        <f>IF(Z88&gt;0, (R88*SUMPRODUCT(K88:$K$98, X88:$X$98)-K88*$AZ$3)/Z88, 0)</f>
        <v>-9.8901649857710364E+22</v>
      </c>
    </row>
    <row r="89" spans="5:50" x14ac:dyDescent="0.25"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5.851268811423377E-5</v>
      </c>
      <c r="L89" s="2">
        <v>86</v>
      </c>
      <c r="M89" s="8">
        <v>0.88376105100000002</v>
      </c>
      <c r="Q89" s="5">
        <f t="shared" si="91"/>
        <v>25</v>
      </c>
      <c r="R89">
        <f t="shared" si="62"/>
        <v>250000</v>
      </c>
      <c r="S89">
        <f t="shared" si="63"/>
        <v>-8.311927531946204E+23</v>
      </c>
      <c r="U89">
        <f t="shared" si="83"/>
        <v>0.88376105100000002</v>
      </c>
      <c r="V89">
        <f t="shared" si="84"/>
        <v>0.01</v>
      </c>
      <c r="W89">
        <f t="shared" si="85"/>
        <v>3.1434469780722612E-24</v>
      </c>
      <c r="X89">
        <f t="shared" si="86"/>
        <v>2.7780560051039157E-24</v>
      </c>
      <c r="Y89">
        <f t="shared" si="87"/>
        <v>3.1434469780722612E-26</v>
      </c>
      <c r="Z89">
        <f t="shared" si="88"/>
        <v>3.339565031876229E-25</v>
      </c>
      <c r="AB89">
        <f t="shared" si="89"/>
        <v>-0.3108920923715805</v>
      </c>
      <c r="AC89">
        <f t="shared" si="64"/>
        <v>-0.2775822253317683</v>
      </c>
      <c r="AE89">
        <f t="shared" si="65"/>
        <v>0</v>
      </c>
      <c r="AF89">
        <f t="shared" si="66"/>
        <v>0</v>
      </c>
      <c r="AG89">
        <f t="shared" si="67"/>
        <v>-8.3489125796905717E-24</v>
      </c>
      <c r="AH89">
        <f t="shared" si="68"/>
        <v>-6.945140012759789E-19</v>
      </c>
      <c r="AI89">
        <f t="shared" si="69"/>
        <v>-6.9452235018855855E-19</v>
      </c>
      <c r="AJ89">
        <f t="shared" si="70"/>
        <v>-3.3309867039812202E-2</v>
      </c>
      <c r="AK89">
        <f t="shared" si="92"/>
        <v>-2.1762446466010638E-2</v>
      </c>
      <c r="AL89">
        <f t="shared" si="71"/>
        <v>-5.507231350582284E-2</v>
      </c>
      <c r="AN89">
        <f t="shared" si="72"/>
        <v>0</v>
      </c>
      <c r="AO89">
        <f t="shared" si="73"/>
        <v>0</v>
      </c>
      <c r="AP89">
        <f t="shared" si="74"/>
        <v>-4.8851731786843733E-28</v>
      </c>
      <c r="AQ89">
        <f t="shared" si="75"/>
        <v>-4.0637881147629907E-23</v>
      </c>
      <c r="AR89">
        <f t="shared" si="76"/>
        <v>-4.0638369664947775E-23</v>
      </c>
      <c r="AS89">
        <f t="shared" si="77"/>
        <v>-1.9490498612271266E-6</v>
      </c>
      <c r="AT89">
        <f t="shared" si="78"/>
        <v>-1.2733792426683893E-6</v>
      </c>
      <c r="AU89">
        <f t="shared" si="79"/>
        <v>-3.2224291038955159E-6</v>
      </c>
      <c r="AW89">
        <v>86</v>
      </c>
      <c r="AX89">
        <f>IF(Z89&gt;0, (R89*SUMPRODUCT(K89:$K$98, X89:$X$98)-K89*$AZ$3)/Z89, 0)</f>
        <v>-8.311927531946204E+23</v>
      </c>
    </row>
    <row r="90" spans="5:50" x14ac:dyDescent="0.25">
      <c r="E90">
        <v>2090</v>
      </c>
      <c r="F90" s="1">
        <f>EconomicRates!C130</f>
        <v>3.5569999999999997E-2</v>
      </c>
      <c r="G90" s="1">
        <f>EconomicRates!D130</f>
        <v>7.0000000000000007E-2</v>
      </c>
      <c r="H90" s="1">
        <f t="shared" si="80"/>
        <v>0.12000000000000001</v>
      </c>
      <c r="I90" s="1">
        <f t="shared" si="81"/>
        <v>1.1200000000000001</v>
      </c>
      <c r="J90">
        <f t="shared" si="82"/>
        <v>0.89285714285714279</v>
      </c>
      <c r="K90">
        <f t="shared" si="90"/>
        <v>5.2243471530565862E-5</v>
      </c>
      <c r="L90" s="2">
        <v>87</v>
      </c>
      <c r="M90">
        <v>0.88953285599999998</v>
      </c>
      <c r="Q90" s="5">
        <f t="shared" si="91"/>
        <v>25</v>
      </c>
      <c r="R90">
        <f t="shared" si="62"/>
        <v>250000</v>
      </c>
      <c r="S90">
        <f t="shared" si="63"/>
        <v>-7.3868566103651864E+24</v>
      </c>
      <c r="U90">
        <f t="shared" si="83"/>
        <v>0.88953285599999998</v>
      </c>
      <c r="V90">
        <f t="shared" si="84"/>
        <v>0.01</v>
      </c>
      <c r="W90">
        <f t="shared" si="85"/>
        <v>3.339565031876229E-25</v>
      </c>
      <c r="X90">
        <f t="shared" si="86"/>
        <v>2.970652820602593E-25</v>
      </c>
      <c r="Y90">
        <f t="shared" si="87"/>
        <v>3.3395650318762288E-27</v>
      </c>
      <c r="Z90">
        <f t="shared" si="88"/>
        <v>3.3551656095487366E-26</v>
      </c>
      <c r="AB90">
        <f t="shared" si="89"/>
        <v>-0.2775822253317683</v>
      </c>
      <c r="AC90">
        <f t="shared" si="64"/>
        <v>-0.24784127261765024</v>
      </c>
      <c r="AE90">
        <f t="shared" si="65"/>
        <v>0</v>
      </c>
      <c r="AF90">
        <f t="shared" si="66"/>
        <v>0</v>
      </c>
      <c r="AG90">
        <f t="shared" si="67"/>
        <v>-8.3879140238718408E-25</v>
      </c>
      <c r="AH90">
        <f t="shared" si="68"/>
        <v>-7.426632051506482E-20</v>
      </c>
      <c r="AI90">
        <f t="shared" si="69"/>
        <v>-7.4267159306467204E-20</v>
      </c>
      <c r="AJ90">
        <f t="shared" si="70"/>
        <v>-2.9740952714118057E-2</v>
      </c>
      <c r="AK90">
        <f t="shared" si="92"/>
        <v>-1.9430755773223781E-2</v>
      </c>
      <c r="AL90">
        <f t="shared" si="71"/>
        <v>-4.9171708487341842E-2</v>
      </c>
      <c r="AN90">
        <f t="shared" si="72"/>
        <v>0</v>
      </c>
      <c r="AO90">
        <f t="shared" si="73"/>
        <v>0</v>
      </c>
      <c r="AP90">
        <f t="shared" si="74"/>
        <v>-4.3821374750698269E-29</v>
      </c>
      <c r="AQ90">
        <f t="shared" si="75"/>
        <v>-3.8799304015086683E-24</v>
      </c>
      <c r="AR90">
        <f t="shared" si="76"/>
        <v>-3.8799742228834185E-24</v>
      </c>
      <c r="AS90">
        <f t="shared" si="77"/>
        <v>-1.5537706164119322E-6</v>
      </c>
      <c r="AT90">
        <f t="shared" si="78"/>
        <v>-1.0151301360557948E-6</v>
      </c>
      <c r="AU90">
        <f t="shared" si="79"/>
        <v>-2.5689007524677272E-6</v>
      </c>
      <c r="AW90">
        <v>87</v>
      </c>
      <c r="AX90">
        <f>IF(Z90&gt;0, (R90*SUMPRODUCT(K90:$K$98, X90:$X$98)-K90*$AZ$3)/Z90, 0)</f>
        <v>-7.3868566103651864E+24</v>
      </c>
    </row>
    <row r="91" spans="5:50" x14ac:dyDescent="0.25">
      <c r="E91">
        <v>2091</v>
      </c>
      <c r="F91" s="1">
        <f>EconomicRates!C131</f>
        <v>3.5569999999999997E-2</v>
      </c>
      <c r="G91" s="1">
        <f>EconomicRates!D131</f>
        <v>7.0000000000000007E-2</v>
      </c>
      <c r="H91" s="1">
        <f t="shared" si="80"/>
        <v>0.12000000000000001</v>
      </c>
      <c r="I91" s="1">
        <f t="shared" si="81"/>
        <v>1.1200000000000001</v>
      </c>
      <c r="J91">
        <f t="shared" si="82"/>
        <v>0.89285714285714279</v>
      </c>
      <c r="K91">
        <f t="shared" si="90"/>
        <v>4.6645956723719519E-5</v>
      </c>
      <c r="L91" s="2">
        <v>88</v>
      </c>
      <c r="M91">
        <v>0.89526598199999996</v>
      </c>
      <c r="Q91" s="5">
        <f t="shared" si="91"/>
        <v>25</v>
      </c>
      <c r="R91">
        <f t="shared" si="62"/>
        <v>250000</v>
      </c>
      <c r="S91">
        <f t="shared" si="63"/>
        <v>-6.9620267640564517E+25</v>
      </c>
      <c r="U91">
        <f t="shared" si="83"/>
        <v>0.89526598199999996</v>
      </c>
      <c r="V91">
        <f t="shared" si="84"/>
        <v>0.01</v>
      </c>
      <c r="W91">
        <f t="shared" si="85"/>
        <v>3.3551656095487366E-26</v>
      </c>
      <c r="X91">
        <f t="shared" si="86"/>
        <v>3.0037656342052782E-26</v>
      </c>
      <c r="Y91">
        <f t="shared" si="87"/>
        <v>3.3551656095487366E-28</v>
      </c>
      <c r="Z91">
        <f t="shared" si="88"/>
        <v>3.1784831924797106E-27</v>
      </c>
      <c r="AB91">
        <f t="shared" si="89"/>
        <v>-0.24784127261765024</v>
      </c>
      <c r="AC91">
        <f t="shared" si="64"/>
        <v>-0.2212868505514734</v>
      </c>
      <c r="AE91">
        <f t="shared" si="65"/>
        <v>0</v>
      </c>
      <c r="AF91">
        <f t="shared" si="66"/>
        <v>0</v>
      </c>
      <c r="AG91">
        <f t="shared" si="67"/>
        <v>-7.9462079811992762E-26</v>
      </c>
      <c r="AH91">
        <f t="shared" si="68"/>
        <v>-7.5094140855131957E-21</v>
      </c>
      <c r="AI91">
        <f t="shared" si="69"/>
        <v>-7.5094935475930082E-21</v>
      </c>
      <c r="AJ91">
        <f t="shared" si="70"/>
        <v>-2.6554422066176836E-2</v>
      </c>
      <c r="AK91">
        <f t="shared" si="92"/>
        <v>-1.7348889083235518E-2</v>
      </c>
      <c r="AL91">
        <f t="shared" si="71"/>
        <v>-4.3903311149412358E-2</v>
      </c>
      <c r="AN91">
        <f t="shared" si="72"/>
        <v>0</v>
      </c>
      <c r="AO91">
        <f t="shared" si="73"/>
        <v>0</v>
      </c>
      <c r="AP91">
        <f t="shared" si="74"/>
        <v>-3.7065847360869608E-30</v>
      </c>
      <c r="AQ91">
        <f t="shared" si="75"/>
        <v>-3.5028380445333831E-25</v>
      </c>
      <c r="AR91">
        <f t="shared" si="76"/>
        <v>-3.5028751103807444E-25</v>
      </c>
      <c r="AS91">
        <f t="shared" si="77"/>
        <v>-1.2386564225222674E-6</v>
      </c>
      <c r="AT91">
        <f t="shared" si="78"/>
        <v>-8.0925552938121402E-7</v>
      </c>
      <c r="AU91">
        <f t="shared" si="79"/>
        <v>-2.0479119519034815E-6</v>
      </c>
      <c r="AW91">
        <v>88</v>
      </c>
      <c r="AX91">
        <f>IF(Z91&gt;0, (R91*SUMPRODUCT(K91:$K$98, X91:$X$98)-K91*$AZ$3)/Z91, 0)</f>
        <v>-6.9620267640564517E+25</v>
      </c>
    </row>
    <row r="92" spans="5:50" x14ac:dyDescent="0.25">
      <c r="E92">
        <v>2092</v>
      </c>
      <c r="F92" s="1">
        <f>EconomicRates!C132</f>
        <v>3.5569999999999997E-2</v>
      </c>
      <c r="G92" s="1">
        <f>EconomicRates!D132</f>
        <v>7.0000000000000007E-2</v>
      </c>
      <c r="H92" s="1">
        <f t="shared" si="80"/>
        <v>0.12000000000000001</v>
      </c>
      <c r="I92" s="1">
        <f t="shared" si="81"/>
        <v>1.1200000000000001</v>
      </c>
      <c r="J92">
        <f t="shared" si="82"/>
        <v>0.89285714285714279</v>
      </c>
      <c r="K92">
        <f t="shared" si="90"/>
        <v>4.1648175646178136E-5</v>
      </c>
      <c r="L92" s="2">
        <v>89</v>
      </c>
      <c r="M92">
        <v>0.900953271</v>
      </c>
      <c r="Q92" s="5">
        <f t="shared" si="91"/>
        <v>25</v>
      </c>
      <c r="R92">
        <f t="shared" si="62"/>
        <v>250000</v>
      </c>
      <c r="S92">
        <f t="shared" si="63"/>
        <v>-6.9807115823989511E+26</v>
      </c>
      <c r="U92">
        <f t="shared" si="83"/>
        <v>0.900953271</v>
      </c>
      <c r="V92">
        <f t="shared" si="84"/>
        <v>0.01</v>
      </c>
      <c r="W92">
        <f t="shared" si="85"/>
        <v>3.1784831924797106E-27</v>
      </c>
      <c r="X92">
        <f t="shared" si="86"/>
        <v>2.8636648290831179E-27</v>
      </c>
      <c r="Y92">
        <f t="shared" si="87"/>
        <v>3.1784831924797104E-29</v>
      </c>
      <c r="Z92">
        <f t="shared" si="88"/>
        <v>2.8303353147179552E-28</v>
      </c>
      <c r="AB92">
        <f t="shared" si="89"/>
        <v>-0.2212868505514734</v>
      </c>
      <c r="AC92">
        <f t="shared" si="64"/>
        <v>-0.19757754513524411</v>
      </c>
      <c r="AE92">
        <f t="shared" si="65"/>
        <v>0</v>
      </c>
      <c r="AF92">
        <f t="shared" si="66"/>
        <v>0</v>
      </c>
      <c r="AG92">
        <f t="shared" si="67"/>
        <v>-7.0758382867948883E-27</v>
      </c>
      <c r="AH92">
        <f t="shared" si="68"/>
        <v>-7.1591620727077948E-22</v>
      </c>
      <c r="AI92">
        <f t="shared" si="69"/>
        <v>-7.1592328310906631E-22</v>
      </c>
      <c r="AJ92">
        <f t="shared" si="70"/>
        <v>-2.3709305416229287E-2</v>
      </c>
      <c r="AK92">
        <f t="shared" si="92"/>
        <v>-1.549007953860314E-2</v>
      </c>
      <c r="AL92">
        <f t="shared" si="71"/>
        <v>-3.9199384954832425E-2</v>
      </c>
      <c r="AN92">
        <f t="shared" si="72"/>
        <v>0</v>
      </c>
      <c r="AO92">
        <f t="shared" si="73"/>
        <v>0</v>
      </c>
      <c r="AP92">
        <f t="shared" si="74"/>
        <v>-2.9469575581238569E-31</v>
      </c>
      <c r="AQ92">
        <f t="shared" si="75"/>
        <v>-2.9816603948359095E-26</v>
      </c>
      <c r="AR92">
        <f t="shared" si="76"/>
        <v>-2.9816898644114911E-26</v>
      </c>
      <c r="AS92">
        <f t="shared" si="77"/>
        <v>-9.8744931642399994E-7</v>
      </c>
      <c r="AT92">
        <f t="shared" si="78"/>
        <v>-6.4513355339701359E-7</v>
      </c>
      <c r="AU92">
        <f t="shared" si="79"/>
        <v>-1.6325828698210134E-6</v>
      </c>
      <c r="AW92">
        <v>89</v>
      </c>
      <c r="AX92">
        <f>IF(Z92&gt;0, (R92*SUMPRODUCT(K92:$K$98, X92:$X$98)-K92*$AZ$3)/Z92, 0)</f>
        <v>-6.9807115823989511E+26</v>
      </c>
    </row>
    <row r="93" spans="5:50" x14ac:dyDescent="0.25">
      <c r="E93">
        <v>2093</v>
      </c>
      <c r="F93" s="1">
        <f>EconomicRates!C133</f>
        <v>3.5569999999999997E-2</v>
      </c>
      <c r="G93" s="1">
        <f>EconomicRates!D133</f>
        <v>7.0000000000000007E-2</v>
      </c>
      <c r="H93" s="1">
        <f t="shared" si="80"/>
        <v>0.12000000000000001</v>
      </c>
      <c r="I93" s="1">
        <f t="shared" si="81"/>
        <v>1.1200000000000001</v>
      </c>
      <c r="J93">
        <f t="shared" si="82"/>
        <v>0.89285714285714279</v>
      </c>
      <c r="K93">
        <f t="shared" si="90"/>
        <v>3.7185871112659048E-5</v>
      </c>
      <c r="L93" s="2">
        <v>90</v>
      </c>
      <c r="M93">
        <v>0.90658776299999999</v>
      </c>
      <c r="Q93" s="5">
        <f t="shared" si="91"/>
        <v>25</v>
      </c>
      <c r="R93">
        <f t="shared" si="62"/>
        <v>250000</v>
      </c>
      <c r="S93">
        <f t="shared" si="63"/>
        <v>-7.4722587748971274E+27</v>
      </c>
      <c r="U93">
        <f t="shared" si="83"/>
        <v>0.90658776299999999</v>
      </c>
      <c r="V93">
        <f t="shared" si="84"/>
        <v>0.01</v>
      </c>
      <c r="W93">
        <f t="shared" si="85"/>
        <v>2.8303353147179552E-28</v>
      </c>
      <c r="X93">
        <f t="shared" si="86"/>
        <v>2.5659473615100519E-28</v>
      </c>
      <c r="Y93">
        <f t="shared" si="87"/>
        <v>2.8303353147179553E-30</v>
      </c>
      <c r="Z93">
        <f t="shared" si="88"/>
        <v>2.360846000607238E-29</v>
      </c>
      <c r="AB93">
        <f t="shared" si="89"/>
        <v>-0.19757754513524411</v>
      </c>
      <c r="AC93">
        <f t="shared" si="64"/>
        <v>-0.17640852244218222</v>
      </c>
      <c r="AE93">
        <f t="shared" si="65"/>
        <v>0</v>
      </c>
      <c r="AF93">
        <f t="shared" si="66"/>
        <v>0</v>
      </c>
      <c r="AG93">
        <f t="shared" si="67"/>
        <v>-5.9021150015180951E-28</v>
      </c>
      <c r="AH93">
        <f t="shared" si="68"/>
        <v>-6.4148684037751299E-23</v>
      </c>
      <c r="AI93">
        <f t="shared" si="69"/>
        <v>-6.4149274249251452E-23</v>
      </c>
      <c r="AJ93">
        <f t="shared" si="70"/>
        <v>-2.1169022693061895E-2</v>
      </c>
      <c r="AK93">
        <f t="shared" si="92"/>
        <v>-1.3830428159467089E-2</v>
      </c>
      <c r="AL93">
        <f t="shared" si="71"/>
        <v>-3.4999450852528986E-2</v>
      </c>
      <c r="AN93">
        <f t="shared" si="72"/>
        <v>0</v>
      </c>
      <c r="AO93">
        <f t="shared" si="73"/>
        <v>0</v>
      </c>
      <c r="AP93">
        <f t="shared" si="74"/>
        <v>-2.1947528773854333E-32</v>
      </c>
      <c r="AQ93">
        <f t="shared" si="75"/>
        <v>-2.3854246966745086E-27</v>
      </c>
      <c r="AR93">
        <f t="shared" si="76"/>
        <v>-2.3854466442032827E-27</v>
      </c>
      <c r="AS93">
        <f t="shared" si="77"/>
        <v>-7.8718854944515417E-7</v>
      </c>
      <c r="AT93">
        <f t="shared" si="78"/>
        <v>-5.1429651897083344E-7</v>
      </c>
      <c r="AU93">
        <f t="shared" si="79"/>
        <v>-1.3014850684159876E-6</v>
      </c>
      <c r="AW93">
        <v>90</v>
      </c>
      <c r="AX93">
        <f>IF(Z93&gt;0, (R93*SUMPRODUCT(K93:$K$98, X93:$X$98)-K93*$AZ$3)/Z93, 0)</f>
        <v>-7.4722587748971274E+27</v>
      </c>
    </row>
    <row r="94" spans="5:50" x14ac:dyDescent="0.25">
      <c r="E94">
        <v>2094</v>
      </c>
      <c r="F94" s="1">
        <f>EconomicRates!C134</f>
        <v>3.5569999999999997E-2</v>
      </c>
      <c r="G94" s="1">
        <f>EconomicRates!D134</f>
        <v>7.0000000000000007E-2</v>
      </c>
      <c r="H94" s="1">
        <f t="shared" si="80"/>
        <v>0.12000000000000001</v>
      </c>
      <c r="I94" s="1">
        <f t="shared" si="81"/>
        <v>1.1200000000000001</v>
      </c>
      <c r="J94">
        <f t="shared" si="82"/>
        <v>0.89285714285714279</v>
      </c>
      <c r="K94">
        <f t="shared" si="90"/>
        <v>3.3201670636302719E-5</v>
      </c>
      <c r="L94" s="2">
        <v>91</v>
      </c>
      <c r="M94">
        <v>0.91219363099999995</v>
      </c>
      <c r="Q94" s="5">
        <f t="shared" si="91"/>
        <v>25</v>
      </c>
      <c r="R94">
        <f t="shared" si="62"/>
        <v>250000</v>
      </c>
      <c r="S94">
        <f t="shared" si="63"/>
        <v>-8.5746960129238999E+28</v>
      </c>
      <c r="U94">
        <f t="shared" si="83"/>
        <v>0.91219363099999995</v>
      </c>
      <c r="V94">
        <f t="shared" si="84"/>
        <v>0.01</v>
      </c>
      <c r="W94">
        <f t="shared" si="85"/>
        <v>2.360846000607238E-29</v>
      </c>
      <c r="X94">
        <f t="shared" si="86"/>
        <v>2.1535486855257445E-29</v>
      </c>
      <c r="Y94">
        <f t="shared" si="87"/>
        <v>2.3608460006072381E-31</v>
      </c>
      <c r="Z94">
        <f t="shared" si="88"/>
        <v>1.8368885507542113E-30</v>
      </c>
      <c r="AB94">
        <f t="shared" si="89"/>
        <v>-0.17640852244218222</v>
      </c>
      <c r="AC94">
        <f t="shared" si="64"/>
        <v>-0.15750760932337696</v>
      </c>
      <c r="AE94">
        <f t="shared" si="65"/>
        <v>0</v>
      </c>
      <c r="AF94">
        <f t="shared" si="66"/>
        <v>0</v>
      </c>
      <c r="AG94">
        <f t="shared" si="67"/>
        <v>-4.592221376885528E-29</v>
      </c>
      <c r="AH94">
        <f t="shared" si="68"/>
        <v>-5.3838717138143612E-24</v>
      </c>
      <c r="AI94">
        <f t="shared" si="69"/>
        <v>-5.38391763602813E-24</v>
      </c>
      <c r="AJ94">
        <f t="shared" si="70"/>
        <v>-1.8900913118805263E-2</v>
      </c>
      <c r="AK94">
        <f t="shared" si="92"/>
        <v>-1.2348596570952757E-2</v>
      </c>
      <c r="AL94">
        <f t="shared" si="71"/>
        <v>-3.124950968975802E-2</v>
      </c>
      <c r="AN94">
        <f t="shared" si="72"/>
        <v>0</v>
      </c>
      <c r="AO94">
        <f t="shared" si="73"/>
        <v>0</v>
      </c>
      <c r="AP94">
        <f t="shared" si="74"/>
        <v>-1.5246942164434187E-33</v>
      </c>
      <c r="AQ94">
        <f t="shared" si="75"/>
        <v>-1.7875353539017108E-28</v>
      </c>
      <c r="AR94">
        <f t="shared" si="76"/>
        <v>-1.7875506008438752E-28</v>
      </c>
      <c r="AS94">
        <f t="shared" si="77"/>
        <v>-6.2754189209594549E-7</v>
      </c>
      <c r="AT94">
        <f t="shared" si="78"/>
        <v>-4.0999403616935059E-7</v>
      </c>
      <c r="AU94">
        <f t="shared" si="79"/>
        <v>-1.0375359282652961E-6</v>
      </c>
      <c r="AW94">
        <v>91</v>
      </c>
      <c r="AX94">
        <f>IF(Z94&gt;0, (R94*SUMPRODUCT(K94:$K$98, X94:$X$98)-K94*$AZ$3)/Z94, 0)</f>
        <v>-8.5746960129238999E+28</v>
      </c>
    </row>
    <row r="95" spans="5:50" x14ac:dyDescent="0.25">
      <c r="E95">
        <v>2095</v>
      </c>
      <c r="F95" s="1">
        <f>EconomicRates!C135</f>
        <v>3.5569999999999997E-2</v>
      </c>
      <c r="G95" s="1">
        <f>EconomicRates!D135</f>
        <v>7.0000000000000007E-2</v>
      </c>
      <c r="H95" s="1">
        <f t="shared" si="80"/>
        <v>0.12000000000000001</v>
      </c>
      <c r="I95" s="1">
        <f t="shared" si="81"/>
        <v>1.1200000000000001</v>
      </c>
      <c r="J95">
        <f t="shared" si="82"/>
        <v>0.89285714285714279</v>
      </c>
      <c r="K95">
        <f t="shared" si="90"/>
        <v>2.9644348782413141E-5</v>
      </c>
      <c r="L95" s="2">
        <v>92</v>
      </c>
      <c r="M95">
        <v>0.91779930600000004</v>
      </c>
      <c r="Q95" s="5">
        <f t="shared" si="91"/>
        <v>25</v>
      </c>
      <c r="R95">
        <f t="shared" si="62"/>
        <v>250000</v>
      </c>
      <c r="S95">
        <f t="shared" si="63"/>
        <v>-1.0603746527654943E+30</v>
      </c>
      <c r="U95">
        <f t="shared" si="83"/>
        <v>0.91779930600000004</v>
      </c>
      <c r="V95">
        <f t="shared" si="84"/>
        <v>0.01</v>
      </c>
      <c r="W95">
        <f t="shared" si="85"/>
        <v>1.8368885507542113E-30</v>
      </c>
      <c r="X95">
        <f t="shared" si="86"/>
        <v>1.6858950370815609E-30</v>
      </c>
      <c r="Y95">
        <f t="shared" si="87"/>
        <v>1.8368885507542113E-32</v>
      </c>
      <c r="Z95">
        <f t="shared" si="88"/>
        <v>1.3262462816510822E-31</v>
      </c>
      <c r="AB95">
        <f t="shared" si="89"/>
        <v>-0.15750760932337696</v>
      </c>
      <c r="AC95">
        <f t="shared" si="64"/>
        <v>-0.14063179403872941</v>
      </c>
      <c r="AE95">
        <f t="shared" si="65"/>
        <v>0</v>
      </c>
      <c r="AF95">
        <f t="shared" si="66"/>
        <v>0</v>
      </c>
      <c r="AG95">
        <f t="shared" si="67"/>
        <v>-3.3156157041277053E-30</v>
      </c>
      <c r="AH95">
        <f t="shared" si="68"/>
        <v>-4.2147375927039023E-25</v>
      </c>
      <c r="AI95">
        <f t="shared" si="69"/>
        <v>-4.2147707488609434E-25</v>
      </c>
      <c r="AJ95">
        <f t="shared" si="70"/>
        <v>-1.6875815284647544E-2</v>
      </c>
      <c r="AK95">
        <f t="shared" si="92"/>
        <v>-1.1025532652636389E-2</v>
      </c>
      <c r="AL95">
        <f t="shared" si="71"/>
        <v>-2.7901347937283931E-2</v>
      </c>
      <c r="AN95">
        <f t="shared" si="72"/>
        <v>0</v>
      </c>
      <c r="AO95">
        <f t="shared" si="73"/>
        <v>0</v>
      </c>
      <c r="AP95">
        <f t="shared" si="74"/>
        <v>-9.8289268361608035E-35</v>
      </c>
      <c r="AQ95">
        <f t="shared" si="75"/>
        <v>-1.2494315122446282E-29</v>
      </c>
      <c r="AR95">
        <f t="shared" si="76"/>
        <v>-1.2494413411714643E-29</v>
      </c>
      <c r="AS95">
        <f t="shared" si="77"/>
        <v>-5.0027255428567051E-7</v>
      </c>
      <c r="AT95">
        <f t="shared" si="78"/>
        <v>-3.2684473546663787E-7</v>
      </c>
      <c r="AU95">
        <f t="shared" si="79"/>
        <v>-8.2711728975230832E-7</v>
      </c>
      <c r="AW95">
        <v>92</v>
      </c>
      <c r="AX95">
        <f>IF(Z95&gt;0, (R95*SUMPRODUCT(K95:$K$98, X95:$X$98)-K95*$AZ$3)/Z95, 0)</f>
        <v>-1.0603746527654943E+30</v>
      </c>
    </row>
    <row r="96" spans="5:50" x14ac:dyDescent="0.25">
      <c r="E96">
        <v>2096</v>
      </c>
      <c r="F96" s="1">
        <f>EconomicRates!C136</f>
        <v>3.5569999999999997E-2</v>
      </c>
      <c r="G96" s="1">
        <f>EconomicRates!D136</f>
        <v>7.0000000000000007E-2</v>
      </c>
      <c r="H96" s="1">
        <f t="shared" si="80"/>
        <v>0.12000000000000001</v>
      </c>
      <c r="I96" s="1">
        <f t="shared" si="81"/>
        <v>1.1200000000000001</v>
      </c>
      <c r="J96">
        <f t="shared" si="82"/>
        <v>0.89285714285714279</v>
      </c>
      <c r="K96">
        <f t="shared" si="90"/>
        <v>2.6468168555726015E-5</v>
      </c>
      <c r="L96" s="2">
        <v>93</v>
      </c>
      <c r="M96">
        <v>0.92340517499999997</v>
      </c>
      <c r="Q96" s="5">
        <f t="shared" si="91"/>
        <v>25</v>
      </c>
      <c r="R96">
        <f t="shared" si="62"/>
        <v>250000</v>
      </c>
      <c r="S96">
        <f t="shared" si="63"/>
        <v>-1.4216766585486681E+31</v>
      </c>
      <c r="U96">
        <f t="shared" si="83"/>
        <v>0.92340517499999997</v>
      </c>
      <c r="V96">
        <f t="shared" si="84"/>
        <v>0.01</v>
      </c>
      <c r="W96">
        <f t="shared" si="85"/>
        <v>1.3262462816510822E-31</v>
      </c>
      <c r="X96">
        <f t="shared" si="86"/>
        <v>1.2246626798011167E-31</v>
      </c>
      <c r="Y96">
        <f t="shared" si="87"/>
        <v>1.3262462816510822E-33</v>
      </c>
      <c r="Z96">
        <f t="shared" si="88"/>
        <v>8.8321139033454629E-33</v>
      </c>
      <c r="AB96">
        <f t="shared" si="89"/>
        <v>-0.14063179403872941</v>
      </c>
      <c r="AC96">
        <f t="shared" si="64"/>
        <v>-0.12556410182029412</v>
      </c>
      <c r="AE96">
        <f t="shared" si="65"/>
        <v>0</v>
      </c>
      <c r="AF96">
        <f t="shared" si="66"/>
        <v>0</v>
      </c>
      <c r="AG96">
        <f t="shared" si="67"/>
        <v>-2.2080284758363655E-31</v>
      </c>
      <c r="AH96">
        <f t="shared" si="68"/>
        <v>-3.0616566995027917E-26</v>
      </c>
      <c r="AI96">
        <f t="shared" si="69"/>
        <v>-3.0616787797875503E-26</v>
      </c>
      <c r="AJ96">
        <f t="shared" si="70"/>
        <v>-1.5067692218435291E-2</v>
      </c>
      <c r="AK96">
        <f t="shared" si="92"/>
        <v>-9.8442255827110598E-3</v>
      </c>
      <c r="AL96">
        <f t="shared" si="71"/>
        <v>-2.4911917801146349E-2</v>
      </c>
      <c r="AN96">
        <f t="shared" si="72"/>
        <v>0</v>
      </c>
      <c r="AO96">
        <f t="shared" si="73"/>
        <v>0</v>
      </c>
      <c r="AP96">
        <f t="shared" si="74"/>
        <v>-5.8442469874279732E-36</v>
      </c>
      <c r="AQ96">
        <f t="shared" si="75"/>
        <v>-8.1036445582207689E-31</v>
      </c>
      <c r="AR96">
        <f t="shared" si="76"/>
        <v>-8.1037030006906438E-31</v>
      </c>
      <c r="AS96">
        <f t="shared" si="77"/>
        <v>-3.9881421738334653E-7</v>
      </c>
      <c r="AT96">
        <f t="shared" si="78"/>
        <v>-2.6055862202378646E-7</v>
      </c>
      <c r="AU96">
        <f t="shared" si="79"/>
        <v>-6.5937283940713299E-7</v>
      </c>
      <c r="AW96">
        <v>93</v>
      </c>
      <c r="AX96">
        <f>IF(Z96&gt;0, (R96*SUMPRODUCT(K96:$K$98, X96:$X$98)-K96*$AZ$3)/Z96, 0)</f>
        <v>-1.4216766585486681E+31</v>
      </c>
    </row>
    <row r="97" spans="5:50" x14ac:dyDescent="0.25">
      <c r="E97">
        <v>2097</v>
      </c>
      <c r="F97" s="1">
        <f>EconomicRates!C137</f>
        <v>3.5569999999999997E-2</v>
      </c>
      <c r="G97" s="1">
        <f>EconomicRates!D137</f>
        <v>7.0000000000000007E-2</v>
      </c>
      <c r="H97" s="1">
        <f t="shared" si="80"/>
        <v>0.12000000000000001</v>
      </c>
      <c r="I97" s="1">
        <f t="shared" si="81"/>
        <v>1.1200000000000001</v>
      </c>
      <c r="J97">
        <f t="shared" si="82"/>
        <v>0.89285714285714279</v>
      </c>
      <c r="K97">
        <f t="shared" si="90"/>
        <v>2.3632293353326799E-5</v>
      </c>
      <c r="L97" s="2">
        <v>94</v>
      </c>
      <c r="M97">
        <v>0.92901104300000004</v>
      </c>
      <c r="Q97" s="5">
        <f t="shared" si="91"/>
        <v>25</v>
      </c>
      <c r="R97">
        <f t="shared" si="62"/>
        <v>250000</v>
      </c>
      <c r="S97">
        <f t="shared" si="63"/>
        <v>-2.0812852389301483E+32</v>
      </c>
      <c r="U97">
        <f t="shared" si="83"/>
        <v>0.92901104300000004</v>
      </c>
      <c r="V97">
        <f t="shared" si="84"/>
        <v>0.01</v>
      </c>
      <c r="W97">
        <f t="shared" si="85"/>
        <v>8.8321139033454629E-33</v>
      </c>
      <c r="X97">
        <f t="shared" si="86"/>
        <v>8.2051313492417704E-33</v>
      </c>
      <c r="Y97">
        <f t="shared" si="87"/>
        <v>8.8321139033454632E-35</v>
      </c>
      <c r="Z97">
        <f t="shared" si="88"/>
        <v>5.3866141507023787E-34</v>
      </c>
      <c r="AB97">
        <f t="shared" si="89"/>
        <v>-0.12556410182029412</v>
      </c>
      <c r="AC97">
        <f t="shared" si="64"/>
        <v>-0.11211080519669119</v>
      </c>
      <c r="AE97">
        <f t="shared" si="65"/>
        <v>0</v>
      </c>
      <c r="AF97">
        <f t="shared" si="66"/>
        <v>0</v>
      </c>
      <c r="AG97">
        <f t="shared" si="67"/>
        <v>-1.3466535376755947E-32</v>
      </c>
      <c r="AH97">
        <f t="shared" si="68"/>
        <v>-2.0512828373104427E-27</v>
      </c>
      <c r="AI97">
        <f t="shared" si="69"/>
        <v>-2.0512963038458194E-27</v>
      </c>
      <c r="AJ97">
        <f t="shared" si="70"/>
        <v>-1.3453296623602937E-2</v>
      </c>
      <c r="AK97">
        <f t="shared" si="92"/>
        <v>-8.78948712742059E-3</v>
      </c>
      <c r="AL97">
        <f t="shared" si="71"/>
        <v>-2.2242783751023527E-2</v>
      </c>
      <c r="AN97">
        <f t="shared" si="72"/>
        <v>0</v>
      </c>
      <c r="AO97">
        <f t="shared" si="73"/>
        <v>0</v>
      </c>
      <c r="AP97">
        <f t="shared" si="74"/>
        <v>-3.1824511447644977E-37</v>
      </c>
      <c r="AQ97">
        <f t="shared" si="75"/>
        <v>-4.8476517761964909E-32</v>
      </c>
      <c r="AR97">
        <f t="shared" si="76"/>
        <v>-4.8476836007079386E-32</v>
      </c>
      <c r="AS97">
        <f t="shared" si="77"/>
        <v>-3.1793225237830557E-7</v>
      </c>
      <c r="AT97">
        <f t="shared" si="78"/>
        <v>-2.0771573822049306E-7</v>
      </c>
      <c r="AU97">
        <f t="shared" si="79"/>
        <v>-5.2564799059879863E-7</v>
      </c>
      <c r="AW97">
        <v>94</v>
      </c>
      <c r="AX97">
        <f>IF(Z97&gt;0, (R97*SUMPRODUCT(K97:$K$98, X97:$X$98)-K97*$AZ$3)/Z97, 0)</f>
        <v>-2.0812852389301483E+32</v>
      </c>
    </row>
    <row r="98" spans="5:50" x14ac:dyDescent="0.25">
      <c r="E98">
        <v>2098</v>
      </c>
      <c r="F98" s="1">
        <f>EconomicRates!C138</f>
        <v>3.5569999999999997E-2</v>
      </c>
      <c r="G98" s="1">
        <f>EconomicRates!D138</f>
        <v>7.0000000000000007E-2</v>
      </c>
      <c r="H98" s="1">
        <f t="shared" si="80"/>
        <v>0.12000000000000001</v>
      </c>
      <c r="I98" s="1">
        <f t="shared" si="81"/>
        <v>1.1200000000000001</v>
      </c>
      <c r="J98">
        <f t="shared" si="82"/>
        <v>0.89285714285714279</v>
      </c>
      <c r="K98">
        <f t="shared" si="90"/>
        <v>2.1100261922613211E-5</v>
      </c>
      <c r="L98" s="2">
        <v>95</v>
      </c>
      <c r="M98">
        <v>1</v>
      </c>
      <c r="Q98" s="5">
        <f t="shared" si="91"/>
        <v>25</v>
      </c>
      <c r="R98">
        <f t="shared" si="62"/>
        <v>250000</v>
      </c>
      <c r="S98">
        <f t="shared" si="63"/>
        <v>0</v>
      </c>
      <c r="U98">
        <f t="shared" si="83"/>
        <v>1</v>
      </c>
      <c r="V98">
        <f t="shared" si="84"/>
        <v>0.01</v>
      </c>
      <c r="W98">
        <f t="shared" si="85"/>
        <v>5.3866141507023787E-34</v>
      </c>
      <c r="X98">
        <f t="shared" si="86"/>
        <v>5.3866141507023787E-34</v>
      </c>
      <c r="Y98">
        <f t="shared" si="87"/>
        <v>5.386614150702379E-36</v>
      </c>
      <c r="Z98">
        <f t="shared" si="88"/>
        <v>0</v>
      </c>
      <c r="AB98">
        <f t="shared" si="89"/>
        <v>-0.11211080519669119</v>
      </c>
      <c r="AC98">
        <f t="shared" si="64"/>
        <v>0</v>
      </c>
      <c r="AE98">
        <f t="shared" si="65"/>
        <v>0</v>
      </c>
      <c r="AF98">
        <f t="shared" si="66"/>
        <v>0</v>
      </c>
      <c r="AG98">
        <f t="shared" si="67"/>
        <v>0</v>
      </c>
      <c r="AH98">
        <f t="shared" si="68"/>
        <v>-1.3466535376755946E-28</v>
      </c>
      <c r="AI98">
        <f t="shared" si="69"/>
        <v>-1.3466535376755946E-28</v>
      </c>
      <c r="AJ98">
        <f t="shared" si="70"/>
        <v>-0.11211080519669119</v>
      </c>
      <c r="AK98">
        <f t="shared" si="92"/>
        <v>-7.8477563637683843E-3</v>
      </c>
      <c r="AL98">
        <f t="shared" si="71"/>
        <v>-0.11995856156045957</v>
      </c>
      <c r="AN98">
        <f t="shared" si="72"/>
        <v>0</v>
      </c>
      <c r="AO98">
        <f t="shared" si="73"/>
        <v>0</v>
      </c>
      <c r="AP98">
        <f t="shared" si="74"/>
        <v>0</v>
      </c>
      <c r="AQ98">
        <f t="shared" si="75"/>
        <v>-2.8414742363968727E-33</v>
      </c>
      <c r="AR98">
        <f t="shared" si="76"/>
        <v>-2.8414742363968727E-33</v>
      </c>
      <c r="AS98">
        <f t="shared" si="77"/>
        <v>-2.3655673540052501E-6</v>
      </c>
      <c r="AT98">
        <f t="shared" si="78"/>
        <v>-1.6558971478036755E-7</v>
      </c>
      <c r="AU98">
        <f t="shared" si="79"/>
        <v>-2.5311570687856181E-6</v>
      </c>
      <c r="AW98">
        <v>95</v>
      </c>
    </row>
    <row r="100" spans="5:50" x14ac:dyDescent="0.25">
      <c r="AN100" s="6">
        <f t="shared" ref="AN100:AU100" si="93">SUM(AN3:AN98)</f>
        <v>6434.1824757160875</v>
      </c>
      <c r="AO100" s="6">
        <f t="shared" si="93"/>
        <v>-643.41824757160884</v>
      </c>
      <c r="AP100" s="6">
        <f t="shared" si="93"/>
        <v>-1686.6578073059584</v>
      </c>
      <c r="AQ100" s="6">
        <f t="shared" si="93"/>
        <v>-4743.9663819554362</v>
      </c>
      <c r="AR100" s="6">
        <f t="shared" si="93"/>
        <v>-639.85996111691691</v>
      </c>
      <c r="AS100" s="6">
        <f t="shared" si="93"/>
        <v>-1129.5113421131325</v>
      </c>
      <c r="AT100" s="6">
        <f t="shared" si="93"/>
        <v>658.88161623266058</v>
      </c>
      <c r="AU100" s="6">
        <f t="shared" si="93"/>
        <v>-1110.4896869973873</v>
      </c>
    </row>
  </sheetData>
  <conditionalFormatting sqref="AN100:AU100">
    <cfRule type="cellIs" dxfId="63" priority="1" operator="lessThan">
      <formula>0</formula>
    </cfRule>
  </conditionalFormatting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4C6C91-92D7-4771-9918-A220733E50FE}">
  <sheetPr codeName="Sheet34"/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v>12956.88934318039</v>
      </c>
      <c r="K3">
        <v>1</v>
      </c>
      <c r="L3" s="2">
        <v>0</v>
      </c>
      <c r="O3">
        <f>$C$3</f>
        <v>12956.88934318039</v>
      </c>
      <c r="P3">
        <f>O3*C5</f>
        <v>1295.6889343180392</v>
      </c>
      <c r="Q3" s="5">
        <f>B8</f>
        <v>1522.432587</v>
      </c>
      <c r="R3">
        <f t="shared" ref="R3:R34" si="0">$C$6</f>
        <v>250000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12956.88934318039</v>
      </c>
      <c r="AF3">
        <f t="shared" ref="AF3:AF34" si="4">-$Z3*P3</f>
        <v>-1295.6889343180392</v>
      </c>
      <c r="AG3">
        <f t="shared" ref="AG3:AG34" si="5">-$Z3*Q3</f>
        <v>-1522.432587</v>
      </c>
      <c r="AH3">
        <f t="shared" ref="AH3:AH34" si="6">-X3*R3</f>
        <v>0</v>
      </c>
      <c r="AI3">
        <f t="shared" ref="AI3:AI34" si="7">SUM(AE3:AH3)</f>
        <v>10138.767821862351</v>
      </c>
      <c r="AJ3">
        <f t="shared" ref="AJ3:AJ34" si="8">AB3-AC3</f>
        <v>0</v>
      </c>
      <c r="AL3">
        <f t="shared" ref="AL3:AL34" si="9">SUM(AI3:AK3)</f>
        <v>10138.767821862351</v>
      </c>
      <c r="AN3">
        <f t="shared" ref="AN3:AN34" si="10">AE3*$K3</f>
        <v>12956.88934318039</v>
      </c>
      <c r="AO3">
        <f t="shared" ref="AO3:AO34" si="11">AF3*$K3</f>
        <v>-1295.6889343180392</v>
      </c>
      <c r="AP3">
        <f t="shared" ref="AP3:AP34" si="12">AG3*$K3</f>
        <v>-1522.432587</v>
      </c>
      <c r="AQ3">
        <f t="shared" ref="AQ3:AQ34" si="13">AH3*$K3</f>
        <v>0</v>
      </c>
      <c r="AR3">
        <f t="shared" ref="AR3:AR34" si="14">AI3*$K3</f>
        <v>10138.767821862351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10138.767821862351</v>
      </c>
      <c r="AW3">
        <v>0</v>
      </c>
      <c r="AX3">
        <f>IF(Z3&gt;0, (R3*SUMPRODUCT(K3:$K$98, X3:$X$98)-K3*$AZ$3)/Z3, 0)</f>
        <v>0</v>
      </c>
      <c r="AZ3">
        <f>C6*SUMPRODUCT(X4:X89, K4:K89)/1</f>
        <v>9748.4806975424654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35" si="18">G4+$C$9</f>
        <v>0.12000000000000001</v>
      </c>
      <c r="I4" s="1">
        <f t="shared" ref="I4:I35" si="19">1+H4</f>
        <v>1.1200000000000001</v>
      </c>
      <c r="J4">
        <f t="shared" ref="J4:J35" si="20">1/I4</f>
        <v>0.89285714285714279</v>
      </c>
      <c r="K4">
        <f>J4</f>
        <v>0.89285714285714279</v>
      </c>
      <c r="L4" s="2">
        <v>1</v>
      </c>
      <c r="M4" s="8" cm="1">
        <f t="array" ref="M4:M89">Mortalities!B11:B96</f>
        <v>1.4095469999999999E-3</v>
      </c>
      <c r="R4">
        <f t="shared" si="0"/>
        <v>250000</v>
      </c>
      <c r="S4">
        <f t="shared" si="1"/>
        <v>1056.5346565578188</v>
      </c>
      <c r="U4">
        <f t="shared" ref="U4:U35" si="21">M4</f>
        <v>1.4095469999999999E-3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1.4095469999999999E-3</v>
      </c>
      <c r="Y4">
        <f t="shared" ref="Y4:Y35" si="25">V4*W4</f>
        <v>0.01</v>
      </c>
      <c r="Z4">
        <f t="shared" ref="Z4:Z35" si="26">MAX(0, W4-X4-Y4)</f>
        <v>0.98859045300000004</v>
      </c>
      <c r="AB4">
        <f t="shared" ref="AB4:AB35" si="27">AC3</f>
        <v>0</v>
      </c>
      <c r="AC4">
        <f t="shared" si="2"/>
        <v>1044.4800747366935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-352.38675000000001</v>
      </c>
      <c r="AI4">
        <f t="shared" si="7"/>
        <v>-352.38675000000001</v>
      </c>
      <c r="AJ4">
        <f t="shared" si="8"/>
        <v>-1044.4800747366935</v>
      </c>
      <c r="AK4">
        <f>G4*SUM(AB4, AE4:AF4)</f>
        <v>0</v>
      </c>
      <c r="AL4">
        <f t="shared" si="9"/>
        <v>-1396.8668247366936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-314.63102678571425</v>
      </c>
      <c r="AR4">
        <f t="shared" si="14"/>
        <v>-314.63102678571425</v>
      </c>
      <c r="AS4">
        <f t="shared" si="15"/>
        <v>-932.57149530061918</v>
      </c>
      <c r="AT4">
        <f t="shared" si="16"/>
        <v>0</v>
      </c>
      <c r="AU4">
        <f t="shared" si="17"/>
        <v>-1247.2025220863336</v>
      </c>
      <c r="AW4">
        <v>1</v>
      </c>
      <c r="AX4">
        <f>IF(Z4&gt;0, (R4*SUMPRODUCT(K4:$K$98, X4:$X$98)-K4*$AZ$3)/Z4, 0)</f>
        <v>1056.5346565578188</v>
      </c>
    </row>
    <row r="5" spans="1:52" x14ac:dyDescent="0.25">
      <c r="C5" s="2">
        <f>'S.26.04.A'!C5</f>
        <v>0.1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0.12000000000000001</v>
      </c>
      <c r="I5" s="1">
        <f t="shared" si="19"/>
        <v>1.1200000000000001</v>
      </c>
      <c r="J5">
        <f t="shared" si="20"/>
        <v>0.89285714285714279</v>
      </c>
      <c r="K5">
        <f t="shared" ref="K5:K36" si="28">K4*J5</f>
        <v>0.79719387755102034</v>
      </c>
      <c r="L5" s="2">
        <v>2</v>
      </c>
      <c r="M5" s="8">
        <v>1.462746E-3</v>
      </c>
      <c r="Q5" s="5">
        <f t="shared" ref="Q5:Q36" si="29">$C$8</f>
        <v>25</v>
      </c>
      <c r="R5">
        <f t="shared" si="0"/>
        <v>250000</v>
      </c>
      <c r="S5">
        <f t="shared" si="1"/>
        <v>1701.1062654395287</v>
      </c>
      <c r="U5">
        <f t="shared" si="21"/>
        <v>1.462746E-3</v>
      </c>
      <c r="V5">
        <f t="shared" si="22"/>
        <v>0.01</v>
      </c>
      <c r="W5">
        <f t="shared" si="23"/>
        <v>0.98859045300000004</v>
      </c>
      <c r="X5">
        <f t="shared" si="24"/>
        <v>1.4460567307639381E-3</v>
      </c>
      <c r="Y5">
        <f t="shared" si="25"/>
        <v>9.8859045300000014E-3</v>
      </c>
      <c r="Z5">
        <f t="shared" si="26"/>
        <v>0.97725849173923607</v>
      </c>
      <c r="AB5">
        <f t="shared" si="27"/>
        <v>1044.4800747366935</v>
      </c>
      <c r="AC5">
        <f t="shared" si="2"/>
        <v>1662.4205432515982</v>
      </c>
      <c r="AE5">
        <f t="shared" si="3"/>
        <v>0</v>
      </c>
      <c r="AF5">
        <f t="shared" si="4"/>
        <v>0</v>
      </c>
      <c r="AG5">
        <f t="shared" si="5"/>
        <v>-24.431462293480902</v>
      </c>
      <c r="AH5">
        <f t="shared" si="6"/>
        <v>-361.51418269098451</v>
      </c>
      <c r="AI5">
        <f t="shared" si="7"/>
        <v>-385.94564498446539</v>
      </c>
      <c r="AJ5">
        <f t="shared" si="8"/>
        <v>-617.94046851490475</v>
      </c>
      <c r="AK5">
        <f>G5*SUM(AB5, AE5:AF5)</f>
        <v>73.113605231568556</v>
      </c>
      <c r="AL5">
        <f t="shared" si="9"/>
        <v>-930.77250826780164</v>
      </c>
      <c r="AN5">
        <f t="shared" si="10"/>
        <v>0</v>
      </c>
      <c r="AO5">
        <f t="shared" si="11"/>
        <v>0</v>
      </c>
      <c r="AP5">
        <f t="shared" si="12"/>
        <v>-19.476612159981585</v>
      </c>
      <c r="AQ5">
        <f t="shared" si="13"/>
        <v>-288.19689308911393</v>
      </c>
      <c r="AR5">
        <f t="shared" si="14"/>
        <v>-307.67350524909546</v>
      </c>
      <c r="AS5">
        <f t="shared" si="15"/>
        <v>-492.61835819109109</v>
      </c>
      <c r="AT5">
        <f t="shared" si="16"/>
        <v>58.285718456288706</v>
      </c>
      <c r="AU5">
        <f t="shared" si="17"/>
        <v>-742.00614498389791</v>
      </c>
      <c r="AW5">
        <v>2</v>
      </c>
      <c r="AX5">
        <f>IF(Z5&gt;0, (R5*SUMPRODUCT(K5:$K$98, X5:$X$98)-K5*$AZ$3)/Z5, 0)</f>
        <v>1701.1062654395287</v>
      </c>
    </row>
    <row r="6" spans="1:52" x14ac:dyDescent="0.25">
      <c r="A6" t="s">
        <v>16</v>
      </c>
      <c r="C6" s="2">
        <f>'S.26.04.C'!C6</f>
        <v>250000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0.12000000000000001</v>
      </c>
      <c r="I6" s="1">
        <f t="shared" si="19"/>
        <v>1.1200000000000001</v>
      </c>
      <c r="J6">
        <f t="shared" si="20"/>
        <v>0.89285714285714279</v>
      </c>
      <c r="K6">
        <f t="shared" si="28"/>
        <v>0.71178024781341098</v>
      </c>
      <c r="L6" s="2">
        <v>3</v>
      </c>
      <c r="M6" s="8">
        <v>1.535893E-3</v>
      </c>
      <c r="Q6" s="5">
        <f t="shared" si="29"/>
        <v>25</v>
      </c>
      <c r="R6">
        <f t="shared" si="0"/>
        <v>250000</v>
      </c>
      <c r="S6">
        <f t="shared" si="1"/>
        <v>2284.587134048712</v>
      </c>
      <c r="U6">
        <f t="shared" si="21"/>
        <v>1.535893E-3</v>
      </c>
      <c r="V6">
        <f t="shared" si="22"/>
        <v>0.01</v>
      </c>
      <c r="W6">
        <f t="shared" si="23"/>
        <v>0.97725849173923607</v>
      </c>
      <c r="X6">
        <f t="shared" si="24"/>
        <v>1.5009644766528505E-3</v>
      </c>
      <c r="Y6">
        <f t="shared" si="25"/>
        <v>9.7725849173923608E-3</v>
      </c>
      <c r="Z6">
        <f t="shared" si="26"/>
        <v>0.96598494234519083</v>
      </c>
      <c r="AB6">
        <f t="shared" si="27"/>
        <v>1662.4205432515982</v>
      </c>
      <c r="AC6">
        <f t="shared" si="2"/>
        <v>2206.8767709666099</v>
      </c>
      <c r="AE6">
        <f t="shared" si="3"/>
        <v>0</v>
      </c>
      <c r="AF6">
        <f t="shared" si="4"/>
        <v>0</v>
      </c>
      <c r="AG6">
        <f t="shared" si="5"/>
        <v>-24.14962355862977</v>
      </c>
      <c r="AH6">
        <f t="shared" si="6"/>
        <v>-375.2411191632126</v>
      </c>
      <c r="AI6">
        <f t="shared" si="7"/>
        <v>-399.39074272184234</v>
      </c>
      <c r="AJ6">
        <f t="shared" si="8"/>
        <v>-544.45622771501166</v>
      </c>
      <c r="AK6">
        <f>G6*SUM(AB6, AE6:AF6)</f>
        <v>116.36943802761189</v>
      </c>
      <c r="AL6">
        <f t="shared" si="9"/>
        <v>-827.47753240924214</v>
      </c>
      <c r="AN6">
        <f t="shared" si="10"/>
        <v>0</v>
      </c>
      <c r="AO6">
        <f t="shared" si="11"/>
        <v>0</v>
      </c>
      <c r="AP6">
        <f t="shared" si="12"/>
        <v>-17.189225041162086</v>
      </c>
      <c r="AQ6">
        <f t="shared" si="13"/>
        <v>-267.08921678777313</v>
      </c>
      <c r="AR6">
        <f t="shared" si="14"/>
        <v>-284.27844182893523</v>
      </c>
      <c r="AS6">
        <f t="shared" si="15"/>
        <v>-387.53318868654594</v>
      </c>
      <c r="AT6">
        <f t="shared" si="16"/>
        <v>82.829467437200961</v>
      </c>
      <c r="AU6">
        <f t="shared" si="17"/>
        <v>-588.98216307828022</v>
      </c>
      <c r="AW6">
        <v>3</v>
      </c>
      <c r="AX6">
        <f>IF(Z6&gt;0, (R6*SUMPRODUCT(K6:$K$98, X6:$X$98)-K6*$AZ$3)/Z6, 0)</f>
        <v>2284.587134048712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0.12000000000000001</v>
      </c>
      <c r="I7" s="1">
        <f t="shared" si="19"/>
        <v>1.1200000000000001</v>
      </c>
      <c r="J7">
        <f t="shared" si="20"/>
        <v>0.89285714285714279</v>
      </c>
      <c r="K7">
        <f t="shared" si="28"/>
        <v>0.63551807840483121</v>
      </c>
      <c r="L7" s="2">
        <v>4</v>
      </c>
      <c r="M7" s="8">
        <v>1.6204399999999999E-3</v>
      </c>
      <c r="Q7" s="5">
        <f t="shared" si="29"/>
        <v>25</v>
      </c>
      <c r="R7">
        <f t="shared" si="0"/>
        <v>250000</v>
      </c>
      <c r="S7">
        <f t="shared" si="1"/>
        <v>2810.3696013484991</v>
      </c>
      <c r="U7">
        <f t="shared" si="21"/>
        <v>1.6204399999999999E-3</v>
      </c>
      <c r="V7">
        <f t="shared" si="22"/>
        <v>0.01</v>
      </c>
      <c r="W7">
        <f t="shared" si="23"/>
        <v>0.96598494234519083</v>
      </c>
      <c r="X7">
        <f t="shared" si="24"/>
        <v>1.5653206399738409E-3</v>
      </c>
      <c r="Y7">
        <f t="shared" si="25"/>
        <v>9.6598494234519088E-3</v>
      </c>
      <c r="Z7">
        <f t="shared" si="26"/>
        <v>0.95475977228176512</v>
      </c>
      <c r="AB7">
        <f t="shared" si="27"/>
        <v>2206.8767709666099</v>
      </c>
      <c r="AC7">
        <f t="shared" si="2"/>
        <v>2683.2278406110881</v>
      </c>
      <c r="AE7">
        <f t="shared" si="3"/>
        <v>0</v>
      </c>
      <c r="AF7">
        <f t="shared" si="4"/>
        <v>0</v>
      </c>
      <c r="AG7">
        <f t="shared" si="5"/>
        <v>-23.868994307044129</v>
      </c>
      <c r="AH7">
        <f t="shared" si="6"/>
        <v>-391.3301599934602</v>
      </c>
      <c r="AI7">
        <f t="shared" si="7"/>
        <v>-415.19915430050435</v>
      </c>
      <c r="AJ7">
        <f t="shared" si="8"/>
        <v>-476.35106964447823</v>
      </c>
      <c r="AK7">
        <f>G7*SUM(AB7, AE7:AF7)</f>
        <v>154.48137396766271</v>
      </c>
      <c r="AL7">
        <f t="shared" si="9"/>
        <v>-737.06884997731981</v>
      </c>
      <c r="AN7">
        <f t="shared" si="10"/>
        <v>0</v>
      </c>
      <c r="AO7">
        <f t="shared" si="11"/>
        <v>0</v>
      </c>
      <c r="AP7">
        <f t="shared" si="12"/>
        <v>-15.169177395468541</v>
      </c>
      <c r="AQ7">
        <f t="shared" si="13"/>
        <v>-248.69739130089897</v>
      </c>
      <c r="AR7">
        <f t="shared" si="14"/>
        <v>-263.86656869636755</v>
      </c>
      <c r="AS7">
        <f t="shared" si="15"/>
        <v>-302.72971642654471</v>
      </c>
      <c r="AT7">
        <f t="shared" si="16"/>
        <v>98.175705933267125</v>
      </c>
      <c r="AU7">
        <f t="shared" si="17"/>
        <v>-468.42057918964508</v>
      </c>
      <c r="AW7">
        <v>4</v>
      </c>
      <c r="AX7">
        <f>IF(Z7&gt;0, (R7*SUMPRODUCT(K7:$K$98, X7:$X$98)-K7*$AZ$3)/Z7, 0)</f>
        <v>2810.3696013484991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0.12000000000000001</v>
      </c>
      <c r="I8" s="1">
        <f t="shared" si="19"/>
        <v>1.1200000000000001</v>
      </c>
      <c r="J8">
        <f t="shared" si="20"/>
        <v>0.89285714285714279</v>
      </c>
      <c r="K8">
        <f t="shared" si="28"/>
        <v>0.5674268557185993</v>
      </c>
      <c r="L8" s="2">
        <v>5</v>
      </c>
      <c r="M8" s="8">
        <v>1.706887E-3</v>
      </c>
      <c r="Q8" s="5">
        <f t="shared" si="29"/>
        <v>25</v>
      </c>
      <c r="R8">
        <f t="shared" si="0"/>
        <v>250000</v>
      </c>
      <c r="S8">
        <f t="shared" si="1"/>
        <v>3283.5670380293018</v>
      </c>
      <c r="U8">
        <f t="shared" si="21"/>
        <v>1.706887E-3</v>
      </c>
      <c r="V8">
        <f t="shared" si="22"/>
        <v>0.01</v>
      </c>
      <c r="W8">
        <f t="shared" si="23"/>
        <v>0.95475977228176512</v>
      </c>
      <c r="X8">
        <f t="shared" si="24"/>
        <v>1.6296670434307052E-3</v>
      </c>
      <c r="Y8">
        <f t="shared" si="25"/>
        <v>9.5475977228176509E-3</v>
      </c>
      <c r="Z8">
        <f t="shared" si="26"/>
        <v>0.94358250751551676</v>
      </c>
      <c r="AB8">
        <f t="shared" si="27"/>
        <v>2683.2278406110881</v>
      </c>
      <c r="AC8">
        <f t="shared" si="2"/>
        <v>3098.3164193389866</v>
      </c>
      <c r="AE8">
        <f t="shared" si="3"/>
        <v>0</v>
      </c>
      <c r="AF8">
        <f t="shared" si="4"/>
        <v>0</v>
      </c>
      <c r="AG8">
        <f t="shared" si="5"/>
        <v>-23.58956268788792</v>
      </c>
      <c r="AH8">
        <f t="shared" si="6"/>
        <v>-407.41676085767631</v>
      </c>
      <c r="AI8">
        <f t="shared" si="7"/>
        <v>-431.00632354556421</v>
      </c>
      <c r="AJ8">
        <f t="shared" si="8"/>
        <v>-415.08857872789849</v>
      </c>
      <c r="AK8">
        <f t="shared" ref="AK8:AK39" si="30">G8*SUM(AB8:AB8, AE8:AF8)</f>
        <v>187.8259488427762</v>
      </c>
      <c r="AL8">
        <f t="shared" si="9"/>
        <v>-658.26895343068645</v>
      </c>
      <c r="AN8">
        <f t="shared" si="10"/>
        <v>0</v>
      </c>
      <c r="AO8">
        <f t="shared" si="11"/>
        <v>0</v>
      </c>
      <c r="AP8">
        <f t="shared" si="12"/>
        <v>-13.385351383765032</v>
      </c>
      <c r="AQ8">
        <f t="shared" si="13"/>
        <v>-231.17921158052778</v>
      </c>
      <c r="AR8">
        <f t="shared" si="14"/>
        <v>-244.5645629642928</v>
      </c>
      <c r="AS8">
        <f t="shared" si="15"/>
        <v>-235.53240707227371</v>
      </c>
      <c r="AT8">
        <f t="shared" si="16"/>
        <v>106.57748757421898</v>
      </c>
      <c r="AU8">
        <f t="shared" si="17"/>
        <v>-373.51948246234747</v>
      </c>
      <c r="AW8">
        <v>5</v>
      </c>
      <c r="AX8">
        <f>IF(Z8&gt;0, (R8*SUMPRODUCT(K8:$K$98, X8:$X$98)-K8*$AZ$3)/Z8, 0)</f>
        <v>3283.5670380293018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0.12000000000000001</v>
      </c>
      <c r="I9" s="1">
        <f t="shared" si="19"/>
        <v>1.1200000000000001</v>
      </c>
      <c r="J9">
        <f t="shared" si="20"/>
        <v>0.89285714285714279</v>
      </c>
      <c r="K9">
        <f t="shared" si="28"/>
        <v>0.50663112117732079</v>
      </c>
      <c r="L9" s="2">
        <v>6</v>
      </c>
      <c r="M9" s="8">
        <v>1.7980839999999999E-3</v>
      </c>
      <c r="Q9" s="5">
        <f t="shared" si="29"/>
        <v>25</v>
      </c>
      <c r="R9">
        <f t="shared" si="0"/>
        <v>250000</v>
      </c>
      <c r="S9">
        <f t="shared" si="1"/>
        <v>3710.4435596715834</v>
      </c>
      <c r="U9">
        <f t="shared" si="21"/>
        <v>1.7980839999999999E-3</v>
      </c>
      <c r="V9">
        <f t="shared" si="22"/>
        <v>0.01</v>
      </c>
      <c r="W9">
        <f t="shared" si="23"/>
        <v>0.94358250751551676</v>
      </c>
      <c r="X9">
        <f t="shared" si="24"/>
        <v>1.6966406094435303E-3</v>
      </c>
      <c r="Y9">
        <f t="shared" si="25"/>
        <v>9.4358250751551669E-3</v>
      </c>
      <c r="Z9">
        <f t="shared" si="26"/>
        <v>0.93245004183091806</v>
      </c>
      <c r="AB9">
        <f t="shared" si="27"/>
        <v>3098.3164193389866</v>
      </c>
      <c r="AC9">
        <f t="shared" si="2"/>
        <v>3459.8032524270284</v>
      </c>
      <c r="AE9">
        <f t="shared" si="3"/>
        <v>0</v>
      </c>
      <c r="AF9">
        <f t="shared" si="4"/>
        <v>0</v>
      </c>
      <c r="AG9">
        <f t="shared" si="5"/>
        <v>-23.311251045772952</v>
      </c>
      <c r="AH9">
        <f t="shared" si="6"/>
        <v>-424.16015236088259</v>
      </c>
      <c r="AI9">
        <f t="shared" si="7"/>
        <v>-447.47140340665555</v>
      </c>
      <c r="AJ9">
        <f t="shared" si="8"/>
        <v>-361.48683308804175</v>
      </c>
      <c r="AK9">
        <f t="shared" si="30"/>
        <v>216.88214935372909</v>
      </c>
      <c r="AL9">
        <f t="shared" si="9"/>
        <v>-592.07608714096818</v>
      </c>
      <c r="AN9">
        <f t="shared" si="10"/>
        <v>0</v>
      </c>
      <c r="AO9">
        <f t="shared" si="11"/>
        <v>0</v>
      </c>
      <c r="AP9">
        <f t="shared" si="12"/>
        <v>-11.810205253365943</v>
      </c>
      <c r="AQ9">
        <f t="shared" si="13"/>
        <v>-214.89273354933715</v>
      </c>
      <c r="AR9">
        <f t="shared" si="14"/>
        <v>-226.7029388027031</v>
      </c>
      <c r="AS9">
        <f t="shared" si="15"/>
        <v>-183.14047953823362</v>
      </c>
      <c r="AT9">
        <f t="shared" si="16"/>
        <v>109.87924649042691</v>
      </c>
      <c r="AU9">
        <f t="shared" si="17"/>
        <v>-299.96417185050979</v>
      </c>
      <c r="AW9">
        <v>6</v>
      </c>
      <c r="AX9">
        <f>IF(Z9&gt;0, (R9*SUMPRODUCT(K9:$K$98, X9:$X$98)-K9*$AZ$3)/Z9, 0)</f>
        <v>3710.4435596715834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0.12000000000000001</v>
      </c>
      <c r="I10" s="1">
        <f t="shared" si="19"/>
        <v>1.1200000000000001</v>
      </c>
      <c r="J10">
        <f t="shared" si="20"/>
        <v>0.89285714285714279</v>
      </c>
      <c r="K10">
        <f t="shared" si="28"/>
        <v>0.45234921533689354</v>
      </c>
      <c r="L10" s="2">
        <v>7</v>
      </c>
      <c r="M10" s="8">
        <v>1.9035300000000001E-3</v>
      </c>
      <c r="Q10" s="5">
        <f t="shared" si="29"/>
        <v>25</v>
      </c>
      <c r="R10">
        <f t="shared" si="0"/>
        <v>250000</v>
      </c>
      <c r="S10">
        <f t="shared" si="1"/>
        <v>4096.2437660028072</v>
      </c>
      <c r="U10">
        <f t="shared" si="21"/>
        <v>1.9035300000000001E-3</v>
      </c>
      <c r="V10">
        <f t="shared" si="22"/>
        <v>0.01</v>
      </c>
      <c r="W10">
        <f t="shared" si="23"/>
        <v>0.93245004183091806</v>
      </c>
      <c r="X10">
        <f t="shared" si="24"/>
        <v>1.7749466281264076E-3</v>
      </c>
      <c r="Y10">
        <f t="shared" si="25"/>
        <v>9.3245004183091802E-3</v>
      </c>
      <c r="Z10">
        <f t="shared" si="26"/>
        <v>0.92135059478448245</v>
      </c>
      <c r="AB10">
        <f t="shared" si="27"/>
        <v>3459.8032524270284</v>
      </c>
      <c r="AC10">
        <f t="shared" si="2"/>
        <v>3774.0766301889148</v>
      </c>
      <c r="AE10">
        <f t="shared" si="3"/>
        <v>0</v>
      </c>
      <c r="AF10">
        <f t="shared" si="4"/>
        <v>0</v>
      </c>
      <c r="AG10">
        <f t="shared" si="5"/>
        <v>-23.03376486961206</v>
      </c>
      <c r="AH10">
        <f t="shared" si="6"/>
        <v>-443.73665703160191</v>
      </c>
      <c r="AI10">
        <f t="shared" si="7"/>
        <v>-466.77042190121398</v>
      </c>
      <c r="AJ10">
        <f t="shared" si="8"/>
        <v>-314.27337776188642</v>
      </c>
      <c r="AK10">
        <f t="shared" si="30"/>
        <v>242.18622766989202</v>
      </c>
      <c r="AL10">
        <f t="shared" si="9"/>
        <v>-538.85757199320835</v>
      </c>
      <c r="AN10">
        <f t="shared" si="10"/>
        <v>0</v>
      </c>
      <c r="AO10">
        <f t="shared" si="11"/>
        <v>0</v>
      </c>
      <c r="AP10">
        <f t="shared" si="12"/>
        <v>-10.41930546502352</v>
      </c>
      <c r="AQ10">
        <f t="shared" si="13"/>
        <v>-200.72392862446137</v>
      </c>
      <c r="AR10">
        <f t="shared" si="14"/>
        <v>-211.14323408948488</v>
      </c>
      <c r="AS10">
        <f t="shared" si="15"/>
        <v>-142.16131583186444</v>
      </c>
      <c r="AT10">
        <f t="shared" si="16"/>
        <v>109.55275005187791</v>
      </c>
      <c r="AU10">
        <f t="shared" si="17"/>
        <v>-243.75179986947143</v>
      </c>
      <c r="AW10">
        <v>7</v>
      </c>
      <c r="AX10">
        <f>IF(Z10&gt;0, (R10*SUMPRODUCT(K10:$K$98, X10:$X$98)-K10*$AZ$3)/Z10, 0)</f>
        <v>4096.2437660028072</v>
      </c>
    </row>
    <row r="11" spans="1:52" x14ac:dyDescent="0.25">
      <c r="A11" t="s">
        <v>33</v>
      </c>
      <c r="C11" s="25">
        <f>AU91</f>
        <v>-927.53337489952708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0.12000000000000001</v>
      </c>
      <c r="I11" s="1">
        <f t="shared" si="19"/>
        <v>1.1200000000000001</v>
      </c>
      <c r="J11">
        <f t="shared" si="20"/>
        <v>0.89285714285714279</v>
      </c>
      <c r="K11">
        <f t="shared" si="28"/>
        <v>0.40388322797936921</v>
      </c>
      <c r="L11" s="2">
        <v>8</v>
      </c>
      <c r="M11" s="8">
        <v>2.008026E-3</v>
      </c>
      <c r="Q11" s="5">
        <f t="shared" si="29"/>
        <v>25</v>
      </c>
      <c r="R11">
        <f t="shared" si="0"/>
        <v>250000</v>
      </c>
      <c r="S11">
        <f t="shared" si="1"/>
        <v>4444.5570192915902</v>
      </c>
      <c r="U11">
        <f t="shared" si="21"/>
        <v>2.008026E-3</v>
      </c>
      <c r="V11">
        <f t="shared" si="22"/>
        <v>0.01</v>
      </c>
      <c r="W11">
        <f t="shared" si="23"/>
        <v>0.92135059478448245</v>
      </c>
      <c r="X11">
        <f t="shared" si="24"/>
        <v>1.8500959494427052E-3</v>
      </c>
      <c r="Y11">
        <f t="shared" si="25"/>
        <v>9.2135059478448255E-3</v>
      </c>
      <c r="Z11">
        <f t="shared" si="26"/>
        <v>0.91028699288719483</v>
      </c>
      <c r="AB11">
        <f t="shared" si="27"/>
        <v>3774.0766301889148</v>
      </c>
      <c r="AC11">
        <f t="shared" si="2"/>
        <v>4045.8224438066159</v>
      </c>
      <c r="AE11">
        <f t="shared" si="3"/>
        <v>0</v>
      </c>
      <c r="AF11">
        <f t="shared" si="4"/>
        <v>0</v>
      </c>
      <c r="AG11">
        <f t="shared" si="5"/>
        <v>-22.75717482217987</v>
      </c>
      <c r="AH11">
        <f t="shared" si="6"/>
        <v>-462.5239873606763</v>
      </c>
      <c r="AI11">
        <f t="shared" si="7"/>
        <v>-485.28116218285618</v>
      </c>
      <c r="AJ11">
        <f t="shared" si="8"/>
        <v>-271.74581361770106</v>
      </c>
      <c r="AK11">
        <f t="shared" si="30"/>
        <v>264.18536411322407</v>
      </c>
      <c r="AL11">
        <f t="shared" si="9"/>
        <v>-492.84161168733317</v>
      </c>
      <c r="AN11">
        <f t="shared" si="10"/>
        <v>0</v>
      </c>
      <c r="AO11">
        <f t="shared" si="11"/>
        <v>0</v>
      </c>
      <c r="AP11">
        <f t="shared" si="12"/>
        <v>-9.1912412268728332</v>
      </c>
      <c r="AQ11">
        <f t="shared" si="13"/>
        <v>-186.8056810331189</v>
      </c>
      <c r="AR11">
        <f t="shared" si="14"/>
        <v>-195.99692225999175</v>
      </c>
      <c r="AS11">
        <f t="shared" si="15"/>
        <v>-109.75357639379713</v>
      </c>
      <c r="AT11">
        <f t="shared" si="16"/>
        <v>106.70003764295394</v>
      </c>
      <c r="AU11">
        <f t="shared" si="17"/>
        <v>-199.05046101083494</v>
      </c>
      <c r="AW11">
        <v>8</v>
      </c>
      <c r="AX11">
        <f>IF(Z11&gt;0, (R11*SUMPRODUCT(K11:$K$98, X11:$X$98)-K11*$AZ$3)/Z11, 0)</f>
        <v>4444.5570192915902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0.12000000000000001</v>
      </c>
      <c r="I12" s="1">
        <f t="shared" si="19"/>
        <v>1.1200000000000001</v>
      </c>
      <c r="J12">
        <f t="shared" si="20"/>
        <v>0.89285714285714279</v>
      </c>
      <c r="K12">
        <f t="shared" si="28"/>
        <v>0.36061002498157962</v>
      </c>
      <c r="L12" s="2">
        <v>9</v>
      </c>
      <c r="M12" s="8">
        <v>2.1277219999999999E-3</v>
      </c>
      <c r="Q12" s="5">
        <f t="shared" si="29"/>
        <v>25</v>
      </c>
      <c r="R12">
        <f t="shared" si="0"/>
        <v>250000</v>
      </c>
      <c r="S12">
        <f t="shared" si="1"/>
        <v>4760.4978262494978</v>
      </c>
      <c r="U12">
        <f t="shared" si="21"/>
        <v>2.1277219999999999E-3</v>
      </c>
      <c r="V12">
        <f t="shared" si="22"/>
        <v>0.01</v>
      </c>
      <c r="W12">
        <f t="shared" si="23"/>
        <v>0.91028699288719483</v>
      </c>
      <c r="X12">
        <f t="shared" si="24"/>
        <v>1.9368376610799278E-3</v>
      </c>
      <c r="Y12">
        <f t="shared" si="25"/>
        <v>9.1028699288719494E-3</v>
      </c>
      <c r="Z12">
        <f t="shared" si="26"/>
        <v>0.89924728529724296</v>
      </c>
      <c r="AB12">
        <f t="shared" si="27"/>
        <v>4045.8224438066159</v>
      </c>
      <c r="AC12">
        <f t="shared" si="2"/>
        <v>4280.864746918287</v>
      </c>
      <c r="AE12">
        <f t="shared" si="3"/>
        <v>0</v>
      </c>
      <c r="AF12">
        <f t="shared" si="4"/>
        <v>0</v>
      </c>
      <c r="AG12">
        <f t="shared" si="5"/>
        <v>-22.481182132431073</v>
      </c>
      <c r="AH12">
        <f t="shared" si="6"/>
        <v>-484.20941526998195</v>
      </c>
      <c r="AI12">
        <f t="shared" si="7"/>
        <v>-506.690597402413</v>
      </c>
      <c r="AJ12">
        <f t="shared" si="8"/>
        <v>-235.04230311167112</v>
      </c>
      <c r="AK12">
        <f t="shared" si="30"/>
        <v>283.20757106646312</v>
      </c>
      <c r="AL12">
        <f t="shared" si="9"/>
        <v>-458.525329447621</v>
      </c>
      <c r="AN12">
        <f t="shared" si="10"/>
        <v>0</v>
      </c>
      <c r="AO12">
        <f t="shared" si="11"/>
        <v>0</v>
      </c>
      <c r="AP12">
        <f t="shared" si="12"/>
        <v>-8.1069396503914106</v>
      </c>
      <c r="AQ12">
        <f t="shared" si="13"/>
        <v>-174.61076933682426</v>
      </c>
      <c r="AR12">
        <f t="shared" si="14"/>
        <v>-182.71770898721564</v>
      </c>
      <c r="AS12">
        <f t="shared" si="15"/>
        <v>-84.758610796827739</v>
      </c>
      <c r="AT12">
        <f t="shared" si="16"/>
        <v>102.12748927724975</v>
      </c>
      <c r="AU12">
        <f t="shared" si="17"/>
        <v>-165.34883050679363</v>
      </c>
      <c r="AW12">
        <v>9</v>
      </c>
      <c r="AX12">
        <f>IF(Z12&gt;0, (R12*SUMPRODUCT(K12:$K$98, X12:$X$98)-K12*$AZ$3)/Z12, 0)</f>
        <v>4760.4978262494978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0.32197323659069604</v>
      </c>
      <c r="L13" s="2">
        <v>10</v>
      </c>
      <c r="M13" s="8">
        <v>2.2569180000000001E-3</v>
      </c>
      <c r="Q13" s="5">
        <f t="shared" si="29"/>
        <v>25</v>
      </c>
      <c r="R13">
        <f t="shared" si="0"/>
        <v>250000</v>
      </c>
      <c r="S13">
        <f t="shared" si="1"/>
        <v>5047.0348444584743</v>
      </c>
      <c r="U13">
        <f t="shared" si="21"/>
        <v>2.2569180000000001E-3</v>
      </c>
      <c r="V13">
        <f t="shared" si="22"/>
        <v>0.01</v>
      </c>
      <c r="W13">
        <f t="shared" si="23"/>
        <v>0.89924728529724296</v>
      </c>
      <c r="X13">
        <f t="shared" si="24"/>
        <v>2.0295273846384831E-3</v>
      </c>
      <c r="Y13">
        <f t="shared" si="25"/>
        <v>8.9924728529724302E-3</v>
      </c>
      <c r="Z13">
        <f t="shared" si="26"/>
        <v>0.88822528505963205</v>
      </c>
      <c r="AB13">
        <f t="shared" si="27"/>
        <v>4280.864746918287</v>
      </c>
      <c r="AC13">
        <f t="shared" si="2"/>
        <v>4482.9039634250239</v>
      </c>
      <c r="AE13">
        <f t="shared" si="3"/>
        <v>0</v>
      </c>
      <c r="AF13">
        <f t="shared" si="4"/>
        <v>0</v>
      </c>
      <c r="AG13">
        <f t="shared" si="5"/>
        <v>-22.205632126490801</v>
      </c>
      <c r="AH13">
        <f t="shared" si="6"/>
        <v>-507.38184615962075</v>
      </c>
      <c r="AI13">
        <f t="shared" si="7"/>
        <v>-529.5874782861116</v>
      </c>
      <c r="AJ13">
        <f t="shared" si="8"/>
        <v>-202.03921650673692</v>
      </c>
      <c r="AK13">
        <f t="shared" si="30"/>
        <v>299.66053228428012</v>
      </c>
      <c r="AL13">
        <f t="shared" si="9"/>
        <v>-431.9661625085684</v>
      </c>
      <c r="AN13">
        <f t="shared" si="10"/>
        <v>0</v>
      </c>
      <c r="AO13">
        <f t="shared" si="11"/>
        <v>0</v>
      </c>
      <c r="AP13">
        <f t="shared" si="12"/>
        <v>-7.1496192463085837</v>
      </c>
      <c r="AQ13">
        <f t="shared" si="13"/>
        <v>-163.36337519537571</v>
      </c>
      <c r="AR13">
        <f t="shared" si="14"/>
        <v>-170.51299444168433</v>
      </c>
      <c r="AS13">
        <f t="shared" si="15"/>
        <v>-65.051220456922465</v>
      </c>
      <c r="AT13">
        <f t="shared" si="16"/>
        <v>96.482671458060437</v>
      </c>
      <c r="AU13">
        <f t="shared" si="17"/>
        <v>-139.08154344054634</v>
      </c>
      <c r="AW13">
        <v>10</v>
      </c>
      <c r="AX13">
        <f>IF(Z13&gt;0, (R13*SUMPRODUCT(K13:$K$98, X13:$X$98)-K13*$AZ$3)/Z13, 0)</f>
        <v>5047.0348444584743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0.28747610409883573</v>
      </c>
      <c r="L14" s="2">
        <v>11</v>
      </c>
      <c r="M14" s="8">
        <v>2.397513E-3</v>
      </c>
      <c r="Q14" s="5">
        <f t="shared" si="29"/>
        <v>25</v>
      </c>
      <c r="R14">
        <f t="shared" si="0"/>
        <v>250000</v>
      </c>
      <c r="S14">
        <f t="shared" si="1"/>
        <v>5307.5280026752926</v>
      </c>
      <c r="U14">
        <f t="shared" si="21"/>
        <v>2.397513E-3</v>
      </c>
      <c r="V14">
        <f t="shared" si="22"/>
        <v>0.01</v>
      </c>
      <c r="W14">
        <f t="shared" si="23"/>
        <v>0.88822528505963205</v>
      </c>
      <c r="X14">
        <f t="shared" si="24"/>
        <v>2.1295316678591738E-3</v>
      </c>
      <c r="Y14">
        <f t="shared" si="25"/>
        <v>8.882252850596321E-3</v>
      </c>
      <c r="Z14">
        <f t="shared" si="26"/>
        <v>0.87721350054117664</v>
      </c>
      <c r="AB14">
        <f t="shared" si="27"/>
        <v>4482.9039634250239</v>
      </c>
      <c r="AC14">
        <f t="shared" si="2"/>
        <v>4655.8352184471132</v>
      </c>
      <c r="AE14">
        <f t="shared" si="3"/>
        <v>0</v>
      </c>
      <c r="AF14">
        <f t="shared" si="4"/>
        <v>0</v>
      </c>
      <c r="AG14">
        <f t="shared" si="5"/>
        <v>-21.930337513529416</v>
      </c>
      <c r="AH14">
        <f t="shared" si="6"/>
        <v>-532.38291696479348</v>
      </c>
      <c r="AI14">
        <f t="shared" si="7"/>
        <v>-554.31325447832285</v>
      </c>
      <c r="AJ14">
        <f t="shared" si="8"/>
        <v>-172.93125502208932</v>
      </c>
      <c r="AK14">
        <f t="shared" si="30"/>
        <v>313.8032774397517</v>
      </c>
      <c r="AL14">
        <f t="shared" si="9"/>
        <v>-413.44123206066047</v>
      </c>
      <c r="AN14">
        <f t="shared" si="10"/>
        <v>0</v>
      </c>
      <c r="AO14">
        <f t="shared" si="11"/>
        <v>0</v>
      </c>
      <c r="AP14">
        <f t="shared" si="12"/>
        <v>-6.304447989961985</v>
      </c>
      <c r="AQ14">
        <f t="shared" si="13"/>
        <v>-153.04736685781279</v>
      </c>
      <c r="AR14">
        <f t="shared" si="14"/>
        <v>-159.35181484777476</v>
      </c>
      <c r="AS14">
        <f t="shared" si="15"/>
        <v>-49.71360347067246</v>
      </c>
      <c r="AT14">
        <f t="shared" si="16"/>
        <v>90.210943651825886</v>
      </c>
      <c r="AU14">
        <f t="shared" si="17"/>
        <v>-118.85447466662133</v>
      </c>
      <c r="AW14">
        <v>11</v>
      </c>
      <c r="AX14">
        <f>IF(Z14&gt;0, (R14*SUMPRODUCT(K14:$K$98, X14:$X$98)-K14*$AZ$3)/Z14, 0)</f>
        <v>5307.5280026752926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0.25667509294538904</v>
      </c>
      <c r="L15" s="2">
        <v>12</v>
      </c>
      <c r="M15" s="8">
        <v>2.5466569999999999E-3</v>
      </c>
      <c r="Q15" s="5">
        <f t="shared" si="29"/>
        <v>25</v>
      </c>
      <c r="R15">
        <f t="shared" si="0"/>
        <v>250000</v>
      </c>
      <c r="S15">
        <f t="shared" si="1"/>
        <v>5544.9201820863864</v>
      </c>
      <c r="U15">
        <f t="shared" si="21"/>
        <v>2.5466569999999999E-3</v>
      </c>
      <c r="V15">
        <f t="shared" si="22"/>
        <v>0.01</v>
      </c>
      <c r="W15">
        <f t="shared" si="23"/>
        <v>0.87721350054117664</v>
      </c>
      <c r="X15">
        <f t="shared" si="24"/>
        <v>2.233961901647691E-3</v>
      </c>
      <c r="Y15">
        <f t="shared" si="25"/>
        <v>8.7721350054117669E-3</v>
      </c>
      <c r="Z15">
        <f t="shared" si="26"/>
        <v>0.86620740363411719</v>
      </c>
      <c r="AB15">
        <f t="shared" si="27"/>
        <v>4655.8352184471132</v>
      </c>
      <c r="AC15">
        <f t="shared" si="2"/>
        <v>4803.0509142834653</v>
      </c>
      <c r="AE15">
        <f t="shared" si="3"/>
        <v>0</v>
      </c>
      <c r="AF15">
        <f t="shared" si="4"/>
        <v>0</v>
      </c>
      <c r="AG15">
        <f t="shared" si="5"/>
        <v>-21.655185090852928</v>
      </c>
      <c r="AH15">
        <f t="shared" si="6"/>
        <v>-558.49047541192272</v>
      </c>
      <c r="AI15">
        <f t="shared" si="7"/>
        <v>-580.14566050277563</v>
      </c>
      <c r="AJ15">
        <f t="shared" si="8"/>
        <v>-147.2156958363521</v>
      </c>
      <c r="AK15">
        <f t="shared" si="30"/>
        <v>325.90846529129794</v>
      </c>
      <c r="AL15">
        <f t="shared" si="9"/>
        <v>-401.45289104782978</v>
      </c>
      <c r="AN15">
        <f t="shared" si="10"/>
        <v>0</v>
      </c>
      <c r="AO15">
        <f t="shared" si="11"/>
        <v>0</v>
      </c>
      <c r="AP15">
        <f t="shared" si="12"/>
        <v>-5.5583466459442787</v>
      </c>
      <c r="AQ15">
        <f t="shared" si="13"/>
        <v>-143.35059468546979</v>
      </c>
      <c r="AR15">
        <f t="shared" si="14"/>
        <v>-148.90894133141404</v>
      </c>
      <c r="AS15">
        <f t="shared" si="15"/>
        <v>-37.786602411815799</v>
      </c>
      <c r="AT15">
        <f t="shared" si="16"/>
        <v>83.652585620332999</v>
      </c>
      <c r="AU15">
        <f t="shared" si="17"/>
        <v>-103.04295812289685</v>
      </c>
      <c r="AW15">
        <v>12</v>
      </c>
      <c r="AX15">
        <f>IF(Z15&gt;0, (R15*SUMPRODUCT(K15:$K$98, X15:$X$98)-K15*$AZ$3)/Z15, 0)</f>
        <v>5544.9201820863864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0.22917419012981163</v>
      </c>
      <c r="L16" s="2">
        <v>13</v>
      </c>
      <c r="M16" s="8">
        <v>3.8442260000000001E-3</v>
      </c>
      <c r="Q16" s="5">
        <f t="shared" si="29"/>
        <v>25</v>
      </c>
      <c r="R16">
        <f t="shared" si="0"/>
        <v>250000</v>
      </c>
      <c r="S16">
        <f t="shared" si="1"/>
        <v>5768.7933885765542</v>
      </c>
      <c r="U16">
        <f t="shared" si="21"/>
        <v>3.8442260000000001E-3</v>
      </c>
      <c r="V16">
        <f t="shared" si="22"/>
        <v>0.01</v>
      </c>
      <c r="W16">
        <f t="shared" si="23"/>
        <v>0.86620740363411719</v>
      </c>
      <c r="X16">
        <f t="shared" si="24"/>
        <v>3.3298970224427678E-3</v>
      </c>
      <c r="Y16">
        <f t="shared" si="25"/>
        <v>8.6620740363411719E-3</v>
      </c>
      <c r="Z16">
        <f t="shared" si="26"/>
        <v>0.85421543257533328</v>
      </c>
      <c r="AB16">
        <f t="shared" si="27"/>
        <v>4803.0509142834653</v>
      </c>
      <c r="AC16">
        <f t="shared" si="2"/>
        <v>4927.7923398606436</v>
      </c>
      <c r="AE16">
        <f t="shared" si="3"/>
        <v>0</v>
      </c>
      <c r="AF16">
        <f t="shared" si="4"/>
        <v>0</v>
      </c>
      <c r="AG16">
        <f t="shared" si="5"/>
        <v>-21.355385814383332</v>
      </c>
      <c r="AH16">
        <f t="shared" si="6"/>
        <v>-832.4742556106919</v>
      </c>
      <c r="AI16">
        <f t="shared" si="7"/>
        <v>-853.82964142507524</v>
      </c>
      <c r="AJ16">
        <f t="shared" si="8"/>
        <v>-124.74142557717823</v>
      </c>
      <c r="AK16">
        <f t="shared" si="30"/>
        <v>336.21356399984262</v>
      </c>
      <c r="AL16">
        <f t="shared" si="9"/>
        <v>-642.35750300241079</v>
      </c>
      <c r="AN16">
        <f t="shared" si="10"/>
        <v>0</v>
      </c>
      <c r="AO16">
        <f t="shared" si="11"/>
        <v>0</v>
      </c>
      <c r="AP16">
        <f t="shared" si="12"/>
        <v>-4.8941032489209677</v>
      </c>
      <c r="AQ16">
        <f t="shared" si="13"/>
        <v>-190.78161333349811</v>
      </c>
      <c r="AR16">
        <f t="shared" si="14"/>
        <v>-195.67571658241908</v>
      </c>
      <c r="AS16">
        <f t="shared" si="15"/>
        <v>-28.587515182287991</v>
      </c>
      <c r="AT16">
        <f t="shared" si="16"/>
        <v>77.051471240321519</v>
      </c>
      <c r="AU16">
        <f t="shared" si="17"/>
        <v>-147.21176052438554</v>
      </c>
      <c r="AW16">
        <v>13</v>
      </c>
      <c r="AX16">
        <f>IF(Z16&gt;0, (R16*SUMPRODUCT(K16:$K$98, X16:$X$98)-K16*$AZ$3)/Z16, 0)</f>
        <v>5768.7933885765542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0.20461981261590323</v>
      </c>
      <c r="L17" s="2">
        <v>14</v>
      </c>
      <c r="M17" s="8">
        <v>5.3300140000000001E-3</v>
      </c>
      <c r="Q17" s="5">
        <f t="shared" si="29"/>
        <v>25</v>
      </c>
      <c r="R17">
        <f t="shared" si="0"/>
        <v>250000</v>
      </c>
      <c r="S17">
        <f t="shared" si="1"/>
        <v>5916.3696481795623</v>
      </c>
      <c r="U17">
        <f t="shared" si="21"/>
        <v>5.3300140000000001E-3</v>
      </c>
      <c r="V17">
        <f t="shared" si="22"/>
        <v>0.01</v>
      </c>
      <c r="W17">
        <f t="shared" si="23"/>
        <v>0.85421543257533328</v>
      </c>
      <c r="X17">
        <f t="shared" si="24"/>
        <v>4.5529802146425822E-3</v>
      </c>
      <c r="Y17">
        <f t="shared" si="25"/>
        <v>8.5421543257533337E-3</v>
      </c>
      <c r="Z17">
        <f t="shared" si="26"/>
        <v>0.84112029803493737</v>
      </c>
      <c r="AB17">
        <f t="shared" si="27"/>
        <v>4927.7923398606436</v>
      </c>
      <c r="AC17">
        <f t="shared" si="2"/>
        <v>4976.3786017616512</v>
      </c>
      <c r="AE17">
        <f t="shared" si="3"/>
        <v>0</v>
      </c>
      <c r="AF17">
        <f t="shared" si="4"/>
        <v>0</v>
      </c>
      <c r="AG17">
        <f t="shared" si="5"/>
        <v>-21.028007450873435</v>
      </c>
      <c r="AH17">
        <f t="shared" si="6"/>
        <v>-1138.2450536606455</v>
      </c>
      <c r="AI17">
        <f t="shared" si="7"/>
        <v>-1159.2730611115189</v>
      </c>
      <c r="AJ17">
        <f t="shared" si="8"/>
        <v>-48.586261901007674</v>
      </c>
      <c r="AK17">
        <f t="shared" si="30"/>
        <v>344.94546379024507</v>
      </c>
      <c r="AL17">
        <f t="shared" si="9"/>
        <v>-862.91385922228153</v>
      </c>
      <c r="AN17">
        <f t="shared" si="10"/>
        <v>0</v>
      </c>
      <c r="AO17">
        <f t="shared" si="11"/>
        <v>0</v>
      </c>
      <c r="AP17">
        <f t="shared" si="12"/>
        <v>-4.3027469442835393</v>
      </c>
      <c r="AQ17">
        <f t="shared" si="13"/>
        <v>-232.90748959101998</v>
      </c>
      <c r="AR17">
        <f t="shared" si="14"/>
        <v>-237.21023653530352</v>
      </c>
      <c r="AS17">
        <f t="shared" si="15"/>
        <v>-9.9417118058913889</v>
      </c>
      <c r="AT17">
        <f t="shared" si="16"/>
        <v>70.582676163465777</v>
      </c>
      <c r="AU17">
        <f t="shared" si="17"/>
        <v>-176.56927217772915</v>
      </c>
      <c r="AW17">
        <v>14</v>
      </c>
      <c r="AX17">
        <f>IF(Z17&gt;0, (R17*SUMPRODUCT(K17:$K$98, X17:$X$98)-K17*$AZ$3)/Z17, 0)</f>
        <v>5916.3696481795623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0.1826962612641993</v>
      </c>
      <c r="L18" s="2">
        <v>15</v>
      </c>
      <c r="M18" s="8">
        <v>6.9004050000000001E-3</v>
      </c>
      <c r="Q18" s="5">
        <f t="shared" si="29"/>
        <v>25</v>
      </c>
      <c r="R18">
        <f t="shared" si="0"/>
        <v>250000</v>
      </c>
      <c r="S18">
        <f t="shared" si="1"/>
        <v>5994.8752074331414</v>
      </c>
      <c r="U18">
        <f t="shared" si="21"/>
        <v>6.9004050000000001E-3</v>
      </c>
      <c r="V18">
        <f t="shared" si="22"/>
        <v>0.01</v>
      </c>
      <c r="W18">
        <f t="shared" si="23"/>
        <v>0.84112029803493737</v>
      </c>
      <c r="X18">
        <f t="shared" si="24"/>
        <v>5.804070710161772E-3</v>
      </c>
      <c r="Y18">
        <f t="shared" si="25"/>
        <v>8.4112029803493742E-3</v>
      </c>
      <c r="Z18">
        <f t="shared" si="26"/>
        <v>0.82690502434442625</v>
      </c>
      <c r="AB18">
        <f t="shared" si="27"/>
        <v>4976.3786017616512</v>
      </c>
      <c r="AC18">
        <f t="shared" si="2"/>
        <v>4957.1924293442989</v>
      </c>
      <c r="AE18">
        <f t="shared" si="3"/>
        <v>0</v>
      </c>
      <c r="AF18">
        <f t="shared" si="4"/>
        <v>0</v>
      </c>
      <c r="AG18">
        <f t="shared" si="5"/>
        <v>-20.672625608610655</v>
      </c>
      <c r="AH18">
        <f t="shared" si="6"/>
        <v>-1451.0176775404429</v>
      </c>
      <c r="AI18">
        <f t="shared" si="7"/>
        <v>-1471.6903031490535</v>
      </c>
      <c r="AJ18">
        <f t="shared" si="8"/>
        <v>19.186172417352282</v>
      </c>
      <c r="AK18">
        <f t="shared" si="30"/>
        <v>348.34650212331564</v>
      </c>
      <c r="AL18">
        <f t="shared" si="9"/>
        <v>-1104.1576286083855</v>
      </c>
      <c r="AN18">
        <f t="shared" si="10"/>
        <v>0</v>
      </c>
      <c r="AO18">
        <f t="shared" si="11"/>
        <v>0</v>
      </c>
      <c r="AP18">
        <f t="shared" si="12"/>
        <v>-3.7768114092077094</v>
      </c>
      <c r="AQ18">
        <f t="shared" si="13"/>
        <v>-265.09550471490047</v>
      </c>
      <c r="AR18">
        <f t="shared" si="14"/>
        <v>-268.87231612410818</v>
      </c>
      <c r="AS18">
        <f t="shared" si="15"/>
        <v>3.5052419686205667</v>
      </c>
      <c r="AT18">
        <f t="shared" si="16"/>
        <v>63.641603562391232</v>
      </c>
      <c r="AU18">
        <f t="shared" si="17"/>
        <v>-201.72547059309633</v>
      </c>
      <c r="AW18">
        <v>15</v>
      </c>
      <c r="AX18">
        <f>IF(Z18&gt;0, (R18*SUMPRODUCT(K18:$K$98, X18:$X$98)-K18*$AZ$3)/Z18, 0)</f>
        <v>5994.8752074331414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0.16312166184303509</v>
      </c>
      <c r="L19" s="2">
        <v>16</v>
      </c>
      <c r="M19" s="8">
        <v>8.6257439999999994E-3</v>
      </c>
      <c r="Q19" s="5">
        <f t="shared" si="29"/>
        <v>25</v>
      </c>
      <c r="R19">
        <f t="shared" si="0"/>
        <v>250000</v>
      </c>
      <c r="S19">
        <f t="shared" si="1"/>
        <v>6017.1283479740441</v>
      </c>
      <c r="U19">
        <f t="shared" si="21"/>
        <v>8.6257439999999994E-3</v>
      </c>
      <c r="V19">
        <f t="shared" si="22"/>
        <v>0.01</v>
      </c>
      <c r="W19">
        <f t="shared" si="23"/>
        <v>0.82690502434442625</v>
      </c>
      <c r="X19">
        <f t="shared" si="24"/>
        <v>7.1326710523087885E-3</v>
      </c>
      <c r="Y19">
        <f t="shared" si="25"/>
        <v>8.269050243444263E-3</v>
      </c>
      <c r="Z19">
        <f t="shared" si="26"/>
        <v>0.81150330304867324</v>
      </c>
      <c r="AB19">
        <f t="shared" si="27"/>
        <v>4957.1924293442989</v>
      </c>
      <c r="AC19">
        <f t="shared" si="2"/>
        <v>4882.9195292487429</v>
      </c>
      <c r="AE19">
        <f t="shared" si="3"/>
        <v>0</v>
      </c>
      <c r="AF19">
        <f t="shared" si="4"/>
        <v>0</v>
      </c>
      <c r="AG19">
        <f t="shared" si="5"/>
        <v>-20.287582576216831</v>
      </c>
      <c r="AH19">
        <f t="shared" si="6"/>
        <v>-1783.1677630771972</v>
      </c>
      <c r="AI19">
        <f t="shared" si="7"/>
        <v>-1803.455345653414</v>
      </c>
      <c r="AJ19">
        <f t="shared" si="8"/>
        <v>74.272900095555997</v>
      </c>
      <c r="AK19">
        <f t="shared" si="30"/>
        <v>347.00347005410094</v>
      </c>
      <c r="AL19">
        <f t="shared" si="9"/>
        <v>-1382.1789755037571</v>
      </c>
      <c r="AN19">
        <f t="shared" si="10"/>
        <v>0</v>
      </c>
      <c r="AO19">
        <f t="shared" si="11"/>
        <v>0</v>
      </c>
      <c r="AP19">
        <f t="shared" si="12"/>
        <v>-3.3093441846102927</v>
      </c>
      <c r="AQ19">
        <f t="shared" si="13"/>
        <v>-290.87328885807989</v>
      </c>
      <c r="AR19">
        <f t="shared" si="14"/>
        <v>-294.18263304269016</v>
      </c>
      <c r="AS19">
        <f t="shared" si="15"/>
        <v>12.115518893488813</v>
      </c>
      <c r="AT19">
        <f t="shared" si="16"/>
        <v>56.603782700524803</v>
      </c>
      <c r="AU19">
        <f t="shared" si="17"/>
        <v>-225.46333144867654</v>
      </c>
      <c r="AW19">
        <v>16</v>
      </c>
      <c r="AX19">
        <f>IF(Z19&gt;0, (R19*SUMPRODUCT(K19:$K$98, X19:$X$98)-K19*$AZ$3)/Z19, 0)</f>
        <v>6017.1283479740441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0.14564434093128131</v>
      </c>
      <c r="L20" s="2">
        <v>17</v>
      </c>
      <c r="M20" s="8">
        <v>1.0476563E-2</v>
      </c>
      <c r="Q20" s="5">
        <f t="shared" si="29"/>
        <v>25</v>
      </c>
      <c r="R20">
        <f t="shared" si="0"/>
        <v>250000</v>
      </c>
      <c r="S20">
        <f t="shared" si="1"/>
        <v>5991.325225360466</v>
      </c>
      <c r="U20">
        <f t="shared" si="21"/>
        <v>1.0476563E-2</v>
      </c>
      <c r="V20">
        <f t="shared" si="22"/>
        <v>0.01</v>
      </c>
      <c r="W20">
        <f t="shared" si="23"/>
        <v>0.81150330304867324</v>
      </c>
      <c r="X20">
        <f t="shared" si="24"/>
        <v>8.5017654790975165E-3</v>
      </c>
      <c r="Y20">
        <f t="shared" si="25"/>
        <v>8.1150330304867319E-3</v>
      </c>
      <c r="Z20">
        <f t="shared" si="26"/>
        <v>0.79488650453908893</v>
      </c>
      <c r="AB20">
        <f t="shared" si="27"/>
        <v>4882.9195292487429</v>
      </c>
      <c r="AC20">
        <f t="shared" si="2"/>
        <v>4762.4235659436499</v>
      </c>
      <c r="AE20">
        <f t="shared" si="3"/>
        <v>0</v>
      </c>
      <c r="AF20">
        <f t="shared" si="4"/>
        <v>0</v>
      </c>
      <c r="AG20">
        <f t="shared" si="5"/>
        <v>-19.872162613477222</v>
      </c>
      <c r="AH20">
        <f t="shared" si="6"/>
        <v>-2125.4413697743789</v>
      </c>
      <c r="AI20">
        <f t="shared" si="7"/>
        <v>-2145.313532387856</v>
      </c>
      <c r="AJ20">
        <f t="shared" si="8"/>
        <v>120.49596330509303</v>
      </c>
      <c r="AK20">
        <f t="shared" si="30"/>
        <v>341.80436704741203</v>
      </c>
      <c r="AL20">
        <f t="shared" si="9"/>
        <v>-1683.0132020353508</v>
      </c>
      <c r="AN20">
        <f t="shared" si="10"/>
        <v>0</v>
      </c>
      <c r="AO20">
        <f t="shared" si="11"/>
        <v>0</v>
      </c>
      <c r="AP20">
        <f t="shared" si="12"/>
        <v>-2.8942680267191387</v>
      </c>
      <c r="AQ20">
        <f t="shared" si="13"/>
        <v>-309.55850748886922</v>
      </c>
      <c r="AR20">
        <f t="shared" si="14"/>
        <v>-312.45277551558831</v>
      </c>
      <c r="AS20">
        <f t="shared" si="15"/>
        <v>17.549555160450133</v>
      </c>
      <c r="AT20">
        <f t="shared" si="16"/>
        <v>49.781871766054095</v>
      </c>
      <c r="AU20">
        <f t="shared" si="17"/>
        <v>-245.12134858908408</v>
      </c>
      <c r="AW20">
        <v>17</v>
      </c>
      <c r="AX20">
        <f>IF(Z20&gt;0, (R20*SUMPRODUCT(K20:$K$98, X20:$X$98)-K20*$AZ$3)/Z20, 0)</f>
        <v>5991.325225360466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0.13003959011721544</v>
      </c>
      <c r="L21" s="2">
        <v>18</v>
      </c>
      <c r="M21" s="8">
        <v>1.2607808E-2</v>
      </c>
      <c r="Q21" s="5">
        <f t="shared" si="29"/>
        <v>25</v>
      </c>
      <c r="R21">
        <f t="shared" si="0"/>
        <v>250000</v>
      </c>
      <c r="S21">
        <f t="shared" si="1"/>
        <v>5927.2668888524831</v>
      </c>
      <c r="U21">
        <f t="shared" si="21"/>
        <v>1.2607808E-2</v>
      </c>
      <c r="V21">
        <f t="shared" si="22"/>
        <v>0.01</v>
      </c>
      <c r="W21">
        <f t="shared" si="23"/>
        <v>0.79488650453908893</v>
      </c>
      <c r="X21">
        <f t="shared" si="24"/>
        <v>1.0021776431019962E-2</v>
      </c>
      <c r="Y21">
        <f t="shared" si="25"/>
        <v>7.9488650453908901E-3</v>
      </c>
      <c r="Z21">
        <f t="shared" si="26"/>
        <v>0.77691586306267801</v>
      </c>
      <c r="AB21">
        <f t="shared" si="27"/>
        <v>4762.4235659436499</v>
      </c>
      <c r="AC21">
        <f t="shared" si="2"/>
        <v>4604.9876705556617</v>
      </c>
      <c r="AE21">
        <f t="shared" si="3"/>
        <v>0</v>
      </c>
      <c r="AF21">
        <f t="shared" si="4"/>
        <v>0</v>
      </c>
      <c r="AG21">
        <f t="shared" si="5"/>
        <v>-19.422896576566949</v>
      </c>
      <c r="AH21">
        <f t="shared" si="6"/>
        <v>-2505.4441077549905</v>
      </c>
      <c r="AI21">
        <f t="shared" si="7"/>
        <v>-2524.8670043315574</v>
      </c>
      <c r="AJ21">
        <f t="shared" si="8"/>
        <v>157.43589538798824</v>
      </c>
      <c r="AK21">
        <f t="shared" si="30"/>
        <v>333.36964961605554</v>
      </c>
      <c r="AL21">
        <f t="shared" si="9"/>
        <v>-2034.0614593275136</v>
      </c>
      <c r="AN21">
        <f t="shared" si="10"/>
        <v>0</v>
      </c>
      <c r="AO21">
        <f t="shared" si="11"/>
        <v>0</v>
      </c>
      <c r="AP21">
        <f t="shared" si="12"/>
        <v>-2.5257455097058332</v>
      </c>
      <c r="AQ21">
        <f t="shared" si="13"/>
        <v>-325.80692483405153</v>
      </c>
      <c r="AR21">
        <f t="shared" si="14"/>
        <v>-328.33267034375734</v>
      </c>
      <c r="AS21">
        <f t="shared" si="15"/>
        <v>20.472899305990801</v>
      </c>
      <c r="AT21">
        <f t="shared" si="16"/>
        <v>43.351252593591589</v>
      </c>
      <c r="AU21">
        <f t="shared" si="17"/>
        <v>-264.50851844417497</v>
      </c>
      <c r="AW21">
        <v>18</v>
      </c>
      <c r="AX21">
        <f>IF(Z21&gt;0, (R21*SUMPRODUCT(K21:$K$98, X21:$X$98)-K21*$AZ$3)/Z21, 0)</f>
        <v>5927.2668888524831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0.11610677689037092</v>
      </c>
      <c r="L22" s="2">
        <v>19</v>
      </c>
      <c r="M22" s="8">
        <v>1.5033739000000001E-2</v>
      </c>
      <c r="Q22" s="5">
        <f t="shared" si="29"/>
        <v>25</v>
      </c>
      <c r="R22">
        <f t="shared" si="0"/>
        <v>250000</v>
      </c>
      <c r="S22">
        <f t="shared" si="1"/>
        <v>5828.6446005734497</v>
      </c>
      <c r="U22">
        <f t="shared" si="21"/>
        <v>1.5033739000000001E-2</v>
      </c>
      <c r="V22">
        <f t="shared" si="22"/>
        <v>0.01</v>
      </c>
      <c r="W22">
        <f t="shared" si="23"/>
        <v>0.77691586306267801</v>
      </c>
      <c r="X22">
        <f t="shared" si="24"/>
        <v>1.1679950310244042E-2</v>
      </c>
      <c r="Y22">
        <f t="shared" si="25"/>
        <v>7.7691586306267799E-3</v>
      </c>
      <c r="Z22">
        <f t="shared" si="26"/>
        <v>0.7574667541218072</v>
      </c>
      <c r="AB22">
        <f t="shared" si="27"/>
        <v>4604.9876705556617</v>
      </c>
      <c r="AC22">
        <f t="shared" si="2"/>
        <v>4415.0045065259683</v>
      </c>
      <c r="AE22">
        <f t="shared" si="3"/>
        <v>0</v>
      </c>
      <c r="AF22">
        <f t="shared" si="4"/>
        <v>0</v>
      </c>
      <c r="AG22">
        <f t="shared" si="5"/>
        <v>-18.93666885304518</v>
      </c>
      <c r="AH22">
        <f t="shared" si="6"/>
        <v>-2919.9875775610103</v>
      </c>
      <c r="AI22">
        <f t="shared" si="7"/>
        <v>-2938.9242464140557</v>
      </c>
      <c r="AJ22">
        <f t="shared" si="8"/>
        <v>189.9831640296934</v>
      </c>
      <c r="AK22">
        <f t="shared" si="30"/>
        <v>322.34913693889632</v>
      </c>
      <c r="AL22">
        <f t="shared" si="9"/>
        <v>-2426.5919454454661</v>
      </c>
      <c r="AN22">
        <f t="shared" si="10"/>
        <v>0</v>
      </c>
      <c r="AO22">
        <f t="shared" si="11"/>
        <v>0</v>
      </c>
      <c r="AP22">
        <f t="shared" si="12"/>
        <v>-2.198675585567353</v>
      </c>
      <c r="AQ22">
        <f t="shared" si="13"/>
        <v>-339.03034619053091</v>
      </c>
      <c r="AR22">
        <f t="shared" si="14"/>
        <v>-341.22902177609825</v>
      </c>
      <c r="AS22">
        <f t="shared" si="15"/>
        <v>22.058332838922354</v>
      </c>
      <c r="AT22">
        <f t="shared" si="16"/>
        <v>37.426919323368061</v>
      </c>
      <c r="AU22">
        <f t="shared" si="17"/>
        <v>-281.74376961380784</v>
      </c>
      <c r="AW22">
        <v>19</v>
      </c>
      <c r="AX22">
        <f>IF(Z22&gt;0, (R22*SUMPRODUCT(K22:$K$98, X22:$X$98)-K22*$AZ$3)/Z22, 0)</f>
        <v>5828.6446005734497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0.10366676508068833</v>
      </c>
      <c r="L23" s="2">
        <v>20</v>
      </c>
      <c r="M23" s="8">
        <v>1.7719183999999999E-2</v>
      </c>
      <c r="Q23" s="5">
        <f t="shared" si="29"/>
        <v>25</v>
      </c>
      <c r="R23">
        <f t="shared" si="0"/>
        <v>250000</v>
      </c>
      <c r="S23">
        <f t="shared" si="1"/>
        <v>5699.1365990113936</v>
      </c>
      <c r="U23">
        <f t="shared" si="21"/>
        <v>1.7719183999999999E-2</v>
      </c>
      <c r="V23">
        <f t="shared" si="22"/>
        <v>0.01</v>
      </c>
      <c r="W23">
        <f t="shared" si="23"/>
        <v>0.7574667541218072</v>
      </c>
      <c r="X23">
        <f t="shared" si="24"/>
        <v>1.3421692790167059E-2</v>
      </c>
      <c r="Y23">
        <f t="shared" si="25"/>
        <v>7.5746675412180723E-3</v>
      </c>
      <c r="Z23">
        <f t="shared" si="26"/>
        <v>0.73647039379042212</v>
      </c>
      <c r="AB23">
        <f t="shared" si="27"/>
        <v>4415.0045065259683</v>
      </c>
      <c r="AC23">
        <f t="shared" si="2"/>
        <v>4197.2453753393283</v>
      </c>
      <c r="AE23">
        <f t="shared" si="3"/>
        <v>0</v>
      </c>
      <c r="AF23">
        <f t="shared" si="4"/>
        <v>0</v>
      </c>
      <c r="AG23">
        <f t="shared" si="5"/>
        <v>-18.411759844760553</v>
      </c>
      <c r="AH23">
        <f t="shared" si="6"/>
        <v>-3355.4231975417647</v>
      </c>
      <c r="AI23">
        <f t="shared" si="7"/>
        <v>-3373.8349573865253</v>
      </c>
      <c r="AJ23">
        <f t="shared" si="8"/>
        <v>217.75913118663993</v>
      </c>
      <c r="AK23">
        <f t="shared" si="30"/>
        <v>309.05031545681783</v>
      </c>
      <c r="AL23">
        <f t="shared" si="9"/>
        <v>-2847.0255107430676</v>
      </c>
      <c r="AN23">
        <f t="shared" si="10"/>
        <v>0</v>
      </c>
      <c r="AO23">
        <f t="shared" si="11"/>
        <v>0</v>
      </c>
      <c r="AP23">
        <f t="shared" si="12"/>
        <v>-1.9086875825488427</v>
      </c>
      <c r="AQ23">
        <f t="shared" si="13"/>
        <v>-347.84586836585419</v>
      </c>
      <c r="AR23">
        <f t="shared" si="14"/>
        <v>-349.75455594840304</v>
      </c>
      <c r="AS23">
        <f t="shared" si="15"/>
        <v>22.574384696900193</v>
      </c>
      <c r="AT23">
        <f t="shared" si="16"/>
        <v>32.038246450574555</v>
      </c>
      <c r="AU23">
        <f t="shared" si="17"/>
        <v>-295.14192480092828</v>
      </c>
      <c r="AW23">
        <v>20</v>
      </c>
      <c r="AX23">
        <f>IF(Z23&gt;0, (R23*SUMPRODUCT(K23:$K$98, X23:$X$98)-K23*$AZ$3)/Z23, 0)</f>
        <v>5699.1365990113936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9.2559611679185999E-2</v>
      </c>
      <c r="L24" s="2">
        <v>21</v>
      </c>
      <c r="M24" s="8">
        <v>2.0768709E-2</v>
      </c>
      <c r="Q24" s="5">
        <f t="shared" si="29"/>
        <v>25</v>
      </c>
      <c r="R24">
        <f t="shared" si="0"/>
        <v>250000</v>
      </c>
      <c r="S24">
        <f t="shared" si="1"/>
        <v>5544.4397567416063</v>
      </c>
      <c r="U24">
        <f t="shared" si="21"/>
        <v>2.0768709E-2</v>
      </c>
      <c r="V24">
        <f t="shared" si="22"/>
        <v>0.01</v>
      </c>
      <c r="W24">
        <f t="shared" si="23"/>
        <v>0.73647039379042212</v>
      </c>
      <c r="X24">
        <f t="shared" si="24"/>
        <v>1.5295539295748685E-2</v>
      </c>
      <c r="Y24">
        <f t="shared" si="25"/>
        <v>7.3647039379042215E-3</v>
      </c>
      <c r="Z24">
        <f t="shared" si="26"/>
        <v>0.71381015055676922</v>
      </c>
      <c r="AB24">
        <f t="shared" si="27"/>
        <v>4197.2453753393283</v>
      </c>
      <c r="AC24">
        <f t="shared" si="2"/>
        <v>3957.677377512663</v>
      </c>
      <c r="AE24">
        <f t="shared" si="3"/>
        <v>0</v>
      </c>
      <c r="AF24">
        <f t="shared" si="4"/>
        <v>0</v>
      </c>
      <c r="AG24">
        <f t="shared" si="5"/>
        <v>-17.845253763919231</v>
      </c>
      <c r="AH24">
        <f t="shared" si="6"/>
        <v>-3823.8848239371709</v>
      </c>
      <c r="AI24">
        <f t="shared" si="7"/>
        <v>-3841.7300777010901</v>
      </c>
      <c r="AJ24">
        <f t="shared" si="8"/>
        <v>239.56799782666531</v>
      </c>
      <c r="AK24">
        <f t="shared" si="30"/>
        <v>293.80717627375299</v>
      </c>
      <c r="AL24">
        <f t="shared" si="9"/>
        <v>-3308.3549036006716</v>
      </c>
      <c r="AN24">
        <f t="shared" si="10"/>
        <v>0</v>
      </c>
      <c r="AO24">
        <f t="shared" si="11"/>
        <v>0</v>
      </c>
      <c r="AP24">
        <f t="shared" si="12"/>
        <v>-1.6517497587048964</v>
      </c>
      <c r="AQ24">
        <f t="shared" si="13"/>
        <v>-353.93729440955707</v>
      </c>
      <c r="AR24">
        <f t="shared" si="14"/>
        <v>-355.58904416826198</v>
      </c>
      <c r="AS24">
        <f t="shared" si="15"/>
        <v>22.174320849596217</v>
      </c>
      <c r="AT24">
        <f t="shared" si="16"/>
        <v>27.194678144456727</v>
      </c>
      <c r="AU24">
        <f t="shared" si="17"/>
        <v>-306.22004517420902</v>
      </c>
      <c r="AW24">
        <v>21</v>
      </c>
      <c r="AX24">
        <f>IF(Z24&gt;0, (R24*SUMPRODUCT(K24:$K$98, X24:$X$98)-K24*$AZ$3)/Z24, 0)</f>
        <v>5544.4397567416063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8.2642510427844637E-2</v>
      </c>
      <c r="L25" s="2">
        <v>22</v>
      </c>
      <c r="M25" s="8">
        <v>2.4225090000000001E-2</v>
      </c>
      <c r="Q25" s="5">
        <f t="shared" si="29"/>
        <v>25</v>
      </c>
      <c r="R25">
        <f t="shared" si="0"/>
        <v>250000</v>
      </c>
      <c r="S25">
        <f t="shared" si="1"/>
        <v>5367.7465374337989</v>
      </c>
      <c r="U25">
        <f t="shared" si="21"/>
        <v>2.4225090000000001E-2</v>
      </c>
      <c r="V25">
        <f t="shared" si="22"/>
        <v>0.01</v>
      </c>
      <c r="W25">
        <f t="shared" si="23"/>
        <v>0.71381015055676922</v>
      </c>
      <c r="X25">
        <f t="shared" si="24"/>
        <v>1.7292115140151287E-2</v>
      </c>
      <c r="Y25">
        <f t="shared" si="25"/>
        <v>7.1381015055676927E-3</v>
      </c>
      <c r="Z25">
        <f t="shared" si="26"/>
        <v>0.68937993391105024</v>
      </c>
      <c r="AB25">
        <f t="shared" si="27"/>
        <v>3957.677377512663</v>
      </c>
      <c r="AC25">
        <f t="shared" si="2"/>
        <v>3700.4167532273809</v>
      </c>
      <c r="AE25">
        <f t="shared" si="3"/>
        <v>0</v>
      </c>
      <c r="AF25">
        <f t="shared" si="4"/>
        <v>0</v>
      </c>
      <c r="AG25">
        <f t="shared" si="5"/>
        <v>-17.234498347776256</v>
      </c>
      <c r="AH25">
        <f t="shared" si="6"/>
        <v>-4323.0287850378218</v>
      </c>
      <c r="AI25">
        <f t="shared" si="7"/>
        <v>-4340.2632833855978</v>
      </c>
      <c r="AJ25">
        <f t="shared" si="8"/>
        <v>257.26062428528212</v>
      </c>
      <c r="AK25">
        <f t="shared" si="30"/>
        <v>277.03741642588642</v>
      </c>
      <c r="AL25">
        <f t="shared" si="9"/>
        <v>-3805.9652426744292</v>
      </c>
      <c r="AN25">
        <f t="shared" si="10"/>
        <v>0</v>
      </c>
      <c r="AO25">
        <f t="shared" si="11"/>
        <v>0</v>
      </c>
      <c r="AP25">
        <f t="shared" si="12"/>
        <v>-1.4243022094247704</v>
      </c>
      <c r="AQ25">
        <f t="shared" si="13"/>
        <v>-357.26595144736069</v>
      </c>
      <c r="AR25">
        <f t="shared" si="14"/>
        <v>-358.69025365678544</v>
      </c>
      <c r="AS25">
        <f t="shared" si="15"/>
        <v>21.260663825170248</v>
      </c>
      <c r="AT25">
        <f t="shared" si="16"/>
        <v>22.895067575879455</v>
      </c>
      <c r="AU25">
        <f t="shared" si="17"/>
        <v>-314.53452225573574</v>
      </c>
      <c r="AW25">
        <v>22</v>
      </c>
      <c r="AX25">
        <f>IF(Z25&gt;0, (R25*SUMPRODUCT(K25:$K$98, X25:$X$98)-K25*$AZ$3)/Z25, 0)</f>
        <v>5367.7465374337989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7.3787955739146996E-2</v>
      </c>
      <c r="L26" s="2">
        <v>23</v>
      </c>
      <c r="M26" s="8">
        <v>2.7828815E-2</v>
      </c>
      <c r="Q26" s="5">
        <f t="shared" si="29"/>
        <v>25</v>
      </c>
      <c r="R26">
        <f t="shared" si="0"/>
        <v>250000</v>
      </c>
      <c r="S26">
        <f t="shared" si="1"/>
        <v>5170.3022174171974</v>
      </c>
      <c r="U26">
        <f t="shared" si="21"/>
        <v>2.7828815E-2</v>
      </c>
      <c r="V26">
        <f t="shared" si="22"/>
        <v>0.01</v>
      </c>
      <c r="W26">
        <f t="shared" si="23"/>
        <v>0.68937993391105024</v>
      </c>
      <c r="X26">
        <f t="shared" si="24"/>
        <v>1.9184626645522843E-2</v>
      </c>
      <c r="Y26">
        <f t="shared" si="25"/>
        <v>6.8937993391105026E-3</v>
      </c>
      <c r="Z26">
        <f t="shared" si="26"/>
        <v>0.66330150792641684</v>
      </c>
      <c r="AB26">
        <f t="shared" si="27"/>
        <v>3700.4167532273809</v>
      </c>
      <c r="AC26">
        <f t="shared" si="2"/>
        <v>3429.4692572481235</v>
      </c>
      <c r="AE26">
        <f t="shared" si="3"/>
        <v>0</v>
      </c>
      <c r="AF26">
        <f t="shared" si="4"/>
        <v>0</v>
      </c>
      <c r="AG26">
        <f t="shared" si="5"/>
        <v>-16.582537698160422</v>
      </c>
      <c r="AH26">
        <f t="shared" si="6"/>
        <v>-4796.1566613807108</v>
      </c>
      <c r="AI26">
        <f t="shared" si="7"/>
        <v>-4812.739199078871</v>
      </c>
      <c r="AJ26">
        <f t="shared" si="8"/>
        <v>270.94749597925738</v>
      </c>
      <c r="AK26">
        <f t="shared" si="30"/>
        <v>259.02917272591668</v>
      </c>
      <c r="AL26">
        <f t="shared" si="9"/>
        <v>-4282.7625303736977</v>
      </c>
      <c r="AN26">
        <f t="shared" si="10"/>
        <v>0</v>
      </c>
      <c r="AO26">
        <f t="shared" si="11"/>
        <v>0</v>
      </c>
      <c r="AP26">
        <f t="shared" si="12"/>
        <v>-1.2235915577145977</v>
      </c>
      <c r="AQ26">
        <f t="shared" si="13"/>
        <v>-353.89859544797491</v>
      </c>
      <c r="AR26">
        <f t="shared" si="14"/>
        <v>-355.12218700568951</v>
      </c>
      <c r="AS26">
        <f t="shared" si="15"/>
        <v>19.992661840950152</v>
      </c>
      <c r="AT26">
        <f t="shared" si="16"/>
        <v>19.113233132247803</v>
      </c>
      <c r="AU26">
        <f t="shared" si="17"/>
        <v>-316.01629203249161</v>
      </c>
      <c r="AW26">
        <v>23</v>
      </c>
      <c r="AX26">
        <f>IF(Z26&gt;0, (R26*SUMPRODUCT(K26:$K$98, X26:$X$98)-K26*$AZ$3)/Z26, 0)</f>
        <v>5170.3022174171974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6.5882103338524095E-2</v>
      </c>
      <c r="L27" s="2">
        <v>24</v>
      </c>
      <c r="M27" s="8">
        <v>3.1684449000000003E-2</v>
      </c>
      <c r="Q27" s="5">
        <f t="shared" si="29"/>
        <v>25</v>
      </c>
      <c r="R27">
        <f t="shared" si="0"/>
        <v>250000</v>
      </c>
      <c r="S27">
        <f t="shared" si="1"/>
        <v>4959.694875709909</v>
      </c>
      <c r="U27">
        <f t="shared" si="21"/>
        <v>3.1684449000000003E-2</v>
      </c>
      <c r="V27">
        <f t="shared" si="22"/>
        <v>0.01</v>
      </c>
      <c r="W27">
        <f t="shared" si="23"/>
        <v>0.66330150792641684</v>
      </c>
      <c r="X27">
        <f t="shared" si="24"/>
        <v>2.1016342799517654E-2</v>
      </c>
      <c r="Y27">
        <f t="shared" si="25"/>
        <v>6.6330150792641689E-3</v>
      </c>
      <c r="Z27">
        <f t="shared" si="26"/>
        <v>0.63565215004763498</v>
      </c>
      <c r="AB27">
        <f t="shared" si="27"/>
        <v>3429.4692572481235</v>
      </c>
      <c r="AC27">
        <f t="shared" si="2"/>
        <v>3152.6407113252412</v>
      </c>
      <c r="AE27">
        <f t="shared" si="3"/>
        <v>0</v>
      </c>
      <c r="AF27">
        <f t="shared" si="4"/>
        <v>0</v>
      </c>
      <c r="AG27">
        <f t="shared" si="5"/>
        <v>-15.891303751190874</v>
      </c>
      <c r="AH27">
        <f t="shared" si="6"/>
        <v>-5254.0856998794134</v>
      </c>
      <c r="AI27">
        <f t="shared" si="7"/>
        <v>-5269.9770036306045</v>
      </c>
      <c r="AJ27">
        <f t="shared" si="8"/>
        <v>276.82854592288231</v>
      </c>
      <c r="AK27">
        <f t="shared" si="30"/>
        <v>240.06284800736867</v>
      </c>
      <c r="AL27">
        <f t="shared" si="9"/>
        <v>-4753.0856097003543</v>
      </c>
      <c r="AN27">
        <f t="shared" si="10"/>
        <v>0</v>
      </c>
      <c r="AO27">
        <f t="shared" si="11"/>
        <v>0</v>
      </c>
      <c r="AP27">
        <f t="shared" si="12"/>
        <v>-1.0469525159198327</v>
      </c>
      <c r="AQ27">
        <f t="shared" si="13"/>
        <v>-346.15021702891721</v>
      </c>
      <c r="AR27">
        <f t="shared" si="14"/>
        <v>-347.19716954483704</v>
      </c>
      <c r="AS27">
        <f t="shared" si="15"/>
        <v>18.238046869544696</v>
      </c>
      <c r="AT27">
        <f t="shared" si="16"/>
        <v>15.815845360161866</v>
      </c>
      <c r="AU27">
        <f t="shared" si="17"/>
        <v>-313.14327731513055</v>
      </c>
      <c r="AW27">
        <v>24</v>
      </c>
      <c r="AX27">
        <f>IF(Z27&gt;0, (R27*SUMPRODUCT(K27:$K$98, X27:$X$98)-K27*$AZ$3)/Z27, 0)</f>
        <v>4959.694875709909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5.8823306552253651E-2</v>
      </c>
      <c r="L28" s="2">
        <v>25</v>
      </c>
      <c r="M28" s="8">
        <v>3.5933631000000001E-2</v>
      </c>
      <c r="Q28" s="5">
        <f t="shared" si="29"/>
        <v>25</v>
      </c>
      <c r="R28">
        <f t="shared" si="0"/>
        <v>250000</v>
      </c>
      <c r="S28">
        <f t="shared" si="1"/>
        <v>4741.1698702244485</v>
      </c>
      <c r="U28">
        <f t="shared" si="21"/>
        <v>3.5933631000000001E-2</v>
      </c>
      <c r="V28">
        <f t="shared" si="22"/>
        <v>0.01</v>
      </c>
      <c r="W28">
        <f t="shared" si="23"/>
        <v>0.63565215004763498</v>
      </c>
      <c r="X28">
        <f t="shared" si="24"/>
        <v>2.2841289804168347E-2</v>
      </c>
      <c r="Y28">
        <f t="shared" si="25"/>
        <v>6.35652150047635E-3</v>
      </c>
      <c r="Z28">
        <f t="shared" si="26"/>
        <v>0.60645433874299026</v>
      </c>
      <c r="AB28">
        <f t="shared" si="27"/>
        <v>3152.6407113252412</v>
      </c>
      <c r="AC28">
        <f t="shared" si="2"/>
        <v>2875.3030385151569</v>
      </c>
      <c r="AE28">
        <f t="shared" si="3"/>
        <v>0</v>
      </c>
      <c r="AF28">
        <f t="shared" si="4"/>
        <v>0</v>
      </c>
      <c r="AG28">
        <f t="shared" si="5"/>
        <v>-15.161358468574756</v>
      </c>
      <c r="AH28">
        <f t="shared" si="6"/>
        <v>-5710.3224510420869</v>
      </c>
      <c r="AI28">
        <f t="shared" si="7"/>
        <v>-5725.4838095106616</v>
      </c>
      <c r="AJ28">
        <f t="shared" si="8"/>
        <v>277.33767281008431</v>
      </c>
      <c r="AK28">
        <f t="shared" si="30"/>
        <v>220.6848497927669</v>
      </c>
      <c r="AL28">
        <f t="shared" si="9"/>
        <v>-5227.461286907811</v>
      </c>
      <c r="AN28">
        <f t="shared" si="10"/>
        <v>0</v>
      </c>
      <c r="AO28">
        <f t="shared" si="11"/>
        <v>0</v>
      </c>
      <c r="AP28">
        <f t="shared" si="12"/>
        <v>-0.89184123694557982</v>
      </c>
      <c r="AQ28">
        <f t="shared" si="13"/>
        <v>-335.90004804986512</v>
      </c>
      <c r="AR28">
        <f t="shared" si="14"/>
        <v>-336.79188928681072</v>
      </c>
      <c r="AS28">
        <f t="shared" si="15"/>
        <v>16.31391894619621</v>
      </c>
      <c r="AT28">
        <f t="shared" si="16"/>
        <v>12.981412570797978</v>
      </c>
      <c r="AU28">
        <f t="shared" si="17"/>
        <v>-307.49655776981655</v>
      </c>
      <c r="AW28">
        <v>25</v>
      </c>
      <c r="AX28">
        <f>IF(Z28&gt;0, (R28*SUMPRODUCT(K28:$K$98, X28:$X$98)-K28*$AZ$3)/Z28, 0)</f>
        <v>4741.1698702244485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5.2520809421655039E-2</v>
      </c>
      <c r="L29" s="2">
        <v>26</v>
      </c>
      <c r="M29" s="8">
        <v>4.1016489000000003E-2</v>
      </c>
      <c r="Q29" s="5">
        <f t="shared" si="29"/>
        <v>25</v>
      </c>
      <c r="R29">
        <f t="shared" si="0"/>
        <v>250000</v>
      </c>
      <c r="S29">
        <f t="shared" si="1"/>
        <v>4519.1558942706051</v>
      </c>
      <c r="U29">
        <f t="shared" si="21"/>
        <v>4.1016489000000003E-2</v>
      </c>
      <c r="V29">
        <f t="shared" si="22"/>
        <v>0.01</v>
      </c>
      <c r="W29">
        <f t="shared" si="23"/>
        <v>0.60645433874299026</v>
      </c>
      <c r="X29">
        <f t="shared" si="24"/>
        <v>2.4874627714054135E-2</v>
      </c>
      <c r="Y29">
        <f t="shared" si="25"/>
        <v>6.0645433874299028E-3</v>
      </c>
      <c r="Z29">
        <f t="shared" si="26"/>
        <v>0.57551516764150623</v>
      </c>
      <c r="AB29">
        <f t="shared" si="27"/>
        <v>2875.3030385151569</v>
      </c>
      <c r="AC29">
        <f t="shared" si="2"/>
        <v>2600.8427620892485</v>
      </c>
      <c r="AE29">
        <f t="shared" si="3"/>
        <v>0</v>
      </c>
      <c r="AF29">
        <f t="shared" si="4"/>
        <v>0</v>
      </c>
      <c r="AG29">
        <f t="shared" si="5"/>
        <v>-14.387879191037655</v>
      </c>
      <c r="AH29">
        <f t="shared" si="6"/>
        <v>-6218.6569285135338</v>
      </c>
      <c r="AI29">
        <f t="shared" si="7"/>
        <v>-6233.0448077045712</v>
      </c>
      <c r="AJ29">
        <f t="shared" si="8"/>
        <v>274.46027642590843</v>
      </c>
      <c r="AK29">
        <f t="shared" si="30"/>
        <v>201.27121269606101</v>
      </c>
      <c r="AL29">
        <f t="shared" si="9"/>
        <v>-5757.3133185826009</v>
      </c>
      <c r="AN29">
        <f t="shared" si="10"/>
        <v>0</v>
      </c>
      <c r="AO29">
        <f t="shared" si="11"/>
        <v>0</v>
      </c>
      <c r="AP29">
        <f t="shared" si="12"/>
        <v>-0.75566306097428493</v>
      </c>
      <c r="AQ29">
        <f t="shared" si="13"/>
        <v>-326.60889540111401</v>
      </c>
      <c r="AR29">
        <f t="shared" si="14"/>
        <v>-327.36455846208827</v>
      </c>
      <c r="AS29">
        <f t="shared" si="15"/>
        <v>14.414875871979898</v>
      </c>
      <c r="AT29">
        <f t="shared" si="16"/>
        <v>10.570927004075216</v>
      </c>
      <c r="AU29">
        <f t="shared" si="17"/>
        <v>-302.37875558603309</v>
      </c>
      <c r="AW29">
        <v>26</v>
      </c>
      <c r="AX29">
        <f>IF(Z29&gt;0, (R29*SUMPRODUCT(K29:$K$98, X29:$X$98)-K29*$AZ$3)/Z29, 0)</f>
        <v>4519.1558942706051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4.6893579840763422E-2</v>
      </c>
      <c r="L30" s="2">
        <v>27</v>
      </c>
      <c r="M30" s="8">
        <v>4.6435859000000003E-2</v>
      </c>
      <c r="Q30" s="5">
        <f t="shared" si="29"/>
        <v>25</v>
      </c>
      <c r="R30">
        <f t="shared" si="0"/>
        <v>250000</v>
      </c>
      <c r="S30">
        <f t="shared" si="1"/>
        <v>4289.021461345259</v>
      </c>
      <c r="U30">
        <f t="shared" si="21"/>
        <v>4.6435859000000003E-2</v>
      </c>
      <c r="V30">
        <f t="shared" si="22"/>
        <v>0.01</v>
      </c>
      <c r="W30">
        <f t="shared" si="23"/>
        <v>0.57551516764150623</v>
      </c>
      <c r="X30">
        <f t="shared" si="24"/>
        <v>2.6724541176962349E-2</v>
      </c>
      <c r="Y30">
        <f t="shared" si="25"/>
        <v>5.755151676415062E-3</v>
      </c>
      <c r="Z30">
        <f t="shared" si="26"/>
        <v>0.54303547478812886</v>
      </c>
      <c r="AB30">
        <f t="shared" si="27"/>
        <v>2600.8427620892485</v>
      </c>
      <c r="AC30">
        <f t="shared" si="2"/>
        <v>2329.0908056380972</v>
      </c>
      <c r="AE30">
        <f t="shared" si="3"/>
        <v>0</v>
      </c>
      <c r="AF30">
        <f t="shared" si="4"/>
        <v>0</v>
      </c>
      <c r="AG30">
        <f t="shared" si="5"/>
        <v>-13.575886869703222</v>
      </c>
      <c r="AH30">
        <f t="shared" si="6"/>
        <v>-6681.1352942405874</v>
      </c>
      <c r="AI30">
        <f t="shared" si="7"/>
        <v>-6694.7111811102905</v>
      </c>
      <c r="AJ30">
        <f t="shared" si="8"/>
        <v>271.75195645115127</v>
      </c>
      <c r="AK30">
        <f t="shared" si="30"/>
        <v>182.05899334624741</v>
      </c>
      <c r="AL30">
        <f t="shared" si="9"/>
        <v>-6240.9002313128922</v>
      </c>
      <c r="AN30">
        <f t="shared" si="10"/>
        <v>0</v>
      </c>
      <c r="AO30">
        <f t="shared" si="11"/>
        <v>0</v>
      </c>
      <c r="AP30">
        <f t="shared" si="12"/>
        <v>-0.63662193483359986</v>
      </c>
      <c r="AQ30">
        <f t="shared" si="13"/>
        <v>-313.30235134741338</v>
      </c>
      <c r="AR30">
        <f t="shared" si="14"/>
        <v>-313.93897328224699</v>
      </c>
      <c r="AS30">
        <f t="shared" si="15"/>
        <v>12.743422066725726</v>
      </c>
      <c r="AT30">
        <f t="shared" si="16"/>
        <v>8.5373979402112692</v>
      </c>
      <c r="AU30">
        <f t="shared" si="17"/>
        <v>-292.65815327531004</v>
      </c>
      <c r="AW30">
        <v>27</v>
      </c>
      <c r="AX30">
        <f>IF(Z30&gt;0, (R30*SUMPRODUCT(K30:$K$98, X30:$X$98)-K30*$AZ$3)/Z30, 0)</f>
        <v>4289.021461345259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4.1869267714967337E-2</v>
      </c>
      <c r="L31" s="2">
        <v>28</v>
      </c>
      <c r="M31" s="8">
        <v>5.1834316999999998E-2</v>
      </c>
      <c r="Q31" s="5">
        <f t="shared" si="29"/>
        <v>25</v>
      </c>
      <c r="R31">
        <f t="shared" si="0"/>
        <v>250000</v>
      </c>
      <c r="S31">
        <f t="shared" si="1"/>
        <v>4052.8775983255864</v>
      </c>
      <c r="U31">
        <f t="shared" si="21"/>
        <v>5.1834316999999998E-2</v>
      </c>
      <c r="V31">
        <f t="shared" si="22"/>
        <v>0.01</v>
      </c>
      <c r="W31">
        <f t="shared" si="23"/>
        <v>0.54303547478812886</v>
      </c>
      <c r="X31">
        <f t="shared" si="24"/>
        <v>2.8147872942413377E-2</v>
      </c>
      <c r="Y31">
        <f t="shared" si="25"/>
        <v>5.4303547478812891E-3</v>
      </c>
      <c r="Z31">
        <f t="shared" si="26"/>
        <v>0.50945724709783413</v>
      </c>
      <c r="AB31">
        <f t="shared" si="27"/>
        <v>2329.0908056380972</v>
      </c>
      <c r="AC31">
        <f t="shared" si="2"/>
        <v>2064.7678640674349</v>
      </c>
      <c r="AE31">
        <f t="shared" si="3"/>
        <v>0</v>
      </c>
      <c r="AF31">
        <f t="shared" si="4"/>
        <v>0</v>
      </c>
      <c r="AG31">
        <f t="shared" si="5"/>
        <v>-12.736431177445853</v>
      </c>
      <c r="AH31">
        <f t="shared" si="6"/>
        <v>-7036.9682356033445</v>
      </c>
      <c r="AI31">
        <f t="shared" si="7"/>
        <v>-7049.7046667807899</v>
      </c>
      <c r="AJ31">
        <f t="shared" si="8"/>
        <v>264.32294157066235</v>
      </c>
      <c r="AK31">
        <f t="shared" si="30"/>
        <v>163.03635639466683</v>
      </c>
      <c r="AL31">
        <f t="shared" si="9"/>
        <v>-6622.3453688154605</v>
      </c>
      <c r="AN31">
        <f t="shared" si="10"/>
        <v>0</v>
      </c>
      <c r="AO31">
        <f t="shared" si="11"/>
        <v>0</v>
      </c>
      <c r="AP31">
        <f t="shared" si="12"/>
        <v>-0.53326504670173713</v>
      </c>
      <c r="AQ31">
        <f t="shared" si="13"/>
        <v>-294.63270695819779</v>
      </c>
      <c r="AR31">
        <f t="shared" si="14"/>
        <v>-295.16597200489952</v>
      </c>
      <c r="AS31">
        <f t="shared" si="15"/>
        <v>11.067008003829731</v>
      </c>
      <c r="AT31">
        <f t="shared" si="16"/>
        <v>6.8262128531611319</v>
      </c>
      <c r="AU31">
        <f t="shared" si="17"/>
        <v>-277.27275114790859</v>
      </c>
      <c r="AW31">
        <v>28</v>
      </c>
      <c r="AX31">
        <f>IF(Z31&gt;0, (R31*SUMPRODUCT(K31:$K$98, X31:$X$98)-K31*$AZ$3)/Z31, 0)</f>
        <v>4052.8775983255864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3.7383274745506546E-2</v>
      </c>
      <c r="L32" s="2">
        <v>29</v>
      </c>
      <c r="M32" s="8">
        <v>5.7772715000000002E-2</v>
      </c>
      <c r="Q32" s="5">
        <f t="shared" si="29"/>
        <v>25</v>
      </c>
      <c r="R32">
        <f t="shared" si="0"/>
        <v>250000</v>
      </c>
      <c r="S32">
        <f t="shared" si="1"/>
        <v>3819.2301562946936</v>
      </c>
      <c r="U32">
        <f t="shared" si="21"/>
        <v>5.7772715000000002E-2</v>
      </c>
      <c r="V32">
        <f t="shared" si="22"/>
        <v>0.01</v>
      </c>
      <c r="W32">
        <f t="shared" si="23"/>
        <v>0.50945724709783413</v>
      </c>
      <c r="X32">
        <f t="shared" si="24"/>
        <v>2.9432728341267748E-2</v>
      </c>
      <c r="Y32">
        <f t="shared" si="25"/>
        <v>5.0945724709783417E-3</v>
      </c>
      <c r="Z32">
        <f t="shared" si="26"/>
        <v>0.47492994628558804</v>
      </c>
      <c r="AB32">
        <f t="shared" si="27"/>
        <v>2064.7678640674349</v>
      </c>
      <c r="AC32">
        <f t="shared" si="2"/>
        <v>1813.8667729813369</v>
      </c>
      <c r="AE32">
        <f t="shared" si="3"/>
        <v>0</v>
      </c>
      <c r="AF32">
        <f t="shared" si="4"/>
        <v>0</v>
      </c>
      <c r="AG32">
        <f t="shared" si="5"/>
        <v>-11.873248657139701</v>
      </c>
      <c r="AH32">
        <f t="shared" si="6"/>
        <v>-7358.1820853169374</v>
      </c>
      <c r="AI32">
        <f t="shared" si="7"/>
        <v>-7370.0553339740773</v>
      </c>
      <c r="AJ32">
        <f t="shared" si="8"/>
        <v>250.90109108609795</v>
      </c>
      <c r="AK32">
        <f t="shared" si="30"/>
        <v>144.53375048472046</v>
      </c>
      <c r="AL32">
        <f t="shared" si="9"/>
        <v>-6974.620492403259</v>
      </c>
      <c r="AN32">
        <f t="shared" si="10"/>
        <v>0</v>
      </c>
      <c r="AO32">
        <f t="shared" si="11"/>
        <v>0</v>
      </c>
      <c r="AP32">
        <f t="shared" si="12"/>
        <v>-0.44386091667157013</v>
      </c>
      <c r="AQ32">
        <f t="shared" si="13"/>
        <v>-275.07294252286738</v>
      </c>
      <c r="AR32">
        <f t="shared" si="14"/>
        <v>-275.51680343953893</v>
      </c>
      <c r="AS32">
        <f t="shared" si="15"/>
        <v>9.3795044220189627</v>
      </c>
      <c r="AT32">
        <f t="shared" si="16"/>
        <v>5.4031449043687951</v>
      </c>
      <c r="AU32">
        <f t="shared" si="17"/>
        <v>-260.73415411315119</v>
      </c>
      <c r="AW32">
        <v>29</v>
      </c>
      <c r="AX32">
        <f>IF(Z32&gt;0, (R32*SUMPRODUCT(K32:$K$98, X32:$X$98)-K32*$AZ$3)/Z32, 0)</f>
        <v>3819.2301562946936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3.337792387991656E-2</v>
      </c>
      <c r="L33" s="2">
        <v>30</v>
      </c>
      <c r="M33" s="8">
        <v>6.4089452000000005E-2</v>
      </c>
      <c r="Q33" s="5">
        <f t="shared" si="29"/>
        <v>25</v>
      </c>
      <c r="R33">
        <f t="shared" si="0"/>
        <v>250000</v>
      </c>
      <c r="S33">
        <f t="shared" si="1"/>
        <v>3588.0984649634433</v>
      </c>
      <c r="U33">
        <f t="shared" si="21"/>
        <v>6.4089452000000005E-2</v>
      </c>
      <c r="V33">
        <f t="shared" si="22"/>
        <v>0.01</v>
      </c>
      <c r="W33">
        <f t="shared" si="23"/>
        <v>0.47492994628558804</v>
      </c>
      <c r="X33">
        <f t="shared" si="24"/>
        <v>3.0437999995832774E-2</v>
      </c>
      <c r="Y33">
        <f t="shared" si="25"/>
        <v>4.7492994628558806E-3</v>
      </c>
      <c r="Z33">
        <f t="shared" si="26"/>
        <v>0.43974264682689934</v>
      </c>
      <c r="AB33">
        <f t="shared" si="27"/>
        <v>1813.8667729813369</v>
      </c>
      <c r="AC33">
        <f t="shared" si="2"/>
        <v>1577.8399160585591</v>
      </c>
      <c r="AE33">
        <f t="shared" si="3"/>
        <v>0</v>
      </c>
      <c r="AF33">
        <f t="shared" si="4"/>
        <v>0</v>
      </c>
      <c r="AG33">
        <f t="shared" si="5"/>
        <v>-10.993566170672484</v>
      </c>
      <c r="AH33">
        <f t="shared" si="6"/>
        <v>-7609.4999989581938</v>
      </c>
      <c r="AI33">
        <f t="shared" si="7"/>
        <v>-7620.4935651288661</v>
      </c>
      <c r="AJ33">
        <f t="shared" si="8"/>
        <v>236.02685692277782</v>
      </c>
      <c r="AK33">
        <f t="shared" si="30"/>
        <v>126.9706741086936</v>
      </c>
      <c r="AL33">
        <f t="shared" si="9"/>
        <v>-7257.4960340973939</v>
      </c>
      <c r="AN33">
        <f t="shared" si="10"/>
        <v>0</v>
      </c>
      <c r="AO33">
        <f t="shared" si="11"/>
        <v>0</v>
      </c>
      <c r="AP33">
        <f t="shared" si="12"/>
        <v>-0.36694241481353196</v>
      </c>
      <c r="AQ33">
        <f t="shared" si="13"/>
        <v>-253.98931172945174</v>
      </c>
      <c r="AR33">
        <f t="shared" si="14"/>
        <v>-254.35625414426525</v>
      </c>
      <c r="AS33">
        <f t="shared" si="15"/>
        <v>7.8780864639844355</v>
      </c>
      <c r="AT33">
        <f t="shared" si="16"/>
        <v>4.2380174953816674</v>
      </c>
      <c r="AU33">
        <f t="shared" si="17"/>
        <v>-242.24015018489914</v>
      </c>
      <c r="AW33">
        <v>30</v>
      </c>
      <c r="AX33">
        <f>IF(Z33&gt;0, (R33*SUMPRODUCT(K33:$K$98, X33:$X$98)-K33*$AZ$3)/Z33, 0)</f>
        <v>3588.0984649634433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2.9801717749925499E-2</v>
      </c>
      <c r="L34" s="2">
        <v>31</v>
      </c>
      <c r="M34" s="8">
        <v>7.1121990999999996E-2</v>
      </c>
      <c r="Q34" s="5">
        <f t="shared" si="29"/>
        <v>25</v>
      </c>
      <c r="R34">
        <f t="shared" si="0"/>
        <v>250000</v>
      </c>
      <c r="S34">
        <f t="shared" si="1"/>
        <v>3362.5700808744787</v>
      </c>
      <c r="U34">
        <f t="shared" si="21"/>
        <v>7.1121990999999996E-2</v>
      </c>
      <c r="V34">
        <f t="shared" si="22"/>
        <v>0.01</v>
      </c>
      <c r="W34">
        <f t="shared" si="23"/>
        <v>0.43974264682689934</v>
      </c>
      <c r="X34">
        <f t="shared" si="24"/>
        <v>3.1275372569938911E-2</v>
      </c>
      <c r="Y34">
        <f t="shared" si="25"/>
        <v>4.3974264682689933E-3</v>
      </c>
      <c r="Z34">
        <f t="shared" si="26"/>
        <v>0.40406984778869143</v>
      </c>
      <c r="AB34">
        <f t="shared" si="27"/>
        <v>1577.8399160585591</v>
      </c>
      <c r="AC34">
        <f t="shared" si="2"/>
        <v>1358.7131807577584</v>
      </c>
      <c r="AE34">
        <f t="shared" si="3"/>
        <v>0</v>
      </c>
      <c r="AF34">
        <f t="shared" si="4"/>
        <v>0</v>
      </c>
      <c r="AG34">
        <f t="shared" si="5"/>
        <v>-10.101746194717286</v>
      </c>
      <c r="AH34">
        <f t="shared" si="6"/>
        <v>-7818.8431424847277</v>
      </c>
      <c r="AI34">
        <f t="shared" si="7"/>
        <v>-7828.9448886794453</v>
      </c>
      <c r="AJ34">
        <f t="shared" si="8"/>
        <v>219.12673530080065</v>
      </c>
      <c r="AK34">
        <f t="shared" si="30"/>
        <v>110.44879412409915</v>
      </c>
      <c r="AL34">
        <f t="shared" si="9"/>
        <v>-7499.3693592545451</v>
      </c>
      <c r="AN34">
        <f t="shared" si="10"/>
        <v>0</v>
      </c>
      <c r="AO34">
        <f t="shared" si="11"/>
        <v>0</v>
      </c>
      <c r="AP34">
        <f t="shared" si="12"/>
        <v>-0.30104938887634852</v>
      </c>
      <c r="AQ34">
        <f t="shared" si="13"/>
        <v>-233.01495646327038</v>
      </c>
      <c r="AR34">
        <f t="shared" si="14"/>
        <v>-233.31600585214673</v>
      </c>
      <c r="AS34">
        <f t="shared" si="15"/>
        <v>6.5303531168970972</v>
      </c>
      <c r="AT34">
        <f t="shared" si="16"/>
        <v>3.2915637883060329</v>
      </c>
      <c r="AU34">
        <f t="shared" si="17"/>
        <v>-223.49408894694358</v>
      </c>
      <c r="AW34">
        <v>31</v>
      </c>
      <c r="AX34">
        <f>IF(Z34&gt;0, (R34*SUMPRODUCT(K34:$K$98, X34:$X$98)-K34*$AZ$3)/Z34, 0)</f>
        <v>3362.5700808744787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2.660867656243348E-2</v>
      </c>
      <c r="L35" s="2">
        <v>32</v>
      </c>
      <c r="M35" s="8">
        <v>7.9233461000000005E-2</v>
      </c>
      <c r="Q35" s="5">
        <f t="shared" si="29"/>
        <v>25</v>
      </c>
      <c r="R35">
        <f t="shared" ref="R35:R66" si="31">$C$6</f>
        <v>250000</v>
      </c>
      <c r="S35">
        <f t="shared" ref="S35:S66" si="32">AX35</f>
        <v>3143.4340410634513</v>
      </c>
      <c r="U35">
        <f t="shared" si="21"/>
        <v>7.9233461000000005E-2</v>
      </c>
      <c r="V35">
        <f t="shared" si="22"/>
        <v>0.01</v>
      </c>
      <c r="W35">
        <f t="shared" si="23"/>
        <v>0.40406984778869143</v>
      </c>
      <c r="X35">
        <f t="shared" si="24"/>
        <v>3.2015852526041222E-2</v>
      </c>
      <c r="Y35">
        <f t="shared" si="25"/>
        <v>4.0406984778869146E-3</v>
      </c>
      <c r="Z35">
        <f t="shared" si="26"/>
        <v>0.3680132967847633</v>
      </c>
      <c r="AB35">
        <f t="shared" si="27"/>
        <v>1358.7131807577584</v>
      </c>
      <c r="AC35">
        <f t="shared" ref="AC35:AC66" si="33">S35*Z35</f>
        <v>1156.8255246772117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-9.2003324196190821</v>
      </c>
      <c r="AH35">
        <f t="shared" ref="AH35:AH66" si="37">-X35*R35</f>
        <v>-8003.9631315103052</v>
      </c>
      <c r="AI35">
        <f t="shared" ref="AI35:AI66" si="38">SUM(AE35:AH35)</f>
        <v>-8013.1634639299245</v>
      </c>
      <c r="AJ35">
        <f t="shared" ref="AJ35:AJ66" si="39">AB35-AC35</f>
        <v>201.88765608054678</v>
      </c>
      <c r="AK35">
        <f t="shared" si="30"/>
        <v>95.1099226530431</v>
      </c>
      <c r="AL35">
        <f t="shared" ref="AL35:AL66" si="40">SUM(AI35:AK35)</f>
        <v>-7716.1658851963348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-0.24480866962051517</v>
      </c>
      <c r="AQ35">
        <f t="shared" ref="AQ35:AQ66" si="44">AH35*$K35</f>
        <v>-212.97486618399992</v>
      </c>
      <c r="AR35">
        <f t="shared" ref="AR35:AR66" si="45">AI35*$K35</f>
        <v>-213.21967485362046</v>
      </c>
      <c r="AS35">
        <f t="shared" ref="AS35:AS66" si="46">AJ35*$K35</f>
        <v>5.3719633425950759</v>
      </c>
      <c r="AT35">
        <f t="shared" ref="AT35:AT66" si="47">AK35*$K35</f>
        <v>2.5307491697528888</v>
      </c>
      <c r="AU35">
        <f t="shared" ref="AU35:AU66" si="48">AL35*$K35</f>
        <v>-205.3169623412725</v>
      </c>
      <c r="AW35">
        <v>32</v>
      </c>
      <c r="AX35">
        <f>IF(Z35&gt;0, (R35*SUMPRODUCT(K35:$K$98, X35:$X$98)-K35*$AZ$3)/Z35, 0)</f>
        <v>3143.4340410634513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2.3757746930744176E-2</v>
      </c>
      <c r="L36" s="2">
        <v>33</v>
      </c>
      <c r="M36" s="8">
        <v>8.7905784000000001E-2</v>
      </c>
      <c r="Q36" s="5">
        <f t="shared" si="29"/>
        <v>25</v>
      </c>
      <c r="R36">
        <f t="shared" si="31"/>
        <v>250000</v>
      </c>
      <c r="S36">
        <f t="shared" si="32"/>
        <v>2926.7880199750161</v>
      </c>
      <c r="U36">
        <f t="shared" ref="U36:U67" si="52">M36</f>
        <v>8.7905784000000001E-2</v>
      </c>
      <c r="V36">
        <f t="shared" ref="V36:V67" si="53">$C$10</f>
        <v>0.01</v>
      </c>
      <c r="W36">
        <f t="shared" ref="W36:W67" si="54">Z35</f>
        <v>0.3680132967847633</v>
      </c>
      <c r="X36">
        <f t="shared" ref="X36:X67" si="55">U36*W36</f>
        <v>3.2350497376289297E-2</v>
      </c>
      <c r="Y36">
        <f t="shared" ref="Y36:Y67" si="56">V36*W36</f>
        <v>3.6801329678476332E-3</v>
      </c>
      <c r="Z36">
        <f t="shared" ref="Z36:Z67" si="57">MAX(0, W36-X36-Y36)</f>
        <v>0.33198266644062635</v>
      </c>
      <c r="AB36">
        <f t="shared" ref="AB36:AB67" si="58">AC35</f>
        <v>1156.8255246772117</v>
      </c>
      <c r="AC36">
        <f t="shared" si="33"/>
        <v>971.64289097778703</v>
      </c>
      <c r="AE36">
        <f t="shared" si="34"/>
        <v>0</v>
      </c>
      <c r="AF36">
        <f t="shared" si="35"/>
        <v>0</v>
      </c>
      <c r="AG36">
        <f t="shared" si="36"/>
        <v>-8.2995666610156587</v>
      </c>
      <c r="AH36">
        <f t="shared" si="37"/>
        <v>-8087.6243440723247</v>
      </c>
      <c r="AI36">
        <f t="shared" si="38"/>
        <v>-8095.9239107333406</v>
      </c>
      <c r="AJ36">
        <f t="shared" si="39"/>
        <v>185.18263369942463</v>
      </c>
      <c r="AK36">
        <f t="shared" si="30"/>
        <v>80.977786727404819</v>
      </c>
      <c r="AL36">
        <f t="shared" si="40"/>
        <v>-7829.7634903065109</v>
      </c>
      <c r="AN36">
        <f t="shared" si="41"/>
        <v>0</v>
      </c>
      <c r="AO36">
        <f t="shared" si="42"/>
        <v>0</v>
      </c>
      <c r="AP36">
        <f t="shared" si="43"/>
        <v>-0.19717900436725144</v>
      </c>
      <c r="AQ36">
        <f t="shared" si="44"/>
        <v>-192.14373243739615</v>
      </c>
      <c r="AR36">
        <f t="shared" si="45"/>
        <v>-192.34091144176341</v>
      </c>
      <c r="AS36">
        <f t="shared" si="46"/>
        <v>4.3995221473996287</v>
      </c>
      <c r="AT36">
        <f t="shared" si="47"/>
        <v>1.9238497640814582</v>
      </c>
      <c r="AU36">
        <f t="shared" si="48"/>
        <v>-186.01753953028231</v>
      </c>
      <c r="AW36">
        <v>33</v>
      </c>
      <c r="AX36">
        <f>IF(Z36&gt;0, (R36*SUMPRODUCT(K36:$K$98, X36:$X$98)-K36*$AZ$3)/Z36, 0)</f>
        <v>2926.7880199750161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2.1212274045307299E-2</v>
      </c>
      <c r="L37" s="2">
        <v>34</v>
      </c>
      <c r="M37" s="8">
        <v>9.7118048999999998E-2</v>
      </c>
      <c r="Q37" s="5">
        <f t="shared" ref="Q37:Q68" si="60">$C$8</f>
        <v>25</v>
      </c>
      <c r="R37">
        <f t="shared" si="31"/>
        <v>250000</v>
      </c>
      <c r="S37">
        <f t="shared" si="32"/>
        <v>2713.4135366096248</v>
      </c>
      <c r="U37">
        <f t="shared" si="52"/>
        <v>9.7118048999999998E-2</v>
      </c>
      <c r="V37">
        <f t="shared" si="53"/>
        <v>0.01</v>
      </c>
      <c r="W37">
        <f t="shared" si="54"/>
        <v>0.33198266644062635</v>
      </c>
      <c r="X37">
        <f t="shared" si="55"/>
        <v>3.2241508866531404E-2</v>
      </c>
      <c r="Y37">
        <f t="shared" si="56"/>
        <v>3.3198266644062636E-3</v>
      </c>
      <c r="Z37">
        <f t="shared" si="57"/>
        <v>0.29642133090968864</v>
      </c>
      <c r="AB37">
        <f t="shared" si="58"/>
        <v>971.64289097778703</v>
      </c>
      <c r="AC37">
        <f t="shared" si="33"/>
        <v>804.31365183019011</v>
      </c>
      <c r="AE37">
        <f t="shared" si="34"/>
        <v>0</v>
      </c>
      <c r="AF37">
        <f t="shared" si="35"/>
        <v>0</v>
      </c>
      <c r="AG37">
        <f t="shared" si="36"/>
        <v>-7.4105332727422164</v>
      </c>
      <c r="AH37">
        <f t="shared" si="37"/>
        <v>-8060.3772166328508</v>
      </c>
      <c r="AI37">
        <f t="shared" si="38"/>
        <v>-8067.787749905593</v>
      </c>
      <c r="AJ37">
        <f t="shared" si="39"/>
        <v>167.32923914759692</v>
      </c>
      <c r="AK37">
        <f t="shared" si="30"/>
        <v>68.015002368445096</v>
      </c>
      <c r="AL37">
        <f t="shared" si="40"/>
        <v>-7832.4435083895505</v>
      </c>
      <c r="AN37">
        <f t="shared" si="41"/>
        <v>0</v>
      </c>
      <c r="AO37">
        <f t="shared" si="42"/>
        <v>0</v>
      </c>
      <c r="AP37">
        <f t="shared" si="43"/>
        <v>-0.15719426260327587</v>
      </c>
      <c r="AQ37">
        <f t="shared" si="44"/>
        <v>-170.97893042776732</v>
      </c>
      <c r="AR37">
        <f t="shared" si="45"/>
        <v>-171.13612469037059</v>
      </c>
      <c r="AS37">
        <f t="shared" si="46"/>
        <v>3.5494336765915881</v>
      </c>
      <c r="AT37">
        <f t="shared" si="47"/>
        <v>1.4427528694316825</v>
      </c>
      <c r="AU37">
        <f t="shared" si="48"/>
        <v>-166.14393814434732</v>
      </c>
      <c r="AW37">
        <v>34</v>
      </c>
      <c r="AX37">
        <f>IF(Z37&gt;0, (R37*SUMPRODUCT(K37:$K$98, X37:$X$98)-K37*$AZ$3)/Z37, 0)</f>
        <v>2713.4135366096248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1.8939530397595803E-2</v>
      </c>
      <c r="L38" s="2">
        <v>35</v>
      </c>
      <c r="M38" s="8">
        <v>0.107494799</v>
      </c>
      <c r="Q38" s="5">
        <f t="shared" si="60"/>
        <v>25</v>
      </c>
      <c r="R38">
        <f t="shared" si="31"/>
        <v>250000</v>
      </c>
      <c r="S38">
        <f t="shared" si="32"/>
        <v>2505.761244891451</v>
      </c>
      <c r="U38">
        <f t="shared" si="52"/>
        <v>0.107494799</v>
      </c>
      <c r="V38">
        <f t="shared" si="53"/>
        <v>0.01</v>
      </c>
      <c r="W38">
        <f t="shared" si="54"/>
        <v>0.29642133090968864</v>
      </c>
      <c r="X38">
        <f t="shared" si="55"/>
        <v>3.1863751385449467E-2</v>
      </c>
      <c r="Y38">
        <f t="shared" si="56"/>
        <v>2.9642133090968864E-3</v>
      </c>
      <c r="Z38">
        <f t="shared" si="57"/>
        <v>0.26159336621514229</v>
      </c>
      <c r="AB38">
        <f t="shared" si="58"/>
        <v>804.31365183019011</v>
      </c>
      <c r="AC38">
        <f t="shared" si="33"/>
        <v>655.49051898260018</v>
      </c>
      <c r="AE38">
        <f t="shared" si="34"/>
        <v>0</v>
      </c>
      <c r="AF38">
        <f t="shared" si="35"/>
        <v>0</v>
      </c>
      <c r="AG38">
        <f t="shared" si="36"/>
        <v>-6.5398341553785571</v>
      </c>
      <c r="AH38">
        <f t="shared" si="37"/>
        <v>-7965.9378463623671</v>
      </c>
      <c r="AI38">
        <f t="shared" si="38"/>
        <v>-7972.4776805177453</v>
      </c>
      <c r="AJ38">
        <f t="shared" si="39"/>
        <v>148.82313284758993</v>
      </c>
      <c r="AK38">
        <f t="shared" si="30"/>
        <v>56.301955628113312</v>
      </c>
      <c r="AL38">
        <f t="shared" si="40"/>
        <v>-7767.3525920420425</v>
      </c>
      <c r="AN38">
        <f t="shared" si="41"/>
        <v>0</v>
      </c>
      <c r="AO38">
        <f t="shared" si="42"/>
        <v>0</v>
      </c>
      <c r="AP38">
        <f t="shared" si="43"/>
        <v>-0.12386138778102745</v>
      </c>
      <c r="AQ38">
        <f t="shared" si="44"/>
        <v>-150.8711219865389</v>
      </c>
      <c r="AR38">
        <f t="shared" si="45"/>
        <v>-150.99498337431993</v>
      </c>
      <c r="AS38">
        <f t="shared" si="46"/>
        <v>2.8186402484323678</v>
      </c>
      <c r="AT38">
        <f t="shared" si="47"/>
        <v>1.0663326000627422</v>
      </c>
      <c r="AU38">
        <f t="shared" si="48"/>
        <v>-147.1100105258248</v>
      </c>
      <c r="AW38">
        <v>35</v>
      </c>
      <c r="AX38">
        <f>IF(Z38&gt;0, (R38*SUMPRODUCT(K38:$K$98, X38:$X$98)-K38*$AZ$3)/Z38, 0)</f>
        <v>2505.761244891451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1.6910294997853393E-2</v>
      </c>
      <c r="L39" s="2">
        <v>36</v>
      </c>
      <c r="M39" s="8">
        <v>0.119195734</v>
      </c>
      <c r="Q39" s="5">
        <f t="shared" si="60"/>
        <v>25</v>
      </c>
      <c r="R39">
        <f t="shared" si="31"/>
        <v>250000</v>
      </c>
      <c r="S39">
        <f t="shared" si="32"/>
        <v>2302.0594459681761</v>
      </c>
      <c r="U39">
        <f t="shared" si="52"/>
        <v>0.119195734</v>
      </c>
      <c r="V39">
        <f t="shared" si="53"/>
        <v>0.01</v>
      </c>
      <c r="W39">
        <f t="shared" si="54"/>
        <v>0.26159336621514229</v>
      </c>
      <c r="X39">
        <f t="shared" si="55"/>
        <v>3.1180813295544688E-2</v>
      </c>
      <c r="Y39">
        <f t="shared" si="56"/>
        <v>2.6159336621514231E-3</v>
      </c>
      <c r="Z39">
        <f t="shared" si="57"/>
        <v>0.22779661925744618</v>
      </c>
      <c r="AB39">
        <f t="shared" si="58"/>
        <v>655.49051898260018</v>
      </c>
      <c r="AC39">
        <f t="shared" si="33"/>
        <v>524.40135912122014</v>
      </c>
      <c r="AE39">
        <f t="shared" si="34"/>
        <v>0</v>
      </c>
      <c r="AF39">
        <f t="shared" si="35"/>
        <v>0</v>
      </c>
      <c r="AG39">
        <f t="shared" si="36"/>
        <v>-5.6949154814361549</v>
      </c>
      <c r="AH39">
        <f t="shared" si="37"/>
        <v>-7795.2033238861723</v>
      </c>
      <c r="AI39">
        <f t="shared" si="38"/>
        <v>-7800.8982393676088</v>
      </c>
      <c r="AJ39">
        <f t="shared" si="39"/>
        <v>131.08915986138004</v>
      </c>
      <c r="AK39">
        <f t="shared" si="30"/>
        <v>45.88433632878202</v>
      </c>
      <c r="AL39">
        <f t="shared" si="40"/>
        <v>-7623.9247431774465</v>
      </c>
      <c r="AN39">
        <f t="shared" si="41"/>
        <v>0</v>
      </c>
      <c r="AO39">
        <f t="shared" si="42"/>
        <v>0</v>
      </c>
      <c r="AP39">
        <f t="shared" si="43"/>
        <v>-9.6302700778927663E-2</v>
      </c>
      <c r="AQ39">
        <f t="shared" si="44"/>
        <v>-131.81918777516248</v>
      </c>
      <c r="AR39">
        <f t="shared" si="45"/>
        <v>-131.91549047594143</v>
      </c>
      <c r="AS39">
        <f t="shared" si="46"/>
        <v>2.2167563642766988</v>
      </c>
      <c r="AT39">
        <f t="shared" si="47"/>
        <v>0.77591766310042531</v>
      </c>
      <c r="AU39">
        <f t="shared" si="48"/>
        <v>-128.92281644856428</v>
      </c>
      <c r="AW39">
        <v>36</v>
      </c>
      <c r="AX39">
        <f>IF(Z39&gt;0, (R39*SUMPRODUCT(K39:$K$98, X39:$X$98)-K39*$AZ$3)/Z39, 0)</f>
        <v>2302.0594459681761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1.5098477676654815E-2</v>
      </c>
      <c r="L40" s="2">
        <v>37</v>
      </c>
      <c r="M40" s="8">
        <v>0.13258683600000001</v>
      </c>
      <c r="Q40" s="5">
        <f t="shared" si="60"/>
        <v>25</v>
      </c>
      <c r="R40">
        <f t="shared" si="31"/>
        <v>250000</v>
      </c>
      <c r="S40">
        <f t="shared" si="32"/>
        <v>2100.416839713977</v>
      </c>
      <c r="U40">
        <f t="shared" si="52"/>
        <v>0.13258683600000001</v>
      </c>
      <c r="V40">
        <f t="shared" si="53"/>
        <v>0.01</v>
      </c>
      <c r="W40">
        <f t="shared" si="54"/>
        <v>0.22779661925744618</v>
      </c>
      <c r="X40">
        <f t="shared" si="55"/>
        <v>3.0202832998841463E-2</v>
      </c>
      <c r="Y40">
        <f t="shared" si="56"/>
        <v>2.2779661925744618E-3</v>
      </c>
      <c r="Z40">
        <f t="shared" si="57"/>
        <v>0.19531582006603027</v>
      </c>
      <c r="AB40">
        <f t="shared" si="58"/>
        <v>524.40135912122014</v>
      </c>
      <c r="AC40">
        <f t="shared" si="33"/>
        <v>410.24463752923504</v>
      </c>
      <c r="AE40">
        <f t="shared" si="34"/>
        <v>0</v>
      </c>
      <c r="AF40">
        <f t="shared" si="35"/>
        <v>0</v>
      </c>
      <c r="AG40">
        <f t="shared" si="36"/>
        <v>-4.8828955016507569</v>
      </c>
      <c r="AH40">
        <f t="shared" si="37"/>
        <v>-7550.7082497103656</v>
      </c>
      <c r="AI40">
        <f t="shared" si="38"/>
        <v>-7555.5911452120163</v>
      </c>
      <c r="AJ40">
        <f t="shared" si="39"/>
        <v>114.1567215919851</v>
      </c>
      <c r="AK40">
        <f t="shared" ref="AK40:AK71" si="61">G40*SUM(AB40:AB40, AE40:AF40)</f>
        <v>36.708095138485412</v>
      </c>
      <c r="AL40">
        <f t="shared" si="40"/>
        <v>-7404.7263284815463</v>
      </c>
      <c r="AN40">
        <f t="shared" si="41"/>
        <v>0</v>
      </c>
      <c r="AO40">
        <f t="shared" si="42"/>
        <v>0</v>
      </c>
      <c r="AP40">
        <f t="shared" si="43"/>
        <v>-7.3724288729112172E-2</v>
      </c>
      <c r="AQ40">
        <f t="shared" si="44"/>
        <v>-114.0041999511853</v>
      </c>
      <c r="AR40">
        <f t="shared" si="45"/>
        <v>-114.07792423991441</v>
      </c>
      <c r="AS40">
        <f t="shared" si="46"/>
        <v>1.7235927125966857</v>
      </c>
      <c r="AT40">
        <f t="shared" si="47"/>
        <v>0.55423635500094315</v>
      </c>
      <c r="AU40">
        <f t="shared" si="48"/>
        <v>-111.80009517231679</v>
      </c>
      <c r="AW40">
        <v>37</v>
      </c>
      <c r="AX40">
        <f>IF(Z40&gt;0, (R40*SUMPRODUCT(K40:$K$98, X40:$X$98)-K40*$AZ$3)/Z40, 0)</f>
        <v>2100.416839713977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1.348078363987037E-2</v>
      </c>
      <c r="L41" s="2">
        <v>38</v>
      </c>
      <c r="M41" s="8">
        <v>0.14803979</v>
      </c>
      <c r="Q41" s="5">
        <f t="shared" si="60"/>
        <v>25</v>
      </c>
      <c r="R41">
        <f t="shared" si="31"/>
        <v>250000</v>
      </c>
      <c r="S41">
        <f t="shared" si="32"/>
        <v>1897.3183875698464</v>
      </c>
      <c r="U41">
        <f t="shared" si="52"/>
        <v>0.14803979</v>
      </c>
      <c r="V41">
        <f t="shared" si="53"/>
        <v>0.01</v>
      </c>
      <c r="W41">
        <f t="shared" si="54"/>
        <v>0.19531582006603027</v>
      </c>
      <c r="X41">
        <f t="shared" si="55"/>
        <v>2.8914512986252909E-2</v>
      </c>
      <c r="Y41">
        <f t="shared" si="56"/>
        <v>1.9531582006603026E-3</v>
      </c>
      <c r="Z41">
        <f t="shared" si="57"/>
        <v>0.16444814887911705</v>
      </c>
      <c r="AB41">
        <f t="shared" si="58"/>
        <v>410.24463752923504</v>
      </c>
      <c r="AC41">
        <f t="shared" si="33"/>
        <v>312.01049667017242</v>
      </c>
      <c r="AE41">
        <f t="shared" si="34"/>
        <v>0</v>
      </c>
      <c r="AF41">
        <f t="shared" si="35"/>
        <v>0</v>
      </c>
      <c r="AG41">
        <f t="shared" si="36"/>
        <v>-4.1112037219779261</v>
      </c>
      <c r="AH41">
        <f t="shared" si="37"/>
        <v>-7228.6282465632275</v>
      </c>
      <c r="AI41">
        <f t="shared" si="38"/>
        <v>-7232.7394502852057</v>
      </c>
      <c r="AJ41">
        <f t="shared" si="39"/>
        <v>98.23414085906262</v>
      </c>
      <c r="AK41">
        <f t="shared" si="61"/>
        <v>28.717124627046456</v>
      </c>
      <c r="AL41">
        <f t="shared" si="40"/>
        <v>-7105.7881847990966</v>
      </c>
      <c r="AN41">
        <f t="shared" si="41"/>
        <v>0</v>
      </c>
      <c r="AO41">
        <f t="shared" si="42"/>
        <v>0</v>
      </c>
      <c r="AP41">
        <f t="shared" si="43"/>
        <v>-5.54222478754142E-2</v>
      </c>
      <c r="AQ41">
        <f t="shared" si="44"/>
        <v>-97.447573404974392</v>
      </c>
      <c r="AR41">
        <f t="shared" si="45"/>
        <v>-97.502995652849819</v>
      </c>
      <c r="AS41">
        <f t="shared" si="46"/>
        <v>1.3242731989695729</v>
      </c>
      <c r="AT41">
        <f t="shared" si="47"/>
        <v>0.38712934385640635</v>
      </c>
      <c r="AU41">
        <f t="shared" si="48"/>
        <v>-95.79159311002384</v>
      </c>
      <c r="AW41">
        <v>38</v>
      </c>
      <c r="AX41">
        <f>IF(Z41&gt;0, (R41*SUMPRODUCT(K41:$K$98, X41:$X$98)-K41*$AZ$3)/Z41, 0)</f>
        <v>1897.3183875698464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1.2036413964169972E-2</v>
      </c>
      <c r="L42" s="2">
        <v>39</v>
      </c>
      <c r="M42" s="8">
        <v>0.16585403400000001</v>
      </c>
      <c r="Q42" s="5">
        <f t="shared" si="60"/>
        <v>25</v>
      </c>
      <c r="R42">
        <f t="shared" si="31"/>
        <v>250000</v>
      </c>
      <c r="S42">
        <f t="shared" si="32"/>
        <v>1687.0401412470892</v>
      </c>
      <c r="U42">
        <f t="shared" si="52"/>
        <v>0.16585403400000001</v>
      </c>
      <c r="V42">
        <f t="shared" si="53"/>
        <v>0.01</v>
      </c>
      <c r="W42">
        <f t="shared" si="54"/>
        <v>0.16444814887911705</v>
      </c>
      <c r="X42">
        <f t="shared" si="55"/>
        <v>2.7274388875434142E-2</v>
      </c>
      <c r="Y42">
        <f t="shared" si="56"/>
        <v>1.6444814887911705E-3</v>
      </c>
      <c r="Z42">
        <f t="shared" si="57"/>
        <v>0.13552927851489172</v>
      </c>
      <c r="AB42">
        <f t="shared" si="58"/>
        <v>312.01049667017242</v>
      </c>
      <c r="AC42">
        <f t="shared" si="33"/>
        <v>228.64333316887902</v>
      </c>
      <c r="AE42">
        <f t="shared" si="34"/>
        <v>0</v>
      </c>
      <c r="AF42">
        <f t="shared" si="35"/>
        <v>0</v>
      </c>
      <c r="AG42">
        <f t="shared" si="36"/>
        <v>-3.3882319628722928</v>
      </c>
      <c r="AH42">
        <f t="shared" si="37"/>
        <v>-6818.5972188585356</v>
      </c>
      <c r="AI42">
        <f t="shared" si="38"/>
        <v>-6821.9854508214075</v>
      </c>
      <c r="AJ42">
        <f t="shared" si="39"/>
        <v>83.36716350129339</v>
      </c>
      <c r="AK42">
        <f t="shared" si="61"/>
        <v>21.840734766912071</v>
      </c>
      <c r="AL42">
        <f t="shared" si="40"/>
        <v>-6716.7775525532024</v>
      </c>
      <c r="AN42">
        <f t="shared" si="41"/>
        <v>0</v>
      </c>
      <c r="AO42">
        <f t="shared" si="42"/>
        <v>0</v>
      </c>
      <c r="AP42">
        <f t="shared" si="43"/>
        <v>-4.0782162511763101E-2</v>
      </c>
      <c r="AQ42">
        <f t="shared" si="44"/>
        <v>-82.071458781119418</v>
      </c>
      <c r="AR42">
        <f t="shared" si="45"/>
        <v>-82.112240943631178</v>
      </c>
      <c r="AS42">
        <f t="shared" si="46"/>
        <v>1.0034416909202091</v>
      </c>
      <c r="AT42">
        <f t="shared" si="47"/>
        <v>0.26288412493619306</v>
      </c>
      <c r="AU42">
        <f t="shared" si="48"/>
        <v>-80.845915127774774</v>
      </c>
      <c r="AW42">
        <v>39</v>
      </c>
      <c r="AX42">
        <f>IF(Z42&gt;0, (R42*SUMPRODUCT(K42:$K$98, X42:$X$98)-K42*$AZ$3)/Z42, 0)</f>
        <v>1687.0401412470892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1.0746798182294617E-2</v>
      </c>
      <c r="L43" s="2">
        <v>40</v>
      </c>
      <c r="M43" s="8">
        <v>0.18707617900000001</v>
      </c>
      <c r="Q43" s="5">
        <f t="shared" si="60"/>
        <v>25</v>
      </c>
      <c r="R43">
        <f t="shared" si="31"/>
        <v>250000</v>
      </c>
      <c r="S43">
        <f t="shared" si="32"/>
        <v>1462.4529306847637</v>
      </c>
      <c r="U43">
        <f t="shared" si="52"/>
        <v>0.18707617900000001</v>
      </c>
      <c r="V43">
        <f t="shared" si="53"/>
        <v>0.01</v>
      </c>
      <c r="W43">
        <f t="shared" si="54"/>
        <v>0.13552927851489172</v>
      </c>
      <c r="X43">
        <f t="shared" si="55"/>
        <v>2.5354299567192738E-2</v>
      </c>
      <c r="Y43">
        <f t="shared" si="56"/>
        <v>1.3552927851489171E-3</v>
      </c>
      <c r="Z43">
        <f t="shared" si="57"/>
        <v>0.10881968616255007</v>
      </c>
      <c r="AB43">
        <f t="shared" si="58"/>
        <v>228.64333316887902</v>
      </c>
      <c r="AC43">
        <f t="shared" si="33"/>
        <v>159.14366894461759</v>
      </c>
      <c r="AE43">
        <f t="shared" si="34"/>
        <v>0</v>
      </c>
      <c r="AF43">
        <f t="shared" si="35"/>
        <v>0</v>
      </c>
      <c r="AG43">
        <f t="shared" si="36"/>
        <v>-2.7204921540637517</v>
      </c>
      <c r="AH43">
        <f t="shared" si="37"/>
        <v>-6338.5748917981846</v>
      </c>
      <c r="AI43">
        <f t="shared" si="38"/>
        <v>-6341.2953839522479</v>
      </c>
      <c r="AJ43">
        <f t="shared" si="39"/>
        <v>69.499664224261437</v>
      </c>
      <c r="AK43">
        <f t="shared" si="61"/>
        <v>16.005033321821532</v>
      </c>
      <c r="AL43">
        <f t="shared" si="40"/>
        <v>-6255.7906864061652</v>
      </c>
      <c r="AN43">
        <f t="shared" si="41"/>
        <v>0</v>
      </c>
      <c r="AO43">
        <f t="shared" si="42"/>
        <v>0</v>
      </c>
      <c r="AP43">
        <f t="shared" si="43"/>
        <v>-2.9236580136239095E-2</v>
      </c>
      <c r="AQ43">
        <f t="shared" si="44"/>
        <v>-68.119385125515024</v>
      </c>
      <c r="AR43">
        <f t="shared" si="45"/>
        <v>-68.148621705651266</v>
      </c>
      <c r="AS43">
        <f t="shared" si="46"/>
        <v>0.74689886515537907</v>
      </c>
      <c r="AT43">
        <f t="shared" si="47"/>
        <v>0.17200286301051643</v>
      </c>
      <c r="AU43">
        <f t="shared" si="48"/>
        <v>-67.229719977485374</v>
      </c>
      <c r="AW43">
        <v>40</v>
      </c>
      <c r="AX43">
        <f>IF(Z43&gt;0, (R43*SUMPRODUCT(K43:$K$98, X43:$X$98)-K43*$AZ$3)/Z43, 0)</f>
        <v>1462.4529306847637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9.5953555199059081E-3</v>
      </c>
      <c r="L44" s="2">
        <v>41</v>
      </c>
      <c r="M44" s="8">
        <v>0.21155222800000001</v>
      </c>
      <c r="Q44" s="5">
        <f t="shared" si="60"/>
        <v>25</v>
      </c>
      <c r="R44">
        <f t="shared" si="31"/>
        <v>250000</v>
      </c>
      <c r="S44">
        <f t="shared" si="32"/>
        <v>1207.0424575808847</v>
      </c>
      <c r="U44">
        <f t="shared" si="52"/>
        <v>0.21155222800000001</v>
      </c>
      <c r="V44">
        <f t="shared" si="53"/>
        <v>0.01</v>
      </c>
      <c r="W44">
        <f t="shared" si="54"/>
        <v>0.10881968616255007</v>
      </c>
      <c r="X44">
        <f t="shared" si="55"/>
        <v>2.3021047057948239E-2</v>
      </c>
      <c r="Y44">
        <f t="shared" si="56"/>
        <v>1.0881968616255008E-3</v>
      </c>
      <c r="Z44">
        <f t="shared" si="57"/>
        <v>8.471044224297633E-2</v>
      </c>
      <c r="AB44">
        <f t="shared" si="58"/>
        <v>159.14366894461759</v>
      </c>
      <c r="AC44">
        <f t="shared" si="33"/>
        <v>102.24910038772575</v>
      </c>
      <c r="AE44">
        <f t="shared" si="34"/>
        <v>0</v>
      </c>
      <c r="AF44">
        <f t="shared" si="35"/>
        <v>0</v>
      </c>
      <c r="AG44">
        <f t="shared" si="36"/>
        <v>-2.1177610560744085</v>
      </c>
      <c r="AH44">
        <f t="shared" si="37"/>
        <v>-5755.2617644870597</v>
      </c>
      <c r="AI44">
        <f t="shared" si="38"/>
        <v>-5757.3795255431342</v>
      </c>
      <c r="AJ44">
        <f t="shared" si="39"/>
        <v>56.894568556891841</v>
      </c>
      <c r="AK44">
        <f t="shared" si="61"/>
        <v>11.140056826123232</v>
      </c>
      <c r="AL44">
        <f t="shared" si="40"/>
        <v>-5689.3449001601193</v>
      </c>
      <c r="AN44">
        <f t="shared" si="41"/>
        <v>0</v>
      </c>
      <c r="AO44">
        <f t="shared" si="42"/>
        <v>0</v>
      </c>
      <c r="AP44">
        <f t="shared" si="43"/>
        <v>-2.0320670239245341E-2</v>
      </c>
      <c r="AQ44">
        <f t="shared" si="44"/>
        <v>-55.223782740374325</v>
      </c>
      <c r="AR44">
        <f t="shared" si="45"/>
        <v>-55.244103410613569</v>
      </c>
      <c r="AS44">
        <f t="shared" si="46"/>
        <v>0.54592361245503729</v>
      </c>
      <c r="AT44">
        <f t="shared" si="47"/>
        <v>0.10689280575860705</v>
      </c>
      <c r="AU44">
        <f t="shared" si="48"/>
        <v>-54.59128699239993</v>
      </c>
      <c r="AW44">
        <v>41</v>
      </c>
      <c r="AX44">
        <f>IF(Z44&gt;0, (R44*SUMPRODUCT(K44:$K$98, X44:$X$98)-K44*$AZ$3)/Z44, 0)</f>
        <v>1207.0424575808847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8.5672817142017025E-3</v>
      </c>
      <c r="L45" s="2">
        <v>42</v>
      </c>
      <c r="M45" s="8">
        <v>0.23965956799999999</v>
      </c>
      <c r="Q45" s="5">
        <f t="shared" si="60"/>
        <v>25</v>
      </c>
      <c r="R45">
        <f t="shared" si="31"/>
        <v>250000</v>
      </c>
      <c r="S45">
        <f t="shared" si="32"/>
        <v>897.51379176670025</v>
      </c>
      <c r="U45">
        <f t="shared" si="52"/>
        <v>0.23965956799999999</v>
      </c>
      <c r="V45">
        <f t="shared" si="53"/>
        <v>0.01</v>
      </c>
      <c r="W45">
        <f t="shared" si="54"/>
        <v>8.471044224297633E-2</v>
      </c>
      <c r="X45">
        <f t="shared" si="55"/>
        <v>2.0301667993040659E-2</v>
      </c>
      <c r="Y45">
        <f t="shared" si="56"/>
        <v>8.4710442242976337E-4</v>
      </c>
      <c r="Z45">
        <f t="shared" si="57"/>
        <v>6.3561669827505912E-2</v>
      </c>
      <c r="AB45">
        <f t="shared" si="58"/>
        <v>102.24910038772575</v>
      </c>
      <c r="AC45">
        <f t="shared" si="33"/>
        <v>57.047475297907894</v>
      </c>
      <c r="AE45">
        <f t="shared" si="34"/>
        <v>0</v>
      </c>
      <c r="AF45">
        <f t="shared" si="35"/>
        <v>0</v>
      </c>
      <c r="AG45">
        <f t="shared" si="36"/>
        <v>-1.5890417456876478</v>
      </c>
      <c r="AH45">
        <f t="shared" si="37"/>
        <v>-5075.4169982601652</v>
      </c>
      <c r="AI45">
        <f t="shared" si="38"/>
        <v>-5077.0060400058528</v>
      </c>
      <c r="AJ45">
        <f t="shared" si="39"/>
        <v>45.201625089817853</v>
      </c>
      <c r="AK45">
        <f t="shared" si="61"/>
        <v>7.1574370271408032</v>
      </c>
      <c r="AL45">
        <f t="shared" si="40"/>
        <v>-5024.6469778888941</v>
      </c>
      <c r="AN45">
        <f t="shared" si="41"/>
        <v>0</v>
      </c>
      <c r="AO45">
        <f t="shared" si="42"/>
        <v>0</v>
      </c>
      <c r="AP45">
        <f t="shared" si="43"/>
        <v>-1.3613768290932938E-2</v>
      </c>
      <c r="AQ45">
        <f t="shared" si="44"/>
        <v>-43.482527241142805</v>
      </c>
      <c r="AR45">
        <f t="shared" si="45"/>
        <v>-43.496141009433742</v>
      </c>
      <c r="AS45">
        <f t="shared" si="46"/>
        <v>0.38725505608419736</v>
      </c>
      <c r="AT45">
        <f t="shared" si="47"/>
        <v>6.13197793631736E-2</v>
      </c>
      <c r="AU45">
        <f t="shared" si="48"/>
        <v>-43.047566173986368</v>
      </c>
      <c r="AW45">
        <v>42</v>
      </c>
      <c r="AX45">
        <f>IF(Z45&gt;0, (R45*SUMPRODUCT(K45:$K$98, X45:$X$98)-K45*$AZ$3)/Z45, 0)</f>
        <v>897.51379176670025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7.6493586733943769E-3</v>
      </c>
      <c r="L46" s="2">
        <v>43</v>
      </c>
      <c r="M46" s="8">
        <v>0.27212731099999998</v>
      </c>
      <c r="Q46" s="5">
        <f t="shared" si="60"/>
        <v>25</v>
      </c>
      <c r="R46">
        <f t="shared" si="31"/>
        <v>250000</v>
      </c>
      <c r="S46">
        <f t="shared" si="32"/>
        <v>493.39698256345525</v>
      </c>
      <c r="U46">
        <f t="shared" si="52"/>
        <v>0.27212731099999998</v>
      </c>
      <c r="V46">
        <f t="shared" si="53"/>
        <v>0.01</v>
      </c>
      <c r="W46">
        <f t="shared" si="54"/>
        <v>6.3561669827505912E-2</v>
      </c>
      <c r="X46">
        <f t="shared" si="55"/>
        <v>1.7296866292829016E-2</v>
      </c>
      <c r="Y46">
        <f t="shared" si="56"/>
        <v>6.3561669827505917E-4</v>
      </c>
      <c r="Z46">
        <f t="shared" si="57"/>
        <v>4.5629186836401832E-2</v>
      </c>
      <c r="AB46">
        <f t="shared" si="58"/>
        <v>57.047475297907894</v>
      </c>
      <c r="AC46">
        <f t="shared" si="33"/>
        <v>22.513303101904796</v>
      </c>
      <c r="AE46">
        <f t="shared" si="34"/>
        <v>0</v>
      </c>
      <c r="AF46">
        <f t="shared" si="35"/>
        <v>0</v>
      </c>
      <c r="AG46">
        <f t="shared" si="36"/>
        <v>-1.1407296709100458</v>
      </c>
      <c r="AH46">
        <f t="shared" si="37"/>
        <v>-4324.2165732072535</v>
      </c>
      <c r="AI46">
        <f t="shared" si="38"/>
        <v>-4325.3573028781639</v>
      </c>
      <c r="AJ46">
        <f t="shared" si="39"/>
        <v>34.534172196003098</v>
      </c>
      <c r="AK46">
        <f t="shared" si="61"/>
        <v>3.9933232708535531</v>
      </c>
      <c r="AL46">
        <f t="shared" si="40"/>
        <v>-4286.8298074113072</v>
      </c>
      <c r="AN46">
        <f t="shared" si="41"/>
        <v>0</v>
      </c>
      <c r="AO46">
        <f t="shared" si="42"/>
        <v>0</v>
      </c>
      <c r="AP46">
        <f t="shared" si="43"/>
        <v>-8.7258504021740721E-3</v>
      </c>
      <c r="AQ46">
        <f t="shared" si="44"/>
        <v>-33.077483549898616</v>
      </c>
      <c r="AR46">
        <f t="shared" si="45"/>
        <v>-33.086209400300788</v>
      </c>
      <c r="AS46">
        <f t="shared" si="46"/>
        <v>0.26416426961599121</v>
      </c>
      <c r="AT46">
        <f t="shared" si="47"/>
        <v>3.0546361997571228E-2</v>
      </c>
      <c r="AU46">
        <f t="shared" si="48"/>
        <v>-32.791498768687227</v>
      </c>
      <c r="AW46">
        <v>43</v>
      </c>
      <c r="AX46">
        <f>IF(Z46&gt;0, (R46*SUMPRODUCT(K46:$K$98, X46:$X$98)-K46*$AZ$3)/Z46, 0)</f>
        <v>493.39698256345525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6.8297845298164071E-3</v>
      </c>
      <c r="L47" s="2">
        <v>44</v>
      </c>
      <c r="M47" s="8">
        <v>0.30842977500000002</v>
      </c>
      <c r="Q47" s="5">
        <f t="shared" si="60"/>
        <v>25</v>
      </c>
      <c r="R47">
        <f t="shared" si="31"/>
        <v>250000</v>
      </c>
      <c r="S47">
        <f t="shared" si="32"/>
        <v>-82.785193703004481</v>
      </c>
      <c r="U47">
        <f t="shared" si="52"/>
        <v>0.30842977500000002</v>
      </c>
      <c r="V47">
        <f t="shared" si="53"/>
        <v>0.01</v>
      </c>
      <c r="W47">
        <f t="shared" si="54"/>
        <v>4.5629186836401832E-2</v>
      </c>
      <c r="X47">
        <f t="shared" si="55"/>
        <v>1.4073399829384379E-2</v>
      </c>
      <c r="Y47">
        <f t="shared" si="56"/>
        <v>4.5629186836401833E-4</v>
      </c>
      <c r="Z47">
        <f t="shared" si="57"/>
        <v>3.1099495138653434E-2</v>
      </c>
      <c r="AB47">
        <f t="shared" si="58"/>
        <v>22.513303101904796</v>
      </c>
      <c r="AC47">
        <f t="shared" si="33"/>
        <v>-2.5745777291190706</v>
      </c>
      <c r="AE47">
        <f t="shared" si="34"/>
        <v>0</v>
      </c>
      <c r="AF47">
        <f t="shared" si="35"/>
        <v>0</v>
      </c>
      <c r="AG47">
        <f t="shared" si="36"/>
        <v>-0.77748737846633587</v>
      </c>
      <c r="AH47">
        <f t="shared" si="37"/>
        <v>-3518.3499573460949</v>
      </c>
      <c r="AI47">
        <f t="shared" si="38"/>
        <v>-3519.1274447245614</v>
      </c>
      <c r="AJ47">
        <f t="shared" si="39"/>
        <v>25.087880831023867</v>
      </c>
      <c r="AK47">
        <f t="shared" si="61"/>
        <v>1.5759312171333359</v>
      </c>
      <c r="AL47">
        <f t="shared" si="40"/>
        <v>-3492.4636326764039</v>
      </c>
      <c r="AN47">
        <f t="shared" si="41"/>
        <v>0</v>
      </c>
      <c r="AO47">
        <f t="shared" si="42"/>
        <v>0</v>
      </c>
      <c r="AP47">
        <f t="shared" si="43"/>
        <v>-5.3100712695768951E-3</v>
      </c>
      <c r="AQ47">
        <f t="shared" si="44"/>
        <v>-24.029572109162576</v>
      </c>
      <c r="AR47">
        <f t="shared" si="45"/>
        <v>-24.034882180432152</v>
      </c>
      <c r="AS47">
        <f t="shared" si="46"/>
        <v>0.17134482038560439</v>
      </c>
      <c r="AT47">
        <f t="shared" si="47"/>
        <v>1.0763270646832E-2</v>
      </c>
      <c r="AU47">
        <f t="shared" si="48"/>
        <v>-23.852774089399713</v>
      </c>
      <c r="AW47">
        <v>44</v>
      </c>
      <c r="AX47">
        <f>IF(Z47&gt;0, (R47*SUMPRODUCT(K47:$K$98, X47:$X$98)-K47*$AZ$3)/Z47, 0)</f>
        <v>-82.785193703004481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6.0980219016217915E-3</v>
      </c>
      <c r="L48" s="2">
        <v>45</v>
      </c>
      <c r="M48" s="8">
        <v>0.34883407700000002</v>
      </c>
      <c r="Q48" s="5">
        <f t="shared" si="60"/>
        <v>25</v>
      </c>
      <c r="R48">
        <f t="shared" si="31"/>
        <v>250000</v>
      </c>
      <c r="S48">
        <f t="shared" si="32"/>
        <v>-976.46128295654535</v>
      </c>
      <c r="U48">
        <f t="shared" si="52"/>
        <v>0.34883407700000002</v>
      </c>
      <c r="V48">
        <f t="shared" si="53"/>
        <v>0.01</v>
      </c>
      <c r="W48">
        <f t="shared" si="54"/>
        <v>3.1099495138653434E-2</v>
      </c>
      <c r="X48">
        <f t="shared" si="55"/>
        <v>1.0848563681858159E-2</v>
      </c>
      <c r="Y48">
        <f t="shared" si="56"/>
        <v>3.1099495138653437E-4</v>
      </c>
      <c r="Z48">
        <f t="shared" si="57"/>
        <v>1.9939936505408741E-2</v>
      </c>
      <c r="AB48">
        <f t="shared" si="58"/>
        <v>-2.5745777291190706</v>
      </c>
      <c r="AC48">
        <f t="shared" si="33"/>
        <v>-19.470575982143473</v>
      </c>
      <c r="AE48">
        <f t="shared" si="34"/>
        <v>0</v>
      </c>
      <c r="AF48">
        <f t="shared" si="35"/>
        <v>0</v>
      </c>
      <c r="AG48">
        <f t="shared" si="36"/>
        <v>-0.49849841263521855</v>
      </c>
      <c r="AH48">
        <f t="shared" si="37"/>
        <v>-2712.1409204645397</v>
      </c>
      <c r="AI48">
        <f t="shared" si="38"/>
        <v>-2712.6394188771751</v>
      </c>
      <c r="AJ48">
        <f t="shared" si="39"/>
        <v>16.895998253024402</v>
      </c>
      <c r="AK48">
        <f t="shared" si="61"/>
        <v>-0.18022044103833496</v>
      </c>
      <c r="AL48">
        <f t="shared" si="40"/>
        <v>-2695.9236410651888</v>
      </c>
      <c r="AN48">
        <f t="shared" si="41"/>
        <v>0</v>
      </c>
      <c r="AO48">
        <f t="shared" si="42"/>
        <v>0</v>
      </c>
      <c r="AP48">
        <f t="shared" si="43"/>
        <v>-3.03985423817326E-3</v>
      </c>
      <c r="AQ48">
        <f t="shared" si="44"/>
        <v>-16.538694733277449</v>
      </c>
      <c r="AR48">
        <f t="shared" si="45"/>
        <v>-16.541734587515624</v>
      </c>
      <c r="AS48">
        <f t="shared" si="46"/>
        <v>0.10303216739670633</v>
      </c>
      <c r="AT48">
        <f t="shared" si="47"/>
        <v>-1.0989881965717053E-3</v>
      </c>
      <c r="AU48">
        <f t="shared" si="48"/>
        <v>-16.439801408315486</v>
      </c>
      <c r="AW48">
        <v>45</v>
      </c>
      <c r="AX48">
        <f>IF(Z48&gt;0, (R48*SUMPRODUCT(K48:$K$98, X48:$X$98)-K48*$AZ$3)/Z48, 0)</f>
        <v>-976.46128295654535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5.4446624121623132E-3</v>
      </c>
      <c r="L49" s="2">
        <v>46</v>
      </c>
      <c r="M49" s="8">
        <v>0.39293336200000001</v>
      </c>
      <c r="Q49" s="5">
        <f t="shared" si="60"/>
        <v>25</v>
      </c>
      <c r="R49">
        <f t="shared" si="31"/>
        <v>250000</v>
      </c>
      <c r="S49">
        <f t="shared" si="32"/>
        <v>-2489.6124407240036</v>
      </c>
      <c r="U49">
        <f t="shared" si="52"/>
        <v>0.39293336200000001</v>
      </c>
      <c r="V49">
        <f t="shared" si="53"/>
        <v>0.01</v>
      </c>
      <c r="W49">
        <f t="shared" si="54"/>
        <v>1.9939936505408741E-2</v>
      </c>
      <c r="X49">
        <f t="shared" si="55"/>
        <v>7.8350662891367873E-3</v>
      </c>
      <c r="Y49">
        <f t="shared" si="56"/>
        <v>1.9939936505408742E-4</v>
      </c>
      <c r="Z49">
        <f t="shared" si="57"/>
        <v>1.1905470851217867E-2</v>
      </c>
      <c r="AB49">
        <f t="shared" si="58"/>
        <v>-19.470575982143473</v>
      </c>
      <c r="AC49">
        <f t="shared" si="33"/>
        <v>-29.640008343868992</v>
      </c>
      <c r="AE49">
        <f t="shared" si="34"/>
        <v>0</v>
      </c>
      <c r="AF49">
        <f t="shared" si="35"/>
        <v>0</v>
      </c>
      <c r="AG49">
        <f t="shared" si="36"/>
        <v>-0.29763677128044669</v>
      </c>
      <c r="AH49">
        <f t="shared" si="37"/>
        <v>-1958.7665722841969</v>
      </c>
      <c r="AI49">
        <f t="shared" si="38"/>
        <v>-1959.0642090554772</v>
      </c>
      <c r="AJ49">
        <f t="shared" si="39"/>
        <v>10.169432361725519</v>
      </c>
      <c r="AK49">
        <f t="shared" si="61"/>
        <v>-1.3629403187500433</v>
      </c>
      <c r="AL49">
        <f t="shared" si="40"/>
        <v>-1950.2577170125019</v>
      </c>
      <c r="AN49">
        <f t="shared" si="41"/>
        <v>0</v>
      </c>
      <c r="AO49">
        <f t="shared" si="42"/>
        <v>0</v>
      </c>
      <c r="AP49">
        <f t="shared" si="43"/>
        <v>-1.6205317410679996E-3</v>
      </c>
      <c r="AQ49">
        <f t="shared" si="44"/>
        <v>-10.664822730315782</v>
      </c>
      <c r="AR49">
        <f t="shared" si="45"/>
        <v>-10.666443262056848</v>
      </c>
      <c r="AS49">
        <f t="shared" si="46"/>
        <v>5.5369126132913955E-2</v>
      </c>
      <c r="AT49">
        <f t="shared" si="47"/>
        <v>-7.4207499235188828E-3</v>
      </c>
      <c r="AU49">
        <f t="shared" si="48"/>
        <v>-10.618494885847454</v>
      </c>
      <c r="AW49">
        <v>46</v>
      </c>
      <c r="AX49">
        <f>IF(Z49&gt;0, (R49*SUMPRODUCT(K49:$K$98, X49:$X$98)-K49*$AZ$3)/Z49, 0)</f>
        <v>-2489.6124407240036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4.8613057251449222E-3</v>
      </c>
      <c r="L50" s="2">
        <v>47</v>
      </c>
      <c r="M50" s="8">
        <v>0.441408258</v>
      </c>
      <c r="Q50" s="5">
        <f t="shared" si="60"/>
        <v>25</v>
      </c>
      <c r="R50">
        <f t="shared" si="31"/>
        <v>250000</v>
      </c>
      <c r="S50">
        <f t="shared" si="32"/>
        <v>-5300.3677408629046</v>
      </c>
      <c r="U50">
        <f t="shared" si="52"/>
        <v>0.441408258</v>
      </c>
      <c r="V50">
        <f t="shared" si="53"/>
        <v>0.01</v>
      </c>
      <c r="W50">
        <f t="shared" si="54"/>
        <v>1.1905470851217867E-2</v>
      </c>
      <c r="X50">
        <f t="shared" si="55"/>
        <v>5.2551731491058554E-3</v>
      </c>
      <c r="Y50">
        <f t="shared" si="56"/>
        <v>1.1905470851217867E-4</v>
      </c>
      <c r="Z50">
        <f t="shared" si="57"/>
        <v>6.5312429935998322E-3</v>
      </c>
      <c r="AB50">
        <f t="shared" si="58"/>
        <v>-29.640008343868992</v>
      </c>
      <c r="AC50">
        <f t="shared" si="33"/>
        <v>-34.617989671013419</v>
      </c>
      <c r="AE50">
        <f t="shared" si="34"/>
        <v>0</v>
      </c>
      <c r="AF50">
        <f t="shared" si="35"/>
        <v>0</v>
      </c>
      <c r="AG50">
        <f t="shared" si="36"/>
        <v>-0.16328107483999579</v>
      </c>
      <c r="AH50">
        <f t="shared" si="37"/>
        <v>-1313.7932872764638</v>
      </c>
      <c r="AI50">
        <f t="shared" si="38"/>
        <v>-1313.9565683513038</v>
      </c>
      <c r="AJ50">
        <f t="shared" si="39"/>
        <v>4.9779813271444269</v>
      </c>
      <c r="AK50">
        <f t="shared" si="61"/>
        <v>-2.0748005840708297</v>
      </c>
      <c r="AL50">
        <f t="shared" si="40"/>
        <v>-1311.0533876082302</v>
      </c>
      <c r="AN50">
        <f t="shared" si="41"/>
        <v>0</v>
      </c>
      <c r="AO50">
        <f t="shared" si="42"/>
        <v>0</v>
      </c>
      <c r="AP50">
        <f t="shared" si="43"/>
        <v>-7.937592239274881E-4</v>
      </c>
      <c r="AQ50">
        <f t="shared" si="44"/>
        <v>-6.3867508290940416</v>
      </c>
      <c r="AR50">
        <f t="shared" si="45"/>
        <v>-6.3875445883179687</v>
      </c>
      <c r="AS50">
        <f t="shared" si="46"/>
        <v>2.419948912531172E-2</v>
      </c>
      <c r="AT50">
        <f t="shared" si="47"/>
        <v>-1.0086239957877554E-2</v>
      </c>
      <c r="AU50">
        <f t="shared" si="48"/>
        <v>-6.3734313391505344</v>
      </c>
      <c r="AW50">
        <v>47</v>
      </c>
      <c r="AX50">
        <f>IF(Z50&gt;0, (R50*SUMPRODUCT(K50:$K$98, X50:$X$98)-K50*$AZ$3)/Z50, 0)</f>
        <v>-5300.3677408629046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4.3404515403079663E-3</v>
      </c>
      <c r="L51" s="2">
        <v>48</v>
      </c>
      <c r="M51" s="8">
        <v>0.49593942699999999</v>
      </c>
      <c r="Q51" s="5">
        <f t="shared" si="60"/>
        <v>25</v>
      </c>
      <c r="R51">
        <f t="shared" si="31"/>
        <v>250000</v>
      </c>
      <c r="S51">
        <f t="shared" si="32"/>
        <v>-11133.901496222148</v>
      </c>
      <c r="U51">
        <f t="shared" si="52"/>
        <v>0.49593942699999999</v>
      </c>
      <c r="V51">
        <f t="shared" si="53"/>
        <v>0.01</v>
      </c>
      <c r="W51">
        <f t="shared" si="54"/>
        <v>6.5312429935998322E-3</v>
      </c>
      <c r="X51">
        <f t="shared" si="55"/>
        <v>3.2391009078436652E-3</v>
      </c>
      <c r="Y51">
        <f t="shared" si="56"/>
        <v>6.531242993599833E-5</v>
      </c>
      <c r="Z51">
        <f t="shared" si="57"/>
        <v>3.2268296558201686E-3</v>
      </c>
      <c r="AB51">
        <f t="shared" si="58"/>
        <v>-34.617989671013419</v>
      </c>
      <c r="AC51">
        <f t="shared" si="33"/>
        <v>-35.927203532990177</v>
      </c>
      <c r="AE51">
        <f t="shared" si="34"/>
        <v>0</v>
      </c>
      <c r="AF51">
        <f t="shared" si="35"/>
        <v>0</v>
      </c>
      <c r="AG51">
        <f t="shared" si="36"/>
        <v>-8.0670741395504217E-2</v>
      </c>
      <c r="AH51">
        <f t="shared" si="37"/>
        <v>-809.77522696091626</v>
      </c>
      <c r="AI51">
        <f t="shared" si="38"/>
        <v>-809.85589770231172</v>
      </c>
      <c r="AJ51">
        <f t="shared" si="39"/>
        <v>1.3092138619767582</v>
      </c>
      <c r="AK51">
        <f t="shared" si="61"/>
        <v>-2.4232592769709393</v>
      </c>
      <c r="AL51">
        <f t="shared" si="40"/>
        <v>-810.96994311730589</v>
      </c>
      <c r="AN51">
        <f t="shared" si="41"/>
        <v>0</v>
      </c>
      <c r="AO51">
        <f t="shared" si="42"/>
        <v>0</v>
      </c>
      <c r="AP51">
        <f t="shared" si="43"/>
        <v>-3.501474437479019E-4</v>
      </c>
      <c r="AQ51">
        <f t="shared" si="44"/>
        <v>-3.5147901311657419</v>
      </c>
      <c r="AR51">
        <f t="shared" si="45"/>
        <v>-3.5151402786094899</v>
      </c>
      <c r="AS51">
        <f t="shared" si="46"/>
        <v>5.6825793238095609E-3</v>
      </c>
      <c r="AT51">
        <f t="shared" si="47"/>
        <v>-1.0518039461294083E-2</v>
      </c>
      <c r="AU51">
        <f t="shared" si="48"/>
        <v>-3.5199757387469743</v>
      </c>
      <c r="AW51">
        <v>48</v>
      </c>
      <c r="AX51">
        <f>IF(Z51&gt;0, (R51*SUMPRODUCT(K51:$K$98, X51:$X$98)-K51*$AZ$3)/Z51, 0)</f>
        <v>-11133.901496222148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3.8754031609892553E-3</v>
      </c>
      <c r="L52" s="2">
        <v>49</v>
      </c>
      <c r="M52" s="8">
        <v>0.55722270799999996</v>
      </c>
      <c r="Q52" s="5">
        <f t="shared" si="60"/>
        <v>25</v>
      </c>
      <c r="R52">
        <f t="shared" si="31"/>
        <v>250000</v>
      </c>
      <c r="S52">
        <f t="shared" si="32"/>
        <v>-24997.145367826357</v>
      </c>
      <c r="U52">
        <f t="shared" si="52"/>
        <v>0.55722270799999996</v>
      </c>
      <c r="V52">
        <f t="shared" si="53"/>
        <v>0.01</v>
      </c>
      <c r="W52">
        <f t="shared" si="54"/>
        <v>3.2268296558201686E-3</v>
      </c>
      <c r="X52">
        <f t="shared" si="55"/>
        <v>1.7980627590708223E-3</v>
      </c>
      <c r="Y52">
        <f t="shared" si="56"/>
        <v>3.2268296558201685E-5</v>
      </c>
      <c r="Z52">
        <f t="shared" si="57"/>
        <v>1.3964986001911448E-3</v>
      </c>
      <c r="AB52">
        <f t="shared" si="58"/>
        <v>-35.927203532990177</v>
      </c>
      <c r="AC52">
        <f t="shared" si="33"/>
        <v>-34.908478514944065</v>
      </c>
      <c r="AE52">
        <f t="shared" si="34"/>
        <v>0</v>
      </c>
      <c r="AF52">
        <f t="shared" si="35"/>
        <v>0</v>
      </c>
      <c r="AG52">
        <f t="shared" si="36"/>
        <v>-3.4912465004778619E-2</v>
      </c>
      <c r="AH52">
        <f t="shared" si="37"/>
        <v>-449.51568976770557</v>
      </c>
      <c r="AI52">
        <f t="shared" si="38"/>
        <v>-449.55060223271033</v>
      </c>
      <c r="AJ52">
        <f t="shared" si="39"/>
        <v>-1.018725018046112</v>
      </c>
      <c r="AK52">
        <f t="shared" si="61"/>
        <v>-2.5149042473093126</v>
      </c>
      <c r="AL52">
        <f t="shared" si="40"/>
        <v>-453.08423149806572</v>
      </c>
      <c r="AN52">
        <f t="shared" si="41"/>
        <v>0</v>
      </c>
      <c r="AO52">
        <f t="shared" si="42"/>
        <v>0</v>
      </c>
      <c r="AP52">
        <f t="shared" si="43"/>
        <v>-1.3529987723744582E-4</v>
      </c>
      <c r="AQ52">
        <f t="shared" si="44"/>
        <v>-1.7420545250400317</v>
      </c>
      <c r="AR52">
        <f t="shared" si="45"/>
        <v>-1.7421898249172689</v>
      </c>
      <c r="AS52">
        <f t="shared" si="46"/>
        <v>-3.9479701551147391E-3</v>
      </c>
      <c r="AT52">
        <f t="shared" si="47"/>
        <v>-9.746267869607814E-3</v>
      </c>
      <c r="AU52">
        <f t="shared" si="48"/>
        <v>-1.7558840629419914</v>
      </c>
      <c r="AW52">
        <v>49</v>
      </c>
      <c r="AX52">
        <f>IF(Z52&gt;0, (R52*SUMPRODUCT(K52:$K$98, X52:$X$98)-K52*$AZ$3)/Z52, 0)</f>
        <v>-24997.145367826357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3.4601813937404063E-3</v>
      </c>
      <c r="L53" s="2">
        <v>50</v>
      </c>
      <c r="M53" s="8">
        <v>0.62633703200000002</v>
      </c>
      <c r="Q53" s="5">
        <f t="shared" si="60"/>
        <v>25</v>
      </c>
      <c r="R53">
        <f t="shared" si="31"/>
        <v>250000</v>
      </c>
      <c r="S53">
        <f t="shared" si="32"/>
        <v>-64196.990957791866</v>
      </c>
      <c r="U53">
        <f t="shared" si="52"/>
        <v>0.62633703200000002</v>
      </c>
      <c r="V53">
        <f t="shared" si="53"/>
        <v>0.01</v>
      </c>
      <c r="W53">
        <f t="shared" si="54"/>
        <v>1.3964986001911448E-3</v>
      </c>
      <c r="X53">
        <f t="shared" si="55"/>
        <v>8.7467878843587631E-4</v>
      </c>
      <c r="Y53">
        <f t="shared" si="56"/>
        <v>1.3964986001911448E-5</v>
      </c>
      <c r="Z53">
        <f t="shared" si="57"/>
        <v>5.0785482575335704E-4</v>
      </c>
      <c r="AB53">
        <f t="shared" si="58"/>
        <v>-34.908478514944065</v>
      </c>
      <c r="AC53">
        <f t="shared" si="33"/>
        <v>-32.602751656759224</v>
      </c>
      <c r="AE53">
        <f t="shared" si="34"/>
        <v>0</v>
      </c>
      <c r="AF53">
        <f t="shared" si="35"/>
        <v>0</v>
      </c>
      <c r="AG53">
        <f t="shared" si="36"/>
        <v>-1.2696370643833926E-2</v>
      </c>
      <c r="AH53">
        <f t="shared" si="37"/>
        <v>-218.66969710896907</v>
      </c>
      <c r="AI53">
        <f t="shared" si="38"/>
        <v>-218.6823934796129</v>
      </c>
      <c r="AJ53">
        <f t="shared" si="39"/>
        <v>-2.3057268581848405</v>
      </c>
      <c r="AK53">
        <f t="shared" si="61"/>
        <v>-2.4435934960460846</v>
      </c>
      <c r="AL53">
        <f t="shared" si="40"/>
        <v>-223.43171383384382</v>
      </c>
      <c r="AN53">
        <f t="shared" si="41"/>
        <v>0</v>
      </c>
      <c r="AO53">
        <f t="shared" si="42"/>
        <v>0</v>
      </c>
      <c r="AP53">
        <f t="shared" si="43"/>
        <v>-4.393174546982605E-5</v>
      </c>
      <c r="AQ53">
        <f t="shared" si="44"/>
        <v>-0.75663681731130505</v>
      </c>
      <c r="AR53">
        <f t="shared" si="45"/>
        <v>-0.75668074905677485</v>
      </c>
      <c r="AS53">
        <f t="shared" si="46"/>
        <v>-7.9782331737387087E-3</v>
      </c>
      <c r="AT53">
        <f t="shared" si="47"/>
        <v>-8.4552767488837322E-3</v>
      </c>
      <c r="AU53">
        <f t="shared" si="48"/>
        <v>-0.77311425897939734</v>
      </c>
      <c r="AW53">
        <v>50</v>
      </c>
      <c r="AX53">
        <f>IF(Z53&gt;0, (R53*SUMPRODUCT(K53:$K$98, X53:$X$98)-K53*$AZ$3)/Z53, 0)</f>
        <v>-64196.990957791866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3.0894476729825052E-3</v>
      </c>
      <c r="L54" s="2">
        <v>51</v>
      </c>
      <c r="M54" s="8">
        <v>0.70099715600000001</v>
      </c>
      <c r="Q54" s="5">
        <f t="shared" si="60"/>
        <v>25</v>
      </c>
      <c r="R54">
        <f t="shared" si="31"/>
        <v>250000</v>
      </c>
      <c r="S54">
        <f t="shared" si="32"/>
        <v>-202664.00620227729</v>
      </c>
      <c r="U54">
        <f t="shared" si="52"/>
        <v>0.70099715600000001</v>
      </c>
      <c r="V54">
        <f t="shared" si="53"/>
        <v>0.01</v>
      </c>
      <c r="W54">
        <f t="shared" si="54"/>
        <v>5.0785482575335704E-4</v>
      </c>
      <c r="X54">
        <f t="shared" si="55"/>
        <v>3.5600478851397887E-4</v>
      </c>
      <c r="Y54">
        <f t="shared" si="56"/>
        <v>5.0785482575335704E-6</v>
      </c>
      <c r="Z54">
        <f t="shared" si="57"/>
        <v>1.4677148898184459E-4</v>
      </c>
      <c r="AB54">
        <f t="shared" si="58"/>
        <v>-32.602751656759224</v>
      </c>
      <c r="AC54">
        <f t="shared" si="33"/>
        <v>-29.745297953334024</v>
      </c>
      <c r="AE54">
        <f t="shared" si="34"/>
        <v>0</v>
      </c>
      <c r="AF54">
        <f t="shared" si="35"/>
        <v>0</v>
      </c>
      <c r="AG54">
        <f t="shared" si="36"/>
        <v>-3.669287224546115E-3</v>
      </c>
      <c r="AH54">
        <f t="shared" si="37"/>
        <v>-89.001197128494724</v>
      </c>
      <c r="AI54">
        <f t="shared" si="38"/>
        <v>-89.004866415719263</v>
      </c>
      <c r="AJ54">
        <f t="shared" si="39"/>
        <v>-2.8574537034252003</v>
      </c>
      <c r="AK54">
        <f t="shared" si="61"/>
        <v>-2.282192615973146</v>
      </c>
      <c r="AL54">
        <f t="shared" si="40"/>
        <v>-94.144512735117615</v>
      </c>
      <c r="AN54">
        <f t="shared" si="41"/>
        <v>0</v>
      </c>
      <c r="AO54">
        <f t="shared" si="42"/>
        <v>0</v>
      </c>
      <c r="AP54">
        <f t="shared" si="43"/>
        <v>-1.133607087737843E-5</v>
      </c>
      <c r="AQ54">
        <f t="shared" si="44"/>
        <v>-0.27496454136128523</v>
      </c>
      <c r="AR54">
        <f t="shared" si="45"/>
        <v>-0.27497587743216262</v>
      </c>
      <c r="AS54">
        <f t="shared" si="46"/>
        <v>-8.8279536947022258E-3</v>
      </c>
      <c r="AT54">
        <f t="shared" si="47"/>
        <v>-7.0507146667160925E-3</v>
      </c>
      <c r="AU54">
        <f t="shared" si="48"/>
        <v>-0.29085454579358094</v>
      </c>
      <c r="AW54">
        <v>51</v>
      </c>
      <c r="AX54">
        <f>IF(Z54&gt;0, (R54*SUMPRODUCT(K54:$K$98, X54:$X$98)-K54*$AZ$3)/Z54, 0)</f>
        <v>-202664.00620227729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2.758435422305808E-3</v>
      </c>
      <c r="L55" s="2">
        <v>52</v>
      </c>
      <c r="M55" s="8">
        <v>0.77900909500000004</v>
      </c>
      <c r="Q55" s="5">
        <f t="shared" si="60"/>
        <v>25</v>
      </c>
      <c r="R55">
        <f t="shared" si="31"/>
        <v>250000</v>
      </c>
      <c r="S55">
        <f t="shared" si="32"/>
        <v>-865211.58745526243</v>
      </c>
      <c r="U55">
        <f t="shared" si="52"/>
        <v>0.77900909500000004</v>
      </c>
      <c r="V55">
        <f t="shared" si="53"/>
        <v>0.01</v>
      </c>
      <c r="W55">
        <f t="shared" si="54"/>
        <v>1.4677148898184459E-4</v>
      </c>
      <c r="X55">
        <f t="shared" si="55"/>
        <v>1.1433632480354923E-4</v>
      </c>
      <c r="Y55">
        <f t="shared" si="56"/>
        <v>1.4677148898184461E-6</v>
      </c>
      <c r="Z55">
        <f t="shared" si="57"/>
        <v>3.0967449288476909E-5</v>
      </c>
      <c r="AB55">
        <f t="shared" si="58"/>
        <v>-29.745297953334024</v>
      </c>
      <c r="AC55">
        <f t="shared" si="33"/>
        <v>-26.793395958323444</v>
      </c>
      <c r="AE55">
        <f t="shared" si="34"/>
        <v>0</v>
      </c>
      <c r="AF55">
        <f t="shared" si="35"/>
        <v>0</v>
      </c>
      <c r="AG55">
        <f t="shared" si="36"/>
        <v>-7.7418623221192271E-4</v>
      </c>
      <c r="AH55">
        <f t="shared" si="37"/>
        <v>-28.584081200887308</v>
      </c>
      <c r="AI55">
        <f t="shared" si="38"/>
        <v>-28.584855387119521</v>
      </c>
      <c r="AJ55">
        <f t="shared" si="39"/>
        <v>-2.95190199501058</v>
      </c>
      <c r="AK55">
        <f t="shared" si="61"/>
        <v>-2.0821708567333821</v>
      </c>
      <c r="AL55">
        <f t="shared" si="40"/>
        <v>-33.618928238863482</v>
      </c>
      <c r="AN55">
        <f t="shared" si="41"/>
        <v>0</v>
      </c>
      <c r="AO55">
        <f t="shared" si="42"/>
        <v>0</v>
      </c>
      <c r="AP55">
        <f t="shared" si="43"/>
        <v>-2.1355427263948375E-6</v>
      </c>
      <c r="AQ55">
        <f t="shared" si="44"/>
        <v>-7.8847342098593093E-2</v>
      </c>
      <c r="AR55">
        <f t="shared" si="45"/>
        <v>-7.8849477641319485E-2</v>
      </c>
      <c r="AS55">
        <f t="shared" si="46"/>
        <v>-8.1426310262123665E-3</v>
      </c>
      <c r="AT55">
        <f t="shared" si="47"/>
        <v>-5.7435338465061927E-3</v>
      </c>
      <c r="AU55">
        <f t="shared" si="48"/>
        <v>-9.2735642514038041E-2</v>
      </c>
      <c r="AW55">
        <v>52</v>
      </c>
      <c r="AX55">
        <f>IF(Z55&gt;0, (R55*SUMPRODUCT(K55:$K$98, X55:$X$98)-K55*$AZ$3)/Z55, 0)</f>
        <v>-865211.58745526243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2.4628887699159E-3</v>
      </c>
      <c r="L56" s="2">
        <v>53</v>
      </c>
      <c r="M56" s="8">
        <v>0.78135831499999997</v>
      </c>
      <c r="Q56" s="5">
        <f t="shared" si="60"/>
        <v>25</v>
      </c>
      <c r="R56">
        <f t="shared" si="31"/>
        <v>250000</v>
      </c>
      <c r="S56">
        <f t="shared" si="32"/>
        <v>-3713161.7673400394</v>
      </c>
      <c r="U56">
        <f t="shared" si="52"/>
        <v>0.78135831499999997</v>
      </c>
      <c r="V56">
        <f t="shared" si="53"/>
        <v>0.01</v>
      </c>
      <c r="W56">
        <f t="shared" si="54"/>
        <v>3.0967449288476909E-5</v>
      </c>
      <c r="X56">
        <f t="shared" si="55"/>
        <v>2.4196673995892267E-5</v>
      </c>
      <c r="Y56">
        <f t="shared" si="56"/>
        <v>3.0967449288476909E-7</v>
      </c>
      <c r="Z56">
        <f t="shared" si="57"/>
        <v>6.4611007996998736E-6</v>
      </c>
      <c r="AB56">
        <f t="shared" si="58"/>
        <v>-26.793395958323444</v>
      </c>
      <c r="AC56">
        <f t="shared" si="33"/>
        <v>-23.991112464375725</v>
      </c>
      <c r="AE56">
        <f t="shared" si="34"/>
        <v>0</v>
      </c>
      <c r="AF56">
        <f t="shared" si="35"/>
        <v>0</v>
      </c>
      <c r="AG56">
        <f t="shared" si="36"/>
        <v>-1.6152751999249683E-4</v>
      </c>
      <c r="AH56">
        <f t="shared" si="37"/>
        <v>-6.0491684989730663</v>
      </c>
      <c r="AI56">
        <f t="shared" si="38"/>
        <v>-6.0493300264930587</v>
      </c>
      <c r="AJ56">
        <f t="shared" si="39"/>
        <v>-2.8022834939477193</v>
      </c>
      <c r="AK56">
        <f t="shared" si="61"/>
        <v>-1.8755377170826413</v>
      </c>
      <c r="AL56">
        <f t="shared" si="40"/>
        <v>-10.727151237523421</v>
      </c>
      <c r="AN56">
        <f t="shared" si="41"/>
        <v>0</v>
      </c>
      <c r="AO56">
        <f t="shared" si="42"/>
        <v>0</v>
      </c>
      <c r="AP56">
        <f t="shared" si="43"/>
        <v>-3.9782431502188646E-7</v>
      </c>
      <c r="AQ56">
        <f t="shared" si="44"/>
        <v>-1.4898429163449786E-2</v>
      </c>
      <c r="AR56">
        <f t="shared" si="45"/>
        <v>-1.4898826987764808E-2</v>
      </c>
      <c r="AS56">
        <f t="shared" si="46"/>
        <v>-6.9017125473645287E-3</v>
      </c>
      <c r="AT56">
        <f t="shared" si="47"/>
        <v>-4.6192407809565418E-3</v>
      </c>
      <c r="AU56">
        <f t="shared" si="48"/>
        <v>-2.6419780316085884E-2</v>
      </c>
      <c r="AW56">
        <v>53</v>
      </c>
      <c r="AX56">
        <f>IF(Z56&gt;0, (R56*SUMPRODUCT(K56:$K$98, X56:$X$98)-K56*$AZ$3)/Z56, 0)</f>
        <v>-3713161.7673400394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2.1990078302820534E-3</v>
      </c>
      <c r="L57" s="2">
        <v>54</v>
      </c>
      <c r="M57" s="8">
        <v>0.78389590600000003</v>
      </c>
      <c r="Q57" s="5">
        <f t="shared" si="60"/>
        <v>25</v>
      </c>
      <c r="R57">
        <f t="shared" si="31"/>
        <v>250000</v>
      </c>
      <c r="S57">
        <f t="shared" si="32"/>
        <v>-16095387.325795887</v>
      </c>
      <c r="U57">
        <f t="shared" si="52"/>
        <v>0.78389590600000003</v>
      </c>
      <c r="V57">
        <f t="shared" si="53"/>
        <v>0.01</v>
      </c>
      <c r="W57">
        <f t="shared" si="54"/>
        <v>6.4611007996998736E-6</v>
      </c>
      <c r="X57">
        <f t="shared" si="55"/>
        <v>5.0648304651380571E-6</v>
      </c>
      <c r="Y57">
        <f t="shared" si="56"/>
        <v>6.4611007996998735E-8</v>
      </c>
      <c r="Z57">
        <f t="shared" si="57"/>
        <v>1.3316593265648178E-6</v>
      </c>
      <c r="AB57">
        <f t="shared" si="58"/>
        <v>-23.991112464375725</v>
      </c>
      <c r="AC57">
        <f t="shared" si="33"/>
        <v>-21.433572647069255</v>
      </c>
      <c r="AE57">
        <f t="shared" si="34"/>
        <v>0</v>
      </c>
      <c r="AF57">
        <f t="shared" si="35"/>
        <v>0</v>
      </c>
      <c r="AG57">
        <f t="shared" si="36"/>
        <v>-3.3291483164120445E-5</v>
      </c>
      <c r="AH57">
        <f t="shared" si="37"/>
        <v>-1.2662076162845142</v>
      </c>
      <c r="AI57">
        <f t="shared" si="38"/>
        <v>-1.2662409077676784</v>
      </c>
      <c r="AJ57">
        <f t="shared" si="39"/>
        <v>-2.5575398173064698</v>
      </c>
      <c r="AK57">
        <f t="shared" si="61"/>
        <v>-1.6793778725063009</v>
      </c>
      <c r="AL57">
        <f t="shared" si="40"/>
        <v>-5.5031585975804491</v>
      </c>
      <c r="AN57">
        <f t="shared" si="41"/>
        <v>0</v>
      </c>
      <c r="AO57">
        <f t="shared" si="42"/>
        <v>0</v>
      </c>
      <c r="AP57">
        <f t="shared" si="43"/>
        <v>-7.3208232159604007E-8</v>
      </c>
      <c r="AQ57">
        <f t="shared" si="44"/>
        <v>-2.7844004629724202E-3</v>
      </c>
      <c r="AR57">
        <f t="shared" si="45"/>
        <v>-2.7844736712045802E-3</v>
      </c>
      <c r="AS57">
        <f t="shared" si="46"/>
        <v>-5.6240500845150592E-3</v>
      </c>
      <c r="AT57">
        <f t="shared" si="47"/>
        <v>-3.6929650916437714E-3</v>
      </c>
      <c r="AU57">
        <f t="shared" si="48"/>
        <v>-1.2101488847363411E-2</v>
      </c>
      <c r="AW57">
        <v>54</v>
      </c>
      <c r="AX57">
        <f>IF(Z57&gt;0, (R57*SUMPRODUCT(K57:$K$98, X57:$X$98)-K57*$AZ$3)/Z57, 0)</f>
        <v>-16095387.325795887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1.9633998484661188E-3</v>
      </c>
      <c r="L58" s="2">
        <v>55</v>
      </c>
      <c r="M58" s="8">
        <v>0.78669207100000005</v>
      </c>
      <c r="Q58" s="5">
        <f t="shared" si="60"/>
        <v>25</v>
      </c>
      <c r="R58">
        <f t="shared" si="31"/>
        <v>250000</v>
      </c>
      <c r="S58">
        <f t="shared" si="32"/>
        <v>-70694231.918587595</v>
      </c>
      <c r="U58">
        <f t="shared" si="52"/>
        <v>0.78669207100000005</v>
      </c>
      <c r="V58">
        <f t="shared" si="53"/>
        <v>0.01</v>
      </c>
      <c r="W58">
        <f t="shared" si="54"/>
        <v>1.3316593265648178E-6</v>
      </c>
      <c r="X58">
        <f t="shared" si="55"/>
        <v>1.047605833481742E-6</v>
      </c>
      <c r="Y58">
        <f t="shared" si="56"/>
        <v>1.3316593265648179E-8</v>
      </c>
      <c r="Z58">
        <f t="shared" si="57"/>
        <v>2.7073689981742769E-7</v>
      </c>
      <c r="AB58">
        <f t="shared" si="58"/>
        <v>-21.433572647069255</v>
      </c>
      <c r="AC58">
        <f t="shared" si="33"/>
        <v>-19.139537184612649</v>
      </c>
      <c r="AE58">
        <f t="shared" si="34"/>
        <v>0</v>
      </c>
      <c r="AF58">
        <f t="shared" si="35"/>
        <v>0</v>
      </c>
      <c r="AG58">
        <f t="shared" si="36"/>
        <v>-6.768422495435692E-6</v>
      </c>
      <c r="AH58">
        <f t="shared" si="37"/>
        <v>-0.26190145837043549</v>
      </c>
      <c r="AI58">
        <f t="shared" si="38"/>
        <v>-0.26190822679293091</v>
      </c>
      <c r="AJ58">
        <f t="shared" si="39"/>
        <v>-2.2940354624566055</v>
      </c>
      <c r="AK58">
        <f t="shared" si="61"/>
        <v>-1.5003500852948479</v>
      </c>
      <c r="AL58">
        <f t="shared" si="40"/>
        <v>-4.0562937745443843</v>
      </c>
      <c r="AN58">
        <f t="shared" si="41"/>
        <v>0</v>
      </c>
      <c r="AO58">
        <f t="shared" si="42"/>
        <v>0</v>
      </c>
      <c r="AP58">
        <f t="shared" si="43"/>
        <v>-1.3289119701893106E-8</v>
      </c>
      <c r="AQ58">
        <f t="shared" si="44"/>
        <v>-5.142172836775686E-4</v>
      </c>
      <c r="AR58">
        <f t="shared" si="45"/>
        <v>-5.142305727972704E-4</v>
      </c>
      <c r="AS58">
        <f t="shared" si="46"/>
        <v>-4.5041088793632018E-3</v>
      </c>
      <c r="AT58">
        <f t="shared" si="47"/>
        <v>-2.9457871301140329E-3</v>
      </c>
      <c r="AU58">
        <f t="shared" si="48"/>
        <v>-7.9641265822745048E-3</v>
      </c>
      <c r="AW58">
        <v>55</v>
      </c>
      <c r="AX58">
        <f>IF(Z58&gt;0, (R58*SUMPRODUCT(K58:$K$98, X58:$X$98)-K58*$AZ$3)/Z58, 0)</f>
        <v>-70694231.918587595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1.7530355789876059E-3</v>
      </c>
      <c r="L59" s="2">
        <v>56</v>
      </c>
      <c r="M59" s="8">
        <v>0.78978433000000003</v>
      </c>
      <c r="Q59" s="5">
        <f t="shared" si="60"/>
        <v>25</v>
      </c>
      <c r="R59">
        <f t="shared" si="31"/>
        <v>250000</v>
      </c>
      <c r="S59">
        <f t="shared" si="32"/>
        <v>-315267534.20212722</v>
      </c>
      <c r="U59">
        <f t="shared" si="52"/>
        <v>0.78978433000000003</v>
      </c>
      <c r="V59">
        <f t="shared" si="53"/>
        <v>0.01</v>
      </c>
      <c r="W59">
        <f t="shared" si="54"/>
        <v>2.7073689981742769E-7</v>
      </c>
      <c r="X59">
        <f t="shared" si="55"/>
        <v>2.1382376102858427E-7</v>
      </c>
      <c r="Y59">
        <f t="shared" si="56"/>
        <v>2.7073689981742772E-9</v>
      </c>
      <c r="Z59">
        <f t="shared" si="57"/>
        <v>5.420576979066915E-8</v>
      </c>
      <c r="AB59">
        <f t="shared" si="58"/>
        <v>-19.139537184612649</v>
      </c>
      <c r="AC59">
        <f t="shared" si="33"/>
        <v>-17.089319381432421</v>
      </c>
      <c r="AE59">
        <f t="shared" si="34"/>
        <v>0</v>
      </c>
      <c r="AF59">
        <f t="shared" si="35"/>
        <v>0</v>
      </c>
      <c r="AG59">
        <f t="shared" si="36"/>
        <v>-1.3551442447667287E-6</v>
      </c>
      <c r="AH59">
        <f t="shared" si="37"/>
        <v>-5.3455940257146069E-2</v>
      </c>
      <c r="AI59">
        <f t="shared" si="38"/>
        <v>-5.3457295401390832E-2</v>
      </c>
      <c r="AJ59">
        <f t="shared" si="39"/>
        <v>-2.0502178031802281</v>
      </c>
      <c r="AK59">
        <f t="shared" si="61"/>
        <v>-1.3397676029228855</v>
      </c>
      <c r="AL59">
        <f t="shared" si="40"/>
        <v>-3.4434427015045044</v>
      </c>
      <c r="AN59">
        <f t="shared" si="41"/>
        <v>0</v>
      </c>
      <c r="AO59">
        <f t="shared" si="42"/>
        <v>0</v>
      </c>
      <c r="AP59">
        <f t="shared" si="43"/>
        <v>-2.3756160757363641E-9</v>
      </c>
      <c r="AQ59">
        <f t="shared" si="44"/>
        <v>-9.3710165179012933E-5</v>
      </c>
      <c r="AR59">
        <f t="shared" si="45"/>
        <v>-9.3712540795088656E-5</v>
      </c>
      <c r="AS59">
        <f t="shared" si="46"/>
        <v>-3.5941047536487488E-3</v>
      </c>
      <c r="AT59">
        <f t="shared" si="47"/>
        <v>-2.3486602754987577E-3</v>
      </c>
      <c r="AU59">
        <f t="shared" si="48"/>
        <v>-6.036477569942595E-3</v>
      </c>
      <c r="AW59">
        <v>56</v>
      </c>
      <c r="AX59">
        <f>IF(Z59&gt;0, (R59*SUMPRODUCT(K59:$K$98, X59:$X$98)-K59*$AZ$3)/Z59, 0)</f>
        <v>-315267534.20212722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1.5652103383817909E-3</v>
      </c>
      <c r="L60" s="2">
        <v>57</v>
      </c>
      <c r="M60" s="8">
        <v>0.79285550900000001</v>
      </c>
      <c r="Q60" s="5">
        <f t="shared" si="60"/>
        <v>25</v>
      </c>
      <c r="R60">
        <f t="shared" si="31"/>
        <v>250000</v>
      </c>
      <c r="S60">
        <f t="shared" si="32"/>
        <v>-1427837884.8298154</v>
      </c>
      <c r="U60">
        <f t="shared" si="52"/>
        <v>0.79285550900000001</v>
      </c>
      <c r="V60">
        <f t="shared" si="53"/>
        <v>0.01</v>
      </c>
      <c r="W60">
        <f t="shared" si="54"/>
        <v>5.420576979066915E-8</v>
      </c>
      <c r="X60">
        <f t="shared" si="55"/>
        <v>4.2977343198117812E-8</v>
      </c>
      <c r="Y60">
        <f t="shared" si="56"/>
        <v>5.4205769790669153E-10</v>
      </c>
      <c r="Z60">
        <f t="shared" si="57"/>
        <v>1.0686368894644646E-8</v>
      </c>
      <c r="AB60">
        <f t="shared" si="58"/>
        <v>-17.089319381432421</v>
      </c>
      <c r="AC60">
        <f t="shared" si="33"/>
        <v>-15.258402359040545</v>
      </c>
      <c r="AE60">
        <f t="shared" si="34"/>
        <v>0</v>
      </c>
      <c r="AF60">
        <f t="shared" si="35"/>
        <v>0</v>
      </c>
      <c r="AG60">
        <f t="shared" si="36"/>
        <v>-2.6715922236611618E-7</v>
      </c>
      <c r="AH60">
        <f t="shared" si="37"/>
        <v>-1.0744335799529454E-2</v>
      </c>
      <c r="AI60">
        <f t="shared" si="38"/>
        <v>-1.074460295875182E-2</v>
      </c>
      <c r="AJ60">
        <f t="shared" si="39"/>
        <v>-1.8309170223918763</v>
      </c>
      <c r="AK60">
        <f t="shared" si="61"/>
        <v>-1.1962523567002696</v>
      </c>
      <c r="AL60">
        <f t="shared" si="40"/>
        <v>-3.037913982050898</v>
      </c>
      <c r="AN60">
        <f t="shared" si="41"/>
        <v>0</v>
      </c>
      <c r="AO60">
        <f t="shared" si="42"/>
        <v>0</v>
      </c>
      <c r="AP60">
        <f t="shared" si="43"/>
        <v>-4.1816037684148483E-10</v>
      </c>
      <c r="AQ60">
        <f t="shared" si="44"/>
        <v>-1.6817145472469088E-5</v>
      </c>
      <c r="AR60">
        <f t="shared" si="45"/>
        <v>-1.6817563632845927E-5</v>
      </c>
      <c r="AS60">
        <f t="shared" si="46"/>
        <v>-2.8657702521669697E-3</v>
      </c>
      <c r="AT60">
        <f t="shared" si="47"/>
        <v>-1.8723865560208439E-3</v>
      </c>
      <c r="AU60">
        <f t="shared" si="48"/>
        <v>-4.7549743718206597E-3</v>
      </c>
      <c r="AW60">
        <v>57</v>
      </c>
      <c r="AX60">
        <f>IF(Z60&gt;0, (R60*SUMPRODUCT(K60:$K$98, X60:$X$98)-K60*$AZ$3)/Z60, 0)</f>
        <v>-1427837884.8298154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1.3975092306980274E-3</v>
      </c>
      <c r="L61" s="2">
        <v>58</v>
      </c>
      <c r="M61" s="8">
        <v>0.79617230500000002</v>
      </c>
      <c r="Q61" s="5">
        <f t="shared" si="60"/>
        <v>25</v>
      </c>
      <c r="R61">
        <f t="shared" si="31"/>
        <v>250000</v>
      </c>
      <c r="S61">
        <f t="shared" si="32"/>
        <v>-6577267626.0584888</v>
      </c>
      <c r="U61">
        <f t="shared" si="52"/>
        <v>0.79617230500000002</v>
      </c>
      <c r="V61">
        <f t="shared" si="53"/>
        <v>0.01</v>
      </c>
      <c r="W61">
        <f t="shared" si="54"/>
        <v>1.0686368894644646E-8</v>
      </c>
      <c r="X61">
        <f t="shared" si="55"/>
        <v>8.5081909549295312E-9</v>
      </c>
      <c r="Y61">
        <f t="shared" si="56"/>
        <v>1.0686368894644646E-10</v>
      </c>
      <c r="Z61">
        <f t="shared" si="57"/>
        <v>2.0713142507686688E-9</v>
      </c>
      <c r="AB61">
        <f t="shared" si="58"/>
        <v>-15.258402359040545</v>
      </c>
      <c r="AC61">
        <f t="shared" si="33"/>
        <v>-13.623588164974359</v>
      </c>
      <c r="AE61">
        <f t="shared" si="34"/>
        <v>0</v>
      </c>
      <c r="AF61">
        <f t="shared" si="35"/>
        <v>0</v>
      </c>
      <c r="AG61">
        <f t="shared" si="36"/>
        <v>-5.1782856269216718E-8</v>
      </c>
      <c r="AH61">
        <f t="shared" si="37"/>
        <v>-2.127047738732383E-3</v>
      </c>
      <c r="AI61">
        <f t="shared" si="38"/>
        <v>-2.127099521588652E-3</v>
      </c>
      <c r="AJ61">
        <f t="shared" si="39"/>
        <v>-1.6348141940661858</v>
      </c>
      <c r="AK61">
        <f t="shared" si="61"/>
        <v>-1.0680881651328382</v>
      </c>
      <c r="AL61">
        <f t="shared" si="40"/>
        <v>-2.7050294587206127</v>
      </c>
      <c r="AN61">
        <f t="shared" si="41"/>
        <v>0</v>
      </c>
      <c r="AO61">
        <f t="shared" si="42"/>
        <v>0</v>
      </c>
      <c r="AP61">
        <f t="shared" si="43"/>
        <v>-7.2367019628139589E-11</v>
      </c>
      <c r="AQ61">
        <f t="shared" si="44"/>
        <v>-2.9725688490138715E-6</v>
      </c>
      <c r="AR61">
        <f t="shared" si="45"/>
        <v>-2.972641216033499E-6</v>
      </c>
      <c r="AS61">
        <f t="shared" si="46"/>
        <v>-2.284667926683651E-3</v>
      </c>
      <c r="AT61">
        <f t="shared" si="47"/>
        <v>-1.4926630699724605E-3</v>
      </c>
      <c r="AU61">
        <f t="shared" si="48"/>
        <v>-3.7803036378721449E-3</v>
      </c>
      <c r="AW61">
        <v>58</v>
      </c>
      <c r="AX61">
        <f>IF(Z61&gt;0, (R61*SUMPRODUCT(K61:$K$98, X61:$X$98)-K61*$AZ$3)/Z61, 0)</f>
        <v>-6577267626.0584888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1.2477760988375245E-3</v>
      </c>
      <c r="L62" s="2">
        <v>59</v>
      </c>
      <c r="M62" s="8">
        <v>0.79964768799999997</v>
      </c>
      <c r="Q62" s="5">
        <f t="shared" si="60"/>
        <v>25</v>
      </c>
      <c r="R62">
        <f t="shared" si="31"/>
        <v>250000</v>
      </c>
      <c r="S62">
        <f t="shared" si="32"/>
        <v>-30851012881.613506</v>
      </c>
      <c r="U62">
        <f t="shared" si="52"/>
        <v>0.79964768799999997</v>
      </c>
      <c r="V62">
        <f t="shared" si="53"/>
        <v>0.01</v>
      </c>
      <c r="W62">
        <f t="shared" si="54"/>
        <v>2.0713142507686688E-9</v>
      </c>
      <c r="X62">
        <f t="shared" si="55"/>
        <v>1.6563216517486181E-9</v>
      </c>
      <c r="Y62">
        <f t="shared" si="56"/>
        <v>2.0713142507686689E-11</v>
      </c>
      <c r="Z62">
        <f t="shared" si="57"/>
        <v>3.9427945651236405E-10</v>
      </c>
      <c r="AB62">
        <f t="shared" si="58"/>
        <v>-13.623588164974359</v>
      </c>
      <c r="AC62">
        <f t="shared" si="33"/>
        <v>-12.163920591818515</v>
      </c>
      <c r="AE62">
        <f t="shared" si="34"/>
        <v>0</v>
      </c>
      <c r="AF62">
        <f t="shared" si="35"/>
        <v>0</v>
      </c>
      <c r="AG62">
        <f t="shared" si="36"/>
        <v>-9.856986412809101E-9</v>
      </c>
      <c r="AH62">
        <f t="shared" si="37"/>
        <v>-4.1408041293715452E-4</v>
      </c>
      <c r="AI62">
        <f t="shared" si="38"/>
        <v>-4.1409026992356732E-4</v>
      </c>
      <c r="AJ62">
        <f t="shared" si="39"/>
        <v>-1.4596675731558442</v>
      </c>
      <c r="AK62">
        <f t="shared" si="61"/>
        <v>-0.95365117154820522</v>
      </c>
      <c r="AL62">
        <f t="shared" si="40"/>
        <v>-2.4137328349739731</v>
      </c>
      <c r="AN62">
        <f t="shared" si="41"/>
        <v>0</v>
      </c>
      <c r="AO62">
        <f t="shared" si="42"/>
        <v>0</v>
      </c>
      <c r="AP62">
        <f t="shared" si="43"/>
        <v>-1.2299312052469424E-11</v>
      </c>
      <c r="AQ62">
        <f t="shared" si="44"/>
        <v>-5.1667964225975389E-7</v>
      </c>
      <c r="AR62">
        <f t="shared" si="45"/>
        <v>-5.1669194157180627E-7</v>
      </c>
      <c r="AS62">
        <f t="shared" si="46"/>
        <v>-1.8213383100320361E-3</v>
      </c>
      <c r="AT62">
        <f t="shared" si="47"/>
        <v>-1.1899431384862543E-3</v>
      </c>
      <c r="AU62">
        <f t="shared" si="48"/>
        <v>-3.0117981404598625E-3</v>
      </c>
      <c r="AW62">
        <v>59</v>
      </c>
      <c r="AX62">
        <f>IF(Z62&gt;0, (R62*SUMPRODUCT(K62:$K$98, X62:$X$98)-K62*$AZ$3)/Z62, 0)</f>
        <v>-30851012881.613506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1.114085802533504E-3</v>
      </c>
      <c r="L63" s="2">
        <v>60</v>
      </c>
      <c r="M63" s="8">
        <v>0.80323853099999998</v>
      </c>
      <c r="Q63" s="5">
        <f t="shared" si="60"/>
        <v>25</v>
      </c>
      <c r="R63">
        <f t="shared" si="31"/>
        <v>250000</v>
      </c>
      <c r="S63">
        <f t="shared" si="32"/>
        <v>-147490531663.10004</v>
      </c>
      <c r="U63">
        <f t="shared" si="52"/>
        <v>0.80323853099999998</v>
      </c>
      <c r="V63">
        <f t="shared" si="53"/>
        <v>0.01</v>
      </c>
      <c r="W63">
        <f t="shared" si="54"/>
        <v>3.9427945651236405E-10</v>
      </c>
      <c r="X63">
        <f t="shared" si="55"/>
        <v>3.1670045145246969E-10</v>
      </c>
      <c r="Y63">
        <f t="shared" si="56"/>
        <v>3.9427945651236402E-12</v>
      </c>
      <c r="Z63">
        <f t="shared" si="57"/>
        <v>7.3636210494770716E-11</v>
      </c>
      <c r="AB63">
        <f t="shared" si="58"/>
        <v>-12.163920591818515</v>
      </c>
      <c r="AC63">
        <f t="shared" si="33"/>
        <v>-10.860643835529679</v>
      </c>
      <c r="AE63">
        <f t="shared" si="34"/>
        <v>0</v>
      </c>
      <c r="AF63">
        <f t="shared" si="35"/>
        <v>0</v>
      </c>
      <c r="AG63">
        <f t="shared" si="36"/>
        <v>-1.840905262369268E-9</v>
      </c>
      <c r="AH63">
        <f t="shared" si="37"/>
        <v>-7.9175112863117425E-5</v>
      </c>
      <c r="AI63">
        <f t="shared" si="38"/>
        <v>-7.9176953768379788E-5</v>
      </c>
      <c r="AJ63">
        <f t="shared" si="39"/>
        <v>-1.3032767562888363</v>
      </c>
      <c r="AK63">
        <f t="shared" si="61"/>
        <v>-0.85147444142729611</v>
      </c>
      <c r="AL63">
        <f t="shared" si="40"/>
        <v>-2.1548303746699009</v>
      </c>
      <c r="AN63">
        <f t="shared" si="41"/>
        <v>0</v>
      </c>
      <c r="AO63">
        <f t="shared" si="42"/>
        <v>0</v>
      </c>
      <c r="AP63">
        <f t="shared" si="43"/>
        <v>-2.0509264166148164E-12</v>
      </c>
      <c r="AQ63">
        <f t="shared" si="44"/>
        <v>-8.8207869154786926E-8</v>
      </c>
      <c r="AR63">
        <f t="shared" si="45"/>
        <v>-8.8209920081203535E-8</v>
      </c>
      <c r="AS63">
        <f t="shared" si="46"/>
        <v>-1.45196213095331E-3</v>
      </c>
      <c r="AT63">
        <f t="shared" si="47"/>
        <v>-9.4861558641429623E-4</v>
      </c>
      <c r="AU63">
        <f t="shared" si="48"/>
        <v>-2.4006659272876878E-3</v>
      </c>
      <c r="AW63">
        <v>60</v>
      </c>
      <c r="AX63">
        <f>IF(Z63&gt;0, (R63*SUMPRODUCT(K63:$K$98, X63:$X$98)-K63*$AZ$3)/Z63, 0)</f>
        <v>-147490531663.10004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9.9471946654777136E-4</v>
      </c>
      <c r="L64" s="2">
        <v>61</v>
      </c>
      <c r="M64" s="8">
        <v>0.80709142899999997</v>
      </c>
      <c r="Q64" s="5">
        <f t="shared" si="60"/>
        <v>25</v>
      </c>
      <c r="R64">
        <f t="shared" si="31"/>
        <v>250000</v>
      </c>
      <c r="S64">
        <f t="shared" si="32"/>
        <v>-719966128558.47742</v>
      </c>
      <c r="U64">
        <f t="shared" si="52"/>
        <v>0.80709142899999997</v>
      </c>
      <c r="V64">
        <f t="shared" si="53"/>
        <v>0.01</v>
      </c>
      <c r="W64">
        <f t="shared" si="54"/>
        <v>7.3636210494770716E-11</v>
      </c>
      <c r="X64">
        <f t="shared" si="55"/>
        <v>5.9431154354369295E-11</v>
      </c>
      <c r="Y64">
        <f t="shared" si="56"/>
        <v>7.3636210494770723E-13</v>
      </c>
      <c r="Z64">
        <f t="shared" si="57"/>
        <v>1.3468694035453714E-11</v>
      </c>
      <c r="AB64">
        <f t="shared" si="58"/>
        <v>-10.860643835529679</v>
      </c>
      <c r="AC64">
        <f t="shared" si="33"/>
        <v>-9.6970035014442661</v>
      </c>
      <c r="AE64">
        <f t="shared" si="34"/>
        <v>0</v>
      </c>
      <c r="AF64">
        <f t="shared" si="35"/>
        <v>0</v>
      </c>
      <c r="AG64">
        <f t="shared" si="36"/>
        <v>-3.3671735088634288E-10</v>
      </c>
      <c r="AH64">
        <f t="shared" si="37"/>
        <v>-1.4857788588592323E-5</v>
      </c>
      <c r="AI64">
        <f t="shared" si="38"/>
        <v>-1.4858125305943209E-5</v>
      </c>
      <c r="AJ64">
        <f t="shared" si="39"/>
        <v>-1.1636403340854127</v>
      </c>
      <c r="AK64">
        <f t="shared" si="61"/>
        <v>-0.76024506848707762</v>
      </c>
      <c r="AL64">
        <f t="shared" si="40"/>
        <v>-1.9239002606977962</v>
      </c>
      <c r="AN64">
        <f t="shared" si="41"/>
        <v>0</v>
      </c>
      <c r="AO64">
        <f t="shared" si="42"/>
        <v>0</v>
      </c>
      <c r="AP64">
        <f t="shared" si="43"/>
        <v>-3.3493930365104172E-13</v>
      </c>
      <c r="AQ64">
        <f t="shared" si="44"/>
        <v>-1.4779331538924121E-8</v>
      </c>
      <c r="AR64">
        <f t="shared" si="45"/>
        <v>-1.4779666478227771E-8</v>
      </c>
      <c r="AS64">
        <f t="shared" si="46"/>
        <v>-1.1574956923749121E-3</v>
      </c>
      <c r="AT64">
        <f t="shared" si="47"/>
        <v>-7.5623056897103976E-4</v>
      </c>
      <c r="AU64">
        <f t="shared" si="48"/>
        <v>-1.9137410410124301E-3</v>
      </c>
      <c r="AW64">
        <v>61</v>
      </c>
      <c r="AX64">
        <f>IF(Z64&gt;0, (R64*SUMPRODUCT(K64:$K$98, X64:$X$98)-K64*$AZ$3)/Z64, 0)</f>
        <v>-719966128558.47742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8.8814238084622432E-4</v>
      </c>
      <c r="L65" s="2">
        <v>62</v>
      </c>
      <c r="M65" s="8">
        <v>0.81105379099999997</v>
      </c>
      <c r="Q65" s="5">
        <f t="shared" si="60"/>
        <v>25</v>
      </c>
      <c r="R65">
        <f t="shared" si="31"/>
        <v>250000</v>
      </c>
      <c r="S65">
        <f t="shared" si="32"/>
        <v>-3592291253599.0884</v>
      </c>
      <c r="U65">
        <f t="shared" si="52"/>
        <v>0.81105379099999997</v>
      </c>
      <c r="V65">
        <f t="shared" si="53"/>
        <v>0.01</v>
      </c>
      <c r="W65">
        <f t="shared" si="54"/>
        <v>1.3468694035453714E-11</v>
      </c>
      <c r="X65">
        <f t="shared" si="55"/>
        <v>1.0923835357273823E-11</v>
      </c>
      <c r="Y65">
        <f t="shared" si="56"/>
        <v>1.3468694035453714E-13</v>
      </c>
      <c r="Z65">
        <f t="shared" si="57"/>
        <v>2.4101717378253544E-12</v>
      </c>
      <c r="AB65">
        <f t="shared" si="58"/>
        <v>-9.6970035014442661</v>
      </c>
      <c r="AC65">
        <f t="shared" si="33"/>
        <v>-8.6580388534617363</v>
      </c>
      <c r="AE65">
        <f t="shared" si="34"/>
        <v>0</v>
      </c>
      <c r="AF65">
        <f t="shared" si="35"/>
        <v>0</v>
      </c>
      <c r="AG65">
        <f t="shared" si="36"/>
        <v>-6.0254293445633863E-11</v>
      </c>
      <c r="AH65">
        <f t="shared" si="37"/>
        <v>-2.7309588393184557E-6</v>
      </c>
      <c r="AI65">
        <f t="shared" si="38"/>
        <v>-2.7310190936119012E-6</v>
      </c>
      <c r="AJ65">
        <f t="shared" si="39"/>
        <v>-1.0389646479825299</v>
      </c>
      <c r="AK65">
        <f t="shared" si="61"/>
        <v>-0.67879024510109864</v>
      </c>
      <c r="AL65">
        <f t="shared" si="40"/>
        <v>-1.7177576241027221</v>
      </c>
      <c r="AN65">
        <f t="shared" si="41"/>
        <v>0</v>
      </c>
      <c r="AO65">
        <f t="shared" si="42"/>
        <v>0</v>
      </c>
      <c r="AP65">
        <f t="shared" si="43"/>
        <v>-5.3514391637012308E-14</v>
      </c>
      <c r="AQ65">
        <f t="shared" si="44"/>
        <v>-2.4254802855453347E-9</v>
      </c>
      <c r="AR65">
        <f t="shared" si="45"/>
        <v>-2.4255337999369713E-9</v>
      </c>
      <c r="AS65">
        <f t="shared" si="46"/>
        <v>-9.2274853607426347E-4</v>
      </c>
      <c r="AT65">
        <f t="shared" si="47"/>
        <v>-6.0286238437928189E-4</v>
      </c>
      <c r="AU65">
        <f t="shared" si="48"/>
        <v>-1.5256133459873452E-3</v>
      </c>
      <c r="AW65">
        <v>62</v>
      </c>
      <c r="AX65">
        <f>IF(Z65&gt;0, (R65*SUMPRODUCT(K65:$K$98, X65:$X$98)-K65*$AZ$3)/Z65, 0)</f>
        <v>-3592291253599.0884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7.9298426861270028E-4</v>
      </c>
      <c r="L66" s="2">
        <v>63</v>
      </c>
      <c r="M66" s="8">
        <v>0.81525055400000002</v>
      </c>
      <c r="Q66" s="5">
        <f t="shared" si="60"/>
        <v>25</v>
      </c>
      <c r="R66">
        <f t="shared" si="31"/>
        <v>250000</v>
      </c>
      <c r="S66">
        <f t="shared" si="32"/>
        <v>-18354295131082.668</v>
      </c>
      <c r="U66">
        <f t="shared" si="52"/>
        <v>0.81525055400000002</v>
      </c>
      <c r="V66">
        <f t="shared" si="53"/>
        <v>0.01</v>
      </c>
      <c r="W66">
        <f t="shared" si="54"/>
        <v>2.4101717378253544E-12</v>
      </c>
      <c r="X66">
        <f t="shared" si="55"/>
        <v>1.9648938444972629E-12</v>
      </c>
      <c r="Y66">
        <f t="shared" si="56"/>
        <v>2.4101717378253544E-14</v>
      </c>
      <c r="Z66">
        <f t="shared" si="57"/>
        <v>4.21176175949838E-13</v>
      </c>
      <c r="AB66">
        <f t="shared" si="58"/>
        <v>-8.6580388534617363</v>
      </c>
      <c r="AC66">
        <f t="shared" si="33"/>
        <v>-7.730391835564129</v>
      </c>
      <c r="AE66">
        <f t="shared" si="34"/>
        <v>0</v>
      </c>
      <c r="AF66">
        <f t="shared" si="35"/>
        <v>0</v>
      </c>
      <c r="AG66">
        <f t="shared" si="36"/>
        <v>-1.0529404398745951E-11</v>
      </c>
      <c r="AH66">
        <f t="shared" si="37"/>
        <v>-4.9122346112431567E-7</v>
      </c>
      <c r="AI66">
        <f t="shared" si="38"/>
        <v>-4.9123399052871437E-7</v>
      </c>
      <c r="AJ66">
        <f t="shared" si="39"/>
        <v>-0.92764701789760728</v>
      </c>
      <c r="AK66">
        <f t="shared" si="61"/>
        <v>-0.60606271974232162</v>
      </c>
      <c r="AL66">
        <f t="shared" si="40"/>
        <v>-1.5337102288739195</v>
      </c>
      <c r="AN66">
        <f t="shared" si="41"/>
        <v>0</v>
      </c>
      <c r="AO66">
        <f t="shared" si="42"/>
        <v>0</v>
      </c>
      <c r="AP66">
        <f t="shared" si="43"/>
        <v>-8.3496520460669067E-15</v>
      </c>
      <c r="AQ66">
        <f t="shared" si="44"/>
        <v>-3.895324770450647E-10</v>
      </c>
      <c r="AR66">
        <f t="shared" si="45"/>
        <v>-3.8954082669711068E-10</v>
      </c>
      <c r="AS66">
        <f t="shared" si="46"/>
        <v>-7.356094920182866E-4</v>
      </c>
      <c r="AT66">
        <f t="shared" si="47"/>
        <v>-4.8059820254828885E-4</v>
      </c>
      <c r="AU66">
        <f t="shared" si="48"/>
        <v>-1.2162080841074021E-3</v>
      </c>
      <c r="AW66">
        <v>63</v>
      </c>
      <c r="AX66">
        <f>IF(Z66&gt;0, (R66*SUMPRODUCT(K66:$K$98, X66:$X$98)-K66*$AZ$3)/Z66, 0)</f>
        <v>-18354295131082.668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7.0802166840419666E-4</v>
      </c>
      <c r="L67" s="2">
        <v>64</v>
      </c>
      <c r="M67" s="8">
        <v>0.81969331899999998</v>
      </c>
      <c r="Q67" s="5">
        <f t="shared" si="60"/>
        <v>25</v>
      </c>
      <c r="R67">
        <f t="shared" ref="R67:R89" si="62">$C$6</f>
        <v>250000</v>
      </c>
      <c r="S67">
        <f t="shared" ref="S67:S89" si="63">AX67</f>
        <v>-96225018387286.172</v>
      </c>
      <c r="U67">
        <f t="shared" si="52"/>
        <v>0.81969331899999998</v>
      </c>
      <c r="V67">
        <f t="shared" si="53"/>
        <v>0.01</v>
      </c>
      <c r="W67">
        <f t="shared" si="54"/>
        <v>4.21176175949838E-13</v>
      </c>
      <c r="X67">
        <f t="shared" si="55"/>
        <v>3.4523529754805068E-13</v>
      </c>
      <c r="Y67">
        <f t="shared" si="56"/>
        <v>4.21176175949838E-15</v>
      </c>
      <c r="Z67">
        <f t="shared" si="57"/>
        <v>7.1729116642288929E-14</v>
      </c>
      <c r="AB67">
        <f t="shared" si="58"/>
        <v>-7.730391835564129</v>
      </c>
      <c r="AC67">
        <f t="shared" ref="AC67:AC89" si="64">S67*Z67</f>
        <v>-6.9021355678080472</v>
      </c>
      <c r="AE67">
        <f t="shared" ref="AE67:AE89" si="65">$Z67*O67</f>
        <v>0</v>
      </c>
      <c r="AF67">
        <f t="shared" ref="AF67:AF89" si="66">-$Z67*P67</f>
        <v>0</v>
      </c>
      <c r="AG67">
        <f t="shared" ref="AG67:AG89" si="67">-$Z67*Q67</f>
        <v>-1.7932279160572232E-12</v>
      </c>
      <c r="AH67">
        <f t="shared" ref="AH67:AH89" si="68">-X67*R67</f>
        <v>-8.6308824387012668E-8</v>
      </c>
      <c r="AI67">
        <f t="shared" ref="AI67:AI89" si="69">SUM(AE67:AH67)</f>
        <v>-8.6310617614928726E-8</v>
      </c>
      <c r="AJ67">
        <f t="shared" ref="AJ67:AJ89" si="70">AB67-AC67</f>
        <v>-0.82825626775608185</v>
      </c>
      <c r="AK67">
        <f t="shared" si="61"/>
        <v>-0.54112742848948914</v>
      </c>
      <c r="AL67">
        <f t="shared" ref="AL67:AL89" si="71">SUM(AI67:AK67)</f>
        <v>-1.3693837825561888</v>
      </c>
      <c r="AN67">
        <f t="shared" ref="AN67:AN89" si="72">AE67*$K67</f>
        <v>0</v>
      </c>
      <c r="AO67">
        <f t="shared" ref="AO67:AO89" si="73">AF67*$K67</f>
        <v>0</v>
      </c>
      <c r="AP67">
        <f t="shared" ref="AP67:AP89" si="74">AG67*$K67</f>
        <v>-1.2696442209558159E-15</v>
      </c>
      <c r="AQ67">
        <f t="shared" ref="AQ67:AQ89" si="75">AH67*$K67</f>
        <v>-6.1108517840497522E-11</v>
      </c>
      <c r="AR67">
        <f t="shared" ref="AR67:AR89" si="76">AI67*$K67</f>
        <v>-6.1109787484718478E-11</v>
      </c>
      <c r="AS67">
        <f t="shared" ref="AS67:AS89" si="77">AJ67*$K67</f>
        <v>-5.8642338456289409E-4</v>
      </c>
      <c r="AT67">
        <f t="shared" ref="AT67:AT89" si="78">AK67*$K67</f>
        <v>-3.8312994473840069E-4</v>
      </c>
      <c r="AU67">
        <f t="shared" ref="AU67:AU89" si="79">AL67*$K67</f>
        <v>-9.6955339041108243E-4</v>
      </c>
      <c r="AW67">
        <v>64</v>
      </c>
      <c r="AX67">
        <f>IF(Z67&gt;0, (R67*SUMPRODUCT(K67:$K$98, X67:$X$98)-K67*$AZ$3)/Z67, 0)</f>
        <v>-96225018387286.172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89" si="80">G68+$C$9</f>
        <v>0.12000000000000001</v>
      </c>
      <c r="I68" s="1">
        <f t="shared" ref="I68:I89" si="81">1+H68</f>
        <v>1.1200000000000001</v>
      </c>
      <c r="J68">
        <f t="shared" ref="J68:J89" si="82">1/I68</f>
        <v>0.89285714285714279</v>
      </c>
      <c r="K68">
        <f t="shared" si="59"/>
        <v>6.3216220393231843E-4</v>
      </c>
      <c r="L68" s="2">
        <v>65</v>
      </c>
      <c r="M68" s="8">
        <v>0.82421808699999999</v>
      </c>
      <c r="Q68" s="5">
        <f t="shared" si="60"/>
        <v>25</v>
      </c>
      <c r="R68">
        <f t="shared" si="62"/>
        <v>250000</v>
      </c>
      <c r="S68">
        <f t="shared" si="63"/>
        <v>-518242270430264.75</v>
      </c>
      <c r="U68">
        <f t="shared" ref="U68:U89" si="83">M68</f>
        <v>0.82421808699999999</v>
      </c>
      <c r="V68">
        <f t="shared" ref="V68:V89" si="84">$C$10</f>
        <v>0.01</v>
      </c>
      <c r="W68">
        <f t="shared" ref="W68:W89" si="85">Z67</f>
        <v>7.1729116642288929E-14</v>
      </c>
      <c r="X68">
        <f t="shared" ref="X68:X89" si="86">U68*W68</f>
        <v>5.9120435301107244E-14</v>
      </c>
      <c r="Y68">
        <f t="shared" ref="Y68:Y89" si="87">V68*W68</f>
        <v>7.1729116642288927E-16</v>
      </c>
      <c r="Z68">
        <f t="shared" ref="Z68:Z89" si="88">MAX(0, W68-X68-Y68)</f>
        <v>1.1891390174758796E-14</v>
      </c>
      <c r="AB68">
        <f t="shared" ref="AB68:AB89" si="89">AC67</f>
        <v>-6.9021355678080472</v>
      </c>
      <c r="AC68">
        <f t="shared" si="64"/>
        <v>-6.1626210427391417</v>
      </c>
      <c r="AE68">
        <f t="shared" si="65"/>
        <v>0</v>
      </c>
      <c r="AF68">
        <f t="shared" si="66"/>
        <v>0</v>
      </c>
      <c r="AG68">
        <f t="shared" si="67"/>
        <v>-2.9728475436896992E-13</v>
      </c>
      <c r="AH68">
        <f t="shared" si="68"/>
        <v>-1.478010882527681E-8</v>
      </c>
      <c r="AI68">
        <f t="shared" si="69"/>
        <v>-1.4780406110031179E-8</v>
      </c>
      <c r="AJ68">
        <f t="shared" si="70"/>
        <v>-0.73951452506890547</v>
      </c>
      <c r="AK68">
        <f t="shared" si="61"/>
        <v>-0.48314948974656335</v>
      </c>
      <c r="AL68">
        <f t="shared" si="71"/>
        <v>-1.2226640295958751</v>
      </c>
      <c r="AN68">
        <f t="shared" si="72"/>
        <v>0</v>
      </c>
      <c r="AO68">
        <f t="shared" si="73"/>
        <v>0</v>
      </c>
      <c r="AP68">
        <f t="shared" si="74"/>
        <v>-1.8793218551736595E-16</v>
      </c>
      <c r="AQ68">
        <f t="shared" si="75"/>
        <v>-9.3434261693464981E-12</v>
      </c>
      <c r="AR68">
        <f t="shared" si="76"/>
        <v>-9.3436141015320152E-12</v>
      </c>
      <c r="AS68">
        <f t="shared" si="77"/>
        <v>-4.6749313200752105E-4</v>
      </c>
      <c r="AT68">
        <f t="shared" si="78"/>
        <v>-3.054288462669626E-4</v>
      </c>
      <c r="AU68">
        <f t="shared" si="79"/>
        <v>-7.7292198761809774E-4</v>
      </c>
      <c r="AW68">
        <v>65</v>
      </c>
      <c r="AX68">
        <f>IF(Z68&gt;0, (R68*SUMPRODUCT(K68:$K$98, X68:$X$98)-K68*$AZ$3)/Z68, 0)</f>
        <v>-518242270430264.75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89" si="90">K68*J69</f>
        <v>5.6443053922528431E-4</v>
      </c>
      <c r="L69" s="2">
        <v>66</v>
      </c>
      <c r="M69" s="8">
        <v>0.82894669600000004</v>
      </c>
      <c r="Q69" s="5">
        <f t="shared" ref="Q69:Q89" si="91">$C$8</f>
        <v>25</v>
      </c>
      <c r="R69">
        <f t="shared" si="62"/>
        <v>250000</v>
      </c>
      <c r="S69">
        <f t="shared" si="63"/>
        <v>-2873063149855355</v>
      </c>
      <c r="U69">
        <f t="shared" si="83"/>
        <v>0.82894669600000004</v>
      </c>
      <c r="V69">
        <f t="shared" si="84"/>
        <v>0.01</v>
      </c>
      <c r="W69">
        <f t="shared" si="85"/>
        <v>1.1891390174758796E-14</v>
      </c>
      <c r="X69">
        <f t="shared" si="86"/>
        <v>9.8573285962131677E-15</v>
      </c>
      <c r="Y69">
        <f t="shared" si="87"/>
        <v>1.1891390174758798E-16</v>
      </c>
      <c r="Z69">
        <f t="shared" si="88"/>
        <v>1.9151476767980408E-15</v>
      </c>
      <c r="AB69">
        <f t="shared" si="89"/>
        <v>-6.1626210427391417</v>
      </c>
      <c r="AC69">
        <f t="shared" si="64"/>
        <v>-5.5023402167395448</v>
      </c>
      <c r="AE69">
        <f t="shared" si="65"/>
        <v>0</v>
      </c>
      <c r="AF69">
        <f t="shared" si="66"/>
        <v>0</v>
      </c>
      <c r="AG69">
        <f t="shared" si="67"/>
        <v>-4.7878691919951017E-14</v>
      </c>
      <c r="AH69">
        <f t="shared" si="68"/>
        <v>-2.464332149053292E-9</v>
      </c>
      <c r="AI69">
        <f t="shared" si="69"/>
        <v>-2.464380027745212E-9</v>
      </c>
      <c r="AJ69">
        <f t="shared" si="70"/>
        <v>-0.66028082599959692</v>
      </c>
      <c r="AK69">
        <f t="shared" si="61"/>
        <v>-0.43138347299173996</v>
      </c>
      <c r="AL69">
        <f t="shared" si="71"/>
        <v>-1.091664301455717</v>
      </c>
      <c r="AN69">
        <f t="shared" si="72"/>
        <v>0</v>
      </c>
      <c r="AO69">
        <f t="shared" si="73"/>
        <v>0</v>
      </c>
      <c r="AP69">
        <f t="shared" si="74"/>
        <v>-2.7024195897779216E-17</v>
      </c>
      <c r="AQ69">
        <f t="shared" si="75"/>
        <v>-1.3909443237203532E-12</v>
      </c>
      <c r="AR69">
        <f t="shared" si="76"/>
        <v>-1.3909713479162511E-12</v>
      </c>
      <c r="AS69">
        <f t="shared" si="77"/>
        <v>-3.7268266265906862E-4</v>
      </c>
      <c r="AT69">
        <f t="shared" si="78"/>
        <v>-2.4348600627360366E-4</v>
      </c>
      <c r="AU69">
        <f t="shared" si="79"/>
        <v>-6.1616867032364365E-4</v>
      </c>
      <c r="AW69">
        <v>66</v>
      </c>
      <c r="AX69">
        <f>IF(Z69&gt;0, (R69*SUMPRODUCT(K69:$K$98, X69:$X$98)-K69*$AZ$3)/Z69, 0)</f>
        <v>-2873063149855355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5.0395583859400386E-4</v>
      </c>
      <c r="L70" s="2">
        <v>67</v>
      </c>
      <c r="M70" s="8">
        <v>0.83370721699999994</v>
      </c>
      <c r="Q70" s="5">
        <f t="shared" si="91"/>
        <v>25</v>
      </c>
      <c r="R70">
        <f t="shared" si="62"/>
        <v>250000</v>
      </c>
      <c r="S70">
        <f t="shared" si="63"/>
        <v>-1.6413009647596018E+16</v>
      </c>
      <c r="U70">
        <f t="shared" si="83"/>
        <v>0.83370721699999994</v>
      </c>
      <c r="V70">
        <f t="shared" si="84"/>
        <v>0.01</v>
      </c>
      <c r="W70">
        <f t="shared" si="85"/>
        <v>1.9151476767980408E-15</v>
      </c>
      <c r="X70">
        <f t="shared" si="86"/>
        <v>1.59667243976731E-15</v>
      </c>
      <c r="Y70">
        <f t="shared" si="87"/>
        <v>1.9151476767980408E-17</v>
      </c>
      <c r="Z70">
        <f t="shared" si="88"/>
        <v>2.9932376026275035E-16</v>
      </c>
      <c r="AB70">
        <f t="shared" si="89"/>
        <v>-5.5023402167395448</v>
      </c>
      <c r="AC70">
        <f t="shared" si="64"/>
        <v>-4.9128037649472391</v>
      </c>
      <c r="AE70">
        <f t="shared" si="65"/>
        <v>0</v>
      </c>
      <c r="AF70">
        <f t="shared" si="66"/>
        <v>0</v>
      </c>
      <c r="AG70">
        <f t="shared" si="67"/>
        <v>-7.4830940065687595E-15</v>
      </c>
      <c r="AH70">
        <f t="shared" si="68"/>
        <v>-3.9916810994182753E-10</v>
      </c>
      <c r="AI70">
        <f t="shared" si="69"/>
        <v>-3.9917559303583408E-10</v>
      </c>
      <c r="AJ70">
        <f t="shared" si="70"/>
        <v>-0.58953645179230563</v>
      </c>
      <c r="AK70">
        <f t="shared" si="61"/>
        <v>-0.38516381517176818</v>
      </c>
      <c r="AL70">
        <f t="shared" si="71"/>
        <v>-0.97470026736324944</v>
      </c>
      <c r="AN70">
        <f t="shared" si="72"/>
        <v>0</v>
      </c>
      <c r="AO70">
        <f t="shared" si="73"/>
        <v>0</v>
      </c>
      <c r="AP70">
        <f t="shared" si="74"/>
        <v>-3.7711489153581236E-18</v>
      </c>
      <c r="AQ70">
        <f t="shared" si="75"/>
        <v>-2.0116309958571721E-13</v>
      </c>
      <c r="AR70">
        <f t="shared" si="76"/>
        <v>-2.0116687073463257E-13</v>
      </c>
      <c r="AS70">
        <f t="shared" si="77"/>
        <v>-2.971003369447249E-4</v>
      </c>
      <c r="AT70">
        <f t="shared" si="78"/>
        <v>-1.9410555347095434E-4</v>
      </c>
      <c r="AU70">
        <f t="shared" si="79"/>
        <v>-4.912058906168461E-4</v>
      </c>
      <c r="AW70">
        <v>67</v>
      </c>
      <c r="AX70">
        <f>IF(Z70&gt;0, (R70*SUMPRODUCT(K70:$K$98, X70:$X$98)-K70*$AZ$3)/Z70, 0)</f>
        <v>-1.6413009647596018E+16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4.4996057017321768E-4</v>
      </c>
      <c r="L71" s="2">
        <v>68</v>
      </c>
      <c r="M71" s="8">
        <v>0.83838979800000002</v>
      </c>
      <c r="Q71" s="5">
        <f t="shared" si="91"/>
        <v>25</v>
      </c>
      <c r="R71">
        <f t="shared" si="62"/>
        <v>250000</v>
      </c>
      <c r="S71">
        <f t="shared" si="63"/>
        <v>-9.6658883810733808E+16</v>
      </c>
      <c r="U71">
        <f t="shared" si="83"/>
        <v>0.83838979800000002</v>
      </c>
      <c r="V71">
        <f t="shared" si="84"/>
        <v>0.01</v>
      </c>
      <c r="W71">
        <f t="shared" si="85"/>
        <v>2.9932376026275035E-16</v>
      </c>
      <c r="X71">
        <f t="shared" si="86"/>
        <v>2.5094998690328768E-16</v>
      </c>
      <c r="Y71">
        <f t="shared" si="87"/>
        <v>2.9932376026275037E-18</v>
      </c>
      <c r="Z71">
        <f t="shared" si="88"/>
        <v>4.5380535756835167E-17</v>
      </c>
      <c r="AB71">
        <f t="shared" si="89"/>
        <v>-4.9128037649472391</v>
      </c>
      <c r="AC71">
        <f t="shared" si="64"/>
        <v>-4.3864319329887813</v>
      </c>
      <c r="AE71">
        <f t="shared" si="65"/>
        <v>0</v>
      </c>
      <c r="AF71">
        <f t="shared" si="66"/>
        <v>0</v>
      </c>
      <c r="AG71">
        <f t="shared" si="67"/>
        <v>-1.1345133939208793E-15</v>
      </c>
      <c r="AH71">
        <f t="shared" si="68"/>
        <v>-6.2737496725821917E-11</v>
      </c>
      <c r="AI71">
        <f t="shared" si="69"/>
        <v>-6.2738631239215837E-11</v>
      </c>
      <c r="AJ71">
        <f t="shared" si="70"/>
        <v>-0.52637183195845783</v>
      </c>
      <c r="AK71">
        <f t="shared" si="61"/>
        <v>-0.34389626354630676</v>
      </c>
      <c r="AL71">
        <f t="shared" si="71"/>
        <v>-0.87026809556750317</v>
      </c>
      <c r="AN71">
        <f t="shared" si="72"/>
        <v>0</v>
      </c>
      <c r="AO71">
        <f t="shared" si="73"/>
        <v>0</v>
      </c>
      <c r="AP71">
        <f t="shared" si="74"/>
        <v>-5.1048629359779112E-19</v>
      </c>
      <c r="AQ71">
        <f t="shared" si="75"/>
        <v>-2.8229399797991207E-14</v>
      </c>
      <c r="AR71">
        <f t="shared" si="76"/>
        <v>-2.8229910284284806E-14</v>
      </c>
      <c r="AS71">
        <f t="shared" si="77"/>
        <v>-2.3684656963114881E-4</v>
      </c>
      <c r="AT71">
        <f t="shared" si="78"/>
        <v>-1.5473975882573533E-4</v>
      </c>
      <c r="AU71">
        <f t="shared" si="79"/>
        <v>-3.9158632848511403E-4</v>
      </c>
      <c r="AW71">
        <v>68</v>
      </c>
      <c r="AX71">
        <f>IF(Z71&gt;0, (R71*SUMPRODUCT(K71:$K$98, X71:$X$98)-K71*$AZ$3)/Z71, 0)</f>
        <v>-9.6658883810733808E+16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4.0175050908323003E-4</v>
      </c>
      <c r="L72" s="2">
        <v>69</v>
      </c>
      <c r="M72" s="8">
        <v>0.84318435700000005</v>
      </c>
      <c r="Q72" s="5">
        <f t="shared" si="91"/>
        <v>25</v>
      </c>
      <c r="R72">
        <f t="shared" si="62"/>
        <v>250000</v>
      </c>
      <c r="S72">
        <f t="shared" si="63"/>
        <v>-5.8782956003545818E+17</v>
      </c>
      <c r="U72">
        <f t="shared" si="83"/>
        <v>0.84318435700000005</v>
      </c>
      <c r="V72">
        <f t="shared" si="84"/>
        <v>0.01</v>
      </c>
      <c r="W72">
        <f t="shared" si="85"/>
        <v>4.5380535756835167E-17</v>
      </c>
      <c r="X72">
        <f t="shared" si="86"/>
        <v>3.826415786244257E-17</v>
      </c>
      <c r="Y72">
        <f t="shared" si="87"/>
        <v>4.5380535756835166E-19</v>
      </c>
      <c r="Z72">
        <f t="shared" si="88"/>
        <v>6.6625725368242457E-18</v>
      </c>
      <c r="AB72">
        <f t="shared" si="89"/>
        <v>-4.3864319329887813</v>
      </c>
      <c r="AC72">
        <f t="shared" si="64"/>
        <v>-3.9164570830257226</v>
      </c>
      <c r="AE72">
        <f t="shared" si="65"/>
        <v>0</v>
      </c>
      <c r="AF72">
        <f t="shared" si="66"/>
        <v>0</v>
      </c>
      <c r="AG72">
        <f t="shared" si="67"/>
        <v>-1.6656431342060615E-16</v>
      </c>
      <c r="AH72">
        <f t="shared" si="68"/>
        <v>-9.5660394656106418E-12</v>
      </c>
      <c r="AI72">
        <f t="shared" si="69"/>
        <v>-9.5662060299240628E-12</v>
      </c>
      <c r="AJ72">
        <f t="shared" si="70"/>
        <v>-0.46997484996305872</v>
      </c>
      <c r="AK72">
        <f t="shared" ref="AK72:AK89" si="92">G72*SUM(AB72:AB72, AE72:AF72)</f>
        <v>-0.30705023530921471</v>
      </c>
      <c r="AL72">
        <f t="shared" si="71"/>
        <v>-0.77702508528183967</v>
      </c>
      <c r="AN72">
        <f t="shared" si="72"/>
        <v>0</v>
      </c>
      <c r="AO72">
        <f t="shared" si="73"/>
        <v>0</v>
      </c>
      <c r="AP72">
        <f t="shared" si="74"/>
        <v>-6.6917297711827202E-20</v>
      </c>
      <c r="AQ72">
        <f t="shared" si="75"/>
        <v>-3.8431612252193448E-15</v>
      </c>
      <c r="AR72">
        <f t="shared" si="76"/>
        <v>-3.8432281425170574E-15</v>
      </c>
      <c r="AS72">
        <f t="shared" si="77"/>
        <v>-1.8881263522897349E-4</v>
      </c>
      <c r="AT72">
        <f t="shared" si="78"/>
        <v>-1.2335758834960259E-4</v>
      </c>
      <c r="AU72">
        <f t="shared" si="79"/>
        <v>-3.121702235824193E-4</v>
      </c>
      <c r="AW72">
        <v>69</v>
      </c>
      <c r="AX72">
        <f>IF(Z72&gt;0, (R72*SUMPRODUCT(K72:$K$98, X72:$X$98)-K72*$AZ$3)/Z72, 0)</f>
        <v>-5.8782956003545818E+17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3.5870581168145535E-4</v>
      </c>
      <c r="L73" s="2">
        <v>70</v>
      </c>
      <c r="M73" s="8">
        <v>0.84806285100000001</v>
      </c>
      <c r="Q73" s="5">
        <f t="shared" si="91"/>
        <v>25</v>
      </c>
      <c r="R73">
        <f t="shared" si="62"/>
        <v>250000</v>
      </c>
      <c r="S73">
        <f t="shared" si="63"/>
        <v>-3.6977480889110369E+18</v>
      </c>
      <c r="U73">
        <f t="shared" si="83"/>
        <v>0.84806285100000001</v>
      </c>
      <c r="V73">
        <f t="shared" si="84"/>
        <v>0.01</v>
      </c>
      <c r="W73">
        <f t="shared" si="85"/>
        <v>6.6625725368242457E-18</v>
      </c>
      <c r="X73">
        <f t="shared" si="86"/>
        <v>5.6502802605734724E-18</v>
      </c>
      <c r="Y73">
        <f t="shared" si="87"/>
        <v>6.6625725368242461E-20</v>
      </c>
      <c r="Z73">
        <f t="shared" si="88"/>
        <v>9.4566655088253072E-19</v>
      </c>
      <c r="AB73">
        <f t="shared" si="89"/>
        <v>-3.9164570830257226</v>
      </c>
      <c r="AC73">
        <f t="shared" si="64"/>
        <v>-3.4968366812729696</v>
      </c>
      <c r="AE73">
        <f t="shared" si="65"/>
        <v>0</v>
      </c>
      <c r="AF73">
        <f t="shared" si="66"/>
        <v>0</v>
      </c>
      <c r="AG73">
        <f t="shared" si="67"/>
        <v>-2.3641663772063268E-17</v>
      </c>
      <c r="AH73">
        <f t="shared" si="68"/>
        <v>-1.4125700651433681E-12</v>
      </c>
      <c r="AI73">
        <f t="shared" si="69"/>
        <v>-1.4125937068071401E-12</v>
      </c>
      <c r="AJ73">
        <f t="shared" si="70"/>
        <v>-0.41962040175275295</v>
      </c>
      <c r="AK73">
        <f t="shared" si="92"/>
        <v>-0.27415199581180061</v>
      </c>
      <c r="AL73">
        <f t="shared" si="71"/>
        <v>-0.6937723975659662</v>
      </c>
      <c r="AN73">
        <f t="shared" si="72"/>
        <v>0</v>
      </c>
      <c r="AO73">
        <f t="shared" si="73"/>
        <v>0</v>
      </c>
      <c r="AP73">
        <f t="shared" si="74"/>
        <v>-8.4804021928580128E-21</v>
      </c>
      <c r="AQ73">
        <f t="shared" si="75"/>
        <v>-5.0669709177417811E-16</v>
      </c>
      <c r="AR73">
        <f t="shared" si="76"/>
        <v>-5.0670557217637101E-16</v>
      </c>
      <c r="AS73">
        <f t="shared" si="77"/>
        <v>-1.5052027680881964E-4</v>
      </c>
      <c r="AT73">
        <f t="shared" si="78"/>
        <v>-9.8339914181762891E-5</v>
      </c>
      <c r="AU73">
        <f t="shared" si="79"/>
        <v>-2.4886019099108926E-4</v>
      </c>
      <c r="AW73">
        <v>70</v>
      </c>
      <c r="AX73">
        <f>IF(Z73&gt;0, (R73*SUMPRODUCT(K73:$K$98, X73:$X$98)-K73*$AZ$3)/Z73, 0)</f>
        <v>-3.6977480889110369E+18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3.2027304614415652E-4</v>
      </c>
      <c r="L74" s="2">
        <v>71</v>
      </c>
      <c r="M74" s="8">
        <v>0.85299375700000002</v>
      </c>
      <c r="Q74" s="5">
        <f t="shared" si="91"/>
        <v>25</v>
      </c>
      <c r="R74">
        <f t="shared" si="62"/>
        <v>250000</v>
      </c>
      <c r="S74">
        <f t="shared" si="63"/>
        <v>-2.4097885770581783E+19</v>
      </c>
      <c r="U74">
        <f t="shared" si="83"/>
        <v>0.85299375700000002</v>
      </c>
      <c r="V74">
        <f t="shared" si="84"/>
        <v>0.01</v>
      </c>
      <c r="W74">
        <f t="shared" si="85"/>
        <v>9.4566655088253072E-19</v>
      </c>
      <c r="X74">
        <f t="shared" si="86"/>
        <v>8.0664766410652161E-19</v>
      </c>
      <c r="Y74">
        <f t="shared" si="87"/>
        <v>9.4566655088253081E-21</v>
      </c>
      <c r="Z74">
        <f t="shared" si="88"/>
        <v>1.2956222126718381E-19</v>
      </c>
      <c r="AB74">
        <f t="shared" si="89"/>
        <v>-3.4968366812729696</v>
      </c>
      <c r="AC74">
        <f t="shared" si="64"/>
        <v>-3.1221756082794374</v>
      </c>
      <c r="AE74">
        <f t="shared" si="65"/>
        <v>0</v>
      </c>
      <c r="AF74">
        <f t="shared" si="66"/>
        <v>0</v>
      </c>
      <c r="AG74">
        <f t="shared" si="67"/>
        <v>-3.2390555316795952E-18</v>
      </c>
      <c r="AH74">
        <f t="shared" si="68"/>
        <v>-2.0166191602663041E-13</v>
      </c>
      <c r="AI74">
        <f t="shared" si="69"/>
        <v>-2.0166515508216208E-13</v>
      </c>
      <c r="AJ74">
        <f t="shared" si="70"/>
        <v>-0.37466107299353224</v>
      </c>
      <c r="AK74">
        <f t="shared" si="92"/>
        <v>-0.24477856768910791</v>
      </c>
      <c r="AL74">
        <f t="shared" si="71"/>
        <v>-0.61943964068284185</v>
      </c>
      <c r="AN74">
        <f t="shared" si="72"/>
        <v>0</v>
      </c>
      <c r="AO74">
        <f t="shared" si="73"/>
        <v>0</v>
      </c>
      <c r="AP74">
        <f t="shared" si="74"/>
        <v>-1.0373821817611045E-21</v>
      </c>
      <c r="AQ74">
        <f t="shared" si="75"/>
        <v>-6.4586876137116014E-17</v>
      </c>
      <c r="AR74">
        <f t="shared" si="76"/>
        <v>-6.4587913519297775E-17</v>
      </c>
      <c r="AS74">
        <f t="shared" si="77"/>
        <v>-1.1999384311927675E-4</v>
      </c>
      <c r="AT74">
        <f t="shared" si="78"/>
        <v>-7.8395977504594193E-5</v>
      </c>
      <c r="AU74">
        <f t="shared" si="79"/>
        <v>-1.9838982062393555E-4</v>
      </c>
      <c r="AW74">
        <v>71</v>
      </c>
      <c r="AX74">
        <f>IF(Z74&gt;0, (R74*SUMPRODUCT(K74:$K$98, X74:$X$98)-K74*$AZ$3)/Z74, 0)</f>
        <v>-2.4097885770581783E+19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2.8595807691442546E-4</v>
      </c>
      <c r="L75" s="2">
        <v>72</v>
      </c>
      <c r="M75" s="8">
        <v>0.85794593600000002</v>
      </c>
      <c r="Q75" s="5">
        <f t="shared" si="91"/>
        <v>25</v>
      </c>
      <c r="R75">
        <f t="shared" si="62"/>
        <v>250000</v>
      </c>
      <c r="S75">
        <f t="shared" si="63"/>
        <v>-1.6293303504858009E+20</v>
      </c>
      <c r="U75">
        <f t="shared" si="83"/>
        <v>0.85794593600000002</v>
      </c>
      <c r="V75">
        <f t="shared" si="84"/>
        <v>0.01</v>
      </c>
      <c r="W75">
        <f t="shared" si="85"/>
        <v>1.2956222126718381E-19</v>
      </c>
      <c r="X75">
        <f t="shared" si="86"/>
        <v>1.1115738119531312E-19</v>
      </c>
      <c r="Y75">
        <f t="shared" si="87"/>
        <v>1.2956222126718382E-21</v>
      </c>
      <c r="Z75">
        <f t="shared" si="88"/>
        <v>1.7109217859198859E-20</v>
      </c>
      <c r="AB75">
        <f t="shared" si="89"/>
        <v>-3.1221756082794374</v>
      </c>
      <c r="AC75">
        <f t="shared" si="64"/>
        <v>-2.7876567931066401</v>
      </c>
      <c r="AE75">
        <f t="shared" si="65"/>
        <v>0</v>
      </c>
      <c r="AF75">
        <f t="shared" si="66"/>
        <v>0</v>
      </c>
      <c r="AG75">
        <f t="shared" si="67"/>
        <v>-4.2773044647997145E-19</v>
      </c>
      <c r="AH75">
        <f t="shared" si="68"/>
        <v>-2.7789345298828278E-14</v>
      </c>
      <c r="AI75">
        <f t="shared" si="69"/>
        <v>-2.7789773029274758E-14</v>
      </c>
      <c r="AJ75">
        <f t="shared" si="70"/>
        <v>-0.33451881517279736</v>
      </c>
      <c r="AK75">
        <f t="shared" si="92"/>
        <v>-0.21855229257956063</v>
      </c>
      <c r="AL75">
        <f t="shared" si="71"/>
        <v>-0.55307110775238577</v>
      </c>
      <c r="AN75">
        <f t="shared" si="72"/>
        <v>0</v>
      </c>
      <c r="AO75">
        <f t="shared" si="73"/>
        <v>0</v>
      </c>
      <c r="AP75">
        <f t="shared" si="74"/>
        <v>-1.2231297591316121E-22</v>
      </c>
      <c r="AQ75">
        <f t="shared" si="75"/>
        <v>-7.9465877403638637E-18</v>
      </c>
      <c r="AR75">
        <f t="shared" si="76"/>
        <v>-7.9467100533397769E-18</v>
      </c>
      <c r="AS75">
        <f t="shared" si="77"/>
        <v>-9.5658357078505258E-5</v>
      </c>
      <c r="AT75">
        <f t="shared" si="78"/>
        <v>-6.2496793291290018E-5</v>
      </c>
      <c r="AU75">
        <f t="shared" si="79"/>
        <v>-1.5815515036980322E-4</v>
      </c>
      <c r="AW75">
        <v>72</v>
      </c>
      <c r="AX75">
        <f>IF(Z75&gt;0, (R75*SUMPRODUCT(K75:$K$98, X75:$X$98)-K75*$AZ$3)/Z75, 0)</f>
        <v>-1.6293303504858009E+20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2.55319711530737E-4</v>
      </c>
      <c r="L76" s="2">
        <v>73</v>
      </c>
      <c r="M76" s="8">
        <v>0.86292441799999997</v>
      </c>
      <c r="Q76" s="5">
        <f t="shared" si="91"/>
        <v>25</v>
      </c>
      <c r="R76">
        <f t="shared" si="62"/>
        <v>250000</v>
      </c>
      <c r="S76">
        <f t="shared" si="63"/>
        <v>-1.1447984094262721E+21</v>
      </c>
      <c r="U76">
        <f t="shared" si="83"/>
        <v>0.86292441799999997</v>
      </c>
      <c r="V76">
        <f t="shared" si="84"/>
        <v>0.01</v>
      </c>
      <c r="W76">
        <f t="shared" si="85"/>
        <v>1.7109217859198859E-20</v>
      </c>
      <c r="X76">
        <f t="shared" si="86"/>
        <v>1.4763961863584379E-20</v>
      </c>
      <c r="Y76">
        <f t="shared" si="87"/>
        <v>1.7109217859198858E-22</v>
      </c>
      <c r="Z76">
        <f t="shared" si="88"/>
        <v>2.1741638170224908E-21</v>
      </c>
      <c r="AB76">
        <f t="shared" si="89"/>
        <v>-2.7876567931066401</v>
      </c>
      <c r="AC76">
        <f t="shared" si="64"/>
        <v>-2.4889792795595</v>
      </c>
      <c r="AE76">
        <f t="shared" si="65"/>
        <v>0</v>
      </c>
      <c r="AF76">
        <f t="shared" si="66"/>
        <v>0</v>
      </c>
      <c r="AG76">
        <f t="shared" si="67"/>
        <v>-5.4354095425562276E-20</v>
      </c>
      <c r="AH76">
        <f t="shared" si="68"/>
        <v>-3.6909904658960951E-15</v>
      </c>
      <c r="AI76">
        <f t="shared" si="69"/>
        <v>-3.6910448199915206E-15</v>
      </c>
      <c r="AJ76">
        <f t="shared" si="70"/>
        <v>-0.29867751354714001</v>
      </c>
      <c r="AK76">
        <f t="shared" si="92"/>
        <v>-0.19513597551746481</v>
      </c>
      <c r="AL76">
        <f t="shared" si="71"/>
        <v>-0.49381348906460848</v>
      </c>
      <c r="AN76">
        <f t="shared" si="72"/>
        <v>0</v>
      </c>
      <c r="AO76">
        <f t="shared" si="73"/>
        <v>0</v>
      </c>
      <c r="AP76">
        <f t="shared" si="74"/>
        <v>-1.3877671964568711E-23</v>
      </c>
      <c r="AQ76">
        <f t="shared" si="75"/>
        <v>-9.4238262101529148E-19</v>
      </c>
      <c r="AR76">
        <f t="shared" si="76"/>
        <v>-9.4239649868725617E-19</v>
      </c>
      <c r="AS76">
        <f t="shared" si="77"/>
        <v>-7.6258256599573581E-5</v>
      </c>
      <c r="AT76">
        <f t="shared" si="78"/>
        <v>-4.9822060978388075E-5</v>
      </c>
      <c r="AU76">
        <f t="shared" si="79"/>
        <v>-1.2608031757796258E-4</v>
      </c>
      <c r="AW76">
        <v>73</v>
      </c>
      <c r="AX76">
        <f>IF(Z76&gt;0, (R76*SUMPRODUCT(K76:$K$98, X76:$X$98)-K76*$AZ$3)/Z76, 0)</f>
        <v>-1.1447984094262721E+21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2.2796402815244374E-4</v>
      </c>
      <c r="L77" s="2">
        <v>74</v>
      </c>
      <c r="M77" s="8">
        <v>0.86793829099999997</v>
      </c>
      <c r="Q77" s="5">
        <f t="shared" si="91"/>
        <v>25</v>
      </c>
      <c r="R77">
        <f t="shared" si="62"/>
        <v>250000</v>
      </c>
      <c r="S77">
        <f t="shared" si="63"/>
        <v>-8.3739728483380751E+21</v>
      </c>
      <c r="U77">
        <f t="shared" si="83"/>
        <v>0.86793829099999997</v>
      </c>
      <c r="V77">
        <f t="shared" si="84"/>
        <v>0.01</v>
      </c>
      <c r="W77">
        <f t="shared" si="85"/>
        <v>2.1741638170224908E-21</v>
      </c>
      <c r="X77">
        <f t="shared" si="86"/>
        <v>1.8870400277005374E-21</v>
      </c>
      <c r="Y77">
        <f t="shared" si="87"/>
        <v>2.1741638170224907E-23</v>
      </c>
      <c r="Z77">
        <f t="shared" si="88"/>
        <v>2.6538215115172846E-22</v>
      </c>
      <c r="AB77">
        <f t="shared" si="89"/>
        <v>-2.4889792795595</v>
      </c>
      <c r="AC77">
        <f t="shared" si="64"/>
        <v>-2.222302928178125</v>
      </c>
      <c r="AE77">
        <f t="shared" si="65"/>
        <v>0</v>
      </c>
      <c r="AF77">
        <f t="shared" si="66"/>
        <v>0</v>
      </c>
      <c r="AG77">
        <f t="shared" si="67"/>
        <v>-6.6345537787932118E-21</v>
      </c>
      <c r="AH77">
        <f t="shared" si="68"/>
        <v>-4.7176000692513438E-16</v>
      </c>
      <c r="AI77">
        <f t="shared" si="69"/>
        <v>-4.7176664147891312E-16</v>
      </c>
      <c r="AJ77">
        <f t="shared" si="70"/>
        <v>-0.26667635138137502</v>
      </c>
      <c r="AK77">
        <f t="shared" si="92"/>
        <v>-0.17422854956916503</v>
      </c>
      <c r="AL77">
        <f t="shared" si="71"/>
        <v>-0.44090490095054047</v>
      </c>
      <c r="AN77">
        <f t="shared" si="72"/>
        <v>0</v>
      </c>
      <c r="AO77">
        <f t="shared" si="73"/>
        <v>0</v>
      </c>
      <c r="AP77">
        <f t="shared" si="74"/>
        <v>-1.5124396044077177E-24</v>
      </c>
      <c r="AQ77">
        <f t="shared" si="75"/>
        <v>-1.0754431149987839E-19</v>
      </c>
      <c r="AR77">
        <f t="shared" si="76"/>
        <v>-1.0754582393948279E-19</v>
      </c>
      <c r="AS77">
        <f t="shared" si="77"/>
        <v>-6.0792615273894757E-5</v>
      </c>
      <c r="AT77">
        <f t="shared" si="78"/>
        <v>-3.971784197894458E-5</v>
      </c>
      <c r="AU77">
        <f t="shared" si="79"/>
        <v>-1.0051045725283943E-4</v>
      </c>
      <c r="AW77">
        <v>74</v>
      </c>
      <c r="AX77">
        <f>IF(Z77&gt;0, (R77*SUMPRODUCT(K77:$K$98, X77:$X$98)-K77*$AZ$3)/Z77, 0)</f>
        <v>-8.3739728483380751E+21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2.0353931085039618E-4</v>
      </c>
      <c r="L78" s="2">
        <v>75</v>
      </c>
      <c r="M78" s="8">
        <v>0.872959127</v>
      </c>
      <c r="Q78" s="5">
        <f t="shared" si="91"/>
        <v>25</v>
      </c>
      <c r="R78">
        <f t="shared" si="62"/>
        <v>250000</v>
      </c>
      <c r="S78">
        <f t="shared" si="63"/>
        <v>-6.3881627674892854E+22</v>
      </c>
      <c r="U78">
        <f t="shared" si="83"/>
        <v>0.872959127</v>
      </c>
      <c r="V78">
        <f t="shared" si="84"/>
        <v>0.01</v>
      </c>
      <c r="W78">
        <f t="shared" si="85"/>
        <v>2.6538215115172846E-22</v>
      </c>
      <c r="X78">
        <f t="shared" si="86"/>
        <v>2.3166777099079491E-22</v>
      </c>
      <c r="Y78">
        <f t="shared" si="87"/>
        <v>2.6538215115172845E-24</v>
      </c>
      <c r="Z78">
        <f t="shared" si="88"/>
        <v>3.106055864941627E-23</v>
      </c>
      <c r="AB78">
        <f t="shared" si="89"/>
        <v>-2.222302928178125</v>
      </c>
      <c r="AC78">
        <f t="shared" si="64"/>
        <v>-1.9841990430161829</v>
      </c>
      <c r="AE78">
        <f t="shared" si="65"/>
        <v>0</v>
      </c>
      <c r="AF78">
        <f t="shared" si="66"/>
        <v>0</v>
      </c>
      <c r="AG78">
        <f t="shared" si="67"/>
        <v>-7.7651396623540671E-22</v>
      </c>
      <c r="AH78">
        <f t="shared" si="68"/>
        <v>-5.7916942747698721E-17</v>
      </c>
      <c r="AI78">
        <f t="shared" si="69"/>
        <v>-5.7917719261664962E-17</v>
      </c>
      <c r="AJ78">
        <f t="shared" si="70"/>
        <v>-0.23810388516194214</v>
      </c>
      <c r="AK78">
        <f t="shared" si="92"/>
        <v>-0.15556120497246875</v>
      </c>
      <c r="AL78">
        <f t="shared" si="71"/>
        <v>-0.39366509013441098</v>
      </c>
      <c r="AN78">
        <f t="shared" si="72"/>
        <v>0</v>
      </c>
      <c r="AO78">
        <f t="shared" si="73"/>
        <v>0</v>
      </c>
      <c r="AP78">
        <f t="shared" si="74"/>
        <v>-1.580511175532625E-25</v>
      </c>
      <c r="AQ78">
        <f t="shared" si="75"/>
        <v>-1.1788374613428449E-20</v>
      </c>
      <c r="AR78">
        <f t="shared" si="76"/>
        <v>-1.1788532664546003E-20</v>
      </c>
      <c r="AS78">
        <f t="shared" si="77"/>
        <v>-4.8463500696663573E-5</v>
      </c>
      <c r="AT78">
        <f t="shared" si="78"/>
        <v>-3.1662820455153513E-5</v>
      </c>
      <c r="AU78">
        <f t="shared" si="79"/>
        <v>-8.0126321151817106E-5</v>
      </c>
      <c r="AW78">
        <v>75</v>
      </c>
      <c r="AX78">
        <f>IF(Z78&gt;0, (R78*SUMPRODUCT(K78:$K$98, X78:$X$98)-K78*$AZ$3)/Z78, 0)</f>
        <v>-6.3881627674892854E+22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1.8173152754499659E-4</v>
      </c>
      <c r="L79" s="2">
        <v>76</v>
      </c>
      <c r="M79" s="8">
        <v>0.877957722</v>
      </c>
      <c r="Q79" s="5">
        <f t="shared" si="91"/>
        <v>25</v>
      </c>
      <c r="R79">
        <f t="shared" si="62"/>
        <v>250000</v>
      </c>
      <c r="S79">
        <f t="shared" si="63"/>
        <v>-5.0906826052633985E+23</v>
      </c>
      <c r="U79">
        <f t="shared" si="83"/>
        <v>0.877957722</v>
      </c>
      <c r="V79">
        <f t="shared" si="84"/>
        <v>0.01</v>
      </c>
      <c r="W79">
        <f t="shared" si="85"/>
        <v>3.106055864941627E-23</v>
      </c>
      <c r="X79">
        <f t="shared" si="86"/>
        <v>2.7269857315888904E-23</v>
      </c>
      <c r="Y79">
        <f t="shared" si="87"/>
        <v>3.1060558649416272E-25</v>
      </c>
      <c r="Z79">
        <f t="shared" si="88"/>
        <v>3.4800957470332035E-24</v>
      </c>
      <c r="AB79">
        <f t="shared" si="89"/>
        <v>-1.9841990430161829</v>
      </c>
      <c r="AC79">
        <f t="shared" si="64"/>
        <v>-1.7716062884073061</v>
      </c>
      <c r="AE79">
        <f t="shared" si="65"/>
        <v>0</v>
      </c>
      <c r="AF79">
        <f t="shared" si="66"/>
        <v>0</v>
      </c>
      <c r="AG79">
        <f t="shared" si="67"/>
        <v>-8.7002393675830094E-23</v>
      </c>
      <c r="AH79">
        <f t="shared" si="68"/>
        <v>-6.8174643289722261E-18</v>
      </c>
      <c r="AI79">
        <f t="shared" si="69"/>
        <v>-6.8175513313659019E-18</v>
      </c>
      <c r="AJ79">
        <f t="shared" si="70"/>
        <v>-0.21259275460887683</v>
      </c>
      <c r="AK79">
        <f t="shared" si="92"/>
        <v>-0.13889393301113281</v>
      </c>
      <c r="AL79">
        <f t="shared" si="71"/>
        <v>-0.35148668762000967</v>
      </c>
      <c r="AN79">
        <f t="shared" si="72"/>
        <v>0</v>
      </c>
      <c r="AO79">
        <f t="shared" si="73"/>
        <v>0</v>
      </c>
      <c r="AP79">
        <f t="shared" si="74"/>
        <v>-1.5811077902779753E-26</v>
      </c>
      <c r="AQ79">
        <f t="shared" si="75"/>
        <v>-1.2389482064876478E-21</v>
      </c>
      <c r="AR79">
        <f t="shared" si="76"/>
        <v>-1.2389640175655505E-21</v>
      </c>
      <c r="AS79">
        <f t="shared" si="77"/>
        <v>-3.8634806040069803E-5</v>
      </c>
      <c r="AT79">
        <f t="shared" si="78"/>
        <v>-2.5241406612845595E-5</v>
      </c>
      <c r="AU79">
        <f t="shared" si="79"/>
        <v>-6.3876212652915401E-5</v>
      </c>
      <c r="AW79">
        <v>76</v>
      </c>
      <c r="AX79">
        <f>IF(Z79&gt;0, (R79*SUMPRODUCT(K79:$K$98, X79:$X$98)-K79*$AZ$3)/Z79, 0)</f>
        <v>-5.0906826052633985E+23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1.6226029245088979E-4</v>
      </c>
      <c r="L80" s="2">
        <v>77</v>
      </c>
      <c r="M80" s="8">
        <v>0.88376105100000002</v>
      </c>
      <c r="Q80" s="5">
        <f t="shared" si="91"/>
        <v>25</v>
      </c>
      <c r="R80">
        <f t="shared" si="62"/>
        <v>250000</v>
      </c>
      <c r="S80">
        <f t="shared" si="63"/>
        <v>-4.2783295287757747E+24</v>
      </c>
      <c r="U80">
        <f t="shared" si="83"/>
        <v>0.88376105100000002</v>
      </c>
      <c r="V80">
        <f t="shared" si="84"/>
        <v>0.01</v>
      </c>
      <c r="W80">
        <f t="shared" si="85"/>
        <v>3.4800957470332035E-24</v>
      </c>
      <c r="X80">
        <f t="shared" si="86"/>
        <v>3.0755730749786942E-24</v>
      </c>
      <c r="Y80">
        <f t="shared" si="87"/>
        <v>3.4800957470332035E-26</v>
      </c>
      <c r="Z80">
        <f t="shared" si="88"/>
        <v>3.6972171458417728E-25</v>
      </c>
      <c r="AB80">
        <f t="shared" si="89"/>
        <v>-1.7716062884073061</v>
      </c>
      <c r="AC80">
        <f t="shared" si="64"/>
        <v>-1.5817913289350947</v>
      </c>
      <c r="AE80">
        <f t="shared" si="65"/>
        <v>0</v>
      </c>
      <c r="AF80">
        <f t="shared" si="66"/>
        <v>0</v>
      </c>
      <c r="AG80">
        <f t="shared" si="67"/>
        <v>-9.2430428646044321E-24</v>
      </c>
      <c r="AH80">
        <f t="shared" si="68"/>
        <v>-7.6889326874467356E-19</v>
      </c>
      <c r="AI80">
        <f t="shared" si="69"/>
        <v>-7.6890251178753813E-19</v>
      </c>
      <c r="AJ80">
        <f t="shared" si="70"/>
        <v>-0.18981495947221139</v>
      </c>
      <c r="AK80">
        <f t="shared" si="92"/>
        <v>-0.12401244018851143</v>
      </c>
      <c r="AL80">
        <f t="shared" si="71"/>
        <v>-0.31382739966072282</v>
      </c>
      <c r="AN80">
        <f t="shared" si="72"/>
        <v>0</v>
      </c>
      <c r="AO80">
        <f t="shared" si="73"/>
        <v>0</v>
      </c>
      <c r="AP80">
        <f t="shared" si="74"/>
        <v>-1.4997788383468253E-27</v>
      </c>
      <c r="AQ80">
        <f t="shared" si="75"/>
        <v>-1.2476084665003133E-22</v>
      </c>
      <c r="AR80">
        <f t="shared" si="76"/>
        <v>-1.2476234642886967E-22</v>
      </c>
      <c r="AS80">
        <f t="shared" si="77"/>
        <v>-3.0799430835514814E-5</v>
      </c>
      <c r="AT80">
        <f t="shared" si="78"/>
        <v>-2.0122294812536344E-5</v>
      </c>
      <c r="AU80">
        <f t="shared" si="79"/>
        <v>-5.0921725648051158E-5</v>
      </c>
      <c r="AW80">
        <v>77</v>
      </c>
      <c r="AX80">
        <f>IF(Z80&gt;0, (R80*SUMPRODUCT(K80:$K$98, X80:$X$98)-K80*$AZ$3)/Z80, 0)</f>
        <v>-4.2783295287757747E+24</v>
      </c>
    </row>
    <row r="81" spans="2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1.4487526111686588E-4</v>
      </c>
      <c r="L81" s="2">
        <v>78</v>
      </c>
      <c r="M81" s="8">
        <v>0.88953285599999998</v>
      </c>
      <c r="Q81" s="5">
        <f t="shared" si="91"/>
        <v>25</v>
      </c>
      <c r="R81">
        <f t="shared" si="62"/>
        <v>250000</v>
      </c>
      <c r="S81">
        <f t="shared" si="63"/>
        <v>-3.8021754448042054E+25</v>
      </c>
      <c r="U81">
        <f t="shared" si="83"/>
        <v>0.88953285599999998</v>
      </c>
      <c r="V81">
        <f t="shared" si="84"/>
        <v>0.01</v>
      </c>
      <c r="W81">
        <f t="shared" si="85"/>
        <v>3.6972171458417728E-25</v>
      </c>
      <c r="X81">
        <f t="shared" si="86"/>
        <v>3.2887961269928005E-25</v>
      </c>
      <c r="Y81">
        <f t="shared" si="87"/>
        <v>3.6972171458417731E-27</v>
      </c>
      <c r="Z81">
        <f t="shared" si="88"/>
        <v>3.7144884739055462E-26</v>
      </c>
      <c r="AB81">
        <f t="shared" si="89"/>
        <v>-1.5817913289350947</v>
      </c>
      <c r="AC81">
        <f t="shared" si="64"/>
        <v>-1.4123136865491914</v>
      </c>
      <c r="AE81">
        <f t="shared" si="65"/>
        <v>0</v>
      </c>
      <c r="AF81">
        <f t="shared" si="66"/>
        <v>0</v>
      </c>
      <c r="AG81">
        <f t="shared" si="67"/>
        <v>-9.2862211847638649E-25</v>
      </c>
      <c r="AH81">
        <f t="shared" si="68"/>
        <v>-8.2219903174820007E-20</v>
      </c>
      <c r="AI81">
        <f t="shared" si="69"/>
        <v>-8.2220831796938478E-20</v>
      </c>
      <c r="AJ81">
        <f t="shared" si="70"/>
        <v>-0.16947764238590324</v>
      </c>
      <c r="AK81">
        <f t="shared" si="92"/>
        <v>-0.11072539302545664</v>
      </c>
      <c r="AL81">
        <f t="shared" si="71"/>
        <v>-0.28020303541135988</v>
      </c>
      <c r="AN81">
        <f t="shared" si="72"/>
        <v>0</v>
      </c>
      <c r="AO81">
        <f t="shared" si="73"/>
        <v>0</v>
      </c>
      <c r="AP81">
        <f t="shared" si="74"/>
        <v>-1.3453437189316365E-28</v>
      </c>
      <c r="AQ81">
        <f t="shared" si="75"/>
        <v>-1.1911629941455479E-23</v>
      </c>
      <c r="AR81">
        <f t="shared" si="76"/>
        <v>-1.191176447582737E-23</v>
      </c>
      <c r="AS81">
        <f t="shared" si="77"/>
        <v>-2.4553117694128549E-5</v>
      </c>
      <c r="AT81">
        <f t="shared" si="78"/>
        <v>-1.6041370226830632E-5</v>
      </c>
      <c r="AU81">
        <f t="shared" si="79"/>
        <v>-4.0594487920959181E-5</v>
      </c>
      <c r="AW81">
        <v>78</v>
      </c>
      <c r="AX81">
        <f>IF(Z81&gt;0, (R81*SUMPRODUCT(K81:$K$98, X81:$X$98)-K81*$AZ$3)/Z81, 0)</f>
        <v>-3.8021754448042054E+25</v>
      </c>
    </row>
    <row r="82" spans="2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1.2935291171148737E-4</v>
      </c>
      <c r="L82" s="2">
        <v>79</v>
      </c>
      <c r="M82" s="8">
        <v>0.89526598199999996</v>
      </c>
      <c r="Q82" s="5">
        <f t="shared" si="91"/>
        <v>25</v>
      </c>
      <c r="R82">
        <f t="shared" si="62"/>
        <v>250000</v>
      </c>
      <c r="S82">
        <f t="shared" si="63"/>
        <v>-3.5835063010728291E+26</v>
      </c>
      <c r="U82">
        <f t="shared" si="83"/>
        <v>0.89526598199999996</v>
      </c>
      <c r="V82">
        <f t="shared" si="84"/>
        <v>0.01</v>
      </c>
      <c r="W82">
        <f t="shared" si="85"/>
        <v>3.7144884739055462E-26</v>
      </c>
      <c r="X82">
        <f t="shared" si="86"/>
        <v>3.3254551712187302E-26</v>
      </c>
      <c r="Y82">
        <f t="shared" si="87"/>
        <v>3.7144884739055461E-28</v>
      </c>
      <c r="Z82">
        <f t="shared" si="88"/>
        <v>3.5188841794776059E-27</v>
      </c>
      <c r="AB82">
        <f t="shared" si="89"/>
        <v>-1.4123136865491914</v>
      </c>
      <c r="AC82">
        <f t="shared" si="64"/>
        <v>-1.2609943629903493</v>
      </c>
      <c r="AE82">
        <f t="shared" si="65"/>
        <v>0</v>
      </c>
      <c r="AF82">
        <f t="shared" si="66"/>
        <v>0</v>
      </c>
      <c r="AG82">
        <f t="shared" si="67"/>
        <v>-8.7972104486940151E-26</v>
      </c>
      <c r="AH82">
        <f t="shared" si="68"/>
        <v>-8.3136379280468251E-21</v>
      </c>
      <c r="AI82">
        <f t="shared" si="69"/>
        <v>-8.3137259001513119E-21</v>
      </c>
      <c r="AJ82">
        <f t="shared" si="70"/>
        <v>-0.15131932355884214</v>
      </c>
      <c r="AK82">
        <f t="shared" si="92"/>
        <v>-9.8861958058443403E-2</v>
      </c>
      <c r="AL82">
        <f t="shared" si="71"/>
        <v>-0.25018128161728553</v>
      </c>
      <c r="AN82">
        <f t="shared" si="72"/>
        <v>0</v>
      </c>
      <c r="AO82">
        <f t="shared" si="73"/>
        <v>0</v>
      </c>
      <c r="AP82">
        <f t="shared" si="74"/>
        <v>-1.1379447864772912E-29</v>
      </c>
      <c r="AQ82">
        <f t="shared" si="75"/>
        <v>-1.0753932729079138E-24</v>
      </c>
      <c r="AR82">
        <f t="shared" si="76"/>
        <v>-1.0754046523557786E-24</v>
      </c>
      <c r="AS82">
        <f t="shared" si="77"/>
        <v>-1.9573595100548897E-5</v>
      </c>
      <c r="AT82">
        <f t="shared" si="78"/>
        <v>-1.2788082132358596E-5</v>
      </c>
      <c r="AU82">
        <f t="shared" si="79"/>
        <v>-3.2361677232907493E-5</v>
      </c>
      <c r="AW82">
        <v>79</v>
      </c>
      <c r="AX82">
        <f>IF(Z82&gt;0, (R82*SUMPRODUCT(K82:$K$98, X82:$X$98)-K82*$AZ$3)/Z82, 0)</f>
        <v>-3.5835063010728291E+26</v>
      </c>
    </row>
    <row r="83" spans="2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1.1549367117097085E-4</v>
      </c>
      <c r="L83" s="2">
        <v>80</v>
      </c>
      <c r="M83" s="8">
        <v>0.900953271</v>
      </c>
      <c r="Q83" s="5">
        <f t="shared" si="91"/>
        <v>25</v>
      </c>
      <c r="R83">
        <f t="shared" si="62"/>
        <v>250000</v>
      </c>
      <c r="S83">
        <f t="shared" si="63"/>
        <v>-3.593123782667475E+27</v>
      </c>
      <c r="U83">
        <f t="shared" si="83"/>
        <v>0.900953271</v>
      </c>
      <c r="V83">
        <f t="shared" si="84"/>
        <v>0.01</v>
      </c>
      <c r="W83">
        <f t="shared" si="85"/>
        <v>3.5188841794776059E-27</v>
      </c>
      <c r="X83">
        <f t="shared" si="86"/>
        <v>3.1703502117705003E-27</v>
      </c>
      <c r="Y83">
        <f t="shared" si="87"/>
        <v>3.5188841794776057E-29</v>
      </c>
      <c r="Z83">
        <f t="shared" si="88"/>
        <v>3.1334512591232961E-28</v>
      </c>
      <c r="AB83">
        <f t="shared" si="89"/>
        <v>-1.2609943629903493</v>
      </c>
      <c r="AC83">
        <f t="shared" si="64"/>
        <v>-1.1258878240985259</v>
      </c>
      <c r="AE83">
        <f t="shared" si="65"/>
        <v>0</v>
      </c>
      <c r="AF83">
        <f t="shared" si="66"/>
        <v>0</v>
      </c>
      <c r="AG83">
        <f t="shared" si="67"/>
        <v>-7.8336281478082406E-27</v>
      </c>
      <c r="AH83">
        <f t="shared" si="68"/>
        <v>-7.9258755294262503E-22</v>
      </c>
      <c r="AI83">
        <f t="shared" si="69"/>
        <v>-7.9259538657077283E-22</v>
      </c>
      <c r="AJ83">
        <f t="shared" si="70"/>
        <v>-0.13510653889182334</v>
      </c>
      <c r="AK83">
        <f t="shared" si="92"/>
        <v>-8.8269605409324464E-2</v>
      </c>
      <c r="AL83">
        <f t="shared" si="71"/>
        <v>-0.2233761443011478</v>
      </c>
      <c r="AN83">
        <f t="shared" si="72"/>
        <v>0</v>
      </c>
      <c r="AO83">
        <f t="shared" si="73"/>
        <v>0</v>
      </c>
      <c r="AP83">
        <f t="shared" si="74"/>
        <v>-9.0473447337862643E-31</v>
      </c>
      <c r="AQ83">
        <f t="shared" si="75"/>
        <v>-9.1538846213759989E-26</v>
      </c>
      <c r="AR83">
        <f t="shared" si="76"/>
        <v>-9.1539750948233364E-26</v>
      </c>
      <c r="AS83">
        <f t="shared" si="77"/>
        <v>-1.560395017582023E-5</v>
      </c>
      <c r="AT83">
        <f t="shared" si="78"/>
        <v>-1.019458078153587E-5</v>
      </c>
      <c r="AU83">
        <f t="shared" si="79"/>
        <v>-2.5798530957356098E-5</v>
      </c>
      <c r="AW83">
        <v>80</v>
      </c>
      <c r="AX83">
        <f>IF(Z83&gt;0, (R83*SUMPRODUCT(K83:$K$98, X83:$X$98)-K83*$AZ$3)/Z83, 0)</f>
        <v>-3.593123782667475E+27</v>
      </c>
    </row>
    <row r="84" spans="2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1.031193492597954E-4</v>
      </c>
      <c r="L84" s="2">
        <v>81</v>
      </c>
      <c r="M84" s="8">
        <v>0.90658776299999999</v>
      </c>
      <c r="Q84" s="5">
        <f t="shared" si="91"/>
        <v>25</v>
      </c>
      <c r="R84">
        <f t="shared" si="62"/>
        <v>250000</v>
      </c>
      <c r="S84">
        <f t="shared" si="63"/>
        <v>-3.8461337927245979E+28</v>
      </c>
      <c r="U84">
        <f t="shared" si="83"/>
        <v>0.90658776299999999</v>
      </c>
      <c r="V84">
        <f t="shared" si="84"/>
        <v>0.01</v>
      </c>
      <c r="W84">
        <f t="shared" si="85"/>
        <v>3.1334512591232961E-28</v>
      </c>
      <c r="X84">
        <f t="shared" si="86"/>
        <v>2.8407485674781222E-28</v>
      </c>
      <c r="Y84">
        <f t="shared" si="87"/>
        <v>3.133451259123296E-30</v>
      </c>
      <c r="Z84">
        <f t="shared" si="88"/>
        <v>2.6136817905394086E-29</v>
      </c>
      <c r="AB84">
        <f t="shared" si="89"/>
        <v>-1.1258878240985259</v>
      </c>
      <c r="AC84">
        <f t="shared" si="64"/>
        <v>-1.0052569858022553</v>
      </c>
      <c r="AE84">
        <f t="shared" si="65"/>
        <v>0</v>
      </c>
      <c r="AF84">
        <f t="shared" si="66"/>
        <v>0</v>
      </c>
      <c r="AG84">
        <f t="shared" si="67"/>
        <v>-6.5342044763485217E-28</v>
      </c>
      <c r="AH84">
        <f t="shared" si="68"/>
        <v>-7.1018714186953051E-23</v>
      </c>
      <c r="AI84">
        <f t="shared" si="69"/>
        <v>-7.1019367607400687E-23</v>
      </c>
      <c r="AJ84">
        <f t="shared" si="70"/>
        <v>-0.12063083829627064</v>
      </c>
      <c r="AK84">
        <f t="shared" si="92"/>
        <v>-7.881214768689683E-2</v>
      </c>
      <c r="AL84">
        <f t="shared" si="71"/>
        <v>-0.19944298598316745</v>
      </c>
      <c r="AN84">
        <f t="shared" si="72"/>
        <v>0</v>
      </c>
      <c r="AO84">
        <f t="shared" si="73"/>
        <v>0</v>
      </c>
      <c r="AP84">
        <f t="shared" si="74"/>
        <v>-6.7380291353150172E-32</v>
      </c>
      <c r="AQ84">
        <f t="shared" si="75"/>
        <v>-7.3234035922259979E-27</v>
      </c>
      <c r="AR84">
        <f t="shared" si="76"/>
        <v>-7.3234709725173508E-27</v>
      </c>
      <c r="AS84">
        <f t="shared" si="77"/>
        <v>-1.2439373545775035E-5</v>
      </c>
      <c r="AT84">
        <f t="shared" si="78"/>
        <v>-8.1270573832396906E-6</v>
      </c>
      <c r="AU84">
        <f t="shared" si="79"/>
        <v>-2.0566430929014724E-5</v>
      </c>
      <c r="AW84">
        <v>81</v>
      </c>
      <c r="AX84">
        <f>IF(Z84&gt;0, (R84*SUMPRODUCT(K84:$K$98, X84:$X$98)-K84*$AZ$3)/Z84, 0)</f>
        <v>-3.8461337927245979E+28</v>
      </c>
    </row>
    <row r="85" spans="2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9.207084755338875E-5</v>
      </c>
      <c r="L85" s="2">
        <v>82</v>
      </c>
      <c r="M85" s="8">
        <v>0.91219363099999995</v>
      </c>
      <c r="Q85" s="5">
        <f t="shared" si="91"/>
        <v>25</v>
      </c>
      <c r="R85">
        <f t="shared" si="62"/>
        <v>250000</v>
      </c>
      <c r="S85">
        <f t="shared" si="63"/>
        <v>-4.4135821698843031E+29</v>
      </c>
      <c r="U85">
        <f t="shared" si="83"/>
        <v>0.91219363099999995</v>
      </c>
      <c r="V85">
        <f t="shared" si="84"/>
        <v>0.01</v>
      </c>
      <c r="W85">
        <f t="shared" si="85"/>
        <v>2.6136817905394086E-29</v>
      </c>
      <c r="X85">
        <f t="shared" si="86"/>
        <v>2.3841838827907243E-29</v>
      </c>
      <c r="Y85">
        <f t="shared" si="87"/>
        <v>2.6136817905394088E-31</v>
      </c>
      <c r="Z85">
        <f t="shared" si="88"/>
        <v>2.0336108984329013E-30</v>
      </c>
      <c r="AB85">
        <f t="shared" si="89"/>
        <v>-1.0052569858022553</v>
      </c>
      <c r="AC85">
        <f t="shared" si="64"/>
        <v>-0.89755088018058515</v>
      </c>
      <c r="AE85">
        <f t="shared" si="65"/>
        <v>0</v>
      </c>
      <c r="AF85">
        <f t="shared" si="66"/>
        <v>0</v>
      </c>
      <c r="AG85">
        <f t="shared" si="67"/>
        <v>-5.0840272460822532E-29</v>
      </c>
      <c r="AH85">
        <f t="shared" si="68"/>
        <v>-5.9604597069768108E-24</v>
      </c>
      <c r="AI85">
        <f t="shared" si="69"/>
        <v>-5.9605105472492713E-24</v>
      </c>
      <c r="AJ85">
        <f t="shared" si="70"/>
        <v>-0.10770610562167016</v>
      </c>
      <c r="AK85">
        <f t="shared" si="92"/>
        <v>-7.0367989006157872E-2</v>
      </c>
      <c r="AL85">
        <f t="shared" si="71"/>
        <v>-0.17807409462782803</v>
      </c>
      <c r="AN85">
        <f t="shared" si="72"/>
        <v>0</v>
      </c>
      <c r="AO85">
        <f t="shared" si="73"/>
        <v>0</v>
      </c>
      <c r="AP85">
        <f t="shared" si="74"/>
        <v>-4.6809069753131397E-33</v>
      </c>
      <c r="AQ85">
        <f t="shared" si="75"/>
        <v>-5.4878457702917817E-28</v>
      </c>
      <c r="AR85">
        <f t="shared" si="76"/>
        <v>-5.4878925793615337E-28</v>
      </c>
      <c r="AS85">
        <f t="shared" si="77"/>
        <v>-9.9165924312619808E-6</v>
      </c>
      <c r="AT85">
        <f t="shared" si="78"/>
        <v>-6.4788403884244966E-6</v>
      </c>
      <c r="AU85">
        <f t="shared" si="79"/>
        <v>-1.6395432819686478E-5</v>
      </c>
      <c r="AW85">
        <v>82</v>
      </c>
      <c r="AX85">
        <f>IF(Z85&gt;0, (R85*SUMPRODUCT(K85:$K$98, X85:$X$98)-K85*$AZ$3)/Z85, 0)</f>
        <v>-4.4135821698843031E+29</v>
      </c>
    </row>
    <row r="86" spans="2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8.2206113886954235E-5</v>
      </c>
      <c r="L86" s="2">
        <v>83</v>
      </c>
      <c r="M86" s="8">
        <v>0.91779930600000004</v>
      </c>
      <c r="Q86" s="5">
        <f t="shared" si="91"/>
        <v>25</v>
      </c>
      <c r="R86">
        <f t="shared" si="62"/>
        <v>250000</v>
      </c>
      <c r="S86">
        <f t="shared" si="63"/>
        <v>-5.4579785146776084E+30</v>
      </c>
      <c r="U86">
        <f t="shared" si="83"/>
        <v>0.91779930600000004</v>
      </c>
      <c r="V86">
        <f t="shared" si="84"/>
        <v>0.01</v>
      </c>
      <c r="W86">
        <f t="shared" si="85"/>
        <v>2.0336108984329013E-30</v>
      </c>
      <c r="X86">
        <f t="shared" si="86"/>
        <v>1.8664466712557532E-30</v>
      </c>
      <c r="Y86">
        <f t="shared" si="87"/>
        <v>2.0336108984329015E-32</v>
      </c>
      <c r="Z86">
        <f t="shared" si="88"/>
        <v>1.4682811819281906E-31</v>
      </c>
      <c r="AB86">
        <f t="shared" si="89"/>
        <v>-0.89755088018058515</v>
      </c>
      <c r="AC86">
        <f t="shared" si="64"/>
        <v>-0.80138471444695092</v>
      </c>
      <c r="AE86">
        <f t="shared" si="65"/>
        <v>0</v>
      </c>
      <c r="AF86">
        <f t="shared" si="66"/>
        <v>0</v>
      </c>
      <c r="AG86">
        <f t="shared" si="67"/>
        <v>-3.6707029548204762E-30</v>
      </c>
      <c r="AH86">
        <f t="shared" si="68"/>
        <v>-4.6661166781393827E-25</v>
      </c>
      <c r="AI86">
        <f t="shared" si="69"/>
        <v>-4.6661533851689305E-25</v>
      </c>
      <c r="AJ86">
        <f t="shared" si="70"/>
        <v>-9.6166165733634235E-2</v>
      </c>
      <c r="AK86">
        <f t="shared" si="92"/>
        <v>-6.2828561612640971E-2</v>
      </c>
      <c r="AL86">
        <f t="shared" si="71"/>
        <v>-0.15899472734627521</v>
      </c>
      <c r="AN86">
        <f t="shared" si="72"/>
        <v>0</v>
      </c>
      <c r="AO86">
        <f t="shared" si="73"/>
        <v>0</v>
      </c>
      <c r="AP86">
        <f t="shared" si="74"/>
        <v>-3.0175422514915148E-34</v>
      </c>
      <c r="AQ86">
        <f t="shared" si="75"/>
        <v>-3.8358331905294267E-29</v>
      </c>
      <c r="AR86">
        <f t="shared" si="76"/>
        <v>-3.8358633659519415E-29</v>
      </c>
      <c r="AS86">
        <f t="shared" si="77"/>
        <v>-7.9054467723708518E-6</v>
      </c>
      <c r="AT86">
        <f t="shared" si="78"/>
        <v>-5.1648918912822845E-6</v>
      </c>
      <c r="AU86">
        <f t="shared" si="79"/>
        <v>-1.3070338663653136E-5</v>
      </c>
      <c r="AW86">
        <v>83</v>
      </c>
      <c r="AX86">
        <f>IF(Z86&gt;0, (R86*SUMPRODUCT(K86:$K$98, X86:$X$98)-K86*$AZ$3)/Z86, 0)</f>
        <v>-5.4579785146776084E+30</v>
      </c>
    </row>
    <row r="87" spans="2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7.3398315970494849E-5</v>
      </c>
      <c r="L87" s="2">
        <v>84</v>
      </c>
      <c r="M87" s="8">
        <v>0.92340517499999997</v>
      </c>
      <c r="Q87" s="5">
        <f t="shared" si="91"/>
        <v>25</v>
      </c>
      <c r="R87">
        <f t="shared" si="62"/>
        <v>250000</v>
      </c>
      <c r="S87">
        <f t="shared" si="63"/>
        <v>-7.3176783667360338E+31</v>
      </c>
      <c r="U87">
        <f t="shared" si="83"/>
        <v>0.92340517499999997</v>
      </c>
      <c r="V87">
        <f t="shared" si="84"/>
        <v>0.01</v>
      </c>
      <c r="W87">
        <f t="shared" si="85"/>
        <v>1.4682811819281906E-31</v>
      </c>
      <c r="X87">
        <f t="shared" si="86"/>
        <v>1.3558184417476076E-31</v>
      </c>
      <c r="Y87">
        <f t="shared" si="87"/>
        <v>1.4682811819281907E-33</v>
      </c>
      <c r="Z87">
        <f t="shared" si="88"/>
        <v>9.7779928361301053E-33</v>
      </c>
      <c r="AB87">
        <f t="shared" si="89"/>
        <v>-0.80138471444695092</v>
      </c>
      <c r="AC87">
        <f t="shared" si="64"/>
        <v>-0.71552206647049188</v>
      </c>
      <c r="AE87">
        <f t="shared" si="65"/>
        <v>0</v>
      </c>
      <c r="AF87">
        <f t="shared" si="66"/>
        <v>0</v>
      </c>
      <c r="AG87">
        <f t="shared" si="67"/>
        <v>-2.4444982090325263E-31</v>
      </c>
      <c r="AH87">
        <f t="shared" si="68"/>
        <v>-3.3895461043690191E-26</v>
      </c>
      <c r="AI87">
        <f t="shared" si="69"/>
        <v>-3.3895705493511094E-26</v>
      </c>
      <c r="AJ87">
        <f t="shared" si="70"/>
        <v>-8.5862647976459039E-2</v>
      </c>
      <c r="AK87">
        <f t="shared" si="92"/>
        <v>-5.6096930011286572E-2</v>
      </c>
      <c r="AL87">
        <f t="shared" si="71"/>
        <v>-0.14195957798774561</v>
      </c>
      <c r="AN87">
        <f t="shared" si="72"/>
        <v>0</v>
      </c>
      <c r="AO87">
        <f t="shared" si="73"/>
        <v>0</v>
      </c>
      <c r="AP87">
        <f t="shared" si="74"/>
        <v>-1.7942205193587812E-35</v>
      </c>
      <c r="AQ87">
        <f t="shared" si="75"/>
        <v>-2.4878697596503717E-30</v>
      </c>
      <c r="AR87">
        <f t="shared" si="76"/>
        <v>-2.4878877018555652E-30</v>
      </c>
      <c r="AS87">
        <f t="shared" si="77"/>
        <v>-6.3021737662395107E-6</v>
      </c>
      <c r="AT87">
        <f t="shared" si="78"/>
        <v>-4.1174201939431471E-6</v>
      </c>
      <c r="AU87">
        <f t="shared" si="79"/>
        <v>-1.0419593960182658E-5</v>
      </c>
      <c r="AW87">
        <v>84</v>
      </c>
      <c r="AX87">
        <f>IF(Z87&gt;0, (R87*SUMPRODUCT(K87:$K$98, X87:$X$98)-K87*$AZ$3)/Z87, 0)</f>
        <v>-7.3176783667360338E+31</v>
      </c>
    </row>
    <row r="88" spans="2:50" x14ac:dyDescent="0.25">
      <c r="B88" s="8"/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6.5534210687941824E-5</v>
      </c>
      <c r="L88" s="2">
        <v>85</v>
      </c>
      <c r="M88" s="8">
        <v>0.92901104300000004</v>
      </c>
      <c r="Q88" s="5">
        <f t="shared" si="91"/>
        <v>25</v>
      </c>
      <c r="R88">
        <f t="shared" si="62"/>
        <v>250000</v>
      </c>
      <c r="S88">
        <f t="shared" si="63"/>
        <v>-1.0712826912044845E+33</v>
      </c>
      <c r="U88">
        <f t="shared" si="83"/>
        <v>0.92901104300000004</v>
      </c>
      <c r="V88">
        <f t="shared" si="84"/>
        <v>0.01</v>
      </c>
      <c r="W88">
        <f t="shared" si="85"/>
        <v>9.7779928361301053E-33</v>
      </c>
      <c r="X88">
        <f t="shared" si="86"/>
        <v>9.0838633231397572E-33</v>
      </c>
      <c r="Y88">
        <f t="shared" si="87"/>
        <v>9.777992836130105E-35</v>
      </c>
      <c r="Z88">
        <f t="shared" si="88"/>
        <v>5.9634958462904705E-34</v>
      </c>
      <c r="AB88">
        <f t="shared" si="89"/>
        <v>-0.71552206647049188</v>
      </c>
      <c r="AC88">
        <f t="shared" si="64"/>
        <v>-0.638858987920082</v>
      </c>
      <c r="AE88">
        <f t="shared" si="65"/>
        <v>0</v>
      </c>
      <c r="AF88">
        <f t="shared" si="66"/>
        <v>0</v>
      </c>
      <c r="AG88">
        <f t="shared" si="67"/>
        <v>-1.4908739615726177E-32</v>
      </c>
      <c r="AH88">
        <f t="shared" si="68"/>
        <v>-2.2709658307849394E-27</v>
      </c>
      <c r="AI88">
        <f t="shared" si="69"/>
        <v>-2.270980739524555E-27</v>
      </c>
      <c r="AJ88">
        <f t="shared" si="70"/>
        <v>-7.666307855040988E-2</v>
      </c>
      <c r="AK88">
        <f t="shared" si="92"/>
        <v>-5.0086544652934439E-2</v>
      </c>
      <c r="AL88">
        <f t="shared" si="71"/>
        <v>-0.12674962320334432</v>
      </c>
      <c r="AN88">
        <f t="shared" si="72"/>
        <v>0</v>
      </c>
      <c r="AO88">
        <f t="shared" si="73"/>
        <v>0</v>
      </c>
      <c r="AP88">
        <f t="shared" si="74"/>
        <v>-9.7703248306866414E-37</v>
      </c>
      <c r="AQ88">
        <f t="shared" si="75"/>
        <v>-1.4882595321977707E-31</v>
      </c>
      <c r="AR88">
        <f t="shared" si="76"/>
        <v>-1.4882693025226011E-31</v>
      </c>
      <c r="AS88">
        <f t="shared" si="77"/>
        <v>-5.0240543417087948E-6</v>
      </c>
      <c r="AT88">
        <f t="shared" si="78"/>
        <v>-3.2823821699164114E-6</v>
      </c>
      <c r="AU88">
        <f t="shared" si="79"/>
        <v>-8.3064365116252058E-6</v>
      </c>
      <c r="AW88">
        <v>85</v>
      </c>
      <c r="AX88">
        <f>IF(Z88&gt;0, (R88*SUMPRODUCT(K88:$K$98, X88:$X$98)-K88*$AZ$3)/Z88, 0)</f>
        <v>-1.0712826912044845E+33</v>
      </c>
    </row>
    <row r="89" spans="2:50" x14ac:dyDescent="0.25">
      <c r="B89" s="8"/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5.851268811423377E-5</v>
      </c>
      <c r="L89" s="2">
        <v>86</v>
      </c>
      <c r="M89" s="8">
        <v>1</v>
      </c>
      <c r="Q89" s="5">
        <f t="shared" si="91"/>
        <v>25</v>
      </c>
      <c r="R89">
        <f t="shared" si="62"/>
        <v>250000</v>
      </c>
      <c r="S89">
        <f t="shared" si="63"/>
        <v>0</v>
      </c>
      <c r="U89">
        <f t="shared" si="83"/>
        <v>1</v>
      </c>
      <c r="V89">
        <f t="shared" si="84"/>
        <v>0.01</v>
      </c>
      <c r="W89">
        <f t="shared" si="85"/>
        <v>5.9634958462904705E-34</v>
      </c>
      <c r="X89">
        <f t="shared" si="86"/>
        <v>5.9634958462904705E-34</v>
      </c>
      <c r="Y89">
        <f t="shared" si="87"/>
        <v>5.9634958462904707E-36</v>
      </c>
      <c r="Z89">
        <f t="shared" si="88"/>
        <v>0</v>
      </c>
      <c r="AB89">
        <f t="shared" si="89"/>
        <v>-0.638858987920082</v>
      </c>
      <c r="AC89">
        <f t="shared" si="64"/>
        <v>0</v>
      </c>
      <c r="AE89">
        <f t="shared" si="65"/>
        <v>0</v>
      </c>
      <c r="AF89">
        <f t="shared" si="66"/>
        <v>0</v>
      </c>
      <c r="AG89">
        <f t="shared" si="67"/>
        <v>0</v>
      </c>
      <c r="AH89">
        <f t="shared" si="68"/>
        <v>-1.4908739615726176E-28</v>
      </c>
      <c r="AI89">
        <f t="shared" si="69"/>
        <v>-1.4908739615726176E-28</v>
      </c>
      <c r="AJ89">
        <f t="shared" si="70"/>
        <v>-0.638858987920082</v>
      </c>
      <c r="AK89">
        <f t="shared" si="92"/>
        <v>-4.4720129154405742E-2</v>
      </c>
      <c r="AL89">
        <f t="shared" si="71"/>
        <v>-0.68357911707448771</v>
      </c>
      <c r="AN89">
        <f t="shared" si="72"/>
        <v>0</v>
      </c>
      <c r="AO89">
        <f t="shared" si="73"/>
        <v>0</v>
      </c>
      <c r="AP89">
        <f t="shared" si="74"/>
        <v>0</v>
      </c>
      <c r="AQ89">
        <f t="shared" si="75"/>
        <v>-8.7235043131130718E-33</v>
      </c>
      <c r="AR89">
        <f t="shared" si="76"/>
        <v>-8.7235043131130718E-33</v>
      </c>
      <c r="AS89">
        <f t="shared" si="77"/>
        <v>-3.7381356709142801E-5</v>
      </c>
      <c r="AT89">
        <f t="shared" si="78"/>
        <v>-2.6166949696399958E-6</v>
      </c>
      <c r="AU89">
        <f t="shared" si="79"/>
        <v>-3.9998051678782793E-5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N91" s="6">
        <f t="shared" ref="AN91:AU91" si="93">SUM(AN3:AN89)</f>
        <v>12956.88934318039</v>
      </c>
      <c r="AO91" s="6">
        <f t="shared" si="93"/>
        <v>-1295.6889343180392</v>
      </c>
      <c r="AP91" s="6">
        <f t="shared" si="93"/>
        <v>-1682.3517601390813</v>
      </c>
      <c r="AQ91" s="6">
        <f t="shared" si="93"/>
        <v>-9748.4806975424672</v>
      </c>
      <c r="AR91" s="6">
        <f t="shared" si="93"/>
        <v>230.36795118080531</v>
      </c>
      <c r="AS91" s="6">
        <f t="shared" si="93"/>
        <v>-2778.9631825927881</v>
      </c>
      <c r="AT91" s="6">
        <f t="shared" si="93"/>
        <v>1621.0618565124603</v>
      </c>
      <c r="AU91" s="6">
        <f t="shared" si="93"/>
        <v>-927.53337489952708</v>
      </c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91:AU91">
    <cfRule type="cellIs" dxfId="62" priority="1" operator="lessThan">
      <formula>0</formula>
    </cfRule>
  </conditionalFormatting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4AEA68-E41E-427D-B39E-D04FD0395023}">
  <sheetPr codeName="Sheet35"/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v>33136.280161623632</v>
      </c>
      <c r="K3">
        <v>1</v>
      </c>
      <c r="L3" s="2">
        <v>0</v>
      </c>
      <c r="O3">
        <f>$C$3</f>
        <v>33136.280161623632</v>
      </c>
      <c r="P3">
        <f>O3*C5</f>
        <v>3313.6280161623636</v>
      </c>
      <c r="Q3" s="5">
        <f>B8</f>
        <v>1522.432587</v>
      </c>
      <c r="R3">
        <f t="shared" ref="R3:R34" si="0">$C$6</f>
        <v>250000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33136.280161623632</v>
      </c>
      <c r="AF3">
        <f t="shared" ref="AF3:AF34" si="4">-$Z3*P3</f>
        <v>-3313.6280161623636</v>
      </c>
      <c r="AG3">
        <f t="shared" ref="AG3:AG34" si="5">-$Z3*Q3</f>
        <v>-1522.432587</v>
      </c>
      <c r="AH3">
        <f t="shared" ref="AH3:AH34" si="6">-X3*R3</f>
        <v>0</v>
      </c>
      <c r="AI3">
        <f t="shared" ref="AI3:AI34" si="7">SUM(AE3:AH3)</f>
        <v>28300.219558461267</v>
      </c>
      <c r="AJ3">
        <f t="shared" ref="AJ3:AJ34" si="8">AB3-AC3</f>
        <v>0</v>
      </c>
      <c r="AL3">
        <f t="shared" ref="AL3:AL34" si="9">SUM(AI3:AK3)</f>
        <v>28300.219558461267</v>
      </c>
      <c r="AN3">
        <f t="shared" ref="AN3:AN34" si="10">AE3*$K3</f>
        <v>33136.280161623632</v>
      </c>
      <c r="AO3">
        <f t="shared" ref="AO3:AO34" si="11">AF3*$K3</f>
        <v>-3313.6280161623636</v>
      </c>
      <c r="AP3">
        <f t="shared" ref="AP3:AP34" si="12">AG3*$K3</f>
        <v>-1522.432587</v>
      </c>
      <c r="AQ3">
        <f t="shared" ref="AQ3:AQ34" si="13">AH3*$K3</f>
        <v>0</v>
      </c>
      <c r="AR3">
        <f t="shared" ref="AR3:AR34" si="14">AI3*$K3</f>
        <v>28300.219558461267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28300.219558461267</v>
      </c>
      <c r="AW3">
        <v>0</v>
      </c>
      <c r="AX3">
        <f>IF(Z3&gt;0, (R3*SUMPRODUCT(K3:$K$98, X3:$X$98)-K3*$AZ$3)/Z3, 0)</f>
        <v>0</v>
      </c>
      <c r="AZ3">
        <f>C6*ABS(SUMPRODUCT(X4:X79, K4:K79))/1</f>
        <v>26079.327490446816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35" si="18">G4+$C$9</f>
        <v>0.12000000000000001</v>
      </c>
      <c r="I4" s="1">
        <f t="shared" ref="I4:I35" si="19">1+H4</f>
        <v>1.1200000000000001</v>
      </c>
      <c r="J4">
        <f t="shared" ref="J4:J35" si="20">1/I4</f>
        <v>0.89285714285714279</v>
      </c>
      <c r="K4">
        <f>J4</f>
        <v>0.89285714285714279</v>
      </c>
      <c r="L4" s="2">
        <v>1</v>
      </c>
      <c r="M4" s="8" cm="1">
        <f t="array" ref="M4:M79">Mortalities!B21:B96</f>
        <v>2.397513E-3</v>
      </c>
      <c r="R4">
        <f t="shared" si="0"/>
        <v>250000</v>
      </c>
      <c r="S4">
        <f t="shared" si="1"/>
        <v>2829.2898169774789</v>
      </c>
      <c r="U4">
        <f t="shared" ref="U4:U35" si="21">M4</f>
        <v>2.397513E-3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2.397513E-3</v>
      </c>
      <c r="Y4">
        <f t="shared" ref="Y4:Y35" si="25">V4*W4</f>
        <v>0.01</v>
      </c>
      <c r="Z4">
        <f t="shared" ref="Z4:Z35" si="26">MAX(0, W4-X4-Y4)</f>
        <v>0.98760248699999997</v>
      </c>
      <c r="AB4">
        <f t="shared" ref="AB4:AB35" si="27">AC3</f>
        <v>0</v>
      </c>
      <c r="AC4">
        <f t="shared" si="2"/>
        <v>2794.213659690733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-599.37824999999998</v>
      </c>
      <c r="AI4">
        <f t="shared" si="7"/>
        <v>-599.37824999999998</v>
      </c>
      <c r="AJ4">
        <f t="shared" si="8"/>
        <v>-2794.213659690733</v>
      </c>
      <c r="AK4">
        <f>G4*SUM(AB4, AE4:AF4)</f>
        <v>0</v>
      </c>
      <c r="AL4">
        <f t="shared" si="9"/>
        <v>-3393.5919096907328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-535.15915178571424</v>
      </c>
      <c r="AR4">
        <f t="shared" si="14"/>
        <v>-535.15915178571424</v>
      </c>
      <c r="AS4">
        <f t="shared" si="15"/>
        <v>-2494.8336247238685</v>
      </c>
      <c r="AT4">
        <f t="shared" si="16"/>
        <v>0</v>
      </c>
      <c r="AU4">
        <f t="shared" si="17"/>
        <v>-3029.9927765095827</v>
      </c>
      <c r="AW4">
        <v>1</v>
      </c>
      <c r="AX4">
        <f>IF(Z4&gt;0, (R4*SUMPRODUCT(K4:$K$98, X4:$X$98)-K4*$AZ$3)/Z4, 0)</f>
        <v>2829.2898169774789</v>
      </c>
    </row>
    <row r="5" spans="1:52" x14ac:dyDescent="0.25">
      <c r="C5" s="2">
        <f>'S.26.04.A'!C5</f>
        <v>0.1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0.12000000000000001</v>
      </c>
      <c r="I5" s="1">
        <f t="shared" si="19"/>
        <v>1.1200000000000001</v>
      </c>
      <c r="J5">
        <f t="shared" si="20"/>
        <v>0.89285714285714279</v>
      </c>
      <c r="K5">
        <f t="shared" ref="K5:K36" si="28">K4*J5</f>
        <v>0.79719387755102034</v>
      </c>
      <c r="L5" s="2">
        <v>2</v>
      </c>
      <c r="M5" s="8">
        <v>2.5466569999999999E-3</v>
      </c>
      <c r="Q5" s="5">
        <f t="shared" ref="Q5:Q36" si="29">$C$8</f>
        <v>25</v>
      </c>
      <c r="R5">
        <f t="shared" si="0"/>
        <v>250000</v>
      </c>
      <c r="S5">
        <f t="shared" si="1"/>
        <v>4874.7258728458874</v>
      </c>
      <c r="U5">
        <f t="shared" si="21"/>
        <v>2.5466569999999999E-3</v>
      </c>
      <c r="V5">
        <f t="shared" si="22"/>
        <v>0.01</v>
      </c>
      <c r="W5">
        <f t="shared" si="23"/>
        <v>0.98760248699999997</v>
      </c>
      <c r="X5">
        <f t="shared" si="24"/>
        <v>2.5150847867359588E-3</v>
      </c>
      <c r="Y5">
        <f t="shared" si="25"/>
        <v>9.8760248699999997E-3</v>
      </c>
      <c r="Z5">
        <f t="shared" si="26"/>
        <v>0.97521137734326402</v>
      </c>
      <c r="AB5">
        <f t="shared" si="27"/>
        <v>2794.213659690733</v>
      </c>
      <c r="AC5">
        <f t="shared" si="2"/>
        <v>4753.8881326288829</v>
      </c>
      <c r="AE5">
        <f t="shared" si="3"/>
        <v>0</v>
      </c>
      <c r="AF5">
        <f t="shared" si="4"/>
        <v>0</v>
      </c>
      <c r="AG5">
        <f t="shared" si="5"/>
        <v>-24.3802844335816</v>
      </c>
      <c r="AH5">
        <f t="shared" si="6"/>
        <v>-628.77119668398973</v>
      </c>
      <c r="AI5">
        <f t="shared" si="7"/>
        <v>-653.15148111757128</v>
      </c>
      <c r="AJ5">
        <f t="shared" si="8"/>
        <v>-1959.6744729381498</v>
      </c>
      <c r="AK5">
        <f>G5*SUM(AB5, AE5:AF5)</f>
        <v>195.59495617835134</v>
      </c>
      <c r="AL5">
        <f t="shared" si="9"/>
        <v>-2417.2309978773696</v>
      </c>
      <c r="AN5">
        <f t="shared" si="10"/>
        <v>0</v>
      </c>
      <c r="AO5">
        <f t="shared" si="11"/>
        <v>0</v>
      </c>
      <c r="AP5">
        <f t="shared" si="12"/>
        <v>-19.435813483403699</v>
      </c>
      <c r="AQ5">
        <f t="shared" si="13"/>
        <v>-501.25254837690505</v>
      </c>
      <c r="AR5">
        <f t="shared" si="14"/>
        <v>-520.68836186030865</v>
      </c>
      <c r="AS5">
        <f t="shared" si="15"/>
        <v>-1562.2404918193158</v>
      </c>
      <c r="AT5">
        <f t="shared" si="16"/>
        <v>155.92710154524181</v>
      </c>
      <c r="AU5">
        <f t="shared" si="17"/>
        <v>-1927.0017521343825</v>
      </c>
      <c r="AW5">
        <v>2</v>
      </c>
      <c r="AX5">
        <f>IF(Z5&gt;0, (R5*SUMPRODUCT(K5:$K$98, X5:$X$98)-K5*$AZ$3)/Z5, 0)</f>
        <v>4874.7258728458874</v>
      </c>
    </row>
    <row r="6" spans="1:52" x14ac:dyDescent="0.25">
      <c r="A6" t="s">
        <v>16</v>
      </c>
      <c r="C6" s="2">
        <f>'S.26.04.C'!C6</f>
        <v>250000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0.12000000000000001</v>
      </c>
      <c r="I6" s="1">
        <f t="shared" si="19"/>
        <v>1.1200000000000001</v>
      </c>
      <c r="J6">
        <f t="shared" si="20"/>
        <v>0.89285714285714279</v>
      </c>
      <c r="K6">
        <f t="shared" si="28"/>
        <v>0.71178024781341098</v>
      </c>
      <c r="L6" s="2">
        <v>3</v>
      </c>
      <c r="M6" s="8">
        <v>3.8442260000000001E-3</v>
      </c>
      <c r="Q6" s="5">
        <f t="shared" si="29"/>
        <v>25</v>
      </c>
      <c r="R6">
        <f t="shared" si="0"/>
        <v>250000</v>
      </c>
      <c r="S6">
        <f t="shared" si="1"/>
        <v>6738.1678244330806</v>
      </c>
      <c r="U6">
        <f t="shared" si="21"/>
        <v>3.8442260000000001E-3</v>
      </c>
      <c r="V6">
        <f t="shared" si="22"/>
        <v>0.01</v>
      </c>
      <c r="W6">
        <f t="shared" si="23"/>
        <v>0.97521137734326402</v>
      </c>
      <c r="X6">
        <f t="shared" si="24"/>
        <v>3.7489329322787867E-3</v>
      </c>
      <c r="Y6">
        <f t="shared" si="25"/>
        <v>9.7521137734326406E-3</v>
      </c>
      <c r="Z6">
        <f t="shared" si="26"/>
        <v>0.96171033063755262</v>
      </c>
      <c r="AB6">
        <f t="shared" si="27"/>
        <v>4753.8881326288829</v>
      </c>
      <c r="AC6">
        <f t="shared" si="2"/>
        <v>6480.1656063268565</v>
      </c>
      <c r="AE6">
        <f t="shared" si="3"/>
        <v>0</v>
      </c>
      <c r="AF6">
        <f t="shared" si="4"/>
        <v>0</v>
      </c>
      <c r="AG6">
        <f t="shared" si="5"/>
        <v>-24.042758265938815</v>
      </c>
      <c r="AH6">
        <f t="shared" si="6"/>
        <v>-937.23323306969667</v>
      </c>
      <c r="AI6">
        <f t="shared" si="7"/>
        <v>-961.27599133563547</v>
      </c>
      <c r="AJ6">
        <f t="shared" si="8"/>
        <v>-1726.2774736979736</v>
      </c>
      <c r="AK6">
        <f>G6*SUM(AB6, AE6:AF6)</f>
        <v>332.77216928402186</v>
      </c>
      <c r="AL6">
        <f t="shared" si="9"/>
        <v>-2354.7812957495871</v>
      </c>
      <c r="AN6">
        <f t="shared" si="10"/>
        <v>0</v>
      </c>
      <c r="AO6">
        <f t="shared" si="11"/>
        <v>0</v>
      </c>
      <c r="AP6">
        <f t="shared" si="12"/>
        <v>-17.113160436647863</v>
      </c>
      <c r="AQ6">
        <f t="shared" si="13"/>
        <v>-667.1041028933131</v>
      </c>
      <c r="AR6">
        <f t="shared" si="14"/>
        <v>-684.21726332996093</v>
      </c>
      <c r="AS6">
        <f t="shared" si="15"/>
        <v>-1228.7302080234526</v>
      </c>
      <c r="AT6">
        <f t="shared" si="16"/>
        <v>236.86065711838742</v>
      </c>
      <c r="AU6">
        <f t="shared" si="17"/>
        <v>-1676.0868142350262</v>
      </c>
      <c r="AW6">
        <v>3</v>
      </c>
      <c r="AX6">
        <f>IF(Z6&gt;0, (R6*SUMPRODUCT(K6:$K$98, X6:$X$98)-K6*$AZ$3)/Z6, 0)</f>
        <v>6738.1678244330806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0.12000000000000001</v>
      </c>
      <c r="I7" s="1">
        <f t="shared" si="19"/>
        <v>1.1200000000000001</v>
      </c>
      <c r="J7">
        <f t="shared" si="20"/>
        <v>0.89285714285714279</v>
      </c>
      <c r="K7">
        <f t="shared" si="28"/>
        <v>0.63551807840483121</v>
      </c>
      <c r="L7" s="2">
        <v>4</v>
      </c>
      <c r="M7" s="8">
        <v>5.3300140000000001E-3</v>
      </c>
      <c r="Q7" s="5">
        <f t="shared" si="29"/>
        <v>25</v>
      </c>
      <c r="R7">
        <f t="shared" si="0"/>
        <v>250000</v>
      </c>
      <c r="S7">
        <f t="shared" si="1"/>
        <v>8238.8564131587864</v>
      </c>
      <c r="U7">
        <f t="shared" si="21"/>
        <v>5.3300140000000001E-3</v>
      </c>
      <c r="V7">
        <f t="shared" si="22"/>
        <v>0.01</v>
      </c>
      <c r="W7">
        <f t="shared" si="23"/>
        <v>0.96171033063755262</v>
      </c>
      <c r="X7">
        <f t="shared" si="24"/>
        <v>5.1259295262427841E-3</v>
      </c>
      <c r="Y7">
        <f t="shared" si="25"/>
        <v>9.6171033063755258E-3</v>
      </c>
      <c r="Z7">
        <f t="shared" si="26"/>
        <v>0.94696729780493427</v>
      </c>
      <c r="AB7">
        <f t="shared" si="27"/>
        <v>6480.1656063268565</v>
      </c>
      <c r="AC7">
        <f t="shared" si="2"/>
        <v>7801.9275945718291</v>
      </c>
      <c r="AE7">
        <f t="shared" si="3"/>
        <v>0</v>
      </c>
      <c r="AF7">
        <f t="shared" si="4"/>
        <v>0</v>
      </c>
      <c r="AG7">
        <f t="shared" si="5"/>
        <v>-23.674182445123357</v>
      </c>
      <c r="AH7">
        <f t="shared" si="6"/>
        <v>-1281.482381560696</v>
      </c>
      <c r="AI7">
        <f t="shared" si="7"/>
        <v>-1305.1565640058193</v>
      </c>
      <c r="AJ7">
        <f t="shared" si="8"/>
        <v>-1321.7619882449726</v>
      </c>
      <c r="AK7">
        <f>G7*SUM(AB7, AE7:AF7)</f>
        <v>453.61159244288001</v>
      </c>
      <c r="AL7">
        <f t="shared" si="9"/>
        <v>-2173.3069598079119</v>
      </c>
      <c r="AN7">
        <f t="shared" si="10"/>
        <v>0</v>
      </c>
      <c r="AO7">
        <f t="shared" si="11"/>
        <v>0</v>
      </c>
      <c r="AP7">
        <f t="shared" si="12"/>
        <v>-15.045370935330185</v>
      </c>
      <c r="AQ7">
        <f t="shared" si="13"/>
        <v>-814.40522063910021</v>
      </c>
      <c r="AR7">
        <f t="shared" si="14"/>
        <v>-829.4505915744304</v>
      </c>
      <c r="AS7">
        <f t="shared" si="15"/>
        <v>-840.00363887799404</v>
      </c>
      <c r="AT7">
        <f t="shared" si="16"/>
        <v>288.27836757145457</v>
      </c>
      <c r="AU7">
        <f t="shared" si="17"/>
        <v>-1381.1758628809698</v>
      </c>
      <c r="AW7">
        <v>4</v>
      </c>
      <c r="AX7">
        <f>IF(Z7&gt;0, (R7*SUMPRODUCT(K7:$K$98, X7:$X$98)-K7*$AZ$3)/Z7, 0)</f>
        <v>8238.8564131587864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0.12000000000000001</v>
      </c>
      <c r="I8" s="1">
        <f t="shared" si="19"/>
        <v>1.1200000000000001</v>
      </c>
      <c r="J8">
        <f t="shared" si="20"/>
        <v>0.89285714285714279</v>
      </c>
      <c r="K8">
        <f t="shared" si="28"/>
        <v>0.5674268557185993</v>
      </c>
      <c r="L8" s="2">
        <v>5</v>
      </c>
      <c r="M8" s="8">
        <v>6.9004050000000001E-3</v>
      </c>
      <c r="Q8" s="5">
        <f t="shared" si="29"/>
        <v>25</v>
      </c>
      <c r="R8">
        <f t="shared" si="0"/>
        <v>250000</v>
      </c>
      <c r="S8">
        <f t="shared" si="1"/>
        <v>9413.1497149338684</v>
      </c>
      <c r="U8">
        <f t="shared" si="21"/>
        <v>6.9004050000000001E-3</v>
      </c>
      <c r="V8">
        <f t="shared" si="22"/>
        <v>0.01</v>
      </c>
      <c r="W8">
        <f t="shared" si="23"/>
        <v>0.94696729780493427</v>
      </c>
      <c r="X8">
        <f t="shared" si="24"/>
        <v>6.5344578766096577E-3</v>
      </c>
      <c r="Y8">
        <f t="shared" si="25"/>
        <v>9.4696729780493431E-3</v>
      </c>
      <c r="Z8">
        <f t="shared" si="26"/>
        <v>0.93096316695027526</v>
      </c>
      <c r="AB8">
        <f t="shared" si="27"/>
        <v>7801.9275945718291</v>
      </c>
      <c r="AC8">
        <f t="shared" si="2"/>
        <v>8763.2956695919147</v>
      </c>
      <c r="AE8">
        <f t="shared" si="3"/>
        <v>0</v>
      </c>
      <c r="AF8">
        <f t="shared" si="4"/>
        <v>0</v>
      </c>
      <c r="AG8">
        <f t="shared" si="5"/>
        <v>-23.274079173756881</v>
      </c>
      <c r="AH8">
        <f t="shared" si="6"/>
        <v>-1633.6144691524144</v>
      </c>
      <c r="AI8">
        <f t="shared" si="7"/>
        <v>-1656.8885483261713</v>
      </c>
      <c r="AJ8">
        <f t="shared" si="8"/>
        <v>-961.3680750200856</v>
      </c>
      <c r="AK8">
        <f t="shared" ref="AK8:AK39" si="30">G8*SUM(AB8:AB8, AE8:AF8)</f>
        <v>546.13493162002806</v>
      </c>
      <c r="AL8">
        <f t="shared" si="9"/>
        <v>-2072.1216917262286</v>
      </c>
      <c r="AN8">
        <f t="shared" si="10"/>
        <v>0</v>
      </c>
      <c r="AO8">
        <f t="shared" si="11"/>
        <v>0</v>
      </c>
      <c r="AP8">
        <f t="shared" si="12"/>
        <v>-13.206337565310603</v>
      </c>
      <c r="AQ8">
        <f t="shared" si="13"/>
        <v>-926.95672168756323</v>
      </c>
      <c r="AR8">
        <f t="shared" si="14"/>
        <v>-940.16305925287384</v>
      </c>
      <c r="AS8">
        <f t="shared" si="15"/>
        <v>-545.50606399688968</v>
      </c>
      <c r="AT8">
        <f t="shared" si="16"/>
        <v>309.89162704724475</v>
      </c>
      <c r="AU8">
        <f t="shared" si="17"/>
        <v>-1175.7774962025187</v>
      </c>
      <c r="AW8">
        <v>5</v>
      </c>
      <c r="AX8">
        <f>IF(Z8&gt;0, (R8*SUMPRODUCT(K8:$K$98, X8:$X$98)-K8*$AZ$3)/Z8, 0)</f>
        <v>9413.1497149338684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0.12000000000000001</v>
      </c>
      <c r="I9" s="1">
        <f t="shared" si="19"/>
        <v>1.1200000000000001</v>
      </c>
      <c r="J9">
        <f t="shared" si="20"/>
        <v>0.89285714285714279</v>
      </c>
      <c r="K9">
        <f t="shared" si="28"/>
        <v>0.50663112117732079</v>
      </c>
      <c r="L9" s="2">
        <v>6</v>
      </c>
      <c r="M9" s="8">
        <v>8.6257439999999994E-3</v>
      </c>
      <c r="Q9" s="5">
        <f t="shared" si="29"/>
        <v>25</v>
      </c>
      <c r="R9">
        <f t="shared" si="0"/>
        <v>250000</v>
      </c>
      <c r="S9">
        <f t="shared" si="1"/>
        <v>10312.621153951213</v>
      </c>
      <c r="U9">
        <f t="shared" si="21"/>
        <v>8.6257439999999994E-3</v>
      </c>
      <c r="V9">
        <f t="shared" si="22"/>
        <v>0.01</v>
      </c>
      <c r="W9">
        <f t="shared" si="23"/>
        <v>0.93096316695027526</v>
      </c>
      <c r="X9">
        <f t="shared" si="24"/>
        <v>8.0302499515423342E-3</v>
      </c>
      <c r="Y9">
        <f t="shared" si="25"/>
        <v>9.3096316695027524E-3</v>
      </c>
      <c r="Z9">
        <f t="shared" si="26"/>
        <v>0.91362328532923021</v>
      </c>
      <c r="AB9">
        <f t="shared" si="27"/>
        <v>8763.2956695919147</v>
      </c>
      <c r="AC9">
        <f t="shared" si="2"/>
        <v>9421.8508190286248</v>
      </c>
      <c r="AE9">
        <f t="shared" si="3"/>
        <v>0</v>
      </c>
      <c r="AF9">
        <f t="shared" si="4"/>
        <v>0</v>
      </c>
      <c r="AG9">
        <f t="shared" si="5"/>
        <v>-22.840582133230754</v>
      </c>
      <c r="AH9">
        <f t="shared" si="6"/>
        <v>-2007.5624878855836</v>
      </c>
      <c r="AI9">
        <f t="shared" si="7"/>
        <v>-2030.4030700188143</v>
      </c>
      <c r="AJ9">
        <f t="shared" si="8"/>
        <v>-658.55514943671005</v>
      </c>
      <c r="AK9">
        <f t="shared" si="30"/>
        <v>613.43069687143407</v>
      </c>
      <c r="AL9">
        <f t="shared" si="9"/>
        <v>-2075.5275225840901</v>
      </c>
      <c r="AN9">
        <f t="shared" si="10"/>
        <v>0</v>
      </c>
      <c r="AO9">
        <f t="shared" si="11"/>
        <v>0</v>
      </c>
      <c r="AP9">
        <f t="shared" si="12"/>
        <v>-11.571749734501378</v>
      </c>
      <c r="AQ9">
        <f t="shared" si="13"/>
        <v>-1017.0936340710047</v>
      </c>
      <c r="AR9">
        <f t="shared" si="14"/>
        <v>-1028.6653838055061</v>
      </c>
      <c r="AS9">
        <f t="shared" si="15"/>
        <v>-333.64453371621846</v>
      </c>
      <c r="AT9">
        <f t="shared" si="16"/>
        <v>310.78308172055984</v>
      </c>
      <c r="AU9">
        <f t="shared" si="17"/>
        <v>-1051.5268358011645</v>
      </c>
      <c r="AW9">
        <v>6</v>
      </c>
      <c r="AX9">
        <f>IF(Z9&gt;0, (R9*SUMPRODUCT(K9:$K$98, X9:$X$98)-K9*$AZ$3)/Z9, 0)</f>
        <v>10312.621153951213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0.12000000000000001</v>
      </c>
      <c r="I10" s="1">
        <f t="shared" si="19"/>
        <v>1.1200000000000001</v>
      </c>
      <c r="J10">
        <f t="shared" si="20"/>
        <v>0.89285714285714279</v>
      </c>
      <c r="K10">
        <f t="shared" si="28"/>
        <v>0.45234921533689354</v>
      </c>
      <c r="L10" s="2">
        <v>7</v>
      </c>
      <c r="M10" s="8">
        <v>1.0476563E-2</v>
      </c>
      <c r="Q10" s="5">
        <f t="shared" si="29"/>
        <v>25</v>
      </c>
      <c r="R10">
        <f t="shared" si="0"/>
        <v>250000</v>
      </c>
      <c r="S10">
        <f t="shared" si="1"/>
        <v>10973.542927590473</v>
      </c>
      <c r="U10">
        <f t="shared" si="21"/>
        <v>1.0476563E-2</v>
      </c>
      <c r="V10">
        <f t="shared" si="22"/>
        <v>0.01</v>
      </c>
      <c r="W10">
        <f t="shared" si="23"/>
        <v>0.91362328532923021</v>
      </c>
      <c r="X10">
        <f t="shared" si="24"/>
        <v>9.5716319070186552E-3</v>
      </c>
      <c r="Y10">
        <f t="shared" si="25"/>
        <v>9.1362328532923025E-3</v>
      </c>
      <c r="Z10">
        <f t="shared" si="26"/>
        <v>0.89491542056891915</v>
      </c>
      <c r="AB10">
        <f t="shared" si="27"/>
        <v>9421.8508190286248</v>
      </c>
      <c r="AC10">
        <f t="shared" si="2"/>
        <v>9820.3927841757177</v>
      </c>
      <c r="AE10">
        <f t="shared" si="3"/>
        <v>0</v>
      </c>
      <c r="AF10">
        <f t="shared" si="4"/>
        <v>0</v>
      </c>
      <c r="AG10">
        <f t="shared" si="5"/>
        <v>-22.372885514222979</v>
      </c>
      <c r="AH10">
        <f t="shared" si="6"/>
        <v>-2392.9079767546637</v>
      </c>
      <c r="AI10">
        <f t="shared" si="7"/>
        <v>-2415.2808622688867</v>
      </c>
      <c r="AJ10">
        <f t="shared" si="8"/>
        <v>-398.54196514709292</v>
      </c>
      <c r="AK10">
        <f t="shared" si="30"/>
        <v>659.52955733200383</v>
      </c>
      <c r="AL10">
        <f t="shared" si="9"/>
        <v>-2154.2932700839756</v>
      </c>
      <c r="AN10">
        <f t="shared" si="10"/>
        <v>0</v>
      </c>
      <c r="AO10">
        <f t="shared" si="11"/>
        <v>0</v>
      </c>
      <c r="AP10">
        <f t="shared" si="12"/>
        <v>-10.120357207180916</v>
      </c>
      <c r="AQ10">
        <f t="shared" si="13"/>
        <v>-1082.4300456583655</v>
      </c>
      <c r="AR10">
        <f t="shared" si="14"/>
        <v>-1092.5504028655466</v>
      </c>
      <c r="AS10">
        <f t="shared" si="15"/>
        <v>-180.28014521311107</v>
      </c>
      <c r="AT10">
        <f t="shared" si="16"/>
        <v>298.33767775062068</v>
      </c>
      <c r="AU10">
        <f t="shared" si="17"/>
        <v>-974.49287032803682</v>
      </c>
      <c r="AW10">
        <v>7</v>
      </c>
      <c r="AX10">
        <f>IF(Z10&gt;0, (R10*SUMPRODUCT(K10:$K$98, X10:$X$98)-K10*$AZ$3)/Z10, 0)</f>
        <v>10973.542927590473</v>
      </c>
    </row>
    <row r="11" spans="1:52" x14ac:dyDescent="0.25">
      <c r="A11" t="s">
        <v>33</v>
      </c>
      <c r="C11" s="25">
        <f>AU81</f>
        <v>-396.13614562586599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0.12000000000000001</v>
      </c>
      <c r="I11" s="1">
        <f t="shared" si="19"/>
        <v>1.1200000000000001</v>
      </c>
      <c r="J11">
        <f t="shared" si="20"/>
        <v>0.89285714285714279</v>
      </c>
      <c r="K11">
        <f t="shared" si="28"/>
        <v>0.40388322797936921</v>
      </c>
      <c r="L11" s="2">
        <v>8</v>
      </c>
      <c r="M11" s="8">
        <v>1.2607808E-2</v>
      </c>
      <c r="Q11" s="5">
        <f t="shared" si="29"/>
        <v>25</v>
      </c>
      <c r="R11">
        <f t="shared" si="0"/>
        <v>250000</v>
      </c>
      <c r="S11">
        <f t="shared" si="1"/>
        <v>11434.907452070522</v>
      </c>
      <c r="U11">
        <f t="shared" si="21"/>
        <v>1.2607808E-2</v>
      </c>
      <c r="V11">
        <f t="shared" si="22"/>
        <v>0.01</v>
      </c>
      <c r="W11">
        <f t="shared" si="23"/>
        <v>0.89491542056891915</v>
      </c>
      <c r="X11">
        <f t="shared" si="24"/>
        <v>1.1282921798772183E-2</v>
      </c>
      <c r="Y11">
        <f t="shared" si="25"/>
        <v>8.9491542056891922E-3</v>
      </c>
      <c r="Z11">
        <f t="shared" si="26"/>
        <v>0.87468334456445773</v>
      </c>
      <c r="AB11">
        <f t="shared" si="27"/>
        <v>9820.3927841757177</v>
      </c>
      <c r="AC11">
        <f t="shared" si="2"/>
        <v>10001.923094962085</v>
      </c>
      <c r="AE11">
        <f t="shared" si="3"/>
        <v>0</v>
      </c>
      <c r="AF11">
        <f t="shared" si="4"/>
        <v>0</v>
      </c>
      <c r="AG11">
        <f t="shared" si="5"/>
        <v>-21.867083614111444</v>
      </c>
      <c r="AH11">
        <f t="shared" si="6"/>
        <v>-2820.730449693046</v>
      </c>
      <c r="AI11">
        <f t="shared" si="7"/>
        <v>-2842.5975333071574</v>
      </c>
      <c r="AJ11">
        <f t="shared" si="8"/>
        <v>-181.53031078636741</v>
      </c>
      <c r="AK11">
        <f t="shared" si="30"/>
        <v>687.42749489230027</v>
      </c>
      <c r="AL11">
        <f t="shared" si="9"/>
        <v>-2336.7003492012245</v>
      </c>
      <c r="AN11">
        <f t="shared" si="10"/>
        <v>0</v>
      </c>
      <c r="AO11">
        <f t="shared" si="11"/>
        <v>0</v>
      </c>
      <c r="AP11">
        <f t="shared" si="12"/>
        <v>-8.8317483165621002</v>
      </c>
      <c r="AQ11">
        <f t="shared" si="13"/>
        <v>-1139.2457192817251</v>
      </c>
      <c r="AR11">
        <f t="shared" si="14"/>
        <v>-1148.0774675982873</v>
      </c>
      <c r="AS11">
        <f t="shared" si="15"/>
        <v>-73.317047896496177</v>
      </c>
      <c r="AT11">
        <f t="shared" si="16"/>
        <v>277.64043563887356</v>
      </c>
      <c r="AU11">
        <f t="shared" si="17"/>
        <v>-943.75407985590982</v>
      </c>
      <c r="AW11">
        <v>8</v>
      </c>
      <c r="AX11">
        <f>IF(Z11&gt;0, (R11*SUMPRODUCT(K11:$K$98, X11:$X$98)-K11*$AZ$3)/Z11, 0)</f>
        <v>11434.907452070522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0.12000000000000001</v>
      </c>
      <c r="I12" s="1">
        <f t="shared" si="19"/>
        <v>1.1200000000000001</v>
      </c>
      <c r="J12">
        <f t="shared" si="20"/>
        <v>0.89285714285714279</v>
      </c>
      <c r="K12">
        <f t="shared" si="28"/>
        <v>0.36061002498157962</v>
      </c>
      <c r="L12" s="2">
        <v>9</v>
      </c>
      <c r="M12" s="8">
        <v>1.5033739000000001E-2</v>
      </c>
      <c r="Q12" s="5">
        <f t="shared" si="29"/>
        <v>25</v>
      </c>
      <c r="R12">
        <f t="shared" si="0"/>
        <v>250000</v>
      </c>
      <c r="S12">
        <f t="shared" si="1"/>
        <v>11715.957603838289</v>
      </c>
      <c r="U12">
        <f t="shared" si="21"/>
        <v>1.5033739000000001E-2</v>
      </c>
      <c r="V12">
        <f t="shared" si="22"/>
        <v>0.01</v>
      </c>
      <c r="W12">
        <f t="shared" si="23"/>
        <v>0.87468334456445773</v>
      </c>
      <c r="X12">
        <f t="shared" si="24"/>
        <v>1.3149761109829126E-2</v>
      </c>
      <c r="Y12">
        <f t="shared" si="25"/>
        <v>8.7468334456445775E-3</v>
      </c>
      <c r="Z12">
        <f t="shared" si="26"/>
        <v>0.85278675000898407</v>
      </c>
      <c r="AB12">
        <f t="shared" si="27"/>
        <v>10001.923094962085</v>
      </c>
      <c r="AC12">
        <f t="shared" si="2"/>
        <v>9991.2134082202992</v>
      </c>
      <c r="AE12">
        <f t="shared" si="3"/>
        <v>0</v>
      </c>
      <c r="AF12">
        <f t="shared" si="4"/>
        <v>0</v>
      </c>
      <c r="AG12">
        <f t="shared" si="5"/>
        <v>-21.319668750224601</v>
      </c>
      <c r="AH12">
        <f t="shared" si="6"/>
        <v>-3287.4402774572814</v>
      </c>
      <c r="AI12">
        <f t="shared" si="7"/>
        <v>-3308.7599462075059</v>
      </c>
      <c r="AJ12">
        <f t="shared" si="8"/>
        <v>10.709686741785845</v>
      </c>
      <c r="AK12">
        <f t="shared" si="30"/>
        <v>700.13461664734598</v>
      </c>
      <c r="AL12">
        <f t="shared" si="9"/>
        <v>-2597.9156428183742</v>
      </c>
      <c r="AN12">
        <f t="shared" si="10"/>
        <v>0</v>
      </c>
      <c r="AO12">
        <f t="shared" si="11"/>
        <v>0</v>
      </c>
      <c r="AP12">
        <f t="shared" si="12"/>
        <v>-7.6880862806174957</v>
      </c>
      <c r="AQ12">
        <f t="shared" si="13"/>
        <v>-1185.4839205793212</v>
      </c>
      <c r="AR12">
        <f t="shared" si="14"/>
        <v>-1193.1720068599388</v>
      </c>
      <c r="AS12">
        <f t="shared" si="15"/>
        <v>3.8620204035002854</v>
      </c>
      <c r="AT12">
        <f t="shared" si="16"/>
        <v>252.47556159966811</v>
      </c>
      <c r="AU12">
        <f t="shared" si="17"/>
        <v>-936.8344248567704</v>
      </c>
      <c r="AW12">
        <v>9</v>
      </c>
      <c r="AX12">
        <f>IF(Z12&gt;0, (R12*SUMPRODUCT(K12:$K$98, X12:$X$98)-K12*$AZ$3)/Z12, 0)</f>
        <v>11715.957603838289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0.32197323659069604</v>
      </c>
      <c r="L13" s="2">
        <v>10</v>
      </c>
      <c r="M13" s="8">
        <v>1.7719183999999999E-2</v>
      </c>
      <c r="Q13" s="5">
        <f t="shared" si="29"/>
        <v>25</v>
      </c>
      <c r="R13">
        <f t="shared" si="0"/>
        <v>250000</v>
      </c>
      <c r="S13">
        <f t="shared" si="1"/>
        <v>11835.460752044148</v>
      </c>
      <c r="U13">
        <f t="shared" si="21"/>
        <v>1.7719183999999999E-2</v>
      </c>
      <c r="V13">
        <f t="shared" si="22"/>
        <v>0.01</v>
      </c>
      <c r="W13">
        <f t="shared" si="23"/>
        <v>0.85278675000898407</v>
      </c>
      <c r="X13">
        <f t="shared" si="24"/>
        <v>1.511068533617119E-2</v>
      </c>
      <c r="Y13">
        <f t="shared" si="25"/>
        <v>8.5278675000898408E-3</v>
      </c>
      <c r="Z13">
        <f t="shared" si="26"/>
        <v>0.82914819717272303</v>
      </c>
      <c r="AB13">
        <f t="shared" si="27"/>
        <v>9991.2134082202992</v>
      </c>
      <c r="AC13">
        <f t="shared" si="2"/>
        <v>9813.3509452659255</v>
      </c>
      <c r="AE13">
        <f t="shared" si="3"/>
        <v>0</v>
      </c>
      <c r="AF13">
        <f t="shared" si="4"/>
        <v>0</v>
      </c>
      <c r="AG13">
        <f t="shared" si="5"/>
        <v>-20.728704929318077</v>
      </c>
      <c r="AH13">
        <f t="shared" si="6"/>
        <v>-3777.6713340427978</v>
      </c>
      <c r="AI13">
        <f t="shared" si="7"/>
        <v>-3798.4000389721159</v>
      </c>
      <c r="AJ13">
        <f t="shared" si="8"/>
        <v>177.86246295437377</v>
      </c>
      <c r="AK13">
        <f t="shared" si="30"/>
        <v>699.38493857542096</v>
      </c>
      <c r="AL13">
        <f t="shared" si="9"/>
        <v>-2921.1526374423211</v>
      </c>
      <c r="AN13">
        <f t="shared" si="10"/>
        <v>0</v>
      </c>
      <c r="AO13">
        <f t="shared" si="11"/>
        <v>0</v>
      </c>
      <c r="AP13">
        <f t="shared" si="12"/>
        <v>-6.6740882164260569</v>
      </c>
      <c r="AQ13">
        <f t="shared" si="13"/>
        <v>-1216.3090661976521</v>
      </c>
      <c r="AR13">
        <f t="shared" si="14"/>
        <v>-1222.9831544140782</v>
      </c>
      <c r="AS13">
        <f t="shared" si="15"/>
        <v>57.266952865412499</v>
      </c>
      <c r="AT13">
        <f t="shared" si="16"/>
        <v>225.18323229591343</v>
      </c>
      <c r="AU13">
        <f t="shared" si="17"/>
        <v>-940.5329692527522</v>
      </c>
      <c r="AW13">
        <v>10</v>
      </c>
      <c r="AX13">
        <f>IF(Z13&gt;0, (R13*SUMPRODUCT(K13:$K$98, X13:$X$98)-K13*$AZ$3)/Z13, 0)</f>
        <v>11835.460752044148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0.28747610409883573</v>
      </c>
      <c r="L14" s="2">
        <v>11</v>
      </c>
      <c r="M14" s="8">
        <v>2.0768709E-2</v>
      </c>
      <c r="Q14" s="5">
        <f t="shared" si="29"/>
        <v>25</v>
      </c>
      <c r="R14">
        <f t="shared" si="0"/>
        <v>250000</v>
      </c>
      <c r="S14">
        <f t="shared" si="1"/>
        <v>11817.165274983139</v>
      </c>
      <c r="U14">
        <f t="shared" si="21"/>
        <v>2.0768709E-2</v>
      </c>
      <c r="V14">
        <f t="shared" si="22"/>
        <v>0.01</v>
      </c>
      <c r="W14">
        <f t="shared" si="23"/>
        <v>0.82914819717272303</v>
      </c>
      <c r="X14">
        <f t="shared" si="24"/>
        <v>1.7220337624954906E-2</v>
      </c>
      <c r="Y14">
        <f t="shared" si="25"/>
        <v>8.2914819717272298E-3</v>
      </c>
      <c r="Z14">
        <f t="shared" si="26"/>
        <v>0.80363637757604089</v>
      </c>
      <c r="AB14">
        <f t="shared" si="27"/>
        <v>9813.3509452659255</v>
      </c>
      <c r="AC14">
        <f t="shared" si="2"/>
        <v>9496.7038948048285</v>
      </c>
      <c r="AE14">
        <f t="shared" si="3"/>
        <v>0</v>
      </c>
      <c r="AF14">
        <f t="shared" si="4"/>
        <v>0</v>
      </c>
      <c r="AG14">
        <f t="shared" si="5"/>
        <v>-20.090909439401024</v>
      </c>
      <c r="AH14">
        <f t="shared" si="6"/>
        <v>-4305.0844062387268</v>
      </c>
      <c r="AI14">
        <f t="shared" si="7"/>
        <v>-4325.1753156781278</v>
      </c>
      <c r="AJ14">
        <f t="shared" si="8"/>
        <v>316.64705046109702</v>
      </c>
      <c r="AK14">
        <f t="shared" si="30"/>
        <v>686.93456616861488</v>
      </c>
      <c r="AL14">
        <f t="shared" si="9"/>
        <v>-3321.5936990484161</v>
      </c>
      <c r="AN14">
        <f t="shared" si="10"/>
        <v>0</v>
      </c>
      <c r="AO14">
        <f t="shared" si="11"/>
        <v>0</v>
      </c>
      <c r="AP14">
        <f t="shared" si="12"/>
        <v>-5.7756563734415298</v>
      </c>
      <c r="AQ14">
        <f t="shared" si="13"/>
        <v>-1237.6088929221587</v>
      </c>
      <c r="AR14">
        <f t="shared" si="14"/>
        <v>-1243.3845492956002</v>
      </c>
      <c r="AS14">
        <f t="shared" si="15"/>
        <v>91.028460440943618</v>
      </c>
      <c r="AT14">
        <f t="shared" si="16"/>
        <v>197.47727285297728</v>
      </c>
      <c r="AU14">
        <f t="shared" si="17"/>
        <v>-954.8788160016793</v>
      </c>
      <c r="AW14">
        <v>11</v>
      </c>
      <c r="AX14">
        <f>IF(Z14&gt;0, (R14*SUMPRODUCT(K14:$K$98, X14:$X$98)-K14*$AZ$3)/Z14, 0)</f>
        <v>11817.165274983139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0.25667509294538904</v>
      </c>
      <c r="L15" s="2">
        <v>12</v>
      </c>
      <c r="M15" s="8">
        <v>2.4225090000000001E-2</v>
      </c>
      <c r="Q15" s="5">
        <f t="shared" si="29"/>
        <v>25</v>
      </c>
      <c r="R15">
        <f t="shared" si="0"/>
        <v>250000</v>
      </c>
      <c r="S15">
        <f t="shared" si="1"/>
        <v>11676.321047962163</v>
      </c>
      <c r="U15">
        <f t="shared" si="21"/>
        <v>2.4225090000000001E-2</v>
      </c>
      <c r="V15">
        <f t="shared" si="22"/>
        <v>0.01</v>
      </c>
      <c r="W15">
        <f t="shared" si="23"/>
        <v>0.80363637757604089</v>
      </c>
      <c r="X15">
        <f t="shared" si="24"/>
        <v>1.9468163574053572E-2</v>
      </c>
      <c r="Y15">
        <f t="shared" si="25"/>
        <v>8.0363637757604085E-3</v>
      </c>
      <c r="Z15">
        <f t="shared" si="26"/>
        <v>0.77613185022622688</v>
      </c>
      <c r="AB15">
        <f t="shared" si="27"/>
        <v>9496.7038948048285</v>
      </c>
      <c r="AC15">
        <f t="shared" si="2"/>
        <v>9062.3646587903095</v>
      </c>
      <c r="AE15">
        <f t="shared" si="3"/>
        <v>0</v>
      </c>
      <c r="AF15">
        <f t="shared" si="4"/>
        <v>0</v>
      </c>
      <c r="AG15">
        <f t="shared" si="5"/>
        <v>-19.403296255655672</v>
      </c>
      <c r="AH15">
        <f t="shared" si="6"/>
        <v>-4867.0408935133928</v>
      </c>
      <c r="AI15">
        <f t="shared" si="7"/>
        <v>-4886.4441897690485</v>
      </c>
      <c r="AJ15">
        <f t="shared" si="8"/>
        <v>434.33923601451897</v>
      </c>
      <c r="AK15">
        <f t="shared" si="30"/>
        <v>664.76927263633809</v>
      </c>
      <c r="AL15">
        <f t="shared" si="9"/>
        <v>-3787.3356811181916</v>
      </c>
      <c r="AN15">
        <f t="shared" si="10"/>
        <v>0</v>
      </c>
      <c r="AO15">
        <f t="shared" si="11"/>
        <v>0</v>
      </c>
      <c r="AP15">
        <f t="shared" si="12"/>
        <v>-4.9803428698673384</v>
      </c>
      <c r="AQ15">
        <f t="shared" si="13"/>
        <v>-1249.2481737115595</v>
      </c>
      <c r="AR15">
        <f t="shared" si="14"/>
        <v>-1254.2285165814267</v>
      </c>
      <c r="AS15">
        <f t="shared" si="15"/>
        <v>111.48406377385592</v>
      </c>
      <c r="AT15">
        <f t="shared" si="16"/>
        <v>170.62971484117074</v>
      </c>
      <c r="AU15">
        <f t="shared" si="17"/>
        <v>-972.11473796640007</v>
      </c>
      <c r="AW15">
        <v>12</v>
      </c>
      <c r="AX15">
        <f>IF(Z15&gt;0, (R15*SUMPRODUCT(K15:$K$98, X15:$X$98)-K15*$AZ$3)/Z15, 0)</f>
        <v>11676.321047962163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0.22917419012981163</v>
      </c>
      <c r="L16" s="2">
        <v>13</v>
      </c>
      <c r="M16" s="8">
        <v>2.7828815E-2</v>
      </c>
      <c r="Q16" s="5">
        <f t="shared" si="29"/>
        <v>25</v>
      </c>
      <c r="R16">
        <f t="shared" si="0"/>
        <v>250000</v>
      </c>
      <c r="S16">
        <f t="shared" si="1"/>
        <v>11422.93088033502</v>
      </c>
      <c r="U16">
        <f t="shared" si="21"/>
        <v>2.7828815E-2</v>
      </c>
      <c r="V16">
        <f t="shared" si="22"/>
        <v>0.01</v>
      </c>
      <c r="W16">
        <f t="shared" si="23"/>
        <v>0.77613185022622688</v>
      </c>
      <c r="X16">
        <f t="shared" si="24"/>
        <v>2.1598829675553377E-2</v>
      </c>
      <c r="Y16">
        <f t="shared" si="25"/>
        <v>7.7613185022622688E-3</v>
      </c>
      <c r="Z16">
        <f t="shared" si="26"/>
        <v>0.74677170204841126</v>
      </c>
      <c r="AB16">
        <f t="shared" si="27"/>
        <v>9062.3646587903095</v>
      </c>
      <c r="AC16">
        <f t="shared" si="2"/>
        <v>8530.3215358891393</v>
      </c>
      <c r="AE16">
        <f t="shared" si="3"/>
        <v>0</v>
      </c>
      <c r="AF16">
        <f t="shared" si="4"/>
        <v>0</v>
      </c>
      <c r="AG16">
        <f t="shared" si="5"/>
        <v>-18.669292551210283</v>
      </c>
      <c r="AH16">
        <f t="shared" si="6"/>
        <v>-5399.7074188883444</v>
      </c>
      <c r="AI16">
        <f t="shared" si="7"/>
        <v>-5418.376711439555</v>
      </c>
      <c r="AJ16">
        <f t="shared" si="8"/>
        <v>532.04312290117014</v>
      </c>
      <c r="AK16">
        <f t="shared" si="30"/>
        <v>634.3655261153217</v>
      </c>
      <c r="AL16">
        <f t="shared" si="9"/>
        <v>-4251.9680624230632</v>
      </c>
      <c r="AN16">
        <f t="shared" si="10"/>
        <v>0</v>
      </c>
      <c r="AO16">
        <f t="shared" si="11"/>
        <v>0</v>
      </c>
      <c r="AP16">
        <f t="shared" si="12"/>
        <v>-4.2785200007201416</v>
      </c>
      <c r="AQ16">
        <f t="shared" si="13"/>
        <v>-1237.4735746616718</v>
      </c>
      <c r="AR16">
        <f t="shared" si="14"/>
        <v>-1241.752094662392</v>
      </c>
      <c r="AS16">
        <f t="shared" si="15"/>
        <v>121.9305518050115</v>
      </c>
      <c r="AT16">
        <f t="shared" si="16"/>
        <v>145.38020569375072</v>
      </c>
      <c r="AU16">
        <f t="shared" si="17"/>
        <v>-974.4413371636299</v>
      </c>
      <c r="AW16">
        <v>13</v>
      </c>
      <c r="AX16">
        <f>IF(Z16&gt;0, (R16*SUMPRODUCT(K16:$K$98, X16:$X$98)-K16*$AZ$3)/Z16, 0)</f>
        <v>11422.93088033502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0.20461981261590323</v>
      </c>
      <c r="L17" s="2">
        <v>14</v>
      </c>
      <c r="M17" s="8">
        <v>3.1684449000000003E-2</v>
      </c>
      <c r="Q17" s="5">
        <f t="shared" si="29"/>
        <v>25</v>
      </c>
      <c r="R17">
        <f t="shared" si="0"/>
        <v>250000</v>
      </c>
      <c r="S17">
        <f t="shared" si="1"/>
        <v>11085.429932190244</v>
      </c>
      <c r="U17">
        <f t="shared" si="21"/>
        <v>3.1684449000000003E-2</v>
      </c>
      <c r="V17">
        <f t="shared" si="22"/>
        <v>0.01</v>
      </c>
      <c r="W17">
        <f t="shared" si="23"/>
        <v>0.74677170204841126</v>
      </c>
      <c r="X17">
        <f t="shared" si="24"/>
        <v>2.3661049908196084E-2</v>
      </c>
      <c r="Y17">
        <f t="shared" si="25"/>
        <v>7.4677170204841131E-3</v>
      </c>
      <c r="Z17">
        <f t="shared" si="26"/>
        <v>0.71564293511973109</v>
      </c>
      <c r="AB17">
        <f t="shared" si="27"/>
        <v>8530.3215358891393</v>
      </c>
      <c r="AC17">
        <f t="shared" si="2"/>
        <v>7933.2096137367471</v>
      </c>
      <c r="AE17">
        <f t="shared" si="3"/>
        <v>0</v>
      </c>
      <c r="AF17">
        <f t="shared" si="4"/>
        <v>0</v>
      </c>
      <c r="AG17">
        <f t="shared" si="5"/>
        <v>-17.891073377993276</v>
      </c>
      <c r="AH17">
        <f t="shared" si="6"/>
        <v>-5915.2624770490211</v>
      </c>
      <c r="AI17">
        <f t="shared" si="7"/>
        <v>-5933.1535504270141</v>
      </c>
      <c r="AJ17">
        <f t="shared" si="8"/>
        <v>597.11192215239225</v>
      </c>
      <c r="AK17">
        <f t="shared" si="30"/>
        <v>597.12250751223985</v>
      </c>
      <c r="AL17">
        <f t="shared" si="9"/>
        <v>-4738.9191207623817</v>
      </c>
      <c r="AN17">
        <f t="shared" si="10"/>
        <v>0</v>
      </c>
      <c r="AO17">
        <f t="shared" si="11"/>
        <v>0</v>
      </c>
      <c r="AP17">
        <f t="shared" si="12"/>
        <v>-3.6608680821023589</v>
      </c>
      <c r="AQ17">
        <f t="shared" si="13"/>
        <v>-1210.3798996276544</v>
      </c>
      <c r="AR17">
        <f t="shared" si="14"/>
        <v>-1214.0407677097567</v>
      </c>
      <c r="AS17">
        <f t="shared" si="15"/>
        <v>122.18092962154429</v>
      </c>
      <c r="AT17">
        <f t="shared" si="16"/>
        <v>122.18309559589278</v>
      </c>
      <c r="AU17">
        <f t="shared" si="17"/>
        <v>-969.67674249231948</v>
      </c>
      <c r="AW17">
        <v>14</v>
      </c>
      <c r="AX17">
        <f>IF(Z17&gt;0, (R17*SUMPRODUCT(K17:$K$98, X17:$X$98)-K17*$AZ$3)/Z17, 0)</f>
        <v>11085.429932190244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0.1826962612641993</v>
      </c>
      <c r="L18" s="2">
        <v>15</v>
      </c>
      <c r="M18" s="8">
        <v>3.5933631000000001E-2</v>
      </c>
      <c r="Q18" s="5">
        <f t="shared" si="29"/>
        <v>25</v>
      </c>
      <c r="R18">
        <f t="shared" si="0"/>
        <v>250000</v>
      </c>
      <c r="S18">
        <f t="shared" si="1"/>
        <v>10683.791082970194</v>
      </c>
      <c r="U18">
        <f t="shared" si="21"/>
        <v>3.5933631000000001E-2</v>
      </c>
      <c r="V18">
        <f t="shared" si="22"/>
        <v>0.01</v>
      </c>
      <c r="W18">
        <f t="shared" si="23"/>
        <v>0.71564293511973109</v>
      </c>
      <c r="X18">
        <f t="shared" si="24"/>
        <v>2.5715649158349358E-2</v>
      </c>
      <c r="Y18">
        <f t="shared" si="25"/>
        <v>7.1564293511973114E-3</v>
      </c>
      <c r="Z18">
        <f t="shared" si="26"/>
        <v>0.68277085661018444</v>
      </c>
      <c r="AB18">
        <f t="shared" si="27"/>
        <v>7933.2096137367471</v>
      </c>
      <c r="AC18">
        <f t="shared" si="2"/>
        <v>7294.5811895638099</v>
      </c>
      <c r="AE18">
        <f t="shared" si="3"/>
        <v>0</v>
      </c>
      <c r="AF18">
        <f t="shared" si="4"/>
        <v>0</v>
      </c>
      <c r="AG18">
        <f t="shared" si="5"/>
        <v>-17.069271415254612</v>
      </c>
      <c r="AH18">
        <f t="shared" si="6"/>
        <v>-6428.9122895873397</v>
      </c>
      <c r="AI18">
        <f t="shared" si="7"/>
        <v>-6445.9815610025944</v>
      </c>
      <c r="AJ18">
        <f t="shared" si="8"/>
        <v>638.62842417293723</v>
      </c>
      <c r="AK18">
        <f t="shared" si="30"/>
        <v>555.32467296157233</v>
      </c>
      <c r="AL18">
        <f t="shared" si="9"/>
        <v>-5252.0284638680851</v>
      </c>
      <c r="AN18">
        <f t="shared" si="10"/>
        <v>0</v>
      </c>
      <c r="AO18">
        <f t="shared" si="11"/>
        <v>0</v>
      </c>
      <c r="AP18">
        <f t="shared" si="12"/>
        <v>-3.1184920700708854</v>
      </c>
      <c r="AQ18">
        <f t="shared" si="13"/>
        <v>-1174.5382393030704</v>
      </c>
      <c r="AR18">
        <f t="shared" si="14"/>
        <v>-1177.6567313731412</v>
      </c>
      <c r="AS18">
        <f t="shared" si="15"/>
        <v>116.67502543344283</v>
      </c>
      <c r="AT18">
        <f t="shared" si="16"/>
        <v>101.45574153784345</v>
      </c>
      <c r="AU18">
        <f t="shared" si="17"/>
        <v>-959.52596440185494</v>
      </c>
      <c r="AW18">
        <v>15</v>
      </c>
      <c r="AX18">
        <f>IF(Z18&gt;0, (R18*SUMPRODUCT(K18:$K$98, X18:$X$98)-K18*$AZ$3)/Z18, 0)</f>
        <v>10683.791082970194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0.16312166184303509</v>
      </c>
      <c r="L19" s="2">
        <v>16</v>
      </c>
      <c r="M19" s="8">
        <v>4.1016489000000003E-2</v>
      </c>
      <c r="Q19" s="5">
        <f t="shared" si="29"/>
        <v>25</v>
      </c>
      <c r="R19">
        <f t="shared" si="0"/>
        <v>250000</v>
      </c>
      <c r="S19">
        <f t="shared" si="1"/>
        <v>10233.282236103874</v>
      </c>
      <c r="U19">
        <f t="shared" si="21"/>
        <v>4.1016489000000003E-2</v>
      </c>
      <c r="V19">
        <f t="shared" si="22"/>
        <v>0.01</v>
      </c>
      <c r="W19">
        <f t="shared" si="23"/>
        <v>0.68277085661018444</v>
      </c>
      <c r="X19">
        <f t="shared" si="24"/>
        <v>2.8004863329672211E-2</v>
      </c>
      <c r="Y19">
        <f t="shared" si="25"/>
        <v>6.8277085661018443E-3</v>
      </c>
      <c r="Z19">
        <f t="shared" si="26"/>
        <v>0.6479382847144104</v>
      </c>
      <c r="AB19">
        <f t="shared" si="27"/>
        <v>7294.5811895638099</v>
      </c>
      <c r="AC19">
        <f t="shared" si="2"/>
        <v>6630.5353390595901</v>
      </c>
      <c r="AE19">
        <f t="shared" si="3"/>
        <v>0</v>
      </c>
      <c r="AF19">
        <f t="shared" si="4"/>
        <v>0</v>
      </c>
      <c r="AG19">
        <f t="shared" si="5"/>
        <v>-16.198457117860261</v>
      </c>
      <c r="AH19">
        <f t="shared" si="6"/>
        <v>-7001.2158324180527</v>
      </c>
      <c r="AI19">
        <f t="shared" si="7"/>
        <v>-7017.4142895359128</v>
      </c>
      <c r="AJ19">
        <f t="shared" si="8"/>
        <v>664.04585050421974</v>
      </c>
      <c r="AK19">
        <f t="shared" si="30"/>
        <v>510.62068326946672</v>
      </c>
      <c r="AL19">
        <f t="shared" si="9"/>
        <v>-5842.747755762226</v>
      </c>
      <c r="AN19">
        <f t="shared" si="10"/>
        <v>0</v>
      </c>
      <c r="AO19">
        <f t="shared" si="11"/>
        <v>0</v>
      </c>
      <c r="AP19">
        <f t="shared" si="12"/>
        <v>-2.6423192443585064</v>
      </c>
      <c r="AQ19">
        <f t="shared" si="13"/>
        <v>-1142.0499615058011</v>
      </c>
      <c r="AR19">
        <f t="shared" si="14"/>
        <v>-1144.6922807501594</v>
      </c>
      <c r="AS19">
        <f t="shared" si="15"/>
        <v>108.32026267421996</v>
      </c>
      <c r="AT19">
        <f t="shared" si="16"/>
        <v>83.293294426341475</v>
      </c>
      <c r="AU19">
        <f t="shared" si="17"/>
        <v>-953.07872364959803</v>
      </c>
      <c r="AW19">
        <v>16</v>
      </c>
      <c r="AX19">
        <f>IF(Z19&gt;0, (R19*SUMPRODUCT(K19:$K$98, X19:$X$98)-K19*$AZ$3)/Z19, 0)</f>
        <v>10233.282236103874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0.14564434093128131</v>
      </c>
      <c r="L20" s="2">
        <v>17</v>
      </c>
      <c r="M20" s="8">
        <v>4.6435859000000003E-2</v>
      </c>
      <c r="Q20" s="5">
        <f t="shared" si="29"/>
        <v>25</v>
      </c>
      <c r="R20">
        <f t="shared" si="0"/>
        <v>250000</v>
      </c>
      <c r="S20">
        <f t="shared" si="1"/>
        <v>9722.8670228598003</v>
      </c>
      <c r="U20">
        <f t="shared" si="21"/>
        <v>4.6435859000000003E-2</v>
      </c>
      <c r="V20">
        <f t="shared" si="22"/>
        <v>0.01</v>
      </c>
      <c r="W20">
        <f t="shared" si="23"/>
        <v>0.6479382847144104</v>
      </c>
      <c r="X20">
        <f t="shared" si="24"/>
        <v>3.0087570829700219E-2</v>
      </c>
      <c r="Y20">
        <f t="shared" si="25"/>
        <v>6.4793828471441037E-3</v>
      </c>
      <c r="Z20">
        <f t="shared" si="26"/>
        <v>0.61137133103756602</v>
      </c>
      <c r="AB20">
        <f t="shared" si="27"/>
        <v>6630.5353390595901</v>
      </c>
      <c r="AC20">
        <f t="shared" si="2"/>
        <v>5944.2821532670532</v>
      </c>
      <c r="AE20">
        <f t="shared" si="3"/>
        <v>0</v>
      </c>
      <c r="AF20">
        <f t="shared" si="4"/>
        <v>0</v>
      </c>
      <c r="AG20">
        <f t="shared" si="5"/>
        <v>-15.284283275939151</v>
      </c>
      <c r="AH20">
        <f t="shared" si="6"/>
        <v>-7521.8927074250551</v>
      </c>
      <c r="AI20">
        <f t="shared" si="7"/>
        <v>-7537.1769907009939</v>
      </c>
      <c r="AJ20">
        <f t="shared" si="8"/>
        <v>686.2531857925369</v>
      </c>
      <c r="AK20">
        <f t="shared" si="30"/>
        <v>464.13747373417135</v>
      </c>
      <c r="AL20">
        <f t="shared" si="9"/>
        <v>-6386.7863311742858</v>
      </c>
      <c r="AN20">
        <f t="shared" si="10"/>
        <v>0</v>
      </c>
      <c r="AO20">
        <f t="shared" si="11"/>
        <v>0</v>
      </c>
      <c r="AP20">
        <f t="shared" si="12"/>
        <v>-2.2260693643311629</v>
      </c>
      <c r="AQ20">
        <f t="shared" si="13"/>
        <v>-1095.5211059287333</v>
      </c>
      <c r="AR20">
        <f t="shared" si="14"/>
        <v>-1097.7471752930644</v>
      </c>
      <c r="AS20">
        <f t="shared" si="15"/>
        <v>99.948892956746178</v>
      </c>
      <c r="AT20">
        <f t="shared" si="16"/>
        <v>67.598996463523278</v>
      </c>
      <c r="AU20">
        <f t="shared" si="17"/>
        <v>-930.19928587279503</v>
      </c>
      <c r="AW20">
        <v>17</v>
      </c>
      <c r="AX20">
        <f>IF(Z20&gt;0, (R20*SUMPRODUCT(K20:$K$98, X20:$X$98)-K20*$AZ$3)/Z20, 0)</f>
        <v>9722.8670228598003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0.13003959011721544</v>
      </c>
      <c r="L21" s="2">
        <v>18</v>
      </c>
      <c r="M21" s="8">
        <v>5.1834316999999998E-2</v>
      </c>
      <c r="Q21" s="5">
        <f t="shared" si="29"/>
        <v>25</v>
      </c>
      <c r="R21">
        <f t="shared" si="0"/>
        <v>250000</v>
      </c>
      <c r="S21">
        <f t="shared" si="1"/>
        <v>9163.2135997507521</v>
      </c>
      <c r="U21">
        <f t="shared" si="21"/>
        <v>5.1834316999999998E-2</v>
      </c>
      <c r="V21">
        <f t="shared" si="22"/>
        <v>0.01</v>
      </c>
      <c r="W21">
        <f t="shared" si="23"/>
        <v>0.61137133103756602</v>
      </c>
      <c r="X21">
        <f t="shared" si="24"/>
        <v>3.1690015377713134E-2</v>
      </c>
      <c r="Y21">
        <f t="shared" si="25"/>
        <v>6.1137133103756607E-3</v>
      </c>
      <c r="Z21">
        <f t="shared" si="26"/>
        <v>0.57356760234947723</v>
      </c>
      <c r="AB21">
        <f t="shared" si="27"/>
        <v>5944.2821532670532</v>
      </c>
      <c r="AC21">
        <f t="shared" si="2"/>
        <v>5255.7224542251615</v>
      </c>
      <c r="AE21">
        <f t="shared" si="3"/>
        <v>0</v>
      </c>
      <c r="AF21">
        <f t="shared" si="4"/>
        <v>0</v>
      </c>
      <c r="AG21">
        <f t="shared" si="5"/>
        <v>-14.33919005873693</v>
      </c>
      <c r="AH21">
        <f t="shared" si="6"/>
        <v>-7922.5038444282836</v>
      </c>
      <c r="AI21">
        <f t="shared" si="7"/>
        <v>-7936.8430344870203</v>
      </c>
      <c r="AJ21">
        <f t="shared" si="8"/>
        <v>688.55969904189169</v>
      </c>
      <c r="AK21">
        <f t="shared" si="30"/>
        <v>416.09975072869378</v>
      </c>
      <c r="AL21">
        <f t="shared" si="9"/>
        <v>-6832.1835847164348</v>
      </c>
      <c r="AN21">
        <f t="shared" si="10"/>
        <v>0</v>
      </c>
      <c r="AO21">
        <f t="shared" si="11"/>
        <v>0</v>
      </c>
      <c r="AP21">
        <f t="shared" si="12"/>
        <v>-1.8646623978510009</v>
      </c>
      <c r="AQ21">
        <f t="shared" si="13"/>
        <v>-1030.2391526315175</v>
      </c>
      <c r="AR21">
        <f t="shared" si="14"/>
        <v>-1032.1038150293684</v>
      </c>
      <c r="AS21">
        <f t="shared" si="15"/>
        <v>89.540021034640816</v>
      </c>
      <c r="AT21">
        <f t="shared" si="16"/>
        <v>54.109441032634855</v>
      </c>
      <c r="AU21">
        <f t="shared" si="17"/>
        <v>-888.45435296209291</v>
      </c>
      <c r="AW21">
        <v>18</v>
      </c>
      <c r="AX21">
        <f>IF(Z21&gt;0, (R21*SUMPRODUCT(K21:$K$98, X21:$X$98)-K21*$AZ$3)/Z21, 0)</f>
        <v>9163.2135997507521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0.11610677689037092</v>
      </c>
      <c r="L22" s="2">
        <v>19</v>
      </c>
      <c r="M22" s="8">
        <v>5.7772715000000002E-2</v>
      </c>
      <c r="Q22" s="5">
        <f t="shared" si="29"/>
        <v>25</v>
      </c>
      <c r="R22">
        <f t="shared" si="0"/>
        <v>250000</v>
      </c>
      <c r="S22">
        <f t="shared" si="1"/>
        <v>8582.1609260195601</v>
      </c>
      <c r="U22">
        <f t="shared" si="21"/>
        <v>5.7772715000000002E-2</v>
      </c>
      <c r="V22">
        <f t="shared" si="22"/>
        <v>0.01</v>
      </c>
      <c r="W22">
        <f t="shared" si="23"/>
        <v>0.57356760234947723</v>
      </c>
      <c r="X22">
        <f t="shared" si="24"/>
        <v>3.3136557623769679E-2</v>
      </c>
      <c r="Y22">
        <f t="shared" si="25"/>
        <v>5.7356760234947724E-3</v>
      </c>
      <c r="Z22">
        <f t="shared" si="26"/>
        <v>0.53469536870221279</v>
      </c>
      <c r="AB22">
        <f t="shared" si="27"/>
        <v>5255.7224542251615</v>
      </c>
      <c r="AC22">
        <f t="shared" si="2"/>
        <v>4588.8417005997526</v>
      </c>
      <c r="AE22">
        <f t="shared" si="3"/>
        <v>0</v>
      </c>
      <c r="AF22">
        <f t="shared" si="4"/>
        <v>0</v>
      </c>
      <c r="AG22">
        <f t="shared" si="5"/>
        <v>-13.367384217555319</v>
      </c>
      <c r="AH22">
        <f t="shared" si="6"/>
        <v>-8284.1394059424201</v>
      </c>
      <c r="AI22">
        <f t="shared" si="7"/>
        <v>-8297.5067901599759</v>
      </c>
      <c r="AJ22">
        <f t="shared" si="8"/>
        <v>666.88075362540894</v>
      </c>
      <c r="AK22">
        <f t="shared" si="30"/>
        <v>367.90057179576132</v>
      </c>
      <c r="AL22">
        <f t="shared" si="9"/>
        <v>-7262.7254647388054</v>
      </c>
      <c r="AN22">
        <f t="shared" si="10"/>
        <v>0</v>
      </c>
      <c r="AO22">
        <f t="shared" si="11"/>
        <v>0</v>
      </c>
      <c r="AP22">
        <f t="shared" si="12"/>
        <v>-1.552043896955561</v>
      </c>
      <c r="AQ22">
        <f t="shared" si="13"/>
        <v>-961.84472573448647</v>
      </c>
      <c r="AR22">
        <f t="shared" si="14"/>
        <v>-963.39676963144211</v>
      </c>
      <c r="AS22">
        <f t="shared" si="15"/>
        <v>77.429374873667783</v>
      </c>
      <c r="AT22">
        <f t="shared" si="16"/>
        <v>42.715749607330352</v>
      </c>
      <c r="AU22">
        <f t="shared" si="17"/>
        <v>-843.25164515044401</v>
      </c>
      <c r="AW22">
        <v>19</v>
      </c>
      <c r="AX22">
        <f>IF(Z22&gt;0, (R22*SUMPRODUCT(K22:$K$98, X22:$X$98)-K22*$AZ$3)/Z22, 0)</f>
        <v>8582.1609260195601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0.10366676508068833</v>
      </c>
      <c r="L23" s="2">
        <v>20</v>
      </c>
      <c r="M23" s="8">
        <v>6.4089452000000005E-2</v>
      </c>
      <c r="Q23" s="5">
        <f t="shared" si="29"/>
        <v>25</v>
      </c>
      <c r="R23">
        <f t="shared" si="0"/>
        <v>250000</v>
      </c>
      <c r="S23">
        <f t="shared" si="1"/>
        <v>7981.3837431802667</v>
      </c>
      <c r="U23">
        <f t="shared" si="21"/>
        <v>6.4089452000000005E-2</v>
      </c>
      <c r="V23">
        <f t="shared" si="22"/>
        <v>0.01</v>
      </c>
      <c r="W23">
        <f t="shared" si="23"/>
        <v>0.53469536870221279</v>
      </c>
      <c r="X23">
        <f t="shared" si="24"/>
        <v>3.4268333167062771E-2</v>
      </c>
      <c r="Y23">
        <f t="shared" si="25"/>
        <v>5.3469536870221282E-3</v>
      </c>
      <c r="Z23">
        <f t="shared" si="26"/>
        <v>0.49508008184812785</v>
      </c>
      <c r="AB23">
        <f t="shared" si="27"/>
        <v>4588.8417005997526</v>
      </c>
      <c r="AC23">
        <f t="shared" si="2"/>
        <v>3951.4241168350036</v>
      </c>
      <c r="AE23">
        <f t="shared" si="3"/>
        <v>0</v>
      </c>
      <c r="AF23">
        <f t="shared" si="4"/>
        <v>0</v>
      </c>
      <c r="AG23">
        <f t="shared" si="5"/>
        <v>-12.377002046203197</v>
      </c>
      <c r="AH23">
        <f t="shared" si="6"/>
        <v>-8567.0832917656935</v>
      </c>
      <c r="AI23">
        <f t="shared" si="7"/>
        <v>-8579.4602938118969</v>
      </c>
      <c r="AJ23">
        <f t="shared" si="8"/>
        <v>637.417583764749</v>
      </c>
      <c r="AK23">
        <f t="shared" si="30"/>
        <v>321.2189190419827</v>
      </c>
      <c r="AL23">
        <f t="shared" si="9"/>
        <v>-7620.8237910051648</v>
      </c>
      <c r="AN23">
        <f t="shared" si="10"/>
        <v>0</v>
      </c>
      <c r="AO23">
        <f t="shared" si="11"/>
        <v>0</v>
      </c>
      <c r="AP23">
        <f t="shared" si="12"/>
        <v>-1.2830837635269454</v>
      </c>
      <c r="AQ23">
        <f t="shared" si="13"/>
        <v>-888.12181103416424</v>
      </c>
      <c r="AR23">
        <f t="shared" si="14"/>
        <v>-889.4048947976911</v>
      </c>
      <c r="AS23">
        <f t="shared" si="15"/>
        <v>66.079018914440212</v>
      </c>
      <c r="AT23">
        <f t="shared" si="16"/>
        <v>33.299726219797861</v>
      </c>
      <c r="AU23">
        <f t="shared" si="17"/>
        <v>-790.026149663453</v>
      </c>
      <c r="AW23">
        <v>20</v>
      </c>
      <c r="AX23">
        <f>IF(Z23&gt;0, (R23*SUMPRODUCT(K23:$K$98, X23:$X$98)-K23*$AZ$3)/Z23, 0)</f>
        <v>7981.3837431802667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9.2559611679185999E-2</v>
      </c>
      <c r="L24" s="2">
        <v>21</v>
      </c>
      <c r="M24" s="8">
        <v>7.1121990999999996E-2</v>
      </c>
      <c r="Q24" s="5">
        <f t="shared" si="29"/>
        <v>25</v>
      </c>
      <c r="R24">
        <f t="shared" si="0"/>
        <v>250000</v>
      </c>
      <c r="S24">
        <f t="shared" si="1"/>
        <v>7370.4885791590714</v>
      </c>
      <c r="U24">
        <f t="shared" si="21"/>
        <v>7.1121990999999996E-2</v>
      </c>
      <c r="V24">
        <f t="shared" si="22"/>
        <v>0.01</v>
      </c>
      <c r="W24">
        <f t="shared" si="23"/>
        <v>0.49508008184812785</v>
      </c>
      <c r="X24">
        <f t="shared" si="24"/>
        <v>3.5211081125481811E-2</v>
      </c>
      <c r="Y24">
        <f t="shared" si="25"/>
        <v>4.9508008184812784E-3</v>
      </c>
      <c r="Z24">
        <f t="shared" si="26"/>
        <v>0.45491819990416477</v>
      </c>
      <c r="AB24">
        <f t="shared" si="27"/>
        <v>3951.4241168350036</v>
      </c>
      <c r="AC24">
        <f t="shared" si="2"/>
        <v>3352.9693968452498</v>
      </c>
      <c r="AE24">
        <f t="shared" si="3"/>
        <v>0</v>
      </c>
      <c r="AF24">
        <f t="shared" si="4"/>
        <v>0</v>
      </c>
      <c r="AG24">
        <f t="shared" si="5"/>
        <v>-11.372954997604118</v>
      </c>
      <c r="AH24">
        <f t="shared" si="6"/>
        <v>-8802.7702813704527</v>
      </c>
      <c r="AI24">
        <f t="shared" si="7"/>
        <v>-8814.143236368056</v>
      </c>
      <c r="AJ24">
        <f t="shared" si="8"/>
        <v>598.45471998975381</v>
      </c>
      <c r="AK24">
        <f t="shared" si="30"/>
        <v>276.59968817845026</v>
      </c>
      <c r="AL24">
        <f t="shared" si="9"/>
        <v>-7939.0888281998523</v>
      </c>
      <c r="AN24">
        <f t="shared" si="10"/>
        <v>0</v>
      </c>
      <c r="AO24">
        <f t="shared" si="11"/>
        <v>0</v>
      </c>
      <c r="AP24">
        <f t="shared" si="12"/>
        <v>-1.0526762982230948</v>
      </c>
      <c r="AQ24">
        <f t="shared" si="13"/>
        <v>-814.78099894472803</v>
      </c>
      <c r="AR24">
        <f t="shared" si="14"/>
        <v>-815.83367524295102</v>
      </c>
      <c r="AS24">
        <f t="shared" si="15"/>
        <v>55.392736489827605</v>
      </c>
      <c r="AT24">
        <f t="shared" si="16"/>
        <v>25.601959728381292</v>
      </c>
      <c r="AU24">
        <f t="shared" si="17"/>
        <v>-734.83897902474212</v>
      </c>
      <c r="AW24">
        <v>21</v>
      </c>
      <c r="AX24">
        <f>IF(Z24&gt;0, (R24*SUMPRODUCT(K24:$K$98, X24:$X$98)-K24*$AZ$3)/Z24, 0)</f>
        <v>7370.4885791590714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8.2642510427844637E-2</v>
      </c>
      <c r="L25" s="2">
        <v>22</v>
      </c>
      <c r="M25" s="8">
        <v>7.9233461000000005E-2</v>
      </c>
      <c r="Q25" s="5">
        <f t="shared" si="29"/>
        <v>25</v>
      </c>
      <c r="R25">
        <f t="shared" si="0"/>
        <v>250000</v>
      </c>
      <c r="S25">
        <f t="shared" si="1"/>
        <v>6750.3158796820853</v>
      </c>
      <c r="U25">
        <f t="shared" si="21"/>
        <v>7.9233461000000005E-2</v>
      </c>
      <c r="V25">
        <f t="shared" si="22"/>
        <v>0.01</v>
      </c>
      <c r="W25">
        <f t="shared" si="23"/>
        <v>0.45491819990416477</v>
      </c>
      <c r="X25">
        <f t="shared" si="24"/>
        <v>3.6044743450296846E-2</v>
      </c>
      <c r="Y25">
        <f t="shared" si="25"/>
        <v>4.5491819990416474E-3</v>
      </c>
      <c r="Z25">
        <f t="shared" si="26"/>
        <v>0.41432427445482628</v>
      </c>
      <c r="AB25">
        <f t="shared" si="27"/>
        <v>3352.9693968452498</v>
      </c>
      <c r="AC25">
        <f t="shared" si="2"/>
        <v>2796.8197291901724</v>
      </c>
      <c r="AE25">
        <f t="shared" si="3"/>
        <v>0</v>
      </c>
      <c r="AF25">
        <f t="shared" si="4"/>
        <v>0</v>
      </c>
      <c r="AG25">
        <f t="shared" si="5"/>
        <v>-10.358106861370658</v>
      </c>
      <c r="AH25">
        <f t="shared" si="6"/>
        <v>-9011.1858625742116</v>
      </c>
      <c r="AI25">
        <f t="shared" si="7"/>
        <v>-9021.5439694355828</v>
      </c>
      <c r="AJ25">
        <f t="shared" si="8"/>
        <v>556.14966765507734</v>
      </c>
      <c r="AK25">
        <f t="shared" si="30"/>
        <v>234.70785777916751</v>
      </c>
      <c r="AL25">
        <f t="shared" si="9"/>
        <v>-8230.6864440013378</v>
      </c>
      <c r="AN25">
        <f t="shared" si="10"/>
        <v>0</v>
      </c>
      <c r="AO25">
        <f t="shared" si="11"/>
        <v>0</v>
      </c>
      <c r="AP25">
        <f t="shared" si="12"/>
        <v>-0.85601995430355371</v>
      </c>
      <c r="AQ25">
        <f t="shared" si="13"/>
        <v>-744.7070216150355</v>
      </c>
      <c r="AR25">
        <f t="shared" si="14"/>
        <v>-745.56304156933902</v>
      </c>
      <c r="AS25">
        <f t="shared" si="15"/>
        <v>45.961604708627057</v>
      </c>
      <c r="AT25">
        <f t="shared" si="16"/>
        <v>19.396846584011929</v>
      </c>
      <c r="AU25">
        <f t="shared" si="17"/>
        <v>-680.20459027670006</v>
      </c>
      <c r="AW25">
        <v>22</v>
      </c>
      <c r="AX25">
        <f>IF(Z25&gt;0, (R25*SUMPRODUCT(K25:$K$98, X25:$X$98)-K25*$AZ$3)/Z25, 0)</f>
        <v>6750.3158796820853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7.3787955739146996E-2</v>
      </c>
      <c r="L26" s="2">
        <v>23</v>
      </c>
      <c r="M26" s="8">
        <v>8.7905784000000001E-2</v>
      </c>
      <c r="Q26" s="5">
        <f t="shared" si="29"/>
        <v>25</v>
      </c>
      <c r="R26">
        <f t="shared" si="0"/>
        <v>250000</v>
      </c>
      <c r="S26">
        <f t="shared" si="1"/>
        <v>6108.2951643080441</v>
      </c>
      <c r="U26">
        <f t="shared" si="21"/>
        <v>8.7905784000000001E-2</v>
      </c>
      <c r="V26">
        <f t="shared" si="22"/>
        <v>0.01</v>
      </c>
      <c r="W26">
        <f t="shared" si="23"/>
        <v>0.41432427445482628</v>
      </c>
      <c r="X26">
        <f t="shared" si="24"/>
        <v>3.6421500176182675E-2</v>
      </c>
      <c r="Y26">
        <f t="shared" si="25"/>
        <v>4.1432427445482626E-3</v>
      </c>
      <c r="Z26">
        <f t="shared" si="26"/>
        <v>0.37375953153409536</v>
      </c>
      <c r="AB26">
        <f t="shared" si="27"/>
        <v>2796.8197291901724</v>
      </c>
      <c r="AC26">
        <f t="shared" si="2"/>
        <v>2283.0335390837545</v>
      </c>
      <c r="AE26">
        <f t="shared" si="3"/>
        <v>0</v>
      </c>
      <c r="AF26">
        <f t="shared" si="4"/>
        <v>0</v>
      </c>
      <c r="AG26">
        <f t="shared" si="5"/>
        <v>-9.3439882883523833</v>
      </c>
      <c r="AH26">
        <f t="shared" si="6"/>
        <v>-9105.3750440456679</v>
      </c>
      <c r="AI26">
        <f t="shared" si="7"/>
        <v>-9114.7190323340201</v>
      </c>
      <c r="AJ26">
        <f t="shared" si="8"/>
        <v>513.78619010641796</v>
      </c>
      <c r="AK26">
        <f t="shared" si="30"/>
        <v>195.77738104331209</v>
      </c>
      <c r="AL26">
        <f t="shared" si="9"/>
        <v>-8405.1554611842894</v>
      </c>
      <c r="AN26">
        <f t="shared" si="10"/>
        <v>0</v>
      </c>
      <c r="AO26">
        <f t="shared" si="11"/>
        <v>0</v>
      </c>
      <c r="AP26">
        <f t="shared" si="12"/>
        <v>-0.68947379424805355</v>
      </c>
      <c r="AQ26">
        <f t="shared" si="13"/>
        <v>-671.86701073837537</v>
      </c>
      <c r="AR26">
        <f t="shared" si="14"/>
        <v>-672.55648453262336</v>
      </c>
      <c r="AS26">
        <f t="shared" si="15"/>
        <v>37.911232654957331</v>
      </c>
      <c r="AT26">
        <f t="shared" si="16"/>
        <v>14.446012727150029</v>
      </c>
      <c r="AU26">
        <f t="shared" si="17"/>
        <v>-620.19923915051595</v>
      </c>
      <c r="AW26">
        <v>23</v>
      </c>
      <c r="AX26">
        <f>IF(Z26&gt;0, (R26*SUMPRODUCT(K26:$K$98, X26:$X$98)-K26*$AZ$3)/Z26, 0)</f>
        <v>6108.2951643080441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6.5882103338524095E-2</v>
      </c>
      <c r="L27" s="2">
        <v>24</v>
      </c>
      <c r="M27" s="8">
        <v>9.7118048999999998E-2</v>
      </c>
      <c r="Q27" s="5">
        <f t="shared" si="29"/>
        <v>25</v>
      </c>
      <c r="R27">
        <f t="shared" si="0"/>
        <v>250000</v>
      </c>
      <c r="S27">
        <f t="shared" si="1"/>
        <v>5445.6692565929125</v>
      </c>
      <c r="U27">
        <f t="shared" si="21"/>
        <v>9.7118048999999998E-2</v>
      </c>
      <c r="V27">
        <f t="shared" si="22"/>
        <v>0.01</v>
      </c>
      <c r="W27">
        <f t="shared" si="23"/>
        <v>0.37375953153409536</v>
      </c>
      <c r="X27">
        <f t="shared" si="24"/>
        <v>3.6298796497745318E-2</v>
      </c>
      <c r="Y27">
        <f t="shared" si="25"/>
        <v>3.7375953153409537E-3</v>
      </c>
      <c r="Z27">
        <f t="shared" si="26"/>
        <v>0.33372313972100909</v>
      </c>
      <c r="AB27">
        <f t="shared" si="27"/>
        <v>2283.0335390837545</v>
      </c>
      <c r="AC27">
        <f t="shared" si="2"/>
        <v>1817.3458421923601</v>
      </c>
      <c r="AE27">
        <f t="shared" si="3"/>
        <v>0</v>
      </c>
      <c r="AF27">
        <f t="shared" si="4"/>
        <v>0</v>
      </c>
      <c r="AG27">
        <f t="shared" si="5"/>
        <v>-8.343078493025228</v>
      </c>
      <c r="AH27">
        <f t="shared" si="6"/>
        <v>-9074.6991244363289</v>
      </c>
      <c r="AI27">
        <f t="shared" si="7"/>
        <v>-9083.042202929355</v>
      </c>
      <c r="AJ27">
        <f t="shared" si="8"/>
        <v>465.68769689139435</v>
      </c>
      <c r="AK27">
        <f t="shared" si="30"/>
        <v>159.81234773586283</v>
      </c>
      <c r="AL27">
        <f t="shared" si="9"/>
        <v>-8457.542158302098</v>
      </c>
      <c r="AN27">
        <f t="shared" si="10"/>
        <v>0</v>
      </c>
      <c r="AO27">
        <f t="shared" si="11"/>
        <v>0</v>
      </c>
      <c r="AP27">
        <f t="shared" si="12"/>
        <v>-0.54965955943890599</v>
      </c>
      <c r="AQ27">
        <f t="shared" si="13"/>
        <v>-597.8602654821284</v>
      </c>
      <c r="AR27">
        <f t="shared" si="14"/>
        <v>-598.40992504156736</v>
      </c>
      <c r="AS27">
        <f t="shared" si="15"/>
        <v>30.68048497007813</v>
      </c>
      <c r="AT27">
        <f t="shared" si="16"/>
        <v>10.528773608306262</v>
      </c>
      <c r="AU27">
        <f t="shared" si="17"/>
        <v>-557.20066646318298</v>
      </c>
      <c r="AW27">
        <v>24</v>
      </c>
      <c r="AX27">
        <f>IF(Z27&gt;0, (R27*SUMPRODUCT(K27:$K$98, X27:$X$98)-K27*$AZ$3)/Z27, 0)</f>
        <v>5445.6692565929125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5.8823306552253651E-2</v>
      </c>
      <c r="L28" s="2">
        <v>25</v>
      </c>
      <c r="M28" s="8">
        <v>0.107494799</v>
      </c>
      <c r="Q28" s="5">
        <f t="shared" si="29"/>
        <v>25</v>
      </c>
      <c r="R28">
        <f t="shared" si="0"/>
        <v>250000</v>
      </c>
      <c r="S28">
        <f t="shared" si="1"/>
        <v>4765.7559370022163</v>
      </c>
      <c r="U28">
        <f t="shared" si="21"/>
        <v>0.107494799</v>
      </c>
      <c r="V28">
        <f t="shared" si="22"/>
        <v>0.01</v>
      </c>
      <c r="W28">
        <f t="shared" si="23"/>
        <v>0.33372313972100909</v>
      </c>
      <c r="X28">
        <f t="shared" si="24"/>
        <v>3.587350182595879E-2</v>
      </c>
      <c r="Y28">
        <f t="shared" si="25"/>
        <v>3.3372313972100907E-3</v>
      </c>
      <c r="Z28">
        <f t="shared" si="26"/>
        <v>0.29451240649784022</v>
      </c>
      <c r="AB28">
        <f t="shared" si="27"/>
        <v>1817.3458421923601</v>
      </c>
      <c r="AC28">
        <f t="shared" si="2"/>
        <v>1403.5742497878921</v>
      </c>
      <c r="AE28">
        <f t="shared" si="3"/>
        <v>0</v>
      </c>
      <c r="AF28">
        <f t="shared" si="4"/>
        <v>0</v>
      </c>
      <c r="AG28">
        <f t="shared" si="5"/>
        <v>-7.3628101624460056</v>
      </c>
      <c r="AH28">
        <f t="shared" si="6"/>
        <v>-8968.3754564896972</v>
      </c>
      <c r="AI28">
        <f t="shared" si="7"/>
        <v>-8975.7382666521426</v>
      </c>
      <c r="AJ28">
        <f t="shared" si="8"/>
        <v>413.77159240446804</v>
      </c>
      <c r="AK28">
        <f t="shared" si="30"/>
        <v>127.21420895346522</v>
      </c>
      <c r="AL28">
        <f t="shared" si="9"/>
        <v>-8434.7524652942102</v>
      </c>
      <c r="AN28">
        <f t="shared" si="10"/>
        <v>0</v>
      </c>
      <c r="AO28">
        <f t="shared" si="11"/>
        <v>0</v>
      </c>
      <c r="AP28">
        <f t="shared" si="12"/>
        <v>-0.43310483927160992</v>
      </c>
      <c r="AQ28">
        <f t="shared" si="13"/>
        <v>-527.54949875280124</v>
      </c>
      <c r="AR28">
        <f t="shared" si="14"/>
        <v>-527.98260359207279</v>
      </c>
      <c r="AS28">
        <f t="shared" si="15"/>
        <v>24.339413222622174</v>
      </c>
      <c r="AT28">
        <f t="shared" si="16"/>
        <v>7.4831604110721353</v>
      </c>
      <c r="AU28">
        <f t="shared" si="17"/>
        <v>-496.16002995837857</v>
      </c>
      <c r="AW28">
        <v>25</v>
      </c>
      <c r="AX28">
        <f>IF(Z28&gt;0, (R28*SUMPRODUCT(K28:$K$98, X28:$X$98)-K28*$AZ$3)/Z28, 0)</f>
        <v>4765.7559370022163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5.2520809421655039E-2</v>
      </c>
      <c r="L29" s="2">
        <v>26</v>
      </c>
      <c r="M29" s="8">
        <v>0.119195734</v>
      </c>
      <c r="Q29" s="5">
        <f t="shared" si="29"/>
        <v>25</v>
      </c>
      <c r="R29">
        <f t="shared" si="0"/>
        <v>250000</v>
      </c>
      <c r="S29">
        <f t="shared" si="1"/>
        <v>4056.6905055121561</v>
      </c>
      <c r="U29">
        <f t="shared" si="21"/>
        <v>0.119195734</v>
      </c>
      <c r="V29">
        <f t="shared" si="22"/>
        <v>0.01</v>
      </c>
      <c r="W29">
        <f t="shared" si="23"/>
        <v>0.29451240649784022</v>
      </c>
      <c r="X29">
        <f t="shared" si="24"/>
        <v>3.5104622464616431E-2</v>
      </c>
      <c r="Y29">
        <f t="shared" si="25"/>
        <v>2.9451240649784024E-3</v>
      </c>
      <c r="Z29">
        <f t="shared" si="26"/>
        <v>0.25646265996824541</v>
      </c>
      <c r="AB29">
        <f t="shared" si="27"/>
        <v>1403.5742497878921</v>
      </c>
      <c r="AC29">
        <f t="shared" si="2"/>
        <v>1040.3896377115736</v>
      </c>
      <c r="AE29">
        <f t="shared" si="3"/>
        <v>0</v>
      </c>
      <c r="AF29">
        <f t="shared" si="4"/>
        <v>0</v>
      </c>
      <c r="AG29">
        <f t="shared" si="5"/>
        <v>-6.4115664992061356</v>
      </c>
      <c r="AH29">
        <f t="shared" si="6"/>
        <v>-8776.1556161541084</v>
      </c>
      <c r="AI29">
        <f t="shared" si="7"/>
        <v>-8782.5671826533144</v>
      </c>
      <c r="AJ29">
        <f t="shared" si="8"/>
        <v>363.18461207631844</v>
      </c>
      <c r="AK29">
        <f t="shared" si="30"/>
        <v>98.250197485152455</v>
      </c>
      <c r="AL29">
        <f t="shared" si="9"/>
        <v>-8321.132373091843</v>
      </c>
      <c r="AN29">
        <f t="shared" si="10"/>
        <v>0</v>
      </c>
      <c r="AO29">
        <f t="shared" si="11"/>
        <v>0</v>
      </c>
      <c r="AP29">
        <f t="shared" si="12"/>
        <v>-0.33674066219907345</v>
      </c>
      <c r="AQ29">
        <f t="shared" si="13"/>
        <v>-460.93079657081751</v>
      </c>
      <c r="AR29">
        <f t="shared" si="14"/>
        <v>-461.26753723301653</v>
      </c>
      <c r="AS29">
        <f t="shared" si="15"/>
        <v>19.074749795738036</v>
      </c>
      <c r="AT29">
        <f t="shared" si="16"/>
        <v>5.1601798977576632</v>
      </c>
      <c r="AU29">
        <f t="shared" si="17"/>
        <v>-437.03260753952082</v>
      </c>
      <c r="AW29">
        <v>26</v>
      </c>
      <c r="AX29">
        <f>IF(Z29&gt;0, (R29*SUMPRODUCT(K29:$K$98, X29:$X$98)-K29*$AZ$3)/Z29, 0)</f>
        <v>4056.6905055121561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4.6893579840763422E-2</v>
      </c>
      <c r="L30" s="2">
        <v>27</v>
      </c>
      <c r="M30" s="8">
        <v>0.13258683600000001</v>
      </c>
      <c r="Q30" s="5">
        <f t="shared" si="29"/>
        <v>25</v>
      </c>
      <c r="R30">
        <f t="shared" si="0"/>
        <v>250000</v>
      </c>
      <c r="S30">
        <f t="shared" si="1"/>
        <v>3302.5534241737287</v>
      </c>
      <c r="U30">
        <f t="shared" si="21"/>
        <v>0.13258683600000001</v>
      </c>
      <c r="V30">
        <f t="shared" si="22"/>
        <v>0.01</v>
      </c>
      <c r="W30">
        <f t="shared" si="23"/>
        <v>0.25646265996824541</v>
      </c>
      <c r="X30">
        <f t="shared" si="24"/>
        <v>3.4003572637333522E-2</v>
      </c>
      <c r="Y30">
        <f t="shared" si="25"/>
        <v>2.5646265996824543E-3</v>
      </c>
      <c r="Z30">
        <f t="shared" si="26"/>
        <v>0.21989446073122942</v>
      </c>
      <c r="AB30">
        <f t="shared" si="27"/>
        <v>1040.3896377115736</v>
      </c>
      <c r="AC30">
        <f t="shared" si="2"/>
        <v>726.21320424475721</v>
      </c>
      <c r="AE30">
        <f t="shared" si="3"/>
        <v>0</v>
      </c>
      <c r="AF30">
        <f t="shared" si="4"/>
        <v>0</v>
      </c>
      <c r="AG30">
        <f t="shared" si="5"/>
        <v>-5.4973615182807354</v>
      </c>
      <c r="AH30">
        <f t="shared" si="6"/>
        <v>-8500.89315933338</v>
      </c>
      <c r="AI30">
        <f t="shared" si="7"/>
        <v>-8506.3905208516608</v>
      </c>
      <c r="AJ30">
        <f t="shared" si="8"/>
        <v>314.17643346681643</v>
      </c>
      <c r="AK30">
        <f t="shared" si="30"/>
        <v>72.827274639810156</v>
      </c>
      <c r="AL30">
        <f t="shared" si="9"/>
        <v>-8119.3868127450341</v>
      </c>
      <c r="AN30">
        <f t="shared" si="10"/>
        <v>0</v>
      </c>
      <c r="AO30">
        <f t="shared" si="11"/>
        <v>0</v>
      </c>
      <c r="AP30">
        <f t="shared" si="12"/>
        <v>-0.25779096127103807</v>
      </c>
      <c r="AQ30">
        <f t="shared" si="13"/>
        <v>-398.63731208499945</v>
      </c>
      <c r="AR30">
        <f t="shared" si="14"/>
        <v>-398.89510304627049</v>
      </c>
      <c r="AS30">
        <f t="shared" si="15"/>
        <v>14.732857666862454</v>
      </c>
      <c r="AT30">
        <f t="shared" si="16"/>
        <v>3.4151316179071429</v>
      </c>
      <c r="AU30">
        <f t="shared" si="17"/>
        <v>-380.74711376150088</v>
      </c>
      <c r="AW30">
        <v>27</v>
      </c>
      <c r="AX30">
        <f>IF(Z30&gt;0, (R30*SUMPRODUCT(K30:$K$98, X30:$X$98)-K30*$AZ$3)/Z30, 0)</f>
        <v>3302.5534241737287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4.1869267714967337E-2</v>
      </c>
      <c r="L31" s="2">
        <v>28</v>
      </c>
      <c r="M31" s="8">
        <v>0.14803979</v>
      </c>
      <c r="Q31" s="5">
        <f t="shared" si="29"/>
        <v>25</v>
      </c>
      <c r="R31">
        <f t="shared" si="0"/>
        <v>250000</v>
      </c>
      <c r="S31">
        <f t="shared" si="1"/>
        <v>2477.0479768611772</v>
      </c>
      <c r="U31">
        <f t="shared" si="21"/>
        <v>0.14803979</v>
      </c>
      <c r="V31">
        <f t="shared" si="22"/>
        <v>0.01</v>
      </c>
      <c r="W31">
        <f t="shared" si="23"/>
        <v>0.21989446073122942</v>
      </c>
      <c r="X31">
        <f t="shared" si="24"/>
        <v>3.2553129788814451E-2</v>
      </c>
      <c r="Y31">
        <f t="shared" si="25"/>
        <v>2.1989446073122942E-3</v>
      </c>
      <c r="Z31">
        <f t="shared" si="26"/>
        <v>0.18514238633510269</v>
      </c>
      <c r="AB31">
        <f t="shared" si="27"/>
        <v>726.21320424475721</v>
      </c>
      <c r="AC31">
        <f t="shared" si="2"/>
        <v>458.60657350261658</v>
      </c>
      <c r="AE31">
        <f t="shared" si="3"/>
        <v>0</v>
      </c>
      <c r="AF31">
        <f t="shared" si="4"/>
        <v>0</v>
      </c>
      <c r="AG31">
        <f t="shared" si="5"/>
        <v>-4.6285596583775668</v>
      </c>
      <c r="AH31">
        <f t="shared" si="6"/>
        <v>-8138.2824472036127</v>
      </c>
      <c r="AI31">
        <f t="shared" si="7"/>
        <v>-8142.9110068619902</v>
      </c>
      <c r="AJ31">
        <f t="shared" si="8"/>
        <v>267.60663074214062</v>
      </c>
      <c r="AK31">
        <f t="shared" si="30"/>
        <v>50.834924297133007</v>
      </c>
      <c r="AL31">
        <f t="shared" si="9"/>
        <v>-7824.469451822717</v>
      </c>
      <c r="AN31">
        <f t="shared" si="10"/>
        <v>0</v>
      </c>
      <c r="AO31">
        <f t="shared" si="11"/>
        <v>0</v>
      </c>
      <c r="AP31">
        <f t="shared" si="12"/>
        <v>-0.19379440347130811</v>
      </c>
      <c r="AQ31">
        <f t="shared" si="13"/>
        <v>-340.74392652198759</v>
      </c>
      <c r="AR31">
        <f t="shared" si="14"/>
        <v>-340.9377209254589</v>
      </c>
      <c r="AS31">
        <f t="shared" si="15"/>
        <v>11.204493664843094</v>
      </c>
      <c r="AT31">
        <f t="shared" si="16"/>
        <v>2.1284210546667595</v>
      </c>
      <c r="AU31">
        <f t="shared" si="17"/>
        <v>-327.60480620594905</v>
      </c>
      <c r="AW31">
        <v>28</v>
      </c>
      <c r="AX31">
        <f>IF(Z31&gt;0, (R31*SUMPRODUCT(K31:$K$98, X31:$X$98)-K31*$AZ$3)/Z31, 0)</f>
        <v>2477.0479768611772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3.7383274745506546E-2</v>
      </c>
      <c r="L32" s="2">
        <v>29</v>
      </c>
      <c r="M32" s="8">
        <v>0.16585403400000001</v>
      </c>
      <c r="Q32" s="5">
        <f t="shared" si="29"/>
        <v>25</v>
      </c>
      <c r="R32">
        <f t="shared" si="0"/>
        <v>250000</v>
      </c>
      <c r="S32">
        <f t="shared" si="1"/>
        <v>1539.1770222034245</v>
      </c>
      <c r="U32">
        <f t="shared" si="21"/>
        <v>0.16585403400000001</v>
      </c>
      <c r="V32">
        <f t="shared" si="22"/>
        <v>0.01</v>
      </c>
      <c r="W32">
        <f t="shared" si="23"/>
        <v>0.18514238633510269</v>
      </c>
      <c r="X32">
        <f t="shared" si="24"/>
        <v>3.070661163806326E-2</v>
      </c>
      <c r="Y32">
        <f t="shared" si="25"/>
        <v>1.851423863351027E-3</v>
      </c>
      <c r="Z32">
        <f t="shared" si="26"/>
        <v>0.1525843508336884</v>
      </c>
      <c r="AB32">
        <f t="shared" si="27"/>
        <v>458.60657350261658</v>
      </c>
      <c r="AC32">
        <f t="shared" si="2"/>
        <v>234.85432675103914</v>
      </c>
      <c r="AE32">
        <f t="shared" si="3"/>
        <v>0</v>
      </c>
      <c r="AF32">
        <f t="shared" si="4"/>
        <v>0</v>
      </c>
      <c r="AG32">
        <f t="shared" si="5"/>
        <v>-3.8146087708422103</v>
      </c>
      <c r="AH32">
        <f t="shared" si="6"/>
        <v>-7676.6529095158148</v>
      </c>
      <c r="AI32">
        <f t="shared" si="7"/>
        <v>-7680.4675182866567</v>
      </c>
      <c r="AJ32">
        <f t="shared" si="8"/>
        <v>223.75224675157745</v>
      </c>
      <c r="AK32">
        <f t="shared" si="30"/>
        <v>32.102460145183166</v>
      </c>
      <c r="AL32">
        <f t="shared" si="9"/>
        <v>-7424.6128113898958</v>
      </c>
      <c r="AN32">
        <f t="shared" si="10"/>
        <v>0</v>
      </c>
      <c r="AO32">
        <f t="shared" si="11"/>
        <v>0</v>
      </c>
      <c r="AP32">
        <f t="shared" si="12"/>
        <v>-0.14260256772701338</v>
      </c>
      <c r="AQ32">
        <f t="shared" si="13"/>
        <v>-286.97842484232189</v>
      </c>
      <c r="AR32">
        <f t="shared" si="14"/>
        <v>-287.1210274100489</v>
      </c>
      <c r="AS32">
        <f t="shared" si="15"/>
        <v>8.3645917152385945</v>
      </c>
      <c r="AT32">
        <f t="shared" si="16"/>
        <v>1.2000950876140564</v>
      </c>
      <c r="AU32">
        <f t="shared" si="17"/>
        <v>-277.55634060719626</v>
      </c>
      <c r="AW32">
        <v>29</v>
      </c>
      <c r="AX32">
        <f>IF(Z32&gt;0, (R32*SUMPRODUCT(K32:$K$98, X32:$X$98)-K32*$AZ$3)/Z32, 0)</f>
        <v>1539.1770222034245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3.337792387991656E-2</v>
      </c>
      <c r="L33" s="2">
        <v>30</v>
      </c>
      <c r="M33" s="8">
        <v>0.18707617900000001</v>
      </c>
      <c r="Q33" s="5">
        <f t="shared" si="29"/>
        <v>25</v>
      </c>
      <c r="R33">
        <f t="shared" si="0"/>
        <v>250000</v>
      </c>
      <c r="S33">
        <f t="shared" si="1"/>
        <v>427.15873647190455</v>
      </c>
      <c r="U33">
        <f t="shared" si="21"/>
        <v>0.18707617900000001</v>
      </c>
      <c r="V33">
        <f t="shared" si="22"/>
        <v>0.01</v>
      </c>
      <c r="W33">
        <f t="shared" si="23"/>
        <v>0.1525843508336884</v>
      </c>
      <c r="X33">
        <f t="shared" si="24"/>
        <v>2.8544897329161892E-2</v>
      </c>
      <c r="Y33">
        <f t="shared" si="25"/>
        <v>1.5258435083368841E-3</v>
      </c>
      <c r="Z33">
        <f t="shared" si="26"/>
        <v>0.12251360999618963</v>
      </c>
      <c r="AB33">
        <f t="shared" si="27"/>
        <v>234.85432675103914</v>
      </c>
      <c r="AC33">
        <f t="shared" si="2"/>
        <v>52.332758846584056</v>
      </c>
      <c r="AE33">
        <f t="shared" si="3"/>
        <v>0</v>
      </c>
      <c r="AF33">
        <f t="shared" si="4"/>
        <v>0</v>
      </c>
      <c r="AG33">
        <f t="shared" si="5"/>
        <v>-3.0628402499047405</v>
      </c>
      <c r="AH33">
        <f t="shared" si="6"/>
        <v>-7136.2243322904733</v>
      </c>
      <c r="AI33">
        <f t="shared" si="7"/>
        <v>-7139.2871725403784</v>
      </c>
      <c r="AJ33">
        <f t="shared" si="8"/>
        <v>182.52156790445508</v>
      </c>
      <c r="AK33">
        <f t="shared" si="30"/>
        <v>16.439802872572741</v>
      </c>
      <c r="AL33">
        <f t="shared" si="9"/>
        <v>-6940.3258017633507</v>
      </c>
      <c r="AN33">
        <f t="shared" si="10"/>
        <v>0</v>
      </c>
      <c r="AO33">
        <f t="shared" si="11"/>
        <v>0</v>
      </c>
      <c r="AP33">
        <f t="shared" si="12"/>
        <v>-0.10223124871766504</v>
      </c>
      <c r="AQ33">
        <f t="shared" si="13"/>
        <v>-238.19235255319981</v>
      </c>
      <c r="AR33">
        <f t="shared" si="14"/>
        <v>-238.29458380191747</v>
      </c>
      <c r="AS33">
        <f t="shared" si="15"/>
        <v>6.0921909999579231</v>
      </c>
      <c r="AT33">
        <f t="shared" si="16"/>
        <v>0.54872648888156661</v>
      </c>
      <c r="AU33">
        <f t="shared" si="17"/>
        <v>-231.65366631307799</v>
      </c>
      <c r="AW33">
        <v>30</v>
      </c>
      <c r="AX33">
        <f>IF(Z33&gt;0, (R33*SUMPRODUCT(K33:$K$98, X33:$X$98)-K33*$AZ$3)/Z33, 0)</f>
        <v>427.15873647190455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2.9801717749925499E-2</v>
      </c>
      <c r="L34" s="2">
        <v>31</v>
      </c>
      <c r="M34" s="8">
        <v>0.21155222800000001</v>
      </c>
      <c r="Q34" s="5">
        <f t="shared" si="29"/>
        <v>25</v>
      </c>
      <c r="R34">
        <f t="shared" si="0"/>
        <v>250000</v>
      </c>
      <c r="S34">
        <f t="shared" si="1"/>
        <v>-970.89345843678711</v>
      </c>
      <c r="U34">
        <f t="shared" si="21"/>
        <v>0.21155222800000001</v>
      </c>
      <c r="V34">
        <f t="shared" si="22"/>
        <v>0.01</v>
      </c>
      <c r="W34">
        <f t="shared" si="23"/>
        <v>0.12251360999618963</v>
      </c>
      <c r="X34">
        <f t="shared" si="24"/>
        <v>2.5918027155016989E-2</v>
      </c>
      <c r="Y34">
        <f t="shared" si="25"/>
        <v>1.2251360999618963E-3</v>
      </c>
      <c r="Z34">
        <f t="shared" si="26"/>
        <v>9.5370446741210743E-2</v>
      </c>
      <c r="AB34">
        <f t="shared" si="27"/>
        <v>52.332758846584056</v>
      </c>
      <c r="AC34">
        <f t="shared" si="2"/>
        <v>-92.594542869235511</v>
      </c>
      <c r="AE34">
        <f t="shared" si="3"/>
        <v>0</v>
      </c>
      <c r="AF34">
        <f t="shared" si="4"/>
        <v>0</v>
      </c>
      <c r="AG34">
        <f t="shared" si="5"/>
        <v>-2.3842611685302684</v>
      </c>
      <c r="AH34">
        <f t="shared" si="6"/>
        <v>-6479.5067887542473</v>
      </c>
      <c r="AI34">
        <f t="shared" si="7"/>
        <v>-6481.8910499227777</v>
      </c>
      <c r="AJ34">
        <f t="shared" si="8"/>
        <v>144.92730171581957</v>
      </c>
      <c r="AK34">
        <f t="shared" si="30"/>
        <v>3.6632931192608842</v>
      </c>
      <c r="AL34">
        <f t="shared" si="9"/>
        <v>-6333.3004550876976</v>
      </c>
      <c r="AN34">
        <f t="shared" si="10"/>
        <v>0</v>
      </c>
      <c r="AO34">
        <f t="shared" si="11"/>
        <v>0</v>
      </c>
      <c r="AP34">
        <f t="shared" si="12"/>
        <v>-7.1055078386646611E-2</v>
      </c>
      <c r="AQ34">
        <f t="shared" si="13"/>
        <v>-193.10043247718022</v>
      </c>
      <c r="AR34">
        <f t="shared" si="14"/>
        <v>-193.17148755556687</v>
      </c>
      <c r="AS34">
        <f t="shared" si="15"/>
        <v>4.3190825399931478</v>
      </c>
      <c r="AT34">
        <f t="shared" si="16"/>
        <v>0.10917242757545705</v>
      </c>
      <c r="AU34">
        <f t="shared" si="17"/>
        <v>-188.74323258799828</v>
      </c>
      <c r="AW34">
        <v>31</v>
      </c>
      <c r="AX34">
        <f>IF(Z34&gt;0, (R34*SUMPRODUCT(K34:$K$98, X34:$X$98)-K34*$AZ$3)/Z34, 0)</f>
        <v>-970.89345843678711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2.660867656243348E-2</v>
      </c>
      <c r="L35" s="2">
        <v>32</v>
      </c>
      <c r="M35" s="8">
        <v>0.23965956799999999</v>
      </c>
      <c r="Q35" s="5">
        <f t="shared" si="29"/>
        <v>25</v>
      </c>
      <c r="R35">
        <f t="shared" ref="R35:R66" si="31">$C$6</f>
        <v>250000</v>
      </c>
      <c r="S35">
        <f t="shared" ref="S35:S66" si="32">AX35</f>
        <v>-2828.6997438807457</v>
      </c>
      <c r="U35">
        <f t="shared" si="21"/>
        <v>0.23965956799999999</v>
      </c>
      <c r="V35">
        <f t="shared" si="22"/>
        <v>0.01</v>
      </c>
      <c r="W35">
        <f t="shared" si="23"/>
        <v>9.5370446741210743E-2</v>
      </c>
      <c r="X35">
        <f t="shared" si="24"/>
        <v>2.2856440065965572E-2</v>
      </c>
      <c r="Y35">
        <f t="shared" si="25"/>
        <v>9.5370446741210749E-4</v>
      </c>
      <c r="Z35">
        <f t="shared" si="26"/>
        <v>7.1560302207833063E-2</v>
      </c>
      <c r="AB35">
        <f t="shared" si="27"/>
        <v>-92.594542869235511</v>
      </c>
      <c r="AC35">
        <f t="shared" ref="AC35:AC66" si="33">S35*Z35</f>
        <v>-202.42260852732613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-1.7890075551958267</v>
      </c>
      <c r="AH35">
        <f t="shared" ref="AH35:AH66" si="37">-X35*R35</f>
        <v>-5714.1100164913933</v>
      </c>
      <c r="AI35">
        <f t="shared" ref="AI35:AI66" si="38">SUM(AE35:AH35)</f>
        <v>-5715.8990240465891</v>
      </c>
      <c r="AJ35">
        <f t="shared" ref="AJ35:AJ66" si="39">AB35-AC35</f>
        <v>109.82806565809062</v>
      </c>
      <c r="AK35">
        <f t="shared" si="30"/>
        <v>-6.4816180008464865</v>
      </c>
      <c r="AL35">
        <f t="shared" ref="AL35:AL66" si="40">SUM(AI35:AK35)</f>
        <v>-5612.5525763893447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-4.7603123403955609E-2</v>
      </c>
      <c r="AQ35">
        <f t="shared" ref="AQ35:AQ66" si="44">AH35*$K35</f>
        <v>-152.04490527098091</v>
      </c>
      <c r="AR35">
        <f t="shared" ref="AR35:AR66" si="45">AI35*$K35</f>
        <v>-152.09250839438488</v>
      </c>
      <c r="AS35">
        <f t="shared" ref="AS35:AS66" si="46">AJ35*$K35</f>
        <v>2.9223794765738411</v>
      </c>
      <c r="AT35">
        <f t="shared" ref="AT35:AT66" si="47">AK35*$K35</f>
        <v>-0.17246727698577086</v>
      </c>
      <c r="AU35">
        <f t="shared" ref="AU35:AU66" si="48">AL35*$K35</f>
        <v>-149.34259619479681</v>
      </c>
      <c r="AW35">
        <v>32</v>
      </c>
      <c r="AX35">
        <f>IF(Z35&gt;0, (R35*SUMPRODUCT(K35:$K$98, X35:$X$98)-K35*$AZ$3)/Z35, 0)</f>
        <v>-2828.6997438807457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2.3757746930744176E-2</v>
      </c>
      <c r="L36" s="2">
        <v>33</v>
      </c>
      <c r="M36" s="8">
        <v>0.27212731099999998</v>
      </c>
      <c r="Q36" s="5">
        <f t="shared" si="29"/>
        <v>25</v>
      </c>
      <c r="R36">
        <f t="shared" si="31"/>
        <v>250000</v>
      </c>
      <c r="S36">
        <f t="shared" si="32"/>
        <v>-5452.8073999399958</v>
      </c>
      <c r="U36">
        <f t="shared" ref="U36:U67" si="52">M36</f>
        <v>0.27212731099999998</v>
      </c>
      <c r="V36">
        <f t="shared" ref="V36:V67" si="53">$C$10</f>
        <v>0.01</v>
      </c>
      <c r="W36">
        <f t="shared" ref="W36:W67" si="54">Z35</f>
        <v>7.1560302207833063E-2</v>
      </c>
      <c r="X36">
        <f t="shared" ref="X36:X67" si="55">U36*W36</f>
        <v>1.9473512614164974E-2</v>
      </c>
      <c r="Y36">
        <f t="shared" ref="Y36:Y67" si="56">V36*W36</f>
        <v>7.1560302207833069E-4</v>
      </c>
      <c r="Z36">
        <f t="shared" ref="Z36:Z67" si="57">MAX(0, W36-X36-Y36)</f>
        <v>5.1371186571589761E-2</v>
      </c>
      <c r="AB36">
        <f t="shared" ref="AB36:AB67" si="58">AC35</f>
        <v>-202.42260852732613</v>
      </c>
      <c r="AC36">
        <f t="shared" si="33"/>
        <v>-280.11718628126278</v>
      </c>
      <c r="AE36">
        <f t="shared" si="34"/>
        <v>0</v>
      </c>
      <c r="AF36">
        <f t="shared" si="35"/>
        <v>0</v>
      </c>
      <c r="AG36">
        <f t="shared" si="36"/>
        <v>-1.284279664289744</v>
      </c>
      <c r="AH36">
        <f t="shared" si="37"/>
        <v>-4868.3781535412436</v>
      </c>
      <c r="AI36">
        <f t="shared" si="38"/>
        <v>-4869.6624332055335</v>
      </c>
      <c r="AJ36">
        <f t="shared" si="39"/>
        <v>77.694577753936642</v>
      </c>
      <c r="AK36">
        <f t="shared" si="30"/>
        <v>-14.16958259691283</v>
      </c>
      <c r="AL36">
        <f t="shared" si="40"/>
        <v>-4806.1374380485095</v>
      </c>
      <c r="AN36">
        <f t="shared" si="41"/>
        <v>0</v>
      </c>
      <c r="AO36">
        <f t="shared" si="42"/>
        <v>0</v>
      </c>
      <c r="AP36">
        <f t="shared" si="43"/>
        <v>-3.0511591252496827E-2</v>
      </c>
      <c r="AQ36">
        <f t="shared" si="44"/>
        <v>-115.66169613499648</v>
      </c>
      <c r="AR36">
        <f t="shared" si="45"/>
        <v>-115.69220772624898</v>
      </c>
      <c r="AS36">
        <f t="shared" si="46"/>
        <v>1.845848116169053</v>
      </c>
      <c r="AT36">
        <f t="shared" si="47"/>
        <v>-0.3366373574517319</v>
      </c>
      <c r="AU36">
        <f t="shared" si="48"/>
        <v>-114.18299696753165</v>
      </c>
      <c r="AW36">
        <v>33</v>
      </c>
      <c r="AX36">
        <f>IF(Z36&gt;0, (R36*SUMPRODUCT(K36:$K$98, X36:$X$98)-K36*$AZ$3)/Z36, 0)</f>
        <v>-5452.8073999399958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2.1212274045307299E-2</v>
      </c>
      <c r="L37" s="2">
        <v>34</v>
      </c>
      <c r="M37" s="8">
        <v>0.30842977500000002</v>
      </c>
      <c r="Q37" s="5">
        <f t="shared" ref="Q37:Q68" si="60">$C$8</f>
        <v>25</v>
      </c>
      <c r="R37">
        <f t="shared" si="31"/>
        <v>250000</v>
      </c>
      <c r="S37">
        <f t="shared" si="32"/>
        <v>-9407.7625932994506</v>
      </c>
      <c r="U37">
        <f t="shared" si="52"/>
        <v>0.30842977500000002</v>
      </c>
      <c r="V37">
        <f t="shared" si="53"/>
        <v>0.01</v>
      </c>
      <c r="W37">
        <f t="shared" si="54"/>
        <v>5.1371186571589761E-2</v>
      </c>
      <c r="X37">
        <f t="shared" si="55"/>
        <v>1.5844403515758453E-2</v>
      </c>
      <c r="Y37">
        <f t="shared" si="56"/>
        <v>5.1371186571589765E-4</v>
      </c>
      <c r="Z37">
        <f t="shared" si="57"/>
        <v>3.5013071190115409E-2</v>
      </c>
      <c r="AB37">
        <f t="shared" si="58"/>
        <v>-280.11718628126278</v>
      </c>
      <c r="AC37">
        <f t="shared" si="33"/>
        <v>-329.39466141889841</v>
      </c>
      <c r="AE37">
        <f t="shared" si="34"/>
        <v>0</v>
      </c>
      <c r="AF37">
        <f t="shared" si="35"/>
        <v>0</v>
      </c>
      <c r="AG37">
        <f t="shared" si="36"/>
        <v>-0.8753267797528852</v>
      </c>
      <c r="AH37">
        <f t="shared" si="37"/>
        <v>-3961.1008789396133</v>
      </c>
      <c r="AI37">
        <f t="shared" si="38"/>
        <v>-3961.9762057193661</v>
      </c>
      <c r="AJ37">
        <f t="shared" si="39"/>
        <v>49.277475137635633</v>
      </c>
      <c r="AK37">
        <f t="shared" si="30"/>
        <v>-19.608203039688394</v>
      </c>
      <c r="AL37">
        <f t="shared" si="40"/>
        <v>-3932.3069336214189</v>
      </c>
      <c r="AN37">
        <f t="shared" si="41"/>
        <v>0</v>
      </c>
      <c r="AO37">
        <f t="shared" si="42"/>
        <v>0</v>
      </c>
      <c r="AP37">
        <f t="shared" si="43"/>
        <v>-1.8567671531314545E-2</v>
      </c>
      <c r="AQ37">
        <f t="shared" si="44"/>
        <v>-84.023957365174695</v>
      </c>
      <c r="AR37">
        <f t="shared" si="45"/>
        <v>-84.04252503670601</v>
      </c>
      <c r="AS37">
        <f t="shared" si="46"/>
        <v>1.0452873068803441</v>
      </c>
      <c r="AT37">
        <f t="shared" si="47"/>
        <v>-0.41593457641389781</v>
      </c>
      <c r="AU37">
        <f t="shared" si="48"/>
        <v>-83.413172306239559</v>
      </c>
      <c r="AW37">
        <v>34</v>
      </c>
      <c r="AX37">
        <f>IF(Z37&gt;0, (R37*SUMPRODUCT(K37:$K$98, X37:$X$98)-K37*$AZ$3)/Z37, 0)</f>
        <v>-9407.7625932994506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1.8939530397595803E-2</v>
      </c>
      <c r="L38" s="2">
        <v>35</v>
      </c>
      <c r="M38" s="8">
        <v>0.34883407700000002</v>
      </c>
      <c r="Q38" s="5">
        <f t="shared" si="60"/>
        <v>25</v>
      </c>
      <c r="R38">
        <f t="shared" si="31"/>
        <v>250000</v>
      </c>
      <c r="S38">
        <f t="shared" si="32"/>
        <v>-15775.492245453193</v>
      </c>
      <c r="U38">
        <f t="shared" si="52"/>
        <v>0.34883407700000002</v>
      </c>
      <c r="V38">
        <f t="shared" si="53"/>
        <v>0.01</v>
      </c>
      <c r="W38">
        <f t="shared" si="54"/>
        <v>3.5013071190115409E-2</v>
      </c>
      <c r="X38">
        <f t="shared" si="55"/>
        <v>1.2213752371539202E-2</v>
      </c>
      <c r="Y38">
        <f t="shared" si="56"/>
        <v>3.5013071190115411E-4</v>
      </c>
      <c r="Z38">
        <f t="shared" si="57"/>
        <v>2.2449188106675053E-2</v>
      </c>
      <c r="AB38">
        <f t="shared" si="58"/>
        <v>-329.39466141889841</v>
      </c>
      <c r="AC38">
        <f t="shared" si="33"/>
        <v>-354.14699289357236</v>
      </c>
      <c r="AE38">
        <f t="shared" si="34"/>
        <v>0</v>
      </c>
      <c r="AF38">
        <f t="shared" si="35"/>
        <v>0</v>
      </c>
      <c r="AG38">
        <f t="shared" si="36"/>
        <v>-0.56122970266687633</v>
      </c>
      <c r="AH38">
        <f t="shared" si="37"/>
        <v>-3053.4380928848004</v>
      </c>
      <c r="AI38">
        <f t="shared" si="38"/>
        <v>-3053.9993225874673</v>
      </c>
      <c r="AJ38">
        <f t="shared" si="39"/>
        <v>24.752331474673952</v>
      </c>
      <c r="AK38">
        <f t="shared" si="30"/>
        <v>-23.057626299322891</v>
      </c>
      <c r="AL38">
        <f t="shared" si="40"/>
        <v>-3052.3046174121159</v>
      </c>
      <c r="AN38">
        <f t="shared" si="41"/>
        <v>0</v>
      </c>
      <c r="AO38">
        <f t="shared" si="42"/>
        <v>0</v>
      </c>
      <c r="AP38">
        <f t="shared" si="43"/>
        <v>-1.0629427013692959E-2</v>
      </c>
      <c r="AQ38">
        <f t="shared" si="44"/>
        <v>-57.830683577368632</v>
      </c>
      <c r="AR38">
        <f t="shared" si="45"/>
        <v>-57.841313004382329</v>
      </c>
      <c r="AS38">
        <f t="shared" si="46"/>
        <v>0.46879753437595467</v>
      </c>
      <c r="AT38">
        <f t="shared" si="47"/>
        <v>-0.43670061419243034</v>
      </c>
      <c r="AU38">
        <f t="shared" si="48"/>
        <v>-57.809216084198795</v>
      </c>
      <c r="AW38">
        <v>35</v>
      </c>
      <c r="AX38">
        <f>IF(Z38&gt;0, (R38*SUMPRODUCT(K38:$K$98, X38:$X$98)-K38*$AZ$3)/Z38, 0)</f>
        <v>-15775.492245453193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1.6910294997853393E-2</v>
      </c>
      <c r="L39" s="2">
        <v>36</v>
      </c>
      <c r="M39" s="8">
        <v>0.39293336200000001</v>
      </c>
      <c r="Q39" s="5">
        <f t="shared" si="60"/>
        <v>25</v>
      </c>
      <c r="R39">
        <f t="shared" si="31"/>
        <v>250000</v>
      </c>
      <c r="S39">
        <f t="shared" si="32"/>
        <v>-26787.948063473847</v>
      </c>
      <c r="U39">
        <f t="shared" si="52"/>
        <v>0.39293336200000001</v>
      </c>
      <c r="V39">
        <f t="shared" si="53"/>
        <v>0.01</v>
      </c>
      <c r="W39">
        <f t="shared" si="54"/>
        <v>2.2449188106675053E-2</v>
      </c>
      <c r="X39">
        <f t="shared" si="55"/>
        <v>8.8210349569262433E-3</v>
      </c>
      <c r="Y39">
        <f t="shared" si="56"/>
        <v>2.2449188106675054E-4</v>
      </c>
      <c r="Z39">
        <f t="shared" si="57"/>
        <v>1.3403661268682058E-2</v>
      </c>
      <c r="AB39">
        <f t="shared" si="58"/>
        <v>-354.14699289357236</v>
      </c>
      <c r="AC39">
        <f t="shared" si="33"/>
        <v>-359.05658192585094</v>
      </c>
      <c r="AE39">
        <f t="shared" si="34"/>
        <v>0</v>
      </c>
      <c r="AF39">
        <f t="shared" si="35"/>
        <v>0</v>
      </c>
      <c r="AG39">
        <f t="shared" si="36"/>
        <v>-0.33509153171705147</v>
      </c>
      <c r="AH39">
        <f t="shared" si="37"/>
        <v>-2205.2587392315609</v>
      </c>
      <c r="AI39">
        <f t="shared" si="38"/>
        <v>-2205.5938307632778</v>
      </c>
      <c r="AJ39">
        <f t="shared" si="39"/>
        <v>4.9095890322785749</v>
      </c>
      <c r="AK39">
        <f t="shared" si="30"/>
        <v>-24.790289502550067</v>
      </c>
      <c r="AL39">
        <f t="shared" si="40"/>
        <v>-2225.474531233549</v>
      </c>
      <c r="AN39">
        <f t="shared" si="41"/>
        <v>0</v>
      </c>
      <c r="AO39">
        <f t="shared" si="42"/>
        <v>0</v>
      </c>
      <c r="AP39">
        <f t="shared" si="43"/>
        <v>-5.6664966526178868E-3</v>
      </c>
      <c r="AQ39">
        <f t="shared" si="44"/>
        <v>-37.291575826999946</v>
      </c>
      <c r="AR39">
        <f t="shared" si="45"/>
        <v>-37.297242323652561</v>
      </c>
      <c r="AS39">
        <f t="shared" si="46"/>
        <v>8.3022598854056259E-2</v>
      </c>
      <c r="AT39">
        <f t="shared" si="47"/>
        <v>-0.41921110857030985</v>
      </c>
      <c r="AU39">
        <f t="shared" si="48"/>
        <v>-37.633430833368806</v>
      </c>
      <c r="AW39">
        <v>36</v>
      </c>
      <c r="AX39">
        <f>IF(Z39&gt;0, (R39*SUMPRODUCT(K39:$K$98, X39:$X$98)-K39*$AZ$3)/Z39, 0)</f>
        <v>-26787.948063473847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1.5098477676654815E-2</v>
      </c>
      <c r="L40" s="2">
        <v>37</v>
      </c>
      <c r="M40" s="8">
        <v>0.441408258</v>
      </c>
      <c r="Q40" s="5">
        <f t="shared" si="60"/>
        <v>25</v>
      </c>
      <c r="R40">
        <f t="shared" si="31"/>
        <v>250000</v>
      </c>
      <c r="S40">
        <f t="shared" si="32"/>
        <v>-47475.946454543897</v>
      </c>
      <c r="U40">
        <f t="shared" si="52"/>
        <v>0.441408258</v>
      </c>
      <c r="V40">
        <f t="shared" si="53"/>
        <v>0.01</v>
      </c>
      <c r="W40">
        <f t="shared" si="54"/>
        <v>1.3403661268682058E-2</v>
      </c>
      <c r="X40">
        <f t="shared" si="55"/>
        <v>5.9164867714310175E-3</v>
      </c>
      <c r="Y40">
        <f t="shared" si="56"/>
        <v>1.3403661268682058E-4</v>
      </c>
      <c r="Z40">
        <f t="shared" si="57"/>
        <v>7.3531378845642205E-3</v>
      </c>
      <c r="AB40">
        <f t="shared" si="58"/>
        <v>-359.05658192585094</v>
      </c>
      <c r="AC40">
        <f t="shared" si="33"/>
        <v>-349.09718048044914</v>
      </c>
      <c r="AE40">
        <f t="shared" si="34"/>
        <v>0</v>
      </c>
      <c r="AF40">
        <f t="shared" si="35"/>
        <v>0</v>
      </c>
      <c r="AG40">
        <f t="shared" si="36"/>
        <v>-0.18382844711410551</v>
      </c>
      <c r="AH40">
        <f t="shared" si="37"/>
        <v>-1479.1216928577544</v>
      </c>
      <c r="AI40">
        <f t="shared" si="38"/>
        <v>-1479.3055213048685</v>
      </c>
      <c r="AJ40">
        <f t="shared" si="39"/>
        <v>-9.9594014454017952</v>
      </c>
      <c r="AK40">
        <f t="shared" ref="AK40:AK71" si="61">G40*SUM(AB40:AB40, AE40:AF40)</f>
        <v>-25.133960734809566</v>
      </c>
      <c r="AL40">
        <f t="shared" si="40"/>
        <v>-1514.3988834850798</v>
      </c>
      <c r="AN40">
        <f t="shared" si="41"/>
        <v>0</v>
      </c>
      <c r="AO40">
        <f t="shared" si="42"/>
        <v>0</v>
      </c>
      <c r="AP40">
        <f t="shared" si="43"/>
        <v>-2.775529705086442E-3</v>
      </c>
      <c r="AQ40">
        <f t="shared" si="44"/>
        <v>-22.332485860668683</v>
      </c>
      <c r="AR40">
        <f t="shared" si="45"/>
        <v>-22.33526139037377</v>
      </c>
      <c r="AS40">
        <f t="shared" si="46"/>
        <v>-0.15037180039624271</v>
      </c>
      <c r="AT40">
        <f t="shared" si="47"/>
        <v>-0.37948454508044088</v>
      </c>
      <c r="AU40">
        <f t="shared" si="48"/>
        <v>-22.86511773585045</v>
      </c>
      <c r="AW40">
        <v>37</v>
      </c>
      <c r="AX40">
        <f>IF(Z40&gt;0, (R40*SUMPRODUCT(K40:$K$98, X40:$X$98)-K40*$AZ$3)/Z40, 0)</f>
        <v>-47475.946454543897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1.348078363987037E-2</v>
      </c>
      <c r="L41" s="2">
        <v>38</v>
      </c>
      <c r="M41" s="8">
        <v>0.49593942699999999</v>
      </c>
      <c r="Q41" s="5">
        <f t="shared" si="60"/>
        <v>25</v>
      </c>
      <c r="R41">
        <f t="shared" si="31"/>
        <v>250000</v>
      </c>
      <c r="S41">
        <f t="shared" si="32"/>
        <v>-90627.790497258204</v>
      </c>
      <c r="U41">
        <f t="shared" si="52"/>
        <v>0.49593942699999999</v>
      </c>
      <c r="V41">
        <f t="shared" si="53"/>
        <v>0.01</v>
      </c>
      <c r="W41">
        <f t="shared" si="54"/>
        <v>7.3531378845642205E-3</v>
      </c>
      <c r="X41">
        <f t="shared" si="55"/>
        <v>3.6467109891227716E-3</v>
      </c>
      <c r="Y41">
        <f t="shared" si="56"/>
        <v>7.3531378845642206E-5</v>
      </c>
      <c r="Z41">
        <f t="shared" si="57"/>
        <v>3.6328955165958066E-3</v>
      </c>
      <c r="AB41">
        <f t="shared" si="58"/>
        <v>-349.09718048044914</v>
      </c>
      <c r="AC41">
        <f t="shared" si="33"/>
        <v>-329.24129377647336</v>
      </c>
      <c r="AE41">
        <f t="shared" si="34"/>
        <v>0</v>
      </c>
      <c r="AF41">
        <f t="shared" si="35"/>
        <v>0</v>
      </c>
      <c r="AG41">
        <f t="shared" si="36"/>
        <v>-9.0822387914895164E-2</v>
      </c>
      <c r="AH41">
        <f t="shared" si="37"/>
        <v>-911.67774728069287</v>
      </c>
      <c r="AI41">
        <f t="shared" si="38"/>
        <v>-911.76856966860771</v>
      </c>
      <c r="AJ41">
        <f t="shared" si="39"/>
        <v>-19.855886703975784</v>
      </c>
      <c r="AK41">
        <f t="shared" si="61"/>
        <v>-24.436802633631441</v>
      </c>
      <c r="AL41">
        <f t="shared" si="40"/>
        <v>-956.06125900621498</v>
      </c>
      <c r="AN41">
        <f t="shared" si="41"/>
        <v>0</v>
      </c>
      <c r="AO41">
        <f t="shared" si="42"/>
        <v>0</v>
      </c>
      <c r="AP41">
        <f t="shared" si="43"/>
        <v>-1.2243569611370792E-3</v>
      </c>
      <c r="AQ41">
        <f t="shared" si="44"/>
        <v>-12.290130460375439</v>
      </c>
      <c r="AR41">
        <f t="shared" si="45"/>
        <v>-12.291354817336574</v>
      </c>
      <c r="AS41">
        <f t="shared" si="46"/>
        <v>-0.26767291263407633</v>
      </c>
      <c r="AT41">
        <f t="shared" si="47"/>
        <v>-0.32942724915419991</v>
      </c>
      <c r="AU41">
        <f t="shared" si="48"/>
        <v>-12.888454979124852</v>
      </c>
      <c r="AW41">
        <v>38</v>
      </c>
      <c r="AX41">
        <f>IF(Z41&gt;0, (R41*SUMPRODUCT(K41:$K$98, X41:$X$98)-K41*$AZ$3)/Z41, 0)</f>
        <v>-90627.790497258204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1.2036413964169972E-2</v>
      </c>
      <c r="L42" s="2">
        <v>39</v>
      </c>
      <c r="M42" s="8">
        <v>0.55722270799999996</v>
      </c>
      <c r="Q42" s="5">
        <f t="shared" si="60"/>
        <v>25</v>
      </c>
      <c r="R42">
        <f t="shared" si="31"/>
        <v>250000</v>
      </c>
      <c r="S42">
        <f t="shared" si="32"/>
        <v>-193268.36990661861</v>
      </c>
      <c r="U42">
        <f t="shared" si="52"/>
        <v>0.55722270799999996</v>
      </c>
      <c r="V42">
        <f t="shared" si="53"/>
        <v>0.01</v>
      </c>
      <c r="W42">
        <f t="shared" si="54"/>
        <v>3.6328955165958066E-3</v>
      </c>
      <c r="X42">
        <f t="shared" si="55"/>
        <v>2.0243318776385741E-3</v>
      </c>
      <c r="Y42">
        <f t="shared" si="56"/>
        <v>3.6328955165958068E-5</v>
      </c>
      <c r="Z42">
        <f t="shared" si="57"/>
        <v>1.5722346837912745E-3</v>
      </c>
      <c r="AB42">
        <f t="shared" si="58"/>
        <v>-329.24129377647336</v>
      </c>
      <c r="AC42">
        <f t="shared" si="33"/>
        <v>-303.86323444698758</v>
      </c>
      <c r="AE42">
        <f t="shared" si="34"/>
        <v>0</v>
      </c>
      <c r="AF42">
        <f t="shared" si="35"/>
        <v>0</v>
      </c>
      <c r="AG42">
        <f t="shared" si="36"/>
        <v>-3.9305867094781864E-2</v>
      </c>
      <c r="AH42">
        <f t="shared" si="37"/>
        <v>-506.08296940964351</v>
      </c>
      <c r="AI42">
        <f t="shared" si="38"/>
        <v>-506.12227527673826</v>
      </c>
      <c r="AJ42">
        <f t="shared" si="39"/>
        <v>-25.378059329485779</v>
      </c>
      <c r="AK42">
        <f t="shared" si="61"/>
        <v>-23.046890564353138</v>
      </c>
      <c r="AL42">
        <f t="shared" si="40"/>
        <v>-554.54722517057712</v>
      </c>
      <c r="AN42">
        <f t="shared" si="41"/>
        <v>0</v>
      </c>
      <c r="AO42">
        <f t="shared" si="42"/>
        <v>0</v>
      </c>
      <c r="AP42">
        <f t="shared" si="43"/>
        <v>-4.7310168757344146E-4</v>
      </c>
      <c r="AQ42">
        <f t="shared" si="44"/>
        <v>-6.0914241200308377</v>
      </c>
      <c r="AR42">
        <f t="shared" si="45"/>
        <v>-6.0918972217184111</v>
      </c>
      <c r="AS42">
        <f t="shared" si="46"/>
        <v>-0.3054608276969567</v>
      </c>
      <c r="AT42">
        <f t="shared" si="47"/>
        <v>-0.27740191541947729</v>
      </c>
      <c r="AU42">
        <f t="shared" si="48"/>
        <v>-6.6747599648348448</v>
      </c>
      <c r="AW42">
        <v>39</v>
      </c>
      <c r="AX42">
        <f>IF(Z42&gt;0, (R42*SUMPRODUCT(K42:$K$98, X42:$X$98)-K42*$AZ$3)/Z42, 0)</f>
        <v>-193268.36990661861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1.0746798182294617E-2</v>
      </c>
      <c r="L43" s="2">
        <v>40</v>
      </c>
      <c r="M43" s="8">
        <v>0.62633703200000002</v>
      </c>
      <c r="Q43" s="5">
        <f t="shared" si="60"/>
        <v>25</v>
      </c>
      <c r="R43">
        <f t="shared" si="31"/>
        <v>250000</v>
      </c>
      <c r="S43">
        <f t="shared" si="32"/>
        <v>-483280.81633622968</v>
      </c>
      <c r="U43">
        <f t="shared" si="52"/>
        <v>0.62633703200000002</v>
      </c>
      <c r="V43">
        <f t="shared" si="53"/>
        <v>0.01</v>
      </c>
      <c r="W43">
        <f t="shared" si="54"/>
        <v>1.5722346837912745E-3</v>
      </c>
      <c r="X43">
        <f t="shared" si="55"/>
        <v>9.8474880545328537E-4</v>
      </c>
      <c r="Y43">
        <f t="shared" si="56"/>
        <v>1.5722346837912746E-5</v>
      </c>
      <c r="Z43">
        <f t="shared" si="57"/>
        <v>5.7176353150007635E-4</v>
      </c>
      <c r="AB43">
        <f t="shared" si="58"/>
        <v>-303.86323444698758</v>
      </c>
      <c r="AC43">
        <f t="shared" si="33"/>
        <v>-276.32234625464247</v>
      </c>
      <c r="AE43">
        <f t="shared" si="34"/>
        <v>0</v>
      </c>
      <c r="AF43">
        <f t="shared" si="35"/>
        <v>0</v>
      </c>
      <c r="AG43">
        <f t="shared" si="36"/>
        <v>-1.4294088287501909E-2</v>
      </c>
      <c r="AH43">
        <f t="shared" si="37"/>
        <v>-246.18720136332135</v>
      </c>
      <c r="AI43">
        <f t="shared" si="38"/>
        <v>-246.20149545160885</v>
      </c>
      <c r="AJ43">
        <f t="shared" si="39"/>
        <v>-27.540888192345108</v>
      </c>
      <c r="AK43">
        <f t="shared" si="61"/>
        <v>-21.270426411289133</v>
      </c>
      <c r="AL43">
        <f t="shared" si="40"/>
        <v>-295.01281005524311</v>
      </c>
      <c r="AN43">
        <f t="shared" si="41"/>
        <v>0</v>
      </c>
      <c r="AO43">
        <f t="shared" si="42"/>
        <v>0</v>
      </c>
      <c r="AP43">
        <f t="shared" si="43"/>
        <v>-1.5361568202568429E-4</v>
      </c>
      <c r="AQ43">
        <f t="shared" si="44"/>
        <v>-2.6457241681155406</v>
      </c>
      <c r="AR43">
        <f t="shared" si="45"/>
        <v>-2.6458777837975664</v>
      </c>
      <c r="AS43">
        <f t="shared" si="46"/>
        <v>-0.29597636716427367</v>
      </c>
      <c r="AT43">
        <f t="shared" si="47"/>
        <v>-0.22858897989347346</v>
      </c>
      <c r="AU43">
        <f t="shared" si="48"/>
        <v>-3.1704431308553138</v>
      </c>
      <c r="AW43">
        <v>40</v>
      </c>
      <c r="AX43">
        <f>IF(Z43&gt;0, (R43*SUMPRODUCT(K43:$K$98, X43:$X$98)-K43*$AZ$3)/Z43, 0)</f>
        <v>-483280.81633622968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9.5953555199059081E-3</v>
      </c>
      <c r="L44" s="2">
        <v>41</v>
      </c>
      <c r="M44" s="8">
        <v>0.70099715600000001</v>
      </c>
      <c r="Q44" s="5">
        <f t="shared" si="60"/>
        <v>25</v>
      </c>
      <c r="R44">
        <f t="shared" si="31"/>
        <v>250000</v>
      </c>
      <c r="S44">
        <f t="shared" si="32"/>
        <v>-1506519.4971357537</v>
      </c>
      <c r="U44">
        <f t="shared" si="52"/>
        <v>0.70099715600000001</v>
      </c>
      <c r="V44">
        <f t="shared" si="53"/>
        <v>0.01</v>
      </c>
      <c r="W44">
        <f t="shared" si="54"/>
        <v>5.7176353150007635E-4</v>
      </c>
      <c r="X44">
        <f t="shared" si="55"/>
        <v>4.0080460948606995E-4</v>
      </c>
      <c r="Y44">
        <f t="shared" si="56"/>
        <v>5.7176353150007636E-6</v>
      </c>
      <c r="Z44">
        <f t="shared" si="57"/>
        <v>1.6524128669900563E-4</v>
      </c>
      <c r="AB44">
        <f t="shared" si="58"/>
        <v>-276.32234625464247</v>
      </c>
      <c r="AC44">
        <f t="shared" si="33"/>
        <v>-248.93922014385086</v>
      </c>
      <c r="AE44">
        <f t="shared" si="34"/>
        <v>0</v>
      </c>
      <c r="AF44">
        <f t="shared" si="35"/>
        <v>0</v>
      </c>
      <c r="AG44">
        <f t="shared" si="36"/>
        <v>-4.1310321674751403E-3</v>
      </c>
      <c r="AH44">
        <f t="shared" si="37"/>
        <v>-100.20115237151749</v>
      </c>
      <c r="AI44">
        <f t="shared" si="38"/>
        <v>-100.20528340368497</v>
      </c>
      <c r="AJ44">
        <f t="shared" si="39"/>
        <v>-27.383126110791608</v>
      </c>
      <c r="AK44">
        <f t="shared" si="61"/>
        <v>-19.342564237824973</v>
      </c>
      <c r="AL44">
        <f t="shared" si="40"/>
        <v>-146.93097375230155</v>
      </c>
      <c r="AN44">
        <f t="shared" si="41"/>
        <v>0</v>
      </c>
      <c r="AO44">
        <f t="shared" si="42"/>
        <v>0</v>
      </c>
      <c r="AP44">
        <f t="shared" si="43"/>
        <v>-3.9638722311091455E-5</v>
      </c>
      <c r="AQ44">
        <f t="shared" si="44"/>
        <v>-0.96146568050897341</v>
      </c>
      <c r="AR44">
        <f t="shared" si="45"/>
        <v>-0.96150531923128446</v>
      </c>
      <c r="AS44">
        <f t="shared" si="46"/>
        <v>-0.26275083027946383</v>
      </c>
      <c r="AT44">
        <f t="shared" si="47"/>
        <v>-0.18559878052854847</v>
      </c>
      <c r="AU44">
        <f t="shared" si="48"/>
        <v>-1.4098549300392968</v>
      </c>
      <c r="AW44">
        <v>41</v>
      </c>
      <c r="AX44">
        <f>IF(Z44&gt;0, (R44*SUMPRODUCT(K44:$K$98, X44:$X$98)-K44*$AZ$3)/Z44, 0)</f>
        <v>-1506519.4971357537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8.5672817142017025E-3</v>
      </c>
      <c r="L45" s="2">
        <v>42</v>
      </c>
      <c r="M45" s="8">
        <v>0.77900909500000004</v>
      </c>
      <c r="Q45" s="5">
        <f t="shared" si="60"/>
        <v>25</v>
      </c>
      <c r="R45">
        <f t="shared" si="31"/>
        <v>250000</v>
      </c>
      <c r="S45">
        <f t="shared" si="32"/>
        <v>-6398766.5692846011</v>
      </c>
      <c r="U45">
        <f t="shared" si="52"/>
        <v>0.77900909500000004</v>
      </c>
      <c r="V45">
        <f t="shared" si="53"/>
        <v>0.01</v>
      </c>
      <c r="W45">
        <f t="shared" si="54"/>
        <v>1.6524128669900563E-4</v>
      </c>
      <c r="X45">
        <f t="shared" si="55"/>
        <v>1.2872446520802793E-4</v>
      </c>
      <c r="Y45">
        <f t="shared" si="56"/>
        <v>1.6524128669900563E-6</v>
      </c>
      <c r="Z45">
        <f t="shared" si="57"/>
        <v>3.4864408623987644E-5</v>
      </c>
      <c r="AB45">
        <f t="shared" si="58"/>
        <v>-248.93922014385086</v>
      </c>
      <c r="AC45">
        <f t="shared" si="33"/>
        <v>-223.08921236104987</v>
      </c>
      <c r="AE45">
        <f t="shared" si="34"/>
        <v>0</v>
      </c>
      <c r="AF45">
        <f t="shared" si="35"/>
        <v>0</v>
      </c>
      <c r="AG45">
        <f t="shared" si="36"/>
        <v>-8.7161021559969108E-4</v>
      </c>
      <c r="AH45">
        <f t="shared" si="37"/>
        <v>-32.181116302006984</v>
      </c>
      <c r="AI45">
        <f t="shared" si="38"/>
        <v>-32.181987912222581</v>
      </c>
      <c r="AJ45">
        <f t="shared" si="39"/>
        <v>-25.850007782800986</v>
      </c>
      <c r="AK45">
        <f t="shared" si="61"/>
        <v>-17.425745410069563</v>
      </c>
      <c r="AL45">
        <f t="shared" si="40"/>
        <v>-75.457741105093135</v>
      </c>
      <c r="AN45">
        <f t="shared" si="41"/>
        <v>0</v>
      </c>
      <c r="AO45">
        <f t="shared" si="42"/>
        <v>0</v>
      </c>
      <c r="AP45">
        <f t="shared" si="43"/>
        <v>-7.4673302620186368E-6</v>
      </c>
      <c r="AQ45">
        <f t="shared" si="44"/>
        <v>-0.27570468923678276</v>
      </c>
      <c r="AR45">
        <f t="shared" si="45"/>
        <v>-0.27571215656704473</v>
      </c>
      <c r="AS45">
        <f t="shared" si="46"/>
        <v>-0.22146429898956257</v>
      </c>
      <c r="AT45">
        <f t="shared" si="47"/>
        <v>-0.14929127000802322</v>
      </c>
      <c r="AU45">
        <f t="shared" si="48"/>
        <v>-0.64646772556463061</v>
      </c>
      <c r="AW45">
        <v>42</v>
      </c>
      <c r="AX45">
        <f>IF(Z45&gt;0, (R45*SUMPRODUCT(K45:$K$98, X45:$X$98)-K45*$AZ$3)/Z45, 0)</f>
        <v>-6398766.5692846011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7.6493586733943769E-3</v>
      </c>
      <c r="L46" s="2">
        <v>43</v>
      </c>
      <c r="M46" s="8">
        <v>0.78135831499999997</v>
      </c>
      <c r="Q46" s="5">
        <f t="shared" si="60"/>
        <v>25</v>
      </c>
      <c r="R46">
        <f t="shared" si="31"/>
        <v>250000</v>
      </c>
      <c r="S46">
        <f t="shared" si="32"/>
        <v>-27415654.2835753</v>
      </c>
      <c r="U46">
        <f t="shared" si="52"/>
        <v>0.78135831499999997</v>
      </c>
      <c r="V46">
        <f t="shared" si="53"/>
        <v>0.01</v>
      </c>
      <c r="W46">
        <f t="shared" si="54"/>
        <v>3.4864408623987644E-5</v>
      </c>
      <c r="X46">
        <f t="shared" si="55"/>
        <v>2.7241595575910454E-5</v>
      </c>
      <c r="Y46">
        <f t="shared" si="56"/>
        <v>3.4864408623987642E-7</v>
      </c>
      <c r="Z46">
        <f t="shared" si="57"/>
        <v>7.2741689618373134E-6</v>
      </c>
      <c r="AB46">
        <f t="shared" si="58"/>
        <v>-223.08921236104987</v>
      </c>
      <c r="AC46">
        <f t="shared" si="33"/>
        <v>-199.42610145804562</v>
      </c>
      <c r="AE46">
        <f t="shared" si="34"/>
        <v>0</v>
      </c>
      <c r="AF46">
        <f t="shared" si="35"/>
        <v>0</v>
      </c>
      <c r="AG46">
        <f t="shared" si="36"/>
        <v>-1.8185422404593283E-4</v>
      </c>
      <c r="AH46">
        <f t="shared" si="37"/>
        <v>-6.810398893977613</v>
      </c>
      <c r="AI46">
        <f t="shared" si="38"/>
        <v>-6.8105807482016587</v>
      </c>
      <c r="AJ46">
        <f t="shared" si="39"/>
        <v>-23.663110903004252</v>
      </c>
      <c r="AK46">
        <f t="shared" si="61"/>
        <v>-15.616244865273492</v>
      </c>
      <c r="AL46">
        <f t="shared" si="40"/>
        <v>-46.089936516479405</v>
      </c>
      <c r="AN46">
        <f t="shared" si="41"/>
        <v>0</v>
      </c>
      <c r="AO46">
        <f t="shared" si="42"/>
        <v>0</v>
      </c>
      <c r="AP46">
        <f t="shared" si="43"/>
        <v>-1.3910681859991605E-6</v>
      </c>
      <c r="AQ46">
        <f t="shared" si="44"/>
        <v>-5.2095183848923123E-2</v>
      </c>
      <c r="AR46">
        <f t="shared" si="45"/>
        <v>-5.2096574917109124E-2</v>
      </c>
      <c r="AS46">
        <f t="shared" si="46"/>
        <v>-0.18100762262538864</v>
      </c>
      <c r="AT46">
        <f t="shared" si="47"/>
        <v>-0.11945425810603019</v>
      </c>
      <c r="AU46">
        <f t="shared" si="48"/>
        <v>-0.35255845564852795</v>
      </c>
      <c r="AW46">
        <v>43</v>
      </c>
      <c r="AX46">
        <f>IF(Z46&gt;0, (R46*SUMPRODUCT(K46:$K$98, X46:$X$98)-K46*$AZ$3)/Z46, 0)</f>
        <v>-27415654.2835753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6.8297845298164071E-3</v>
      </c>
      <c r="L47" s="2">
        <v>44</v>
      </c>
      <c r="M47" s="8">
        <v>0.78389590600000003</v>
      </c>
      <c r="Q47" s="5">
        <f t="shared" si="60"/>
        <v>25</v>
      </c>
      <c r="R47">
        <f t="shared" si="31"/>
        <v>250000</v>
      </c>
      <c r="S47">
        <f t="shared" si="32"/>
        <v>-118796676.26386018</v>
      </c>
      <c r="U47">
        <f t="shared" si="52"/>
        <v>0.78389590600000003</v>
      </c>
      <c r="V47">
        <f t="shared" si="53"/>
        <v>0.01</v>
      </c>
      <c r="W47">
        <f t="shared" si="54"/>
        <v>7.2741689618373134E-6</v>
      </c>
      <c r="X47">
        <f t="shared" si="55"/>
        <v>5.7021912687365404E-6</v>
      </c>
      <c r="Y47">
        <f t="shared" si="56"/>
        <v>7.2741689618373135E-8</v>
      </c>
      <c r="Z47">
        <f t="shared" si="57"/>
        <v>1.4992360034823999E-6</v>
      </c>
      <c r="AB47">
        <f t="shared" si="58"/>
        <v>-199.42610145804562</v>
      </c>
      <c r="AC47">
        <f t="shared" si="33"/>
        <v>-178.10425414882221</v>
      </c>
      <c r="AE47">
        <f t="shared" si="34"/>
        <v>0</v>
      </c>
      <c r="AF47">
        <f t="shared" si="35"/>
        <v>0</v>
      </c>
      <c r="AG47">
        <f t="shared" si="36"/>
        <v>-3.748090008706E-5</v>
      </c>
      <c r="AH47">
        <f t="shared" si="37"/>
        <v>-1.4255478171841351</v>
      </c>
      <c r="AI47">
        <f t="shared" si="38"/>
        <v>-1.4255852980842223</v>
      </c>
      <c r="AJ47">
        <f t="shared" si="39"/>
        <v>-21.321847309223415</v>
      </c>
      <c r="AK47">
        <f t="shared" si="61"/>
        <v>-13.959827102063194</v>
      </c>
      <c r="AL47">
        <f t="shared" si="40"/>
        <v>-36.707259709370831</v>
      </c>
      <c r="AN47">
        <f t="shared" si="41"/>
        <v>0</v>
      </c>
      <c r="AO47">
        <f t="shared" si="42"/>
        <v>0</v>
      </c>
      <c r="AP47">
        <f t="shared" si="43"/>
        <v>-2.5598647157819683E-7</v>
      </c>
      <c r="AQ47">
        <f t="shared" si="44"/>
        <v>-9.7361844283177547E-3</v>
      </c>
      <c r="AR47">
        <f t="shared" si="45"/>
        <v>-9.7364404147893321E-3</v>
      </c>
      <c r="AS47">
        <f t="shared" si="46"/>
        <v>-0.14562362289964167</v>
      </c>
      <c r="AT47">
        <f t="shared" si="47"/>
        <v>-9.5342611180583015E-2</v>
      </c>
      <c r="AU47">
        <f t="shared" si="48"/>
        <v>-0.25070267449501399</v>
      </c>
      <c r="AW47">
        <v>44</v>
      </c>
      <c r="AX47">
        <f>IF(Z47&gt;0, (R47*SUMPRODUCT(K47:$K$98, X47:$X$98)-K47*$AZ$3)/Z47, 0)</f>
        <v>-118796676.26386018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6.0980219016217915E-3</v>
      </c>
      <c r="L48" s="2">
        <v>45</v>
      </c>
      <c r="M48" s="8">
        <v>0.78669207100000005</v>
      </c>
      <c r="Q48" s="5">
        <f t="shared" si="60"/>
        <v>25</v>
      </c>
      <c r="R48">
        <f t="shared" si="31"/>
        <v>250000</v>
      </c>
      <c r="S48">
        <f t="shared" si="32"/>
        <v>-521741098.62027073</v>
      </c>
      <c r="U48">
        <f t="shared" si="52"/>
        <v>0.78669207100000005</v>
      </c>
      <c r="V48">
        <f t="shared" si="53"/>
        <v>0.01</v>
      </c>
      <c r="W48">
        <f t="shared" si="54"/>
        <v>1.4992360034823999E-6</v>
      </c>
      <c r="X48">
        <f t="shared" si="55"/>
        <v>1.1794370764973325E-6</v>
      </c>
      <c r="Y48">
        <f t="shared" si="56"/>
        <v>1.4992360034823998E-8</v>
      </c>
      <c r="Z48">
        <f t="shared" si="57"/>
        <v>3.0480656695024335E-7</v>
      </c>
      <c r="AB48">
        <f t="shared" si="58"/>
        <v>-178.10425414882221</v>
      </c>
      <c r="AC48">
        <f t="shared" si="33"/>
        <v>-159.03011310729306</v>
      </c>
      <c r="AE48">
        <f t="shared" si="34"/>
        <v>0</v>
      </c>
      <c r="AF48">
        <f t="shared" si="35"/>
        <v>0</v>
      </c>
      <c r="AG48">
        <f t="shared" si="36"/>
        <v>-7.6201641737560835E-6</v>
      </c>
      <c r="AH48">
        <f t="shared" si="37"/>
        <v>-0.29485926912433313</v>
      </c>
      <c r="AI48">
        <f t="shared" si="38"/>
        <v>-0.29486688928850691</v>
      </c>
      <c r="AJ48">
        <f t="shared" si="39"/>
        <v>-19.074141041529145</v>
      </c>
      <c r="AK48">
        <f t="shared" si="61"/>
        <v>-12.467297790417556</v>
      </c>
      <c r="AL48">
        <f t="shared" si="40"/>
        <v>-31.836305721235206</v>
      </c>
      <c r="AN48">
        <f t="shared" si="41"/>
        <v>0</v>
      </c>
      <c r="AO48">
        <f t="shared" si="42"/>
        <v>0</v>
      </c>
      <c r="AP48">
        <f t="shared" si="43"/>
        <v>-4.6467928025518317E-8</v>
      </c>
      <c r="AQ48">
        <f t="shared" si="44"/>
        <v>-1.7980582810163774E-3</v>
      </c>
      <c r="AR48">
        <f t="shared" si="45"/>
        <v>-1.798104748944403E-3</v>
      </c>
      <c r="AS48">
        <f t="shared" si="46"/>
        <v>-0.11631452982586782</v>
      </c>
      <c r="AT48">
        <f t="shared" si="47"/>
        <v>-7.6025854980007218E-2</v>
      </c>
      <c r="AU48">
        <f t="shared" si="48"/>
        <v>-0.19413848955481944</v>
      </c>
      <c r="AW48">
        <v>45</v>
      </c>
      <c r="AX48">
        <f>IF(Z48&gt;0, (R48*SUMPRODUCT(K48:$K$98, X48:$X$98)-K48*$AZ$3)/Z48, 0)</f>
        <v>-521741098.62027073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5.4446624121623132E-3</v>
      </c>
      <c r="L49" s="2">
        <v>46</v>
      </c>
      <c r="M49" s="8">
        <v>0.78978433000000003</v>
      </c>
      <c r="Q49" s="5">
        <f t="shared" si="60"/>
        <v>25</v>
      </c>
      <c r="R49">
        <f t="shared" si="31"/>
        <v>250000</v>
      </c>
      <c r="S49">
        <f t="shared" si="32"/>
        <v>-2326717950.3558812</v>
      </c>
      <c r="U49">
        <f t="shared" si="52"/>
        <v>0.78978433000000003</v>
      </c>
      <c r="V49">
        <f t="shared" si="53"/>
        <v>0.01</v>
      </c>
      <c r="W49">
        <f t="shared" si="54"/>
        <v>3.0480656695024335E-7</v>
      </c>
      <c r="X49">
        <f t="shared" si="55"/>
        <v>2.4073145025839813E-7</v>
      </c>
      <c r="Y49">
        <f t="shared" si="56"/>
        <v>3.0480656695024336E-9</v>
      </c>
      <c r="Z49">
        <f t="shared" si="57"/>
        <v>6.1027051022342791E-8</v>
      </c>
      <c r="AB49">
        <f t="shared" si="58"/>
        <v>-159.03011310729306</v>
      </c>
      <c r="AC49">
        <f t="shared" si="33"/>
        <v>-141.99273507096922</v>
      </c>
      <c r="AE49">
        <f t="shared" si="34"/>
        <v>0</v>
      </c>
      <c r="AF49">
        <f t="shared" si="35"/>
        <v>0</v>
      </c>
      <c r="AG49">
        <f t="shared" si="36"/>
        <v>-1.5256762755585698E-6</v>
      </c>
      <c r="AH49">
        <f t="shared" si="37"/>
        <v>-6.018286256459953E-2</v>
      </c>
      <c r="AI49">
        <f t="shared" si="38"/>
        <v>-6.0184388240875089E-2</v>
      </c>
      <c r="AJ49">
        <f t="shared" si="39"/>
        <v>-17.037378036323844</v>
      </c>
      <c r="AK49">
        <f t="shared" si="61"/>
        <v>-11.132107917510515</v>
      </c>
      <c r="AL49">
        <f t="shared" si="40"/>
        <v>-28.229670342075231</v>
      </c>
      <c r="AN49">
        <f t="shared" si="41"/>
        <v>0</v>
      </c>
      <c r="AO49">
        <f t="shared" si="42"/>
        <v>0</v>
      </c>
      <c r="AP49">
        <f t="shared" si="43"/>
        <v>-8.306792270661536E-9</v>
      </c>
      <c r="AQ49">
        <f t="shared" si="44"/>
        <v>-3.2767536966180543E-4</v>
      </c>
      <c r="AR49">
        <f t="shared" si="45"/>
        <v>-3.2768367645407613E-4</v>
      </c>
      <c r="AS49">
        <f t="shared" si="46"/>
        <v>-9.2762771796172191E-2</v>
      </c>
      <c r="AT49">
        <f t="shared" si="47"/>
        <v>-6.0610569546603987E-2</v>
      </c>
      <c r="AU49">
        <f t="shared" si="48"/>
        <v>-0.15370102501923025</v>
      </c>
      <c r="AW49">
        <v>46</v>
      </c>
      <c r="AX49">
        <f>IF(Z49&gt;0, (R49*SUMPRODUCT(K49:$K$98, X49:$X$98)-K49*$AZ$3)/Z49, 0)</f>
        <v>-2326717950.3558812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4.8613057251449222E-3</v>
      </c>
      <c r="L50" s="2">
        <v>47</v>
      </c>
      <c r="M50" s="8">
        <v>0.79285550900000001</v>
      </c>
      <c r="Q50" s="5">
        <f t="shared" si="60"/>
        <v>25</v>
      </c>
      <c r="R50">
        <f t="shared" si="31"/>
        <v>250000</v>
      </c>
      <c r="S50">
        <f t="shared" si="32"/>
        <v>-10537608226.33061</v>
      </c>
      <c r="U50">
        <f t="shared" si="52"/>
        <v>0.79285550900000001</v>
      </c>
      <c r="V50">
        <f t="shared" si="53"/>
        <v>0.01</v>
      </c>
      <c r="W50">
        <f t="shared" si="54"/>
        <v>6.1027051022342791E-8</v>
      </c>
      <c r="X50">
        <f t="shared" si="55"/>
        <v>4.8385633601088566E-8</v>
      </c>
      <c r="Y50">
        <f t="shared" si="56"/>
        <v>6.1027051022342789E-10</v>
      </c>
      <c r="Z50">
        <f t="shared" si="57"/>
        <v>1.2031146911030797E-8</v>
      </c>
      <c r="AB50">
        <f t="shared" si="58"/>
        <v>-141.99273507096922</v>
      </c>
      <c r="AC50">
        <f t="shared" si="33"/>
        <v>-126.77951266187023</v>
      </c>
      <c r="AE50">
        <f t="shared" si="34"/>
        <v>0</v>
      </c>
      <c r="AF50">
        <f t="shared" si="35"/>
        <v>0</v>
      </c>
      <c r="AG50">
        <f t="shared" si="36"/>
        <v>-3.0077867277576992E-7</v>
      </c>
      <c r="AH50">
        <f t="shared" si="37"/>
        <v>-1.2096408400272141E-2</v>
      </c>
      <c r="AI50">
        <f t="shared" si="38"/>
        <v>-1.2096709178944917E-2</v>
      </c>
      <c r="AJ50">
        <f t="shared" si="39"/>
        <v>-15.213222409098989</v>
      </c>
      <c r="AK50">
        <f t="shared" si="61"/>
        <v>-9.9394914549678468</v>
      </c>
      <c r="AL50">
        <f t="shared" si="40"/>
        <v>-25.164810573245781</v>
      </c>
      <c r="AN50">
        <f t="shared" si="41"/>
        <v>0</v>
      </c>
      <c r="AO50">
        <f t="shared" si="42"/>
        <v>0</v>
      </c>
      <c r="AP50">
        <f t="shared" si="43"/>
        <v>-1.4621770839663414E-9</v>
      </c>
      <c r="AQ50">
        <f t="shared" si="44"/>
        <v>-5.8804339409934092E-5</v>
      </c>
      <c r="AR50">
        <f t="shared" si="45"/>
        <v>-5.8805801587018052E-5</v>
      </c>
      <c r="AS50">
        <f t="shared" si="46"/>
        <v>-7.3956125195255948E-2</v>
      </c>
      <c r="AT50">
        <f t="shared" si="47"/>
        <v>-4.8318906715064225E-2</v>
      </c>
      <c r="AU50">
        <f t="shared" si="48"/>
        <v>-0.12233383771190719</v>
      </c>
      <c r="AW50">
        <v>47</v>
      </c>
      <c r="AX50">
        <f>IF(Z50&gt;0, (R50*SUMPRODUCT(K50:$K$98, X50:$X$98)-K50*$AZ$3)/Z50, 0)</f>
        <v>-10537608226.33061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4.3404515403079663E-3</v>
      </c>
      <c r="L51" s="2">
        <v>48</v>
      </c>
      <c r="M51" s="8">
        <v>0.79617230500000002</v>
      </c>
      <c r="Q51" s="5">
        <f t="shared" si="60"/>
        <v>25</v>
      </c>
      <c r="R51">
        <f t="shared" si="31"/>
        <v>250000</v>
      </c>
      <c r="S51">
        <f t="shared" si="32"/>
        <v>-48540963279.548416</v>
      </c>
      <c r="U51">
        <f t="shared" si="52"/>
        <v>0.79617230500000002</v>
      </c>
      <c r="V51">
        <f t="shared" si="53"/>
        <v>0.01</v>
      </c>
      <c r="W51">
        <f t="shared" si="54"/>
        <v>1.2031146911030797E-8</v>
      </c>
      <c r="X51">
        <f t="shared" si="55"/>
        <v>9.578865967949019E-9</v>
      </c>
      <c r="Y51">
        <f t="shared" si="56"/>
        <v>1.2031146911030796E-10</v>
      </c>
      <c r="Z51">
        <f t="shared" si="57"/>
        <v>2.33196947397147E-9</v>
      </c>
      <c r="AB51">
        <f t="shared" si="58"/>
        <v>-126.77951266187023</v>
      </c>
      <c r="AC51">
        <f t="shared" si="33"/>
        <v>-113.19604460507696</v>
      </c>
      <c r="AE51">
        <f t="shared" si="34"/>
        <v>0</v>
      </c>
      <c r="AF51">
        <f t="shared" si="35"/>
        <v>0</v>
      </c>
      <c r="AG51">
        <f t="shared" si="36"/>
        <v>-5.829923684928675E-8</v>
      </c>
      <c r="AH51">
        <f t="shared" si="37"/>
        <v>-2.3947164919872546E-3</v>
      </c>
      <c r="AI51">
        <f t="shared" si="38"/>
        <v>-2.3947747912241037E-3</v>
      </c>
      <c r="AJ51">
        <f t="shared" si="39"/>
        <v>-13.583468056793265</v>
      </c>
      <c r="AK51">
        <f t="shared" si="61"/>
        <v>-8.8745658863309167</v>
      </c>
      <c r="AL51">
        <f t="shared" si="40"/>
        <v>-22.460428717915406</v>
      </c>
      <c r="AN51">
        <f t="shared" si="41"/>
        <v>0</v>
      </c>
      <c r="AO51">
        <f t="shared" si="42"/>
        <v>0</v>
      </c>
      <c r="AP51">
        <f t="shared" si="43"/>
        <v>-2.530450123812656E-10</v>
      </c>
      <c r="AQ51">
        <f t="shared" si="44"/>
        <v>-1.0394150886246969E-5</v>
      </c>
      <c r="AR51">
        <f t="shared" si="45"/>
        <v>-1.0394403931259349E-5</v>
      </c>
      <c r="AS51">
        <f t="shared" si="46"/>
        <v>-5.8958384849832388E-2</v>
      </c>
      <c r="AT51">
        <f t="shared" si="47"/>
        <v>-3.8519623170889562E-2</v>
      </c>
      <c r="AU51">
        <f t="shared" si="48"/>
        <v>-9.7488402424653203E-2</v>
      </c>
      <c r="AW51">
        <v>48</v>
      </c>
      <c r="AX51">
        <f>IF(Z51&gt;0, (R51*SUMPRODUCT(K51:$K$98, X51:$X$98)-K51*$AZ$3)/Z51, 0)</f>
        <v>-48540963279.548416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3.8754031609892553E-3</v>
      </c>
      <c r="L52" s="2">
        <v>49</v>
      </c>
      <c r="M52" s="8">
        <v>0.79964768799999997</v>
      </c>
      <c r="Q52" s="5">
        <f t="shared" si="60"/>
        <v>25</v>
      </c>
      <c r="R52">
        <f t="shared" si="31"/>
        <v>250000</v>
      </c>
      <c r="S52">
        <f t="shared" si="32"/>
        <v>-227683862673.40823</v>
      </c>
      <c r="U52">
        <f t="shared" si="52"/>
        <v>0.79964768799999997</v>
      </c>
      <c r="V52">
        <f t="shared" si="53"/>
        <v>0.01</v>
      </c>
      <c r="W52">
        <f t="shared" si="54"/>
        <v>2.33196947397147E-9</v>
      </c>
      <c r="X52">
        <f t="shared" si="55"/>
        <v>1.8647539983478621E-9</v>
      </c>
      <c r="Y52">
        <f t="shared" si="56"/>
        <v>2.33196947397147E-11</v>
      </c>
      <c r="Z52">
        <f t="shared" si="57"/>
        <v>4.4389578088389321E-10</v>
      </c>
      <c r="AB52">
        <f t="shared" si="58"/>
        <v>-113.19604460507696</v>
      </c>
      <c r="AC52">
        <f t="shared" si="33"/>
        <v>-101.06790601607365</v>
      </c>
      <c r="AE52">
        <f t="shared" si="34"/>
        <v>0</v>
      </c>
      <c r="AF52">
        <f t="shared" si="35"/>
        <v>0</v>
      </c>
      <c r="AG52">
        <f t="shared" si="36"/>
        <v>-1.1097394522097329E-8</v>
      </c>
      <c r="AH52">
        <f t="shared" si="37"/>
        <v>-4.6618849958696552E-4</v>
      </c>
      <c r="AI52">
        <f t="shared" si="38"/>
        <v>-4.6619959698148761E-4</v>
      </c>
      <c r="AJ52">
        <f t="shared" si="39"/>
        <v>-12.128138589003314</v>
      </c>
      <c r="AK52">
        <f t="shared" si="61"/>
        <v>-7.9237231223553879</v>
      </c>
      <c r="AL52">
        <f t="shared" si="40"/>
        <v>-20.052327910955682</v>
      </c>
      <c r="AN52">
        <f t="shared" si="41"/>
        <v>0</v>
      </c>
      <c r="AO52">
        <f t="shared" si="42"/>
        <v>0</v>
      </c>
      <c r="AP52">
        <f t="shared" si="43"/>
        <v>-4.3006877809680833E-11</v>
      </c>
      <c r="AQ52">
        <f t="shared" si="44"/>
        <v>-1.8066683849161643E-6</v>
      </c>
      <c r="AR52">
        <f t="shared" si="45"/>
        <v>-1.8067113917939739E-6</v>
      </c>
      <c r="AS52">
        <f t="shared" si="46"/>
        <v>-4.7001426624739211E-2</v>
      </c>
      <c r="AT52">
        <f t="shared" si="47"/>
        <v>-3.0707621635179722E-2</v>
      </c>
      <c r="AU52">
        <f t="shared" si="48"/>
        <v>-7.7710854971310722E-2</v>
      </c>
      <c r="AW52">
        <v>49</v>
      </c>
      <c r="AX52">
        <f>IF(Z52&gt;0, (R52*SUMPRODUCT(K52:$K$98, X52:$X$98)-K52*$AZ$3)/Z52, 0)</f>
        <v>-227683862673.40823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3.4601813937404063E-3</v>
      </c>
      <c r="L53" s="2">
        <v>50</v>
      </c>
      <c r="M53" s="8">
        <v>0.80323853099999998</v>
      </c>
      <c r="Q53" s="5">
        <f t="shared" si="60"/>
        <v>25</v>
      </c>
      <c r="R53">
        <f t="shared" si="31"/>
        <v>250000</v>
      </c>
      <c r="S53">
        <f t="shared" si="32"/>
        <v>-1088496292807.8802</v>
      </c>
      <c r="U53">
        <f t="shared" si="52"/>
        <v>0.80323853099999998</v>
      </c>
      <c r="V53">
        <f t="shared" si="53"/>
        <v>0.01</v>
      </c>
      <c r="W53">
        <f t="shared" si="54"/>
        <v>4.4389578088389321E-10</v>
      </c>
      <c r="X53">
        <f t="shared" si="55"/>
        <v>3.5655419495427624E-10</v>
      </c>
      <c r="Y53">
        <f t="shared" si="56"/>
        <v>4.438957808838932E-12</v>
      </c>
      <c r="Z53">
        <f t="shared" si="57"/>
        <v>8.2902628120778035E-11</v>
      </c>
      <c r="AB53">
        <f t="shared" si="58"/>
        <v>-101.06790601607365</v>
      </c>
      <c r="AC53">
        <f t="shared" si="33"/>
        <v>-90.239203373497219</v>
      </c>
      <c r="AE53">
        <f t="shared" si="34"/>
        <v>0</v>
      </c>
      <c r="AF53">
        <f t="shared" si="35"/>
        <v>0</v>
      </c>
      <c r="AG53">
        <f t="shared" si="36"/>
        <v>-2.0725657030194511E-9</v>
      </c>
      <c r="AH53">
        <f t="shared" si="37"/>
        <v>-8.9138548738569055E-5</v>
      </c>
      <c r="AI53">
        <f t="shared" si="38"/>
        <v>-8.9140621304272072E-5</v>
      </c>
      <c r="AJ53">
        <f t="shared" si="39"/>
        <v>-10.828702642576431</v>
      </c>
      <c r="AK53">
        <f t="shared" si="61"/>
        <v>-7.0747534211251564</v>
      </c>
      <c r="AL53">
        <f t="shared" si="40"/>
        <v>-17.903545204322892</v>
      </c>
      <c r="AN53">
        <f t="shared" si="41"/>
        <v>0</v>
      </c>
      <c r="AO53">
        <f t="shared" si="42"/>
        <v>0</v>
      </c>
      <c r="AP53">
        <f t="shared" si="43"/>
        <v>-7.1714532828924089E-12</v>
      </c>
      <c r="AQ53">
        <f t="shared" si="44"/>
        <v>-3.0843554781021901E-7</v>
      </c>
      <c r="AR53">
        <f t="shared" si="45"/>
        <v>-3.0844271926350188E-7</v>
      </c>
      <c r="AS53">
        <f t="shared" si="46"/>
        <v>-3.7469275402190534E-2</v>
      </c>
      <c r="AT53">
        <f t="shared" si="47"/>
        <v>-2.447993015307855E-2</v>
      </c>
      <c r="AU53">
        <f t="shared" si="48"/>
        <v>-6.1949513997988349E-2</v>
      </c>
      <c r="AW53">
        <v>50</v>
      </c>
      <c r="AX53">
        <f>IF(Z53&gt;0, (R53*SUMPRODUCT(K53:$K$98, X53:$X$98)-K53*$AZ$3)/Z53, 0)</f>
        <v>-1088496292807.8802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3.0894476729825052E-3</v>
      </c>
      <c r="L54" s="2">
        <v>51</v>
      </c>
      <c r="M54" s="8">
        <v>0.80709142899999997</v>
      </c>
      <c r="Q54" s="5">
        <f t="shared" si="60"/>
        <v>25</v>
      </c>
      <c r="R54">
        <f t="shared" si="31"/>
        <v>250000</v>
      </c>
      <c r="S54">
        <f t="shared" si="32"/>
        <v>-5313428933021.5967</v>
      </c>
      <c r="U54">
        <f t="shared" si="52"/>
        <v>0.80709142899999997</v>
      </c>
      <c r="V54">
        <f t="shared" si="53"/>
        <v>0.01</v>
      </c>
      <c r="W54">
        <f t="shared" si="54"/>
        <v>8.2902628120778035E-11</v>
      </c>
      <c r="X54">
        <f t="shared" si="55"/>
        <v>6.6910000597854331E-11</v>
      </c>
      <c r="Y54">
        <f t="shared" si="56"/>
        <v>8.2902628120778039E-13</v>
      </c>
      <c r="Z54">
        <f t="shared" si="57"/>
        <v>1.5163601241715924E-11</v>
      </c>
      <c r="AB54">
        <f t="shared" si="58"/>
        <v>-90.239203373497219</v>
      </c>
      <c r="AC54">
        <f t="shared" si="33"/>
        <v>-80.570717566535606</v>
      </c>
      <c r="AE54">
        <f t="shared" si="34"/>
        <v>0</v>
      </c>
      <c r="AF54">
        <f t="shared" si="35"/>
        <v>0</v>
      </c>
      <c r="AG54">
        <f t="shared" si="36"/>
        <v>-3.7909003104289811E-10</v>
      </c>
      <c r="AH54">
        <f t="shared" si="37"/>
        <v>-1.6727500149463584E-5</v>
      </c>
      <c r="AI54">
        <f t="shared" si="38"/>
        <v>-1.6727879239494628E-5</v>
      </c>
      <c r="AJ54">
        <f t="shared" si="39"/>
        <v>-9.6684858069616126</v>
      </c>
      <c r="AK54">
        <f t="shared" si="61"/>
        <v>-6.3167442361448058</v>
      </c>
      <c r="AL54">
        <f t="shared" si="40"/>
        <v>-15.985246770985658</v>
      </c>
      <c r="AN54">
        <f t="shared" si="41"/>
        <v>0</v>
      </c>
      <c r="AO54">
        <f t="shared" si="42"/>
        <v>0</v>
      </c>
      <c r="AP54">
        <f t="shared" si="43"/>
        <v>-1.1711788142563472E-12</v>
      </c>
      <c r="AQ54">
        <f t="shared" si="44"/>
        <v>-5.1678736411574776E-8</v>
      </c>
      <c r="AR54">
        <f t="shared" si="45"/>
        <v>-5.1679907590389035E-8</v>
      </c>
      <c r="AS54">
        <f t="shared" si="46"/>
        <v>-2.9870280977581931E-2</v>
      </c>
      <c r="AT54">
        <f t="shared" si="47"/>
        <v>-1.9515250781183224E-2</v>
      </c>
      <c r="AU54">
        <f t="shared" si="48"/>
        <v>-4.9385583438672748E-2</v>
      </c>
      <c r="AW54">
        <v>51</v>
      </c>
      <c r="AX54">
        <f>IF(Z54&gt;0, (R54*SUMPRODUCT(K54:$K$98, X54:$X$98)-K54*$AZ$3)/Z54, 0)</f>
        <v>-5313428933021.5967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2.758435422305808E-3</v>
      </c>
      <c r="L55" s="2">
        <v>52</v>
      </c>
      <c r="M55" s="8">
        <v>0.81105379099999997</v>
      </c>
      <c r="Q55" s="5">
        <f t="shared" si="60"/>
        <v>25</v>
      </c>
      <c r="R55">
        <f t="shared" si="31"/>
        <v>250000</v>
      </c>
      <c r="S55">
        <f t="shared" si="32"/>
        <v>-26511503123733.324</v>
      </c>
      <c r="U55">
        <f t="shared" si="52"/>
        <v>0.81105379099999997</v>
      </c>
      <c r="V55">
        <f t="shared" si="53"/>
        <v>0.01</v>
      </c>
      <c r="W55">
        <f t="shared" si="54"/>
        <v>1.5163601241715924E-11</v>
      </c>
      <c r="X55">
        <f t="shared" si="55"/>
        <v>1.2298496272306008E-11</v>
      </c>
      <c r="Y55">
        <f t="shared" si="56"/>
        <v>1.5163601241715925E-13</v>
      </c>
      <c r="Z55">
        <f t="shared" si="57"/>
        <v>2.713468956992757E-12</v>
      </c>
      <c r="AB55">
        <f t="shared" si="58"/>
        <v>-80.570717566535606</v>
      </c>
      <c r="AC55">
        <f t="shared" si="33"/>
        <v>-71.93814072946688</v>
      </c>
      <c r="AE55">
        <f t="shared" si="34"/>
        <v>0</v>
      </c>
      <c r="AF55">
        <f t="shared" si="35"/>
        <v>0</v>
      </c>
      <c r="AG55">
        <f t="shared" si="36"/>
        <v>-6.7836723924818928E-11</v>
      </c>
      <c r="AH55">
        <f t="shared" si="37"/>
        <v>-3.0746240680765017E-6</v>
      </c>
      <c r="AI55">
        <f t="shared" si="38"/>
        <v>-3.0746919048004265E-6</v>
      </c>
      <c r="AJ55">
        <f t="shared" si="39"/>
        <v>-8.6325768370687257</v>
      </c>
      <c r="AK55">
        <f t="shared" si="61"/>
        <v>-5.6399502296574928</v>
      </c>
      <c r="AL55">
        <f t="shared" si="40"/>
        <v>-14.272530141418123</v>
      </c>
      <c r="AN55">
        <f t="shared" si="41"/>
        <v>0</v>
      </c>
      <c r="AO55">
        <f t="shared" si="42"/>
        <v>0</v>
      </c>
      <c r="AP55">
        <f t="shared" si="43"/>
        <v>-1.8712322220740042E-13</v>
      </c>
      <c r="AQ55">
        <f t="shared" si="44"/>
        <v>-8.481151939656207E-9</v>
      </c>
      <c r="AR55">
        <f t="shared" si="45"/>
        <v>-8.4813390628784144E-9</v>
      </c>
      <c r="AS55">
        <f t="shared" si="46"/>
        <v>-2.3812405733147007E-2</v>
      </c>
      <c r="AT55">
        <f t="shared" si="47"/>
        <v>-1.5557438493529006E-2</v>
      </c>
      <c r="AU55">
        <f t="shared" si="48"/>
        <v>-3.9369852708015074E-2</v>
      </c>
      <c r="AW55">
        <v>52</v>
      </c>
      <c r="AX55">
        <f>IF(Z55&gt;0, (R55*SUMPRODUCT(K55:$K$98, X55:$X$98)-K55*$AZ$3)/Z55, 0)</f>
        <v>-26511503123733.324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2.4628887699159E-3</v>
      </c>
      <c r="L56" s="2">
        <v>53</v>
      </c>
      <c r="M56" s="8">
        <v>0.81525055400000002</v>
      </c>
      <c r="Q56" s="5">
        <f t="shared" si="60"/>
        <v>25</v>
      </c>
      <c r="R56">
        <f t="shared" si="31"/>
        <v>250000</v>
      </c>
      <c r="S56">
        <f t="shared" si="32"/>
        <v>-135456709457217.44</v>
      </c>
      <c r="U56">
        <f t="shared" si="52"/>
        <v>0.81525055400000002</v>
      </c>
      <c r="V56">
        <f t="shared" si="53"/>
        <v>0.01</v>
      </c>
      <c r="W56">
        <f t="shared" si="54"/>
        <v>2.713468956992757E-12</v>
      </c>
      <c r="X56">
        <f t="shared" si="55"/>
        <v>2.2121570704501472E-12</v>
      </c>
      <c r="Y56">
        <f t="shared" si="56"/>
        <v>2.713468956992757E-14</v>
      </c>
      <c r="Z56">
        <f t="shared" si="57"/>
        <v>4.7417719697268224E-13</v>
      </c>
      <c r="AB56">
        <f t="shared" si="58"/>
        <v>-71.93814072946688</v>
      </c>
      <c r="AC56">
        <f t="shared" si="33"/>
        <v>-64.230482801566382</v>
      </c>
      <c r="AE56">
        <f t="shared" si="34"/>
        <v>0</v>
      </c>
      <c r="AF56">
        <f t="shared" si="35"/>
        <v>0</v>
      </c>
      <c r="AG56">
        <f t="shared" si="36"/>
        <v>-1.1854429924317056E-11</v>
      </c>
      <c r="AH56">
        <f t="shared" si="37"/>
        <v>-5.5303926761253682E-7</v>
      </c>
      <c r="AI56">
        <f t="shared" si="38"/>
        <v>-5.5305112204246111E-7</v>
      </c>
      <c r="AJ56">
        <f t="shared" si="39"/>
        <v>-7.7076579279004989</v>
      </c>
      <c r="AK56">
        <f t="shared" si="61"/>
        <v>-5.0356698510626821</v>
      </c>
      <c r="AL56">
        <f t="shared" si="40"/>
        <v>-12.743328332014304</v>
      </c>
      <c r="AN56">
        <f t="shared" si="41"/>
        <v>0</v>
      </c>
      <c r="AO56">
        <f t="shared" si="42"/>
        <v>0</v>
      </c>
      <c r="AP56">
        <f t="shared" si="43"/>
        <v>-2.9196142334355468E-14</v>
      </c>
      <c r="AQ56">
        <f t="shared" si="44"/>
        <v>-1.362074201525431E-9</v>
      </c>
      <c r="AR56">
        <f t="shared" si="45"/>
        <v>-1.3621033976677654E-9</v>
      </c>
      <c r="AS56">
        <f t="shared" si="46"/>
        <v>-1.8983104152979394E-2</v>
      </c>
      <c r="AT56">
        <f t="shared" si="47"/>
        <v>-1.2402294725186353E-2</v>
      </c>
      <c r="AU56">
        <f t="shared" si="48"/>
        <v>-3.1385400240269146E-2</v>
      </c>
      <c r="AW56">
        <v>53</v>
      </c>
      <c r="AX56">
        <f>IF(Z56&gt;0, (R56*SUMPRODUCT(K56:$K$98, X56:$X$98)-K56*$AZ$3)/Z56, 0)</f>
        <v>-135456709457217.44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2.1990078302820534E-3</v>
      </c>
      <c r="L57" s="2">
        <v>54</v>
      </c>
      <c r="M57" s="8">
        <v>0.81969331899999998</v>
      </c>
      <c r="Q57" s="5">
        <f t="shared" si="60"/>
        <v>25</v>
      </c>
      <c r="R57">
        <f t="shared" si="31"/>
        <v>250000</v>
      </c>
      <c r="S57">
        <f t="shared" si="32"/>
        <v>-710151180676869.63</v>
      </c>
      <c r="U57">
        <f t="shared" si="52"/>
        <v>0.81969331899999998</v>
      </c>
      <c r="V57">
        <f t="shared" si="53"/>
        <v>0.01</v>
      </c>
      <c r="W57">
        <f t="shared" si="54"/>
        <v>4.7417719697268224E-13</v>
      </c>
      <c r="X57">
        <f t="shared" si="55"/>
        <v>3.8867988038065463E-13</v>
      </c>
      <c r="Y57">
        <f t="shared" si="56"/>
        <v>4.7417719697268224E-15</v>
      </c>
      <c r="Z57">
        <f t="shared" si="57"/>
        <v>8.0755544622300784E-14</v>
      </c>
      <c r="AB57">
        <f t="shared" si="58"/>
        <v>-64.230482801566382</v>
      </c>
      <c r="AC57">
        <f t="shared" si="33"/>
        <v>-57.348645359730533</v>
      </c>
      <c r="AE57">
        <f t="shared" si="34"/>
        <v>0</v>
      </c>
      <c r="AF57">
        <f t="shared" si="35"/>
        <v>0</v>
      </c>
      <c r="AG57">
        <f t="shared" si="36"/>
        <v>-2.0188886155575198E-12</v>
      </c>
      <c r="AH57">
        <f t="shared" si="37"/>
        <v>-9.7169970095163662E-8</v>
      </c>
      <c r="AI57">
        <f t="shared" si="38"/>
        <v>-9.7171988983779218E-8</v>
      </c>
      <c r="AJ57">
        <f t="shared" si="39"/>
        <v>-6.8818374418358488</v>
      </c>
      <c r="AK57">
        <f t="shared" si="61"/>
        <v>-4.496133796109647</v>
      </c>
      <c r="AL57">
        <f t="shared" si="40"/>
        <v>-11.377971335117484</v>
      </c>
      <c r="AN57">
        <f t="shared" si="41"/>
        <v>0</v>
      </c>
      <c r="AO57">
        <f t="shared" si="42"/>
        <v>0</v>
      </c>
      <c r="AP57">
        <f t="shared" si="43"/>
        <v>-4.4395518740782805E-15</v>
      </c>
      <c r="AQ57">
        <f t="shared" si="44"/>
        <v>-2.1367752510753787E-10</v>
      </c>
      <c r="AR57">
        <f t="shared" si="45"/>
        <v>-2.1368196465941192E-10</v>
      </c>
      <c r="AS57">
        <f t="shared" si="46"/>
        <v>-1.5133214421325246E-2</v>
      </c>
      <c r="AT57">
        <f t="shared" si="47"/>
        <v>-9.8870334236408879E-3</v>
      </c>
      <c r="AU57">
        <f t="shared" si="48"/>
        <v>-2.5020248058648099E-2</v>
      </c>
      <c r="AW57">
        <v>54</v>
      </c>
      <c r="AX57">
        <f>IF(Z57&gt;0, (R57*SUMPRODUCT(K57:$K$98, X57:$X$98)-K57*$AZ$3)/Z57, 0)</f>
        <v>-710151180676869.63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1.9633998484661188E-3</v>
      </c>
      <c r="L58" s="2">
        <v>55</v>
      </c>
      <c r="M58" s="8">
        <v>0.82421808699999999</v>
      </c>
      <c r="Q58" s="5">
        <f t="shared" si="60"/>
        <v>25</v>
      </c>
      <c r="R58">
        <f t="shared" si="31"/>
        <v>250000</v>
      </c>
      <c r="S58">
        <f t="shared" si="32"/>
        <v>-3824684748197398.5</v>
      </c>
      <c r="U58">
        <f t="shared" si="52"/>
        <v>0.82421808699999999</v>
      </c>
      <c r="V58">
        <f t="shared" si="53"/>
        <v>0.01</v>
      </c>
      <c r="W58">
        <f t="shared" si="54"/>
        <v>8.0755544622300784E-14</v>
      </c>
      <c r="X58">
        <f t="shared" si="55"/>
        <v>6.6560180503235893E-14</v>
      </c>
      <c r="Y58">
        <f t="shared" si="56"/>
        <v>8.0755544622300783E-16</v>
      </c>
      <c r="Z58">
        <f t="shared" si="57"/>
        <v>1.3387808672841883E-14</v>
      </c>
      <c r="AB58">
        <f t="shared" si="58"/>
        <v>-57.348645359730533</v>
      </c>
      <c r="AC58">
        <f t="shared" si="33"/>
        <v>-51.204147642803207</v>
      </c>
      <c r="AE58">
        <f t="shared" si="34"/>
        <v>0</v>
      </c>
      <c r="AF58">
        <f t="shared" si="35"/>
        <v>0</v>
      </c>
      <c r="AG58">
        <f t="shared" si="36"/>
        <v>-3.3469521682104707E-13</v>
      </c>
      <c r="AH58">
        <f t="shared" si="37"/>
        <v>-1.6640045125808973E-8</v>
      </c>
      <c r="AI58">
        <f t="shared" si="38"/>
        <v>-1.6640379821025794E-8</v>
      </c>
      <c r="AJ58">
        <f t="shared" si="39"/>
        <v>-6.1444977169273258</v>
      </c>
      <c r="AK58">
        <f t="shared" si="61"/>
        <v>-4.014405175181138</v>
      </c>
      <c r="AL58">
        <f t="shared" si="40"/>
        <v>-10.158902908748843</v>
      </c>
      <c r="AN58">
        <f t="shared" si="41"/>
        <v>0</v>
      </c>
      <c r="AO58">
        <f t="shared" si="42"/>
        <v>0</v>
      </c>
      <c r="AP58">
        <f t="shared" si="43"/>
        <v>-6.5714053798877858E-16</v>
      </c>
      <c r="AQ58">
        <f t="shared" si="44"/>
        <v>-3.2671062078482717E-11</v>
      </c>
      <c r="AR58">
        <f t="shared" si="45"/>
        <v>-3.2671719219020701E-11</v>
      </c>
      <c r="AS58">
        <f t="shared" si="46"/>
        <v>-1.2064105886315525E-2</v>
      </c>
      <c r="AT58">
        <f t="shared" si="47"/>
        <v>-7.8818825126322489E-3</v>
      </c>
      <c r="AU58">
        <f t="shared" si="48"/>
        <v>-1.9945988431619491E-2</v>
      </c>
      <c r="AW58">
        <v>55</v>
      </c>
      <c r="AX58">
        <f>IF(Z58&gt;0, (R58*SUMPRODUCT(K58:$K$98, X58:$X$98)-K58*$AZ$3)/Z58, 0)</f>
        <v>-3824684748197398.5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1.7530355789876059E-3</v>
      </c>
      <c r="L59" s="2">
        <v>56</v>
      </c>
      <c r="M59" s="8">
        <v>0.82894669600000004</v>
      </c>
      <c r="Q59" s="5">
        <f t="shared" si="60"/>
        <v>25</v>
      </c>
      <c r="R59">
        <f t="shared" si="31"/>
        <v>250000</v>
      </c>
      <c r="S59">
        <f t="shared" si="32"/>
        <v>-2.1203520895212152E+16</v>
      </c>
      <c r="U59">
        <f t="shared" si="52"/>
        <v>0.82894669600000004</v>
      </c>
      <c r="V59">
        <f t="shared" si="53"/>
        <v>0.01</v>
      </c>
      <c r="W59">
        <f t="shared" si="54"/>
        <v>1.3387808672841883E-14</v>
      </c>
      <c r="X59">
        <f t="shared" si="55"/>
        <v>1.1097779766032424E-14</v>
      </c>
      <c r="Y59">
        <f t="shared" si="56"/>
        <v>1.3387808672841884E-16</v>
      </c>
      <c r="Z59">
        <f t="shared" si="57"/>
        <v>2.1561508200810397E-15</v>
      </c>
      <c r="AB59">
        <f t="shared" si="58"/>
        <v>-51.204147642803207</v>
      </c>
      <c r="AC59">
        <f t="shared" si="33"/>
        <v>-45.717988966817146</v>
      </c>
      <c r="AE59">
        <f t="shared" si="34"/>
        <v>0</v>
      </c>
      <c r="AF59">
        <f t="shared" si="35"/>
        <v>0</v>
      </c>
      <c r="AG59">
        <f t="shared" si="36"/>
        <v>-5.3903770502025993E-14</v>
      </c>
      <c r="AH59">
        <f t="shared" si="37"/>
        <v>-2.774444941508106E-9</v>
      </c>
      <c r="AI59">
        <f t="shared" si="38"/>
        <v>-2.7744988452786081E-9</v>
      </c>
      <c r="AJ59">
        <f t="shared" si="39"/>
        <v>-5.4861586759860614</v>
      </c>
      <c r="AK59">
        <f t="shared" si="61"/>
        <v>-3.5842903349962247</v>
      </c>
      <c r="AL59">
        <f t="shared" si="40"/>
        <v>-9.0704490137567859</v>
      </c>
      <c r="AN59">
        <f t="shared" si="41"/>
        <v>0</v>
      </c>
      <c r="AO59">
        <f t="shared" si="42"/>
        <v>0</v>
      </c>
      <c r="AP59">
        <f t="shared" si="43"/>
        <v>-9.4495227531634164E-17</v>
      </c>
      <c r="AQ59">
        <f t="shared" si="44"/>
        <v>-4.8637006944058974E-12</v>
      </c>
      <c r="AR59">
        <f t="shared" si="45"/>
        <v>-4.8637951896334284E-12</v>
      </c>
      <c r="AS59">
        <f t="shared" si="46"/>
        <v>-9.6174313509751023E-3</v>
      </c>
      <c r="AT59">
        <f t="shared" si="47"/>
        <v>-6.2833884826697869E-3</v>
      </c>
      <c r="AU59">
        <f t="shared" si="48"/>
        <v>-1.5900819838508686E-2</v>
      </c>
      <c r="AW59">
        <v>56</v>
      </c>
      <c r="AX59">
        <f>IF(Z59&gt;0, (R59*SUMPRODUCT(K59:$K$98, X59:$X$98)-K59*$AZ$3)/Z59, 0)</f>
        <v>-2.1203520895212152E+16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1.5652103383817909E-3</v>
      </c>
      <c r="L60" s="2">
        <v>57</v>
      </c>
      <c r="M60" s="8">
        <v>0.83370721699999994</v>
      </c>
      <c r="Q60" s="5">
        <f t="shared" si="60"/>
        <v>25</v>
      </c>
      <c r="R60">
        <f t="shared" si="31"/>
        <v>250000</v>
      </c>
      <c r="S60">
        <f t="shared" si="32"/>
        <v>-1.2112980984549248E+17</v>
      </c>
      <c r="U60">
        <f t="shared" si="52"/>
        <v>0.83370721699999994</v>
      </c>
      <c r="V60">
        <f t="shared" si="53"/>
        <v>0.01</v>
      </c>
      <c r="W60">
        <f t="shared" si="54"/>
        <v>2.1561508200810397E-15</v>
      </c>
      <c r="X60">
        <f t="shared" si="55"/>
        <v>1.7975984996420312E-15</v>
      </c>
      <c r="Y60">
        <f t="shared" si="56"/>
        <v>2.1561508200810398E-17</v>
      </c>
      <c r="Z60">
        <f t="shared" si="57"/>
        <v>3.3699081223819805E-16</v>
      </c>
      <c r="AB60">
        <f t="shared" si="58"/>
        <v>-45.717988966817146</v>
      </c>
      <c r="AC60">
        <f t="shared" si="33"/>
        <v>-40.819633006090989</v>
      </c>
      <c r="AE60">
        <f t="shared" si="34"/>
        <v>0</v>
      </c>
      <c r="AF60">
        <f t="shared" si="35"/>
        <v>0</v>
      </c>
      <c r="AG60">
        <f t="shared" si="36"/>
        <v>-8.4247703059549514E-15</v>
      </c>
      <c r="AH60">
        <f t="shared" si="37"/>
        <v>-4.493996249105078E-10</v>
      </c>
      <c r="AI60">
        <f t="shared" si="38"/>
        <v>-4.4940804968081375E-10</v>
      </c>
      <c r="AJ60">
        <f t="shared" si="39"/>
        <v>-4.8983559607261569</v>
      </c>
      <c r="AK60">
        <f t="shared" si="61"/>
        <v>-3.2002592276772006</v>
      </c>
      <c r="AL60">
        <f t="shared" si="40"/>
        <v>-8.0986151888527651</v>
      </c>
      <c r="AN60">
        <f t="shared" si="41"/>
        <v>0</v>
      </c>
      <c r="AO60">
        <f t="shared" si="42"/>
        <v>0</v>
      </c>
      <c r="AP60">
        <f t="shared" si="43"/>
        <v>-1.3186537581372613E-17</v>
      </c>
      <c r="AQ60">
        <f t="shared" si="44"/>
        <v>-7.0340493897482581E-13</v>
      </c>
      <c r="AR60">
        <f t="shared" si="45"/>
        <v>-7.0341812551240716E-13</v>
      </c>
      <c r="AS60">
        <f t="shared" si="46"/>
        <v>-7.6669573908026509E-3</v>
      </c>
      <c r="AT60">
        <f t="shared" si="47"/>
        <v>-5.0090788286620801E-3</v>
      </c>
      <c r="AU60">
        <f t="shared" si="48"/>
        <v>-1.2676036220168148E-2</v>
      </c>
      <c r="AW60">
        <v>57</v>
      </c>
      <c r="AX60">
        <f>IF(Z60&gt;0, (R60*SUMPRODUCT(K60:$K$98, X60:$X$98)-K60*$AZ$3)/Z60, 0)</f>
        <v>-1.2112980984549248E+17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1.3975092306980274E-3</v>
      </c>
      <c r="L61" s="2">
        <v>58</v>
      </c>
      <c r="M61" s="8">
        <v>0.83838979800000002</v>
      </c>
      <c r="Q61" s="5">
        <f t="shared" si="60"/>
        <v>25</v>
      </c>
      <c r="R61">
        <f t="shared" si="31"/>
        <v>250000</v>
      </c>
      <c r="S61">
        <f t="shared" si="32"/>
        <v>-7.1335315504346637E+17</v>
      </c>
      <c r="U61">
        <f t="shared" si="52"/>
        <v>0.83838979800000002</v>
      </c>
      <c r="V61">
        <f t="shared" si="53"/>
        <v>0.01</v>
      </c>
      <c r="W61">
        <f t="shared" si="54"/>
        <v>3.3699081223819805E-16</v>
      </c>
      <c r="X61">
        <f t="shared" si="55"/>
        <v>2.825296590002388E-16</v>
      </c>
      <c r="Y61">
        <f t="shared" si="56"/>
        <v>3.3699081223819807E-18</v>
      </c>
      <c r="Z61">
        <f t="shared" si="57"/>
        <v>5.1091245115577274E-17</v>
      </c>
      <c r="AB61">
        <f t="shared" si="58"/>
        <v>-40.819633006090989</v>
      </c>
      <c r="AC61">
        <f t="shared" si="33"/>
        <v>-36.446100898296137</v>
      </c>
      <c r="AE61">
        <f t="shared" si="34"/>
        <v>0</v>
      </c>
      <c r="AF61">
        <f t="shared" si="35"/>
        <v>0</v>
      </c>
      <c r="AG61">
        <f t="shared" si="36"/>
        <v>-1.2772811278894318E-15</v>
      </c>
      <c r="AH61">
        <f t="shared" si="37"/>
        <v>-7.0632414750059698E-11</v>
      </c>
      <c r="AI61">
        <f t="shared" si="38"/>
        <v>-7.0633692031187583E-11</v>
      </c>
      <c r="AJ61">
        <f t="shared" si="39"/>
        <v>-4.3735321077948512</v>
      </c>
      <c r="AK61">
        <f t="shared" si="61"/>
        <v>-2.8573743104263696</v>
      </c>
      <c r="AL61">
        <f t="shared" si="40"/>
        <v>-7.2309064182918537</v>
      </c>
      <c r="AN61">
        <f t="shared" si="41"/>
        <v>0</v>
      </c>
      <c r="AO61">
        <f t="shared" si="42"/>
        <v>0</v>
      </c>
      <c r="AP61">
        <f t="shared" si="43"/>
        <v>-1.7850121664218684E-18</v>
      </c>
      <c r="AQ61">
        <f t="shared" si="44"/>
        <v>-9.8709451599699931E-14</v>
      </c>
      <c r="AR61">
        <f t="shared" si="45"/>
        <v>-9.871123661186635E-14</v>
      </c>
      <c r="AS61">
        <f t="shared" si="46"/>
        <v>-6.1120514913975046E-3</v>
      </c>
      <c r="AT61">
        <f t="shared" si="47"/>
        <v>-3.9932069743802623E-3</v>
      </c>
      <c r="AU61">
        <f t="shared" si="48"/>
        <v>-1.0105258465876477E-2</v>
      </c>
      <c r="AW61">
        <v>58</v>
      </c>
      <c r="AX61">
        <f>IF(Z61&gt;0, (R61*SUMPRODUCT(K61:$K$98, X61:$X$98)-K61*$AZ$3)/Z61, 0)</f>
        <v>-7.1335315504346637E+17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1.2477760988375245E-3</v>
      </c>
      <c r="L62" s="2">
        <v>59</v>
      </c>
      <c r="M62" s="8">
        <v>0.84318435700000005</v>
      </c>
      <c r="Q62" s="5">
        <f t="shared" si="60"/>
        <v>25</v>
      </c>
      <c r="R62">
        <f t="shared" si="31"/>
        <v>250000</v>
      </c>
      <c r="S62">
        <f t="shared" si="32"/>
        <v>-4.338246571315562E+18</v>
      </c>
      <c r="U62">
        <f t="shared" si="52"/>
        <v>0.84318435700000005</v>
      </c>
      <c r="V62">
        <f t="shared" si="53"/>
        <v>0.01</v>
      </c>
      <c r="W62">
        <f t="shared" si="54"/>
        <v>5.1091245115577274E-17</v>
      </c>
      <c r="X62">
        <f t="shared" si="55"/>
        <v>4.3079338661107416E-17</v>
      </c>
      <c r="Y62">
        <f t="shared" si="56"/>
        <v>5.1091245115577277E-19</v>
      </c>
      <c r="Z62">
        <f t="shared" si="57"/>
        <v>7.500994003314085E-18</v>
      </c>
      <c r="AB62">
        <f t="shared" si="58"/>
        <v>-36.446100898296137</v>
      </c>
      <c r="AC62">
        <f t="shared" si="33"/>
        <v>-32.541161516335919</v>
      </c>
      <c r="AE62">
        <f t="shared" si="34"/>
        <v>0</v>
      </c>
      <c r="AF62">
        <f t="shared" si="35"/>
        <v>0</v>
      </c>
      <c r="AG62">
        <f t="shared" si="36"/>
        <v>-1.8752485008285212E-16</v>
      </c>
      <c r="AH62">
        <f t="shared" si="37"/>
        <v>-1.0769834665276853E-11</v>
      </c>
      <c r="AI62">
        <f t="shared" si="38"/>
        <v>-1.0770022190126936E-11</v>
      </c>
      <c r="AJ62">
        <f t="shared" si="39"/>
        <v>-3.9049393819602187</v>
      </c>
      <c r="AK62">
        <f t="shared" si="61"/>
        <v>-2.5512270628807299</v>
      </c>
      <c r="AL62">
        <f t="shared" si="40"/>
        <v>-6.4561664448517186</v>
      </c>
      <c r="AN62">
        <f t="shared" si="41"/>
        <v>0</v>
      </c>
      <c r="AO62">
        <f t="shared" si="42"/>
        <v>0</v>
      </c>
      <c r="AP62">
        <f t="shared" si="43"/>
        <v>-2.3398902587147285E-19</v>
      </c>
      <c r="AQ62">
        <f t="shared" si="44"/>
        <v>-1.3438342283764287E-14</v>
      </c>
      <c r="AR62">
        <f t="shared" si="45"/>
        <v>-1.3438576272790158E-14</v>
      </c>
      <c r="AS62">
        <f t="shared" si="46"/>
        <v>-4.8724900282193359E-3</v>
      </c>
      <c r="AT62">
        <f t="shared" si="47"/>
        <v>-3.1833601517700328E-3</v>
      </c>
      <c r="AU62">
        <f t="shared" si="48"/>
        <v>-8.0558501800028076E-3</v>
      </c>
      <c r="AW62">
        <v>59</v>
      </c>
      <c r="AX62">
        <f>IF(Z62&gt;0, (R62*SUMPRODUCT(K62:$K$98, X62:$X$98)-K62*$AZ$3)/Z62, 0)</f>
        <v>-4.338246571315562E+18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1.114085802533504E-3</v>
      </c>
      <c r="L63" s="2">
        <v>60</v>
      </c>
      <c r="M63" s="8">
        <v>0.84806285100000001</v>
      </c>
      <c r="Q63" s="5">
        <f t="shared" si="60"/>
        <v>25</v>
      </c>
      <c r="R63">
        <f t="shared" si="31"/>
        <v>250000</v>
      </c>
      <c r="S63">
        <f t="shared" si="32"/>
        <v>-2.7289786119873446E+19</v>
      </c>
      <c r="U63">
        <f t="shared" si="52"/>
        <v>0.84806285100000001</v>
      </c>
      <c r="V63">
        <f t="shared" si="53"/>
        <v>0.01</v>
      </c>
      <c r="W63">
        <f t="shared" si="54"/>
        <v>7.500994003314085E-18</v>
      </c>
      <c r="X63">
        <f t="shared" si="55"/>
        <v>6.3613143597844462E-18</v>
      </c>
      <c r="Y63">
        <f t="shared" si="56"/>
        <v>7.5009940033140854E-20</v>
      </c>
      <c r="Z63">
        <f t="shared" si="57"/>
        <v>1.064669703496498E-18</v>
      </c>
      <c r="AB63">
        <f t="shared" si="58"/>
        <v>-32.541161516335919</v>
      </c>
      <c r="AC63">
        <f t="shared" si="33"/>
        <v>-29.054608496728509</v>
      </c>
      <c r="AE63">
        <f t="shared" si="34"/>
        <v>0</v>
      </c>
      <c r="AF63">
        <f t="shared" si="35"/>
        <v>0</v>
      </c>
      <c r="AG63">
        <f t="shared" si="36"/>
        <v>-2.661674258741245E-17</v>
      </c>
      <c r="AH63">
        <f t="shared" si="37"/>
        <v>-1.5903285899461115E-12</v>
      </c>
      <c r="AI63">
        <f t="shared" si="38"/>
        <v>-1.5903552066886989E-12</v>
      </c>
      <c r="AJ63">
        <f t="shared" si="39"/>
        <v>-3.4865530196074097</v>
      </c>
      <c r="AK63">
        <f t="shared" si="61"/>
        <v>-2.2778813061435144</v>
      </c>
      <c r="AL63">
        <f t="shared" si="40"/>
        <v>-5.7644343257525144</v>
      </c>
      <c r="AN63">
        <f t="shared" si="41"/>
        <v>0</v>
      </c>
      <c r="AO63">
        <f t="shared" si="42"/>
        <v>0</v>
      </c>
      <c r="AP63">
        <f t="shared" si="43"/>
        <v>-2.9653335026325089E-20</v>
      </c>
      <c r="AQ63">
        <f t="shared" si="44"/>
        <v>-1.7717625034220894E-15</v>
      </c>
      <c r="AR63">
        <f t="shared" si="45"/>
        <v>-1.7717921567571156E-15</v>
      </c>
      <c r="AS63">
        <f t="shared" si="46"/>
        <v>-3.8843192189249327E-3</v>
      </c>
      <c r="AT63">
        <f t="shared" si="47"/>
        <v>-2.5377552230309635E-3</v>
      </c>
      <c r="AU63">
        <f t="shared" si="48"/>
        <v>-6.4220744419576673E-3</v>
      </c>
      <c r="AW63">
        <v>60</v>
      </c>
      <c r="AX63">
        <f>IF(Z63&gt;0, (R63*SUMPRODUCT(K63:$K$98, X63:$X$98)-K63*$AZ$3)/Z63, 0)</f>
        <v>-2.7289786119873446E+19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9.9471946654777136E-4</v>
      </c>
      <c r="L64" s="2">
        <v>61</v>
      </c>
      <c r="M64" s="8">
        <v>0.85299375700000002</v>
      </c>
      <c r="Q64" s="5">
        <f t="shared" si="60"/>
        <v>25</v>
      </c>
      <c r="R64">
        <f t="shared" si="31"/>
        <v>250000</v>
      </c>
      <c r="S64">
        <f t="shared" si="32"/>
        <v>-1.7784503779271374E+20</v>
      </c>
      <c r="U64">
        <f t="shared" si="52"/>
        <v>0.85299375700000002</v>
      </c>
      <c r="V64">
        <f t="shared" si="53"/>
        <v>0.01</v>
      </c>
      <c r="W64">
        <f t="shared" si="54"/>
        <v>1.064669703496498E-18</v>
      </c>
      <c r="X64">
        <f t="shared" si="55"/>
        <v>9.0815661034955385E-19</v>
      </c>
      <c r="Y64">
        <f t="shared" si="56"/>
        <v>1.0646697034964981E-20</v>
      </c>
      <c r="Z64">
        <f t="shared" si="57"/>
        <v>1.4586639611197917E-19</v>
      </c>
      <c r="AB64">
        <f t="shared" si="58"/>
        <v>-29.054608496728509</v>
      </c>
      <c r="AC64">
        <f t="shared" si="33"/>
        <v>-25.941614729221889</v>
      </c>
      <c r="AE64">
        <f t="shared" si="34"/>
        <v>0</v>
      </c>
      <c r="AF64">
        <f t="shared" si="35"/>
        <v>0</v>
      </c>
      <c r="AG64">
        <f t="shared" si="36"/>
        <v>-3.6466599027994793E-18</v>
      </c>
      <c r="AH64">
        <f t="shared" si="37"/>
        <v>-2.2703915258738847E-13</v>
      </c>
      <c r="AI64">
        <f t="shared" si="38"/>
        <v>-2.2704279924729128E-13</v>
      </c>
      <c r="AJ64">
        <f t="shared" si="39"/>
        <v>-3.1129937675066195</v>
      </c>
      <c r="AK64">
        <f t="shared" si="61"/>
        <v>-2.0338225947709958</v>
      </c>
      <c r="AL64">
        <f t="shared" si="40"/>
        <v>-5.1468163622778427</v>
      </c>
      <c r="AN64">
        <f t="shared" si="41"/>
        <v>0</v>
      </c>
      <c r="AO64">
        <f t="shared" si="42"/>
        <v>0</v>
      </c>
      <c r="AP64">
        <f t="shared" si="43"/>
        <v>-3.6274035931938458E-21</v>
      </c>
      <c r="AQ64">
        <f t="shared" si="44"/>
        <v>-2.2584026474718511E-16</v>
      </c>
      <c r="AR64">
        <f t="shared" si="45"/>
        <v>-2.258438921507783E-16</v>
      </c>
      <c r="AS64">
        <f t="shared" si="46"/>
        <v>-3.0965554997807215E-3</v>
      </c>
      <c r="AT64">
        <f t="shared" si="47"/>
        <v>-2.023082926523409E-3</v>
      </c>
      <c r="AU64">
        <f t="shared" si="48"/>
        <v>-5.1196384263043565E-3</v>
      </c>
      <c r="AW64">
        <v>61</v>
      </c>
      <c r="AX64">
        <f>IF(Z64&gt;0, (R64*SUMPRODUCT(K64:$K$98, X64:$X$98)-K64*$AZ$3)/Z64, 0)</f>
        <v>-1.7784503779271374E+20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8.8814238084622432E-4</v>
      </c>
      <c r="L65" s="2">
        <v>62</v>
      </c>
      <c r="M65" s="8">
        <v>0.85794593600000002</v>
      </c>
      <c r="Q65" s="5">
        <f t="shared" si="60"/>
        <v>25</v>
      </c>
      <c r="R65">
        <f t="shared" si="31"/>
        <v>250000</v>
      </c>
      <c r="S65">
        <f t="shared" si="32"/>
        <v>-1.2024636539389126E+21</v>
      </c>
      <c r="U65">
        <f t="shared" si="52"/>
        <v>0.85794593600000002</v>
      </c>
      <c r="V65">
        <f t="shared" si="53"/>
        <v>0.01</v>
      </c>
      <c r="W65">
        <f t="shared" si="54"/>
        <v>1.4586639611197917E-19</v>
      </c>
      <c r="X65">
        <f t="shared" si="55"/>
        <v>1.2514548174323874E-19</v>
      </c>
      <c r="Y65">
        <f t="shared" si="56"/>
        <v>1.4586639611197918E-21</v>
      </c>
      <c r="Z65">
        <f t="shared" si="57"/>
        <v>1.9262250407620641E-20</v>
      </c>
      <c r="AB65">
        <f t="shared" si="58"/>
        <v>-25.941614729221889</v>
      </c>
      <c r="AC65">
        <f t="shared" si="33"/>
        <v>-23.162156008233826</v>
      </c>
      <c r="AE65">
        <f t="shared" si="34"/>
        <v>0</v>
      </c>
      <c r="AF65">
        <f t="shared" si="35"/>
        <v>0</v>
      </c>
      <c r="AG65">
        <f t="shared" si="36"/>
        <v>-4.8155626019051604E-19</v>
      </c>
      <c r="AH65">
        <f t="shared" si="37"/>
        <v>-3.1286370435809686E-14</v>
      </c>
      <c r="AI65">
        <f t="shared" si="38"/>
        <v>-3.1286851992069875E-14</v>
      </c>
      <c r="AJ65">
        <f t="shared" si="39"/>
        <v>-2.7794587209880639</v>
      </c>
      <c r="AK65">
        <f t="shared" si="61"/>
        <v>-1.8159130310455325</v>
      </c>
      <c r="AL65">
        <f t="shared" si="40"/>
        <v>-4.5953717520336275</v>
      </c>
      <c r="AN65">
        <f t="shared" si="41"/>
        <v>0</v>
      </c>
      <c r="AO65">
        <f t="shared" si="42"/>
        <v>0</v>
      </c>
      <c r="AP65">
        <f t="shared" si="43"/>
        <v>-4.2769052343700876E-22</v>
      </c>
      <c r="AQ65">
        <f t="shared" si="44"/>
        <v>-2.7786751526896942E-17</v>
      </c>
      <c r="AR65">
        <f t="shared" si="45"/>
        <v>-2.7787179217420375E-17</v>
      </c>
      <c r="AS65">
        <f t="shared" si="46"/>
        <v>-2.4685550859221404E-3</v>
      </c>
      <c r="AT65">
        <f t="shared" si="47"/>
        <v>-1.6127893228024628E-3</v>
      </c>
      <c r="AU65">
        <f t="shared" si="48"/>
        <v>-4.0813444087246312E-3</v>
      </c>
      <c r="AW65">
        <v>62</v>
      </c>
      <c r="AX65">
        <f>IF(Z65&gt;0, (R65*SUMPRODUCT(K65:$K$98, X65:$X$98)-K65*$AZ$3)/Z65, 0)</f>
        <v>-1.2024636539389126E+21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7.9298426861270028E-4</v>
      </c>
      <c r="L66" s="2">
        <v>63</v>
      </c>
      <c r="M66" s="8">
        <v>0.86292441799999997</v>
      </c>
      <c r="Q66" s="5">
        <f t="shared" si="60"/>
        <v>25</v>
      </c>
      <c r="R66">
        <f t="shared" si="31"/>
        <v>250000</v>
      </c>
      <c r="S66">
        <f t="shared" si="32"/>
        <v>-8.4487377161527136E+21</v>
      </c>
      <c r="U66">
        <f t="shared" si="52"/>
        <v>0.86292441799999997</v>
      </c>
      <c r="V66">
        <f t="shared" si="53"/>
        <v>0.01</v>
      </c>
      <c r="W66">
        <f t="shared" si="54"/>
        <v>1.9262250407620641E-20</v>
      </c>
      <c r="X66">
        <f t="shared" si="55"/>
        <v>1.6621866222366303E-20</v>
      </c>
      <c r="Y66">
        <f t="shared" si="56"/>
        <v>1.9262250407620643E-22</v>
      </c>
      <c r="Z66">
        <f t="shared" si="57"/>
        <v>2.4477616811781319E-21</v>
      </c>
      <c r="AB66">
        <f t="shared" si="58"/>
        <v>-23.162156008233826</v>
      </c>
      <c r="AC66">
        <f t="shared" si="33"/>
        <v>-20.680496435923057</v>
      </c>
      <c r="AE66">
        <f t="shared" si="34"/>
        <v>0</v>
      </c>
      <c r="AF66">
        <f t="shared" si="35"/>
        <v>0</v>
      </c>
      <c r="AG66">
        <f t="shared" si="36"/>
        <v>-6.1194042029453297E-20</v>
      </c>
      <c r="AH66">
        <f t="shared" si="37"/>
        <v>-4.1554665555915758E-15</v>
      </c>
      <c r="AI66">
        <f t="shared" si="38"/>
        <v>-4.1555277496336052E-15</v>
      </c>
      <c r="AJ66">
        <f t="shared" si="39"/>
        <v>-2.4816595723107682</v>
      </c>
      <c r="AK66">
        <f t="shared" si="61"/>
        <v>-1.6213509205763679</v>
      </c>
      <c r="AL66">
        <f t="shared" si="40"/>
        <v>-4.1030104928871403</v>
      </c>
      <c r="AN66">
        <f t="shared" si="41"/>
        <v>0</v>
      </c>
      <c r="AO66">
        <f t="shared" si="42"/>
        <v>0</v>
      </c>
      <c r="AP66">
        <f t="shared" si="43"/>
        <v>-4.8525912662180862E-23</v>
      </c>
      <c r="AQ66">
        <f t="shared" si="44"/>
        <v>-3.2952196073303225E-18</v>
      </c>
      <c r="AR66">
        <f t="shared" si="45"/>
        <v>-3.2952681332429848E-18</v>
      </c>
      <c r="AS66">
        <f t="shared" si="46"/>
        <v>-1.9679170008945609E-3</v>
      </c>
      <c r="AT66">
        <f t="shared" si="47"/>
        <v>-1.2857057739177793E-3</v>
      </c>
      <c r="AU66">
        <f t="shared" si="48"/>
        <v>-3.2536227748123439E-3</v>
      </c>
      <c r="AW66">
        <v>63</v>
      </c>
      <c r="AX66">
        <f>IF(Z66&gt;0, (R66*SUMPRODUCT(K66:$K$98, X66:$X$98)-K66*$AZ$3)/Z66, 0)</f>
        <v>-8.4487377161527136E+21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7.0802166840419666E-4</v>
      </c>
      <c r="L67" s="2">
        <v>64</v>
      </c>
      <c r="M67" s="8">
        <v>0.86793829099999997</v>
      </c>
      <c r="Q67" s="5">
        <f t="shared" si="60"/>
        <v>25</v>
      </c>
      <c r="R67">
        <f t="shared" ref="R67:R79" si="62">$C$6</f>
        <v>250000</v>
      </c>
      <c r="S67">
        <f t="shared" ref="S67:S79" si="63">AX67</f>
        <v>-6.1800837296104824E+22</v>
      </c>
      <c r="U67">
        <f t="shared" si="52"/>
        <v>0.86793829099999997</v>
      </c>
      <c r="V67">
        <f t="shared" si="53"/>
        <v>0.01</v>
      </c>
      <c r="W67">
        <f t="shared" si="54"/>
        <v>2.4477616811781319E-21</v>
      </c>
      <c r="X67">
        <f t="shared" si="55"/>
        <v>2.1245060903370347E-21</v>
      </c>
      <c r="Y67">
        <f t="shared" si="56"/>
        <v>2.447761681178132E-23</v>
      </c>
      <c r="Z67">
        <f t="shared" si="57"/>
        <v>2.9877797402931592E-22</v>
      </c>
      <c r="AB67">
        <f t="shared" si="58"/>
        <v>-20.680496435923057</v>
      </c>
      <c r="AC67">
        <f t="shared" ref="AC67:AC79" si="64">S67*Z67</f>
        <v>-18.464728960645587</v>
      </c>
      <c r="AE67">
        <f t="shared" ref="AE67:AE79" si="65">$Z67*O67</f>
        <v>0</v>
      </c>
      <c r="AF67">
        <f t="shared" ref="AF67:AF79" si="66">-$Z67*P67</f>
        <v>0</v>
      </c>
      <c r="AG67">
        <f t="shared" ref="AG67:AG79" si="67">-$Z67*Q67</f>
        <v>-7.4694493507328986E-21</v>
      </c>
      <c r="AH67">
        <f t="shared" ref="AH67:AH79" si="68">-X67*R67</f>
        <v>-5.3112652258425868E-16</v>
      </c>
      <c r="AI67">
        <f t="shared" ref="AI67:AI79" si="69">SUM(AE67:AH67)</f>
        <v>-5.3113399203360944E-16</v>
      </c>
      <c r="AJ67">
        <f t="shared" ref="AJ67:AJ79" si="70">AB67-AC67</f>
        <v>-2.2157674752774703</v>
      </c>
      <c r="AK67">
        <f t="shared" si="61"/>
        <v>-1.4476347505146141</v>
      </c>
      <c r="AL67">
        <f t="shared" ref="AL67:AL79" si="71">SUM(AI67:AK67)</f>
        <v>-3.6634022257920851</v>
      </c>
      <c r="AN67">
        <f t="shared" ref="AN67:AN79" si="72">AE67*$K67</f>
        <v>0</v>
      </c>
      <c r="AO67">
        <f t="shared" ref="AO67:AO79" si="73">AF67*$K67</f>
        <v>0</v>
      </c>
      <c r="AP67">
        <f t="shared" ref="AP67:AP79" si="74">AG67*$K67</f>
        <v>-5.28853199136655E-24</v>
      </c>
      <c r="AQ67">
        <f t="shared" ref="AQ67:AQ79" si="75">AH67*$K67</f>
        <v>-3.7604908665382606E-19</v>
      </c>
      <c r="AR67">
        <f t="shared" ref="AR67:AR79" si="76">AI67*$K67</f>
        <v>-3.7605437518581747E-19</v>
      </c>
      <c r="AS67">
        <f t="shared" ref="AS67:AS79" si="77">AJ67*$K67</f>
        <v>-1.5688113846417091E-3</v>
      </c>
      <c r="AT67">
        <f t="shared" ref="AT67:AT79" si="78">AK67*$K67</f>
        <v>-1.02495677129925E-3</v>
      </c>
      <c r="AU67">
        <f t="shared" ref="AU67:AU79" si="79">AL67*$K67</f>
        <v>-2.5937681559409596E-3</v>
      </c>
      <c r="AW67">
        <v>64</v>
      </c>
      <c r="AX67">
        <f>IF(Z67&gt;0, (R67*SUMPRODUCT(K67:$K$98, X67:$X$98)-K67*$AZ$3)/Z67, 0)</f>
        <v>-6.1800837296104824E+22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79" si="80">G68+$C$9</f>
        <v>0.12000000000000001</v>
      </c>
      <c r="I68" s="1">
        <f t="shared" ref="I68:I79" si="81">1+H68</f>
        <v>1.1200000000000001</v>
      </c>
      <c r="J68">
        <f t="shared" ref="J68:J79" si="82">1/I68</f>
        <v>0.89285714285714279</v>
      </c>
      <c r="K68">
        <f t="shared" si="59"/>
        <v>6.3216220393231843E-4</v>
      </c>
      <c r="L68" s="2">
        <v>65</v>
      </c>
      <c r="M68" s="8">
        <v>0.872959127</v>
      </c>
      <c r="Q68" s="5">
        <f t="shared" si="60"/>
        <v>25</v>
      </c>
      <c r="R68">
        <f t="shared" si="62"/>
        <v>250000</v>
      </c>
      <c r="S68">
        <f t="shared" si="63"/>
        <v>-4.7145341281228583E+23</v>
      </c>
      <c r="U68">
        <f t="shared" ref="U68:U79" si="83">M68</f>
        <v>0.872959127</v>
      </c>
      <c r="V68">
        <f t="shared" ref="V68:V79" si="84">$C$10</f>
        <v>0.01</v>
      </c>
      <c r="W68">
        <f t="shared" ref="W68:W79" si="85">Z67</f>
        <v>2.9877797402931592E-22</v>
      </c>
      <c r="X68">
        <f t="shared" ref="X68:X79" si="86">U68*W68</f>
        <v>2.608209593754603E-22</v>
      </c>
      <c r="Y68">
        <f t="shared" ref="Y68:Y79" si="87">V68*W68</f>
        <v>2.9877797402931591E-24</v>
      </c>
      <c r="Z68">
        <f t="shared" ref="Z68:Z79" si="88">MAX(0, W68-X68-Y68)</f>
        <v>3.4969234913562458E-23</v>
      </c>
      <c r="AB68">
        <f t="shared" ref="AB68:AB79" si="89">AC67</f>
        <v>-18.464728960645587</v>
      </c>
      <c r="AC68">
        <f t="shared" si="64"/>
        <v>-16.486365143433559</v>
      </c>
      <c r="AE68">
        <f t="shared" si="65"/>
        <v>0</v>
      </c>
      <c r="AF68">
        <f t="shared" si="66"/>
        <v>0</v>
      </c>
      <c r="AG68">
        <f t="shared" si="67"/>
        <v>-8.7423087283906141E-22</v>
      </c>
      <c r="AH68">
        <f t="shared" si="68"/>
        <v>-6.5205239843865073E-17</v>
      </c>
      <c r="AI68">
        <f t="shared" si="69"/>
        <v>-6.5206114074737908E-17</v>
      </c>
      <c r="AJ68">
        <f t="shared" si="70"/>
        <v>-1.9783638172120277</v>
      </c>
      <c r="AK68">
        <f t="shared" si="61"/>
        <v>-1.2925310272451913</v>
      </c>
      <c r="AL68">
        <f t="shared" si="71"/>
        <v>-3.270894844457219</v>
      </c>
      <c r="AN68">
        <f t="shared" si="72"/>
        <v>0</v>
      </c>
      <c r="AO68">
        <f t="shared" si="73"/>
        <v>0</v>
      </c>
      <c r="AP68">
        <f t="shared" si="74"/>
        <v>-5.5265571531961544E-25</v>
      </c>
      <c r="AQ68">
        <f t="shared" si="75"/>
        <v>-4.1220288127633169E-20</v>
      </c>
      <c r="AR68">
        <f t="shared" si="76"/>
        <v>-4.1220840783348482E-20</v>
      </c>
      <c r="AS68">
        <f t="shared" si="77"/>
        <v>-1.2506468308687098E-3</v>
      </c>
      <c r="AT68">
        <f t="shared" si="78"/>
        <v>-8.1708926283422369E-4</v>
      </c>
      <c r="AU68">
        <f t="shared" si="79"/>
        <v>-2.0677360937029336E-3</v>
      </c>
      <c r="AW68">
        <v>65</v>
      </c>
      <c r="AX68">
        <f>IF(Z68&gt;0, (R68*SUMPRODUCT(K68:$K$98, X68:$X$98)-K68*$AZ$3)/Z68, 0)</f>
        <v>-4.7145341281228583E+23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79" si="90">K68*J69</f>
        <v>5.6443053922528431E-4</v>
      </c>
      <c r="L69" s="2">
        <v>66</v>
      </c>
      <c r="M69" s="8">
        <v>0.877957722</v>
      </c>
      <c r="Q69" s="5">
        <f t="shared" ref="Q69:Q79" si="91">$C$8</f>
        <v>25</v>
      </c>
      <c r="R69">
        <f t="shared" si="62"/>
        <v>250000</v>
      </c>
      <c r="S69">
        <f t="shared" si="63"/>
        <v>-3.756979549753768E+24</v>
      </c>
      <c r="U69">
        <f t="shared" si="83"/>
        <v>0.877957722</v>
      </c>
      <c r="V69">
        <f t="shared" si="84"/>
        <v>0.01</v>
      </c>
      <c r="W69">
        <f t="shared" si="85"/>
        <v>3.4969234913562458E-23</v>
      </c>
      <c r="X69">
        <f t="shared" si="86"/>
        <v>3.0701509824794161E-23</v>
      </c>
      <c r="Y69">
        <f t="shared" si="87"/>
        <v>3.4969234913562456E-25</v>
      </c>
      <c r="Z69">
        <f t="shared" si="88"/>
        <v>3.9180327396326716E-24</v>
      </c>
      <c r="AB69">
        <f t="shared" si="89"/>
        <v>-16.486365143433559</v>
      </c>
      <c r="AC69">
        <f t="shared" si="64"/>
        <v>-14.719968878065677</v>
      </c>
      <c r="AE69">
        <f t="shared" si="65"/>
        <v>0</v>
      </c>
      <c r="AF69">
        <f t="shared" si="66"/>
        <v>0</v>
      </c>
      <c r="AG69">
        <f t="shared" si="67"/>
        <v>-9.7950818490816793E-23</v>
      </c>
      <c r="AH69">
        <f t="shared" si="68"/>
        <v>-7.6753774561985408E-18</v>
      </c>
      <c r="AI69">
        <f t="shared" si="69"/>
        <v>-7.6754754070170322E-18</v>
      </c>
      <c r="AJ69">
        <f t="shared" si="70"/>
        <v>-1.7663962653678826</v>
      </c>
      <c r="AK69">
        <f t="shared" si="61"/>
        <v>-1.1540455600403492</v>
      </c>
      <c r="AL69">
        <f t="shared" si="71"/>
        <v>-2.9204418254082318</v>
      </c>
      <c r="AN69">
        <f t="shared" si="72"/>
        <v>0</v>
      </c>
      <c r="AO69">
        <f t="shared" si="73"/>
        <v>0</v>
      </c>
      <c r="AP69">
        <f t="shared" si="74"/>
        <v>-5.528643329832967E-26</v>
      </c>
      <c r="AQ69">
        <f t="shared" si="75"/>
        <v>-4.3322174363597336E-21</v>
      </c>
      <c r="AR69">
        <f t="shared" si="76"/>
        <v>-4.3322727227930317E-21</v>
      </c>
      <c r="AS69">
        <f t="shared" si="77"/>
        <v>-9.9700799654712244E-4</v>
      </c>
      <c r="AT69">
        <f t="shared" si="78"/>
        <v>-6.5137855774411954E-4</v>
      </c>
      <c r="AU69">
        <f t="shared" si="79"/>
        <v>-1.648386554291242E-3</v>
      </c>
      <c r="AW69">
        <v>66</v>
      </c>
      <c r="AX69">
        <f>IF(Z69&gt;0, (R69*SUMPRODUCT(K69:$K$98, X69:$X$98)-K69*$AZ$3)/Z69, 0)</f>
        <v>-3.756979549753768E+24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5.0395583859400386E-4</v>
      </c>
      <c r="L70" s="2">
        <v>67</v>
      </c>
      <c r="M70" s="8">
        <v>0.88376105100000002</v>
      </c>
      <c r="Q70" s="5">
        <f t="shared" si="91"/>
        <v>25</v>
      </c>
      <c r="R70">
        <f t="shared" si="62"/>
        <v>250000</v>
      </c>
      <c r="S70">
        <f t="shared" si="63"/>
        <v>-3.1574540770032129E+25</v>
      </c>
      <c r="U70">
        <f t="shared" si="83"/>
        <v>0.88376105100000002</v>
      </c>
      <c r="V70">
        <f t="shared" si="84"/>
        <v>0.01</v>
      </c>
      <c r="W70">
        <f t="shared" si="85"/>
        <v>3.9180327396326716E-24</v>
      </c>
      <c r="X70">
        <f t="shared" si="86"/>
        <v>3.4626047318301791E-24</v>
      </c>
      <c r="Y70">
        <f t="shared" si="87"/>
        <v>3.9180327396326718E-26</v>
      </c>
      <c r="Z70">
        <f t="shared" si="88"/>
        <v>4.162476804061657E-25</v>
      </c>
      <c r="AB70">
        <f t="shared" si="89"/>
        <v>-14.719968878065677</v>
      </c>
      <c r="AC70">
        <f t="shared" si="64"/>
        <v>-13.142829355415783</v>
      </c>
      <c r="AE70">
        <f t="shared" si="65"/>
        <v>0</v>
      </c>
      <c r="AF70">
        <f t="shared" si="66"/>
        <v>0</v>
      </c>
      <c r="AG70">
        <f t="shared" si="67"/>
        <v>-1.0406192010154142E-23</v>
      </c>
      <c r="AH70">
        <f t="shared" si="68"/>
        <v>-8.6565118295754476E-19</v>
      </c>
      <c r="AI70">
        <f t="shared" si="69"/>
        <v>-8.6566158914955489E-19</v>
      </c>
      <c r="AJ70">
        <f t="shared" si="70"/>
        <v>-1.5771395226498939</v>
      </c>
      <c r="AK70">
        <f t="shared" si="61"/>
        <v>-1.0303978214645975</v>
      </c>
      <c r="AL70">
        <f t="shared" si="71"/>
        <v>-2.6075373441144913</v>
      </c>
      <c r="AN70">
        <f t="shared" si="72"/>
        <v>0</v>
      </c>
      <c r="AO70">
        <f t="shared" si="73"/>
        <v>0</v>
      </c>
      <c r="AP70">
        <f t="shared" si="74"/>
        <v>-5.2442612210474533E-27</v>
      </c>
      <c r="AQ70">
        <f t="shared" si="75"/>
        <v>-4.3624996783726094E-22</v>
      </c>
      <c r="AR70">
        <f t="shared" si="76"/>
        <v>-4.3625521209848201E-22</v>
      </c>
      <c r="AS70">
        <f t="shared" si="77"/>
        <v>-7.9480867071677426E-4</v>
      </c>
      <c r="AT70">
        <f t="shared" si="78"/>
        <v>-5.1927499820162587E-4</v>
      </c>
      <c r="AU70">
        <f t="shared" si="79"/>
        <v>-1.3140836689184E-3</v>
      </c>
      <c r="AW70">
        <v>67</v>
      </c>
      <c r="AX70">
        <f>IF(Z70&gt;0, (R70*SUMPRODUCT(K70:$K$98, X70:$X$98)-K70*$AZ$3)/Z70, 0)</f>
        <v>-3.1574540770032129E+25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4.4996057017321768E-4</v>
      </c>
      <c r="L71" s="2">
        <v>68</v>
      </c>
      <c r="M71" s="8">
        <v>0.88953285599999998</v>
      </c>
      <c r="Q71" s="5">
        <f t="shared" si="91"/>
        <v>25</v>
      </c>
      <c r="R71">
        <f t="shared" si="62"/>
        <v>250000</v>
      </c>
      <c r="S71">
        <f t="shared" si="63"/>
        <v>-2.8060471450205906E+26</v>
      </c>
      <c r="U71">
        <f t="shared" si="83"/>
        <v>0.88953285599999998</v>
      </c>
      <c r="V71">
        <f t="shared" si="84"/>
        <v>0.01</v>
      </c>
      <c r="W71">
        <f t="shared" si="85"/>
        <v>4.162476804061657E-25</v>
      </c>
      <c r="X71">
        <f t="shared" si="86"/>
        <v>3.7026598795507182E-25</v>
      </c>
      <c r="Y71">
        <f t="shared" si="87"/>
        <v>4.1624768040616569E-27</v>
      </c>
      <c r="Z71">
        <f t="shared" si="88"/>
        <v>4.1819215647032228E-26</v>
      </c>
      <c r="AB71">
        <f t="shared" si="89"/>
        <v>-13.142829355415783</v>
      </c>
      <c r="AC71">
        <f t="shared" si="64"/>
        <v>-11.734669067335519</v>
      </c>
      <c r="AE71">
        <f t="shared" si="65"/>
        <v>0</v>
      </c>
      <c r="AF71">
        <f t="shared" si="66"/>
        <v>0</v>
      </c>
      <c r="AG71">
        <f t="shared" si="67"/>
        <v>-1.0454803911758058E-24</v>
      </c>
      <c r="AH71">
        <f t="shared" si="68"/>
        <v>-9.2566496988767956E-20</v>
      </c>
      <c r="AI71">
        <f t="shared" si="69"/>
        <v>-9.2567542469159129E-20</v>
      </c>
      <c r="AJ71">
        <f t="shared" si="70"/>
        <v>-1.4081602880802642</v>
      </c>
      <c r="AK71">
        <f t="shared" si="61"/>
        <v>-0.91999805487910491</v>
      </c>
      <c r="AL71">
        <f t="shared" si="71"/>
        <v>-2.3281583429593691</v>
      </c>
      <c r="AN71">
        <f t="shared" si="72"/>
        <v>0</v>
      </c>
      <c r="AO71">
        <f t="shared" si="73"/>
        <v>0</v>
      </c>
      <c r="AP71">
        <f t="shared" si="74"/>
        <v>-4.7042495291838425E-28</v>
      </c>
      <c r="AQ71">
        <f t="shared" si="75"/>
        <v>-4.1651273764003469E-23</v>
      </c>
      <c r="AR71">
        <f t="shared" si="76"/>
        <v>-4.1651744188956382E-23</v>
      </c>
      <c r="AS71">
        <f t="shared" si="77"/>
        <v>-6.3361660611987807E-4</v>
      </c>
      <c r="AT71">
        <f t="shared" si="78"/>
        <v>-4.1396284933165327E-4</v>
      </c>
      <c r="AU71">
        <f t="shared" si="79"/>
        <v>-1.0475794554515314E-3</v>
      </c>
      <c r="AW71">
        <v>68</v>
      </c>
      <c r="AX71">
        <f>IF(Z71&gt;0, (R71*SUMPRODUCT(K71:$K$98, X71:$X$98)-K71*$AZ$3)/Z71, 0)</f>
        <v>-2.8060471450205906E+26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4.0175050908323003E-4</v>
      </c>
      <c r="L72" s="2">
        <v>69</v>
      </c>
      <c r="M72" s="8">
        <v>0.89526598199999996</v>
      </c>
      <c r="Q72" s="5">
        <f t="shared" si="91"/>
        <v>25</v>
      </c>
      <c r="R72">
        <f t="shared" si="62"/>
        <v>250000</v>
      </c>
      <c r="S72">
        <f t="shared" si="63"/>
        <v>-2.6446669206256241E+27</v>
      </c>
      <c r="U72">
        <f t="shared" si="83"/>
        <v>0.89526598199999996</v>
      </c>
      <c r="V72">
        <f t="shared" si="84"/>
        <v>0.01</v>
      </c>
      <c r="W72">
        <f t="shared" si="85"/>
        <v>4.1819215647032228E-26</v>
      </c>
      <c r="X72">
        <f t="shared" si="86"/>
        <v>3.7439321162710069E-26</v>
      </c>
      <c r="Y72">
        <f t="shared" si="87"/>
        <v>4.1819215647032225E-28</v>
      </c>
      <c r="Z72">
        <f t="shared" si="88"/>
        <v>3.9617023278518367E-27</v>
      </c>
      <c r="AB72">
        <f t="shared" si="89"/>
        <v>-11.734669067335519</v>
      </c>
      <c r="AC72">
        <f t="shared" si="64"/>
        <v>-10.477383095835284</v>
      </c>
      <c r="AE72">
        <f t="shared" si="65"/>
        <v>0</v>
      </c>
      <c r="AF72">
        <f t="shared" si="66"/>
        <v>0</v>
      </c>
      <c r="AG72">
        <f t="shared" si="67"/>
        <v>-9.9042558196295913E-26</v>
      </c>
      <c r="AH72">
        <f t="shared" si="68"/>
        <v>-9.3598302906775166E-21</v>
      </c>
      <c r="AI72">
        <f t="shared" si="69"/>
        <v>-9.3599293332357124E-21</v>
      </c>
      <c r="AJ72">
        <f t="shared" si="70"/>
        <v>-1.2572859715002345</v>
      </c>
      <c r="AK72">
        <f t="shared" ref="AK72:AK79" si="92">G72*SUM(AB72:AB72, AE72:AF72)</f>
        <v>-0.82142683471348643</v>
      </c>
      <c r="AL72">
        <f t="shared" si="71"/>
        <v>-2.078712806213721</v>
      </c>
      <c r="AN72">
        <f t="shared" si="72"/>
        <v>0</v>
      </c>
      <c r="AO72">
        <f t="shared" si="73"/>
        <v>0</v>
      </c>
      <c r="AP72">
        <f t="shared" si="74"/>
        <v>-3.9790398176267321E-29</v>
      </c>
      <c r="AQ72">
        <f t="shared" si="75"/>
        <v>-3.760316584212329E-24</v>
      </c>
      <c r="AR72">
        <f t="shared" si="76"/>
        <v>-3.7603563746105056E-24</v>
      </c>
      <c r="AS72">
        <f t="shared" si="77"/>
        <v>-5.0511527911342269E-4</v>
      </c>
      <c r="AT72">
        <f t="shared" si="78"/>
        <v>-3.3000864902076944E-4</v>
      </c>
      <c r="AU72">
        <f t="shared" si="79"/>
        <v>-8.3512392813419212E-4</v>
      </c>
      <c r="AW72">
        <v>69</v>
      </c>
      <c r="AX72">
        <f>IF(Z72&gt;0, (R72*SUMPRODUCT(K72:$K$98, X72:$X$98)-K72*$AZ$3)/Z72, 0)</f>
        <v>-2.6446669206256241E+27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3.5870581168145535E-4</v>
      </c>
      <c r="L73" s="2">
        <v>70</v>
      </c>
      <c r="M73" s="8">
        <v>0.900953271</v>
      </c>
      <c r="Q73" s="5">
        <f t="shared" si="91"/>
        <v>25</v>
      </c>
      <c r="R73">
        <f t="shared" si="62"/>
        <v>250000</v>
      </c>
      <c r="S73">
        <f t="shared" si="63"/>
        <v>-2.6517647274371998E+28</v>
      </c>
      <c r="U73">
        <f t="shared" si="83"/>
        <v>0.900953271</v>
      </c>
      <c r="V73">
        <f t="shared" si="84"/>
        <v>0.01</v>
      </c>
      <c r="W73">
        <f t="shared" si="85"/>
        <v>3.9617023278518367E-27</v>
      </c>
      <c r="X73">
        <f t="shared" si="86"/>
        <v>3.5693086710064266E-27</v>
      </c>
      <c r="Y73">
        <f t="shared" si="87"/>
        <v>3.9617023278518366E-29</v>
      </c>
      <c r="Z73">
        <f t="shared" si="88"/>
        <v>3.5277663356689174E-28</v>
      </c>
      <c r="AB73">
        <f t="shared" si="89"/>
        <v>-10.477383095835284</v>
      </c>
      <c r="AC73">
        <f t="shared" si="64"/>
        <v>-9.3548063355672166</v>
      </c>
      <c r="AE73">
        <f t="shared" si="65"/>
        <v>0</v>
      </c>
      <c r="AF73">
        <f t="shared" si="66"/>
        <v>0</v>
      </c>
      <c r="AG73">
        <f t="shared" si="67"/>
        <v>-8.8194158391722941E-27</v>
      </c>
      <c r="AH73">
        <f t="shared" si="68"/>
        <v>-8.9232716775160663E-22</v>
      </c>
      <c r="AI73">
        <f t="shared" si="69"/>
        <v>-8.9233598716744588E-22</v>
      </c>
      <c r="AJ73">
        <f t="shared" si="70"/>
        <v>-1.1225767602680676</v>
      </c>
      <c r="AK73">
        <f t="shared" si="92"/>
        <v>-0.73341681670846992</v>
      </c>
      <c r="AL73">
        <f t="shared" si="71"/>
        <v>-1.8559935769765374</v>
      </c>
      <c r="AN73">
        <f t="shared" si="72"/>
        <v>0</v>
      </c>
      <c r="AO73">
        <f t="shared" si="73"/>
        <v>0</v>
      </c>
      <c r="AP73">
        <f t="shared" si="74"/>
        <v>-3.1635757171465816E-30</v>
      </c>
      <c r="AQ73">
        <f t="shared" si="75"/>
        <v>-3.2008294099375421E-25</v>
      </c>
      <c r="AR73">
        <f t="shared" si="76"/>
        <v>-3.2008610456947142E-25</v>
      </c>
      <c r="AS73">
        <f t="shared" si="77"/>
        <v>-4.0267480796669572E-4</v>
      </c>
      <c r="AT73">
        <f t="shared" si="78"/>
        <v>-2.6308087453824088E-4</v>
      </c>
      <c r="AU73">
        <f t="shared" si="79"/>
        <v>-6.6575568250493654E-4</v>
      </c>
      <c r="AW73">
        <v>70</v>
      </c>
      <c r="AX73">
        <f>IF(Z73&gt;0, (R73*SUMPRODUCT(K73:$K$98, X73:$X$98)-K73*$AZ$3)/Z73, 0)</f>
        <v>-2.6517647274371998E+28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3.2027304614415652E-4</v>
      </c>
      <c r="L74" s="2">
        <v>71</v>
      </c>
      <c r="M74" s="8">
        <v>0.90658776299999999</v>
      </c>
      <c r="Q74" s="5">
        <f t="shared" si="91"/>
        <v>25</v>
      </c>
      <c r="R74">
        <f t="shared" si="62"/>
        <v>250000</v>
      </c>
      <c r="S74">
        <f t="shared" si="63"/>
        <v>-2.8384888875105089E+29</v>
      </c>
      <c r="U74">
        <f t="shared" si="83"/>
        <v>0.90658776299999999</v>
      </c>
      <c r="V74">
        <f t="shared" si="84"/>
        <v>0.01</v>
      </c>
      <c r="W74">
        <f t="shared" si="85"/>
        <v>3.5277663356689174E-28</v>
      </c>
      <c r="X74">
        <f t="shared" si="86"/>
        <v>3.198229790640791E-28</v>
      </c>
      <c r="Y74">
        <f t="shared" si="87"/>
        <v>3.5277663356689173E-30</v>
      </c>
      <c r="Z74">
        <f t="shared" si="88"/>
        <v>2.9425888167143719E-29</v>
      </c>
      <c r="AB74">
        <f t="shared" si="89"/>
        <v>-9.3548063355672166</v>
      </c>
      <c r="AC74">
        <f t="shared" si="64"/>
        <v>-8.352505656756442</v>
      </c>
      <c r="AE74">
        <f t="shared" si="65"/>
        <v>0</v>
      </c>
      <c r="AF74">
        <f t="shared" si="66"/>
        <v>0</v>
      </c>
      <c r="AG74">
        <f t="shared" si="67"/>
        <v>-7.3564720417859296E-28</v>
      </c>
      <c r="AH74">
        <f t="shared" si="68"/>
        <v>-7.995574476601978E-23</v>
      </c>
      <c r="AI74">
        <f t="shared" si="69"/>
        <v>-7.9956480413223957E-23</v>
      </c>
      <c r="AJ74">
        <f t="shared" si="70"/>
        <v>-1.0023006788107747</v>
      </c>
      <c r="AK74">
        <f t="shared" si="92"/>
        <v>-0.65483644348970527</v>
      </c>
      <c r="AL74">
        <f t="shared" si="71"/>
        <v>-1.65713712230048</v>
      </c>
      <c r="AN74">
        <f t="shared" si="72"/>
        <v>0</v>
      </c>
      <c r="AO74">
        <f t="shared" si="73"/>
        <v>0</v>
      </c>
      <c r="AP74">
        <f t="shared" si="74"/>
        <v>-2.3560797096971022E-31</v>
      </c>
      <c r="AQ74">
        <f t="shared" si="75"/>
        <v>-2.5607669932937853E-26</v>
      </c>
      <c r="AR74">
        <f t="shared" si="76"/>
        <v>-2.5607905540908824E-26</v>
      </c>
      <c r="AS74">
        <f t="shared" si="77"/>
        <v>-3.2100989155508261E-4</v>
      </c>
      <c r="AT74">
        <f t="shared" si="78"/>
        <v>-2.0972646248265371E-4</v>
      </c>
      <c r="AU74">
        <f t="shared" si="79"/>
        <v>-5.3073635403773638E-4</v>
      </c>
      <c r="AW74">
        <v>71</v>
      </c>
      <c r="AX74">
        <f>IF(Z74&gt;0, (R74*SUMPRODUCT(K74:$K$98, X74:$X$98)-K74*$AZ$3)/Z74, 0)</f>
        <v>-2.8384888875105089E+29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2.8595807691442546E-4</v>
      </c>
      <c r="L75" s="2">
        <v>72</v>
      </c>
      <c r="M75" s="8">
        <v>0.91219363099999995</v>
      </c>
      <c r="Q75" s="5">
        <f t="shared" si="91"/>
        <v>25</v>
      </c>
      <c r="R75">
        <f t="shared" si="62"/>
        <v>250000</v>
      </c>
      <c r="S75">
        <f t="shared" si="63"/>
        <v>-3.2572720083292675E+30</v>
      </c>
      <c r="U75">
        <f t="shared" si="83"/>
        <v>0.91219363099999995</v>
      </c>
      <c r="V75">
        <f t="shared" si="84"/>
        <v>0.01</v>
      </c>
      <c r="W75">
        <f t="shared" si="85"/>
        <v>2.9425888167143719E-29</v>
      </c>
      <c r="X75">
        <f t="shared" si="86"/>
        <v>2.6842107772586762E-29</v>
      </c>
      <c r="Y75">
        <f t="shared" si="87"/>
        <v>2.942588816714372E-31</v>
      </c>
      <c r="Z75">
        <f t="shared" si="88"/>
        <v>2.28952151288552E-30</v>
      </c>
      <c r="AB75">
        <f t="shared" si="89"/>
        <v>-8.352505656756442</v>
      </c>
      <c r="AC75">
        <f t="shared" si="64"/>
        <v>-7.4575943363896808</v>
      </c>
      <c r="AE75">
        <f t="shared" si="65"/>
        <v>0</v>
      </c>
      <c r="AF75">
        <f t="shared" si="66"/>
        <v>0</v>
      </c>
      <c r="AG75">
        <f t="shared" si="67"/>
        <v>-5.7238037822138002E-29</v>
      </c>
      <c r="AH75">
        <f t="shared" si="68"/>
        <v>-6.7105269431466899E-24</v>
      </c>
      <c r="AI75">
        <f t="shared" si="69"/>
        <v>-6.710584181184512E-24</v>
      </c>
      <c r="AJ75">
        <f t="shared" si="70"/>
        <v>-0.89491132036676113</v>
      </c>
      <c r="AK75">
        <f t="shared" si="92"/>
        <v>-0.58467539597295104</v>
      </c>
      <c r="AL75">
        <f t="shared" si="71"/>
        <v>-1.4795867163397123</v>
      </c>
      <c r="AN75">
        <f t="shared" si="72"/>
        <v>0</v>
      </c>
      <c r="AO75">
        <f t="shared" si="73"/>
        <v>0</v>
      </c>
      <c r="AP75">
        <f t="shared" si="74"/>
        <v>-1.6367679221973732E-32</v>
      </c>
      <c r="AQ75">
        <f t="shared" si="75"/>
        <v>-1.9189293797446657E-27</v>
      </c>
      <c r="AR75">
        <f t="shared" si="76"/>
        <v>-1.9189457474238875E-27</v>
      </c>
      <c r="AS75">
        <f t="shared" si="77"/>
        <v>-2.5590712018102831E-4</v>
      </c>
      <c r="AT75">
        <f t="shared" si="78"/>
        <v>-1.6719265185160531E-4</v>
      </c>
      <c r="AU75">
        <f t="shared" si="79"/>
        <v>-4.2309977203263365E-4</v>
      </c>
      <c r="AW75">
        <v>72</v>
      </c>
      <c r="AX75">
        <f>IF(Z75&gt;0, (R75*SUMPRODUCT(K75:$K$98, X75:$X$98)-K75*$AZ$3)/Z75, 0)</f>
        <v>-3.2572720083292675E+30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2.55319711530737E-4</v>
      </c>
      <c r="L76" s="2">
        <v>73</v>
      </c>
      <c r="M76" s="8">
        <v>0.91779930600000004</v>
      </c>
      <c r="Q76" s="5">
        <f t="shared" si="91"/>
        <v>25</v>
      </c>
      <c r="R76">
        <f t="shared" si="62"/>
        <v>250000</v>
      </c>
      <c r="S76">
        <f t="shared" si="63"/>
        <v>-4.0280479559731361E+31</v>
      </c>
      <c r="U76">
        <f t="shared" si="83"/>
        <v>0.91779930600000004</v>
      </c>
      <c r="V76">
        <f t="shared" si="84"/>
        <v>0.01</v>
      </c>
      <c r="W76">
        <f t="shared" si="85"/>
        <v>2.28952151288552E-30</v>
      </c>
      <c r="X76">
        <f t="shared" si="86"/>
        <v>2.1013212555984004E-30</v>
      </c>
      <c r="Y76">
        <f t="shared" si="87"/>
        <v>2.2895215128855201E-32</v>
      </c>
      <c r="Z76">
        <f t="shared" si="88"/>
        <v>1.6530504215826441E-31</v>
      </c>
      <c r="AB76">
        <f t="shared" si="89"/>
        <v>-7.4575943363896808</v>
      </c>
      <c r="AC76">
        <f t="shared" si="64"/>
        <v>-6.6585663717765007</v>
      </c>
      <c r="AE76">
        <f t="shared" si="65"/>
        <v>0</v>
      </c>
      <c r="AF76">
        <f t="shared" si="66"/>
        <v>0</v>
      </c>
      <c r="AG76">
        <f t="shared" si="67"/>
        <v>-4.1326260539566105E-30</v>
      </c>
      <c r="AH76">
        <f t="shared" si="68"/>
        <v>-5.253303138996001E-25</v>
      </c>
      <c r="AI76">
        <f t="shared" si="69"/>
        <v>-5.2533444652565409E-25</v>
      </c>
      <c r="AJ76">
        <f t="shared" si="70"/>
        <v>-0.79902796461318015</v>
      </c>
      <c r="AK76">
        <f t="shared" si="92"/>
        <v>-0.52203160354727773</v>
      </c>
      <c r="AL76">
        <f t="shared" si="71"/>
        <v>-1.3210595681604578</v>
      </c>
      <c r="AN76">
        <f t="shared" si="72"/>
        <v>0</v>
      </c>
      <c r="AO76">
        <f t="shared" si="73"/>
        <v>0</v>
      </c>
      <c r="AP76">
        <f t="shared" si="74"/>
        <v>-1.0551408919606098E-33</v>
      </c>
      <c r="AQ76">
        <f t="shared" si="75"/>
        <v>-1.3412718420319741E-28</v>
      </c>
      <c r="AR76">
        <f t="shared" si="76"/>
        <v>-1.3412823934408938E-28</v>
      </c>
      <c r="AS76">
        <f t="shared" si="77"/>
        <v>-2.0400758943002909E-4</v>
      </c>
      <c r="AT76">
        <f t="shared" si="78"/>
        <v>-1.3328495842761901E-4</v>
      </c>
      <c r="AU76">
        <f t="shared" si="79"/>
        <v>-3.3729254785764808E-4</v>
      </c>
      <c r="AW76">
        <v>73</v>
      </c>
      <c r="AX76">
        <f>IF(Z76&gt;0, (R76*SUMPRODUCT(K76:$K$98, X76:$X$98)-K76*$AZ$3)/Z76, 0)</f>
        <v>-4.0280479559731361E+31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2.2796402815244374E-4</v>
      </c>
      <c r="L77" s="2">
        <v>74</v>
      </c>
      <c r="M77" s="8">
        <v>0.92340517499999997</v>
      </c>
      <c r="Q77" s="5">
        <f t="shared" si="91"/>
        <v>25</v>
      </c>
      <c r="R77">
        <f t="shared" si="62"/>
        <v>250000</v>
      </c>
      <c r="S77">
        <f t="shared" si="63"/>
        <v>-5.4005268266141234E+32</v>
      </c>
      <c r="U77">
        <f t="shared" si="83"/>
        <v>0.92340517499999997</v>
      </c>
      <c r="V77">
        <f t="shared" si="84"/>
        <v>0.01</v>
      </c>
      <c r="W77">
        <f t="shared" si="85"/>
        <v>1.6530504215826441E-31</v>
      </c>
      <c r="X77">
        <f t="shared" si="86"/>
        <v>1.5264353138253453E-31</v>
      </c>
      <c r="Y77">
        <f t="shared" si="87"/>
        <v>1.6530504215826443E-33</v>
      </c>
      <c r="Z77">
        <f t="shared" si="88"/>
        <v>1.100846035414724E-32</v>
      </c>
      <c r="AB77">
        <f t="shared" si="89"/>
        <v>-6.6585663717765007</v>
      </c>
      <c r="AC77">
        <f t="shared" si="64"/>
        <v>-5.9451485462290181</v>
      </c>
      <c r="AE77">
        <f t="shared" si="65"/>
        <v>0</v>
      </c>
      <c r="AF77">
        <f t="shared" si="66"/>
        <v>0</v>
      </c>
      <c r="AG77">
        <f t="shared" si="67"/>
        <v>-2.75211508853681E-31</v>
      </c>
      <c r="AH77">
        <f t="shared" si="68"/>
        <v>-3.8160882845633631E-26</v>
      </c>
      <c r="AI77">
        <f t="shared" si="69"/>
        <v>-3.8161158057142485E-26</v>
      </c>
      <c r="AJ77">
        <f t="shared" si="70"/>
        <v>-0.71341782554748256</v>
      </c>
      <c r="AK77">
        <f t="shared" si="92"/>
        <v>-0.46609964602435511</v>
      </c>
      <c r="AL77">
        <f t="shared" si="71"/>
        <v>-1.1795174715718377</v>
      </c>
      <c r="AN77">
        <f t="shared" si="72"/>
        <v>0</v>
      </c>
      <c r="AO77">
        <f t="shared" si="73"/>
        <v>0</v>
      </c>
      <c r="AP77">
        <f t="shared" si="74"/>
        <v>-6.2738324152197062E-35</v>
      </c>
      <c r="AQ77">
        <f t="shared" si="75"/>
        <v>-8.699308571344133E-30</v>
      </c>
      <c r="AR77">
        <f t="shared" si="76"/>
        <v>-8.6993713096682849E-30</v>
      </c>
      <c r="AS77">
        <f t="shared" si="77"/>
        <v>-1.6263360126756151E-4</v>
      </c>
      <c r="AT77">
        <f t="shared" si="78"/>
        <v>-1.0625395282814015E-4</v>
      </c>
      <c r="AU77">
        <f t="shared" si="79"/>
        <v>-2.6888755409570166E-4</v>
      </c>
      <c r="AW77">
        <v>74</v>
      </c>
      <c r="AX77">
        <f>IF(Z77&gt;0, (R77*SUMPRODUCT(K77:$K$98, X77:$X$98)-K77*$AZ$3)/Z77, 0)</f>
        <v>-5.4005268266141234E+32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2.0353931085039618E-4</v>
      </c>
      <c r="L78" s="2">
        <v>75</v>
      </c>
      <c r="M78" s="8">
        <v>0.92901104300000004</v>
      </c>
      <c r="Q78" s="5">
        <f t="shared" si="91"/>
        <v>25</v>
      </c>
      <c r="R78">
        <f t="shared" si="62"/>
        <v>250000</v>
      </c>
      <c r="S78">
        <f t="shared" si="63"/>
        <v>-7.9061836593369521E+33</v>
      </c>
      <c r="U78">
        <f t="shared" si="83"/>
        <v>0.92901104300000004</v>
      </c>
      <c r="V78">
        <f t="shared" si="84"/>
        <v>0.01</v>
      </c>
      <c r="W78">
        <f t="shared" si="85"/>
        <v>1.100846035414724E-32</v>
      </c>
      <c r="X78">
        <f t="shared" si="86"/>
        <v>1.0226981235430477E-32</v>
      </c>
      <c r="Y78">
        <f t="shared" si="87"/>
        <v>1.1008460354147239E-34</v>
      </c>
      <c r="Z78">
        <f t="shared" si="88"/>
        <v>6.7139451517529046E-34</v>
      </c>
      <c r="AB78">
        <f t="shared" si="89"/>
        <v>-5.9451485462290181</v>
      </c>
      <c r="AC78">
        <f t="shared" si="64"/>
        <v>-5.3081683448473367</v>
      </c>
      <c r="AE78">
        <f t="shared" si="65"/>
        <v>0</v>
      </c>
      <c r="AF78">
        <f t="shared" si="66"/>
        <v>0</v>
      </c>
      <c r="AG78">
        <f t="shared" si="67"/>
        <v>-1.6784862879382261E-32</v>
      </c>
      <c r="AH78">
        <f t="shared" si="68"/>
        <v>-2.5567453088576193E-27</v>
      </c>
      <c r="AI78">
        <f t="shared" si="69"/>
        <v>-2.5567620937204986E-27</v>
      </c>
      <c r="AJ78">
        <f t="shared" si="70"/>
        <v>-0.63698020138168143</v>
      </c>
      <c r="AK78">
        <f t="shared" si="92"/>
        <v>-0.41616039823603129</v>
      </c>
      <c r="AL78">
        <f t="shared" si="71"/>
        <v>-1.0531405996177128</v>
      </c>
      <c r="AN78">
        <f t="shared" si="72"/>
        <v>0</v>
      </c>
      <c r="AO78">
        <f t="shared" si="73"/>
        <v>0</v>
      </c>
      <c r="AP78">
        <f t="shared" si="74"/>
        <v>-3.416379423187862E-36</v>
      </c>
      <c r="AQ78">
        <f t="shared" si="75"/>
        <v>-5.2039817818486312E-31</v>
      </c>
      <c r="AR78">
        <f t="shared" si="76"/>
        <v>-5.2040159456428638E-31</v>
      </c>
      <c r="AS78">
        <f t="shared" si="77"/>
        <v>-1.2965051121457402E-4</v>
      </c>
      <c r="AT78">
        <f t="shared" si="78"/>
        <v>-8.4705000660188236E-5</v>
      </c>
      <c r="AU78">
        <f t="shared" si="79"/>
        <v>-2.1435551187476228E-4</v>
      </c>
      <c r="AW78">
        <v>75</v>
      </c>
      <c r="AX78">
        <f>IF(Z78&gt;0, (R78*SUMPRODUCT(K78:$K$98, X78:$X$98)-K78*$AZ$3)/Z78, 0)</f>
        <v>-7.9061836593369521E+33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1.8173152754499659E-4</v>
      </c>
      <c r="L79" s="2">
        <v>76</v>
      </c>
      <c r="M79" s="8">
        <v>1</v>
      </c>
      <c r="Q79" s="5">
        <f t="shared" si="91"/>
        <v>25</v>
      </c>
      <c r="R79">
        <f t="shared" si="62"/>
        <v>250000</v>
      </c>
      <c r="S79">
        <f t="shared" si="63"/>
        <v>0</v>
      </c>
      <c r="U79">
        <f t="shared" si="83"/>
        <v>1</v>
      </c>
      <c r="V79">
        <f t="shared" si="84"/>
        <v>0.01</v>
      </c>
      <c r="W79">
        <f t="shared" si="85"/>
        <v>6.7139451517529046E-34</v>
      </c>
      <c r="X79">
        <f t="shared" si="86"/>
        <v>6.7139451517529046E-34</v>
      </c>
      <c r="Y79">
        <f t="shared" si="87"/>
        <v>6.7139451517529049E-36</v>
      </c>
      <c r="Z79">
        <f t="shared" si="88"/>
        <v>0</v>
      </c>
      <c r="AB79">
        <f t="shared" si="89"/>
        <v>-5.3081683448473367</v>
      </c>
      <c r="AC79">
        <f t="shared" si="64"/>
        <v>0</v>
      </c>
      <c r="AE79">
        <f t="shared" si="65"/>
        <v>0</v>
      </c>
      <c r="AF79">
        <f t="shared" si="66"/>
        <v>0</v>
      </c>
      <c r="AG79">
        <f t="shared" si="67"/>
        <v>0</v>
      </c>
      <c r="AH79">
        <f t="shared" si="68"/>
        <v>-1.6784862879382261E-28</v>
      </c>
      <c r="AI79">
        <f t="shared" si="69"/>
        <v>-1.6784862879382261E-28</v>
      </c>
      <c r="AJ79">
        <f t="shared" si="70"/>
        <v>-5.3081683448473367</v>
      </c>
      <c r="AK79">
        <f t="shared" si="92"/>
        <v>-0.37157178413931358</v>
      </c>
      <c r="AL79">
        <f t="shared" si="71"/>
        <v>-5.6797401289866505</v>
      </c>
      <c r="AN79">
        <f t="shared" si="72"/>
        <v>0</v>
      </c>
      <c r="AO79">
        <f t="shared" si="73"/>
        <v>0</v>
      </c>
      <c r="AP79">
        <f t="shared" si="74"/>
        <v>0</v>
      </c>
      <c r="AQ79">
        <f t="shared" si="75"/>
        <v>-3.0503387707034482E-32</v>
      </c>
      <c r="AR79">
        <f t="shared" si="76"/>
        <v>-3.0503387707034482E-32</v>
      </c>
      <c r="AS79">
        <f t="shared" si="77"/>
        <v>-9.6466154177510277E-4</v>
      </c>
      <c r="AT79">
        <f t="shared" si="78"/>
        <v>-6.7526307924257195E-5</v>
      </c>
      <c r="AU79">
        <f t="shared" si="79"/>
        <v>-1.0321878496993599E-3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N81" s="6">
        <f t="shared" ref="AN81:AU81" si="93">SUM(AN3:AN79)</f>
        <v>33136.280161623632</v>
      </c>
      <c r="AO81" s="6">
        <f t="shared" si="93"/>
        <v>-3313.6280161623636</v>
      </c>
      <c r="AP81" s="6">
        <f t="shared" si="93"/>
        <v>-1668.3041603300019</v>
      </c>
      <c r="AQ81" s="6">
        <f t="shared" si="93"/>
        <v>-26079.327490446802</v>
      </c>
      <c r="AR81" s="6">
        <f t="shared" si="93"/>
        <v>2075.0204946844528</v>
      </c>
      <c r="AS81" s="6">
        <f t="shared" si="93"/>
        <v>-5930.7759367447698</v>
      </c>
      <c r="AT81" s="6">
        <f t="shared" si="93"/>
        <v>3459.6192964344505</v>
      </c>
      <c r="AU81" s="6">
        <f t="shared" si="93"/>
        <v>-396.13614562586599</v>
      </c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81:AU81">
    <cfRule type="cellIs" dxfId="61" priority="1" operator="lessThan">
      <formula>0</formula>
    </cfRule>
  </conditionalFormatting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0DAF8A-65D7-4C05-9499-631D6EE129D6}">
  <sheetPr codeName="Sheet36"/>
  <dimension ref="A1:AZ164"/>
  <sheetViews>
    <sheetView workbookViewId="0">
      <selection activeCell="B1" sqref="B1"/>
    </sheetView>
  </sheetViews>
  <sheetFormatPr defaultRowHeight="15" x14ac:dyDescent="0.25"/>
  <cols>
    <col min="3" max="3" width="10.7109375" customWidth="1"/>
    <col min="4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75164.631329430224</v>
      </c>
      <c r="K3">
        <v>1</v>
      </c>
      <c r="L3" s="2">
        <v>0</v>
      </c>
      <c r="O3">
        <f>$C$3</f>
        <v>75164.631329430224</v>
      </c>
      <c r="P3" s="2">
        <f>O3*C5</f>
        <v>7516.4631329430231</v>
      </c>
      <c r="Q3" s="5">
        <f>B8</f>
        <v>1522.432587</v>
      </c>
      <c r="R3">
        <f t="shared" ref="R3:R34" si="0">$C$6</f>
        <v>250000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75164.631329430224</v>
      </c>
      <c r="AF3">
        <f t="shared" ref="AF3:AF34" si="4">-$Z3*P3</f>
        <v>-7516.4631329430231</v>
      </c>
      <c r="AG3">
        <f t="shared" ref="AG3:AG34" si="5">-$Z3*Q3</f>
        <v>-1522.432587</v>
      </c>
      <c r="AH3">
        <f t="shared" ref="AH3:AH34" si="6">-X3*R3</f>
        <v>0</v>
      </c>
      <c r="AI3">
        <f t="shared" ref="AI3:AI34" si="7">SUM(AE3:AH3)</f>
        <v>66125.735609487194</v>
      </c>
      <c r="AJ3">
        <f t="shared" ref="AJ3:AJ34" si="8">AB3-AC3</f>
        <v>0</v>
      </c>
      <c r="AL3">
        <f t="shared" ref="AL3:AL34" si="9">SUM(AI3:AK3)</f>
        <v>66125.735609487194</v>
      </c>
      <c r="AN3">
        <f t="shared" ref="AN3:AN34" si="10">AE3*$K3</f>
        <v>75164.631329430224</v>
      </c>
      <c r="AO3">
        <f t="shared" ref="AO3:AO34" si="11">AF3*$K3</f>
        <v>-7516.4631329430231</v>
      </c>
      <c r="AP3">
        <f t="shared" ref="AP3:AP34" si="12">AG3*$K3</f>
        <v>-1522.432587</v>
      </c>
      <c r="AQ3">
        <f t="shared" ref="AQ3:AQ34" si="13">AH3*$K3</f>
        <v>0</v>
      </c>
      <c r="AR3">
        <f t="shared" ref="AR3:AR34" si="14">AI3*$K3</f>
        <v>66125.735609487194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66125.735609487194</v>
      </c>
      <c r="AW3">
        <v>0</v>
      </c>
      <c r="AX3">
        <f>IF(Z3&gt;0, (R3*SUMPRODUCT(K3:$K$98, X3:$X$98)-K3*$AZ$3)/Z3, 0)</f>
        <v>0</v>
      </c>
      <c r="AZ3">
        <f>C6*ABS(SUMPRODUCT(X4:X69, K4:K69))/1</f>
        <v>63656.213433961384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35" si="18">G4+$C$9</f>
        <v>0.12000000000000001</v>
      </c>
      <c r="I4" s="1">
        <f t="shared" ref="I4:I35" si="19">1+H4</f>
        <v>1.1200000000000001</v>
      </c>
      <c r="J4">
        <f t="shared" ref="J4:J35" si="20">1/I4</f>
        <v>0.89285714285714279</v>
      </c>
      <c r="K4">
        <f>J4</f>
        <v>0.89285714285714279</v>
      </c>
      <c r="L4" s="2">
        <v>1</v>
      </c>
      <c r="M4" s="8" cm="1">
        <f t="array" ref="M4:M69">Mortalities!B31:B96</f>
        <v>2.0768709E-2</v>
      </c>
      <c r="R4">
        <f t="shared" si="0"/>
        <v>250000</v>
      </c>
      <c r="S4">
        <f t="shared" si="1"/>
        <v>7036.8225268225988</v>
      </c>
      <c r="U4">
        <f t="shared" ref="U4:U35" si="21">M4</f>
        <v>2.0768709E-2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2.0768709E-2</v>
      </c>
      <c r="Y4">
        <f t="shared" ref="Y4:Y35" si="25">V4*W4</f>
        <v>0.01</v>
      </c>
      <c r="Z4">
        <f t="shared" ref="Z4:Z35" si="26">MAX(0, W4-X4-Y4)</f>
        <v>0.96923129099999994</v>
      </c>
      <c r="AB4">
        <f t="shared" ref="AB4:AB35" si="27">AC3</f>
        <v>0</v>
      </c>
      <c r="AC4">
        <f t="shared" si="2"/>
        <v>6820.3085822101493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-5192.1772499999997</v>
      </c>
      <c r="AI4">
        <f t="shared" si="7"/>
        <v>-5192.1772499999997</v>
      </c>
      <c r="AJ4">
        <f t="shared" si="8"/>
        <v>-6820.3085822101493</v>
      </c>
      <c r="AK4">
        <f>G4*SUM(AB4, AE4:AF4)</f>
        <v>0</v>
      </c>
      <c r="AL4">
        <f t="shared" si="9"/>
        <v>-12012.48583221015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-4635.8725446428562</v>
      </c>
      <c r="AR4">
        <f t="shared" si="14"/>
        <v>-4635.8725446428562</v>
      </c>
      <c r="AS4">
        <f t="shared" si="15"/>
        <v>-6089.5612341162041</v>
      </c>
      <c r="AT4">
        <f t="shared" si="16"/>
        <v>0</v>
      </c>
      <c r="AU4">
        <f t="shared" si="17"/>
        <v>-10725.433778759061</v>
      </c>
      <c r="AW4">
        <v>1</v>
      </c>
      <c r="AX4">
        <f>IF(Z4&gt;0, (R4*SUMPRODUCT(K4:$K$98, X4:$X$98)-K4*$AZ$3)/Z4, 0)</f>
        <v>7036.8225268225988</v>
      </c>
    </row>
    <row r="5" spans="1:52" x14ac:dyDescent="0.25">
      <c r="C5" s="2">
        <f>'S.26.04.A'!C5</f>
        <v>0.1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0.12000000000000001</v>
      </c>
      <c r="I5" s="1">
        <f t="shared" si="19"/>
        <v>1.1200000000000001</v>
      </c>
      <c r="J5">
        <f t="shared" si="20"/>
        <v>0.89285714285714279</v>
      </c>
      <c r="K5">
        <f t="shared" ref="K5:K36" si="28">K4*J5</f>
        <v>0.79719387755102034</v>
      </c>
      <c r="L5" s="2">
        <v>2</v>
      </c>
      <c r="M5" s="8">
        <v>2.4225090000000001E-2</v>
      </c>
      <c r="Q5" s="5">
        <f t="shared" ref="Q5:Q36" si="29">$C$8</f>
        <v>25</v>
      </c>
      <c r="R5">
        <f t="shared" si="0"/>
        <v>250000</v>
      </c>
      <c r="S5">
        <f t="shared" si="1"/>
        <v>8839.1810221790784</v>
      </c>
      <c r="U5">
        <f t="shared" si="21"/>
        <v>2.4225090000000001E-2</v>
      </c>
      <c r="V5">
        <f t="shared" si="22"/>
        <v>0.01</v>
      </c>
      <c r="W5">
        <f t="shared" si="23"/>
        <v>0.96923129099999994</v>
      </c>
      <c r="X5">
        <f t="shared" si="24"/>
        <v>2.3479715255291189E-2</v>
      </c>
      <c r="Y5">
        <f t="shared" si="25"/>
        <v>9.6923129099999988E-3</v>
      </c>
      <c r="Z5">
        <f t="shared" si="26"/>
        <v>0.93605926283470886</v>
      </c>
      <c r="AB5">
        <f t="shared" si="27"/>
        <v>6820.3085822101493</v>
      </c>
      <c r="AC5">
        <f t="shared" si="2"/>
        <v>8273.9972716834964</v>
      </c>
      <c r="AE5">
        <f t="shared" si="3"/>
        <v>0</v>
      </c>
      <c r="AF5">
        <f t="shared" si="4"/>
        <v>0</v>
      </c>
      <c r="AG5">
        <f t="shared" si="5"/>
        <v>-23.401481570867723</v>
      </c>
      <c r="AH5">
        <f t="shared" si="6"/>
        <v>-5869.9288138227976</v>
      </c>
      <c r="AI5">
        <f t="shared" si="7"/>
        <v>-5893.3302953936654</v>
      </c>
      <c r="AJ5">
        <f t="shared" si="8"/>
        <v>-1453.688689473347</v>
      </c>
      <c r="AK5">
        <f>G5*SUM(AB5, AE5:AF5)</f>
        <v>477.42160075471048</v>
      </c>
      <c r="AL5">
        <f t="shared" si="9"/>
        <v>-6869.5973841123023</v>
      </c>
      <c r="AN5">
        <f t="shared" si="10"/>
        <v>0</v>
      </c>
      <c r="AO5">
        <f t="shared" si="11"/>
        <v>0</v>
      </c>
      <c r="AP5">
        <f t="shared" si="12"/>
        <v>-18.655517833918783</v>
      </c>
      <c r="AQ5">
        <f t="shared" si="13"/>
        <v>-4679.4713120398574</v>
      </c>
      <c r="AR5">
        <f t="shared" si="14"/>
        <v>-4698.1268298737759</v>
      </c>
      <c r="AS5">
        <f t="shared" si="15"/>
        <v>-1158.8717231133187</v>
      </c>
      <c r="AT5">
        <f t="shared" si="16"/>
        <v>380.59757713226281</v>
      </c>
      <c r="AU5">
        <f t="shared" si="17"/>
        <v>-5476.4009758548327</v>
      </c>
      <c r="AW5">
        <v>2</v>
      </c>
      <c r="AX5">
        <f>IF(Z5&gt;0, (R5*SUMPRODUCT(K5:$K$98, X5:$X$98)-K5*$AZ$3)/Z5, 0)</f>
        <v>8839.1810221790784</v>
      </c>
    </row>
    <row r="6" spans="1:52" x14ac:dyDescent="0.25">
      <c r="A6" t="s">
        <v>16</v>
      </c>
      <c r="C6" s="2">
        <f>'S.26.04.C'!C6</f>
        <v>250000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0.12000000000000001</v>
      </c>
      <c r="I6" s="1">
        <f t="shared" si="19"/>
        <v>1.1200000000000001</v>
      </c>
      <c r="J6">
        <f t="shared" si="20"/>
        <v>0.89285714285714279</v>
      </c>
      <c r="K6">
        <f t="shared" si="28"/>
        <v>0.71178024781341098</v>
      </c>
      <c r="L6" s="2">
        <v>3</v>
      </c>
      <c r="M6" s="8">
        <v>2.7828815E-2</v>
      </c>
      <c r="Q6" s="5">
        <f t="shared" si="29"/>
        <v>25</v>
      </c>
      <c r="R6">
        <f t="shared" si="0"/>
        <v>250000</v>
      </c>
      <c r="S6">
        <f t="shared" si="1"/>
        <v>10027.915087773661</v>
      </c>
      <c r="U6">
        <f t="shared" si="21"/>
        <v>2.7828815E-2</v>
      </c>
      <c r="V6">
        <f t="shared" si="22"/>
        <v>0.01</v>
      </c>
      <c r="W6">
        <f t="shared" si="23"/>
        <v>0.93605926283470886</v>
      </c>
      <c r="X6">
        <f t="shared" si="24"/>
        <v>2.6049420054463489E-2</v>
      </c>
      <c r="Y6">
        <f t="shared" si="25"/>
        <v>9.3605926283470888E-3</v>
      </c>
      <c r="Z6">
        <f t="shared" si="26"/>
        <v>0.90064925015189823</v>
      </c>
      <c r="AB6">
        <f t="shared" si="27"/>
        <v>8273.9972716834964</v>
      </c>
      <c r="AC6">
        <f t="shared" si="2"/>
        <v>9031.634204390255</v>
      </c>
      <c r="AE6">
        <f t="shared" si="3"/>
        <v>0</v>
      </c>
      <c r="AF6">
        <f t="shared" si="4"/>
        <v>0</v>
      </c>
      <c r="AG6">
        <f t="shared" si="5"/>
        <v>-22.516231253797457</v>
      </c>
      <c r="AH6">
        <f t="shared" si="6"/>
        <v>-6512.3550136158719</v>
      </c>
      <c r="AI6">
        <f t="shared" si="7"/>
        <v>-6534.8712448696697</v>
      </c>
      <c r="AJ6">
        <f t="shared" si="8"/>
        <v>-757.63693270675867</v>
      </c>
      <c r="AK6">
        <f>G6*SUM(AB6, AE6:AF6)</f>
        <v>579.17980901784483</v>
      </c>
      <c r="AL6">
        <f t="shared" si="9"/>
        <v>-6713.3283685585839</v>
      </c>
      <c r="AN6">
        <f t="shared" si="10"/>
        <v>0</v>
      </c>
      <c r="AO6">
        <f t="shared" si="11"/>
        <v>0</v>
      </c>
      <c r="AP6">
        <f t="shared" si="12"/>
        <v>-16.026608661652023</v>
      </c>
      <c r="AQ6">
        <f t="shared" si="13"/>
        <v>-4635.3656654404149</v>
      </c>
      <c r="AR6">
        <f t="shared" si="14"/>
        <v>-4651.3922741020669</v>
      </c>
      <c r="AS6">
        <f t="shared" si="15"/>
        <v>-539.27100371460926</v>
      </c>
      <c r="AT6">
        <f t="shared" si="16"/>
        <v>412.24874799124564</v>
      </c>
      <c r="AU6">
        <f t="shared" si="17"/>
        <v>-4778.4145298254307</v>
      </c>
      <c r="AW6">
        <v>3</v>
      </c>
      <c r="AX6">
        <f>IF(Z6&gt;0, (R6*SUMPRODUCT(K6:$K$98, X6:$X$98)-K6*$AZ$3)/Z6, 0)</f>
        <v>10027.915087773661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0.12000000000000001</v>
      </c>
      <c r="I7" s="1">
        <f t="shared" si="19"/>
        <v>1.1200000000000001</v>
      </c>
      <c r="J7">
        <f t="shared" si="20"/>
        <v>0.89285714285714279</v>
      </c>
      <c r="K7">
        <f t="shared" si="28"/>
        <v>0.63551807840483121</v>
      </c>
      <c r="L7" s="2">
        <v>4</v>
      </c>
      <c r="M7" s="8">
        <v>3.1684449000000003E-2</v>
      </c>
      <c r="Q7" s="5">
        <f t="shared" si="29"/>
        <v>25</v>
      </c>
      <c r="R7">
        <f t="shared" si="0"/>
        <v>250000</v>
      </c>
      <c r="S7">
        <f t="shared" si="1"/>
        <v>10718.066513963762</v>
      </c>
      <c r="U7">
        <f t="shared" si="21"/>
        <v>3.1684449000000003E-2</v>
      </c>
      <c r="V7">
        <f t="shared" si="22"/>
        <v>0.01</v>
      </c>
      <c r="W7">
        <f t="shared" si="23"/>
        <v>0.90064925015189823</v>
      </c>
      <c r="X7">
        <f t="shared" si="24"/>
        <v>2.8536575233326065E-2</v>
      </c>
      <c r="Y7">
        <f t="shared" si="25"/>
        <v>9.0064925015189822E-3</v>
      </c>
      <c r="Z7">
        <f t="shared" si="26"/>
        <v>0.86310618241705317</v>
      </c>
      <c r="AB7">
        <f t="shared" si="27"/>
        <v>9031.634204390255</v>
      </c>
      <c r="AC7">
        <f t="shared" si="2"/>
        <v>9250.8294717593162</v>
      </c>
      <c r="AE7">
        <f t="shared" si="3"/>
        <v>0</v>
      </c>
      <c r="AF7">
        <f t="shared" si="4"/>
        <v>0</v>
      </c>
      <c r="AG7">
        <f t="shared" si="5"/>
        <v>-21.577654560426328</v>
      </c>
      <c r="AH7">
        <f t="shared" si="6"/>
        <v>-7134.1438083315161</v>
      </c>
      <c r="AI7">
        <f t="shared" si="7"/>
        <v>-7155.7214628919428</v>
      </c>
      <c r="AJ7">
        <f t="shared" si="8"/>
        <v>-219.19526736906118</v>
      </c>
      <c r="AK7">
        <f>G7*SUM(AB7, AE7:AF7)</f>
        <v>632.21439430731789</v>
      </c>
      <c r="AL7">
        <f t="shared" si="9"/>
        <v>-6742.7023359536861</v>
      </c>
      <c r="AN7">
        <f t="shared" si="10"/>
        <v>0</v>
      </c>
      <c r="AO7">
        <f t="shared" si="11"/>
        <v>0</v>
      </c>
      <c r="AP7">
        <f t="shared" si="12"/>
        <v>-13.712989562725383</v>
      </c>
      <c r="AQ7">
        <f t="shared" si="13"/>
        <v>-4533.8773641345697</v>
      </c>
      <c r="AR7">
        <f t="shared" si="14"/>
        <v>-4547.5903536972955</v>
      </c>
      <c r="AS7">
        <f t="shared" si="15"/>
        <v>-139.30255511381895</v>
      </c>
      <c r="AT7">
        <f t="shared" si="16"/>
        <v>401.7836770100609</v>
      </c>
      <c r="AU7">
        <f t="shared" si="17"/>
        <v>-4285.1092318010533</v>
      </c>
      <c r="AW7">
        <v>4</v>
      </c>
      <c r="AX7">
        <f>IF(Z7&gt;0, (R7*SUMPRODUCT(K7:$K$98, X7:$X$98)-K7*$AZ$3)/Z7, 0)</f>
        <v>10718.066513963762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0.12000000000000001</v>
      </c>
      <c r="I8" s="1">
        <f t="shared" si="19"/>
        <v>1.1200000000000001</v>
      </c>
      <c r="J8">
        <f t="shared" si="20"/>
        <v>0.89285714285714279</v>
      </c>
      <c r="K8">
        <f t="shared" si="28"/>
        <v>0.5674268557185993</v>
      </c>
      <c r="L8" s="2">
        <v>5</v>
      </c>
      <c r="M8" s="8">
        <v>3.5933631000000001E-2</v>
      </c>
      <c r="Q8" s="5">
        <f t="shared" si="29"/>
        <v>25</v>
      </c>
      <c r="R8">
        <f t="shared" si="0"/>
        <v>250000</v>
      </c>
      <c r="S8">
        <f t="shared" si="1"/>
        <v>10991.881961380921</v>
      </c>
      <c r="U8">
        <f t="shared" si="21"/>
        <v>3.5933631000000001E-2</v>
      </c>
      <c r="V8">
        <f t="shared" si="22"/>
        <v>0.01</v>
      </c>
      <c r="W8">
        <f t="shared" si="23"/>
        <v>0.86310618241705317</v>
      </c>
      <c r="X8">
        <f t="shared" si="24"/>
        <v>3.1014539072793078E-2</v>
      </c>
      <c r="Y8">
        <f t="shared" si="25"/>
        <v>8.6310618241705311E-3</v>
      </c>
      <c r="Z8">
        <f t="shared" si="26"/>
        <v>0.82346058152008961</v>
      </c>
      <c r="AB8">
        <f t="shared" si="27"/>
        <v>9250.8294717593162</v>
      </c>
      <c r="AC8">
        <f t="shared" si="2"/>
        <v>9051.3815119189167</v>
      </c>
      <c r="AE8">
        <f t="shared" si="3"/>
        <v>0</v>
      </c>
      <c r="AF8">
        <f t="shared" si="4"/>
        <v>0</v>
      </c>
      <c r="AG8">
        <f t="shared" si="5"/>
        <v>-20.586514538002241</v>
      </c>
      <c r="AH8">
        <f t="shared" si="6"/>
        <v>-7753.6347681982697</v>
      </c>
      <c r="AI8">
        <f t="shared" si="7"/>
        <v>-7774.2212827362719</v>
      </c>
      <c r="AJ8">
        <f t="shared" si="8"/>
        <v>199.44795984039956</v>
      </c>
      <c r="AK8">
        <f t="shared" ref="AK8:AK39" si="30">G8*SUM(AB8:AB8, AE8:AF8)</f>
        <v>647.55806302315216</v>
      </c>
      <c r="AL8">
        <f t="shared" si="9"/>
        <v>-6927.2152598727198</v>
      </c>
      <c r="AN8">
        <f t="shared" si="10"/>
        <v>0</v>
      </c>
      <c r="AO8">
        <f t="shared" si="11"/>
        <v>0</v>
      </c>
      <c r="AP8">
        <f t="shared" si="12"/>
        <v>-11.681341214503844</v>
      </c>
      <c r="AQ8">
        <f t="shared" si="13"/>
        <v>-4399.6205969091543</v>
      </c>
      <c r="AR8">
        <f t="shared" si="14"/>
        <v>-4411.3019381236581</v>
      </c>
      <c r="AS8">
        <f t="shared" si="15"/>
        <v>113.17212873172738</v>
      </c>
      <c r="AT8">
        <f t="shared" si="16"/>
        <v>367.44183559645381</v>
      </c>
      <c r="AU8">
        <f t="shared" si="17"/>
        <v>-3930.6879737954773</v>
      </c>
      <c r="AW8">
        <v>5</v>
      </c>
      <c r="AX8">
        <f>IF(Z8&gt;0, (R8*SUMPRODUCT(K8:$K$98, X8:$X$98)-K8*$AZ$3)/Z8, 0)</f>
        <v>10991.881961380921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0.12000000000000001</v>
      </c>
      <c r="I9" s="1">
        <f t="shared" si="19"/>
        <v>1.1200000000000001</v>
      </c>
      <c r="J9">
        <f t="shared" si="20"/>
        <v>0.89285714285714279</v>
      </c>
      <c r="K9">
        <f t="shared" si="28"/>
        <v>0.50663112117732079</v>
      </c>
      <c r="L9" s="2">
        <v>6</v>
      </c>
      <c r="M9" s="8">
        <v>4.1016489000000003E-2</v>
      </c>
      <c r="Q9" s="5">
        <f t="shared" si="29"/>
        <v>25</v>
      </c>
      <c r="R9">
        <f t="shared" si="0"/>
        <v>250000</v>
      </c>
      <c r="S9">
        <f t="shared" si="1"/>
        <v>10905.088701234719</v>
      </c>
      <c r="U9">
        <f t="shared" si="21"/>
        <v>4.1016489000000003E-2</v>
      </c>
      <c r="V9">
        <f t="shared" si="22"/>
        <v>0.01</v>
      </c>
      <c r="W9">
        <f t="shared" si="23"/>
        <v>0.82346058152008961</v>
      </c>
      <c r="X9">
        <f t="shared" si="24"/>
        <v>3.3775461883852359E-2</v>
      </c>
      <c r="Y9">
        <f t="shared" si="25"/>
        <v>8.2346058152008954E-3</v>
      </c>
      <c r="Z9">
        <f t="shared" si="26"/>
        <v>0.78145051382103636</v>
      </c>
      <c r="AB9">
        <f t="shared" si="27"/>
        <v>9051.3815119189167</v>
      </c>
      <c r="AC9">
        <f t="shared" si="2"/>
        <v>8521.7871688438499</v>
      </c>
      <c r="AE9">
        <f t="shared" si="3"/>
        <v>0</v>
      </c>
      <c r="AF9">
        <f t="shared" si="4"/>
        <v>0</v>
      </c>
      <c r="AG9">
        <f t="shared" si="5"/>
        <v>-19.536262845525908</v>
      </c>
      <c r="AH9">
        <f t="shared" si="6"/>
        <v>-8443.86547096309</v>
      </c>
      <c r="AI9">
        <f t="shared" si="7"/>
        <v>-8463.401733808616</v>
      </c>
      <c r="AJ9">
        <f t="shared" si="8"/>
        <v>529.59434307506672</v>
      </c>
      <c r="AK9">
        <f t="shared" si="30"/>
        <v>633.59670583432421</v>
      </c>
      <c r="AL9">
        <f t="shared" si="9"/>
        <v>-7300.2106848992253</v>
      </c>
      <c r="AN9">
        <f t="shared" si="10"/>
        <v>0</v>
      </c>
      <c r="AO9">
        <f t="shared" si="11"/>
        <v>0</v>
      </c>
      <c r="AP9">
        <f t="shared" si="12"/>
        <v>-9.8976787490436262</v>
      </c>
      <c r="AQ9">
        <f t="shared" si="13"/>
        <v>-4277.9250306244958</v>
      </c>
      <c r="AR9">
        <f t="shared" si="14"/>
        <v>-4287.8227093735395</v>
      </c>
      <c r="AS9">
        <f t="shared" si="15"/>
        <v>268.30897580128772</v>
      </c>
      <c r="AT9">
        <f t="shared" si="16"/>
        <v>320.99980945110076</v>
      </c>
      <c r="AU9">
        <f t="shared" si="17"/>
        <v>-3698.5139241211514</v>
      </c>
      <c r="AW9">
        <v>6</v>
      </c>
      <c r="AX9">
        <f>IF(Z9&gt;0, (R9*SUMPRODUCT(K9:$K$98, X9:$X$98)-K9*$AZ$3)/Z9, 0)</f>
        <v>10905.088701234719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0.12000000000000001</v>
      </c>
      <c r="I10" s="1">
        <f t="shared" si="19"/>
        <v>1.1200000000000001</v>
      </c>
      <c r="J10">
        <f t="shared" si="20"/>
        <v>0.89285714285714279</v>
      </c>
      <c r="K10">
        <f t="shared" si="28"/>
        <v>0.45234921533689354</v>
      </c>
      <c r="L10" s="2">
        <v>7</v>
      </c>
      <c r="M10" s="8">
        <v>4.6435859000000003E-2</v>
      </c>
      <c r="Q10" s="5">
        <f t="shared" si="29"/>
        <v>25</v>
      </c>
      <c r="R10">
        <f t="shared" si="0"/>
        <v>250000</v>
      </c>
      <c r="S10">
        <f t="shared" si="1"/>
        <v>10441.793552385378</v>
      </c>
      <c r="U10">
        <f t="shared" si="21"/>
        <v>4.6435859000000003E-2</v>
      </c>
      <c r="V10">
        <f t="shared" si="22"/>
        <v>0.01</v>
      </c>
      <c r="W10">
        <f t="shared" si="23"/>
        <v>0.78145051382103636</v>
      </c>
      <c r="X10">
        <f t="shared" si="24"/>
        <v>3.6287325875271198E-2</v>
      </c>
      <c r="Y10">
        <f t="shared" si="25"/>
        <v>7.8145051382103644E-3</v>
      </c>
      <c r="Z10">
        <f t="shared" si="26"/>
        <v>0.73734868280755483</v>
      </c>
      <c r="AB10">
        <f t="shared" si="27"/>
        <v>8521.7871688438499</v>
      </c>
      <c r="AC10">
        <f t="shared" si="2"/>
        <v>7699.2427219997771</v>
      </c>
      <c r="AE10">
        <f t="shared" si="3"/>
        <v>0</v>
      </c>
      <c r="AF10">
        <f t="shared" si="4"/>
        <v>0</v>
      </c>
      <c r="AG10">
        <f t="shared" si="5"/>
        <v>-18.43371707018887</v>
      </c>
      <c r="AH10">
        <f t="shared" si="6"/>
        <v>-9071.8314688177998</v>
      </c>
      <c r="AI10">
        <f t="shared" si="7"/>
        <v>-9090.265185887989</v>
      </c>
      <c r="AJ10">
        <f t="shared" si="8"/>
        <v>822.54444684407281</v>
      </c>
      <c r="AK10">
        <f t="shared" si="30"/>
        <v>596.5251018190695</v>
      </c>
      <c r="AL10">
        <f t="shared" si="9"/>
        <v>-7671.1956372248469</v>
      </c>
      <c r="AN10">
        <f t="shared" si="10"/>
        <v>0</v>
      </c>
      <c r="AO10">
        <f t="shared" si="11"/>
        <v>0</v>
      </c>
      <c r="AP10">
        <f t="shared" si="12"/>
        <v>-8.3384774524422358</v>
      </c>
      <c r="AQ10">
        <f t="shared" si="13"/>
        <v>-4103.6358465882704</v>
      </c>
      <c r="AR10">
        <f t="shared" si="14"/>
        <v>-4111.9743240407124</v>
      </c>
      <c r="AS10">
        <f t="shared" si="15"/>
        <v>372.0773351096355</v>
      </c>
      <c r="AT10">
        <f t="shared" si="16"/>
        <v>269.83766173661661</v>
      </c>
      <c r="AU10">
        <f t="shared" si="17"/>
        <v>-3470.0593271944604</v>
      </c>
      <c r="AW10">
        <v>7</v>
      </c>
      <c r="AX10">
        <f>IF(Z10&gt;0, (R10*SUMPRODUCT(K10:$K$98, X10:$X$98)-K10*$AZ$3)/Z10, 0)</f>
        <v>10441.793552385378</v>
      </c>
    </row>
    <row r="11" spans="1:52" x14ac:dyDescent="0.25">
      <c r="A11" t="s">
        <v>33</v>
      </c>
      <c r="C11" s="25">
        <f>AU71</f>
        <v>471.50119610093026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0.12000000000000001</v>
      </c>
      <c r="I11" s="1">
        <f t="shared" si="19"/>
        <v>1.1200000000000001</v>
      </c>
      <c r="J11">
        <f t="shared" si="20"/>
        <v>0.89285714285714279</v>
      </c>
      <c r="K11">
        <f t="shared" si="28"/>
        <v>0.40388322797936921</v>
      </c>
      <c r="L11" s="2">
        <v>8</v>
      </c>
      <c r="M11" s="8">
        <v>5.1834316999999998E-2</v>
      </c>
      <c r="Q11" s="5">
        <f t="shared" si="29"/>
        <v>25</v>
      </c>
      <c r="R11">
        <f t="shared" si="0"/>
        <v>250000</v>
      </c>
      <c r="S11">
        <f t="shared" si="1"/>
        <v>9657.7052333776592</v>
      </c>
      <c r="U11">
        <f t="shared" si="21"/>
        <v>5.1834316999999998E-2</v>
      </c>
      <c r="V11">
        <f t="shared" si="22"/>
        <v>0.01</v>
      </c>
      <c r="W11">
        <f t="shared" si="23"/>
        <v>0.73734868280755483</v>
      </c>
      <c r="X11">
        <f t="shared" si="24"/>
        <v>3.8219965364179244E-2</v>
      </c>
      <c r="Y11">
        <f t="shared" si="25"/>
        <v>7.3734868280755485E-3</v>
      </c>
      <c r="Z11">
        <f t="shared" si="26"/>
        <v>0.69175523061529998</v>
      </c>
      <c r="AB11">
        <f t="shared" si="27"/>
        <v>7699.2427219997771</v>
      </c>
      <c r="AC11">
        <f t="shared" si="2"/>
        <v>6680.7681109297519</v>
      </c>
      <c r="AE11">
        <f t="shared" si="3"/>
        <v>0</v>
      </c>
      <c r="AF11">
        <f t="shared" si="4"/>
        <v>0</v>
      </c>
      <c r="AG11">
        <f t="shared" si="5"/>
        <v>-17.2938807653825</v>
      </c>
      <c r="AH11">
        <f t="shared" si="6"/>
        <v>-9554.9913410448116</v>
      </c>
      <c r="AI11">
        <f t="shared" si="7"/>
        <v>-9572.2852218101943</v>
      </c>
      <c r="AJ11">
        <f t="shared" si="8"/>
        <v>1018.4746110700253</v>
      </c>
      <c r="AK11">
        <f t="shared" si="30"/>
        <v>538.94699053998443</v>
      </c>
      <c r="AL11">
        <f t="shared" si="9"/>
        <v>-8014.8636202001844</v>
      </c>
      <c r="AN11">
        <f t="shared" si="10"/>
        <v>0</v>
      </c>
      <c r="AO11">
        <f t="shared" si="11"/>
        <v>0</v>
      </c>
      <c r="AP11">
        <f t="shared" si="12"/>
        <v>-6.9847083878130087</v>
      </c>
      <c r="AQ11">
        <f t="shared" si="13"/>
        <v>-3859.1007461361005</v>
      </c>
      <c r="AR11">
        <f t="shared" si="14"/>
        <v>-3866.0854545239135</v>
      </c>
      <c r="AS11">
        <f t="shared" si="15"/>
        <v>411.3448135339944</v>
      </c>
      <c r="AT11">
        <f t="shared" si="16"/>
        <v>217.67165024905546</v>
      </c>
      <c r="AU11">
        <f t="shared" si="17"/>
        <v>-3237.0689907408637</v>
      </c>
      <c r="AW11">
        <v>8</v>
      </c>
      <c r="AX11">
        <f>IF(Z11&gt;0, (R11*SUMPRODUCT(K11:$K$98, X11:$X$98)-K11*$AZ$3)/Z11, 0)</f>
        <v>9657.7052333776592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0.12000000000000001</v>
      </c>
      <c r="I12" s="1">
        <f t="shared" si="19"/>
        <v>1.1200000000000001</v>
      </c>
      <c r="J12">
        <f t="shared" si="20"/>
        <v>0.89285714285714279</v>
      </c>
      <c r="K12">
        <f t="shared" si="28"/>
        <v>0.36061002498157962</v>
      </c>
      <c r="L12" s="2">
        <v>9</v>
      </c>
      <c r="M12" s="8">
        <v>5.7772715000000002E-2</v>
      </c>
      <c r="Q12" s="5">
        <f t="shared" si="29"/>
        <v>25</v>
      </c>
      <c r="R12">
        <f t="shared" si="0"/>
        <v>250000</v>
      </c>
      <c r="S12">
        <f t="shared" si="1"/>
        <v>8647.0898015229996</v>
      </c>
      <c r="U12">
        <f t="shared" si="21"/>
        <v>5.7772715000000002E-2</v>
      </c>
      <c r="V12">
        <f t="shared" si="22"/>
        <v>0.01</v>
      </c>
      <c r="W12">
        <f t="shared" si="23"/>
        <v>0.69175523061529998</v>
      </c>
      <c r="X12">
        <f t="shared" si="24"/>
        <v>3.9964577788096999E-2</v>
      </c>
      <c r="Y12">
        <f t="shared" si="25"/>
        <v>6.9175523061530001E-3</v>
      </c>
      <c r="Z12">
        <f t="shared" si="26"/>
        <v>0.64487310052104996</v>
      </c>
      <c r="AB12">
        <f t="shared" si="27"/>
        <v>6680.7681109297519</v>
      </c>
      <c r="AC12">
        <f t="shared" si="2"/>
        <v>5576.2756107920868</v>
      </c>
      <c r="AE12">
        <f t="shared" si="3"/>
        <v>0</v>
      </c>
      <c r="AF12">
        <f t="shared" si="4"/>
        <v>0</v>
      </c>
      <c r="AG12">
        <f t="shared" si="5"/>
        <v>-16.121827513026251</v>
      </c>
      <c r="AH12">
        <f t="shared" si="6"/>
        <v>-9991.1444470242495</v>
      </c>
      <c r="AI12">
        <f t="shared" si="7"/>
        <v>-10007.266274537276</v>
      </c>
      <c r="AJ12">
        <f t="shared" si="8"/>
        <v>1104.492500137665</v>
      </c>
      <c r="AK12">
        <f t="shared" si="30"/>
        <v>467.65376776508265</v>
      </c>
      <c r="AL12">
        <f t="shared" si="9"/>
        <v>-8435.1200066345282</v>
      </c>
      <c r="AN12">
        <f t="shared" si="10"/>
        <v>0</v>
      </c>
      <c r="AO12">
        <f t="shared" si="11"/>
        <v>0</v>
      </c>
      <c r="AP12">
        <f t="shared" si="12"/>
        <v>-5.8136926222211143</v>
      </c>
      <c r="AQ12">
        <f t="shared" si="13"/>
        <v>-3602.9068486359852</v>
      </c>
      <c r="AR12">
        <f t="shared" si="14"/>
        <v>-3608.7205412582066</v>
      </c>
      <c r="AS12">
        <f t="shared" si="15"/>
        <v>398.29106806661071</v>
      </c>
      <c r="AT12">
        <f t="shared" si="16"/>
        <v>168.6406368764963</v>
      </c>
      <c r="AU12">
        <f t="shared" si="17"/>
        <v>-3041.7888363150992</v>
      </c>
      <c r="AW12">
        <v>9</v>
      </c>
      <c r="AX12">
        <f>IF(Z12&gt;0, (R12*SUMPRODUCT(K12:$K$98, X12:$X$98)-K12*$AZ$3)/Z12, 0)</f>
        <v>8647.0898015229996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0.32197323659069604</v>
      </c>
      <c r="L13" s="2">
        <v>10</v>
      </c>
      <c r="M13" s="8">
        <v>6.4089452000000005E-2</v>
      </c>
      <c r="Q13" s="5">
        <f t="shared" si="29"/>
        <v>25</v>
      </c>
      <c r="R13">
        <f t="shared" si="0"/>
        <v>250000</v>
      </c>
      <c r="S13">
        <f t="shared" si="1"/>
        <v>7424.014355195447</v>
      </c>
      <c r="U13">
        <f t="shared" si="21"/>
        <v>6.4089452000000005E-2</v>
      </c>
      <c r="V13">
        <f t="shared" si="22"/>
        <v>0.01</v>
      </c>
      <c r="W13">
        <f t="shared" si="23"/>
        <v>0.64487310052104996</v>
      </c>
      <c r="X13">
        <f t="shared" si="24"/>
        <v>4.132956362193501E-2</v>
      </c>
      <c r="Y13">
        <f t="shared" si="25"/>
        <v>6.4487310052104996E-3</v>
      </c>
      <c r="Z13">
        <f t="shared" si="26"/>
        <v>0.59709480589390451</v>
      </c>
      <c r="AB13">
        <f t="shared" si="27"/>
        <v>5576.2756107920868</v>
      </c>
      <c r="AC13">
        <f t="shared" si="2"/>
        <v>4432.8404103689863</v>
      </c>
      <c r="AE13">
        <f t="shared" si="3"/>
        <v>0</v>
      </c>
      <c r="AF13">
        <f t="shared" si="4"/>
        <v>0</v>
      </c>
      <c r="AG13">
        <f t="shared" si="5"/>
        <v>-14.927370147347613</v>
      </c>
      <c r="AH13">
        <f t="shared" si="6"/>
        <v>-10332.390905483753</v>
      </c>
      <c r="AI13">
        <f t="shared" si="7"/>
        <v>-10347.318275631102</v>
      </c>
      <c r="AJ13">
        <f t="shared" si="8"/>
        <v>1143.4352004231005</v>
      </c>
      <c r="AK13">
        <f t="shared" si="30"/>
        <v>390.33929275544614</v>
      </c>
      <c r="AL13">
        <f t="shared" si="9"/>
        <v>-8813.5437824525543</v>
      </c>
      <c r="AN13">
        <f t="shared" si="10"/>
        <v>0</v>
      </c>
      <c r="AO13">
        <f t="shared" si="11"/>
        <v>0</v>
      </c>
      <c r="AP13">
        <f t="shared" si="12"/>
        <v>-4.8062136801288462</v>
      </c>
      <c r="AQ13">
        <f t="shared" si="13"/>
        <v>-3326.7533415588764</v>
      </c>
      <c r="AR13">
        <f t="shared" si="14"/>
        <v>-3331.5595552390059</v>
      </c>
      <c r="AS13">
        <f t="shared" si="15"/>
        <v>368.1555323119569</v>
      </c>
      <c r="AT13">
        <f t="shared" si="16"/>
        <v>125.67880545699423</v>
      </c>
      <c r="AU13">
        <f t="shared" si="17"/>
        <v>-2837.7252174700543</v>
      </c>
      <c r="AW13">
        <v>10</v>
      </c>
      <c r="AX13">
        <f>IF(Z13&gt;0, (R13*SUMPRODUCT(K13:$K$98, X13:$X$98)-K13*$AZ$3)/Z13, 0)</f>
        <v>7424.014355195447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0.28747610409883573</v>
      </c>
      <c r="L14" s="2">
        <v>11</v>
      </c>
      <c r="M14" s="8">
        <v>7.1121990999999996E-2</v>
      </c>
      <c r="Q14" s="5">
        <f t="shared" si="29"/>
        <v>25</v>
      </c>
      <c r="R14">
        <f t="shared" si="0"/>
        <v>250000</v>
      </c>
      <c r="S14">
        <f t="shared" si="1"/>
        <v>6018.4089034764338</v>
      </c>
      <c r="U14">
        <f t="shared" si="21"/>
        <v>7.1121990999999996E-2</v>
      </c>
      <c r="V14">
        <f t="shared" si="22"/>
        <v>0.01</v>
      </c>
      <c r="W14">
        <f t="shared" si="23"/>
        <v>0.59709480589390451</v>
      </c>
      <c r="X14">
        <f t="shared" si="24"/>
        <v>4.2466571410933018E-2</v>
      </c>
      <c r="Y14">
        <f t="shared" si="25"/>
        <v>5.9709480589390448E-3</v>
      </c>
      <c r="Z14">
        <f t="shared" si="26"/>
        <v>0.54865728642403244</v>
      </c>
      <c r="AB14">
        <f t="shared" si="27"/>
        <v>4432.8404103689863</v>
      </c>
      <c r="AC14">
        <f t="shared" si="2"/>
        <v>3302.043897571617</v>
      </c>
      <c r="AE14">
        <f t="shared" si="3"/>
        <v>0</v>
      </c>
      <c r="AF14">
        <f t="shared" si="4"/>
        <v>0</v>
      </c>
      <c r="AG14">
        <f t="shared" si="5"/>
        <v>-13.71643216060081</v>
      </c>
      <c r="AH14">
        <f t="shared" si="6"/>
        <v>-10616.642852733255</v>
      </c>
      <c r="AI14">
        <f t="shared" si="7"/>
        <v>-10630.359284893857</v>
      </c>
      <c r="AJ14">
        <f t="shared" si="8"/>
        <v>1130.7965127973694</v>
      </c>
      <c r="AK14">
        <f t="shared" si="30"/>
        <v>310.29882872582908</v>
      </c>
      <c r="AL14">
        <f t="shared" si="9"/>
        <v>-9189.263943370659</v>
      </c>
      <c r="AN14">
        <f t="shared" si="10"/>
        <v>0</v>
      </c>
      <c r="AO14">
        <f t="shared" si="11"/>
        <v>0</v>
      </c>
      <c r="AP14">
        <f t="shared" si="12"/>
        <v>-3.9431464796654967</v>
      </c>
      <c r="AQ14">
        <f t="shared" si="13"/>
        <v>-3052.0311259125056</v>
      </c>
      <c r="AR14">
        <f t="shared" si="14"/>
        <v>-3055.9742723921713</v>
      </c>
      <c r="AS14">
        <f t="shared" si="15"/>
        <v>325.076976027537</v>
      </c>
      <c r="AT14">
        <f t="shared" si="16"/>
        <v>89.203498388533234</v>
      </c>
      <c r="AU14">
        <f t="shared" si="17"/>
        <v>-2641.6937979761015</v>
      </c>
      <c r="AW14">
        <v>11</v>
      </c>
      <c r="AX14">
        <f>IF(Z14&gt;0, (R14*SUMPRODUCT(K14:$K$98, X14:$X$98)-K14*$AZ$3)/Z14, 0)</f>
        <v>6018.4089034764338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0.25667509294538904</v>
      </c>
      <c r="L15" s="2">
        <v>12</v>
      </c>
      <c r="M15" s="8">
        <v>7.9233461000000005E-2</v>
      </c>
      <c r="Q15" s="5">
        <f t="shared" si="29"/>
        <v>25</v>
      </c>
      <c r="R15">
        <f t="shared" si="0"/>
        <v>250000</v>
      </c>
      <c r="S15">
        <f t="shared" si="1"/>
        <v>4424.0429705355064</v>
      </c>
      <c r="U15">
        <f t="shared" si="21"/>
        <v>7.9233461000000005E-2</v>
      </c>
      <c r="V15">
        <f t="shared" si="22"/>
        <v>0.01</v>
      </c>
      <c r="W15">
        <f t="shared" si="23"/>
        <v>0.54865728642403244</v>
      </c>
      <c r="X15">
        <f t="shared" si="24"/>
        <v>4.3472015706244406E-2</v>
      </c>
      <c r="Y15">
        <f t="shared" si="25"/>
        <v>5.4865728642403246E-3</v>
      </c>
      <c r="Z15">
        <f t="shared" si="26"/>
        <v>0.49969869785354776</v>
      </c>
      <c r="AB15">
        <f t="shared" si="27"/>
        <v>3302.043897571617</v>
      </c>
      <c r="AC15">
        <f t="shared" si="2"/>
        <v>2210.688511624734</v>
      </c>
      <c r="AE15">
        <f t="shared" si="3"/>
        <v>0</v>
      </c>
      <c r="AF15">
        <f t="shared" si="4"/>
        <v>0</v>
      </c>
      <c r="AG15">
        <f t="shared" si="5"/>
        <v>-12.492467446338694</v>
      </c>
      <c r="AH15">
        <f t="shared" si="6"/>
        <v>-10868.003926561101</v>
      </c>
      <c r="AI15">
        <f t="shared" si="7"/>
        <v>-10880.496394007439</v>
      </c>
      <c r="AJ15">
        <f t="shared" si="8"/>
        <v>1091.355385946883</v>
      </c>
      <c r="AK15">
        <f t="shared" si="30"/>
        <v>231.14307283001321</v>
      </c>
      <c r="AL15">
        <f t="shared" si="9"/>
        <v>-9557.9979352305436</v>
      </c>
      <c r="AN15">
        <f t="shared" si="10"/>
        <v>0</v>
      </c>
      <c r="AO15">
        <f t="shared" si="11"/>
        <v>0</v>
      </c>
      <c r="AP15">
        <f t="shared" si="12"/>
        <v>-3.2065052429062311</v>
      </c>
      <c r="AQ15">
        <f t="shared" si="13"/>
        <v>-2789.5459179809236</v>
      </c>
      <c r="AR15">
        <f t="shared" si="14"/>
        <v>-2792.7524232238297</v>
      </c>
      <c r="AS15">
        <f t="shared" si="15"/>
        <v>280.12374512436713</v>
      </c>
      <c r="AT15">
        <f t="shared" si="16"/>
        <v>59.328669702326465</v>
      </c>
      <c r="AU15">
        <f t="shared" si="17"/>
        <v>-2453.3000083971365</v>
      </c>
      <c r="AW15">
        <v>12</v>
      </c>
      <c r="AX15">
        <f>IF(Z15&gt;0, (R15*SUMPRODUCT(K15:$K$98, X15:$X$98)-K15*$AZ$3)/Z15, 0)</f>
        <v>4424.0429705355064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0.22917419012981163</v>
      </c>
      <c r="L16" s="2">
        <v>13</v>
      </c>
      <c r="M16" s="8">
        <v>8.7905784000000001E-2</v>
      </c>
      <c r="Q16" s="5">
        <f t="shared" si="29"/>
        <v>25</v>
      </c>
      <c r="R16">
        <f t="shared" si="0"/>
        <v>250000</v>
      </c>
      <c r="S16">
        <f t="shared" si="1"/>
        <v>2599.4013418729805</v>
      </c>
      <c r="U16">
        <f t="shared" si="21"/>
        <v>8.7905784000000001E-2</v>
      </c>
      <c r="V16">
        <f t="shared" si="22"/>
        <v>0.01</v>
      </c>
      <c r="W16">
        <f t="shared" si="23"/>
        <v>0.49969869785354776</v>
      </c>
      <c r="X16">
        <f t="shared" si="24"/>
        <v>4.3926405798595233E-2</v>
      </c>
      <c r="Y16">
        <f t="shared" si="25"/>
        <v>4.9969869785354776E-3</v>
      </c>
      <c r="Z16">
        <f t="shared" si="26"/>
        <v>0.45077530507641705</v>
      </c>
      <c r="AB16">
        <f t="shared" si="27"/>
        <v>2210.688511624734</v>
      </c>
      <c r="AC16">
        <f t="shared" si="2"/>
        <v>1171.7459328988407</v>
      </c>
      <c r="AE16">
        <f t="shared" si="3"/>
        <v>0</v>
      </c>
      <c r="AF16">
        <f t="shared" si="4"/>
        <v>0</v>
      </c>
      <c r="AG16">
        <f t="shared" si="5"/>
        <v>-11.269382626910426</v>
      </c>
      <c r="AH16">
        <f t="shared" si="6"/>
        <v>-10981.601449648808</v>
      </c>
      <c r="AI16">
        <f t="shared" si="7"/>
        <v>-10992.870832275717</v>
      </c>
      <c r="AJ16">
        <f t="shared" si="8"/>
        <v>1038.9425787258933</v>
      </c>
      <c r="AK16">
        <f t="shared" si="30"/>
        <v>154.7481958137314</v>
      </c>
      <c r="AL16">
        <f t="shared" si="9"/>
        <v>-9799.1800577360918</v>
      </c>
      <c r="AN16">
        <f t="shared" si="10"/>
        <v>0</v>
      </c>
      <c r="AO16">
        <f t="shared" si="11"/>
        <v>0</v>
      </c>
      <c r="AP16">
        <f t="shared" si="12"/>
        <v>-2.5826516367851662</v>
      </c>
      <c r="AQ16">
        <f t="shared" si="13"/>
        <v>-2516.6996185516309</v>
      </c>
      <c r="AR16">
        <f t="shared" si="14"/>
        <v>-2519.2822701884161</v>
      </c>
      <c r="AS16">
        <f t="shared" si="15"/>
        <v>238.09882407088466</v>
      </c>
      <c r="AT16">
        <f t="shared" si="16"/>
        <v>35.4642924496614</v>
      </c>
      <c r="AU16">
        <f t="shared" si="17"/>
        <v>-2245.7191536678697</v>
      </c>
      <c r="AW16">
        <v>13</v>
      </c>
      <c r="AX16">
        <f>IF(Z16&gt;0, (R16*SUMPRODUCT(K16:$K$98, X16:$X$98)-K16*$AZ$3)/Z16, 0)</f>
        <v>2599.4013418729805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0.20461981261590323</v>
      </c>
      <c r="L17" s="2">
        <v>14</v>
      </c>
      <c r="M17" s="8">
        <v>9.7118048999999998E-2</v>
      </c>
      <c r="Q17" s="5">
        <f t="shared" si="29"/>
        <v>25</v>
      </c>
      <c r="R17">
        <f t="shared" si="0"/>
        <v>250000</v>
      </c>
      <c r="S17">
        <f t="shared" si="1"/>
        <v>541.84073994624669</v>
      </c>
      <c r="U17">
        <f t="shared" si="21"/>
        <v>9.7118048999999998E-2</v>
      </c>
      <c r="V17">
        <f t="shared" si="22"/>
        <v>0.01</v>
      </c>
      <c r="W17">
        <f t="shared" si="23"/>
        <v>0.45077530507641705</v>
      </c>
      <c r="X17">
        <f t="shared" si="24"/>
        <v>4.377841816640142E-2</v>
      </c>
      <c r="Y17">
        <f t="shared" si="25"/>
        <v>4.5077530507641704E-3</v>
      </c>
      <c r="Z17">
        <f t="shared" si="26"/>
        <v>0.40248913385925145</v>
      </c>
      <c r="AB17">
        <f t="shared" si="27"/>
        <v>1171.7459328988407</v>
      </c>
      <c r="AC17">
        <f t="shared" si="2"/>
        <v>218.08501011062074</v>
      </c>
      <c r="AE17">
        <f t="shared" si="3"/>
        <v>0</v>
      </c>
      <c r="AF17">
        <f t="shared" si="4"/>
        <v>0</v>
      </c>
      <c r="AG17">
        <f t="shared" si="5"/>
        <v>-10.062228346481286</v>
      </c>
      <c r="AH17">
        <f t="shared" si="6"/>
        <v>-10944.604541600354</v>
      </c>
      <c r="AI17">
        <f t="shared" si="7"/>
        <v>-10954.666769946836</v>
      </c>
      <c r="AJ17">
        <f t="shared" si="8"/>
        <v>953.66092278821998</v>
      </c>
      <c r="AK17">
        <f t="shared" si="30"/>
        <v>82.022215302918852</v>
      </c>
      <c r="AL17">
        <f t="shared" si="9"/>
        <v>-9918.9836318556972</v>
      </c>
      <c r="AN17">
        <f t="shared" si="10"/>
        <v>0</v>
      </c>
      <c r="AO17">
        <f t="shared" si="11"/>
        <v>0</v>
      </c>
      <c r="AP17">
        <f t="shared" si="12"/>
        <v>-2.0589312787554306</v>
      </c>
      <c r="AQ17">
        <f t="shared" si="13"/>
        <v>-2239.4829304574278</v>
      </c>
      <c r="AR17">
        <f t="shared" si="14"/>
        <v>-2241.5418617361834</v>
      </c>
      <c r="AS17">
        <f t="shared" si="15"/>
        <v>195.13791932003494</v>
      </c>
      <c r="AT17">
        <f t="shared" si="16"/>
        <v>16.783370325624524</v>
      </c>
      <c r="AU17">
        <f t="shared" si="17"/>
        <v>-2029.6205720905241</v>
      </c>
      <c r="AW17">
        <v>14</v>
      </c>
      <c r="AX17">
        <f>IF(Z17&gt;0, (R17*SUMPRODUCT(K17:$K$98, X17:$X$98)-K17*$AZ$3)/Z17, 0)</f>
        <v>541.84073994624669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0.1826962612641993</v>
      </c>
      <c r="L18" s="2">
        <v>15</v>
      </c>
      <c r="M18" s="8">
        <v>0.107494799</v>
      </c>
      <c r="Q18" s="5">
        <f t="shared" si="29"/>
        <v>25</v>
      </c>
      <c r="R18">
        <f t="shared" si="0"/>
        <v>250000</v>
      </c>
      <c r="S18">
        <f t="shared" si="1"/>
        <v>-1761.9083661347825</v>
      </c>
      <c r="U18">
        <f t="shared" si="21"/>
        <v>0.107494799</v>
      </c>
      <c r="V18">
        <f t="shared" si="22"/>
        <v>0.01</v>
      </c>
      <c r="W18">
        <f t="shared" si="23"/>
        <v>0.40248913385925145</v>
      </c>
      <c r="X18">
        <f t="shared" si="24"/>
        <v>4.3265488543884331E-2</v>
      </c>
      <c r="Y18">
        <f t="shared" si="25"/>
        <v>4.0248913385925143E-3</v>
      </c>
      <c r="Z18">
        <f t="shared" si="26"/>
        <v>0.35519875397677458</v>
      </c>
      <c r="AB18">
        <f t="shared" si="27"/>
        <v>218.08501011062074</v>
      </c>
      <c r="AC18">
        <f t="shared" si="2"/>
        <v>-625.82765627232948</v>
      </c>
      <c r="AE18">
        <f t="shared" si="3"/>
        <v>0</v>
      </c>
      <c r="AF18">
        <f t="shared" si="4"/>
        <v>0</v>
      </c>
      <c r="AG18">
        <f t="shared" si="5"/>
        <v>-8.8799688494193649</v>
      </c>
      <c r="AH18">
        <f t="shared" si="6"/>
        <v>-10816.372135971083</v>
      </c>
      <c r="AI18">
        <f t="shared" si="7"/>
        <v>-10825.252104820504</v>
      </c>
      <c r="AJ18">
        <f t="shared" si="8"/>
        <v>843.91266638295019</v>
      </c>
      <c r="AK18">
        <f t="shared" si="30"/>
        <v>15.265950707743453</v>
      </c>
      <c r="AL18">
        <f t="shared" si="9"/>
        <v>-9966.0734877298091</v>
      </c>
      <c r="AN18">
        <f t="shared" si="10"/>
        <v>0</v>
      </c>
      <c r="AO18">
        <f t="shared" si="11"/>
        <v>0</v>
      </c>
      <c r="AP18">
        <f t="shared" si="12"/>
        <v>-1.6223371089314715</v>
      </c>
      <c r="AQ18">
        <f t="shared" si="13"/>
        <v>-1976.1107496841785</v>
      </c>
      <c r="AR18">
        <f t="shared" si="14"/>
        <v>-1977.73308679311</v>
      </c>
      <c r="AS18">
        <f t="shared" si="15"/>
        <v>154.17968898166654</v>
      </c>
      <c r="AT18">
        <f t="shared" si="16"/>
        <v>2.7890321189482861</v>
      </c>
      <c r="AU18">
        <f t="shared" si="17"/>
        <v>-1820.7643656924952</v>
      </c>
      <c r="AW18">
        <v>15</v>
      </c>
      <c r="AX18">
        <f>IF(Z18&gt;0, (R18*SUMPRODUCT(K18:$K$98, X18:$X$98)-K18*$AZ$3)/Z18, 0)</f>
        <v>-1761.9083661347825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0.16312166184303509</v>
      </c>
      <c r="L19" s="2">
        <v>16</v>
      </c>
      <c r="M19" s="8">
        <v>0.119195734</v>
      </c>
      <c r="Q19" s="5">
        <f t="shared" si="29"/>
        <v>25</v>
      </c>
      <c r="R19">
        <f t="shared" si="0"/>
        <v>250000</v>
      </c>
      <c r="S19">
        <f t="shared" si="1"/>
        <v>-4383.6271286961155</v>
      </c>
      <c r="U19">
        <f t="shared" si="21"/>
        <v>0.119195734</v>
      </c>
      <c r="V19">
        <f t="shared" si="22"/>
        <v>0.01</v>
      </c>
      <c r="W19">
        <f t="shared" si="23"/>
        <v>0.35519875397677458</v>
      </c>
      <c r="X19">
        <f t="shared" si="24"/>
        <v>4.2338176196147062E-2</v>
      </c>
      <c r="Y19">
        <f t="shared" si="25"/>
        <v>3.5519875397677461E-3</v>
      </c>
      <c r="Z19">
        <f t="shared" si="26"/>
        <v>0.30930859024085977</v>
      </c>
      <c r="AB19">
        <f t="shared" si="27"/>
        <v>-625.82765627232948</v>
      </c>
      <c r="AC19">
        <f t="shared" si="2"/>
        <v>-1355.8935273185834</v>
      </c>
      <c r="AE19">
        <f t="shared" si="3"/>
        <v>0</v>
      </c>
      <c r="AF19">
        <f t="shared" si="4"/>
        <v>0</v>
      </c>
      <c r="AG19">
        <f t="shared" si="5"/>
        <v>-7.7327147560214939</v>
      </c>
      <c r="AH19">
        <f t="shared" si="6"/>
        <v>-10584.544049036766</v>
      </c>
      <c r="AI19">
        <f t="shared" si="7"/>
        <v>-10592.276763792786</v>
      </c>
      <c r="AJ19">
        <f t="shared" si="8"/>
        <v>730.06587104625396</v>
      </c>
      <c r="AK19">
        <f t="shared" si="30"/>
        <v>-43.807935939063064</v>
      </c>
      <c r="AL19">
        <f t="shared" si="9"/>
        <v>-9906.0188286855955</v>
      </c>
      <c r="AN19">
        <f t="shared" si="10"/>
        <v>0</v>
      </c>
      <c r="AO19">
        <f t="shared" si="11"/>
        <v>0</v>
      </c>
      <c r="AP19">
        <f t="shared" si="12"/>
        <v>-1.2613732815603858</v>
      </c>
      <c r="AQ19">
        <f t="shared" si="13"/>
        <v>-1726.5684151296846</v>
      </c>
      <c r="AR19">
        <f t="shared" si="14"/>
        <v>-1727.8297884112449</v>
      </c>
      <c r="AS19">
        <f t="shared" si="15"/>
        <v>119.0895581399479</v>
      </c>
      <c r="AT19">
        <f t="shared" si="16"/>
        <v>-7.1460233122931891</v>
      </c>
      <c r="AU19">
        <f t="shared" si="17"/>
        <v>-1615.8862535835901</v>
      </c>
      <c r="AW19">
        <v>16</v>
      </c>
      <c r="AX19">
        <f>IF(Z19&gt;0, (R19*SUMPRODUCT(K19:$K$98, X19:$X$98)-K19*$AZ$3)/Z19, 0)</f>
        <v>-4383.6271286961155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0.14564434093128131</v>
      </c>
      <c r="L20" s="2">
        <v>17</v>
      </c>
      <c r="M20" s="8">
        <v>0.13258683600000001</v>
      </c>
      <c r="Q20" s="5">
        <f t="shared" si="29"/>
        <v>25</v>
      </c>
      <c r="R20">
        <f t="shared" si="0"/>
        <v>250000</v>
      </c>
      <c r="S20">
        <f t="shared" si="1"/>
        <v>-7427.9141161807611</v>
      </c>
      <c r="U20">
        <f t="shared" si="21"/>
        <v>0.13258683600000001</v>
      </c>
      <c r="V20">
        <f t="shared" si="22"/>
        <v>0.01</v>
      </c>
      <c r="W20">
        <f t="shared" si="23"/>
        <v>0.30930859024085977</v>
      </c>
      <c r="X20">
        <f t="shared" si="24"/>
        <v>4.1010247327656082E-2</v>
      </c>
      <c r="Y20">
        <f t="shared" si="25"/>
        <v>3.0930859024085977E-3</v>
      </c>
      <c r="Z20">
        <f t="shared" si="26"/>
        <v>0.26520525701079511</v>
      </c>
      <c r="AB20">
        <f t="shared" si="27"/>
        <v>-1355.8935273185834</v>
      </c>
      <c r="AC20">
        <f t="shared" si="2"/>
        <v>-1969.9218722358319</v>
      </c>
      <c r="AE20">
        <f t="shared" si="3"/>
        <v>0</v>
      </c>
      <c r="AF20">
        <f t="shared" si="4"/>
        <v>0</v>
      </c>
      <c r="AG20">
        <f t="shared" si="5"/>
        <v>-6.6301314252698775</v>
      </c>
      <c r="AH20">
        <f t="shared" si="6"/>
        <v>-10252.561831914021</v>
      </c>
      <c r="AI20">
        <f t="shared" si="7"/>
        <v>-10259.191963339292</v>
      </c>
      <c r="AJ20">
        <f t="shared" si="8"/>
        <v>614.02834491724843</v>
      </c>
      <c r="AK20">
        <f t="shared" si="30"/>
        <v>-94.912546912300854</v>
      </c>
      <c r="AL20">
        <f t="shared" si="9"/>
        <v>-9740.0761653343452</v>
      </c>
      <c r="AN20">
        <f t="shared" si="10"/>
        <v>0</v>
      </c>
      <c r="AO20">
        <f t="shared" si="11"/>
        <v>0</v>
      </c>
      <c r="AP20">
        <f t="shared" si="12"/>
        <v>-0.96564112172120808</v>
      </c>
      <c r="AQ20">
        <f t="shared" si="13"/>
        <v>-1493.2276108663277</v>
      </c>
      <c r="AR20">
        <f t="shared" si="14"/>
        <v>-1494.193251988049</v>
      </c>
      <c r="AS20">
        <f t="shared" si="15"/>
        <v>89.429753608598119</v>
      </c>
      <c r="AT20">
        <f t="shared" si="16"/>
        <v>-13.823475341151378</v>
      </c>
      <c r="AU20">
        <f t="shared" si="17"/>
        <v>-1418.5869737206026</v>
      </c>
      <c r="AW20">
        <v>17</v>
      </c>
      <c r="AX20">
        <f>IF(Z20&gt;0, (R20*SUMPRODUCT(K20:$K$98, X20:$X$98)-K20*$AZ$3)/Z20, 0)</f>
        <v>-7427.9141161807611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0.13003959011721544</v>
      </c>
      <c r="L21" s="2">
        <v>18</v>
      </c>
      <c r="M21" s="8">
        <v>0.14803979</v>
      </c>
      <c r="Q21" s="5">
        <f t="shared" si="29"/>
        <v>25</v>
      </c>
      <c r="R21">
        <f t="shared" si="0"/>
        <v>250000</v>
      </c>
      <c r="S21">
        <f t="shared" si="1"/>
        <v>-11060.884873966143</v>
      </c>
      <c r="U21">
        <f t="shared" si="21"/>
        <v>0.14803979</v>
      </c>
      <c r="V21">
        <f t="shared" si="22"/>
        <v>0.01</v>
      </c>
      <c r="W21">
        <f t="shared" si="23"/>
        <v>0.26520525701079511</v>
      </c>
      <c r="X21">
        <f t="shared" si="24"/>
        <v>3.9260930554774136E-2</v>
      </c>
      <c r="Y21">
        <f t="shared" si="25"/>
        <v>2.6520525701079511E-3</v>
      </c>
      <c r="Z21">
        <f t="shared" si="26"/>
        <v>0.22329227388591302</v>
      </c>
      <c r="AB21">
        <f t="shared" si="27"/>
        <v>-1969.9218722358319</v>
      </c>
      <c r="AC21">
        <f t="shared" si="2"/>
        <v>-2469.8101346982003</v>
      </c>
      <c r="AE21">
        <f t="shared" si="3"/>
        <v>0</v>
      </c>
      <c r="AF21">
        <f t="shared" si="4"/>
        <v>0</v>
      </c>
      <c r="AG21">
        <f t="shared" si="5"/>
        <v>-5.5823068471478257</v>
      </c>
      <c r="AH21">
        <f t="shared" si="6"/>
        <v>-9815.2326386935347</v>
      </c>
      <c r="AI21">
        <f t="shared" si="7"/>
        <v>-9820.8149455406819</v>
      </c>
      <c r="AJ21">
        <f t="shared" si="8"/>
        <v>499.8882624623684</v>
      </c>
      <c r="AK21">
        <f t="shared" si="30"/>
        <v>-137.89453105650824</v>
      </c>
      <c r="AL21">
        <f t="shared" si="9"/>
        <v>-9458.8212141348213</v>
      </c>
      <c r="AN21">
        <f t="shared" si="10"/>
        <v>0</v>
      </c>
      <c r="AO21">
        <f t="shared" si="11"/>
        <v>0</v>
      </c>
      <c r="AP21">
        <f t="shared" si="12"/>
        <v>-0.72592089431162843</v>
      </c>
      <c r="AQ21">
        <f t="shared" si="13"/>
        <v>-1276.3688292408222</v>
      </c>
      <c r="AR21">
        <f t="shared" si="14"/>
        <v>-1277.0947501351338</v>
      </c>
      <c r="AS21">
        <f t="shared" si="15"/>
        <v>65.0052647550134</v>
      </c>
      <c r="AT21">
        <f t="shared" si="16"/>
        <v>-17.931748297993966</v>
      </c>
      <c r="AU21">
        <f t="shared" si="17"/>
        <v>-1230.0212336781142</v>
      </c>
      <c r="AW21">
        <v>18</v>
      </c>
      <c r="AX21">
        <f>IF(Z21&gt;0, (R21*SUMPRODUCT(K21:$K$98, X21:$X$98)-K21*$AZ$3)/Z21, 0)</f>
        <v>-11060.884873966143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0.11610677689037092</v>
      </c>
      <c r="L22" s="2">
        <v>19</v>
      </c>
      <c r="M22" s="8">
        <v>0.16585403400000001</v>
      </c>
      <c r="Q22" s="5">
        <f t="shared" si="29"/>
        <v>25</v>
      </c>
      <c r="R22">
        <f t="shared" si="0"/>
        <v>250000</v>
      </c>
      <c r="S22">
        <f t="shared" si="1"/>
        <v>-15537.357427964123</v>
      </c>
      <c r="U22">
        <f t="shared" si="21"/>
        <v>0.16585403400000001</v>
      </c>
      <c r="V22">
        <f t="shared" si="22"/>
        <v>0.01</v>
      </c>
      <c r="W22">
        <f t="shared" si="23"/>
        <v>0.22329227388591302</v>
      </c>
      <c r="X22">
        <f t="shared" si="24"/>
        <v>3.7033924385011532E-2</v>
      </c>
      <c r="Y22">
        <f t="shared" si="25"/>
        <v>2.2329227388591302E-3</v>
      </c>
      <c r="Z22">
        <f t="shared" si="26"/>
        <v>0.18402542676204234</v>
      </c>
      <c r="AB22">
        <f t="shared" si="27"/>
        <v>-2469.8101346982003</v>
      </c>
      <c r="AC22">
        <f t="shared" si="2"/>
        <v>-2859.2688314354864</v>
      </c>
      <c r="AE22">
        <f t="shared" si="3"/>
        <v>0</v>
      </c>
      <c r="AF22">
        <f t="shared" si="4"/>
        <v>0</v>
      </c>
      <c r="AG22">
        <f t="shared" si="5"/>
        <v>-4.6006356690510586</v>
      </c>
      <c r="AH22">
        <f t="shared" si="6"/>
        <v>-9258.4810962528827</v>
      </c>
      <c r="AI22">
        <f t="shared" si="7"/>
        <v>-9263.0817319219332</v>
      </c>
      <c r="AJ22">
        <f t="shared" si="8"/>
        <v>389.45869673728612</v>
      </c>
      <c r="AK22">
        <f t="shared" si="30"/>
        <v>-172.88670942887404</v>
      </c>
      <c r="AL22">
        <f t="shared" si="9"/>
        <v>-9046.5097446135205</v>
      </c>
      <c r="AN22">
        <f t="shared" si="10"/>
        <v>0</v>
      </c>
      <c r="AO22">
        <f t="shared" si="11"/>
        <v>0</v>
      </c>
      <c r="AP22">
        <f t="shared" si="12"/>
        <v>-0.53416497918039363</v>
      </c>
      <c r="AQ22">
        <f t="shared" si="13"/>
        <v>-1074.9723989863503</v>
      </c>
      <c r="AR22">
        <f t="shared" si="14"/>
        <v>-1075.5065639655306</v>
      </c>
      <c r="AS22">
        <f t="shared" si="15"/>
        <v>45.218794010090711</v>
      </c>
      <c r="AT22">
        <f t="shared" si="16"/>
        <v>-20.073318598968665</v>
      </c>
      <c r="AU22">
        <f t="shared" si="17"/>
        <v>-1050.3610885544085</v>
      </c>
      <c r="AW22">
        <v>19</v>
      </c>
      <c r="AX22">
        <f>IF(Z22&gt;0, (R22*SUMPRODUCT(K22:$K$98, X22:$X$98)-K22*$AZ$3)/Z22, 0)</f>
        <v>-15537.357427964123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0.10366676508068833</v>
      </c>
      <c r="L23" s="2">
        <v>20</v>
      </c>
      <c r="M23" s="8">
        <v>0.18707617900000001</v>
      </c>
      <c r="Q23" s="5">
        <f t="shared" si="29"/>
        <v>25</v>
      </c>
      <c r="R23">
        <f t="shared" si="0"/>
        <v>250000</v>
      </c>
      <c r="S23">
        <f t="shared" si="1"/>
        <v>-21266.860014075432</v>
      </c>
      <c r="U23">
        <f t="shared" si="21"/>
        <v>0.18707617900000001</v>
      </c>
      <c r="V23">
        <f t="shared" si="22"/>
        <v>0.01</v>
      </c>
      <c r="W23">
        <f t="shared" si="23"/>
        <v>0.18402542676204234</v>
      </c>
      <c r="X23">
        <f t="shared" si="24"/>
        <v>3.4426773677487227E-2</v>
      </c>
      <c r="Y23">
        <f t="shared" si="25"/>
        <v>1.8402542676204234E-3</v>
      </c>
      <c r="Z23">
        <f t="shared" si="26"/>
        <v>0.1477583988169347</v>
      </c>
      <c r="AB23">
        <f t="shared" si="27"/>
        <v>-2859.2688314354864</v>
      </c>
      <c r="AC23">
        <f t="shared" si="2"/>
        <v>-3142.3571835436792</v>
      </c>
      <c r="AE23">
        <f t="shared" si="3"/>
        <v>0</v>
      </c>
      <c r="AF23">
        <f t="shared" si="4"/>
        <v>0</v>
      </c>
      <c r="AG23">
        <f t="shared" si="5"/>
        <v>-3.6939599704233674</v>
      </c>
      <c r="AH23">
        <f t="shared" si="6"/>
        <v>-8606.6934193718062</v>
      </c>
      <c r="AI23">
        <f t="shared" si="7"/>
        <v>-8610.3873793422299</v>
      </c>
      <c r="AJ23">
        <f t="shared" si="8"/>
        <v>283.08835210819279</v>
      </c>
      <c r="AK23">
        <f t="shared" si="30"/>
        <v>-200.14881820048407</v>
      </c>
      <c r="AL23">
        <f t="shared" si="9"/>
        <v>-8527.4478454345208</v>
      </c>
      <c r="AN23">
        <f t="shared" si="10"/>
        <v>0</v>
      </c>
      <c r="AO23">
        <f t="shared" si="11"/>
        <v>0</v>
      </c>
      <c r="AP23">
        <f t="shared" si="12"/>
        <v>-0.38294088047134561</v>
      </c>
      <c r="AQ23">
        <f t="shared" si="13"/>
        <v>-892.2280648275231</v>
      </c>
      <c r="AR23">
        <f t="shared" si="14"/>
        <v>-892.61100570799454</v>
      </c>
      <c r="AS23">
        <f t="shared" si="15"/>
        <v>29.346853695079201</v>
      </c>
      <c r="AT23">
        <f t="shared" si="16"/>
        <v>-20.748780517566978</v>
      </c>
      <c r="AU23">
        <f t="shared" si="17"/>
        <v>-884.01293253048232</v>
      </c>
      <c r="AW23">
        <v>20</v>
      </c>
      <c r="AX23">
        <f>IF(Z23&gt;0, (R23*SUMPRODUCT(K23:$K$98, X23:$X$98)-K23*$AZ$3)/Z23, 0)</f>
        <v>-21266.860014075432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9.2559611679185999E-2</v>
      </c>
      <c r="L24" s="2">
        <v>21</v>
      </c>
      <c r="M24" s="8">
        <v>0.21155222800000001</v>
      </c>
      <c r="Q24" s="5">
        <f t="shared" si="29"/>
        <v>25</v>
      </c>
      <c r="R24">
        <f t="shared" si="0"/>
        <v>250000</v>
      </c>
      <c r="S24">
        <f t="shared" si="1"/>
        <v>-28929.598167119999</v>
      </c>
      <c r="U24">
        <f t="shared" si="21"/>
        <v>0.21155222800000001</v>
      </c>
      <c r="V24">
        <f t="shared" si="22"/>
        <v>0.01</v>
      </c>
      <c r="W24">
        <f t="shared" si="23"/>
        <v>0.1477583988169347</v>
      </c>
      <c r="X24">
        <f t="shared" si="24"/>
        <v>3.1258618475435103E-2</v>
      </c>
      <c r="Y24">
        <f t="shared" si="25"/>
        <v>1.4775839881693471E-3</v>
      </c>
      <c r="Z24">
        <f t="shared" si="26"/>
        <v>0.11502219635333026</v>
      </c>
      <c r="AB24">
        <f t="shared" si="27"/>
        <v>-3142.3571835436792</v>
      </c>
      <c r="AC24">
        <f t="shared" si="2"/>
        <v>-3327.5459208014199</v>
      </c>
      <c r="AE24">
        <f t="shared" si="3"/>
        <v>0</v>
      </c>
      <c r="AF24">
        <f t="shared" si="4"/>
        <v>0</v>
      </c>
      <c r="AG24">
        <f t="shared" si="5"/>
        <v>-2.8755549088332564</v>
      </c>
      <c r="AH24">
        <f t="shared" si="6"/>
        <v>-7814.6546188587754</v>
      </c>
      <c r="AI24">
        <f t="shared" si="7"/>
        <v>-7817.5301737676091</v>
      </c>
      <c r="AJ24">
        <f t="shared" si="8"/>
        <v>185.18873725774074</v>
      </c>
      <c r="AK24">
        <f t="shared" si="30"/>
        <v>-219.96500284805757</v>
      </c>
      <c r="AL24">
        <f t="shared" si="9"/>
        <v>-7852.3064393579261</v>
      </c>
      <c r="AN24">
        <f t="shared" si="10"/>
        <v>0</v>
      </c>
      <c r="AO24">
        <f t="shared" si="11"/>
        <v>0</v>
      </c>
      <c r="AP24">
        <f t="shared" si="12"/>
        <v>-0.26616024572378333</v>
      </c>
      <c r="AQ24">
        <f t="shared" si="13"/>
        <v>-723.32139692852547</v>
      </c>
      <c r="AR24">
        <f t="shared" si="14"/>
        <v>-723.58755717424935</v>
      </c>
      <c r="AS24">
        <f t="shared" si="15"/>
        <v>17.140997607935287</v>
      </c>
      <c r="AT24">
        <f t="shared" si="16"/>
        <v>-20.359875246627251</v>
      </c>
      <c r="AU24">
        <f t="shared" si="17"/>
        <v>-726.80643481294135</v>
      </c>
      <c r="AW24">
        <v>21</v>
      </c>
      <c r="AX24">
        <f>IF(Z24&gt;0, (R24*SUMPRODUCT(K24:$K$98, X24:$X$98)-K24*$AZ$3)/Z24, 0)</f>
        <v>-28929.598167119999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8.2642510427844637E-2</v>
      </c>
      <c r="L25" s="2">
        <v>22</v>
      </c>
      <c r="M25" s="8">
        <v>0.23965956799999999</v>
      </c>
      <c r="Q25" s="5">
        <f t="shared" si="29"/>
        <v>25</v>
      </c>
      <c r="R25">
        <f t="shared" si="0"/>
        <v>250000</v>
      </c>
      <c r="S25">
        <f t="shared" si="1"/>
        <v>-39621.694318080306</v>
      </c>
      <c r="U25">
        <f t="shared" si="21"/>
        <v>0.23965956799999999</v>
      </c>
      <c r="V25">
        <f t="shared" si="22"/>
        <v>0.01</v>
      </c>
      <c r="W25">
        <f t="shared" si="23"/>
        <v>0.11502219635333026</v>
      </c>
      <c r="X25">
        <f t="shared" si="24"/>
        <v>2.7566169888450304E-2</v>
      </c>
      <c r="Y25">
        <f t="shared" si="25"/>
        <v>1.1502219635333027E-3</v>
      </c>
      <c r="Z25">
        <f t="shared" si="26"/>
        <v>8.6305804501346658E-2</v>
      </c>
      <c r="AB25">
        <f t="shared" si="27"/>
        <v>-3327.5459208014199</v>
      </c>
      <c r="AC25">
        <f t="shared" si="2"/>
        <v>-3419.5822038283568</v>
      </c>
      <c r="AE25">
        <f t="shared" si="3"/>
        <v>0</v>
      </c>
      <c r="AF25">
        <f t="shared" si="4"/>
        <v>0</v>
      </c>
      <c r="AG25">
        <f t="shared" si="5"/>
        <v>-2.1576451125336664</v>
      </c>
      <c r="AH25">
        <f t="shared" si="6"/>
        <v>-6891.5424721125764</v>
      </c>
      <c r="AI25">
        <f t="shared" si="7"/>
        <v>-6893.7001172251103</v>
      </c>
      <c r="AJ25">
        <f t="shared" si="8"/>
        <v>92.036283026936871</v>
      </c>
      <c r="AK25">
        <f t="shared" si="30"/>
        <v>-232.92821445609943</v>
      </c>
      <c r="AL25">
        <f t="shared" si="9"/>
        <v>-7034.5920486542727</v>
      </c>
      <c r="AN25">
        <f t="shared" si="10"/>
        <v>0</v>
      </c>
      <c r="AO25">
        <f t="shared" si="11"/>
        <v>0</v>
      </c>
      <c r="AP25">
        <f t="shared" si="12"/>
        <v>-0.17831320871215153</v>
      </c>
      <c r="AQ25">
        <f t="shared" si="13"/>
        <v>-569.53437061549778</v>
      </c>
      <c r="AR25">
        <f t="shared" si="14"/>
        <v>-569.71268382420999</v>
      </c>
      <c r="AS25">
        <f t="shared" si="15"/>
        <v>7.606109479793691</v>
      </c>
      <c r="AT25">
        <f t="shared" si="16"/>
        <v>-19.249772392127429</v>
      </c>
      <c r="AU25">
        <f t="shared" si="17"/>
        <v>-581.35634673654374</v>
      </c>
      <c r="AW25">
        <v>22</v>
      </c>
      <c r="AX25">
        <f>IF(Z25&gt;0, (R25*SUMPRODUCT(K25:$K$98, X25:$X$98)-K25*$AZ$3)/Z25, 0)</f>
        <v>-39621.694318080306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7.3787955739146996E-2</v>
      </c>
      <c r="L26" s="2">
        <v>23</v>
      </c>
      <c r="M26" s="8">
        <v>0.27212731099999998</v>
      </c>
      <c r="Q26" s="5">
        <f t="shared" si="29"/>
        <v>25</v>
      </c>
      <c r="R26">
        <f t="shared" si="0"/>
        <v>250000</v>
      </c>
      <c r="S26">
        <f t="shared" si="1"/>
        <v>-55288.222072261407</v>
      </c>
      <c r="U26">
        <f t="shared" si="21"/>
        <v>0.27212731099999998</v>
      </c>
      <c r="V26">
        <f t="shared" si="22"/>
        <v>0.01</v>
      </c>
      <c r="W26">
        <f t="shared" si="23"/>
        <v>8.6305804501346658E-2</v>
      </c>
      <c r="X26">
        <f t="shared" si="24"/>
        <v>2.3486166502643159E-2</v>
      </c>
      <c r="Y26">
        <f t="shared" si="25"/>
        <v>8.6305804501346658E-4</v>
      </c>
      <c r="Z26">
        <f t="shared" si="26"/>
        <v>6.1956579953690027E-2</v>
      </c>
      <c r="AB26">
        <f t="shared" si="27"/>
        <v>-3419.5822038283568</v>
      </c>
      <c r="AC26">
        <f t="shared" si="2"/>
        <v>-3425.4691513174334</v>
      </c>
      <c r="AE26">
        <f t="shared" si="3"/>
        <v>0</v>
      </c>
      <c r="AF26">
        <f t="shared" si="4"/>
        <v>0</v>
      </c>
      <c r="AG26">
        <f t="shared" si="5"/>
        <v>-1.5489144988422507</v>
      </c>
      <c r="AH26">
        <f t="shared" si="6"/>
        <v>-5871.5416256607896</v>
      </c>
      <c r="AI26">
        <f t="shared" si="7"/>
        <v>-5873.0905401596319</v>
      </c>
      <c r="AJ26">
        <f t="shared" si="8"/>
        <v>5.8869474890766469</v>
      </c>
      <c r="AK26">
        <f t="shared" si="30"/>
        <v>-239.37075426798501</v>
      </c>
      <c r="AL26">
        <f t="shared" si="9"/>
        <v>-6106.5743469385407</v>
      </c>
      <c r="AN26">
        <f t="shared" si="10"/>
        <v>0</v>
      </c>
      <c r="AO26">
        <f t="shared" si="11"/>
        <v>0</v>
      </c>
      <c r="AP26">
        <f t="shared" si="12"/>
        <v>-0.11429123448429505</v>
      </c>
      <c r="AQ26">
        <f t="shared" si="13"/>
        <v>-433.24905359481755</v>
      </c>
      <c r="AR26">
        <f t="shared" si="14"/>
        <v>-433.36334482930187</v>
      </c>
      <c r="AS26">
        <f t="shared" si="15"/>
        <v>0.43438582076267018</v>
      </c>
      <c r="AT26">
        <f t="shared" si="16"/>
        <v>-17.662678621172308</v>
      </c>
      <c r="AU26">
        <f t="shared" si="17"/>
        <v>-450.5916376297115</v>
      </c>
      <c r="AW26">
        <v>23</v>
      </c>
      <c r="AX26">
        <f>IF(Z26&gt;0, (R26*SUMPRODUCT(K26:$K$98, X26:$X$98)-K26*$AZ$3)/Z26, 0)</f>
        <v>-55288.222072261407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6.5882103338524095E-2</v>
      </c>
      <c r="L27" s="2">
        <v>24</v>
      </c>
      <c r="M27" s="8">
        <v>0.30842977500000002</v>
      </c>
      <c r="Q27" s="5">
        <f t="shared" si="29"/>
        <v>25</v>
      </c>
      <c r="R27">
        <f t="shared" si="0"/>
        <v>250000</v>
      </c>
      <c r="S27">
        <f t="shared" si="1"/>
        <v>-79461.036201174385</v>
      </c>
      <c r="U27">
        <f t="shared" si="21"/>
        <v>0.30842977500000002</v>
      </c>
      <c r="V27">
        <f t="shared" si="22"/>
        <v>0.01</v>
      </c>
      <c r="W27">
        <f t="shared" si="23"/>
        <v>6.1956579953690027E-2</v>
      </c>
      <c r="X27">
        <f t="shared" si="24"/>
        <v>1.9109254014886126E-2</v>
      </c>
      <c r="Y27">
        <f t="shared" si="25"/>
        <v>6.1956579953690032E-4</v>
      </c>
      <c r="Z27">
        <f t="shared" si="26"/>
        <v>4.2227760139267004E-2</v>
      </c>
      <c r="AB27">
        <f t="shared" si="27"/>
        <v>-3425.4691513174334</v>
      </c>
      <c r="AC27">
        <f t="shared" si="2"/>
        <v>-3355.4615771208041</v>
      </c>
      <c r="AE27">
        <f t="shared" si="3"/>
        <v>0</v>
      </c>
      <c r="AF27">
        <f t="shared" si="4"/>
        <v>0</v>
      </c>
      <c r="AG27">
        <f t="shared" si="5"/>
        <v>-1.0556940034816751</v>
      </c>
      <c r="AH27">
        <f t="shared" si="6"/>
        <v>-4777.3135037215316</v>
      </c>
      <c r="AI27">
        <f t="shared" si="7"/>
        <v>-4778.3691977250128</v>
      </c>
      <c r="AJ27">
        <f t="shared" si="8"/>
        <v>-70.007574196629321</v>
      </c>
      <c r="AK27">
        <f t="shared" si="30"/>
        <v>-239.78284059222037</v>
      </c>
      <c r="AL27">
        <f t="shared" si="9"/>
        <v>-5088.1596125138622</v>
      </c>
      <c r="AN27">
        <f t="shared" si="10"/>
        <v>0</v>
      </c>
      <c r="AO27">
        <f t="shared" si="11"/>
        <v>0</v>
      </c>
      <c r="AP27">
        <f t="shared" si="12"/>
        <v>-6.9551341431239935E-2</v>
      </c>
      <c r="AQ27">
        <f t="shared" si="13"/>
        <v>-314.73946193270854</v>
      </c>
      <c r="AR27">
        <f t="shared" si="14"/>
        <v>-314.80901327413977</v>
      </c>
      <c r="AS27">
        <f t="shared" si="15"/>
        <v>-4.6122462377017257</v>
      </c>
      <c r="AT27">
        <f t="shared" si="16"/>
        <v>-15.797397882701512</v>
      </c>
      <c r="AU27">
        <f t="shared" si="17"/>
        <v>-335.21865739454296</v>
      </c>
      <c r="AW27">
        <v>24</v>
      </c>
      <c r="AX27">
        <f>IF(Z27&gt;0, (R27*SUMPRODUCT(K27:$K$98, X27:$X$98)-K27*$AZ$3)/Z27, 0)</f>
        <v>-79461.036201174385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5.8823306552253651E-2</v>
      </c>
      <c r="L28" s="2">
        <v>25</v>
      </c>
      <c r="M28" s="8">
        <v>0.34883407700000002</v>
      </c>
      <c r="Q28" s="5">
        <f t="shared" si="29"/>
        <v>25</v>
      </c>
      <c r="R28">
        <f t="shared" si="0"/>
        <v>250000</v>
      </c>
      <c r="S28">
        <f t="shared" si="1"/>
        <v>-118960.83724348327</v>
      </c>
      <c r="U28">
        <f t="shared" si="21"/>
        <v>0.34883407700000002</v>
      </c>
      <c r="V28">
        <f t="shared" si="22"/>
        <v>0.01</v>
      </c>
      <c r="W28">
        <f t="shared" si="23"/>
        <v>4.2227760139267004E-2</v>
      </c>
      <c r="X28">
        <f t="shared" si="24"/>
        <v>1.4730481731958598E-2</v>
      </c>
      <c r="Y28">
        <f t="shared" si="25"/>
        <v>4.2227760139267002E-4</v>
      </c>
      <c r="Z28">
        <f t="shared" si="26"/>
        <v>2.7075000805915735E-2</v>
      </c>
      <c r="AB28">
        <f t="shared" si="27"/>
        <v>-3355.4615771208041</v>
      </c>
      <c r="AC28">
        <f t="shared" si="2"/>
        <v>-3220.86476423972</v>
      </c>
      <c r="AE28">
        <f t="shared" si="3"/>
        <v>0</v>
      </c>
      <c r="AF28">
        <f t="shared" si="4"/>
        <v>0</v>
      </c>
      <c r="AG28">
        <f t="shared" si="5"/>
        <v>-0.67687502014789336</v>
      </c>
      <c r="AH28">
        <f t="shared" si="6"/>
        <v>-3682.6204329896495</v>
      </c>
      <c r="AI28">
        <f t="shared" si="7"/>
        <v>-3683.2973080097972</v>
      </c>
      <c r="AJ28">
        <f t="shared" si="8"/>
        <v>-134.59681288108413</v>
      </c>
      <c r="AK28">
        <f t="shared" si="30"/>
        <v>-234.8823103984563</v>
      </c>
      <c r="AL28">
        <f t="shared" si="9"/>
        <v>-4052.7764312893378</v>
      </c>
      <c r="AN28">
        <f t="shared" si="10"/>
        <v>0</v>
      </c>
      <c r="AO28">
        <f t="shared" si="11"/>
        <v>0</v>
      </c>
      <c r="AP28">
        <f t="shared" si="12"/>
        <v>-3.98160268077224E-2</v>
      </c>
      <c r="AQ28">
        <f t="shared" si="13"/>
        <v>-216.62391064534324</v>
      </c>
      <c r="AR28">
        <f t="shared" si="14"/>
        <v>-216.66372667215094</v>
      </c>
      <c r="AS28">
        <f t="shared" si="15"/>
        <v>-7.9174295850603347</v>
      </c>
      <c r="AT28">
        <f t="shared" si="16"/>
        <v>-13.81655414826999</v>
      </c>
      <c r="AU28">
        <f t="shared" si="17"/>
        <v>-238.39771040548126</v>
      </c>
      <c r="AW28">
        <v>25</v>
      </c>
      <c r="AX28">
        <f>IF(Z28&gt;0, (R28*SUMPRODUCT(K28:$K$98, X28:$X$98)-K28*$AZ$3)/Z28, 0)</f>
        <v>-118960.83724348327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5.2520809421655039E-2</v>
      </c>
      <c r="L29" s="2">
        <v>26</v>
      </c>
      <c r="M29" s="8">
        <v>0.39293336200000001</v>
      </c>
      <c r="Q29" s="5">
        <f t="shared" si="29"/>
        <v>25</v>
      </c>
      <c r="R29">
        <f t="shared" si="0"/>
        <v>250000</v>
      </c>
      <c r="S29">
        <f t="shared" si="1"/>
        <v>-187824.72560677651</v>
      </c>
      <c r="U29">
        <f t="shared" si="21"/>
        <v>0.39293336200000001</v>
      </c>
      <c r="V29">
        <f t="shared" si="22"/>
        <v>0.01</v>
      </c>
      <c r="W29">
        <f t="shared" si="23"/>
        <v>2.7075000805915735E-2</v>
      </c>
      <c r="X29">
        <f t="shared" si="24"/>
        <v>1.063867109282118E-2</v>
      </c>
      <c r="Y29">
        <f t="shared" si="25"/>
        <v>2.7075000805915734E-4</v>
      </c>
      <c r="Z29">
        <f t="shared" si="26"/>
        <v>1.6165579705035397E-2</v>
      </c>
      <c r="AB29">
        <f t="shared" si="27"/>
        <v>-3220.86476423972</v>
      </c>
      <c r="AC29">
        <f t="shared" si="2"/>
        <v>-3036.2955723727487</v>
      </c>
      <c r="AE29">
        <f t="shared" si="3"/>
        <v>0</v>
      </c>
      <c r="AF29">
        <f t="shared" si="4"/>
        <v>0</v>
      </c>
      <c r="AG29">
        <f t="shared" si="5"/>
        <v>-0.40413949262588494</v>
      </c>
      <c r="AH29">
        <f t="shared" si="6"/>
        <v>-2659.6677732052949</v>
      </c>
      <c r="AI29">
        <f t="shared" si="7"/>
        <v>-2660.0719126979207</v>
      </c>
      <c r="AJ29">
        <f t="shared" si="8"/>
        <v>-184.56919186697132</v>
      </c>
      <c r="AK29">
        <f t="shared" si="30"/>
        <v>-225.46053349678041</v>
      </c>
      <c r="AL29">
        <f t="shared" si="9"/>
        <v>-3070.1016380616725</v>
      </c>
      <c r="AN29">
        <f t="shared" si="10"/>
        <v>0</v>
      </c>
      <c r="AO29">
        <f t="shared" si="11"/>
        <v>0</v>
      </c>
      <c r="AP29">
        <f t="shared" si="12"/>
        <v>-2.1225733271968465E-2</v>
      </c>
      <c r="AQ29">
        <f t="shared" si="13"/>
        <v>-139.68790424143293</v>
      </c>
      <c r="AR29">
        <f t="shared" si="14"/>
        <v>-139.70912997470489</v>
      </c>
      <c r="AS29">
        <f t="shared" si="15"/>
        <v>-9.6937233511540839</v>
      </c>
      <c r="AT29">
        <f t="shared" si="16"/>
        <v>-11.841369711889076</v>
      </c>
      <c r="AU29">
        <f t="shared" si="17"/>
        <v>-161.24422303774804</v>
      </c>
      <c r="AW29">
        <v>26</v>
      </c>
      <c r="AX29">
        <f>IF(Z29&gt;0, (R29*SUMPRODUCT(K29:$K$98, X29:$X$98)-K29*$AZ$3)/Z29, 0)</f>
        <v>-187824.72560677651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4.6893579840763422E-2</v>
      </c>
      <c r="L30" s="2">
        <v>27</v>
      </c>
      <c r="M30" s="8">
        <v>0.441408258</v>
      </c>
      <c r="Q30" s="5">
        <f t="shared" si="29"/>
        <v>25</v>
      </c>
      <c r="R30">
        <f t="shared" si="0"/>
        <v>250000</v>
      </c>
      <c r="S30">
        <f t="shared" si="1"/>
        <v>-317735.55557461211</v>
      </c>
      <c r="U30">
        <f t="shared" si="21"/>
        <v>0.441408258</v>
      </c>
      <c r="V30">
        <f t="shared" si="22"/>
        <v>0.01</v>
      </c>
      <c r="W30">
        <f t="shared" si="23"/>
        <v>1.6165579705035397E-2</v>
      </c>
      <c r="X30">
        <f t="shared" si="24"/>
        <v>7.1356203771598282E-3</v>
      </c>
      <c r="Y30">
        <f t="shared" si="25"/>
        <v>1.6165579705035399E-4</v>
      </c>
      <c r="Z30">
        <f t="shared" si="26"/>
        <v>8.8683035308252146E-3</v>
      </c>
      <c r="AB30">
        <f t="shared" si="27"/>
        <v>-3036.2955723727487</v>
      </c>
      <c r="AC30">
        <f t="shared" si="2"/>
        <v>-2817.7753493710438</v>
      </c>
      <c r="AE30">
        <f t="shared" si="3"/>
        <v>0</v>
      </c>
      <c r="AF30">
        <f t="shared" si="4"/>
        <v>0</v>
      </c>
      <c r="AG30">
        <f t="shared" si="5"/>
        <v>-0.22170758827063036</v>
      </c>
      <c r="AH30">
        <f t="shared" si="6"/>
        <v>-1783.9050942899571</v>
      </c>
      <c r="AI30">
        <f t="shared" si="7"/>
        <v>-1784.1268018782278</v>
      </c>
      <c r="AJ30">
        <f t="shared" si="8"/>
        <v>-218.52022300170484</v>
      </c>
      <c r="AK30">
        <f t="shared" si="30"/>
        <v>-212.54069006609242</v>
      </c>
      <c r="AL30">
        <f t="shared" si="9"/>
        <v>-2215.1877149460252</v>
      </c>
      <c r="AN30">
        <f t="shared" si="10"/>
        <v>0</v>
      </c>
      <c r="AO30">
        <f t="shared" si="11"/>
        <v>0</v>
      </c>
      <c r="AP30">
        <f t="shared" si="12"/>
        <v>-1.0396662491871909E-2</v>
      </c>
      <c r="AQ30">
        <f t="shared" si="13"/>
        <v>-83.653695967430707</v>
      </c>
      <c r="AR30">
        <f t="shared" si="14"/>
        <v>-83.664092629922578</v>
      </c>
      <c r="AS30">
        <f t="shared" si="15"/>
        <v>-10.247195524151874</v>
      </c>
      <c r="AT30">
        <f t="shared" si="16"/>
        <v>-9.9667938190252574</v>
      </c>
      <c r="AU30">
        <f t="shared" si="17"/>
        <v>-103.87808197309971</v>
      </c>
      <c r="AW30">
        <v>27</v>
      </c>
      <c r="AX30">
        <f>IF(Z30&gt;0, (R30*SUMPRODUCT(K30:$K$98, X30:$X$98)-K30*$AZ$3)/Z30, 0)</f>
        <v>-317735.55557461211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4.1869267714967337E-2</v>
      </c>
      <c r="L31" s="2">
        <v>28</v>
      </c>
      <c r="M31" s="8">
        <v>0.49593942699999999</v>
      </c>
      <c r="Q31" s="5">
        <f t="shared" si="29"/>
        <v>25</v>
      </c>
      <c r="R31">
        <f t="shared" si="0"/>
        <v>250000</v>
      </c>
      <c r="S31">
        <f t="shared" si="1"/>
        <v>-589207.49985370878</v>
      </c>
      <c r="U31">
        <f t="shared" si="21"/>
        <v>0.49593942699999999</v>
      </c>
      <c r="V31">
        <f t="shared" si="22"/>
        <v>0.01</v>
      </c>
      <c r="W31">
        <f t="shared" si="23"/>
        <v>8.8683035308252146E-3</v>
      </c>
      <c r="X31">
        <f t="shared" si="24"/>
        <v>4.3981413715395339E-3</v>
      </c>
      <c r="Y31">
        <f t="shared" si="25"/>
        <v>8.8683035308252149E-5</v>
      </c>
      <c r="Z31">
        <f t="shared" si="26"/>
        <v>4.3814791239774288E-3</v>
      </c>
      <c r="AB31">
        <f t="shared" si="27"/>
        <v>-2817.7753493710438</v>
      </c>
      <c r="AC31">
        <f t="shared" si="2"/>
        <v>-2581.600360299959</v>
      </c>
      <c r="AE31">
        <f t="shared" si="3"/>
        <v>0</v>
      </c>
      <c r="AF31">
        <f t="shared" si="4"/>
        <v>0</v>
      </c>
      <c r="AG31">
        <f t="shared" si="5"/>
        <v>-0.10953697809943572</v>
      </c>
      <c r="AH31">
        <f t="shared" si="6"/>
        <v>-1099.5353428848834</v>
      </c>
      <c r="AI31">
        <f t="shared" si="7"/>
        <v>-1099.6448798629829</v>
      </c>
      <c r="AJ31">
        <f t="shared" si="8"/>
        <v>-236.17498907108484</v>
      </c>
      <c r="AK31">
        <f t="shared" si="30"/>
        <v>-197.24427445597308</v>
      </c>
      <c r="AL31">
        <f t="shared" si="9"/>
        <v>-1533.0641433900407</v>
      </c>
      <c r="AN31">
        <f t="shared" si="10"/>
        <v>0</v>
      </c>
      <c r="AO31">
        <f t="shared" si="11"/>
        <v>0</v>
      </c>
      <c r="AP31">
        <f t="shared" si="12"/>
        <v>-4.5862330607337881E-3</v>
      </c>
      <c r="AQ31">
        <f t="shared" si="13"/>
        <v>-46.036739633315591</v>
      </c>
      <c r="AR31">
        <f t="shared" si="14"/>
        <v>-46.041325866376326</v>
      </c>
      <c r="AS31">
        <f t="shared" si="15"/>
        <v>-9.8884738449967369</v>
      </c>
      <c r="AT31">
        <f t="shared" si="16"/>
        <v>-8.2584733324416302</v>
      </c>
      <c r="AU31">
        <f t="shared" si="17"/>
        <v>-64.188273043814689</v>
      </c>
      <c r="AW31">
        <v>28</v>
      </c>
      <c r="AX31">
        <f>IF(Z31&gt;0, (R31*SUMPRODUCT(K31:$K$98, X31:$X$98)-K31*$AZ$3)/Z31, 0)</f>
        <v>-589207.49985370878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3.7383274745506546E-2</v>
      </c>
      <c r="L32" s="2">
        <v>29</v>
      </c>
      <c r="M32" s="8">
        <v>0.55722270799999996</v>
      </c>
      <c r="Q32" s="5">
        <f t="shared" si="29"/>
        <v>25</v>
      </c>
      <c r="R32">
        <f t="shared" si="0"/>
        <v>250000</v>
      </c>
      <c r="S32">
        <f t="shared" si="1"/>
        <v>-1235138.7014159095</v>
      </c>
      <c r="U32">
        <f t="shared" si="21"/>
        <v>0.55722270799999996</v>
      </c>
      <c r="V32">
        <f t="shared" si="22"/>
        <v>0.01</v>
      </c>
      <c r="W32">
        <f t="shared" si="23"/>
        <v>4.3814791239774288E-3</v>
      </c>
      <c r="X32">
        <f t="shared" si="24"/>
        <v>2.4414596625081703E-3</v>
      </c>
      <c r="Y32">
        <f t="shared" si="25"/>
        <v>4.3814791239774287E-5</v>
      </c>
      <c r="Z32">
        <f t="shared" si="26"/>
        <v>1.8962046702294842E-3</v>
      </c>
      <c r="AB32">
        <f t="shared" si="27"/>
        <v>-2581.600360299959</v>
      </c>
      <c r="AC32">
        <f t="shared" si="2"/>
        <v>-2342.075774006028</v>
      </c>
      <c r="AE32">
        <f t="shared" si="3"/>
        <v>0</v>
      </c>
      <c r="AF32">
        <f t="shared" si="4"/>
        <v>0</v>
      </c>
      <c r="AG32">
        <f t="shared" si="5"/>
        <v>-4.7405116755737102E-2</v>
      </c>
      <c r="AH32">
        <f t="shared" si="6"/>
        <v>-610.36491562704259</v>
      </c>
      <c r="AI32">
        <f t="shared" si="7"/>
        <v>-610.41232074379832</v>
      </c>
      <c r="AJ32">
        <f t="shared" si="8"/>
        <v>-239.52458629393095</v>
      </c>
      <c r="AK32">
        <f t="shared" si="30"/>
        <v>-180.71202522099713</v>
      </c>
      <c r="AL32">
        <f t="shared" si="9"/>
        <v>-1030.6489322587263</v>
      </c>
      <c r="AN32">
        <f t="shared" si="10"/>
        <v>0</v>
      </c>
      <c r="AO32">
        <f t="shared" si="11"/>
        <v>0</v>
      </c>
      <c r="AP32">
        <f t="shared" si="12"/>
        <v>-1.772158504022536E-3</v>
      </c>
      <c r="AQ32">
        <f t="shared" si="13"/>
        <v>-22.817439335903654</v>
      </c>
      <c r="AR32">
        <f t="shared" si="14"/>
        <v>-22.819211494407678</v>
      </c>
      <c r="AS32">
        <f t="shared" si="15"/>
        <v>-8.9542134177298127</v>
      </c>
      <c r="AT32">
        <f t="shared" si="16"/>
        <v>-6.7556072886534446</v>
      </c>
      <c r="AU32">
        <f t="shared" si="17"/>
        <v>-38.52903220079093</v>
      </c>
      <c r="AW32">
        <v>29</v>
      </c>
      <c r="AX32">
        <f>IF(Z32&gt;0, (R32*SUMPRODUCT(K32:$K$98, X32:$X$98)-K32*$AZ$3)/Z32, 0)</f>
        <v>-1235138.7014159095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3.337792387991656E-2</v>
      </c>
      <c r="L33" s="2">
        <v>30</v>
      </c>
      <c r="M33" s="8">
        <v>0.62633703200000002</v>
      </c>
      <c r="Q33" s="5">
        <f t="shared" si="29"/>
        <v>25</v>
      </c>
      <c r="R33">
        <f t="shared" si="0"/>
        <v>250000</v>
      </c>
      <c r="S33">
        <f t="shared" si="1"/>
        <v>-3059731.3198986808</v>
      </c>
      <c r="U33">
        <f t="shared" si="21"/>
        <v>0.62633703200000002</v>
      </c>
      <c r="V33">
        <f t="shared" si="22"/>
        <v>0.01</v>
      </c>
      <c r="W33">
        <f t="shared" si="23"/>
        <v>1.8962046702294842E-3</v>
      </c>
      <c r="X33">
        <f t="shared" si="24"/>
        <v>1.187663205216074E-3</v>
      </c>
      <c r="Y33">
        <f t="shared" si="25"/>
        <v>1.8962046702294842E-5</v>
      </c>
      <c r="Z33">
        <f t="shared" si="26"/>
        <v>6.895794183111153E-4</v>
      </c>
      <c r="AB33">
        <f t="shared" si="27"/>
        <v>-2342.075774006028</v>
      </c>
      <c r="AC33">
        <f t="shared" si="2"/>
        <v>-2109.9277437640335</v>
      </c>
      <c r="AE33">
        <f t="shared" si="3"/>
        <v>0</v>
      </c>
      <c r="AF33">
        <f t="shared" si="4"/>
        <v>0</v>
      </c>
      <c r="AG33">
        <f t="shared" si="5"/>
        <v>-1.7239485457777884E-2</v>
      </c>
      <c r="AH33">
        <f t="shared" si="6"/>
        <v>-296.91580130401849</v>
      </c>
      <c r="AI33">
        <f t="shared" si="7"/>
        <v>-296.93304078947625</v>
      </c>
      <c r="AJ33">
        <f t="shared" si="8"/>
        <v>-232.14803024199455</v>
      </c>
      <c r="AK33">
        <f t="shared" si="30"/>
        <v>-163.94530418042197</v>
      </c>
      <c r="AL33">
        <f t="shared" si="9"/>
        <v>-693.02637521189286</v>
      </c>
      <c r="AN33">
        <f t="shared" si="10"/>
        <v>0</v>
      </c>
      <c r="AO33">
        <f t="shared" si="11"/>
        <v>0</v>
      </c>
      <c r="AP33">
        <f t="shared" si="12"/>
        <v>-5.7541823333863873E-4</v>
      </c>
      <c r="AQ33">
        <f t="shared" si="13"/>
        <v>-9.9104330146699589</v>
      </c>
      <c r="AR33">
        <f t="shared" si="14"/>
        <v>-9.9110084329032979</v>
      </c>
      <c r="AS33">
        <f t="shared" si="15"/>
        <v>-7.7486192822898614</v>
      </c>
      <c r="AT33">
        <f t="shared" si="16"/>
        <v>-5.472153883403891</v>
      </c>
      <c r="AU33">
        <f t="shared" si="17"/>
        <v>-23.131781598597051</v>
      </c>
      <c r="AW33">
        <v>30</v>
      </c>
      <c r="AX33">
        <f>IF(Z33&gt;0, (R33*SUMPRODUCT(K33:$K$98, X33:$X$98)-K33*$AZ$3)/Z33, 0)</f>
        <v>-3059731.3198986808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2.9801717749925499E-2</v>
      </c>
      <c r="L34" s="2">
        <v>31</v>
      </c>
      <c r="M34" s="8">
        <v>0.70099715600000001</v>
      </c>
      <c r="Q34" s="5">
        <f t="shared" si="29"/>
        <v>25</v>
      </c>
      <c r="R34">
        <f t="shared" si="0"/>
        <v>250000</v>
      </c>
      <c r="S34">
        <f t="shared" si="1"/>
        <v>-9494638.5381546654</v>
      </c>
      <c r="U34">
        <f t="shared" si="21"/>
        <v>0.70099715600000001</v>
      </c>
      <c r="V34">
        <f t="shared" si="22"/>
        <v>0.01</v>
      </c>
      <c r="W34">
        <f t="shared" si="23"/>
        <v>6.895794183111153E-4</v>
      </c>
      <c r="X34">
        <f t="shared" si="24"/>
        <v>4.8339321107222614E-4</v>
      </c>
      <c r="Y34">
        <f t="shared" si="25"/>
        <v>6.8957941831111535E-6</v>
      </c>
      <c r="Z34">
        <f t="shared" si="26"/>
        <v>1.99290413055778E-4</v>
      </c>
      <c r="AB34">
        <f t="shared" si="27"/>
        <v>-2109.9277437640335</v>
      </c>
      <c r="AC34">
        <f t="shared" si="2"/>
        <v>-1892.1904360841515</v>
      </c>
      <c r="AE34">
        <f t="shared" si="3"/>
        <v>0</v>
      </c>
      <c r="AF34">
        <f t="shared" si="4"/>
        <v>0</v>
      </c>
      <c r="AG34">
        <f t="shared" si="5"/>
        <v>-4.9822603263944502E-3</v>
      </c>
      <c r="AH34">
        <f t="shared" si="6"/>
        <v>-120.84830276805654</v>
      </c>
      <c r="AI34">
        <f t="shared" si="7"/>
        <v>-120.85328502838294</v>
      </c>
      <c r="AJ34">
        <f t="shared" si="8"/>
        <v>-217.73730767988195</v>
      </c>
      <c r="AK34">
        <f t="shared" si="30"/>
        <v>-147.69494206348236</v>
      </c>
      <c r="AL34">
        <f t="shared" si="9"/>
        <v>-486.28553477174728</v>
      </c>
      <c r="AN34">
        <f t="shared" si="10"/>
        <v>0</v>
      </c>
      <c r="AO34">
        <f t="shared" si="11"/>
        <v>0</v>
      </c>
      <c r="AP34">
        <f t="shared" si="12"/>
        <v>-1.4847991600385908E-4</v>
      </c>
      <c r="AQ34">
        <f t="shared" si="13"/>
        <v>-3.6014870096511613</v>
      </c>
      <c r="AR34">
        <f t="shared" si="14"/>
        <v>-3.6016354895671654</v>
      </c>
      <c r="AS34">
        <f t="shared" si="15"/>
        <v>-6.4889457871045275</v>
      </c>
      <c r="AT34">
        <f t="shared" si="16"/>
        <v>-4.4015629764674999</v>
      </c>
      <c r="AU34">
        <f t="shared" si="17"/>
        <v>-14.492144253139195</v>
      </c>
      <c r="AW34">
        <v>31</v>
      </c>
      <c r="AX34">
        <f>IF(Z34&gt;0, (R34*SUMPRODUCT(K34:$K$98, X34:$X$98)-K34*$AZ$3)/Z34, 0)</f>
        <v>-9494638.5381546654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2.660867656243348E-2</v>
      </c>
      <c r="L35" s="2">
        <v>32</v>
      </c>
      <c r="M35" s="8">
        <v>0.77900909500000004</v>
      </c>
      <c r="Q35" s="5">
        <f t="shared" si="29"/>
        <v>25</v>
      </c>
      <c r="R35">
        <f t="shared" ref="R35:R69" si="31">$C$6</f>
        <v>250000</v>
      </c>
      <c r="S35">
        <f t="shared" ref="S35:S69" si="32">AX35</f>
        <v>-40252005.09744063</v>
      </c>
      <c r="U35">
        <f t="shared" si="21"/>
        <v>0.77900909500000004</v>
      </c>
      <c r="V35">
        <f t="shared" si="22"/>
        <v>0.01</v>
      </c>
      <c r="W35">
        <f t="shared" si="23"/>
        <v>1.99290413055778E-4</v>
      </c>
      <c r="X35">
        <f t="shared" si="24"/>
        <v>1.552490443167578E-4</v>
      </c>
      <c r="Y35">
        <f t="shared" si="25"/>
        <v>1.99290413055778E-6</v>
      </c>
      <c r="Z35">
        <f t="shared" si="26"/>
        <v>4.2048464608462422E-5</v>
      </c>
      <c r="AB35">
        <f t="shared" si="27"/>
        <v>-1892.1904360841515</v>
      </c>
      <c r="AC35">
        <f t="shared" ref="AC35:AC69" si="33">S35*Z35</f>
        <v>-1692.5350117593814</v>
      </c>
      <c r="AE35">
        <f t="shared" ref="AE35:AE69" si="34">$Z35*O35</f>
        <v>0</v>
      </c>
      <c r="AF35">
        <f t="shared" ref="AF35:AF69" si="35">-$Z35*P35</f>
        <v>0</v>
      </c>
      <c r="AG35">
        <f t="shared" ref="AG35:AG69" si="36">-$Z35*Q35</f>
        <v>-1.0512116152115605E-3</v>
      </c>
      <c r="AH35">
        <f t="shared" ref="AH35:AH69" si="37">-X35*R35</f>
        <v>-38.812261079189447</v>
      </c>
      <c r="AI35">
        <f t="shared" ref="AI35:AI66" si="38">SUM(AE35:AH35)</f>
        <v>-38.81331229080466</v>
      </c>
      <c r="AJ35">
        <f t="shared" ref="AJ35:AJ69" si="39">AB35-AC35</f>
        <v>-199.65542432477014</v>
      </c>
      <c r="AK35">
        <f t="shared" si="30"/>
        <v>-132.45333052589061</v>
      </c>
      <c r="AL35">
        <f t="shared" ref="AL35:AL66" si="40">SUM(AI35:AK35)</f>
        <v>-370.92206714146539</v>
      </c>
      <c r="AN35">
        <f t="shared" ref="AN35:AN69" si="41">AE35*$K35</f>
        <v>0</v>
      </c>
      <c r="AO35">
        <f t="shared" ref="AO35:AO69" si="42">AF35*$K35</f>
        <v>0</v>
      </c>
      <c r="AP35">
        <f t="shared" ref="AP35:AP69" si="43">AG35*$K35</f>
        <v>-2.7971349867837691E-5</v>
      </c>
      <c r="AQ35">
        <f t="shared" ref="AQ35:AQ69" si="44">AH35*$K35</f>
        <v>-1.0327429017128773</v>
      </c>
      <c r="AR35">
        <f t="shared" ref="AR35:AR69" si="45">AI35*$K35</f>
        <v>-1.0327708730627452</v>
      </c>
      <c r="AS35">
        <f t="shared" ref="AS35:AS69" si="46">AJ35*$K35</f>
        <v>-5.3125666097932225</v>
      </c>
      <c r="AT35">
        <f t="shared" ref="AT35:AT69" si="47">AK35*$K35</f>
        <v>-3.5244078315805205</v>
      </c>
      <c r="AU35">
        <f t="shared" ref="AU35:AU69" si="48">AL35*$K35</f>
        <v>-9.8697453144364875</v>
      </c>
      <c r="AW35">
        <v>32</v>
      </c>
      <c r="AX35">
        <f>IF(Z35&gt;0, (R35*SUMPRODUCT(K35:$K$98, X35:$X$98)-K35*$AZ$3)/Z35, 0)</f>
        <v>-40252005.09744063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2.3757746930744176E-2</v>
      </c>
      <c r="L36" s="2">
        <v>33</v>
      </c>
      <c r="M36" s="8">
        <v>0.78135831499999997</v>
      </c>
      <c r="Q36" s="5">
        <f t="shared" si="29"/>
        <v>25</v>
      </c>
      <c r="R36">
        <f t="shared" si="31"/>
        <v>250000</v>
      </c>
      <c r="S36">
        <f t="shared" si="32"/>
        <v>-172355818.53382626</v>
      </c>
      <c r="U36">
        <f t="shared" ref="U36:U69" si="52">M36</f>
        <v>0.78135831499999997</v>
      </c>
      <c r="V36">
        <f t="shared" ref="V36:V69" si="53">$C$10</f>
        <v>0.01</v>
      </c>
      <c r="W36">
        <f t="shared" ref="W36:W69" si="54">Z35</f>
        <v>4.2048464608462422E-5</v>
      </c>
      <c r="X36">
        <f t="shared" ref="X36:X67" si="55">U36*W36</f>
        <v>3.2854917454805331E-5</v>
      </c>
      <c r="Y36">
        <f t="shared" ref="Y36:Y69" si="56">V36*W36</f>
        <v>4.2048464608462424E-7</v>
      </c>
      <c r="Z36">
        <f t="shared" ref="Z36:Z67" si="57">MAX(0, W36-X36-Y36)</f>
        <v>8.7730625075724659E-6</v>
      </c>
      <c r="AB36">
        <f t="shared" ref="AB36:AB69" si="58">AC35</f>
        <v>-1692.5350117593814</v>
      </c>
      <c r="AC36">
        <f t="shared" si="33"/>
        <v>-1512.0883695410748</v>
      </c>
      <c r="AE36">
        <f t="shared" si="34"/>
        <v>0</v>
      </c>
      <c r="AF36">
        <f t="shared" si="35"/>
        <v>0</v>
      </c>
      <c r="AG36">
        <f t="shared" si="36"/>
        <v>-2.1932656268931164E-4</v>
      </c>
      <c r="AH36">
        <f t="shared" si="37"/>
        <v>-8.2137293637013329</v>
      </c>
      <c r="AI36">
        <f t="shared" si="38"/>
        <v>-8.2139486902640222</v>
      </c>
      <c r="AJ36">
        <f t="shared" si="39"/>
        <v>-180.44664221830658</v>
      </c>
      <c r="AK36">
        <f t="shared" si="30"/>
        <v>-118.47745082315672</v>
      </c>
      <c r="AL36">
        <f t="shared" si="40"/>
        <v>-307.1380417317273</v>
      </c>
      <c r="AN36">
        <f t="shared" si="41"/>
        <v>0</v>
      </c>
      <c r="AO36">
        <f t="shared" si="42"/>
        <v>0</v>
      </c>
      <c r="AP36">
        <f t="shared" si="43"/>
        <v>-5.2107049715626639E-6</v>
      </c>
      <c r="AQ36">
        <f t="shared" si="44"/>
        <v>-0.19513970358043867</v>
      </c>
      <c r="AR36">
        <f t="shared" si="45"/>
        <v>-0.19514491428541023</v>
      </c>
      <c r="AS36">
        <f t="shared" si="46"/>
        <v>-4.2870056603250655</v>
      </c>
      <c r="AT36">
        <f t="shared" si="47"/>
        <v>-2.8147572936562453</v>
      </c>
      <c r="AU36">
        <f t="shared" si="48"/>
        <v>-7.2969078682667208</v>
      </c>
      <c r="AW36">
        <v>33</v>
      </c>
      <c r="AX36">
        <f>IF(Z36&gt;0, (R36*SUMPRODUCT(K36:$K$98, X36:$X$98)-K36*$AZ$3)/Z36, 0)</f>
        <v>-172355818.53382626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2.1212274045307299E-2</v>
      </c>
      <c r="L37" s="2">
        <v>34</v>
      </c>
      <c r="M37" s="8">
        <v>0.78389590600000003</v>
      </c>
      <c r="Q37" s="5">
        <f t="shared" ref="Q37:Q69" si="60">$C$8</f>
        <v>25</v>
      </c>
      <c r="R37">
        <f t="shared" si="31"/>
        <v>250000</v>
      </c>
      <c r="S37">
        <f t="shared" si="32"/>
        <v>-746750996.86007428</v>
      </c>
      <c r="U37">
        <f t="shared" si="52"/>
        <v>0.78389590600000003</v>
      </c>
      <c r="V37">
        <f t="shared" si="53"/>
        <v>0.01</v>
      </c>
      <c r="W37">
        <f t="shared" si="54"/>
        <v>8.7730625075724659E-6</v>
      </c>
      <c r="X37">
        <f t="shared" si="55"/>
        <v>6.8771677827681507E-6</v>
      </c>
      <c r="Y37">
        <f t="shared" si="56"/>
        <v>8.7730625075724662E-8</v>
      </c>
      <c r="Z37">
        <f t="shared" si="57"/>
        <v>1.8081640997285906E-6</v>
      </c>
      <c r="AB37">
        <f t="shared" si="58"/>
        <v>-1512.0883695410748</v>
      </c>
      <c r="AC37">
        <f t="shared" si="33"/>
        <v>-1350.2483439589239</v>
      </c>
      <c r="AE37">
        <f t="shared" si="34"/>
        <v>0</v>
      </c>
      <c r="AF37">
        <f t="shared" si="35"/>
        <v>0</v>
      </c>
      <c r="AG37">
        <f t="shared" si="36"/>
        <v>-4.5204102493214765E-5</v>
      </c>
      <c r="AH37">
        <f t="shared" si="37"/>
        <v>-1.7192919456920377</v>
      </c>
      <c r="AI37">
        <f t="shared" si="38"/>
        <v>-1.7193371497945309</v>
      </c>
      <c r="AJ37">
        <f t="shared" si="39"/>
        <v>-161.84002558215093</v>
      </c>
      <c r="AK37">
        <f t="shared" si="30"/>
        <v>-105.84618586787525</v>
      </c>
      <c r="AL37">
        <f t="shared" si="40"/>
        <v>-269.40554859982069</v>
      </c>
      <c r="AN37">
        <f t="shared" si="41"/>
        <v>0</v>
      </c>
      <c r="AO37">
        <f t="shared" si="42"/>
        <v>0</v>
      </c>
      <c r="AP37">
        <f t="shared" si="43"/>
        <v>-9.5888181005823047E-7</v>
      </c>
      <c r="AQ37">
        <f t="shared" si="44"/>
        <v>-3.6470091915909095E-2</v>
      </c>
      <c r="AR37">
        <f t="shared" si="45"/>
        <v>-3.6471050797719153E-2</v>
      </c>
      <c r="AS37">
        <f t="shared" si="46"/>
        <v>-3.4329949741481296</v>
      </c>
      <c r="AT37">
        <f t="shared" si="47"/>
        <v>-2.2452383012799024</v>
      </c>
      <c r="AU37">
        <f t="shared" si="48"/>
        <v>-5.7147043262257506</v>
      </c>
      <c r="AW37">
        <v>34</v>
      </c>
      <c r="AX37">
        <f>IF(Z37&gt;0, (R37*SUMPRODUCT(K37:$K$98, X37:$X$98)-K37*$AZ$3)/Z37, 0)</f>
        <v>-746750996.86007428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1.8939530397595803E-2</v>
      </c>
      <c r="L38" s="2">
        <v>35</v>
      </c>
      <c r="M38" s="8">
        <v>0.78669207100000005</v>
      </c>
      <c r="Q38" s="5">
        <f t="shared" si="60"/>
        <v>25</v>
      </c>
      <c r="R38">
        <f t="shared" si="31"/>
        <v>250000</v>
      </c>
      <c r="S38">
        <f t="shared" si="32"/>
        <v>-3279554741.1064739</v>
      </c>
      <c r="U38">
        <f t="shared" si="52"/>
        <v>0.78669207100000005</v>
      </c>
      <c r="V38">
        <f t="shared" si="53"/>
        <v>0.01</v>
      </c>
      <c r="W38">
        <f t="shared" si="54"/>
        <v>1.8081640997285906E-6</v>
      </c>
      <c r="X38">
        <f t="shared" si="55"/>
        <v>1.4224683603233357E-6</v>
      </c>
      <c r="Y38">
        <f t="shared" si="56"/>
        <v>1.8081640997285905E-8</v>
      </c>
      <c r="Z38">
        <f t="shared" si="57"/>
        <v>3.6761409840796906E-7</v>
      </c>
      <c r="AB38">
        <f t="shared" si="58"/>
        <v>-1350.2483439589239</v>
      </c>
      <c r="AC38">
        <f t="shared" si="33"/>
        <v>-1205.6105593314369</v>
      </c>
      <c r="AE38">
        <f t="shared" si="34"/>
        <v>0</v>
      </c>
      <c r="AF38">
        <f t="shared" si="35"/>
        <v>0</v>
      </c>
      <c r="AG38">
        <f t="shared" si="36"/>
        <v>-9.1903524601992273E-6</v>
      </c>
      <c r="AH38">
        <f t="shared" si="37"/>
        <v>-0.35561709008083392</v>
      </c>
      <c r="AI38">
        <f t="shared" si="38"/>
        <v>-0.35562628043329414</v>
      </c>
      <c r="AJ38">
        <f t="shared" si="39"/>
        <v>-144.63778462748701</v>
      </c>
      <c r="AK38">
        <f t="shared" si="30"/>
        <v>-94.517384077124689</v>
      </c>
      <c r="AL38">
        <f t="shared" si="40"/>
        <v>-239.51079498504498</v>
      </c>
      <c r="AN38">
        <f t="shared" si="41"/>
        <v>0</v>
      </c>
      <c r="AO38">
        <f t="shared" si="42"/>
        <v>0</v>
      </c>
      <c r="AP38">
        <f t="shared" si="43"/>
        <v>-1.7406095978456265E-7</v>
      </c>
      <c r="AQ38">
        <f t="shared" si="44"/>
        <v>-6.7352206874905186E-3</v>
      </c>
      <c r="AR38">
        <f t="shared" si="45"/>
        <v>-6.7353947484503039E-3</v>
      </c>
      <c r="AS38">
        <f t="shared" si="46"/>
        <v>-2.7393717185932052</v>
      </c>
      <c r="AT38">
        <f t="shared" si="47"/>
        <v>-1.7901148688299406</v>
      </c>
      <c r="AU38">
        <f t="shared" si="48"/>
        <v>-4.5362219821715959</v>
      </c>
      <c r="AW38">
        <v>35</v>
      </c>
      <c r="AX38">
        <f>IF(Z38&gt;0, (R38*SUMPRODUCT(K38:$K$98, X38:$X$98)-K38*$AZ$3)/Z38, 0)</f>
        <v>-3279554741.1064739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1.6910294997853393E-2</v>
      </c>
      <c r="L39" s="2">
        <v>36</v>
      </c>
      <c r="M39" s="8">
        <v>0.78978433000000003</v>
      </c>
      <c r="Q39" s="5">
        <f t="shared" si="60"/>
        <v>25</v>
      </c>
      <c r="R39">
        <f t="shared" si="31"/>
        <v>250000</v>
      </c>
      <c r="S39">
        <f t="shared" si="32"/>
        <v>-14625177933.173073</v>
      </c>
      <c r="U39">
        <f t="shared" si="52"/>
        <v>0.78978433000000003</v>
      </c>
      <c r="V39">
        <f t="shared" si="53"/>
        <v>0.01</v>
      </c>
      <c r="W39">
        <f t="shared" si="54"/>
        <v>3.6761409840796906E-7</v>
      </c>
      <c r="X39">
        <f t="shared" si="55"/>
        <v>2.9033585440969193E-7</v>
      </c>
      <c r="Y39">
        <f t="shared" si="56"/>
        <v>3.6761409840796907E-9</v>
      </c>
      <c r="Z39">
        <f t="shared" si="57"/>
        <v>7.3602103014197439E-8</v>
      </c>
      <c r="AB39">
        <f t="shared" si="58"/>
        <v>-1205.6105593314369</v>
      </c>
      <c r="AC39">
        <f t="shared" si="33"/>
        <v>-1076.4438528383716</v>
      </c>
      <c r="AE39">
        <f t="shared" si="34"/>
        <v>0</v>
      </c>
      <c r="AF39">
        <f t="shared" si="35"/>
        <v>0</v>
      </c>
      <c r="AG39">
        <f t="shared" si="36"/>
        <v>-1.840052575354936E-6</v>
      </c>
      <c r="AH39">
        <f t="shared" si="37"/>
        <v>-7.2583963602422988E-2</v>
      </c>
      <c r="AI39">
        <f t="shared" si="38"/>
        <v>-7.2585803654998338E-2</v>
      </c>
      <c r="AJ39">
        <f t="shared" si="39"/>
        <v>-129.16670649306525</v>
      </c>
      <c r="AK39">
        <f t="shared" si="30"/>
        <v>-84.392739153200594</v>
      </c>
      <c r="AL39">
        <f t="shared" si="40"/>
        <v>-213.63203144992082</v>
      </c>
      <c r="AN39">
        <f t="shared" si="41"/>
        <v>0</v>
      </c>
      <c r="AO39">
        <f t="shared" si="42"/>
        <v>0</v>
      </c>
      <c r="AP39">
        <f t="shared" si="43"/>
        <v>-3.1115831860811825E-8</v>
      </c>
      <c r="AQ39">
        <f t="shared" si="44"/>
        <v>-1.2274162366304262E-3</v>
      </c>
      <c r="AR39">
        <f t="shared" si="45"/>
        <v>-1.227447352462287E-3</v>
      </c>
      <c r="AS39">
        <f t="shared" si="46"/>
        <v>-2.1842471106988786</v>
      </c>
      <c r="AT39">
        <f t="shared" si="47"/>
        <v>-1.4271061147575141</v>
      </c>
      <c r="AU39">
        <f t="shared" si="48"/>
        <v>-3.6125806728088548</v>
      </c>
      <c r="AW39">
        <v>36</v>
      </c>
      <c r="AX39">
        <f>IF(Z39&gt;0, (R39*SUMPRODUCT(K39:$K$98, X39:$X$98)-K39*$AZ$3)/Z39, 0)</f>
        <v>-14625177933.173073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1.5098477676654815E-2</v>
      </c>
      <c r="L40" s="2">
        <v>37</v>
      </c>
      <c r="M40" s="8">
        <v>0.79285550900000001</v>
      </c>
      <c r="Q40" s="5">
        <f t="shared" si="60"/>
        <v>25</v>
      </c>
      <c r="R40">
        <f t="shared" si="31"/>
        <v>250000</v>
      </c>
      <c r="S40">
        <f t="shared" si="32"/>
        <v>-66236743504.100327</v>
      </c>
      <c r="U40">
        <f t="shared" si="52"/>
        <v>0.79285550900000001</v>
      </c>
      <c r="V40">
        <f t="shared" si="53"/>
        <v>0.01</v>
      </c>
      <c r="W40">
        <f t="shared" si="54"/>
        <v>7.3602103014197439E-8</v>
      </c>
      <c r="X40">
        <f t="shared" si="55"/>
        <v>5.8355832848791946E-8</v>
      </c>
      <c r="Y40">
        <f t="shared" si="56"/>
        <v>7.3602103014197443E-10</v>
      </c>
      <c r="Z40">
        <f t="shared" si="57"/>
        <v>1.4510249135263519E-8</v>
      </c>
      <c r="AB40">
        <f t="shared" si="58"/>
        <v>-1076.4438528383716</v>
      </c>
      <c r="AC40">
        <f t="shared" si="33"/>
        <v>-961.11165015304323</v>
      </c>
      <c r="AE40">
        <f t="shared" si="34"/>
        <v>0</v>
      </c>
      <c r="AF40">
        <f t="shared" si="35"/>
        <v>0</v>
      </c>
      <c r="AG40">
        <f t="shared" si="36"/>
        <v>-3.62756228381588E-7</v>
      </c>
      <c r="AH40">
        <f t="shared" si="37"/>
        <v>-1.4588958212197986E-2</v>
      </c>
      <c r="AI40">
        <f t="shared" si="38"/>
        <v>-1.4589320968426368E-2</v>
      </c>
      <c r="AJ40">
        <f t="shared" si="39"/>
        <v>-115.33220268532841</v>
      </c>
      <c r="AK40">
        <f t="shared" ref="AK40:AK69" si="61">G40*SUM(AB40:AB40, AE40:AF40)</f>
        <v>-75.351069698686018</v>
      </c>
      <c r="AL40">
        <f t="shared" si="40"/>
        <v>-190.69786170498287</v>
      </c>
      <c r="AN40">
        <f t="shared" si="41"/>
        <v>0</v>
      </c>
      <c r="AO40">
        <f t="shared" si="42"/>
        <v>0</v>
      </c>
      <c r="AP40">
        <f t="shared" si="43"/>
        <v>-5.4770668162869023E-9</v>
      </c>
      <c r="AQ40">
        <f t="shared" si="44"/>
        <v>-2.2027105989252122E-4</v>
      </c>
      <c r="AR40">
        <f t="shared" si="45"/>
        <v>-2.2027653695933752E-4</v>
      </c>
      <c r="AS40">
        <f t="shared" si="46"/>
        <v>-1.7413406876438595</v>
      </c>
      <c r="AT40">
        <f t="shared" si="47"/>
        <v>-1.1376864437576719</v>
      </c>
      <c r="AU40">
        <f t="shared" si="48"/>
        <v>-2.8792474079384909</v>
      </c>
      <c r="AW40">
        <v>37</v>
      </c>
      <c r="AX40">
        <f>IF(Z40&gt;0, (R40*SUMPRODUCT(K40:$K$98, X40:$X$98)-K40*$AZ$3)/Z40, 0)</f>
        <v>-66236743504.100327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1.348078363987037E-2</v>
      </c>
      <c r="L41" s="2">
        <v>38</v>
      </c>
      <c r="M41" s="8">
        <v>0.79617230500000002</v>
      </c>
      <c r="Q41" s="5">
        <f t="shared" si="60"/>
        <v>25</v>
      </c>
      <c r="R41">
        <f t="shared" si="31"/>
        <v>250000</v>
      </c>
      <c r="S41">
        <f t="shared" si="32"/>
        <v>-305116163938.48615</v>
      </c>
      <c r="U41">
        <f t="shared" si="52"/>
        <v>0.79617230500000002</v>
      </c>
      <c r="V41">
        <f t="shared" si="53"/>
        <v>0.01</v>
      </c>
      <c r="W41">
        <f t="shared" si="54"/>
        <v>1.4510249135263519E-8</v>
      </c>
      <c r="X41">
        <f t="shared" si="55"/>
        <v>1.1552658500147013E-8</v>
      </c>
      <c r="Y41">
        <f t="shared" si="56"/>
        <v>1.451024913526352E-10</v>
      </c>
      <c r="Z41">
        <f t="shared" si="57"/>
        <v>2.8124881437638712E-9</v>
      </c>
      <c r="AB41">
        <f t="shared" si="58"/>
        <v>-961.11165015304323</v>
      </c>
      <c r="AC41">
        <f t="shared" si="33"/>
        <v>-858.13559354770587</v>
      </c>
      <c r="AE41">
        <f t="shared" si="34"/>
        <v>0</v>
      </c>
      <c r="AF41">
        <f t="shared" si="35"/>
        <v>0</v>
      </c>
      <c r="AG41">
        <f t="shared" si="36"/>
        <v>-7.0312203594096782E-8</v>
      </c>
      <c r="AH41">
        <f t="shared" si="37"/>
        <v>-2.8881646250367532E-3</v>
      </c>
      <c r="AI41">
        <f t="shared" si="38"/>
        <v>-2.8882349372403473E-3</v>
      </c>
      <c r="AJ41">
        <f t="shared" si="39"/>
        <v>-102.97605660533736</v>
      </c>
      <c r="AK41">
        <f t="shared" si="61"/>
        <v>-67.277815510713026</v>
      </c>
      <c r="AL41">
        <f t="shared" si="40"/>
        <v>-170.25676035098763</v>
      </c>
      <c r="AN41">
        <f t="shared" si="41"/>
        <v>0</v>
      </c>
      <c r="AO41">
        <f t="shared" si="42"/>
        <v>0</v>
      </c>
      <c r="AP41">
        <f t="shared" si="43"/>
        <v>-9.4786360389453443E-10</v>
      </c>
      <c r="AQ41">
        <f t="shared" si="44"/>
        <v>-3.8934722426447803E-5</v>
      </c>
      <c r="AR41">
        <f t="shared" si="45"/>
        <v>-3.89356702900517E-5</v>
      </c>
      <c r="AS41">
        <f t="shared" si="46"/>
        <v>-1.388197939183597</v>
      </c>
      <c r="AT41">
        <f t="shared" si="47"/>
        <v>-0.90695767466303723</v>
      </c>
      <c r="AU41">
        <f t="shared" si="48"/>
        <v>-2.2951945495169244</v>
      </c>
      <c r="AW41">
        <v>38</v>
      </c>
      <c r="AX41">
        <f>IF(Z41&gt;0, (R41*SUMPRODUCT(K41:$K$98, X41:$X$98)-K41*$AZ$3)/Z41, 0)</f>
        <v>-305116163938.48615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1.2036413964169972E-2</v>
      </c>
      <c r="L42" s="2">
        <v>39</v>
      </c>
      <c r="M42" s="8">
        <v>0.79964768799999997</v>
      </c>
      <c r="Q42" s="5">
        <f t="shared" si="60"/>
        <v>25</v>
      </c>
      <c r="R42">
        <f t="shared" si="31"/>
        <v>250000</v>
      </c>
      <c r="S42">
        <f t="shared" si="32"/>
        <v>-1431162855659.4141</v>
      </c>
      <c r="U42">
        <f t="shared" si="52"/>
        <v>0.79964768799999997</v>
      </c>
      <c r="V42">
        <f t="shared" si="53"/>
        <v>0.01</v>
      </c>
      <c r="W42">
        <f t="shared" si="54"/>
        <v>2.8124881437638712E-9</v>
      </c>
      <c r="X42">
        <f t="shared" si="55"/>
        <v>2.2489996416881913E-9</v>
      </c>
      <c r="Y42">
        <f t="shared" si="56"/>
        <v>2.8124881437638714E-11</v>
      </c>
      <c r="Z42">
        <f t="shared" si="57"/>
        <v>5.3536362063804121E-10</v>
      </c>
      <c r="AB42">
        <f t="shared" si="58"/>
        <v>-858.13559354770587</v>
      </c>
      <c r="AC42">
        <f t="shared" si="33"/>
        <v>-766.19252812850232</v>
      </c>
      <c r="AE42">
        <f t="shared" si="34"/>
        <v>0</v>
      </c>
      <c r="AF42">
        <f t="shared" si="35"/>
        <v>0</v>
      </c>
      <c r="AG42">
        <f t="shared" si="36"/>
        <v>-1.338409051595103E-8</v>
      </c>
      <c r="AH42">
        <f t="shared" si="37"/>
        <v>-5.6224991042204777E-4</v>
      </c>
      <c r="AI42">
        <f t="shared" si="38"/>
        <v>-5.6226329451256377E-4</v>
      </c>
      <c r="AJ42">
        <f t="shared" si="39"/>
        <v>-91.943065419203549</v>
      </c>
      <c r="AK42">
        <f t="shared" si="61"/>
        <v>-60.069491548339414</v>
      </c>
      <c r="AL42">
        <f t="shared" si="40"/>
        <v>-152.01311923083748</v>
      </c>
      <c r="AN42">
        <f t="shared" si="41"/>
        <v>0</v>
      </c>
      <c r="AO42">
        <f t="shared" si="42"/>
        <v>0</v>
      </c>
      <c r="AP42">
        <f t="shared" si="43"/>
        <v>-1.6109645398390787E-10</v>
      </c>
      <c r="AQ42">
        <f t="shared" si="44"/>
        <v>-6.767472673157252E-6</v>
      </c>
      <c r="AR42">
        <f t="shared" si="45"/>
        <v>-6.7676337696112361E-6</v>
      </c>
      <c r="AS42">
        <f t="shared" si="46"/>
        <v>-1.1066647965202949</v>
      </c>
      <c r="AT42">
        <f t="shared" si="47"/>
        <v>-0.72302126689302271</v>
      </c>
      <c r="AU42">
        <f t="shared" si="48"/>
        <v>-1.8296928310470872</v>
      </c>
      <c r="AW42">
        <v>39</v>
      </c>
      <c r="AX42">
        <f>IF(Z42&gt;0, (R42*SUMPRODUCT(K42:$K$98, X42:$X$98)-K42*$AZ$3)/Z42, 0)</f>
        <v>-1431162855659.4141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1.0746798182294617E-2</v>
      </c>
      <c r="L43" s="2">
        <v>40</v>
      </c>
      <c r="M43" s="8">
        <v>0.80323853099999998</v>
      </c>
      <c r="Q43" s="5">
        <f t="shared" si="60"/>
        <v>25</v>
      </c>
      <c r="R43">
        <f t="shared" si="31"/>
        <v>250000</v>
      </c>
      <c r="S43">
        <f t="shared" si="32"/>
        <v>-6842010807252.2852</v>
      </c>
      <c r="U43">
        <f t="shared" si="52"/>
        <v>0.80323853099999998</v>
      </c>
      <c r="V43">
        <f t="shared" si="53"/>
        <v>0.01</v>
      </c>
      <c r="W43">
        <f t="shared" si="54"/>
        <v>5.3536362063804121E-10</v>
      </c>
      <c r="X43">
        <f t="shared" si="55"/>
        <v>4.3002468819214149E-10</v>
      </c>
      <c r="Y43">
        <f t="shared" si="56"/>
        <v>5.3536362063804124E-12</v>
      </c>
      <c r="Z43">
        <f t="shared" si="57"/>
        <v>9.9985296239519304E-11</v>
      </c>
      <c r="AB43">
        <f t="shared" si="58"/>
        <v>-766.19252812850232</v>
      </c>
      <c r="AC43">
        <f t="shared" si="33"/>
        <v>-684.10047743711232</v>
      </c>
      <c r="AE43">
        <f t="shared" si="34"/>
        <v>0</v>
      </c>
      <c r="AF43">
        <f t="shared" si="35"/>
        <v>0</v>
      </c>
      <c r="AG43">
        <f t="shared" si="36"/>
        <v>-2.4996324059879827E-9</v>
      </c>
      <c r="AH43">
        <f t="shared" si="37"/>
        <v>-1.0750617204803537E-4</v>
      </c>
      <c r="AI43">
        <f t="shared" si="38"/>
        <v>-1.0750867168044136E-4</v>
      </c>
      <c r="AJ43">
        <f t="shared" si="39"/>
        <v>-82.09205069139</v>
      </c>
      <c r="AK43">
        <f t="shared" si="61"/>
        <v>-53.633476968995168</v>
      </c>
      <c r="AL43">
        <f t="shared" si="40"/>
        <v>-135.72563516905683</v>
      </c>
      <c r="AN43">
        <f t="shared" si="41"/>
        <v>0</v>
      </c>
      <c r="AO43">
        <f t="shared" si="42"/>
        <v>0</v>
      </c>
      <c r="AP43">
        <f t="shared" si="43"/>
        <v>-2.6863044997076374E-11</v>
      </c>
      <c r="AQ43">
        <f t="shared" si="44"/>
        <v>-1.155347134351279E-6</v>
      </c>
      <c r="AR43">
        <f t="shared" si="45"/>
        <v>-1.1553739973962759E-6</v>
      </c>
      <c r="AS43">
        <f t="shared" si="46"/>
        <v>-0.8822267011510676</v>
      </c>
      <c r="AT43">
        <f t="shared" si="47"/>
        <v>-0.57638815280053746</v>
      </c>
      <c r="AU43">
        <f t="shared" si="48"/>
        <v>-1.4586160093256022</v>
      </c>
      <c r="AW43">
        <v>40</v>
      </c>
      <c r="AX43">
        <f>IF(Z43&gt;0, (R43*SUMPRODUCT(K43:$K$98, X43:$X$98)-K43*$AZ$3)/Z43, 0)</f>
        <v>-6842010807252.2852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9.5953555199059081E-3</v>
      </c>
      <c r="L44" s="2">
        <v>41</v>
      </c>
      <c r="M44" s="8">
        <v>0.80709142899999997</v>
      </c>
      <c r="Q44" s="5">
        <f t="shared" si="60"/>
        <v>25</v>
      </c>
      <c r="R44">
        <f t="shared" si="31"/>
        <v>250000</v>
      </c>
      <c r="S44">
        <f t="shared" si="32"/>
        <v>-33398862598025.133</v>
      </c>
      <c r="U44">
        <f t="shared" si="52"/>
        <v>0.80709142899999997</v>
      </c>
      <c r="V44">
        <f t="shared" si="53"/>
        <v>0.01</v>
      </c>
      <c r="W44">
        <f t="shared" si="54"/>
        <v>9.9985296239519304E-11</v>
      </c>
      <c r="X44">
        <f t="shared" si="55"/>
        <v>8.0697275620941958E-11</v>
      </c>
      <c r="Y44">
        <f t="shared" si="56"/>
        <v>9.9985296239519315E-13</v>
      </c>
      <c r="Z44">
        <f t="shared" si="57"/>
        <v>1.8288167656182153E-11</v>
      </c>
      <c r="AB44">
        <f t="shared" si="58"/>
        <v>-684.10047743711232</v>
      </c>
      <c r="AC44">
        <f t="shared" si="33"/>
        <v>-610.8039987184751</v>
      </c>
      <c r="AE44">
        <f t="shared" si="34"/>
        <v>0</v>
      </c>
      <c r="AF44">
        <f t="shared" si="35"/>
        <v>0</v>
      </c>
      <c r="AG44">
        <f t="shared" si="36"/>
        <v>-4.5720419140455385E-10</v>
      </c>
      <c r="AH44">
        <f t="shared" si="37"/>
        <v>-2.0174318905235488E-5</v>
      </c>
      <c r="AI44">
        <f t="shared" si="38"/>
        <v>-2.0174776109426892E-5</v>
      </c>
      <c r="AJ44">
        <f t="shared" si="39"/>
        <v>-73.296478718637218</v>
      </c>
      <c r="AK44">
        <f t="shared" si="61"/>
        <v>-47.887033420597866</v>
      </c>
      <c r="AL44">
        <f t="shared" si="40"/>
        <v>-121.18353231401119</v>
      </c>
      <c r="AN44">
        <f t="shared" si="41"/>
        <v>0</v>
      </c>
      <c r="AO44">
        <f t="shared" si="42"/>
        <v>0</v>
      </c>
      <c r="AP44">
        <f t="shared" si="43"/>
        <v>-4.3870367617178034E-12</v>
      </c>
      <c r="AQ44">
        <f t="shared" si="44"/>
        <v>-1.9357976226769346E-7</v>
      </c>
      <c r="AR44">
        <f t="shared" si="45"/>
        <v>-1.9358414930445517E-7</v>
      </c>
      <c r="AS44">
        <f t="shared" si="46"/>
        <v>-0.7033057716625416</v>
      </c>
      <c r="AT44">
        <f t="shared" si="47"/>
        <v>-0.45949311046425245</v>
      </c>
      <c r="AU44">
        <f t="shared" si="48"/>
        <v>-1.1627990757109432</v>
      </c>
      <c r="AW44">
        <v>41</v>
      </c>
      <c r="AX44">
        <f>IF(Z44&gt;0, (R44*SUMPRODUCT(K44:$K$98, X44:$X$98)-K44*$AZ$3)/Z44, 0)</f>
        <v>-33398862598025.133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8.5672817142017025E-3</v>
      </c>
      <c r="L45" s="2">
        <v>42</v>
      </c>
      <c r="M45" s="8">
        <v>0.81105379099999997</v>
      </c>
      <c r="Q45" s="5">
        <f t="shared" si="60"/>
        <v>25</v>
      </c>
      <c r="R45">
        <f t="shared" si="31"/>
        <v>250000</v>
      </c>
      <c r="S45">
        <f t="shared" si="32"/>
        <v>-166644564362804.22</v>
      </c>
      <c r="U45">
        <f t="shared" si="52"/>
        <v>0.81105379099999997</v>
      </c>
      <c r="V45">
        <f t="shared" si="53"/>
        <v>0.01</v>
      </c>
      <c r="W45">
        <f t="shared" si="54"/>
        <v>1.8288167656182153E-11</v>
      </c>
      <c r="X45">
        <f t="shared" si="55"/>
        <v>1.4832687707990118E-11</v>
      </c>
      <c r="Y45">
        <f t="shared" si="56"/>
        <v>1.8288167656182154E-13</v>
      </c>
      <c r="Z45">
        <f t="shared" si="57"/>
        <v>3.2725982716302138E-12</v>
      </c>
      <c r="AB45">
        <f t="shared" si="58"/>
        <v>-610.8039987184751</v>
      </c>
      <c r="AC45">
        <f t="shared" si="33"/>
        <v>-545.36071331028302</v>
      </c>
      <c r="AE45">
        <f t="shared" si="34"/>
        <v>0</v>
      </c>
      <c r="AF45">
        <f t="shared" si="35"/>
        <v>0</v>
      </c>
      <c r="AG45">
        <f t="shared" si="36"/>
        <v>-8.1814956790755344E-11</v>
      </c>
      <c r="AH45">
        <f t="shared" si="37"/>
        <v>-3.7081719269975295E-6</v>
      </c>
      <c r="AI45">
        <f t="shared" si="38"/>
        <v>-3.7082537419543202E-6</v>
      </c>
      <c r="AJ45">
        <f t="shared" si="39"/>
        <v>-65.443285408192082</v>
      </c>
      <c r="AK45">
        <f t="shared" si="61"/>
        <v>-42.756279910293259</v>
      </c>
      <c r="AL45">
        <f t="shared" si="40"/>
        <v>-108.19956902673908</v>
      </c>
      <c r="AN45">
        <f t="shared" si="41"/>
        <v>0</v>
      </c>
      <c r="AO45">
        <f t="shared" si="42"/>
        <v>0</v>
      </c>
      <c r="AP45">
        <f t="shared" si="43"/>
        <v>-7.0093178326164069E-13</v>
      </c>
      <c r="AQ45">
        <f t="shared" si="44"/>
        <v>-3.1768953543282022E-8</v>
      </c>
      <c r="AR45">
        <f t="shared" si="45"/>
        <v>-3.1769654475065286E-8</v>
      </c>
      <c r="AS45">
        <f t="shared" si="46"/>
        <v>-0.56067106239488718</v>
      </c>
      <c r="AT45">
        <f t="shared" si="47"/>
        <v>-0.36630509504274505</v>
      </c>
      <c r="AU45">
        <f t="shared" si="48"/>
        <v>-0.92697618920728664</v>
      </c>
      <c r="AW45">
        <v>42</v>
      </c>
      <c r="AX45">
        <f>IF(Z45&gt;0, (R45*SUMPRODUCT(K45:$K$98, X45:$X$98)-K45*$AZ$3)/Z45, 0)</f>
        <v>-166644564362804.22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7.6493586733943769E-3</v>
      </c>
      <c r="L46" s="2">
        <v>43</v>
      </c>
      <c r="M46" s="8">
        <v>0.81525055400000002</v>
      </c>
      <c r="Q46" s="5">
        <f t="shared" si="60"/>
        <v>25</v>
      </c>
      <c r="R46">
        <f t="shared" si="31"/>
        <v>250000</v>
      </c>
      <c r="S46">
        <f t="shared" si="32"/>
        <v>-851446416706329.25</v>
      </c>
      <c r="U46">
        <f t="shared" si="52"/>
        <v>0.81525055400000002</v>
      </c>
      <c r="V46">
        <f t="shared" si="53"/>
        <v>0.01</v>
      </c>
      <c r="W46">
        <f t="shared" si="54"/>
        <v>3.2725982716302138E-12</v>
      </c>
      <c r="X46">
        <f t="shared" si="55"/>
        <v>2.6679875539659744E-12</v>
      </c>
      <c r="Y46">
        <f t="shared" si="56"/>
        <v>3.2725982716302136E-14</v>
      </c>
      <c r="Z46">
        <f t="shared" si="57"/>
        <v>5.7188473494793727E-13</v>
      </c>
      <c r="AB46">
        <f t="shared" si="58"/>
        <v>-545.36071331028302</v>
      </c>
      <c r="AC46">
        <f t="shared" si="33"/>
        <v>-486.92920834047004</v>
      </c>
      <c r="AE46">
        <f t="shared" si="34"/>
        <v>0</v>
      </c>
      <c r="AF46">
        <f t="shared" si="35"/>
        <v>0</v>
      </c>
      <c r="AG46">
        <f t="shared" si="36"/>
        <v>-1.4297118373698431E-11</v>
      </c>
      <c r="AH46">
        <f t="shared" si="37"/>
        <v>-6.6699688849149359E-7</v>
      </c>
      <c r="AI46">
        <f t="shared" si="38"/>
        <v>-6.6701118560986727E-7</v>
      </c>
      <c r="AJ46">
        <f t="shared" si="39"/>
        <v>-58.431504969812977</v>
      </c>
      <c r="AK46">
        <f t="shared" si="61"/>
        <v>-38.175249931719812</v>
      </c>
      <c r="AL46">
        <f t="shared" si="40"/>
        <v>-96.606755568543974</v>
      </c>
      <c r="AN46">
        <f t="shared" si="41"/>
        <v>0</v>
      </c>
      <c r="AO46">
        <f t="shared" si="42"/>
        <v>0</v>
      </c>
      <c r="AP46">
        <f t="shared" si="43"/>
        <v>-1.093637864363962E-13</v>
      </c>
      <c r="AQ46">
        <f t="shared" si="44"/>
        <v>-5.1020984341094683E-9</v>
      </c>
      <c r="AR46">
        <f t="shared" si="45"/>
        <v>-5.1022077978959048E-9</v>
      </c>
      <c r="AS46">
        <f t="shared" si="46"/>
        <v>-0.44696353934032551</v>
      </c>
      <c r="AT46">
        <f t="shared" si="47"/>
        <v>-0.29201617917419903</v>
      </c>
      <c r="AU46">
        <f t="shared" si="48"/>
        <v>-0.73897972361673236</v>
      </c>
      <c r="AW46">
        <v>43</v>
      </c>
      <c r="AX46">
        <f>IF(Z46&gt;0, (R46*SUMPRODUCT(K46:$K$98, X46:$X$98)-K46*$AZ$3)/Z46, 0)</f>
        <v>-851446416706329.25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6.8297845298164071E-3</v>
      </c>
      <c r="L47" s="2">
        <v>44</v>
      </c>
      <c r="M47" s="8">
        <v>0.81969331899999998</v>
      </c>
      <c r="Q47" s="5">
        <f t="shared" si="60"/>
        <v>25</v>
      </c>
      <c r="R47">
        <f t="shared" si="31"/>
        <v>250000</v>
      </c>
      <c r="S47">
        <f t="shared" si="32"/>
        <v>-4463829665755471</v>
      </c>
      <c r="U47">
        <f t="shared" si="52"/>
        <v>0.81969331899999998</v>
      </c>
      <c r="V47">
        <f t="shared" si="53"/>
        <v>0.01</v>
      </c>
      <c r="W47">
        <f t="shared" si="54"/>
        <v>5.7188473494793727E-13</v>
      </c>
      <c r="X47">
        <f t="shared" si="55"/>
        <v>4.6877009647490993E-13</v>
      </c>
      <c r="Y47">
        <f t="shared" si="56"/>
        <v>5.718847349479373E-15</v>
      </c>
      <c r="Z47">
        <f t="shared" si="57"/>
        <v>9.7395791123547963E-14</v>
      </c>
      <c r="AB47">
        <f t="shared" si="58"/>
        <v>-486.92920834047004</v>
      </c>
      <c r="AC47">
        <f t="shared" si="33"/>
        <v>-434.75822173701675</v>
      </c>
      <c r="AE47">
        <f t="shared" si="34"/>
        <v>0</v>
      </c>
      <c r="AF47">
        <f t="shared" si="35"/>
        <v>0</v>
      </c>
      <c r="AG47">
        <f t="shared" si="36"/>
        <v>-2.4348947780886991E-12</v>
      </c>
      <c r="AH47">
        <f t="shared" si="37"/>
        <v>-1.1719252411872749E-7</v>
      </c>
      <c r="AI47">
        <f t="shared" si="38"/>
        <v>-1.1719495901350558E-7</v>
      </c>
      <c r="AJ47">
        <f t="shared" si="39"/>
        <v>-52.170986603453287</v>
      </c>
      <c r="AK47">
        <f t="shared" si="61"/>
        <v>-34.085044583832904</v>
      </c>
      <c r="AL47">
        <f t="shared" si="40"/>
        <v>-86.256031304481155</v>
      </c>
      <c r="AN47">
        <f t="shared" si="41"/>
        <v>0</v>
      </c>
      <c r="AO47">
        <f t="shared" si="42"/>
        <v>0</v>
      </c>
      <c r="AP47">
        <f t="shared" si="43"/>
        <v>-1.662980668712095E-14</v>
      </c>
      <c r="AQ47">
        <f t="shared" si="44"/>
        <v>-8.003996882362212E-10</v>
      </c>
      <c r="AR47">
        <f t="shared" si="45"/>
        <v>-8.0041631804290831E-10</v>
      </c>
      <c r="AS47">
        <f t="shared" si="46"/>
        <v>-0.3563165972095243</v>
      </c>
      <c r="AT47">
        <f t="shared" si="47"/>
        <v>-0.23279351019676447</v>
      </c>
      <c r="AU47">
        <f t="shared" si="48"/>
        <v>-0.58911010820670506</v>
      </c>
      <c r="AW47">
        <v>44</v>
      </c>
      <c r="AX47">
        <f>IF(Z47&gt;0, (R47*SUMPRODUCT(K47:$K$98, X47:$X$98)-K47*$AZ$3)/Z47, 0)</f>
        <v>-4463829665755471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6.0980219016217915E-3</v>
      </c>
      <c r="L48" s="2">
        <v>45</v>
      </c>
      <c r="M48" s="8">
        <v>0.82421808699999999</v>
      </c>
      <c r="Q48" s="5">
        <f t="shared" si="60"/>
        <v>25</v>
      </c>
      <c r="R48">
        <f t="shared" si="31"/>
        <v>250000</v>
      </c>
      <c r="S48">
        <f t="shared" si="32"/>
        <v>-2.4040995362229684E+16</v>
      </c>
      <c r="U48">
        <f t="shared" si="52"/>
        <v>0.82421808699999999</v>
      </c>
      <c r="V48">
        <f t="shared" si="53"/>
        <v>0.01</v>
      </c>
      <c r="W48">
        <f t="shared" si="54"/>
        <v>9.7395791123547963E-14</v>
      </c>
      <c r="X48">
        <f t="shared" si="55"/>
        <v>8.0275372641702286E-14</v>
      </c>
      <c r="Y48">
        <f t="shared" si="56"/>
        <v>9.7395791123547957E-16</v>
      </c>
      <c r="Z48">
        <f t="shared" si="57"/>
        <v>1.6146460570610197E-14</v>
      </c>
      <c r="AB48">
        <f t="shared" si="58"/>
        <v>-434.75822173701675</v>
      </c>
      <c r="AC48">
        <f t="shared" si="33"/>
        <v>-388.17698369446418</v>
      </c>
      <c r="AE48">
        <f t="shared" si="34"/>
        <v>0</v>
      </c>
      <c r="AF48">
        <f t="shared" si="35"/>
        <v>0</v>
      </c>
      <c r="AG48">
        <f t="shared" si="36"/>
        <v>-4.0366151426525491E-13</v>
      </c>
      <c r="AH48">
        <f t="shared" si="37"/>
        <v>-2.0068843160425571E-8</v>
      </c>
      <c r="AI48">
        <f t="shared" si="38"/>
        <v>-2.0069246821939836E-8</v>
      </c>
      <c r="AJ48">
        <f t="shared" si="39"/>
        <v>-46.58123804255257</v>
      </c>
      <c r="AK48">
        <f t="shared" si="61"/>
        <v>-30.433075521591174</v>
      </c>
      <c r="AL48">
        <f t="shared" si="40"/>
        <v>-77.014313584212985</v>
      </c>
      <c r="AN48">
        <f t="shared" si="41"/>
        <v>0</v>
      </c>
      <c r="AO48">
        <f t="shared" si="42"/>
        <v>0</v>
      </c>
      <c r="AP48">
        <f t="shared" si="43"/>
        <v>-2.4615367548313415E-15</v>
      </c>
      <c r="AQ48">
        <f t="shared" si="44"/>
        <v>-1.2238024513248781E-10</v>
      </c>
      <c r="AR48">
        <f t="shared" si="45"/>
        <v>-1.2238270666924264E-10</v>
      </c>
      <c r="AS48">
        <f t="shared" si="46"/>
        <v>-0.28405340978814375</v>
      </c>
      <c r="AT48">
        <f t="shared" si="47"/>
        <v>-0.18558156106437301</v>
      </c>
      <c r="AU48">
        <f t="shared" si="48"/>
        <v>-0.46963497097489942</v>
      </c>
      <c r="AW48">
        <v>45</v>
      </c>
      <c r="AX48">
        <f>IF(Z48&gt;0, (R48*SUMPRODUCT(K48:$K$98, X48:$X$98)-K48*$AZ$3)/Z48, 0)</f>
        <v>-2.4040995362229684E+16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5.4446624121623132E-3</v>
      </c>
      <c r="L49" s="2">
        <v>46</v>
      </c>
      <c r="M49" s="8">
        <v>0.82894669600000004</v>
      </c>
      <c r="Q49" s="5">
        <f t="shared" si="60"/>
        <v>25</v>
      </c>
      <c r="R49">
        <f t="shared" si="31"/>
        <v>250000</v>
      </c>
      <c r="S49">
        <f t="shared" si="32"/>
        <v>-1.3327993836480902E+17</v>
      </c>
      <c r="U49">
        <f t="shared" si="52"/>
        <v>0.82894669600000004</v>
      </c>
      <c r="V49">
        <f t="shared" si="53"/>
        <v>0.01</v>
      </c>
      <c r="W49">
        <f t="shared" si="54"/>
        <v>1.6146460570610197E-14</v>
      </c>
      <c r="X49">
        <f t="shared" si="55"/>
        <v>1.3384555142101599E-14</v>
      </c>
      <c r="Y49">
        <f t="shared" si="56"/>
        <v>1.6146460570610197E-16</v>
      </c>
      <c r="Z49">
        <f t="shared" si="57"/>
        <v>2.6004408228024966E-15</v>
      </c>
      <c r="AB49">
        <f t="shared" si="58"/>
        <v>-388.17698369446418</v>
      </c>
      <c r="AC49">
        <f t="shared" si="33"/>
        <v>-346.58659258444999</v>
      </c>
      <c r="AE49">
        <f t="shared" si="34"/>
        <v>0</v>
      </c>
      <c r="AF49">
        <f t="shared" si="35"/>
        <v>0</v>
      </c>
      <c r="AG49">
        <f t="shared" si="36"/>
        <v>-6.5011020570062418E-14</v>
      </c>
      <c r="AH49">
        <f t="shared" si="37"/>
        <v>-3.3461387855253995E-9</v>
      </c>
      <c r="AI49">
        <f t="shared" si="38"/>
        <v>-3.3462037965459695E-9</v>
      </c>
      <c r="AJ49">
        <f t="shared" si="39"/>
        <v>-41.590391110014195</v>
      </c>
      <c r="AK49">
        <f t="shared" si="61"/>
        <v>-27.172388858612496</v>
      </c>
      <c r="AL49">
        <f t="shared" si="40"/>
        <v>-68.76277997197289</v>
      </c>
      <c r="AN49">
        <f t="shared" si="41"/>
        <v>0</v>
      </c>
      <c r="AO49">
        <f t="shared" si="42"/>
        <v>0</v>
      </c>
      <c r="AP49">
        <f t="shared" si="43"/>
        <v>-3.5396306007412983E-16</v>
      </c>
      <c r="AQ49">
        <f t="shared" si="44"/>
        <v>-1.8218596071428594E-11</v>
      </c>
      <c r="AR49">
        <f t="shared" si="45"/>
        <v>-1.821895003448867E-11</v>
      </c>
      <c r="AS49">
        <f t="shared" si="46"/>
        <v>-0.2264456391838239</v>
      </c>
      <c r="AT49">
        <f t="shared" si="47"/>
        <v>-0.14794448426714549</v>
      </c>
      <c r="AU49">
        <f t="shared" si="48"/>
        <v>-0.37439012346918832</v>
      </c>
      <c r="AW49">
        <v>46</v>
      </c>
      <c r="AX49">
        <f>IF(Z49&gt;0, (R49*SUMPRODUCT(K49:$K$98, X49:$X$98)-K49*$AZ$3)/Z49, 0)</f>
        <v>-1.3327993836480902E+17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4.8613057251449222E-3</v>
      </c>
      <c r="L50" s="2">
        <v>47</v>
      </c>
      <c r="M50" s="8">
        <v>0.83370721699999994</v>
      </c>
      <c r="Q50" s="5">
        <f t="shared" si="60"/>
        <v>25</v>
      </c>
      <c r="R50">
        <f t="shared" si="31"/>
        <v>250000</v>
      </c>
      <c r="S50">
        <f t="shared" si="32"/>
        <v>-7.6139117036891917E+17</v>
      </c>
      <c r="U50">
        <f t="shared" si="52"/>
        <v>0.83370721699999994</v>
      </c>
      <c r="V50">
        <f t="shared" si="53"/>
        <v>0.01</v>
      </c>
      <c r="W50">
        <f t="shared" si="54"/>
        <v>2.6004408228024966E-15</v>
      </c>
      <c r="X50">
        <f t="shared" si="55"/>
        <v>2.1680062813518593E-15</v>
      </c>
      <c r="Y50">
        <f t="shared" si="56"/>
        <v>2.6004408228024965E-17</v>
      </c>
      <c r="Z50">
        <f t="shared" si="57"/>
        <v>4.0643013322261232E-16</v>
      </c>
      <c r="AB50">
        <f t="shared" si="58"/>
        <v>-346.58659258444999</v>
      </c>
      <c r="AC50">
        <f t="shared" si="33"/>
        <v>-309.45231480756053</v>
      </c>
      <c r="AE50">
        <f t="shared" si="34"/>
        <v>0</v>
      </c>
      <c r="AF50">
        <f t="shared" si="35"/>
        <v>0</v>
      </c>
      <c r="AG50">
        <f t="shared" si="36"/>
        <v>-1.0160753330565308E-14</v>
      </c>
      <c r="AH50">
        <f t="shared" si="37"/>
        <v>-5.4200157033796486E-10</v>
      </c>
      <c r="AI50">
        <f t="shared" si="38"/>
        <v>-5.4201173109129538E-10</v>
      </c>
      <c r="AJ50">
        <f t="shared" si="39"/>
        <v>-37.134277776889462</v>
      </c>
      <c r="AK50">
        <f t="shared" si="61"/>
        <v>-24.261061480911501</v>
      </c>
      <c r="AL50">
        <f t="shared" si="40"/>
        <v>-61.395339258342972</v>
      </c>
      <c r="AN50">
        <f t="shared" si="41"/>
        <v>0</v>
      </c>
      <c r="AO50">
        <f t="shared" si="42"/>
        <v>0</v>
      </c>
      <c r="AP50">
        <f t="shared" si="43"/>
        <v>-4.9394528337662471E-17</v>
      </c>
      <c r="AQ50">
        <f t="shared" si="44"/>
        <v>-2.6348353369214868E-12</v>
      </c>
      <c r="AR50">
        <f t="shared" si="45"/>
        <v>-2.6348847314498242E-12</v>
      </c>
      <c r="AS50">
        <f t="shared" si="46"/>
        <v>-0.18052107715591459</v>
      </c>
      <c r="AT50">
        <f t="shared" si="47"/>
        <v>-0.11794043707524803</v>
      </c>
      <c r="AU50">
        <f t="shared" si="48"/>
        <v>-0.29846151423379746</v>
      </c>
      <c r="AW50">
        <v>47</v>
      </c>
      <c r="AX50">
        <f>IF(Z50&gt;0, (R50*SUMPRODUCT(K50:$K$98, X50:$X$98)-K50*$AZ$3)/Z50, 0)</f>
        <v>-7.6139117036891917E+17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4.3404515403079663E-3</v>
      </c>
      <c r="L51" s="2">
        <v>48</v>
      </c>
      <c r="M51" s="8">
        <v>0.83838979800000002</v>
      </c>
      <c r="Q51" s="5">
        <f t="shared" si="60"/>
        <v>25</v>
      </c>
      <c r="R51">
        <f t="shared" si="31"/>
        <v>250000</v>
      </c>
      <c r="S51">
        <f t="shared" si="32"/>
        <v>-4.4839564620608773E+18</v>
      </c>
      <c r="U51">
        <f t="shared" si="52"/>
        <v>0.83838979800000002</v>
      </c>
      <c r="V51">
        <f t="shared" si="53"/>
        <v>0.01</v>
      </c>
      <c r="W51">
        <f t="shared" si="54"/>
        <v>4.0643013322261232E-16</v>
      </c>
      <c r="X51">
        <f t="shared" si="55"/>
        <v>3.4074687729361903E-16</v>
      </c>
      <c r="Y51">
        <f t="shared" si="56"/>
        <v>4.0643013322261235E-18</v>
      </c>
      <c r="Z51">
        <f t="shared" si="57"/>
        <v>6.1618954596767161E-17</v>
      </c>
      <c r="AB51">
        <f t="shared" si="58"/>
        <v>-309.45231480756053</v>
      </c>
      <c r="AC51">
        <f t="shared" si="33"/>
        <v>-276.29670964960991</v>
      </c>
      <c r="AE51">
        <f t="shared" si="34"/>
        <v>0</v>
      </c>
      <c r="AF51">
        <f t="shared" si="35"/>
        <v>0</v>
      </c>
      <c r="AG51">
        <f t="shared" si="36"/>
        <v>-1.5404738649191791E-15</v>
      </c>
      <c r="AH51">
        <f t="shared" si="37"/>
        <v>-8.518671932340476E-11</v>
      </c>
      <c r="AI51">
        <f t="shared" si="38"/>
        <v>-8.5188259797269686E-11</v>
      </c>
      <c r="AJ51">
        <f t="shared" si="39"/>
        <v>-33.155605157950617</v>
      </c>
      <c r="AK51">
        <f t="shared" si="61"/>
        <v>-21.66166203652924</v>
      </c>
      <c r="AL51">
        <f t="shared" si="40"/>
        <v>-54.817267194565048</v>
      </c>
      <c r="AN51">
        <f t="shared" si="41"/>
        <v>0</v>
      </c>
      <c r="AO51">
        <f t="shared" si="42"/>
        <v>0</v>
      </c>
      <c r="AP51">
        <f t="shared" si="43"/>
        <v>-6.6863521597926168E-18</v>
      </c>
      <c r="AQ51">
        <f t="shared" si="44"/>
        <v>-3.697488271010546E-13</v>
      </c>
      <c r="AR51">
        <f t="shared" si="45"/>
        <v>-3.697555134532144E-13</v>
      </c>
      <c r="AS51">
        <f t="shared" si="46"/>
        <v>-0.14391029747766951</v>
      </c>
      <c r="AT51">
        <f t="shared" si="47"/>
        <v>-9.402139435208394E-2</v>
      </c>
      <c r="AU51">
        <f t="shared" si="48"/>
        <v>-0.23793169183012322</v>
      </c>
      <c r="AW51">
        <v>48</v>
      </c>
      <c r="AX51">
        <f>IF(Z51&gt;0, (R51*SUMPRODUCT(K51:$K$98, X51:$X$98)-K51*$AZ$3)/Z51, 0)</f>
        <v>-4.4839564620608773E+18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3.8754031609892553E-3</v>
      </c>
      <c r="L52" s="2">
        <v>49</v>
      </c>
      <c r="M52" s="8">
        <v>0.84318435700000005</v>
      </c>
      <c r="Q52" s="5">
        <f t="shared" si="60"/>
        <v>25</v>
      </c>
      <c r="R52">
        <f t="shared" si="31"/>
        <v>250000</v>
      </c>
      <c r="S52">
        <f t="shared" si="32"/>
        <v>-2.7269114336893268E+19</v>
      </c>
      <c r="U52">
        <f t="shared" si="52"/>
        <v>0.84318435700000005</v>
      </c>
      <c r="V52">
        <f t="shared" si="53"/>
        <v>0.01</v>
      </c>
      <c r="W52">
        <f t="shared" si="54"/>
        <v>6.1618954596767161E-17</v>
      </c>
      <c r="X52">
        <f t="shared" si="55"/>
        <v>5.1956138610687315E-17</v>
      </c>
      <c r="Y52">
        <f t="shared" si="56"/>
        <v>6.161895459676716E-19</v>
      </c>
      <c r="Z52">
        <f t="shared" si="57"/>
        <v>9.046626440112174E-18</v>
      </c>
      <c r="AB52">
        <f t="shared" si="58"/>
        <v>-276.29670964960991</v>
      </c>
      <c r="AC52">
        <f t="shared" si="33"/>
        <v>-246.69349075858059</v>
      </c>
      <c r="AE52">
        <f t="shared" si="34"/>
        <v>0</v>
      </c>
      <c r="AF52">
        <f t="shared" si="35"/>
        <v>0</v>
      </c>
      <c r="AG52">
        <f t="shared" si="36"/>
        <v>-2.2616566100280435E-16</v>
      </c>
      <c r="AH52">
        <f t="shared" si="37"/>
        <v>-1.2989034652671829E-11</v>
      </c>
      <c r="AI52">
        <f t="shared" si="38"/>
        <v>-1.2989260818332831E-11</v>
      </c>
      <c r="AJ52">
        <f t="shared" si="39"/>
        <v>-29.603218891029314</v>
      </c>
      <c r="AK52">
        <f t="shared" si="61"/>
        <v>-19.340769675472696</v>
      </c>
      <c r="AL52">
        <f t="shared" si="40"/>
        <v>-48.943988566515003</v>
      </c>
      <c r="AN52">
        <f t="shared" si="41"/>
        <v>0</v>
      </c>
      <c r="AO52">
        <f t="shared" si="42"/>
        <v>0</v>
      </c>
      <c r="AP52">
        <f t="shared" si="43"/>
        <v>-8.7648311755749224E-19</v>
      </c>
      <c r="AQ52">
        <f t="shared" si="44"/>
        <v>-5.0337745951163381E-14</v>
      </c>
      <c r="AR52">
        <f t="shared" si="45"/>
        <v>-5.0338622434280934E-14</v>
      </c>
      <c r="AS52">
        <f t="shared" si="46"/>
        <v>-0.11472440806575183</v>
      </c>
      <c r="AT52">
        <f t="shared" si="47"/>
        <v>-7.4953279936292014E-2</v>
      </c>
      <c r="AU52">
        <f t="shared" si="48"/>
        <v>-0.18967768800209422</v>
      </c>
      <c r="AW52">
        <v>49</v>
      </c>
      <c r="AX52">
        <f>IF(Z52&gt;0, (R52*SUMPRODUCT(K52:$K$98, X52:$X$98)-K52*$AZ$3)/Z52, 0)</f>
        <v>-2.7269114336893268E+19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3.4601813937404063E-3</v>
      </c>
      <c r="L53" s="2">
        <v>50</v>
      </c>
      <c r="M53" s="8">
        <v>0.84806285100000001</v>
      </c>
      <c r="Q53" s="5">
        <f t="shared" si="60"/>
        <v>25</v>
      </c>
      <c r="R53">
        <f t="shared" si="31"/>
        <v>250000</v>
      </c>
      <c r="S53">
        <f t="shared" si="32"/>
        <v>-1.7153665327660814E+20</v>
      </c>
      <c r="U53">
        <f t="shared" si="52"/>
        <v>0.84806285100000001</v>
      </c>
      <c r="V53">
        <f t="shared" si="53"/>
        <v>0.01</v>
      </c>
      <c r="W53">
        <f t="shared" si="54"/>
        <v>9.046626440112174E-18</v>
      </c>
      <c r="X53">
        <f t="shared" si="55"/>
        <v>7.6721078107335104E-18</v>
      </c>
      <c r="Y53">
        <f t="shared" si="56"/>
        <v>9.0466264401121736E-20</v>
      </c>
      <c r="Z53">
        <f t="shared" si="57"/>
        <v>1.2840523649775418E-18</v>
      </c>
      <c r="AB53">
        <f t="shared" si="58"/>
        <v>-246.69349075858059</v>
      </c>
      <c r="AC53">
        <f t="shared" si="33"/>
        <v>-220.26204532016126</v>
      </c>
      <c r="AE53">
        <f t="shared" si="34"/>
        <v>0</v>
      </c>
      <c r="AF53">
        <f t="shared" si="35"/>
        <v>0</v>
      </c>
      <c r="AG53">
        <f t="shared" si="36"/>
        <v>-3.2101309124438547E-17</v>
      </c>
      <c r="AH53">
        <f t="shared" si="37"/>
        <v>-1.9180269526833775E-12</v>
      </c>
      <c r="AI53">
        <f t="shared" si="38"/>
        <v>-1.9180590539925018E-12</v>
      </c>
      <c r="AJ53">
        <f t="shared" si="39"/>
        <v>-26.431445438419331</v>
      </c>
      <c r="AK53">
        <f t="shared" si="61"/>
        <v>-17.268544353100644</v>
      </c>
      <c r="AL53">
        <f t="shared" si="40"/>
        <v>-43.699989791521894</v>
      </c>
      <c r="AN53">
        <f t="shared" si="41"/>
        <v>0</v>
      </c>
      <c r="AO53">
        <f t="shared" si="42"/>
        <v>0</v>
      </c>
      <c r="AP53">
        <f t="shared" si="43"/>
        <v>-1.1107635254709139E-19</v>
      </c>
      <c r="AQ53">
        <f t="shared" si="44"/>
        <v>-6.6367211743676334E-15</v>
      </c>
      <c r="AR53">
        <f t="shared" si="45"/>
        <v>-6.6368322507201801E-15</v>
      </c>
      <c r="AS53">
        <f t="shared" si="46"/>
        <v>-9.1457595715683307E-2</v>
      </c>
      <c r="AT53">
        <f t="shared" si="47"/>
        <v>-5.975229586757981E-2</v>
      </c>
      <c r="AU53">
        <f t="shared" si="48"/>
        <v>-0.15120989158326975</v>
      </c>
      <c r="AW53">
        <v>50</v>
      </c>
      <c r="AX53">
        <f>IF(Z53&gt;0, (R53*SUMPRODUCT(K53:$K$98, X53:$X$98)-K53*$AZ$3)/Z53, 0)</f>
        <v>-1.7153665327660814E+20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3.0894476729825052E-3</v>
      </c>
      <c r="L54" s="2">
        <v>51</v>
      </c>
      <c r="M54" s="8">
        <v>0.85299375700000002</v>
      </c>
      <c r="Q54" s="5">
        <f t="shared" si="60"/>
        <v>25</v>
      </c>
      <c r="R54">
        <f t="shared" si="31"/>
        <v>250000</v>
      </c>
      <c r="S54">
        <f t="shared" si="32"/>
        <v>-1.1178886654079606E+21</v>
      </c>
      <c r="U54">
        <f t="shared" si="52"/>
        <v>0.85299375700000002</v>
      </c>
      <c r="V54">
        <f t="shared" si="53"/>
        <v>0.01</v>
      </c>
      <c r="W54">
        <f t="shared" si="54"/>
        <v>1.2840523649775418E-18</v>
      </c>
      <c r="X54">
        <f t="shared" si="55"/>
        <v>1.0952886509869287E-18</v>
      </c>
      <c r="Y54">
        <f t="shared" si="56"/>
        <v>1.2840523649775418E-20</v>
      </c>
      <c r="Z54">
        <f t="shared" si="57"/>
        <v>1.7592319034083768E-19</v>
      </c>
      <c r="AB54">
        <f t="shared" si="58"/>
        <v>-220.26204532016126</v>
      </c>
      <c r="AC54">
        <f t="shared" si="33"/>
        <v>-196.66254046442967</v>
      </c>
      <c r="AE54">
        <f t="shared" si="34"/>
        <v>0</v>
      </c>
      <c r="AF54">
        <f t="shared" si="35"/>
        <v>0</v>
      </c>
      <c r="AG54">
        <f t="shared" si="36"/>
        <v>-4.3980797585209419E-18</v>
      </c>
      <c r="AH54">
        <f t="shared" si="37"/>
        <v>-2.7382216274673219E-13</v>
      </c>
      <c r="AI54">
        <f t="shared" si="38"/>
        <v>-2.7382656082649073E-13</v>
      </c>
      <c r="AJ54">
        <f t="shared" si="39"/>
        <v>-23.599504855731595</v>
      </c>
      <c r="AK54">
        <f t="shared" si="61"/>
        <v>-15.418343172411291</v>
      </c>
      <c r="AL54">
        <f t="shared" si="40"/>
        <v>-39.017848028143163</v>
      </c>
      <c r="AN54">
        <f t="shared" si="41"/>
        <v>0</v>
      </c>
      <c r="AO54">
        <f t="shared" si="42"/>
        <v>0</v>
      </c>
      <c r="AP54">
        <f t="shared" si="43"/>
        <v>-1.3587637275553983E-20</v>
      </c>
      <c r="AQ54">
        <f t="shared" si="44"/>
        <v>-8.4595924350892863E-16</v>
      </c>
      <c r="AR54">
        <f t="shared" si="45"/>
        <v>-8.4597283114620415E-16</v>
      </c>
      <c r="AS54">
        <f t="shared" si="46"/>
        <v>-7.2909435360079308E-2</v>
      </c>
      <c r="AT54">
        <f t="shared" si="47"/>
        <v>-4.7634164435251758E-2</v>
      </c>
      <c r="AU54">
        <f t="shared" si="48"/>
        <v>-0.12054359979533193</v>
      </c>
      <c r="AW54">
        <v>51</v>
      </c>
      <c r="AX54">
        <f>IF(Z54&gt;0, (R54*SUMPRODUCT(K54:$K$98, X54:$X$98)-K54*$AZ$3)/Z54, 0)</f>
        <v>-1.1178886654079606E+21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2.758435422305808E-3</v>
      </c>
      <c r="L55" s="2">
        <v>52</v>
      </c>
      <c r="M55" s="8">
        <v>0.85794593600000002</v>
      </c>
      <c r="Q55" s="5">
        <f t="shared" si="60"/>
        <v>25</v>
      </c>
      <c r="R55">
        <f t="shared" si="31"/>
        <v>250000</v>
      </c>
      <c r="S55">
        <f t="shared" si="32"/>
        <v>-7.5583806328636483E+21</v>
      </c>
      <c r="U55">
        <f t="shared" si="52"/>
        <v>0.85794593600000002</v>
      </c>
      <c r="V55">
        <f t="shared" si="53"/>
        <v>0.01</v>
      </c>
      <c r="W55">
        <f t="shared" si="54"/>
        <v>1.7592319034083768E-19</v>
      </c>
      <c r="X55">
        <f t="shared" si="55"/>
        <v>1.5093258620107615E-19</v>
      </c>
      <c r="Y55">
        <f t="shared" si="56"/>
        <v>1.7592319034083769E-21</v>
      </c>
      <c r="Z55">
        <f t="shared" si="57"/>
        <v>2.3231372236353153E-20</v>
      </c>
      <c r="AB55">
        <f t="shared" si="58"/>
        <v>-196.66254046442967</v>
      </c>
      <c r="AC55">
        <f t="shared" si="33"/>
        <v>-175.59155398609792</v>
      </c>
      <c r="AE55">
        <f t="shared" si="34"/>
        <v>0</v>
      </c>
      <c r="AF55">
        <f t="shared" si="35"/>
        <v>0</v>
      </c>
      <c r="AG55">
        <f t="shared" si="36"/>
        <v>-5.8078430590882878E-19</v>
      </c>
      <c r="AH55">
        <f t="shared" si="37"/>
        <v>-3.7733146550269037E-14</v>
      </c>
      <c r="AI55">
        <f t="shared" si="38"/>
        <v>-3.7733727334574948E-14</v>
      </c>
      <c r="AJ55">
        <f t="shared" si="39"/>
        <v>-21.070986478331747</v>
      </c>
      <c r="AK55">
        <f t="shared" si="61"/>
        <v>-13.766377832510077</v>
      </c>
      <c r="AL55">
        <f t="shared" si="40"/>
        <v>-34.837364310841863</v>
      </c>
      <c r="AN55">
        <f t="shared" si="41"/>
        <v>0</v>
      </c>
      <c r="AO55">
        <f t="shared" si="42"/>
        <v>0</v>
      </c>
      <c r="AP55">
        <f t="shared" si="43"/>
        <v>-1.6020560021382057E-21</v>
      </c>
      <c r="AQ55">
        <f t="shared" si="44"/>
        <v>-1.0408444803931831E-16</v>
      </c>
      <c r="AR55">
        <f t="shared" si="45"/>
        <v>-1.0408605009532046E-16</v>
      </c>
      <c r="AS55">
        <f t="shared" si="46"/>
        <v>-5.8122955484757002E-2</v>
      </c>
      <c r="AT55">
        <f t="shared" si="47"/>
        <v>-3.7973664250041249E-2</v>
      </c>
      <c r="AU55">
        <f t="shared" si="48"/>
        <v>-9.6096619734798355E-2</v>
      </c>
      <c r="AW55">
        <v>52</v>
      </c>
      <c r="AX55">
        <f>IF(Z55&gt;0, (R55*SUMPRODUCT(K55:$K$98, X55:$X$98)-K55*$AZ$3)/Z55, 0)</f>
        <v>-7.5583806328636483E+21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2.4628887699159E-3</v>
      </c>
      <c r="L56" s="2">
        <v>53</v>
      </c>
      <c r="M56" s="8">
        <v>0.86292441799999997</v>
      </c>
      <c r="Q56" s="5">
        <f t="shared" si="60"/>
        <v>25</v>
      </c>
      <c r="R56">
        <f t="shared" si="31"/>
        <v>250000</v>
      </c>
      <c r="S56">
        <f t="shared" si="32"/>
        <v>-5.3106616001848377E+22</v>
      </c>
      <c r="U56">
        <f t="shared" si="52"/>
        <v>0.86292441799999997</v>
      </c>
      <c r="V56">
        <f t="shared" si="53"/>
        <v>0.01</v>
      </c>
      <c r="W56">
        <f t="shared" si="54"/>
        <v>2.3231372236353153E-20</v>
      </c>
      <c r="X56">
        <f t="shared" si="55"/>
        <v>2.0046918366396401E-20</v>
      </c>
      <c r="Y56">
        <f t="shared" si="56"/>
        <v>2.3231372236353155E-22</v>
      </c>
      <c r="Z56">
        <f t="shared" si="57"/>
        <v>2.95214014759322E-21</v>
      </c>
      <c r="AB56">
        <f t="shared" si="58"/>
        <v>-175.59155398609792</v>
      </c>
      <c r="AC56">
        <f t="shared" si="33"/>
        <v>-156.77817320187313</v>
      </c>
      <c r="AE56">
        <f t="shared" si="34"/>
        <v>0</v>
      </c>
      <c r="AF56">
        <f t="shared" si="35"/>
        <v>0</v>
      </c>
      <c r="AG56">
        <f t="shared" si="36"/>
        <v>-7.3803503689830495E-20</v>
      </c>
      <c r="AH56">
        <f t="shared" si="37"/>
        <v>-5.0117295915990999E-15</v>
      </c>
      <c r="AI56">
        <f t="shared" si="38"/>
        <v>-5.0118033951027895E-15</v>
      </c>
      <c r="AJ56">
        <f t="shared" si="39"/>
        <v>-18.81338078422479</v>
      </c>
      <c r="AK56">
        <f t="shared" si="61"/>
        <v>-12.291408779026856</v>
      </c>
      <c r="AL56">
        <f t="shared" si="40"/>
        <v>-31.10478956325165</v>
      </c>
      <c r="AN56">
        <f t="shared" si="41"/>
        <v>0</v>
      </c>
      <c r="AO56">
        <f t="shared" si="42"/>
        <v>0</v>
      </c>
      <c r="AP56">
        <f t="shared" si="43"/>
        <v>-1.8176982041813022E-22</v>
      </c>
      <c r="AQ56">
        <f t="shared" si="44"/>
        <v>-1.2343332529004624E-17</v>
      </c>
      <c r="AR56">
        <f t="shared" si="45"/>
        <v>-1.2343514298825041E-17</v>
      </c>
      <c r="AS56">
        <f t="shared" si="46"/>
        <v>-4.6335264257618823E-2</v>
      </c>
      <c r="AT56">
        <f t="shared" si="47"/>
        <v>-3.0272372648310949E-2</v>
      </c>
      <c r="AU56">
        <f t="shared" si="48"/>
        <v>-7.6607636905929782E-2</v>
      </c>
      <c r="AW56">
        <v>53</v>
      </c>
      <c r="AX56">
        <f>IF(Z56&gt;0, (R56*SUMPRODUCT(K56:$K$98, X56:$X$98)-K56*$AZ$3)/Z56, 0)</f>
        <v>-5.3106616001848377E+22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2.1990078302820534E-3</v>
      </c>
      <c r="L57" s="2">
        <v>54</v>
      </c>
      <c r="M57" s="8">
        <v>0.86793829099999997</v>
      </c>
      <c r="Q57" s="5">
        <f t="shared" si="60"/>
        <v>25</v>
      </c>
      <c r="R57">
        <f t="shared" si="31"/>
        <v>250000</v>
      </c>
      <c r="S57">
        <f t="shared" si="32"/>
        <v>-3.8846434167345429E+23</v>
      </c>
      <c r="U57">
        <f t="shared" si="52"/>
        <v>0.86793829099999997</v>
      </c>
      <c r="V57">
        <f t="shared" si="53"/>
        <v>0.01</v>
      </c>
      <c r="W57">
        <f t="shared" si="54"/>
        <v>2.95214014759322E-21</v>
      </c>
      <c r="X57">
        <f t="shared" si="55"/>
        <v>2.562275474494547E-21</v>
      </c>
      <c r="Y57">
        <f t="shared" si="56"/>
        <v>2.9521401475932202E-23</v>
      </c>
      <c r="Z57">
        <f t="shared" si="57"/>
        <v>3.6034327162274076E-22</v>
      </c>
      <c r="AB57">
        <f t="shared" si="58"/>
        <v>-156.77817320187313</v>
      </c>
      <c r="AC57">
        <f t="shared" si="33"/>
        <v>-139.98051178738672</v>
      </c>
      <c r="AE57">
        <f t="shared" si="34"/>
        <v>0</v>
      </c>
      <c r="AF57">
        <f t="shared" si="35"/>
        <v>0</v>
      </c>
      <c r="AG57">
        <f t="shared" si="36"/>
        <v>-9.0085817905685196E-21</v>
      </c>
      <c r="AH57">
        <f t="shared" si="37"/>
        <v>-6.4056886862363679E-16</v>
      </c>
      <c r="AI57">
        <f t="shared" si="38"/>
        <v>-6.4057787720542734E-16</v>
      </c>
      <c r="AJ57">
        <f t="shared" si="39"/>
        <v>-16.797661414486413</v>
      </c>
      <c r="AK57">
        <f t="shared" si="61"/>
        <v>-10.97447212413112</v>
      </c>
      <c r="AL57">
        <f t="shared" si="40"/>
        <v>-27.772133538617531</v>
      </c>
      <c r="AN57">
        <f t="shared" si="41"/>
        <v>0</v>
      </c>
      <c r="AO57">
        <f t="shared" si="42"/>
        <v>0</v>
      </c>
      <c r="AP57">
        <f t="shared" si="43"/>
        <v>-1.9809941897196496E-23</v>
      </c>
      <c r="AQ57">
        <f t="shared" si="44"/>
        <v>-1.4086159579382933E-18</v>
      </c>
      <c r="AR57">
        <f t="shared" si="45"/>
        <v>-1.4086357678801903E-18</v>
      </c>
      <c r="AS57">
        <f t="shared" si="46"/>
        <v>-3.6938188980882337E-2</v>
      </c>
      <c r="AT57">
        <f t="shared" si="47"/>
        <v>-2.4132950134176451E-2</v>
      </c>
      <c r="AU57">
        <f t="shared" si="48"/>
        <v>-6.1071139115058785E-2</v>
      </c>
      <c r="AW57">
        <v>54</v>
      </c>
      <c r="AX57">
        <f>IF(Z57&gt;0, (R57*SUMPRODUCT(K57:$K$98, X57:$X$98)-K57*$AZ$3)/Z57, 0)</f>
        <v>-3.8846434167345429E+23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1.9633998484661188E-3</v>
      </c>
      <c r="L58" s="2">
        <v>55</v>
      </c>
      <c r="M58" s="8">
        <v>0.872959127</v>
      </c>
      <c r="Q58" s="5">
        <f t="shared" si="60"/>
        <v>25</v>
      </c>
      <c r="R58">
        <f t="shared" si="31"/>
        <v>250000</v>
      </c>
      <c r="S58">
        <f t="shared" si="32"/>
        <v>-2.9634362194858316E+24</v>
      </c>
      <c r="U58">
        <f t="shared" si="52"/>
        <v>0.872959127</v>
      </c>
      <c r="V58">
        <f t="shared" si="53"/>
        <v>0.01</v>
      </c>
      <c r="W58">
        <f t="shared" si="54"/>
        <v>3.6034327162274076E-22</v>
      </c>
      <c r="X58">
        <f t="shared" si="55"/>
        <v>3.1456494781611166E-22</v>
      </c>
      <c r="Y58">
        <f t="shared" si="56"/>
        <v>3.6034327162274079E-24</v>
      </c>
      <c r="Z58">
        <f t="shared" si="57"/>
        <v>4.2174891090401695E-23</v>
      </c>
      <c r="AB58">
        <f t="shared" si="58"/>
        <v>-139.98051178738672</v>
      </c>
      <c r="AC58">
        <f t="shared" si="33"/>
        <v>-124.98259981016668</v>
      </c>
      <c r="AE58">
        <f t="shared" si="34"/>
        <v>0</v>
      </c>
      <c r="AF58">
        <f t="shared" si="35"/>
        <v>0</v>
      </c>
      <c r="AG58">
        <f t="shared" si="36"/>
        <v>-1.0543722772600424E-21</v>
      </c>
      <c r="AH58">
        <f t="shared" si="37"/>
        <v>-7.8641236954027919E-17</v>
      </c>
      <c r="AI58">
        <f t="shared" si="38"/>
        <v>-7.8642291326305173E-17</v>
      </c>
      <c r="AJ58">
        <f t="shared" si="39"/>
        <v>-14.997911977220042</v>
      </c>
      <c r="AK58">
        <f t="shared" si="61"/>
        <v>-9.7986358251170707</v>
      </c>
      <c r="AL58">
        <f t="shared" si="40"/>
        <v>-24.796547802337113</v>
      </c>
      <c r="AN58">
        <f t="shared" si="41"/>
        <v>0</v>
      </c>
      <c r="AO58">
        <f t="shared" si="42"/>
        <v>0</v>
      </c>
      <c r="AP58">
        <f t="shared" si="43"/>
        <v>-2.0701543693992439E-24</v>
      </c>
      <c r="AQ58">
        <f t="shared" si="44"/>
        <v>-1.5440419271872656E-19</v>
      </c>
      <c r="AR58">
        <f t="shared" si="45"/>
        <v>-1.5440626287309595E-19</v>
      </c>
      <c r="AS58">
        <f t="shared" si="46"/>
        <v>-2.9446898103382017E-2</v>
      </c>
      <c r="AT58">
        <f t="shared" si="47"/>
        <v>-1.9238640094209541E-2</v>
      </c>
      <c r="AU58">
        <f t="shared" si="48"/>
        <v>-4.8685538197591555E-2</v>
      </c>
      <c r="AW58">
        <v>55</v>
      </c>
      <c r="AX58">
        <f>IF(Z58&gt;0, (R58*SUMPRODUCT(K58:$K$98, X58:$X$98)-K58*$AZ$3)/Z58, 0)</f>
        <v>-2.9634362194858316E+24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1.7530355789876059E-3</v>
      </c>
      <c r="L59" s="2">
        <v>56</v>
      </c>
      <c r="M59" s="8">
        <v>0.877957722</v>
      </c>
      <c r="Q59" s="5">
        <f t="shared" si="60"/>
        <v>25</v>
      </c>
      <c r="R59">
        <f t="shared" si="31"/>
        <v>250000</v>
      </c>
      <c r="S59">
        <f t="shared" si="32"/>
        <v>-2.361541770838943E+25</v>
      </c>
      <c r="U59">
        <f t="shared" si="52"/>
        <v>0.877957722</v>
      </c>
      <c r="V59">
        <f t="shared" si="53"/>
        <v>0.01</v>
      </c>
      <c r="W59">
        <f t="shared" si="54"/>
        <v>4.2174891090401695E-23</v>
      </c>
      <c r="X59">
        <f t="shared" si="55"/>
        <v>3.7027771307327166E-23</v>
      </c>
      <c r="Y59">
        <f t="shared" si="56"/>
        <v>4.2174891090401693E-25</v>
      </c>
      <c r="Z59">
        <f t="shared" si="57"/>
        <v>4.7253708721705115E-24</v>
      </c>
      <c r="AB59">
        <f t="shared" si="58"/>
        <v>-124.98259981016668</v>
      </c>
      <c r="AC59">
        <f t="shared" si="33"/>
        <v>-111.5916069733631</v>
      </c>
      <c r="AE59">
        <f t="shared" si="34"/>
        <v>0</v>
      </c>
      <c r="AF59">
        <f t="shared" si="35"/>
        <v>0</v>
      </c>
      <c r="AG59">
        <f t="shared" si="36"/>
        <v>-1.1813427180426278E-22</v>
      </c>
      <c r="AH59">
        <f t="shared" si="37"/>
        <v>-9.2569428268317911E-18</v>
      </c>
      <c r="AI59">
        <f t="shared" si="38"/>
        <v>-9.2570609611035957E-18</v>
      </c>
      <c r="AJ59">
        <f t="shared" si="39"/>
        <v>-13.390992836803576</v>
      </c>
      <c r="AK59">
        <f t="shared" si="61"/>
        <v>-8.7487819867116681</v>
      </c>
      <c r="AL59">
        <f t="shared" si="40"/>
        <v>-22.139774823515246</v>
      </c>
      <c r="AN59">
        <f t="shared" si="41"/>
        <v>0</v>
      </c>
      <c r="AO59">
        <f t="shared" si="42"/>
        <v>0</v>
      </c>
      <c r="AP59">
        <f t="shared" si="43"/>
        <v>-2.07093581570665E-25</v>
      </c>
      <c r="AQ59">
        <f t="shared" si="44"/>
        <v>-1.6227750128090236E-20</v>
      </c>
      <c r="AR59">
        <f t="shared" si="45"/>
        <v>-1.6227957221671804E-20</v>
      </c>
      <c r="AS59">
        <f t="shared" si="46"/>
        <v>-2.3474886880884841E-2</v>
      </c>
      <c r="AT59">
        <f t="shared" si="47"/>
        <v>-1.5336926095511426E-2</v>
      </c>
      <c r="AU59">
        <f t="shared" si="48"/>
        <v>-3.881181297639627E-2</v>
      </c>
      <c r="AW59">
        <v>56</v>
      </c>
      <c r="AX59">
        <f>IF(Z59&gt;0, (R59*SUMPRODUCT(K59:$K$98, X59:$X$98)-K59*$AZ$3)/Z59, 0)</f>
        <v>-2.361541770838943E+25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1.5652103383817909E-3</v>
      </c>
      <c r="L60" s="2">
        <v>57</v>
      </c>
      <c r="M60" s="8">
        <v>0.88376105100000002</v>
      </c>
      <c r="Q60" s="5">
        <f t="shared" si="60"/>
        <v>25</v>
      </c>
      <c r="R60">
        <f t="shared" si="31"/>
        <v>250000</v>
      </c>
      <c r="S60">
        <f t="shared" si="32"/>
        <v>-1.9846953100496663E+26</v>
      </c>
      <c r="U60">
        <f t="shared" si="52"/>
        <v>0.88376105100000002</v>
      </c>
      <c r="V60">
        <f t="shared" si="53"/>
        <v>0.01</v>
      </c>
      <c r="W60">
        <f t="shared" si="54"/>
        <v>4.7253708721705115E-24</v>
      </c>
      <c r="X60">
        <f t="shared" si="55"/>
        <v>4.1760987283541981E-24</v>
      </c>
      <c r="Y60">
        <f t="shared" si="56"/>
        <v>4.7253708721705115E-26</v>
      </c>
      <c r="Z60">
        <f t="shared" si="57"/>
        <v>5.0201843509460833E-25</v>
      </c>
      <c r="AB60">
        <f t="shared" si="58"/>
        <v>-111.5916069733631</v>
      </c>
      <c r="AC60">
        <f t="shared" si="33"/>
        <v>-99.635363369074199</v>
      </c>
      <c r="AE60">
        <f t="shared" si="34"/>
        <v>0</v>
      </c>
      <c r="AF60">
        <f t="shared" si="35"/>
        <v>0</v>
      </c>
      <c r="AG60">
        <f t="shared" si="36"/>
        <v>-1.2550460877365208E-23</v>
      </c>
      <c r="AH60">
        <f t="shared" si="37"/>
        <v>-1.0440246820885496E-18</v>
      </c>
      <c r="AI60">
        <f t="shared" si="38"/>
        <v>-1.044037232549427E-18</v>
      </c>
      <c r="AJ60">
        <f t="shared" si="39"/>
        <v>-11.9562436042889</v>
      </c>
      <c r="AK60">
        <f t="shared" si="61"/>
        <v>-7.8114124881354181</v>
      </c>
      <c r="AL60">
        <f t="shared" si="40"/>
        <v>-19.767656092424318</v>
      </c>
      <c r="AN60">
        <f t="shared" si="41"/>
        <v>0</v>
      </c>
      <c r="AO60">
        <f t="shared" si="42"/>
        <v>0</v>
      </c>
      <c r="AP60">
        <f t="shared" si="43"/>
        <v>-1.9644111116708225E-26</v>
      </c>
      <c r="AQ60">
        <f t="shared" si="44"/>
        <v>-1.6341182259307604E-21</v>
      </c>
      <c r="AR60">
        <f t="shared" si="45"/>
        <v>-1.6341378700418772E-21</v>
      </c>
      <c r="AS60">
        <f t="shared" si="46"/>
        <v>-1.8714036097644153E-2</v>
      </c>
      <c r="AT60">
        <f t="shared" si="47"/>
        <v>-1.2226503583794185E-2</v>
      </c>
      <c r="AU60">
        <f t="shared" si="48"/>
        <v>-3.0940539681438336E-2</v>
      </c>
      <c r="AW60">
        <v>57</v>
      </c>
      <c r="AX60">
        <f>IF(Z60&gt;0, (R60*SUMPRODUCT(K60:$K$98, X60:$X$98)-K60*$AZ$3)/Z60, 0)</f>
        <v>-1.9846953100496663E+26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1.3975092306980274E-3</v>
      </c>
      <c r="L61" s="2">
        <v>58</v>
      </c>
      <c r="M61" s="8">
        <v>0.88953285599999998</v>
      </c>
      <c r="Q61" s="5">
        <f t="shared" si="60"/>
        <v>25</v>
      </c>
      <c r="R61">
        <f t="shared" si="31"/>
        <v>250000</v>
      </c>
      <c r="S61">
        <f t="shared" si="32"/>
        <v>-1.7638098520775255E+27</v>
      </c>
      <c r="U61">
        <f t="shared" si="52"/>
        <v>0.88953285599999998</v>
      </c>
      <c r="V61">
        <f t="shared" si="53"/>
        <v>0.01</v>
      </c>
      <c r="W61">
        <f t="shared" si="54"/>
        <v>5.0201843509460833E-25</v>
      </c>
      <c r="X61">
        <f t="shared" si="55"/>
        <v>4.4656189233435754E-25</v>
      </c>
      <c r="Y61">
        <f t="shared" si="56"/>
        <v>5.0201843509460833E-27</v>
      </c>
      <c r="Z61">
        <f t="shared" si="57"/>
        <v>5.0436358409304712E-26</v>
      </c>
      <c r="AB61">
        <f t="shared" si="58"/>
        <v>-99.635363369074199</v>
      </c>
      <c r="AC61">
        <f t="shared" si="33"/>
        <v>-88.960145865244812</v>
      </c>
      <c r="AE61">
        <f t="shared" si="34"/>
        <v>0</v>
      </c>
      <c r="AF61">
        <f t="shared" si="35"/>
        <v>0</v>
      </c>
      <c r="AG61">
        <f t="shared" si="36"/>
        <v>-1.2609089602326179E-24</v>
      </c>
      <c r="AH61">
        <f t="shared" si="37"/>
        <v>-1.1164047308358938E-19</v>
      </c>
      <c r="AI61">
        <f t="shared" si="38"/>
        <v>-1.1164173399254962E-19</v>
      </c>
      <c r="AJ61">
        <f t="shared" si="39"/>
        <v>-10.675217503829387</v>
      </c>
      <c r="AK61">
        <f t="shared" si="61"/>
        <v>-6.9744754358351946</v>
      </c>
      <c r="AL61">
        <f t="shared" si="40"/>
        <v>-17.649692939664583</v>
      </c>
      <c r="AN61">
        <f t="shared" si="41"/>
        <v>0</v>
      </c>
      <c r="AO61">
        <f t="shared" si="42"/>
        <v>0</v>
      </c>
      <c r="AP61">
        <f t="shared" si="43"/>
        <v>-1.7621319109949354E-27</v>
      </c>
      <c r="AQ61">
        <f t="shared" si="44"/>
        <v>-1.5601859165381084E-22</v>
      </c>
      <c r="AR61">
        <f t="shared" si="45"/>
        <v>-1.5602035378572182E-22</v>
      </c>
      <c r="AS61">
        <f t="shared" si="46"/>
        <v>-1.4918715001310723E-2</v>
      </c>
      <c r="AT61">
        <f t="shared" si="47"/>
        <v>-9.7468938008563322E-3</v>
      </c>
      <c r="AU61">
        <f t="shared" si="48"/>
        <v>-2.4665608802167057E-2</v>
      </c>
      <c r="AW61">
        <v>58</v>
      </c>
      <c r="AX61">
        <f>IF(Z61&gt;0, (R61*SUMPRODUCT(K61:$K$98, X61:$X$98)-K61*$AZ$3)/Z61, 0)</f>
        <v>-1.7638098520775255E+27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1.2477760988375245E-3</v>
      </c>
      <c r="L62" s="2">
        <v>59</v>
      </c>
      <c r="M62" s="8">
        <v>0.89526598199999996</v>
      </c>
      <c r="Q62" s="5">
        <f t="shared" si="60"/>
        <v>25</v>
      </c>
      <c r="R62">
        <f t="shared" si="31"/>
        <v>250000</v>
      </c>
      <c r="S62">
        <f t="shared" si="32"/>
        <v>-1.662370348388706E+28</v>
      </c>
      <c r="U62">
        <f t="shared" si="52"/>
        <v>0.89526598199999996</v>
      </c>
      <c r="V62">
        <f t="shared" si="53"/>
        <v>0.01</v>
      </c>
      <c r="W62">
        <f t="shared" si="54"/>
        <v>5.0436358409304712E-26</v>
      </c>
      <c r="X62">
        <f t="shared" si="55"/>
        <v>4.5153955939810141E-26</v>
      </c>
      <c r="Y62">
        <f t="shared" si="56"/>
        <v>5.0436358409304718E-28</v>
      </c>
      <c r="Z62">
        <f t="shared" si="57"/>
        <v>4.7780388854015237E-27</v>
      </c>
      <c r="AB62">
        <f t="shared" si="58"/>
        <v>-88.960145865244812</v>
      </c>
      <c r="AC62">
        <f t="shared" si="33"/>
        <v>-79.428701665397156</v>
      </c>
      <c r="AE62">
        <f t="shared" si="34"/>
        <v>0</v>
      </c>
      <c r="AF62">
        <f t="shared" si="35"/>
        <v>0</v>
      </c>
      <c r="AG62">
        <f t="shared" si="36"/>
        <v>-1.1945097213503809E-25</v>
      </c>
      <c r="AH62">
        <f t="shared" si="37"/>
        <v>-1.1288488984952535E-20</v>
      </c>
      <c r="AI62">
        <f t="shared" si="38"/>
        <v>-1.1288608435924671E-20</v>
      </c>
      <c r="AJ62">
        <f t="shared" si="39"/>
        <v>-9.5314441998476553</v>
      </c>
      <c r="AK62">
        <f t="shared" si="61"/>
        <v>-6.2272102105671374</v>
      </c>
      <c r="AL62">
        <f t="shared" si="40"/>
        <v>-15.758654410414792</v>
      </c>
      <c r="AN62">
        <f t="shared" si="41"/>
        <v>0</v>
      </c>
      <c r="AO62">
        <f t="shared" si="42"/>
        <v>0</v>
      </c>
      <c r="AP62">
        <f t="shared" si="43"/>
        <v>-1.4904806801300767E-28</v>
      </c>
      <c r="AQ62">
        <f t="shared" si="44"/>
        <v>-1.408550674741444E-23</v>
      </c>
      <c r="AR62">
        <f t="shared" si="45"/>
        <v>-1.4085655795482455E-23</v>
      </c>
      <c r="AS62">
        <f t="shared" si="46"/>
        <v>-1.1893108259973457E-2</v>
      </c>
      <c r="AT62">
        <f t="shared" si="47"/>
        <v>-7.7701640631826618E-3</v>
      </c>
      <c r="AU62">
        <f t="shared" si="48"/>
        <v>-1.9663272323156119E-2</v>
      </c>
      <c r="AW62">
        <v>59</v>
      </c>
      <c r="AX62">
        <f>IF(Z62&gt;0, (R62*SUMPRODUCT(K62:$K$98, X62:$X$98)-K62*$AZ$3)/Z62, 0)</f>
        <v>-1.662370348388706E+28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1.114085802533504E-3</v>
      </c>
      <c r="L63" s="2">
        <v>60</v>
      </c>
      <c r="M63" s="8">
        <v>0.900953271</v>
      </c>
      <c r="Q63" s="5">
        <f t="shared" si="60"/>
        <v>25</v>
      </c>
      <c r="R63">
        <f t="shared" si="31"/>
        <v>250000</v>
      </c>
      <c r="S63">
        <f t="shared" si="32"/>
        <v>-1.6668318491887266E+29</v>
      </c>
      <c r="U63">
        <f t="shared" si="52"/>
        <v>0.900953271</v>
      </c>
      <c r="V63">
        <f t="shared" si="53"/>
        <v>0.01</v>
      </c>
      <c r="W63">
        <f t="shared" si="54"/>
        <v>4.7780388854015237E-27</v>
      </c>
      <c r="X63">
        <f t="shared" si="55"/>
        <v>4.3047897627676972E-27</v>
      </c>
      <c r="Y63">
        <f t="shared" si="56"/>
        <v>4.7780388854015236E-29</v>
      </c>
      <c r="Z63">
        <f t="shared" si="57"/>
        <v>4.2546873377981126E-28</v>
      </c>
      <c r="AB63">
        <f t="shared" si="58"/>
        <v>-79.428701665397156</v>
      </c>
      <c r="AC63">
        <f t="shared" si="33"/>
        <v>-70.91848362981888</v>
      </c>
      <c r="AE63">
        <f t="shared" si="34"/>
        <v>0</v>
      </c>
      <c r="AF63">
        <f t="shared" si="35"/>
        <v>0</v>
      </c>
      <c r="AG63">
        <f t="shared" si="36"/>
        <v>-1.0636718344495282E-26</v>
      </c>
      <c r="AH63">
        <f t="shared" si="37"/>
        <v>-1.0761974406919244E-21</v>
      </c>
      <c r="AI63">
        <f t="shared" si="38"/>
        <v>-1.0762080774102688E-21</v>
      </c>
      <c r="AJ63">
        <f t="shared" si="39"/>
        <v>-8.5102180355782764</v>
      </c>
      <c r="AK63">
        <f t="shared" si="61"/>
        <v>-5.5600091165778016</v>
      </c>
      <c r="AL63">
        <f t="shared" si="40"/>
        <v>-14.070227152156079</v>
      </c>
      <c r="AN63">
        <f t="shared" si="41"/>
        <v>0</v>
      </c>
      <c r="AO63">
        <f t="shared" si="42"/>
        <v>0</v>
      </c>
      <c r="AP63">
        <f t="shared" si="43"/>
        <v>-1.185021689314987E-29</v>
      </c>
      <c r="AQ63">
        <f t="shared" si="44"/>
        <v>-1.1989762893977655E-24</v>
      </c>
      <c r="AR63">
        <f t="shared" si="45"/>
        <v>-1.1989881396146587E-24</v>
      </c>
      <c r="AS63">
        <f t="shared" si="46"/>
        <v>-9.4811130899023228E-3</v>
      </c>
      <c r="AT63">
        <f t="shared" si="47"/>
        <v>-6.1943272187361788E-3</v>
      </c>
      <c r="AU63">
        <f t="shared" si="48"/>
        <v>-1.5675440308638502E-2</v>
      </c>
      <c r="AW63">
        <v>60</v>
      </c>
      <c r="AX63">
        <f>IF(Z63&gt;0, (R63*SUMPRODUCT(K63:$K$98, X63:$X$98)-K63*$AZ$3)/Z63, 0)</f>
        <v>-1.6668318491887266E+29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9.9471946654777136E-4</v>
      </c>
      <c r="L64" s="2">
        <v>61</v>
      </c>
      <c r="M64" s="8">
        <v>0.90658776299999999</v>
      </c>
      <c r="Q64" s="5">
        <f t="shared" si="60"/>
        <v>25</v>
      </c>
      <c r="R64">
        <f t="shared" si="31"/>
        <v>250000</v>
      </c>
      <c r="S64">
        <f t="shared" si="32"/>
        <v>-1.7842019061183249E+30</v>
      </c>
      <c r="U64">
        <f t="shared" si="52"/>
        <v>0.90658776299999999</v>
      </c>
      <c r="V64">
        <f t="shared" si="53"/>
        <v>0.01</v>
      </c>
      <c r="W64">
        <f t="shared" si="54"/>
        <v>4.2546873377981126E-28</v>
      </c>
      <c r="X64">
        <f t="shared" si="55"/>
        <v>3.8572474758388164E-28</v>
      </c>
      <c r="Y64">
        <f t="shared" si="56"/>
        <v>4.2546873377981125E-30</v>
      </c>
      <c r="Z64">
        <f t="shared" si="57"/>
        <v>3.5489298858131517E-29</v>
      </c>
      <c r="AB64">
        <f t="shared" si="58"/>
        <v>-70.91848362981888</v>
      </c>
      <c r="AC64">
        <f t="shared" si="33"/>
        <v>-63.320074669481144</v>
      </c>
      <c r="AE64">
        <f t="shared" si="34"/>
        <v>0</v>
      </c>
      <c r="AF64">
        <f t="shared" si="35"/>
        <v>0</v>
      </c>
      <c r="AG64">
        <f t="shared" si="36"/>
        <v>-8.8723247145328789E-28</v>
      </c>
      <c r="AH64">
        <f t="shared" si="37"/>
        <v>-9.643118689597041E-23</v>
      </c>
      <c r="AI64">
        <f t="shared" si="38"/>
        <v>-9.6432074128441865E-23</v>
      </c>
      <c r="AJ64">
        <f t="shared" si="39"/>
        <v>-7.5984089603377356</v>
      </c>
      <c r="AK64">
        <f t="shared" si="61"/>
        <v>-4.9642938540873223</v>
      </c>
      <c r="AL64">
        <f t="shared" si="40"/>
        <v>-12.562702814425059</v>
      </c>
      <c r="AN64">
        <f t="shared" si="41"/>
        <v>0</v>
      </c>
      <c r="AO64">
        <f t="shared" si="42"/>
        <v>0</v>
      </c>
      <c r="AP64">
        <f t="shared" si="43"/>
        <v>-8.8254741070787535E-31</v>
      </c>
      <c r="AQ64">
        <f t="shared" si="44"/>
        <v>-9.592197878772813E-26</v>
      </c>
      <c r="AR64">
        <f t="shared" si="45"/>
        <v>-9.5922861335138839E-26</v>
      </c>
      <c r="AS64">
        <f t="shared" si="46"/>
        <v>-7.5582853076389582E-3</v>
      </c>
      <c r="AT64">
        <f t="shared" si="47"/>
        <v>-4.9380797343241212E-3</v>
      </c>
      <c r="AU64">
        <f t="shared" si="48"/>
        <v>-1.2496365041963081E-2</v>
      </c>
      <c r="AW64">
        <v>61</v>
      </c>
      <c r="AX64">
        <f>IF(Z64&gt;0, (R64*SUMPRODUCT(K64:$K$98, X64:$X$98)-K64*$AZ$3)/Z64, 0)</f>
        <v>-1.7842019061183249E+30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8.8814238084622432E-4</v>
      </c>
      <c r="L65" s="2">
        <v>62</v>
      </c>
      <c r="M65" s="8">
        <v>0.91219363099999995</v>
      </c>
      <c r="Q65" s="5">
        <f t="shared" si="60"/>
        <v>25</v>
      </c>
      <c r="R65">
        <f t="shared" si="31"/>
        <v>250000</v>
      </c>
      <c r="S65">
        <f t="shared" si="32"/>
        <v>-2.0474383224040092E+31</v>
      </c>
      <c r="U65">
        <f t="shared" si="52"/>
        <v>0.91219363099999995</v>
      </c>
      <c r="V65">
        <f t="shared" si="53"/>
        <v>0.01</v>
      </c>
      <c r="W65">
        <f t="shared" si="54"/>
        <v>3.5489298858131517E-29</v>
      </c>
      <c r="X65">
        <f t="shared" si="55"/>
        <v>3.2373112387043138E-29</v>
      </c>
      <c r="Y65">
        <f t="shared" si="56"/>
        <v>3.5489298858131516E-31</v>
      </c>
      <c r="Z65">
        <f t="shared" si="57"/>
        <v>2.7612934825070637E-30</v>
      </c>
      <c r="AB65">
        <f t="shared" si="58"/>
        <v>-63.320074669481144</v>
      </c>
      <c r="AC65">
        <f t="shared" si="33"/>
        <v>-56.535780954893866</v>
      </c>
      <c r="AE65">
        <f t="shared" si="34"/>
        <v>0</v>
      </c>
      <c r="AF65">
        <f t="shared" si="35"/>
        <v>0</v>
      </c>
      <c r="AG65">
        <f t="shared" si="36"/>
        <v>-6.9032337062676588E-29</v>
      </c>
      <c r="AH65">
        <f t="shared" si="37"/>
        <v>-8.0932780967607851E-24</v>
      </c>
      <c r="AI65">
        <f t="shared" si="38"/>
        <v>-8.0933471290978485E-24</v>
      </c>
      <c r="AJ65">
        <f t="shared" si="39"/>
        <v>-6.7842937145872781</v>
      </c>
      <c r="AK65">
        <f t="shared" si="61"/>
        <v>-4.4324052268636809</v>
      </c>
      <c r="AL65">
        <f t="shared" si="40"/>
        <v>-11.216698941450959</v>
      </c>
      <c r="AN65">
        <f t="shared" si="41"/>
        <v>0</v>
      </c>
      <c r="AO65">
        <f t="shared" si="42"/>
        <v>0</v>
      </c>
      <c r="AP65">
        <f t="shared" si="43"/>
        <v>-6.1310544194224632E-32</v>
      </c>
      <c r="AQ65">
        <f t="shared" si="44"/>
        <v>-7.1879832777077229E-27</v>
      </c>
      <c r="AR65">
        <f t="shared" si="45"/>
        <v>-7.1880445882519174E-27</v>
      </c>
      <c r="AS65">
        <f t="shared" si="46"/>
        <v>-6.0254187720336205E-3</v>
      </c>
      <c r="AT65">
        <f t="shared" si="47"/>
        <v>-3.9366069310619589E-3</v>
      </c>
      <c r="AU65">
        <f t="shared" si="48"/>
        <v>-9.9620257030955794E-3</v>
      </c>
      <c r="AW65">
        <v>62</v>
      </c>
      <c r="AX65">
        <f>IF(Z65&gt;0, (R65*SUMPRODUCT(K65:$K$98, X65:$X$98)-K65*$AZ$3)/Z65, 0)</f>
        <v>-2.0474383224040092E+31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7.9298426861270028E-4</v>
      </c>
      <c r="L66" s="2">
        <v>63</v>
      </c>
      <c r="M66" s="8">
        <v>0.91779930600000004</v>
      </c>
      <c r="Q66" s="5">
        <f t="shared" si="60"/>
        <v>25</v>
      </c>
      <c r="R66">
        <f t="shared" si="31"/>
        <v>250000</v>
      </c>
      <c r="S66">
        <f t="shared" si="32"/>
        <v>-2.5319284752551905E+32</v>
      </c>
      <c r="U66">
        <f t="shared" si="52"/>
        <v>0.91779930600000004</v>
      </c>
      <c r="V66">
        <f t="shared" si="53"/>
        <v>0.01</v>
      </c>
      <c r="W66">
        <f t="shared" si="54"/>
        <v>2.7612934825070637E-30</v>
      </c>
      <c r="X66">
        <f t="shared" si="55"/>
        <v>2.5343132419073063E-30</v>
      </c>
      <c r="Y66">
        <f t="shared" si="56"/>
        <v>2.7612934825070639E-32</v>
      </c>
      <c r="Z66">
        <f t="shared" si="57"/>
        <v>1.9936730577468683E-31</v>
      </c>
      <c r="AB66">
        <f t="shared" si="58"/>
        <v>-56.535780954893866</v>
      </c>
      <c r="AC66">
        <f t="shared" si="33"/>
        <v>-50.478375852583817</v>
      </c>
      <c r="AE66">
        <f t="shared" si="34"/>
        <v>0</v>
      </c>
      <c r="AF66">
        <f t="shared" si="35"/>
        <v>0</v>
      </c>
      <c r="AG66">
        <f t="shared" si="36"/>
        <v>-4.9841826443671706E-30</v>
      </c>
      <c r="AH66">
        <f t="shared" si="37"/>
        <v>-6.3357831047682661E-25</v>
      </c>
      <c r="AI66">
        <f t="shared" si="38"/>
        <v>-6.3358329465947102E-25</v>
      </c>
      <c r="AJ66">
        <f t="shared" si="39"/>
        <v>-6.0574051023100495</v>
      </c>
      <c r="AK66">
        <f t="shared" si="61"/>
        <v>-3.9575046668425711</v>
      </c>
      <c r="AL66">
        <f t="shared" si="40"/>
        <v>-10.01490976915262</v>
      </c>
      <c r="AN66">
        <f t="shared" si="41"/>
        <v>0</v>
      </c>
      <c r="AO66">
        <f t="shared" si="42"/>
        <v>0</v>
      </c>
      <c r="AP66">
        <f t="shared" si="43"/>
        <v>-3.952378428875615E-33</v>
      </c>
      <c r="AQ66">
        <f t="shared" si="44"/>
        <v>-5.0241763314233664E-28</v>
      </c>
      <c r="AR66">
        <f t="shared" si="45"/>
        <v>-5.0242158552076559E-28</v>
      </c>
      <c r="AS66">
        <f t="shared" si="46"/>
        <v>-4.8034269547461731E-3</v>
      </c>
      <c r="AT66">
        <f t="shared" si="47"/>
        <v>-3.1382389437675045E-3</v>
      </c>
      <c r="AU66">
        <f t="shared" si="48"/>
        <v>-7.9416658985136772E-3</v>
      </c>
      <c r="AW66">
        <v>63</v>
      </c>
      <c r="AX66">
        <f>IF(Z66&gt;0, (R66*SUMPRODUCT(K66:$K$98, X66:$X$98)-K66*$AZ$3)/Z66, 0)</f>
        <v>-2.5319284752551905E+32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7.0802166840419666E-4</v>
      </c>
      <c r="L67" s="2">
        <v>64</v>
      </c>
      <c r="M67" s="8">
        <v>0.92340517499999997</v>
      </c>
      <c r="Q67" s="5">
        <f t="shared" si="60"/>
        <v>25</v>
      </c>
      <c r="R67">
        <f t="shared" si="31"/>
        <v>250000</v>
      </c>
      <c r="S67">
        <f t="shared" si="32"/>
        <v>-3.3946337787282873E+33</v>
      </c>
      <c r="U67">
        <f t="shared" si="52"/>
        <v>0.92340517499999997</v>
      </c>
      <c r="V67">
        <f t="shared" si="53"/>
        <v>0.01</v>
      </c>
      <c r="W67">
        <f t="shared" si="54"/>
        <v>1.9936730577468683E-31</v>
      </c>
      <c r="X67">
        <f t="shared" si="55"/>
        <v>1.840968018781532E-31</v>
      </c>
      <c r="Y67">
        <f t="shared" si="56"/>
        <v>1.9936730577468684E-33</v>
      </c>
      <c r="Z67">
        <f t="shared" si="57"/>
        <v>1.3276830838786766E-32</v>
      </c>
      <c r="AB67">
        <f t="shared" si="58"/>
        <v>-50.478375852583817</v>
      </c>
      <c r="AC67">
        <f t="shared" si="33"/>
        <v>-45.069978439806974</v>
      </c>
      <c r="AE67">
        <f t="shared" si="34"/>
        <v>0</v>
      </c>
      <c r="AF67">
        <f t="shared" si="35"/>
        <v>0</v>
      </c>
      <c r="AG67">
        <f t="shared" si="36"/>
        <v>-3.3192077096966914E-31</v>
      </c>
      <c r="AH67">
        <f t="shared" si="37"/>
        <v>-4.6024200469538299E-26</v>
      </c>
      <c r="AI67">
        <f t="shared" ref="AI67:AI69" si="62">SUM(AE67:AH67)</f>
        <v>-4.602453239030927E-26</v>
      </c>
      <c r="AJ67">
        <f t="shared" si="39"/>
        <v>-5.4083974127768428</v>
      </c>
      <c r="AK67">
        <f t="shared" si="61"/>
        <v>-3.5334863096808675</v>
      </c>
      <c r="AL67">
        <f t="shared" ref="AL67:AL69" si="63">SUM(AI67:AK67)</f>
        <v>-8.9418837224577103</v>
      </c>
      <c r="AN67">
        <f t="shared" si="41"/>
        <v>0</v>
      </c>
      <c r="AO67">
        <f t="shared" si="42"/>
        <v>0</v>
      </c>
      <c r="AP67">
        <f t="shared" si="43"/>
        <v>-2.3500709803995239E-34</v>
      </c>
      <c r="AQ67">
        <f t="shared" si="44"/>
        <v>-3.2586131203411716E-29</v>
      </c>
      <c r="AR67">
        <f t="shared" si="45"/>
        <v>-3.2586366210509757E-29</v>
      </c>
      <c r="AS67">
        <f t="shared" si="46"/>
        <v>-3.8292625595872007E-3</v>
      </c>
      <c r="AT67">
        <f t="shared" si="47"/>
        <v>-2.5017848722636358E-3</v>
      </c>
      <c r="AU67">
        <f t="shared" si="48"/>
        <v>-6.3310474318508366E-3</v>
      </c>
      <c r="AW67">
        <v>64</v>
      </c>
      <c r="AX67">
        <f>IF(Z67&gt;0, (R67*SUMPRODUCT(K67:$K$98, X67:$X$98)-K67*$AZ$3)/Z67, 0)</f>
        <v>-3.3946337787282873E+33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69" si="64">G68+$C$9</f>
        <v>0.12000000000000001</v>
      </c>
      <c r="I68" s="1">
        <f t="shared" ref="I68:I69" si="65">1+H68</f>
        <v>1.1200000000000001</v>
      </c>
      <c r="J68">
        <f t="shared" ref="J68:J69" si="66">1/I68</f>
        <v>0.89285714285714279</v>
      </c>
      <c r="K68">
        <f t="shared" si="59"/>
        <v>6.3216220393231843E-4</v>
      </c>
      <c r="L68" s="2">
        <v>65</v>
      </c>
      <c r="M68" s="8">
        <v>0.92901104300000004</v>
      </c>
      <c r="Q68" s="5">
        <f t="shared" si="60"/>
        <v>25</v>
      </c>
      <c r="R68">
        <f t="shared" si="31"/>
        <v>250000</v>
      </c>
      <c r="S68">
        <f t="shared" si="32"/>
        <v>-4.969625922151267E+34</v>
      </c>
      <c r="U68">
        <f t="shared" si="52"/>
        <v>0.92901104300000004</v>
      </c>
      <c r="V68">
        <f t="shared" si="53"/>
        <v>0.01</v>
      </c>
      <c r="W68">
        <f t="shared" si="54"/>
        <v>1.3276830838786766E-32</v>
      </c>
      <c r="X68">
        <f t="shared" ref="X68:X69" si="67">U68*W68</f>
        <v>1.233432246527586E-32</v>
      </c>
      <c r="Y68">
        <f t="shared" si="56"/>
        <v>1.3276830838786766E-34</v>
      </c>
      <c r="Z68">
        <f t="shared" ref="Z68:Z69" si="68">MAX(0, W68-X68-Y68)</f>
        <v>8.0974006512303886E-34</v>
      </c>
      <c r="AB68">
        <f t="shared" si="58"/>
        <v>-45.069978439806974</v>
      </c>
      <c r="AC68">
        <f t="shared" si="33"/>
        <v>-40.241052178399087</v>
      </c>
      <c r="AE68">
        <f t="shared" si="34"/>
        <v>0</v>
      </c>
      <c r="AF68">
        <f t="shared" si="35"/>
        <v>0</v>
      </c>
      <c r="AG68">
        <f t="shared" si="36"/>
        <v>-2.0243501628075972E-32</v>
      </c>
      <c r="AH68">
        <f t="shared" si="37"/>
        <v>-3.0835806163189649E-27</v>
      </c>
      <c r="AI68">
        <f t="shared" si="62"/>
        <v>-3.0836008598205931E-27</v>
      </c>
      <c r="AJ68">
        <f t="shared" si="39"/>
        <v>-4.8289262614078865</v>
      </c>
      <c r="AK68">
        <f t="shared" si="61"/>
        <v>-3.1548984907864885</v>
      </c>
      <c r="AL68">
        <f t="shared" si="63"/>
        <v>-7.9838247521943746</v>
      </c>
      <c r="AN68">
        <f t="shared" si="41"/>
        <v>0</v>
      </c>
      <c r="AO68">
        <f t="shared" si="42"/>
        <v>0</v>
      </c>
      <c r="AP68">
        <f t="shared" si="43"/>
        <v>-1.2797176604511983E-35</v>
      </c>
      <c r="AQ68">
        <f t="shared" si="44"/>
        <v>-1.9493231184151735E-30</v>
      </c>
      <c r="AR68">
        <f t="shared" si="45"/>
        <v>-1.9493359155917781E-30</v>
      </c>
      <c r="AS68">
        <f t="shared" si="46"/>
        <v>-3.0526646680382602E-3</v>
      </c>
      <c r="AT68">
        <f t="shared" si="47"/>
        <v>-1.994407583118332E-3</v>
      </c>
      <c r="AU68">
        <f t="shared" si="48"/>
        <v>-5.0470722511565917E-3</v>
      </c>
      <c r="AW68">
        <v>65</v>
      </c>
      <c r="AX68">
        <f>IF(Z68&gt;0, (R68*SUMPRODUCT(K68:$K$98, X68:$X$98)-K68*$AZ$3)/Z68, 0)</f>
        <v>-4.969625922151267E+34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64"/>
        <v>0.12000000000000001</v>
      </c>
      <c r="I69" s="1">
        <f t="shared" si="65"/>
        <v>1.1200000000000001</v>
      </c>
      <c r="J69">
        <f t="shared" si="66"/>
        <v>0.89285714285714279</v>
      </c>
      <c r="K69">
        <f t="shared" ref="K69" si="69">K68*J69</f>
        <v>5.6443053922528431E-4</v>
      </c>
      <c r="L69" s="2">
        <v>66</v>
      </c>
      <c r="M69" s="8">
        <v>1</v>
      </c>
      <c r="Q69" s="5">
        <f t="shared" si="60"/>
        <v>25</v>
      </c>
      <c r="R69">
        <f t="shared" si="31"/>
        <v>250000</v>
      </c>
      <c r="S69">
        <f t="shared" si="32"/>
        <v>0</v>
      </c>
      <c r="U69">
        <f t="shared" si="52"/>
        <v>1</v>
      </c>
      <c r="V69">
        <f t="shared" si="53"/>
        <v>0.01</v>
      </c>
      <c r="W69">
        <f t="shared" si="54"/>
        <v>8.0974006512303886E-34</v>
      </c>
      <c r="X69">
        <f t="shared" si="67"/>
        <v>8.0974006512303886E-34</v>
      </c>
      <c r="Y69">
        <f t="shared" si="56"/>
        <v>8.0974006512303891E-36</v>
      </c>
      <c r="Z69">
        <f t="shared" si="68"/>
        <v>0</v>
      </c>
      <c r="AB69">
        <f t="shared" si="58"/>
        <v>-40.241052178399087</v>
      </c>
      <c r="AC69">
        <f t="shared" si="33"/>
        <v>0</v>
      </c>
      <c r="AE69">
        <f t="shared" si="34"/>
        <v>0</v>
      </c>
      <c r="AF69">
        <f t="shared" si="35"/>
        <v>0</v>
      </c>
      <c r="AG69">
        <f t="shared" si="36"/>
        <v>0</v>
      </c>
      <c r="AH69">
        <f t="shared" si="37"/>
        <v>-2.0243501628075973E-28</v>
      </c>
      <c r="AI69">
        <f t="shared" si="62"/>
        <v>-2.0243501628075973E-28</v>
      </c>
      <c r="AJ69">
        <f t="shared" si="39"/>
        <v>-40.241052178399087</v>
      </c>
      <c r="AK69">
        <f t="shared" si="61"/>
        <v>-2.8168736524879363</v>
      </c>
      <c r="AL69">
        <f t="shared" si="63"/>
        <v>-43.057925830887022</v>
      </c>
      <c r="AN69">
        <f t="shared" si="41"/>
        <v>0</v>
      </c>
      <c r="AO69">
        <f t="shared" si="42"/>
        <v>0</v>
      </c>
      <c r="AP69">
        <f t="shared" si="43"/>
        <v>0</v>
      </c>
      <c r="AQ69">
        <f t="shared" si="44"/>
        <v>-1.1426050539742842E-31</v>
      </c>
      <c r="AR69">
        <f t="shared" si="45"/>
        <v>-1.1426050539742842E-31</v>
      </c>
      <c r="AS69">
        <f t="shared" si="46"/>
        <v>-2.27132787800466E-2</v>
      </c>
      <c r="AT69">
        <f t="shared" si="47"/>
        <v>-1.589929514603262E-3</v>
      </c>
      <c r="AU69">
        <f t="shared" si="48"/>
        <v>-2.430320829464986E-2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1">
        <f>EconomicRates!C110</f>
        <v>3.5569999999999997E-2</v>
      </c>
      <c r="G70" s="1">
        <f>EconomicRates!D110</f>
        <v>7.0000000000000007E-2</v>
      </c>
      <c r="H70" s="1"/>
      <c r="I70" s="1"/>
      <c r="M70" s="8"/>
      <c r="Q70" s="5"/>
      <c r="AX70">
        <f>IF(Z70&gt;0, (R70*SUMPRODUCT(K70:$K$98, X70:$X$98)-K70*$AZ$3)/Z70, 0)</f>
        <v>0</v>
      </c>
    </row>
    <row r="71" spans="5:50" x14ac:dyDescent="0.25">
      <c r="F71" s="1">
        <f>EconomicRates!C111</f>
        <v>3.5569999999999997E-2</v>
      </c>
      <c r="G71" s="1">
        <f>EconomicRates!D111</f>
        <v>7.0000000000000007E-2</v>
      </c>
      <c r="H71" s="1"/>
      <c r="I71" s="1"/>
      <c r="M71" s="8"/>
      <c r="Q71" s="5"/>
      <c r="AN71" s="6">
        <f t="shared" ref="AN71:AU71" si="70">SUM(AN3:AN69)</f>
        <v>75164.631329430224</v>
      </c>
      <c r="AO71" s="6">
        <f t="shared" si="70"/>
        <v>-7516.4631329430231</v>
      </c>
      <c r="AP71" s="6">
        <f t="shared" si="70"/>
        <v>-1636.3402991641067</v>
      </c>
      <c r="AQ71" s="6">
        <f t="shared" si="70"/>
        <v>-63656.213433961384</v>
      </c>
      <c r="AR71" s="6">
        <f t="shared" si="70"/>
        <v>2355.6144633617037</v>
      </c>
      <c r="AS71" s="6">
        <f t="shared" si="70"/>
        <v>-4521.8718414258256</v>
      </c>
      <c r="AT71" s="6">
        <f t="shared" si="70"/>
        <v>2637.7585741650673</v>
      </c>
      <c r="AU71" s="6">
        <f t="shared" si="70"/>
        <v>471.50119610093026</v>
      </c>
      <c r="AX71">
        <f>IF(Z71&gt;0, (R71*SUMPRODUCT(K71:$K$98, X71:$X$98)-K71*$AZ$3)/Z71, 0)</f>
        <v>0</v>
      </c>
    </row>
    <row r="72" spans="5:50" x14ac:dyDescent="0.25">
      <c r="F72" s="1">
        <f>EconomicRates!C112</f>
        <v>3.5569999999999997E-2</v>
      </c>
      <c r="G72" s="1">
        <f>EconomicRates!D112</f>
        <v>7.0000000000000007E-2</v>
      </c>
      <c r="H72" s="1"/>
      <c r="I72" s="1"/>
      <c r="M72" s="8"/>
      <c r="Q72" s="5"/>
      <c r="AX72">
        <f>IF(Z72&gt;0, (R72*SUMPRODUCT(K72:$K$98, X72:$X$98)-K72*$AZ$3)/Z72, 0)</f>
        <v>0</v>
      </c>
    </row>
    <row r="73" spans="5:50" x14ac:dyDescent="0.25">
      <c r="F73" s="1">
        <f>EconomicRates!C113</f>
        <v>3.5569999999999997E-2</v>
      </c>
      <c r="G73" s="1">
        <f>EconomicRates!D113</f>
        <v>7.0000000000000007E-2</v>
      </c>
      <c r="H73" s="1"/>
      <c r="I73" s="1"/>
      <c r="M73" s="8"/>
      <c r="Q73" s="5"/>
      <c r="AX73">
        <f>IF(Z73&gt;0, (R73*SUMPRODUCT(K73:$K$98, X73:$X$98)-K73*$AZ$3)/Z73, 0)</f>
        <v>0</v>
      </c>
    </row>
    <row r="74" spans="5:50" x14ac:dyDescent="0.25">
      <c r="F74" s="1">
        <f>EconomicRates!C114</f>
        <v>3.5569999999999997E-2</v>
      </c>
      <c r="G74" s="1">
        <f>EconomicRates!D114</f>
        <v>7.0000000000000007E-2</v>
      </c>
      <c r="H74" s="1"/>
      <c r="I74" s="1"/>
      <c r="M74" s="8"/>
      <c r="Q74" s="5"/>
      <c r="AX74">
        <f>IF(Z74&gt;0, (R74*SUMPRODUCT(K74:$K$98, X74:$X$98)-K74*$AZ$3)/Z74, 0)</f>
        <v>0</v>
      </c>
    </row>
    <row r="75" spans="5:50" x14ac:dyDescent="0.25">
      <c r="F75" s="1">
        <f>EconomicRates!C115</f>
        <v>3.5569999999999997E-2</v>
      </c>
      <c r="G75" s="1">
        <f>EconomicRates!D115</f>
        <v>7.0000000000000007E-2</v>
      </c>
      <c r="H75" s="1"/>
      <c r="I75" s="1"/>
      <c r="M75" s="8"/>
      <c r="Q75" s="5"/>
      <c r="AX75">
        <f>IF(Z75&gt;0, (R75*SUMPRODUCT(K75:$K$98, X75:$X$98)-K75*$AZ$3)/Z75, 0)</f>
        <v>0</v>
      </c>
    </row>
    <row r="76" spans="5:50" x14ac:dyDescent="0.25">
      <c r="F76" s="1">
        <f>EconomicRates!C116</f>
        <v>3.5569999999999997E-2</v>
      </c>
      <c r="G76" s="1">
        <f>EconomicRates!D116</f>
        <v>7.0000000000000007E-2</v>
      </c>
      <c r="H76" s="1"/>
      <c r="I76" s="1"/>
      <c r="M76" s="8"/>
      <c r="Q76" s="5"/>
      <c r="AX76">
        <f>IF(Z76&gt;0, (R76*SUMPRODUCT(K76:$K$98, X76:$X$98)-K76*$AZ$3)/Z76, 0)</f>
        <v>0</v>
      </c>
    </row>
    <row r="77" spans="5:50" x14ac:dyDescent="0.25">
      <c r="F77" s="1">
        <f>EconomicRates!C117</f>
        <v>3.5569999999999997E-2</v>
      </c>
      <c r="G77" s="1">
        <f>EconomicRates!D117</f>
        <v>7.0000000000000007E-2</v>
      </c>
      <c r="H77" s="1"/>
      <c r="I77" s="1"/>
      <c r="M77" s="8"/>
      <c r="Q77" s="5"/>
      <c r="AX77">
        <f>IF(Z77&gt;0, (R77*SUMPRODUCT(K77:$K$98, X77:$X$98)-K77*$AZ$3)/Z77, 0)</f>
        <v>0</v>
      </c>
    </row>
    <row r="78" spans="5:50" x14ac:dyDescent="0.25">
      <c r="F78" s="1">
        <f>EconomicRates!C118</f>
        <v>3.5569999999999997E-2</v>
      </c>
      <c r="G78" s="1">
        <f>EconomicRates!D118</f>
        <v>7.0000000000000007E-2</v>
      </c>
      <c r="H78" s="1"/>
      <c r="I78" s="1"/>
      <c r="M78" s="8"/>
      <c r="Q78" s="5"/>
      <c r="AX78">
        <f>IF(Z78&gt;0, (R78*SUMPRODUCT(K78:$K$98, X78:$X$98)-K78*$AZ$3)/Z78, 0)</f>
        <v>0</v>
      </c>
    </row>
    <row r="79" spans="5:50" x14ac:dyDescent="0.25">
      <c r="F79" s="1">
        <f>EconomicRates!C119</f>
        <v>3.5569999999999997E-2</v>
      </c>
      <c r="G79" s="1">
        <f>EconomicRates!D119</f>
        <v>7.0000000000000007E-2</v>
      </c>
      <c r="H79" s="1"/>
      <c r="I79" s="1"/>
      <c r="M79" s="8"/>
      <c r="Q79" s="5"/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71:AU71">
    <cfRule type="cellIs" dxfId="60" priority="1" operator="lessThan">
      <formula>0</formula>
    </cfRule>
  </conditionalFormatting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236361-D29D-4ED2-8066-BCAD61BF29AE}">
  <sheetPr codeName="Sheet37"/>
  <dimension ref="A1:AZ100"/>
  <sheetViews>
    <sheetView topLeftCell="A2" workbookViewId="0">
      <selection activeCell="E4" sqref="E4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12463.857385724476</v>
      </c>
      <c r="K3">
        <v>1</v>
      </c>
      <c r="L3" s="2">
        <v>0</v>
      </c>
      <c r="O3">
        <f>$C$3</f>
        <v>12463.857385724476</v>
      </c>
      <c r="P3">
        <f>O3*C5</f>
        <v>1246.3857385724477</v>
      </c>
      <c r="Q3" s="5">
        <f>B8</f>
        <v>1522.432587</v>
      </c>
      <c r="R3">
        <f t="shared" ref="R3:R34" si="0">$C$6</f>
        <v>500000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12463.857385724476</v>
      </c>
      <c r="AF3">
        <f t="shared" ref="AF3:AF34" si="4">-$Z3*P3</f>
        <v>-1246.3857385724477</v>
      </c>
      <c r="AG3">
        <f t="shared" ref="AG3:AG34" si="5">-$Z3*Q3</f>
        <v>-1522.432587</v>
      </c>
      <c r="AH3">
        <f t="shared" ref="AH3:AH34" si="6">-X3*R3</f>
        <v>0</v>
      </c>
      <c r="AI3">
        <f t="shared" ref="AI3:AI34" si="7">SUM(AE3:AH3)</f>
        <v>9695.0390601520285</v>
      </c>
      <c r="AJ3">
        <f t="shared" ref="AJ3:AJ34" si="8">AB3-AC3</f>
        <v>0</v>
      </c>
      <c r="AL3">
        <f t="shared" ref="AL3:AL34" si="9">SUM(AI3:AK3)</f>
        <v>9695.0390601520285</v>
      </c>
      <c r="AN3">
        <f t="shared" ref="AN3:AN34" si="10">AE3*$K3</f>
        <v>12463.857385724476</v>
      </c>
      <c r="AO3">
        <f t="shared" ref="AO3:AO34" si="11">AF3*$K3</f>
        <v>-1246.3857385724477</v>
      </c>
      <c r="AP3">
        <f t="shared" ref="AP3:AP34" si="12">AG3*$K3</f>
        <v>-1522.432587</v>
      </c>
      <c r="AQ3">
        <f t="shared" ref="AQ3:AQ34" si="13">AH3*$K3</f>
        <v>0</v>
      </c>
      <c r="AR3">
        <f t="shared" ref="AR3:AR34" si="14">AI3*$K3</f>
        <v>9695.0390601520285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9695.0390601520285</v>
      </c>
      <c r="AW3">
        <v>0</v>
      </c>
      <c r="AX3">
        <f>IF(Z3&gt;0, (R3*SUMPRODUCT(K3:$K$98, X3:$X$98)-K3*$AZ$3)/Z3, 0)</f>
        <v>0</v>
      </c>
      <c r="AZ3">
        <f>C6*SUMPRODUCT(X4:X98, K4:K98)/1</f>
        <v>9487.9327639108669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35" si="18">G4+$C$9</f>
        <v>0.12000000000000001</v>
      </c>
      <c r="I4" s="1">
        <f t="shared" ref="I4:I35" si="19">1+H4</f>
        <v>1.1200000000000001</v>
      </c>
      <c r="J4">
        <f t="shared" ref="J4:J35" si="20">1/I4</f>
        <v>0.89285714285714279</v>
      </c>
      <c r="K4">
        <f>J4</f>
        <v>0.89285714285714279</v>
      </c>
      <c r="L4" s="2">
        <v>1</v>
      </c>
      <c r="M4" s="8" cm="1">
        <f t="array" ref="M4:M98">Mortalities!B2:B96</f>
        <v>1.1616059999999999E-3</v>
      </c>
      <c r="R4">
        <f t="shared" si="0"/>
        <v>500000</v>
      </c>
      <c r="S4">
        <f t="shared" si="1"/>
        <v>1028.0387886159851</v>
      </c>
      <c r="U4">
        <f t="shared" ref="U4:U35" si="21">M4</f>
        <v>1.1616059999999999E-3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1.1616059999999999E-3</v>
      </c>
      <c r="Y4">
        <f t="shared" ref="Y4:Y35" si="25">V4*W4</f>
        <v>0.01</v>
      </c>
      <c r="Z4">
        <f t="shared" ref="Z4:Z35" si="26">MAX(0, W4-X4-Y4)</f>
        <v>0.98883839399999995</v>
      </c>
      <c r="AB4">
        <f t="shared" ref="AB4:AB35" si="27">AC3</f>
        <v>0</v>
      </c>
      <c r="AC4">
        <f t="shared" si="2"/>
        <v>1016.5642247047361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-580.803</v>
      </c>
      <c r="AI4">
        <f t="shared" si="7"/>
        <v>-580.803</v>
      </c>
      <c r="AJ4">
        <f t="shared" si="8"/>
        <v>-1016.5642247047361</v>
      </c>
      <c r="AK4">
        <f>G4*SUM(AB4, AE4:AF4)</f>
        <v>0</v>
      </c>
      <c r="AL4">
        <f t="shared" si="9"/>
        <v>-1597.3672247047361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-518.57410714285709</v>
      </c>
      <c r="AR4">
        <f t="shared" si="14"/>
        <v>-518.57410714285709</v>
      </c>
      <c r="AS4">
        <f t="shared" si="15"/>
        <v>-907.64662920065723</v>
      </c>
      <c r="AT4">
        <f t="shared" si="16"/>
        <v>0</v>
      </c>
      <c r="AU4">
        <f t="shared" si="17"/>
        <v>-1426.2207363435143</v>
      </c>
      <c r="AW4">
        <v>1</v>
      </c>
      <c r="AX4">
        <f>IF(Z4&gt;0, (R4*SUMPRODUCT(K4:$K$98, X4:$X$98)-K4*$AZ$3)/Z4, 0)</f>
        <v>1028.0387886159851</v>
      </c>
    </row>
    <row r="5" spans="1:52" x14ac:dyDescent="0.25">
      <c r="C5" s="2">
        <f>'S.26.04.A'!C5</f>
        <v>0.1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0.12000000000000001</v>
      </c>
      <c r="I5" s="1">
        <f t="shared" si="19"/>
        <v>1.1200000000000001</v>
      </c>
      <c r="J5">
        <f t="shared" si="20"/>
        <v>0.89285714285714279</v>
      </c>
      <c r="K5">
        <f t="shared" ref="K5:K36" si="28">K4*J5</f>
        <v>0.79719387755102034</v>
      </c>
      <c r="L5" s="2">
        <v>2</v>
      </c>
      <c r="M5" s="8">
        <v>1.1730060000000001E-3</v>
      </c>
      <c r="Q5" s="5">
        <f t="shared" ref="Q5:Q36" si="29">$C$8</f>
        <v>25</v>
      </c>
      <c r="R5">
        <f t="shared" si="0"/>
        <v>500000</v>
      </c>
      <c r="S5">
        <f t="shared" si="1"/>
        <v>1437.5649247417375</v>
      </c>
      <c r="U5">
        <f t="shared" si="21"/>
        <v>1.1730060000000001E-3</v>
      </c>
      <c r="V5">
        <f t="shared" si="22"/>
        <v>0.01</v>
      </c>
      <c r="W5">
        <f t="shared" si="23"/>
        <v>0.98883839399999995</v>
      </c>
      <c r="X5">
        <f t="shared" si="24"/>
        <v>1.159913369192364E-3</v>
      </c>
      <c r="Y5">
        <f t="shared" si="25"/>
        <v>9.8883839400000003E-3</v>
      </c>
      <c r="Z5">
        <f t="shared" si="26"/>
        <v>0.97779009669080752</v>
      </c>
      <c r="AB5">
        <f t="shared" si="27"/>
        <v>1016.5642247047361</v>
      </c>
      <c r="AC5">
        <f t="shared" si="2"/>
        <v>1405.6367467625369</v>
      </c>
      <c r="AE5">
        <f t="shared" si="3"/>
        <v>0</v>
      </c>
      <c r="AF5">
        <f t="shared" si="4"/>
        <v>0</v>
      </c>
      <c r="AG5">
        <f t="shared" si="5"/>
        <v>-24.444752417270188</v>
      </c>
      <c r="AH5">
        <f t="shared" si="6"/>
        <v>-579.95668459618196</v>
      </c>
      <c r="AI5">
        <f t="shared" si="7"/>
        <v>-604.4014370134521</v>
      </c>
      <c r="AJ5">
        <f t="shared" si="8"/>
        <v>-389.07252205780071</v>
      </c>
      <c r="AK5">
        <f>G5*SUM(AB5, AE5:AF5)</f>
        <v>71.159495729331539</v>
      </c>
      <c r="AL5">
        <f t="shared" si="9"/>
        <v>-922.31446334192128</v>
      </c>
      <c r="AN5">
        <f t="shared" si="10"/>
        <v>0</v>
      </c>
      <c r="AO5">
        <f t="shared" si="11"/>
        <v>0</v>
      </c>
      <c r="AP5">
        <f t="shared" si="12"/>
        <v>-19.487206965298299</v>
      </c>
      <c r="AQ5">
        <f t="shared" si="13"/>
        <v>-462.33791820486442</v>
      </c>
      <c r="AR5">
        <f t="shared" si="14"/>
        <v>-481.82512517016266</v>
      </c>
      <c r="AS5">
        <f t="shared" si="15"/>
        <v>-310.16623250781305</v>
      </c>
      <c r="AT5">
        <f t="shared" si="16"/>
        <v>56.727914325041084</v>
      </c>
      <c r="AU5">
        <f t="shared" si="17"/>
        <v>-735.26344335293459</v>
      </c>
      <c r="AW5">
        <v>2</v>
      </c>
      <c r="AX5">
        <f>IF(Z5&gt;0, (R5*SUMPRODUCT(K5:$K$98, X5:$X$98)-K5*$AZ$3)/Z5, 0)</f>
        <v>1437.5649247417375</v>
      </c>
    </row>
    <row r="6" spans="1:52" x14ac:dyDescent="0.25">
      <c r="A6" t="s">
        <v>16</v>
      </c>
      <c r="C6" s="2">
        <v>500000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0.12000000000000001</v>
      </c>
      <c r="I6" s="1">
        <f t="shared" si="19"/>
        <v>1.1200000000000001</v>
      </c>
      <c r="J6">
        <f t="shared" si="20"/>
        <v>0.89285714285714279</v>
      </c>
      <c r="K6">
        <f t="shared" si="28"/>
        <v>0.71178024781341098</v>
      </c>
      <c r="L6" s="2">
        <v>3</v>
      </c>
      <c r="M6" s="8">
        <v>1.1872549999999999E-3</v>
      </c>
      <c r="Q6" s="5">
        <f t="shared" si="29"/>
        <v>25</v>
      </c>
      <c r="R6">
        <f t="shared" si="0"/>
        <v>500000</v>
      </c>
      <c r="S6">
        <f t="shared" si="1"/>
        <v>1813.8234776340516</v>
      </c>
      <c r="U6">
        <f t="shared" si="21"/>
        <v>1.1872549999999999E-3</v>
      </c>
      <c r="V6">
        <f t="shared" si="22"/>
        <v>0.01</v>
      </c>
      <c r="W6">
        <f t="shared" si="23"/>
        <v>0.97779009669080752</v>
      </c>
      <c r="X6">
        <f t="shared" si="24"/>
        <v>1.1608861812466445E-3</v>
      </c>
      <c r="Y6">
        <f t="shared" si="25"/>
        <v>9.7779009669080753E-3</v>
      </c>
      <c r="Z6">
        <f t="shared" si="26"/>
        <v>0.96685130954265275</v>
      </c>
      <c r="AB6">
        <f t="shared" si="27"/>
        <v>1405.6367467625369</v>
      </c>
      <c r="AC6">
        <f t="shared" si="2"/>
        <v>1753.6976046296913</v>
      </c>
      <c r="AE6">
        <f t="shared" si="3"/>
        <v>0</v>
      </c>
      <c r="AF6">
        <f t="shared" si="4"/>
        <v>0</v>
      </c>
      <c r="AG6">
        <f t="shared" si="5"/>
        <v>-24.171282738566319</v>
      </c>
      <c r="AH6">
        <f t="shared" si="6"/>
        <v>-580.44309062332229</v>
      </c>
      <c r="AI6">
        <f t="shared" si="7"/>
        <v>-604.61437336188862</v>
      </c>
      <c r="AJ6">
        <f t="shared" si="8"/>
        <v>-348.06085786715448</v>
      </c>
      <c r="AK6">
        <f>G6*SUM(AB6, AE6:AF6)</f>
        <v>98.394572273377591</v>
      </c>
      <c r="AL6">
        <f t="shared" si="9"/>
        <v>-854.28065895566556</v>
      </c>
      <c r="AN6">
        <f t="shared" si="10"/>
        <v>0</v>
      </c>
      <c r="AO6">
        <f t="shared" si="11"/>
        <v>0</v>
      </c>
      <c r="AP6">
        <f t="shared" si="12"/>
        <v>-17.204641617624759</v>
      </c>
      <c r="AQ6">
        <f t="shared" si="13"/>
        <v>-413.14792688545049</v>
      </c>
      <c r="AR6">
        <f t="shared" si="14"/>
        <v>-430.3525685030753</v>
      </c>
      <c r="AS6">
        <f t="shared" si="15"/>
        <v>-247.74284366683165</v>
      </c>
      <c r="AT6">
        <f t="shared" si="16"/>
        <v>70.035313036239273</v>
      </c>
      <c r="AU6">
        <f t="shared" si="17"/>
        <v>-608.06009913366768</v>
      </c>
      <c r="AW6">
        <v>3</v>
      </c>
      <c r="AX6">
        <f>IF(Z6&gt;0, (R6*SUMPRODUCT(K6:$K$98, X6:$X$98)-K6*$AZ$3)/Z6, 0)</f>
        <v>1813.8234776340516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0.12000000000000001</v>
      </c>
      <c r="I7" s="1">
        <f t="shared" si="19"/>
        <v>1.1200000000000001</v>
      </c>
      <c r="J7">
        <f t="shared" si="20"/>
        <v>0.89285714285714279</v>
      </c>
      <c r="K7">
        <f t="shared" si="28"/>
        <v>0.63551807840483121</v>
      </c>
      <c r="L7" s="2">
        <v>4</v>
      </c>
      <c r="M7" s="8">
        <v>1.2024550000000001E-3</v>
      </c>
      <c r="Q7" s="5">
        <f t="shared" si="29"/>
        <v>25</v>
      </c>
      <c r="R7">
        <f t="shared" si="0"/>
        <v>500000</v>
      </c>
      <c r="S7">
        <f t="shared" si="1"/>
        <v>2159.0757295833641</v>
      </c>
      <c r="U7">
        <f t="shared" si="21"/>
        <v>1.2024550000000001E-3</v>
      </c>
      <c r="V7">
        <f t="shared" si="22"/>
        <v>0.01</v>
      </c>
      <c r="W7">
        <f t="shared" si="23"/>
        <v>0.96685130954265275</v>
      </c>
      <c r="X7">
        <f t="shared" si="24"/>
        <v>1.1625951914161106E-3</v>
      </c>
      <c r="Y7">
        <f t="shared" si="25"/>
        <v>9.6685130954265279E-3</v>
      </c>
      <c r="Z7">
        <f t="shared" si="26"/>
        <v>0.95602020125581011</v>
      </c>
      <c r="AB7">
        <f t="shared" si="27"/>
        <v>1753.6976046296913</v>
      </c>
      <c r="AC7">
        <f t="shared" si="2"/>
        <v>2064.1200135228228</v>
      </c>
      <c r="AE7">
        <f t="shared" si="3"/>
        <v>0</v>
      </c>
      <c r="AF7">
        <f t="shared" si="4"/>
        <v>0</v>
      </c>
      <c r="AG7">
        <f t="shared" si="5"/>
        <v>-23.900505031395252</v>
      </c>
      <c r="AH7">
        <f t="shared" si="6"/>
        <v>-581.29759570805527</v>
      </c>
      <c r="AI7">
        <f t="shared" si="7"/>
        <v>-605.19810073945052</v>
      </c>
      <c r="AJ7">
        <f t="shared" si="8"/>
        <v>-310.42240889313143</v>
      </c>
      <c r="AK7">
        <f>G7*SUM(AB7, AE7:AF7)</f>
        <v>122.75883232407841</v>
      </c>
      <c r="AL7">
        <f t="shared" si="9"/>
        <v>-792.86167730850354</v>
      </c>
      <c r="AN7">
        <f t="shared" si="10"/>
        <v>0</v>
      </c>
      <c r="AO7">
        <f t="shared" si="11"/>
        <v>0</v>
      </c>
      <c r="AP7">
        <f t="shared" si="12"/>
        <v>-15.18920303045731</v>
      </c>
      <c r="AQ7">
        <f t="shared" si="13"/>
        <v>-369.42513100573177</v>
      </c>
      <c r="AR7">
        <f t="shared" si="14"/>
        <v>-384.61433403618906</v>
      </c>
      <c r="AS7">
        <f t="shared" si="15"/>
        <v>-197.27905279356168</v>
      </c>
      <c r="AT7">
        <f t="shared" si="16"/>
        <v>78.015457225819191</v>
      </c>
      <c r="AU7">
        <f t="shared" si="17"/>
        <v>-503.87792960393153</v>
      </c>
      <c r="AW7">
        <v>4</v>
      </c>
      <c r="AX7">
        <f>IF(Z7&gt;0, (R7*SUMPRODUCT(K7:$K$98, X7:$X$98)-K7*$AZ$3)/Z7, 0)</f>
        <v>2159.0757295833641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0.12000000000000001</v>
      </c>
      <c r="I8" s="1">
        <f t="shared" si="19"/>
        <v>1.1200000000000001</v>
      </c>
      <c r="J8">
        <f t="shared" si="20"/>
        <v>0.89285714285714279</v>
      </c>
      <c r="K8">
        <f t="shared" si="28"/>
        <v>0.5674268557185993</v>
      </c>
      <c r="L8" s="2">
        <v>5</v>
      </c>
      <c r="M8" s="8">
        <v>1.2214540000000001E-3</v>
      </c>
      <c r="Q8" s="5">
        <f t="shared" si="29"/>
        <v>25</v>
      </c>
      <c r="R8">
        <f t="shared" si="0"/>
        <v>500000</v>
      </c>
      <c r="S8">
        <f t="shared" si="1"/>
        <v>2476.2075317572157</v>
      </c>
      <c r="U8">
        <f t="shared" si="21"/>
        <v>1.2214540000000001E-3</v>
      </c>
      <c r="V8">
        <f t="shared" si="22"/>
        <v>0.01</v>
      </c>
      <c r="W8">
        <f t="shared" si="23"/>
        <v>0.95602020125581011</v>
      </c>
      <c r="X8">
        <f t="shared" si="24"/>
        <v>1.1677346989047144E-3</v>
      </c>
      <c r="Y8">
        <f t="shared" si="25"/>
        <v>9.5602020125581007E-3</v>
      </c>
      <c r="Z8">
        <f t="shared" si="26"/>
        <v>0.94529226454434723</v>
      </c>
      <c r="AB8">
        <f t="shared" si="27"/>
        <v>2064.1200135228228</v>
      </c>
      <c r="AC8">
        <f t="shared" si="2"/>
        <v>2340.7398251765471</v>
      </c>
      <c r="AE8">
        <f t="shared" si="3"/>
        <v>0</v>
      </c>
      <c r="AF8">
        <f t="shared" si="4"/>
        <v>0</v>
      </c>
      <c r="AG8">
        <f t="shared" si="5"/>
        <v>-23.63230661360868</v>
      </c>
      <c r="AH8">
        <f t="shared" si="6"/>
        <v>-583.86734945235719</v>
      </c>
      <c r="AI8">
        <f t="shared" si="7"/>
        <v>-607.49965606596584</v>
      </c>
      <c r="AJ8">
        <f t="shared" si="8"/>
        <v>-276.61981165372435</v>
      </c>
      <c r="AK8">
        <f t="shared" ref="AK8:AK39" si="30">G8*SUM(AB8:AB8, AE8:AF8)</f>
        <v>144.48840094659761</v>
      </c>
      <c r="AL8">
        <f t="shared" si="9"/>
        <v>-739.63106677309258</v>
      </c>
      <c r="AN8">
        <f t="shared" si="10"/>
        <v>0</v>
      </c>
      <c r="AO8">
        <f t="shared" si="11"/>
        <v>0</v>
      </c>
      <c r="AP8">
        <f t="shared" si="12"/>
        <v>-13.409605435137832</v>
      </c>
      <c r="AQ8">
        <f t="shared" si="13"/>
        <v>-331.3020142565037</v>
      </c>
      <c r="AR8">
        <f t="shared" si="14"/>
        <v>-344.71161969164149</v>
      </c>
      <c r="AS8">
        <f t="shared" si="15"/>
        <v>-156.96150995614397</v>
      </c>
      <c r="AT8">
        <f t="shared" si="16"/>
        <v>81.98659903693617</v>
      </c>
      <c r="AU8">
        <f t="shared" si="17"/>
        <v>-419.68653061084927</v>
      </c>
      <c r="AW8">
        <v>5</v>
      </c>
      <c r="AX8">
        <f>IF(Z8&gt;0, (R8*SUMPRODUCT(K8:$K$98, X8:$X$98)-K8*$AZ$3)/Z8, 0)</f>
        <v>2476.2075317572157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0.12000000000000001</v>
      </c>
      <c r="I9" s="1">
        <f t="shared" si="19"/>
        <v>1.1200000000000001</v>
      </c>
      <c r="J9">
        <f t="shared" si="20"/>
        <v>0.89285714285714279</v>
      </c>
      <c r="K9">
        <f t="shared" si="28"/>
        <v>0.50663112117732079</v>
      </c>
      <c r="L9" s="2">
        <v>6</v>
      </c>
      <c r="M9" s="8">
        <v>1.250903E-3</v>
      </c>
      <c r="Q9" s="5">
        <f t="shared" si="29"/>
        <v>25</v>
      </c>
      <c r="R9">
        <f t="shared" si="0"/>
        <v>500000</v>
      </c>
      <c r="S9">
        <f t="shared" si="1"/>
        <v>2767.0728449938783</v>
      </c>
      <c r="U9">
        <f t="shared" si="21"/>
        <v>1.250903E-3</v>
      </c>
      <c r="V9">
        <f t="shared" si="22"/>
        <v>0.01</v>
      </c>
      <c r="W9">
        <f t="shared" si="23"/>
        <v>0.94529226454434723</v>
      </c>
      <c r="X9">
        <f t="shared" si="24"/>
        <v>1.1824689295953177E-3</v>
      </c>
      <c r="Y9">
        <f t="shared" si="25"/>
        <v>9.452922645443472E-3</v>
      </c>
      <c r="Z9">
        <f t="shared" si="26"/>
        <v>0.93465687296930844</v>
      </c>
      <c r="AB9">
        <f t="shared" si="27"/>
        <v>2340.7398251765471</v>
      </c>
      <c r="AC9">
        <f t="shared" si="2"/>
        <v>2586.2636525802664</v>
      </c>
      <c r="AE9">
        <f t="shared" si="3"/>
        <v>0</v>
      </c>
      <c r="AF9">
        <f t="shared" si="4"/>
        <v>0</v>
      </c>
      <c r="AG9">
        <f t="shared" si="5"/>
        <v>-23.36642182423271</v>
      </c>
      <c r="AH9">
        <f t="shared" si="6"/>
        <v>-591.2344647976588</v>
      </c>
      <c r="AI9">
        <f t="shared" si="7"/>
        <v>-614.6008866218915</v>
      </c>
      <c r="AJ9">
        <f t="shared" si="8"/>
        <v>-245.52382740371922</v>
      </c>
      <c r="AK9">
        <f t="shared" si="30"/>
        <v>163.85178776235833</v>
      </c>
      <c r="AL9">
        <f t="shared" si="9"/>
        <v>-696.27292626325243</v>
      </c>
      <c r="AN9">
        <f t="shared" si="10"/>
        <v>0</v>
      </c>
      <c r="AO9">
        <f t="shared" si="11"/>
        <v>0</v>
      </c>
      <c r="AP9">
        <f t="shared" si="12"/>
        <v>-11.838156486713235</v>
      </c>
      <c r="AQ9">
        <f t="shared" si="13"/>
        <v>-299.53777977911108</v>
      </c>
      <c r="AR9">
        <f t="shared" si="14"/>
        <v>-311.37593626582429</v>
      </c>
      <c r="AS9">
        <f t="shared" si="15"/>
        <v>-124.39001195329327</v>
      </c>
      <c r="AT9">
        <f t="shared" si="16"/>
        <v>83.012414940952013</v>
      </c>
      <c r="AU9">
        <f t="shared" si="17"/>
        <v>-352.75353327816561</v>
      </c>
      <c r="AW9">
        <v>6</v>
      </c>
      <c r="AX9">
        <f>IF(Z9&gt;0, (R9*SUMPRODUCT(K9:$K$98, X9:$X$98)-K9*$AZ$3)/Z9, 0)</f>
        <v>2767.0728449938783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0.12000000000000001</v>
      </c>
      <c r="I10" s="1">
        <f t="shared" si="19"/>
        <v>1.1200000000000001</v>
      </c>
      <c r="J10">
        <f t="shared" si="20"/>
        <v>0.89285714285714279</v>
      </c>
      <c r="K10">
        <f t="shared" si="28"/>
        <v>0.45234921533689354</v>
      </c>
      <c r="L10" s="2">
        <v>7</v>
      </c>
      <c r="M10" s="8">
        <v>1.286052E-3</v>
      </c>
      <c r="Q10" s="5">
        <f t="shared" si="29"/>
        <v>25</v>
      </c>
      <c r="R10">
        <f t="shared" si="0"/>
        <v>500000</v>
      </c>
      <c r="S10">
        <f t="shared" si="1"/>
        <v>3031.8405163472303</v>
      </c>
      <c r="U10">
        <f t="shared" si="21"/>
        <v>1.286052E-3</v>
      </c>
      <c r="V10">
        <f t="shared" si="22"/>
        <v>0.01</v>
      </c>
      <c r="W10">
        <f t="shared" si="23"/>
        <v>0.93465687296930844</v>
      </c>
      <c r="X10">
        <f t="shared" si="24"/>
        <v>1.202017340795925E-3</v>
      </c>
      <c r="Y10">
        <f t="shared" si="25"/>
        <v>9.346568729693085E-3</v>
      </c>
      <c r="Z10">
        <f t="shared" si="26"/>
        <v>0.92410828689881941</v>
      </c>
      <c r="AB10">
        <f t="shared" si="27"/>
        <v>2586.2636525802664</v>
      </c>
      <c r="AC10">
        <f t="shared" si="2"/>
        <v>2801.748945712071</v>
      </c>
      <c r="AE10">
        <f t="shared" si="3"/>
        <v>0</v>
      </c>
      <c r="AF10">
        <f t="shared" si="4"/>
        <v>0</v>
      </c>
      <c r="AG10">
        <f t="shared" si="5"/>
        <v>-23.102707172470485</v>
      </c>
      <c r="AH10">
        <f t="shared" si="6"/>
        <v>-601.00867039796253</v>
      </c>
      <c r="AI10">
        <f t="shared" si="7"/>
        <v>-624.11137757043298</v>
      </c>
      <c r="AJ10">
        <f t="shared" si="8"/>
        <v>-215.48529313180461</v>
      </c>
      <c r="AK10">
        <f t="shared" si="30"/>
        <v>181.03845568061865</v>
      </c>
      <c r="AL10">
        <f t="shared" si="9"/>
        <v>-658.55821502161893</v>
      </c>
      <c r="AN10">
        <f t="shared" si="10"/>
        <v>0</v>
      </c>
      <c r="AO10">
        <f t="shared" si="11"/>
        <v>0</v>
      </c>
      <c r="AP10">
        <f t="shared" si="12"/>
        <v>-10.450491461625045</v>
      </c>
      <c r="AQ10">
        <f t="shared" si="13"/>
        <v>-271.86580046518804</v>
      </c>
      <c r="AR10">
        <f t="shared" si="14"/>
        <v>-282.31629192681305</v>
      </c>
      <c r="AS10">
        <f t="shared" si="15"/>
        <v>-97.474603264812316</v>
      </c>
      <c r="AT10">
        <f t="shared" si="16"/>
        <v>81.892603372930822</v>
      </c>
      <c r="AU10">
        <f t="shared" si="17"/>
        <v>-297.89829181869453</v>
      </c>
      <c r="AW10">
        <v>7</v>
      </c>
      <c r="AX10">
        <f>IF(Z10&gt;0, (R10*SUMPRODUCT(K10:$K$98, X10:$X$98)-K10*$AZ$3)/Z10, 0)</f>
        <v>3031.8405163472303</v>
      </c>
    </row>
    <row r="11" spans="1:52" x14ac:dyDescent="0.25">
      <c r="A11" t="s">
        <v>33</v>
      </c>
      <c r="C11" s="25">
        <f>AU100</f>
        <v>-898.37837582574741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0.12000000000000001</v>
      </c>
      <c r="I11" s="1">
        <f t="shared" si="19"/>
        <v>1.1200000000000001</v>
      </c>
      <c r="J11">
        <f t="shared" si="20"/>
        <v>0.89285714285714279</v>
      </c>
      <c r="K11">
        <f t="shared" si="28"/>
        <v>0.40388322797936921</v>
      </c>
      <c r="L11" s="2">
        <v>8</v>
      </c>
      <c r="M11" s="8">
        <v>1.3202509999999999E-3</v>
      </c>
      <c r="Q11" s="5">
        <f t="shared" si="29"/>
        <v>25</v>
      </c>
      <c r="R11">
        <f t="shared" si="0"/>
        <v>500000</v>
      </c>
      <c r="S11">
        <f t="shared" si="1"/>
        <v>3272.2973824697897</v>
      </c>
      <c r="U11">
        <f t="shared" si="21"/>
        <v>1.3202509999999999E-3</v>
      </c>
      <c r="V11">
        <f t="shared" si="22"/>
        <v>0.01</v>
      </c>
      <c r="W11">
        <f t="shared" si="23"/>
        <v>0.92410828689881941</v>
      </c>
      <c r="X11">
        <f t="shared" si="24"/>
        <v>1.2200548898864531E-3</v>
      </c>
      <c r="Y11">
        <f t="shared" si="25"/>
        <v>9.2410828689881951E-3</v>
      </c>
      <c r="Z11">
        <f t="shared" si="26"/>
        <v>0.91364714913994483</v>
      </c>
      <c r="AB11">
        <f t="shared" si="27"/>
        <v>2801.748945712071</v>
      </c>
      <c r="AC11">
        <f t="shared" si="2"/>
        <v>2989.7251746316269</v>
      </c>
      <c r="AE11">
        <f t="shared" si="3"/>
        <v>0</v>
      </c>
      <c r="AF11">
        <f t="shared" si="4"/>
        <v>0</v>
      </c>
      <c r="AG11">
        <f t="shared" si="5"/>
        <v>-22.841178728498619</v>
      </c>
      <c r="AH11">
        <f t="shared" si="6"/>
        <v>-610.02744494322656</v>
      </c>
      <c r="AI11">
        <f t="shared" si="7"/>
        <v>-632.86862367172512</v>
      </c>
      <c r="AJ11">
        <f t="shared" si="8"/>
        <v>-187.97622891955598</v>
      </c>
      <c r="AK11">
        <f t="shared" si="30"/>
        <v>196.12242619984499</v>
      </c>
      <c r="AL11">
        <f t="shared" si="9"/>
        <v>-624.7224263914361</v>
      </c>
      <c r="AN11">
        <f t="shared" si="10"/>
        <v>0</v>
      </c>
      <c r="AO11">
        <f t="shared" si="11"/>
        <v>0</v>
      </c>
      <c r="AP11">
        <f t="shared" si="12"/>
        <v>-9.2251689957197254</v>
      </c>
      <c r="AQ11">
        <f t="shared" si="13"/>
        <v>-246.37985361967728</v>
      </c>
      <c r="AR11">
        <f t="shared" si="14"/>
        <v>-255.60502261539696</v>
      </c>
      <c r="AS11">
        <f t="shared" si="15"/>
        <v>-75.920446119419125</v>
      </c>
      <c r="AT11">
        <f t="shared" si="16"/>
        <v>79.210558572739004</v>
      </c>
      <c r="AU11">
        <f t="shared" si="17"/>
        <v>-252.3149101620771</v>
      </c>
      <c r="AW11">
        <v>8</v>
      </c>
      <c r="AX11">
        <f>IF(Z11&gt;0, (R11*SUMPRODUCT(K11:$K$98, X11:$X$98)-K11*$AZ$3)/Z11, 0)</f>
        <v>3272.2973824697897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0.12000000000000001</v>
      </c>
      <c r="I12" s="1">
        <f t="shared" si="19"/>
        <v>1.1200000000000001</v>
      </c>
      <c r="J12">
        <f t="shared" si="20"/>
        <v>0.89285714285714279</v>
      </c>
      <c r="K12">
        <f t="shared" si="28"/>
        <v>0.36061002498157962</v>
      </c>
      <c r="L12" s="2">
        <v>9</v>
      </c>
      <c r="M12" s="8">
        <v>1.3639489999999999E-3</v>
      </c>
      <c r="Q12" s="5">
        <f t="shared" si="29"/>
        <v>25</v>
      </c>
      <c r="R12">
        <f t="shared" si="0"/>
        <v>500000</v>
      </c>
      <c r="S12">
        <f t="shared" si="1"/>
        <v>3491.6887891058968</v>
      </c>
      <c r="U12">
        <f t="shared" si="21"/>
        <v>1.3639489999999999E-3</v>
      </c>
      <c r="V12">
        <f t="shared" si="22"/>
        <v>0.01</v>
      </c>
      <c r="W12">
        <f t="shared" si="23"/>
        <v>0.91364714913994483</v>
      </c>
      <c r="X12">
        <f t="shared" si="24"/>
        <v>1.2461681154222785E-3</v>
      </c>
      <c r="Y12">
        <f t="shared" si="25"/>
        <v>9.1364714913994491E-3</v>
      </c>
      <c r="Z12">
        <f t="shared" si="26"/>
        <v>0.90326450953312309</v>
      </c>
      <c r="AB12">
        <f t="shared" si="27"/>
        <v>2989.7251746316269</v>
      </c>
      <c r="AC12">
        <f t="shared" si="2"/>
        <v>3153.9185615340425</v>
      </c>
      <c r="AE12">
        <f t="shared" si="3"/>
        <v>0</v>
      </c>
      <c r="AF12">
        <f t="shared" si="4"/>
        <v>0</v>
      </c>
      <c r="AG12">
        <f t="shared" si="5"/>
        <v>-22.581612738328076</v>
      </c>
      <c r="AH12">
        <f t="shared" si="6"/>
        <v>-623.08405771113928</v>
      </c>
      <c r="AI12">
        <f t="shared" si="7"/>
        <v>-645.66567044946737</v>
      </c>
      <c r="AJ12">
        <f t="shared" si="8"/>
        <v>-164.19338690241557</v>
      </c>
      <c r="AK12">
        <f t="shared" si="30"/>
        <v>209.2807622242139</v>
      </c>
      <c r="AL12">
        <f t="shared" si="9"/>
        <v>-600.57829512766898</v>
      </c>
      <c r="AN12">
        <f t="shared" si="10"/>
        <v>0</v>
      </c>
      <c r="AO12">
        <f t="shared" si="11"/>
        <v>0</v>
      </c>
      <c r="AP12">
        <f t="shared" si="12"/>
        <v>-8.1431559336928441</v>
      </c>
      <c r="AQ12">
        <f t="shared" si="13"/>
        <v>-224.69035761683793</v>
      </c>
      <c r="AR12">
        <f t="shared" si="14"/>
        <v>-232.8335135505308</v>
      </c>
      <c r="AS12">
        <f t="shared" si="15"/>
        <v>-59.20978135269025</v>
      </c>
      <c r="AT12">
        <f t="shared" si="16"/>
        <v>75.468740893837804</v>
      </c>
      <c r="AU12">
        <f t="shared" si="17"/>
        <v>-216.57455400938321</v>
      </c>
      <c r="AW12">
        <v>9</v>
      </c>
      <c r="AX12">
        <f>IF(Z12&gt;0, (R12*SUMPRODUCT(K12:$K$98, X12:$X$98)-K12*$AZ$3)/Z12, 0)</f>
        <v>3491.6887891058968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0.32197323659069604</v>
      </c>
      <c r="L13" s="2">
        <v>10</v>
      </c>
      <c r="M13" s="8">
        <v>1.4095469999999999E-3</v>
      </c>
      <c r="Q13" s="5">
        <f t="shared" si="29"/>
        <v>25</v>
      </c>
      <c r="R13">
        <f t="shared" si="0"/>
        <v>500000</v>
      </c>
      <c r="S13">
        <f t="shared" si="1"/>
        <v>3690.8891337088594</v>
      </c>
      <c r="U13">
        <f t="shared" si="21"/>
        <v>1.4095469999999999E-3</v>
      </c>
      <c r="V13">
        <f t="shared" si="22"/>
        <v>0.01</v>
      </c>
      <c r="W13">
        <f t="shared" si="23"/>
        <v>0.90326450953312309</v>
      </c>
      <c r="X13">
        <f t="shared" si="24"/>
        <v>1.273193779618885E-3</v>
      </c>
      <c r="Y13">
        <f t="shared" si="25"/>
        <v>9.0326450953312314E-3</v>
      </c>
      <c r="Z13">
        <f t="shared" si="26"/>
        <v>0.89295867065817303</v>
      </c>
      <c r="AB13">
        <f t="shared" si="27"/>
        <v>3153.9185615340425</v>
      </c>
      <c r="AC13">
        <f t="shared" si="2"/>
        <v>3295.811454383359</v>
      </c>
      <c r="AE13">
        <f t="shared" si="3"/>
        <v>0</v>
      </c>
      <c r="AF13">
        <f t="shared" si="4"/>
        <v>0</v>
      </c>
      <c r="AG13">
        <f t="shared" si="5"/>
        <v>-22.323966766454326</v>
      </c>
      <c r="AH13">
        <f t="shared" si="6"/>
        <v>-636.59688980944247</v>
      </c>
      <c r="AI13">
        <f t="shared" si="7"/>
        <v>-658.92085657589678</v>
      </c>
      <c r="AJ13">
        <f t="shared" si="8"/>
        <v>-141.89289284931647</v>
      </c>
      <c r="AK13">
        <f t="shared" si="30"/>
        <v>220.77429930738299</v>
      </c>
      <c r="AL13">
        <f t="shared" si="9"/>
        <v>-580.03945011783026</v>
      </c>
      <c r="AN13">
        <f t="shared" si="10"/>
        <v>0</v>
      </c>
      <c r="AO13">
        <f t="shared" si="11"/>
        <v>0</v>
      </c>
      <c r="AP13">
        <f t="shared" si="12"/>
        <v>-7.1877198333384342</v>
      </c>
      <c r="AQ13">
        <f t="shared" si="13"/>
        <v>-204.96716101551689</v>
      </c>
      <c r="AR13">
        <f t="shared" si="14"/>
        <v>-212.1548808488553</v>
      </c>
      <c r="AS13">
        <f t="shared" si="15"/>
        <v>-45.685713959911254</v>
      </c>
      <c r="AT13">
        <f t="shared" si="16"/>
        <v>71.083415704041158</v>
      </c>
      <c r="AU13">
        <f t="shared" si="17"/>
        <v>-186.7571791047254</v>
      </c>
      <c r="AW13">
        <v>10</v>
      </c>
      <c r="AX13">
        <f>IF(Z13&gt;0, (R13*SUMPRODUCT(K13:$K$98, X13:$X$98)-K13*$AZ$3)/Z13, 0)</f>
        <v>3690.8891337088594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0.28747610409883573</v>
      </c>
      <c r="L14" s="2">
        <v>11</v>
      </c>
      <c r="M14" s="8">
        <v>1.462746E-3</v>
      </c>
      <c r="Q14" s="5">
        <f t="shared" si="29"/>
        <v>25</v>
      </c>
      <c r="R14">
        <f t="shared" si="0"/>
        <v>500000</v>
      </c>
      <c r="S14">
        <f t="shared" si="1"/>
        <v>3872.280553329249</v>
      </c>
      <c r="U14">
        <f t="shared" si="21"/>
        <v>1.462746E-3</v>
      </c>
      <c r="V14">
        <f t="shared" si="22"/>
        <v>0.01</v>
      </c>
      <c r="W14">
        <f t="shared" si="23"/>
        <v>0.89295867065817303</v>
      </c>
      <c r="X14">
        <f t="shared" si="24"/>
        <v>1.30617172367056E-3</v>
      </c>
      <c r="Y14">
        <f t="shared" si="25"/>
        <v>8.9295867065817304E-3</v>
      </c>
      <c r="Z14">
        <f t="shared" si="26"/>
        <v>0.88272291222792076</v>
      </c>
      <c r="AB14">
        <f t="shared" si="27"/>
        <v>3295.811454383359</v>
      </c>
      <c r="AC14">
        <f t="shared" si="2"/>
        <v>3418.1507669983389</v>
      </c>
      <c r="AE14">
        <f t="shared" si="3"/>
        <v>0</v>
      </c>
      <c r="AF14">
        <f t="shared" si="4"/>
        <v>0</v>
      </c>
      <c r="AG14">
        <f t="shared" si="5"/>
        <v>-22.068072805698019</v>
      </c>
      <c r="AH14">
        <f t="shared" si="6"/>
        <v>-653.08586183527996</v>
      </c>
      <c r="AI14">
        <f t="shared" si="7"/>
        <v>-675.15393464097792</v>
      </c>
      <c r="AJ14">
        <f t="shared" si="8"/>
        <v>-122.33931261497992</v>
      </c>
      <c r="AK14">
        <f t="shared" si="30"/>
        <v>230.70680180683516</v>
      </c>
      <c r="AL14">
        <f t="shared" si="9"/>
        <v>-566.78644544912265</v>
      </c>
      <c r="AN14">
        <f t="shared" si="10"/>
        <v>0</v>
      </c>
      <c r="AO14">
        <f t="shared" si="11"/>
        <v>0</v>
      </c>
      <c r="AP14">
        <f t="shared" si="12"/>
        <v>-6.3440435951515299</v>
      </c>
      <c r="AQ14">
        <f t="shared" si="13"/>
        <v>-187.74657920243678</v>
      </c>
      <c r="AR14">
        <f t="shared" si="14"/>
        <v>-194.09062279758831</v>
      </c>
      <c r="AS14">
        <f t="shared" si="15"/>
        <v>-35.169628968683973</v>
      </c>
      <c r="AT14">
        <f t="shared" si="16"/>
        <v>66.32269257253121</v>
      </c>
      <c r="AU14">
        <f t="shared" si="17"/>
        <v>-162.93755919374107</v>
      </c>
      <c r="AW14">
        <v>11</v>
      </c>
      <c r="AX14">
        <f>IF(Z14&gt;0, (R14*SUMPRODUCT(K14:$K$98, X14:$X$98)-K14*$AZ$3)/Z14, 0)</f>
        <v>3872.280553329249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0.25667509294538904</v>
      </c>
      <c r="L15" s="2">
        <v>12</v>
      </c>
      <c r="M15" s="8">
        <v>1.535893E-3</v>
      </c>
      <c r="Q15" s="5">
        <f t="shared" si="29"/>
        <v>25</v>
      </c>
      <c r="R15">
        <f t="shared" si="0"/>
        <v>500000</v>
      </c>
      <c r="S15">
        <f t="shared" si="1"/>
        <v>4037.2274659995701</v>
      </c>
      <c r="U15">
        <f t="shared" si="21"/>
        <v>1.535893E-3</v>
      </c>
      <c r="V15">
        <f t="shared" si="22"/>
        <v>0.01</v>
      </c>
      <c r="W15">
        <f t="shared" si="23"/>
        <v>0.88272291222792076</v>
      </c>
      <c r="X15">
        <f t="shared" si="24"/>
        <v>1.3557679418304779E-3</v>
      </c>
      <c r="Y15">
        <f t="shared" si="25"/>
        <v>8.8272291222792083E-3</v>
      </c>
      <c r="Z15">
        <f t="shared" si="26"/>
        <v>0.87253991516381113</v>
      </c>
      <c r="AB15">
        <f t="shared" si="27"/>
        <v>3418.1507669983389</v>
      </c>
      <c r="AC15">
        <f t="shared" si="2"/>
        <v>3522.6421106802732</v>
      </c>
      <c r="AE15">
        <f t="shared" si="3"/>
        <v>0</v>
      </c>
      <c r="AF15">
        <f t="shared" si="4"/>
        <v>0</v>
      </c>
      <c r="AG15">
        <f t="shared" si="5"/>
        <v>-21.81349787909528</v>
      </c>
      <c r="AH15">
        <f t="shared" si="6"/>
        <v>-677.88397091523893</v>
      </c>
      <c r="AI15">
        <f t="shared" si="7"/>
        <v>-699.69746879433421</v>
      </c>
      <c r="AJ15">
        <f t="shared" si="8"/>
        <v>-104.49134368193427</v>
      </c>
      <c r="AK15">
        <f t="shared" si="30"/>
        <v>239.27055368988374</v>
      </c>
      <c r="AL15">
        <f t="shared" si="9"/>
        <v>-564.91825878638474</v>
      </c>
      <c r="AN15">
        <f t="shared" si="10"/>
        <v>0</v>
      </c>
      <c r="AO15">
        <f t="shared" si="11"/>
        <v>0</v>
      </c>
      <c r="AP15">
        <f t="shared" si="12"/>
        <v>-5.5989815955808275</v>
      </c>
      <c r="AQ15">
        <f t="shared" si="13"/>
        <v>-173.99593124085834</v>
      </c>
      <c r="AR15">
        <f t="shared" si="14"/>
        <v>-179.59491283643919</v>
      </c>
      <c r="AS15">
        <f t="shared" si="15"/>
        <v>-26.820325351549069</v>
      </c>
      <c r="AT15">
        <f t="shared" si="16"/>
        <v>61.414791607445608</v>
      </c>
      <c r="AU15">
        <f t="shared" si="17"/>
        <v>-145.00044658054264</v>
      </c>
      <c r="AW15">
        <v>12</v>
      </c>
      <c r="AX15">
        <f>IF(Z15&gt;0, (R15*SUMPRODUCT(K15:$K$98, X15:$X$98)-K15*$AZ$3)/Z15, 0)</f>
        <v>4037.2274659995701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0.22917419012981163</v>
      </c>
      <c r="L16" s="2">
        <v>13</v>
      </c>
      <c r="M16" s="8">
        <v>1.6204399999999999E-3</v>
      </c>
      <c r="Q16" s="5">
        <f t="shared" si="29"/>
        <v>25</v>
      </c>
      <c r="R16">
        <f t="shared" si="0"/>
        <v>500000</v>
      </c>
      <c r="S16">
        <f t="shared" si="1"/>
        <v>4185.4943321453338</v>
      </c>
      <c r="U16">
        <f t="shared" si="21"/>
        <v>1.6204399999999999E-3</v>
      </c>
      <c r="V16">
        <f t="shared" si="22"/>
        <v>0.01</v>
      </c>
      <c r="W16">
        <f t="shared" si="23"/>
        <v>0.87253991516381113</v>
      </c>
      <c r="X16">
        <f t="shared" si="24"/>
        <v>1.4138985801280461E-3</v>
      </c>
      <c r="Y16">
        <f t="shared" si="25"/>
        <v>8.7253991516381118E-3</v>
      </c>
      <c r="Z16">
        <f t="shared" si="26"/>
        <v>0.86240061743204499</v>
      </c>
      <c r="AB16">
        <f t="shared" si="27"/>
        <v>3522.6421106802732</v>
      </c>
      <c r="AC16">
        <f t="shared" si="2"/>
        <v>3609.5728963004608</v>
      </c>
      <c r="AE16">
        <f t="shared" si="3"/>
        <v>0</v>
      </c>
      <c r="AF16">
        <f t="shared" si="4"/>
        <v>0</v>
      </c>
      <c r="AG16">
        <f t="shared" si="5"/>
        <v>-21.560015435801123</v>
      </c>
      <c r="AH16">
        <f t="shared" si="6"/>
        <v>-706.9492900640231</v>
      </c>
      <c r="AI16">
        <f t="shared" si="7"/>
        <v>-728.50930549982422</v>
      </c>
      <c r="AJ16">
        <f t="shared" si="8"/>
        <v>-86.930785620187635</v>
      </c>
      <c r="AK16">
        <f t="shared" si="30"/>
        <v>246.58494774761914</v>
      </c>
      <c r="AL16">
        <f t="shared" si="9"/>
        <v>-568.85514337239272</v>
      </c>
      <c r="AN16">
        <f t="shared" si="10"/>
        <v>0</v>
      </c>
      <c r="AO16">
        <f t="shared" si="11"/>
        <v>0</v>
      </c>
      <c r="AP16">
        <f t="shared" si="12"/>
        <v>-4.9409990766859604</v>
      </c>
      <c r="AQ16">
        <f t="shared" si="13"/>
        <v>-162.01453101326777</v>
      </c>
      <c r="AR16">
        <f t="shared" si="14"/>
        <v>-166.95553008995375</v>
      </c>
      <c r="AS16">
        <f t="shared" si="15"/>
        <v>-19.922292391854775</v>
      </c>
      <c r="AT16">
        <f t="shared" si="16"/>
        <v>56.510905698262533</v>
      </c>
      <c r="AU16">
        <f t="shared" si="17"/>
        <v>-130.36691678354597</v>
      </c>
      <c r="AW16">
        <v>13</v>
      </c>
      <c r="AX16">
        <f>IF(Z16&gt;0, (R16*SUMPRODUCT(K16:$K$98, X16:$X$98)-K16*$AZ$3)/Z16, 0)</f>
        <v>4185.4943321453338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0.20461981261590323</v>
      </c>
      <c r="L17" s="2">
        <v>14</v>
      </c>
      <c r="M17" s="8">
        <v>1.706887E-3</v>
      </c>
      <c r="Q17" s="5">
        <f t="shared" si="29"/>
        <v>25</v>
      </c>
      <c r="R17">
        <f t="shared" si="0"/>
        <v>500000</v>
      </c>
      <c r="S17">
        <f t="shared" si="1"/>
        <v>4318.3254996978349</v>
      </c>
      <c r="U17">
        <f t="shared" si="21"/>
        <v>1.706887E-3</v>
      </c>
      <c r="V17">
        <f t="shared" si="22"/>
        <v>0.01</v>
      </c>
      <c r="W17">
        <f t="shared" si="23"/>
        <v>0.86240061743204499</v>
      </c>
      <c r="X17">
        <f t="shared" si="24"/>
        <v>1.4720204026867311E-3</v>
      </c>
      <c r="Y17">
        <f t="shared" si="25"/>
        <v>8.6240061743204505E-3</v>
      </c>
      <c r="Z17">
        <f t="shared" si="26"/>
        <v>0.85230459085503785</v>
      </c>
      <c r="AB17">
        <f t="shared" si="27"/>
        <v>3609.5728963004608</v>
      </c>
      <c r="AC17">
        <f t="shared" si="2"/>
        <v>3680.5286481988401</v>
      </c>
      <c r="AE17">
        <f t="shared" si="3"/>
        <v>0</v>
      </c>
      <c r="AF17">
        <f t="shared" si="4"/>
        <v>0</v>
      </c>
      <c r="AG17">
        <f t="shared" si="5"/>
        <v>-21.307614771375945</v>
      </c>
      <c r="AH17">
        <f t="shared" si="6"/>
        <v>-736.01020134336557</v>
      </c>
      <c r="AI17">
        <f t="shared" si="7"/>
        <v>-757.3178161147415</v>
      </c>
      <c r="AJ17">
        <f t="shared" si="8"/>
        <v>-70.955751898379276</v>
      </c>
      <c r="AK17">
        <f t="shared" si="30"/>
        <v>252.67010274103228</v>
      </c>
      <c r="AL17">
        <f t="shared" si="9"/>
        <v>-575.60346527208844</v>
      </c>
      <c r="AN17">
        <f t="shared" si="10"/>
        <v>0</v>
      </c>
      <c r="AO17">
        <f t="shared" si="11"/>
        <v>0</v>
      </c>
      <c r="AP17">
        <f t="shared" si="12"/>
        <v>-4.3599601418107978</v>
      </c>
      <c r="AQ17">
        <f t="shared" si="13"/>
        <v>-150.60226948227267</v>
      </c>
      <c r="AR17">
        <f t="shared" si="14"/>
        <v>-154.96222962408348</v>
      </c>
      <c r="AS17">
        <f t="shared" si="15"/>
        <v>-14.518952657466887</v>
      </c>
      <c r="AT17">
        <f t="shared" si="16"/>
        <v>51.701309076511045</v>
      </c>
      <c r="AU17">
        <f t="shared" si="17"/>
        <v>-117.77987320503929</v>
      </c>
      <c r="AW17">
        <v>14</v>
      </c>
      <c r="AX17">
        <f>IF(Z17&gt;0, (R17*SUMPRODUCT(K17:$K$98, X17:$X$98)-K17*$AZ$3)/Z17, 0)</f>
        <v>4318.3254996978349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0.1826962612641993</v>
      </c>
      <c r="L18" s="2">
        <v>15</v>
      </c>
      <c r="M18" s="8">
        <v>1.7980839999999999E-3</v>
      </c>
      <c r="Q18" s="5">
        <f t="shared" si="29"/>
        <v>25</v>
      </c>
      <c r="R18">
        <f t="shared" si="0"/>
        <v>500000</v>
      </c>
      <c r="S18">
        <f t="shared" si="1"/>
        <v>4438.04080276062</v>
      </c>
      <c r="U18">
        <f t="shared" si="21"/>
        <v>1.7980839999999999E-3</v>
      </c>
      <c r="V18">
        <f t="shared" si="22"/>
        <v>0.01</v>
      </c>
      <c r="W18">
        <f t="shared" si="23"/>
        <v>0.85230459085503785</v>
      </c>
      <c r="X18">
        <f t="shared" si="24"/>
        <v>1.5325152479429898E-3</v>
      </c>
      <c r="Y18">
        <f t="shared" si="25"/>
        <v>8.523045908550379E-3</v>
      </c>
      <c r="Z18">
        <f t="shared" si="26"/>
        <v>0.84224902969854454</v>
      </c>
      <c r="AB18">
        <f t="shared" si="27"/>
        <v>3680.5286481988401</v>
      </c>
      <c r="AC18">
        <f t="shared" si="2"/>
        <v>3737.9355598876818</v>
      </c>
      <c r="AE18">
        <f t="shared" si="3"/>
        <v>0</v>
      </c>
      <c r="AF18">
        <f t="shared" si="4"/>
        <v>0</v>
      </c>
      <c r="AG18">
        <f t="shared" si="5"/>
        <v>-21.056225742463614</v>
      </c>
      <c r="AH18">
        <f t="shared" si="6"/>
        <v>-766.25762397149492</v>
      </c>
      <c r="AI18">
        <f t="shared" si="7"/>
        <v>-787.31384971395858</v>
      </c>
      <c r="AJ18">
        <f t="shared" si="8"/>
        <v>-57.406911688841774</v>
      </c>
      <c r="AK18">
        <f t="shared" si="30"/>
        <v>257.63700537391884</v>
      </c>
      <c r="AL18">
        <f t="shared" si="9"/>
        <v>-587.08375602888145</v>
      </c>
      <c r="AN18">
        <f t="shared" si="10"/>
        <v>0</v>
      </c>
      <c r="AO18">
        <f t="shared" si="11"/>
        <v>0</v>
      </c>
      <c r="AP18">
        <f t="shared" si="12"/>
        <v>-3.8468937194830914</v>
      </c>
      <c r="AQ18">
        <f t="shared" si="13"/>
        <v>-139.99240306478083</v>
      </c>
      <c r="AR18">
        <f t="shared" si="14"/>
        <v>-143.83929678426392</v>
      </c>
      <c r="AS18">
        <f t="shared" si="15"/>
        <v>-10.488028136275453</v>
      </c>
      <c r="AT18">
        <f t="shared" si="16"/>
        <v>47.069317645119398</v>
      </c>
      <c r="AU18">
        <f t="shared" si="17"/>
        <v>-107.25800727541997</v>
      </c>
      <c r="AW18">
        <v>15</v>
      </c>
      <c r="AX18">
        <f>IF(Z18&gt;0, (R18*SUMPRODUCT(K18:$K$98, X18:$X$98)-K18*$AZ$3)/Z18, 0)</f>
        <v>4438.04080276062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0.16312166184303509</v>
      </c>
      <c r="L19" s="2">
        <v>16</v>
      </c>
      <c r="M19" s="8">
        <v>1.9035300000000001E-3</v>
      </c>
      <c r="Q19" s="5">
        <f t="shared" si="29"/>
        <v>25</v>
      </c>
      <c r="R19">
        <f t="shared" si="0"/>
        <v>500000</v>
      </c>
      <c r="S19">
        <f t="shared" si="1"/>
        <v>4546.4548653641359</v>
      </c>
      <c r="U19">
        <f t="shared" si="21"/>
        <v>1.9035300000000001E-3</v>
      </c>
      <c r="V19">
        <f t="shared" si="22"/>
        <v>0.01</v>
      </c>
      <c r="W19">
        <f t="shared" si="23"/>
        <v>0.84224902969854454</v>
      </c>
      <c r="X19">
        <f t="shared" si="24"/>
        <v>1.6032462955020705E-3</v>
      </c>
      <c r="Y19">
        <f t="shared" si="25"/>
        <v>8.4224902969854461E-3</v>
      </c>
      <c r="Z19">
        <f t="shared" si="26"/>
        <v>0.83222329310605692</v>
      </c>
      <c r="AB19">
        <f t="shared" si="27"/>
        <v>3737.9355598876818</v>
      </c>
      <c r="AC19">
        <f t="shared" si="2"/>
        <v>3783.6656400113957</v>
      </c>
      <c r="AE19">
        <f t="shared" si="3"/>
        <v>0</v>
      </c>
      <c r="AF19">
        <f t="shared" si="4"/>
        <v>0</v>
      </c>
      <c r="AG19">
        <f t="shared" si="5"/>
        <v>-20.805582327651422</v>
      </c>
      <c r="AH19">
        <f t="shared" si="6"/>
        <v>-801.62314775103528</v>
      </c>
      <c r="AI19">
        <f t="shared" si="7"/>
        <v>-822.42873007868673</v>
      </c>
      <c r="AJ19">
        <f t="shared" si="8"/>
        <v>-45.730080123713833</v>
      </c>
      <c r="AK19">
        <f t="shared" si="30"/>
        <v>261.65548919213774</v>
      </c>
      <c r="AL19">
        <f t="shared" si="9"/>
        <v>-606.50332101026288</v>
      </c>
      <c r="AN19">
        <f t="shared" si="10"/>
        <v>0</v>
      </c>
      <c r="AO19">
        <f t="shared" si="11"/>
        <v>0</v>
      </c>
      <c r="AP19">
        <f t="shared" si="12"/>
        <v>-3.393841164898582</v>
      </c>
      <c r="AQ19">
        <f t="shared" si="13"/>
        <v>-130.76210003299374</v>
      </c>
      <c r="AR19">
        <f t="shared" si="14"/>
        <v>-134.1559411978923</v>
      </c>
      <c r="AS19">
        <f t="shared" si="15"/>
        <v>-7.4595666659953483</v>
      </c>
      <c r="AT19">
        <f t="shared" si="16"/>
        <v>42.681678227373816</v>
      </c>
      <c r="AU19">
        <f t="shared" si="17"/>
        <v>-98.933829636513863</v>
      </c>
      <c r="AW19">
        <v>16</v>
      </c>
      <c r="AX19">
        <f>IF(Z19&gt;0, (R19*SUMPRODUCT(K19:$K$98, X19:$X$98)-K19*$AZ$3)/Z19, 0)</f>
        <v>4546.4548653641359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0.14564434093128131</v>
      </c>
      <c r="L20" s="2">
        <v>17</v>
      </c>
      <c r="M20" s="8">
        <v>2.008026E-3</v>
      </c>
      <c r="Q20" s="5">
        <f t="shared" si="29"/>
        <v>25</v>
      </c>
      <c r="R20">
        <f t="shared" si="0"/>
        <v>500000</v>
      </c>
      <c r="S20">
        <f t="shared" si="1"/>
        <v>4644.354367324454</v>
      </c>
      <c r="U20">
        <f t="shared" si="21"/>
        <v>2.008026E-3</v>
      </c>
      <c r="V20">
        <f t="shared" si="22"/>
        <v>0.01</v>
      </c>
      <c r="W20">
        <f t="shared" si="23"/>
        <v>0.83222329310605692</v>
      </c>
      <c r="X20">
        <f t="shared" si="24"/>
        <v>1.671126010362583E-3</v>
      </c>
      <c r="Y20">
        <f t="shared" si="25"/>
        <v>8.3222329310605695E-3</v>
      </c>
      <c r="Z20">
        <f t="shared" si="26"/>
        <v>0.82222993416463375</v>
      </c>
      <c r="AB20">
        <f t="shared" si="27"/>
        <v>3783.6656400113957</v>
      </c>
      <c r="AC20">
        <f t="shared" si="2"/>
        <v>3818.727185682415</v>
      </c>
      <c r="AE20">
        <f t="shared" si="3"/>
        <v>0</v>
      </c>
      <c r="AF20">
        <f t="shared" si="4"/>
        <v>0</v>
      </c>
      <c r="AG20">
        <f t="shared" si="5"/>
        <v>-20.555748354115842</v>
      </c>
      <c r="AH20">
        <f t="shared" si="6"/>
        <v>-835.56300518129149</v>
      </c>
      <c r="AI20">
        <f t="shared" si="7"/>
        <v>-856.11875353540734</v>
      </c>
      <c r="AJ20">
        <f t="shared" si="8"/>
        <v>-35.061545671019303</v>
      </c>
      <c r="AK20">
        <f t="shared" si="30"/>
        <v>264.85659480079772</v>
      </c>
      <c r="AL20">
        <f t="shared" si="9"/>
        <v>-626.32370440562886</v>
      </c>
      <c r="AN20">
        <f t="shared" si="10"/>
        <v>0</v>
      </c>
      <c r="AO20">
        <f t="shared" si="11"/>
        <v>0</v>
      </c>
      <c r="AP20">
        <f t="shared" si="12"/>
        <v>-2.9938284213844724</v>
      </c>
      <c r="AQ20">
        <f t="shared" si="13"/>
        <v>-121.69502319618999</v>
      </c>
      <c r="AR20">
        <f t="shared" si="14"/>
        <v>-124.68885161757447</v>
      </c>
      <c r="AS20">
        <f t="shared" si="15"/>
        <v>-5.106515711287626</v>
      </c>
      <c r="AT20">
        <f t="shared" si="16"/>
        <v>38.574864191065615</v>
      </c>
      <c r="AU20">
        <f t="shared" si="17"/>
        <v>-91.22050313779647</v>
      </c>
      <c r="AW20">
        <v>17</v>
      </c>
      <c r="AX20">
        <f>IF(Z20&gt;0, (R20*SUMPRODUCT(K20:$K$98, X20:$X$98)-K20*$AZ$3)/Z20, 0)</f>
        <v>4644.354367324454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0.13003959011721544</v>
      </c>
      <c r="L21" s="2">
        <v>18</v>
      </c>
      <c r="M21" s="8">
        <v>2.1277219999999999E-3</v>
      </c>
      <c r="Q21" s="5">
        <f t="shared" si="29"/>
        <v>25</v>
      </c>
      <c r="R21">
        <f t="shared" si="0"/>
        <v>500000</v>
      </c>
      <c r="S21">
        <f t="shared" si="1"/>
        <v>4733.8262480338763</v>
      </c>
      <c r="U21">
        <f t="shared" si="21"/>
        <v>2.1277219999999999E-3</v>
      </c>
      <c r="V21">
        <f t="shared" si="22"/>
        <v>0.01</v>
      </c>
      <c r="W21">
        <f t="shared" si="23"/>
        <v>0.82222993416463375</v>
      </c>
      <c r="X21">
        <f t="shared" si="24"/>
        <v>1.7494767199806426E-3</v>
      </c>
      <c r="Y21">
        <f t="shared" si="25"/>
        <v>8.2222993416463368E-3</v>
      </c>
      <c r="Z21">
        <f t="shared" si="26"/>
        <v>0.81225815810300683</v>
      </c>
      <c r="AB21">
        <f t="shared" si="27"/>
        <v>3818.727185682415</v>
      </c>
      <c r="AC21">
        <f t="shared" si="2"/>
        <v>3845.0889890076637</v>
      </c>
      <c r="AE21">
        <f t="shared" si="3"/>
        <v>0</v>
      </c>
      <c r="AF21">
        <f t="shared" si="4"/>
        <v>0</v>
      </c>
      <c r="AG21">
        <f t="shared" si="5"/>
        <v>-20.306453952575172</v>
      </c>
      <c r="AH21">
        <f t="shared" si="6"/>
        <v>-874.73835999032133</v>
      </c>
      <c r="AI21">
        <f t="shared" si="7"/>
        <v>-895.04481394289655</v>
      </c>
      <c r="AJ21">
        <f t="shared" si="8"/>
        <v>-26.361803325248729</v>
      </c>
      <c r="AK21">
        <f t="shared" si="30"/>
        <v>267.31090299776906</v>
      </c>
      <c r="AL21">
        <f t="shared" si="9"/>
        <v>-654.09571427037622</v>
      </c>
      <c r="AN21">
        <f t="shared" si="10"/>
        <v>0</v>
      </c>
      <c r="AO21">
        <f t="shared" si="11"/>
        <v>0</v>
      </c>
      <c r="AP21">
        <f t="shared" si="12"/>
        <v>-2.6406429487269847</v>
      </c>
      <c r="AQ21">
        <f t="shared" si="13"/>
        <v>-113.75061779294663</v>
      </c>
      <c r="AR21">
        <f t="shared" si="14"/>
        <v>-116.39126074167362</v>
      </c>
      <c r="AS21">
        <f t="shared" si="15"/>
        <v>-3.428078099165992</v>
      </c>
      <c r="AT21">
        <f t="shared" si="16"/>
        <v>34.761000259692622</v>
      </c>
      <c r="AU21">
        <f t="shared" si="17"/>
        <v>-85.058338581146998</v>
      </c>
      <c r="AW21">
        <v>18</v>
      </c>
      <c r="AX21">
        <f>IF(Z21&gt;0, (R21*SUMPRODUCT(K21:$K$98, X21:$X$98)-K21*$AZ$3)/Z21, 0)</f>
        <v>4733.8262480338763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0.11610677689037092</v>
      </c>
      <c r="L22" s="2">
        <v>19</v>
      </c>
      <c r="M22" s="8">
        <v>2.2569180000000001E-3</v>
      </c>
      <c r="Q22" s="5">
        <f t="shared" si="29"/>
        <v>25</v>
      </c>
      <c r="R22">
        <f t="shared" si="0"/>
        <v>500000</v>
      </c>
      <c r="S22">
        <f t="shared" si="1"/>
        <v>4815.5559296103211</v>
      </c>
      <c r="U22">
        <f t="shared" si="21"/>
        <v>2.2569180000000001E-3</v>
      </c>
      <c r="V22">
        <f t="shared" si="22"/>
        <v>0.01</v>
      </c>
      <c r="W22">
        <f t="shared" si="23"/>
        <v>0.81225815810300683</v>
      </c>
      <c r="X22">
        <f t="shared" si="24"/>
        <v>1.833200057669522E-3</v>
      </c>
      <c r="Y22">
        <f t="shared" si="25"/>
        <v>8.1225815810300681E-3</v>
      </c>
      <c r="Z22">
        <f t="shared" si="26"/>
        <v>0.80230237646430724</v>
      </c>
      <c r="AB22">
        <f t="shared" si="27"/>
        <v>3845.0889890076637</v>
      </c>
      <c r="AC22">
        <f t="shared" si="2"/>
        <v>3863.5319663231467</v>
      </c>
      <c r="AE22">
        <f t="shared" si="3"/>
        <v>0</v>
      </c>
      <c r="AF22">
        <f t="shared" si="4"/>
        <v>0</v>
      </c>
      <c r="AG22">
        <f t="shared" si="5"/>
        <v>-20.057559411607681</v>
      </c>
      <c r="AH22">
        <f t="shared" si="6"/>
        <v>-916.60002883476102</v>
      </c>
      <c r="AI22">
        <f t="shared" si="7"/>
        <v>-936.65758824636873</v>
      </c>
      <c r="AJ22">
        <f t="shared" si="8"/>
        <v>-18.442977315482949</v>
      </c>
      <c r="AK22">
        <f t="shared" si="30"/>
        <v>269.1562292305365</v>
      </c>
      <c r="AL22">
        <f t="shared" si="9"/>
        <v>-685.94433633131518</v>
      </c>
      <c r="AN22">
        <f t="shared" si="10"/>
        <v>0</v>
      </c>
      <c r="AO22">
        <f t="shared" si="11"/>
        <v>0</v>
      </c>
      <c r="AP22">
        <f t="shared" si="12"/>
        <v>-2.3288185755688926</v>
      </c>
      <c r="AQ22">
        <f t="shared" si="13"/>
        <v>-106.42347504562515</v>
      </c>
      <c r="AR22">
        <f t="shared" si="14"/>
        <v>-108.75229362119406</v>
      </c>
      <c r="AS22">
        <f t="shared" si="15"/>
        <v>-2.141354652362951</v>
      </c>
      <c r="AT22">
        <f t="shared" si="16"/>
        <v>31.250862255923433</v>
      </c>
      <c r="AU22">
        <f t="shared" si="17"/>
        <v>-79.642786017633568</v>
      </c>
      <c r="AW22">
        <v>19</v>
      </c>
      <c r="AX22">
        <f>IF(Z22&gt;0, (R22*SUMPRODUCT(K22:$K$98, X22:$X$98)-K22*$AZ$3)/Z22, 0)</f>
        <v>4815.5559296103211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0.10366676508068833</v>
      </c>
      <c r="L23" s="2">
        <v>20</v>
      </c>
      <c r="M23" s="8">
        <v>2.397513E-3</v>
      </c>
      <c r="Q23" s="5">
        <f t="shared" si="29"/>
        <v>25</v>
      </c>
      <c r="R23">
        <f t="shared" si="0"/>
        <v>500000</v>
      </c>
      <c r="S23">
        <f t="shared" si="1"/>
        <v>4890.6543976078374</v>
      </c>
      <c r="U23">
        <f t="shared" si="21"/>
        <v>2.397513E-3</v>
      </c>
      <c r="V23">
        <f t="shared" si="22"/>
        <v>0.01</v>
      </c>
      <c r="W23">
        <f t="shared" si="23"/>
        <v>0.80230237646430724</v>
      </c>
      <c r="X23">
        <f t="shared" si="24"/>
        <v>1.9235303775040707E-3</v>
      </c>
      <c r="Y23">
        <f t="shared" si="25"/>
        <v>8.0230237646430717E-3</v>
      </c>
      <c r="Z23">
        <f t="shared" si="26"/>
        <v>0.79235582232216017</v>
      </c>
      <c r="AB23">
        <f t="shared" si="27"/>
        <v>3863.5319663231467</v>
      </c>
      <c r="AC23">
        <f t="shared" si="2"/>
        <v>3875.138486910047</v>
      </c>
      <c r="AE23">
        <f t="shared" si="3"/>
        <v>0</v>
      </c>
      <c r="AF23">
        <f t="shared" si="4"/>
        <v>0</v>
      </c>
      <c r="AG23">
        <f t="shared" si="5"/>
        <v>-19.808895558054004</v>
      </c>
      <c r="AH23">
        <f t="shared" si="6"/>
        <v>-961.76518875203533</v>
      </c>
      <c r="AI23">
        <f t="shared" si="7"/>
        <v>-981.57408431008935</v>
      </c>
      <c r="AJ23">
        <f t="shared" si="8"/>
        <v>-11.606520586900388</v>
      </c>
      <c r="AK23">
        <f t="shared" si="30"/>
        <v>270.44723764262028</v>
      </c>
      <c r="AL23">
        <f t="shared" si="9"/>
        <v>-722.73336725436945</v>
      </c>
      <c r="AN23">
        <f t="shared" si="10"/>
        <v>0</v>
      </c>
      <c r="AO23">
        <f t="shared" si="11"/>
        <v>0</v>
      </c>
      <c r="AP23">
        <f t="shared" si="12"/>
        <v>-2.0535241223246747</v>
      </c>
      <c r="AQ23">
        <f t="shared" si="13"/>
        <v>-99.703085885141107</v>
      </c>
      <c r="AR23">
        <f t="shared" si="14"/>
        <v>-101.7566100074658</v>
      </c>
      <c r="AS23">
        <f t="shared" si="15"/>
        <v>-1.2032104430863753</v>
      </c>
      <c r="AT23">
        <f t="shared" si="16"/>
        <v>28.036390251418606</v>
      </c>
      <c r="AU23">
        <f t="shared" si="17"/>
        <v>-74.923430199133563</v>
      </c>
      <c r="AW23">
        <v>20</v>
      </c>
      <c r="AX23">
        <f>IF(Z23&gt;0, (R23*SUMPRODUCT(K23:$K$98, X23:$X$98)-K23*$AZ$3)/Z23, 0)</f>
        <v>4890.6543976078374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9.2559611679185999E-2</v>
      </c>
      <c r="L24" s="2">
        <v>21</v>
      </c>
      <c r="M24" s="8">
        <v>2.5466569999999999E-3</v>
      </c>
      <c r="Q24" s="5">
        <f t="shared" si="29"/>
        <v>25</v>
      </c>
      <c r="R24">
        <f t="shared" si="0"/>
        <v>500000</v>
      </c>
      <c r="S24">
        <f t="shared" si="1"/>
        <v>4960.0560750578416</v>
      </c>
      <c r="U24">
        <f t="shared" si="21"/>
        <v>2.5466569999999999E-3</v>
      </c>
      <c r="V24">
        <f t="shared" si="22"/>
        <v>0.01</v>
      </c>
      <c r="W24">
        <f t="shared" si="23"/>
        <v>0.79235582232216017</v>
      </c>
      <c r="X24">
        <f t="shared" si="24"/>
        <v>2.0178585014074854E-3</v>
      </c>
      <c r="Y24">
        <f t="shared" si="25"/>
        <v>7.9235582232216016E-3</v>
      </c>
      <c r="Z24">
        <f t="shared" si="26"/>
        <v>0.78241440559753117</v>
      </c>
      <c r="AB24">
        <f t="shared" si="27"/>
        <v>3875.138486910047</v>
      </c>
      <c r="AC24">
        <f t="shared" si="2"/>
        <v>3880.8193256968048</v>
      </c>
      <c r="AE24">
        <f t="shared" si="3"/>
        <v>0</v>
      </c>
      <c r="AF24">
        <f t="shared" si="4"/>
        <v>0</v>
      </c>
      <c r="AG24">
        <f t="shared" si="5"/>
        <v>-19.560360139938279</v>
      </c>
      <c r="AH24">
        <f t="shared" si="6"/>
        <v>-1008.9292507037427</v>
      </c>
      <c r="AI24">
        <f t="shared" si="7"/>
        <v>-1028.489610843681</v>
      </c>
      <c r="AJ24">
        <f t="shared" si="8"/>
        <v>-5.6808387867577039</v>
      </c>
      <c r="AK24">
        <f t="shared" si="30"/>
        <v>271.25969408370332</v>
      </c>
      <c r="AL24">
        <f t="shared" si="9"/>
        <v>-762.91075554673534</v>
      </c>
      <c r="AN24">
        <f t="shared" si="10"/>
        <v>0</v>
      </c>
      <c r="AO24">
        <f t="shared" si="11"/>
        <v>0</v>
      </c>
      <c r="AP24">
        <f t="shared" si="12"/>
        <v>-1.8104993388577153</v>
      </c>
      <c r="AQ24">
        <f t="shared" si="13"/>
        <v>-93.386099656910517</v>
      </c>
      <c r="AR24">
        <f t="shared" si="14"/>
        <v>-95.196598995768241</v>
      </c>
      <c r="AS24">
        <f t="shared" si="15"/>
        <v>-0.52581623211435125</v>
      </c>
      <c r="AT24">
        <f t="shared" si="16"/>
        <v>25.107691948602369</v>
      </c>
      <c r="AU24">
        <f t="shared" si="17"/>
        <v>-70.614723279280213</v>
      </c>
      <c r="AW24">
        <v>21</v>
      </c>
      <c r="AX24">
        <f>IF(Z24&gt;0, (R24*SUMPRODUCT(K24:$K$98, X24:$X$98)-K24*$AZ$3)/Z24, 0)</f>
        <v>4960.0560750578416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8.2642510427844637E-2</v>
      </c>
      <c r="L25" s="2">
        <v>22</v>
      </c>
      <c r="M25" s="8">
        <v>3.8442260000000001E-3</v>
      </c>
      <c r="Q25" s="5">
        <f t="shared" si="29"/>
        <v>25</v>
      </c>
      <c r="R25">
        <f t="shared" si="0"/>
        <v>500000</v>
      </c>
      <c r="S25">
        <f t="shared" si="1"/>
        <v>5030.6041126116779</v>
      </c>
      <c r="U25">
        <f t="shared" si="21"/>
        <v>3.8442260000000001E-3</v>
      </c>
      <c r="V25">
        <f t="shared" si="22"/>
        <v>0.01</v>
      </c>
      <c r="W25">
        <f t="shared" si="23"/>
        <v>0.78241440559753117</v>
      </c>
      <c r="X25">
        <f t="shared" si="24"/>
        <v>3.0077778007725751E-3</v>
      </c>
      <c r="Y25">
        <f t="shared" si="25"/>
        <v>7.8241440559753111E-3</v>
      </c>
      <c r="Z25">
        <f t="shared" si="26"/>
        <v>0.77158248374078331</v>
      </c>
      <c r="AB25">
        <f t="shared" si="27"/>
        <v>3880.8193256968048</v>
      </c>
      <c r="AC25">
        <f t="shared" si="2"/>
        <v>3881.5260159255176</v>
      </c>
      <c r="AE25">
        <f t="shared" si="3"/>
        <v>0</v>
      </c>
      <c r="AF25">
        <f t="shared" si="4"/>
        <v>0</v>
      </c>
      <c r="AG25">
        <f t="shared" si="5"/>
        <v>-19.289562093519582</v>
      </c>
      <c r="AH25">
        <f t="shared" si="6"/>
        <v>-1503.8889003862876</v>
      </c>
      <c r="AI25">
        <f t="shared" si="7"/>
        <v>-1523.1784624798072</v>
      </c>
      <c r="AJ25">
        <f t="shared" si="8"/>
        <v>-0.70669022871288689</v>
      </c>
      <c r="AK25">
        <f t="shared" si="30"/>
        <v>271.65735279877634</v>
      </c>
      <c r="AL25">
        <f t="shared" si="9"/>
        <v>-1252.2277999097437</v>
      </c>
      <c r="AN25">
        <f t="shared" si="10"/>
        <v>0</v>
      </c>
      <c r="AO25">
        <f t="shared" si="11"/>
        <v>0</v>
      </c>
      <c r="AP25">
        <f t="shared" si="12"/>
        <v>-1.5941378364622487</v>
      </c>
      <c r="AQ25">
        <f t="shared" si="13"/>
        <v>-124.28515413249357</v>
      </c>
      <c r="AR25">
        <f t="shared" si="14"/>
        <v>-125.87929196895583</v>
      </c>
      <c r="AS25">
        <f t="shared" si="15"/>
        <v>-5.8402654595660665E-2</v>
      </c>
      <c r="AT25">
        <f t="shared" si="16"/>
        <v>22.450445611473544</v>
      </c>
      <c r="AU25">
        <f t="shared" si="17"/>
        <v>-103.48724901207794</v>
      </c>
      <c r="AW25">
        <v>22</v>
      </c>
      <c r="AX25">
        <f>IF(Z25&gt;0, (R25*SUMPRODUCT(K25:$K$98, X25:$X$98)-K25*$AZ$3)/Z25, 0)</f>
        <v>5030.6041126116779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7.3787955739146996E-2</v>
      </c>
      <c r="L26" s="2">
        <v>23</v>
      </c>
      <c r="M26" s="8">
        <v>5.3300140000000001E-3</v>
      </c>
      <c r="Q26" s="5">
        <f t="shared" si="29"/>
        <v>25</v>
      </c>
      <c r="R26">
        <f t="shared" si="0"/>
        <v>500000</v>
      </c>
      <c r="S26">
        <f t="shared" si="1"/>
        <v>5055.9150826123478</v>
      </c>
      <c r="U26">
        <f t="shared" si="21"/>
        <v>5.3300140000000001E-3</v>
      </c>
      <c r="V26">
        <f t="shared" si="22"/>
        <v>0.01</v>
      </c>
      <c r="W26">
        <f t="shared" si="23"/>
        <v>0.77158248374078331</v>
      </c>
      <c r="X26">
        <f t="shared" si="24"/>
        <v>4.1125454404931476E-3</v>
      </c>
      <c r="Y26">
        <f t="shared" si="25"/>
        <v>7.7158248374078336E-3</v>
      </c>
      <c r="Z26">
        <f t="shared" si="26"/>
        <v>0.75975411346288235</v>
      </c>
      <c r="AB26">
        <f t="shared" si="27"/>
        <v>3881.5260159255176</v>
      </c>
      <c r="AC26">
        <f t="shared" si="2"/>
        <v>3841.25228133376</v>
      </c>
      <c r="AE26">
        <f t="shared" si="3"/>
        <v>0</v>
      </c>
      <c r="AF26">
        <f t="shared" si="4"/>
        <v>0</v>
      </c>
      <c r="AG26">
        <f t="shared" si="5"/>
        <v>-18.99385283657206</v>
      </c>
      <c r="AH26">
        <f t="shared" si="6"/>
        <v>-2056.272720246574</v>
      </c>
      <c r="AI26">
        <f t="shared" si="7"/>
        <v>-2075.2665730831459</v>
      </c>
      <c r="AJ26">
        <f t="shared" si="8"/>
        <v>40.273734591757602</v>
      </c>
      <c r="AK26">
        <f t="shared" si="30"/>
        <v>271.70682111478624</v>
      </c>
      <c r="AL26">
        <f t="shared" si="9"/>
        <v>-1763.2860173766021</v>
      </c>
      <c r="AN26">
        <f t="shared" si="10"/>
        <v>0</v>
      </c>
      <c r="AO26">
        <f t="shared" si="11"/>
        <v>0</v>
      </c>
      <c r="AP26">
        <f t="shared" si="12"/>
        <v>-1.4015175724208508</v>
      </c>
      <c r="AQ26">
        <f t="shared" si="13"/>
        <v>-151.72816046916958</v>
      </c>
      <c r="AR26">
        <f t="shared" si="14"/>
        <v>-153.12967804159044</v>
      </c>
      <c r="AS26">
        <f t="shared" si="15"/>
        <v>2.9717165455067631</v>
      </c>
      <c r="AT26">
        <f t="shared" si="16"/>
        <v>20.048690890442177</v>
      </c>
      <c r="AU26">
        <f t="shared" si="17"/>
        <v>-130.10927060564148</v>
      </c>
      <c r="AW26">
        <v>23</v>
      </c>
      <c r="AX26">
        <f>IF(Z26&gt;0, (R26*SUMPRODUCT(K26:$K$98, X26:$X$98)-K26*$AZ$3)/Z26, 0)</f>
        <v>5055.9150826123478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6.5882103338524095E-2</v>
      </c>
      <c r="L27" s="2">
        <v>24</v>
      </c>
      <c r="M27" s="8">
        <v>6.9004050000000001E-3</v>
      </c>
      <c r="Q27" s="5">
        <f t="shared" si="29"/>
        <v>25</v>
      </c>
      <c r="R27">
        <f t="shared" si="0"/>
        <v>500000</v>
      </c>
      <c r="S27">
        <f t="shared" si="1"/>
        <v>5040.117754136555</v>
      </c>
      <c r="U27">
        <f t="shared" si="21"/>
        <v>6.9004050000000001E-3</v>
      </c>
      <c r="V27">
        <f t="shared" si="22"/>
        <v>0.01</v>
      </c>
      <c r="W27">
        <f t="shared" si="23"/>
        <v>0.75975411346288235</v>
      </c>
      <c r="X27">
        <f t="shared" si="24"/>
        <v>5.2426110833098411E-3</v>
      </c>
      <c r="Y27">
        <f t="shared" si="25"/>
        <v>7.5975411346288239E-3</v>
      </c>
      <c r="Z27">
        <f t="shared" si="26"/>
        <v>0.74691396124494369</v>
      </c>
      <c r="AB27">
        <f t="shared" si="27"/>
        <v>3841.25228133376</v>
      </c>
      <c r="AC27">
        <f t="shared" si="2"/>
        <v>3764.5343168831037</v>
      </c>
      <c r="AE27">
        <f t="shared" si="3"/>
        <v>0</v>
      </c>
      <c r="AF27">
        <f t="shared" si="4"/>
        <v>0</v>
      </c>
      <c r="AG27">
        <f t="shared" si="5"/>
        <v>-18.672849031123594</v>
      </c>
      <c r="AH27">
        <f t="shared" si="6"/>
        <v>-2621.3055416549205</v>
      </c>
      <c r="AI27">
        <f t="shared" si="7"/>
        <v>-2639.9783906860439</v>
      </c>
      <c r="AJ27">
        <f t="shared" si="8"/>
        <v>76.717964450656382</v>
      </c>
      <c r="AK27">
        <f t="shared" si="30"/>
        <v>268.88765969336322</v>
      </c>
      <c r="AL27">
        <f t="shared" si="9"/>
        <v>-2294.3727665420242</v>
      </c>
      <c r="AN27">
        <f t="shared" si="10"/>
        <v>0</v>
      </c>
      <c r="AO27">
        <f t="shared" si="11"/>
        <v>0</v>
      </c>
      <c r="AP27">
        <f t="shared" si="12"/>
        <v>-1.2302065694931441</v>
      </c>
      <c r="AQ27">
        <f t="shared" si="13"/>
        <v>-172.69712257715534</v>
      </c>
      <c r="AR27">
        <f t="shared" si="14"/>
        <v>-173.92732914664847</v>
      </c>
      <c r="AS27">
        <f t="shared" si="15"/>
        <v>5.0543408618593615</v>
      </c>
      <c r="AT27">
        <f t="shared" si="16"/>
        <v>17.714884582372054</v>
      </c>
      <c r="AU27">
        <f t="shared" si="17"/>
        <v>-151.15810370241707</v>
      </c>
      <c r="AW27">
        <v>24</v>
      </c>
      <c r="AX27">
        <f>IF(Z27&gt;0, (R27*SUMPRODUCT(K27:$K$98, X27:$X$98)-K27*$AZ$3)/Z27, 0)</f>
        <v>5040.117754136555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5.8823306552253651E-2</v>
      </c>
      <c r="L28" s="2">
        <v>25</v>
      </c>
      <c r="M28" s="8">
        <v>8.6257439999999994E-3</v>
      </c>
      <c r="Q28" s="5">
        <f t="shared" si="29"/>
        <v>25</v>
      </c>
      <c r="R28">
        <f t="shared" si="0"/>
        <v>500000</v>
      </c>
      <c r="S28">
        <f t="shared" si="1"/>
        <v>4991.5415233102103</v>
      </c>
      <c r="U28">
        <f t="shared" si="21"/>
        <v>8.6257439999999994E-3</v>
      </c>
      <c r="V28">
        <f t="shared" si="22"/>
        <v>0.01</v>
      </c>
      <c r="W28">
        <f t="shared" si="23"/>
        <v>0.74691396124494369</v>
      </c>
      <c r="X28">
        <f t="shared" si="24"/>
        <v>6.4426886197248056E-3</v>
      </c>
      <c r="Y28">
        <f t="shared" si="25"/>
        <v>7.4691396124494372E-3</v>
      </c>
      <c r="Z28">
        <f t="shared" si="26"/>
        <v>0.7330021330127694</v>
      </c>
      <c r="AB28">
        <f t="shared" si="27"/>
        <v>3764.5343168831037</v>
      </c>
      <c r="AC28">
        <f t="shared" si="2"/>
        <v>3658.8105836081922</v>
      </c>
      <c r="AE28">
        <f t="shared" si="3"/>
        <v>0</v>
      </c>
      <c r="AF28">
        <f t="shared" si="4"/>
        <v>0</v>
      </c>
      <c r="AG28">
        <f t="shared" si="5"/>
        <v>-18.325053325319235</v>
      </c>
      <c r="AH28">
        <f t="shared" si="6"/>
        <v>-3221.344309862403</v>
      </c>
      <c r="AI28">
        <f t="shared" si="7"/>
        <v>-3239.6693631877224</v>
      </c>
      <c r="AJ28">
        <f t="shared" si="8"/>
        <v>105.72373327491141</v>
      </c>
      <c r="AK28">
        <f t="shared" si="30"/>
        <v>263.51740218181726</v>
      </c>
      <c r="AL28">
        <f t="shared" si="9"/>
        <v>-2870.428227730994</v>
      </c>
      <c r="AN28">
        <f t="shared" si="10"/>
        <v>0</v>
      </c>
      <c r="AO28">
        <f t="shared" si="11"/>
        <v>0</v>
      </c>
      <c r="AP28">
        <f t="shared" si="12"/>
        <v>-1.0779402293416485</v>
      </c>
      <c r="AQ28">
        <f t="shared" si="13"/>
        <v>-189.49012384939411</v>
      </c>
      <c r="AR28">
        <f t="shared" si="14"/>
        <v>-190.56806407873577</v>
      </c>
      <c r="AS28">
        <f t="shared" si="15"/>
        <v>6.219019572278814</v>
      </c>
      <c r="AT28">
        <f t="shared" si="16"/>
        <v>15.500964930394552</v>
      </c>
      <c r="AU28">
        <f t="shared" si="17"/>
        <v>-168.84807957606242</v>
      </c>
      <c r="AW28">
        <v>25</v>
      </c>
      <c r="AX28">
        <f>IF(Z28&gt;0, (R28*SUMPRODUCT(K28:$K$98, X28:$X$98)-K28*$AZ$3)/Z28, 0)</f>
        <v>4991.5415233102103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5.2520809421655039E-2</v>
      </c>
      <c r="L29" s="2">
        <v>26</v>
      </c>
      <c r="M29" s="8">
        <v>1.0476563E-2</v>
      </c>
      <c r="Q29" s="5">
        <f t="shared" si="29"/>
        <v>25</v>
      </c>
      <c r="R29">
        <f t="shared" si="0"/>
        <v>500000</v>
      </c>
      <c r="S29">
        <f t="shared" si="1"/>
        <v>4915.2558115311549</v>
      </c>
      <c r="U29">
        <f t="shared" si="21"/>
        <v>1.0476563E-2</v>
      </c>
      <c r="V29">
        <f t="shared" si="22"/>
        <v>0.01</v>
      </c>
      <c r="W29">
        <f t="shared" si="23"/>
        <v>0.7330021330127694</v>
      </c>
      <c r="X29">
        <f t="shared" si="24"/>
        <v>7.6793430256426581E-3</v>
      </c>
      <c r="Y29">
        <f t="shared" si="25"/>
        <v>7.3300213301276942E-3</v>
      </c>
      <c r="Z29">
        <f t="shared" si="26"/>
        <v>0.71799276865699901</v>
      </c>
      <c r="AB29">
        <f t="shared" si="27"/>
        <v>3658.8105836081922</v>
      </c>
      <c r="AC29">
        <f t="shared" si="2"/>
        <v>3529.1181287786585</v>
      </c>
      <c r="AE29">
        <f t="shared" si="3"/>
        <v>0</v>
      </c>
      <c r="AF29">
        <f t="shared" si="4"/>
        <v>0</v>
      </c>
      <c r="AG29">
        <f t="shared" si="5"/>
        <v>-17.949819216424974</v>
      </c>
      <c r="AH29">
        <f t="shared" si="6"/>
        <v>-3839.6715128213291</v>
      </c>
      <c r="AI29">
        <f t="shared" si="7"/>
        <v>-3857.6213320377542</v>
      </c>
      <c r="AJ29">
        <f t="shared" si="8"/>
        <v>129.69245482953374</v>
      </c>
      <c r="AK29">
        <f t="shared" si="30"/>
        <v>256.11674085257346</v>
      </c>
      <c r="AL29">
        <f t="shared" si="9"/>
        <v>-3471.812136355647</v>
      </c>
      <c r="AN29">
        <f t="shared" si="10"/>
        <v>0</v>
      </c>
      <c r="AO29">
        <f t="shared" si="11"/>
        <v>0</v>
      </c>
      <c r="AP29">
        <f t="shared" si="12"/>
        <v>-0.94273903421901739</v>
      </c>
      <c r="AQ29">
        <f t="shared" si="13"/>
        <v>-201.66265576664691</v>
      </c>
      <c r="AR29">
        <f t="shared" si="14"/>
        <v>-202.60539480086595</v>
      </c>
      <c r="AS29">
        <f t="shared" si="15"/>
        <v>6.8115527035285464</v>
      </c>
      <c r="AT29">
        <f t="shared" si="16"/>
        <v>13.451458536013423</v>
      </c>
      <c r="AU29">
        <f t="shared" si="17"/>
        <v>-182.34238356132397</v>
      </c>
      <c r="AW29">
        <v>26</v>
      </c>
      <c r="AX29">
        <f>IF(Z29&gt;0, (R29*SUMPRODUCT(K29:$K$98, X29:$X$98)-K29*$AZ$3)/Z29, 0)</f>
        <v>4915.2558115311549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4.6893579840763422E-2</v>
      </c>
      <c r="L30" s="2">
        <v>27</v>
      </c>
      <c r="M30" s="8">
        <v>1.2607808E-2</v>
      </c>
      <c r="Q30" s="5">
        <f t="shared" si="29"/>
        <v>25</v>
      </c>
      <c r="R30">
        <f t="shared" si="0"/>
        <v>500000</v>
      </c>
      <c r="S30">
        <f t="shared" si="1"/>
        <v>4817.6637523398358</v>
      </c>
      <c r="U30">
        <f t="shared" si="21"/>
        <v>1.2607808E-2</v>
      </c>
      <c r="V30">
        <f t="shared" si="22"/>
        <v>0.01</v>
      </c>
      <c r="W30">
        <f t="shared" si="23"/>
        <v>0.71799276865699901</v>
      </c>
      <c r="X30">
        <f t="shared" si="24"/>
        <v>9.0523149726158617E-3</v>
      </c>
      <c r="Y30">
        <f t="shared" si="25"/>
        <v>7.1799276865699901E-3</v>
      </c>
      <c r="Z30">
        <f t="shared" si="26"/>
        <v>0.70176052599781324</v>
      </c>
      <c r="AB30">
        <f t="shared" si="27"/>
        <v>3529.1181287786585</v>
      </c>
      <c r="AC30">
        <f t="shared" si="2"/>
        <v>3380.8462489226017</v>
      </c>
      <c r="AE30">
        <f t="shared" si="3"/>
        <v>0</v>
      </c>
      <c r="AF30">
        <f t="shared" si="4"/>
        <v>0</v>
      </c>
      <c r="AG30">
        <f t="shared" si="5"/>
        <v>-17.544013149945332</v>
      </c>
      <c r="AH30">
        <f t="shared" si="6"/>
        <v>-4526.1574863079304</v>
      </c>
      <c r="AI30">
        <f t="shared" si="7"/>
        <v>-4543.7014994578758</v>
      </c>
      <c r="AJ30">
        <f t="shared" si="8"/>
        <v>148.27187985605678</v>
      </c>
      <c r="AK30">
        <f t="shared" si="30"/>
        <v>247.03826901450611</v>
      </c>
      <c r="AL30">
        <f t="shared" si="9"/>
        <v>-4148.3913505873124</v>
      </c>
      <c r="AN30">
        <f t="shared" si="10"/>
        <v>0</v>
      </c>
      <c r="AO30">
        <f t="shared" si="11"/>
        <v>0</v>
      </c>
      <c r="AP30">
        <f t="shared" si="12"/>
        <v>-0.82270158137436478</v>
      </c>
      <c r="AQ30">
        <f t="shared" si="13"/>
        <v>-212.24772745605</v>
      </c>
      <c r="AR30">
        <f t="shared" si="14"/>
        <v>-213.07042903742439</v>
      </c>
      <c r="AS30">
        <f t="shared" si="15"/>
        <v>6.952999236170081</v>
      </c>
      <c r="AT30">
        <f t="shared" si="16"/>
        <v>11.584508791755734</v>
      </c>
      <c r="AU30">
        <f t="shared" si="17"/>
        <v>-194.53292100949855</v>
      </c>
      <c r="AW30">
        <v>27</v>
      </c>
      <c r="AX30">
        <f>IF(Z30&gt;0, (R30*SUMPRODUCT(K30:$K$98, X30:$X$98)-K30*$AZ$3)/Z30, 0)</f>
        <v>4817.6637523398358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4.1869267714967337E-2</v>
      </c>
      <c r="L31" s="2">
        <v>28</v>
      </c>
      <c r="M31" s="8">
        <v>1.5033739000000001E-2</v>
      </c>
      <c r="Q31" s="5">
        <f t="shared" si="29"/>
        <v>25</v>
      </c>
      <c r="R31">
        <f t="shared" si="0"/>
        <v>500000</v>
      </c>
      <c r="S31">
        <f t="shared" si="1"/>
        <v>4700.8221763934425</v>
      </c>
      <c r="U31">
        <f t="shared" si="21"/>
        <v>1.5033739000000001E-2</v>
      </c>
      <c r="V31">
        <f t="shared" si="22"/>
        <v>0.01</v>
      </c>
      <c r="W31">
        <f t="shared" si="23"/>
        <v>0.70176052599781324</v>
      </c>
      <c r="X31">
        <f t="shared" si="24"/>
        <v>1.0550084588353839E-2</v>
      </c>
      <c r="Y31">
        <f t="shared" si="25"/>
        <v>7.0176052599781324E-3</v>
      </c>
      <c r="Z31">
        <f t="shared" si="26"/>
        <v>0.68419283614948134</v>
      </c>
      <c r="AB31">
        <f t="shared" si="27"/>
        <v>3380.8462489226017</v>
      </c>
      <c r="AC31">
        <f t="shared" si="2"/>
        <v>3216.2688571010067</v>
      </c>
      <c r="AE31">
        <f t="shared" si="3"/>
        <v>0</v>
      </c>
      <c r="AF31">
        <f t="shared" si="4"/>
        <v>0</v>
      </c>
      <c r="AG31">
        <f t="shared" si="5"/>
        <v>-17.104820903737032</v>
      </c>
      <c r="AH31">
        <f t="shared" si="6"/>
        <v>-5275.0422941769193</v>
      </c>
      <c r="AI31">
        <f t="shared" si="7"/>
        <v>-5292.1471150806565</v>
      </c>
      <c r="AJ31">
        <f t="shared" si="8"/>
        <v>164.57739182159503</v>
      </c>
      <c r="AK31">
        <f t="shared" si="30"/>
        <v>236.65923742458213</v>
      </c>
      <c r="AL31">
        <f t="shared" si="9"/>
        <v>-4890.910485834479</v>
      </c>
      <c r="AN31">
        <f t="shared" si="10"/>
        <v>0</v>
      </c>
      <c r="AO31">
        <f t="shared" si="11"/>
        <v>0</v>
      </c>
      <c r="AP31">
        <f t="shared" si="12"/>
        <v>-0.71616632563513538</v>
      </c>
      <c r="AQ31">
        <f t="shared" si="13"/>
        <v>-220.86215802266892</v>
      </c>
      <c r="AR31">
        <f t="shared" si="14"/>
        <v>-221.57832434830405</v>
      </c>
      <c r="AS31">
        <f t="shared" si="15"/>
        <v>6.8907348780094386</v>
      </c>
      <c r="AT31">
        <f t="shared" si="16"/>
        <v>9.9087489689498458</v>
      </c>
      <c r="AU31">
        <f t="shared" si="17"/>
        <v>-204.77884050134477</v>
      </c>
      <c r="AW31">
        <v>28</v>
      </c>
      <c r="AX31">
        <f>IF(Z31&gt;0, (R31*SUMPRODUCT(K31:$K$98, X31:$X$98)-K31*$AZ$3)/Z31, 0)</f>
        <v>4700.8221763934425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3.7383274745506546E-2</v>
      </c>
      <c r="L32" s="2">
        <v>29</v>
      </c>
      <c r="M32" s="8">
        <v>1.7719183999999999E-2</v>
      </c>
      <c r="Q32" s="5">
        <f t="shared" si="29"/>
        <v>25</v>
      </c>
      <c r="R32">
        <f t="shared" si="0"/>
        <v>500000</v>
      </c>
      <c r="S32">
        <f t="shared" si="1"/>
        <v>4566.8123814668525</v>
      </c>
      <c r="U32">
        <f t="shared" si="21"/>
        <v>1.7719183999999999E-2</v>
      </c>
      <c r="V32">
        <f t="shared" si="22"/>
        <v>0.01</v>
      </c>
      <c r="W32">
        <f t="shared" si="23"/>
        <v>0.68419283614948134</v>
      </c>
      <c r="X32">
        <f t="shared" si="24"/>
        <v>1.212333875521451E-2</v>
      </c>
      <c r="Y32">
        <f t="shared" si="25"/>
        <v>6.8419283614948138E-3</v>
      </c>
      <c r="Z32">
        <f t="shared" si="26"/>
        <v>0.66522756903277203</v>
      </c>
      <c r="AB32">
        <f t="shared" si="27"/>
        <v>3216.2688571010067</v>
      </c>
      <c r="AC32">
        <f t="shared" si="2"/>
        <v>3037.9694987519588</v>
      </c>
      <c r="AE32">
        <f t="shared" si="3"/>
        <v>0</v>
      </c>
      <c r="AF32">
        <f t="shared" si="4"/>
        <v>0</v>
      </c>
      <c r="AG32">
        <f t="shared" si="5"/>
        <v>-16.6306892258193</v>
      </c>
      <c r="AH32">
        <f t="shared" si="6"/>
        <v>-6061.6693776072552</v>
      </c>
      <c r="AI32">
        <f t="shared" si="7"/>
        <v>-6078.3000668330742</v>
      </c>
      <c r="AJ32">
        <f t="shared" si="8"/>
        <v>178.29935834904791</v>
      </c>
      <c r="AK32">
        <f t="shared" si="30"/>
        <v>225.1388199970705</v>
      </c>
      <c r="AL32">
        <f t="shared" si="9"/>
        <v>-5674.8618884869556</v>
      </c>
      <c r="AN32">
        <f t="shared" si="10"/>
        <v>0</v>
      </c>
      <c r="AO32">
        <f t="shared" si="11"/>
        <v>0</v>
      </c>
      <c r="AP32">
        <f t="shared" si="12"/>
        <v>-0.62170962453593848</v>
      </c>
      <c r="AQ32">
        <f t="shared" si="13"/>
        <v>-226.6050517595157</v>
      </c>
      <c r="AR32">
        <f t="shared" si="14"/>
        <v>-227.22676138405163</v>
      </c>
      <c r="AS32">
        <f t="shared" si="15"/>
        <v>6.6654139001099848</v>
      </c>
      <c r="AT32">
        <f t="shared" si="16"/>
        <v>8.4164263638296291</v>
      </c>
      <c r="AU32">
        <f t="shared" si="17"/>
        <v>-212.144921120112</v>
      </c>
      <c r="AW32">
        <v>29</v>
      </c>
      <c r="AX32">
        <f>IF(Z32&gt;0, (R32*SUMPRODUCT(K32:$K$98, X32:$X$98)-K32*$AZ$3)/Z32, 0)</f>
        <v>4566.8123814668525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3.337792387991656E-2</v>
      </c>
      <c r="L33" s="2">
        <v>30</v>
      </c>
      <c r="M33" s="8">
        <v>2.0768709E-2</v>
      </c>
      <c r="Q33" s="5">
        <f t="shared" si="29"/>
        <v>25</v>
      </c>
      <c r="R33">
        <f t="shared" si="0"/>
        <v>500000</v>
      </c>
      <c r="S33">
        <f t="shared" si="1"/>
        <v>4419.2718319200994</v>
      </c>
      <c r="U33">
        <f t="shared" si="21"/>
        <v>2.0768709E-2</v>
      </c>
      <c r="V33">
        <f t="shared" si="22"/>
        <v>0.01</v>
      </c>
      <c r="W33">
        <f t="shared" si="23"/>
        <v>0.66522756903277203</v>
      </c>
      <c r="X33">
        <f t="shared" si="24"/>
        <v>1.3815917800019053E-2</v>
      </c>
      <c r="Y33">
        <f t="shared" si="25"/>
        <v>6.6522756903277204E-3</v>
      </c>
      <c r="Z33">
        <f t="shared" si="26"/>
        <v>0.64475937554242535</v>
      </c>
      <c r="AB33">
        <f t="shared" si="27"/>
        <v>3037.9694987519588</v>
      </c>
      <c r="AC33">
        <f t="shared" si="2"/>
        <v>2849.3669467010336</v>
      </c>
      <c r="AE33">
        <f t="shared" si="3"/>
        <v>0</v>
      </c>
      <c r="AF33">
        <f t="shared" si="4"/>
        <v>0</v>
      </c>
      <c r="AG33">
        <f t="shared" si="5"/>
        <v>-16.118984388560634</v>
      </c>
      <c r="AH33">
        <f t="shared" si="6"/>
        <v>-6907.9589000095266</v>
      </c>
      <c r="AI33">
        <f t="shared" si="7"/>
        <v>-6924.077884398087</v>
      </c>
      <c r="AJ33">
        <f t="shared" si="8"/>
        <v>188.60255205092517</v>
      </c>
      <c r="AK33">
        <f t="shared" si="30"/>
        <v>212.65786491263714</v>
      </c>
      <c r="AL33">
        <f t="shared" si="9"/>
        <v>-6522.8174674345246</v>
      </c>
      <c r="AN33">
        <f t="shared" si="10"/>
        <v>0</v>
      </c>
      <c r="AO33">
        <f t="shared" si="11"/>
        <v>0</v>
      </c>
      <c r="AP33">
        <f t="shared" si="12"/>
        <v>-0.53801823394294024</v>
      </c>
      <c r="AQ33">
        <f t="shared" si="13"/>
        <v>-230.57332633011012</v>
      </c>
      <c r="AR33">
        <f t="shared" si="14"/>
        <v>-231.11134456405304</v>
      </c>
      <c r="AS33">
        <f t="shared" si="15"/>
        <v>6.2951616259137815</v>
      </c>
      <c r="AT33">
        <f t="shared" si="16"/>
        <v>7.0980780275195814</v>
      </c>
      <c r="AU33">
        <f t="shared" si="17"/>
        <v>-217.71810491061967</v>
      </c>
      <c r="AW33">
        <v>30</v>
      </c>
      <c r="AX33">
        <f>IF(Z33&gt;0, (R33*SUMPRODUCT(K33:$K$98, X33:$X$98)-K33*$AZ$3)/Z33, 0)</f>
        <v>4419.2718319200994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2.9801717749925499E-2</v>
      </c>
      <c r="L34" s="2">
        <v>31</v>
      </c>
      <c r="M34" s="8">
        <v>2.4225090000000001E-2</v>
      </c>
      <c r="Q34" s="5">
        <f t="shared" si="29"/>
        <v>25</v>
      </c>
      <c r="R34">
        <f t="shared" si="0"/>
        <v>500000</v>
      </c>
      <c r="S34">
        <f t="shared" si="1"/>
        <v>4260.0878136376004</v>
      </c>
      <c r="U34">
        <f t="shared" si="21"/>
        <v>2.4225090000000001E-2</v>
      </c>
      <c r="V34">
        <f t="shared" si="22"/>
        <v>0.01</v>
      </c>
      <c r="W34">
        <f t="shared" si="23"/>
        <v>0.64475937554242535</v>
      </c>
      <c r="X34">
        <f t="shared" si="24"/>
        <v>1.5619353900859053E-2</v>
      </c>
      <c r="Y34">
        <f t="shared" si="25"/>
        <v>6.4475937554242533E-3</v>
      </c>
      <c r="Z34">
        <f t="shared" si="26"/>
        <v>0.6226924278861421</v>
      </c>
      <c r="AB34">
        <f t="shared" si="27"/>
        <v>2849.3669467010336</v>
      </c>
      <c r="AC34">
        <f t="shared" si="2"/>
        <v>2652.7244236821643</v>
      </c>
      <c r="AE34">
        <f t="shared" si="3"/>
        <v>0</v>
      </c>
      <c r="AF34">
        <f t="shared" si="4"/>
        <v>0</v>
      </c>
      <c r="AG34">
        <f t="shared" si="5"/>
        <v>-15.567310697153552</v>
      </c>
      <c r="AH34">
        <f t="shared" si="6"/>
        <v>-7809.6769504295262</v>
      </c>
      <c r="AI34">
        <f t="shared" si="7"/>
        <v>-7825.2442611266797</v>
      </c>
      <c r="AJ34">
        <f t="shared" si="8"/>
        <v>196.64252301886927</v>
      </c>
      <c r="AK34">
        <f t="shared" si="30"/>
        <v>199.45568626907237</v>
      </c>
      <c r="AL34">
        <f t="shared" si="9"/>
        <v>-7429.1460518387385</v>
      </c>
      <c r="AN34">
        <f t="shared" si="10"/>
        <v>0</v>
      </c>
      <c r="AO34">
        <f t="shared" si="11"/>
        <v>0</v>
      </c>
      <c r="AP34">
        <f t="shared" si="12"/>
        <v>-0.46393259952196608</v>
      </c>
      <c r="AQ34">
        <f t="shared" si="13"/>
        <v>-232.74178819479965</v>
      </c>
      <c r="AR34">
        <f t="shared" si="14"/>
        <v>-233.20572079432162</v>
      </c>
      <c r="AS34">
        <f t="shared" si="15"/>
        <v>5.8602849686415697</v>
      </c>
      <c r="AT34">
        <f t="shared" si="16"/>
        <v>5.9441220658085854</v>
      </c>
      <c r="AU34">
        <f t="shared" si="17"/>
        <v>-221.40131375987147</v>
      </c>
      <c r="AW34">
        <v>31</v>
      </c>
      <c r="AX34">
        <f>IF(Z34&gt;0, (R34*SUMPRODUCT(K34:$K$98, X34:$X$98)-K34*$AZ$3)/Z34, 0)</f>
        <v>4260.0878136376004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2.660867656243348E-2</v>
      </c>
      <c r="L35" s="2">
        <v>32</v>
      </c>
      <c r="M35" s="8">
        <v>2.7828815E-2</v>
      </c>
      <c r="Q35" s="5">
        <f t="shared" si="29"/>
        <v>25</v>
      </c>
      <c r="R35">
        <f t="shared" ref="R35:R66" si="31">$C$6</f>
        <v>500000</v>
      </c>
      <c r="S35">
        <f t="shared" ref="S35:S66" si="32">AX35</f>
        <v>4089.6809520442457</v>
      </c>
      <c r="U35">
        <f t="shared" si="21"/>
        <v>2.7828815E-2</v>
      </c>
      <c r="V35">
        <f t="shared" si="22"/>
        <v>0.01</v>
      </c>
      <c r="W35">
        <f t="shared" si="23"/>
        <v>0.6226924278861421</v>
      </c>
      <c r="X35">
        <f t="shared" si="24"/>
        <v>1.732879237754429E-2</v>
      </c>
      <c r="Y35">
        <f t="shared" si="25"/>
        <v>6.2269242788614209E-3</v>
      </c>
      <c r="Z35">
        <f t="shared" si="26"/>
        <v>0.59913671122973644</v>
      </c>
      <c r="AB35">
        <f t="shared" si="27"/>
        <v>2652.7244236821643</v>
      </c>
      <c r="AC35">
        <f t="shared" ref="AC35:AC66" si="33">S35*Z35</f>
        <v>2450.2779955866868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-14.978417780743412</v>
      </c>
      <c r="AH35">
        <f t="shared" ref="AH35:AH66" si="37">-X35*R35</f>
        <v>-8664.3961887721453</v>
      </c>
      <c r="AI35">
        <f t="shared" ref="AI35:AI66" si="38">SUM(AE35:AH35)</f>
        <v>-8679.3746065528885</v>
      </c>
      <c r="AJ35">
        <f t="shared" ref="AJ35:AJ66" si="39">AB35-AC35</f>
        <v>202.44642809547759</v>
      </c>
      <c r="AK35">
        <f t="shared" si="30"/>
        <v>185.69070965775151</v>
      </c>
      <c r="AL35">
        <f t="shared" ref="AL35:AL66" si="40">SUM(AI35:AK35)</f>
        <v>-8291.2374687996598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-0.39855587414480409</v>
      </c>
      <c r="AQ35">
        <f t="shared" ref="AQ35:AQ66" si="44">AH35*$K35</f>
        <v>-230.54811579581934</v>
      </c>
      <c r="AR35">
        <f t="shared" ref="AR35:AR66" si="45">AI35*$K35</f>
        <v>-230.94667166996416</v>
      </c>
      <c r="AS35">
        <f t="shared" ref="AS35:AS66" si="46">AJ35*$K35</f>
        <v>5.3868315264125091</v>
      </c>
      <c r="AT35">
        <f t="shared" ref="AT35:AT66" si="47">AK35*$K35</f>
        <v>4.9409840339318531</v>
      </c>
      <c r="AU35">
        <f t="shared" ref="AU35:AU66" si="48">AL35*$K35</f>
        <v>-220.6188561096198</v>
      </c>
      <c r="AW35">
        <v>32</v>
      </c>
      <c r="AX35">
        <f>IF(Z35&gt;0, (R35*SUMPRODUCT(K35:$K$98, X35:$X$98)-K35*$AZ$3)/Z35, 0)</f>
        <v>4089.6809520442457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2.3757746930744176E-2</v>
      </c>
      <c r="L36" s="2">
        <v>33</v>
      </c>
      <c r="M36" s="8">
        <v>3.1684449000000003E-2</v>
      </c>
      <c r="Q36" s="5">
        <f t="shared" si="29"/>
        <v>25</v>
      </c>
      <c r="R36">
        <f t="shared" si="31"/>
        <v>500000</v>
      </c>
      <c r="S36">
        <f t="shared" si="32"/>
        <v>3913.1450717005146</v>
      </c>
      <c r="U36">
        <f t="shared" ref="U36:U67" si="52">M36</f>
        <v>3.1684449000000003E-2</v>
      </c>
      <c r="V36">
        <f t="shared" ref="V36:V67" si="53">$C$10</f>
        <v>0.01</v>
      </c>
      <c r="W36">
        <f t="shared" ref="W36:W67" si="54">Z35</f>
        <v>0.59913671122973644</v>
      </c>
      <c r="X36">
        <f t="shared" ref="X36:X67" si="55">U36*W36</f>
        <v>1.8983316570986314E-2</v>
      </c>
      <c r="Y36">
        <f t="shared" ref="Y36:Y67" si="56">V36*W36</f>
        <v>5.9913671122973642E-3</v>
      </c>
      <c r="Z36">
        <f t="shared" ref="Z36:Z67" si="57">MAX(0, W36-X36-Y36)</f>
        <v>0.57416202754645274</v>
      </c>
      <c r="AB36">
        <f t="shared" ref="AB36:AB67" si="58">AC35</f>
        <v>2450.2779955866868</v>
      </c>
      <c r="AC36">
        <f t="shared" si="33"/>
        <v>2246.7793084509767</v>
      </c>
      <c r="AE36">
        <f t="shared" si="34"/>
        <v>0</v>
      </c>
      <c r="AF36">
        <f t="shared" si="35"/>
        <v>0</v>
      </c>
      <c r="AG36">
        <f t="shared" si="36"/>
        <v>-14.354050688661319</v>
      </c>
      <c r="AH36">
        <f t="shared" si="37"/>
        <v>-9491.6582854931567</v>
      </c>
      <c r="AI36">
        <f t="shared" si="38"/>
        <v>-9506.0123361818187</v>
      </c>
      <c r="AJ36">
        <f t="shared" si="39"/>
        <v>203.49868713571004</v>
      </c>
      <c r="AK36">
        <f t="shared" si="30"/>
        <v>171.51945969106808</v>
      </c>
      <c r="AL36">
        <f t="shared" si="40"/>
        <v>-9130.9941893550404</v>
      </c>
      <c r="AN36">
        <f t="shared" si="41"/>
        <v>0</v>
      </c>
      <c r="AO36">
        <f t="shared" si="42"/>
        <v>0</v>
      </c>
      <c r="AP36">
        <f t="shared" si="43"/>
        <v>-0.34101990369228979</v>
      </c>
      <c r="AQ36">
        <f t="shared" si="44"/>
        <v>-225.50041549984758</v>
      </c>
      <c r="AR36">
        <f t="shared" si="45"/>
        <v>-225.84143540353989</v>
      </c>
      <c r="AS36">
        <f t="shared" si="46"/>
        <v>4.8346703097088843</v>
      </c>
      <c r="AT36">
        <f t="shared" si="47"/>
        <v>4.0749159170383722</v>
      </c>
      <c r="AU36">
        <f t="shared" si="48"/>
        <v>-216.93184917679261</v>
      </c>
      <c r="AW36">
        <v>33</v>
      </c>
      <c r="AX36">
        <f>IF(Z36&gt;0, (R36*SUMPRODUCT(K36:$K$98, X36:$X$98)-K36*$AZ$3)/Z36, 0)</f>
        <v>3913.1450717005146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2.1212274045307299E-2</v>
      </c>
      <c r="L37" s="2">
        <v>34</v>
      </c>
      <c r="M37" s="8">
        <v>3.5933631000000001E-2</v>
      </c>
      <c r="Q37" s="5">
        <f t="shared" ref="Q37:Q68" si="60">$C$8</f>
        <v>25</v>
      </c>
      <c r="R37">
        <f t="shared" si="31"/>
        <v>500000</v>
      </c>
      <c r="S37">
        <f t="shared" si="32"/>
        <v>3733.976695918574</v>
      </c>
      <c r="U37">
        <f t="shared" si="52"/>
        <v>3.5933631000000001E-2</v>
      </c>
      <c r="V37">
        <f t="shared" si="53"/>
        <v>0.01</v>
      </c>
      <c r="W37">
        <f t="shared" si="54"/>
        <v>0.57416202754645274</v>
      </c>
      <c r="X37">
        <f t="shared" si="55"/>
        <v>2.063172643206607E-2</v>
      </c>
      <c r="Y37">
        <f t="shared" si="56"/>
        <v>5.7416202754645273E-3</v>
      </c>
      <c r="Z37">
        <f t="shared" si="57"/>
        <v>0.54778868083892207</v>
      </c>
      <c r="AB37">
        <f t="shared" si="58"/>
        <v>2246.7793084509767</v>
      </c>
      <c r="AC37">
        <f t="shared" si="33"/>
        <v>2045.4301685405126</v>
      </c>
      <c r="AE37">
        <f t="shared" si="34"/>
        <v>0</v>
      </c>
      <c r="AF37">
        <f t="shared" si="35"/>
        <v>0</v>
      </c>
      <c r="AG37">
        <f t="shared" si="36"/>
        <v>-13.694717020973052</v>
      </c>
      <c r="AH37">
        <f t="shared" si="37"/>
        <v>-10315.863216033034</v>
      </c>
      <c r="AI37">
        <f t="shared" si="38"/>
        <v>-10329.557933054008</v>
      </c>
      <c r="AJ37">
        <f t="shared" si="39"/>
        <v>201.34913991046415</v>
      </c>
      <c r="AK37">
        <f t="shared" si="30"/>
        <v>157.27455159156838</v>
      </c>
      <c r="AL37">
        <f t="shared" si="40"/>
        <v>-9970.934241551975</v>
      </c>
      <c r="AN37">
        <f t="shared" si="41"/>
        <v>0</v>
      </c>
      <c r="AO37">
        <f t="shared" si="42"/>
        <v>0</v>
      </c>
      <c r="AP37">
        <f t="shared" si="43"/>
        <v>-0.29049609042181473</v>
      </c>
      <c r="AQ37">
        <f t="shared" si="44"/>
        <v>-218.82291755239783</v>
      </c>
      <c r="AR37">
        <f t="shared" si="45"/>
        <v>-219.11341364281964</v>
      </c>
      <c r="AS37">
        <f t="shared" si="46"/>
        <v>4.2710731345676871</v>
      </c>
      <c r="AT37">
        <f t="shared" si="47"/>
        <v>3.3361508887131697</v>
      </c>
      <c r="AU37">
        <f t="shared" si="48"/>
        <v>-211.50618961953879</v>
      </c>
      <c r="AW37">
        <v>34</v>
      </c>
      <c r="AX37">
        <f>IF(Z37&gt;0, (R37*SUMPRODUCT(K37:$K$98, X37:$X$98)-K37*$AZ$3)/Z37, 0)</f>
        <v>3733.976695918574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1.8939530397595803E-2</v>
      </c>
      <c r="L38" s="2">
        <v>35</v>
      </c>
      <c r="M38" s="8">
        <v>4.1016489000000003E-2</v>
      </c>
      <c r="Q38" s="5">
        <f t="shared" si="60"/>
        <v>25</v>
      </c>
      <c r="R38">
        <f t="shared" si="31"/>
        <v>500000</v>
      </c>
      <c r="S38">
        <f t="shared" si="32"/>
        <v>3555.2521279355969</v>
      </c>
      <c r="U38">
        <f t="shared" si="52"/>
        <v>4.1016489000000003E-2</v>
      </c>
      <c r="V38">
        <f t="shared" si="53"/>
        <v>0.01</v>
      </c>
      <c r="W38">
        <f t="shared" si="54"/>
        <v>0.54778868083892207</v>
      </c>
      <c r="X38">
        <f t="shared" si="55"/>
        <v>2.246836840195416E-2</v>
      </c>
      <c r="Y38">
        <f t="shared" si="56"/>
        <v>5.4778868083892205E-3</v>
      </c>
      <c r="Z38">
        <f t="shared" si="57"/>
        <v>0.51984242562857863</v>
      </c>
      <c r="AB38">
        <f t="shared" si="58"/>
        <v>2045.4301685405126</v>
      </c>
      <c r="AC38">
        <f t="shared" si="33"/>
        <v>1848.1708899072064</v>
      </c>
      <c r="AE38">
        <f t="shared" si="34"/>
        <v>0</v>
      </c>
      <c r="AF38">
        <f t="shared" si="35"/>
        <v>0</v>
      </c>
      <c r="AG38">
        <f t="shared" si="36"/>
        <v>-12.996060640714466</v>
      </c>
      <c r="AH38">
        <f t="shared" si="37"/>
        <v>-11234.184200977081</v>
      </c>
      <c r="AI38">
        <f t="shared" si="38"/>
        <v>-11247.180261617796</v>
      </c>
      <c r="AJ38">
        <f t="shared" si="39"/>
        <v>197.25927863330617</v>
      </c>
      <c r="AK38">
        <f t="shared" si="30"/>
        <v>143.18011179783591</v>
      </c>
      <c r="AL38">
        <f t="shared" si="40"/>
        <v>-10906.740871186654</v>
      </c>
      <c r="AN38">
        <f t="shared" si="41"/>
        <v>0</v>
      </c>
      <c r="AO38">
        <f t="shared" si="42"/>
        <v>0</v>
      </c>
      <c r="AP38">
        <f t="shared" si="43"/>
        <v>-0.24613928555381001</v>
      </c>
      <c r="AQ38">
        <f t="shared" si="44"/>
        <v>-212.77017316659595</v>
      </c>
      <c r="AR38">
        <f t="shared" si="45"/>
        <v>-213.01631245214975</v>
      </c>
      <c r="AS38">
        <f t="shared" si="46"/>
        <v>3.7359981038833223</v>
      </c>
      <c r="AT38">
        <f t="shared" si="47"/>
        <v>2.7117640797262785</v>
      </c>
      <c r="AU38">
        <f t="shared" si="48"/>
        <v>-206.56855026854015</v>
      </c>
      <c r="AW38">
        <v>35</v>
      </c>
      <c r="AX38">
        <f>IF(Z38&gt;0, (R38*SUMPRODUCT(K38:$K$98, X38:$X$98)-K38*$AZ$3)/Z38, 0)</f>
        <v>3555.2521279355969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1.6910294997853393E-2</v>
      </c>
      <c r="L39" s="2">
        <v>36</v>
      </c>
      <c r="M39" s="8">
        <v>4.6435859000000003E-2</v>
      </c>
      <c r="Q39" s="5">
        <f t="shared" si="60"/>
        <v>25</v>
      </c>
      <c r="R39">
        <f t="shared" si="31"/>
        <v>500000</v>
      </c>
      <c r="S39">
        <f t="shared" si="32"/>
        <v>3373.3704507341045</v>
      </c>
      <c r="U39">
        <f t="shared" si="52"/>
        <v>4.6435859000000003E-2</v>
      </c>
      <c r="V39">
        <f t="shared" si="53"/>
        <v>0.01</v>
      </c>
      <c r="W39">
        <f t="shared" si="54"/>
        <v>0.51984242562857863</v>
      </c>
      <c r="X39">
        <f t="shared" si="55"/>
        <v>2.4139329578706663E-2</v>
      </c>
      <c r="Y39">
        <f t="shared" si="56"/>
        <v>5.1984242562857861E-3</v>
      </c>
      <c r="Z39">
        <f t="shared" si="57"/>
        <v>0.49050467179358614</v>
      </c>
      <c r="AB39">
        <f t="shared" si="58"/>
        <v>1848.1708899072064</v>
      </c>
      <c r="AC39">
        <f t="shared" si="33"/>
        <v>1654.6539657755136</v>
      </c>
      <c r="AE39">
        <f t="shared" si="34"/>
        <v>0</v>
      </c>
      <c r="AF39">
        <f t="shared" si="35"/>
        <v>0</v>
      </c>
      <c r="AG39">
        <f t="shared" si="36"/>
        <v>-12.262616794839653</v>
      </c>
      <c r="AH39">
        <f t="shared" si="37"/>
        <v>-12069.664789353332</v>
      </c>
      <c r="AI39">
        <f t="shared" si="38"/>
        <v>-12081.927406148172</v>
      </c>
      <c r="AJ39">
        <f t="shared" si="39"/>
        <v>193.5169241316928</v>
      </c>
      <c r="AK39">
        <f t="shared" si="30"/>
        <v>129.37196229350445</v>
      </c>
      <c r="AL39">
        <f t="shared" si="40"/>
        <v>-11759.038519722975</v>
      </c>
      <c r="AN39">
        <f t="shared" si="41"/>
        <v>0</v>
      </c>
      <c r="AO39">
        <f t="shared" si="42"/>
        <v>0</v>
      </c>
      <c r="AP39">
        <f t="shared" si="43"/>
        <v>-0.20736446744636999</v>
      </c>
      <c r="AQ39">
        <f t="shared" si="44"/>
        <v>-204.10159211316886</v>
      </c>
      <c r="AR39">
        <f t="shared" si="45"/>
        <v>-204.30895658061525</v>
      </c>
      <c r="AS39">
        <f t="shared" si="46"/>
        <v>3.2724282741441395</v>
      </c>
      <c r="AT39">
        <f t="shared" si="47"/>
        <v>2.187718046834326</v>
      </c>
      <c r="AU39">
        <f t="shared" si="48"/>
        <v>-198.84881025963679</v>
      </c>
      <c r="AW39">
        <v>36</v>
      </c>
      <c r="AX39">
        <f>IF(Z39&gt;0, (R39*SUMPRODUCT(K39:$K$98, X39:$X$98)-K39*$AZ$3)/Z39, 0)</f>
        <v>3373.3704507341045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1.5098477676654815E-2</v>
      </c>
      <c r="L40" s="2">
        <v>37</v>
      </c>
      <c r="M40" s="8">
        <v>5.1834316999999998E-2</v>
      </c>
      <c r="Q40" s="5">
        <f t="shared" si="60"/>
        <v>25</v>
      </c>
      <c r="R40">
        <f t="shared" si="31"/>
        <v>500000</v>
      </c>
      <c r="S40">
        <f t="shared" si="32"/>
        <v>3189.5341762556855</v>
      </c>
      <c r="U40">
        <f t="shared" si="52"/>
        <v>5.1834316999999998E-2</v>
      </c>
      <c r="V40">
        <f t="shared" si="53"/>
        <v>0.01</v>
      </c>
      <c r="W40">
        <f t="shared" si="54"/>
        <v>0.49050467179358614</v>
      </c>
      <c r="X40">
        <f t="shared" si="55"/>
        <v>2.5424974647729703E-2</v>
      </c>
      <c r="Y40">
        <f t="shared" si="56"/>
        <v>4.9050467179358615E-3</v>
      </c>
      <c r="Z40">
        <f t="shared" si="57"/>
        <v>0.46017465042792061</v>
      </c>
      <c r="AB40">
        <f t="shared" si="58"/>
        <v>1654.6539657755136</v>
      </c>
      <c r="AC40">
        <f t="shared" si="33"/>
        <v>1467.7427745863658</v>
      </c>
      <c r="AE40">
        <f t="shared" si="34"/>
        <v>0</v>
      </c>
      <c r="AF40">
        <f t="shared" si="35"/>
        <v>0</v>
      </c>
      <c r="AG40">
        <f t="shared" si="36"/>
        <v>-11.504366260698015</v>
      </c>
      <c r="AH40">
        <f t="shared" si="37"/>
        <v>-12712.487323864851</v>
      </c>
      <c r="AI40">
        <f t="shared" si="38"/>
        <v>-12723.991690125549</v>
      </c>
      <c r="AJ40">
        <f t="shared" si="39"/>
        <v>186.91119118914776</v>
      </c>
      <c r="AK40">
        <f t="shared" ref="AK40:AK71" si="61">G40*SUM(AB40:AB40, AE40:AF40)</f>
        <v>115.82577760428596</v>
      </c>
      <c r="AL40">
        <f t="shared" si="40"/>
        <v>-12421.254721332114</v>
      </c>
      <c r="AN40">
        <f t="shared" si="41"/>
        <v>0</v>
      </c>
      <c r="AO40">
        <f t="shared" si="42"/>
        <v>0</v>
      </c>
      <c r="AP40">
        <f t="shared" si="43"/>
        <v>-0.17369841717120982</v>
      </c>
      <c r="AQ40">
        <f t="shared" si="44"/>
        <v>-191.93920607413074</v>
      </c>
      <c r="AR40">
        <f t="shared" si="45"/>
        <v>-192.11290449130198</v>
      </c>
      <c r="AS40">
        <f t="shared" si="46"/>
        <v>2.8220744476863073</v>
      </c>
      <c r="AT40">
        <f t="shared" si="47"/>
        <v>1.7487929175394967</v>
      </c>
      <c r="AU40">
        <f t="shared" si="48"/>
        <v>-187.54203712607614</v>
      </c>
      <c r="AW40">
        <v>37</v>
      </c>
      <c r="AX40">
        <f>IF(Z40&gt;0, (R40*SUMPRODUCT(K40:$K$98, X40:$X$98)-K40*$AZ$3)/Z40, 0)</f>
        <v>3189.5341762556855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1.348078363987037E-2</v>
      </c>
      <c r="L41" s="2">
        <v>38</v>
      </c>
      <c r="M41" s="8">
        <v>5.7772715000000002E-2</v>
      </c>
      <c r="Q41" s="5">
        <f t="shared" si="60"/>
        <v>25</v>
      </c>
      <c r="R41">
        <f t="shared" si="31"/>
        <v>500000</v>
      </c>
      <c r="S41">
        <f t="shared" si="32"/>
        <v>3009.7672941559667</v>
      </c>
      <c r="U41">
        <f t="shared" si="52"/>
        <v>5.7772715000000002E-2</v>
      </c>
      <c r="V41">
        <f t="shared" si="53"/>
        <v>0.01</v>
      </c>
      <c r="W41">
        <f t="shared" si="54"/>
        <v>0.46017465042792061</v>
      </c>
      <c r="X41">
        <f t="shared" si="55"/>
        <v>2.6585538929396885E-2</v>
      </c>
      <c r="Y41">
        <f t="shared" si="56"/>
        <v>4.6017465042792064E-3</v>
      </c>
      <c r="Z41">
        <f t="shared" si="57"/>
        <v>0.42898736499424456</v>
      </c>
      <c r="AB41">
        <f t="shared" si="58"/>
        <v>1467.7427745863658</v>
      </c>
      <c r="AC41">
        <f t="shared" si="33"/>
        <v>1291.1521407658256</v>
      </c>
      <c r="AE41">
        <f t="shared" si="34"/>
        <v>0</v>
      </c>
      <c r="AF41">
        <f t="shared" si="35"/>
        <v>0</v>
      </c>
      <c r="AG41">
        <f t="shared" si="36"/>
        <v>-10.724684124856115</v>
      </c>
      <c r="AH41">
        <f t="shared" si="37"/>
        <v>-13292.769464698442</v>
      </c>
      <c r="AI41">
        <f t="shared" si="38"/>
        <v>-13303.494148823298</v>
      </c>
      <c r="AJ41">
        <f t="shared" si="39"/>
        <v>176.59063382054023</v>
      </c>
      <c r="AK41">
        <f t="shared" si="61"/>
        <v>102.74199422104562</v>
      </c>
      <c r="AL41">
        <f t="shared" si="40"/>
        <v>-13024.161520781712</v>
      </c>
      <c r="AN41">
        <f t="shared" si="41"/>
        <v>0</v>
      </c>
      <c r="AO41">
        <f t="shared" si="42"/>
        <v>0</v>
      </c>
      <c r="AP41">
        <f t="shared" si="43"/>
        <v>-0.14457714629313778</v>
      </c>
      <c r="AQ41">
        <f t="shared" si="44"/>
        <v>-179.19694912827518</v>
      </c>
      <c r="AR41">
        <f t="shared" si="45"/>
        <v>-179.34152627456831</v>
      </c>
      <c r="AS41">
        <f t="shared" si="46"/>
        <v>2.3805801273622782</v>
      </c>
      <c r="AT41">
        <f t="shared" si="47"/>
        <v>1.3850425948227278</v>
      </c>
      <c r="AU41">
        <f t="shared" si="48"/>
        <v>-175.57590355238329</v>
      </c>
      <c r="AW41">
        <v>38</v>
      </c>
      <c r="AX41">
        <f>IF(Z41&gt;0, (R41*SUMPRODUCT(K41:$K$98, X41:$X$98)-K41*$AZ$3)/Z41, 0)</f>
        <v>3009.7672941559667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1.2036413964169972E-2</v>
      </c>
      <c r="L42" s="2">
        <v>39</v>
      </c>
      <c r="M42" s="8">
        <v>6.4089452000000005E-2</v>
      </c>
      <c r="Q42" s="5">
        <f t="shared" si="60"/>
        <v>25</v>
      </c>
      <c r="R42">
        <f t="shared" si="31"/>
        <v>500000</v>
      </c>
      <c r="S42">
        <f t="shared" si="32"/>
        <v>2833.9580747761547</v>
      </c>
      <c r="U42">
        <f t="shared" si="52"/>
        <v>6.4089452000000005E-2</v>
      </c>
      <c r="V42">
        <f t="shared" si="53"/>
        <v>0.01</v>
      </c>
      <c r="W42">
        <f t="shared" si="54"/>
        <v>0.42898736499424456</v>
      </c>
      <c r="X42">
        <f t="shared" si="55"/>
        <v>2.749356513740512E-2</v>
      </c>
      <c r="Y42">
        <f t="shared" si="56"/>
        <v>4.2898736499424458E-3</v>
      </c>
      <c r="Z42">
        <f t="shared" si="57"/>
        <v>0.39720392620689698</v>
      </c>
      <c r="AB42">
        <f t="shared" si="58"/>
        <v>1291.1521407658256</v>
      </c>
      <c r="AC42">
        <f t="shared" si="33"/>
        <v>1125.6592740068277</v>
      </c>
      <c r="AE42">
        <f t="shared" si="34"/>
        <v>0</v>
      </c>
      <c r="AF42">
        <f t="shared" si="35"/>
        <v>0</v>
      </c>
      <c r="AG42">
        <f t="shared" si="36"/>
        <v>-9.9300981551724252</v>
      </c>
      <c r="AH42">
        <f t="shared" si="37"/>
        <v>-13746.78256870256</v>
      </c>
      <c r="AI42">
        <f t="shared" si="38"/>
        <v>-13756.712666857733</v>
      </c>
      <c r="AJ42">
        <f t="shared" si="39"/>
        <v>165.49286675899793</v>
      </c>
      <c r="AK42">
        <f t="shared" si="61"/>
        <v>90.380649853607807</v>
      </c>
      <c r="AL42">
        <f t="shared" si="40"/>
        <v>-13500.839150245127</v>
      </c>
      <c r="AN42">
        <f t="shared" si="41"/>
        <v>0</v>
      </c>
      <c r="AO42">
        <f t="shared" si="42"/>
        <v>0</v>
      </c>
      <c r="AP42">
        <f t="shared" si="43"/>
        <v>-0.11952277210049586</v>
      </c>
      <c r="AQ42">
        <f t="shared" si="44"/>
        <v>-165.46196567233986</v>
      </c>
      <c r="AR42">
        <f t="shared" si="45"/>
        <v>-165.58148844444037</v>
      </c>
      <c r="AS42">
        <f t="shared" si="46"/>
        <v>1.9919406524285233</v>
      </c>
      <c r="AT42">
        <f t="shared" si="47"/>
        <v>1.0878589159887218</v>
      </c>
      <c r="AU42">
        <f t="shared" si="48"/>
        <v>-162.50168887602311</v>
      </c>
      <c r="AW42">
        <v>39</v>
      </c>
      <c r="AX42">
        <f>IF(Z42&gt;0, (R42*SUMPRODUCT(K42:$K$98, X42:$X$98)-K42*$AZ$3)/Z42, 0)</f>
        <v>2833.9580747761547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1.0746798182294617E-2</v>
      </c>
      <c r="L43" s="2">
        <v>40</v>
      </c>
      <c r="M43" s="8">
        <v>7.1121990999999996E-2</v>
      </c>
      <c r="Q43" s="5">
        <f t="shared" si="60"/>
        <v>25</v>
      </c>
      <c r="R43">
        <f t="shared" si="31"/>
        <v>500000</v>
      </c>
      <c r="S43">
        <f t="shared" si="32"/>
        <v>2664.33199913307</v>
      </c>
      <c r="U43">
        <f t="shared" si="52"/>
        <v>7.1121990999999996E-2</v>
      </c>
      <c r="V43">
        <f t="shared" si="53"/>
        <v>0.01</v>
      </c>
      <c r="W43">
        <f t="shared" si="54"/>
        <v>0.39720392620689698</v>
      </c>
      <c r="X43">
        <f t="shared" si="55"/>
        <v>2.824993406485159E-2</v>
      </c>
      <c r="Y43">
        <f t="shared" si="56"/>
        <v>3.9720392620689699E-3</v>
      </c>
      <c r="Z43">
        <f t="shared" si="57"/>
        <v>0.36498195287997642</v>
      </c>
      <c r="AB43">
        <f t="shared" si="58"/>
        <v>1125.6592740068277</v>
      </c>
      <c r="AC43">
        <f t="shared" si="33"/>
        <v>972.43309616419958</v>
      </c>
      <c r="AE43">
        <f t="shared" si="34"/>
        <v>0</v>
      </c>
      <c r="AF43">
        <f t="shared" si="35"/>
        <v>0</v>
      </c>
      <c r="AG43">
        <f t="shared" si="36"/>
        <v>-9.1245488219994098</v>
      </c>
      <c r="AH43">
        <f t="shared" si="37"/>
        <v>-14124.967032425795</v>
      </c>
      <c r="AI43">
        <f t="shared" si="38"/>
        <v>-14134.091581247794</v>
      </c>
      <c r="AJ43">
        <f t="shared" si="39"/>
        <v>153.22617784262809</v>
      </c>
      <c r="AK43">
        <f t="shared" si="61"/>
        <v>78.79614918047794</v>
      </c>
      <c r="AL43">
        <f t="shared" si="40"/>
        <v>-13902.069254224689</v>
      </c>
      <c r="AN43">
        <f t="shared" si="41"/>
        <v>0</v>
      </c>
      <c r="AO43">
        <f t="shared" si="42"/>
        <v>0</v>
      </c>
      <c r="AP43">
        <f t="shared" si="43"/>
        <v>-9.805968469452174E-2</v>
      </c>
      <c r="AQ43">
        <f t="shared" si="44"/>
        <v>-151.79817002904491</v>
      </c>
      <c r="AR43">
        <f t="shared" si="45"/>
        <v>-151.89622971373944</v>
      </c>
      <c r="AS43">
        <f t="shared" si="46"/>
        <v>1.6466908095191073</v>
      </c>
      <c r="AT43">
        <f t="shared" si="47"/>
        <v>0.84680631278457585</v>
      </c>
      <c r="AU43">
        <f t="shared" si="48"/>
        <v>-149.40273259143578</v>
      </c>
      <c r="AW43">
        <v>40</v>
      </c>
      <c r="AX43">
        <f>IF(Z43&gt;0, (R43*SUMPRODUCT(K43:$K$98, X43:$X$98)-K43*$AZ$3)/Z43, 0)</f>
        <v>2664.33199913307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9.5953555199059081E-3</v>
      </c>
      <c r="L44" s="2">
        <v>41</v>
      </c>
      <c r="M44" s="8">
        <v>7.9233461000000005E-2</v>
      </c>
      <c r="Q44" s="5">
        <f t="shared" si="60"/>
        <v>25</v>
      </c>
      <c r="R44">
        <f t="shared" si="31"/>
        <v>500000</v>
      </c>
      <c r="S44">
        <f t="shared" si="32"/>
        <v>2501.5834551845455</v>
      </c>
      <c r="U44">
        <f t="shared" si="52"/>
        <v>7.9233461000000005E-2</v>
      </c>
      <c r="V44">
        <f t="shared" si="53"/>
        <v>0.01</v>
      </c>
      <c r="W44">
        <f t="shared" si="54"/>
        <v>0.36498195287997642</v>
      </c>
      <c r="X44">
        <f t="shared" si="55"/>
        <v>2.891878332921945E-2</v>
      </c>
      <c r="Y44">
        <f t="shared" si="56"/>
        <v>3.6498195287997643E-3</v>
      </c>
      <c r="Z44">
        <f t="shared" si="57"/>
        <v>0.33241335002195721</v>
      </c>
      <c r="AB44">
        <f t="shared" si="58"/>
        <v>972.43309616419958</v>
      </c>
      <c r="AC44">
        <f t="shared" si="33"/>
        <v>831.5597366973974</v>
      </c>
      <c r="AE44">
        <f t="shared" si="34"/>
        <v>0</v>
      </c>
      <c r="AF44">
        <f t="shared" si="35"/>
        <v>0</v>
      </c>
      <c r="AG44">
        <f t="shared" si="36"/>
        <v>-8.3103337505489296</v>
      </c>
      <c r="AH44">
        <f t="shared" si="37"/>
        <v>-14459.391664609726</v>
      </c>
      <c r="AI44">
        <f t="shared" si="38"/>
        <v>-14467.701998360275</v>
      </c>
      <c r="AJ44">
        <f t="shared" si="39"/>
        <v>140.87335946680219</v>
      </c>
      <c r="AK44">
        <f t="shared" si="61"/>
        <v>68.070316731493975</v>
      </c>
      <c r="AL44">
        <f t="shared" si="40"/>
        <v>-14258.758322161979</v>
      </c>
      <c r="AN44">
        <f t="shared" si="41"/>
        <v>0</v>
      </c>
      <c r="AO44">
        <f t="shared" si="42"/>
        <v>0</v>
      </c>
      <c r="AP44">
        <f t="shared" si="43"/>
        <v>-7.9740606825590046E-2</v>
      </c>
      <c r="AQ44">
        <f t="shared" si="44"/>
        <v>-138.74300362349442</v>
      </c>
      <c r="AR44">
        <f t="shared" si="45"/>
        <v>-138.82274423032001</v>
      </c>
      <c r="AS44">
        <f t="shared" si="46"/>
        <v>1.3517299673674696</v>
      </c>
      <c r="AT44">
        <f t="shared" si="47"/>
        <v>0.65315888939128419</v>
      </c>
      <c r="AU44">
        <f t="shared" si="48"/>
        <v>-136.81785537356126</v>
      </c>
      <c r="AW44">
        <v>41</v>
      </c>
      <c r="AX44">
        <f>IF(Z44&gt;0, (R44*SUMPRODUCT(K44:$K$98, X44:$X$98)-K44*$AZ$3)/Z44, 0)</f>
        <v>2501.5834551845455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8.5672817142017025E-3</v>
      </c>
      <c r="L45" s="2">
        <v>42</v>
      </c>
      <c r="M45" s="8">
        <v>8.7905784000000001E-2</v>
      </c>
      <c r="Q45" s="5">
        <f t="shared" si="60"/>
        <v>25</v>
      </c>
      <c r="R45">
        <f t="shared" si="31"/>
        <v>500000</v>
      </c>
      <c r="S45">
        <f t="shared" si="32"/>
        <v>2342.9330654439627</v>
      </c>
      <c r="U45">
        <f t="shared" si="52"/>
        <v>8.7905784000000001E-2</v>
      </c>
      <c r="V45">
        <f t="shared" si="53"/>
        <v>0.01</v>
      </c>
      <c r="W45">
        <f t="shared" si="54"/>
        <v>0.33241335002195721</v>
      </c>
      <c r="X45">
        <f t="shared" si="55"/>
        <v>2.9221056145746566E-2</v>
      </c>
      <c r="Y45">
        <f t="shared" si="56"/>
        <v>3.3241335002195723E-3</v>
      </c>
      <c r="Z45">
        <f t="shared" si="57"/>
        <v>0.29986816037599107</v>
      </c>
      <c r="AB45">
        <f t="shared" si="58"/>
        <v>831.5597366973974</v>
      </c>
      <c r="AC45">
        <f t="shared" si="33"/>
        <v>702.57102821876254</v>
      </c>
      <c r="AE45">
        <f t="shared" si="34"/>
        <v>0</v>
      </c>
      <c r="AF45">
        <f t="shared" si="35"/>
        <v>0</v>
      </c>
      <c r="AG45">
        <f t="shared" si="36"/>
        <v>-7.4967040093997763</v>
      </c>
      <c r="AH45">
        <f t="shared" si="37"/>
        <v>-14610.528072873283</v>
      </c>
      <c r="AI45">
        <f t="shared" si="38"/>
        <v>-14618.024776882683</v>
      </c>
      <c r="AJ45">
        <f t="shared" si="39"/>
        <v>128.98870847863486</v>
      </c>
      <c r="AK45">
        <f t="shared" si="61"/>
        <v>58.209181568817826</v>
      </c>
      <c r="AL45">
        <f t="shared" si="40"/>
        <v>-14430.82688683523</v>
      </c>
      <c r="AN45">
        <f t="shared" si="41"/>
        <v>0</v>
      </c>
      <c r="AO45">
        <f t="shared" si="42"/>
        <v>0</v>
      </c>
      <c r="AP45">
        <f t="shared" si="43"/>
        <v>-6.4226375176513292E-2</v>
      </c>
      <c r="AQ45">
        <f t="shared" si="44"/>
        <v>-125.17250999355792</v>
      </c>
      <c r="AR45">
        <f t="shared" si="45"/>
        <v>-125.23673636873443</v>
      </c>
      <c r="AS45">
        <f t="shared" si="46"/>
        <v>1.1050826034875025</v>
      </c>
      <c r="AT45">
        <f t="shared" si="47"/>
        <v>0.4986944568531797</v>
      </c>
      <c r="AU45">
        <f t="shared" si="48"/>
        <v>-123.63295930839375</v>
      </c>
      <c r="AW45">
        <v>42</v>
      </c>
      <c r="AX45">
        <f>IF(Z45&gt;0, (R45*SUMPRODUCT(K45:$K$98, X45:$X$98)-K45*$AZ$3)/Z45, 0)</f>
        <v>2342.9330654439627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7.6493586733943769E-3</v>
      </c>
      <c r="L46" s="2">
        <v>43</v>
      </c>
      <c r="M46" s="8">
        <v>9.7118048999999998E-2</v>
      </c>
      <c r="Q46" s="5">
        <f t="shared" si="60"/>
        <v>25</v>
      </c>
      <c r="R46">
        <f t="shared" si="31"/>
        <v>500000</v>
      </c>
      <c r="S46">
        <f t="shared" si="32"/>
        <v>2189.036661841541</v>
      </c>
      <c r="U46">
        <f t="shared" si="52"/>
        <v>9.7118048999999998E-2</v>
      </c>
      <c r="V46">
        <f t="shared" si="53"/>
        <v>0.01</v>
      </c>
      <c r="W46">
        <f t="shared" si="54"/>
        <v>0.29986816037599107</v>
      </c>
      <c r="X46">
        <f t="shared" si="55"/>
        <v>2.9122610692935359E-2</v>
      </c>
      <c r="Y46">
        <f t="shared" si="56"/>
        <v>2.9986816037599106E-3</v>
      </c>
      <c r="Z46">
        <f t="shared" si="57"/>
        <v>0.26774686807929576</v>
      </c>
      <c r="AB46">
        <f t="shared" si="58"/>
        <v>702.57102821876254</v>
      </c>
      <c r="AC46">
        <f t="shared" si="33"/>
        <v>586.10771031882905</v>
      </c>
      <c r="AE46">
        <f t="shared" si="34"/>
        <v>0</v>
      </c>
      <c r="AF46">
        <f t="shared" si="35"/>
        <v>0</v>
      </c>
      <c r="AG46">
        <f t="shared" si="36"/>
        <v>-6.6936717019823941</v>
      </c>
      <c r="AH46">
        <f t="shared" si="37"/>
        <v>-14561.30534646768</v>
      </c>
      <c r="AI46">
        <f t="shared" si="38"/>
        <v>-14567.999018169661</v>
      </c>
      <c r="AJ46">
        <f t="shared" si="39"/>
        <v>116.46331789993349</v>
      </c>
      <c r="AK46">
        <f t="shared" si="61"/>
        <v>49.179971975313379</v>
      </c>
      <c r="AL46">
        <f t="shared" si="40"/>
        <v>-14402.355728294415</v>
      </c>
      <c r="AN46">
        <f t="shared" si="41"/>
        <v>0</v>
      </c>
      <c r="AO46">
        <f t="shared" si="42"/>
        <v>0</v>
      </c>
      <c r="AP46">
        <f t="shared" si="43"/>
        <v>-5.1202295690413527E-2</v>
      </c>
      <c r="AQ46">
        <f t="shared" si="44"/>
        <v>-111.38464734794645</v>
      </c>
      <c r="AR46">
        <f t="shared" si="45"/>
        <v>-111.43584964363687</v>
      </c>
      <c r="AS46">
        <f t="shared" si="46"/>
        <v>0.89086969091014279</v>
      </c>
      <c r="AT46">
        <f t="shared" si="47"/>
        <v>0.37619524518665576</v>
      </c>
      <c r="AU46">
        <f t="shared" si="48"/>
        <v>-110.16878470754007</v>
      </c>
      <c r="AW46">
        <v>43</v>
      </c>
      <c r="AX46">
        <f>IF(Z46&gt;0, (R46*SUMPRODUCT(K46:$K$98, X46:$X$98)-K46*$AZ$3)/Z46, 0)</f>
        <v>2189.036661841541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6.8297845298164071E-3</v>
      </c>
      <c r="L47" s="2">
        <v>44</v>
      </c>
      <c r="M47" s="8">
        <v>0.107494799</v>
      </c>
      <c r="Q47" s="5">
        <f t="shared" si="60"/>
        <v>25</v>
      </c>
      <c r="R47">
        <f t="shared" si="31"/>
        <v>500000</v>
      </c>
      <c r="S47">
        <f t="shared" si="32"/>
        <v>2041.9958691292231</v>
      </c>
      <c r="U47">
        <f t="shared" si="52"/>
        <v>0.107494799</v>
      </c>
      <c r="V47">
        <f t="shared" si="53"/>
        <v>0.01</v>
      </c>
      <c r="W47">
        <f t="shared" si="54"/>
        <v>0.26774686807929576</v>
      </c>
      <c r="X47">
        <f t="shared" si="55"/>
        <v>2.8781395767063414E-2</v>
      </c>
      <c r="Y47">
        <f t="shared" si="56"/>
        <v>2.6774686807929577E-3</v>
      </c>
      <c r="Z47">
        <f t="shared" si="57"/>
        <v>0.2362880036314394</v>
      </c>
      <c r="AB47">
        <f t="shared" si="58"/>
        <v>586.10771031882905</v>
      </c>
      <c r="AC47">
        <f t="shared" si="33"/>
        <v>482.49912734019011</v>
      </c>
      <c r="AE47">
        <f t="shared" si="34"/>
        <v>0</v>
      </c>
      <c r="AF47">
        <f t="shared" si="35"/>
        <v>0</v>
      </c>
      <c r="AG47">
        <f t="shared" si="36"/>
        <v>-5.9072000907859845</v>
      </c>
      <c r="AH47">
        <f t="shared" si="37"/>
        <v>-14390.697883531708</v>
      </c>
      <c r="AI47">
        <f t="shared" si="38"/>
        <v>-14396.605083622493</v>
      </c>
      <c r="AJ47">
        <f t="shared" si="39"/>
        <v>103.60858297863894</v>
      </c>
      <c r="AK47">
        <f t="shared" si="61"/>
        <v>41.027539722318039</v>
      </c>
      <c r="AL47">
        <f t="shared" si="40"/>
        <v>-14251.968960921537</v>
      </c>
      <c r="AN47">
        <f t="shared" si="41"/>
        <v>0</v>
      </c>
      <c r="AO47">
        <f t="shared" si="42"/>
        <v>0</v>
      </c>
      <c r="AP47">
        <f t="shared" si="43"/>
        <v>-4.0344903794580195E-2</v>
      </c>
      <c r="AQ47">
        <f t="shared" si="44"/>
        <v>-98.285365778206568</v>
      </c>
      <c r="AR47">
        <f t="shared" si="45"/>
        <v>-98.325710682001144</v>
      </c>
      <c r="AS47">
        <f t="shared" si="46"/>
        <v>0.70762429718370767</v>
      </c>
      <c r="AT47">
        <f t="shared" si="47"/>
        <v>0.28020925609191588</v>
      </c>
      <c r="AU47">
        <f t="shared" si="48"/>
        <v>-97.337877128725523</v>
      </c>
      <c r="AW47">
        <v>44</v>
      </c>
      <c r="AX47">
        <f>IF(Z47&gt;0, (R47*SUMPRODUCT(K47:$K$98, X47:$X$98)-K47*$AZ$3)/Z47, 0)</f>
        <v>2041.9958691292231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6.0980219016217915E-3</v>
      </c>
      <c r="L48" s="2">
        <v>45</v>
      </c>
      <c r="M48" s="8">
        <v>0.119195734</v>
      </c>
      <c r="Q48" s="5">
        <f t="shared" si="60"/>
        <v>25</v>
      </c>
      <c r="R48">
        <f t="shared" si="31"/>
        <v>500000</v>
      </c>
      <c r="S48">
        <f t="shared" si="32"/>
        <v>1901.0280549276795</v>
      </c>
      <c r="U48">
        <f t="shared" si="52"/>
        <v>0.119195734</v>
      </c>
      <c r="V48">
        <f t="shared" si="53"/>
        <v>0.01</v>
      </c>
      <c r="W48">
        <f t="shared" si="54"/>
        <v>0.2362880036314394</v>
      </c>
      <c r="X48">
        <f t="shared" si="55"/>
        <v>2.8164522028244085E-2</v>
      </c>
      <c r="Y48">
        <f t="shared" si="56"/>
        <v>2.3628800363143941E-3</v>
      </c>
      <c r="Z48">
        <f t="shared" si="57"/>
        <v>0.20576060156688092</v>
      </c>
      <c r="AB48">
        <f t="shared" si="58"/>
        <v>482.49912734019011</v>
      </c>
      <c r="AC48">
        <f t="shared" si="33"/>
        <v>391.15667617743685</v>
      </c>
      <c r="AE48">
        <f t="shared" si="34"/>
        <v>0</v>
      </c>
      <c r="AF48">
        <f t="shared" si="35"/>
        <v>0</v>
      </c>
      <c r="AG48">
        <f t="shared" si="36"/>
        <v>-5.1440150391720234</v>
      </c>
      <c r="AH48">
        <f t="shared" si="37"/>
        <v>-14082.261014122043</v>
      </c>
      <c r="AI48">
        <f t="shared" si="38"/>
        <v>-14087.405029161215</v>
      </c>
      <c r="AJ48">
        <f t="shared" si="39"/>
        <v>91.342451162753264</v>
      </c>
      <c r="AK48">
        <f t="shared" si="61"/>
        <v>33.774938913813308</v>
      </c>
      <c r="AL48">
        <f t="shared" si="40"/>
        <v>-13962.287639084649</v>
      </c>
      <c r="AN48">
        <f t="shared" si="41"/>
        <v>0</v>
      </c>
      <c r="AO48">
        <f t="shared" si="42"/>
        <v>0</v>
      </c>
      <c r="AP48">
        <f t="shared" si="43"/>
        <v>-3.1368316371142874E-2</v>
      </c>
      <c r="AQ48">
        <f t="shared" si="44"/>
        <v>-85.873936088470913</v>
      </c>
      <c r="AR48">
        <f t="shared" si="45"/>
        <v>-85.905304404842056</v>
      </c>
      <c r="AS48">
        <f t="shared" si="46"/>
        <v>0.55700826773828827</v>
      </c>
      <c r="AT48">
        <f t="shared" si="47"/>
        <v>0.20596031722237168</v>
      </c>
      <c r="AU48">
        <f t="shared" si="48"/>
        <v>-85.142335819881396</v>
      </c>
      <c r="AW48">
        <v>45</v>
      </c>
      <c r="AX48">
        <f>IF(Z48&gt;0, (R48*SUMPRODUCT(K48:$K$98, X48:$X$98)-K48*$AZ$3)/Z48, 0)</f>
        <v>1901.0280549276795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5.4446624121623132E-3</v>
      </c>
      <c r="L49" s="2">
        <v>46</v>
      </c>
      <c r="M49" s="8">
        <v>0.13258683600000001</v>
      </c>
      <c r="Q49" s="5">
        <f t="shared" si="60"/>
        <v>25</v>
      </c>
      <c r="R49">
        <f t="shared" si="31"/>
        <v>500000</v>
      </c>
      <c r="S49">
        <f t="shared" si="32"/>
        <v>1765.5510005832527</v>
      </c>
      <c r="U49">
        <f t="shared" si="52"/>
        <v>0.13258683600000001</v>
      </c>
      <c r="V49">
        <f t="shared" si="53"/>
        <v>0.01</v>
      </c>
      <c r="W49">
        <f t="shared" si="54"/>
        <v>0.20576060156688092</v>
      </c>
      <c r="X49">
        <f t="shared" si="55"/>
        <v>2.7281147135209387E-2</v>
      </c>
      <c r="Y49">
        <f t="shared" si="56"/>
        <v>2.0576060156688092E-3</v>
      </c>
      <c r="Z49">
        <f t="shared" si="57"/>
        <v>0.17642184841600272</v>
      </c>
      <c r="AB49">
        <f t="shared" si="58"/>
        <v>391.15667617743685</v>
      </c>
      <c r="AC49">
        <f t="shared" si="33"/>
        <v>311.48177099562054</v>
      </c>
      <c r="AE49">
        <f t="shared" si="34"/>
        <v>0</v>
      </c>
      <c r="AF49">
        <f t="shared" si="35"/>
        <v>0</v>
      </c>
      <c r="AG49">
        <f t="shared" si="36"/>
        <v>-4.4105462104000681</v>
      </c>
      <c r="AH49">
        <f t="shared" si="37"/>
        <v>-13640.573567604693</v>
      </c>
      <c r="AI49">
        <f t="shared" si="38"/>
        <v>-13644.984113815093</v>
      </c>
      <c r="AJ49">
        <f t="shared" si="39"/>
        <v>79.674905181816314</v>
      </c>
      <c r="AK49">
        <f t="shared" si="61"/>
        <v>27.380967332420582</v>
      </c>
      <c r="AL49">
        <f t="shared" si="40"/>
        <v>-13537.928241300855</v>
      </c>
      <c r="AN49">
        <f t="shared" si="41"/>
        <v>0</v>
      </c>
      <c r="AO49">
        <f t="shared" si="42"/>
        <v>0</v>
      </c>
      <c r="AP49">
        <f t="shared" si="43"/>
        <v>-2.4013935168870185E-2</v>
      </c>
      <c r="AQ49">
        <f t="shared" si="44"/>
        <v>-74.268318183872054</v>
      </c>
      <c r="AR49">
        <f t="shared" si="45"/>
        <v>-74.292332119040935</v>
      </c>
      <c r="AS49">
        <f t="shared" si="46"/>
        <v>0.43380296143603159</v>
      </c>
      <c r="AT49">
        <f t="shared" si="47"/>
        <v>0.14908012364347453</v>
      </c>
      <c r="AU49">
        <f t="shared" si="48"/>
        <v>-73.70944903396142</v>
      </c>
      <c r="AW49">
        <v>46</v>
      </c>
      <c r="AX49">
        <f>IF(Z49&gt;0, (R49*SUMPRODUCT(K49:$K$98, X49:$X$98)-K49*$AZ$3)/Z49, 0)</f>
        <v>1765.5510005832527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4.8613057251449222E-3</v>
      </c>
      <c r="L50" s="2">
        <v>47</v>
      </c>
      <c r="M50" s="8">
        <v>0.14803979</v>
      </c>
      <c r="Q50" s="5">
        <f t="shared" si="60"/>
        <v>25</v>
      </c>
      <c r="R50">
        <f t="shared" si="31"/>
        <v>500000</v>
      </c>
      <c r="S50">
        <f t="shared" si="32"/>
        <v>1634.2265607087472</v>
      </c>
      <c r="U50">
        <f t="shared" si="52"/>
        <v>0.14803979</v>
      </c>
      <c r="V50">
        <f t="shared" si="53"/>
        <v>0.01</v>
      </c>
      <c r="W50">
        <f t="shared" si="54"/>
        <v>0.17642184841600272</v>
      </c>
      <c r="X50">
        <f t="shared" si="55"/>
        <v>2.6117453390916878E-2</v>
      </c>
      <c r="Y50">
        <f t="shared" si="56"/>
        <v>1.7642184841600273E-3</v>
      </c>
      <c r="Z50">
        <f t="shared" si="57"/>
        <v>0.14854017654092583</v>
      </c>
      <c r="AB50">
        <f t="shared" si="58"/>
        <v>311.48177099562054</v>
      </c>
      <c r="AC50">
        <f t="shared" si="33"/>
        <v>242.74830183554735</v>
      </c>
      <c r="AE50">
        <f t="shared" si="34"/>
        <v>0</v>
      </c>
      <c r="AF50">
        <f t="shared" si="35"/>
        <v>0</v>
      </c>
      <c r="AG50">
        <f t="shared" si="36"/>
        <v>-3.7135044135231459</v>
      </c>
      <c r="AH50">
        <f t="shared" si="37"/>
        <v>-13058.726695458439</v>
      </c>
      <c r="AI50">
        <f t="shared" si="38"/>
        <v>-13062.440199871962</v>
      </c>
      <c r="AJ50">
        <f t="shared" si="39"/>
        <v>68.733469160073184</v>
      </c>
      <c r="AK50">
        <f t="shared" si="61"/>
        <v>21.80372396969344</v>
      </c>
      <c r="AL50">
        <f t="shared" si="40"/>
        <v>-12971.903006742195</v>
      </c>
      <c r="AN50">
        <f t="shared" si="41"/>
        <v>0</v>
      </c>
      <c r="AO50">
        <f t="shared" si="42"/>
        <v>0</v>
      </c>
      <c r="AP50">
        <f t="shared" si="43"/>
        <v>-1.8052480265811004E-2</v>
      </c>
      <c r="AQ50">
        <f t="shared" si="44"/>
        <v>-63.482462847734944</v>
      </c>
      <c r="AR50">
        <f t="shared" si="45"/>
        <v>-63.500515328000752</v>
      </c>
      <c r="AS50">
        <f t="shared" si="46"/>
        <v>0.33413440713693571</v>
      </c>
      <c r="AT50">
        <f t="shared" si="47"/>
        <v>0.10599456816335029</v>
      </c>
      <c r="AU50">
        <f t="shared" si="48"/>
        <v>-63.060386352700462</v>
      </c>
      <c r="AW50">
        <v>47</v>
      </c>
      <c r="AX50">
        <f>IF(Z50&gt;0, (R50*SUMPRODUCT(K50:$K$98, X50:$X$98)-K50*$AZ$3)/Z50, 0)</f>
        <v>1634.2265607087472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4.3404515403079663E-3</v>
      </c>
      <c r="L51" s="2">
        <v>48</v>
      </c>
      <c r="M51" s="8">
        <v>0.16585403400000001</v>
      </c>
      <c r="Q51" s="5">
        <f t="shared" si="60"/>
        <v>25</v>
      </c>
      <c r="R51">
        <f t="shared" si="31"/>
        <v>500000</v>
      </c>
      <c r="S51">
        <f t="shared" si="32"/>
        <v>1504.7336488009776</v>
      </c>
      <c r="U51">
        <f t="shared" si="52"/>
        <v>0.16585403400000001</v>
      </c>
      <c r="V51">
        <f t="shared" si="53"/>
        <v>0.01</v>
      </c>
      <c r="W51">
        <f t="shared" si="54"/>
        <v>0.14854017654092583</v>
      </c>
      <c r="X51">
        <f t="shared" si="55"/>
        <v>2.4635987490384717E-2</v>
      </c>
      <c r="Y51">
        <f t="shared" si="56"/>
        <v>1.4854017654092582E-3</v>
      </c>
      <c r="Z51">
        <f t="shared" si="57"/>
        <v>0.12241878728513185</v>
      </c>
      <c r="AB51">
        <f t="shared" si="58"/>
        <v>242.74830183554735</v>
      </c>
      <c r="AC51">
        <f t="shared" si="33"/>
        <v>184.20766847334716</v>
      </c>
      <c r="AE51">
        <f t="shared" si="34"/>
        <v>0</v>
      </c>
      <c r="AF51">
        <f t="shared" si="35"/>
        <v>0</v>
      </c>
      <c r="AG51">
        <f t="shared" si="36"/>
        <v>-3.0604696821282964</v>
      </c>
      <c r="AH51">
        <f t="shared" si="37"/>
        <v>-12317.993745192358</v>
      </c>
      <c r="AI51">
        <f t="shared" si="38"/>
        <v>-12321.054214874486</v>
      </c>
      <c r="AJ51">
        <f t="shared" si="39"/>
        <v>58.540633362200197</v>
      </c>
      <c r="AK51">
        <f t="shared" si="61"/>
        <v>16.992381128488315</v>
      </c>
      <c r="AL51">
        <f t="shared" si="40"/>
        <v>-12245.521200383799</v>
      </c>
      <c r="AN51">
        <f t="shared" si="41"/>
        <v>0</v>
      </c>
      <c r="AO51">
        <f t="shared" si="42"/>
        <v>0</v>
      </c>
      <c r="AP51">
        <f t="shared" si="43"/>
        <v>-1.3283820345859596E-2</v>
      </c>
      <c r="AQ51">
        <f t="shared" si="44"/>
        <v>-53.465654924824065</v>
      </c>
      <c r="AR51">
        <f t="shared" si="45"/>
        <v>-53.478938745169927</v>
      </c>
      <c r="AS51">
        <f t="shared" si="46"/>
        <v>0.25409278224756576</v>
      </c>
      <c r="AT51">
        <f t="shared" si="47"/>
        <v>7.3754606842647119E-2</v>
      </c>
      <c r="AU51">
        <f t="shared" si="48"/>
        <v>-53.151091356079718</v>
      </c>
      <c r="AW51">
        <v>48</v>
      </c>
      <c r="AX51">
        <f>IF(Z51&gt;0, (R51*SUMPRODUCT(K51:$K$98, X51:$X$98)-K51*$AZ$3)/Z51, 0)</f>
        <v>1504.7336488009776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3.8754031609892553E-3</v>
      </c>
      <c r="L52" s="2">
        <v>49</v>
      </c>
      <c r="M52" s="8">
        <v>0.18707617900000001</v>
      </c>
      <c r="Q52" s="5">
        <f t="shared" si="60"/>
        <v>25</v>
      </c>
      <c r="R52">
        <f t="shared" si="31"/>
        <v>500000</v>
      </c>
      <c r="S52">
        <f t="shared" si="32"/>
        <v>1375.015674427312</v>
      </c>
      <c r="U52">
        <f t="shared" si="52"/>
        <v>0.18707617900000001</v>
      </c>
      <c r="V52">
        <f t="shared" si="53"/>
        <v>0.01</v>
      </c>
      <c r="W52">
        <f t="shared" si="54"/>
        <v>0.12241878728513185</v>
      </c>
      <c r="X52">
        <f t="shared" si="55"/>
        <v>2.2901638963116252E-2</v>
      </c>
      <c r="Y52">
        <f t="shared" si="56"/>
        <v>1.2241878728513186E-3</v>
      </c>
      <c r="Z52">
        <f t="shared" si="57"/>
        <v>9.8292960449164274E-2</v>
      </c>
      <c r="AB52">
        <f t="shared" si="58"/>
        <v>184.20766847334716</v>
      </c>
      <c r="AC52">
        <f t="shared" si="33"/>
        <v>135.15436130346473</v>
      </c>
      <c r="AE52">
        <f t="shared" si="34"/>
        <v>0</v>
      </c>
      <c r="AF52">
        <f t="shared" si="35"/>
        <v>0</v>
      </c>
      <c r="AG52">
        <f t="shared" si="36"/>
        <v>-2.4573240112291068</v>
      </c>
      <c r="AH52">
        <f t="shared" si="37"/>
        <v>-11450.819481558126</v>
      </c>
      <c r="AI52">
        <f t="shared" si="38"/>
        <v>-11453.276805569356</v>
      </c>
      <c r="AJ52">
        <f t="shared" si="39"/>
        <v>49.05330716988243</v>
      </c>
      <c r="AK52">
        <f t="shared" si="61"/>
        <v>12.894536793134302</v>
      </c>
      <c r="AL52">
        <f t="shared" si="40"/>
        <v>-11391.328961606339</v>
      </c>
      <c r="AN52">
        <f t="shared" si="41"/>
        <v>0</v>
      </c>
      <c r="AO52">
        <f t="shared" si="42"/>
        <v>0</v>
      </c>
      <c r="AP52">
        <f t="shared" si="43"/>
        <v>-9.5231212406920764E-3</v>
      </c>
      <c r="AQ52">
        <f t="shared" si="44"/>
        <v>-44.376542014747706</v>
      </c>
      <c r="AR52">
        <f t="shared" si="45"/>
        <v>-44.386065135988403</v>
      </c>
      <c r="AS52">
        <f t="shared" si="46"/>
        <v>0.19010134166313927</v>
      </c>
      <c r="AT52">
        <f t="shared" si="47"/>
        <v>4.9971528647604929E-2</v>
      </c>
      <c r="AU52">
        <f t="shared" si="48"/>
        <v>-44.145992265677656</v>
      </c>
      <c r="AW52">
        <v>49</v>
      </c>
      <c r="AX52">
        <f>IF(Z52&gt;0, (R52*SUMPRODUCT(K52:$K$98, X52:$X$98)-K52*$AZ$3)/Z52, 0)</f>
        <v>1375.015674427312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3.4601813937404063E-3</v>
      </c>
      <c r="L53" s="2">
        <v>50</v>
      </c>
      <c r="M53" s="8">
        <v>0.21155222800000001</v>
      </c>
      <c r="Q53" s="5">
        <f t="shared" si="60"/>
        <v>25</v>
      </c>
      <c r="R53">
        <f t="shared" si="31"/>
        <v>500000</v>
      </c>
      <c r="S53">
        <f t="shared" si="32"/>
        <v>1237.8782822195815</v>
      </c>
      <c r="U53">
        <f t="shared" si="52"/>
        <v>0.21155222800000001</v>
      </c>
      <c r="V53">
        <f t="shared" si="53"/>
        <v>0.01</v>
      </c>
      <c r="W53">
        <f t="shared" si="54"/>
        <v>9.8292960449164274E-2</v>
      </c>
      <c r="X53">
        <f t="shared" si="55"/>
        <v>2.0794094779736583E-2</v>
      </c>
      <c r="Y53">
        <f t="shared" si="56"/>
        <v>9.8292960449164273E-4</v>
      </c>
      <c r="Z53">
        <f t="shared" si="57"/>
        <v>7.6515936064936049E-2</v>
      </c>
      <c r="AB53">
        <f t="shared" si="58"/>
        <v>135.15436130346473</v>
      </c>
      <c r="AC53">
        <f t="shared" si="33"/>
        <v>94.717415498486361</v>
      </c>
      <c r="AE53">
        <f t="shared" si="34"/>
        <v>0</v>
      </c>
      <c r="AF53">
        <f t="shared" si="35"/>
        <v>0</v>
      </c>
      <c r="AG53">
        <f t="shared" si="36"/>
        <v>-1.9128984016234012</v>
      </c>
      <c r="AH53">
        <f t="shared" si="37"/>
        <v>-10397.047389868292</v>
      </c>
      <c r="AI53">
        <f t="shared" si="38"/>
        <v>-10398.960288269916</v>
      </c>
      <c r="AJ53">
        <f t="shared" si="39"/>
        <v>40.436945804978365</v>
      </c>
      <c r="AK53">
        <f t="shared" si="61"/>
        <v>9.4608052912425311</v>
      </c>
      <c r="AL53">
        <f t="shared" si="40"/>
        <v>-10349.062537173695</v>
      </c>
      <c r="AN53">
        <f t="shared" si="41"/>
        <v>0</v>
      </c>
      <c r="AO53">
        <f t="shared" si="42"/>
        <v>0</v>
      </c>
      <c r="AP53">
        <f t="shared" si="43"/>
        <v>-6.6189754574130554E-3</v>
      </c>
      <c r="AQ53">
        <f t="shared" si="44"/>
        <v>-35.975669928259521</v>
      </c>
      <c r="AR53">
        <f t="shared" si="45"/>
        <v>-35.982288903716935</v>
      </c>
      <c r="AS53">
        <f t="shared" si="46"/>
        <v>0.13991916749407532</v>
      </c>
      <c r="AT53">
        <f t="shared" si="47"/>
        <v>3.2736102438558193E-2</v>
      </c>
      <c r="AU53">
        <f t="shared" si="48"/>
        <v>-35.809633633784301</v>
      </c>
      <c r="AW53">
        <v>50</v>
      </c>
      <c r="AX53">
        <f>IF(Z53&gt;0, (R53*SUMPRODUCT(K53:$K$98, X53:$X$98)-K53*$AZ$3)/Z53, 0)</f>
        <v>1237.8782822195815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3.0894476729825052E-3</v>
      </c>
      <c r="L54" s="2">
        <v>51</v>
      </c>
      <c r="M54" s="8">
        <v>0.23965956799999999</v>
      </c>
      <c r="Q54" s="5">
        <f t="shared" si="60"/>
        <v>25</v>
      </c>
      <c r="R54">
        <f t="shared" si="31"/>
        <v>500000</v>
      </c>
      <c r="S54">
        <f t="shared" si="32"/>
        <v>1084.4101792310867</v>
      </c>
      <c r="U54">
        <f t="shared" si="52"/>
        <v>0.23965956799999999</v>
      </c>
      <c r="V54">
        <f t="shared" si="53"/>
        <v>0.01</v>
      </c>
      <c r="W54">
        <f t="shared" si="54"/>
        <v>7.6515936064936049E-2</v>
      </c>
      <c r="X54">
        <f t="shared" si="55"/>
        <v>1.8337776182438193E-2</v>
      </c>
      <c r="Y54">
        <f t="shared" si="56"/>
        <v>7.6515936064936048E-4</v>
      </c>
      <c r="Z54">
        <f t="shared" si="57"/>
        <v>5.7413000521848501E-2</v>
      </c>
      <c r="AB54">
        <f t="shared" si="58"/>
        <v>94.717415498486361</v>
      </c>
      <c r="AC54">
        <f t="shared" si="33"/>
        <v>62.259242186092202</v>
      </c>
      <c r="AE54">
        <f t="shared" si="34"/>
        <v>0</v>
      </c>
      <c r="AF54">
        <f t="shared" si="35"/>
        <v>0</v>
      </c>
      <c r="AG54">
        <f t="shared" si="36"/>
        <v>-1.4353250130462125</v>
      </c>
      <c r="AH54">
        <f t="shared" si="37"/>
        <v>-9168.8880912190962</v>
      </c>
      <c r="AI54">
        <f t="shared" si="38"/>
        <v>-9170.3234162321423</v>
      </c>
      <c r="AJ54">
        <f t="shared" si="39"/>
        <v>32.458173312394159</v>
      </c>
      <c r="AK54">
        <f t="shared" si="61"/>
        <v>6.6302190848940459</v>
      </c>
      <c r="AL54">
        <f t="shared" si="40"/>
        <v>-9131.2350238348536</v>
      </c>
      <c r="AN54">
        <f t="shared" si="41"/>
        <v>0</v>
      </c>
      <c r="AO54">
        <f t="shared" si="42"/>
        <v>0</v>
      </c>
      <c r="AP54">
        <f t="shared" si="43"/>
        <v>-4.4343615215292047E-3</v>
      </c>
      <c r="AQ54">
        <f t="shared" si="44"/>
        <v>-28.326799977253842</v>
      </c>
      <c r="AR54">
        <f t="shared" si="45"/>
        <v>-28.331234338775371</v>
      </c>
      <c r="AS54">
        <f t="shared" si="46"/>
        <v>0.10027782800923898</v>
      </c>
      <c r="AT54">
        <f t="shared" si="47"/>
        <v>2.0483714923190104E-2</v>
      </c>
      <c r="AU54">
        <f t="shared" si="48"/>
        <v>-28.210472795842939</v>
      </c>
      <c r="AW54">
        <v>51</v>
      </c>
      <c r="AX54">
        <f>IF(Z54&gt;0, (R54*SUMPRODUCT(K54:$K$98, X54:$X$98)-K54*$AZ$3)/Z54, 0)</f>
        <v>1084.4101792310867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2.758435422305808E-3</v>
      </c>
      <c r="L55" s="2">
        <v>52</v>
      </c>
      <c r="M55" s="8">
        <v>0.27212731099999998</v>
      </c>
      <c r="Q55" s="5">
        <f t="shared" si="60"/>
        <v>25</v>
      </c>
      <c r="R55">
        <f t="shared" si="31"/>
        <v>500000</v>
      </c>
      <c r="S55">
        <f t="shared" si="32"/>
        <v>899.49925363658247</v>
      </c>
      <c r="U55">
        <f t="shared" si="52"/>
        <v>0.27212731099999998</v>
      </c>
      <c r="V55">
        <f t="shared" si="53"/>
        <v>0.01</v>
      </c>
      <c r="W55">
        <f t="shared" si="54"/>
        <v>5.7413000521848501E-2</v>
      </c>
      <c r="X55">
        <f t="shared" si="55"/>
        <v>1.5623645448452229E-2</v>
      </c>
      <c r="Y55">
        <f t="shared" si="56"/>
        <v>5.7413000521848499E-4</v>
      </c>
      <c r="Z55">
        <f t="shared" si="57"/>
        <v>4.1215225068177791E-2</v>
      </c>
      <c r="AB55">
        <f t="shared" si="58"/>
        <v>62.259242186092202</v>
      </c>
      <c r="AC55">
        <f t="shared" si="33"/>
        <v>37.073064187289688</v>
      </c>
      <c r="AE55">
        <f t="shared" si="34"/>
        <v>0</v>
      </c>
      <c r="AF55">
        <f t="shared" si="35"/>
        <v>0</v>
      </c>
      <c r="AG55">
        <f t="shared" si="36"/>
        <v>-1.0303806267044449</v>
      </c>
      <c r="AH55">
        <f t="shared" si="37"/>
        <v>-7811.8227242261146</v>
      </c>
      <c r="AI55">
        <f t="shared" si="38"/>
        <v>-7812.8531048528193</v>
      </c>
      <c r="AJ55">
        <f t="shared" si="39"/>
        <v>25.186177998802513</v>
      </c>
      <c r="AK55">
        <f t="shared" si="61"/>
        <v>4.3581469530264547</v>
      </c>
      <c r="AL55">
        <f t="shared" si="40"/>
        <v>-7783.3087799009909</v>
      </c>
      <c r="AN55">
        <f t="shared" si="41"/>
        <v>0</v>
      </c>
      <c r="AO55">
        <f t="shared" si="42"/>
        <v>0</v>
      </c>
      <c r="AP55">
        <f t="shared" si="43"/>
        <v>-2.8422384191591986E-3</v>
      </c>
      <c r="AQ55">
        <f t="shared" si="44"/>
        <v>-21.548408515278769</v>
      </c>
      <c r="AR55">
        <f t="shared" si="45"/>
        <v>-21.551250753697929</v>
      </c>
      <c r="AS55">
        <f t="shared" si="46"/>
        <v>6.9474445544396066E-2</v>
      </c>
      <c r="AT55">
        <f t="shared" si="47"/>
        <v>1.2021666930842299E-2</v>
      </c>
      <c r="AU55">
        <f t="shared" si="48"/>
        <v>-21.469754641222693</v>
      </c>
      <c r="AW55">
        <v>52</v>
      </c>
      <c r="AX55">
        <f>IF(Z55&gt;0, (R55*SUMPRODUCT(K55:$K$98, X55:$X$98)-K55*$AZ$3)/Z55, 0)</f>
        <v>899.49925363658247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2.4628887699159E-3</v>
      </c>
      <c r="L56" s="2">
        <v>53</v>
      </c>
      <c r="M56" s="8">
        <v>0.30842977500000002</v>
      </c>
      <c r="Q56" s="5">
        <f t="shared" si="60"/>
        <v>25</v>
      </c>
      <c r="R56">
        <f t="shared" si="31"/>
        <v>500000</v>
      </c>
      <c r="S56">
        <f t="shared" si="32"/>
        <v>652.47718555716222</v>
      </c>
      <c r="U56">
        <f t="shared" si="52"/>
        <v>0.30842977500000002</v>
      </c>
      <c r="V56">
        <f t="shared" si="53"/>
        <v>0.01</v>
      </c>
      <c r="W56">
        <f t="shared" si="54"/>
        <v>4.1215225068177791E-2</v>
      </c>
      <c r="X56">
        <f t="shared" si="55"/>
        <v>1.2712002594352437E-2</v>
      </c>
      <c r="Y56">
        <f t="shared" si="56"/>
        <v>4.121522506817779E-4</v>
      </c>
      <c r="Z56">
        <f t="shared" si="57"/>
        <v>2.8091070223143579E-2</v>
      </c>
      <c r="AB56">
        <f t="shared" si="58"/>
        <v>37.073064187289688</v>
      </c>
      <c r="AC56">
        <f t="shared" si="33"/>
        <v>18.328782438485327</v>
      </c>
      <c r="AE56">
        <f t="shared" si="34"/>
        <v>0</v>
      </c>
      <c r="AF56">
        <f t="shared" si="35"/>
        <v>0</v>
      </c>
      <c r="AG56">
        <f t="shared" si="36"/>
        <v>-0.70227675557858948</v>
      </c>
      <c r="AH56">
        <f t="shared" si="37"/>
        <v>-6356.0012971762189</v>
      </c>
      <c r="AI56">
        <f t="shared" si="38"/>
        <v>-6356.7035739317971</v>
      </c>
      <c r="AJ56">
        <f t="shared" si="39"/>
        <v>18.744281748804362</v>
      </c>
      <c r="AK56">
        <f t="shared" si="61"/>
        <v>2.5951144931102785</v>
      </c>
      <c r="AL56">
        <f t="shared" si="40"/>
        <v>-6335.3641776898821</v>
      </c>
      <c r="AN56">
        <f t="shared" si="41"/>
        <v>0</v>
      </c>
      <c r="AO56">
        <f t="shared" si="42"/>
        <v>0</v>
      </c>
      <c r="AP56">
        <f t="shared" si="43"/>
        <v>-1.7296295346874815E-3</v>
      </c>
      <c r="AQ56">
        <f t="shared" si="44"/>
        <v>-15.654124216386203</v>
      </c>
      <c r="AR56">
        <f t="shared" si="45"/>
        <v>-15.655853845920889</v>
      </c>
      <c r="AS56">
        <f t="shared" si="46"/>
        <v>4.6165081019269832E-2</v>
      </c>
      <c r="AT56">
        <f t="shared" si="47"/>
        <v>6.3914783417272983E-3</v>
      </c>
      <c r="AU56">
        <f t="shared" si="48"/>
        <v>-15.603297286559892</v>
      </c>
      <c r="AW56">
        <v>53</v>
      </c>
      <c r="AX56">
        <f>IF(Z56&gt;0, (R56*SUMPRODUCT(K56:$K$98, X56:$X$98)-K56*$AZ$3)/Z56, 0)</f>
        <v>652.47718555716222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2.1990078302820534E-3</v>
      </c>
      <c r="L57" s="2">
        <v>54</v>
      </c>
      <c r="M57" s="8">
        <v>0.34883407700000002</v>
      </c>
      <c r="Q57" s="5">
        <f t="shared" si="60"/>
        <v>25</v>
      </c>
      <c r="R57">
        <f t="shared" si="31"/>
        <v>500000</v>
      </c>
      <c r="S57">
        <f t="shared" si="32"/>
        <v>287.50942237890428</v>
      </c>
      <c r="U57">
        <f t="shared" si="52"/>
        <v>0.34883407700000002</v>
      </c>
      <c r="V57">
        <f t="shared" si="53"/>
        <v>0.01</v>
      </c>
      <c r="W57">
        <f t="shared" si="54"/>
        <v>2.8091070223143579E-2</v>
      </c>
      <c r="X57">
        <f t="shared" si="55"/>
        <v>9.7991225532324758E-3</v>
      </c>
      <c r="Y57">
        <f t="shared" si="56"/>
        <v>2.8091070223143581E-4</v>
      </c>
      <c r="Z57">
        <f t="shared" si="57"/>
        <v>1.8011036967679667E-2</v>
      </c>
      <c r="AB57">
        <f t="shared" si="58"/>
        <v>18.328782438485327</v>
      </c>
      <c r="AC57">
        <f t="shared" si="33"/>
        <v>5.1783428350226721</v>
      </c>
      <c r="AE57">
        <f t="shared" si="34"/>
        <v>0</v>
      </c>
      <c r="AF57">
        <f t="shared" si="35"/>
        <v>0</v>
      </c>
      <c r="AG57">
        <f t="shared" si="36"/>
        <v>-0.45027592419199169</v>
      </c>
      <c r="AH57">
        <f t="shared" si="37"/>
        <v>-4899.5612766162376</v>
      </c>
      <c r="AI57">
        <f t="shared" si="38"/>
        <v>-4900.0115525404299</v>
      </c>
      <c r="AJ57">
        <f t="shared" si="39"/>
        <v>13.150439603462655</v>
      </c>
      <c r="AK57">
        <f t="shared" si="61"/>
        <v>1.283014770693973</v>
      </c>
      <c r="AL57">
        <f t="shared" si="40"/>
        <v>-4885.5780981662738</v>
      </c>
      <c r="AN57">
        <f t="shared" si="41"/>
        <v>0</v>
      </c>
      <c r="AO57">
        <f t="shared" si="42"/>
        <v>0</v>
      </c>
      <c r="AP57">
        <f t="shared" si="43"/>
        <v>-9.9016028308567807E-4</v>
      </c>
      <c r="AQ57">
        <f t="shared" si="44"/>
        <v>-10.774173612225841</v>
      </c>
      <c r="AR57">
        <f t="shared" si="45"/>
        <v>-10.775163772508927</v>
      </c>
      <c r="AS57">
        <f t="shared" si="46"/>
        <v>2.89179196596656E-2</v>
      </c>
      <c r="AT57">
        <f t="shared" si="47"/>
        <v>2.8213595271235799E-3</v>
      </c>
      <c r="AU57">
        <f t="shared" si="48"/>
        <v>-10.743424493322138</v>
      </c>
      <c r="AW57">
        <v>54</v>
      </c>
      <c r="AX57">
        <f>IF(Z57&gt;0, (R57*SUMPRODUCT(K57:$K$98, X57:$X$98)-K57*$AZ$3)/Z57, 0)</f>
        <v>287.50942237890428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1.9633998484661188E-3</v>
      </c>
      <c r="L58" s="2">
        <v>55</v>
      </c>
      <c r="M58" s="8">
        <v>0.39293336200000001</v>
      </c>
      <c r="Q58" s="5">
        <f t="shared" si="60"/>
        <v>25</v>
      </c>
      <c r="R58">
        <f t="shared" si="31"/>
        <v>500000</v>
      </c>
      <c r="S58">
        <f t="shared" si="32"/>
        <v>-312.48502241642331</v>
      </c>
      <c r="U58">
        <f t="shared" si="52"/>
        <v>0.39293336200000001</v>
      </c>
      <c r="V58">
        <f t="shared" si="53"/>
        <v>0.01</v>
      </c>
      <c r="W58">
        <f t="shared" si="54"/>
        <v>1.8011036967679667E-2</v>
      </c>
      <c r="X58">
        <f t="shared" si="55"/>
        <v>7.077137308816657E-3</v>
      </c>
      <c r="Y58">
        <f t="shared" si="56"/>
        <v>1.8011036967679667E-4</v>
      </c>
      <c r="Z58">
        <f t="shared" si="57"/>
        <v>1.0753789289186213E-2</v>
      </c>
      <c r="AB58">
        <f t="shared" si="58"/>
        <v>5.1783428350226721</v>
      </c>
      <c r="AC58">
        <f t="shared" si="33"/>
        <v>-3.3603980870928467</v>
      </c>
      <c r="AE58">
        <f t="shared" si="34"/>
        <v>0</v>
      </c>
      <c r="AF58">
        <f t="shared" si="35"/>
        <v>0</v>
      </c>
      <c r="AG58">
        <f t="shared" si="36"/>
        <v>-0.26884473222965533</v>
      </c>
      <c r="AH58">
        <f t="shared" si="37"/>
        <v>-3538.5686544083287</v>
      </c>
      <c r="AI58">
        <f t="shared" si="38"/>
        <v>-3538.8374991405585</v>
      </c>
      <c r="AJ58">
        <f t="shared" si="39"/>
        <v>8.5387409221155188</v>
      </c>
      <c r="AK58">
        <f t="shared" si="61"/>
        <v>0.36248399845158707</v>
      </c>
      <c r="AL58">
        <f t="shared" si="40"/>
        <v>-3529.936274219991</v>
      </c>
      <c r="AN58">
        <f t="shared" si="41"/>
        <v>0</v>
      </c>
      <c r="AO58">
        <f t="shared" si="42"/>
        <v>0</v>
      </c>
      <c r="AP58">
        <f t="shared" si="43"/>
        <v>-5.2784970652061951E-4</v>
      </c>
      <c r="AQ58">
        <f t="shared" si="44"/>
        <v>-6.9476251598522705</v>
      </c>
      <c r="AR58">
        <f t="shared" si="45"/>
        <v>-6.9481530095587916</v>
      </c>
      <c r="AS58">
        <f t="shared" si="46"/>
        <v>1.6764962632573058E-2</v>
      </c>
      <c r="AT58">
        <f t="shared" si="47"/>
        <v>7.117010276312389E-4</v>
      </c>
      <c r="AU58">
        <f t="shared" si="48"/>
        <v>-6.9306763458985863</v>
      </c>
      <c r="AW58">
        <v>55</v>
      </c>
      <c r="AX58">
        <f>IF(Z58&gt;0, (R58*SUMPRODUCT(K58:$K$98, X58:$X$98)-K58*$AZ$3)/Z58, 0)</f>
        <v>-312.48502241642331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1.7530355789876059E-3</v>
      </c>
      <c r="L59" s="2">
        <v>56</v>
      </c>
      <c r="M59" s="8">
        <v>0.441408258</v>
      </c>
      <c r="Q59" s="5">
        <f t="shared" si="60"/>
        <v>25</v>
      </c>
      <c r="R59">
        <f t="shared" si="31"/>
        <v>500000</v>
      </c>
      <c r="S59">
        <f t="shared" si="32"/>
        <v>-1408.9644446341667</v>
      </c>
      <c r="U59">
        <f t="shared" si="52"/>
        <v>0.441408258</v>
      </c>
      <c r="V59">
        <f t="shared" si="53"/>
        <v>0.01</v>
      </c>
      <c r="W59">
        <f t="shared" si="54"/>
        <v>1.0753789289186213E-2</v>
      </c>
      <c r="X59">
        <f t="shared" si="55"/>
        <v>4.7468113970387448E-3</v>
      </c>
      <c r="Y59">
        <f t="shared" si="56"/>
        <v>1.0753789289186213E-4</v>
      </c>
      <c r="Z59">
        <f t="shared" si="57"/>
        <v>5.8994399992556056E-3</v>
      </c>
      <c r="AB59">
        <f t="shared" si="58"/>
        <v>-3.3603980870928467</v>
      </c>
      <c r="AC59">
        <f t="shared" si="33"/>
        <v>-8.3121012022037633</v>
      </c>
      <c r="AE59">
        <f t="shared" si="34"/>
        <v>0</v>
      </c>
      <c r="AF59">
        <f t="shared" si="35"/>
        <v>0</v>
      </c>
      <c r="AG59">
        <f t="shared" si="36"/>
        <v>-0.14748599998139014</v>
      </c>
      <c r="AH59">
        <f t="shared" si="37"/>
        <v>-2373.4056985193724</v>
      </c>
      <c r="AI59">
        <f t="shared" si="38"/>
        <v>-2373.5531845193536</v>
      </c>
      <c r="AJ59">
        <f t="shared" si="39"/>
        <v>4.9517031151109165</v>
      </c>
      <c r="AK59">
        <f t="shared" si="61"/>
        <v>-0.23522786609649929</v>
      </c>
      <c r="AL59">
        <f t="shared" si="40"/>
        <v>-2368.8367092703393</v>
      </c>
      <c r="AN59">
        <f t="shared" si="41"/>
        <v>0</v>
      </c>
      <c r="AO59">
        <f t="shared" si="42"/>
        <v>0</v>
      </c>
      <c r="AP59">
        <f t="shared" si="43"/>
        <v>-2.5854820536994229E-4</v>
      </c>
      <c r="AQ59">
        <f t="shared" si="44"/>
        <v>-4.160664632876391</v>
      </c>
      <c r="AR59">
        <f t="shared" si="45"/>
        <v>-4.1609231810817606</v>
      </c>
      <c r="AS59">
        <f t="shared" si="46"/>
        <v>8.6805117373731974E-3</v>
      </c>
      <c r="AT59">
        <f t="shared" si="47"/>
        <v>-4.1236281843649565E-4</v>
      </c>
      <c r="AU59">
        <f t="shared" si="48"/>
        <v>-4.1526550321628246</v>
      </c>
      <c r="AW59">
        <v>56</v>
      </c>
      <c r="AX59">
        <f>IF(Z59&gt;0, (R59*SUMPRODUCT(K59:$K$98, X59:$X$98)-K59*$AZ$3)/Z59, 0)</f>
        <v>-1408.9644446341667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1.5652103383817909E-3</v>
      </c>
      <c r="L60" s="2">
        <v>57</v>
      </c>
      <c r="M60" s="8">
        <v>0.49593942699999999</v>
      </c>
      <c r="Q60" s="5">
        <f t="shared" si="60"/>
        <v>25</v>
      </c>
      <c r="R60">
        <f t="shared" si="31"/>
        <v>500000</v>
      </c>
      <c r="S60">
        <f t="shared" si="32"/>
        <v>-3667.8777738264002</v>
      </c>
      <c r="U60">
        <f t="shared" si="52"/>
        <v>0.49593942699999999</v>
      </c>
      <c r="V60">
        <f t="shared" si="53"/>
        <v>0.01</v>
      </c>
      <c r="W60">
        <f t="shared" si="54"/>
        <v>5.8994399992556056E-3</v>
      </c>
      <c r="X60">
        <f t="shared" si="55"/>
        <v>2.9257648928517053E-3</v>
      </c>
      <c r="Y60">
        <f t="shared" si="56"/>
        <v>5.8994399992556056E-5</v>
      </c>
      <c r="Z60">
        <f t="shared" si="57"/>
        <v>2.9146807064113441E-3</v>
      </c>
      <c r="AB60">
        <f t="shared" si="58"/>
        <v>-8.3121012022037633</v>
      </c>
      <c r="AC60">
        <f t="shared" si="33"/>
        <v>-10.6906925808468</v>
      </c>
      <c r="AE60">
        <f t="shared" si="34"/>
        <v>0</v>
      </c>
      <c r="AF60">
        <f t="shared" si="35"/>
        <v>0</v>
      </c>
      <c r="AG60">
        <f t="shared" si="36"/>
        <v>-7.2867017660283598E-2</v>
      </c>
      <c r="AH60">
        <f t="shared" si="37"/>
        <v>-1462.8824464258525</v>
      </c>
      <c r="AI60">
        <f t="shared" si="38"/>
        <v>-1462.9553134435128</v>
      </c>
      <c r="AJ60">
        <f t="shared" si="39"/>
        <v>2.378591378643037</v>
      </c>
      <c r="AK60">
        <f t="shared" si="61"/>
        <v>-0.58184708415426345</v>
      </c>
      <c r="AL60">
        <f t="shared" si="40"/>
        <v>-1461.1585691490241</v>
      </c>
      <c r="AN60">
        <f t="shared" si="41"/>
        <v>0</v>
      </c>
      <c r="AO60">
        <f t="shared" si="42"/>
        <v>0</v>
      </c>
      <c r="AP60">
        <f t="shared" si="43"/>
        <v>-1.1405220936892443E-4</v>
      </c>
      <c r="AQ60">
        <f t="shared" si="44"/>
        <v>-2.289718728982991</v>
      </c>
      <c r="AR60">
        <f t="shared" si="45"/>
        <v>-2.2898327811923598</v>
      </c>
      <c r="AS60">
        <f t="shared" si="46"/>
        <v>3.7229958166378786E-3</v>
      </c>
      <c r="AT60">
        <f t="shared" si="47"/>
        <v>-9.1071307147555308E-4</v>
      </c>
      <c r="AU60">
        <f t="shared" si="48"/>
        <v>-2.2870204984471973</v>
      </c>
      <c r="AW60">
        <v>57</v>
      </c>
      <c r="AX60">
        <f>IF(Z60&gt;0, (R60*SUMPRODUCT(K60:$K$98, X60:$X$98)-K60*$AZ$3)/Z60, 0)</f>
        <v>-3667.8777738264002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1.3975092306980274E-3</v>
      </c>
      <c r="L61" s="2">
        <v>58</v>
      </c>
      <c r="M61" s="8">
        <v>0.55722270799999996</v>
      </c>
      <c r="Q61" s="5">
        <f t="shared" si="60"/>
        <v>25</v>
      </c>
      <c r="R61">
        <f t="shared" si="31"/>
        <v>500000</v>
      </c>
      <c r="S61">
        <f t="shared" si="32"/>
        <v>-9029.0198557012609</v>
      </c>
      <c r="U61">
        <f t="shared" si="52"/>
        <v>0.55722270799999996</v>
      </c>
      <c r="V61">
        <f t="shared" si="53"/>
        <v>0.01</v>
      </c>
      <c r="W61">
        <f t="shared" si="54"/>
        <v>2.9146807064113441E-3</v>
      </c>
      <c r="X61">
        <f t="shared" si="55"/>
        <v>1.6241262761818821E-3</v>
      </c>
      <c r="Y61">
        <f t="shared" si="56"/>
        <v>2.9146807064113441E-5</v>
      </c>
      <c r="Z61">
        <f t="shared" si="57"/>
        <v>1.2614076231653485E-3</v>
      </c>
      <c r="AB61">
        <f t="shared" si="58"/>
        <v>-10.6906925808468</v>
      </c>
      <c r="AC61">
        <f t="shared" si="33"/>
        <v>-11.389274475692865</v>
      </c>
      <c r="AE61">
        <f t="shared" si="34"/>
        <v>0</v>
      </c>
      <c r="AF61">
        <f t="shared" si="35"/>
        <v>0</v>
      </c>
      <c r="AG61">
        <f t="shared" si="36"/>
        <v>-3.1535190579133711E-2</v>
      </c>
      <c r="AH61">
        <f t="shared" si="37"/>
        <v>-812.06313809094104</v>
      </c>
      <c r="AI61">
        <f t="shared" si="38"/>
        <v>-812.09467328152016</v>
      </c>
      <c r="AJ61">
        <f t="shared" si="39"/>
        <v>0.6985818948460647</v>
      </c>
      <c r="AK61">
        <f t="shared" si="61"/>
        <v>-0.74834848065927606</v>
      </c>
      <c r="AL61">
        <f t="shared" si="40"/>
        <v>-812.1444398673334</v>
      </c>
      <c r="AN61">
        <f t="shared" si="41"/>
        <v>0</v>
      </c>
      <c r="AO61">
        <f t="shared" si="42"/>
        <v>0</v>
      </c>
      <c r="AP61">
        <f t="shared" si="43"/>
        <v>-4.4070719926160837E-5</v>
      </c>
      <c r="AQ61">
        <f t="shared" si="44"/>
        <v>-1.134865731391697</v>
      </c>
      <c r="AR61">
        <f t="shared" si="45"/>
        <v>-1.1349098021116231</v>
      </c>
      <c r="AS61">
        <f t="shared" si="46"/>
        <v>9.7627464644589417E-4</v>
      </c>
      <c r="AT61">
        <f t="shared" si="47"/>
        <v>-1.0458239095001826E-3</v>
      </c>
      <c r="AU61">
        <f t="shared" si="48"/>
        <v>-1.1349793513746775</v>
      </c>
      <c r="AW61">
        <v>58</v>
      </c>
      <c r="AX61">
        <f>IF(Z61&gt;0, (R61*SUMPRODUCT(K61:$K$98, X61:$X$98)-K61*$AZ$3)/Z61, 0)</f>
        <v>-9029.0198557012609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1.2477760988375245E-3</v>
      </c>
      <c r="L62" s="2">
        <v>59</v>
      </c>
      <c r="M62" s="8">
        <v>0.62633703200000002</v>
      </c>
      <c r="Q62" s="5">
        <f t="shared" si="60"/>
        <v>25</v>
      </c>
      <c r="R62">
        <f t="shared" si="31"/>
        <v>500000</v>
      </c>
      <c r="S62">
        <f t="shared" si="32"/>
        <v>-24204.977051476006</v>
      </c>
      <c r="U62">
        <f t="shared" si="52"/>
        <v>0.62633703200000002</v>
      </c>
      <c r="V62">
        <f t="shared" si="53"/>
        <v>0.01</v>
      </c>
      <c r="W62">
        <f t="shared" si="54"/>
        <v>1.2614076231653485E-3</v>
      </c>
      <c r="X62">
        <f t="shared" si="55"/>
        <v>7.9006630683555888E-4</v>
      </c>
      <c r="Y62">
        <f t="shared" si="56"/>
        <v>1.2614076231653485E-5</v>
      </c>
      <c r="Z62">
        <f t="shared" si="57"/>
        <v>4.5872724009813617E-4</v>
      </c>
      <c r="AB62">
        <f t="shared" si="58"/>
        <v>-11.389274475692865</v>
      </c>
      <c r="AC62">
        <f t="shared" si="33"/>
        <v>-11.10348231946231</v>
      </c>
      <c r="AE62">
        <f t="shared" si="34"/>
        <v>0</v>
      </c>
      <c r="AF62">
        <f t="shared" si="35"/>
        <v>0</v>
      </c>
      <c r="AG62">
        <f t="shared" si="36"/>
        <v>-1.1468181002453405E-2</v>
      </c>
      <c r="AH62">
        <f t="shared" si="37"/>
        <v>-395.03315341777943</v>
      </c>
      <c r="AI62">
        <f t="shared" si="38"/>
        <v>-395.04462159878187</v>
      </c>
      <c r="AJ62">
        <f t="shared" si="39"/>
        <v>-0.28579215623055454</v>
      </c>
      <c r="AK62">
        <f t="shared" si="61"/>
        <v>-0.79724921329850063</v>
      </c>
      <c r="AL62">
        <f t="shared" si="40"/>
        <v>-396.12766296831097</v>
      </c>
      <c r="AN62">
        <f t="shared" si="41"/>
        <v>0</v>
      </c>
      <c r="AO62">
        <f t="shared" si="42"/>
        <v>0</v>
      </c>
      <c r="AP62">
        <f t="shared" si="43"/>
        <v>-1.430972215200392E-5</v>
      </c>
      <c r="AQ62">
        <f t="shared" si="44"/>
        <v>-0.49291292708312212</v>
      </c>
      <c r="AR62">
        <f t="shared" si="45"/>
        <v>-0.49292723680527412</v>
      </c>
      <c r="AS62">
        <f t="shared" si="46"/>
        <v>-3.5660462177972564E-4</v>
      </c>
      <c r="AT62">
        <f t="shared" si="47"/>
        <v>-9.9478851317088852E-4</v>
      </c>
      <c r="AU62">
        <f t="shared" si="48"/>
        <v>-0.49427862994022476</v>
      </c>
      <c r="AW62">
        <v>59</v>
      </c>
      <c r="AX62">
        <f>IF(Z62&gt;0, (R62*SUMPRODUCT(K62:$K$98, X62:$X$98)-K62*$AZ$3)/Z62, 0)</f>
        <v>-24204.977051476006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1.114085802533504E-3</v>
      </c>
      <c r="L63" s="2">
        <v>60</v>
      </c>
      <c r="M63" s="8">
        <v>0.70099715600000001</v>
      </c>
      <c r="Q63" s="5">
        <f t="shared" si="60"/>
        <v>25</v>
      </c>
      <c r="R63">
        <f t="shared" si="31"/>
        <v>500000</v>
      </c>
      <c r="S63">
        <f t="shared" si="32"/>
        <v>-77903.596835987672</v>
      </c>
      <c r="U63">
        <f t="shared" si="52"/>
        <v>0.70099715600000001</v>
      </c>
      <c r="V63">
        <f t="shared" si="53"/>
        <v>0.01</v>
      </c>
      <c r="W63">
        <f t="shared" si="54"/>
        <v>4.5872724009813617E-4</v>
      </c>
      <c r="X63">
        <f t="shared" si="55"/>
        <v>3.215664906885226E-4</v>
      </c>
      <c r="Y63">
        <f t="shared" si="56"/>
        <v>4.5872724009813621E-6</v>
      </c>
      <c r="Z63">
        <f t="shared" si="57"/>
        <v>1.325734770086322E-4</v>
      </c>
      <c r="AB63">
        <f t="shared" si="58"/>
        <v>-11.10348231946231</v>
      </c>
      <c r="AC63">
        <f t="shared" si="33"/>
        <v>-10.327950704025564</v>
      </c>
      <c r="AE63">
        <f t="shared" si="34"/>
        <v>0</v>
      </c>
      <c r="AF63">
        <f t="shared" si="35"/>
        <v>0</v>
      </c>
      <c r="AG63">
        <f t="shared" si="36"/>
        <v>-3.3143369252158048E-3</v>
      </c>
      <c r="AH63">
        <f t="shared" si="37"/>
        <v>-160.7832453442613</v>
      </c>
      <c r="AI63">
        <f t="shared" si="38"/>
        <v>-160.78655968118653</v>
      </c>
      <c r="AJ63">
        <f t="shared" si="39"/>
        <v>-0.77553161543674598</v>
      </c>
      <c r="AK63">
        <f t="shared" si="61"/>
        <v>-0.77724376236236181</v>
      </c>
      <c r="AL63">
        <f t="shared" si="40"/>
        <v>-162.33933505898563</v>
      </c>
      <c r="AN63">
        <f t="shared" si="41"/>
        <v>0</v>
      </c>
      <c r="AO63">
        <f t="shared" si="42"/>
        <v>0</v>
      </c>
      <c r="AP63">
        <f t="shared" si="43"/>
        <v>-3.6924557131954757E-6</v>
      </c>
      <c r="AQ63">
        <f t="shared" si="44"/>
        <v>-0.17912633092330263</v>
      </c>
      <c r="AR63">
        <f t="shared" si="45"/>
        <v>-0.17913002337901582</v>
      </c>
      <c r="AS63">
        <f t="shared" si="46"/>
        <v>-8.6400876217395187E-4</v>
      </c>
      <c r="AT63">
        <f t="shared" si="47"/>
        <v>-8.659162407556319E-4</v>
      </c>
      <c r="AU63">
        <f t="shared" si="48"/>
        <v>-0.18085994838194538</v>
      </c>
      <c r="AW63">
        <v>60</v>
      </c>
      <c r="AX63">
        <f>IF(Z63&gt;0, (R63*SUMPRODUCT(K63:$K$98, X63:$X$98)-K63*$AZ$3)/Z63, 0)</f>
        <v>-77903.596835987672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9.9471946654777136E-4</v>
      </c>
      <c r="L64" s="2">
        <v>61</v>
      </c>
      <c r="M64" s="8">
        <v>0.77900909500000004</v>
      </c>
      <c r="Q64" s="5">
        <f t="shared" si="60"/>
        <v>25</v>
      </c>
      <c r="R64">
        <f t="shared" si="31"/>
        <v>500000</v>
      </c>
      <c r="S64">
        <f t="shared" si="32"/>
        <v>-335142.46387329127</v>
      </c>
      <c r="U64">
        <f t="shared" si="52"/>
        <v>0.77900909500000004</v>
      </c>
      <c r="V64">
        <f t="shared" si="53"/>
        <v>0.01</v>
      </c>
      <c r="W64">
        <f t="shared" si="54"/>
        <v>1.325734770086322E-4</v>
      </c>
      <c r="X64">
        <f t="shared" si="55"/>
        <v>1.0327594434549788E-4</v>
      </c>
      <c r="Y64">
        <f t="shared" si="56"/>
        <v>1.325734770086322E-6</v>
      </c>
      <c r="Z64">
        <f t="shared" si="57"/>
        <v>2.7971797893047996E-5</v>
      </c>
      <c r="AB64">
        <f t="shared" si="58"/>
        <v>-10.327950704025564</v>
      </c>
      <c r="AC64">
        <f t="shared" si="33"/>
        <v>-9.3745372648418428</v>
      </c>
      <c r="AE64">
        <f t="shared" si="34"/>
        <v>0</v>
      </c>
      <c r="AF64">
        <f t="shared" si="35"/>
        <v>0</v>
      </c>
      <c r="AG64">
        <f t="shared" si="36"/>
        <v>-6.9929494732619984E-4</v>
      </c>
      <c r="AH64">
        <f t="shared" si="37"/>
        <v>-51.637972172748938</v>
      </c>
      <c r="AI64">
        <f t="shared" si="38"/>
        <v>-51.638671467696263</v>
      </c>
      <c r="AJ64">
        <f t="shared" si="39"/>
        <v>-0.95341343918372168</v>
      </c>
      <c r="AK64">
        <f t="shared" si="61"/>
        <v>-0.72295654928178954</v>
      </c>
      <c r="AL64">
        <f t="shared" si="40"/>
        <v>-53.315041456161772</v>
      </c>
      <c r="AN64">
        <f t="shared" si="41"/>
        <v>0</v>
      </c>
      <c r="AO64">
        <f t="shared" si="42"/>
        <v>0</v>
      </c>
      <c r="AP64">
        <f t="shared" si="43"/>
        <v>-6.9560229696386942E-7</v>
      </c>
      <c r="AQ64">
        <f t="shared" si="44"/>
        <v>-5.1365296133285485E-2</v>
      </c>
      <c r="AR64">
        <f t="shared" si="45"/>
        <v>-5.1365991735582449E-2</v>
      </c>
      <c r="AS64">
        <f t="shared" si="46"/>
        <v>-9.4837890762430768E-4</v>
      </c>
      <c r="AT64">
        <f t="shared" si="47"/>
        <v>-7.1913895303879927E-4</v>
      </c>
      <c r="AU64">
        <f t="shared" si="48"/>
        <v>-5.3033509596245552E-2</v>
      </c>
      <c r="AW64">
        <v>61</v>
      </c>
      <c r="AX64">
        <f>IF(Z64&gt;0, (R64*SUMPRODUCT(K64:$K$98, X64:$X$98)-K64*$AZ$3)/Z64, 0)</f>
        <v>-335142.46387329127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8.8814238084622432E-4</v>
      </c>
      <c r="L65" s="2">
        <v>62</v>
      </c>
      <c r="M65" s="8">
        <v>0.78135831499999997</v>
      </c>
      <c r="Q65" s="5">
        <f t="shared" si="60"/>
        <v>25</v>
      </c>
      <c r="R65">
        <f t="shared" si="31"/>
        <v>500000</v>
      </c>
      <c r="S65">
        <f t="shared" si="32"/>
        <v>-1441841.4325067431</v>
      </c>
      <c r="U65">
        <f t="shared" si="52"/>
        <v>0.78135831499999997</v>
      </c>
      <c r="V65">
        <f t="shared" si="53"/>
        <v>0.01</v>
      </c>
      <c r="W65">
        <f t="shared" si="54"/>
        <v>2.7971797893047996E-5</v>
      </c>
      <c r="X65">
        <f t="shared" si="55"/>
        <v>2.185599686923253E-5</v>
      </c>
      <c r="Y65">
        <f t="shared" si="56"/>
        <v>2.7971797893047998E-7</v>
      </c>
      <c r="Z65">
        <f t="shared" si="57"/>
        <v>5.8360830448849858E-6</v>
      </c>
      <c r="AB65">
        <f t="shared" si="58"/>
        <v>-9.3745372648418428</v>
      </c>
      <c r="AC65">
        <f t="shared" si="33"/>
        <v>-8.4147063376652831</v>
      </c>
      <c r="AE65">
        <f t="shared" si="34"/>
        <v>0</v>
      </c>
      <c r="AF65">
        <f t="shared" si="35"/>
        <v>0</v>
      </c>
      <c r="AG65">
        <f t="shared" si="36"/>
        <v>-1.4590207612212464E-4</v>
      </c>
      <c r="AH65">
        <f t="shared" si="37"/>
        <v>-10.927998434616265</v>
      </c>
      <c r="AI65">
        <f t="shared" si="38"/>
        <v>-10.928144336692387</v>
      </c>
      <c r="AJ65">
        <f t="shared" si="39"/>
        <v>-0.95983092717655971</v>
      </c>
      <c r="AK65">
        <f t="shared" si="61"/>
        <v>-0.65621760853892908</v>
      </c>
      <c r="AL65">
        <f t="shared" si="40"/>
        <v>-12.544192872407876</v>
      </c>
      <c r="AN65">
        <f t="shared" si="41"/>
        <v>0</v>
      </c>
      <c r="AO65">
        <f t="shared" si="42"/>
        <v>0</v>
      </c>
      <c r="AP65">
        <f t="shared" si="43"/>
        <v>-1.2958181725751083E-7</v>
      </c>
      <c r="AQ65">
        <f t="shared" si="44"/>
        <v>-9.7056185476039024E-3</v>
      </c>
      <c r="AR65">
        <f t="shared" si="45"/>
        <v>-9.7057481294211597E-3</v>
      </c>
      <c r="AS65">
        <f t="shared" si="46"/>
        <v>-8.5246652487242869E-4</v>
      </c>
      <c r="AT65">
        <f t="shared" si="47"/>
        <v>-5.8281466920098008E-4</v>
      </c>
      <c r="AU65">
        <f t="shared" si="48"/>
        <v>-1.1141029323494568E-2</v>
      </c>
      <c r="AW65">
        <v>62</v>
      </c>
      <c r="AX65">
        <f>IF(Z65&gt;0, (R65*SUMPRODUCT(K65:$K$98, X65:$X$98)-K65*$AZ$3)/Z65, 0)</f>
        <v>-1441841.4325067431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7.9298426861270028E-4</v>
      </c>
      <c r="L66" s="2">
        <v>63</v>
      </c>
      <c r="M66" s="8">
        <v>0.78389590600000003</v>
      </c>
      <c r="Q66" s="5">
        <f t="shared" si="60"/>
        <v>25</v>
      </c>
      <c r="R66">
        <f t="shared" si="31"/>
        <v>500000</v>
      </c>
      <c r="S66">
        <f t="shared" si="32"/>
        <v>-6253162.8317221245</v>
      </c>
      <c r="U66">
        <f t="shared" si="52"/>
        <v>0.78389590600000003</v>
      </c>
      <c r="V66">
        <f t="shared" si="53"/>
        <v>0.01</v>
      </c>
      <c r="W66">
        <f t="shared" si="54"/>
        <v>5.8360830448849858E-6</v>
      </c>
      <c r="X66">
        <f t="shared" si="55"/>
        <v>4.5748816059613545E-6</v>
      </c>
      <c r="Y66">
        <f t="shared" si="56"/>
        <v>5.836083044884986E-8</v>
      </c>
      <c r="Z66">
        <f t="shared" si="57"/>
        <v>1.2028406084747813E-6</v>
      </c>
      <c r="AB66">
        <f t="shared" si="58"/>
        <v>-8.4147063376652831</v>
      </c>
      <c r="AC66">
        <f t="shared" si="33"/>
        <v>-7.5215581854005267</v>
      </c>
      <c r="AE66">
        <f t="shared" si="34"/>
        <v>0</v>
      </c>
      <c r="AF66">
        <f t="shared" si="35"/>
        <v>0</v>
      </c>
      <c r="AG66">
        <f t="shared" si="36"/>
        <v>-3.0071015211869532E-5</v>
      </c>
      <c r="AH66">
        <f t="shared" si="37"/>
        <v>-2.2874408029806772</v>
      </c>
      <c r="AI66">
        <f t="shared" si="38"/>
        <v>-2.2874708739958889</v>
      </c>
      <c r="AJ66">
        <f t="shared" si="39"/>
        <v>-0.89314815226475641</v>
      </c>
      <c r="AK66">
        <f t="shared" si="61"/>
        <v>-0.58902944363656984</v>
      </c>
      <c r="AL66">
        <f t="shared" si="40"/>
        <v>-3.769648469897215</v>
      </c>
      <c r="AN66">
        <f t="shared" si="41"/>
        <v>0</v>
      </c>
      <c r="AO66">
        <f t="shared" si="42"/>
        <v>0</v>
      </c>
      <c r="AP66">
        <f t="shared" si="43"/>
        <v>-2.3845842004225745E-8</v>
      </c>
      <c r="AQ66">
        <f t="shared" si="44"/>
        <v>-1.8139045721464802E-3</v>
      </c>
      <c r="AR66">
        <f t="shared" si="45"/>
        <v>-1.8139284179884841E-3</v>
      </c>
      <c r="AS66">
        <f t="shared" si="46"/>
        <v>-7.0825243428645254E-4</v>
      </c>
      <c r="AT66">
        <f t="shared" si="47"/>
        <v>-4.6709108255349111E-4</v>
      </c>
      <c r="AU66">
        <f t="shared" si="48"/>
        <v>-2.9892719348284277E-3</v>
      </c>
      <c r="AW66">
        <v>63</v>
      </c>
      <c r="AX66">
        <f>IF(Z66&gt;0, (R66*SUMPRODUCT(K66:$K$98, X66:$X$98)-K66*$AZ$3)/Z66, 0)</f>
        <v>-6253162.8317221245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7.0802166840419666E-4</v>
      </c>
      <c r="L67" s="2">
        <v>64</v>
      </c>
      <c r="M67" s="8">
        <v>0.78669207100000005</v>
      </c>
      <c r="Q67" s="5">
        <f t="shared" si="60"/>
        <v>25</v>
      </c>
      <c r="R67">
        <f t="shared" ref="R67:R98" si="62">$C$6</f>
        <v>500000</v>
      </c>
      <c r="S67">
        <f t="shared" ref="S67:S98" si="63">AX67</f>
        <v>-27468142.093673348</v>
      </c>
      <c r="U67">
        <f t="shared" si="52"/>
        <v>0.78669207100000005</v>
      </c>
      <c r="V67">
        <f t="shared" si="53"/>
        <v>0.01</v>
      </c>
      <c r="W67">
        <f t="shared" si="54"/>
        <v>1.2028406084747813E-6</v>
      </c>
      <c r="X67">
        <f t="shared" si="55"/>
        <v>9.4626516936392592E-7</v>
      </c>
      <c r="Y67">
        <f t="shared" si="56"/>
        <v>1.2028406084747814E-8</v>
      </c>
      <c r="Z67">
        <f t="shared" si="57"/>
        <v>2.4454703302610755E-7</v>
      </c>
      <c r="AB67">
        <f t="shared" si="58"/>
        <v>-7.5215581854005267</v>
      </c>
      <c r="AC67">
        <f t="shared" ref="AC67:AC98" si="64">S67*Z67</f>
        <v>-6.7172526517473514</v>
      </c>
      <c r="AE67">
        <f t="shared" ref="AE67:AE98" si="65">$Z67*O67</f>
        <v>0</v>
      </c>
      <c r="AF67">
        <f t="shared" ref="AF67:AF98" si="66">-$Z67*P67</f>
        <v>0</v>
      </c>
      <c r="AG67">
        <f t="shared" ref="AG67:AG98" si="67">-$Z67*Q67</f>
        <v>-6.1136758256526892E-6</v>
      </c>
      <c r="AH67">
        <f t="shared" ref="AH67:AH98" si="68">-X67*R67</f>
        <v>-0.47313258468196295</v>
      </c>
      <c r="AI67">
        <f t="shared" ref="AI67:AI98" si="69">SUM(AE67:AH67)</f>
        <v>-0.4731386983577886</v>
      </c>
      <c r="AJ67">
        <f t="shared" ref="AJ67:AJ98" si="70">AB67-AC67</f>
        <v>-0.80430553365317525</v>
      </c>
      <c r="AK67">
        <f t="shared" si="61"/>
        <v>-0.52650907297803695</v>
      </c>
      <c r="AL67">
        <f t="shared" ref="AL67:AL98" si="71">SUM(AI67:AK67)</f>
        <v>-1.8039533049890006</v>
      </c>
      <c r="AN67">
        <f t="shared" ref="AN67:AN98" si="72">AE67*$K67</f>
        <v>0</v>
      </c>
      <c r="AO67">
        <f t="shared" ref="AO67:AO98" si="73">AF67*$K67</f>
        <v>0</v>
      </c>
      <c r="AP67">
        <f t="shared" ref="AP67:AP98" si="74">AG67*$K67</f>
        <v>-4.3286149581610218E-9</v>
      </c>
      <c r="AQ67">
        <f t="shared" ref="AQ67:AQ98" si="75">AH67*$K67</f>
        <v>-3.3498812198291328E-4</v>
      </c>
      <c r="AR67">
        <f t="shared" ref="AR67:AR98" si="76">AI67*$K67</f>
        <v>-3.349924505978714E-4</v>
      </c>
      <c r="AS67">
        <f t="shared" ref="AS67:AS98" si="77">AJ67*$K67</f>
        <v>-5.6946574584384893E-4</v>
      </c>
      <c r="AT67">
        <f t="shared" ref="AT67:AT98" si="78">AK67*$K67</f>
        <v>-3.7277983227985664E-4</v>
      </c>
      <c r="AU67">
        <f t="shared" ref="AU67:AU98" si="79">AL67*$K67</f>
        <v>-1.2772380287215768E-3</v>
      </c>
      <c r="AW67">
        <v>64</v>
      </c>
      <c r="AX67">
        <f>IF(Z67&gt;0, (R67*SUMPRODUCT(K67:$K$98, X67:$X$98)-K67*$AZ$3)/Z67, 0)</f>
        <v>-27468142.093673348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98" si="80">G68+$C$9</f>
        <v>0.12000000000000001</v>
      </c>
      <c r="I68" s="1">
        <f t="shared" ref="I68:I98" si="81">1+H68</f>
        <v>1.1200000000000001</v>
      </c>
      <c r="J68">
        <f t="shared" ref="J68:J98" si="82">1/I68</f>
        <v>0.89285714285714279</v>
      </c>
      <c r="K68">
        <f t="shared" si="59"/>
        <v>6.3216220393231843E-4</v>
      </c>
      <c r="L68" s="2">
        <v>65</v>
      </c>
      <c r="M68" s="8">
        <v>0.78978433000000003</v>
      </c>
      <c r="Q68" s="5">
        <f t="shared" si="60"/>
        <v>25</v>
      </c>
      <c r="R68">
        <f t="shared" si="62"/>
        <v>500000</v>
      </c>
      <c r="S68">
        <f t="shared" si="63"/>
        <v>-122499489.47571106</v>
      </c>
      <c r="U68">
        <f t="shared" ref="U68:U98" si="83">M68</f>
        <v>0.78978433000000003</v>
      </c>
      <c r="V68">
        <f t="shared" ref="V68:V98" si="84">$C$10</f>
        <v>0.01</v>
      </c>
      <c r="W68">
        <f t="shared" ref="W68:W98" si="85">Z67</f>
        <v>2.4454703302610755E-7</v>
      </c>
      <c r="X68">
        <f t="shared" ref="X68:X98" si="86">U68*W68</f>
        <v>1.9313941463201224E-7</v>
      </c>
      <c r="Y68">
        <f t="shared" ref="Y68:Y98" si="87">V68*W68</f>
        <v>2.4454703302610754E-9</v>
      </c>
      <c r="Z68">
        <f t="shared" ref="Z68:Z98" si="88">MAX(0, W68-X68-Y68)</f>
        <v>4.8962148063834235E-8</v>
      </c>
      <c r="AB68">
        <f t="shared" ref="AB68:AB98" si="89">AC67</f>
        <v>-6.7172526517473514</v>
      </c>
      <c r="AC68">
        <f t="shared" si="64"/>
        <v>-5.9978381414538688</v>
      </c>
      <c r="AE68">
        <f t="shared" si="65"/>
        <v>0</v>
      </c>
      <c r="AF68">
        <f t="shared" si="66"/>
        <v>0</v>
      </c>
      <c r="AG68">
        <f t="shared" si="67"/>
        <v>-1.2240537015958558E-6</v>
      </c>
      <c r="AH68">
        <f t="shared" si="68"/>
        <v>-9.6569707316006115E-2</v>
      </c>
      <c r="AI68">
        <f t="shared" si="69"/>
        <v>-9.6570931369707708E-2</v>
      </c>
      <c r="AJ68">
        <f t="shared" si="70"/>
        <v>-0.71941451029348258</v>
      </c>
      <c r="AK68">
        <f t="shared" si="61"/>
        <v>-0.47020768562231463</v>
      </c>
      <c r="AL68">
        <f t="shared" si="71"/>
        <v>-1.2861931272855049</v>
      </c>
      <c r="AN68">
        <f t="shared" si="72"/>
        <v>0</v>
      </c>
      <c r="AO68">
        <f t="shared" si="73"/>
        <v>0</v>
      </c>
      <c r="AP68">
        <f t="shared" si="74"/>
        <v>-7.7380048573234864E-10</v>
      </c>
      <c r="AQ68">
        <f t="shared" si="75"/>
        <v>-6.1047719009985367E-5</v>
      </c>
      <c r="AR68">
        <f t="shared" si="76"/>
        <v>-6.104849281047109E-5</v>
      </c>
      <c r="AS68">
        <f t="shared" si="77"/>
        <v>-4.5478666236801752E-4</v>
      </c>
      <c r="AT68">
        <f t="shared" si="78"/>
        <v>-2.9724752684891714E-4</v>
      </c>
      <c r="AU68">
        <f t="shared" si="79"/>
        <v>-8.1308268202740582E-4</v>
      </c>
      <c r="AW68">
        <v>65</v>
      </c>
      <c r="AX68">
        <f>IF(Z68&gt;0, (R68*SUMPRODUCT(K68:$K$98, X68:$X$98)-K68*$AZ$3)/Z68, 0)</f>
        <v>-122499489.47571106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98" si="90">K68*J69</f>
        <v>5.6443053922528431E-4</v>
      </c>
      <c r="L69" s="2">
        <v>66</v>
      </c>
      <c r="M69" s="8">
        <v>0.79285550900000001</v>
      </c>
      <c r="Q69" s="5">
        <f t="shared" ref="Q69:Q98" si="91">$C$8</f>
        <v>25</v>
      </c>
      <c r="R69">
        <f t="shared" si="62"/>
        <v>500000</v>
      </c>
      <c r="S69">
        <f t="shared" si="63"/>
        <v>-554799313.77513814</v>
      </c>
      <c r="U69">
        <f t="shared" si="83"/>
        <v>0.79285550900000001</v>
      </c>
      <c r="V69">
        <f t="shared" si="84"/>
        <v>0.01</v>
      </c>
      <c r="W69">
        <f t="shared" si="85"/>
        <v>4.8962148063834235E-8</v>
      </c>
      <c r="X69">
        <f t="shared" si="86"/>
        <v>3.881990882488466E-8</v>
      </c>
      <c r="Y69">
        <f t="shared" si="87"/>
        <v>4.896214806383424E-10</v>
      </c>
      <c r="Z69">
        <f t="shared" si="88"/>
        <v>9.6526177583112331E-9</v>
      </c>
      <c r="AB69">
        <f t="shared" si="89"/>
        <v>-5.9978381414538688</v>
      </c>
      <c r="AC69">
        <f t="shared" si="64"/>
        <v>-5.3552657084447839</v>
      </c>
      <c r="AE69">
        <f t="shared" si="65"/>
        <v>0</v>
      </c>
      <c r="AF69">
        <f t="shared" si="66"/>
        <v>0</v>
      </c>
      <c r="AG69">
        <f t="shared" si="67"/>
        <v>-2.4131544395778084E-7</v>
      </c>
      <c r="AH69">
        <f t="shared" si="68"/>
        <v>-1.940995441244233E-2</v>
      </c>
      <c r="AI69">
        <f t="shared" si="69"/>
        <v>-1.9410195727886288E-2</v>
      </c>
      <c r="AJ69">
        <f t="shared" si="70"/>
        <v>-0.64257243300908495</v>
      </c>
      <c r="AK69">
        <f t="shared" si="61"/>
        <v>-0.41984866990177083</v>
      </c>
      <c r="AL69">
        <f t="shared" si="71"/>
        <v>-1.0818312986387419</v>
      </c>
      <c r="AN69">
        <f t="shared" si="72"/>
        <v>0</v>
      </c>
      <c r="AO69">
        <f t="shared" si="73"/>
        <v>0</v>
      </c>
      <c r="AP69">
        <f t="shared" si="74"/>
        <v>-1.3620580615647911E-10</v>
      </c>
      <c r="AQ69">
        <f t="shared" si="75"/>
        <v>-1.0955571035353012E-5</v>
      </c>
      <c r="AR69">
        <f t="shared" si="76"/>
        <v>-1.0955707241159167E-5</v>
      </c>
      <c r="AS69">
        <f t="shared" si="77"/>
        <v>-3.6268750485462072E-4</v>
      </c>
      <c r="AT69">
        <f t="shared" si="78"/>
        <v>-2.3697541114567491E-4</v>
      </c>
      <c r="AU69">
        <f t="shared" si="79"/>
        <v>-6.106186232414547E-4</v>
      </c>
      <c r="AW69">
        <v>66</v>
      </c>
      <c r="AX69">
        <f>IF(Z69&gt;0, (R69*SUMPRODUCT(K69:$K$98, X69:$X$98)-K69*$AZ$3)/Z69, 0)</f>
        <v>-554799313.77513814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5.0395583859400386E-4</v>
      </c>
      <c r="L70" s="2">
        <v>67</v>
      </c>
      <c r="M70" s="8">
        <v>0.79617230500000002</v>
      </c>
      <c r="Q70" s="5">
        <f t="shared" si="91"/>
        <v>25</v>
      </c>
      <c r="R70">
        <f t="shared" si="62"/>
        <v>500000</v>
      </c>
      <c r="S70">
        <f t="shared" si="63"/>
        <v>-2555659125.6933784</v>
      </c>
      <c r="U70">
        <f t="shared" si="83"/>
        <v>0.79617230500000002</v>
      </c>
      <c r="V70">
        <f t="shared" si="84"/>
        <v>0.01</v>
      </c>
      <c r="W70">
        <f t="shared" si="85"/>
        <v>9.6526177583112331E-9</v>
      </c>
      <c r="X70">
        <f t="shared" si="86"/>
        <v>7.6851469299185879E-9</v>
      </c>
      <c r="Y70">
        <f t="shared" si="87"/>
        <v>9.6526177583112338E-11</v>
      </c>
      <c r="Z70">
        <f t="shared" si="88"/>
        <v>1.8709446508095327E-9</v>
      </c>
      <c r="AB70">
        <f t="shared" si="89"/>
        <v>-5.3552657084447839</v>
      </c>
      <c r="AC70">
        <f t="shared" si="64"/>
        <v>-4.7814967705085936</v>
      </c>
      <c r="AE70">
        <f t="shared" si="65"/>
        <v>0</v>
      </c>
      <c r="AF70">
        <f t="shared" si="66"/>
        <v>0</v>
      </c>
      <c r="AG70">
        <f t="shared" si="67"/>
        <v>-4.677361627023832E-8</v>
      </c>
      <c r="AH70">
        <f t="shared" si="68"/>
        <v>-3.8425734649592939E-3</v>
      </c>
      <c r="AI70">
        <f t="shared" si="69"/>
        <v>-3.842620238575564E-3</v>
      </c>
      <c r="AJ70">
        <f t="shared" si="70"/>
        <v>-0.57376893793619033</v>
      </c>
      <c r="AK70">
        <f t="shared" si="61"/>
        <v>-0.37486859959113489</v>
      </c>
      <c r="AL70">
        <f t="shared" si="71"/>
        <v>-0.95248015776590078</v>
      </c>
      <c r="AN70">
        <f t="shared" si="72"/>
        <v>0</v>
      </c>
      <c r="AO70">
        <f t="shared" si="73"/>
        <v>0</v>
      </c>
      <c r="AP70">
        <f t="shared" si="74"/>
        <v>-2.3571837011542097E-11</v>
      </c>
      <c r="AQ70">
        <f t="shared" si="75"/>
        <v>-1.9364873328926281E-6</v>
      </c>
      <c r="AR70">
        <f t="shared" si="76"/>
        <v>-1.9365109047296394E-6</v>
      </c>
      <c r="AS70">
        <f t="shared" si="77"/>
        <v>-2.8915420627682376E-4</v>
      </c>
      <c r="AT70">
        <f t="shared" si="78"/>
        <v>-1.8891721946951023E-4</v>
      </c>
      <c r="AU70">
        <f t="shared" si="79"/>
        <v>-4.8000793665106364E-4</v>
      </c>
      <c r="AW70">
        <v>67</v>
      </c>
      <c r="AX70">
        <f>IF(Z70&gt;0, (R70*SUMPRODUCT(K70:$K$98, X70:$X$98)-K70*$AZ$3)/Z70, 0)</f>
        <v>-2555659125.6933784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4.4996057017321768E-4</v>
      </c>
      <c r="L71" s="2">
        <v>68</v>
      </c>
      <c r="M71" s="8">
        <v>0.79964768799999997</v>
      </c>
      <c r="Q71" s="5">
        <f t="shared" si="91"/>
        <v>25</v>
      </c>
      <c r="R71">
        <f t="shared" si="62"/>
        <v>500000</v>
      </c>
      <c r="S71">
        <f t="shared" si="63"/>
        <v>-11987453065.417095</v>
      </c>
      <c r="U71">
        <f t="shared" si="83"/>
        <v>0.79964768799999997</v>
      </c>
      <c r="V71">
        <f t="shared" si="84"/>
        <v>0.01</v>
      </c>
      <c r="W71">
        <f t="shared" si="85"/>
        <v>1.8709446508095327E-9</v>
      </c>
      <c r="X71">
        <f t="shared" si="86"/>
        <v>1.49609656439581E-9</v>
      </c>
      <c r="Y71">
        <f t="shared" si="87"/>
        <v>1.8709446508095329E-11</v>
      </c>
      <c r="Z71">
        <f t="shared" si="88"/>
        <v>3.5613863990562734E-10</v>
      </c>
      <c r="AB71">
        <f t="shared" si="89"/>
        <v>-4.7814967705085936</v>
      </c>
      <c r="AC71">
        <f t="shared" si="64"/>
        <v>-4.2691952306501877</v>
      </c>
      <c r="AE71">
        <f t="shared" si="65"/>
        <v>0</v>
      </c>
      <c r="AF71">
        <f t="shared" si="66"/>
        <v>0</v>
      </c>
      <c r="AG71">
        <f t="shared" si="67"/>
        <v>-8.9034659976406841E-9</v>
      </c>
      <c r="AH71">
        <f t="shared" si="68"/>
        <v>-7.4804828219790498E-4</v>
      </c>
      <c r="AI71">
        <f t="shared" si="69"/>
        <v>-7.4805718566390265E-4</v>
      </c>
      <c r="AJ71">
        <f t="shared" si="70"/>
        <v>-0.51230153985840587</v>
      </c>
      <c r="AK71">
        <f t="shared" si="61"/>
        <v>-0.33470477393560161</v>
      </c>
      <c r="AL71">
        <f t="shared" si="71"/>
        <v>-0.84775437097967143</v>
      </c>
      <c r="AN71">
        <f t="shared" si="72"/>
        <v>0</v>
      </c>
      <c r="AO71">
        <f t="shared" si="73"/>
        <v>0</v>
      </c>
      <c r="AP71">
        <f t="shared" si="74"/>
        <v>-4.0062086368162587E-12</v>
      </c>
      <c r="AQ71">
        <f t="shared" si="75"/>
        <v>-3.3659223157486534E-7</v>
      </c>
      <c r="AR71">
        <f t="shared" si="76"/>
        <v>-3.3659623778350219E-7</v>
      </c>
      <c r="AS71">
        <f t="shared" si="77"/>
        <v>-2.3051549297530572E-4</v>
      </c>
      <c r="AT71">
        <f t="shared" si="78"/>
        <v>-1.5060395091976122E-4</v>
      </c>
      <c r="AU71">
        <f t="shared" si="79"/>
        <v>-3.8145604013285045E-4</v>
      </c>
      <c r="AW71">
        <v>68</v>
      </c>
      <c r="AX71">
        <f>IF(Z71&gt;0, (R71*SUMPRODUCT(K71:$K$98, X71:$X$98)-K71*$AZ$3)/Z71, 0)</f>
        <v>-11987453065.417095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4.0175050908323003E-4</v>
      </c>
      <c r="L72" s="2">
        <v>69</v>
      </c>
      <c r="M72" s="8">
        <v>0.80323853099999998</v>
      </c>
      <c r="Q72" s="5">
        <f t="shared" si="91"/>
        <v>25</v>
      </c>
      <c r="R72">
        <f t="shared" si="62"/>
        <v>500000</v>
      </c>
      <c r="S72">
        <f t="shared" si="63"/>
        <v>-57308844134.363556</v>
      </c>
      <c r="U72">
        <f t="shared" si="83"/>
        <v>0.80323853099999998</v>
      </c>
      <c r="V72">
        <f t="shared" si="84"/>
        <v>0.01</v>
      </c>
      <c r="W72">
        <f t="shared" si="85"/>
        <v>3.5613863990562734E-10</v>
      </c>
      <c r="X72">
        <f t="shared" si="86"/>
        <v>2.8606427795013408E-10</v>
      </c>
      <c r="Y72">
        <f t="shared" si="87"/>
        <v>3.5613863990562733E-12</v>
      </c>
      <c r="Z72">
        <f t="shared" si="88"/>
        <v>6.6512975556436982E-11</v>
      </c>
      <c r="AB72">
        <f t="shared" si="89"/>
        <v>-4.2691952306501877</v>
      </c>
      <c r="AC72">
        <f t="shared" si="64"/>
        <v>-3.8117817490765802</v>
      </c>
      <c r="AE72">
        <f t="shared" si="65"/>
        <v>0</v>
      </c>
      <c r="AF72">
        <f t="shared" si="66"/>
        <v>0</v>
      </c>
      <c r="AG72">
        <f t="shared" si="67"/>
        <v>-1.6628243889109247E-9</v>
      </c>
      <c r="AH72">
        <f t="shared" si="68"/>
        <v>-1.4303213897506705E-4</v>
      </c>
      <c r="AI72">
        <f t="shared" si="69"/>
        <v>-1.4303380179945597E-4</v>
      </c>
      <c r="AJ72">
        <f t="shared" si="70"/>
        <v>-0.45741348157360751</v>
      </c>
      <c r="AK72">
        <f t="shared" ref="AK72:AK98" si="92">G72*SUM(AB72:AB72, AE72:AF72)</f>
        <v>-0.29884366614551316</v>
      </c>
      <c r="AL72">
        <f t="shared" si="71"/>
        <v>-0.75640018152092015</v>
      </c>
      <c r="AN72">
        <f t="shared" si="72"/>
        <v>0</v>
      </c>
      <c r="AO72">
        <f t="shared" si="73"/>
        <v>0</v>
      </c>
      <c r="AP72">
        <f t="shared" si="74"/>
        <v>-6.6804054476097491E-13</v>
      </c>
      <c r="AQ72">
        <f t="shared" si="75"/>
        <v>-5.7463234648496496E-8</v>
      </c>
      <c r="AR72">
        <f t="shared" si="76"/>
        <v>-5.7463902689041258E-8</v>
      </c>
      <c r="AS72">
        <f t="shared" si="77"/>
        <v>-1.8376609908372948E-4</v>
      </c>
      <c r="AT72">
        <f t="shared" si="78"/>
        <v>-1.2006059501025875E-4</v>
      </c>
      <c r="AU72">
        <f t="shared" si="79"/>
        <v>-3.038841579966773E-4</v>
      </c>
      <c r="AW72">
        <v>69</v>
      </c>
      <c r="AX72">
        <f>IF(Z72&gt;0, (R72*SUMPRODUCT(K72:$K$98, X72:$X$98)-K72*$AZ$3)/Z72, 0)</f>
        <v>-57308844134.363556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3.5870581168145535E-4</v>
      </c>
      <c r="L73" s="2">
        <v>70</v>
      </c>
      <c r="M73" s="8">
        <v>0.80709142899999997</v>
      </c>
      <c r="Q73" s="5">
        <f t="shared" si="91"/>
        <v>25</v>
      </c>
      <c r="R73">
        <f t="shared" si="62"/>
        <v>500000</v>
      </c>
      <c r="S73">
        <f t="shared" si="63"/>
        <v>-279749665679.08551</v>
      </c>
      <c r="U73">
        <f t="shared" si="83"/>
        <v>0.80709142899999997</v>
      </c>
      <c r="V73">
        <f t="shared" si="84"/>
        <v>0.01</v>
      </c>
      <c r="W73">
        <f t="shared" si="85"/>
        <v>6.6512975556436982E-11</v>
      </c>
      <c r="X73">
        <f t="shared" si="86"/>
        <v>5.3682052488886791E-11</v>
      </c>
      <c r="Y73">
        <f t="shared" si="87"/>
        <v>6.6512975556436984E-13</v>
      </c>
      <c r="Z73">
        <f t="shared" si="88"/>
        <v>1.2165793311985821E-11</v>
      </c>
      <c r="AB73">
        <f t="shared" si="89"/>
        <v>-3.8117817490765802</v>
      </c>
      <c r="AC73">
        <f t="shared" si="64"/>
        <v>-3.4033766117488877</v>
      </c>
      <c r="AE73">
        <f t="shared" si="65"/>
        <v>0</v>
      </c>
      <c r="AF73">
        <f t="shared" si="66"/>
        <v>0</v>
      </c>
      <c r="AG73">
        <f t="shared" si="67"/>
        <v>-3.0414483279964552E-10</v>
      </c>
      <c r="AH73">
        <f t="shared" si="68"/>
        <v>-2.6841026244443396E-5</v>
      </c>
      <c r="AI73">
        <f t="shared" si="69"/>
        <v>-2.6841330389276195E-5</v>
      </c>
      <c r="AJ73">
        <f t="shared" si="70"/>
        <v>-0.40840513732769246</v>
      </c>
      <c r="AK73">
        <f t="shared" si="92"/>
        <v>-0.26682472243536065</v>
      </c>
      <c r="AL73">
        <f t="shared" si="71"/>
        <v>-0.67525670109344238</v>
      </c>
      <c r="AN73">
        <f t="shared" si="72"/>
        <v>0</v>
      </c>
      <c r="AO73">
        <f t="shared" si="73"/>
        <v>0</v>
      </c>
      <c r="AP73">
        <f t="shared" si="74"/>
        <v>-1.0909851911811737E-13</v>
      </c>
      <c r="AQ73">
        <f t="shared" si="75"/>
        <v>-9.6280321053763139E-9</v>
      </c>
      <c r="AR73">
        <f t="shared" si="76"/>
        <v>-9.6281412038954323E-9</v>
      </c>
      <c r="AS73">
        <f t="shared" si="77"/>
        <v>-1.4649729628000616E-4</v>
      </c>
      <c r="AT73">
        <f t="shared" si="78"/>
        <v>-9.5711578637855071E-5</v>
      </c>
      <c r="AU73">
        <f t="shared" si="79"/>
        <v>-2.4221850305906513E-4</v>
      </c>
      <c r="AW73">
        <v>70</v>
      </c>
      <c r="AX73">
        <f>IF(Z73&gt;0, (R73*SUMPRODUCT(K73:$K$98, X73:$X$98)-K73*$AZ$3)/Z73, 0)</f>
        <v>-279749665679.08551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3.2027304614415652E-4</v>
      </c>
      <c r="L74" s="2">
        <v>71</v>
      </c>
      <c r="M74" s="8">
        <v>0.81105379099999997</v>
      </c>
      <c r="Q74" s="5">
        <f t="shared" si="91"/>
        <v>25</v>
      </c>
      <c r="R74">
        <f t="shared" si="62"/>
        <v>500000</v>
      </c>
      <c r="S74">
        <f t="shared" si="63"/>
        <v>-1395818829017.573</v>
      </c>
      <c r="U74">
        <f t="shared" si="83"/>
        <v>0.81105379099999997</v>
      </c>
      <c r="V74">
        <f t="shared" si="84"/>
        <v>0.01</v>
      </c>
      <c r="W74">
        <f t="shared" si="85"/>
        <v>1.2165793311985821E-11</v>
      </c>
      <c r="X74">
        <f t="shared" si="86"/>
        <v>9.8671127862085448E-12</v>
      </c>
      <c r="Y74">
        <f t="shared" si="87"/>
        <v>1.2165793311985821E-13</v>
      </c>
      <c r="Z74">
        <f t="shared" si="88"/>
        <v>2.177022592657418E-12</v>
      </c>
      <c r="AB74">
        <f t="shared" si="89"/>
        <v>-3.4033766117488877</v>
      </c>
      <c r="AC74">
        <f t="shared" si="64"/>
        <v>-3.0387291260278779</v>
      </c>
      <c r="AE74">
        <f t="shared" si="65"/>
        <v>0</v>
      </c>
      <c r="AF74">
        <f t="shared" si="66"/>
        <v>0</v>
      </c>
      <c r="AG74">
        <f t="shared" si="67"/>
        <v>-5.442556481643545E-11</v>
      </c>
      <c r="AH74">
        <f t="shared" si="68"/>
        <v>-4.9335563931042725E-6</v>
      </c>
      <c r="AI74">
        <f t="shared" si="69"/>
        <v>-4.9336108186690888E-6</v>
      </c>
      <c r="AJ74">
        <f t="shared" si="70"/>
        <v>-0.3646474857210098</v>
      </c>
      <c r="AK74">
        <f t="shared" si="92"/>
        <v>-0.23823636282242217</v>
      </c>
      <c r="AL74">
        <f t="shared" si="71"/>
        <v>-0.60288878215425057</v>
      </c>
      <c r="AN74">
        <f t="shared" si="72"/>
        <v>0</v>
      </c>
      <c r="AO74">
        <f t="shared" si="73"/>
        <v>0</v>
      </c>
      <c r="AP74">
        <f t="shared" si="74"/>
        <v>-1.7431041431876014E-14</v>
      </c>
      <c r="AQ74">
        <f t="shared" si="75"/>
        <v>-1.5800851343434831E-9</v>
      </c>
      <c r="AR74">
        <f t="shared" si="76"/>
        <v>-1.580102565384915E-9</v>
      </c>
      <c r="AS74">
        <f t="shared" si="77"/>
        <v>-1.1678676102067562E-4</v>
      </c>
      <c r="AT74">
        <f t="shared" si="78"/>
        <v>-7.6300685623441631E-5</v>
      </c>
      <c r="AU74">
        <f t="shared" si="79"/>
        <v>-1.9308902674668261E-4</v>
      </c>
      <c r="AW74">
        <v>71</v>
      </c>
      <c r="AX74">
        <f>IF(Z74&gt;0, (R74*SUMPRODUCT(K74:$K$98, X74:$X$98)-K74*$AZ$3)/Z74, 0)</f>
        <v>-1395818829017.573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2.8595807691442546E-4</v>
      </c>
      <c r="L75" s="2">
        <v>72</v>
      </c>
      <c r="M75" s="8">
        <v>0.81525055400000002</v>
      </c>
      <c r="Q75" s="5">
        <f t="shared" si="91"/>
        <v>25</v>
      </c>
      <c r="R75">
        <f t="shared" si="62"/>
        <v>500000</v>
      </c>
      <c r="S75">
        <f t="shared" si="63"/>
        <v>-7131735411945.5713</v>
      </c>
      <c r="U75">
        <f t="shared" si="83"/>
        <v>0.81525055400000002</v>
      </c>
      <c r="V75">
        <f t="shared" si="84"/>
        <v>0.01</v>
      </c>
      <c r="W75">
        <f t="shared" si="85"/>
        <v>2.177022592657418E-12</v>
      </c>
      <c r="X75">
        <f t="shared" si="86"/>
        <v>1.7748188747344765E-12</v>
      </c>
      <c r="Y75">
        <f t="shared" si="87"/>
        <v>2.1770225926574179E-14</v>
      </c>
      <c r="Z75">
        <f t="shared" si="88"/>
        <v>3.8043349199636733E-13</v>
      </c>
      <c r="AB75">
        <f t="shared" si="89"/>
        <v>-3.0387291260278779</v>
      </c>
      <c r="AC75">
        <f t="shared" si="64"/>
        <v>-2.7131510067606048</v>
      </c>
      <c r="AE75">
        <f t="shared" si="65"/>
        <v>0</v>
      </c>
      <c r="AF75">
        <f t="shared" si="66"/>
        <v>0</v>
      </c>
      <c r="AG75">
        <f t="shared" si="67"/>
        <v>-9.5108372999091829E-12</v>
      </c>
      <c r="AH75">
        <f t="shared" si="68"/>
        <v>-8.8740943736723823E-7</v>
      </c>
      <c r="AI75">
        <f t="shared" si="69"/>
        <v>-8.8741894820453811E-7</v>
      </c>
      <c r="AJ75">
        <f t="shared" si="70"/>
        <v>-0.32557811926727309</v>
      </c>
      <c r="AK75">
        <f t="shared" si="92"/>
        <v>-0.21271103882195147</v>
      </c>
      <c r="AL75">
        <f t="shared" si="71"/>
        <v>-0.53829004550817272</v>
      </c>
      <c r="AN75">
        <f t="shared" si="72"/>
        <v>0</v>
      </c>
      <c r="AO75">
        <f t="shared" si="73"/>
        <v>0</v>
      </c>
      <c r="AP75">
        <f t="shared" si="74"/>
        <v>-2.7197007441280167E-15</v>
      </c>
      <c r="AQ75">
        <f t="shared" si="75"/>
        <v>-2.5376189614524771E-10</v>
      </c>
      <c r="AR75">
        <f t="shared" si="76"/>
        <v>-2.5376461584599183E-10</v>
      </c>
      <c r="AS75">
        <f t="shared" si="77"/>
        <v>-9.3101692871084863E-5</v>
      </c>
      <c r="AT75">
        <f t="shared" si="78"/>
        <v>-6.0826439599994939E-5</v>
      </c>
      <c r="AU75">
        <f t="shared" si="79"/>
        <v>-1.5392838623569564E-4</v>
      </c>
      <c r="AW75">
        <v>72</v>
      </c>
      <c r="AX75">
        <f>IF(Z75&gt;0, (R75*SUMPRODUCT(K75:$K$98, X75:$X$98)-K75*$AZ$3)/Z75, 0)</f>
        <v>-7131735411945.5713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2.55319711530737E-4</v>
      </c>
      <c r="L76" s="2">
        <v>73</v>
      </c>
      <c r="M76" s="8">
        <v>0.81969331899999998</v>
      </c>
      <c r="Q76" s="5">
        <f t="shared" si="91"/>
        <v>25</v>
      </c>
      <c r="R76">
        <f t="shared" si="62"/>
        <v>500000</v>
      </c>
      <c r="S76">
        <f t="shared" si="63"/>
        <v>-37389143319076.07</v>
      </c>
      <c r="U76">
        <f t="shared" si="83"/>
        <v>0.81969331899999998</v>
      </c>
      <c r="V76">
        <f t="shared" si="84"/>
        <v>0.01</v>
      </c>
      <c r="W76">
        <f t="shared" si="85"/>
        <v>3.8043349199636733E-13</v>
      </c>
      <c r="X76">
        <f t="shared" si="86"/>
        <v>3.1183879171326224E-13</v>
      </c>
      <c r="Y76">
        <f t="shared" si="87"/>
        <v>3.8043349199636737E-15</v>
      </c>
      <c r="Z76">
        <f t="shared" si="88"/>
        <v>6.4790365363141413E-14</v>
      </c>
      <c r="AB76">
        <f t="shared" si="89"/>
        <v>-2.7131510067606048</v>
      </c>
      <c r="AC76">
        <f t="shared" si="64"/>
        <v>-2.4224562562577963</v>
      </c>
      <c r="AE76">
        <f t="shared" si="65"/>
        <v>0</v>
      </c>
      <c r="AF76">
        <f t="shared" si="66"/>
        <v>0</v>
      </c>
      <c r="AG76">
        <f t="shared" si="67"/>
        <v>-1.6197591340785353E-12</v>
      </c>
      <c r="AH76">
        <f t="shared" si="68"/>
        <v>-1.5591939585663111E-7</v>
      </c>
      <c r="AI76">
        <f t="shared" si="69"/>
        <v>-1.559210156157652E-7</v>
      </c>
      <c r="AJ76">
        <f t="shared" si="70"/>
        <v>-0.29069475050280857</v>
      </c>
      <c r="AK76">
        <f t="shared" si="92"/>
        <v>-0.18992057047324234</v>
      </c>
      <c r="AL76">
        <f t="shared" si="71"/>
        <v>-0.48061547689706652</v>
      </c>
      <c r="AN76">
        <f t="shared" si="72"/>
        <v>0</v>
      </c>
      <c r="AO76">
        <f t="shared" si="73"/>
        <v>0</v>
      </c>
      <c r="AP76">
        <f t="shared" si="74"/>
        <v>-4.13556434862208E-16</v>
      </c>
      <c r="AQ76">
        <f t="shared" si="75"/>
        <v>-3.9809295172161847E-11</v>
      </c>
      <c r="AR76">
        <f t="shared" si="76"/>
        <v>-3.9809708728596712E-11</v>
      </c>
      <c r="AS76">
        <f t="shared" si="77"/>
        <v>-7.4220099841876646E-5</v>
      </c>
      <c r="AT76">
        <f t="shared" si="78"/>
        <v>-4.8490465266981245E-5</v>
      </c>
      <c r="AU76">
        <f t="shared" si="79"/>
        <v>-1.2271060491856662E-4</v>
      </c>
      <c r="AW76">
        <v>73</v>
      </c>
      <c r="AX76">
        <f>IF(Z76&gt;0, (R76*SUMPRODUCT(K76:$K$98, X76:$X$98)-K76*$AZ$3)/Z76, 0)</f>
        <v>-37389143319076.07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2.2796402815244374E-4</v>
      </c>
      <c r="L77" s="2">
        <v>74</v>
      </c>
      <c r="M77" s="8">
        <v>0.82421808699999999</v>
      </c>
      <c r="Q77" s="5">
        <f t="shared" si="91"/>
        <v>25</v>
      </c>
      <c r="R77">
        <f t="shared" si="62"/>
        <v>500000</v>
      </c>
      <c r="S77">
        <f t="shared" si="63"/>
        <v>-201367948253096</v>
      </c>
      <c r="U77">
        <f t="shared" si="83"/>
        <v>0.82421808699999999</v>
      </c>
      <c r="V77">
        <f t="shared" si="84"/>
        <v>0.01</v>
      </c>
      <c r="W77">
        <f t="shared" si="85"/>
        <v>6.4790365363141413E-14</v>
      </c>
      <c r="X77">
        <f t="shared" si="86"/>
        <v>5.3401390995639474E-14</v>
      </c>
      <c r="Y77">
        <f t="shared" si="87"/>
        <v>6.4790365363141416E-16</v>
      </c>
      <c r="Z77">
        <f t="shared" si="88"/>
        <v>1.0741070713870525E-14</v>
      </c>
      <c r="AB77">
        <f t="shared" si="89"/>
        <v>-2.4224562562577963</v>
      </c>
      <c r="AC77">
        <f t="shared" si="64"/>
        <v>-2.162907371693525</v>
      </c>
      <c r="AE77">
        <f t="shared" si="65"/>
        <v>0</v>
      </c>
      <c r="AF77">
        <f t="shared" si="66"/>
        <v>0</v>
      </c>
      <c r="AG77">
        <f t="shared" si="67"/>
        <v>-2.6852676784676312E-13</v>
      </c>
      <c r="AH77">
        <f t="shared" si="68"/>
        <v>-2.6700695497819736E-8</v>
      </c>
      <c r="AI77">
        <f t="shared" si="69"/>
        <v>-2.6700964024587583E-8</v>
      </c>
      <c r="AJ77">
        <f t="shared" si="70"/>
        <v>-0.25954888456427128</v>
      </c>
      <c r="AK77">
        <f t="shared" si="92"/>
        <v>-0.16957193793804576</v>
      </c>
      <c r="AL77">
        <f t="shared" si="71"/>
        <v>-0.42912084920328109</v>
      </c>
      <c r="AN77">
        <f t="shared" si="72"/>
        <v>0</v>
      </c>
      <c r="AO77">
        <f t="shared" si="73"/>
        <v>0</v>
      </c>
      <c r="AP77">
        <f t="shared" si="74"/>
        <v>-6.1214443665104233E-17</v>
      </c>
      <c r="AQ77">
        <f t="shared" si="75"/>
        <v>-6.0867981001548064E-12</v>
      </c>
      <c r="AR77">
        <f t="shared" si="76"/>
        <v>-6.0868593145984718E-12</v>
      </c>
      <c r="AS77">
        <f t="shared" si="77"/>
        <v>-5.9167809227744911E-5</v>
      </c>
      <c r="AT77">
        <f t="shared" si="78"/>
        <v>-3.8656302033973106E-5</v>
      </c>
      <c r="AU77">
        <f t="shared" si="79"/>
        <v>-9.7824117348577338E-5</v>
      </c>
      <c r="AW77">
        <v>74</v>
      </c>
      <c r="AX77">
        <f>IF(Z77&gt;0, (R77*SUMPRODUCT(K77:$K$98, X77:$X$98)-K77*$AZ$3)/Z77, 0)</f>
        <v>-201367948253096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2.0353931085039618E-4</v>
      </c>
      <c r="L78" s="2">
        <v>75</v>
      </c>
      <c r="M78" s="8">
        <v>0.82894669600000004</v>
      </c>
      <c r="Q78" s="5">
        <f t="shared" si="91"/>
        <v>25</v>
      </c>
      <c r="R78">
        <f t="shared" si="62"/>
        <v>500000</v>
      </c>
      <c r="S78">
        <f t="shared" si="63"/>
        <v>-1116355929840220.3</v>
      </c>
      <c r="U78">
        <f t="shared" si="83"/>
        <v>0.82894669600000004</v>
      </c>
      <c r="V78">
        <f t="shared" si="84"/>
        <v>0.01</v>
      </c>
      <c r="W78">
        <f t="shared" si="85"/>
        <v>1.0741070713870525E-14</v>
      </c>
      <c r="X78">
        <f t="shared" si="86"/>
        <v>8.9037750797653334E-15</v>
      </c>
      <c r="Y78">
        <f t="shared" si="87"/>
        <v>1.0741070713870526E-16</v>
      </c>
      <c r="Z78">
        <f t="shared" si="88"/>
        <v>1.7298849269664868E-15</v>
      </c>
      <c r="AB78">
        <f t="shared" si="89"/>
        <v>-2.162907371693525</v>
      </c>
      <c r="AC78">
        <f t="shared" si="64"/>
        <v>-1.931167296160254</v>
      </c>
      <c r="AE78">
        <f t="shared" si="65"/>
        <v>0</v>
      </c>
      <c r="AF78">
        <f t="shared" si="66"/>
        <v>0</v>
      </c>
      <c r="AG78">
        <f t="shared" si="67"/>
        <v>-4.3247123174162167E-14</v>
      </c>
      <c r="AH78">
        <f t="shared" si="68"/>
        <v>-4.4518875398826667E-9</v>
      </c>
      <c r="AI78">
        <f t="shared" si="69"/>
        <v>-4.4519307870058406E-9</v>
      </c>
      <c r="AJ78">
        <f t="shared" si="70"/>
        <v>-0.23174007553327103</v>
      </c>
      <c r="AK78">
        <f t="shared" si="92"/>
        <v>-0.15140351601854676</v>
      </c>
      <c r="AL78">
        <f t="shared" si="71"/>
        <v>-0.38314359600374859</v>
      </c>
      <c r="AN78">
        <f t="shared" si="72"/>
        <v>0</v>
      </c>
      <c r="AO78">
        <f t="shared" si="73"/>
        <v>0</v>
      </c>
      <c r="AP78">
        <f t="shared" si="74"/>
        <v>-8.8024896471311659E-18</v>
      </c>
      <c r="AQ78">
        <f t="shared" si="75"/>
        <v>-9.0613412185118367E-13</v>
      </c>
      <c r="AR78">
        <f t="shared" si="76"/>
        <v>-9.0614292434083074E-13</v>
      </c>
      <c r="AS78">
        <f t="shared" si="77"/>
        <v>-4.7168215270460745E-5</v>
      </c>
      <c r="AT78">
        <f t="shared" si="78"/>
        <v>-3.0816567310741926E-5</v>
      </c>
      <c r="AU78">
        <f t="shared" si="79"/>
        <v>-7.7984783487345589E-5</v>
      </c>
      <c r="AW78">
        <v>75</v>
      </c>
      <c r="AX78">
        <f>IF(Z78&gt;0, (R78*SUMPRODUCT(K78:$K$98, X78:$X$98)-K78*$AZ$3)/Z78, 0)</f>
        <v>-1116355929840220.3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1.8173152754499659E-4</v>
      </c>
      <c r="L79" s="2">
        <v>76</v>
      </c>
      <c r="M79" s="8">
        <v>0.83370721699999994</v>
      </c>
      <c r="Q79" s="5">
        <f t="shared" si="91"/>
        <v>25</v>
      </c>
      <c r="R79">
        <f t="shared" si="62"/>
        <v>500000</v>
      </c>
      <c r="S79">
        <f t="shared" si="63"/>
        <v>-6377430530040699</v>
      </c>
      <c r="U79">
        <f t="shared" si="83"/>
        <v>0.83370721699999994</v>
      </c>
      <c r="V79">
        <f t="shared" si="84"/>
        <v>0.01</v>
      </c>
      <c r="W79">
        <f t="shared" si="85"/>
        <v>1.7298849269664868E-15</v>
      </c>
      <c r="X79">
        <f t="shared" si="86"/>
        <v>1.4422175481914778E-15</v>
      </c>
      <c r="Y79">
        <f t="shared" si="87"/>
        <v>1.729884926966487E-17</v>
      </c>
      <c r="Z79">
        <f t="shared" si="88"/>
        <v>2.7036852950534409E-16</v>
      </c>
      <c r="AB79">
        <f t="shared" si="89"/>
        <v>-1.931167296160254</v>
      </c>
      <c r="AC79">
        <f t="shared" si="64"/>
        <v>-1.7242565144295909</v>
      </c>
      <c r="AE79">
        <f t="shared" si="65"/>
        <v>0</v>
      </c>
      <c r="AF79">
        <f t="shared" si="66"/>
        <v>0</v>
      </c>
      <c r="AG79">
        <f t="shared" si="67"/>
        <v>-6.7592132376336025E-15</v>
      </c>
      <c r="AH79">
        <f t="shared" si="68"/>
        <v>-7.211087740957389E-10</v>
      </c>
      <c r="AI79">
        <f t="shared" si="69"/>
        <v>-7.2111553330897653E-10</v>
      </c>
      <c r="AJ79">
        <f t="shared" si="70"/>
        <v>-0.20691078173066302</v>
      </c>
      <c r="AK79">
        <f t="shared" si="92"/>
        <v>-0.13518171073121779</v>
      </c>
      <c r="AL79">
        <f t="shared" si="71"/>
        <v>-0.34209249318299634</v>
      </c>
      <c r="AN79">
        <f t="shared" si="72"/>
        <v>0</v>
      </c>
      <c r="AO79">
        <f t="shared" si="73"/>
        <v>0</v>
      </c>
      <c r="AP79">
        <f t="shared" si="74"/>
        <v>-1.2283621466775167E-18</v>
      </c>
      <c r="AQ79">
        <f t="shared" si="75"/>
        <v>-1.310481990425185E-13</v>
      </c>
      <c r="AR79">
        <f t="shared" si="76"/>
        <v>-1.3104942740466516E-13</v>
      </c>
      <c r="AS79">
        <f t="shared" si="77"/>
        <v>-3.7602212429442767E-5</v>
      </c>
      <c r="AT79">
        <f t="shared" si="78"/>
        <v>-2.4566778787330067E-5</v>
      </c>
      <c r="AU79">
        <f t="shared" si="79"/>
        <v>-6.2168991347822251E-5</v>
      </c>
      <c r="AW79">
        <v>76</v>
      </c>
      <c r="AX79">
        <f>IF(Z79&gt;0, (R79*SUMPRODUCT(K79:$K$98, X79:$X$98)-K79*$AZ$3)/Z79, 0)</f>
        <v>-6377430530040699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1.6226029245088979E-4</v>
      </c>
      <c r="L80" s="2">
        <v>77</v>
      </c>
      <c r="M80" s="8">
        <v>0.83838979800000002</v>
      </c>
      <c r="Q80" s="5">
        <f t="shared" si="91"/>
        <v>25</v>
      </c>
      <c r="R80">
        <f t="shared" si="62"/>
        <v>500000</v>
      </c>
      <c r="S80">
        <f t="shared" si="63"/>
        <v>-3.755772584369012E+16</v>
      </c>
      <c r="U80">
        <f t="shared" si="83"/>
        <v>0.83838979800000002</v>
      </c>
      <c r="V80">
        <f t="shared" si="84"/>
        <v>0.01</v>
      </c>
      <c r="W80">
        <f t="shared" si="85"/>
        <v>2.7036852950534409E-16</v>
      </c>
      <c r="X80">
        <f t="shared" si="86"/>
        <v>2.2667421683754249E-16</v>
      </c>
      <c r="Y80">
        <f t="shared" si="87"/>
        <v>2.703685295053441E-18</v>
      </c>
      <c r="Z80">
        <f t="shared" si="88"/>
        <v>4.0990627372748157E-17</v>
      </c>
      <c r="AB80">
        <f t="shared" si="89"/>
        <v>-1.7242565144295909</v>
      </c>
      <c r="AC80">
        <f t="shared" si="64"/>
        <v>-1.5395147450265352</v>
      </c>
      <c r="AE80">
        <f t="shared" si="65"/>
        <v>0</v>
      </c>
      <c r="AF80">
        <f t="shared" si="66"/>
        <v>0</v>
      </c>
      <c r="AG80">
        <f t="shared" si="67"/>
        <v>-1.0247656843187039E-15</v>
      </c>
      <c r="AH80">
        <f t="shared" si="68"/>
        <v>-1.1333710841877124E-10</v>
      </c>
      <c r="AI80">
        <f t="shared" si="69"/>
        <v>-1.1333813318445556E-10</v>
      </c>
      <c r="AJ80">
        <f t="shared" si="70"/>
        <v>-0.18474176940305576</v>
      </c>
      <c r="AK80">
        <f t="shared" si="92"/>
        <v>-0.12069795601007138</v>
      </c>
      <c r="AL80">
        <f t="shared" si="71"/>
        <v>-0.30543972552646526</v>
      </c>
      <c r="AN80">
        <f t="shared" si="72"/>
        <v>0</v>
      </c>
      <c r="AO80">
        <f t="shared" si="73"/>
        <v>0</v>
      </c>
      <c r="AP80">
        <f t="shared" si="74"/>
        <v>-1.6627877963118911E-19</v>
      </c>
      <c r="AQ80">
        <f t="shared" si="75"/>
        <v>-1.8390112357568024E-14</v>
      </c>
      <c r="AR80">
        <f t="shared" si="76"/>
        <v>-1.8390278636347657E-14</v>
      </c>
      <c r="AS80">
        <f t="shared" si="77"/>
        <v>-2.9976253531234671E-5</v>
      </c>
      <c r="AT80">
        <f t="shared" si="78"/>
        <v>-1.9584485640418814E-5</v>
      </c>
      <c r="AU80">
        <f t="shared" si="79"/>
        <v>-4.9560739190043763E-5</v>
      </c>
      <c r="AW80">
        <v>77</v>
      </c>
      <c r="AX80">
        <f>IF(Z80&gt;0, (R80*SUMPRODUCT(K80:$K$98, X80:$X$98)-K80*$AZ$3)/Z80, 0)</f>
        <v>-3.755772584369012E+16</v>
      </c>
    </row>
    <row r="81" spans="5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1.4487526111686588E-4</v>
      </c>
      <c r="L81" s="2">
        <v>78</v>
      </c>
      <c r="M81" s="8">
        <v>0.84318435700000005</v>
      </c>
      <c r="Q81" s="5">
        <f t="shared" si="91"/>
        <v>25</v>
      </c>
      <c r="R81">
        <f t="shared" si="62"/>
        <v>500000</v>
      </c>
      <c r="S81">
        <f t="shared" si="63"/>
        <v>-2.284067494702144E+17</v>
      </c>
      <c r="U81">
        <f t="shared" si="83"/>
        <v>0.84318435700000005</v>
      </c>
      <c r="V81">
        <f t="shared" si="84"/>
        <v>0.01</v>
      </c>
      <c r="W81">
        <f t="shared" si="85"/>
        <v>4.0990627372748157E-17</v>
      </c>
      <c r="X81">
        <f t="shared" si="86"/>
        <v>3.4562655784317255E-17</v>
      </c>
      <c r="Y81">
        <f t="shared" si="87"/>
        <v>4.0990627372748158E-19</v>
      </c>
      <c r="Z81">
        <f t="shared" si="88"/>
        <v>6.0180653147034199E-18</v>
      </c>
      <c r="AB81">
        <f t="shared" si="89"/>
        <v>-1.5395147450265352</v>
      </c>
      <c r="AC81">
        <f t="shared" si="64"/>
        <v>-1.3745667366308509</v>
      </c>
      <c r="AE81">
        <f t="shared" si="65"/>
        <v>0</v>
      </c>
      <c r="AF81">
        <f t="shared" si="66"/>
        <v>0</v>
      </c>
      <c r="AG81">
        <f t="shared" si="67"/>
        <v>-1.504516328675855E-16</v>
      </c>
      <c r="AH81">
        <f t="shared" si="68"/>
        <v>-1.7281327892158627E-11</v>
      </c>
      <c r="AI81">
        <f t="shared" si="69"/>
        <v>-1.7281478343791495E-11</v>
      </c>
      <c r="AJ81">
        <f t="shared" si="70"/>
        <v>-0.16494800839568424</v>
      </c>
      <c r="AK81">
        <f t="shared" si="92"/>
        <v>-0.10776603215185747</v>
      </c>
      <c r="AL81">
        <f t="shared" si="71"/>
        <v>-0.27271404056482318</v>
      </c>
      <c r="AN81">
        <f t="shared" si="72"/>
        <v>0</v>
      </c>
      <c r="AO81">
        <f t="shared" si="73"/>
        <v>0</v>
      </c>
      <c r="AP81">
        <f t="shared" si="74"/>
        <v>-2.1796719597150291E-20</v>
      </c>
      <c r="AQ81">
        <f t="shared" si="75"/>
        <v>-2.5036368908226584E-15</v>
      </c>
      <c r="AR81">
        <f t="shared" si="76"/>
        <v>-2.5036586875422557E-15</v>
      </c>
      <c r="AS81">
        <f t="shared" si="77"/>
        <v>-2.3896885787031739E-5</v>
      </c>
      <c r="AT81">
        <f t="shared" si="78"/>
        <v>-1.5612632047528914E-5</v>
      </c>
      <c r="AU81">
        <f t="shared" si="79"/>
        <v>-3.950951783706431E-5</v>
      </c>
      <c r="AW81">
        <v>78</v>
      </c>
      <c r="AX81">
        <f>IF(Z81&gt;0, (R81*SUMPRODUCT(K81:$K$98, X81:$X$98)-K81*$AZ$3)/Z81, 0)</f>
        <v>-2.284067494702144E+17</v>
      </c>
    </row>
    <row r="82" spans="5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1.2935291171148737E-4</v>
      </c>
      <c r="L82" s="2">
        <v>79</v>
      </c>
      <c r="M82" s="8">
        <v>0.84806285100000001</v>
      </c>
      <c r="Q82" s="5">
        <f t="shared" si="91"/>
        <v>25</v>
      </c>
      <c r="R82">
        <f t="shared" si="62"/>
        <v>500000</v>
      </c>
      <c r="S82">
        <f t="shared" si="63"/>
        <v>-1.4367950827394959E+18</v>
      </c>
      <c r="U82">
        <f t="shared" si="83"/>
        <v>0.84806285100000001</v>
      </c>
      <c r="V82">
        <f t="shared" si="84"/>
        <v>0.01</v>
      </c>
      <c r="W82">
        <f t="shared" si="85"/>
        <v>6.0180653147034199E-18</v>
      </c>
      <c r="X82">
        <f t="shared" si="86"/>
        <v>5.1036976282915944E-18</v>
      </c>
      <c r="Y82">
        <f t="shared" si="87"/>
        <v>6.0180653147034197E-20</v>
      </c>
      <c r="Z82">
        <f t="shared" si="88"/>
        <v>8.5418703326479127E-19</v>
      </c>
      <c r="AB82">
        <f t="shared" si="89"/>
        <v>-1.3745667366308509</v>
      </c>
      <c r="AC82">
        <f t="shared" si="64"/>
        <v>-1.2272917291346903</v>
      </c>
      <c r="AE82">
        <f t="shared" si="65"/>
        <v>0</v>
      </c>
      <c r="AF82">
        <f t="shared" si="66"/>
        <v>0</v>
      </c>
      <c r="AG82">
        <f t="shared" si="67"/>
        <v>-2.135467583161978E-17</v>
      </c>
      <c r="AH82">
        <f t="shared" si="68"/>
        <v>-2.5518488141457974E-12</v>
      </c>
      <c r="AI82">
        <f t="shared" si="69"/>
        <v>-2.5518701688216291E-12</v>
      </c>
      <c r="AJ82">
        <f t="shared" si="70"/>
        <v>-0.14727500749616063</v>
      </c>
      <c r="AK82">
        <f t="shared" si="92"/>
        <v>-9.6219671564159573E-2</v>
      </c>
      <c r="AL82">
        <f t="shared" si="71"/>
        <v>-0.24349467906287209</v>
      </c>
      <c r="AN82">
        <f t="shared" si="72"/>
        <v>0</v>
      </c>
      <c r="AO82">
        <f t="shared" si="73"/>
        <v>0</v>
      </c>
      <c r="AP82">
        <f t="shared" si="74"/>
        <v>-2.7622894974749464E-21</v>
      </c>
      <c r="AQ82">
        <f t="shared" si="75"/>
        <v>-3.3008907435726505E-16</v>
      </c>
      <c r="AR82">
        <f t="shared" si="76"/>
        <v>-3.3009183664676254E-16</v>
      </c>
      <c r="AS82">
        <f t="shared" si="77"/>
        <v>-1.9050451041959508E-5</v>
      </c>
      <c r="AT82">
        <f t="shared" si="78"/>
        <v>-1.2446294680747046E-5</v>
      </c>
      <c r="AU82">
        <f t="shared" si="79"/>
        <v>-3.1496745723036644E-5</v>
      </c>
      <c r="AW82">
        <v>79</v>
      </c>
      <c r="AX82">
        <f>IF(Z82&gt;0, (R82*SUMPRODUCT(K82:$K$98, X82:$X$98)-K82*$AZ$3)/Z82, 0)</f>
        <v>-1.4367950827394959E+18</v>
      </c>
    </row>
    <row r="83" spans="5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1.1549367117097085E-4</v>
      </c>
      <c r="L83" s="2">
        <v>80</v>
      </c>
      <c r="M83" s="8">
        <v>0.85299375700000002</v>
      </c>
      <c r="Q83" s="5">
        <f t="shared" si="91"/>
        <v>25</v>
      </c>
      <c r="R83">
        <f t="shared" si="62"/>
        <v>500000</v>
      </c>
      <c r="S83">
        <f t="shared" si="63"/>
        <v>-9.3634620171723018E+18</v>
      </c>
      <c r="U83">
        <f t="shared" si="83"/>
        <v>0.85299375700000002</v>
      </c>
      <c r="V83">
        <f t="shared" si="84"/>
        <v>0.01</v>
      </c>
      <c r="W83">
        <f t="shared" si="85"/>
        <v>8.5418703326479127E-19</v>
      </c>
      <c r="X83">
        <f t="shared" si="86"/>
        <v>7.2861620668521827E-19</v>
      </c>
      <c r="Y83">
        <f t="shared" si="87"/>
        <v>8.541870332647913E-21</v>
      </c>
      <c r="Z83">
        <f t="shared" si="88"/>
        <v>1.1702895624692508E-19</v>
      </c>
      <c r="AB83">
        <f t="shared" si="89"/>
        <v>-1.2272917291346903</v>
      </c>
      <c r="AC83">
        <f t="shared" si="64"/>
        <v>-1.0957961867274022</v>
      </c>
      <c r="AE83">
        <f t="shared" si="65"/>
        <v>0</v>
      </c>
      <c r="AF83">
        <f t="shared" si="66"/>
        <v>0</v>
      </c>
      <c r="AG83">
        <f t="shared" si="67"/>
        <v>-2.925723906173127E-18</v>
      </c>
      <c r="AH83">
        <f t="shared" si="68"/>
        <v>-3.6430810334260914E-13</v>
      </c>
      <c r="AI83">
        <f t="shared" si="69"/>
        <v>-3.6431102906651534E-13</v>
      </c>
      <c r="AJ83">
        <f t="shared" si="70"/>
        <v>-0.13149554240728811</v>
      </c>
      <c r="AK83">
        <f t="shared" si="92"/>
        <v>-8.5910421039428336E-2</v>
      </c>
      <c r="AL83">
        <f t="shared" si="71"/>
        <v>-0.21740596344708077</v>
      </c>
      <c r="AN83">
        <f t="shared" si="72"/>
        <v>0</v>
      </c>
      <c r="AO83">
        <f t="shared" si="73"/>
        <v>0</v>
      </c>
      <c r="AP83">
        <f t="shared" si="74"/>
        <v>-3.3790259475660749E-22</v>
      </c>
      <c r="AQ83">
        <f t="shared" si="75"/>
        <v>-4.2075280292371367E-17</v>
      </c>
      <c r="AR83">
        <f t="shared" si="76"/>
        <v>-4.2075618194966124E-17</v>
      </c>
      <c r="AS83">
        <f t="shared" si="77"/>
        <v>-1.5186902935235786E-5</v>
      </c>
      <c r="AT83">
        <f t="shared" si="78"/>
        <v>-9.9221099176873915E-6</v>
      </c>
      <c r="AU83">
        <f t="shared" si="79"/>
        <v>-2.5109012852965253E-5</v>
      </c>
      <c r="AW83">
        <v>80</v>
      </c>
      <c r="AX83">
        <f>IF(Z83&gt;0, (R83*SUMPRODUCT(K83:$K$98, X83:$X$98)-K83*$AZ$3)/Z83, 0)</f>
        <v>-9.3634620171723018E+18</v>
      </c>
    </row>
    <row r="84" spans="5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1.031193492597954E-4</v>
      </c>
      <c r="L84" s="2">
        <v>81</v>
      </c>
      <c r="M84" s="8">
        <v>0.85794593600000002</v>
      </c>
      <c r="Q84" s="5">
        <f t="shared" si="91"/>
        <v>25</v>
      </c>
      <c r="R84">
        <f t="shared" si="62"/>
        <v>500000</v>
      </c>
      <c r="S84">
        <f t="shared" si="63"/>
        <v>-6.3309175732023214E+19</v>
      </c>
      <c r="U84">
        <f t="shared" si="83"/>
        <v>0.85794593600000002</v>
      </c>
      <c r="V84">
        <f t="shared" si="84"/>
        <v>0.01</v>
      </c>
      <c r="W84">
        <f t="shared" si="85"/>
        <v>1.1702895624692508E-19</v>
      </c>
      <c r="X84">
        <f t="shared" si="86"/>
        <v>1.0040451740637118E-19</v>
      </c>
      <c r="Y84">
        <f t="shared" si="87"/>
        <v>1.1702895624692507E-21</v>
      </c>
      <c r="Z84">
        <f t="shared" si="88"/>
        <v>1.5454149278084647E-20</v>
      </c>
      <c r="AB84">
        <f t="shared" si="89"/>
        <v>-1.0957961867274022</v>
      </c>
      <c r="AC84">
        <f t="shared" si="64"/>
        <v>-0.97838945243518061</v>
      </c>
      <c r="AE84">
        <f t="shared" si="65"/>
        <v>0</v>
      </c>
      <c r="AF84">
        <f t="shared" si="66"/>
        <v>0</v>
      </c>
      <c r="AG84">
        <f t="shared" si="67"/>
        <v>-3.8635373195211619E-19</v>
      </c>
      <c r="AH84">
        <f t="shared" si="68"/>
        <v>-5.0202258703185588E-14</v>
      </c>
      <c r="AI84">
        <f t="shared" si="69"/>
        <v>-5.0202645056917539E-14</v>
      </c>
      <c r="AJ84">
        <f t="shared" si="70"/>
        <v>-0.11740673429222159</v>
      </c>
      <c r="AK84">
        <f t="shared" si="92"/>
        <v>-7.6705733070918158E-2</v>
      </c>
      <c r="AL84">
        <f t="shared" si="71"/>
        <v>-0.19411246736318993</v>
      </c>
      <c r="AN84">
        <f t="shared" si="72"/>
        <v>0</v>
      </c>
      <c r="AO84">
        <f t="shared" si="73"/>
        <v>0</v>
      </c>
      <c r="AP84">
        <f t="shared" si="74"/>
        <v>-3.9840545422995646E-23</v>
      </c>
      <c r="AQ84">
        <f t="shared" si="75"/>
        <v>-5.1768242488443983E-18</v>
      </c>
      <c r="AR84">
        <f t="shared" si="76"/>
        <v>-5.1768640893898209E-18</v>
      </c>
      <c r="AS84">
        <f t="shared" si="77"/>
        <v>-1.2106906038931597E-5</v>
      </c>
      <c r="AT84">
        <f t="shared" si="78"/>
        <v>-7.9098452787686479E-6</v>
      </c>
      <c r="AU84">
        <f t="shared" si="79"/>
        <v>-2.001675131770542E-5</v>
      </c>
      <c r="AW84">
        <v>81</v>
      </c>
      <c r="AX84">
        <f>IF(Z84&gt;0, (R84*SUMPRODUCT(K84:$K$98, X84:$X$98)-K84*$AZ$3)/Z84, 0)</f>
        <v>-6.3309175732023214E+19</v>
      </c>
    </row>
    <row r="85" spans="5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9.207084755338875E-5</v>
      </c>
      <c r="L85" s="2">
        <v>82</v>
      </c>
      <c r="M85" s="8">
        <v>0.86292441799999997</v>
      </c>
      <c r="Q85" s="5">
        <f t="shared" si="91"/>
        <v>25</v>
      </c>
      <c r="R85">
        <f t="shared" si="62"/>
        <v>500000</v>
      </c>
      <c r="S85">
        <f t="shared" si="63"/>
        <v>-4.4482227719197072E+20</v>
      </c>
      <c r="U85">
        <f t="shared" si="83"/>
        <v>0.86292441799999997</v>
      </c>
      <c r="V85">
        <f t="shared" si="84"/>
        <v>0.01</v>
      </c>
      <c r="W85">
        <f t="shared" si="85"/>
        <v>1.5454149278084647E-20</v>
      </c>
      <c r="X85">
        <f t="shared" si="86"/>
        <v>1.3335762771476314E-20</v>
      </c>
      <c r="Y85">
        <f t="shared" si="87"/>
        <v>1.5454149278084647E-22</v>
      </c>
      <c r="Z85">
        <f t="shared" si="88"/>
        <v>1.9638450138274867E-21</v>
      </c>
      <c r="AB85">
        <f t="shared" si="89"/>
        <v>-0.97838945243518061</v>
      </c>
      <c r="AC85">
        <f t="shared" si="64"/>
        <v>-0.87356201110283982</v>
      </c>
      <c r="AE85">
        <f t="shared" si="65"/>
        <v>0</v>
      </c>
      <c r="AF85">
        <f t="shared" si="66"/>
        <v>0</v>
      </c>
      <c r="AG85">
        <f t="shared" si="67"/>
        <v>-4.9096125345687165E-20</v>
      </c>
      <c r="AH85">
        <f t="shared" si="68"/>
        <v>-6.6678813857381572E-15</v>
      </c>
      <c r="AI85">
        <f t="shared" si="69"/>
        <v>-6.6679304818635026E-15</v>
      </c>
      <c r="AJ85">
        <f t="shared" si="70"/>
        <v>-0.10482744133234079</v>
      </c>
      <c r="AK85">
        <f t="shared" si="92"/>
        <v>-6.8487261670462651E-2</v>
      </c>
      <c r="AL85">
        <f t="shared" si="71"/>
        <v>-0.1733147030028101</v>
      </c>
      <c r="AN85">
        <f t="shared" si="72"/>
        <v>0</v>
      </c>
      <c r="AO85">
        <f t="shared" si="73"/>
        <v>0</v>
      </c>
      <c r="AP85">
        <f t="shared" si="74"/>
        <v>-4.5203218721648288E-24</v>
      </c>
      <c r="AQ85">
        <f t="shared" si="75"/>
        <v>-6.1391749057037639E-19</v>
      </c>
      <c r="AR85">
        <f t="shared" si="76"/>
        <v>-6.1392201089224857E-19</v>
      </c>
      <c r="AS85">
        <f t="shared" si="77"/>
        <v>-9.651551370321751E-6</v>
      </c>
      <c r="AT85">
        <f t="shared" si="78"/>
        <v>-6.3056802286102113E-6</v>
      </c>
      <c r="AU85">
        <f t="shared" si="79"/>
        <v>-1.5957231598932577E-5</v>
      </c>
      <c r="AW85">
        <v>82</v>
      </c>
      <c r="AX85">
        <f>IF(Z85&gt;0, (R85*SUMPRODUCT(K85:$K$98, X85:$X$98)-K85*$AZ$3)/Z85, 0)</f>
        <v>-4.4482227719197072E+20</v>
      </c>
    </row>
    <row r="86" spans="5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8.2206113886954235E-5</v>
      </c>
      <c r="L86" s="2">
        <v>83</v>
      </c>
      <c r="M86" s="8">
        <v>0.86793829099999997</v>
      </c>
      <c r="Q86" s="5">
        <f t="shared" si="91"/>
        <v>25</v>
      </c>
      <c r="R86">
        <f t="shared" si="62"/>
        <v>500000</v>
      </c>
      <c r="S86">
        <f t="shared" si="63"/>
        <v>-3.2537865539211048E+21</v>
      </c>
      <c r="U86">
        <f t="shared" si="83"/>
        <v>0.86793829099999997</v>
      </c>
      <c r="V86">
        <f t="shared" si="84"/>
        <v>0.01</v>
      </c>
      <c r="W86">
        <f t="shared" si="85"/>
        <v>1.9638450138274867E-21</v>
      </c>
      <c r="X86">
        <f t="shared" si="86"/>
        <v>1.7044962850903E-21</v>
      </c>
      <c r="Y86">
        <f t="shared" si="87"/>
        <v>1.9638450138274867E-23</v>
      </c>
      <c r="Z86">
        <f t="shared" si="88"/>
        <v>2.3971027859891182E-22</v>
      </c>
      <c r="AB86">
        <f t="shared" si="89"/>
        <v>-0.87356201110283982</v>
      </c>
      <c r="AC86">
        <f t="shared" si="64"/>
        <v>-0.77996608134182122</v>
      </c>
      <c r="AE86">
        <f t="shared" si="65"/>
        <v>0</v>
      </c>
      <c r="AF86">
        <f t="shared" si="66"/>
        <v>0</v>
      </c>
      <c r="AG86">
        <f t="shared" si="67"/>
        <v>-5.9927569649727953E-21</v>
      </c>
      <c r="AH86">
        <f t="shared" si="68"/>
        <v>-8.5224814254514999E-16</v>
      </c>
      <c r="AI86">
        <f t="shared" si="69"/>
        <v>-8.5225413530211493E-16</v>
      </c>
      <c r="AJ86">
        <f t="shared" si="70"/>
        <v>-9.3595929761018604E-2</v>
      </c>
      <c r="AK86">
        <f t="shared" si="92"/>
        <v>-6.1149340777198795E-2</v>
      </c>
      <c r="AL86">
        <f t="shared" si="71"/>
        <v>-0.15474527053821824</v>
      </c>
      <c r="AN86">
        <f t="shared" si="72"/>
        <v>0</v>
      </c>
      <c r="AO86">
        <f t="shared" si="73"/>
        <v>0</v>
      </c>
      <c r="AP86">
        <f t="shared" si="74"/>
        <v>-4.9264126155939187E-25</v>
      </c>
      <c r="AQ86">
        <f t="shared" si="75"/>
        <v>-7.0060007866011811E-20</v>
      </c>
      <c r="AR86">
        <f t="shared" si="76"/>
        <v>-7.0060500507273364E-20</v>
      </c>
      <c r="AS86">
        <f t="shared" si="77"/>
        <v>-7.6941576612896645E-6</v>
      </c>
      <c r="AT86">
        <f t="shared" si="78"/>
        <v>-5.0268496720425783E-6</v>
      </c>
      <c r="AU86">
        <f t="shared" si="79"/>
        <v>-1.2721007333332313E-5</v>
      </c>
      <c r="AW86">
        <v>83</v>
      </c>
      <c r="AX86">
        <f>IF(Z86&gt;0, (R86*SUMPRODUCT(K86:$K$98, X86:$X$98)-K86*$AZ$3)/Z86, 0)</f>
        <v>-3.2537865539211048E+21</v>
      </c>
    </row>
    <row r="87" spans="5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7.3398315970494849E-5</v>
      </c>
      <c r="L87" s="2">
        <v>84</v>
      </c>
      <c r="M87" s="8">
        <v>0.872959127</v>
      </c>
      <c r="Q87" s="5">
        <f t="shared" si="91"/>
        <v>25</v>
      </c>
      <c r="R87">
        <f t="shared" si="62"/>
        <v>500000</v>
      </c>
      <c r="S87">
        <f t="shared" si="63"/>
        <v>-2.482181217155639E+22</v>
      </c>
      <c r="U87">
        <f t="shared" si="83"/>
        <v>0.872959127</v>
      </c>
      <c r="V87">
        <f t="shared" si="84"/>
        <v>0.01</v>
      </c>
      <c r="W87">
        <f t="shared" si="85"/>
        <v>2.3971027859891182E-22</v>
      </c>
      <c r="X87">
        <f t="shared" si="86"/>
        <v>2.0925727553863285E-22</v>
      </c>
      <c r="Y87">
        <f t="shared" si="87"/>
        <v>2.3971027859891184E-24</v>
      </c>
      <c r="Z87">
        <f t="shared" si="88"/>
        <v>2.8055900274289859E-23</v>
      </c>
      <c r="AB87">
        <f t="shared" si="89"/>
        <v>-0.77996608134182122</v>
      </c>
      <c r="AC87">
        <f t="shared" si="64"/>
        <v>-0.69639828691234029</v>
      </c>
      <c r="AE87">
        <f t="shared" si="65"/>
        <v>0</v>
      </c>
      <c r="AF87">
        <f t="shared" si="66"/>
        <v>0</v>
      </c>
      <c r="AG87">
        <f t="shared" si="67"/>
        <v>-7.0139750685724646E-22</v>
      </c>
      <c r="AH87">
        <f t="shared" si="68"/>
        <v>-1.0462863776931642E-16</v>
      </c>
      <c r="AI87">
        <f t="shared" si="69"/>
        <v>-1.0462933916682327E-16</v>
      </c>
      <c r="AJ87">
        <f t="shared" si="70"/>
        <v>-8.3567794429480924E-2</v>
      </c>
      <c r="AK87">
        <f t="shared" si="92"/>
        <v>-5.4597625693927489E-2</v>
      </c>
      <c r="AL87">
        <f t="shared" si="71"/>
        <v>-0.13816542012340852</v>
      </c>
      <c r="AN87">
        <f t="shared" si="72"/>
        <v>0</v>
      </c>
      <c r="AO87">
        <f t="shared" si="73"/>
        <v>0</v>
      </c>
      <c r="AP87">
        <f t="shared" si="74"/>
        <v>-5.1481395829225504E-26</v>
      </c>
      <c r="AQ87">
        <f t="shared" si="75"/>
        <v>-7.6795658145547385E-21</v>
      </c>
      <c r="AR87">
        <f t="shared" si="76"/>
        <v>-7.6796172959505675E-21</v>
      </c>
      <c r="AS87">
        <f t="shared" si="77"/>
        <v>-6.1337353804924E-6</v>
      </c>
      <c r="AT87">
        <f t="shared" si="78"/>
        <v>-4.0073737819216977E-6</v>
      </c>
      <c r="AU87">
        <f t="shared" si="79"/>
        <v>-1.0141109162414105E-5</v>
      </c>
      <c r="AW87">
        <v>84</v>
      </c>
      <c r="AX87">
        <f>IF(Z87&gt;0, (R87*SUMPRODUCT(K87:$K$98, X87:$X$98)-K87*$AZ$3)/Z87, 0)</f>
        <v>-2.482181217155639E+22</v>
      </c>
    </row>
    <row r="88" spans="5:50" x14ac:dyDescent="0.25"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6.5534210687941824E-5</v>
      </c>
      <c r="L88" s="2">
        <v>85</v>
      </c>
      <c r="M88" s="8">
        <v>0.877957722</v>
      </c>
      <c r="Q88" s="5">
        <f t="shared" si="91"/>
        <v>25</v>
      </c>
      <c r="R88">
        <f t="shared" si="62"/>
        <v>500000</v>
      </c>
      <c r="S88">
        <f t="shared" si="63"/>
        <v>-1.9780329971542073E+23</v>
      </c>
      <c r="U88">
        <f t="shared" si="83"/>
        <v>0.877957722</v>
      </c>
      <c r="V88">
        <f t="shared" si="84"/>
        <v>0.01</v>
      </c>
      <c r="W88">
        <f t="shared" si="85"/>
        <v>2.8055900274289859E-23</v>
      </c>
      <c r="X88">
        <f t="shared" si="86"/>
        <v>2.46318942934747E-23</v>
      </c>
      <c r="Y88">
        <f t="shared" si="87"/>
        <v>2.8055900274289862E-25</v>
      </c>
      <c r="Z88">
        <f t="shared" si="88"/>
        <v>3.1434469780722612E-24</v>
      </c>
      <c r="AB88">
        <f t="shared" si="89"/>
        <v>-0.69639828691234029</v>
      </c>
      <c r="AC88">
        <f t="shared" si="64"/>
        <v>-0.62178418474316099</v>
      </c>
      <c r="AE88">
        <f t="shared" si="65"/>
        <v>0</v>
      </c>
      <c r="AF88">
        <f t="shared" si="66"/>
        <v>0</v>
      </c>
      <c r="AG88">
        <f t="shared" si="67"/>
        <v>-7.8586174451806525E-23</v>
      </c>
      <c r="AH88">
        <f t="shared" si="68"/>
        <v>-1.2315947146737349E-17</v>
      </c>
      <c r="AI88">
        <f t="shared" si="69"/>
        <v>-1.2316025732911801E-17</v>
      </c>
      <c r="AJ88">
        <f t="shared" si="70"/>
        <v>-7.4614102169179297E-2</v>
      </c>
      <c r="AK88">
        <f t="shared" si="92"/>
        <v>-4.8747880083863826E-2</v>
      </c>
      <c r="AL88">
        <f t="shared" si="71"/>
        <v>-0.12336198225304314</v>
      </c>
      <c r="AN88">
        <f t="shared" si="72"/>
        <v>0</v>
      </c>
      <c r="AO88">
        <f t="shared" si="73"/>
        <v>0</v>
      </c>
      <c r="AP88">
        <f t="shared" si="74"/>
        <v>-5.1500829136840398E-27</v>
      </c>
      <c r="AQ88">
        <f t="shared" si="75"/>
        <v>-8.071158751358414E-22</v>
      </c>
      <c r="AR88">
        <f t="shared" si="76"/>
        <v>-8.0712102521875509E-22</v>
      </c>
      <c r="AS88">
        <f t="shared" si="77"/>
        <v>-4.8897762918466135E-6</v>
      </c>
      <c r="AT88">
        <f t="shared" si="78"/>
        <v>-3.1946538440064552E-6</v>
      </c>
      <c r="AU88">
        <f t="shared" si="79"/>
        <v>-8.0844301358530687E-6</v>
      </c>
      <c r="AW88">
        <v>85</v>
      </c>
      <c r="AX88">
        <f>IF(Z88&gt;0, (R88*SUMPRODUCT(K88:$K$98, X88:$X$98)-K88*$AZ$3)/Z88, 0)</f>
        <v>-1.9780329971542073E+23</v>
      </c>
    </row>
    <row r="89" spans="5:50" x14ac:dyDescent="0.25"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5.851268811423377E-5</v>
      </c>
      <c r="L89" s="2">
        <v>86</v>
      </c>
      <c r="M89" s="8">
        <v>0.88376105100000002</v>
      </c>
      <c r="Q89" s="5">
        <f t="shared" si="91"/>
        <v>25</v>
      </c>
      <c r="R89">
        <f t="shared" si="62"/>
        <v>500000</v>
      </c>
      <c r="S89">
        <f t="shared" si="63"/>
        <v>-1.6623855063892408E+24</v>
      </c>
      <c r="U89">
        <f t="shared" si="83"/>
        <v>0.88376105100000002</v>
      </c>
      <c r="V89">
        <f t="shared" si="84"/>
        <v>0.01</v>
      </c>
      <c r="W89">
        <f t="shared" si="85"/>
        <v>3.1434469780722612E-24</v>
      </c>
      <c r="X89">
        <f t="shared" si="86"/>
        <v>2.7780560051039157E-24</v>
      </c>
      <c r="Y89">
        <f t="shared" si="87"/>
        <v>3.1434469780722612E-26</v>
      </c>
      <c r="Z89">
        <f t="shared" si="88"/>
        <v>3.339565031876229E-25</v>
      </c>
      <c r="AB89">
        <f t="shared" si="89"/>
        <v>-0.62178418474316099</v>
      </c>
      <c r="AC89">
        <f t="shared" si="64"/>
        <v>-0.55516445066353659</v>
      </c>
      <c r="AE89">
        <f t="shared" si="65"/>
        <v>0</v>
      </c>
      <c r="AF89">
        <f t="shared" si="66"/>
        <v>0</v>
      </c>
      <c r="AG89">
        <f t="shared" si="67"/>
        <v>-8.3489125796905717E-24</v>
      </c>
      <c r="AH89">
        <f t="shared" si="68"/>
        <v>-1.3890280025519578E-18</v>
      </c>
      <c r="AI89">
        <f t="shared" si="69"/>
        <v>-1.3890363514645375E-18</v>
      </c>
      <c r="AJ89">
        <f t="shared" si="70"/>
        <v>-6.6619734079624404E-2</v>
      </c>
      <c r="AK89">
        <f t="shared" si="92"/>
        <v>-4.3524892932021275E-2</v>
      </c>
      <c r="AL89">
        <f t="shared" si="71"/>
        <v>-0.11014462701164568</v>
      </c>
      <c r="AN89">
        <f t="shared" si="72"/>
        <v>0</v>
      </c>
      <c r="AO89">
        <f t="shared" si="73"/>
        <v>0</v>
      </c>
      <c r="AP89">
        <f t="shared" si="74"/>
        <v>-4.8851731786843733E-28</v>
      </c>
      <c r="AQ89">
        <f t="shared" si="75"/>
        <v>-8.1275762295259815E-23</v>
      </c>
      <c r="AR89">
        <f t="shared" si="76"/>
        <v>-8.1276250812577689E-23</v>
      </c>
      <c r="AS89">
        <f t="shared" si="77"/>
        <v>-3.8980997224542532E-6</v>
      </c>
      <c r="AT89">
        <f t="shared" si="78"/>
        <v>-2.5467584853367786E-6</v>
      </c>
      <c r="AU89">
        <f t="shared" si="79"/>
        <v>-6.4448582077910318E-6</v>
      </c>
      <c r="AW89">
        <v>86</v>
      </c>
      <c r="AX89">
        <f>IF(Z89&gt;0, (R89*SUMPRODUCT(K89:$K$98, X89:$X$98)-K89*$AZ$3)/Z89, 0)</f>
        <v>-1.6623855063892408E+24</v>
      </c>
    </row>
    <row r="90" spans="5:50" x14ac:dyDescent="0.25">
      <c r="E90">
        <v>2090</v>
      </c>
      <c r="F90" s="1">
        <f>EconomicRates!C130</f>
        <v>3.5569999999999997E-2</v>
      </c>
      <c r="G90" s="1">
        <f>EconomicRates!D130</f>
        <v>7.0000000000000007E-2</v>
      </c>
      <c r="H90" s="1">
        <f t="shared" si="80"/>
        <v>0.12000000000000001</v>
      </c>
      <c r="I90" s="1">
        <f t="shared" si="81"/>
        <v>1.1200000000000001</v>
      </c>
      <c r="J90">
        <f t="shared" si="82"/>
        <v>0.89285714285714279</v>
      </c>
      <c r="K90">
        <f t="shared" si="90"/>
        <v>5.2243471530565862E-5</v>
      </c>
      <c r="L90" s="2">
        <v>87</v>
      </c>
      <c r="M90">
        <v>0.88953285599999998</v>
      </c>
      <c r="Q90" s="5">
        <f t="shared" si="91"/>
        <v>25</v>
      </c>
      <c r="R90">
        <f t="shared" si="62"/>
        <v>500000</v>
      </c>
      <c r="S90">
        <f t="shared" si="63"/>
        <v>-1.4773713220730373E+25</v>
      </c>
      <c r="U90">
        <f t="shared" si="83"/>
        <v>0.88953285599999998</v>
      </c>
      <c r="V90">
        <f t="shared" si="84"/>
        <v>0.01</v>
      </c>
      <c r="W90">
        <f t="shared" si="85"/>
        <v>3.339565031876229E-25</v>
      </c>
      <c r="X90">
        <f t="shared" si="86"/>
        <v>2.970652820602593E-25</v>
      </c>
      <c r="Y90">
        <f t="shared" si="87"/>
        <v>3.3395650318762288E-27</v>
      </c>
      <c r="Z90">
        <f t="shared" si="88"/>
        <v>3.3551656095487366E-26</v>
      </c>
      <c r="AB90">
        <f t="shared" si="89"/>
        <v>-0.55516445066353659</v>
      </c>
      <c r="AC90">
        <f t="shared" si="64"/>
        <v>-0.49568254523530048</v>
      </c>
      <c r="AE90">
        <f t="shared" si="65"/>
        <v>0</v>
      </c>
      <c r="AF90">
        <f t="shared" si="66"/>
        <v>0</v>
      </c>
      <c r="AG90">
        <f t="shared" si="67"/>
        <v>-8.3879140238718408E-25</v>
      </c>
      <c r="AH90">
        <f t="shared" si="68"/>
        <v>-1.4853264103012964E-19</v>
      </c>
      <c r="AI90">
        <f t="shared" si="69"/>
        <v>-1.4853347982153204E-19</v>
      </c>
      <c r="AJ90">
        <f t="shared" si="70"/>
        <v>-5.9481905428236115E-2</v>
      </c>
      <c r="AK90">
        <f t="shared" si="92"/>
        <v>-3.8861511546447562E-2</v>
      </c>
      <c r="AL90">
        <f t="shared" si="71"/>
        <v>-9.8343416974683684E-2</v>
      </c>
      <c r="AN90">
        <f t="shared" si="72"/>
        <v>0</v>
      </c>
      <c r="AO90">
        <f t="shared" si="73"/>
        <v>0</v>
      </c>
      <c r="AP90">
        <f t="shared" si="74"/>
        <v>-4.3821374750698269E-29</v>
      </c>
      <c r="AQ90">
        <f t="shared" si="75"/>
        <v>-7.7598608030173365E-24</v>
      </c>
      <c r="AR90">
        <f t="shared" si="76"/>
        <v>-7.7599046243920875E-24</v>
      </c>
      <c r="AS90">
        <f t="shared" si="77"/>
        <v>-3.1075412328238644E-6</v>
      </c>
      <c r="AT90">
        <f t="shared" si="78"/>
        <v>-2.0302602721115896E-6</v>
      </c>
      <c r="AU90">
        <f t="shared" si="79"/>
        <v>-5.1378015049354544E-6</v>
      </c>
      <c r="AW90">
        <v>87</v>
      </c>
      <c r="AX90">
        <f>IF(Z90&gt;0, (R90*SUMPRODUCT(K90:$K$98, X90:$X$98)-K90*$AZ$3)/Z90, 0)</f>
        <v>-1.4773713220730373E+25</v>
      </c>
    </row>
    <row r="91" spans="5:50" x14ac:dyDescent="0.25">
      <c r="E91">
        <v>2091</v>
      </c>
      <c r="F91" s="1">
        <f>EconomicRates!C131</f>
        <v>3.5569999999999997E-2</v>
      </c>
      <c r="G91" s="1">
        <f>EconomicRates!D131</f>
        <v>7.0000000000000007E-2</v>
      </c>
      <c r="H91" s="1">
        <f t="shared" si="80"/>
        <v>0.12000000000000001</v>
      </c>
      <c r="I91" s="1">
        <f t="shared" si="81"/>
        <v>1.1200000000000001</v>
      </c>
      <c r="J91">
        <f t="shared" si="82"/>
        <v>0.89285714285714279</v>
      </c>
      <c r="K91">
        <f t="shared" si="90"/>
        <v>4.6645956723719519E-5</v>
      </c>
      <c r="L91" s="2">
        <v>88</v>
      </c>
      <c r="M91">
        <v>0.89526598199999996</v>
      </c>
      <c r="Q91" s="5">
        <f t="shared" si="91"/>
        <v>25</v>
      </c>
      <c r="R91">
        <f t="shared" si="62"/>
        <v>500000</v>
      </c>
      <c r="S91">
        <f t="shared" si="63"/>
        <v>-1.3924053528112903E+26</v>
      </c>
      <c r="U91">
        <f t="shared" si="83"/>
        <v>0.89526598199999996</v>
      </c>
      <c r="V91">
        <f t="shared" si="84"/>
        <v>0.01</v>
      </c>
      <c r="W91">
        <f t="shared" si="85"/>
        <v>3.3551656095487366E-26</v>
      </c>
      <c r="X91">
        <f t="shared" si="86"/>
        <v>3.0037656342052782E-26</v>
      </c>
      <c r="Y91">
        <f t="shared" si="87"/>
        <v>3.3551656095487366E-28</v>
      </c>
      <c r="Z91">
        <f t="shared" si="88"/>
        <v>3.1784831924797106E-27</v>
      </c>
      <c r="AB91">
        <f t="shared" si="89"/>
        <v>-0.49568254523530048</v>
      </c>
      <c r="AC91">
        <f t="shared" si="64"/>
        <v>-0.4425737011029468</v>
      </c>
      <c r="AE91">
        <f t="shared" si="65"/>
        <v>0</v>
      </c>
      <c r="AF91">
        <f t="shared" si="66"/>
        <v>0</v>
      </c>
      <c r="AG91">
        <f t="shared" si="67"/>
        <v>-7.9462079811992762E-26</v>
      </c>
      <c r="AH91">
        <f t="shared" si="68"/>
        <v>-1.5018828171026391E-20</v>
      </c>
      <c r="AI91">
        <f t="shared" si="69"/>
        <v>-1.5018907633106202E-20</v>
      </c>
      <c r="AJ91">
        <f t="shared" si="70"/>
        <v>-5.3108844132353672E-2</v>
      </c>
      <c r="AK91">
        <f t="shared" si="92"/>
        <v>-3.4697778166471037E-2</v>
      </c>
      <c r="AL91">
        <f t="shared" si="71"/>
        <v>-8.7806622298824716E-2</v>
      </c>
      <c r="AN91">
        <f t="shared" si="72"/>
        <v>0</v>
      </c>
      <c r="AO91">
        <f t="shared" si="73"/>
        <v>0</v>
      </c>
      <c r="AP91">
        <f t="shared" si="74"/>
        <v>-3.7065847360869608E-30</v>
      </c>
      <c r="AQ91">
        <f t="shared" si="75"/>
        <v>-7.0056760890667662E-25</v>
      </c>
      <c r="AR91">
        <f t="shared" si="76"/>
        <v>-7.005713154914127E-25</v>
      </c>
      <c r="AS91">
        <f t="shared" si="77"/>
        <v>-2.4773128450445348E-6</v>
      </c>
      <c r="AT91">
        <f t="shared" si="78"/>
        <v>-1.618511058762428E-6</v>
      </c>
      <c r="AU91">
        <f t="shared" si="79"/>
        <v>-4.095823903806963E-6</v>
      </c>
      <c r="AW91">
        <v>88</v>
      </c>
      <c r="AX91">
        <f>IF(Z91&gt;0, (R91*SUMPRODUCT(K91:$K$98, X91:$X$98)-K91*$AZ$3)/Z91, 0)</f>
        <v>-1.3924053528112903E+26</v>
      </c>
    </row>
    <row r="92" spans="5:50" x14ac:dyDescent="0.25">
      <c r="E92">
        <v>2092</v>
      </c>
      <c r="F92" s="1">
        <f>EconomicRates!C132</f>
        <v>3.5569999999999997E-2</v>
      </c>
      <c r="G92" s="1">
        <f>EconomicRates!D132</f>
        <v>7.0000000000000007E-2</v>
      </c>
      <c r="H92" s="1">
        <f t="shared" si="80"/>
        <v>0.12000000000000001</v>
      </c>
      <c r="I92" s="1">
        <f t="shared" si="81"/>
        <v>1.1200000000000001</v>
      </c>
      <c r="J92">
        <f t="shared" si="82"/>
        <v>0.89285714285714279</v>
      </c>
      <c r="K92">
        <f t="shared" si="90"/>
        <v>4.1648175646178136E-5</v>
      </c>
      <c r="L92" s="2">
        <v>89</v>
      </c>
      <c r="M92">
        <v>0.900953271</v>
      </c>
      <c r="Q92" s="5">
        <f t="shared" si="91"/>
        <v>25</v>
      </c>
      <c r="R92">
        <f t="shared" si="62"/>
        <v>500000</v>
      </c>
      <c r="S92">
        <f t="shared" si="63"/>
        <v>-1.3961423164797902E+27</v>
      </c>
      <c r="U92">
        <f t="shared" si="83"/>
        <v>0.900953271</v>
      </c>
      <c r="V92">
        <f t="shared" si="84"/>
        <v>0.01</v>
      </c>
      <c r="W92">
        <f t="shared" si="85"/>
        <v>3.1784831924797106E-27</v>
      </c>
      <c r="X92">
        <f t="shared" si="86"/>
        <v>2.8636648290831179E-27</v>
      </c>
      <c r="Y92">
        <f t="shared" si="87"/>
        <v>3.1784831924797104E-29</v>
      </c>
      <c r="Z92">
        <f t="shared" si="88"/>
        <v>2.8303353147179552E-28</v>
      </c>
      <c r="AB92">
        <f t="shared" si="89"/>
        <v>-0.4425737011029468</v>
      </c>
      <c r="AC92">
        <f t="shared" si="64"/>
        <v>-0.39515509027048823</v>
      </c>
      <c r="AE92">
        <f t="shared" si="65"/>
        <v>0</v>
      </c>
      <c r="AF92">
        <f t="shared" si="66"/>
        <v>0</v>
      </c>
      <c r="AG92">
        <f t="shared" si="67"/>
        <v>-7.0758382867948883E-27</v>
      </c>
      <c r="AH92">
        <f t="shared" si="68"/>
        <v>-1.431832414541559E-21</v>
      </c>
      <c r="AI92">
        <f t="shared" si="69"/>
        <v>-1.4318394903798458E-21</v>
      </c>
      <c r="AJ92">
        <f t="shared" si="70"/>
        <v>-4.7418610832458574E-2</v>
      </c>
      <c r="AK92">
        <f t="shared" si="92"/>
        <v>-3.098015907720628E-2</v>
      </c>
      <c r="AL92">
        <f t="shared" si="71"/>
        <v>-7.839876990966485E-2</v>
      </c>
      <c r="AN92">
        <f t="shared" si="72"/>
        <v>0</v>
      </c>
      <c r="AO92">
        <f t="shared" si="73"/>
        <v>0</v>
      </c>
      <c r="AP92">
        <f t="shared" si="74"/>
        <v>-2.9469575581238569E-31</v>
      </c>
      <c r="AQ92">
        <f t="shared" si="75"/>
        <v>-5.963320789671819E-26</v>
      </c>
      <c r="AR92">
        <f t="shared" si="76"/>
        <v>-5.9633502592474011E-26</v>
      </c>
      <c r="AS92">
        <f t="shared" si="77"/>
        <v>-1.9748986328479999E-6</v>
      </c>
      <c r="AT92">
        <f t="shared" si="78"/>
        <v>-1.2902671067940272E-6</v>
      </c>
      <c r="AU92">
        <f t="shared" si="79"/>
        <v>-3.2651657396420268E-6</v>
      </c>
      <c r="AW92">
        <v>89</v>
      </c>
      <c r="AX92">
        <f>IF(Z92&gt;0, (R92*SUMPRODUCT(K92:$K$98, X92:$X$98)-K92*$AZ$3)/Z92, 0)</f>
        <v>-1.3961423164797902E+27</v>
      </c>
    </row>
    <row r="93" spans="5:50" x14ac:dyDescent="0.25">
      <c r="E93">
        <v>2093</v>
      </c>
      <c r="F93" s="1">
        <f>EconomicRates!C133</f>
        <v>3.5569999999999997E-2</v>
      </c>
      <c r="G93" s="1">
        <f>EconomicRates!D133</f>
        <v>7.0000000000000007E-2</v>
      </c>
      <c r="H93" s="1">
        <f t="shared" si="80"/>
        <v>0.12000000000000001</v>
      </c>
      <c r="I93" s="1">
        <f t="shared" si="81"/>
        <v>1.1200000000000001</v>
      </c>
      <c r="J93">
        <f t="shared" si="82"/>
        <v>0.89285714285714279</v>
      </c>
      <c r="K93">
        <f t="shared" si="90"/>
        <v>3.7185871112659048E-5</v>
      </c>
      <c r="L93" s="2">
        <v>90</v>
      </c>
      <c r="M93">
        <v>0.90658776299999999</v>
      </c>
      <c r="Q93" s="5">
        <f t="shared" si="91"/>
        <v>25</v>
      </c>
      <c r="R93">
        <f t="shared" si="62"/>
        <v>500000</v>
      </c>
      <c r="S93">
        <f t="shared" si="63"/>
        <v>-1.4944517549794255E+28</v>
      </c>
      <c r="U93">
        <f t="shared" si="83"/>
        <v>0.90658776299999999</v>
      </c>
      <c r="V93">
        <f t="shared" si="84"/>
        <v>0.01</v>
      </c>
      <c r="W93">
        <f t="shared" si="85"/>
        <v>2.8303353147179552E-28</v>
      </c>
      <c r="X93">
        <f t="shared" si="86"/>
        <v>2.5659473615100519E-28</v>
      </c>
      <c r="Y93">
        <f t="shared" si="87"/>
        <v>2.8303353147179553E-30</v>
      </c>
      <c r="Z93">
        <f t="shared" si="88"/>
        <v>2.360846000607238E-29</v>
      </c>
      <c r="AB93">
        <f t="shared" si="89"/>
        <v>-0.39515509027048823</v>
      </c>
      <c r="AC93">
        <f t="shared" si="64"/>
        <v>-0.35281704488436444</v>
      </c>
      <c r="AE93">
        <f t="shared" si="65"/>
        <v>0</v>
      </c>
      <c r="AF93">
        <f t="shared" si="66"/>
        <v>0</v>
      </c>
      <c r="AG93">
        <f t="shared" si="67"/>
        <v>-5.9021150015180951E-28</v>
      </c>
      <c r="AH93">
        <f t="shared" si="68"/>
        <v>-1.282973680755026E-22</v>
      </c>
      <c r="AI93">
        <f t="shared" si="69"/>
        <v>-1.2829795828700275E-22</v>
      </c>
      <c r="AJ93">
        <f t="shared" si="70"/>
        <v>-4.233804538612379E-2</v>
      </c>
      <c r="AK93">
        <f t="shared" si="92"/>
        <v>-2.7660856318934179E-2</v>
      </c>
      <c r="AL93">
        <f t="shared" si="71"/>
        <v>-6.9998901705057973E-2</v>
      </c>
      <c r="AN93">
        <f t="shared" si="72"/>
        <v>0</v>
      </c>
      <c r="AO93">
        <f t="shared" si="73"/>
        <v>0</v>
      </c>
      <c r="AP93">
        <f t="shared" si="74"/>
        <v>-2.1947528773854333E-32</v>
      </c>
      <c r="AQ93">
        <f t="shared" si="75"/>
        <v>-4.7708493933490172E-27</v>
      </c>
      <c r="AR93">
        <f t="shared" si="76"/>
        <v>-4.7708713408777913E-27</v>
      </c>
      <c r="AS93">
        <f t="shared" si="77"/>
        <v>-1.5743770988903083E-6</v>
      </c>
      <c r="AT93">
        <f t="shared" si="78"/>
        <v>-1.0285930379416669E-6</v>
      </c>
      <c r="AU93">
        <f t="shared" si="79"/>
        <v>-2.6029701368319752E-6</v>
      </c>
      <c r="AW93">
        <v>90</v>
      </c>
      <c r="AX93">
        <f>IF(Z93&gt;0, (R93*SUMPRODUCT(K93:$K$98, X93:$X$98)-K93*$AZ$3)/Z93, 0)</f>
        <v>-1.4944517549794255E+28</v>
      </c>
    </row>
    <row r="94" spans="5:50" x14ac:dyDescent="0.25">
      <c r="E94">
        <v>2094</v>
      </c>
      <c r="F94" s="1">
        <f>EconomicRates!C134</f>
        <v>3.5569999999999997E-2</v>
      </c>
      <c r="G94" s="1">
        <f>EconomicRates!D134</f>
        <v>7.0000000000000007E-2</v>
      </c>
      <c r="H94" s="1">
        <f t="shared" si="80"/>
        <v>0.12000000000000001</v>
      </c>
      <c r="I94" s="1">
        <f t="shared" si="81"/>
        <v>1.1200000000000001</v>
      </c>
      <c r="J94">
        <f t="shared" si="82"/>
        <v>0.89285714285714279</v>
      </c>
      <c r="K94">
        <f t="shared" si="90"/>
        <v>3.3201670636302719E-5</v>
      </c>
      <c r="L94" s="2">
        <v>91</v>
      </c>
      <c r="M94">
        <v>0.91219363099999995</v>
      </c>
      <c r="Q94" s="5">
        <f t="shared" si="91"/>
        <v>25</v>
      </c>
      <c r="R94">
        <f t="shared" si="62"/>
        <v>500000</v>
      </c>
      <c r="S94">
        <f t="shared" si="63"/>
        <v>-1.71493920258478E+29</v>
      </c>
      <c r="U94">
        <f t="shared" si="83"/>
        <v>0.91219363099999995</v>
      </c>
      <c r="V94">
        <f t="shared" si="84"/>
        <v>0.01</v>
      </c>
      <c r="W94">
        <f t="shared" si="85"/>
        <v>2.360846000607238E-29</v>
      </c>
      <c r="X94">
        <f t="shared" si="86"/>
        <v>2.1535486855257445E-29</v>
      </c>
      <c r="Y94">
        <f t="shared" si="87"/>
        <v>2.3608460006072381E-31</v>
      </c>
      <c r="Z94">
        <f t="shared" si="88"/>
        <v>1.8368885507542113E-30</v>
      </c>
      <c r="AB94">
        <f t="shared" si="89"/>
        <v>-0.35281704488436444</v>
      </c>
      <c r="AC94">
        <f t="shared" si="64"/>
        <v>-0.31501521864675391</v>
      </c>
      <c r="AE94">
        <f t="shared" si="65"/>
        <v>0</v>
      </c>
      <c r="AF94">
        <f t="shared" si="66"/>
        <v>0</v>
      </c>
      <c r="AG94">
        <f t="shared" si="67"/>
        <v>-4.592221376885528E-29</v>
      </c>
      <c r="AH94">
        <f t="shared" si="68"/>
        <v>-1.0767743427628722E-23</v>
      </c>
      <c r="AI94">
        <f t="shared" si="69"/>
        <v>-1.0767789349842491E-23</v>
      </c>
      <c r="AJ94">
        <f t="shared" si="70"/>
        <v>-3.7801826237610525E-2</v>
      </c>
      <c r="AK94">
        <f t="shared" si="92"/>
        <v>-2.4697193141905514E-2</v>
      </c>
      <c r="AL94">
        <f t="shared" si="71"/>
        <v>-6.249901937951604E-2</v>
      </c>
      <c r="AN94">
        <f t="shared" si="72"/>
        <v>0</v>
      </c>
      <c r="AO94">
        <f t="shared" si="73"/>
        <v>0</v>
      </c>
      <c r="AP94">
        <f t="shared" si="74"/>
        <v>-1.5246942164434187E-33</v>
      </c>
      <c r="AQ94">
        <f t="shared" si="75"/>
        <v>-3.5750707078034216E-28</v>
      </c>
      <c r="AR94">
        <f t="shared" si="76"/>
        <v>-3.5750859547455857E-28</v>
      </c>
      <c r="AS94">
        <f t="shared" si="77"/>
        <v>-1.255083784191891E-6</v>
      </c>
      <c r="AT94">
        <f t="shared" si="78"/>
        <v>-8.1998807233870118E-7</v>
      </c>
      <c r="AU94">
        <f t="shared" si="79"/>
        <v>-2.0750718565305923E-6</v>
      </c>
      <c r="AW94">
        <v>91</v>
      </c>
      <c r="AX94">
        <f>IF(Z94&gt;0, (R94*SUMPRODUCT(K94:$K$98, X94:$X$98)-K94*$AZ$3)/Z94, 0)</f>
        <v>-1.71493920258478E+29</v>
      </c>
    </row>
    <row r="95" spans="5:50" x14ac:dyDescent="0.25">
      <c r="E95">
        <v>2095</v>
      </c>
      <c r="F95" s="1">
        <f>EconomicRates!C135</f>
        <v>3.5569999999999997E-2</v>
      </c>
      <c r="G95" s="1">
        <f>EconomicRates!D135</f>
        <v>7.0000000000000007E-2</v>
      </c>
      <c r="H95" s="1">
        <f t="shared" si="80"/>
        <v>0.12000000000000001</v>
      </c>
      <c r="I95" s="1">
        <f t="shared" si="81"/>
        <v>1.1200000000000001</v>
      </c>
      <c r="J95">
        <f t="shared" si="82"/>
        <v>0.89285714285714279</v>
      </c>
      <c r="K95">
        <f t="shared" si="90"/>
        <v>2.9644348782413141E-5</v>
      </c>
      <c r="L95" s="2">
        <v>92</v>
      </c>
      <c r="M95">
        <v>0.91779930600000004</v>
      </c>
      <c r="Q95" s="5">
        <f t="shared" si="91"/>
        <v>25</v>
      </c>
      <c r="R95">
        <f t="shared" si="62"/>
        <v>500000</v>
      </c>
      <c r="S95">
        <f t="shared" si="63"/>
        <v>-2.1207493055309886E+30</v>
      </c>
      <c r="U95">
        <f t="shared" si="83"/>
        <v>0.91779930600000004</v>
      </c>
      <c r="V95">
        <f t="shared" si="84"/>
        <v>0.01</v>
      </c>
      <c r="W95">
        <f t="shared" si="85"/>
        <v>1.8368885507542113E-30</v>
      </c>
      <c r="X95">
        <f t="shared" si="86"/>
        <v>1.6858950370815609E-30</v>
      </c>
      <c r="Y95">
        <f t="shared" si="87"/>
        <v>1.8368885507542113E-32</v>
      </c>
      <c r="Z95">
        <f t="shared" si="88"/>
        <v>1.3262462816510822E-31</v>
      </c>
      <c r="AB95">
        <f t="shared" si="89"/>
        <v>-0.31501521864675391</v>
      </c>
      <c r="AC95">
        <f t="shared" si="64"/>
        <v>-0.28126358807745883</v>
      </c>
      <c r="AE95">
        <f t="shared" si="65"/>
        <v>0</v>
      </c>
      <c r="AF95">
        <f t="shared" si="66"/>
        <v>0</v>
      </c>
      <c r="AG95">
        <f t="shared" si="67"/>
        <v>-3.3156157041277053E-30</v>
      </c>
      <c r="AH95">
        <f t="shared" si="68"/>
        <v>-8.4294751854078047E-25</v>
      </c>
      <c r="AI95">
        <f t="shared" si="69"/>
        <v>-8.4295083415648467E-25</v>
      </c>
      <c r="AJ95">
        <f t="shared" si="70"/>
        <v>-3.3751630569295088E-2</v>
      </c>
      <c r="AK95">
        <f t="shared" si="92"/>
        <v>-2.2051065305272777E-2</v>
      </c>
      <c r="AL95">
        <f t="shared" si="71"/>
        <v>-5.5802695874567862E-2</v>
      </c>
      <c r="AN95">
        <f t="shared" si="72"/>
        <v>0</v>
      </c>
      <c r="AO95">
        <f t="shared" si="73"/>
        <v>0</v>
      </c>
      <c r="AP95">
        <f t="shared" si="74"/>
        <v>-9.8289268361608035E-35</v>
      </c>
      <c r="AQ95">
        <f t="shared" si="75"/>
        <v>-2.4988630244892563E-29</v>
      </c>
      <c r="AR95">
        <f t="shared" si="76"/>
        <v>-2.4988728534160928E-29</v>
      </c>
      <c r="AS95">
        <f t="shared" si="77"/>
        <v>-1.000545108571341E-6</v>
      </c>
      <c r="AT95">
        <f t="shared" si="78"/>
        <v>-6.5368947093327573E-7</v>
      </c>
      <c r="AU95">
        <f t="shared" si="79"/>
        <v>-1.6542345795046166E-6</v>
      </c>
      <c r="AW95">
        <v>92</v>
      </c>
      <c r="AX95">
        <f>IF(Z95&gt;0, (R95*SUMPRODUCT(K95:$K$98, X95:$X$98)-K95*$AZ$3)/Z95, 0)</f>
        <v>-2.1207493055309886E+30</v>
      </c>
    </row>
    <row r="96" spans="5:50" x14ac:dyDescent="0.25">
      <c r="E96">
        <v>2096</v>
      </c>
      <c r="F96" s="1">
        <f>EconomicRates!C136</f>
        <v>3.5569999999999997E-2</v>
      </c>
      <c r="G96" s="1">
        <f>EconomicRates!D136</f>
        <v>7.0000000000000007E-2</v>
      </c>
      <c r="H96" s="1">
        <f t="shared" si="80"/>
        <v>0.12000000000000001</v>
      </c>
      <c r="I96" s="1">
        <f t="shared" si="81"/>
        <v>1.1200000000000001</v>
      </c>
      <c r="J96">
        <f t="shared" si="82"/>
        <v>0.89285714285714279</v>
      </c>
      <c r="K96">
        <f t="shared" si="90"/>
        <v>2.6468168555726015E-5</v>
      </c>
      <c r="L96" s="2">
        <v>93</v>
      </c>
      <c r="M96">
        <v>0.92340517499999997</v>
      </c>
      <c r="Q96" s="5">
        <f t="shared" si="91"/>
        <v>25</v>
      </c>
      <c r="R96">
        <f t="shared" si="62"/>
        <v>500000</v>
      </c>
      <c r="S96">
        <f t="shared" si="63"/>
        <v>-2.8433533170973363E+31</v>
      </c>
      <c r="U96">
        <f t="shared" si="83"/>
        <v>0.92340517499999997</v>
      </c>
      <c r="V96">
        <f t="shared" si="84"/>
        <v>0.01</v>
      </c>
      <c r="W96">
        <f t="shared" si="85"/>
        <v>1.3262462816510822E-31</v>
      </c>
      <c r="X96">
        <f t="shared" si="86"/>
        <v>1.2246626798011167E-31</v>
      </c>
      <c r="Y96">
        <f t="shared" si="87"/>
        <v>1.3262462816510822E-33</v>
      </c>
      <c r="Z96">
        <f t="shared" si="88"/>
        <v>8.8321139033454629E-33</v>
      </c>
      <c r="AB96">
        <f t="shared" si="89"/>
        <v>-0.28126358807745883</v>
      </c>
      <c r="AC96">
        <f t="shared" si="64"/>
        <v>-0.25112820364058824</v>
      </c>
      <c r="AE96">
        <f t="shared" si="65"/>
        <v>0</v>
      </c>
      <c r="AF96">
        <f t="shared" si="66"/>
        <v>0</v>
      </c>
      <c r="AG96">
        <f t="shared" si="67"/>
        <v>-2.2080284758363655E-31</v>
      </c>
      <c r="AH96">
        <f t="shared" si="68"/>
        <v>-6.1233133990055834E-26</v>
      </c>
      <c r="AI96">
        <f t="shared" si="69"/>
        <v>-6.1233354792903415E-26</v>
      </c>
      <c r="AJ96">
        <f t="shared" si="70"/>
        <v>-3.0135384436870583E-2</v>
      </c>
      <c r="AK96">
        <f t="shared" si="92"/>
        <v>-1.968845116542212E-2</v>
      </c>
      <c r="AL96">
        <f t="shared" si="71"/>
        <v>-4.9823835602292699E-2</v>
      </c>
      <c r="AN96">
        <f t="shared" si="72"/>
        <v>0</v>
      </c>
      <c r="AO96">
        <f t="shared" si="73"/>
        <v>0</v>
      </c>
      <c r="AP96">
        <f t="shared" si="74"/>
        <v>-5.8442469874279732E-36</v>
      </c>
      <c r="AQ96">
        <f t="shared" si="75"/>
        <v>-1.6207289116441538E-30</v>
      </c>
      <c r="AR96">
        <f t="shared" si="76"/>
        <v>-1.6207347558911409E-30</v>
      </c>
      <c r="AS96">
        <f t="shared" si="77"/>
        <v>-7.9762843476669305E-7</v>
      </c>
      <c r="AT96">
        <f t="shared" si="78"/>
        <v>-5.2111724404757292E-7</v>
      </c>
      <c r="AU96">
        <f t="shared" si="79"/>
        <v>-1.318745678814266E-6</v>
      </c>
      <c r="AW96">
        <v>93</v>
      </c>
      <c r="AX96">
        <f>IF(Z96&gt;0, (R96*SUMPRODUCT(K96:$K$98, X96:$X$98)-K96*$AZ$3)/Z96, 0)</f>
        <v>-2.8433533170973363E+31</v>
      </c>
    </row>
    <row r="97" spans="5:50" x14ac:dyDescent="0.25">
      <c r="E97">
        <v>2097</v>
      </c>
      <c r="F97" s="1">
        <f>EconomicRates!C137</f>
        <v>3.5569999999999997E-2</v>
      </c>
      <c r="G97" s="1">
        <f>EconomicRates!D137</f>
        <v>7.0000000000000007E-2</v>
      </c>
      <c r="H97" s="1">
        <f t="shared" si="80"/>
        <v>0.12000000000000001</v>
      </c>
      <c r="I97" s="1">
        <f t="shared" si="81"/>
        <v>1.1200000000000001</v>
      </c>
      <c r="J97">
        <f t="shared" si="82"/>
        <v>0.89285714285714279</v>
      </c>
      <c r="K97">
        <f t="shared" si="90"/>
        <v>2.3632293353326799E-5</v>
      </c>
      <c r="L97" s="2">
        <v>94</v>
      </c>
      <c r="M97">
        <v>0.92901104300000004</v>
      </c>
      <c r="Q97" s="5">
        <f t="shared" si="91"/>
        <v>25</v>
      </c>
      <c r="R97">
        <f t="shared" si="62"/>
        <v>500000</v>
      </c>
      <c r="S97">
        <f t="shared" si="63"/>
        <v>-4.1625704778602965E+32</v>
      </c>
      <c r="U97">
        <f t="shared" si="83"/>
        <v>0.92901104300000004</v>
      </c>
      <c r="V97">
        <f t="shared" si="84"/>
        <v>0.01</v>
      </c>
      <c r="W97">
        <f t="shared" si="85"/>
        <v>8.8321139033454629E-33</v>
      </c>
      <c r="X97">
        <f t="shared" si="86"/>
        <v>8.2051313492417704E-33</v>
      </c>
      <c r="Y97">
        <f t="shared" si="87"/>
        <v>8.8321139033454632E-35</v>
      </c>
      <c r="Z97">
        <f t="shared" si="88"/>
        <v>5.3866141507023787E-34</v>
      </c>
      <c r="AB97">
        <f t="shared" si="89"/>
        <v>-0.25112820364058824</v>
      </c>
      <c r="AC97">
        <f t="shared" si="64"/>
        <v>-0.22422161039338237</v>
      </c>
      <c r="AE97">
        <f t="shared" si="65"/>
        <v>0</v>
      </c>
      <c r="AF97">
        <f t="shared" si="66"/>
        <v>0</v>
      </c>
      <c r="AG97">
        <f t="shared" si="67"/>
        <v>-1.3466535376755947E-32</v>
      </c>
      <c r="AH97">
        <f t="shared" si="68"/>
        <v>-4.1025656746208854E-27</v>
      </c>
      <c r="AI97">
        <f t="shared" si="69"/>
        <v>-4.1025791411562621E-27</v>
      </c>
      <c r="AJ97">
        <f t="shared" si="70"/>
        <v>-2.6906593247205873E-2</v>
      </c>
      <c r="AK97">
        <f t="shared" si="92"/>
        <v>-1.757897425484118E-2</v>
      </c>
      <c r="AL97">
        <f t="shared" si="71"/>
        <v>-4.4485567502047053E-2</v>
      </c>
      <c r="AN97">
        <f t="shared" si="72"/>
        <v>0</v>
      </c>
      <c r="AO97">
        <f t="shared" si="73"/>
        <v>0</v>
      </c>
      <c r="AP97">
        <f t="shared" si="74"/>
        <v>-3.1824511447644977E-37</v>
      </c>
      <c r="AQ97">
        <f t="shared" si="75"/>
        <v>-9.6953035523929818E-32</v>
      </c>
      <c r="AR97">
        <f t="shared" si="76"/>
        <v>-9.69533537690443E-32</v>
      </c>
      <c r="AS97">
        <f t="shared" si="77"/>
        <v>-6.3586450475661113E-7</v>
      </c>
      <c r="AT97">
        <f t="shared" si="78"/>
        <v>-4.1543147644098612E-7</v>
      </c>
      <c r="AU97">
        <f t="shared" si="79"/>
        <v>-1.0512959811975973E-6</v>
      </c>
      <c r="AW97">
        <v>94</v>
      </c>
      <c r="AX97">
        <f>IF(Z97&gt;0, (R97*SUMPRODUCT(K97:$K$98, X97:$X$98)-K97*$AZ$3)/Z97, 0)</f>
        <v>-4.1625704778602965E+32</v>
      </c>
    </row>
    <row r="98" spans="5:50" x14ac:dyDescent="0.25">
      <c r="E98">
        <v>2098</v>
      </c>
      <c r="F98" s="1">
        <f>EconomicRates!C138</f>
        <v>3.5569999999999997E-2</v>
      </c>
      <c r="G98" s="1">
        <f>EconomicRates!D138</f>
        <v>7.0000000000000007E-2</v>
      </c>
      <c r="H98" s="1">
        <f t="shared" si="80"/>
        <v>0.12000000000000001</v>
      </c>
      <c r="I98" s="1">
        <f t="shared" si="81"/>
        <v>1.1200000000000001</v>
      </c>
      <c r="J98">
        <f t="shared" si="82"/>
        <v>0.89285714285714279</v>
      </c>
      <c r="K98">
        <f t="shared" si="90"/>
        <v>2.1100261922613211E-5</v>
      </c>
      <c r="L98" s="2">
        <v>95</v>
      </c>
      <c r="M98">
        <v>1</v>
      </c>
      <c r="Q98" s="5">
        <f t="shared" si="91"/>
        <v>25</v>
      </c>
      <c r="R98">
        <f t="shared" si="62"/>
        <v>500000</v>
      </c>
      <c r="S98">
        <f t="shared" si="63"/>
        <v>0</v>
      </c>
      <c r="U98">
        <f t="shared" si="83"/>
        <v>1</v>
      </c>
      <c r="V98">
        <f t="shared" si="84"/>
        <v>0.01</v>
      </c>
      <c r="W98">
        <f t="shared" si="85"/>
        <v>5.3866141507023787E-34</v>
      </c>
      <c r="X98">
        <f t="shared" si="86"/>
        <v>5.3866141507023787E-34</v>
      </c>
      <c r="Y98">
        <f t="shared" si="87"/>
        <v>5.386614150702379E-36</v>
      </c>
      <c r="Z98">
        <f t="shared" si="88"/>
        <v>0</v>
      </c>
      <c r="AB98">
        <f t="shared" si="89"/>
        <v>-0.22422161039338237</v>
      </c>
      <c r="AC98">
        <f t="shared" si="64"/>
        <v>0</v>
      </c>
      <c r="AE98">
        <f t="shared" si="65"/>
        <v>0</v>
      </c>
      <c r="AF98">
        <f t="shared" si="66"/>
        <v>0</v>
      </c>
      <c r="AG98">
        <f t="shared" si="67"/>
        <v>0</v>
      </c>
      <c r="AH98">
        <f t="shared" si="68"/>
        <v>-2.6933070753511893E-28</v>
      </c>
      <c r="AI98">
        <f t="shared" si="69"/>
        <v>-2.6933070753511893E-28</v>
      </c>
      <c r="AJ98">
        <f t="shared" si="70"/>
        <v>-0.22422161039338237</v>
      </c>
      <c r="AK98">
        <f t="shared" si="92"/>
        <v>-1.5695512727536769E-2</v>
      </c>
      <c r="AL98">
        <f t="shared" si="71"/>
        <v>-0.23991712312091915</v>
      </c>
      <c r="AN98">
        <f t="shared" si="72"/>
        <v>0</v>
      </c>
      <c r="AO98">
        <f t="shared" si="73"/>
        <v>0</v>
      </c>
      <c r="AP98">
        <f t="shared" si="74"/>
        <v>0</v>
      </c>
      <c r="AQ98">
        <f t="shared" si="75"/>
        <v>-5.6829484727937453E-33</v>
      </c>
      <c r="AR98">
        <f t="shared" si="76"/>
        <v>-5.6829484727937453E-33</v>
      </c>
      <c r="AS98">
        <f t="shared" si="77"/>
        <v>-4.7311347080105003E-6</v>
      </c>
      <c r="AT98">
        <f t="shared" si="78"/>
        <v>-3.3117942956073509E-7</v>
      </c>
      <c r="AU98">
        <f t="shared" si="79"/>
        <v>-5.0623141375712362E-6</v>
      </c>
      <c r="AW98">
        <v>95</v>
      </c>
    </row>
    <row r="100" spans="5:50" x14ac:dyDescent="0.25">
      <c r="AN100" s="6">
        <f t="shared" ref="AN100:AU100" si="93">SUM(AN3:AN98)</f>
        <v>12463.857385724476</v>
      </c>
      <c r="AO100" s="6">
        <f t="shared" si="93"/>
        <v>-1246.3857385724477</v>
      </c>
      <c r="AP100" s="6">
        <f t="shared" si="93"/>
        <v>-1686.6578073059584</v>
      </c>
      <c r="AQ100" s="6">
        <f t="shared" si="93"/>
        <v>-9487.9327639108724</v>
      </c>
      <c r="AR100" s="6">
        <f t="shared" si="93"/>
        <v>42.881075935202837</v>
      </c>
      <c r="AS100" s="6">
        <f t="shared" si="93"/>
        <v>-2259.022684226265</v>
      </c>
      <c r="AT100" s="6">
        <f t="shared" si="93"/>
        <v>1317.7632324653212</v>
      </c>
      <c r="AU100" s="6">
        <f t="shared" si="93"/>
        <v>-898.37837582574741</v>
      </c>
    </row>
  </sheetData>
  <conditionalFormatting sqref="AN100:AU100">
    <cfRule type="cellIs" dxfId="59" priority="1" operator="lessThan">
      <formula>0</formula>
    </cfRule>
  </conditionalFormatting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BDE330-AC41-4691-A7FD-A813CFFF3D25}">
  <sheetPr codeName="Sheet38"/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v>25514.212871437907</v>
      </c>
      <c r="K3">
        <v>1</v>
      </c>
      <c r="L3" s="2">
        <v>0</v>
      </c>
      <c r="O3">
        <f>$C$3</f>
        <v>25514.212871437907</v>
      </c>
      <c r="P3">
        <f>O3*C5</f>
        <v>2551.4212871437908</v>
      </c>
      <c r="Q3" s="5">
        <f>B8</f>
        <v>1522.432587</v>
      </c>
      <c r="R3">
        <f t="shared" ref="R3:R34" si="0">$C$6</f>
        <v>500000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25514.212871437907</v>
      </c>
      <c r="AF3">
        <f t="shared" ref="AF3:AF34" si="4">-$Z3*P3</f>
        <v>-2551.4212871437908</v>
      </c>
      <c r="AG3">
        <f t="shared" ref="AG3:AG34" si="5">-$Z3*Q3</f>
        <v>-1522.432587</v>
      </c>
      <c r="AH3">
        <f t="shared" ref="AH3:AH34" si="6">-X3*R3</f>
        <v>0</v>
      </c>
      <c r="AI3">
        <f t="shared" ref="AI3:AI34" si="7">SUM(AE3:AH3)</f>
        <v>21440.358997294115</v>
      </c>
      <c r="AJ3">
        <f t="shared" ref="AJ3:AJ34" si="8">AB3-AC3</f>
        <v>0</v>
      </c>
      <c r="AL3">
        <f t="shared" ref="AL3:AL34" si="9">SUM(AI3:AK3)</f>
        <v>21440.358997294115</v>
      </c>
      <c r="AN3">
        <f t="shared" ref="AN3:AN34" si="10">AE3*$K3</f>
        <v>25514.212871437907</v>
      </c>
      <c r="AO3">
        <f t="shared" ref="AO3:AO34" si="11">AF3*$K3</f>
        <v>-2551.4212871437908</v>
      </c>
      <c r="AP3">
        <f t="shared" ref="AP3:AP34" si="12">AG3*$K3</f>
        <v>-1522.432587</v>
      </c>
      <c r="AQ3">
        <f t="shared" ref="AQ3:AQ34" si="13">AH3*$K3</f>
        <v>0</v>
      </c>
      <c r="AR3">
        <f t="shared" ref="AR3:AR34" si="14">AI3*$K3</f>
        <v>21440.358997294115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21440.358997294115</v>
      </c>
      <c r="AW3">
        <v>0</v>
      </c>
      <c r="AX3">
        <f>IF(Z3&gt;0, (R3*SUMPRODUCT(K3:$K$98, X3:$X$98)-K3*$AZ$3)/Z3, 0)</f>
        <v>0</v>
      </c>
      <c r="AZ3">
        <f>C6*SUMPRODUCT(X4:X89, K4:K89)/1</f>
        <v>19496.961395084931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35" si="18">G4+$C$9</f>
        <v>0.12000000000000001</v>
      </c>
      <c r="I4" s="1">
        <f t="shared" ref="I4:I35" si="19">1+H4</f>
        <v>1.1200000000000001</v>
      </c>
      <c r="J4">
        <f t="shared" ref="J4:J35" si="20">1/I4</f>
        <v>0.89285714285714279</v>
      </c>
      <c r="K4">
        <f>J4</f>
        <v>0.89285714285714279</v>
      </c>
      <c r="L4" s="2">
        <v>1</v>
      </c>
      <c r="M4" s="8" cm="1">
        <f t="array" ref="M4:M89">Mortalities!B11:B96</f>
        <v>1.4095469999999999E-3</v>
      </c>
      <c r="R4">
        <f t="shared" si="0"/>
        <v>500000</v>
      </c>
      <c r="S4">
        <f t="shared" si="1"/>
        <v>2113.0693131156377</v>
      </c>
      <c r="U4">
        <f t="shared" ref="U4:U35" si="21">M4</f>
        <v>1.4095469999999999E-3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1.4095469999999999E-3</v>
      </c>
      <c r="Y4">
        <f t="shared" ref="Y4:Y35" si="25">V4*W4</f>
        <v>0.01</v>
      </c>
      <c r="Z4">
        <f t="shared" ref="Z4:Z35" si="26">MAX(0, W4-X4-Y4)</f>
        <v>0.98859045300000004</v>
      </c>
      <c r="AB4">
        <f t="shared" ref="AB4:AB35" si="27">AC3</f>
        <v>0</v>
      </c>
      <c r="AC4">
        <f t="shared" si="2"/>
        <v>2088.960149473387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-704.77350000000001</v>
      </c>
      <c r="AI4">
        <f t="shared" si="7"/>
        <v>-704.77350000000001</v>
      </c>
      <c r="AJ4">
        <f t="shared" si="8"/>
        <v>-2088.960149473387</v>
      </c>
      <c r="AK4">
        <f>G4*SUM(AB4, AE4:AF4)</f>
        <v>0</v>
      </c>
      <c r="AL4">
        <f t="shared" si="9"/>
        <v>-2793.7336494733872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-629.26205357142851</v>
      </c>
      <c r="AR4">
        <f t="shared" si="14"/>
        <v>-629.26205357142851</v>
      </c>
      <c r="AS4">
        <f t="shared" si="15"/>
        <v>-1865.1429906012384</v>
      </c>
      <c r="AT4">
        <f t="shared" si="16"/>
        <v>0</v>
      </c>
      <c r="AU4">
        <f t="shared" si="17"/>
        <v>-2494.4050441726672</v>
      </c>
      <c r="AW4">
        <v>1</v>
      </c>
      <c r="AX4">
        <f>IF(Z4&gt;0, (R4*SUMPRODUCT(K4:$K$98, X4:$X$98)-K4*$AZ$3)/Z4, 0)</f>
        <v>2113.0693131156377</v>
      </c>
    </row>
    <row r="5" spans="1:52" x14ac:dyDescent="0.25">
      <c r="C5" s="2">
        <f>'S.26.04.A'!C5</f>
        <v>0.1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0.12000000000000001</v>
      </c>
      <c r="I5" s="1">
        <f t="shared" si="19"/>
        <v>1.1200000000000001</v>
      </c>
      <c r="J5">
        <f t="shared" si="20"/>
        <v>0.89285714285714279</v>
      </c>
      <c r="K5">
        <f t="shared" ref="K5:K36" si="28">K4*J5</f>
        <v>0.79719387755102034</v>
      </c>
      <c r="L5" s="2">
        <v>2</v>
      </c>
      <c r="M5" s="8">
        <v>1.462746E-3</v>
      </c>
      <c r="Q5" s="5">
        <f t="shared" ref="Q5:Q36" si="29">$C$8</f>
        <v>25</v>
      </c>
      <c r="R5">
        <f t="shared" si="0"/>
        <v>500000</v>
      </c>
      <c r="S5">
        <f t="shared" si="1"/>
        <v>3402.2125308790573</v>
      </c>
      <c r="U5">
        <f t="shared" si="21"/>
        <v>1.462746E-3</v>
      </c>
      <c r="V5">
        <f t="shared" si="22"/>
        <v>0.01</v>
      </c>
      <c r="W5">
        <f t="shared" si="23"/>
        <v>0.98859045300000004</v>
      </c>
      <c r="X5">
        <f t="shared" si="24"/>
        <v>1.4460567307639381E-3</v>
      </c>
      <c r="Y5">
        <f t="shared" si="25"/>
        <v>9.8859045300000014E-3</v>
      </c>
      <c r="Z5">
        <f t="shared" si="26"/>
        <v>0.97725849173923607</v>
      </c>
      <c r="AB5">
        <f t="shared" si="27"/>
        <v>2088.960149473387</v>
      </c>
      <c r="AC5">
        <f t="shared" si="2"/>
        <v>3324.8410865031965</v>
      </c>
      <c r="AE5">
        <f t="shared" si="3"/>
        <v>0</v>
      </c>
      <c r="AF5">
        <f t="shared" si="4"/>
        <v>0</v>
      </c>
      <c r="AG5">
        <f t="shared" si="5"/>
        <v>-24.431462293480902</v>
      </c>
      <c r="AH5">
        <f t="shared" si="6"/>
        <v>-723.02836538196902</v>
      </c>
      <c r="AI5">
        <f t="shared" si="7"/>
        <v>-747.4598276754499</v>
      </c>
      <c r="AJ5">
        <f t="shared" si="8"/>
        <v>-1235.8809370298095</v>
      </c>
      <c r="AK5">
        <f>G5*SUM(AB5, AE5:AF5)</f>
        <v>146.22721046313711</v>
      </c>
      <c r="AL5">
        <f t="shared" si="9"/>
        <v>-1837.1135542421225</v>
      </c>
      <c r="AN5">
        <f t="shared" si="10"/>
        <v>0</v>
      </c>
      <c r="AO5">
        <f t="shared" si="11"/>
        <v>0</v>
      </c>
      <c r="AP5">
        <f t="shared" si="12"/>
        <v>-19.476612159981585</v>
      </c>
      <c r="AQ5">
        <f t="shared" si="13"/>
        <v>-576.39378617822786</v>
      </c>
      <c r="AR5">
        <f t="shared" si="14"/>
        <v>-595.87039833820938</v>
      </c>
      <c r="AS5">
        <f t="shared" si="15"/>
        <v>-985.23671638218218</v>
      </c>
      <c r="AT5">
        <f t="shared" si="16"/>
        <v>116.57143691257741</v>
      </c>
      <c r="AU5">
        <f t="shared" si="17"/>
        <v>-1464.5356778078144</v>
      </c>
      <c r="AW5">
        <v>2</v>
      </c>
      <c r="AX5">
        <f>IF(Z5&gt;0, (R5*SUMPRODUCT(K5:$K$98, X5:$X$98)-K5*$AZ$3)/Z5, 0)</f>
        <v>3402.2125308790573</v>
      </c>
    </row>
    <row r="6" spans="1:52" x14ac:dyDescent="0.25">
      <c r="A6" t="s">
        <v>16</v>
      </c>
      <c r="C6" s="2">
        <f>'S.26.04.D'!C6</f>
        <v>500000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0.12000000000000001</v>
      </c>
      <c r="I6" s="1">
        <f t="shared" si="19"/>
        <v>1.1200000000000001</v>
      </c>
      <c r="J6">
        <f t="shared" si="20"/>
        <v>0.89285714285714279</v>
      </c>
      <c r="K6">
        <f t="shared" si="28"/>
        <v>0.71178024781341098</v>
      </c>
      <c r="L6" s="2">
        <v>3</v>
      </c>
      <c r="M6" s="8">
        <v>1.535893E-3</v>
      </c>
      <c r="Q6" s="5">
        <f t="shared" si="29"/>
        <v>25</v>
      </c>
      <c r="R6">
        <f t="shared" si="0"/>
        <v>500000</v>
      </c>
      <c r="S6">
        <f t="shared" si="1"/>
        <v>4569.1742680974239</v>
      </c>
      <c r="U6">
        <f t="shared" si="21"/>
        <v>1.535893E-3</v>
      </c>
      <c r="V6">
        <f t="shared" si="22"/>
        <v>0.01</v>
      </c>
      <c r="W6">
        <f t="shared" si="23"/>
        <v>0.97725849173923607</v>
      </c>
      <c r="X6">
        <f t="shared" si="24"/>
        <v>1.5009644766528505E-3</v>
      </c>
      <c r="Y6">
        <f t="shared" si="25"/>
        <v>9.7725849173923608E-3</v>
      </c>
      <c r="Z6">
        <f t="shared" si="26"/>
        <v>0.96598494234519083</v>
      </c>
      <c r="AB6">
        <f t="shared" si="27"/>
        <v>3324.8410865031965</v>
      </c>
      <c r="AC6">
        <f t="shared" si="2"/>
        <v>4413.7535419332198</v>
      </c>
      <c r="AE6">
        <f t="shared" si="3"/>
        <v>0</v>
      </c>
      <c r="AF6">
        <f t="shared" si="4"/>
        <v>0</v>
      </c>
      <c r="AG6">
        <f t="shared" si="5"/>
        <v>-24.14962355862977</v>
      </c>
      <c r="AH6">
        <f t="shared" si="6"/>
        <v>-750.4822383264252</v>
      </c>
      <c r="AI6">
        <f t="shared" si="7"/>
        <v>-774.63186188505495</v>
      </c>
      <c r="AJ6">
        <f t="shared" si="8"/>
        <v>-1088.9124554300233</v>
      </c>
      <c r="AK6">
        <f>G6*SUM(AB6, AE6:AF6)</f>
        <v>232.73887605522378</v>
      </c>
      <c r="AL6">
        <f t="shared" si="9"/>
        <v>-1630.8054412598547</v>
      </c>
      <c r="AN6">
        <f t="shared" si="10"/>
        <v>0</v>
      </c>
      <c r="AO6">
        <f t="shared" si="11"/>
        <v>0</v>
      </c>
      <c r="AP6">
        <f t="shared" si="12"/>
        <v>-17.189225041162086</v>
      </c>
      <c r="AQ6">
        <f t="shared" si="13"/>
        <v>-534.17843357554625</v>
      </c>
      <c r="AR6">
        <f t="shared" si="14"/>
        <v>-551.36765861670835</v>
      </c>
      <c r="AS6">
        <f t="shared" si="15"/>
        <v>-775.06637737309188</v>
      </c>
      <c r="AT6">
        <f t="shared" si="16"/>
        <v>165.65893487440192</v>
      </c>
      <c r="AU6">
        <f t="shared" si="17"/>
        <v>-1160.7751011153985</v>
      </c>
      <c r="AW6">
        <v>3</v>
      </c>
      <c r="AX6">
        <f>IF(Z6&gt;0, (R6*SUMPRODUCT(K6:$K$98, X6:$X$98)-K6*$AZ$3)/Z6, 0)</f>
        <v>4569.1742680974239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0.12000000000000001</v>
      </c>
      <c r="I7" s="1">
        <f t="shared" si="19"/>
        <v>1.1200000000000001</v>
      </c>
      <c r="J7">
        <f t="shared" si="20"/>
        <v>0.89285714285714279</v>
      </c>
      <c r="K7">
        <f t="shared" si="28"/>
        <v>0.63551807840483121</v>
      </c>
      <c r="L7" s="2">
        <v>4</v>
      </c>
      <c r="M7" s="8">
        <v>1.6204399999999999E-3</v>
      </c>
      <c r="Q7" s="5">
        <f t="shared" si="29"/>
        <v>25</v>
      </c>
      <c r="R7">
        <f t="shared" si="0"/>
        <v>500000</v>
      </c>
      <c r="S7">
        <f t="shared" si="1"/>
        <v>5620.7392026969983</v>
      </c>
      <c r="U7">
        <f t="shared" si="21"/>
        <v>1.6204399999999999E-3</v>
      </c>
      <c r="V7">
        <f t="shared" si="22"/>
        <v>0.01</v>
      </c>
      <c r="W7">
        <f t="shared" si="23"/>
        <v>0.96598494234519083</v>
      </c>
      <c r="X7">
        <f t="shared" si="24"/>
        <v>1.5653206399738409E-3</v>
      </c>
      <c r="Y7">
        <f t="shared" si="25"/>
        <v>9.6598494234519088E-3</v>
      </c>
      <c r="Z7">
        <f t="shared" si="26"/>
        <v>0.95475977228176512</v>
      </c>
      <c r="AB7">
        <f t="shared" si="27"/>
        <v>4413.7535419332198</v>
      </c>
      <c r="AC7">
        <f t="shared" si="2"/>
        <v>5366.4556812221763</v>
      </c>
      <c r="AE7">
        <f t="shared" si="3"/>
        <v>0</v>
      </c>
      <c r="AF7">
        <f t="shared" si="4"/>
        <v>0</v>
      </c>
      <c r="AG7">
        <f t="shared" si="5"/>
        <v>-23.868994307044129</v>
      </c>
      <c r="AH7">
        <f t="shared" si="6"/>
        <v>-782.6603199869204</v>
      </c>
      <c r="AI7">
        <f t="shared" si="7"/>
        <v>-806.52931429396449</v>
      </c>
      <c r="AJ7">
        <f t="shared" si="8"/>
        <v>-952.70213928895646</v>
      </c>
      <c r="AK7">
        <f>G7*SUM(AB7, AE7:AF7)</f>
        <v>308.96274793532541</v>
      </c>
      <c r="AL7">
        <f t="shared" si="9"/>
        <v>-1450.2687056475957</v>
      </c>
      <c r="AN7">
        <f t="shared" si="10"/>
        <v>0</v>
      </c>
      <c r="AO7">
        <f t="shared" si="11"/>
        <v>0</v>
      </c>
      <c r="AP7">
        <f t="shared" si="12"/>
        <v>-15.169177395468541</v>
      </c>
      <c r="AQ7">
        <f t="shared" si="13"/>
        <v>-497.39478260179794</v>
      </c>
      <c r="AR7">
        <f t="shared" si="14"/>
        <v>-512.56395999726647</v>
      </c>
      <c r="AS7">
        <f t="shared" si="15"/>
        <v>-605.45943285308942</v>
      </c>
      <c r="AT7">
        <f t="shared" si="16"/>
        <v>196.35141186653425</v>
      </c>
      <c r="AU7">
        <f t="shared" si="17"/>
        <v>-921.67198098382175</v>
      </c>
      <c r="AW7">
        <v>4</v>
      </c>
      <c r="AX7">
        <f>IF(Z7&gt;0, (R7*SUMPRODUCT(K7:$K$98, X7:$X$98)-K7*$AZ$3)/Z7, 0)</f>
        <v>5620.7392026969983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0.12000000000000001</v>
      </c>
      <c r="I8" s="1">
        <f t="shared" si="19"/>
        <v>1.1200000000000001</v>
      </c>
      <c r="J8">
        <f t="shared" si="20"/>
        <v>0.89285714285714279</v>
      </c>
      <c r="K8">
        <f t="shared" si="28"/>
        <v>0.5674268557185993</v>
      </c>
      <c r="L8" s="2">
        <v>5</v>
      </c>
      <c r="M8" s="8">
        <v>1.706887E-3</v>
      </c>
      <c r="Q8" s="5">
        <f t="shared" si="29"/>
        <v>25</v>
      </c>
      <c r="R8">
        <f t="shared" si="0"/>
        <v>500000</v>
      </c>
      <c r="S8">
        <f t="shared" si="1"/>
        <v>6567.1340760586036</v>
      </c>
      <c r="U8">
        <f t="shared" si="21"/>
        <v>1.706887E-3</v>
      </c>
      <c r="V8">
        <f t="shared" si="22"/>
        <v>0.01</v>
      </c>
      <c r="W8">
        <f t="shared" si="23"/>
        <v>0.95475977228176512</v>
      </c>
      <c r="X8">
        <f t="shared" si="24"/>
        <v>1.6296670434307052E-3</v>
      </c>
      <c r="Y8">
        <f t="shared" si="25"/>
        <v>9.5475977228176509E-3</v>
      </c>
      <c r="Z8">
        <f t="shared" si="26"/>
        <v>0.94358250751551676</v>
      </c>
      <c r="AB8">
        <f t="shared" si="27"/>
        <v>5366.4556812221763</v>
      </c>
      <c r="AC8">
        <f t="shared" si="2"/>
        <v>6196.6328386779733</v>
      </c>
      <c r="AE8">
        <f t="shared" si="3"/>
        <v>0</v>
      </c>
      <c r="AF8">
        <f t="shared" si="4"/>
        <v>0</v>
      </c>
      <c r="AG8">
        <f t="shared" si="5"/>
        <v>-23.58956268788792</v>
      </c>
      <c r="AH8">
        <f t="shared" si="6"/>
        <v>-814.83352171535262</v>
      </c>
      <c r="AI8">
        <f t="shared" si="7"/>
        <v>-838.42308440324052</v>
      </c>
      <c r="AJ8">
        <f t="shared" si="8"/>
        <v>-830.17715745579699</v>
      </c>
      <c r="AK8">
        <f t="shared" ref="AK8:AK39" si="30">G8*SUM(AB8:AB8, AE8:AF8)</f>
        <v>375.6518976855524</v>
      </c>
      <c r="AL8">
        <f t="shared" si="9"/>
        <v>-1292.9483441734851</v>
      </c>
      <c r="AN8">
        <f t="shared" si="10"/>
        <v>0</v>
      </c>
      <c r="AO8">
        <f t="shared" si="11"/>
        <v>0</v>
      </c>
      <c r="AP8">
        <f t="shared" si="12"/>
        <v>-13.385351383765032</v>
      </c>
      <c r="AQ8">
        <f t="shared" si="13"/>
        <v>-462.35842316105555</v>
      </c>
      <c r="AR8">
        <f t="shared" si="14"/>
        <v>-475.74377454482055</v>
      </c>
      <c r="AS8">
        <f t="shared" si="15"/>
        <v>-471.06481414454743</v>
      </c>
      <c r="AT8">
        <f t="shared" si="16"/>
        <v>213.15497514843796</v>
      </c>
      <c r="AU8">
        <f t="shared" si="17"/>
        <v>-733.65361354093</v>
      </c>
      <c r="AW8">
        <v>5</v>
      </c>
      <c r="AX8">
        <f>IF(Z8&gt;0, (R8*SUMPRODUCT(K8:$K$98, X8:$X$98)-K8*$AZ$3)/Z8, 0)</f>
        <v>6567.1340760586036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0.12000000000000001</v>
      </c>
      <c r="I9" s="1">
        <f t="shared" si="19"/>
        <v>1.1200000000000001</v>
      </c>
      <c r="J9">
        <f t="shared" si="20"/>
        <v>0.89285714285714279</v>
      </c>
      <c r="K9">
        <f t="shared" si="28"/>
        <v>0.50663112117732079</v>
      </c>
      <c r="L9" s="2">
        <v>6</v>
      </c>
      <c r="M9" s="8">
        <v>1.7980839999999999E-3</v>
      </c>
      <c r="Q9" s="5">
        <f t="shared" si="29"/>
        <v>25</v>
      </c>
      <c r="R9">
        <f t="shared" si="0"/>
        <v>500000</v>
      </c>
      <c r="S9">
        <f t="shared" si="1"/>
        <v>7420.8871193431669</v>
      </c>
      <c r="U9">
        <f t="shared" si="21"/>
        <v>1.7980839999999999E-3</v>
      </c>
      <c r="V9">
        <f t="shared" si="22"/>
        <v>0.01</v>
      </c>
      <c r="W9">
        <f t="shared" si="23"/>
        <v>0.94358250751551676</v>
      </c>
      <c r="X9">
        <f t="shared" si="24"/>
        <v>1.6966406094435303E-3</v>
      </c>
      <c r="Y9">
        <f t="shared" si="25"/>
        <v>9.4358250751551669E-3</v>
      </c>
      <c r="Z9">
        <f t="shared" si="26"/>
        <v>0.93245004183091806</v>
      </c>
      <c r="AB9">
        <f t="shared" si="27"/>
        <v>6196.6328386779733</v>
      </c>
      <c r="AC9">
        <f t="shared" si="2"/>
        <v>6919.6065048540568</v>
      </c>
      <c r="AE9">
        <f t="shared" si="3"/>
        <v>0</v>
      </c>
      <c r="AF9">
        <f t="shared" si="4"/>
        <v>0</v>
      </c>
      <c r="AG9">
        <f t="shared" si="5"/>
        <v>-23.311251045772952</v>
      </c>
      <c r="AH9">
        <f t="shared" si="6"/>
        <v>-848.32030472176518</v>
      </c>
      <c r="AI9">
        <f t="shared" si="7"/>
        <v>-871.63155576753809</v>
      </c>
      <c r="AJ9">
        <f t="shared" si="8"/>
        <v>-722.9736661760835</v>
      </c>
      <c r="AK9">
        <f t="shared" si="30"/>
        <v>433.76429870745818</v>
      </c>
      <c r="AL9">
        <f t="shared" si="9"/>
        <v>-1160.8409232361632</v>
      </c>
      <c r="AN9">
        <f t="shared" si="10"/>
        <v>0</v>
      </c>
      <c r="AO9">
        <f t="shared" si="11"/>
        <v>0</v>
      </c>
      <c r="AP9">
        <f t="shared" si="12"/>
        <v>-11.810205253365943</v>
      </c>
      <c r="AQ9">
        <f t="shared" si="13"/>
        <v>-429.7854670986743</v>
      </c>
      <c r="AR9">
        <f t="shared" si="14"/>
        <v>-441.59567235204025</v>
      </c>
      <c r="AS9">
        <f t="shared" si="15"/>
        <v>-366.28095907646724</v>
      </c>
      <c r="AT9">
        <f t="shared" si="16"/>
        <v>219.75849298085382</v>
      </c>
      <c r="AU9">
        <f t="shared" si="17"/>
        <v>-588.11813844765356</v>
      </c>
      <c r="AW9">
        <v>6</v>
      </c>
      <c r="AX9">
        <f>IF(Z9&gt;0, (R9*SUMPRODUCT(K9:$K$98, X9:$X$98)-K9*$AZ$3)/Z9, 0)</f>
        <v>7420.8871193431669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0.12000000000000001</v>
      </c>
      <c r="I10" s="1">
        <f t="shared" si="19"/>
        <v>1.1200000000000001</v>
      </c>
      <c r="J10">
        <f t="shared" si="20"/>
        <v>0.89285714285714279</v>
      </c>
      <c r="K10">
        <f t="shared" si="28"/>
        <v>0.45234921533689354</v>
      </c>
      <c r="L10" s="2">
        <v>7</v>
      </c>
      <c r="M10" s="8">
        <v>1.9035300000000001E-3</v>
      </c>
      <c r="Q10" s="5">
        <f t="shared" si="29"/>
        <v>25</v>
      </c>
      <c r="R10">
        <f t="shared" si="0"/>
        <v>500000</v>
      </c>
      <c r="S10">
        <f t="shared" si="1"/>
        <v>8192.4875320056144</v>
      </c>
      <c r="U10">
        <f t="shared" si="21"/>
        <v>1.9035300000000001E-3</v>
      </c>
      <c r="V10">
        <f t="shared" si="22"/>
        <v>0.01</v>
      </c>
      <c r="W10">
        <f t="shared" si="23"/>
        <v>0.93245004183091806</v>
      </c>
      <c r="X10">
        <f t="shared" si="24"/>
        <v>1.7749466281264076E-3</v>
      </c>
      <c r="Y10">
        <f t="shared" si="25"/>
        <v>9.3245004183091802E-3</v>
      </c>
      <c r="Z10">
        <f t="shared" si="26"/>
        <v>0.92135059478448245</v>
      </c>
      <c r="AB10">
        <f t="shared" si="27"/>
        <v>6919.6065048540568</v>
      </c>
      <c r="AC10">
        <f t="shared" si="2"/>
        <v>7548.1532603778296</v>
      </c>
      <c r="AE10">
        <f t="shared" si="3"/>
        <v>0</v>
      </c>
      <c r="AF10">
        <f t="shared" si="4"/>
        <v>0</v>
      </c>
      <c r="AG10">
        <f t="shared" si="5"/>
        <v>-23.03376486961206</v>
      </c>
      <c r="AH10">
        <f t="shared" si="6"/>
        <v>-887.47331406320382</v>
      </c>
      <c r="AI10">
        <f t="shared" si="7"/>
        <v>-910.50707893281583</v>
      </c>
      <c r="AJ10">
        <f t="shared" si="8"/>
        <v>-628.54675552377284</v>
      </c>
      <c r="AK10">
        <f t="shared" si="30"/>
        <v>484.37245533978404</v>
      </c>
      <c r="AL10">
        <f t="shared" si="9"/>
        <v>-1054.6813791168047</v>
      </c>
      <c r="AN10">
        <f t="shared" si="10"/>
        <v>0</v>
      </c>
      <c r="AO10">
        <f t="shared" si="11"/>
        <v>0</v>
      </c>
      <c r="AP10">
        <f t="shared" si="12"/>
        <v>-10.41930546502352</v>
      </c>
      <c r="AQ10">
        <f t="shared" si="13"/>
        <v>-401.44785724892273</v>
      </c>
      <c r="AR10">
        <f t="shared" si="14"/>
        <v>-411.86716271394624</v>
      </c>
      <c r="AS10">
        <f t="shared" si="15"/>
        <v>-284.32263166372888</v>
      </c>
      <c r="AT10">
        <f t="shared" si="16"/>
        <v>219.10550010375582</v>
      </c>
      <c r="AU10">
        <f t="shared" si="17"/>
        <v>-477.08429427391934</v>
      </c>
      <c r="AW10">
        <v>7</v>
      </c>
      <c r="AX10">
        <f>IF(Z10&gt;0, (R10*SUMPRODUCT(K10:$K$98, X10:$X$98)-K10*$AZ$3)/Z10, 0)</f>
        <v>8192.4875320056144</v>
      </c>
    </row>
    <row r="11" spans="1:52" x14ac:dyDescent="0.25">
      <c r="A11" t="s">
        <v>33</v>
      </c>
      <c r="C11" s="25">
        <f>AU91</f>
        <v>-532.32422309055801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0.12000000000000001</v>
      </c>
      <c r="I11" s="1">
        <f t="shared" si="19"/>
        <v>1.1200000000000001</v>
      </c>
      <c r="J11">
        <f t="shared" si="20"/>
        <v>0.89285714285714279</v>
      </c>
      <c r="K11">
        <f t="shared" si="28"/>
        <v>0.40388322797936921</v>
      </c>
      <c r="L11" s="2">
        <v>8</v>
      </c>
      <c r="M11" s="8">
        <v>2.008026E-3</v>
      </c>
      <c r="Q11" s="5">
        <f t="shared" si="29"/>
        <v>25</v>
      </c>
      <c r="R11">
        <f t="shared" si="0"/>
        <v>500000</v>
      </c>
      <c r="S11">
        <f t="shared" si="1"/>
        <v>8889.1140385831804</v>
      </c>
      <c r="U11">
        <f t="shared" si="21"/>
        <v>2.008026E-3</v>
      </c>
      <c r="V11">
        <f t="shared" si="22"/>
        <v>0.01</v>
      </c>
      <c r="W11">
        <f t="shared" si="23"/>
        <v>0.92135059478448245</v>
      </c>
      <c r="X11">
        <f t="shared" si="24"/>
        <v>1.8500959494427052E-3</v>
      </c>
      <c r="Y11">
        <f t="shared" si="25"/>
        <v>9.2135059478448255E-3</v>
      </c>
      <c r="Z11">
        <f t="shared" si="26"/>
        <v>0.91028699288719483</v>
      </c>
      <c r="AB11">
        <f t="shared" si="27"/>
        <v>7548.1532603778296</v>
      </c>
      <c r="AC11">
        <f t="shared" si="2"/>
        <v>8091.6448876132317</v>
      </c>
      <c r="AE11">
        <f t="shared" si="3"/>
        <v>0</v>
      </c>
      <c r="AF11">
        <f t="shared" si="4"/>
        <v>0</v>
      </c>
      <c r="AG11">
        <f t="shared" si="5"/>
        <v>-22.75717482217987</v>
      </c>
      <c r="AH11">
        <f t="shared" si="6"/>
        <v>-925.0479747213526</v>
      </c>
      <c r="AI11">
        <f t="shared" si="7"/>
        <v>-947.80514954353248</v>
      </c>
      <c r="AJ11">
        <f t="shared" si="8"/>
        <v>-543.49162723540212</v>
      </c>
      <c r="AK11">
        <f t="shared" si="30"/>
        <v>528.37072822644814</v>
      </c>
      <c r="AL11">
        <f t="shared" si="9"/>
        <v>-962.92604855248646</v>
      </c>
      <c r="AN11">
        <f t="shared" si="10"/>
        <v>0</v>
      </c>
      <c r="AO11">
        <f t="shared" si="11"/>
        <v>0</v>
      </c>
      <c r="AP11">
        <f t="shared" si="12"/>
        <v>-9.1912412268728332</v>
      </c>
      <c r="AQ11">
        <f t="shared" si="13"/>
        <v>-373.6113620662378</v>
      </c>
      <c r="AR11">
        <f t="shared" si="14"/>
        <v>-382.80260329311068</v>
      </c>
      <c r="AS11">
        <f t="shared" si="15"/>
        <v>-219.50715278759426</v>
      </c>
      <c r="AT11">
        <f t="shared" si="16"/>
        <v>213.40007528590789</v>
      </c>
      <c r="AU11">
        <f t="shared" si="17"/>
        <v>-388.90968079479705</v>
      </c>
      <c r="AW11">
        <v>8</v>
      </c>
      <c r="AX11">
        <f>IF(Z11&gt;0, (R11*SUMPRODUCT(K11:$K$98, X11:$X$98)-K11*$AZ$3)/Z11, 0)</f>
        <v>8889.1140385831804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0.12000000000000001</v>
      </c>
      <c r="I12" s="1">
        <f t="shared" si="19"/>
        <v>1.1200000000000001</v>
      </c>
      <c r="J12">
        <f t="shared" si="20"/>
        <v>0.89285714285714279</v>
      </c>
      <c r="K12">
        <f t="shared" si="28"/>
        <v>0.36061002498157962</v>
      </c>
      <c r="L12" s="2">
        <v>9</v>
      </c>
      <c r="M12" s="8">
        <v>2.1277219999999999E-3</v>
      </c>
      <c r="Q12" s="5">
        <f t="shared" si="29"/>
        <v>25</v>
      </c>
      <c r="R12">
        <f t="shared" si="0"/>
        <v>500000</v>
      </c>
      <c r="S12">
        <f t="shared" si="1"/>
        <v>9520.9956524989957</v>
      </c>
      <c r="U12">
        <f t="shared" si="21"/>
        <v>2.1277219999999999E-3</v>
      </c>
      <c r="V12">
        <f t="shared" si="22"/>
        <v>0.01</v>
      </c>
      <c r="W12">
        <f t="shared" si="23"/>
        <v>0.91028699288719483</v>
      </c>
      <c r="X12">
        <f t="shared" si="24"/>
        <v>1.9368376610799278E-3</v>
      </c>
      <c r="Y12">
        <f t="shared" si="25"/>
        <v>9.1028699288719494E-3</v>
      </c>
      <c r="Z12">
        <f t="shared" si="26"/>
        <v>0.89924728529724296</v>
      </c>
      <c r="AB12">
        <f t="shared" si="27"/>
        <v>8091.6448876132317</v>
      </c>
      <c r="AC12">
        <f t="shared" si="2"/>
        <v>8561.729493836574</v>
      </c>
      <c r="AE12">
        <f t="shared" si="3"/>
        <v>0</v>
      </c>
      <c r="AF12">
        <f t="shared" si="4"/>
        <v>0</v>
      </c>
      <c r="AG12">
        <f t="shared" si="5"/>
        <v>-22.481182132431073</v>
      </c>
      <c r="AH12">
        <f t="shared" si="6"/>
        <v>-968.41883053996389</v>
      </c>
      <c r="AI12">
        <f t="shared" si="7"/>
        <v>-990.90001267239495</v>
      </c>
      <c r="AJ12">
        <f t="shared" si="8"/>
        <v>-470.08460622334223</v>
      </c>
      <c r="AK12">
        <f t="shared" si="30"/>
        <v>566.41514213292623</v>
      </c>
      <c r="AL12">
        <f t="shared" si="9"/>
        <v>-894.56947676281095</v>
      </c>
      <c r="AN12">
        <f t="shared" si="10"/>
        <v>0</v>
      </c>
      <c r="AO12">
        <f t="shared" si="11"/>
        <v>0</v>
      </c>
      <c r="AP12">
        <f t="shared" si="12"/>
        <v>-8.1069396503914106</v>
      </c>
      <c r="AQ12">
        <f t="shared" si="13"/>
        <v>-349.22153867364852</v>
      </c>
      <c r="AR12">
        <f t="shared" si="14"/>
        <v>-357.32847832403991</v>
      </c>
      <c r="AS12">
        <f t="shared" si="15"/>
        <v>-169.51722159365548</v>
      </c>
      <c r="AT12">
        <f t="shared" si="16"/>
        <v>204.2549785544995</v>
      </c>
      <c r="AU12">
        <f t="shared" si="17"/>
        <v>-322.59072136319588</v>
      </c>
      <c r="AW12">
        <v>9</v>
      </c>
      <c r="AX12">
        <f>IF(Z12&gt;0, (R12*SUMPRODUCT(K12:$K$98, X12:$X$98)-K12*$AZ$3)/Z12, 0)</f>
        <v>9520.9956524989957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0.32197323659069604</v>
      </c>
      <c r="L13" s="2">
        <v>10</v>
      </c>
      <c r="M13" s="8">
        <v>2.2569180000000001E-3</v>
      </c>
      <c r="Q13" s="5">
        <f t="shared" si="29"/>
        <v>25</v>
      </c>
      <c r="R13">
        <f t="shared" si="0"/>
        <v>500000</v>
      </c>
      <c r="S13">
        <f t="shared" si="1"/>
        <v>10094.069688916949</v>
      </c>
      <c r="U13">
        <f t="shared" si="21"/>
        <v>2.2569180000000001E-3</v>
      </c>
      <c r="V13">
        <f t="shared" si="22"/>
        <v>0.01</v>
      </c>
      <c r="W13">
        <f t="shared" si="23"/>
        <v>0.89924728529724296</v>
      </c>
      <c r="X13">
        <f t="shared" si="24"/>
        <v>2.0295273846384831E-3</v>
      </c>
      <c r="Y13">
        <f t="shared" si="25"/>
        <v>8.9924728529724302E-3</v>
      </c>
      <c r="Z13">
        <f t="shared" si="26"/>
        <v>0.88822528505963205</v>
      </c>
      <c r="AB13">
        <f t="shared" si="27"/>
        <v>8561.729493836574</v>
      </c>
      <c r="AC13">
        <f t="shared" si="2"/>
        <v>8965.8079268500478</v>
      </c>
      <c r="AE13">
        <f t="shared" si="3"/>
        <v>0</v>
      </c>
      <c r="AF13">
        <f t="shared" si="4"/>
        <v>0</v>
      </c>
      <c r="AG13">
        <f t="shared" si="5"/>
        <v>-22.205632126490801</v>
      </c>
      <c r="AH13">
        <f t="shared" si="6"/>
        <v>-1014.7636923192415</v>
      </c>
      <c r="AI13">
        <f t="shared" si="7"/>
        <v>-1036.9693244457324</v>
      </c>
      <c r="AJ13">
        <f t="shared" si="8"/>
        <v>-404.07843301347384</v>
      </c>
      <c r="AK13">
        <f t="shared" si="30"/>
        <v>599.32106456856025</v>
      </c>
      <c r="AL13">
        <f t="shared" si="9"/>
        <v>-841.72669289064595</v>
      </c>
      <c r="AN13">
        <f t="shared" si="10"/>
        <v>0</v>
      </c>
      <c r="AO13">
        <f t="shared" si="11"/>
        <v>0</v>
      </c>
      <c r="AP13">
        <f t="shared" si="12"/>
        <v>-7.1496192463085837</v>
      </c>
      <c r="AQ13">
        <f t="shared" si="13"/>
        <v>-326.72675039075142</v>
      </c>
      <c r="AR13">
        <f t="shared" si="14"/>
        <v>-333.87636963706001</v>
      </c>
      <c r="AS13">
        <f t="shared" si="15"/>
        <v>-130.10244091384493</v>
      </c>
      <c r="AT13">
        <f t="shared" si="16"/>
        <v>192.96534291612087</v>
      </c>
      <c r="AU13">
        <f t="shared" si="17"/>
        <v>-271.01346763478409</v>
      </c>
      <c r="AW13">
        <v>10</v>
      </c>
      <c r="AX13">
        <f>IF(Z13&gt;0, (R13*SUMPRODUCT(K13:$K$98, X13:$X$98)-K13*$AZ$3)/Z13, 0)</f>
        <v>10094.069688916949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0.28747610409883573</v>
      </c>
      <c r="L14" s="2">
        <v>11</v>
      </c>
      <c r="M14" s="8">
        <v>2.397513E-3</v>
      </c>
      <c r="Q14" s="5">
        <f t="shared" si="29"/>
        <v>25</v>
      </c>
      <c r="R14">
        <f t="shared" si="0"/>
        <v>500000</v>
      </c>
      <c r="S14">
        <f t="shared" si="1"/>
        <v>10615.056005350585</v>
      </c>
      <c r="U14">
        <f t="shared" si="21"/>
        <v>2.397513E-3</v>
      </c>
      <c r="V14">
        <f t="shared" si="22"/>
        <v>0.01</v>
      </c>
      <c r="W14">
        <f t="shared" si="23"/>
        <v>0.88822528505963205</v>
      </c>
      <c r="X14">
        <f t="shared" si="24"/>
        <v>2.1295316678591738E-3</v>
      </c>
      <c r="Y14">
        <f t="shared" si="25"/>
        <v>8.882252850596321E-3</v>
      </c>
      <c r="Z14">
        <f t="shared" si="26"/>
        <v>0.87721350054117664</v>
      </c>
      <c r="AB14">
        <f t="shared" si="27"/>
        <v>8965.8079268500478</v>
      </c>
      <c r="AC14">
        <f t="shared" si="2"/>
        <v>9311.6704368942264</v>
      </c>
      <c r="AE14">
        <f t="shared" si="3"/>
        <v>0</v>
      </c>
      <c r="AF14">
        <f t="shared" si="4"/>
        <v>0</v>
      </c>
      <c r="AG14">
        <f t="shared" si="5"/>
        <v>-21.930337513529416</v>
      </c>
      <c r="AH14">
        <f t="shared" si="6"/>
        <v>-1064.765833929587</v>
      </c>
      <c r="AI14">
        <f t="shared" si="7"/>
        <v>-1086.6961714431163</v>
      </c>
      <c r="AJ14">
        <f t="shared" si="8"/>
        <v>-345.86251004417863</v>
      </c>
      <c r="AK14">
        <f t="shared" si="30"/>
        <v>627.60655487950339</v>
      </c>
      <c r="AL14">
        <f t="shared" si="9"/>
        <v>-804.95212660779157</v>
      </c>
      <c r="AN14">
        <f t="shared" si="10"/>
        <v>0</v>
      </c>
      <c r="AO14">
        <f t="shared" si="11"/>
        <v>0</v>
      </c>
      <c r="AP14">
        <f t="shared" si="12"/>
        <v>-6.304447989961985</v>
      </c>
      <c r="AQ14">
        <f t="shared" si="13"/>
        <v>-306.09473371562558</v>
      </c>
      <c r="AR14">
        <f t="shared" si="14"/>
        <v>-312.39918170558752</v>
      </c>
      <c r="AS14">
        <f t="shared" si="15"/>
        <v>-99.42720694134492</v>
      </c>
      <c r="AT14">
        <f t="shared" si="16"/>
        <v>180.42188730365177</v>
      </c>
      <c r="AU14">
        <f t="shared" si="17"/>
        <v>-231.40450134328069</v>
      </c>
      <c r="AW14">
        <v>11</v>
      </c>
      <c r="AX14">
        <f>IF(Z14&gt;0, (R14*SUMPRODUCT(K14:$K$98, X14:$X$98)-K14*$AZ$3)/Z14, 0)</f>
        <v>10615.056005350585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0.25667509294538904</v>
      </c>
      <c r="L15" s="2">
        <v>12</v>
      </c>
      <c r="M15" s="8">
        <v>2.5466569999999999E-3</v>
      </c>
      <c r="Q15" s="5">
        <f t="shared" si="29"/>
        <v>25</v>
      </c>
      <c r="R15">
        <f t="shared" si="0"/>
        <v>500000</v>
      </c>
      <c r="S15">
        <f t="shared" si="1"/>
        <v>11089.840364172773</v>
      </c>
      <c r="U15">
        <f t="shared" si="21"/>
        <v>2.5466569999999999E-3</v>
      </c>
      <c r="V15">
        <f t="shared" si="22"/>
        <v>0.01</v>
      </c>
      <c r="W15">
        <f t="shared" si="23"/>
        <v>0.87721350054117664</v>
      </c>
      <c r="X15">
        <f t="shared" si="24"/>
        <v>2.233961901647691E-3</v>
      </c>
      <c r="Y15">
        <f t="shared" si="25"/>
        <v>8.7721350054117669E-3</v>
      </c>
      <c r="Z15">
        <f t="shared" si="26"/>
        <v>0.86620740363411719</v>
      </c>
      <c r="AB15">
        <f t="shared" si="27"/>
        <v>9311.6704368942264</v>
      </c>
      <c r="AC15">
        <f t="shared" si="2"/>
        <v>9606.1018285669306</v>
      </c>
      <c r="AE15">
        <f t="shared" si="3"/>
        <v>0</v>
      </c>
      <c r="AF15">
        <f t="shared" si="4"/>
        <v>0</v>
      </c>
      <c r="AG15">
        <f t="shared" si="5"/>
        <v>-21.655185090852928</v>
      </c>
      <c r="AH15">
        <f t="shared" si="6"/>
        <v>-1116.9809508238454</v>
      </c>
      <c r="AI15">
        <f t="shared" si="7"/>
        <v>-1138.6361359146983</v>
      </c>
      <c r="AJ15">
        <f t="shared" si="8"/>
        <v>-294.43139167270419</v>
      </c>
      <c r="AK15">
        <f t="shared" si="30"/>
        <v>651.81693058259589</v>
      </c>
      <c r="AL15">
        <f t="shared" si="9"/>
        <v>-781.25059700480665</v>
      </c>
      <c r="AN15">
        <f t="shared" si="10"/>
        <v>0</v>
      </c>
      <c r="AO15">
        <f t="shared" si="11"/>
        <v>0</v>
      </c>
      <c r="AP15">
        <f t="shared" si="12"/>
        <v>-5.5583466459442787</v>
      </c>
      <c r="AQ15">
        <f t="shared" si="13"/>
        <v>-286.70118937093957</v>
      </c>
      <c r="AR15">
        <f t="shared" si="14"/>
        <v>-292.25953601688383</v>
      </c>
      <c r="AS15">
        <f t="shared" si="15"/>
        <v>-75.573204823631599</v>
      </c>
      <c r="AT15">
        <f t="shared" si="16"/>
        <v>167.305171240666</v>
      </c>
      <c r="AU15">
        <f t="shared" si="17"/>
        <v>-200.52756959984941</v>
      </c>
      <c r="AW15">
        <v>12</v>
      </c>
      <c r="AX15">
        <f>IF(Z15&gt;0, (R15*SUMPRODUCT(K15:$K$98, X15:$X$98)-K15*$AZ$3)/Z15, 0)</f>
        <v>11089.840364172773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0.22917419012981163</v>
      </c>
      <c r="L16" s="2">
        <v>13</v>
      </c>
      <c r="M16" s="8">
        <v>3.8442260000000001E-3</v>
      </c>
      <c r="Q16" s="5">
        <f t="shared" si="29"/>
        <v>25</v>
      </c>
      <c r="R16">
        <f t="shared" si="0"/>
        <v>500000</v>
      </c>
      <c r="S16">
        <f t="shared" si="1"/>
        <v>11537.586777153108</v>
      </c>
      <c r="U16">
        <f t="shared" si="21"/>
        <v>3.8442260000000001E-3</v>
      </c>
      <c r="V16">
        <f t="shared" si="22"/>
        <v>0.01</v>
      </c>
      <c r="W16">
        <f t="shared" si="23"/>
        <v>0.86620740363411719</v>
      </c>
      <c r="X16">
        <f t="shared" si="24"/>
        <v>3.3298970224427678E-3</v>
      </c>
      <c r="Y16">
        <f t="shared" si="25"/>
        <v>8.6620740363411719E-3</v>
      </c>
      <c r="Z16">
        <f t="shared" si="26"/>
        <v>0.85421543257533328</v>
      </c>
      <c r="AB16">
        <f t="shared" si="27"/>
        <v>9606.1018285669306</v>
      </c>
      <c r="AC16">
        <f t="shared" si="2"/>
        <v>9855.5846797212871</v>
      </c>
      <c r="AE16">
        <f t="shared" si="3"/>
        <v>0</v>
      </c>
      <c r="AF16">
        <f t="shared" si="4"/>
        <v>0</v>
      </c>
      <c r="AG16">
        <f t="shared" si="5"/>
        <v>-21.355385814383332</v>
      </c>
      <c r="AH16">
        <f t="shared" si="6"/>
        <v>-1664.9485112213838</v>
      </c>
      <c r="AI16">
        <f t="shared" si="7"/>
        <v>-1686.303897035767</v>
      </c>
      <c r="AJ16">
        <f t="shared" si="8"/>
        <v>-249.48285115435647</v>
      </c>
      <c r="AK16">
        <f t="shared" si="30"/>
        <v>672.42712799968524</v>
      </c>
      <c r="AL16">
        <f t="shared" si="9"/>
        <v>-1263.3596201904384</v>
      </c>
      <c r="AN16">
        <f t="shared" si="10"/>
        <v>0</v>
      </c>
      <c r="AO16">
        <f t="shared" si="11"/>
        <v>0</v>
      </c>
      <c r="AP16">
        <f t="shared" si="12"/>
        <v>-4.8941032489209677</v>
      </c>
      <c r="AQ16">
        <f t="shared" si="13"/>
        <v>-381.56322666699623</v>
      </c>
      <c r="AR16">
        <f t="shared" si="14"/>
        <v>-386.45732991591717</v>
      </c>
      <c r="AS16">
        <f t="shared" si="15"/>
        <v>-57.175030364575981</v>
      </c>
      <c r="AT16">
        <f t="shared" si="16"/>
        <v>154.10294248064304</v>
      </c>
      <c r="AU16">
        <f t="shared" si="17"/>
        <v>-289.52941779985014</v>
      </c>
      <c r="AW16">
        <v>13</v>
      </c>
      <c r="AX16">
        <f>IF(Z16&gt;0, (R16*SUMPRODUCT(K16:$K$98, X16:$X$98)-K16*$AZ$3)/Z16, 0)</f>
        <v>11537.586777153108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0.20461981261590323</v>
      </c>
      <c r="L17" s="2">
        <v>14</v>
      </c>
      <c r="M17" s="8">
        <v>5.3300140000000001E-3</v>
      </c>
      <c r="Q17" s="5">
        <f t="shared" si="29"/>
        <v>25</v>
      </c>
      <c r="R17">
        <f t="shared" si="0"/>
        <v>500000</v>
      </c>
      <c r="S17">
        <f t="shared" si="1"/>
        <v>11832.739296359125</v>
      </c>
      <c r="U17">
        <f t="shared" si="21"/>
        <v>5.3300140000000001E-3</v>
      </c>
      <c r="V17">
        <f t="shared" si="22"/>
        <v>0.01</v>
      </c>
      <c r="W17">
        <f t="shared" si="23"/>
        <v>0.85421543257533328</v>
      </c>
      <c r="X17">
        <f t="shared" si="24"/>
        <v>4.5529802146425822E-3</v>
      </c>
      <c r="Y17">
        <f t="shared" si="25"/>
        <v>8.5421543257533337E-3</v>
      </c>
      <c r="Z17">
        <f t="shared" si="26"/>
        <v>0.84112029803493737</v>
      </c>
      <c r="AB17">
        <f t="shared" si="27"/>
        <v>9855.5846797212871</v>
      </c>
      <c r="AC17">
        <f t="shared" si="2"/>
        <v>9952.7572035233025</v>
      </c>
      <c r="AE17">
        <f t="shared" si="3"/>
        <v>0</v>
      </c>
      <c r="AF17">
        <f t="shared" si="4"/>
        <v>0</v>
      </c>
      <c r="AG17">
        <f t="shared" si="5"/>
        <v>-21.028007450873435</v>
      </c>
      <c r="AH17">
        <f t="shared" si="6"/>
        <v>-2276.4901073212909</v>
      </c>
      <c r="AI17">
        <f t="shared" si="7"/>
        <v>-2297.5181147721642</v>
      </c>
      <c r="AJ17">
        <f t="shared" si="8"/>
        <v>-97.172523802015348</v>
      </c>
      <c r="AK17">
        <f t="shared" si="30"/>
        <v>689.89092758049014</v>
      </c>
      <c r="AL17">
        <f t="shared" si="9"/>
        <v>-1704.7997109936894</v>
      </c>
      <c r="AN17">
        <f t="shared" si="10"/>
        <v>0</v>
      </c>
      <c r="AO17">
        <f t="shared" si="11"/>
        <v>0</v>
      </c>
      <c r="AP17">
        <f t="shared" si="12"/>
        <v>-4.3027469442835393</v>
      </c>
      <c r="AQ17">
        <f t="shared" si="13"/>
        <v>-465.81497918203996</v>
      </c>
      <c r="AR17">
        <f t="shared" si="14"/>
        <v>-470.11772612632348</v>
      </c>
      <c r="AS17">
        <f t="shared" si="15"/>
        <v>-19.883423611782778</v>
      </c>
      <c r="AT17">
        <f t="shared" si="16"/>
        <v>141.16535232693155</v>
      </c>
      <c r="AU17">
        <f t="shared" si="17"/>
        <v>-348.83579741117472</v>
      </c>
      <c r="AW17">
        <v>14</v>
      </c>
      <c r="AX17">
        <f>IF(Z17&gt;0, (R17*SUMPRODUCT(K17:$K$98, X17:$X$98)-K17*$AZ$3)/Z17, 0)</f>
        <v>11832.739296359125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0.1826962612641993</v>
      </c>
      <c r="L18" s="2">
        <v>15</v>
      </c>
      <c r="M18" s="8">
        <v>6.9004050000000001E-3</v>
      </c>
      <c r="Q18" s="5">
        <f t="shared" si="29"/>
        <v>25</v>
      </c>
      <c r="R18">
        <f t="shared" si="0"/>
        <v>500000</v>
      </c>
      <c r="S18">
        <f t="shared" si="1"/>
        <v>11989.750414866283</v>
      </c>
      <c r="U18">
        <f t="shared" si="21"/>
        <v>6.9004050000000001E-3</v>
      </c>
      <c r="V18">
        <f t="shared" si="22"/>
        <v>0.01</v>
      </c>
      <c r="W18">
        <f t="shared" si="23"/>
        <v>0.84112029803493737</v>
      </c>
      <c r="X18">
        <f t="shared" si="24"/>
        <v>5.804070710161772E-3</v>
      </c>
      <c r="Y18">
        <f t="shared" si="25"/>
        <v>8.4112029803493742E-3</v>
      </c>
      <c r="Z18">
        <f t="shared" si="26"/>
        <v>0.82690502434442625</v>
      </c>
      <c r="AB18">
        <f t="shared" si="27"/>
        <v>9952.7572035233025</v>
      </c>
      <c r="AC18">
        <f t="shared" si="2"/>
        <v>9914.3848586885979</v>
      </c>
      <c r="AE18">
        <f t="shared" si="3"/>
        <v>0</v>
      </c>
      <c r="AF18">
        <f t="shared" si="4"/>
        <v>0</v>
      </c>
      <c r="AG18">
        <f t="shared" si="5"/>
        <v>-20.672625608610655</v>
      </c>
      <c r="AH18">
        <f t="shared" si="6"/>
        <v>-2902.0353550808859</v>
      </c>
      <c r="AI18">
        <f t="shared" si="7"/>
        <v>-2922.7079806894967</v>
      </c>
      <c r="AJ18">
        <f t="shared" si="8"/>
        <v>38.372344834704563</v>
      </c>
      <c r="AK18">
        <f t="shared" si="30"/>
        <v>696.69300424663129</v>
      </c>
      <c r="AL18">
        <f t="shared" si="9"/>
        <v>-2187.6426316081606</v>
      </c>
      <c r="AN18">
        <f t="shared" si="10"/>
        <v>0</v>
      </c>
      <c r="AO18">
        <f t="shared" si="11"/>
        <v>0</v>
      </c>
      <c r="AP18">
        <f t="shared" si="12"/>
        <v>-3.7768114092077094</v>
      </c>
      <c r="AQ18">
        <f t="shared" si="13"/>
        <v>-530.19100942980094</v>
      </c>
      <c r="AR18">
        <f t="shared" si="14"/>
        <v>-533.96782083900871</v>
      </c>
      <c r="AS18">
        <f t="shared" si="15"/>
        <v>7.0104839372411334</v>
      </c>
      <c r="AT18">
        <f t="shared" si="16"/>
        <v>127.28320712478246</v>
      </c>
      <c r="AU18">
        <f t="shared" si="17"/>
        <v>-399.67412977698501</v>
      </c>
      <c r="AW18">
        <v>15</v>
      </c>
      <c r="AX18">
        <f>IF(Z18&gt;0, (R18*SUMPRODUCT(K18:$K$98, X18:$X$98)-K18*$AZ$3)/Z18, 0)</f>
        <v>11989.750414866283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0.16312166184303509</v>
      </c>
      <c r="L19" s="2">
        <v>16</v>
      </c>
      <c r="M19" s="8">
        <v>8.6257439999999994E-3</v>
      </c>
      <c r="Q19" s="5">
        <f t="shared" si="29"/>
        <v>25</v>
      </c>
      <c r="R19">
        <f t="shared" si="0"/>
        <v>500000</v>
      </c>
      <c r="S19">
        <f t="shared" si="1"/>
        <v>12034.256695948088</v>
      </c>
      <c r="U19">
        <f t="shared" si="21"/>
        <v>8.6257439999999994E-3</v>
      </c>
      <c r="V19">
        <f t="shared" si="22"/>
        <v>0.01</v>
      </c>
      <c r="W19">
        <f t="shared" si="23"/>
        <v>0.82690502434442625</v>
      </c>
      <c r="X19">
        <f t="shared" si="24"/>
        <v>7.1326710523087885E-3</v>
      </c>
      <c r="Y19">
        <f t="shared" si="25"/>
        <v>8.269050243444263E-3</v>
      </c>
      <c r="Z19">
        <f t="shared" si="26"/>
        <v>0.81150330304867324</v>
      </c>
      <c r="AB19">
        <f t="shared" si="27"/>
        <v>9914.3848586885979</v>
      </c>
      <c r="AC19">
        <f t="shared" si="2"/>
        <v>9765.8390584974859</v>
      </c>
      <c r="AE19">
        <f t="shared" si="3"/>
        <v>0</v>
      </c>
      <c r="AF19">
        <f t="shared" si="4"/>
        <v>0</v>
      </c>
      <c r="AG19">
        <f t="shared" si="5"/>
        <v>-20.287582576216831</v>
      </c>
      <c r="AH19">
        <f t="shared" si="6"/>
        <v>-3566.3355261543943</v>
      </c>
      <c r="AI19">
        <f t="shared" si="7"/>
        <v>-3586.623108730611</v>
      </c>
      <c r="AJ19">
        <f t="shared" si="8"/>
        <v>148.54580019111199</v>
      </c>
      <c r="AK19">
        <f t="shared" si="30"/>
        <v>694.00694010820189</v>
      </c>
      <c r="AL19">
        <f t="shared" si="9"/>
        <v>-2744.0703684312971</v>
      </c>
      <c r="AN19">
        <f t="shared" si="10"/>
        <v>0</v>
      </c>
      <c r="AO19">
        <f t="shared" si="11"/>
        <v>0</v>
      </c>
      <c r="AP19">
        <f t="shared" si="12"/>
        <v>-3.3093441846102927</v>
      </c>
      <c r="AQ19">
        <f t="shared" si="13"/>
        <v>-581.74657771615978</v>
      </c>
      <c r="AR19">
        <f t="shared" si="14"/>
        <v>-585.05592190076993</v>
      </c>
      <c r="AS19">
        <f t="shared" si="15"/>
        <v>24.231037786977627</v>
      </c>
      <c r="AT19">
        <f t="shared" si="16"/>
        <v>113.20756540104961</v>
      </c>
      <c r="AU19">
        <f t="shared" si="17"/>
        <v>-447.61731871274276</v>
      </c>
      <c r="AW19">
        <v>16</v>
      </c>
      <c r="AX19">
        <f>IF(Z19&gt;0, (R19*SUMPRODUCT(K19:$K$98, X19:$X$98)-K19*$AZ$3)/Z19, 0)</f>
        <v>12034.256695948088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0.14564434093128131</v>
      </c>
      <c r="L20" s="2">
        <v>17</v>
      </c>
      <c r="M20" s="8">
        <v>1.0476563E-2</v>
      </c>
      <c r="Q20" s="5">
        <f t="shared" si="29"/>
        <v>25</v>
      </c>
      <c r="R20">
        <f t="shared" si="0"/>
        <v>500000</v>
      </c>
      <c r="S20">
        <f t="shared" si="1"/>
        <v>11982.650450720932</v>
      </c>
      <c r="U20">
        <f t="shared" si="21"/>
        <v>1.0476563E-2</v>
      </c>
      <c r="V20">
        <f t="shared" si="22"/>
        <v>0.01</v>
      </c>
      <c r="W20">
        <f t="shared" si="23"/>
        <v>0.81150330304867324</v>
      </c>
      <c r="X20">
        <f t="shared" si="24"/>
        <v>8.5017654790975165E-3</v>
      </c>
      <c r="Y20">
        <f t="shared" si="25"/>
        <v>8.1150330304867319E-3</v>
      </c>
      <c r="Z20">
        <f t="shared" si="26"/>
        <v>0.79488650453908893</v>
      </c>
      <c r="AB20">
        <f t="shared" si="27"/>
        <v>9765.8390584974859</v>
      </c>
      <c r="AC20">
        <f t="shared" si="2"/>
        <v>9524.8471318872998</v>
      </c>
      <c r="AE20">
        <f t="shared" si="3"/>
        <v>0</v>
      </c>
      <c r="AF20">
        <f t="shared" si="4"/>
        <v>0</v>
      </c>
      <c r="AG20">
        <f t="shared" si="5"/>
        <v>-19.872162613477222</v>
      </c>
      <c r="AH20">
        <f t="shared" si="6"/>
        <v>-4250.8827395487579</v>
      </c>
      <c r="AI20">
        <f t="shared" si="7"/>
        <v>-4270.7549021622353</v>
      </c>
      <c r="AJ20">
        <f t="shared" si="8"/>
        <v>240.99192661018606</v>
      </c>
      <c r="AK20">
        <f t="shared" si="30"/>
        <v>683.60873409482406</v>
      </c>
      <c r="AL20">
        <f t="shared" si="9"/>
        <v>-3346.154241457225</v>
      </c>
      <c r="AN20">
        <f t="shared" si="10"/>
        <v>0</v>
      </c>
      <c r="AO20">
        <f t="shared" si="11"/>
        <v>0</v>
      </c>
      <c r="AP20">
        <f t="shared" si="12"/>
        <v>-2.8942680267191387</v>
      </c>
      <c r="AQ20">
        <f t="shared" si="13"/>
        <v>-619.11701497773845</v>
      </c>
      <c r="AR20">
        <f t="shared" si="14"/>
        <v>-622.0112830044576</v>
      </c>
      <c r="AS20">
        <f t="shared" si="15"/>
        <v>35.099110320900266</v>
      </c>
      <c r="AT20">
        <f t="shared" si="16"/>
        <v>99.563743532108191</v>
      </c>
      <c r="AU20">
        <f t="shared" si="17"/>
        <v>-487.34842915144907</v>
      </c>
      <c r="AW20">
        <v>17</v>
      </c>
      <c r="AX20">
        <f>IF(Z20&gt;0, (R20*SUMPRODUCT(K20:$K$98, X20:$X$98)-K20*$AZ$3)/Z20, 0)</f>
        <v>11982.650450720932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0.13003959011721544</v>
      </c>
      <c r="L21" s="2">
        <v>18</v>
      </c>
      <c r="M21" s="8">
        <v>1.2607808E-2</v>
      </c>
      <c r="Q21" s="5">
        <f t="shared" si="29"/>
        <v>25</v>
      </c>
      <c r="R21">
        <f t="shared" si="0"/>
        <v>500000</v>
      </c>
      <c r="S21">
        <f t="shared" si="1"/>
        <v>11854.533777704966</v>
      </c>
      <c r="U21">
        <f t="shared" si="21"/>
        <v>1.2607808E-2</v>
      </c>
      <c r="V21">
        <f t="shared" si="22"/>
        <v>0.01</v>
      </c>
      <c r="W21">
        <f t="shared" si="23"/>
        <v>0.79488650453908893</v>
      </c>
      <c r="X21">
        <f t="shared" si="24"/>
        <v>1.0021776431019962E-2</v>
      </c>
      <c r="Y21">
        <f t="shared" si="25"/>
        <v>7.9488650453908901E-3</v>
      </c>
      <c r="Z21">
        <f t="shared" si="26"/>
        <v>0.77691586306267801</v>
      </c>
      <c r="AB21">
        <f t="shared" si="27"/>
        <v>9524.8471318872998</v>
      </c>
      <c r="AC21">
        <f t="shared" si="2"/>
        <v>9209.9753411113234</v>
      </c>
      <c r="AE21">
        <f t="shared" si="3"/>
        <v>0</v>
      </c>
      <c r="AF21">
        <f t="shared" si="4"/>
        <v>0</v>
      </c>
      <c r="AG21">
        <f t="shared" si="5"/>
        <v>-19.422896576566949</v>
      </c>
      <c r="AH21">
        <f t="shared" si="6"/>
        <v>-5010.8882155099809</v>
      </c>
      <c r="AI21">
        <f t="shared" si="7"/>
        <v>-5030.3111120865478</v>
      </c>
      <c r="AJ21">
        <f t="shared" si="8"/>
        <v>314.87179077597648</v>
      </c>
      <c r="AK21">
        <f t="shared" si="30"/>
        <v>666.73929923211108</v>
      </c>
      <c r="AL21">
        <f t="shared" si="9"/>
        <v>-4048.7000220784603</v>
      </c>
      <c r="AN21">
        <f t="shared" si="10"/>
        <v>0</v>
      </c>
      <c r="AO21">
        <f t="shared" si="11"/>
        <v>0</v>
      </c>
      <c r="AP21">
        <f t="shared" si="12"/>
        <v>-2.5257455097058332</v>
      </c>
      <c r="AQ21">
        <f t="shared" si="13"/>
        <v>-651.61384966810306</v>
      </c>
      <c r="AR21">
        <f t="shared" si="14"/>
        <v>-654.13959517780881</v>
      </c>
      <c r="AS21">
        <f t="shared" si="15"/>
        <v>40.945798611981601</v>
      </c>
      <c r="AT21">
        <f t="shared" si="16"/>
        <v>86.702505187183178</v>
      </c>
      <c r="AU21">
        <f t="shared" si="17"/>
        <v>-526.49129137864406</v>
      </c>
      <c r="AW21">
        <v>18</v>
      </c>
      <c r="AX21">
        <f>IF(Z21&gt;0, (R21*SUMPRODUCT(K21:$K$98, X21:$X$98)-K21*$AZ$3)/Z21, 0)</f>
        <v>11854.533777704966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0.11610677689037092</v>
      </c>
      <c r="L22" s="2">
        <v>19</v>
      </c>
      <c r="M22" s="8">
        <v>1.5033739000000001E-2</v>
      </c>
      <c r="Q22" s="5">
        <f t="shared" si="29"/>
        <v>25</v>
      </c>
      <c r="R22">
        <f t="shared" si="0"/>
        <v>500000</v>
      </c>
      <c r="S22">
        <f t="shared" si="1"/>
        <v>11657.289201146899</v>
      </c>
      <c r="U22">
        <f t="shared" si="21"/>
        <v>1.5033739000000001E-2</v>
      </c>
      <c r="V22">
        <f t="shared" si="22"/>
        <v>0.01</v>
      </c>
      <c r="W22">
        <f t="shared" si="23"/>
        <v>0.77691586306267801</v>
      </c>
      <c r="X22">
        <f t="shared" si="24"/>
        <v>1.1679950310244042E-2</v>
      </c>
      <c r="Y22">
        <f t="shared" si="25"/>
        <v>7.7691586306267799E-3</v>
      </c>
      <c r="Z22">
        <f t="shared" si="26"/>
        <v>0.7574667541218072</v>
      </c>
      <c r="AB22">
        <f t="shared" si="27"/>
        <v>9209.9753411113234</v>
      </c>
      <c r="AC22">
        <f t="shared" si="2"/>
        <v>8830.0090130519366</v>
      </c>
      <c r="AE22">
        <f t="shared" si="3"/>
        <v>0</v>
      </c>
      <c r="AF22">
        <f t="shared" si="4"/>
        <v>0</v>
      </c>
      <c r="AG22">
        <f t="shared" si="5"/>
        <v>-18.93666885304518</v>
      </c>
      <c r="AH22">
        <f t="shared" si="6"/>
        <v>-5839.9751551220206</v>
      </c>
      <c r="AI22">
        <f t="shared" si="7"/>
        <v>-5858.911823975066</v>
      </c>
      <c r="AJ22">
        <f t="shared" si="8"/>
        <v>379.9663280593868</v>
      </c>
      <c r="AK22">
        <f t="shared" si="30"/>
        <v>644.69827387779264</v>
      </c>
      <c r="AL22">
        <f t="shared" si="9"/>
        <v>-4834.2472220378868</v>
      </c>
      <c r="AN22">
        <f t="shared" si="10"/>
        <v>0</v>
      </c>
      <c r="AO22">
        <f t="shared" si="11"/>
        <v>0</v>
      </c>
      <c r="AP22">
        <f t="shared" si="12"/>
        <v>-2.198675585567353</v>
      </c>
      <c r="AQ22">
        <f t="shared" si="13"/>
        <v>-678.06069238106181</v>
      </c>
      <c r="AR22">
        <f t="shared" si="14"/>
        <v>-680.25936796662916</v>
      </c>
      <c r="AS22">
        <f t="shared" si="15"/>
        <v>44.116665677844708</v>
      </c>
      <c r="AT22">
        <f t="shared" si="16"/>
        <v>74.853838646736122</v>
      </c>
      <c r="AU22">
        <f t="shared" si="17"/>
        <v>-561.28886364204834</v>
      </c>
      <c r="AW22">
        <v>19</v>
      </c>
      <c r="AX22">
        <f>IF(Z22&gt;0, (R22*SUMPRODUCT(K22:$K$98, X22:$X$98)-K22*$AZ$3)/Z22, 0)</f>
        <v>11657.289201146899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0.10366676508068833</v>
      </c>
      <c r="L23" s="2">
        <v>20</v>
      </c>
      <c r="M23" s="8">
        <v>1.7719183999999999E-2</v>
      </c>
      <c r="Q23" s="5">
        <f t="shared" si="29"/>
        <v>25</v>
      </c>
      <c r="R23">
        <f t="shared" si="0"/>
        <v>500000</v>
      </c>
      <c r="S23">
        <f t="shared" si="1"/>
        <v>11398.273198022787</v>
      </c>
      <c r="U23">
        <f t="shared" si="21"/>
        <v>1.7719183999999999E-2</v>
      </c>
      <c r="V23">
        <f t="shared" si="22"/>
        <v>0.01</v>
      </c>
      <c r="W23">
        <f t="shared" si="23"/>
        <v>0.7574667541218072</v>
      </c>
      <c r="X23">
        <f t="shared" si="24"/>
        <v>1.3421692790167059E-2</v>
      </c>
      <c r="Y23">
        <f t="shared" si="25"/>
        <v>7.5746675412180723E-3</v>
      </c>
      <c r="Z23">
        <f t="shared" si="26"/>
        <v>0.73647039379042212</v>
      </c>
      <c r="AB23">
        <f t="shared" si="27"/>
        <v>8830.0090130519366</v>
      </c>
      <c r="AC23">
        <f t="shared" si="2"/>
        <v>8394.4907506786567</v>
      </c>
      <c r="AE23">
        <f t="shared" si="3"/>
        <v>0</v>
      </c>
      <c r="AF23">
        <f t="shared" si="4"/>
        <v>0</v>
      </c>
      <c r="AG23">
        <f t="shared" si="5"/>
        <v>-18.411759844760553</v>
      </c>
      <c r="AH23">
        <f t="shared" si="6"/>
        <v>-6710.8463950835294</v>
      </c>
      <c r="AI23">
        <f t="shared" si="7"/>
        <v>-6729.2581549282895</v>
      </c>
      <c r="AJ23">
        <f t="shared" si="8"/>
        <v>435.51826237327987</v>
      </c>
      <c r="AK23">
        <f t="shared" si="30"/>
        <v>618.10063091363565</v>
      </c>
      <c r="AL23">
        <f t="shared" si="9"/>
        <v>-5675.6392616413741</v>
      </c>
      <c r="AN23">
        <f t="shared" si="10"/>
        <v>0</v>
      </c>
      <c r="AO23">
        <f t="shared" si="11"/>
        <v>0</v>
      </c>
      <c r="AP23">
        <f t="shared" si="12"/>
        <v>-1.9086875825488427</v>
      </c>
      <c r="AQ23">
        <f t="shared" si="13"/>
        <v>-695.69173673170837</v>
      </c>
      <c r="AR23">
        <f t="shared" si="14"/>
        <v>-697.60042431425711</v>
      </c>
      <c r="AS23">
        <f t="shared" si="15"/>
        <v>45.148769393800386</v>
      </c>
      <c r="AT23">
        <f t="shared" si="16"/>
        <v>64.076492901149109</v>
      </c>
      <c r="AU23">
        <f t="shared" si="17"/>
        <v>-588.37516201930771</v>
      </c>
      <c r="AW23">
        <v>20</v>
      </c>
      <c r="AX23">
        <f>IF(Z23&gt;0, (R23*SUMPRODUCT(K23:$K$98, X23:$X$98)-K23*$AZ$3)/Z23, 0)</f>
        <v>11398.273198022787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9.2559611679185999E-2</v>
      </c>
      <c r="L24" s="2">
        <v>21</v>
      </c>
      <c r="M24" s="8">
        <v>2.0768709E-2</v>
      </c>
      <c r="Q24" s="5">
        <f t="shared" si="29"/>
        <v>25</v>
      </c>
      <c r="R24">
        <f t="shared" si="0"/>
        <v>500000</v>
      </c>
      <c r="S24">
        <f t="shared" si="1"/>
        <v>11088.879513483213</v>
      </c>
      <c r="U24">
        <f t="shared" si="21"/>
        <v>2.0768709E-2</v>
      </c>
      <c r="V24">
        <f t="shared" si="22"/>
        <v>0.01</v>
      </c>
      <c r="W24">
        <f t="shared" si="23"/>
        <v>0.73647039379042212</v>
      </c>
      <c r="X24">
        <f t="shared" si="24"/>
        <v>1.5295539295748685E-2</v>
      </c>
      <c r="Y24">
        <f t="shared" si="25"/>
        <v>7.3647039379042215E-3</v>
      </c>
      <c r="Z24">
        <f t="shared" si="26"/>
        <v>0.71381015055676922</v>
      </c>
      <c r="AB24">
        <f t="shared" si="27"/>
        <v>8394.4907506786567</v>
      </c>
      <c r="AC24">
        <f t="shared" si="2"/>
        <v>7915.3547550253261</v>
      </c>
      <c r="AE24">
        <f t="shared" si="3"/>
        <v>0</v>
      </c>
      <c r="AF24">
        <f t="shared" si="4"/>
        <v>0</v>
      </c>
      <c r="AG24">
        <f t="shared" si="5"/>
        <v>-17.845253763919231</v>
      </c>
      <c r="AH24">
        <f t="shared" si="6"/>
        <v>-7647.7696478743419</v>
      </c>
      <c r="AI24">
        <f t="shared" si="7"/>
        <v>-7665.6149016382615</v>
      </c>
      <c r="AJ24">
        <f t="shared" si="8"/>
        <v>479.13599565333061</v>
      </c>
      <c r="AK24">
        <f t="shared" si="30"/>
        <v>587.61435254750597</v>
      </c>
      <c r="AL24">
        <f t="shared" si="9"/>
        <v>-6598.8645534374245</v>
      </c>
      <c r="AN24">
        <f t="shared" si="10"/>
        <v>0</v>
      </c>
      <c r="AO24">
        <f t="shared" si="11"/>
        <v>0</v>
      </c>
      <c r="AP24">
        <f t="shared" si="12"/>
        <v>-1.6517497587048964</v>
      </c>
      <c r="AQ24">
        <f t="shared" si="13"/>
        <v>-707.87458881911414</v>
      </c>
      <c r="AR24">
        <f t="shared" si="14"/>
        <v>-709.52633857781905</v>
      </c>
      <c r="AS24">
        <f t="shared" si="15"/>
        <v>44.348641699192434</v>
      </c>
      <c r="AT24">
        <f t="shared" si="16"/>
        <v>54.389356288913454</v>
      </c>
      <c r="AU24">
        <f t="shared" si="17"/>
        <v>-610.78834058971313</v>
      </c>
      <c r="AW24">
        <v>21</v>
      </c>
      <c r="AX24">
        <f>IF(Z24&gt;0, (R24*SUMPRODUCT(K24:$K$98, X24:$X$98)-K24*$AZ$3)/Z24, 0)</f>
        <v>11088.879513483213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8.2642510427844637E-2</v>
      </c>
      <c r="L25" s="2">
        <v>22</v>
      </c>
      <c r="M25" s="8">
        <v>2.4225090000000001E-2</v>
      </c>
      <c r="Q25" s="5">
        <f t="shared" si="29"/>
        <v>25</v>
      </c>
      <c r="R25">
        <f t="shared" si="0"/>
        <v>500000</v>
      </c>
      <c r="S25">
        <f t="shared" si="1"/>
        <v>10735.493074867598</v>
      </c>
      <c r="U25">
        <f t="shared" si="21"/>
        <v>2.4225090000000001E-2</v>
      </c>
      <c r="V25">
        <f t="shared" si="22"/>
        <v>0.01</v>
      </c>
      <c r="W25">
        <f t="shared" si="23"/>
        <v>0.71381015055676922</v>
      </c>
      <c r="X25">
        <f t="shared" si="24"/>
        <v>1.7292115140151287E-2</v>
      </c>
      <c r="Y25">
        <f t="shared" si="25"/>
        <v>7.1381015055676927E-3</v>
      </c>
      <c r="Z25">
        <f t="shared" si="26"/>
        <v>0.68937993391105024</v>
      </c>
      <c r="AB25">
        <f t="shared" si="27"/>
        <v>7915.3547550253261</v>
      </c>
      <c r="AC25">
        <f t="shared" si="2"/>
        <v>7400.8335064547618</v>
      </c>
      <c r="AE25">
        <f t="shared" si="3"/>
        <v>0</v>
      </c>
      <c r="AF25">
        <f t="shared" si="4"/>
        <v>0</v>
      </c>
      <c r="AG25">
        <f t="shared" si="5"/>
        <v>-17.234498347776256</v>
      </c>
      <c r="AH25">
        <f t="shared" si="6"/>
        <v>-8646.0575700756435</v>
      </c>
      <c r="AI25">
        <f t="shared" si="7"/>
        <v>-8663.2920684234196</v>
      </c>
      <c r="AJ25">
        <f t="shared" si="8"/>
        <v>514.52124857056424</v>
      </c>
      <c r="AK25">
        <f t="shared" si="30"/>
        <v>554.07483285177284</v>
      </c>
      <c r="AL25">
        <f t="shared" si="9"/>
        <v>-7594.6959870010824</v>
      </c>
      <c r="AN25">
        <f t="shared" si="10"/>
        <v>0</v>
      </c>
      <c r="AO25">
        <f t="shared" si="11"/>
        <v>0</v>
      </c>
      <c r="AP25">
        <f t="shared" si="12"/>
        <v>-1.4243022094247704</v>
      </c>
      <c r="AQ25">
        <f t="shared" si="13"/>
        <v>-714.53190289472138</v>
      </c>
      <c r="AR25">
        <f t="shared" si="14"/>
        <v>-715.95620510414619</v>
      </c>
      <c r="AS25">
        <f t="shared" si="15"/>
        <v>42.521327650340496</v>
      </c>
      <c r="AT25">
        <f t="shared" si="16"/>
        <v>45.790135151758911</v>
      </c>
      <c r="AU25">
        <f t="shared" si="17"/>
        <v>-627.64474230204678</v>
      </c>
      <c r="AW25">
        <v>22</v>
      </c>
      <c r="AX25">
        <f>IF(Z25&gt;0, (R25*SUMPRODUCT(K25:$K$98, X25:$X$98)-K25*$AZ$3)/Z25, 0)</f>
        <v>10735.493074867598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7.3787955739146996E-2</v>
      </c>
      <c r="L26" s="2">
        <v>23</v>
      </c>
      <c r="M26" s="8">
        <v>2.7828815E-2</v>
      </c>
      <c r="Q26" s="5">
        <f t="shared" si="29"/>
        <v>25</v>
      </c>
      <c r="R26">
        <f t="shared" si="0"/>
        <v>500000</v>
      </c>
      <c r="S26">
        <f t="shared" si="1"/>
        <v>10340.604434834395</v>
      </c>
      <c r="U26">
        <f t="shared" si="21"/>
        <v>2.7828815E-2</v>
      </c>
      <c r="V26">
        <f t="shared" si="22"/>
        <v>0.01</v>
      </c>
      <c r="W26">
        <f t="shared" si="23"/>
        <v>0.68937993391105024</v>
      </c>
      <c r="X26">
        <f t="shared" si="24"/>
        <v>1.9184626645522843E-2</v>
      </c>
      <c r="Y26">
        <f t="shared" si="25"/>
        <v>6.8937993391105026E-3</v>
      </c>
      <c r="Z26">
        <f t="shared" si="26"/>
        <v>0.66330150792641684</v>
      </c>
      <c r="AB26">
        <f t="shared" si="27"/>
        <v>7400.8335064547618</v>
      </c>
      <c r="AC26">
        <f t="shared" si="2"/>
        <v>6858.9385144962471</v>
      </c>
      <c r="AE26">
        <f t="shared" si="3"/>
        <v>0</v>
      </c>
      <c r="AF26">
        <f t="shared" si="4"/>
        <v>0</v>
      </c>
      <c r="AG26">
        <f t="shared" si="5"/>
        <v>-16.582537698160422</v>
      </c>
      <c r="AH26">
        <f t="shared" si="6"/>
        <v>-9592.3133227614217</v>
      </c>
      <c r="AI26">
        <f t="shared" si="7"/>
        <v>-9608.8958604595828</v>
      </c>
      <c r="AJ26">
        <f t="shared" si="8"/>
        <v>541.89499195851477</v>
      </c>
      <c r="AK26">
        <f t="shared" si="30"/>
        <v>518.05834545183336</v>
      </c>
      <c r="AL26">
        <f t="shared" si="9"/>
        <v>-8548.9425230492361</v>
      </c>
      <c r="AN26">
        <f t="shared" si="10"/>
        <v>0</v>
      </c>
      <c r="AO26">
        <f t="shared" si="11"/>
        <v>0</v>
      </c>
      <c r="AP26">
        <f t="shared" si="12"/>
        <v>-1.2235915577145977</v>
      </c>
      <c r="AQ26">
        <f t="shared" si="13"/>
        <v>-707.79719089594983</v>
      </c>
      <c r="AR26">
        <f t="shared" si="14"/>
        <v>-709.02078245366454</v>
      </c>
      <c r="AS26">
        <f t="shared" si="15"/>
        <v>39.985323681900304</v>
      </c>
      <c r="AT26">
        <f t="shared" si="16"/>
        <v>38.226466264495606</v>
      </c>
      <c r="AU26">
        <f t="shared" si="17"/>
        <v>-630.80899250726873</v>
      </c>
      <c r="AW26">
        <v>23</v>
      </c>
      <c r="AX26">
        <f>IF(Z26&gt;0, (R26*SUMPRODUCT(K26:$K$98, X26:$X$98)-K26*$AZ$3)/Z26, 0)</f>
        <v>10340.604434834395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6.5882103338524095E-2</v>
      </c>
      <c r="L27" s="2">
        <v>24</v>
      </c>
      <c r="M27" s="8">
        <v>3.1684449000000003E-2</v>
      </c>
      <c r="Q27" s="5">
        <f t="shared" si="29"/>
        <v>25</v>
      </c>
      <c r="R27">
        <f t="shared" si="0"/>
        <v>500000</v>
      </c>
      <c r="S27">
        <f t="shared" si="1"/>
        <v>9919.3897514198179</v>
      </c>
      <c r="U27">
        <f t="shared" si="21"/>
        <v>3.1684449000000003E-2</v>
      </c>
      <c r="V27">
        <f t="shared" si="22"/>
        <v>0.01</v>
      </c>
      <c r="W27">
        <f t="shared" si="23"/>
        <v>0.66330150792641684</v>
      </c>
      <c r="X27">
        <f t="shared" si="24"/>
        <v>2.1016342799517654E-2</v>
      </c>
      <c r="Y27">
        <f t="shared" si="25"/>
        <v>6.6330150792641689E-3</v>
      </c>
      <c r="Z27">
        <f t="shared" si="26"/>
        <v>0.63565215004763498</v>
      </c>
      <c r="AB27">
        <f t="shared" si="27"/>
        <v>6858.9385144962471</v>
      </c>
      <c r="AC27">
        <f t="shared" si="2"/>
        <v>6305.2814226504825</v>
      </c>
      <c r="AE27">
        <f t="shared" si="3"/>
        <v>0</v>
      </c>
      <c r="AF27">
        <f t="shared" si="4"/>
        <v>0</v>
      </c>
      <c r="AG27">
        <f t="shared" si="5"/>
        <v>-15.891303751190874</v>
      </c>
      <c r="AH27">
        <f t="shared" si="6"/>
        <v>-10508.171399758827</v>
      </c>
      <c r="AI27">
        <f t="shared" si="7"/>
        <v>-10524.062703510017</v>
      </c>
      <c r="AJ27">
        <f t="shared" si="8"/>
        <v>553.65709184576463</v>
      </c>
      <c r="AK27">
        <f t="shared" si="30"/>
        <v>480.12569601473734</v>
      </c>
      <c r="AL27">
        <f t="shared" si="9"/>
        <v>-9490.2799156495166</v>
      </c>
      <c r="AN27">
        <f t="shared" si="10"/>
        <v>0</v>
      </c>
      <c r="AO27">
        <f t="shared" si="11"/>
        <v>0</v>
      </c>
      <c r="AP27">
        <f t="shared" si="12"/>
        <v>-1.0469525159198327</v>
      </c>
      <c r="AQ27">
        <f t="shared" si="13"/>
        <v>-692.30043405783442</v>
      </c>
      <c r="AR27">
        <f t="shared" si="14"/>
        <v>-693.34738657375419</v>
      </c>
      <c r="AS27">
        <f t="shared" si="15"/>
        <v>36.476093739089393</v>
      </c>
      <c r="AT27">
        <f t="shared" si="16"/>
        <v>31.631690720323732</v>
      </c>
      <c r="AU27">
        <f t="shared" si="17"/>
        <v>-625.23960211434121</v>
      </c>
      <c r="AW27">
        <v>24</v>
      </c>
      <c r="AX27">
        <f>IF(Z27&gt;0, (R27*SUMPRODUCT(K27:$K$98, X27:$X$98)-K27*$AZ$3)/Z27, 0)</f>
        <v>9919.3897514198179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5.8823306552253651E-2</v>
      </c>
      <c r="L28" s="2">
        <v>25</v>
      </c>
      <c r="M28" s="8">
        <v>3.5933631000000001E-2</v>
      </c>
      <c r="Q28" s="5">
        <f t="shared" si="29"/>
        <v>25</v>
      </c>
      <c r="R28">
        <f t="shared" si="0"/>
        <v>500000</v>
      </c>
      <c r="S28">
        <f t="shared" si="1"/>
        <v>9482.3397404488969</v>
      </c>
      <c r="U28">
        <f t="shared" si="21"/>
        <v>3.5933631000000001E-2</v>
      </c>
      <c r="V28">
        <f t="shared" si="22"/>
        <v>0.01</v>
      </c>
      <c r="W28">
        <f t="shared" si="23"/>
        <v>0.63565215004763498</v>
      </c>
      <c r="X28">
        <f t="shared" si="24"/>
        <v>2.2841289804168347E-2</v>
      </c>
      <c r="Y28">
        <f t="shared" si="25"/>
        <v>6.35652150047635E-3</v>
      </c>
      <c r="Z28">
        <f t="shared" si="26"/>
        <v>0.60645433874299026</v>
      </c>
      <c r="AB28">
        <f t="shared" si="27"/>
        <v>6305.2814226504825</v>
      </c>
      <c r="AC28">
        <f t="shared" si="2"/>
        <v>5750.6060770303138</v>
      </c>
      <c r="AE28">
        <f t="shared" si="3"/>
        <v>0</v>
      </c>
      <c r="AF28">
        <f t="shared" si="4"/>
        <v>0</v>
      </c>
      <c r="AG28">
        <f t="shared" si="5"/>
        <v>-15.161358468574756</v>
      </c>
      <c r="AH28">
        <f t="shared" si="6"/>
        <v>-11420.644902084174</v>
      </c>
      <c r="AI28">
        <f t="shared" si="7"/>
        <v>-11435.806260552748</v>
      </c>
      <c r="AJ28">
        <f t="shared" si="8"/>
        <v>554.67534562016863</v>
      </c>
      <c r="AK28">
        <f t="shared" si="30"/>
        <v>441.36969958553379</v>
      </c>
      <c r="AL28">
        <f t="shared" si="9"/>
        <v>-10439.761215347045</v>
      </c>
      <c r="AN28">
        <f t="shared" si="10"/>
        <v>0</v>
      </c>
      <c r="AO28">
        <f t="shared" si="11"/>
        <v>0</v>
      </c>
      <c r="AP28">
        <f t="shared" si="12"/>
        <v>-0.89184123694557982</v>
      </c>
      <c r="AQ28">
        <f t="shared" si="13"/>
        <v>-671.80009609973024</v>
      </c>
      <c r="AR28">
        <f t="shared" si="14"/>
        <v>-672.69193733667578</v>
      </c>
      <c r="AS28">
        <f t="shared" si="15"/>
        <v>32.627837892392421</v>
      </c>
      <c r="AT28">
        <f t="shared" si="16"/>
        <v>25.962825141595957</v>
      </c>
      <c r="AU28">
        <f t="shared" si="17"/>
        <v>-614.10127430268744</v>
      </c>
      <c r="AW28">
        <v>25</v>
      </c>
      <c r="AX28">
        <f>IF(Z28&gt;0, (R28*SUMPRODUCT(K28:$K$98, X28:$X$98)-K28*$AZ$3)/Z28, 0)</f>
        <v>9482.3397404488969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5.2520809421655039E-2</v>
      </c>
      <c r="L29" s="2">
        <v>26</v>
      </c>
      <c r="M29" s="8">
        <v>4.1016489000000003E-2</v>
      </c>
      <c r="Q29" s="5">
        <f t="shared" si="29"/>
        <v>25</v>
      </c>
      <c r="R29">
        <f t="shared" si="0"/>
        <v>500000</v>
      </c>
      <c r="S29">
        <f t="shared" si="1"/>
        <v>9038.3117885412103</v>
      </c>
      <c r="U29">
        <f t="shared" si="21"/>
        <v>4.1016489000000003E-2</v>
      </c>
      <c r="V29">
        <f t="shared" si="22"/>
        <v>0.01</v>
      </c>
      <c r="W29">
        <f t="shared" si="23"/>
        <v>0.60645433874299026</v>
      </c>
      <c r="X29">
        <f t="shared" si="24"/>
        <v>2.4874627714054135E-2</v>
      </c>
      <c r="Y29">
        <f t="shared" si="25"/>
        <v>6.0645433874299028E-3</v>
      </c>
      <c r="Z29">
        <f t="shared" si="26"/>
        <v>0.57551516764150623</v>
      </c>
      <c r="AB29">
        <f t="shared" si="27"/>
        <v>5750.6060770303138</v>
      </c>
      <c r="AC29">
        <f t="shared" si="2"/>
        <v>5201.685524178497</v>
      </c>
      <c r="AE29">
        <f t="shared" si="3"/>
        <v>0</v>
      </c>
      <c r="AF29">
        <f t="shared" si="4"/>
        <v>0</v>
      </c>
      <c r="AG29">
        <f t="shared" si="5"/>
        <v>-14.387879191037655</v>
      </c>
      <c r="AH29">
        <f t="shared" si="6"/>
        <v>-12437.313857027068</v>
      </c>
      <c r="AI29">
        <f t="shared" si="7"/>
        <v>-12451.701736218105</v>
      </c>
      <c r="AJ29">
        <f t="shared" si="8"/>
        <v>548.92055285181686</v>
      </c>
      <c r="AK29">
        <f t="shared" si="30"/>
        <v>402.54242539212203</v>
      </c>
      <c r="AL29">
        <f t="shared" si="9"/>
        <v>-11500.238757974166</v>
      </c>
      <c r="AN29">
        <f t="shared" si="10"/>
        <v>0</v>
      </c>
      <c r="AO29">
        <f t="shared" si="11"/>
        <v>0</v>
      </c>
      <c r="AP29">
        <f t="shared" si="12"/>
        <v>-0.75566306097428493</v>
      </c>
      <c r="AQ29">
        <f t="shared" si="13"/>
        <v>-653.21779080222802</v>
      </c>
      <c r="AR29">
        <f t="shared" si="14"/>
        <v>-653.97345386320228</v>
      </c>
      <c r="AS29">
        <f t="shared" si="15"/>
        <v>28.829751743959797</v>
      </c>
      <c r="AT29">
        <f t="shared" si="16"/>
        <v>21.141854008150432</v>
      </c>
      <c r="AU29">
        <f t="shared" si="17"/>
        <v>-604.00184811109204</v>
      </c>
      <c r="AW29">
        <v>26</v>
      </c>
      <c r="AX29">
        <f>IF(Z29&gt;0, (R29*SUMPRODUCT(K29:$K$98, X29:$X$98)-K29*$AZ$3)/Z29, 0)</f>
        <v>9038.3117885412103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4.6893579840763422E-2</v>
      </c>
      <c r="L30" s="2">
        <v>27</v>
      </c>
      <c r="M30" s="8">
        <v>4.6435859000000003E-2</v>
      </c>
      <c r="Q30" s="5">
        <f t="shared" si="29"/>
        <v>25</v>
      </c>
      <c r="R30">
        <f t="shared" si="0"/>
        <v>500000</v>
      </c>
      <c r="S30">
        <f t="shared" si="1"/>
        <v>8578.042922690518</v>
      </c>
      <c r="U30">
        <f t="shared" si="21"/>
        <v>4.6435859000000003E-2</v>
      </c>
      <c r="V30">
        <f t="shared" si="22"/>
        <v>0.01</v>
      </c>
      <c r="W30">
        <f t="shared" si="23"/>
        <v>0.57551516764150623</v>
      </c>
      <c r="X30">
        <f t="shared" si="24"/>
        <v>2.6724541176962349E-2</v>
      </c>
      <c r="Y30">
        <f t="shared" si="25"/>
        <v>5.755151676415062E-3</v>
      </c>
      <c r="Z30">
        <f t="shared" si="26"/>
        <v>0.54303547478812886</v>
      </c>
      <c r="AB30">
        <f t="shared" si="27"/>
        <v>5201.685524178497</v>
      </c>
      <c r="AC30">
        <f t="shared" si="2"/>
        <v>4658.1816112761944</v>
      </c>
      <c r="AE30">
        <f t="shared" si="3"/>
        <v>0</v>
      </c>
      <c r="AF30">
        <f t="shared" si="4"/>
        <v>0</v>
      </c>
      <c r="AG30">
        <f t="shared" si="5"/>
        <v>-13.575886869703222</v>
      </c>
      <c r="AH30">
        <f t="shared" si="6"/>
        <v>-13362.270588481175</v>
      </c>
      <c r="AI30">
        <f t="shared" si="7"/>
        <v>-13375.846475350878</v>
      </c>
      <c r="AJ30">
        <f t="shared" si="8"/>
        <v>543.50391290230255</v>
      </c>
      <c r="AK30">
        <f t="shared" si="30"/>
        <v>364.11798669249481</v>
      </c>
      <c r="AL30">
        <f t="shared" si="9"/>
        <v>-12468.224575756081</v>
      </c>
      <c r="AN30">
        <f t="shared" si="10"/>
        <v>0</v>
      </c>
      <c r="AO30">
        <f t="shared" si="11"/>
        <v>0</v>
      </c>
      <c r="AP30">
        <f t="shared" si="12"/>
        <v>-0.63662193483359986</v>
      </c>
      <c r="AQ30">
        <f t="shared" si="13"/>
        <v>-626.60470269482676</v>
      </c>
      <c r="AR30">
        <f t="shared" si="14"/>
        <v>-627.24132462966043</v>
      </c>
      <c r="AS30">
        <f t="shared" si="15"/>
        <v>25.486844133451452</v>
      </c>
      <c r="AT30">
        <f t="shared" si="16"/>
        <v>17.074795880422538</v>
      </c>
      <c r="AU30">
        <f t="shared" si="17"/>
        <v>-584.67968461578641</v>
      </c>
      <c r="AW30">
        <v>27</v>
      </c>
      <c r="AX30">
        <f>IF(Z30&gt;0, (R30*SUMPRODUCT(K30:$K$98, X30:$X$98)-K30*$AZ$3)/Z30, 0)</f>
        <v>8578.042922690518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4.1869267714967337E-2</v>
      </c>
      <c r="L31" s="2">
        <v>28</v>
      </c>
      <c r="M31" s="8">
        <v>5.1834316999999998E-2</v>
      </c>
      <c r="Q31" s="5">
        <f t="shared" si="29"/>
        <v>25</v>
      </c>
      <c r="R31">
        <f t="shared" si="0"/>
        <v>500000</v>
      </c>
      <c r="S31">
        <f t="shared" si="1"/>
        <v>8105.7551966511728</v>
      </c>
      <c r="U31">
        <f t="shared" si="21"/>
        <v>5.1834316999999998E-2</v>
      </c>
      <c r="V31">
        <f t="shared" si="22"/>
        <v>0.01</v>
      </c>
      <c r="W31">
        <f t="shared" si="23"/>
        <v>0.54303547478812886</v>
      </c>
      <c r="X31">
        <f t="shared" si="24"/>
        <v>2.8147872942413377E-2</v>
      </c>
      <c r="Y31">
        <f t="shared" si="25"/>
        <v>5.4303547478812891E-3</v>
      </c>
      <c r="Z31">
        <f t="shared" si="26"/>
        <v>0.50945724709783413</v>
      </c>
      <c r="AB31">
        <f t="shared" si="27"/>
        <v>4658.1816112761944</v>
      </c>
      <c r="AC31">
        <f t="shared" si="2"/>
        <v>4129.5357281348697</v>
      </c>
      <c r="AE31">
        <f t="shared" si="3"/>
        <v>0</v>
      </c>
      <c r="AF31">
        <f t="shared" si="4"/>
        <v>0</v>
      </c>
      <c r="AG31">
        <f t="shared" si="5"/>
        <v>-12.736431177445853</v>
      </c>
      <c r="AH31">
        <f t="shared" si="6"/>
        <v>-14073.936471206689</v>
      </c>
      <c r="AI31">
        <f t="shared" si="7"/>
        <v>-14086.672902384134</v>
      </c>
      <c r="AJ31">
        <f t="shared" si="8"/>
        <v>528.6458831413247</v>
      </c>
      <c r="AK31">
        <f t="shared" si="30"/>
        <v>326.07271278933365</v>
      </c>
      <c r="AL31">
        <f t="shared" si="9"/>
        <v>-13231.954306453477</v>
      </c>
      <c r="AN31">
        <f t="shared" si="10"/>
        <v>0</v>
      </c>
      <c r="AO31">
        <f t="shared" si="11"/>
        <v>0</v>
      </c>
      <c r="AP31">
        <f t="shared" si="12"/>
        <v>-0.53326504670173713</v>
      </c>
      <c r="AQ31">
        <f t="shared" si="13"/>
        <v>-589.26541391639557</v>
      </c>
      <c r="AR31">
        <f t="shared" si="14"/>
        <v>-589.79867896309725</v>
      </c>
      <c r="AS31">
        <f t="shared" si="15"/>
        <v>22.134016007659461</v>
      </c>
      <c r="AT31">
        <f t="shared" si="16"/>
        <v>13.652425706322264</v>
      </c>
      <c r="AU31">
        <f t="shared" si="17"/>
        <v>-554.01223724911563</v>
      </c>
      <c r="AW31">
        <v>28</v>
      </c>
      <c r="AX31">
        <f>IF(Z31&gt;0, (R31*SUMPRODUCT(K31:$K$98, X31:$X$98)-K31*$AZ$3)/Z31, 0)</f>
        <v>8105.7551966511728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3.7383274745506546E-2</v>
      </c>
      <c r="L32" s="2">
        <v>29</v>
      </c>
      <c r="M32" s="8">
        <v>5.7772715000000002E-2</v>
      </c>
      <c r="Q32" s="5">
        <f t="shared" si="29"/>
        <v>25</v>
      </c>
      <c r="R32">
        <f t="shared" si="0"/>
        <v>500000</v>
      </c>
      <c r="S32">
        <f t="shared" si="1"/>
        <v>7638.4603125893873</v>
      </c>
      <c r="U32">
        <f t="shared" si="21"/>
        <v>5.7772715000000002E-2</v>
      </c>
      <c r="V32">
        <f t="shared" si="22"/>
        <v>0.01</v>
      </c>
      <c r="W32">
        <f t="shared" si="23"/>
        <v>0.50945724709783413</v>
      </c>
      <c r="X32">
        <f t="shared" si="24"/>
        <v>2.9432728341267748E-2</v>
      </c>
      <c r="Y32">
        <f t="shared" si="25"/>
        <v>5.0945724709783417E-3</v>
      </c>
      <c r="Z32">
        <f t="shared" si="26"/>
        <v>0.47492994628558804</v>
      </c>
      <c r="AB32">
        <f t="shared" si="27"/>
        <v>4129.5357281348697</v>
      </c>
      <c r="AC32">
        <f t="shared" si="2"/>
        <v>3627.7335459626738</v>
      </c>
      <c r="AE32">
        <f t="shared" si="3"/>
        <v>0</v>
      </c>
      <c r="AF32">
        <f t="shared" si="4"/>
        <v>0</v>
      </c>
      <c r="AG32">
        <f t="shared" si="5"/>
        <v>-11.873248657139701</v>
      </c>
      <c r="AH32">
        <f t="shared" si="6"/>
        <v>-14716.364170633875</v>
      </c>
      <c r="AI32">
        <f t="shared" si="7"/>
        <v>-14728.237419291014</v>
      </c>
      <c r="AJ32">
        <f t="shared" si="8"/>
        <v>501.8021821721959</v>
      </c>
      <c r="AK32">
        <f t="shared" si="30"/>
        <v>289.06750096944091</v>
      </c>
      <c r="AL32">
        <f t="shared" si="9"/>
        <v>-13937.367736149377</v>
      </c>
      <c r="AN32">
        <f t="shared" si="10"/>
        <v>0</v>
      </c>
      <c r="AO32">
        <f t="shared" si="11"/>
        <v>0</v>
      </c>
      <c r="AP32">
        <f t="shared" si="12"/>
        <v>-0.44386091667157013</v>
      </c>
      <c r="AQ32">
        <f t="shared" si="13"/>
        <v>-550.14588504573476</v>
      </c>
      <c r="AR32">
        <f t="shared" si="14"/>
        <v>-550.58974596240625</v>
      </c>
      <c r="AS32">
        <f t="shared" si="15"/>
        <v>18.759008844037925</v>
      </c>
      <c r="AT32">
        <f t="shared" si="16"/>
        <v>10.80628980873759</v>
      </c>
      <c r="AU32">
        <f t="shared" si="17"/>
        <v>-521.02444730963077</v>
      </c>
      <c r="AW32">
        <v>29</v>
      </c>
      <c r="AX32">
        <f>IF(Z32&gt;0, (R32*SUMPRODUCT(K32:$K$98, X32:$X$98)-K32*$AZ$3)/Z32, 0)</f>
        <v>7638.4603125893873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3.337792387991656E-2</v>
      </c>
      <c r="L33" s="2">
        <v>30</v>
      </c>
      <c r="M33" s="8">
        <v>6.4089452000000005E-2</v>
      </c>
      <c r="Q33" s="5">
        <f t="shared" si="29"/>
        <v>25</v>
      </c>
      <c r="R33">
        <f t="shared" si="0"/>
        <v>500000</v>
      </c>
      <c r="S33">
        <f t="shared" si="1"/>
        <v>7176.1969299268867</v>
      </c>
      <c r="U33">
        <f t="shared" si="21"/>
        <v>6.4089452000000005E-2</v>
      </c>
      <c r="V33">
        <f t="shared" si="22"/>
        <v>0.01</v>
      </c>
      <c r="W33">
        <f t="shared" si="23"/>
        <v>0.47492994628558804</v>
      </c>
      <c r="X33">
        <f t="shared" si="24"/>
        <v>3.0437999995832774E-2</v>
      </c>
      <c r="Y33">
        <f t="shared" si="25"/>
        <v>4.7492994628558806E-3</v>
      </c>
      <c r="Z33">
        <f t="shared" si="26"/>
        <v>0.43974264682689934</v>
      </c>
      <c r="AB33">
        <f t="shared" si="27"/>
        <v>3627.7335459626738</v>
      </c>
      <c r="AC33">
        <f t="shared" si="2"/>
        <v>3155.6798321171182</v>
      </c>
      <c r="AE33">
        <f t="shared" si="3"/>
        <v>0</v>
      </c>
      <c r="AF33">
        <f t="shared" si="4"/>
        <v>0</v>
      </c>
      <c r="AG33">
        <f t="shared" si="5"/>
        <v>-10.993566170672484</v>
      </c>
      <c r="AH33">
        <f t="shared" si="6"/>
        <v>-15218.999997916388</v>
      </c>
      <c r="AI33">
        <f t="shared" si="7"/>
        <v>-15229.993564087061</v>
      </c>
      <c r="AJ33">
        <f t="shared" si="8"/>
        <v>472.05371384555565</v>
      </c>
      <c r="AK33">
        <f t="shared" si="30"/>
        <v>253.9413482173872</v>
      </c>
      <c r="AL33">
        <f t="shared" si="9"/>
        <v>-14503.998502024118</v>
      </c>
      <c r="AN33">
        <f t="shared" si="10"/>
        <v>0</v>
      </c>
      <c r="AO33">
        <f t="shared" si="11"/>
        <v>0</v>
      </c>
      <c r="AP33">
        <f t="shared" si="12"/>
        <v>-0.36694241481353196</v>
      </c>
      <c r="AQ33">
        <f t="shared" si="13"/>
        <v>-507.97862345890348</v>
      </c>
      <c r="AR33">
        <f t="shared" si="14"/>
        <v>-508.34556587371702</v>
      </c>
      <c r="AS33">
        <f t="shared" si="15"/>
        <v>15.756172927968871</v>
      </c>
      <c r="AT33">
        <f t="shared" si="16"/>
        <v>8.4760349907633348</v>
      </c>
      <c r="AU33">
        <f t="shared" si="17"/>
        <v>-484.11335795498485</v>
      </c>
      <c r="AW33">
        <v>30</v>
      </c>
      <c r="AX33">
        <f>IF(Z33&gt;0, (R33*SUMPRODUCT(K33:$K$98, X33:$X$98)-K33*$AZ$3)/Z33, 0)</f>
        <v>7176.1969299268867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2.9801717749925499E-2</v>
      </c>
      <c r="L34" s="2">
        <v>31</v>
      </c>
      <c r="M34" s="8">
        <v>7.1121990999999996E-2</v>
      </c>
      <c r="Q34" s="5">
        <f t="shared" si="29"/>
        <v>25</v>
      </c>
      <c r="R34">
        <f t="shared" si="0"/>
        <v>500000</v>
      </c>
      <c r="S34">
        <f t="shared" si="1"/>
        <v>6725.1401617489573</v>
      </c>
      <c r="U34">
        <f t="shared" si="21"/>
        <v>7.1121990999999996E-2</v>
      </c>
      <c r="V34">
        <f t="shared" si="22"/>
        <v>0.01</v>
      </c>
      <c r="W34">
        <f t="shared" si="23"/>
        <v>0.43974264682689934</v>
      </c>
      <c r="X34">
        <f t="shared" si="24"/>
        <v>3.1275372569938911E-2</v>
      </c>
      <c r="Y34">
        <f t="shared" si="25"/>
        <v>4.3974264682689933E-3</v>
      </c>
      <c r="Z34">
        <f t="shared" si="26"/>
        <v>0.40406984778869143</v>
      </c>
      <c r="AB34">
        <f t="shared" si="27"/>
        <v>3155.6798321171182</v>
      </c>
      <c r="AC34">
        <f t="shared" si="2"/>
        <v>2717.4263615155169</v>
      </c>
      <c r="AE34">
        <f t="shared" si="3"/>
        <v>0</v>
      </c>
      <c r="AF34">
        <f t="shared" si="4"/>
        <v>0</v>
      </c>
      <c r="AG34">
        <f t="shared" si="5"/>
        <v>-10.101746194717286</v>
      </c>
      <c r="AH34">
        <f t="shared" si="6"/>
        <v>-15637.686284969455</v>
      </c>
      <c r="AI34">
        <f t="shared" si="7"/>
        <v>-15647.788031164173</v>
      </c>
      <c r="AJ34">
        <f t="shared" si="8"/>
        <v>438.25347060160129</v>
      </c>
      <c r="AK34">
        <f t="shared" si="30"/>
        <v>220.8975882481983</v>
      </c>
      <c r="AL34">
        <f t="shared" si="9"/>
        <v>-14988.636972314373</v>
      </c>
      <c r="AN34">
        <f t="shared" si="10"/>
        <v>0</v>
      </c>
      <c r="AO34">
        <f t="shared" si="11"/>
        <v>0</v>
      </c>
      <c r="AP34">
        <f t="shared" si="12"/>
        <v>-0.30104938887634852</v>
      </c>
      <c r="AQ34">
        <f t="shared" si="13"/>
        <v>-466.02991292654076</v>
      </c>
      <c r="AR34">
        <f t="shared" si="14"/>
        <v>-466.33096231541708</v>
      </c>
      <c r="AS34">
        <f t="shared" si="15"/>
        <v>13.060706233794194</v>
      </c>
      <c r="AT34">
        <f t="shared" si="16"/>
        <v>6.5831275766120658</v>
      </c>
      <c r="AU34">
        <f t="shared" si="17"/>
        <v>-446.68712850501083</v>
      </c>
      <c r="AW34">
        <v>31</v>
      </c>
      <c r="AX34">
        <f>IF(Z34&gt;0, (R34*SUMPRODUCT(K34:$K$98, X34:$X$98)-K34*$AZ$3)/Z34, 0)</f>
        <v>6725.1401617489573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2.660867656243348E-2</v>
      </c>
      <c r="L35" s="2">
        <v>32</v>
      </c>
      <c r="M35" s="8">
        <v>7.9233461000000005E-2</v>
      </c>
      <c r="Q35" s="5">
        <f t="shared" si="29"/>
        <v>25</v>
      </c>
      <c r="R35">
        <f t="shared" ref="R35:R66" si="31">$C$6</f>
        <v>500000</v>
      </c>
      <c r="S35">
        <f t="shared" ref="S35:S66" si="32">AX35</f>
        <v>6286.8680821269027</v>
      </c>
      <c r="U35">
        <f t="shared" si="21"/>
        <v>7.9233461000000005E-2</v>
      </c>
      <c r="V35">
        <f t="shared" si="22"/>
        <v>0.01</v>
      </c>
      <c r="W35">
        <f t="shared" si="23"/>
        <v>0.40406984778869143</v>
      </c>
      <c r="X35">
        <f t="shared" si="24"/>
        <v>3.2015852526041222E-2</v>
      </c>
      <c r="Y35">
        <f t="shared" si="25"/>
        <v>4.0406984778869146E-3</v>
      </c>
      <c r="Z35">
        <f t="shared" si="26"/>
        <v>0.3680132967847633</v>
      </c>
      <c r="AB35">
        <f t="shared" si="27"/>
        <v>2717.4263615155169</v>
      </c>
      <c r="AC35">
        <f t="shared" ref="AC35:AC66" si="33">S35*Z35</f>
        <v>2313.6510493544233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-9.2003324196190821</v>
      </c>
      <c r="AH35">
        <f t="shared" ref="AH35:AH66" si="37">-X35*R35</f>
        <v>-16007.92626302061</v>
      </c>
      <c r="AI35">
        <f t="shared" ref="AI35:AI66" si="38">SUM(AE35:AH35)</f>
        <v>-16017.12659544023</v>
      </c>
      <c r="AJ35">
        <f t="shared" ref="AJ35:AJ66" si="39">AB35-AC35</f>
        <v>403.77531216109355</v>
      </c>
      <c r="AK35">
        <f t="shared" si="30"/>
        <v>190.2198453060862</v>
      </c>
      <c r="AL35">
        <f t="shared" ref="AL35:AL66" si="40">SUM(AI35:AK35)</f>
        <v>-15423.13143797305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-0.24480866962051517</v>
      </c>
      <c r="AQ35">
        <f t="shared" ref="AQ35:AQ66" si="44">AH35*$K35</f>
        <v>-425.94973236799984</v>
      </c>
      <c r="AR35">
        <f t="shared" ref="AR35:AR66" si="45">AI35*$K35</f>
        <v>-426.19454103762041</v>
      </c>
      <c r="AS35">
        <f t="shared" ref="AS35:AS66" si="46">AJ35*$K35</f>
        <v>10.743926685190152</v>
      </c>
      <c r="AT35">
        <f t="shared" ref="AT35:AT66" si="47">AK35*$K35</f>
        <v>5.0614983395057775</v>
      </c>
      <c r="AU35">
        <f t="shared" ref="AU35:AU66" si="48">AL35*$K35</f>
        <v>-410.38911601292449</v>
      </c>
      <c r="AW35">
        <v>32</v>
      </c>
      <c r="AX35">
        <f>IF(Z35&gt;0, (R35*SUMPRODUCT(K35:$K$98, X35:$X$98)-K35*$AZ$3)/Z35, 0)</f>
        <v>6286.8680821269027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2.3757746930744176E-2</v>
      </c>
      <c r="L36" s="2">
        <v>33</v>
      </c>
      <c r="M36" s="8">
        <v>8.7905784000000001E-2</v>
      </c>
      <c r="Q36" s="5">
        <f t="shared" si="29"/>
        <v>25</v>
      </c>
      <c r="R36">
        <f t="shared" si="31"/>
        <v>500000</v>
      </c>
      <c r="S36">
        <f t="shared" si="32"/>
        <v>5853.5760399500323</v>
      </c>
      <c r="U36">
        <f t="shared" ref="U36:U67" si="52">M36</f>
        <v>8.7905784000000001E-2</v>
      </c>
      <c r="V36">
        <f t="shared" ref="V36:V67" si="53">$C$10</f>
        <v>0.01</v>
      </c>
      <c r="W36">
        <f t="shared" ref="W36:W67" si="54">Z35</f>
        <v>0.3680132967847633</v>
      </c>
      <c r="X36">
        <f t="shared" ref="X36:X67" si="55">U36*W36</f>
        <v>3.2350497376289297E-2</v>
      </c>
      <c r="Y36">
        <f t="shared" ref="Y36:Y67" si="56">V36*W36</f>
        <v>3.6801329678476332E-3</v>
      </c>
      <c r="Z36">
        <f t="shared" ref="Z36:Z67" si="57">MAX(0, W36-X36-Y36)</f>
        <v>0.33198266644062635</v>
      </c>
      <c r="AB36">
        <f t="shared" ref="AB36:AB67" si="58">AC35</f>
        <v>2313.6510493544233</v>
      </c>
      <c r="AC36">
        <f t="shared" si="33"/>
        <v>1943.2857819555741</v>
      </c>
      <c r="AE36">
        <f t="shared" si="34"/>
        <v>0</v>
      </c>
      <c r="AF36">
        <f t="shared" si="35"/>
        <v>0</v>
      </c>
      <c r="AG36">
        <f t="shared" si="36"/>
        <v>-8.2995666610156587</v>
      </c>
      <c r="AH36">
        <f t="shared" si="37"/>
        <v>-16175.248688144649</v>
      </c>
      <c r="AI36">
        <f t="shared" si="38"/>
        <v>-16183.548254805664</v>
      </c>
      <c r="AJ36">
        <f t="shared" si="39"/>
        <v>370.36526739884926</v>
      </c>
      <c r="AK36">
        <f t="shared" si="30"/>
        <v>161.95557345480964</v>
      </c>
      <c r="AL36">
        <f t="shared" si="40"/>
        <v>-15651.227413952005</v>
      </c>
      <c r="AN36">
        <f t="shared" si="41"/>
        <v>0</v>
      </c>
      <c r="AO36">
        <f t="shared" si="42"/>
        <v>0</v>
      </c>
      <c r="AP36">
        <f t="shared" si="43"/>
        <v>-0.19717900436725144</v>
      </c>
      <c r="AQ36">
        <f t="shared" si="44"/>
        <v>-384.28746487479231</v>
      </c>
      <c r="AR36">
        <f t="shared" si="45"/>
        <v>-384.48464387915953</v>
      </c>
      <c r="AS36">
        <f t="shared" si="46"/>
        <v>8.7990442947992573</v>
      </c>
      <c r="AT36">
        <f t="shared" si="47"/>
        <v>3.8476995281629165</v>
      </c>
      <c r="AU36">
        <f t="shared" si="48"/>
        <v>-371.83790005619733</v>
      </c>
      <c r="AW36">
        <v>33</v>
      </c>
      <c r="AX36">
        <f>IF(Z36&gt;0, (R36*SUMPRODUCT(K36:$K$98, X36:$X$98)-K36*$AZ$3)/Z36, 0)</f>
        <v>5853.5760399500323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2.1212274045307299E-2</v>
      </c>
      <c r="L37" s="2">
        <v>34</v>
      </c>
      <c r="M37" s="8">
        <v>9.7118048999999998E-2</v>
      </c>
      <c r="Q37" s="5">
        <f t="shared" ref="Q37:Q68" si="60">$C$8</f>
        <v>25</v>
      </c>
      <c r="R37">
        <f t="shared" si="31"/>
        <v>500000</v>
      </c>
      <c r="S37">
        <f t="shared" si="32"/>
        <v>5426.8270732192495</v>
      </c>
      <c r="U37">
        <f t="shared" si="52"/>
        <v>9.7118048999999998E-2</v>
      </c>
      <c r="V37">
        <f t="shared" si="53"/>
        <v>0.01</v>
      </c>
      <c r="W37">
        <f t="shared" si="54"/>
        <v>0.33198266644062635</v>
      </c>
      <c r="X37">
        <f t="shared" si="55"/>
        <v>3.2241508866531404E-2</v>
      </c>
      <c r="Y37">
        <f t="shared" si="56"/>
        <v>3.3198266644062636E-3</v>
      </c>
      <c r="Z37">
        <f t="shared" si="57"/>
        <v>0.29642133090968864</v>
      </c>
      <c r="AB37">
        <f t="shared" si="58"/>
        <v>1943.2857819555741</v>
      </c>
      <c r="AC37">
        <f t="shared" si="33"/>
        <v>1608.6273036603802</v>
      </c>
      <c r="AE37">
        <f t="shared" si="34"/>
        <v>0</v>
      </c>
      <c r="AF37">
        <f t="shared" si="35"/>
        <v>0</v>
      </c>
      <c r="AG37">
        <f t="shared" si="36"/>
        <v>-7.4105332727422164</v>
      </c>
      <c r="AH37">
        <f t="shared" si="37"/>
        <v>-16120.754433265702</v>
      </c>
      <c r="AI37">
        <f t="shared" si="38"/>
        <v>-16128.164966538445</v>
      </c>
      <c r="AJ37">
        <f t="shared" si="39"/>
        <v>334.65847829519385</v>
      </c>
      <c r="AK37">
        <f t="shared" si="30"/>
        <v>136.03000473689019</v>
      </c>
      <c r="AL37">
        <f t="shared" si="40"/>
        <v>-15657.47648350636</v>
      </c>
      <c r="AN37">
        <f t="shared" si="41"/>
        <v>0</v>
      </c>
      <c r="AO37">
        <f t="shared" si="42"/>
        <v>0</v>
      </c>
      <c r="AP37">
        <f t="shared" si="43"/>
        <v>-0.15719426260327587</v>
      </c>
      <c r="AQ37">
        <f t="shared" si="44"/>
        <v>-341.95786085553465</v>
      </c>
      <c r="AR37">
        <f t="shared" si="45"/>
        <v>-342.11505511813795</v>
      </c>
      <c r="AS37">
        <f t="shared" si="46"/>
        <v>7.0988673531831763</v>
      </c>
      <c r="AT37">
        <f t="shared" si="47"/>
        <v>2.8855057388633649</v>
      </c>
      <c r="AU37">
        <f t="shared" si="48"/>
        <v>-332.13068202609134</v>
      </c>
      <c r="AW37">
        <v>34</v>
      </c>
      <c r="AX37">
        <f>IF(Z37&gt;0, (R37*SUMPRODUCT(K37:$K$98, X37:$X$98)-K37*$AZ$3)/Z37, 0)</f>
        <v>5426.8270732192495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1.8939530397595803E-2</v>
      </c>
      <c r="L38" s="2">
        <v>35</v>
      </c>
      <c r="M38" s="8">
        <v>0.107494799</v>
      </c>
      <c r="Q38" s="5">
        <f t="shared" si="60"/>
        <v>25</v>
      </c>
      <c r="R38">
        <f t="shared" si="31"/>
        <v>500000</v>
      </c>
      <c r="S38">
        <f t="shared" si="32"/>
        <v>5011.5224897829021</v>
      </c>
      <c r="U38">
        <f t="shared" si="52"/>
        <v>0.107494799</v>
      </c>
      <c r="V38">
        <f t="shared" si="53"/>
        <v>0.01</v>
      </c>
      <c r="W38">
        <f t="shared" si="54"/>
        <v>0.29642133090968864</v>
      </c>
      <c r="X38">
        <f t="shared" si="55"/>
        <v>3.1863751385449467E-2</v>
      </c>
      <c r="Y38">
        <f t="shared" si="56"/>
        <v>2.9642133090968864E-3</v>
      </c>
      <c r="Z38">
        <f t="shared" si="57"/>
        <v>0.26159336621514229</v>
      </c>
      <c r="AB38">
        <f t="shared" si="58"/>
        <v>1608.6273036603802</v>
      </c>
      <c r="AC38">
        <f t="shared" si="33"/>
        <v>1310.9810379652004</v>
      </c>
      <c r="AE38">
        <f t="shared" si="34"/>
        <v>0</v>
      </c>
      <c r="AF38">
        <f t="shared" si="35"/>
        <v>0</v>
      </c>
      <c r="AG38">
        <f t="shared" si="36"/>
        <v>-6.5398341553785571</v>
      </c>
      <c r="AH38">
        <f t="shared" si="37"/>
        <v>-15931.875692724734</v>
      </c>
      <c r="AI38">
        <f t="shared" si="38"/>
        <v>-15938.415526880113</v>
      </c>
      <c r="AJ38">
        <f t="shared" si="39"/>
        <v>297.64626569517986</v>
      </c>
      <c r="AK38">
        <f t="shared" si="30"/>
        <v>112.60391125622662</v>
      </c>
      <c r="AL38">
        <f t="shared" si="40"/>
        <v>-15528.165349928708</v>
      </c>
      <c r="AN38">
        <f t="shared" si="41"/>
        <v>0</v>
      </c>
      <c r="AO38">
        <f t="shared" si="42"/>
        <v>0</v>
      </c>
      <c r="AP38">
        <f t="shared" si="43"/>
        <v>-0.12386138778102745</v>
      </c>
      <c r="AQ38">
        <f t="shared" si="44"/>
        <v>-301.74224397307779</v>
      </c>
      <c r="AR38">
        <f t="shared" si="45"/>
        <v>-301.86610536085885</v>
      </c>
      <c r="AS38">
        <f t="shared" si="46"/>
        <v>5.6372804968647356</v>
      </c>
      <c r="AT38">
        <f t="shared" si="47"/>
        <v>2.1326652001254844</v>
      </c>
      <c r="AU38">
        <f t="shared" si="48"/>
        <v>-294.0961596638686</v>
      </c>
      <c r="AW38">
        <v>35</v>
      </c>
      <c r="AX38">
        <f>IF(Z38&gt;0, (R38*SUMPRODUCT(K38:$K$98, X38:$X$98)-K38*$AZ$3)/Z38, 0)</f>
        <v>5011.5224897829021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1.6910294997853393E-2</v>
      </c>
      <c r="L39" s="2">
        <v>36</v>
      </c>
      <c r="M39" s="8">
        <v>0.119195734</v>
      </c>
      <c r="Q39" s="5">
        <f t="shared" si="60"/>
        <v>25</v>
      </c>
      <c r="R39">
        <f t="shared" si="31"/>
        <v>500000</v>
      </c>
      <c r="S39">
        <f t="shared" si="32"/>
        <v>4604.1188919363522</v>
      </c>
      <c r="U39">
        <f t="shared" si="52"/>
        <v>0.119195734</v>
      </c>
      <c r="V39">
        <f t="shared" si="53"/>
        <v>0.01</v>
      </c>
      <c r="W39">
        <f t="shared" si="54"/>
        <v>0.26159336621514229</v>
      </c>
      <c r="X39">
        <f t="shared" si="55"/>
        <v>3.1180813295544688E-2</v>
      </c>
      <c r="Y39">
        <f t="shared" si="56"/>
        <v>2.6159336621514231E-3</v>
      </c>
      <c r="Z39">
        <f t="shared" si="57"/>
        <v>0.22779661925744618</v>
      </c>
      <c r="AB39">
        <f t="shared" si="58"/>
        <v>1310.9810379652004</v>
      </c>
      <c r="AC39">
        <f t="shared" si="33"/>
        <v>1048.8027182424403</v>
      </c>
      <c r="AE39">
        <f t="shared" si="34"/>
        <v>0</v>
      </c>
      <c r="AF39">
        <f t="shared" si="35"/>
        <v>0</v>
      </c>
      <c r="AG39">
        <f t="shared" si="36"/>
        <v>-5.6949154814361549</v>
      </c>
      <c r="AH39">
        <f t="shared" si="37"/>
        <v>-15590.406647772345</v>
      </c>
      <c r="AI39">
        <f t="shared" si="38"/>
        <v>-15596.10156325378</v>
      </c>
      <c r="AJ39">
        <f t="shared" si="39"/>
        <v>262.17831972276008</v>
      </c>
      <c r="AK39">
        <f t="shared" si="30"/>
        <v>91.768672657564039</v>
      </c>
      <c r="AL39">
        <f t="shared" si="40"/>
        <v>-15242.154570873456</v>
      </c>
      <c r="AN39">
        <f t="shared" si="41"/>
        <v>0</v>
      </c>
      <c r="AO39">
        <f t="shared" si="42"/>
        <v>0</v>
      </c>
      <c r="AP39">
        <f t="shared" si="43"/>
        <v>-9.6302700778927663E-2</v>
      </c>
      <c r="AQ39">
        <f t="shared" si="44"/>
        <v>-263.63837555032495</v>
      </c>
      <c r="AR39">
        <f t="shared" si="45"/>
        <v>-263.7346782511039</v>
      </c>
      <c r="AS39">
        <f t="shared" si="46"/>
        <v>4.4335127285533975</v>
      </c>
      <c r="AT39">
        <f t="shared" si="47"/>
        <v>1.5518353262008506</v>
      </c>
      <c r="AU39">
        <f t="shared" si="48"/>
        <v>-257.7493301963496</v>
      </c>
      <c r="AW39">
        <v>36</v>
      </c>
      <c r="AX39">
        <f>IF(Z39&gt;0, (R39*SUMPRODUCT(K39:$K$98, X39:$X$98)-K39*$AZ$3)/Z39, 0)</f>
        <v>4604.1188919363522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1.5098477676654815E-2</v>
      </c>
      <c r="L40" s="2">
        <v>37</v>
      </c>
      <c r="M40" s="8">
        <v>0.13258683600000001</v>
      </c>
      <c r="Q40" s="5">
        <f t="shared" si="60"/>
        <v>25</v>
      </c>
      <c r="R40">
        <f t="shared" si="31"/>
        <v>500000</v>
      </c>
      <c r="S40">
        <f t="shared" si="32"/>
        <v>4200.8336794279539</v>
      </c>
      <c r="U40">
        <f t="shared" si="52"/>
        <v>0.13258683600000001</v>
      </c>
      <c r="V40">
        <f t="shared" si="53"/>
        <v>0.01</v>
      </c>
      <c r="W40">
        <f t="shared" si="54"/>
        <v>0.22779661925744618</v>
      </c>
      <c r="X40">
        <f t="shared" si="55"/>
        <v>3.0202832998841463E-2</v>
      </c>
      <c r="Y40">
        <f t="shared" si="56"/>
        <v>2.2779661925744618E-3</v>
      </c>
      <c r="Z40">
        <f t="shared" si="57"/>
        <v>0.19531582006603027</v>
      </c>
      <c r="AB40">
        <f t="shared" si="58"/>
        <v>1048.8027182424403</v>
      </c>
      <c r="AC40">
        <f t="shared" si="33"/>
        <v>820.48927505847007</v>
      </c>
      <c r="AE40">
        <f t="shared" si="34"/>
        <v>0</v>
      </c>
      <c r="AF40">
        <f t="shared" si="35"/>
        <v>0</v>
      </c>
      <c r="AG40">
        <f t="shared" si="36"/>
        <v>-4.8828955016507569</v>
      </c>
      <c r="AH40">
        <f t="shared" si="37"/>
        <v>-15101.416499420731</v>
      </c>
      <c r="AI40">
        <f t="shared" si="38"/>
        <v>-15106.299394922382</v>
      </c>
      <c r="AJ40">
        <f t="shared" si="39"/>
        <v>228.31344318397021</v>
      </c>
      <c r="AK40">
        <f t="shared" ref="AK40:AK71" si="61">G40*SUM(AB40:AB40, AE40:AF40)</f>
        <v>73.416190276970823</v>
      </c>
      <c r="AL40">
        <f t="shared" si="40"/>
        <v>-14804.569761461442</v>
      </c>
      <c r="AN40">
        <f t="shared" si="41"/>
        <v>0</v>
      </c>
      <c r="AO40">
        <f t="shared" si="42"/>
        <v>0</v>
      </c>
      <c r="AP40">
        <f t="shared" si="43"/>
        <v>-7.3724288729112172E-2</v>
      </c>
      <c r="AQ40">
        <f t="shared" si="44"/>
        <v>-228.0083999023706</v>
      </c>
      <c r="AR40">
        <f t="shared" si="45"/>
        <v>-228.08212419109972</v>
      </c>
      <c r="AS40">
        <f t="shared" si="46"/>
        <v>3.4471854251933713</v>
      </c>
      <c r="AT40">
        <f t="shared" si="47"/>
        <v>1.1084727100018863</v>
      </c>
      <c r="AU40">
        <f t="shared" si="48"/>
        <v>-223.52646605590448</v>
      </c>
      <c r="AW40">
        <v>37</v>
      </c>
      <c r="AX40">
        <f>IF(Z40&gt;0, (R40*SUMPRODUCT(K40:$K$98, X40:$X$98)-K40*$AZ$3)/Z40, 0)</f>
        <v>4200.8336794279539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1.348078363987037E-2</v>
      </c>
      <c r="L41" s="2">
        <v>38</v>
      </c>
      <c r="M41" s="8">
        <v>0.14803979</v>
      </c>
      <c r="Q41" s="5">
        <f t="shared" si="60"/>
        <v>25</v>
      </c>
      <c r="R41">
        <f t="shared" si="31"/>
        <v>500000</v>
      </c>
      <c r="S41">
        <f t="shared" si="32"/>
        <v>3794.6367751396929</v>
      </c>
      <c r="U41">
        <f t="shared" si="52"/>
        <v>0.14803979</v>
      </c>
      <c r="V41">
        <f t="shared" si="53"/>
        <v>0.01</v>
      </c>
      <c r="W41">
        <f t="shared" si="54"/>
        <v>0.19531582006603027</v>
      </c>
      <c r="X41">
        <f t="shared" si="55"/>
        <v>2.8914512986252909E-2</v>
      </c>
      <c r="Y41">
        <f t="shared" si="56"/>
        <v>1.9531582006603026E-3</v>
      </c>
      <c r="Z41">
        <f t="shared" si="57"/>
        <v>0.16444814887911705</v>
      </c>
      <c r="AB41">
        <f t="shared" si="58"/>
        <v>820.48927505847007</v>
      </c>
      <c r="AC41">
        <f t="shared" si="33"/>
        <v>624.02099334034483</v>
      </c>
      <c r="AE41">
        <f t="shared" si="34"/>
        <v>0</v>
      </c>
      <c r="AF41">
        <f t="shared" si="35"/>
        <v>0</v>
      </c>
      <c r="AG41">
        <f t="shared" si="36"/>
        <v>-4.1112037219779261</v>
      </c>
      <c r="AH41">
        <f t="shared" si="37"/>
        <v>-14457.256493126455</v>
      </c>
      <c r="AI41">
        <f t="shared" si="38"/>
        <v>-14461.367696848432</v>
      </c>
      <c r="AJ41">
        <f t="shared" si="39"/>
        <v>196.46828171812524</v>
      </c>
      <c r="AK41">
        <f t="shared" si="61"/>
        <v>57.434249254092911</v>
      </c>
      <c r="AL41">
        <f t="shared" si="40"/>
        <v>-14207.465165876214</v>
      </c>
      <c r="AN41">
        <f t="shared" si="41"/>
        <v>0</v>
      </c>
      <c r="AO41">
        <f t="shared" si="42"/>
        <v>0</v>
      </c>
      <c r="AP41">
        <f t="shared" si="43"/>
        <v>-5.54222478754142E-2</v>
      </c>
      <c r="AQ41">
        <f t="shared" si="44"/>
        <v>-194.89514680994878</v>
      </c>
      <c r="AR41">
        <f t="shared" si="45"/>
        <v>-194.9505690578242</v>
      </c>
      <c r="AS41">
        <f t="shared" si="46"/>
        <v>2.6485463979391457</v>
      </c>
      <c r="AT41">
        <f t="shared" si="47"/>
        <v>0.7742586877128127</v>
      </c>
      <c r="AU41">
        <f t="shared" si="48"/>
        <v>-191.52776397217224</v>
      </c>
      <c r="AW41">
        <v>38</v>
      </c>
      <c r="AX41">
        <f>IF(Z41&gt;0, (R41*SUMPRODUCT(K41:$K$98, X41:$X$98)-K41*$AZ$3)/Z41, 0)</f>
        <v>3794.6367751396929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1.2036413964169972E-2</v>
      </c>
      <c r="L42" s="2">
        <v>39</v>
      </c>
      <c r="M42" s="8">
        <v>0.16585403400000001</v>
      </c>
      <c r="Q42" s="5">
        <f t="shared" si="60"/>
        <v>25</v>
      </c>
      <c r="R42">
        <f t="shared" si="31"/>
        <v>500000</v>
      </c>
      <c r="S42">
        <f t="shared" si="32"/>
        <v>3374.0802824941784</v>
      </c>
      <c r="U42">
        <f t="shared" si="52"/>
        <v>0.16585403400000001</v>
      </c>
      <c r="V42">
        <f t="shared" si="53"/>
        <v>0.01</v>
      </c>
      <c r="W42">
        <f t="shared" si="54"/>
        <v>0.16444814887911705</v>
      </c>
      <c r="X42">
        <f t="shared" si="55"/>
        <v>2.7274388875434142E-2</v>
      </c>
      <c r="Y42">
        <f t="shared" si="56"/>
        <v>1.6444814887911705E-3</v>
      </c>
      <c r="Z42">
        <f t="shared" si="57"/>
        <v>0.13552927851489172</v>
      </c>
      <c r="AB42">
        <f t="shared" si="58"/>
        <v>624.02099334034483</v>
      </c>
      <c r="AC42">
        <f t="shared" si="33"/>
        <v>457.28666633775805</v>
      </c>
      <c r="AE42">
        <f t="shared" si="34"/>
        <v>0</v>
      </c>
      <c r="AF42">
        <f t="shared" si="35"/>
        <v>0</v>
      </c>
      <c r="AG42">
        <f t="shared" si="36"/>
        <v>-3.3882319628722928</v>
      </c>
      <c r="AH42">
        <f t="shared" si="37"/>
        <v>-13637.194437717071</v>
      </c>
      <c r="AI42">
        <f t="shared" si="38"/>
        <v>-13640.582669679943</v>
      </c>
      <c r="AJ42">
        <f t="shared" si="39"/>
        <v>166.73432700258678</v>
      </c>
      <c r="AK42">
        <f t="shared" si="61"/>
        <v>43.681469533824142</v>
      </c>
      <c r="AL42">
        <f t="shared" si="40"/>
        <v>-13430.166873143533</v>
      </c>
      <c r="AN42">
        <f t="shared" si="41"/>
        <v>0</v>
      </c>
      <c r="AO42">
        <f t="shared" si="42"/>
        <v>0</v>
      </c>
      <c r="AP42">
        <f t="shared" si="43"/>
        <v>-4.0782162511763101E-2</v>
      </c>
      <c r="AQ42">
        <f t="shared" si="44"/>
        <v>-164.14291756223884</v>
      </c>
      <c r="AR42">
        <f t="shared" si="45"/>
        <v>-164.1836997247506</v>
      </c>
      <c r="AS42">
        <f t="shared" si="46"/>
        <v>2.0068833818404181</v>
      </c>
      <c r="AT42">
        <f t="shared" si="47"/>
        <v>0.52576824987238613</v>
      </c>
      <c r="AU42">
        <f t="shared" si="48"/>
        <v>-161.65104809303779</v>
      </c>
      <c r="AW42">
        <v>39</v>
      </c>
      <c r="AX42">
        <f>IF(Z42&gt;0, (R42*SUMPRODUCT(K42:$K$98, X42:$X$98)-K42*$AZ$3)/Z42, 0)</f>
        <v>3374.0802824941784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1.0746798182294617E-2</v>
      </c>
      <c r="L43" s="2">
        <v>40</v>
      </c>
      <c r="M43" s="8">
        <v>0.18707617900000001</v>
      </c>
      <c r="Q43" s="5">
        <f t="shared" si="60"/>
        <v>25</v>
      </c>
      <c r="R43">
        <f t="shared" si="31"/>
        <v>500000</v>
      </c>
      <c r="S43">
        <f t="shared" si="32"/>
        <v>2924.9058613695274</v>
      </c>
      <c r="U43">
        <f t="shared" si="52"/>
        <v>0.18707617900000001</v>
      </c>
      <c r="V43">
        <f t="shared" si="53"/>
        <v>0.01</v>
      </c>
      <c r="W43">
        <f t="shared" si="54"/>
        <v>0.13552927851489172</v>
      </c>
      <c r="X43">
        <f t="shared" si="55"/>
        <v>2.5354299567192738E-2</v>
      </c>
      <c r="Y43">
        <f t="shared" si="56"/>
        <v>1.3552927851489171E-3</v>
      </c>
      <c r="Z43">
        <f t="shared" si="57"/>
        <v>0.10881968616255007</v>
      </c>
      <c r="AB43">
        <f t="shared" si="58"/>
        <v>457.28666633775805</v>
      </c>
      <c r="AC43">
        <f t="shared" si="33"/>
        <v>318.28733788923518</v>
      </c>
      <c r="AE43">
        <f t="shared" si="34"/>
        <v>0</v>
      </c>
      <c r="AF43">
        <f t="shared" si="35"/>
        <v>0</v>
      </c>
      <c r="AG43">
        <f t="shared" si="36"/>
        <v>-2.7204921540637517</v>
      </c>
      <c r="AH43">
        <f t="shared" si="37"/>
        <v>-12677.149783596369</v>
      </c>
      <c r="AI43">
        <f t="shared" si="38"/>
        <v>-12679.870275750432</v>
      </c>
      <c r="AJ43">
        <f t="shared" si="39"/>
        <v>138.99932844852287</v>
      </c>
      <c r="AK43">
        <f t="shared" si="61"/>
        <v>32.010066643643064</v>
      </c>
      <c r="AL43">
        <f t="shared" si="40"/>
        <v>-12508.860880658267</v>
      </c>
      <c r="AN43">
        <f t="shared" si="41"/>
        <v>0</v>
      </c>
      <c r="AO43">
        <f t="shared" si="42"/>
        <v>0</v>
      </c>
      <c r="AP43">
        <f t="shared" si="43"/>
        <v>-2.9236580136239095E-2</v>
      </c>
      <c r="AQ43">
        <f t="shared" si="44"/>
        <v>-136.23877025103005</v>
      </c>
      <c r="AR43">
        <f t="shared" si="45"/>
        <v>-136.2680068311663</v>
      </c>
      <c r="AS43">
        <f t="shared" si="46"/>
        <v>1.4937977303107581</v>
      </c>
      <c r="AT43">
        <f t="shared" si="47"/>
        <v>0.34400572602103285</v>
      </c>
      <c r="AU43">
        <f t="shared" si="48"/>
        <v>-134.43020337483452</v>
      </c>
      <c r="AW43">
        <v>40</v>
      </c>
      <c r="AX43">
        <f>IF(Z43&gt;0, (R43*SUMPRODUCT(K43:$K$98, X43:$X$98)-K43*$AZ$3)/Z43, 0)</f>
        <v>2924.9058613695274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9.5953555199059081E-3</v>
      </c>
      <c r="L44" s="2">
        <v>41</v>
      </c>
      <c r="M44" s="8">
        <v>0.21155222800000001</v>
      </c>
      <c r="Q44" s="5">
        <f t="shared" si="60"/>
        <v>25</v>
      </c>
      <c r="R44">
        <f t="shared" si="31"/>
        <v>500000</v>
      </c>
      <c r="S44">
        <f t="shared" si="32"/>
        <v>2414.0849151617695</v>
      </c>
      <c r="U44">
        <f t="shared" si="52"/>
        <v>0.21155222800000001</v>
      </c>
      <c r="V44">
        <f t="shared" si="53"/>
        <v>0.01</v>
      </c>
      <c r="W44">
        <f t="shared" si="54"/>
        <v>0.10881968616255007</v>
      </c>
      <c r="X44">
        <f t="shared" si="55"/>
        <v>2.3021047057948239E-2</v>
      </c>
      <c r="Y44">
        <f t="shared" si="56"/>
        <v>1.0881968616255008E-3</v>
      </c>
      <c r="Z44">
        <f t="shared" si="57"/>
        <v>8.471044224297633E-2</v>
      </c>
      <c r="AB44">
        <f t="shared" si="58"/>
        <v>318.28733788923518</v>
      </c>
      <c r="AC44">
        <f t="shared" si="33"/>
        <v>204.49820077545149</v>
      </c>
      <c r="AE44">
        <f t="shared" si="34"/>
        <v>0</v>
      </c>
      <c r="AF44">
        <f t="shared" si="35"/>
        <v>0</v>
      </c>
      <c r="AG44">
        <f t="shared" si="36"/>
        <v>-2.1177610560744085</v>
      </c>
      <c r="AH44">
        <f t="shared" si="37"/>
        <v>-11510.523528974119</v>
      </c>
      <c r="AI44">
        <f t="shared" si="38"/>
        <v>-11512.641290030193</v>
      </c>
      <c r="AJ44">
        <f t="shared" si="39"/>
        <v>113.78913711378368</v>
      </c>
      <c r="AK44">
        <f t="shared" si="61"/>
        <v>22.280113652246463</v>
      </c>
      <c r="AL44">
        <f t="shared" si="40"/>
        <v>-11376.572039264163</v>
      </c>
      <c r="AN44">
        <f t="shared" si="41"/>
        <v>0</v>
      </c>
      <c r="AO44">
        <f t="shared" si="42"/>
        <v>0</v>
      </c>
      <c r="AP44">
        <f t="shared" si="43"/>
        <v>-2.0320670239245341E-2</v>
      </c>
      <c r="AQ44">
        <f t="shared" si="44"/>
        <v>-110.44756548074865</v>
      </c>
      <c r="AR44">
        <f t="shared" si="45"/>
        <v>-110.46788615098788</v>
      </c>
      <c r="AS44">
        <f t="shared" si="46"/>
        <v>1.0918472249100746</v>
      </c>
      <c r="AT44">
        <f t="shared" si="47"/>
        <v>0.21378561151721409</v>
      </c>
      <c r="AU44">
        <f t="shared" si="48"/>
        <v>-109.1622533145606</v>
      </c>
      <c r="AW44">
        <v>41</v>
      </c>
      <c r="AX44">
        <f>IF(Z44&gt;0, (R44*SUMPRODUCT(K44:$K$98, X44:$X$98)-K44*$AZ$3)/Z44, 0)</f>
        <v>2414.0849151617695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8.5672817142017025E-3</v>
      </c>
      <c r="L45" s="2">
        <v>42</v>
      </c>
      <c r="M45" s="8">
        <v>0.23965956799999999</v>
      </c>
      <c r="Q45" s="5">
        <f t="shared" si="60"/>
        <v>25</v>
      </c>
      <c r="R45">
        <f t="shared" si="31"/>
        <v>500000</v>
      </c>
      <c r="S45">
        <f t="shared" si="32"/>
        <v>1795.0275835334005</v>
      </c>
      <c r="U45">
        <f t="shared" si="52"/>
        <v>0.23965956799999999</v>
      </c>
      <c r="V45">
        <f t="shared" si="53"/>
        <v>0.01</v>
      </c>
      <c r="W45">
        <f t="shared" si="54"/>
        <v>8.471044224297633E-2</v>
      </c>
      <c r="X45">
        <f t="shared" si="55"/>
        <v>2.0301667993040659E-2</v>
      </c>
      <c r="Y45">
        <f t="shared" si="56"/>
        <v>8.4710442242976337E-4</v>
      </c>
      <c r="Z45">
        <f t="shared" si="57"/>
        <v>6.3561669827505912E-2</v>
      </c>
      <c r="AB45">
        <f t="shared" si="58"/>
        <v>204.49820077545149</v>
      </c>
      <c r="AC45">
        <f t="shared" si="33"/>
        <v>114.09495059581579</v>
      </c>
      <c r="AE45">
        <f t="shared" si="34"/>
        <v>0</v>
      </c>
      <c r="AF45">
        <f t="shared" si="35"/>
        <v>0</v>
      </c>
      <c r="AG45">
        <f t="shared" si="36"/>
        <v>-1.5890417456876478</v>
      </c>
      <c r="AH45">
        <f t="shared" si="37"/>
        <v>-10150.83399652033</v>
      </c>
      <c r="AI45">
        <f t="shared" si="38"/>
        <v>-10152.423038266019</v>
      </c>
      <c r="AJ45">
        <f t="shared" si="39"/>
        <v>90.403250179635705</v>
      </c>
      <c r="AK45">
        <f t="shared" si="61"/>
        <v>14.314874054281606</v>
      </c>
      <c r="AL45">
        <f t="shared" si="40"/>
        <v>-10047.704914032101</v>
      </c>
      <c r="AN45">
        <f t="shared" si="41"/>
        <v>0</v>
      </c>
      <c r="AO45">
        <f t="shared" si="42"/>
        <v>0</v>
      </c>
      <c r="AP45">
        <f t="shared" si="43"/>
        <v>-1.3613768290932938E-2</v>
      </c>
      <c r="AQ45">
        <f t="shared" si="44"/>
        <v>-86.965054482285609</v>
      </c>
      <c r="AR45">
        <f t="shared" si="45"/>
        <v>-86.978668250576561</v>
      </c>
      <c r="AS45">
        <f t="shared" si="46"/>
        <v>0.77451011216839472</v>
      </c>
      <c r="AT45">
        <f t="shared" si="47"/>
        <v>0.1226395587263472</v>
      </c>
      <c r="AU45">
        <f t="shared" si="48"/>
        <v>-86.081518579681813</v>
      </c>
      <c r="AW45">
        <v>42</v>
      </c>
      <c r="AX45">
        <f>IF(Z45&gt;0, (R45*SUMPRODUCT(K45:$K$98, X45:$X$98)-K45*$AZ$3)/Z45, 0)</f>
        <v>1795.0275835334005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7.6493586733943769E-3</v>
      </c>
      <c r="L46" s="2">
        <v>43</v>
      </c>
      <c r="M46" s="8">
        <v>0.27212731099999998</v>
      </c>
      <c r="Q46" s="5">
        <f t="shared" si="60"/>
        <v>25</v>
      </c>
      <c r="R46">
        <f t="shared" si="31"/>
        <v>500000</v>
      </c>
      <c r="S46">
        <f t="shared" si="32"/>
        <v>986.79396512691051</v>
      </c>
      <c r="U46">
        <f t="shared" si="52"/>
        <v>0.27212731099999998</v>
      </c>
      <c r="V46">
        <f t="shared" si="53"/>
        <v>0.01</v>
      </c>
      <c r="W46">
        <f t="shared" si="54"/>
        <v>6.3561669827505912E-2</v>
      </c>
      <c r="X46">
        <f t="shared" si="55"/>
        <v>1.7296866292829016E-2</v>
      </c>
      <c r="Y46">
        <f t="shared" si="56"/>
        <v>6.3561669827505917E-4</v>
      </c>
      <c r="Z46">
        <f t="shared" si="57"/>
        <v>4.5629186836401832E-2</v>
      </c>
      <c r="AB46">
        <f t="shared" si="58"/>
        <v>114.09495059581579</v>
      </c>
      <c r="AC46">
        <f t="shared" si="33"/>
        <v>45.026606203809592</v>
      </c>
      <c r="AE46">
        <f t="shared" si="34"/>
        <v>0</v>
      </c>
      <c r="AF46">
        <f t="shared" si="35"/>
        <v>0</v>
      </c>
      <c r="AG46">
        <f t="shared" si="36"/>
        <v>-1.1407296709100458</v>
      </c>
      <c r="AH46">
        <f t="shared" si="37"/>
        <v>-8648.4331464145071</v>
      </c>
      <c r="AI46">
        <f t="shared" si="38"/>
        <v>-8649.5738760854165</v>
      </c>
      <c r="AJ46">
        <f t="shared" si="39"/>
        <v>69.068344392006196</v>
      </c>
      <c r="AK46">
        <f t="shared" si="61"/>
        <v>7.9866465417071062</v>
      </c>
      <c r="AL46">
        <f t="shared" si="40"/>
        <v>-8572.5188851517032</v>
      </c>
      <c r="AN46">
        <f t="shared" si="41"/>
        <v>0</v>
      </c>
      <c r="AO46">
        <f t="shared" si="42"/>
        <v>0</v>
      </c>
      <c r="AP46">
        <f t="shared" si="43"/>
        <v>-8.7258504021740721E-3</v>
      </c>
      <c r="AQ46">
        <f t="shared" si="44"/>
        <v>-66.154967099797233</v>
      </c>
      <c r="AR46">
        <f t="shared" si="45"/>
        <v>-66.163692950199405</v>
      </c>
      <c r="AS46">
        <f t="shared" si="46"/>
        <v>0.52832853923198242</v>
      </c>
      <c r="AT46">
        <f t="shared" si="47"/>
        <v>6.1092723995142456E-2</v>
      </c>
      <c r="AU46">
        <f t="shared" si="48"/>
        <v>-65.574271686972281</v>
      </c>
      <c r="AW46">
        <v>43</v>
      </c>
      <c r="AX46">
        <f>IF(Z46&gt;0, (R46*SUMPRODUCT(K46:$K$98, X46:$X$98)-K46*$AZ$3)/Z46, 0)</f>
        <v>986.79396512691051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6.8297845298164071E-3</v>
      </c>
      <c r="L47" s="2">
        <v>44</v>
      </c>
      <c r="M47" s="8">
        <v>0.30842977500000002</v>
      </c>
      <c r="Q47" s="5">
        <f t="shared" si="60"/>
        <v>25</v>
      </c>
      <c r="R47">
        <f t="shared" si="31"/>
        <v>500000</v>
      </c>
      <c r="S47">
        <f t="shared" si="32"/>
        <v>-165.57038740600896</v>
      </c>
      <c r="U47">
        <f t="shared" si="52"/>
        <v>0.30842977500000002</v>
      </c>
      <c r="V47">
        <f t="shared" si="53"/>
        <v>0.01</v>
      </c>
      <c r="W47">
        <f t="shared" si="54"/>
        <v>4.5629186836401832E-2</v>
      </c>
      <c r="X47">
        <f t="shared" si="55"/>
        <v>1.4073399829384379E-2</v>
      </c>
      <c r="Y47">
        <f t="shared" si="56"/>
        <v>4.5629186836401833E-4</v>
      </c>
      <c r="Z47">
        <f t="shared" si="57"/>
        <v>3.1099495138653434E-2</v>
      </c>
      <c r="AB47">
        <f t="shared" si="58"/>
        <v>45.026606203809592</v>
      </c>
      <c r="AC47">
        <f t="shared" si="33"/>
        <v>-5.1491554582381411</v>
      </c>
      <c r="AE47">
        <f t="shared" si="34"/>
        <v>0</v>
      </c>
      <c r="AF47">
        <f t="shared" si="35"/>
        <v>0</v>
      </c>
      <c r="AG47">
        <f t="shared" si="36"/>
        <v>-0.77748737846633587</v>
      </c>
      <c r="AH47">
        <f t="shared" si="37"/>
        <v>-7036.6999146921899</v>
      </c>
      <c r="AI47">
        <f t="shared" si="38"/>
        <v>-7037.4774020706564</v>
      </c>
      <c r="AJ47">
        <f t="shared" si="39"/>
        <v>50.175761662047734</v>
      </c>
      <c r="AK47">
        <f t="shared" si="61"/>
        <v>3.1518624342666719</v>
      </c>
      <c r="AL47">
        <f t="shared" si="40"/>
        <v>-6984.1497779743413</v>
      </c>
      <c r="AN47">
        <f t="shared" si="41"/>
        <v>0</v>
      </c>
      <c r="AO47">
        <f t="shared" si="42"/>
        <v>0</v>
      </c>
      <c r="AP47">
        <f t="shared" si="43"/>
        <v>-5.3100712695768951E-3</v>
      </c>
      <c r="AQ47">
        <f t="shared" si="44"/>
        <v>-48.059144218325152</v>
      </c>
      <c r="AR47">
        <f t="shared" si="45"/>
        <v>-48.064454289594728</v>
      </c>
      <c r="AS47">
        <f t="shared" si="46"/>
        <v>0.34268964077120878</v>
      </c>
      <c r="AT47">
        <f t="shared" si="47"/>
        <v>2.1526541293663999E-2</v>
      </c>
      <c r="AU47">
        <f t="shared" si="48"/>
        <v>-47.700238107529849</v>
      </c>
      <c r="AW47">
        <v>44</v>
      </c>
      <c r="AX47">
        <f>IF(Z47&gt;0, (R47*SUMPRODUCT(K47:$K$98, X47:$X$98)-K47*$AZ$3)/Z47, 0)</f>
        <v>-165.57038740600896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6.0980219016217915E-3</v>
      </c>
      <c r="L48" s="2">
        <v>45</v>
      </c>
      <c r="M48" s="8">
        <v>0.34883407700000002</v>
      </c>
      <c r="Q48" s="5">
        <f t="shared" si="60"/>
        <v>25</v>
      </c>
      <c r="R48">
        <f t="shared" si="31"/>
        <v>500000</v>
      </c>
      <c r="S48">
        <f t="shared" si="32"/>
        <v>-1952.9225659130907</v>
      </c>
      <c r="U48">
        <f t="shared" si="52"/>
        <v>0.34883407700000002</v>
      </c>
      <c r="V48">
        <f t="shared" si="53"/>
        <v>0.01</v>
      </c>
      <c r="W48">
        <f t="shared" si="54"/>
        <v>3.1099495138653434E-2</v>
      </c>
      <c r="X48">
        <f t="shared" si="55"/>
        <v>1.0848563681858159E-2</v>
      </c>
      <c r="Y48">
        <f t="shared" si="56"/>
        <v>3.1099495138653437E-4</v>
      </c>
      <c r="Z48">
        <f t="shared" si="57"/>
        <v>1.9939936505408741E-2</v>
      </c>
      <c r="AB48">
        <f t="shared" si="58"/>
        <v>-5.1491554582381411</v>
      </c>
      <c r="AC48">
        <f t="shared" si="33"/>
        <v>-38.941151964286945</v>
      </c>
      <c r="AE48">
        <f t="shared" si="34"/>
        <v>0</v>
      </c>
      <c r="AF48">
        <f t="shared" si="35"/>
        <v>0</v>
      </c>
      <c r="AG48">
        <f t="shared" si="36"/>
        <v>-0.49849841263521855</v>
      </c>
      <c r="AH48">
        <f t="shared" si="37"/>
        <v>-5424.2818409290794</v>
      </c>
      <c r="AI48">
        <f t="shared" si="38"/>
        <v>-5424.7803393417144</v>
      </c>
      <c r="AJ48">
        <f t="shared" si="39"/>
        <v>33.791996506048804</v>
      </c>
      <c r="AK48">
        <f t="shared" si="61"/>
        <v>-0.36044088207666991</v>
      </c>
      <c r="AL48">
        <f t="shared" si="40"/>
        <v>-5391.3487837177418</v>
      </c>
      <c r="AN48">
        <f t="shared" si="41"/>
        <v>0</v>
      </c>
      <c r="AO48">
        <f t="shared" si="42"/>
        <v>0</v>
      </c>
      <c r="AP48">
        <f t="shared" si="43"/>
        <v>-3.03985423817326E-3</v>
      </c>
      <c r="AQ48">
        <f t="shared" si="44"/>
        <v>-33.077389466554898</v>
      </c>
      <c r="AR48">
        <f t="shared" si="45"/>
        <v>-33.080429320793066</v>
      </c>
      <c r="AS48">
        <f t="shared" si="46"/>
        <v>0.20606433479341266</v>
      </c>
      <c r="AT48">
        <f t="shared" si="47"/>
        <v>-2.1979763931434105E-3</v>
      </c>
      <c r="AU48">
        <f t="shared" si="48"/>
        <v>-32.876562962392796</v>
      </c>
      <c r="AW48">
        <v>45</v>
      </c>
      <c r="AX48">
        <f>IF(Z48&gt;0, (R48*SUMPRODUCT(K48:$K$98, X48:$X$98)-K48*$AZ$3)/Z48, 0)</f>
        <v>-1952.9225659130907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5.4446624121623132E-3</v>
      </c>
      <c r="L49" s="2">
        <v>46</v>
      </c>
      <c r="M49" s="8">
        <v>0.39293336200000001</v>
      </c>
      <c r="Q49" s="5">
        <f t="shared" si="60"/>
        <v>25</v>
      </c>
      <c r="R49">
        <f t="shared" si="31"/>
        <v>500000</v>
      </c>
      <c r="S49">
        <f t="shared" si="32"/>
        <v>-4979.2248814480072</v>
      </c>
      <c r="U49">
        <f t="shared" si="52"/>
        <v>0.39293336200000001</v>
      </c>
      <c r="V49">
        <f t="shared" si="53"/>
        <v>0.01</v>
      </c>
      <c r="W49">
        <f t="shared" si="54"/>
        <v>1.9939936505408741E-2</v>
      </c>
      <c r="X49">
        <f t="shared" si="55"/>
        <v>7.8350662891367873E-3</v>
      </c>
      <c r="Y49">
        <f t="shared" si="56"/>
        <v>1.9939936505408742E-4</v>
      </c>
      <c r="Z49">
        <f t="shared" si="57"/>
        <v>1.1905470851217867E-2</v>
      </c>
      <c r="AB49">
        <f t="shared" si="58"/>
        <v>-38.941151964286945</v>
      </c>
      <c r="AC49">
        <f t="shared" si="33"/>
        <v>-59.280016687737984</v>
      </c>
      <c r="AE49">
        <f t="shared" si="34"/>
        <v>0</v>
      </c>
      <c r="AF49">
        <f t="shared" si="35"/>
        <v>0</v>
      </c>
      <c r="AG49">
        <f t="shared" si="36"/>
        <v>-0.29763677128044669</v>
      </c>
      <c r="AH49">
        <f t="shared" si="37"/>
        <v>-3917.5331445683937</v>
      </c>
      <c r="AI49">
        <f t="shared" si="38"/>
        <v>-3917.8307813396741</v>
      </c>
      <c r="AJ49">
        <f t="shared" si="39"/>
        <v>20.338864723451039</v>
      </c>
      <c r="AK49">
        <f t="shared" si="61"/>
        <v>-2.7258806375000866</v>
      </c>
      <c r="AL49">
        <f t="shared" si="40"/>
        <v>-3900.2177972537233</v>
      </c>
      <c r="AN49">
        <f t="shared" si="41"/>
        <v>0</v>
      </c>
      <c r="AO49">
        <f t="shared" si="42"/>
        <v>0</v>
      </c>
      <c r="AP49">
        <f t="shared" si="43"/>
        <v>-1.6205317410679996E-3</v>
      </c>
      <c r="AQ49">
        <f t="shared" si="44"/>
        <v>-21.329645460631564</v>
      </c>
      <c r="AR49">
        <f t="shared" si="45"/>
        <v>-21.331265992372629</v>
      </c>
      <c r="AS49">
        <f t="shared" si="46"/>
        <v>0.11073825226582791</v>
      </c>
      <c r="AT49">
        <f t="shared" si="47"/>
        <v>-1.4841499847037766E-2</v>
      </c>
      <c r="AU49">
        <f t="shared" si="48"/>
        <v>-21.23536923995384</v>
      </c>
      <c r="AW49">
        <v>46</v>
      </c>
      <c r="AX49">
        <f>IF(Z49&gt;0, (R49*SUMPRODUCT(K49:$K$98, X49:$X$98)-K49*$AZ$3)/Z49, 0)</f>
        <v>-4979.2248814480072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4.8613057251449222E-3</v>
      </c>
      <c r="L50" s="2">
        <v>47</v>
      </c>
      <c r="M50" s="8">
        <v>0.441408258</v>
      </c>
      <c r="Q50" s="5">
        <f t="shared" si="60"/>
        <v>25</v>
      </c>
      <c r="R50">
        <f t="shared" si="31"/>
        <v>500000</v>
      </c>
      <c r="S50">
        <f t="shared" si="32"/>
        <v>-10600.735481725809</v>
      </c>
      <c r="U50">
        <f t="shared" si="52"/>
        <v>0.441408258</v>
      </c>
      <c r="V50">
        <f t="shared" si="53"/>
        <v>0.01</v>
      </c>
      <c r="W50">
        <f t="shared" si="54"/>
        <v>1.1905470851217867E-2</v>
      </c>
      <c r="X50">
        <f t="shared" si="55"/>
        <v>5.2551731491058554E-3</v>
      </c>
      <c r="Y50">
        <f t="shared" si="56"/>
        <v>1.1905470851217867E-4</v>
      </c>
      <c r="Z50">
        <f t="shared" si="57"/>
        <v>6.5312429935998322E-3</v>
      </c>
      <c r="AB50">
        <f t="shared" si="58"/>
        <v>-59.280016687737984</v>
      </c>
      <c r="AC50">
        <f t="shared" si="33"/>
        <v>-69.235979342026837</v>
      </c>
      <c r="AE50">
        <f t="shared" si="34"/>
        <v>0</v>
      </c>
      <c r="AF50">
        <f t="shared" si="35"/>
        <v>0</v>
      </c>
      <c r="AG50">
        <f t="shared" si="36"/>
        <v>-0.16328107483999579</v>
      </c>
      <c r="AH50">
        <f t="shared" si="37"/>
        <v>-2627.5865745529277</v>
      </c>
      <c r="AI50">
        <f t="shared" si="38"/>
        <v>-2627.7498556277678</v>
      </c>
      <c r="AJ50">
        <f t="shared" si="39"/>
        <v>9.9559626542888537</v>
      </c>
      <c r="AK50">
        <f t="shared" si="61"/>
        <v>-4.1496011681416594</v>
      </c>
      <c r="AL50">
        <f t="shared" si="40"/>
        <v>-2621.9434941416207</v>
      </c>
      <c r="AN50">
        <f t="shared" si="41"/>
        <v>0</v>
      </c>
      <c r="AO50">
        <f t="shared" si="42"/>
        <v>0</v>
      </c>
      <c r="AP50">
        <f t="shared" si="43"/>
        <v>-7.937592239274881E-4</v>
      </c>
      <c r="AQ50">
        <f t="shared" si="44"/>
        <v>-12.773501658188083</v>
      </c>
      <c r="AR50">
        <f t="shared" si="45"/>
        <v>-12.774295417412011</v>
      </c>
      <c r="AS50">
        <f t="shared" si="46"/>
        <v>4.8398978250623441E-2</v>
      </c>
      <c r="AT50">
        <f t="shared" si="47"/>
        <v>-2.0172479915755107E-2</v>
      </c>
      <c r="AU50">
        <f t="shared" si="48"/>
        <v>-12.746068919077143</v>
      </c>
      <c r="AW50">
        <v>47</v>
      </c>
      <c r="AX50">
        <f>IF(Z50&gt;0, (R50*SUMPRODUCT(K50:$K$98, X50:$X$98)-K50*$AZ$3)/Z50, 0)</f>
        <v>-10600.735481725809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4.3404515403079663E-3</v>
      </c>
      <c r="L51" s="2">
        <v>48</v>
      </c>
      <c r="M51" s="8">
        <v>0.49593942699999999</v>
      </c>
      <c r="Q51" s="5">
        <f t="shared" si="60"/>
        <v>25</v>
      </c>
      <c r="R51">
        <f t="shared" si="31"/>
        <v>500000</v>
      </c>
      <c r="S51">
        <f t="shared" si="32"/>
        <v>-22267.802992444296</v>
      </c>
      <c r="U51">
        <f t="shared" si="52"/>
        <v>0.49593942699999999</v>
      </c>
      <c r="V51">
        <f t="shared" si="53"/>
        <v>0.01</v>
      </c>
      <c r="W51">
        <f t="shared" si="54"/>
        <v>6.5312429935998322E-3</v>
      </c>
      <c r="X51">
        <f t="shared" si="55"/>
        <v>3.2391009078436652E-3</v>
      </c>
      <c r="Y51">
        <f t="shared" si="56"/>
        <v>6.531242993599833E-5</v>
      </c>
      <c r="Z51">
        <f t="shared" si="57"/>
        <v>3.2268296558201686E-3</v>
      </c>
      <c r="AB51">
        <f t="shared" si="58"/>
        <v>-69.235979342026837</v>
      </c>
      <c r="AC51">
        <f t="shared" si="33"/>
        <v>-71.854407065980354</v>
      </c>
      <c r="AE51">
        <f t="shared" si="34"/>
        <v>0</v>
      </c>
      <c r="AF51">
        <f t="shared" si="35"/>
        <v>0</v>
      </c>
      <c r="AG51">
        <f t="shared" si="36"/>
        <v>-8.0670741395504217E-2</v>
      </c>
      <c r="AH51">
        <f t="shared" si="37"/>
        <v>-1619.5504539218325</v>
      </c>
      <c r="AI51">
        <f t="shared" si="38"/>
        <v>-1619.6311246632281</v>
      </c>
      <c r="AJ51">
        <f t="shared" si="39"/>
        <v>2.6184277239535163</v>
      </c>
      <c r="AK51">
        <f t="shared" si="61"/>
        <v>-4.8465185539418787</v>
      </c>
      <c r="AL51">
        <f t="shared" si="40"/>
        <v>-1621.8592154932164</v>
      </c>
      <c r="AN51">
        <f t="shared" si="41"/>
        <v>0</v>
      </c>
      <c r="AO51">
        <f t="shared" si="42"/>
        <v>0</v>
      </c>
      <c r="AP51">
        <f t="shared" si="43"/>
        <v>-3.501474437479019E-4</v>
      </c>
      <c r="AQ51">
        <f t="shared" si="44"/>
        <v>-7.0295802623314838</v>
      </c>
      <c r="AR51">
        <f t="shared" si="45"/>
        <v>-7.0299304097752318</v>
      </c>
      <c r="AS51">
        <f t="shared" si="46"/>
        <v>1.1365158647619122E-2</v>
      </c>
      <c r="AT51">
        <f t="shared" si="47"/>
        <v>-2.1036078922588165E-2</v>
      </c>
      <c r="AU51">
        <f t="shared" si="48"/>
        <v>-7.0396013300502007</v>
      </c>
      <c r="AW51">
        <v>48</v>
      </c>
      <c r="AX51">
        <f>IF(Z51&gt;0, (R51*SUMPRODUCT(K51:$K$98, X51:$X$98)-K51*$AZ$3)/Z51, 0)</f>
        <v>-22267.802992444296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3.8754031609892553E-3</v>
      </c>
      <c r="L52" s="2">
        <v>49</v>
      </c>
      <c r="M52" s="8">
        <v>0.55722270799999996</v>
      </c>
      <c r="Q52" s="5">
        <f t="shared" si="60"/>
        <v>25</v>
      </c>
      <c r="R52">
        <f t="shared" si="31"/>
        <v>500000</v>
      </c>
      <c r="S52">
        <f t="shared" si="32"/>
        <v>-49994.290735652714</v>
      </c>
      <c r="U52">
        <f t="shared" si="52"/>
        <v>0.55722270799999996</v>
      </c>
      <c r="V52">
        <f t="shared" si="53"/>
        <v>0.01</v>
      </c>
      <c r="W52">
        <f t="shared" si="54"/>
        <v>3.2268296558201686E-3</v>
      </c>
      <c r="X52">
        <f t="shared" si="55"/>
        <v>1.7980627590708223E-3</v>
      </c>
      <c r="Y52">
        <f t="shared" si="56"/>
        <v>3.2268296558201685E-5</v>
      </c>
      <c r="Z52">
        <f t="shared" si="57"/>
        <v>1.3964986001911448E-3</v>
      </c>
      <c r="AB52">
        <f t="shared" si="58"/>
        <v>-71.854407065980354</v>
      </c>
      <c r="AC52">
        <f t="shared" si="33"/>
        <v>-69.81695702988813</v>
      </c>
      <c r="AE52">
        <f t="shared" si="34"/>
        <v>0</v>
      </c>
      <c r="AF52">
        <f t="shared" si="35"/>
        <v>0</v>
      </c>
      <c r="AG52">
        <f t="shared" si="36"/>
        <v>-3.4912465004778619E-2</v>
      </c>
      <c r="AH52">
        <f t="shared" si="37"/>
        <v>-899.03137953541113</v>
      </c>
      <c r="AI52">
        <f t="shared" si="38"/>
        <v>-899.06629200041596</v>
      </c>
      <c r="AJ52">
        <f t="shared" si="39"/>
        <v>-2.0374500360922241</v>
      </c>
      <c r="AK52">
        <f t="shared" si="61"/>
        <v>-5.0298084946186252</v>
      </c>
      <c r="AL52">
        <f t="shared" si="40"/>
        <v>-906.13355053112673</v>
      </c>
      <c r="AN52">
        <f t="shared" si="41"/>
        <v>0</v>
      </c>
      <c r="AO52">
        <f t="shared" si="42"/>
        <v>0</v>
      </c>
      <c r="AP52">
        <f t="shared" si="43"/>
        <v>-1.3529987723744582E-4</v>
      </c>
      <c r="AQ52">
        <f t="shared" si="44"/>
        <v>-3.4841090500800633</v>
      </c>
      <c r="AR52">
        <f t="shared" si="45"/>
        <v>-3.4842443499573008</v>
      </c>
      <c r="AS52">
        <f t="shared" si="46"/>
        <v>-7.8959403102294781E-3</v>
      </c>
      <c r="AT52">
        <f t="shared" si="47"/>
        <v>-1.9492535739215628E-2</v>
      </c>
      <c r="AU52">
        <f t="shared" si="48"/>
        <v>-3.5116328260067458</v>
      </c>
      <c r="AW52">
        <v>49</v>
      </c>
      <c r="AX52">
        <f>IF(Z52&gt;0, (R52*SUMPRODUCT(K52:$K$98, X52:$X$98)-K52*$AZ$3)/Z52, 0)</f>
        <v>-49994.290735652714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3.4601813937404063E-3</v>
      </c>
      <c r="L53" s="2">
        <v>50</v>
      </c>
      <c r="M53" s="8">
        <v>0.62633703200000002</v>
      </c>
      <c r="Q53" s="5">
        <f t="shared" si="60"/>
        <v>25</v>
      </c>
      <c r="R53">
        <f t="shared" si="31"/>
        <v>500000</v>
      </c>
      <c r="S53">
        <f t="shared" si="32"/>
        <v>-128393.98191558373</v>
      </c>
      <c r="U53">
        <f t="shared" si="52"/>
        <v>0.62633703200000002</v>
      </c>
      <c r="V53">
        <f t="shared" si="53"/>
        <v>0.01</v>
      </c>
      <c r="W53">
        <f t="shared" si="54"/>
        <v>1.3964986001911448E-3</v>
      </c>
      <c r="X53">
        <f t="shared" si="55"/>
        <v>8.7467878843587631E-4</v>
      </c>
      <c r="Y53">
        <f t="shared" si="56"/>
        <v>1.3964986001911448E-5</v>
      </c>
      <c r="Z53">
        <f t="shared" si="57"/>
        <v>5.0785482575335704E-4</v>
      </c>
      <c r="AB53">
        <f t="shared" si="58"/>
        <v>-69.81695702988813</v>
      </c>
      <c r="AC53">
        <f t="shared" si="33"/>
        <v>-65.205503313518449</v>
      </c>
      <c r="AE53">
        <f t="shared" si="34"/>
        <v>0</v>
      </c>
      <c r="AF53">
        <f t="shared" si="35"/>
        <v>0</v>
      </c>
      <c r="AG53">
        <f t="shared" si="36"/>
        <v>-1.2696370643833926E-2</v>
      </c>
      <c r="AH53">
        <f t="shared" si="37"/>
        <v>-437.33939421793815</v>
      </c>
      <c r="AI53">
        <f t="shared" si="38"/>
        <v>-437.35209058858197</v>
      </c>
      <c r="AJ53">
        <f t="shared" si="39"/>
        <v>-4.6114537163696809</v>
      </c>
      <c r="AK53">
        <f t="shared" si="61"/>
        <v>-4.8871869920921691</v>
      </c>
      <c r="AL53">
        <f t="shared" si="40"/>
        <v>-446.85073129704381</v>
      </c>
      <c r="AN53">
        <f t="shared" si="41"/>
        <v>0</v>
      </c>
      <c r="AO53">
        <f t="shared" si="42"/>
        <v>0</v>
      </c>
      <c r="AP53">
        <f t="shared" si="43"/>
        <v>-4.393174546982605E-5</v>
      </c>
      <c r="AQ53">
        <f t="shared" si="44"/>
        <v>-1.5132736346226101</v>
      </c>
      <c r="AR53">
        <f t="shared" si="45"/>
        <v>-1.51331756636808</v>
      </c>
      <c r="AS53">
        <f t="shared" si="46"/>
        <v>-1.5956466347477417E-2</v>
      </c>
      <c r="AT53">
        <f t="shared" si="47"/>
        <v>-1.6910553497767464E-2</v>
      </c>
      <c r="AU53">
        <f t="shared" si="48"/>
        <v>-1.5461845862133248</v>
      </c>
      <c r="AW53">
        <v>50</v>
      </c>
      <c r="AX53">
        <f>IF(Z53&gt;0, (R53*SUMPRODUCT(K53:$K$98, X53:$X$98)-K53*$AZ$3)/Z53, 0)</f>
        <v>-128393.98191558373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3.0894476729825052E-3</v>
      </c>
      <c r="L54" s="2">
        <v>51</v>
      </c>
      <c r="M54" s="8">
        <v>0.70099715600000001</v>
      </c>
      <c r="Q54" s="5">
        <f t="shared" si="60"/>
        <v>25</v>
      </c>
      <c r="R54">
        <f t="shared" si="31"/>
        <v>500000</v>
      </c>
      <c r="S54">
        <f t="shared" si="32"/>
        <v>-405328.01240455458</v>
      </c>
      <c r="U54">
        <f t="shared" si="52"/>
        <v>0.70099715600000001</v>
      </c>
      <c r="V54">
        <f t="shared" si="53"/>
        <v>0.01</v>
      </c>
      <c r="W54">
        <f t="shared" si="54"/>
        <v>5.0785482575335704E-4</v>
      </c>
      <c r="X54">
        <f t="shared" si="55"/>
        <v>3.5600478851397887E-4</v>
      </c>
      <c r="Y54">
        <f t="shared" si="56"/>
        <v>5.0785482575335704E-6</v>
      </c>
      <c r="Z54">
        <f t="shared" si="57"/>
        <v>1.4677148898184459E-4</v>
      </c>
      <c r="AB54">
        <f t="shared" si="58"/>
        <v>-65.205503313518449</v>
      </c>
      <c r="AC54">
        <f t="shared" si="33"/>
        <v>-59.490595906668048</v>
      </c>
      <c r="AE54">
        <f t="shared" si="34"/>
        <v>0</v>
      </c>
      <c r="AF54">
        <f t="shared" si="35"/>
        <v>0</v>
      </c>
      <c r="AG54">
        <f t="shared" si="36"/>
        <v>-3.669287224546115E-3</v>
      </c>
      <c r="AH54">
        <f t="shared" si="37"/>
        <v>-178.00239425698945</v>
      </c>
      <c r="AI54">
        <f t="shared" si="38"/>
        <v>-178.00606354421399</v>
      </c>
      <c r="AJ54">
        <f t="shared" si="39"/>
        <v>-5.7149074068504007</v>
      </c>
      <c r="AK54">
        <f t="shared" si="61"/>
        <v>-4.5643852319462921</v>
      </c>
      <c r="AL54">
        <f t="shared" si="40"/>
        <v>-188.28535618301066</v>
      </c>
      <c r="AN54">
        <f t="shared" si="41"/>
        <v>0</v>
      </c>
      <c r="AO54">
        <f t="shared" si="42"/>
        <v>0</v>
      </c>
      <c r="AP54">
        <f t="shared" si="43"/>
        <v>-1.133607087737843E-5</v>
      </c>
      <c r="AQ54">
        <f t="shared" si="44"/>
        <v>-0.54992908272257046</v>
      </c>
      <c r="AR54">
        <f t="shared" si="45"/>
        <v>-0.54994041879344779</v>
      </c>
      <c r="AS54">
        <f t="shared" si="46"/>
        <v>-1.7655907389404452E-2</v>
      </c>
      <c r="AT54">
        <f t="shared" si="47"/>
        <v>-1.4101429333432185E-2</v>
      </c>
      <c r="AU54">
        <f t="shared" si="48"/>
        <v>-0.58169775551628444</v>
      </c>
      <c r="AW54">
        <v>51</v>
      </c>
      <c r="AX54">
        <f>IF(Z54&gt;0, (R54*SUMPRODUCT(K54:$K$98, X54:$X$98)-K54*$AZ$3)/Z54, 0)</f>
        <v>-405328.01240455458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2.758435422305808E-3</v>
      </c>
      <c r="L55" s="2">
        <v>52</v>
      </c>
      <c r="M55" s="8">
        <v>0.77900909500000004</v>
      </c>
      <c r="Q55" s="5">
        <f t="shared" si="60"/>
        <v>25</v>
      </c>
      <c r="R55">
        <f t="shared" si="31"/>
        <v>500000</v>
      </c>
      <c r="S55">
        <f t="shared" si="32"/>
        <v>-1730423.1749105249</v>
      </c>
      <c r="U55">
        <f t="shared" si="52"/>
        <v>0.77900909500000004</v>
      </c>
      <c r="V55">
        <f t="shared" si="53"/>
        <v>0.01</v>
      </c>
      <c r="W55">
        <f t="shared" si="54"/>
        <v>1.4677148898184459E-4</v>
      </c>
      <c r="X55">
        <f t="shared" si="55"/>
        <v>1.1433632480354923E-4</v>
      </c>
      <c r="Y55">
        <f t="shared" si="56"/>
        <v>1.4677148898184461E-6</v>
      </c>
      <c r="Z55">
        <f t="shared" si="57"/>
        <v>3.0967449288476909E-5</v>
      </c>
      <c r="AB55">
        <f t="shared" si="58"/>
        <v>-59.490595906668048</v>
      </c>
      <c r="AC55">
        <f t="shared" si="33"/>
        <v>-53.586791916646888</v>
      </c>
      <c r="AE55">
        <f t="shared" si="34"/>
        <v>0</v>
      </c>
      <c r="AF55">
        <f t="shared" si="35"/>
        <v>0</v>
      </c>
      <c r="AG55">
        <f t="shared" si="36"/>
        <v>-7.7418623221192271E-4</v>
      </c>
      <c r="AH55">
        <f t="shared" si="37"/>
        <v>-57.168162401774616</v>
      </c>
      <c r="AI55">
        <f t="shared" si="38"/>
        <v>-57.168936588006829</v>
      </c>
      <c r="AJ55">
        <f t="shared" si="39"/>
        <v>-5.9038039900211601</v>
      </c>
      <c r="AK55">
        <f t="shared" si="61"/>
        <v>-4.1643417134667642</v>
      </c>
      <c r="AL55">
        <f t="shared" si="40"/>
        <v>-67.237082291494758</v>
      </c>
      <c r="AN55">
        <f t="shared" si="41"/>
        <v>0</v>
      </c>
      <c r="AO55">
        <f t="shared" si="42"/>
        <v>0</v>
      </c>
      <c r="AP55">
        <f t="shared" si="43"/>
        <v>-2.1355427263948375E-6</v>
      </c>
      <c r="AQ55">
        <f t="shared" si="44"/>
        <v>-0.15769468419718619</v>
      </c>
      <c r="AR55">
        <f t="shared" si="45"/>
        <v>-0.15769681973991256</v>
      </c>
      <c r="AS55">
        <f t="shared" si="46"/>
        <v>-1.6285262052424733E-2</v>
      </c>
      <c r="AT55">
        <f t="shared" si="47"/>
        <v>-1.1487067693012385E-2</v>
      </c>
      <c r="AU55">
        <f t="shared" si="48"/>
        <v>-0.1854691494853497</v>
      </c>
      <c r="AW55">
        <v>52</v>
      </c>
      <c r="AX55">
        <f>IF(Z55&gt;0, (R55*SUMPRODUCT(K55:$K$98, X55:$X$98)-K55*$AZ$3)/Z55, 0)</f>
        <v>-1730423.1749105249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2.4628887699159E-3</v>
      </c>
      <c r="L56" s="2">
        <v>53</v>
      </c>
      <c r="M56" s="8">
        <v>0.78135831499999997</v>
      </c>
      <c r="Q56" s="5">
        <f t="shared" si="60"/>
        <v>25</v>
      </c>
      <c r="R56">
        <f t="shared" si="31"/>
        <v>500000</v>
      </c>
      <c r="S56">
        <f t="shared" si="32"/>
        <v>-7426323.5346800787</v>
      </c>
      <c r="U56">
        <f t="shared" si="52"/>
        <v>0.78135831499999997</v>
      </c>
      <c r="V56">
        <f t="shared" si="53"/>
        <v>0.01</v>
      </c>
      <c r="W56">
        <f t="shared" si="54"/>
        <v>3.0967449288476909E-5</v>
      </c>
      <c r="X56">
        <f t="shared" si="55"/>
        <v>2.4196673995892267E-5</v>
      </c>
      <c r="Y56">
        <f t="shared" si="56"/>
        <v>3.0967449288476909E-7</v>
      </c>
      <c r="Z56">
        <f t="shared" si="57"/>
        <v>6.4611007996998736E-6</v>
      </c>
      <c r="AB56">
        <f t="shared" si="58"/>
        <v>-53.586791916646888</v>
      </c>
      <c r="AC56">
        <f t="shared" si="33"/>
        <v>-47.98222492875145</v>
      </c>
      <c r="AE56">
        <f t="shared" si="34"/>
        <v>0</v>
      </c>
      <c r="AF56">
        <f t="shared" si="35"/>
        <v>0</v>
      </c>
      <c r="AG56">
        <f t="shared" si="36"/>
        <v>-1.6152751999249683E-4</v>
      </c>
      <c r="AH56">
        <f t="shared" si="37"/>
        <v>-12.098336997946133</v>
      </c>
      <c r="AI56">
        <f t="shared" si="38"/>
        <v>-12.098498525466125</v>
      </c>
      <c r="AJ56">
        <f t="shared" si="39"/>
        <v>-5.6045669878954385</v>
      </c>
      <c r="AK56">
        <f t="shared" si="61"/>
        <v>-3.7510754341652826</v>
      </c>
      <c r="AL56">
        <f t="shared" si="40"/>
        <v>-21.454140947526849</v>
      </c>
      <c r="AN56">
        <f t="shared" si="41"/>
        <v>0</v>
      </c>
      <c r="AO56">
        <f t="shared" si="42"/>
        <v>0</v>
      </c>
      <c r="AP56">
        <f t="shared" si="43"/>
        <v>-3.9782431502188646E-7</v>
      </c>
      <c r="AQ56">
        <f t="shared" si="44"/>
        <v>-2.9796858326899572E-2</v>
      </c>
      <c r="AR56">
        <f t="shared" si="45"/>
        <v>-2.9797256151214594E-2</v>
      </c>
      <c r="AS56">
        <f t="shared" si="46"/>
        <v>-1.3803425094729057E-2</v>
      </c>
      <c r="AT56">
        <f t="shared" si="47"/>
        <v>-9.2384815619130835E-3</v>
      </c>
      <c r="AU56">
        <f t="shared" si="48"/>
        <v>-5.2839162807856742E-2</v>
      </c>
      <c r="AW56">
        <v>53</v>
      </c>
      <c r="AX56">
        <f>IF(Z56&gt;0, (R56*SUMPRODUCT(K56:$K$98, X56:$X$98)-K56*$AZ$3)/Z56, 0)</f>
        <v>-7426323.5346800787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2.1990078302820534E-3</v>
      </c>
      <c r="L57" s="2">
        <v>54</v>
      </c>
      <c r="M57" s="8">
        <v>0.78389590600000003</v>
      </c>
      <c r="Q57" s="5">
        <f t="shared" si="60"/>
        <v>25</v>
      </c>
      <c r="R57">
        <f t="shared" si="31"/>
        <v>500000</v>
      </c>
      <c r="S57">
        <f t="shared" si="32"/>
        <v>-32190774.651591774</v>
      </c>
      <c r="U57">
        <f t="shared" si="52"/>
        <v>0.78389590600000003</v>
      </c>
      <c r="V57">
        <f t="shared" si="53"/>
        <v>0.01</v>
      </c>
      <c r="W57">
        <f t="shared" si="54"/>
        <v>6.4611007996998736E-6</v>
      </c>
      <c r="X57">
        <f t="shared" si="55"/>
        <v>5.0648304651380571E-6</v>
      </c>
      <c r="Y57">
        <f t="shared" si="56"/>
        <v>6.4611007996998735E-8</v>
      </c>
      <c r="Z57">
        <f t="shared" si="57"/>
        <v>1.3316593265648178E-6</v>
      </c>
      <c r="AB57">
        <f t="shared" si="58"/>
        <v>-47.98222492875145</v>
      </c>
      <c r="AC57">
        <f t="shared" si="33"/>
        <v>-42.86714529413851</v>
      </c>
      <c r="AE57">
        <f t="shared" si="34"/>
        <v>0</v>
      </c>
      <c r="AF57">
        <f t="shared" si="35"/>
        <v>0</v>
      </c>
      <c r="AG57">
        <f t="shared" si="36"/>
        <v>-3.3291483164120445E-5</v>
      </c>
      <c r="AH57">
        <f t="shared" si="37"/>
        <v>-2.5324152325690283</v>
      </c>
      <c r="AI57">
        <f t="shared" si="38"/>
        <v>-2.5324485240521923</v>
      </c>
      <c r="AJ57">
        <f t="shared" si="39"/>
        <v>-5.1150796346129397</v>
      </c>
      <c r="AK57">
        <f t="shared" si="61"/>
        <v>-3.3587557450126018</v>
      </c>
      <c r="AL57">
        <f t="shared" si="40"/>
        <v>-11.006283903677733</v>
      </c>
      <c r="AN57">
        <f t="shared" si="41"/>
        <v>0</v>
      </c>
      <c r="AO57">
        <f t="shared" si="42"/>
        <v>0</v>
      </c>
      <c r="AP57">
        <f t="shared" si="43"/>
        <v>-7.3208232159604007E-8</v>
      </c>
      <c r="AQ57">
        <f t="shared" si="44"/>
        <v>-5.5688009259448404E-3</v>
      </c>
      <c r="AR57">
        <f t="shared" si="45"/>
        <v>-5.5688741341769999E-3</v>
      </c>
      <c r="AS57">
        <f t="shared" si="46"/>
        <v>-1.1248100169030118E-2</v>
      </c>
      <c r="AT57">
        <f t="shared" si="47"/>
        <v>-7.3859301832875429E-3</v>
      </c>
      <c r="AU57">
        <f t="shared" si="48"/>
        <v>-2.4202904486494661E-2</v>
      </c>
      <c r="AW57">
        <v>54</v>
      </c>
      <c r="AX57">
        <f>IF(Z57&gt;0, (R57*SUMPRODUCT(K57:$K$98, X57:$X$98)-K57*$AZ$3)/Z57, 0)</f>
        <v>-32190774.651591774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1.9633998484661188E-3</v>
      </c>
      <c r="L58" s="2">
        <v>55</v>
      </c>
      <c r="M58" s="8">
        <v>0.78669207100000005</v>
      </c>
      <c r="Q58" s="5">
        <f t="shared" si="60"/>
        <v>25</v>
      </c>
      <c r="R58">
        <f t="shared" si="31"/>
        <v>500000</v>
      </c>
      <c r="S58">
        <f t="shared" si="32"/>
        <v>-141388463.83717519</v>
      </c>
      <c r="U58">
        <f t="shared" si="52"/>
        <v>0.78669207100000005</v>
      </c>
      <c r="V58">
        <f t="shared" si="53"/>
        <v>0.01</v>
      </c>
      <c r="W58">
        <f t="shared" si="54"/>
        <v>1.3316593265648178E-6</v>
      </c>
      <c r="X58">
        <f t="shared" si="55"/>
        <v>1.047605833481742E-6</v>
      </c>
      <c r="Y58">
        <f t="shared" si="56"/>
        <v>1.3316593265648179E-8</v>
      </c>
      <c r="Z58">
        <f t="shared" si="57"/>
        <v>2.7073689981742769E-7</v>
      </c>
      <c r="AB58">
        <f t="shared" si="58"/>
        <v>-42.86714529413851</v>
      </c>
      <c r="AC58">
        <f t="shared" si="33"/>
        <v>-38.279074369225299</v>
      </c>
      <c r="AE58">
        <f t="shared" si="34"/>
        <v>0</v>
      </c>
      <c r="AF58">
        <f t="shared" si="35"/>
        <v>0</v>
      </c>
      <c r="AG58">
        <f t="shared" si="36"/>
        <v>-6.768422495435692E-6</v>
      </c>
      <c r="AH58">
        <f t="shared" si="37"/>
        <v>-0.52380291674087098</v>
      </c>
      <c r="AI58">
        <f t="shared" si="38"/>
        <v>-0.52380968516336646</v>
      </c>
      <c r="AJ58">
        <f t="shared" si="39"/>
        <v>-4.588070924913211</v>
      </c>
      <c r="AK58">
        <f t="shared" si="61"/>
        <v>-3.0007001705896958</v>
      </c>
      <c r="AL58">
        <f t="shared" si="40"/>
        <v>-8.1125807806662724</v>
      </c>
      <c r="AN58">
        <f t="shared" si="41"/>
        <v>0</v>
      </c>
      <c r="AO58">
        <f t="shared" si="42"/>
        <v>0</v>
      </c>
      <c r="AP58">
        <f t="shared" si="43"/>
        <v>-1.3289119701893106E-8</v>
      </c>
      <c r="AQ58">
        <f t="shared" si="44"/>
        <v>-1.0284345673551372E-3</v>
      </c>
      <c r="AR58">
        <f t="shared" si="45"/>
        <v>-1.028447856474839E-3</v>
      </c>
      <c r="AS58">
        <f t="shared" si="46"/>
        <v>-9.0082177587264035E-3</v>
      </c>
      <c r="AT58">
        <f t="shared" si="47"/>
        <v>-5.8915742602280658E-3</v>
      </c>
      <c r="AU58">
        <f t="shared" si="48"/>
        <v>-1.5928239875429306E-2</v>
      </c>
      <c r="AW58">
        <v>55</v>
      </c>
      <c r="AX58">
        <f>IF(Z58&gt;0, (R58*SUMPRODUCT(K58:$K$98, X58:$X$98)-K58*$AZ$3)/Z58, 0)</f>
        <v>-141388463.83717519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1.7530355789876059E-3</v>
      </c>
      <c r="L59" s="2">
        <v>56</v>
      </c>
      <c r="M59" s="8">
        <v>0.78978433000000003</v>
      </c>
      <c r="Q59" s="5">
        <f t="shared" si="60"/>
        <v>25</v>
      </c>
      <c r="R59">
        <f t="shared" si="31"/>
        <v>500000</v>
      </c>
      <c r="S59">
        <f t="shared" si="32"/>
        <v>-630535068.40425444</v>
      </c>
      <c r="U59">
        <f t="shared" si="52"/>
        <v>0.78978433000000003</v>
      </c>
      <c r="V59">
        <f t="shared" si="53"/>
        <v>0.01</v>
      </c>
      <c r="W59">
        <f t="shared" si="54"/>
        <v>2.7073689981742769E-7</v>
      </c>
      <c r="X59">
        <f t="shared" si="55"/>
        <v>2.1382376102858427E-7</v>
      </c>
      <c r="Y59">
        <f t="shared" si="56"/>
        <v>2.7073689981742772E-9</v>
      </c>
      <c r="Z59">
        <f t="shared" si="57"/>
        <v>5.420576979066915E-8</v>
      </c>
      <c r="AB59">
        <f t="shared" si="58"/>
        <v>-38.279074369225299</v>
      </c>
      <c r="AC59">
        <f t="shared" si="33"/>
        <v>-34.178638762864843</v>
      </c>
      <c r="AE59">
        <f t="shared" si="34"/>
        <v>0</v>
      </c>
      <c r="AF59">
        <f t="shared" si="35"/>
        <v>0</v>
      </c>
      <c r="AG59">
        <f t="shared" si="36"/>
        <v>-1.3551442447667287E-6</v>
      </c>
      <c r="AH59">
        <f t="shared" si="37"/>
        <v>-0.10691188051429214</v>
      </c>
      <c r="AI59">
        <f t="shared" si="38"/>
        <v>-0.1069132356585369</v>
      </c>
      <c r="AJ59">
        <f t="shared" si="39"/>
        <v>-4.1004356063604561</v>
      </c>
      <c r="AK59">
        <f t="shared" si="61"/>
        <v>-2.6795352058457711</v>
      </c>
      <c r="AL59">
        <f t="shared" si="40"/>
        <v>-6.8868840478647639</v>
      </c>
      <c r="AN59">
        <f t="shared" si="41"/>
        <v>0</v>
      </c>
      <c r="AO59">
        <f t="shared" si="42"/>
        <v>0</v>
      </c>
      <c r="AP59">
        <f t="shared" si="43"/>
        <v>-2.3756160757363641E-9</v>
      </c>
      <c r="AQ59">
        <f t="shared" si="44"/>
        <v>-1.8742033035802587E-4</v>
      </c>
      <c r="AR59">
        <f t="shared" si="45"/>
        <v>-1.874227059741016E-4</v>
      </c>
      <c r="AS59">
        <f t="shared" si="46"/>
        <v>-7.1882095072974975E-3</v>
      </c>
      <c r="AT59">
        <f t="shared" si="47"/>
        <v>-4.6973205509975155E-3</v>
      </c>
      <c r="AU59">
        <f t="shared" si="48"/>
        <v>-1.2072952764269113E-2</v>
      </c>
      <c r="AW59">
        <v>56</v>
      </c>
      <c r="AX59">
        <f>IF(Z59&gt;0, (R59*SUMPRODUCT(K59:$K$98, X59:$X$98)-K59*$AZ$3)/Z59, 0)</f>
        <v>-630535068.40425444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1.5652103383817909E-3</v>
      </c>
      <c r="L60" s="2">
        <v>57</v>
      </c>
      <c r="M60" s="8">
        <v>0.79285550900000001</v>
      </c>
      <c r="Q60" s="5">
        <f t="shared" si="60"/>
        <v>25</v>
      </c>
      <c r="R60">
        <f t="shared" si="31"/>
        <v>500000</v>
      </c>
      <c r="S60">
        <f t="shared" si="32"/>
        <v>-2855675769.6596308</v>
      </c>
      <c r="U60">
        <f t="shared" si="52"/>
        <v>0.79285550900000001</v>
      </c>
      <c r="V60">
        <f t="shared" si="53"/>
        <v>0.01</v>
      </c>
      <c r="W60">
        <f t="shared" si="54"/>
        <v>5.420576979066915E-8</v>
      </c>
      <c r="X60">
        <f t="shared" si="55"/>
        <v>4.2977343198117812E-8</v>
      </c>
      <c r="Y60">
        <f t="shared" si="56"/>
        <v>5.4205769790669153E-10</v>
      </c>
      <c r="Z60">
        <f t="shared" si="57"/>
        <v>1.0686368894644646E-8</v>
      </c>
      <c r="AB60">
        <f t="shared" si="58"/>
        <v>-34.178638762864843</v>
      </c>
      <c r="AC60">
        <f t="shared" si="33"/>
        <v>-30.51680471808109</v>
      </c>
      <c r="AE60">
        <f t="shared" si="34"/>
        <v>0</v>
      </c>
      <c r="AF60">
        <f t="shared" si="35"/>
        <v>0</v>
      </c>
      <c r="AG60">
        <f t="shared" si="36"/>
        <v>-2.6715922236611618E-7</v>
      </c>
      <c r="AH60">
        <f t="shared" si="37"/>
        <v>-2.1488671599058908E-2</v>
      </c>
      <c r="AI60">
        <f t="shared" si="38"/>
        <v>-2.1488938758281274E-2</v>
      </c>
      <c r="AJ60">
        <f t="shared" si="39"/>
        <v>-3.6618340447837525</v>
      </c>
      <c r="AK60">
        <f t="shared" si="61"/>
        <v>-2.3925047134005393</v>
      </c>
      <c r="AL60">
        <f t="shared" si="40"/>
        <v>-6.0758276969425733</v>
      </c>
      <c r="AN60">
        <f t="shared" si="41"/>
        <v>0</v>
      </c>
      <c r="AO60">
        <f t="shared" si="42"/>
        <v>0</v>
      </c>
      <c r="AP60">
        <f t="shared" si="43"/>
        <v>-4.1816037684148483E-10</v>
      </c>
      <c r="AQ60">
        <f t="shared" si="44"/>
        <v>-3.3634290944938176E-5</v>
      </c>
      <c r="AR60">
        <f t="shared" si="45"/>
        <v>-3.3634709105315018E-5</v>
      </c>
      <c r="AS60">
        <f t="shared" si="46"/>
        <v>-5.7315405043339394E-3</v>
      </c>
      <c r="AT60">
        <f t="shared" si="47"/>
        <v>-3.7447731120416878E-3</v>
      </c>
      <c r="AU60">
        <f t="shared" si="48"/>
        <v>-9.5099483254809433E-3</v>
      </c>
      <c r="AW60">
        <v>57</v>
      </c>
      <c r="AX60">
        <f>IF(Z60&gt;0, (R60*SUMPRODUCT(K60:$K$98, X60:$X$98)-K60*$AZ$3)/Z60, 0)</f>
        <v>-2855675769.6596308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1.3975092306980274E-3</v>
      </c>
      <c r="L61" s="2">
        <v>58</v>
      </c>
      <c r="M61" s="8">
        <v>0.79617230500000002</v>
      </c>
      <c r="Q61" s="5">
        <f t="shared" si="60"/>
        <v>25</v>
      </c>
      <c r="R61">
        <f t="shared" si="31"/>
        <v>500000</v>
      </c>
      <c r="S61">
        <f t="shared" si="32"/>
        <v>-13154535252.116978</v>
      </c>
      <c r="U61">
        <f t="shared" si="52"/>
        <v>0.79617230500000002</v>
      </c>
      <c r="V61">
        <f t="shared" si="53"/>
        <v>0.01</v>
      </c>
      <c r="W61">
        <f t="shared" si="54"/>
        <v>1.0686368894644646E-8</v>
      </c>
      <c r="X61">
        <f t="shared" si="55"/>
        <v>8.5081909549295312E-9</v>
      </c>
      <c r="Y61">
        <f t="shared" si="56"/>
        <v>1.0686368894644646E-10</v>
      </c>
      <c r="Z61">
        <f t="shared" si="57"/>
        <v>2.0713142507686688E-9</v>
      </c>
      <c r="AB61">
        <f t="shared" si="58"/>
        <v>-30.51680471808109</v>
      </c>
      <c r="AC61">
        <f t="shared" si="33"/>
        <v>-27.247176329948719</v>
      </c>
      <c r="AE61">
        <f t="shared" si="34"/>
        <v>0</v>
      </c>
      <c r="AF61">
        <f t="shared" si="35"/>
        <v>0</v>
      </c>
      <c r="AG61">
        <f t="shared" si="36"/>
        <v>-5.1782856269216718E-8</v>
      </c>
      <c r="AH61">
        <f t="shared" si="37"/>
        <v>-4.2540954774647659E-3</v>
      </c>
      <c r="AI61">
        <f t="shared" si="38"/>
        <v>-4.2541472603210354E-3</v>
      </c>
      <c r="AJ61">
        <f t="shared" si="39"/>
        <v>-3.2696283881323716</v>
      </c>
      <c r="AK61">
        <f t="shared" si="61"/>
        <v>-2.1361763302656764</v>
      </c>
      <c r="AL61">
        <f t="shared" si="40"/>
        <v>-5.4100588656583692</v>
      </c>
      <c r="AN61">
        <f t="shared" si="41"/>
        <v>0</v>
      </c>
      <c r="AO61">
        <f t="shared" si="42"/>
        <v>0</v>
      </c>
      <c r="AP61">
        <f t="shared" si="43"/>
        <v>-7.2367019628139589E-11</v>
      </c>
      <c r="AQ61">
        <f t="shared" si="44"/>
        <v>-5.9451376980277431E-6</v>
      </c>
      <c r="AR61">
        <f t="shared" si="45"/>
        <v>-5.945210065047371E-6</v>
      </c>
      <c r="AS61">
        <f t="shared" si="46"/>
        <v>-4.5693358533673021E-3</v>
      </c>
      <c r="AT61">
        <f t="shared" si="47"/>
        <v>-2.9853261399449211E-3</v>
      </c>
      <c r="AU61">
        <f t="shared" si="48"/>
        <v>-7.5606072033772703E-3</v>
      </c>
      <c r="AW61">
        <v>58</v>
      </c>
      <c r="AX61">
        <f>IF(Z61&gt;0, (R61*SUMPRODUCT(K61:$K$98, X61:$X$98)-K61*$AZ$3)/Z61, 0)</f>
        <v>-13154535252.116978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1.2477760988375245E-3</v>
      </c>
      <c r="L62" s="2">
        <v>59</v>
      </c>
      <c r="M62" s="8">
        <v>0.79964768799999997</v>
      </c>
      <c r="Q62" s="5">
        <f t="shared" si="60"/>
        <v>25</v>
      </c>
      <c r="R62">
        <f t="shared" si="31"/>
        <v>500000</v>
      </c>
      <c r="S62">
        <f t="shared" si="32"/>
        <v>-61702025763.227013</v>
      </c>
      <c r="U62">
        <f t="shared" si="52"/>
        <v>0.79964768799999997</v>
      </c>
      <c r="V62">
        <f t="shared" si="53"/>
        <v>0.01</v>
      </c>
      <c r="W62">
        <f t="shared" si="54"/>
        <v>2.0713142507686688E-9</v>
      </c>
      <c r="X62">
        <f t="shared" si="55"/>
        <v>1.6563216517486181E-9</v>
      </c>
      <c r="Y62">
        <f t="shared" si="56"/>
        <v>2.0713142507686689E-11</v>
      </c>
      <c r="Z62">
        <f t="shared" si="57"/>
        <v>3.9427945651236405E-10</v>
      </c>
      <c r="AB62">
        <f t="shared" si="58"/>
        <v>-27.247176329948719</v>
      </c>
      <c r="AC62">
        <f t="shared" si="33"/>
        <v>-24.32784118363703</v>
      </c>
      <c r="AE62">
        <f t="shared" si="34"/>
        <v>0</v>
      </c>
      <c r="AF62">
        <f t="shared" si="35"/>
        <v>0</v>
      </c>
      <c r="AG62">
        <f t="shared" si="36"/>
        <v>-9.856986412809101E-9</v>
      </c>
      <c r="AH62">
        <f t="shared" si="37"/>
        <v>-8.2816082587430903E-4</v>
      </c>
      <c r="AI62">
        <f t="shared" si="38"/>
        <v>-8.2817068286072189E-4</v>
      </c>
      <c r="AJ62">
        <f t="shared" si="39"/>
        <v>-2.9193351463116883</v>
      </c>
      <c r="AK62">
        <f t="shared" si="61"/>
        <v>-1.9073023430964104</v>
      </c>
      <c r="AL62">
        <f t="shared" si="40"/>
        <v>-4.8274656600909598</v>
      </c>
      <c r="AN62">
        <f t="shared" si="41"/>
        <v>0</v>
      </c>
      <c r="AO62">
        <f t="shared" si="42"/>
        <v>0</v>
      </c>
      <c r="AP62">
        <f t="shared" si="43"/>
        <v>-1.2299312052469424E-11</v>
      </c>
      <c r="AQ62">
        <f t="shared" si="44"/>
        <v>-1.0333592845195078E-6</v>
      </c>
      <c r="AR62">
        <f t="shared" si="45"/>
        <v>-1.0333715838315603E-6</v>
      </c>
      <c r="AS62">
        <f t="shared" si="46"/>
        <v>-3.6426766200640722E-3</v>
      </c>
      <c r="AT62">
        <f t="shared" si="47"/>
        <v>-2.3798862769725086E-3</v>
      </c>
      <c r="AU62">
        <f t="shared" si="48"/>
        <v>-6.0235962686204124E-3</v>
      </c>
      <c r="AW62">
        <v>59</v>
      </c>
      <c r="AX62">
        <f>IF(Z62&gt;0, (R62*SUMPRODUCT(K62:$K$98, X62:$X$98)-K62*$AZ$3)/Z62, 0)</f>
        <v>-61702025763.227013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1.114085802533504E-3</v>
      </c>
      <c r="L63" s="2">
        <v>60</v>
      </c>
      <c r="M63" s="8">
        <v>0.80323853099999998</v>
      </c>
      <c r="Q63" s="5">
        <f t="shared" si="60"/>
        <v>25</v>
      </c>
      <c r="R63">
        <f t="shared" si="31"/>
        <v>500000</v>
      </c>
      <c r="S63">
        <f t="shared" si="32"/>
        <v>-294981063326.20007</v>
      </c>
      <c r="U63">
        <f t="shared" si="52"/>
        <v>0.80323853099999998</v>
      </c>
      <c r="V63">
        <f t="shared" si="53"/>
        <v>0.01</v>
      </c>
      <c r="W63">
        <f t="shared" si="54"/>
        <v>3.9427945651236405E-10</v>
      </c>
      <c r="X63">
        <f t="shared" si="55"/>
        <v>3.1670045145246969E-10</v>
      </c>
      <c r="Y63">
        <f t="shared" si="56"/>
        <v>3.9427945651236402E-12</v>
      </c>
      <c r="Z63">
        <f t="shared" si="57"/>
        <v>7.3636210494770716E-11</v>
      </c>
      <c r="AB63">
        <f t="shared" si="58"/>
        <v>-24.32784118363703</v>
      </c>
      <c r="AC63">
        <f t="shared" si="33"/>
        <v>-21.721287671059358</v>
      </c>
      <c r="AE63">
        <f t="shared" si="34"/>
        <v>0</v>
      </c>
      <c r="AF63">
        <f t="shared" si="35"/>
        <v>0</v>
      </c>
      <c r="AG63">
        <f t="shared" si="36"/>
        <v>-1.840905262369268E-9</v>
      </c>
      <c r="AH63">
        <f t="shared" si="37"/>
        <v>-1.5835022572623485E-4</v>
      </c>
      <c r="AI63">
        <f t="shared" si="38"/>
        <v>-1.5835206663149723E-4</v>
      </c>
      <c r="AJ63">
        <f t="shared" si="39"/>
        <v>-2.6065535125776726</v>
      </c>
      <c r="AK63">
        <f t="shared" si="61"/>
        <v>-1.7029488828545922</v>
      </c>
      <c r="AL63">
        <f t="shared" si="40"/>
        <v>-4.3096607474988957</v>
      </c>
      <c r="AN63">
        <f t="shared" si="41"/>
        <v>0</v>
      </c>
      <c r="AO63">
        <f t="shared" si="42"/>
        <v>0</v>
      </c>
      <c r="AP63">
        <f t="shared" si="43"/>
        <v>-2.0509264166148164E-12</v>
      </c>
      <c r="AQ63">
        <f t="shared" si="44"/>
        <v>-1.7641573830957385E-7</v>
      </c>
      <c r="AR63">
        <f t="shared" si="45"/>
        <v>-1.7641778923599049E-7</v>
      </c>
      <c r="AS63">
        <f t="shared" si="46"/>
        <v>-2.9039242619066201E-3</v>
      </c>
      <c r="AT63">
        <f t="shared" si="47"/>
        <v>-1.8972311728285925E-3</v>
      </c>
      <c r="AU63">
        <f t="shared" si="48"/>
        <v>-4.8013318525244476E-3</v>
      </c>
      <c r="AW63">
        <v>60</v>
      </c>
      <c r="AX63">
        <f>IF(Z63&gt;0, (R63*SUMPRODUCT(K63:$K$98, X63:$X$98)-K63*$AZ$3)/Z63, 0)</f>
        <v>-294981063326.20007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9.9471946654777136E-4</v>
      </c>
      <c r="L64" s="2">
        <v>61</v>
      </c>
      <c r="M64" s="8">
        <v>0.80709142899999997</v>
      </c>
      <c r="Q64" s="5">
        <f t="shared" si="60"/>
        <v>25</v>
      </c>
      <c r="R64">
        <f t="shared" si="31"/>
        <v>500000</v>
      </c>
      <c r="S64">
        <f t="shared" si="32"/>
        <v>-1439932257116.9548</v>
      </c>
      <c r="U64">
        <f t="shared" si="52"/>
        <v>0.80709142899999997</v>
      </c>
      <c r="V64">
        <f t="shared" si="53"/>
        <v>0.01</v>
      </c>
      <c r="W64">
        <f t="shared" si="54"/>
        <v>7.3636210494770716E-11</v>
      </c>
      <c r="X64">
        <f t="shared" si="55"/>
        <v>5.9431154354369295E-11</v>
      </c>
      <c r="Y64">
        <f t="shared" si="56"/>
        <v>7.3636210494770723E-13</v>
      </c>
      <c r="Z64">
        <f t="shared" si="57"/>
        <v>1.3468694035453714E-11</v>
      </c>
      <c r="AB64">
        <f t="shared" si="58"/>
        <v>-21.721287671059358</v>
      </c>
      <c r="AC64">
        <f t="shared" si="33"/>
        <v>-19.394007002888532</v>
      </c>
      <c r="AE64">
        <f t="shared" si="34"/>
        <v>0</v>
      </c>
      <c r="AF64">
        <f t="shared" si="35"/>
        <v>0</v>
      </c>
      <c r="AG64">
        <f t="shared" si="36"/>
        <v>-3.3671735088634288E-10</v>
      </c>
      <c r="AH64">
        <f t="shared" si="37"/>
        <v>-2.9715577177184647E-5</v>
      </c>
      <c r="AI64">
        <f t="shared" si="38"/>
        <v>-2.9715913894535534E-5</v>
      </c>
      <c r="AJ64">
        <f t="shared" si="39"/>
        <v>-2.3272806681708254</v>
      </c>
      <c r="AK64">
        <f t="shared" si="61"/>
        <v>-1.5204901369741552</v>
      </c>
      <c r="AL64">
        <f t="shared" si="40"/>
        <v>-3.847800521058875</v>
      </c>
      <c r="AN64">
        <f t="shared" si="41"/>
        <v>0</v>
      </c>
      <c r="AO64">
        <f t="shared" si="42"/>
        <v>0</v>
      </c>
      <c r="AP64">
        <f t="shared" si="43"/>
        <v>-3.3493930365104172E-13</v>
      </c>
      <c r="AQ64">
        <f t="shared" si="44"/>
        <v>-2.9558663077848242E-8</v>
      </c>
      <c r="AR64">
        <f t="shared" si="45"/>
        <v>-2.9558998017151894E-8</v>
      </c>
      <c r="AS64">
        <f t="shared" si="46"/>
        <v>-2.3149913847498242E-3</v>
      </c>
      <c r="AT64">
        <f t="shared" si="47"/>
        <v>-1.5124611379420795E-3</v>
      </c>
      <c r="AU64">
        <f t="shared" si="48"/>
        <v>-3.827482081689921E-3</v>
      </c>
      <c r="AW64">
        <v>61</v>
      </c>
      <c r="AX64">
        <f>IF(Z64&gt;0, (R64*SUMPRODUCT(K64:$K$98, X64:$X$98)-K64*$AZ$3)/Z64, 0)</f>
        <v>-1439932257116.9548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8.8814238084622432E-4</v>
      </c>
      <c r="L65" s="2">
        <v>62</v>
      </c>
      <c r="M65" s="8">
        <v>0.81105379099999997</v>
      </c>
      <c r="Q65" s="5">
        <f t="shared" si="60"/>
        <v>25</v>
      </c>
      <c r="R65">
        <f t="shared" si="31"/>
        <v>500000</v>
      </c>
      <c r="S65">
        <f t="shared" si="32"/>
        <v>-7184582507198.1768</v>
      </c>
      <c r="U65">
        <f t="shared" si="52"/>
        <v>0.81105379099999997</v>
      </c>
      <c r="V65">
        <f t="shared" si="53"/>
        <v>0.01</v>
      </c>
      <c r="W65">
        <f t="shared" si="54"/>
        <v>1.3468694035453714E-11</v>
      </c>
      <c r="X65">
        <f t="shared" si="55"/>
        <v>1.0923835357273823E-11</v>
      </c>
      <c r="Y65">
        <f t="shared" si="56"/>
        <v>1.3468694035453714E-13</v>
      </c>
      <c r="Z65">
        <f t="shared" si="57"/>
        <v>2.4101717378253544E-12</v>
      </c>
      <c r="AB65">
        <f t="shared" si="58"/>
        <v>-19.394007002888532</v>
      </c>
      <c r="AC65">
        <f t="shared" si="33"/>
        <v>-17.316077706923473</v>
      </c>
      <c r="AE65">
        <f t="shared" si="34"/>
        <v>0</v>
      </c>
      <c r="AF65">
        <f t="shared" si="35"/>
        <v>0</v>
      </c>
      <c r="AG65">
        <f t="shared" si="36"/>
        <v>-6.0254293445633863E-11</v>
      </c>
      <c r="AH65">
        <f t="shared" si="37"/>
        <v>-5.4619176786369113E-6</v>
      </c>
      <c r="AI65">
        <f t="shared" si="38"/>
        <v>-5.4619779329303568E-6</v>
      </c>
      <c r="AJ65">
        <f t="shared" si="39"/>
        <v>-2.0779292959650597</v>
      </c>
      <c r="AK65">
        <f t="shared" si="61"/>
        <v>-1.3575804902021973</v>
      </c>
      <c r="AL65">
        <f t="shared" si="40"/>
        <v>-3.4355152481451903</v>
      </c>
      <c r="AN65">
        <f t="shared" si="41"/>
        <v>0</v>
      </c>
      <c r="AO65">
        <f t="shared" si="42"/>
        <v>0</v>
      </c>
      <c r="AP65">
        <f t="shared" si="43"/>
        <v>-5.3514391637012308E-14</v>
      </c>
      <c r="AQ65">
        <f t="shared" si="44"/>
        <v>-4.8509605710906693E-9</v>
      </c>
      <c r="AR65">
        <f t="shared" si="45"/>
        <v>-4.8510140854823064E-9</v>
      </c>
      <c r="AS65">
        <f t="shared" si="46"/>
        <v>-1.8454970721485269E-3</v>
      </c>
      <c r="AT65">
        <f t="shared" si="47"/>
        <v>-1.2057247687585638E-3</v>
      </c>
      <c r="AU65">
        <f t="shared" si="48"/>
        <v>-3.0512266919211764E-3</v>
      </c>
      <c r="AW65">
        <v>62</v>
      </c>
      <c r="AX65">
        <f>IF(Z65&gt;0, (R65*SUMPRODUCT(K65:$K$98, X65:$X$98)-K65*$AZ$3)/Z65, 0)</f>
        <v>-7184582507198.1768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7.9298426861270028E-4</v>
      </c>
      <c r="L66" s="2">
        <v>63</v>
      </c>
      <c r="M66" s="8">
        <v>0.81525055400000002</v>
      </c>
      <c r="Q66" s="5">
        <f t="shared" si="60"/>
        <v>25</v>
      </c>
      <c r="R66">
        <f t="shared" si="31"/>
        <v>500000</v>
      </c>
      <c r="S66">
        <f t="shared" si="32"/>
        <v>-36708590262165.336</v>
      </c>
      <c r="U66">
        <f t="shared" si="52"/>
        <v>0.81525055400000002</v>
      </c>
      <c r="V66">
        <f t="shared" si="53"/>
        <v>0.01</v>
      </c>
      <c r="W66">
        <f t="shared" si="54"/>
        <v>2.4101717378253544E-12</v>
      </c>
      <c r="X66">
        <f t="shared" si="55"/>
        <v>1.9648938444972629E-12</v>
      </c>
      <c r="Y66">
        <f t="shared" si="56"/>
        <v>2.4101717378253544E-14</v>
      </c>
      <c r="Z66">
        <f t="shared" si="57"/>
        <v>4.21176175949838E-13</v>
      </c>
      <c r="AB66">
        <f t="shared" si="58"/>
        <v>-17.316077706923473</v>
      </c>
      <c r="AC66">
        <f t="shared" si="33"/>
        <v>-15.460783671128258</v>
      </c>
      <c r="AE66">
        <f t="shared" si="34"/>
        <v>0</v>
      </c>
      <c r="AF66">
        <f t="shared" si="35"/>
        <v>0</v>
      </c>
      <c r="AG66">
        <f t="shared" si="36"/>
        <v>-1.0529404398745951E-11</v>
      </c>
      <c r="AH66">
        <f t="shared" si="37"/>
        <v>-9.8244692224863135E-7</v>
      </c>
      <c r="AI66">
        <f t="shared" si="38"/>
        <v>-9.8245745165303005E-7</v>
      </c>
      <c r="AJ66">
        <f t="shared" si="39"/>
        <v>-1.8552940357952146</v>
      </c>
      <c r="AK66">
        <f t="shared" si="61"/>
        <v>-1.2121254394846432</v>
      </c>
      <c r="AL66">
        <f t="shared" si="40"/>
        <v>-3.0674204577373096</v>
      </c>
      <c r="AN66">
        <f t="shared" si="41"/>
        <v>0</v>
      </c>
      <c r="AO66">
        <f t="shared" si="42"/>
        <v>0</v>
      </c>
      <c r="AP66">
        <f t="shared" si="43"/>
        <v>-8.3496520460669067E-15</v>
      </c>
      <c r="AQ66">
        <f t="shared" si="44"/>
        <v>-7.7906495409012939E-10</v>
      </c>
      <c r="AR66">
        <f t="shared" si="45"/>
        <v>-7.7907330374217532E-10</v>
      </c>
      <c r="AS66">
        <f t="shared" si="46"/>
        <v>-1.4712189840365732E-3</v>
      </c>
      <c r="AT66">
        <f t="shared" si="47"/>
        <v>-9.6119640509657769E-4</v>
      </c>
      <c r="AU66">
        <f t="shared" si="48"/>
        <v>-2.4324161682064546E-3</v>
      </c>
      <c r="AW66">
        <v>63</v>
      </c>
      <c r="AX66">
        <f>IF(Z66&gt;0, (R66*SUMPRODUCT(K66:$K$98, X66:$X$98)-K66*$AZ$3)/Z66, 0)</f>
        <v>-36708590262165.336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7.0802166840419666E-4</v>
      </c>
      <c r="L67" s="2">
        <v>64</v>
      </c>
      <c r="M67" s="8">
        <v>0.81969331899999998</v>
      </c>
      <c r="Q67" s="5">
        <f t="shared" si="60"/>
        <v>25</v>
      </c>
      <c r="R67">
        <f t="shared" ref="R67:R89" si="62">$C$6</f>
        <v>500000</v>
      </c>
      <c r="S67">
        <f t="shared" ref="S67:S89" si="63">AX67</f>
        <v>-192450036774572.34</v>
      </c>
      <c r="U67">
        <f t="shared" si="52"/>
        <v>0.81969331899999998</v>
      </c>
      <c r="V67">
        <f t="shared" si="53"/>
        <v>0.01</v>
      </c>
      <c r="W67">
        <f t="shared" si="54"/>
        <v>4.21176175949838E-13</v>
      </c>
      <c r="X67">
        <f t="shared" si="55"/>
        <v>3.4523529754805068E-13</v>
      </c>
      <c r="Y67">
        <f t="shared" si="56"/>
        <v>4.21176175949838E-15</v>
      </c>
      <c r="Z67">
        <f t="shared" si="57"/>
        <v>7.1729116642288929E-14</v>
      </c>
      <c r="AB67">
        <f t="shared" si="58"/>
        <v>-15.460783671128258</v>
      </c>
      <c r="AC67">
        <f t="shared" ref="AC67:AC89" si="64">S67*Z67</f>
        <v>-13.804271135616094</v>
      </c>
      <c r="AE67">
        <f t="shared" ref="AE67:AE89" si="65">$Z67*O67</f>
        <v>0</v>
      </c>
      <c r="AF67">
        <f t="shared" ref="AF67:AF89" si="66">-$Z67*P67</f>
        <v>0</v>
      </c>
      <c r="AG67">
        <f t="shared" ref="AG67:AG89" si="67">-$Z67*Q67</f>
        <v>-1.7932279160572232E-12</v>
      </c>
      <c r="AH67">
        <f t="shared" ref="AH67:AH89" si="68">-X67*R67</f>
        <v>-1.7261764877402534E-7</v>
      </c>
      <c r="AI67">
        <f t="shared" ref="AI67:AI89" si="69">SUM(AE67:AH67)</f>
        <v>-1.7261944200194138E-7</v>
      </c>
      <c r="AJ67">
        <f t="shared" ref="AJ67:AJ89" si="70">AB67-AC67</f>
        <v>-1.6565125355121637</v>
      </c>
      <c r="AK67">
        <f t="shared" si="61"/>
        <v>-1.0822548569789783</v>
      </c>
      <c r="AL67">
        <f t="shared" ref="AL67:AL89" si="71">SUM(AI67:AK67)</f>
        <v>-2.7387675651105843</v>
      </c>
      <c r="AN67">
        <f t="shared" ref="AN67:AN89" si="72">AE67*$K67</f>
        <v>0</v>
      </c>
      <c r="AO67">
        <f t="shared" ref="AO67:AO89" si="73">AF67*$K67</f>
        <v>0</v>
      </c>
      <c r="AP67">
        <f t="shared" ref="AP67:AP89" si="74">AG67*$K67</f>
        <v>-1.2696442209558159E-15</v>
      </c>
      <c r="AQ67">
        <f t="shared" ref="AQ67:AQ89" si="75">AH67*$K67</f>
        <v>-1.2221703568099504E-10</v>
      </c>
      <c r="AR67">
        <f t="shared" ref="AR67:AR89" si="76">AI67*$K67</f>
        <v>-1.22218305325216E-10</v>
      </c>
      <c r="AS67">
        <f t="shared" ref="AS67:AS89" si="77">AJ67*$K67</f>
        <v>-1.1728467691257882E-3</v>
      </c>
      <c r="AT67">
        <f t="shared" ref="AT67:AT89" si="78">AK67*$K67</f>
        <v>-7.6625988947680139E-4</v>
      </c>
      <c r="AU67">
        <f t="shared" ref="AU67:AU89" si="79">AL67*$K67</f>
        <v>-1.9391067808208953E-3</v>
      </c>
      <c r="AW67">
        <v>64</v>
      </c>
      <c r="AX67">
        <f>IF(Z67&gt;0, (R67*SUMPRODUCT(K67:$K$98, X67:$X$98)-K67*$AZ$3)/Z67, 0)</f>
        <v>-192450036774572.34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89" si="80">G68+$C$9</f>
        <v>0.12000000000000001</v>
      </c>
      <c r="I68" s="1">
        <f t="shared" ref="I68:I89" si="81">1+H68</f>
        <v>1.1200000000000001</v>
      </c>
      <c r="J68">
        <f t="shared" ref="J68:J89" si="82">1/I68</f>
        <v>0.89285714285714279</v>
      </c>
      <c r="K68">
        <f t="shared" si="59"/>
        <v>6.3216220393231843E-4</v>
      </c>
      <c r="L68" s="2">
        <v>65</v>
      </c>
      <c r="M68" s="8">
        <v>0.82421808699999999</v>
      </c>
      <c r="Q68" s="5">
        <f t="shared" si="60"/>
        <v>25</v>
      </c>
      <c r="R68">
        <f t="shared" si="62"/>
        <v>500000</v>
      </c>
      <c r="S68">
        <f t="shared" si="63"/>
        <v>-1036484540860529.5</v>
      </c>
      <c r="U68">
        <f t="shared" ref="U68:U89" si="83">M68</f>
        <v>0.82421808699999999</v>
      </c>
      <c r="V68">
        <f t="shared" ref="V68:V89" si="84">$C$10</f>
        <v>0.01</v>
      </c>
      <c r="W68">
        <f t="shared" ref="W68:W89" si="85">Z67</f>
        <v>7.1729116642288929E-14</v>
      </c>
      <c r="X68">
        <f t="shared" ref="X68:X89" si="86">U68*W68</f>
        <v>5.9120435301107244E-14</v>
      </c>
      <c r="Y68">
        <f t="shared" ref="Y68:Y89" si="87">V68*W68</f>
        <v>7.1729116642288927E-16</v>
      </c>
      <c r="Z68">
        <f t="shared" ref="Z68:Z89" si="88">MAX(0, W68-X68-Y68)</f>
        <v>1.1891390174758796E-14</v>
      </c>
      <c r="AB68">
        <f t="shared" ref="AB68:AB89" si="89">AC67</f>
        <v>-13.804271135616094</v>
      </c>
      <c r="AC68">
        <f t="shared" si="64"/>
        <v>-12.325242085478283</v>
      </c>
      <c r="AE68">
        <f t="shared" si="65"/>
        <v>0</v>
      </c>
      <c r="AF68">
        <f t="shared" si="66"/>
        <v>0</v>
      </c>
      <c r="AG68">
        <f t="shared" si="67"/>
        <v>-2.9728475436896992E-13</v>
      </c>
      <c r="AH68">
        <f t="shared" si="68"/>
        <v>-2.9560217650553621E-8</v>
      </c>
      <c r="AI68">
        <f t="shared" si="69"/>
        <v>-2.9560514935307991E-8</v>
      </c>
      <c r="AJ68">
        <f t="shared" si="70"/>
        <v>-1.4790290501378109</v>
      </c>
      <c r="AK68">
        <f t="shared" si="61"/>
        <v>-0.96629897949312671</v>
      </c>
      <c r="AL68">
        <f t="shared" si="71"/>
        <v>-2.4453280591914526</v>
      </c>
      <c r="AN68">
        <f t="shared" si="72"/>
        <v>0</v>
      </c>
      <c r="AO68">
        <f t="shared" si="73"/>
        <v>0</v>
      </c>
      <c r="AP68">
        <f t="shared" si="74"/>
        <v>-1.8793218551736595E-16</v>
      </c>
      <c r="AQ68">
        <f t="shared" si="75"/>
        <v>-1.8686852338692996E-11</v>
      </c>
      <c r="AR68">
        <f t="shared" si="76"/>
        <v>-1.8687040270878515E-11</v>
      </c>
      <c r="AS68">
        <f t="shared" si="77"/>
        <v>-9.349862640150421E-4</v>
      </c>
      <c r="AT68">
        <f t="shared" si="78"/>
        <v>-6.1085769253392519E-4</v>
      </c>
      <c r="AU68">
        <f t="shared" si="79"/>
        <v>-1.5458439752360075E-3</v>
      </c>
      <c r="AW68">
        <v>65</v>
      </c>
      <c r="AX68">
        <f>IF(Z68&gt;0, (R68*SUMPRODUCT(K68:$K$98, X68:$X$98)-K68*$AZ$3)/Z68, 0)</f>
        <v>-1036484540860529.5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89" si="90">K68*J69</f>
        <v>5.6443053922528431E-4</v>
      </c>
      <c r="L69" s="2">
        <v>66</v>
      </c>
      <c r="M69" s="8">
        <v>0.82894669600000004</v>
      </c>
      <c r="Q69" s="5">
        <f t="shared" ref="Q69:Q89" si="91">$C$8</f>
        <v>25</v>
      </c>
      <c r="R69">
        <f t="shared" si="62"/>
        <v>500000</v>
      </c>
      <c r="S69">
        <f t="shared" si="63"/>
        <v>-5746126299710710</v>
      </c>
      <c r="U69">
        <f t="shared" si="83"/>
        <v>0.82894669600000004</v>
      </c>
      <c r="V69">
        <f t="shared" si="84"/>
        <v>0.01</v>
      </c>
      <c r="W69">
        <f t="shared" si="85"/>
        <v>1.1891390174758796E-14</v>
      </c>
      <c r="X69">
        <f t="shared" si="86"/>
        <v>9.8573285962131677E-15</v>
      </c>
      <c r="Y69">
        <f t="shared" si="87"/>
        <v>1.1891390174758798E-16</v>
      </c>
      <c r="Z69">
        <f t="shared" si="88"/>
        <v>1.9151476767980408E-15</v>
      </c>
      <c r="AB69">
        <f t="shared" si="89"/>
        <v>-12.325242085478283</v>
      </c>
      <c r="AC69">
        <f t="shared" si="64"/>
        <v>-11.00468043347909</v>
      </c>
      <c r="AE69">
        <f t="shared" si="65"/>
        <v>0</v>
      </c>
      <c r="AF69">
        <f t="shared" si="66"/>
        <v>0</v>
      </c>
      <c r="AG69">
        <f t="shared" si="67"/>
        <v>-4.7878691919951017E-14</v>
      </c>
      <c r="AH69">
        <f t="shared" si="68"/>
        <v>-4.9286642981065839E-9</v>
      </c>
      <c r="AI69">
        <f t="shared" si="69"/>
        <v>-4.9287121767985036E-9</v>
      </c>
      <c r="AJ69">
        <f t="shared" si="70"/>
        <v>-1.3205616519991938</v>
      </c>
      <c r="AK69">
        <f t="shared" si="61"/>
        <v>-0.86276694598347992</v>
      </c>
      <c r="AL69">
        <f t="shared" si="71"/>
        <v>-2.1833286029113861</v>
      </c>
      <c r="AN69">
        <f t="shared" si="72"/>
        <v>0</v>
      </c>
      <c r="AO69">
        <f t="shared" si="73"/>
        <v>0</v>
      </c>
      <c r="AP69">
        <f t="shared" si="74"/>
        <v>-2.7024195897779216E-17</v>
      </c>
      <c r="AQ69">
        <f t="shared" si="75"/>
        <v>-2.7818886474407064E-12</v>
      </c>
      <c r="AR69">
        <f t="shared" si="76"/>
        <v>-2.7819156716366043E-12</v>
      </c>
      <c r="AS69">
        <f t="shared" si="77"/>
        <v>-7.4536532531813723E-4</v>
      </c>
      <c r="AT69">
        <f t="shared" si="78"/>
        <v>-4.8697201254720732E-4</v>
      </c>
      <c r="AU69">
        <f t="shared" si="79"/>
        <v>-1.2323373406472602E-3</v>
      </c>
      <c r="AW69">
        <v>66</v>
      </c>
      <c r="AX69">
        <f>IF(Z69&gt;0, (R69*SUMPRODUCT(K69:$K$98, X69:$X$98)-K69*$AZ$3)/Z69, 0)</f>
        <v>-5746126299710710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5.0395583859400386E-4</v>
      </c>
      <c r="L70" s="2">
        <v>67</v>
      </c>
      <c r="M70" s="8">
        <v>0.83370721699999994</v>
      </c>
      <c r="Q70" s="5">
        <f t="shared" si="91"/>
        <v>25</v>
      </c>
      <c r="R70">
        <f t="shared" si="62"/>
        <v>500000</v>
      </c>
      <c r="S70">
        <f t="shared" si="63"/>
        <v>-3.2826019295192036E+16</v>
      </c>
      <c r="U70">
        <f t="shared" si="83"/>
        <v>0.83370721699999994</v>
      </c>
      <c r="V70">
        <f t="shared" si="84"/>
        <v>0.01</v>
      </c>
      <c r="W70">
        <f t="shared" si="85"/>
        <v>1.9151476767980408E-15</v>
      </c>
      <c r="X70">
        <f t="shared" si="86"/>
        <v>1.59667243976731E-15</v>
      </c>
      <c r="Y70">
        <f t="shared" si="87"/>
        <v>1.9151476767980408E-17</v>
      </c>
      <c r="Z70">
        <f t="shared" si="88"/>
        <v>2.9932376026275035E-16</v>
      </c>
      <c r="AB70">
        <f t="shared" si="89"/>
        <v>-11.00468043347909</v>
      </c>
      <c r="AC70">
        <f t="shared" si="64"/>
        <v>-9.8256075298944783</v>
      </c>
      <c r="AE70">
        <f t="shared" si="65"/>
        <v>0</v>
      </c>
      <c r="AF70">
        <f t="shared" si="66"/>
        <v>0</v>
      </c>
      <c r="AG70">
        <f t="shared" si="67"/>
        <v>-7.4830940065687595E-15</v>
      </c>
      <c r="AH70">
        <f t="shared" si="68"/>
        <v>-7.9833621988365505E-10</v>
      </c>
      <c r="AI70">
        <f t="shared" si="69"/>
        <v>-7.983437029776616E-10</v>
      </c>
      <c r="AJ70">
        <f t="shared" si="70"/>
        <v>-1.1790729035846113</v>
      </c>
      <c r="AK70">
        <f t="shared" si="61"/>
        <v>-0.77032763034353635</v>
      </c>
      <c r="AL70">
        <f t="shared" si="71"/>
        <v>-1.9494005347264913</v>
      </c>
      <c r="AN70">
        <f t="shared" si="72"/>
        <v>0</v>
      </c>
      <c r="AO70">
        <f t="shared" si="73"/>
        <v>0</v>
      </c>
      <c r="AP70">
        <f t="shared" si="74"/>
        <v>-3.7711489153581236E-18</v>
      </c>
      <c r="AQ70">
        <f t="shared" si="75"/>
        <v>-4.0232619917143442E-13</v>
      </c>
      <c r="AR70">
        <f t="shared" si="76"/>
        <v>-4.0232997032034978E-13</v>
      </c>
      <c r="AS70">
        <f t="shared" si="77"/>
        <v>-5.942006738894498E-4</v>
      </c>
      <c r="AT70">
        <f t="shared" si="78"/>
        <v>-3.8821110694190868E-4</v>
      </c>
      <c r="AU70">
        <f t="shared" si="79"/>
        <v>-9.8241178123368851E-4</v>
      </c>
      <c r="AW70">
        <v>67</v>
      </c>
      <c r="AX70">
        <f>IF(Z70&gt;0, (R70*SUMPRODUCT(K70:$K$98, X70:$X$98)-K70*$AZ$3)/Z70, 0)</f>
        <v>-3.2826019295192036E+16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4.4996057017321768E-4</v>
      </c>
      <c r="L71" s="2">
        <v>68</v>
      </c>
      <c r="M71" s="8">
        <v>0.83838979800000002</v>
      </c>
      <c r="Q71" s="5">
        <f t="shared" si="91"/>
        <v>25</v>
      </c>
      <c r="R71">
        <f t="shared" si="62"/>
        <v>500000</v>
      </c>
      <c r="S71">
        <f t="shared" si="63"/>
        <v>-1.9331776762146762E+17</v>
      </c>
      <c r="U71">
        <f t="shared" si="83"/>
        <v>0.83838979800000002</v>
      </c>
      <c r="V71">
        <f t="shared" si="84"/>
        <v>0.01</v>
      </c>
      <c r="W71">
        <f t="shared" si="85"/>
        <v>2.9932376026275035E-16</v>
      </c>
      <c r="X71">
        <f t="shared" si="86"/>
        <v>2.5094998690328768E-16</v>
      </c>
      <c r="Y71">
        <f t="shared" si="87"/>
        <v>2.9932376026275037E-18</v>
      </c>
      <c r="Z71">
        <f t="shared" si="88"/>
        <v>4.5380535756835167E-17</v>
      </c>
      <c r="AB71">
        <f t="shared" si="89"/>
        <v>-9.8256075298944783</v>
      </c>
      <c r="AC71">
        <f t="shared" si="64"/>
        <v>-8.7728638659775626</v>
      </c>
      <c r="AE71">
        <f t="shared" si="65"/>
        <v>0</v>
      </c>
      <c r="AF71">
        <f t="shared" si="66"/>
        <v>0</v>
      </c>
      <c r="AG71">
        <f t="shared" si="67"/>
        <v>-1.1345133939208793E-15</v>
      </c>
      <c r="AH71">
        <f t="shared" si="68"/>
        <v>-1.2547499345164383E-10</v>
      </c>
      <c r="AI71">
        <f t="shared" si="69"/>
        <v>-1.2547612796503777E-10</v>
      </c>
      <c r="AJ71">
        <f t="shared" si="70"/>
        <v>-1.0527436639169157</v>
      </c>
      <c r="AK71">
        <f t="shared" si="61"/>
        <v>-0.68779252709261351</v>
      </c>
      <c r="AL71">
        <f t="shared" si="71"/>
        <v>-1.7405361911350052</v>
      </c>
      <c r="AN71">
        <f t="shared" si="72"/>
        <v>0</v>
      </c>
      <c r="AO71">
        <f t="shared" si="73"/>
        <v>0</v>
      </c>
      <c r="AP71">
        <f t="shared" si="74"/>
        <v>-5.1048629359779112E-19</v>
      </c>
      <c r="AQ71">
        <f t="shared" si="75"/>
        <v>-5.6458799595982415E-14</v>
      </c>
      <c r="AR71">
        <f t="shared" si="76"/>
        <v>-5.6459310082276019E-14</v>
      </c>
      <c r="AS71">
        <f t="shared" si="77"/>
        <v>-4.7369313926229762E-4</v>
      </c>
      <c r="AT71">
        <f t="shared" si="78"/>
        <v>-3.0947951765147066E-4</v>
      </c>
      <c r="AU71">
        <f t="shared" si="79"/>
        <v>-7.8317265697022752E-4</v>
      </c>
      <c r="AW71">
        <v>68</v>
      </c>
      <c r="AX71">
        <f>IF(Z71&gt;0, (R71*SUMPRODUCT(K71:$K$98, X71:$X$98)-K71*$AZ$3)/Z71, 0)</f>
        <v>-1.9331776762146762E+17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4.0175050908323003E-4</v>
      </c>
      <c r="L72" s="2">
        <v>69</v>
      </c>
      <c r="M72" s="8">
        <v>0.84318435700000005</v>
      </c>
      <c r="Q72" s="5">
        <f t="shared" si="91"/>
        <v>25</v>
      </c>
      <c r="R72">
        <f t="shared" si="62"/>
        <v>500000</v>
      </c>
      <c r="S72">
        <f t="shared" si="63"/>
        <v>-1.1756591200709164E+18</v>
      </c>
      <c r="U72">
        <f t="shared" si="83"/>
        <v>0.84318435700000005</v>
      </c>
      <c r="V72">
        <f t="shared" si="84"/>
        <v>0.01</v>
      </c>
      <c r="W72">
        <f t="shared" si="85"/>
        <v>4.5380535756835167E-17</v>
      </c>
      <c r="X72">
        <f t="shared" si="86"/>
        <v>3.826415786244257E-17</v>
      </c>
      <c r="Y72">
        <f t="shared" si="87"/>
        <v>4.5380535756835166E-19</v>
      </c>
      <c r="Z72">
        <f t="shared" si="88"/>
        <v>6.6625725368242457E-18</v>
      </c>
      <c r="AB72">
        <f t="shared" si="89"/>
        <v>-8.7728638659775626</v>
      </c>
      <c r="AC72">
        <f t="shared" si="64"/>
        <v>-7.8329141660514452</v>
      </c>
      <c r="AE72">
        <f t="shared" si="65"/>
        <v>0</v>
      </c>
      <c r="AF72">
        <f t="shared" si="66"/>
        <v>0</v>
      </c>
      <c r="AG72">
        <f t="shared" si="67"/>
        <v>-1.6656431342060615E-16</v>
      </c>
      <c r="AH72">
        <f t="shared" si="68"/>
        <v>-1.9132078931221284E-11</v>
      </c>
      <c r="AI72">
        <f t="shared" si="69"/>
        <v>-1.9132245495534705E-11</v>
      </c>
      <c r="AJ72">
        <f t="shared" si="70"/>
        <v>-0.93994969992611743</v>
      </c>
      <c r="AK72">
        <f t="shared" ref="AK72:AK89" si="92">G72*SUM(AB72:AB72, AE72:AF72)</f>
        <v>-0.61410047061842943</v>
      </c>
      <c r="AL72">
        <f t="shared" si="71"/>
        <v>-1.5540501705636791</v>
      </c>
      <c r="AN72">
        <f t="shared" si="72"/>
        <v>0</v>
      </c>
      <c r="AO72">
        <f t="shared" si="73"/>
        <v>0</v>
      </c>
      <c r="AP72">
        <f t="shared" si="74"/>
        <v>-6.6917297711827202E-20</v>
      </c>
      <c r="AQ72">
        <f t="shared" si="75"/>
        <v>-7.6863224504386897E-15</v>
      </c>
      <c r="AR72">
        <f t="shared" si="76"/>
        <v>-7.6863893677364015E-15</v>
      </c>
      <c r="AS72">
        <f t="shared" si="77"/>
        <v>-3.7762527045794698E-4</v>
      </c>
      <c r="AT72">
        <f t="shared" si="78"/>
        <v>-2.4671517669920518E-4</v>
      </c>
      <c r="AU72">
        <f t="shared" si="79"/>
        <v>-6.243404471648385E-4</v>
      </c>
      <c r="AW72">
        <v>69</v>
      </c>
      <c r="AX72">
        <f>IF(Z72&gt;0, (R72*SUMPRODUCT(K72:$K$98, X72:$X$98)-K72*$AZ$3)/Z72, 0)</f>
        <v>-1.1756591200709164E+18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3.5870581168145535E-4</v>
      </c>
      <c r="L73" s="2">
        <v>70</v>
      </c>
      <c r="M73" s="8">
        <v>0.84806285100000001</v>
      </c>
      <c r="Q73" s="5">
        <f t="shared" si="91"/>
        <v>25</v>
      </c>
      <c r="R73">
        <f t="shared" si="62"/>
        <v>500000</v>
      </c>
      <c r="S73">
        <f t="shared" si="63"/>
        <v>-7.3954961778220739E+18</v>
      </c>
      <c r="U73">
        <f t="shared" si="83"/>
        <v>0.84806285100000001</v>
      </c>
      <c r="V73">
        <f t="shared" si="84"/>
        <v>0.01</v>
      </c>
      <c r="W73">
        <f t="shared" si="85"/>
        <v>6.6625725368242457E-18</v>
      </c>
      <c r="X73">
        <f t="shared" si="86"/>
        <v>5.6502802605734724E-18</v>
      </c>
      <c r="Y73">
        <f t="shared" si="87"/>
        <v>6.6625725368242461E-20</v>
      </c>
      <c r="Z73">
        <f t="shared" si="88"/>
        <v>9.4566655088253072E-19</v>
      </c>
      <c r="AB73">
        <f t="shared" si="89"/>
        <v>-7.8329141660514452</v>
      </c>
      <c r="AC73">
        <f t="shared" si="64"/>
        <v>-6.9936733625459393</v>
      </c>
      <c r="AE73">
        <f t="shared" si="65"/>
        <v>0</v>
      </c>
      <c r="AF73">
        <f t="shared" si="66"/>
        <v>0</v>
      </c>
      <c r="AG73">
        <f t="shared" si="67"/>
        <v>-2.3641663772063268E-17</v>
      </c>
      <c r="AH73">
        <f t="shared" si="68"/>
        <v>-2.8251401302867362E-12</v>
      </c>
      <c r="AI73">
        <f t="shared" si="69"/>
        <v>-2.8251637719505084E-12</v>
      </c>
      <c r="AJ73">
        <f t="shared" si="70"/>
        <v>-0.83924080350550589</v>
      </c>
      <c r="AK73">
        <f t="shared" si="92"/>
        <v>-0.54830399162360122</v>
      </c>
      <c r="AL73">
        <f t="shared" si="71"/>
        <v>-1.3875447951319324</v>
      </c>
      <c r="AN73">
        <f t="shared" si="72"/>
        <v>0</v>
      </c>
      <c r="AO73">
        <f t="shared" si="73"/>
        <v>0</v>
      </c>
      <c r="AP73">
        <f t="shared" si="74"/>
        <v>-8.4804021928580128E-21</v>
      </c>
      <c r="AQ73">
        <f t="shared" si="75"/>
        <v>-1.0133941835483562E-15</v>
      </c>
      <c r="AR73">
        <f t="shared" si="76"/>
        <v>-1.0134026639505491E-15</v>
      </c>
      <c r="AS73">
        <f t="shared" si="77"/>
        <v>-3.0104055361763928E-4</v>
      </c>
      <c r="AT73">
        <f t="shared" si="78"/>
        <v>-1.9667982836352578E-4</v>
      </c>
      <c r="AU73">
        <f t="shared" si="79"/>
        <v>-4.9772038198217853E-4</v>
      </c>
      <c r="AW73">
        <v>70</v>
      </c>
      <c r="AX73">
        <f>IF(Z73&gt;0, (R73*SUMPRODUCT(K73:$K$98, X73:$X$98)-K73*$AZ$3)/Z73, 0)</f>
        <v>-7.3954961778220739E+18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3.2027304614415652E-4</v>
      </c>
      <c r="L74" s="2">
        <v>71</v>
      </c>
      <c r="M74" s="8">
        <v>0.85299375700000002</v>
      </c>
      <c r="Q74" s="5">
        <f t="shared" si="91"/>
        <v>25</v>
      </c>
      <c r="R74">
        <f t="shared" si="62"/>
        <v>500000</v>
      </c>
      <c r="S74">
        <f t="shared" si="63"/>
        <v>-4.8195771541163565E+19</v>
      </c>
      <c r="U74">
        <f t="shared" si="83"/>
        <v>0.85299375700000002</v>
      </c>
      <c r="V74">
        <f t="shared" si="84"/>
        <v>0.01</v>
      </c>
      <c r="W74">
        <f t="shared" si="85"/>
        <v>9.4566655088253072E-19</v>
      </c>
      <c r="X74">
        <f t="shared" si="86"/>
        <v>8.0664766410652161E-19</v>
      </c>
      <c r="Y74">
        <f t="shared" si="87"/>
        <v>9.4566655088253081E-21</v>
      </c>
      <c r="Z74">
        <f t="shared" si="88"/>
        <v>1.2956222126718381E-19</v>
      </c>
      <c r="AB74">
        <f t="shared" si="89"/>
        <v>-6.9936733625459393</v>
      </c>
      <c r="AC74">
        <f t="shared" si="64"/>
        <v>-6.2443512165588748</v>
      </c>
      <c r="AE74">
        <f t="shared" si="65"/>
        <v>0</v>
      </c>
      <c r="AF74">
        <f t="shared" si="66"/>
        <v>0</v>
      </c>
      <c r="AG74">
        <f t="shared" si="67"/>
        <v>-3.2390555316795952E-18</v>
      </c>
      <c r="AH74">
        <f t="shared" si="68"/>
        <v>-4.0332383205326082E-13</v>
      </c>
      <c r="AI74">
        <f t="shared" si="69"/>
        <v>-4.0332707110879249E-13</v>
      </c>
      <c r="AJ74">
        <f t="shared" si="70"/>
        <v>-0.74932214598706448</v>
      </c>
      <c r="AK74">
        <f t="shared" si="92"/>
        <v>-0.48955713537821582</v>
      </c>
      <c r="AL74">
        <f t="shared" si="71"/>
        <v>-1.2388792813656837</v>
      </c>
      <c r="AN74">
        <f t="shared" si="72"/>
        <v>0</v>
      </c>
      <c r="AO74">
        <f t="shared" si="73"/>
        <v>0</v>
      </c>
      <c r="AP74">
        <f t="shared" si="74"/>
        <v>-1.0373821817611045E-21</v>
      </c>
      <c r="AQ74">
        <f t="shared" si="75"/>
        <v>-1.2917375227423203E-16</v>
      </c>
      <c r="AR74">
        <f t="shared" si="76"/>
        <v>-1.2917478965641379E-16</v>
      </c>
      <c r="AS74">
        <f t="shared" si="77"/>
        <v>-2.399876862385535E-4</v>
      </c>
      <c r="AT74">
        <f t="shared" si="78"/>
        <v>-1.5679195500918839E-4</v>
      </c>
      <c r="AU74">
        <f t="shared" si="79"/>
        <v>-3.9677964124787109E-4</v>
      </c>
      <c r="AW74">
        <v>71</v>
      </c>
      <c r="AX74">
        <f>IF(Z74&gt;0, (R74*SUMPRODUCT(K74:$K$98, X74:$X$98)-K74*$AZ$3)/Z74, 0)</f>
        <v>-4.8195771541163565E+19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2.8595807691442546E-4</v>
      </c>
      <c r="L75" s="2">
        <v>72</v>
      </c>
      <c r="M75" s="8">
        <v>0.85794593600000002</v>
      </c>
      <c r="Q75" s="5">
        <f t="shared" si="91"/>
        <v>25</v>
      </c>
      <c r="R75">
        <f t="shared" si="62"/>
        <v>500000</v>
      </c>
      <c r="S75">
        <f t="shared" si="63"/>
        <v>-3.2586607009716018E+20</v>
      </c>
      <c r="U75">
        <f t="shared" si="83"/>
        <v>0.85794593600000002</v>
      </c>
      <c r="V75">
        <f t="shared" si="84"/>
        <v>0.01</v>
      </c>
      <c r="W75">
        <f t="shared" si="85"/>
        <v>1.2956222126718381E-19</v>
      </c>
      <c r="X75">
        <f t="shared" si="86"/>
        <v>1.1115738119531312E-19</v>
      </c>
      <c r="Y75">
        <f t="shared" si="87"/>
        <v>1.2956222126718382E-21</v>
      </c>
      <c r="Z75">
        <f t="shared" si="88"/>
        <v>1.7109217859198859E-20</v>
      </c>
      <c r="AB75">
        <f t="shared" si="89"/>
        <v>-6.2443512165588748</v>
      </c>
      <c r="AC75">
        <f t="shared" si="64"/>
        <v>-5.5753135862132801</v>
      </c>
      <c r="AE75">
        <f t="shared" si="65"/>
        <v>0</v>
      </c>
      <c r="AF75">
        <f t="shared" si="66"/>
        <v>0</v>
      </c>
      <c r="AG75">
        <f t="shared" si="67"/>
        <v>-4.2773044647997145E-19</v>
      </c>
      <c r="AH75">
        <f t="shared" si="68"/>
        <v>-5.5578690597656557E-14</v>
      </c>
      <c r="AI75">
        <f t="shared" si="69"/>
        <v>-5.5579118328103037E-14</v>
      </c>
      <c r="AJ75">
        <f t="shared" si="70"/>
        <v>-0.66903763034559471</v>
      </c>
      <c r="AK75">
        <f t="shared" si="92"/>
        <v>-0.43710458515912126</v>
      </c>
      <c r="AL75">
        <f t="shared" si="71"/>
        <v>-1.1061422155047715</v>
      </c>
      <c r="AN75">
        <f t="shared" si="72"/>
        <v>0</v>
      </c>
      <c r="AO75">
        <f t="shared" si="73"/>
        <v>0</v>
      </c>
      <c r="AP75">
        <f t="shared" si="74"/>
        <v>-1.2231297591316121E-22</v>
      </c>
      <c r="AQ75">
        <f t="shared" si="75"/>
        <v>-1.5893175480727727E-17</v>
      </c>
      <c r="AR75">
        <f t="shared" si="76"/>
        <v>-1.5893297793703641E-17</v>
      </c>
      <c r="AS75">
        <f t="shared" si="77"/>
        <v>-1.9131671415701052E-4</v>
      </c>
      <c r="AT75">
        <f t="shared" si="78"/>
        <v>-1.2499358658258004E-4</v>
      </c>
      <c r="AU75">
        <f t="shared" si="79"/>
        <v>-3.1631030073960643E-4</v>
      </c>
      <c r="AW75">
        <v>72</v>
      </c>
      <c r="AX75">
        <f>IF(Z75&gt;0, (R75*SUMPRODUCT(K75:$K$98, X75:$X$98)-K75*$AZ$3)/Z75, 0)</f>
        <v>-3.2586607009716018E+20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2.55319711530737E-4</v>
      </c>
      <c r="L76" s="2">
        <v>73</v>
      </c>
      <c r="M76" s="8">
        <v>0.86292441799999997</v>
      </c>
      <c r="Q76" s="5">
        <f t="shared" si="91"/>
        <v>25</v>
      </c>
      <c r="R76">
        <f t="shared" si="62"/>
        <v>500000</v>
      </c>
      <c r="S76">
        <f t="shared" si="63"/>
        <v>-2.2895968188525442E+21</v>
      </c>
      <c r="U76">
        <f t="shared" si="83"/>
        <v>0.86292441799999997</v>
      </c>
      <c r="V76">
        <f t="shared" si="84"/>
        <v>0.01</v>
      </c>
      <c r="W76">
        <f t="shared" si="85"/>
        <v>1.7109217859198859E-20</v>
      </c>
      <c r="X76">
        <f t="shared" si="86"/>
        <v>1.4763961863584379E-20</v>
      </c>
      <c r="Y76">
        <f t="shared" si="87"/>
        <v>1.7109217859198858E-22</v>
      </c>
      <c r="Z76">
        <f t="shared" si="88"/>
        <v>2.1741638170224908E-21</v>
      </c>
      <c r="AB76">
        <f t="shared" si="89"/>
        <v>-5.5753135862132801</v>
      </c>
      <c r="AC76">
        <f t="shared" si="64"/>
        <v>-4.9779585591190001</v>
      </c>
      <c r="AE76">
        <f t="shared" si="65"/>
        <v>0</v>
      </c>
      <c r="AF76">
        <f t="shared" si="66"/>
        <v>0</v>
      </c>
      <c r="AG76">
        <f t="shared" si="67"/>
        <v>-5.4354095425562276E-20</v>
      </c>
      <c r="AH76">
        <f t="shared" si="68"/>
        <v>-7.3819809317921901E-15</v>
      </c>
      <c r="AI76">
        <f t="shared" si="69"/>
        <v>-7.3820352858876164E-15</v>
      </c>
      <c r="AJ76">
        <f t="shared" si="70"/>
        <v>-0.59735502709428001</v>
      </c>
      <c r="AK76">
        <f t="shared" si="92"/>
        <v>-0.39027195103492962</v>
      </c>
      <c r="AL76">
        <f t="shared" si="71"/>
        <v>-0.98762697812921696</v>
      </c>
      <c r="AN76">
        <f t="shared" si="72"/>
        <v>0</v>
      </c>
      <c r="AO76">
        <f t="shared" si="73"/>
        <v>0</v>
      </c>
      <c r="AP76">
        <f t="shared" si="74"/>
        <v>-1.3877671964568711E-23</v>
      </c>
      <c r="AQ76">
        <f t="shared" si="75"/>
        <v>-1.884765242030583E-18</v>
      </c>
      <c r="AR76">
        <f t="shared" si="76"/>
        <v>-1.884779119702548E-18</v>
      </c>
      <c r="AS76">
        <f t="shared" si="77"/>
        <v>-1.5251651319914716E-4</v>
      </c>
      <c r="AT76">
        <f t="shared" si="78"/>
        <v>-9.964412195677615E-5</v>
      </c>
      <c r="AU76">
        <f t="shared" si="79"/>
        <v>-2.5216063515592517E-4</v>
      </c>
      <c r="AW76">
        <v>73</v>
      </c>
      <c r="AX76">
        <f>IF(Z76&gt;0, (R76*SUMPRODUCT(K76:$K$98, X76:$X$98)-K76*$AZ$3)/Z76, 0)</f>
        <v>-2.2895968188525442E+21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2.2796402815244374E-4</v>
      </c>
      <c r="L77" s="2">
        <v>74</v>
      </c>
      <c r="M77" s="8">
        <v>0.86793829099999997</v>
      </c>
      <c r="Q77" s="5">
        <f t="shared" si="91"/>
        <v>25</v>
      </c>
      <c r="R77">
        <f t="shared" si="62"/>
        <v>500000</v>
      </c>
      <c r="S77">
        <f t="shared" si="63"/>
        <v>-1.674794569667615E+22</v>
      </c>
      <c r="U77">
        <f t="shared" si="83"/>
        <v>0.86793829099999997</v>
      </c>
      <c r="V77">
        <f t="shared" si="84"/>
        <v>0.01</v>
      </c>
      <c r="W77">
        <f t="shared" si="85"/>
        <v>2.1741638170224908E-21</v>
      </c>
      <c r="X77">
        <f t="shared" si="86"/>
        <v>1.8870400277005374E-21</v>
      </c>
      <c r="Y77">
        <f t="shared" si="87"/>
        <v>2.1741638170224907E-23</v>
      </c>
      <c r="Z77">
        <f t="shared" si="88"/>
        <v>2.6538215115172846E-22</v>
      </c>
      <c r="AB77">
        <f t="shared" si="89"/>
        <v>-4.9779585591190001</v>
      </c>
      <c r="AC77">
        <f t="shared" si="64"/>
        <v>-4.4446058563562501</v>
      </c>
      <c r="AE77">
        <f t="shared" si="65"/>
        <v>0</v>
      </c>
      <c r="AF77">
        <f t="shared" si="66"/>
        <v>0</v>
      </c>
      <c r="AG77">
        <f t="shared" si="67"/>
        <v>-6.6345537787932118E-21</v>
      </c>
      <c r="AH77">
        <f t="shared" si="68"/>
        <v>-9.4352001385026875E-16</v>
      </c>
      <c r="AI77">
        <f t="shared" si="69"/>
        <v>-9.435266484040476E-16</v>
      </c>
      <c r="AJ77">
        <f t="shared" si="70"/>
        <v>-0.53335270276275004</v>
      </c>
      <c r="AK77">
        <f t="shared" si="92"/>
        <v>-0.34845709913833006</v>
      </c>
      <c r="AL77">
        <f t="shared" si="71"/>
        <v>-0.88180980190108094</v>
      </c>
      <c r="AN77">
        <f t="shared" si="72"/>
        <v>0</v>
      </c>
      <c r="AO77">
        <f t="shared" si="73"/>
        <v>0</v>
      </c>
      <c r="AP77">
        <f t="shared" si="74"/>
        <v>-1.5124396044077177E-24</v>
      </c>
      <c r="AQ77">
        <f t="shared" si="75"/>
        <v>-2.1508862299975678E-19</v>
      </c>
      <c r="AR77">
        <f t="shared" si="76"/>
        <v>-2.150901354393612E-19</v>
      </c>
      <c r="AS77">
        <f t="shared" si="77"/>
        <v>-1.2158523054778951E-4</v>
      </c>
      <c r="AT77">
        <f t="shared" si="78"/>
        <v>-7.9435683957889159E-5</v>
      </c>
      <c r="AU77">
        <f t="shared" si="79"/>
        <v>-2.0102091450567886E-4</v>
      </c>
      <c r="AW77">
        <v>74</v>
      </c>
      <c r="AX77">
        <f>IF(Z77&gt;0, (R77*SUMPRODUCT(K77:$K$98, X77:$X$98)-K77*$AZ$3)/Z77, 0)</f>
        <v>-1.674794569667615E+22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2.0353931085039618E-4</v>
      </c>
      <c r="L78" s="2">
        <v>75</v>
      </c>
      <c r="M78" s="8">
        <v>0.872959127</v>
      </c>
      <c r="Q78" s="5">
        <f t="shared" si="91"/>
        <v>25</v>
      </c>
      <c r="R78">
        <f t="shared" si="62"/>
        <v>500000</v>
      </c>
      <c r="S78">
        <f t="shared" si="63"/>
        <v>-1.2776325534978571E+23</v>
      </c>
      <c r="U78">
        <f t="shared" si="83"/>
        <v>0.872959127</v>
      </c>
      <c r="V78">
        <f t="shared" si="84"/>
        <v>0.01</v>
      </c>
      <c r="W78">
        <f t="shared" si="85"/>
        <v>2.6538215115172846E-22</v>
      </c>
      <c r="X78">
        <f t="shared" si="86"/>
        <v>2.3166777099079491E-22</v>
      </c>
      <c r="Y78">
        <f t="shared" si="87"/>
        <v>2.6538215115172845E-24</v>
      </c>
      <c r="Z78">
        <f t="shared" si="88"/>
        <v>3.106055864941627E-23</v>
      </c>
      <c r="AB78">
        <f t="shared" si="89"/>
        <v>-4.4446058563562501</v>
      </c>
      <c r="AC78">
        <f t="shared" si="64"/>
        <v>-3.9683980860323658</v>
      </c>
      <c r="AE78">
        <f t="shared" si="65"/>
        <v>0</v>
      </c>
      <c r="AF78">
        <f t="shared" si="66"/>
        <v>0</v>
      </c>
      <c r="AG78">
        <f t="shared" si="67"/>
        <v>-7.7651396623540671E-22</v>
      </c>
      <c r="AH78">
        <f t="shared" si="68"/>
        <v>-1.1583388549539744E-16</v>
      </c>
      <c r="AI78">
        <f t="shared" si="69"/>
        <v>-1.1583466200936367E-16</v>
      </c>
      <c r="AJ78">
        <f t="shared" si="70"/>
        <v>-0.47620777032388428</v>
      </c>
      <c r="AK78">
        <f t="shared" si="92"/>
        <v>-0.31112240994493751</v>
      </c>
      <c r="AL78">
        <f t="shared" si="71"/>
        <v>-0.78733018026882196</v>
      </c>
      <c r="AN78">
        <f t="shared" si="72"/>
        <v>0</v>
      </c>
      <c r="AO78">
        <f t="shared" si="73"/>
        <v>0</v>
      </c>
      <c r="AP78">
        <f t="shared" si="74"/>
        <v>-1.580511175532625E-25</v>
      </c>
      <c r="AQ78">
        <f t="shared" si="75"/>
        <v>-2.3576749226856898E-20</v>
      </c>
      <c r="AR78">
        <f t="shared" si="76"/>
        <v>-2.3576907277974448E-20</v>
      </c>
      <c r="AS78">
        <f t="shared" si="77"/>
        <v>-9.6927001393327147E-5</v>
      </c>
      <c r="AT78">
        <f t="shared" si="78"/>
        <v>-6.3325640910307025E-5</v>
      </c>
      <c r="AU78">
        <f t="shared" si="79"/>
        <v>-1.6025264230363421E-4</v>
      </c>
      <c r="AW78">
        <v>75</v>
      </c>
      <c r="AX78">
        <f>IF(Z78&gt;0, (R78*SUMPRODUCT(K78:$K$98, X78:$X$98)-K78*$AZ$3)/Z78, 0)</f>
        <v>-1.2776325534978571E+23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1.8173152754499659E-4</v>
      </c>
      <c r="L79" s="2">
        <v>76</v>
      </c>
      <c r="M79" s="8">
        <v>0.877957722</v>
      </c>
      <c r="Q79" s="5">
        <f t="shared" si="91"/>
        <v>25</v>
      </c>
      <c r="R79">
        <f t="shared" si="62"/>
        <v>500000</v>
      </c>
      <c r="S79">
        <f t="shared" si="63"/>
        <v>-1.0181365210526797E+24</v>
      </c>
      <c r="U79">
        <f t="shared" si="83"/>
        <v>0.877957722</v>
      </c>
      <c r="V79">
        <f t="shared" si="84"/>
        <v>0.01</v>
      </c>
      <c r="W79">
        <f t="shared" si="85"/>
        <v>3.106055864941627E-23</v>
      </c>
      <c r="X79">
        <f t="shared" si="86"/>
        <v>2.7269857315888904E-23</v>
      </c>
      <c r="Y79">
        <f t="shared" si="87"/>
        <v>3.1060558649416272E-25</v>
      </c>
      <c r="Z79">
        <f t="shared" si="88"/>
        <v>3.4800957470332035E-24</v>
      </c>
      <c r="AB79">
        <f t="shared" si="89"/>
        <v>-3.9683980860323658</v>
      </c>
      <c r="AC79">
        <f t="shared" si="64"/>
        <v>-3.5432125768146121</v>
      </c>
      <c r="AE79">
        <f t="shared" si="65"/>
        <v>0</v>
      </c>
      <c r="AF79">
        <f t="shared" si="66"/>
        <v>0</v>
      </c>
      <c r="AG79">
        <f t="shared" si="67"/>
        <v>-8.7002393675830094E-23</v>
      </c>
      <c r="AH79">
        <f t="shared" si="68"/>
        <v>-1.3634928657944452E-17</v>
      </c>
      <c r="AI79">
        <f t="shared" si="69"/>
        <v>-1.3635015660338128E-17</v>
      </c>
      <c r="AJ79">
        <f t="shared" si="70"/>
        <v>-0.42518550921775367</v>
      </c>
      <c r="AK79">
        <f t="shared" si="92"/>
        <v>-0.27778786602226563</v>
      </c>
      <c r="AL79">
        <f t="shared" si="71"/>
        <v>-0.70297337524001935</v>
      </c>
      <c r="AN79">
        <f t="shared" si="72"/>
        <v>0</v>
      </c>
      <c r="AO79">
        <f t="shared" si="73"/>
        <v>0</v>
      </c>
      <c r="AP79">
        <f t="shared" si="74"/>
        <v>-1.5811077902779753E-26</v>
      </c>
      <c r="AQ79">
        <f t="shared" si="75"/>
        <v>-2.4778964129752957E-21</v>
      </c>
      <c r="AR79">
        <f t="shared" si="76"/>
        <v>-2.4779122240531985E-21</v>
      </c>
      <c r="AS79">
        <f t="shared" si="77"/>
        <v>-7.7269612080139606E-5</v>
      </c>
      <c r="AT79">
        <f t="shared" si="78"/>
        <v>-5.048281322569119E-5</v>
      </c>
      <c r="AU79">
        <f t="shared" si="79"/>
        <v>-1.277524253058308E-4</v>
      </c>
      <c r="AW79">
        <v>76</v>
      </c>
      <c r="AX79">
        <f>IF(Z79&gt;0, (R79*SUMPRODUCT(K79:$K$98, X79:$X$98)-K79*$AZ$3)/Z79, 0)</f>
        <v>-1.0181365210526797E+24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1.6226029245088979E-4</v>
      </c>
      <c r="L80" s="2">
        <v>77</v>
      </c>
      <c r="M80" s="8">
        <v>0.88376105100000002</v>
      </c>
      <c r="Q80" s="5">
        <f t="shared" si="91"/>
        <v>25</v>
      </c>
      <c r="R80">
        <f t="shared" si="62"/>
        <v>500000</v>
      </c>
      <c r="S80">
        <f t="shared" si="63"/>
        <v>-8.5566590575515495E+24</v>
      </c>
      <c r="U80">
        <f t="shared" si="83"/>
        <v>0.88376105100000002</v>
      </c>
      <c r="V80">
        <f t="shared" si="84"/>
        <v>0.01</v>
      </c>
      <c r="W80">
        <f t="shared" si="85"/>
        <v>3.4800957470332035E-24</v>
      </c>
      <c r="X80">
        <f t="shared" si="86"/>
        <v>3.0755730749786942E-24</v>
      </c>
      <c r="Y80">
        <f t="shared" si="87"/>
        <v>3.4800957470332035E-26</v>
      </c>
      <c r="Z80">
        <f t="shared" si="88"/>
        <v>3.6972171458417728E-25</v>
      </c>
      <c r="AB80">
        <f t="shared" si="89"/>
        <v>-3.5432125768146121</v>
      </c>
      <c r="AC80">
        <f t="shared" si="64"/>
        <v>-3.1635826578701893</v>
      </c>
      <c r="AE80">
        <f t="shared" si="65"/>
        <v>0</v>
      </c>
      <c r="AF80">
        <f t="shared" si="66"/>
        <v>0</v>
      </c>
      <c r="AG80">
        <f t="shared" si="67"/>
        <v>-9.2430428646044321E-24</v>
      </c>
      <c r="AH80">
        <f t="shared" si="68"/>
        <v>-1.5377865374893471E-18</v>
      </c>
      <c r="AI80">
        <f t="shared" si="69"/>
        <v>-1.5377957805322117E-18</v>
      </c>
      <c r="AJ80">
        <f t="shared" si="70"/>
        <v>-0.37962991894442277</v>
      </c>
      <c r="AK80">
        <f t="shared" si="92"/>
        <v>-0.24802488037702286</v>
      </c>
      <c r="AL80">
        <f t="shared" si="71"/>
        <v>-0.62765479932144563</v>
      </c>
      <c r="AN80">
        <f t="shared" si="72"/>
        <v>0</v>
      </c>
      <c r="AO80">
        <f t="shared" si="73"/>
        <v>0</v>
      </c>
      <c r="AP80">
        <f t="shared" si="74"/>
        <v>-1.4997788383468253E-27</v>
      </c>
      <c r="AQ80">
        <f t="shared" si="75"/>
        <v>-2.4952169330006265E-22</v>
      </c>
      <c r="AR80">
        <f t="shared" si="76"/>
        <v>-2.4952319307890101E-22</v>
      </c>
      <c r="AS80">
        <f t="shared" si="77"/>
        <v>-6.1598861671029629E-5</v>
      </c>
      <c r="AT80">
        <f t="shared" si="78"/>
        <v>-4.0244589625072687E-5</v>
      </c>
      <c r="AU80">
        <f t="shared" si="79"/>
        <v>-1.0184345129610232E-4</v>
      </c>
      <c r="AW80">
        <v>77</v>
      </c>
      <c r="AX80">
        <f>IF(Z80&gt;0, (R80*SUMPRODUCT(K80:$K$98, X80:$X$98)-K80*$AZ$3)/Z80, 0)</f>
        <v>-8.5566590575515495E+24</v>
      </c>
    </row>
    <row r="81" spans="2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1.4487526111686588E-4</v>
      </c>
      <c r="L81" s="2">
        <v>78</v>
      </c>
      <c r="M81" s="8">
        <v>0.88953285599999998</v>
      </c>
      <c r="Q81" s="5">
        <f t="shared" si="91"/>
        <v>25</v>
      </c>
      <c r="R81">
        <f t="shared" si="62"/>
        <v>500000</v>
      </c>
      <c r="S81">
        <f t="shared" si="63"/>
        <v>-7.6043508896084108E+25</v>
      </c>
      <c r="U81">
        <f t="shared" si="83"/>
        <v>0.88953285599999998</v>
      </c>
      <c r="V81">
        <f t="shared" si="84"/>
        <v>0.01</v>
      </c>
      <c r="W81">
        <f t="shared" si="85"/>
        <v>3.6972171458417728E-25</v>
      </c>
      <c r="X81">
        <f t="shared" si="86"/>
        <v>3.2887961269928005E-25</v>
      </c>
      <c r="Y81">
        <f t="shared" si="87"/>
        <v>3.6972171458417731E-27</v>
      </c>
      <c r="Z81">
        <f t="shared" si="88"/>
        <v>3.7144884739055462E-26</v>
      </c>
      <c r="AB81">
        <f t="shared" si="89"/>
        <v>-3.1635826578701893</v>
      </c>
      <c r="AC81">
        <f t="shared" si="64"/>
        <v>-2.8246273730983829</v>
      </c>
      <c r="AE81">
        <f t="shared" si="65"/>
        <v>0</v>
      </c>
      <c r="AF81">
        <f t="shared" si="66"/>
        <v>0</v>
      </c>
      <c r="AG81">
        <f t="shared" si="67"/>
        <v>-9.2862211847638649E-25</v>
      </c>
      <c r="AH81">
        <f t="shared" si="68"/>
        <v>-1.6443980634964001E-19</v>
      </c>
      <c r="AI81">
        <f t="shared" si="69"/>
        <v>-1.6444073497175849E-19</v>
      </c>
      <c r="AJ81">
        <f t="shared" si="70"/>
        <v>-0.33895528477180648</v>
      </c>
      <c r="AK81">
        <f t="shared" si="92"/>
        <v>-0.22145078605091328</v>
      </c>
      <c r="AL81">
        <f t="shared" si="71"/>
        <v>-0.56040607082271976</v>
      </c>
      <c r="AN81">
        <f t="shared" si="72"/>
        <v>0</v>
      </c>
      <c r="AO81">
        <f t="shared" si="73"/>
        <v>0</v>
      </c>
      <c r="AP81">
        <f t="shared" si="74"/>
        <v>-1.3453437189316365E-28</v>
      </c>
      <c r="AQ81">
        <f t="shared" si="75"/>
        <v>-2.3823259882910958E-23</v>
      </c>
      <c r="AR81">
        <f t="shared" si="76"/>
        <v>-2.3823394417282851E-23</v>
      </c>
      <c r="AS81">
        <f t="shared" si="77"/>
        <v>-4.9106235388257097E-5</v>
      </c>
      <c r="AT81">
        <f t="shared" si="78"/>
        <v>-3.2082740453661265E-5</v>
      </c>
      <c r="AU81">
        <f t="shared" si="79"/>
        <v>-8.1188975841918362E-5</v>
      </c>
      <c r="AW81">
        <v>78</v>
      </c>
      <c r="AX81">
        <f>IF(Z81&gt;0, (R81*SUMPRODUCT(K81:$K$98, X81:$X$98)-K81*$AZ$3)/Z81, 0)</f>
        <v>-7.6043508896084108E+25</v>
      </c>
    </row>
    <row r="82" spans="2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1.2935291171148737E-4</v>
      </c>
      <c r="L82" s="2">
        <v>79</v>
      </c>
      <c r="M82" s="8">
        <v>0.89526598199999996</v>
      </c>
      <c r="Q82" s="5">
        <f t="shared" si="91"/>
        <v>25</v>
      </c>
      <c r="R82">
        <f t="shared" si="62"/>
        <v>500000</v>
      </c>
      <c r="S82">
        <f t="shared" si="63"/>
        <v>-7.1670126021456582E+26</v>
      </c>
      <c r="U82">
        <f t="shared" si="83"/>
        <v>0.89526598199999996</v>
      </c>
      <c r="V82">
        <f t="shared" si="84"/>
        <v>0.01</v>
      </c>
      <c r="W82">
        <f t="shared" si="85"/>
        <v>3.7144884739055462E-26</v>
      </c>
      <c r="X82">
        <f t="shared" si="86"/>
        <v>3.3254551712187302E-26</v>
      </c>
      <c r="Y82">
        <f t="shared" si="87"/>
        <v>3.7144884739055461E-28</v>
      </c>
      <c r="Z82">
        <f t="shared" si="88"/>
        <v>3.5188841794776059E-27</v>
      </c>
      <c r="AB82">
        <f t="shared" si="89"/>
        <v>-2.8246273730983829</v>
      </c>
      <c r="AC82">
        <f t="shared" si="64"/>
        <v>-2.5219887259806986</v>
      </c>
      <c r="AE82">
        <f t="shared" si="65"/>
        <v>0</v>
      </c>
      <c r="AF82">
        <f t="shared" si="66"/>
        <v>0</v>
      </c>
      <c r="AG82">
        <f t="shared" si="67"/>
        <v>-8.7972104486940151E-26</v>
      </c>
      <c r="AH82">
        <f t="shared" si="68"/>
        <v>-1.662727585609365E-20</v>
      </c>
      <c r="AI82">
        <f t="shared" si="69"/>
        <v>-1.6627363828198137E-20</v>
      </c>
      <c r="AJ82">
        <f t="shared" si="70"/>
        <v>-0.30263864711768429</v>
      </c>
      <c r="AK82">
        <f t="shared" si="92"/>
        <v>-0.19772391611688681</v>
      </c>
      <c r="AL82">
        <f t="shared" si="71"/>
        <v>-0.50036256323457107</v>
      </c>
      <c r="AN82">
        <f t="shared" si="72"/>
        <v>0</v>
      </c>
      <c r="AO82">
        <f t="shared" si="73"/>
        <v>0</v>
      </c>
      <c r="AP82">
        <f t="shared" si="74"/>
        <v>-1.1379447864772912E-29</v>
      </c>
      <c r="AQ82">
        <f t="shared" si="75"/>
        <v>-2.1507865458158275E-24</v>
      </c>
      <c r="AR82">
        <f t="shared" si="76"/>
        <v>-2.1507979252636921E-24</v>
      </c>
      <c r="AS82">
        <f t="shared" si="77"/>
        <v>-3.9147190201097795E-5</v>
      </c>
      <c r="AT82">
        <f t="shared" si="78"/>
        <v>-2.5576164264717192E-5</v>
      </c>
      <c r="AU82">
        <f t="shared" si="79"/>
        <v>-6.4723354465814987E-5</v>
      </c>
      <c r="AW82">
        <v>79</v>
      </c>
      <c r="AX82">
        <f>IF(Z82&gt;0, (R82*SUMPRODUCT(K82:$K$98, X82:$X$98)-K82*$AZ$3)/Z82, 0)</f>
        <v>-7.1670126021456582E+26</v>
      </c>
    </row>
    <row r="83" spans="2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1.1549367117097085E-4</v>
      </c>
      <c r="L83" s="2">
        <v>80</v>
      </c>
      <c r="M83" s="8">
        <v>0.900953271</v>
      </c>
      <c r="Q83" s="5">
        <f t="shared" si="91"/>
        <v>25</v>
      </c>
      <c r="R83">
        <f t="shared" si="62"/>
        <v>500000</v>
      </c>
      <c r="S83">
        <f t="shared" si="63"/>
        <v>-7.18624756533495E+27</v>
      </c>
      <c r="U83">
        <f t="shared" si="83"/>
        <v>0.900953271</v>
      </c>
      <c r="V83">
        <f t="shared" si="84"/>
        <v>0.01</v>
      </c>
      <c r="W83">
        <f t="shared" si="85"/>
        <v>3.5188841794776059E-27</v>
      </c>
      <c r="X83">
        <f t="shared" si="86"/>
        <v>3.1703502117705003E-27</v>
      </c>
      <c r="Y83">
        <f t="shared" si="87"/>
        <v>3.5188841794776057E-29</v>
      </c>
      <c r="Z83">
        <f t="shared" si="88"/>
        <v>3.1334512591232961E-28</v>
      </c>
      <c r="AB83">
        <f t="shared" si="89"/>
        <v>-2.5219887259806986</v>
      </c>
      <c r="AC83">
        <f t="shared" si="64"/>
        <v>-2.2517756481970519</v>
      </c>
      <c r="AE83">
        <f t="shared" si="65"/>
        <v>0</v>
      </c>
      <c r="AF83">
        <f t="shared" si="66"/>
        <v>0</v>
      </c>
      <c r="AG83">
        <f t="shared" si="67"/>
        <v>-7.8336281478082406E-27</v>
      </c>
      <c r="AH83">
        <f t="shared" si="68"/>
        <v>-1.5851751058852501E-21</v>
      </c>
      <c r="AI83">
        <f t="shared" si="69"/>
        <v>-1.585182939513398E-21</v>
      </c>
      <c r="AJ83">
        <f t="shared" si="70"/>
        <v>-0.27021307778364667</v>
      </c>
      <c r="AK83">
        <f t="shared" si="92"/>
        <v>-0.17653921081864893</v>
      </c>
      <c r="AL83">
        <f t="shared" si="71"/>
        <v>-0.4467522886022956</v>
      </c>
      <c r="AN83">
        <f t="shared" si="72"/>
        <v>0</v>
      </c>
      <c r="AO83">
        <f t="shared" si="73"/>
        <v>0</v>
      </c>
      <c r="AP83">
        <f t="shared" si="74"/>
        <v>-9.0473447337862643E-31</v>
      </c>
      <c r="AQ83">
        <f t="shared" si="75"/>
        <v>-1.8307769242751998E-25</v>
      </c>
      <c r="AR83">
        <f t="shared" si="76"/>
        <v>-1.8307859716199336E-25</v>
      </c>
      <c r="AS83">
        <f t="shared" si="77"/>
        <v>-3.1207900351640459E-5</v>
      </c>
      <c r="AT83">
        <f t="shared" si="78"/>
        <v>-2.0389161563071739E-5</v>
      </c>
      <c r="AU83">
        <f t="shared" si="79"/>
        <v>-5.1597061914712195E-5</v>
      </c>
      <c r="AW83">
        <v>80</v>
      </c>
      <c r="AX83">
        <f>IF(Z83&gt;0, (R83*SUMPRODUCT(K83:$K$98, X83:$X$98)-K83*$AZ$3)/Z83, 0)</f>
        <v>-7.18624756533495E+27</v>
      </c>
    </row>
    <row r="84" spans="2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1.031193492597954E-4</v>
      </c>
      <c r="L84" s="2">
        <v>81</v>
      </c>
      <c r="M84" s="8">
        <v>0.90658776299999999</v>
      </c>
      <c r="Q84" s="5">
        <f t="shared" si="91"/>
        <v>25</v>
      </c>
      <c r="R84">
        <f t="shared" si="62"/>
        <v>500000</v>
      </c>
      <c r="S84">
        <f t="shared" si="63"/>
        <v>-7.6922675854491959E+28</v>
      </c>
      <c r="U84">
        <f t="shared" si="83"/>
        <v>0.90658776299999999</v>
      </c>
      <c r="V84">
        <f t="shared" si="84"/>
        <v>0.01</v>
      </c>
      <c r="W84">
        <f t="shared" si="85"/>
        <v>3.1334512591232961E-28</v>
      </c>
      <c r="X84">
        <f t="shared" si="86"/>
        <v>2.8407485674781222E-28</v>
      </c>
      <c r="Y84">
        <f t="shared" si="87"/>
        <v>3.133451259123296E-30</v>
      </c>
      <c r="Z84">
        <f t="shared" si="88"/>
        <v>2.6136817905394086E-29</v>
      </c>
      <c r="AB84">
        <f t="shared" si="89"/>
        <v>-2.2517756481970519</v>
      </c>
      <c r="AC84">
        <f t="shared" si="64"/>
        <v>-2.0105139716045106</v>
      </c>
      <c r="AE84">
        <f t="shared" si="65"/>
        <v>0</v>
      </c>
      <c r="AF84">
        <f t="shared" si="66"/>
        <v>0</v>
      </c>
      <c r="AG84">
        <f t="shared" si="67"/>
        <v>-6.5342044763485217E-28</v>
      </c>
      <c r="AH84">
        <f t="shared" si="68"/>
        <v>-1.420374283739061E-22</v>
      </c>
      <c r="AI84">
        <f t="shared" si="69"/>
        <v>-1.4203808179435373E-22</v>
      </c>
      <c r="AJ84">
        <f t="shared" si="70"/>
        <v>-0.24126167659254127</v>
      </c>
      <c r="AK84">
        <f t="shared" si="92"/>
        <v>-0.15762429537379366</v>
      </c>
      <c r="AL84">
        <f t="shared" si="71"/>
        <v>-0.39888597196633491</v>
      </c>
      <c r="AN84">
        <f t="shared" si="72"/>
        <v>0</v>
      </c>
      <c r="AO84">
        <f t="shared" si="73"/>
        <v>0</v>
      </c>
      <c r="AP84">
        <f t="shared" si="74"/>
        <v>-6.7380291353150172E-32</v>
      </c>
      <c r="AQ84">
        <f t="shared" si="75"/>
        <v>-1.4646807184451996E-26</v>
      </c>
      <c r="AR84">
        <f t="shared" si="76"/>
        <v>-1.4646874564743349E-26</v>
      </c>
      <c r="AS84">
        <f t="shared" si="77"/>
        <v>-2.487874709155007E-5</v>
      </c>
      <c r="AT84">
        <f t="shared" si="78"/>
        <v>-1.6254114766479381E-5</v>
      </c>
      <c r="AU84">
        <f t="shared" si="79"/>
        <v>-4.1132861858029448E-5</v>
      </c>
      <c r="AW84">
        <v>81</v>
      </c>
      <c r="AX84">
        <f>IF(Z84&gt;0, (R84*SUMPRODUCT(K84:$K$98, X84:$X$98)-K84*$AZ$3)/Z84, 0)</f>
        <v>-7.6922675854491959E+28</v>
      </c>
    </row>
    <row r="85" spans="2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9.207084755338875E-5</v>
      </c>
      <c r="L85" s="2">
        <v>82</v>
      </c>
      <c r="M85" s="8">
        <v>0.91219363099999995</v>
      </c>
      <c r="Q85" s="5">
        <f t="shared" si="91"/>
        <v>25</v>
      </c>
      <c r="R85">
        <f t="shared" si="62"/>
        <v>500000</v>
      </c>
      <c r="S85">
        <f t="shared" si="63"/>
        <v>-8.8271643397686062E+29</v>
      </c>
      <c r="U85">
        <f t="shared" si="83"/>
        <v>0.91219363099999995</v>
      </c>
      <c r="V85">
        <f t="shared" si="84"/>
        <v>0.01</v>
      </c>
      <c r="W85">
        <f t="shared" si="85"/>
        <v>2.6136817905394086E-29</v>
      </c>
      <c r="X85">
        <f t="shared" si="86"/>
        <v>2.3841838827907243E-29</v>
      </c>
      <c r="Y85">
        <f t="shared" si="87"/>
        <v>2.6136817905394088E-31</v>
      </c>
      <c r="Z85">
        <f t="shared" si="88"/>
        <v>2.0336108984329013E-30</v>
      </c>
      <c r="AB85">
        <f t="shared" si="89"/>
        <v>-2.0105139716045106</v>
      </c>
      <c r="AC85">
        <f t="shared" si="64"/>
        <v>-1.7951017603611703</v>
      </c>
      <c r="AE85">
        <f t="shared" si="65"/>
        <v>0</v>
      </c>
      <c r="AF85">
        <f t="shared" si="66"/>
        <v>0</v>
      </c>
      <c r="AG85">
        <f t="shared" si="67"/>
        <v>-5.0840272460822532E-29</v>
      </c>
      <c r="AH85">
        <f t="shared" si="68"/>
        <v>-1.1920919413953622E-23</v>
      </c>
      <c r="AI85">
        <f t="shared" si="69"/>
        <v>-1.1920970254226083E-23</v>
      </c>
      <c r="AJ85">
        <f t="shared" si="70"/>
        <v>-0.21541221124334031</v>
      </c>
      <c r="AK85">
        <f t="shared" si="92"/>
        <v>-0.14073597801231574</v>
      </c>
      <c r="AL85">
        <f t="shared" si="71"/>
        <v>-0.35614818925565606</v>
      </c>
      <c r="AN85">
        <f t="shared" si="72"/>
        <v>0</v>
      </c>
      <c r="AO85">
        <f t="shared" si="73"/>
        <v>0</v>
      </c>
      <c r="AP85">
        <f t="shared" si="74"/>
        <v>-4.6809069753131397E-33</v>
      </c>
      <c r="AQ85">
        <f t="shared" si="75"/>
        <v>-1.0975691540583563E-27</v>
      </c>
      <c r="AR85">
        <f t="shared" si="76"/>
        <v>-1.0975738349653315E-27</v>
      </c>
      <c r="AS85">
        <f t="shared" si="77"/>
        <v>-1.9833184862523962E-5</v>
      </c>
      <c r="AT85">
        <f t="shared" si="78"/>
        <v>-1.2957680776848993E-5</v>
      </c>
      <c r="AU85">
        <f t="shared" si="79"/>
        <v>-3.2790865639372956E-5</v>
      </c>
      <c r="AW85">
        <v>82</v>
      </c>
      <c r="AX85">
        <f>IF(Z85&gt;0, (R85*SUMPRODUCT(K85:$K$98, X85:$X$98)-K85*$AZ$3)/Z85, 0)</f>
        <v>-8.8271643397686062E+29</v>
      </c>
    </row>
    <row r="86" spans="2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8.2206113886954235E-5</v>
      </c>
      <c r="L86" s="2">
        <v>83</v>
      </c>
      <c r="M86" s="8">
        <v>0.91779930600000004</v>
      </c>
      <c r="Q86" s="5">
        <f t="shared" si="91"/>
        <v>25</v>
      </c>
      <c r="R86">
        <f t="shared" si="62"/>
        <v>500000</v>
      </c>
      <c r="S86">
        <f t="shared" si="63"/>
        <v>-1.0915957029355217E+31</v>
      </c>
      <c r="U86">
        <f t="shared" si="83"/>
        <v>0.91779930600000004</v>
      </c>
      <c r="V86">
        <f t="shared" si="84"/>
        <v>0.01</v>
      </c>
      <c r="W86">
        <f t="shared" si="85"/>
        <v>2.0336108984329013E-30</v>
      </c>
      <c r="X86">
        <f t="shared" si="86"/>
        <v>1.8664466712557532E-30</v>
      </c>
      <c r="Y86">
        <f t="shared" si="87"/>
        <v>2.0336108984329015E-32</v>
      </c>
      <c r="Z86">
        <f t="shared" si="88"/>
        <v>1.4682811819281906E-31</v>
      </c>
      <c r="AB86">
        <f t="shared" si="89"/>
        <v>-1.7951017603611703</v>
      </c>
      <c r="AC86">
        <f t="shared" si="64"/>
        <v>-1.6027694288939018</v>
      </c>
      <c r="AE86">
        <f t="shared" si="65"/>
        <v>0</v>
      </c>
      <c r="AF86">
        <f t="shared" si="66"/>
        <v>0</v>
      </c>
      <c r="AG86">
        <f t="shared" si="67"/>
        <v>-3.6707029548204762E-30</v>
      </c>
      <c r="AH86">
        <f t="shared" si="68"/>
        <v>-9.3322333562787653E-25</v>
      </c>
      <c r="AI86">
        <f t="shared" si="69"/>
        <v>-9.3322700633083141E-25</v>
      </c>
      <c r="AJ86">
        <f t="shared" si="70"/>
        <v>-0.19233233146726847</v>
      </c>
      <c r="AK86">
        <f t="shared" si="92"/>
        <v>-0.12565712322528194</v>
      </c>
      <c r="AL86">
        <f t="shared" si="71"/>
        <v>-0.31798945469255041</v>
      </c>
      <c r="AN86">
        <f t="shared" si="72"/>
        <v>0</v>
      </c>
      <c r="AO86">
        <f t="shared" si="73"/>
        <v>0</v>
      </c>
      <c r="AP86">
        <f t="shared" si="74"/>
        <v>-3.0175422514915148E-34</v>
      </c>
      <c r="AQ86">
        <f t="shared" si="75"/>
        <v>-7.6716663810588533E-29</v>
      </c>
      <c r="AR86">
        <f t="shared" si="76"/>
        <v>-7.6716965564813688E-29</v>
      </c>
      <c r="AS86">
        <f t="shared" si="77"/>
        <v>-1.5810893544741704E-5</v>
      </c>
      <c r="AT86">
        <f t="shared" si="78"/>
        <v>-1.0329783782564569E-5</v>
      </c>
      <c r="AU86">
        <f t="shared" si="79"/>
        <v>-2.6140677327306273E-5</v>
      </c>
      <c r="AW86">
        <v>83</v>
      </c>
      <c r="AX86">
        <f>IF(Z86&gt;0, (R86*SUMPRODUCT(K86:$K$98, X86:$X$98)-K86*$AZ$3)/Z86, 0)</f>
        <v>-1.0915957029355217E+31</v>
      </c>
    </row>
    <row r="87" spans="2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7.3398315970494849E-5</v>
      </c>
      <c r="L87" s="2">
        <v>84</v>
      </c>
      <c r="M87" s="8">
        <v>0.92340517499999997</v>
      </c>
      <c r="Q87" s="5">
        <f t="shared" si="91"/>
        <v>25</v>
      </c>
      <c r="R87">
        <f t="shared" si="62"/>
        <v>500000</v>
      </c>
      <c r="S87">
        <f t="shared" si="63"/>
        <v>-1.4635356733472068E+32</v>
      </c>
      <c r="U87">
        <f t="shared" si="83"/>
        <v>0.92340517499999997</v>
      </c>
      <c r="V87">
        <f t="shared" si="84"/>
        <v>0.01</v>
      </c>
      <c r="W87">
        <f t="shared" si="85"/>
        <v>1.4682811819281906E-31</v>
      </c>
      <c r="X87">
        <f t="shared" si="86"/>
        <v>1.3558184417476076E-31</v>
      </c>
      <c r="Y87">
        <f t="shared" si="87"/>
        <v>1.4682811819281907E-33</v>
      </c>
      <c r="Z87">
        <f t="shared" si="88"/>
        <v>9.7779928361301053E-33</v>
      </c>
      <c r="AB87">
        <f t="shared" si="89"/>
        <v>-1.6027694288939018</v>
      </c>
      <c r="AC87">
        <f t="shared" si="64"/>
        <v>-1.4310441329409838</v>
      </c>
      <c r="AE87">
        <f t="shared" si="65"/>
        <v>0</v>
      </c>
      <c r="AF87">
        <f t="shared" si="66"/>
        <v>0</v>
      </c>
      <c r="AG87">
        <f t="shared" si="67"/>
        <v>-2.4444982090325263E-31</v>
      </c>
      <c r="AH87">
        <f t="shared" si="68"/>
        <v>-6.7790922087380382E-26</v>
      </c>
      <c r="AI87">
        <f t="shared" si="69"/>
        <v>-6.7791166537201279E-26</v>
      </c>
      <c r="AJ87">
        <f t="shared" si="70"/>
        <v>-0.17172529595291808</v>
      </c>
      <c r="AK87">
        <f t="shared" si="92"/>
        <v>-0.11219386002257314</v>
      </c>
      <c r="AL87">
        <f t="shared" si="71"/>
        <v>-0.28391915597549122</v>
      </c>
      <c r="AN87">
        <f t="shared" si="72"/>
        <v>0</v>
      </c>
      <c r="AO87">
        <f t="shared" si="73"/>
        <v>0</v>
      </c>
      <c r="AP87">
        <f t="shared" si="74"/>
        <v>-1.7942205193587812E-35</v>
      </c>
      <c r="AQ87">
        <f t="shared" si="75"/>
        <v>-4.9757395193007434E-30</v>
      </c>
      <c r="AR87">
        <f t="shared" si="76"/>
        <v>-4.9757574615059366E-30</v>
      </c>
      <c r="AS87">
        <f t="shared" si="77"/>
        <v>-1.2604347532479021E-5</v>
      </c>
      <c r="AT87">
        <f t="shared" si="78"/>
        <v>-8.2348403878862942E-6</v>
      </c>
      <c r="AU87">
        <f t="shared" si="79"/>
        <v>-2.0839187920365316E-5</v>
      </c>
      <c r="AW87">
        <v>84</v>
      </c>
      <c r="AX87">
        <f>IF(Z87&gt;0, (R87*SUMPRODUCT(K87:$K$98, X87:$X$98)-K87*$AZ$3)/Z87, 0)</f>
        <v>-1.4635356733472068E+32</v>
      </c>
    </row>
    <row r="88" spans="2:50" x14ac:dyDescent="0.25">
      <c r="B88" s="8"/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6.5534210687941824E-5</v>
      </c>
      <c r="L88" s="2">
        <v>85</v>
      </c>
      <c r="M88" s="8">
        <v>0.92901104300000004</v>
      </c>
      <c r="Q88" s="5">
        <f t="shared" si="91"/>
        <v>25</v>
      </c>
      <c r="R88">
        <f t="shared" si="62"/>
        <v>500000</v>
      </c>
      <c r="S88">
        <f t="shared" si="63"/>
        <v>-2.1425653824089689E+33</v>
      </c>
      <c r="U88">
        <f t="shared" si="83"/>
        <v>0.92901104300000004</v>
      </c>
      <c r="V88">
        <f t="shared" si="84"/>
        <v>0.01</v>
      </c>
      <c r="W88">
        <f t="shared" si="85"/>
        <v>9.7779928361301053E-33</v>
      </c>
      <c r="X88">
        <f t="shared" si="86"/>
        <v>9.0838633231397572E-33</v>
      </c>
      <c r="Y88">
        <f t="shared" si="87"/>
        <v>9.777992836130105E-35</v>
      </c>
      <c r="Z88">
        <f t="shared" si="88"/>
        <v>5.9634958462904705E-34</v>
      </c>
      <c r="AB88">
        <f t="shared" si="89"/>
        <v>-1.4310441329409838</v>
      </c>
      <c r="AC88">
        <f t="shared" si="64"/>
        <v>-1.277717975840164</v>
      </c>
      <c r="AE88">
        <f t="shared" si="65"/>
        <v>0</v>
      </c>
      <c r="AF88">
        <f t="shared" si="66"/>
        <v>0</v>
      </c>
      <c r="AG88">
        <f t="shared" si="67"/>
        <v>-1.4908739615726177E-32</v>
      </c>
      <c r="AH88">
        <f t="shared" si="68"/>
        <v>-4.5419316615698787E-27</v>
      </c>
      <c r="AI88">
        <f t="shared" si="69"/>
        <v>-4.5419465703094947E-27</v>
      </c>
      <c r="AJ88">
        <f t="shared" si="70"/>
        <v>-0.15332615710081976</v>
      </c>
      <c r="AK88">
        <f t="shared" si="92"/>
        <v>-0.10017308930586888</v>
      </c>
      <c r="AL88">
        <f t="shared" si="71"/>
        <v>-0.25349924640668864</v>
      </c>
      <c r="AN88">
        <f t="shared" si="72"/>
        <v>0</v>
      </c>
      <c r="AO88">
        <f t="shared" si="73"/>
        <v>0</v>
      </c>
      <c r="AP88">
        <f t="shared" si="74"/>
        <v>-9.7703248306866414E-37</v>
      </c>
      <c r="AQ88">
        <f t="shared" si="75"/>
        <v>-2.9765190643955413E-31</v>
      </c>
      <c r="AR88">
        <f t="shared" si="76"/>
        <v>-2.9765288347203722E-31</v>
      </c>
      <c r="AS88">
        <f t="shared" si="77"/>
        <v>-1.004810868341759E-5</v>
      </c>
      <c r="AT88">
        <f t="shared" si="78"/>
        <v>-6.5647643398328229E-6</v>
      </c>
      <c r="AU88">
        <f t="shared" si="79"/>
        <v>-1.6612873023250412E-5</v>
      </c>
      <c r="AW88">
        <v>85</v>
      </c>
      <c r="AX88">
        <f>IF(Z88&gt;0, (R88*SUMPRODUCT(K88:$K$98, X88:$X$98)-K88*$AZ$3)/Z88, 0)</f>
        <v>-2.1425653824089689E+33</v>
      </c>
    </row>
    <row r="89" spans="2:50" x14ac:dyDescent="0.25">
      <c r="B89" s="8"/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5.851268811423377E-5</v>
      </c>
      <c r="L89" s="2">
        <v>86</v>
      </c>
      <c r="M89" s="8">
        <v>1</v>
      </c>
      <c r="Q89" s="5">
        <f t="shared" si="91"/>
        <v>25</v>
      </c>
      <c r="R89">
        <f t="shared" si="62"/>
        <v>500000</v>
      </c>
      <c r="S89">
        <f t="shared" si="63"/>
        <v>0</v>
      </c>
      <c r="U89">
        <f t="shared" si="83"/>
        <v>1</v>
      </c>
      <c r="V89">
        <f t="shared" si="84"/>
        <v>0.01</v>
      </c>
      <c r="W89">
        <f t="shared" si="85"/>
        <v>5.9634958462904705E-34</v>
      </c>
      <c r="X89">
        <f t="shared" si="86"/>
        <v>5.9634958462904705E-34</v>
      </c>
      <c r="Y89">
        <f t="shared" si="87"/>
        <v>5.9634958462904707E-36</v>
      </c>
      <c r="Z89">
        <f t="shared" si="88"/>
        <v>0</v>
      </c>
      <c r="AB89">
        <f t="shared" si="89"/>
        <v>-1.277717975840164</v>
      </c>
      <c r="AC89">
        <f t="shared" si="64"/>
        <v>0</v>
      </c>
      <c r="AE89">
        <f t="shared" si="65"/>
        <v>0</v>
      </c>
      <c r="AF89">
        <f t="shared" si="66"/>
        <v>0</v>
      </c>
      <c r="AG89">
        <f t="shared" si="67"/>
        <v>0</v>
      </c>
      <c r="AH89">
        <f t="shared" si="68"/>
        <v>-2.9817479231452351E-28</v>
      </c>
      <c r="AI89">
        <f t="shared" si="69"/>
        <v>-2.9817479231452351E-28</v>
      </c>
      <c r="AJ89">
        <f t="shared" si="70"/>
        <v>-1.277717975840164</v>
      </c>
      <c r="AK89">
        <f t="shared" si="92"/>
        <v>-8.9440258308811485E-2</v>
      </c>
      <c r="AL89">
        <f t="shared" si="71"/>
        <v>-1.3671582341489754</v>
      </c>
      <c r="AN89">
        <f t="shared" si="72"/>
        <v>0</v>
      </c>
      <c r="AO89">
        <f t="shared" si="73"/>
        <v>0</v>
      </c>
      <c r="AP89">
        <f t="shared" si="74"/>
        <v>0</v>
      </c>
      <c r="AQ89">
        <f t="shared" si="75"/>
        <v>-1.7447008626226144E-32</v>
      </c>
      <c r="AR89">
        <f t="shared" si="76"/>
        <v>-1.7447008626226144E-32</v>
      </c>
      <c r="AS89">
        <f t="shared" si="77"/>
        <v>-7.4762713418285602E-5</v>
      </c>
      <c r="AT89">
        <f t="shared" si="78"/>
        <v>-5.2333899392799916E-6</v>
      </c>
      <c r="AU89">
        <f t="shared" si="79"/>
        <v>-7.9996103357565587E-5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N91" s="6">
        <f t="shared" ref="AN91:AU91" si="93">SUM(AN3:AN89)</f>
        <v>25514.212871437907</v>
      </c>
      <c r="AO91" s="6">
        <f t="shared" si="93"/>
        <v>-2551.4212871437908</v>
      </c>
      <c r="AP91" s="6">
        <f t="shared" si="93"/>
        <v>-1682.3517601390813</v>
      </c>
      <c r="AQ91" s="6">
        <f t="shared" si="93"/>
        <v>-19496.961395084934</v>
      </c>
      <c r="AR91" s="6">
        <f t="shared" si="93"/>
        <v>1783.4784290700966</v>
      </c>
      <c r="AS91" s="6">
        <f t="shared" si="93"/>
        <v>-5557.9263651855763</v>
      </c>
      <c r="AT91" s="6">
        <f t="shared" si="93"/>
        <v>3242.1237130249206</v>
      </c>
      <c r="AU91" s="6">
        <f t="shared" si="93"/>
        <v>-532.32422309055801</v>
      </c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91:AU91">
    <cfRule type="cellIs" dxfId="58" priority="1" operator="lessThan">
      <formula>0</formula>
    </cfRule>
  </conditionalFormatting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2F6B65-62C9-4A4A-A824-6F126A7E205C}">
  <sheetPr codeName="Sheet39"/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v>65889.094471217715</v>
      </c>
      <c r="K3">
        <v>1</v>
      </c>
      <c r="L3" s="2">
        <v>0</v>
      </c>
      <c r="O3">
        <f>$C$3</f>
        <v>65889.094471217715</v>
      </c>
      <c r="P3">
        <f>O3*C5</f>
        <v>6588.9094471217722</v>
      </c>
      <c r="Q3" s="5">
        <f>B8</f>
        <v>1522.432587</v>
      </c>
      <c r="R3">
        <f t="shared" ref="R3:R34" si="0">$C$6</f>
        <v>500000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65889.094471217715</v>
      </c>
      <c r="AF3">
        <f t="shared" ref="AF3:AF34" si="4">-$Z3*P3</f>
        <v>-6588.9094471217722</v>
      </c>
      <c r="AG3">
        <f t="shared" ref="AG3:AG34" si="5">-$Z3*Q3</f>
        <v>-1522.432587</v>
      </c>
      <c r="AH3">
        <f t="shared" ref="AH3:AH34" si="6">-X3*R3</f>
        <v>0</v>
      </c>
      <c r="AI3">
        <f t="shared" ref="AI3:AI34" si="7">SUM(AE3:AH3)</f>
        <v>57777.752437095944</v>
      </c>
      <c r="AJ3">
        <f t="shared" ref="AJ3:AJ34" si="8">AB3-AC3</f>
        <v>0</v>
      </c>
      <c r="AL3">
        <f t="shared" ref="AL3:AL34" si="9">SUM(AI3:AK3)</f>
        <v>57777.752437095944</v>
      </c>
      <c r="AN3">
        <f t="shared" ref="AN3:AN34" si="10">AE3*$K3</f>
        <v>65889.094471217715</v>
      </c>
      <c r="AO3">
        <f t="shared" ref="AO3:AO34" si="11">AF3*$K3</f>
        <v>-6588.9094471217722</v>
      </c>
      <c r="AP3">
        <f t="shared" ref="AP3:AP34" si="12">AG3*$K3</f>
        <v>-1522.432587</v>
      </c>
      <c r="AQ3">
        <f t="shared" ref="AQ3:AQ34" si="13">AH3*$K3</f>
        <v>0</v>
      </c>
      <c r="AR3">
        <f t="shared" ref="AR3:AR34" si="14">AI3*$K3</f>
        <v>57777.752437095944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57777.752437095944</v>
      </c>
      <c r="AW3">
        <v>0</v>
      </c>
      <c r="AX3">
        <f>IF(Z3&gt;0, (R3*SUMPRODUCT(K3:$K$98, X3:$X$98)-K3*$AZ$3)/Z3, 0)</f>
        <v>0</v>
      </c>
      <c r="AZ3">
        <f>C6*ABS(SUMPRODUCT(X4:X79, K4:K79))/1</f>
        <v>52158.654980893632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35" si="18">G4+$C$9</f>
        <v>0.12000000000000001</v>
      </c>
      <c r="I4" s="1">
        <f t="shared" ref="I4:I35" si="19">1+H4</f>
        <v>1.1200000000000001</v>
      </c>
      <c r="J4">
        <f t="shared" ref="J4:J35" si="20">1/I4</f>
        <v>0.89285714285714279</v>
      </c>
      <c r="K4">
        <f>J4</f>
        <v>0.89285714285714279</v>
      </c>
      <c r="L4" s="2">
        <v>1</v>
      </c>
      <c r="M4" s="8" cm="1">
        <f t="array" ref="M4:M79">Mortalities!B21:B96</f>
        <v>2.397513E-3</v>
      </c>
      <c r="R4">
        <f t="shared" si="0"/>
        <v>500000</v>
      </c>
      <c r="S4">
        <f t="shared" si="1"/>
        <v>5658.5796339549579</v>
      </c>
      <c r="U4">
        <f t="shared" ref="U4:U35" si="21">M4</f>
        <v>2.397513E-3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2.397513E-3</v>
      </c>
      <c r="Y4">
        <f t="shared" ref="Y4:Y35" si="25">V4*W4</f>
        <v>0.01</v>
      </c>
      <c r="Z4">
        <f t="shared" ref="Z4:Z35" si="26">MAX(0, W4-X4-Y4)</f>
        <v>0.98760248699999997</v>
      </c>
      <c r="AB4">
        <f t="shared" ref="AB4:AB35" si="27">AC3</f>
        <v>0</v>
      </c>
      <c r="AC4">
        <f t="shared" si="2"/>
        <v>5588.4273193814661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-1198.7565</v>
      </c>
      <c r="AI4">
        <f t="shared" si="7"/>
        <v>-1198.7565</v>
      </c>
      <c r="AJ4">
        <f t="shared" si="8"/>
        <v>-5588.4273193814661</v>
      </c>
      <c r="AK4">
        <f>G4*SUM(AB4, AE4:AF4)</f>
        <v>0</v>
      </c>
      <c r="AL4">
        <f t="shared" si="9"/>
        <v>-6787.1838193814656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-1070.3183035714285</v>
      </c>
      <c r="AR4">
        <f t="shared" si="14"/>
        <v>-1070.3183035714285</v>
      </c>
      <c r="AS4">
        <f t="shared" si="15"/>
        <v>-4989.667249447737</v>
      </c>
      <c r="AT4">
        <f t="shared" si="16"/>
        <v>0</v>
      </c>
      <c r="AU4">
        <f t="shared" si="17"/>
        <v>-6059.9855530191653</v>
      </c>
      <c r="AW4">
        <v>1</v>
      </c>
      <c r="AX4">
        <f>IF(Z4&gt;0, (R4*SUMPRODUCT(K4:$K$98, X4:$X$98)-K4*$AZ$3)/Z4, 0)</f>
        <v>5658.5796339549579</v>
      </c>
    </row>
    <row r="5" spans="1:52" x14ac:dyDescent="0.25">
      <c r="C5" s="2">
        <f>'S.26.04.A'!C5</f>
        <v>0.1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0.12000000000000001</v>
      </c>
      <c r="I5" s="1">
        <f t="shared" si="19"/>
        <v>1.1200000000000001</v>
      </c>
      <c r="J5">
        <f t="shared" si="20"/>
        <v>0.89285714285714279</v>
      </c>
      <c r="K5">
        <f t="shared" ref="K5:K36" si="28">K4*J5</f>
        <v>0.79719387755102034</v>
      </c>
      <c r="L5" s="2">
        <v>2</v>
      </c>
      <c r="M5" s="8">
        <v>2.5466569999999999E-3</v>
      </c>
      <c r="Q5" s="5">
        <f t="shared" ref="Q5:Q36" si="29">$C$8</f>
        <v>25</v>
      </c>
      <c r="R5">
        <f t="shared" si="0"/>
        <v>500000</v>
      </c>
      <c r="S5">
        <f t="shared" si="1"/>
        <v>9749.4517456917747</v>
      </c>
      <c r="U5">
        <f t="shared" si="21"/>
        <v>2.5466569999999999E-3</v>
      </c>
      <c r="V5">
        <f t="shared" si="22"/>
        <v>0.01</v>
      </c>
      <c r="W5">
        <f t="shared" si="23"/>
        <v>0.98760248699999997</v>
      </c>
      <c r="X5">
        <f t="shared" si="24"/>
        <v>2.5150847867359588E-3</v>
      </c>
      <c r="Y5">
        <f t="shared" si="25"/>
        <v>9.8760248699999997E-3</v>
      </c>
      <c r="Z5">
        <f t="shared" si="26"/>
        <v>0.97521137734326402</v>
      </c>
      <c r="AB5">
        <f t="shared" si="27"/>
        <v>5588.4273193814661</v>
      </c>
      <c r="AC5">
        <f t="shared" si="2"/>
        <v>9507.7762652577658</v>
      </c>
      <c r="AE5">
        <f t="shared" si="3"/>
        <v>0</v>
      </c>
      <c r="AF5">
        <f t="shared" si="4"/>
        <v>0</v>
      </c>
      <c r="AG5">
        <f t="shared" si="5"/>
        <v>-24.3802844335816</v>
      </c>
      <c r="AH5">
        <f t="shared" si="6"/>
        <v>-1257.5423933679795</v>
      </c>
      <c r="AI5">
        <f t="shared" si="7"/>
        <v>-1281.9226778015611</v>
      </c>
      <c r="AJ5">
        <f t="shared" si="8"/>
        <v>-3919.3489458762997</v>
      </c>
      <c r="AK5">
        <f>G5*SUM(AB5, AE5:AF5)</f>
        <v>391.18991235670268</v>
      </c>
      <c r="AL5">
        <f t="shared" si="9"/>
        <v>-4810.0817113211579</v>
      </c>
      <c r="AN5">
        <f t="shared" si="10"/>
        <v>0</v>
      </c>
      <c r="AO5">
        <f t="shared" si="11"/>
        <v>0</v>
      </c>
      <c r="AP5">
        <f t="shared" si="12"/>
        <v>-19.435813483403699</v>
      </c>
      <c r="AQ5">
        <f t="shared" si="13"/>
        <v>-1002.5050967538101</v>
      </c>
      <c r="AR5">
        <f t="shared" si="14"/>
        <v>-1021.9409102372138</v>
      </c>
      <c r="AS5">
        <f t="shared" si="15"/>
        <v>-3124.4809836386316</v>
      </c>
      <c r="AT5">
        <f t="shared" si="16"/>
        <v>311.85420309048362</v>
      </c>
      <c r="AU5">
        <f t="shared" si="17"/>
        <v>-3834.5676907853613</v>
      </c>
      <c r="AW5">
        <v>2</v>
      </c>
      <c r="AX5">
        <f>IF(Z5&gt;0, (R5*SUMPRODUCT(K5:$K$98, X5:$X$98)-K5*$AZ$3)/Z5, 0)</f>
        <v>9749.4517456917747</v>
      </c>
    </row>
    <row r="6" spans="1:52" x14ac:dyDescent="0.25">
      <c r="A6" t="s">
        <v>16</v>
      </c>
      <c r="C6" s="2">
        <f>'S.26.04.D'!C6</f>
        <v>500000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0.12000000000000001</v>
      </c>
      <c r="I6" s="1">
        <f t="shared" si="19"/>
        <v>1.1200000000000001</v>
      </c>
      <c r="J6">
        <f t="shared" si="20"/>
        <v>0.89285714285714279</v>
      </c>
      <c r="K6">
        <f t="shared" si="28"/>
        <v>0.71178024781341098</v>
      </c>
      <c r="L6" s="2">
        <v>3</v>
      </c>
      <c r="M6" s="8">
        <v>3.8442260000000001E-3</v>
      </c>
      <c r="Q6" s="5">
        <f t="shared" si="29"/>
        <v>25</v>
      </c>
      <c r="R6">
        <f t="shared" si="0"/>
        <v>500000</v>
      </c>
      <c r="S6">
        <f t="shared" si="1"/>
        <v>13476.335648866161</v>
      </c>
      <c r="U6">
        <f t="shared" si="21"/>
        <v>3.8442260000000001E-3</v>
      </c>
      <c r="V6">
        <f t="shared" si="22"/>
        <v>0.01</v>
      </c>
      <c r="W6">
        <f t="shared" si="23"/>
        <v>0.97521137734326402</v>
      </c>
      <c r="X6">
        <f t="shared" si="24"/>
        <v>3.7489329322787867E-3</v>
      </c>
      <c r="Y6">
        <f t="shared" si="25"/>
        <v>9.7521137734326406E-3</v>
      </c>
      <c r="Z6">
        <f t="shared" si="26"/>
        <v>0.96171033063755262</v>
      </c>
      <c r="AB6">
        <f t="shared" si="27"/>
        <v>9507.7762652577658</v>
      </c>
      <c r="AC6">
        <f t="shared" si="2"/>
        <v>12960.331212653713</v>
      </c>
      <c r="AE6">
        <f t="shared" si="3"/>
        <v>0</v>
      </c>
      <c r="AF6">
        <f t="shared" si="4"/>
        <v>0</v>
      </c>
      <c r="AG6">
        <f t="shared" si="5"/>
        <v>-24.042758265938815</v>
      </c>
      <c r="AH6">
        <f t="shared" si="6"/>
        <v>-1874.4664661393933</v>
      </c>
      <c r="AI6">
        <f t="shared" si="7"/>
        <v>-1898.5092244053321</v>
      </c>
      <c r="AJ6">
        <f t="shared" si="8"/>
        <v>-3452.5549473959472</v>
      </c>
      <c r="AK6">
        <f>G6*SUM(AB6, AE6:AF6)</f>
        <v>665.54433856804371</v>
      </c>
      <c r="AL6">
        <f t="shared" si="9"/>
        <v>-4685.5198332332357</v>
      </c>
      <c r="AN6">
        <f t="shared" si="10"/>
        <v>0</v>
      </c>
      <c r="AO6">
        <f t="shared" si="11"/>
        <v>0</v>
      </c>
      <c r="AP6">
        <f t="shared" si="12"/>
        <v>-17.113160436647863</v>
      </c>
      <c r="AQ6">
        <f t="shared" si="13"/>
        <v>-1334.2082057866262</v>
      </c>
      <c r="AR6">
        <f t="shared" si="14"/>
        <v>-1351.321366223274</v>
      </c>
      <c r="AS6">
        <f t="shared" si="15"/>
        <v>-2457.4604160469053</v>
      </c>
      <c r="AT6">
        <f t="shared" si="16"/>
        <v>473.72131423677484</v>
      </c>
      <c r="AU6">
        <f t="shared" si="17"/>
        <v>-3335.0604680334045</v>
      </c>
      <c r="AW6">
        <v>3</v>
      </c>
      <c r="AX6">
        <f>IF(Z6&gt;0, (R6*SUMPRODUCT(K6:$K$98, X6:$X$98)-K6*$AZ$3)/Z6, 0)</f>
        <v>13476.335648866161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0.12000000000000001</v>
      </c>
      <c r="I7" s="1">
        <f t="shared" si="19"/>
        <v>1.1200000000000001</v>
      </c>
      <c r="J7">
        <f t="shared" si="20"/>
        <v>0.89285714285714279</v>
      </c>
      <c r="K7">
        <f t="shared" si="28"/>
        <v>0.63551807840483121</v>
      </c>
      <c r="L7" s="2">
        <v>4</v>
      </c>
      <c r="M7" s="8">
        <v>5.3300140000000001E-3</v>
      </c>
      <c r="Q7" s="5">
        <f t="shared" si="29"/>
        <v>25</v>
      </c>
      <c r="R7">
        <f t="shared" si="0"/>
        <v>500000</v>
      </c>
      <c r="S7">
        <f t="shared" si="1"/>
        <v>16477.712826317573</v>
      </c>
      <c r="U7">
        <f t="shared" si="21"/>
        <v>5.3300140000000001E-3</v>
      </c>
      <c r="V7">
        <f t="shared" si="22"/>
        <v>0.01</v>
      </c>
      <c r="W7">
        <f t="shared" si="23"/>
        <v>0.96171033063755262</v>
      </c>
      <c r="X7">
        <f t="shared" si="24"/>
        <v>5.1259295262427841E-3</v>
      </c>
      <c r="Y7">
        <f t="shared" si="25"/>
        <v>9.6171033063755258E-3</v>
      </c>
      <c r="Z7">
        <f t="shared" si="26"/>
        <v>0.94696729780493427</v>
      </c>
      <c r="AB7">
        <f t="shared" si="27"/>
        <v>12960.331212653713</v>
      </c>
      <c r="AC7">
        <f t="shared" si="2"/>
        <v>15603.855189143658</v>
      </c>
      <c r="AE7">
        <f t="shared" si="3"/>
        <v>0</v>
      </c>
      <c r="AF7">
        <f t="shared" si="4"/>
        <v>0</v>
      </c>
      <c r="AG7">
        <f t="shared" si="5"/>
        <v>-23.674182445123357</v>
      </c>
      <c r="AH7">
        <f t="shared" si="6"/>
        <v>-2562.964763121392</v>
      </c>
      <c r="AI7">
        <f t="shared" si="7"/>
        <v>-2586.6389455665153</v>
      </c>
      <c r="AJ7">
        <f t="shared" si="8"/>
        <v>-2643.5239764899452</v>
      </c>
      <c r="AK7">
        <f>G7*SUM(AB7, AE7:AF7)</f>
        <v>907.22318488576002</v>
      </c>
      <c r="AL7">
        <f t="shared" si="9"/>
        <v>-4322.9397371707009</v>
      </c>
      <c r="AN7">
        <f t="shared" si="10"/>
        <v>0</v>
      </c>
      <c r="AO7">
        <f t="shared" si="11"/>
        <v>0</v>
      </c>
      <c r="AP7">
        <f t="shared" si="12"/>
        <v>-15.045370935330185</v>
      </c>
      <c r="AQ7">
        <f t="shared" si="13"/>
        <v>-1628.8104412782004</v>
      </c>
      <c r="AR7">
        <f t="shared" si="14"/>
        <v>-1643.8558122135305</v>
      </c>
      <c r="AS7">
        <f t="shared" si="15"/>
        <v>-1680.0072777559881</v>
      </c>
      <c r="AT7">
        <f t="shared" si="16"/>
        <v>576.55673514290913</v>
      </c>
      <c r="AU7">
        <f t="shared" si="17"/>
        <v>-2747.30635482661</v>
      </c>
      <c r="AW7">
        <v>4</v>
      </c>
      <c r="AX7">
        <f>IF(Z7&gt;0, (R7*SUMPRODUCT(K7:$K$98, X7:$X$98)-K7*$AZ$3)/Z7, 0)</f>
        <v>16477.712826317573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0.12000000000000001</v>
      </c>
      <c r="I8" s="1">
        <f t="shared" si="19"/>
        <v>1.1200000000000001</v>
      </c>
      <c r="J8">
        <f t="shared" si="20"/>
        <v>0.89285714285714279</v>
      </c>
      <c r="K8">
        <f t="shared" si="28"/>
        <v>0.5674268557185993</v>
      </c>
      <c r="L8" s="2">
        <v>5</v>
      </c>
      <c r="M8" s="8">
        <v>6.9004050000000001E-3</v>
      </c>
      <c r="Q8" s="5">
        <f t="shared" si="29"/>
        <v>25</v>
      </c>
      <c r="R8">
        <f t="shared" si="0"/>
        <v>500000</v>
      </c>
      <c r="S8">
        <f t="shared" si="1"/>
        <v>18826.299429867737</v>
      </c>
      <c r="U8">
        <f t="shared" si="21"/>
        <v>6.9004050000000001E-3</v>
      </c>
      <c r="V8">
        <f t="shared" si="22"/>
        <v>0.01</v>
      </c>
      <c r="W8">
        <f t="shared" si="23"/>
        <v>0.94696729780493427</v>
      </c>
      <c r="X8">
        <f t="shared" si="24"/>
        <v>6.5344578766096577E-3</v>
      </c>
      <c r="Y8">
        <f t="shared" si="25"/>
        <v>9.4696729780493431E-3</v>
      </c>
      <c r="Z8">
        <f t="shared" si="26"/>
        <v>0.93096316695027526</v>
      </c>
      <c r="AB8">
        <f t="shared" si="27"/>
        <v>15603.855189143658</v>
      </c>
      <c r="AC8">
        <f t="shared" si="2"/>
        <v>17526.591339183829</v>
      </c>
      <c r="AE8">
        <f t="shared" si="3"/>
        <v>0</v>
      </c>
      <c r="AF8">
        <f t="shared" si="4"/>
        <v>0</v>
      </c>
      <c r="AG8">
        <f t="shared" si="5"/>
        <v>-23.274079173756881</v>
      </c>
      <c r="AH8">
        <f t="shared" si="6"/>
        <v>-3267.2289383048287</v>
      </c>
      <c r="AI8">
        <f t="shared" si="7"/>
        <v>-3290.5030174785857</v>
      </c>
      <c r="AJ8">
        <f t="shared" si="8"/>
        <v>-1922.7361500401712</v>
      </c>
      <c r="AK8">
        <f t="shared" ref="AK8:AK39" si="30">G8*SUM(AB8:AB8, AE8:AF8)</f>
        <v>1092.2698632400561</v>
      </c>
      <c r="AL8">
        <f t="shared" si="9"/>
        <v>-4120.9693042787012</v>
      </c>
      <c r="AN8">
        <f t="shared" si="10"/>
        <v>0</v>
      </c>
      <c r="AO8">
        <f t="shared" si="11"/>
        <v>0</v>
      </c>
      <c r="AP8">
        <f t="shared" si="12"/>
        <v>-13.206337565310603</v>
      </c>
      <c r="AQ8">
        <f t="shared" si="13"/>
        <v>-1853.9134433751265</v>
      </c>
      <c r="AR8">
        <f t="shared" si="14"/>
        <v>-1867.1197809404371</v>
      </c>
      <c r="AS8">
        <f t="shared" si="15"/>
        <v>-1091.0121279937794</v>
      </c>
      <c r="AT8">
        <f t="shared" si="16"/>
        <v>619.78325409448951</v>
      </c>
      <c r="AU8">
        <f t="shared" si="17"/>
        <v>-2338.3486548397273</v>
      </c>
      <c r="AW8">
        <v>5</v>
      </c>
      <c r="AX8">
        <f>IF(Z8&gt;0, (R8*SUMPRODUCT(K8:$K$98, X8:$X$98)-K8*$AZ$3)/Z8, 0)</f>
        <v>18826.299429867737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0.12000000000000001</v>
      </c>
      <c r="I9" s="1">
        <f t="shared" si="19"/>
        <v>1.1200000000000001</v>
      </c>
      <c r="J9">
        <f t="shared" si="20"/>
        <v>0.89285714285714279</v>
      </c>
      <c r="K9">
        <f t="shared" si="28"/>
        <v>0.50663112117732079</v>
      </c>
      <c r="L9" s="2">
        <v>6</v>
      </c>
      <c r="M9" s="8">
        <v>8.6257439999999994E-3</v>
      </c>
      <c r="Q9" s="5">
        <f t="shared" si="29"/>
        <v>25</v>
      </c>
      <c r="R9">
        <f t="shared" si="0"/>
        <v>500000</v>
      </c>
      <c r="S9">
        <f t="shared" si="1"/>
        <v>20625.242307902427</v>
      </c>
      <c r="U9">
        <f t="shared" si="21"/>
        <v>8.6257439999999994E-3</v>
      </c>
      <c r="V9">
        <f t="shared" si="22"/>
        <v>0.01</v>
      </c>
      <c r="W9">
        <f t="shared" si="23"/>
        <v>0.93096316695027526</v>
      </c>
      <c r="X9">
        <f t="shared" si="24"/>
        <v>8.0302499515423342E-3</v>
      </c>
      <c r="Y9">
        <f t="shared" si="25"/>
        <v>9.3096316695027524E-3</v>
      </c>
      <c r="Z9">
        <f t="shared" si="26"/>
        <v>0.91362328532923021</v>
      </c>
      <c r="AB9">
        <f t="shared" si="27"/>
        <v>17526.591339183829</v>
      </c>
      <c r="AC9">
        <f t="shared" si="2"/>
        <v>18843.70163805725</v>
      </c>
      <c r="AE9">
        <f t="shared" si="3"/>
        <v>0</v>
      </c>
      <c r="AF9">
        <f t="shared" si="4"/>
        <v>0</v>
      </c>
      <c r="AG9">
        <f t="shared" si="5"/>
        <v>-22.840582133230754</v>
      </c>
      <c r="AH9">
        <f t="shared" si="6"/>
        <v>-4015.1249757711671</v>
      </c>
      <c r="AI9">
        <f t="shared" si="7"/>
        <v>-4037.9655579043979</v>
      </c>
      <c r="AJ9">
        <f t="shared" si="8"/>
        <v>-1317.1102988734201</v>
      </c>
      <c r="AK9">
        <f t="shared" si="30"/>
        <v>1226.8613937428681</v>
      </c>
      <c r="AL9">
        <f t="shared" si="9"/>
        <v>-4128.2144630349494</v>
      </c>
      <c r="AN9">
        <f t="shared" si="10"/>
        <v>0</v>
      </c>
      <c r="AO9">
        <f t="shared" si="11"/>
        <v>0</v>
      </c>
      <c r="AP9">
        <f t="shared" si="12"/>
        <v>-11.571749734501378</v>
      </c>
      <c r="AQ9">
        <f t="shared" si="13"/>
        <v>-2034.1872681420093</v>
      </c>
      <c r="AR9">
        <f t="shared" si="14"/>
        <v>-2045.7590178765108</v>
      </c>
      <c r="AS9">
        <f t="shared" si="15"/>
        <v>-667.28906743243692</v>
      </c>
      <c r="AT9">
        <f t="shared" si="16"/>
        <v>621.56616344111967</v>
      </c>
      <c r="AU9">
        <f t="shared" si="17"/>
        <v>-2091.4819218678276</v>
      </c>
      <c r="AW9">
        <v>6</v>
      </c>
      <c r="AX9">
        <f>IF(Z9&gt;0, (R9*SUMPRODUCT(K9:$K$98, X9:$X$98)-K9*$AZ$3)/Z9, 0)</f>
        <v>20625.242307902427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0.12000000000000001</v>
      </c>
      <c r="I10" s="1">
        <f t="shared" si="19"/>
        <v>1.1200000000000001</v>
      </c>
      <c r="J10">
        <f t="shared" si="20"/>
        <v>0.89285714285714279</v>
      </c>
      <c r="K10">
        <f t="shared" si="28"/>
        <v>0.45234921533689354</v>
      </c>
      <c r="L10" s="2">
        <v>7</v>
      </c>
      <c r="M10" s="8">
        <v>1.0476563E-2</v>
      </c>
      <c r="Q10" s="5">
        <f t="shared" si="29"/>
        <v>25</v>
      </c>
      <c r="R10">
        <f t="shared" si="0"/>
        <v>500000</v>
      </c>
      <c r="S10">
        <f t="shared" si="1"/>
        <v>21947.085855180947</v>
      </c>
      <c r="U10">
        <f t="shared" si="21"/>
        <v>1.0476563E-2</v>
      </c>
      <c r="V10">
        <f t="shared" si="22"/>
        <v>0.01</v>
      </c>
      <c r="W10">
        <f t="shared" si="23"/>
        <v>0.91362328532923021</v>
      </c>
      <c r="X10">
        <f t="shared" si="24"/>
        <v>9.5716319070186552E-3</v>
      </c>
      <c r="Y10">
        <f t="shared" si="25"/>
        <v>9.1362328532923025E-3</v>
      </c>
      <c r="Z10">
        <f t="shared" si="26"/>
        <v>0.89491542056891915</v>
      </c>
      <c r="AB10">
        <f t="shared" si="27"/>
        <v>18843.70163805725</v>
      </c>
      <c r="AC10">
        <f t="shared" si="2"/>
        <v>19640.785568351435</v>
      </c>
      <c r="AE10">
        <f t="shared" si="3"/>
        <v>0</v>
      </c>
      <c r="AF10">
        <f t="shared" si="4"/>
        <v>0</v>
      </c>
      <c r="AG10">
        <f t="shared" si="5"/>
        <v>-22.372885514222979</v>
      </c>
      <c r="AH10">
        <f t="shared" si="6"/>
        <v>-4785.8159535093273</v>
      </c>
      <c r="AI10">
        <f t="shared" si="7"/>
        <v>-4808.1888390235499</v>
      </c>
      <c r="AJ10">
        <f t="shared" si="8"/>
        <v>-797.08393029418585</v>
      </c>
      <c r="AK10">
        <f t="shared" si="30"/>
        <v>1319.0591146640077</v>
      </c>
      <c r="AL10">
        <f t="shared" si="9"/>
        <v>-4286.2136546537276</v>
      </c>
      <c r="AN10">
        <f t="shared" si="10"/>
        <v>0</v>
      </c>
      <c r="AO10">
        <f t="shared" si="11"/>
        <v>0</v>
      </c>
      <c r="AP10">
        <f t="shared" si="12"/>
        <v>-10.120357207180916</v>
      </c>
      <c r="AQ10">
        <f t="shared" si="13"/>
        <v>-2164.8600913167311</v>
      </c>
      <c r="AR10">
        <f t="shared" si="14"/>
        <v>-2174.9804485239119</v>
      </c>
      <c r="AS10">
        <f t="shared" si="15"/>
        <v>-360.56029042622214</v>
      </c>
      <c r="AT10">
        <f t="shared" si="16"/>
        <v>596.67535550124137</v>
      </c>
      <c r="AU10">
        <f t="shared" si="17"/>
        <v>-1938.8653834488925</v>
      </c>
      <c r="AW10">
        <v>7</v>
      </c>
      <c r="AX10">
        <f>IF(Z10&gt;0, (R10*SUMPRODUCT(K10:$K$98, X10:$X$98)-K10*$AZ$3)/Z10, 0)</f>
        <v>21947.085855180947</v>
      </c>
    </row>
    <row r="11" spans="1:52" x14ac:dyDescent="0.25">
      <c r="A11" t="s">
        <v>33</v>
      </c>
      <c r="C11" s="25">
        <f>AU81</f>
        <v>530.91260225167207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0.12000000000000001</v>
      </c>
      <c r="I11" s="1">
        <f t="shared" si="19"/>
        <v>1.1200000000000001</v>
      </c>
      <c r="J11">
        <f t="shared" si="20"/>
        <v>0.89285714285714279</v>
      </c>
      <c r="K11">
        <f t="shared" si="28"/>
        <v>0.40388322797936921</v>
      </c>
      <c r="L11" s="2">
        <v>8</v>
      </c>
      <c r="M11" s="8">
        <v>1.2607808E-2</v>
      </c>
      <c r="Q11" s="5">
        <f t="shared" si="29"/>
        <v>25</v>
      </c>
      <c r="R11">
        <f t="shared" si="0"/>
        <v>500000</v>
      </c>
      <c r="S11">
        <f t="shared" si="1"/>
        <v>22869.814904141043</v>
      </c>
      <c r="U11">
        <f t="shared" si="21"/>
        <v>1.2607808E-2</v>
      </c>
      <c r="V11">
        <f t="shared" si="22"/>
        <v>0.01</v>
      </c>
      <c r="W11">
        <f t="shared" si="23"/>
        <v>0.89491542056891915</v>
      </c>
      <c r="X11">
        <f t="shared" si="24"/>
        <v>1.1282921798772183E-2</v>
      </c>
      <c r="Y11">
        <f t="shared" si="25"/>
        <v>8.9491542056891922E-3</v>
      </c>
      <c r="Z11">
        <f t="shared" si="26"/>
        <v>0.87468334456445773</v>
      </c>
      <c r="AB11">
        <f t="shared" si="27"/>
        <v>19640.785568351435</v>
      </c>
      <c r="AC11">
        <f t="shared" si="2"/>
        <v>20003.84618992417</v>
      </c>
      <c r="AE11">
        <f t="shared" si="3"/>
        <v>0</v>
      </c>
      <c r="AF11">
        <f t="shared" si="4"/>
        <v>0</v>
      </c>
      <c r="AG11">
        <f t="shared" si="5"/>
        <v>-21.867083614111444</v>
      </c>
      <c r="AH11">
        <f t="shared" si="6"/>
        <v>-5641.460899386092</v>
      </c>
      <c r="AI11">
        <f t="shared" si="7"/>
        <v>-5663.3279830002039</v>
      </c>
      <c r="AJ11">
        <f t="shared" si="8"/>
        <v>-363.06062157273482</v>
      </c>
      <c r="AK11">
        <f t="shared" si="30"/>
        <v>1374.8549897846005</v>
      </c>
      <c r="AL11">
        <f t="shared" si="9"/>
        <v>-4651.5336147883381</v>
      </c>
      <c r="AN11">
        <f t="shared" si="10"/>
        <v>0</v>
      </c>
      <c r="AO11">
        <f t="shared" si="11"/>
        <v>0</v>
      </c>
      <c r="AP11">
        <f t="shared" si="12"/>
        <v>-8.8317483165621002</v>
      </c>
      <c r="AQ11">
        <f t="shared" si="13"/>
        <v>-2278.4914385634502</v>
      </c>
      <c r="AR11">
        <f t="shared" si="14"/>
        <v>-2287.3231868800126</v>
      </c>
      <c r="AS11">
        <f t="shared" si="15"/>
        <v>-146.63409579299235</v>
      </c>
      <c r="AT11">
        <f t="shared" si="16"/>
        <v>555.28087127774711</v>
      </c>
      <c r="AU11">
        <f t="shared" si="17"/>
        <v>-1878.6764113952577</v>
      </c>
      <c r="AW11">
        <v>8</v>
      </c>
      <c r="AX11">
        <f>IF(Z11&gt;0, (R11*SUMPRODUCT(K11:$K$98, X11:$X$98)-K11*$AZ$3)/Z11, 0)</f>
        <v>22869.814904141043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0.12000000000000001</v>
      </c>
      <c r="I12" s="1">
        <f t="shared" si="19"/>
        <v>1.1200000000000001</v>
      </c>
      <c r="J12">
        <f t="shared" si="20"/>
        <v>0.89285714285714279</v>
      </c>
      <c r="K12">
        <f t="shared" si="28"/>
        <v>0.36061002498157962</v>
      </c>
      <c r="L12" s="2">
        <v>9</v>
      </c>
      <c r="M12" s="8">
        <v>1.5033739000000001E-2</v>
      </c>
      <c r="Q12" s="5">
        <f t="shared" si="29"/>
        <v>25</v>
      </c>
      <c r="R12">
        <f t="shared" si="0"/>
        <v>500000</v>
      </c>
      <c r="S12">
        <f t="shared" si="1"/>
        <v>23431.915207676579</v>
      </c>
      <c r="U12">
        <f t="shared" si="21"/>
        <v>1.5033739000000001E-2</v>
      </c>
      <c r="V12">
        <f t="shared" si="22"/>
        <v>0.01</v>
      </c>
      <c r="W12">
        <f t="shared" si="23"/>
        <v>0.87468334456445773</v>
      </c>
      <c r="X12">
        <f t="shared" si="24"/>
        <v>1.3149761109829126E-2</v>
      </c>
      <c r="Y12">
        <f t="shared" si="25"/>
        <v>8.7468334456445775E-3</v>
      </c>
      <c r="Z12">
        <f t="shared" si="26"/>
        <v>0.85278675000898407</v>
      </c>
      <c r="AB12">
        <f t="shared" si="27"/>
        <v>20003.84618992417</v>
      </c>
      <c r="AC12">
        <f t="shared" si="2"/>
        <v>19982.426816440598</v>
      </c>
      <c r="AE12">
        <f t="shared" si="3"/>
        <v>0</v>
      </c>
      <c r="AF12">
        <f t="shared" si="4"/>
        <v>0</v>
      </c>
      <c r="AG12">
        <f t="shared" si="5"/>
        <v>-21.319668750224601</v>
      </c>
      <c r="AH12">
        <f t="shared" si="6"/>
        <v>-6574.8805549145627</v>
      </c>
      <c r="AI12">
        <f t="shared" si="7"/>
        <v>-6596.2002236647877</v>
      </c>
      <c r="AJ12">
        <f t="shared" si="8"/>
        <v>21.41937348357169</v>
      </c>
      <c r="AK12">
        <f t="shared" si="30"/>
        <v>1400.269233294692</v>
      </c>
      <c r="AL12">
        <f t="shared" si="9"/>
        <v>-5174.5116168865243</v>
      </c>
      <c r="AN12">
        <f t="shared" si="10"/>
        <v>0</v>
      </c>
      <c r="AO12">
        <f t="shared" si="11"/>
        <v>0</v>
      </c>
      <c r="AP12">
        <f t="shared" si="12"/>
        <v>-7.6880862806174957</v>
      </c>
      <c r="AQ12">
        <f t="shared" si="13"/>
        <v>-2370.9678411586424</v>
      </c>
      <c r="AR12">
        <f t="shared" si="14"/>
        <v>-2378.6559274392603</v>
      </c>
      <c r="AS12">
        <f t="shared" si="15"/>
        <v>7.7240408070005708</v>
      </c>
      <c r="AT12">
        <f t="shared" si="16"/>
        <v>504.95112319933622</v>
      </c>
      <c r="AU12">
        <f t="shared" si="17"/>
        <v>-1865.9807634329236</v>
      </c>
      <c r="AW12">
        <v>9</v>
      </c>
      <c r="AX12">
        <f>IF(Z12&gt;0, (R12*SUMPRODUCT(K12:$K$98, X12:$X$98)-K12*$AZ$3)/Z12, 0)</f>
        <v>23431.915207676579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0.32197323659069604</v>
      </c>
      <c r="L13" s="2">
        <v>10</v>
      </c>
      <c r="M13" s="8">
        <v>1.7719183999999999E-2</v>
      </c>
      <c r="Q13" s="5">
        <f t="shared" si="29"/>
        <v>25</v>
      </c>
      <c r="R13">
        <f t="shared" si="0"/>
        <v>500000</v>
      </c>
      <c r="S13">
        <f t="shared" si="1"/>
        <v>23670.921504088295</v>
      </c>
      <c r="U13">
        <f t="shared" si="21"/>
        <v>1.7719183999999999E-2</v>
      </c>
      <c r="V13">
        <f t="shared" si="22"/>
        <v>0.01</v>
      </c>
      <c r="W13">
        <f t="shared" si="23"/>
        <v>0.85278675000898407</v>
      </c>
      <c r="X13">
        <f t="shared" si="24"/>
        <v>1.511068533617119E-2</v>
      </c>
      <c r="Y13">
        <f t="shared" si="25"/>
        <v>8.5278675000898408E-3</v>
      </c>
      <c r="Z13">
        <f t="shared" si="26"/>
        <v>0.82914819717272303</v>
      </c>
      <c r="AB13">
        <f t="shared" si="27"/>
        <v>19982.426816440598</v>
      </c>
      <c r="AC13">
        <f t="shared" si="2"/>
        <v>19626.701890531851</v>
      </c>
      <c r="AE13">
        <f t="shared" si="3"/>
        <v>0</v>
      </c>
      <c r="AF13">
        <f t="shared" si="4"/>
        <v>0</v>
      </c>
      <c r="AG13">
        <f t="shared" si="5"/>
        <v>-20.728704929318077</v>
      </c>
      <c r="AH13">
        <f t="shared" si="6"/>
        <v>-7555.3426680855955</v>
      </c>
      <c r="AI13">
        <f t="shared" si="7"/>
        <v>-7576.0713730149137</v>
      </c>
      <c r="AJ13">
        <f t="shared" si="8"/>
        <v>355.72492590874754</v>
      </c>
      <c r="AK13">
        <f t="shared" si="30"/>
        <v>1398.7698771508419</v>
      </c>
      <c r="AL13">
        <f t="shared" si="9"/>
        <v>-5821.576569955324</v>
      </c>
      <c r="AN13">
        <f t="shared" si="10"/>
        <v>0</v>
      </c>
      <c r="AO13">
        <f t="shared" si="11"/>
        <v>0</v>
      </c>
      <c r="AP13">
        <f t="shared" si="12"/>
        <v>-6.6740882164260569</v>
      </c>
      <c r="AQ13">
        <f t="shared" si="13"/>
        <v>-2432.6181323953042</v>
      </c>
      <c r="AR13">
        <f t="shared" si="14"/>
        <v>-2439.29222061173</v>
      </c>
      <c r="AS13">
        <f t="shared" si="15"/>
        <v>114.533905730825</v>
      </c>
      <c r="AT13">
        <f t="shared" si="16"/>
        <v>450.36646459182685</v>
      </c>
      <c r="AU13">
        <f t="shared" si="17"/>
        <v>-1874.3918502890783</v>
      </c>
      <c r="AW13">
        <v>10</v>
      </c>
      <c r="AX13">
        <f>IF(Z13&gt;0, (R13*SUMPRODUCT(K13:$K$98, X13:$X$98)-K13*$AZ$3)/Z13, 0)</f>
        <v>23670.921504088295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0.28747610409883573</v>
      </c>
      <c r="L14" s="2">
        <v>11</v>
      </c>
      <c r="M14" s="8">
        <v>2.0768709E-2</v>
      </c>
      <c r="Q14" s="5">
        <f t="shared" si="29"/>
        <v>25</v>
      </c>
      <c r="R14">
        <f t="shared" si="0"/>
        <v>500000</v>
      </c>
      <c r="S14">
        <f t="shared" si="1"/>
        <v>23634.330549966278</v>
      </c>
      <c r="U14">
        <f t="shared" si="21"/>
        <v>2.0768709E-2</v>
      </c>
      <c r="V14">
        <f t="shared" si="22"/>
        <v>0.01</v>
      </c>
      <c r="W14">
        <f t="shared" si="23"/>
        <v>0.82914819717272303</v>
      </c>
      <c r="X14">
        <f t="shared" si="24"/>
        <v>1.7220337624954906E-2</v>
      </c>
      <c r="Y14">
        <f t="shared" si="25"/>
        <v>8.2914819717272298E-3</v>
      </c>
      <c r="Z14">
        <f t="shared" si="26"/>
        <v>0.80363637757604089</v>
      </c>
      <c r="AB14">
        <f t="shared" si="27"/>
        <v>19626.701890531851</v>
      </c>
      <c r="AC14">
        <f t="shared" si="2"/>
        <v>18993.407789609657</v>
      </c>
      <c r="AE14">
        <f t="shared" si="3"/>
        <v>0</v>
      </c>
      <c r="AF14">
        <f t="shared" si="4"/>
        <v>0</v>
      </c>
      <c r="AG14">
        <f t="shared" si="5"/>
        <v>-20.090909439401024</v>
      </c>
      <c r="AH14">
        <f t="shared" si="6"/>
        <v>-8610.1688124774537</v>
      </c>
      <c r="AI14">
        <f t="shared" si="7"/>
        <v>-8630.2597219168547</v>
      </c>
      <c r="AJ14">
        <f t="shared" si="8"/>
        <v>633.29410092219405</v>
      </c>
      <c r="AK14">
        <f t="shared" si="30"/>
        <v>1373.8691323372298</v>
      </c>
      <c r="AL14">
        <f t="shared" si="9"/>
        <v>-6623.0964886574311</v>
      </c>
      <c r="AN14">
        <f t="shared" si="10"/>
        <v>0</v>
      </c>
      <c r="AO14">
        <f t="shared" si="11"/>
        <v>0</v>
      </c>
      <c r="AP14">
        <f t="shared" si="12"/>
        <v>-5.7756563734415298</v>
      </c>
      <c r="AQ14">
        <f t="shared" si="13"/>
        <v>-2475.2177858443174</v>
      </c>
      <c r="AR14">
        <f t="shared" si="14"/>
        <v>-2480.9934422177589</v>
      </c>
      <c r="AS14">
        <f t="shared" si="15"/>
        <v>182.05692088188724</v>
      </c>
      <c r="AT14">
        <f t="shared" si="16"/>
        <v>394.95454570595456</v>
      </c>
      <c r="AU14">
        <f t="shared" si="17"/>
        <v>-1903.9819756299171</v>
      </c>
      <c r="AW14">
        <v>11</v>
      </c>
      <c r="AX14">
        <f>IF(Z14&gt;0, (R14*SUMPRODUCT(K14:$K$98, X14:$X$98)-K14*$AZ$3)/Z14, 0)</f>
        <v>23634.330549966278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0.25667509294538904</v>
      </c>
      <c r="L15" s="2">
        <v>12</v>
      </c>
      <c r="M15" s="8">
        <v>2.4225090000000001E-2</v>
      </c>
      <c r="Q15" s="5">
        <f t="shared" si="29"/>
        <v>25</v>
      </c>
      <c r="R15">
        <f t="shared" si="0"/>
        <v>500000</v>
      </c>
      <c r="S15">
        <f t="shared" si="1"/>
        <v>23352.642095924326</v>
      </c>
      <c r="U15">
        <f t="shared" si="21"/>
        <v>2.4225090000000001E-2</v>
      </c>
      <c r="V15">
        <f t="shared" si="22"/>
        <v>0.01</v>
      </c>
      <c r="W15">
        <f t="shared" si="23"/>
        <v>0.80363637757604089</v>
      </c>
      <c r="X15">
        <f t="shared" si="24"/>
        <v>1.9468163574053572E-2</v>
      </c>
      <c r="Y15">
        <f t="shared" si="25"/>
        <v>8.0363637757604085E-3</v>
      </c>
      <c r="Z15">
        <f t="shared" si="26"/>
        <v>0.77613185022622688</v>
      </c>
      <c r="AB15">
        <f t="shared" si="27"/>
        <v>18993.407789609657</v>
      </c>
      <c r="AC15">
        <f t="shared" si="2"/>
        <v>18124.729317580619</v>
      </c>
      <c r="AE15">
        <f t="shared" si="3"/>
        <v>0</v>
      </c>
      <c r="AF15">
        <f t="shared" si="4"/>
        <v>0</v>
      </c>
      <c r="AG15">
        <f t="shared" si="5"/>
        <v>-19.403296255655672</v>
      </c>
      <c r="AH15">
        <f t="shared" si="6"/>
        <v>-9734.0817870267856</v>
      </c>
      <c r="AI15">
        <f t="shared" si="7"/>
        <v>-9753.4850832824413</v>
      </c>
      <c r="AJ15">
        <f t="shared" si="8"/>
        <v>868.67847202903795</v>
      </c>
      <c r="AK15">
        <f t="shared" si="30"/>
        <v>1329.5385452726762</v>
      </c>
      <c r="AL15">
        <f t="shared" si="9"/>
        <v>-7555.2680659807274</v>
      </c>
      <c r="AN15">
        <f t="shared" si="10"/>
        <v>0</v>
      </c>
      <c r="AO15">
        <f t="shared" si="11"/>
        <v>0</v>
      </c>
      <c r="AP15">
        <f t="shared" si="12"/>
        <v>-4.9803428698673384</v>
      </c>
      <c r="AQ15">
        <f t="shared" si="13"/>
        <v>-2498.496347423119</v>
      </c>
      <c r="AR15">
        <f t="shared" si="14"/>
        <v>-2503.4766902929859</v>
      </c>
      <c r="AS15">
        <f t="shared" si="15"/>
        <v>222.96812754771184</v>
      </c>
      <c r="AT15">
        <f t="shared" si="16"/>
        <v>341.25942968234148</v>
      </c>
      <c r="AU15">
        <f t="shared" si="17"/>
        <v>-1939.249133062933</v>
      </c>
      <c r="AW15">
        <v>12</v>
      </c>
      <c r="AX15">
        <f>IF(Z15&gt;0, (R15*SUMPRODUCT(K15:$K$98, X15:$X$98)-K15*$AZ$3)/Z15, 0)</f>
        <v>23352.642095924326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0.22917419012981163</v>
      </c>
      <c r="L16" s="2">
        <v>13</v>
      </c>
      <c r="M16" s="8">
        <v>2.7828815E-2</v>
      </c>
      <c r="Q16" s="5">
        <f t="shared" si="29"/>
        <v>25</v>
      </c>
      <c r="R16">
        <f t="shared" si="0"/>
        <v>500000</v>
      </c>
      <c r="S16">
        <f t="shared" si="1"/>
        <v>22845.861760670039</v>
      </c>
      <c r="U16">
        <f t="shared" si="21"/>
        <v>2.7828815E-2</v>
      </c>
      <c r="V16">
        <f t="shared" si="22"/>
        <v>0.01</v>
      </c>
      <c r="W16">
        <f t="shared" si="23"/>
        <v>0.77613185022622688</v>
      </c>
      <c r="X16">
        <f t="shared" si="24"/>
        <v>2.1598829675553377E-2</v>
      </c>
      <c r="Y16">
        <f t="shared" si="25"/>
        <v>7.7613185022622688E-3</v>
      </c>
      <c r="Z16">
        <f t="shared" si="26"/>
        <v>0.74677170204841126</v>
      </c>
      <c r="AB16">
        <f t="shared" si="27"/>
        <v>18124.729317580619</v>
      </c>
      <c r="AC16">
        <f t="shared" si="2"/>
        <v>17060.643071778279</v>
      </c>
      <c r="AE16">
        <f t="shared" si="3"/>
        <v>0</v>
      </c>
      <c r="AF16">
        <f t="shared" si="4"/>
        <v>0</v>
      </c>
      <c r="AG16">
        <f t="shared" si="5"/>
        <v>-18.669292551210283</v>
      </c>
      <c r="AH16">
        <f t="shared" si="6"/>
        <v>-10799.414837776689</v>
      </c>
      <c r="AI16">
        <f t="shared" si="7"/>
        <v>-10818.084130327899</v>
      </c>
      <c r="AJ16">
        <f t="shared" si="8"/>
        <v>1064.0862458023403</v>
      </c>
      <c r="AK16">
        <f t="shared" si="30"/>
        <v>1268.7310522306434</v>
      </c>
      <c r="AL16">
        <f t="shared" si="9"/>
        <v>-8485.2668322949157</v>
      </c>
      <c r="AN16">
        <f t="shared" si="10"/>
        <v>0</v>
      </c>
      <c r="AO16">
        <f t="shared" si="11"/>
        <v>0</v>
      </c>
      <c r="AP16">
        <f t="shared" si="12"/>
        <v>-4.2785200007201416</v>
      </c>
      <c r="AQ16">
        <f t="shared" si="13"/>
        <v>-2474.9471493233436</v>
      </c>
      <c r="AR16">
        <f t="shared" si="14"/>
        <v>-2479.2256693240638</v>
      </c>
      <c r="AS16">
        <f t="shared" si="15"/>
        <v>243.86110361002301</v>
      </c>
      <c r="AT16">
        <f t="shared" si="16"/>
        <v>290.76041138750145</v>
      </c>
      <c r="AU16">
        <f t="shared" si="17"/>
        <v>-1944.6041543265394</v>
      </c>
      <c r="AW16">
        <v>13</v>
      </c>
      <c r="AX16">
        <f>IF(Z16&gt;0, (R16*SUMPRODUCT(K16:$K$98, X16:$X$98)-K16*$AZ$3)/Z16, 0)</f>
        <v>22845.861760670039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0.20461981261590323</v>
      </c>
      <c r="L17" s="2">
        <v>14</v>
      </c>
      <c r="M17" s="8">
        <v>3.1684449000000003E-2</v>
      </c>
      <c r="Q17" s="5">
        <f t="shared" si="29"/>
        <v>25</v>
      </c>
      <c r="R17">
        <f t="shared" si="0"/>
        <v>500000</v>
      </c>
      <c r="S17">
        <f t="shared" si="1"/>
        <v>22170.859864380487</v>
      </c>
      <c r="U17">
        <f t="shared" si="21"/>
        <v>3.1684449000000003E-2</v>
      </c>
      <c r="V17">
        <f t="shared" si="22"/>
        <v>0.01</v>
      </c>
      <c r="W17">
        <f t="shared" si="23"/>
        <v>0.74677170204841126</v>
      </c>
      <c r="X17">
        <f t="shared" si="24"/>
        <v>2.3661049908196084E-2</v>
      </c>
      <c r="Y17">
        <f t="shared" si="25"/>
        <v>7.4677170204841131E-3</v>
      </c>
      <c r="Z17">
        <f t="shared" si="26"/>
        <v>0.71564293511973109</v>
      </c>
      <c r="AB17">
        <f t="shared" si="27"/>
        <v>17060.643071778279</v>
      </c>
      <c r="AC17">
        <f t="shared" si="2"/>
        <v>15866.419227473494</v>
      </c>
      <c r="AE17">
        <f t="shared" si="3"/>
        <v>0</v>
      </c>
      <c r="AF17">
        <f t="shared" si="4"/>
        <v>0</v>
      </c>
      <c r="AG17">
        <f t="shared" si="5"/>
        <v>-17.891073377993276</v>
      </c>
      <c r="AH17">
        <f t="shared" si="6"/>
        <v>-11830.524954098042</v>
      </c>
      <c r="AI17">
        <f t="shared" si="7"/>
        <v>-11848.416027476036</v>
      </c>
      <c r="AJ17">
        <f t="shared" si="8"/>
        <v>1194.2238443047845</v>
      </c>
      <c r="AK17">
        <f t="shared" si="30"/>
        <v>1194.2450150244797</v>
      </c>
      <c r="AL17">
        <f t="shared" si="9"/>
        <v>-9459.9471681467712</v>
      </c>
      <c r="AN17">
        <f t="shared" si="10"/>
        <v>0</v>
      </c>
      <c r="AO17">
        <f t="shared" si="11"/>
        <v>0</v>
      </c>
      <c r="AP17">
        <f t="shared" si="12"/>
        <v>-3.6608680821023589</v>
      </c>
      <c r="AQ17">
        <f t="shared" si="13"/>
        <v>-2420.7597992553087</v>
      </c>
      <c r="AR17">
        <f t="shared" si="14"/>
        <v>-2424.420667337411</v>
      </c>
      <c r="AS17">
        <f t="shared" si="15"/>
        <v>244.36185924308859</v>
      </c>
      <c r="AT17">
        <f t="shared" si="16"/>
        <v>244.36619119178556</v>
      </c>
      <c r="AU17">
        <f t="shared" si="17"/>
        <v>-1935.6926169025367</v>
      </c>
      <c r="AW17">
        <v>14</v>
      </c>
      <c r="AX17">
        <f>IF(Z17&gt;0, (R17*SUMPRODUCT(K17:$K$98, X17:$X$98)-K17*$AZ$3)/Z17, 0)</f>
        <v>22170.859864380487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0.1826962612641993</v>
      </c>
      <c r="L18" s="2">
        <v>15</v>
      </c>
      <c r="M18" s="8">
        <v>3.5933631000000001E-2</v>
      </c>
      <c r="Q18" s="5">
        <f t="shared" si="29"/>
        <v>25</v>
      </c>
      <c r="R18">
        <f t="shared" si="0"/>
        <v>500000</v>
      </c>
      <c r="S18">
        <f t="shared" si="1"/>
        <v>21367.582165940388</v>
      </c>
      <c r="U18">
        <f t="shared" si="21"/>
        <v>3.5933631000000001E-2</v>
      </c>
      <c r="V18">
        <f t="shared" si="22"/>
        <v>0.01</v>
      </c>
      <c r="W18">
        <f t="shared" si="23"/>
        <v>0.71564293511973109</v>
      </c>
      <c r="X18">
        <f t="shared" si="24"/>
        <v>2.5715649158349358E-2</v>
      </c>
      <c r="Y18">
        <f t="shared" si="25"/>
        <v>7.1564293511973114E-3</v>
      </c>
      <c r="Z18">
        <f t="shared" si="26"/>
        <v>0.68277085661018444</v>
      </c>
      <c r="AB18">
        <f t="shared" si="27"/>
        <v>15866.419227473494</v>
      </c>
      <c r="AC18">
        <f t="shared" si="2"/>
        <v>14589.16237912762</v>
      </c>
      <c r="AE18">
        <f t="shared" si="3"/>
        <v>0</v>
      </c>
      <c r="AF18">
        <f t="shared" si="4"/>
        <v>0</v>
      </c>
      <c r="AG18">
        <f t="shared" si="5"/>
        <v>-17.069271415254612</v>
      </c>
      <c r="AH18">
        <f t="shared" si="6"/>
        <v>-12857.824579174679</v>
      </c>
      <c r="AI18">
        <f t="shared" si="7"/>
        <v>-12874.893850589933</v>
      </c>
      <c r="AJ18">
        <f t="shared" si="8"/>
        <v>1277.2568483458745</v>
      </c>
      <c r="AK18">
        <f t="shared" si="30"/>
        <v>1110.6493459231447</v>
      </c>
      <c r="AL18">
        <f t="shared" si="9"/>
        <v>-10486.987656320915</v>
      </c>
      <c r="AN18">
        <f t="shared" si="10"/>
        <v>0</v>
      </c>
      <c r="AO18">
        <f t="shared" si="11"/>
        <v>0</v>
      </c>
      <c r="AP18">
        <f t="shared" si="12"/>
        <v>-3.1184920700708854</v>
      </c>
      <c r="AQ18">
        <f t="shared" si="13"/>
        <v>-2349.0764786061409</v>
      </c>
      <c r="AR18">
        <f t="shared" si="14"/>
        <v>-2352.1949706762116</v>
      </c>
      <c r="AS18">
        <f t="shared" si="15"/>
        <v>233.35005086688565</v>
      </c>
      <c r="AT18">
        <f t="shared" si="16"/>
        <v>202.9114830756869</v>
      </c>
      <c r="AU18">
        <f t="shared" si="17"/>
        <v>-1915.9334367336389</v>
      </c>
      <c r="AW18">
        <v>15</v>
      </c>
      <c r="AX18">
        <f>IF(Z18&gt;0, (R18*SUMPRODUCT(K18:$K$98, X18:$X$98)-K18*$AZ$3)/Z18, 0)</f>
        <v>21367.582165940388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0.16312166184303509</v>
      </c>
      <c r="L19" s="2">
        <v>16</v>
      </c>
      <c r="M19" s="8">
        <v>4.1016489000000003E-2</v>
      </c>
      <c r="Q19" s="5">
        <f t="shared" si="29"/>
        <v>25</v>
      </c>
      <c r="R19">
        <f t="shared" si="0"/>
        <v>500000</v>
      </c>
      <c r="S19">
        <f t="shared" si="1"/>
        <v>20466.564472207749</v>
      </c>
      <c r="U19">
        <f t="shared" si="21"/>
        <v>4.1016489000000003E-2</v>
      </c>
      <c r="V19">
        <f t="shared" si="22"/>
        <v>0.01</v>
      </c>
      <c r="W19">
        <f t="shared" si="23"/>
        <v>0.68277085661018444</v>
      </c>
      <c r="X19">
        <f t="shared" si="24"/>
        <v>2.8004863329672211E-2</v>
      </c>
      <c r="Y19">
        <f t="shared" si="25"/>
        <v>6.8277085661018443E-3</v>
      </c>
      <c r="Z19">
        <f t="shared" si="26"/>
        <v>0.6479382847144104</v>
      </c>
      <c r="AB19">
        <f t="shared" si="27"/>
        <v>14589.16237912762</v>
      </c>
      <c r="AC19">
        <f t="shared" si="2"/>
        <v>13261.07067811918</v>
      </c>
      <c r="AE19">
        <f t="shared" si="3"/>
        <v>0</v>
      </c>
      <c r="AF19">
        <f t="shared" si="4"/>
        <v>0</v>
      </c>
      <c r="AG19">
        <f t="shared" si="5"/>
        <v>-16.198457117860261</v>
      </c>
      <c r="AH19">
        <f t="shared" si="6"/>
        <v>-14002.431664836105</v>
      </c>
      <c r="AI19">
        <f t="shared" si="7"/>
        <v>-14018.630121953965</v>
      </c>
      <c r="AJ19">
        <f t="shared" si="8"/>
        <v>1328.0917010084395</v>
      </c>
      <c r="AK19">
        <f t="shared" si="30"/>
        <v>1021.2413665389334</v>
      </c>
      <c r="AL19">
        <f t="shared" si="9"/>
        <v>-11669.297054406592</v>
      </c>
      <c r="AN19">
        <f t="shared" si="10"/>
        <v>0</v>
      </c>
      <c r="AO19">
        <f t="shared" si="11"/>
        <v>0</v>
      </c>
      <c r="AP19">
        <f t="shared" si="12"/>
        <v>-2.6423192443585064</v>
      </c>
      <c r="AQ19">
        <f t="shared" si="13"/>
        <v>-2284.0999230116022</v>
      </c>
      <c r="AR19">
        <f t="shared" si="14"/>
        <v>-2286.7422422559603</v>
      </c>
      <c r="AS19">
        <f t="shared" si="15"/>
        <v>216.64052534843992</v>
      </c>
      <c r="AT19">
        <f t="shared" si="16"/>
        <v>166.58658885268295</v>
      </c>
      <c r="AU19">
        <f t="shared" si="17"/>
        <v>-1903.5151280548375</v>
      </c>
      <c r="AW19">
        <v>16</v>
      </c>
      <c r="AX19">
        <f>IF(Z19&gt;0, (R19*SUMPRODUCT(K19:$K$98, X19:$X$98)-K19*$AZ$3)/Z19, 0)</f>
        <v>20466.564472207749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0.14564434093128131</v>
      </c>
      <c r="L20" s="2">
        <v>17</v>
      </c>
      <c r="M20" s="8">
        <v>4.6435859000000003E-2</v>
      </c>
      <c r="Q20" s="5">
        <f t="shared" si="29"/>
        <v>25</v>
      </c>
      <c r="R20">
        <f t="shared" si="0"/>
        <v>500000</v>
      </c>
      <c r="S20">
        <f t="shared" si="1"/>
        <v>19445.734045719601</v>
      </c>
      <c r="U20">
        <f t="shared" si="21"/>
        <v>4.6435859000000003E-2</v>
      </c>
      <c r="V20">
        <f t="shared" si="22"/>
        <v>0.01</v>
      </c>
      <c r="W20">
        <f t="shared" si="23"/>
        <v>0.6479382847144104</v>
      </c>
      <c r="X20">
        <f t="shared" si="24"/>
        <v>3.0087570829700219E-2</v>
      </c>
      <c r="Y20">
        <f t="shared" si="25"/>
        <v>6.4793828471441037E-3</v>
      </c>
      <c r="Z20">
        <f t="shared" si="26"/>
        <v>0.61137133103756602</v>
      </c>
      <c r="AB20">
        <f t="shared" si="27"/>
        <v>13261.07067811918</v>
      </c>
      <c r="AC20">
        <f t="shared" si="2"/>
        <v>11888.564306534106</v>
      </c>
      <c r="AE20">
        <f t="shared" si="3"/>
        <v>0</v>
      </c>
      <c r="AF20">
        <f t="shared" si="4"/>
        <v>0</v>
      </c>
      <c r="AG20">
        <f t="shared" si="5"/>
        <v>-15.284283275939151</v>
      </c>
      <c r="AH20">
        <f t="shared" si="6"/>
        <v>-15043.78541485011</v>
      </c>
      <c r="AI20">
        <f t="shared" si="7"/>
        <v>-15059.06969812605</v>
      </c>
      <c r="AJ20">
        <f t="shared" si="8"/>
        <v>1372.5063715850738</v>
      </c>
      <c r="AK20">
        <f t="shared" si="30"/>
        <v>928.2749474683427</v>
      </c>
      <c r="AL20">
        <f t="shared" si="9"/>
        <v>-12758.288379072634</v>
      </c>
      <c r="AN20">
        <f t="shared" si="10"/>
        <v>0</v>
      </c>
      <c r="AO20">
        <f t="shared" si="11"/>
        <v>0</v>
      </c>
      <c r="AP20">
        <f t="shared" si="12"/>
        <v>-2.2260693643311629</v>
      </c>
      <c r="AQ20">
        <f t="shared" si="13"/>
        <v>-2191.0422118574666</v>
      </c>
      <c r="AR20">
        <f t="shared" si="14"/>
        <v>-2193.2682812217981</v>
      </c>
      <c r="AS20">
        <f t="shared" si="15"/>
        <v>199.89778591349236</v>
      </c>
      <c r="AT20">
        <f t="shared" si="16"/>
        <v>135.19799292704656</v>
      </c>
      <c r="AU20">
        <f t="shared" si="17"/>
        <v>-1858.1725023812592</v>
      </c>
      <c r="AW20">
        <v>17</v>
      </c>
      <c r="AX20">
        <f>IF(Z20&gt;0, (R20*SUMPRODUCT(K20:$K$98, X20:$X$98)-K20*$AZ$3)/Z20, 0)</f>
        <v>19445.734045719601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0.13003959011721544</v>
      </c>
      <c r="L21" s="2">
        <v>18</v>
      </c>
      <c r="M21" s="8">
        <v>5.1834316999999998E-2</v>
      </c>
      <c r="Q21" s="5">
        <f t="shared" si="29"/>
        <v>25</v>
      </c>
      <c r="R21">
        <f t="shared" si="0"/>
        <v>500000</v>
      </c>
      <c r="S21">
        <f t="shared" si="1"/>
        <v>18326.427199501504</v>
      </c>
      <c r="U21">
        <f t="shared" si="21"/>
        <v>5.1834316999999998E-2</v>
      </c>
      <c r="V21">
        <f t="shared" si="22"/>
        <v>0.01</v>
      </c>
      <c r="W21">
        <f t="shared" si="23"/>
        <v>0.61137133103756602</v>
      </c>
      <c r="X21">
        <f t="shared" si="24"/>
        <v>3.1690015377713134E-2</v>
      </c>
      <c r="Y21">
        <f t="shared" si="25"/>
        <v>6.1137133103756607E-3</v>
      </c>
      <c r="Z21">
        <f t="shared" si="26"/>
        <v>0.57356760234947723</v>
      </c>
      <c r="AB21">
        <f t="shared" si="27"/>
        <v>11888.564306534106</v>
      </c>
      <c r="AC21">
        <f t="shared" si="2"/>
        <v>10511.444908450323</v>
      </c>
      <c r="AE21">
        <f t="shared" si="3"/>
        <v>0</v>
      </c>
      <c r="AF21">
        <f t="shared" si="4"/>
        <v>0</v>
      </c>
      <c r="AG21">
        <f t="shared" si="5"/>
        <v>-14.33919005873693</v>
      </c>
      <c r="AH21">
        <f t="shared" si="6"/>
        <v>-15845.007688856567</v>
      </c>
      <c r="AI21">
        <f t="shared" si="7"/>
        <v>-15859.346878915305</v>
      </c>
      <c r="AJ21">
        <f t="shared" si="8"/>
        <v>1377.1193980837834</v>
      </c>
      <c r="AK21">
        <f t="shared" si="30"/>
        <v>832.19950145738756</v>
      </c>
      <c r="AL21">
        <f t="shared" si="9"/>
        <v>-13650.027979374134</v>
      </c>
      <c r="AN21">
        <f t="shared" si="10"/>
        <v>0</v>
      </c>
      <c r="AO21">
        <f t="shared" si="11"/>
        <v>0</v>
      </c>
      <c r="AP21">
        <f t="shared" si="12"/>
        <v>-1.8646623978510009</v>
      </c>
      <c r="AQ21">
        <f t="shared" si="13"/>
        <v>-2060.4783052630351</v>
      </c>
      <c r="AR21">
        <f t="shared" si="14"/>
        <v>-2062.3429676608862</v>
      </c>
      <c r="AS21">
        <f t="shared" si="15"/>
        <v>179.08004206928163</v>
      </c>
      <c r="AT21">
        <f t="shared" si="16"/>
        <v>108.21888206526971</v>
      </c>
      <c r="AU21">
        <f t="shared" si="17"/>
        <v>-1775.0440435263349</v>
      </c>
      <c r="AW21">
        <v>18</v>
      </c>
      <c r="AX21">
        <f>IF(Z21&gt;0, (R21*SUMPRODUCT(K21:$K$98, X21:$X$98)-K21*$AZ$3)/Z21, 0)</f>
        <v>18326.427199501504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0.11610677689037092</v>
      </c>
      <c r="L22" s="2">
        <v>19</v>
      </c>
      <c r="M22" s="8">
        <v>5.7772715000000002E-2</v>
      </c>
      <c r="Q22" s="5">
        <f t="shared" si="29"/>
        <v>25</v>
      </c>
      <c r="R22">
        <f t="shared" si="0"/>
        <v>500000</v>
      </c>
      <c r="S22">
        <f t="shared" si="1"/>
        <v>17164.32185203912</v>
      </c>
      <c r="U22">
        <f t="shared" si="21"/>
        <v>5.7772715000000002E-2</v>
      </c>
      <c r="V22">
        <f t="shared" si="22"/>
        <v>0.01</v>
      </c>
      <c r="W22">
        <f t="shared" si="23"/>
        <v>0.57356760234947723</v>
      </c>
      <c r="X22">
        <f t="shared" si="24"/>
        <v>3.3136557623769679E-2</v>
      </c>
      <c r="Y22">
        <f t="shared" si="25"/>
        <v>5.7356760234947724E-3</v>
      </c>
      <c r="Z22">
        <f t="shared" si="26"/>
        <v>0.53469536870221279</v>
      </c>
      <c r="AB22">
        <f t="shared" si="27"/>
        <v>10511.444908450323</v>
      </c>
      <c r="AC22">
        <f t="shared" si="2"/>
        <v>9177.6834011995052</v>
      </c>
      <c r="AE22">
        <f t="shared" si="3"/>
        <v>0</v>
      </c>
      <c r="AF22">
        <f t="shared" si="4"/>
        <v>0</v>
      </c>
      <c r="AG22">
        <f t="shared" si="5"/>
        <v>-13.367384217555319</v>
      </c>
      <c r="AH22">
        <f t="shared" si="6"/>
        <v>-16568.27881188484</v>
      </c>
      <c r="AI22">
        <f t="shared" si="7"/>
        <v>-16581.646196102396</v>
      </c>
      <c r="AJ22">
        <f t="shared" si="8"/>
        <v>1333.7615072508179</v>
      </c>
      <c r="AK22">
        <f t="shared" si="30"/>
        <v>735.80114359152265</v>
      </c>
      <c r="AL22">
        <f t="shared" si="9"/>
        <v>-14512.083545260055</v>
      </c>
      <c r="AN22">
        <f t="shared" si="10"/>
        <v>0</v>
      </c>
      <c r="AO22">
        <f t="shared" si="11"/>
        <v>0</v>
      </c>
      <c r="AP22">
        <f t="shared" si="12"/>
        <v>-1.552043896955561</v>
      </c>
      <c r="AQ22">
        <f t="shared" si="13"/>
        <v>-1923.6894514689729</v>
      </c>
      <c r="AR22">
        <f t="shared" si="14"/>
        <v>-1925.2414953659286</v>
      </c>
      <c r="AS22">
        <f t="shared" si="15"/>
        <v>154.85874974733557</v>
      </c>
      <c r="AT22">
        <f t="shared" si="16"/>
        <v>85.431499214660704</v>
      </c>
      <c r="AU22">
        <f t="shared" si="17"/>
        <v>-1684.9512464039324</v>
      </c>
      <c r="AW22">
        <v>19</v>
      </c>
      <c r="AX22">
        <f>IF(Z22&gt;0, (R22*SUMPRODUCT(K22:$K$98, X22:$X$98)-K22*$AZ$3)/Z22, 0)</f>
        <v>17164.32185203912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0.10366676508068833</v>
      </c>
      <c r="L23" s="2">
        <v>20</v>
      </c>
      <c r="M23" s="8">
        <v>6.4089452000000005E-2</v>
      </c>
      <c r="Q23" s="5">
        <f t="shared" si="29"/>
        <v>25</v>
      </c>
      <c r="R23">
        <f t="shared" si="0"/>
        <v>500000</v>
      </c>
      <c r="S23">
        <f t="shared" si="1"/>
        <v>15962.767486360533</v>
      </c>
      <c r="U23">
        <f t="shared" si="21"/>
        <v>6.4089452000000005E-2</v>
      </c>
      <c r="V23">
        <f t="shared" si="22"/>
        <v>0.01</v>
      </c>
      <c r="W23">
        <f t="shared" si="23"/>
        <v>0.53469536870221279</v>
      </c>
      <c r="X23">
        <f t="shared" si="24"/>
        <v>3.4268333167062771E-2</v>
      </c>
      <c r="Y23">
        <f t="shared" si="25"/>
        <v>5.3469536870221282E-3</v>
      </c>
      <c r="Z23">
        <f t="shared" si="26"/>
        <v>0.49508008184812785</v>
      </c>
      <c r="AB23">
        <f t="shared" si="27"/>
        <v>9177.6834011995052</v>
      </c>
      <c r="AC23">
        <f t="shared" si="2"/>
        <v>7902.8482336700072</v>
      </c>
      <c r="AE23">
        <f t="shared" si="3"/>
        <v>0</v>
      </c>
      <c r="AF23">
        <f t="shared" si="4"/>
        <v>0</v>
      </c>
      <c r="AG23">
        <f t="shared" si="5"/>
        <v>-12.377002046203197</v>
      </c>
      <c r="AH23">
        <f t="shared" si="6"/>
        <v>-17134.166583531387</v>
      </c>
      <c r="AI23">
        <f t="shared" si="7"/>
        <v>-17146.54358557759</v>
      </c>
      <c r="AJ23">
        <f t="shared" si="8"/>
        <v>1274.835167529498</v>
      </c>
      <c r="AK23">
        <f t="shared" si="30"/>
        <v>642.4378380839654</v>
      </c>
      <c r="AL23">
        <f t="shared" si="9"/>
        <v>-15229.270579964126</v>
      </c>
      <c r="AN23">
        <f t="shared" si="10"/>
        <v>0</v>
      </c>
      <c r="AO23">
        <f t="shared" si="11"/>
        <v>0</v>
      </c>
      <c r="AP23">
        <f t="shared" si="12"/>
        <v>-1.2830837635269454</v>
      </c>
      <c r="AQ23">
        <f t="shared" si="13"/>
        <v>-1776.2436220683285</v>
      </c>
      <c r="AR23">
        <f t="shared" si="14"/>
        <v>-1777.5267058318552</v>
      </c>
      <c r="AS23">
        <f t="shared" si="15"/>
        <v>132.15803782888042</v>
      </c>
      <c r="AT23">
        <f t="shared" si="16"/>
        <v>66.599452439595723</v>
      </c>
      <c r="AU23">
        <f t="shared" si="17"/>
        <v>-1578.769215563379</v>
      </c>
      <c r="AW23">
        <v>20</v>
      </c>
      <c r="AX23">
        <f>IF(Z23&gt;0, (R23*SUMPRODUCT(K23:$K$98, X23:$X$98)-K23*$AZ$3)/Z23, 0)</f>
        <v>15962.767486360533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9.2559611679185999E-2</v>
      </c>
      <c r="L24" s="2">
        <v>21</v>
      </c>
      <c r="M24" s="8">
        <v>7.1121990999999996E-2</v>
      </c>
      <c r="Q24" s="5">
        <f t="shared" si="29"/>
        <v>25</v>
      </c>
      <c r="R24">
        <f t="shared" si="0"/>
        <v>500000</v>
      </c>
      <c r="S24">
        <f t="shared" si="1"/>
        <v>14740.977158318143</v>
      </c>
      <c r="U24">
        <f t="shared" si="21"/>
        <v>7.1121990999999996E-2</v>
      </c>
      <c r="V24">
        <f t="shared" si="22"/>
        <v>0.01</v>
      </c>
      <c r="W24">
        <f t="shared" si="23"/>
        <v>0.49508008184812785</v>
      </c>
      <c r="X24">
        <f t="shared" si="24"/>
        <v>3.5211081125481811E-2</v>
      </c>
      <c r="Y24">
        <f t="shared" si="25"/>
        <v>4.9508008184812784E-3</v>
      </c>
      <c r="Z24">
        <f t="shared" si="26"/>
        <v>0.45491819990416477</v>
      </c>
      <c r="AB24">
        <f t="shared" si="27"/>
        <v>7902.8482336700072</v>
      </c>
      <c r="AC24">
        <f t="shared" si="2"/>
        <v>6705.9387936904996</v>
      </c>
      <c r="AE24">
        <f t="shared" si="3"/>
        <v>0</v>
      </c>
      <c r="AF24">
        <f t="shared" si="4"/>
        <v>0</v>
      </c>
      <c r="AG24">
        <f t="shared" si="5"/>
        <v>-11.372954997604118</v>
      </c>
      <c r="AH24">
        <f t="shared" si="6"/>
        <v>-17605.540562740905</v>
      </c>
      <c r="AI24">
        <f t="shared" si="7"/>
        <v>-17616.913517738511</v>
      </c>
      <c r="AJ24">
        <f t="shared" si="8"/>
        <v>1196.9094399795076</v>
      </c>
      <c r="AK24">
        <f t="shared" si="30"/>
        <v>553.19937635690053</v>
      </c>
      <c r="AL24">
        <f t="shared" si="9"/>
        <v>-15866.804701402103</v>
      </c>
      <c r="AN24">
        <f t="shared" si="10"/>
        <v>0</v>
      </c>
      <c r="AO24">
        <f t="shared" si="11"/>
        <v>0</v>
      </c>
      <c r="AP24">
        <f t="shared" si="12"/>
        <v>-1.0526762982230948</v>
      </c>
      <c r="AQ24">
        <f t="shared" si="13"/>
        <v>-1629.5619978894561</v>
      </c>
      <c r="AR24">
        <f t="shared" si="14"/>
        <v>-1630.6146741876792</v>
      </c>
      <c r="AS24">
        <f t="shared" si="15"/>
        <v>110.78547297965521</v>
      </c>
      <c r="AT24">
        <f t="shared" si="16"/>
        <v>51.203919456762584</v>
      </c>
      <c r="AU24">
        <f t="shared" si="17"/>
        <v>-1468.6252817512614</v>
      </c>
      <c r="AW24">
        <v>21</v>
      </c>
      <c r="AX24">
        <f>IF(Z24&gt;0, (R24*SUMPRODUCT(K24:$K$98, X24:$X$98)-K24*$AZ$3)/Z24, 0)</f>
        <v>14740.977158318143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8.2642510427844637E-2</v>
      </c>
      <c r="L25" s="2">
        <v>22</v>
      </c>
      <c r="M25" s="8">
        <v>7.9233461000000005E-2</v>
      </c>
      <c r="Q25" s="5">
        <f t="shared" si="29"/>
        <v>25</v>
      </c>
      <c r="R25">
        <f t="shared" si="0"/>
        <v>500000</v>
      </c>
      <c r="S25">
        <f t="shared" si="1"/>
        <v>13500.631759364171</v>
      </c>
      <c r="U25">
        <f t="shared" si="21"/>
        <v>7.9233461000000005E-2</v>
      </c>
      <c r="V25">
        <f t="shared" si="22"/>
        <v>0.01</v>
      </c>
      <c r="W25">
        <f t="shared" si="23"/>
        <v>0.45491819990416477</v>
      </c>
      <c r="X25">
        <f t="shared" si="24"/>
        <v>3.6044743450296846E-2</v>
      </c>
      <c r="Y25">
        <f t="shared" si="25"/>
        <v>4.5491819990416474E-3</v>
      </c>
      <c r="Z25">
        <f t="shared" si="26"/>
        <v>0.41432427445482628</v>
      </c>
      <c r="AB25">
        <f t="shared" si="27"/>
        <v>6705.9387936904996</v>
      </c>
      <c r="AC25">
        <f t="shared" si="2"/>
        <v>5593.6394583803449</v>
      </c>
      <c r="AE25">
        <f t="shared" si="3"/>
        <v>0</v>
      </c>
      <c r="AF25">
        <f t="shared" si="4"/>
        <v>0</v>
      </c>
      <c r="AG25">
        <f t="shared" si="5"/>
        <v>-10.358106861370658</v>
      </c>
      <c r="AH25">
        <f t="shared" si="6"/>
        <v>-18022.371725148423</v>
      </c>
      <c r="AI25">
        <f t="shared" si="7"/>
        <v>-18032.729832009794</v>
      </c>
      <c r="AJ25">
        <f t="shared" si="8"/>
        <v>1112.2993353101547</v>
      </c>
      <c r="AK25">
        <f t="shared" si="30"/>
        <v>469.41571555833502</v>
      </c>
      <c r="AL25">
        <f t="shared" si="9"/>
        <v>-16451.014781141304</v>
      </c>
      <c r="AN25">
        <f t="shared" si="10"/>
        <v>0</v>
      </c>
      <c r="AO25">
        <f t="shared" si="11"/>
        <v>0</v>
      </c>
      <c r="AP25">
        <f t="shared" si="12"/>
        <v>-0.85601995430355371</v>
      </c>
      <c r="AQ25">
        <f t="shared" si="13"/>
        <v>-1489.414043230071</v>
      </c>
      <c r="AR25">
        <f t="shared" si="14"/>
        <v>-1490.2700631843745</v>
      </c>
      <c r="AS25">
        <f t="shared" si="15"/>
        <v>91.923209417254114</v>
      </c>
      <c r="AT25">
        <f t="shared" si="16"/>
        <v>38.793693168023857</v>
      </c>
      <c r="AU25">
        <f t="shared" si="17"/>
        <v>-1359.5531605990966</v>
      </c>
      <c r="AW25">
        <v>22</v>
      </c>
      <c r="AX25">
        <f>IF(Z25&gt;0, (R25*SUMPRODUCT(K25:$K$98, X25:$X$98)-K25*$AZ$3)/Z25, 0)</f>
        <v>13500.631759364171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7.3787955739146996E-2</v>
      </c>
      <c r="L26" s="2">
        <v>23</v>
      </c>
      <c r="M26" s="8">
        <v>8.7905784000000001E-2</v>
      </c>
      <c r="Q26" s="5">
        <f t="shared" si="29"/>
        <v>25</v>
      </c>
      <c r="R26">
        <f t="shared" si="0"/>
        <v>500000</v>
      </c>
      <c r="S26">
        <f t="shared" si="1"/>
        <v>12216.590328616088</v>
      </c>
      <c r="U26">
        <f t="shared" si="21"/>
        <v>8.7905784000000001E-2</v>
      </c>
      <c r="V26">
        <f t="shared" si="22"/>
        <v>0.01</v>
      </c>
      <c r="W26">
        <f t="shared" si="23"/>
        <v>0.41432427445482628</v>
      </c>
      <c r="X26">
        <f t="shared" si="24"/>
        <v>3.6421500176182675E-2</v>
      </c>
      <c r="Y26">
        <f t="shared" si="25"/>
        <v>4.1432427445482626E-3</v>
      </c>
      <c r="Z26">
        <f t="shared" si="26"/>
        <v>0.37375953153409536</v>
      </c>
      <c r="AB26">
        <f t="shared" si="27"/>
        <v>5593.6394583803449</v>
      </c>
      <c r="AC26">
        <f t="shared" si="2"/>
        <v>4566.067078167509</v>
      </c>
      <c r="AE26">
        <f t="shared" si="3"/>
        <v>0</v>
      </c>
      <c r="AF26">
        <f t="shared" si="4"/>
        <v>0</v>
      </c>
      <c r="AG26">
        <f t="shared" si="5"/>
        <v>-9.3439882883523833</v>
      </c>
      <c r="AH26">
        <f t="shared" si="6"/>
        <v>-18210.750088091336</v>
      </c>
      <c r="AI26">
        <f t="shared" si="7"/>
        <v>-18220.09407637969</v>
      </c>
      <c r="AJ26">
        <f t="shared" si="8"/>
        <v>1027.5723802128359</v>
      </c>
      <c r="AK26">
        <f t="shared" si="30"/>
        <v>391.55476208662418</v>
      </c>
      <c r="AL26">
        <f t="shared" si="9"/>
        <v>-16800.966934080232</v>
      </c>
      <c r="AN26">
        <f t="shared" si="10"/>
        <v>0</v>
      </c>
      <c r="AO26">
        <f t="shared" si="11"/>
        <v>0</v>
      </c>
      <c r="AP26">
        <f t="shared" si="12"/>
        <v>-0.68947379424805355</v>
      </c>
      <c r="AQ26">
        <f t="shared" si="13"/>
        <v>-1343.7340214767507</v>
      </c>
      <c r="AR26">
        <f t="shared" si="14"/>
        <v>-1344.423495270999</v>
      </c>
      <c r="AS26">
        <f t="shared" si="15"/>
        <v>75.822465309914662</v>
      </c>
      <c r="AT26">
        <f t="shared" si="16"/>
        <v>28.892025454300057</v>
      </c>
      <c r="AU26">
        <f t="shared" si="17"/>
        <v>-1239.7090045067844</v>
      </c>
      <c r="AW26">
        <v>23</v>
      </c>
      <c r="AX26">
        <f>IF(Z26&gt;0, (R26*SUMPRODUCT(K26:$K$98, X26:$X$98)-K26*$AZ$3)/Z26, 0)</f>
        <v>12216.590328616088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6.5882103338524095E-2</v>
      </c>
      <c r="L27" s="2">
        <v>24</v>
      </c>
      <c r="M27" s="8">
        <v>9.7118048999999998E-2</v>
      </c>
      <c r="Q27" s="5">
        <f t="shared" si="29"/>
        <v>25</v>
      </c>
      <c r="R27">
        <f t="shared" si="0"/>
        <v>500000</v>
      </c>
      <c r="S27">
        <f t="shared" si="1"/>
        <v>10891.338513185825</v>
      </c>
      <c r="U27">
        <f t="shared" si="21"/>
        <v>9.7118048999999998E-2</v>
      </c>
      <c r="V27">
        <f t="shared" si="22"/>
        <v>0.01</v>
      </c>
      <c r="W27">
        <f t="shared" si="23"/>
        <v>0.37375953153409536</v>
      </c>
      <c r="X27">
        <f t="shared" si="24"/>
        <v>3.6298796497745318E-2</v>
      </c>
      <c r="Y27">
        <f t="shared" si="25"/>
        <v>3.7375953153409537E-3</v>
      </c>
      <c r="Z27">
        <f t="shared" si="26"/>
        <v>0.33372313972100909</v>
      </c>
      <c r="AB27">
        <f t="shared" si="27"/>
        <v>4566.067078167509</v>
      </c>
      <c r="AC27">
        <f t="shared" si="2"/>
        <v>3634.6916843847202</v>
      </c>
      <c r="AE27">
        <f t="shared" si="3"/>
        <v>0</v>
      </c>
      <c r="AF27">
        <f t="shared" si="4"/>
        <v>0</v>
      </c>
      <c r="AG27">
        <f t="shared" si="5"/>
        <v>-8.343078493025228</v>
      </c>
      <c r="AH27">
        <f t="shared" si="6"/>
        <v>-18149.398248872658</v>
      </c>
      <c r="AI27">
        <f t="shared" si="7"/>
        <v>-18157.741327365682</v>
      </c>
      <c r="AJ27">
        <f t="shared" si="8"/>
        <v>931.37539378278871</v>
      </c>
      <c r="AK27">
        <f t="shared" si="30"/>
        <v>319.62469547172566</v>
      </c>
      <c r="AL27">
        <f t="shared" si="9"/>
        <v>-16906.741238111168</v>
      </c>
      <c r="AN27">
        <f t="shared" si="10"/>
        <v>0</v>
      </c>
      <c r="AO27">
        <f t="shared" si="11"/>
        <v>0</v>
      </c>
      <c r="AP27">
        <f t="shared" si="12"/>
        <v>-0.54965955943890599</v>
      </c>
      <c r="AQ27">
        <f t="shared" si="13"/>
        <v>-1195.7205309642568</v>
      </c>
      <c r="AR27">
        <f t="shared" si="14"/>
        <v>-1196.2701905236956</v>
      </c>
      <c r="AS27">
        <f t="shared" si="15"/>
        <v>61.360969940156259</v>
      </c>
      <c r="AT27">
        <f t="shared" si="16"/>
        <v>21.057547216612523</v>
      </c>
      <c r="AU27">
        <f t="shared" si="17"/>
        <v>-1113.8516733669269</v>
      </c>
      <c r="AW27">
        <v>24</v>
      </c>
      <c r="AX27">
        <f>IF(Z27&gt;0, (R27*SUMPRODUCT(K27:$K$98, X27:$X$98)-K27*$AZ$3)/Z27, 0)</f>
        <v>10891.338513185825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5.8823306552253651E-2</v>
      </c>
      <c r="L28" s="2">
        <v>25</v>
      </c>
      <c r="M28" s="8">
        <v>0.107494799</v>
      </c>
      <c r="Q28" s="5">
        <f t="shared" si="29"/>
        <v>25</v>
      </c>
      <c r="R28">
        <f t="shared" si="0"/>
        <v>500000</v>
      </c>
      <c r="S28">
        <f t="shared" si="1"/>
        <v>9531.5118740044327</v>
      </c>
      <c r="U28">
        <f t="shared" si="21"/>
        <v>0.107494799</v>
      </c>
      <c r="V28">
        <f t="shared" si="22"/>
        <v>0.01</v>
      </c>
      <c r="W28">
        <f t="shared" si="23"/>
        <v>0.33372313972100909</v>
      </c>
      <c r="X28">
        <f t="shared" si="24"/>
        <v>3.587350182595879E-2</v>
      </c>
      <c r="Y28">
        <f t="shared" si="25"/>
        <v>3.3372313972100907E-3</v>
      </c>
      <c r="Z28">
        <f t="shared" si="26"/>
        <v>0.29451240649784022</v>
      </c>
      <c r="AB28">
        <f t="shared" si="27"/>
        <v>3634.6916843847202</v>
      </c>
      <c r="AC28">
        <f t="shared" si="2"/>
        <v>2807.1484995757842</v>
      </c>
      <c r="AE28">
        <f t="shared" si="3"/>
        <v>0</v>
      </c>
      <c r="AF28">
        <f t="shared" si="4"/>
        <v>0</v>
      </c>
      <c r="AG28">
        <f t="shared" si="5"/>
        <v>-7.3628101624460056</v>
      </c>
      <c r="AH28">
        <f t="shared" si="6"/>
        <v>-17936.750912979394</v>
      </c>
      <c r="AI28">
        <f t="shared" si="7"/>
        <v>-17944.11372314184</v>
      </c>
      <c r="AJ28">
        <f t="shared" si="8"/>
        <v>827.54318480893608</v>
      </c>
      <c r="AK28">
        <f t="shared" si="30"/>
        <v>254.42841790693043</v>
      </c>
      <c r="AL28">
        <f t="shared" si="9"/>
        <v>-16862.142120425975</v>
      </c>
      <c r="AN28">
        <f t="shared" si="10"/>
        <v>0</v>
      </c>
      <c r="AO28">
        <f t="shared" si="11"/>
        <v>0</v>
      </c>
      <c r="AP28">
        <f t="shared" si="12"/>
        <v>-0.43310483927160992</v>
      </c>
      <c r="AQ28">
        <f t="shared" si="13"/>
        <v>-1055.0989975056025</v>
      </c>
      <c r="AR28">
        <f t="shared" si="14"/>
        <v>-1055.5321023448741</v>
      </c>
      <c r="AS28">
        <f t="shared" si="15"/>
        <v>48.678826445244347</v>
      </c>
      <c r="AT28">
        <f t="shared" si="16"/>
        <v>14.966320822144271</v>
      </c>
      <c r="AU28">
        <f t="shared" si="17"/>
        <v>-991.88695507748548</v>
      </c>
      <c r="AW28">
        <v>25</v>
      </c>
      <c r="AX28">
        <f>IF(Z28&gt;0, (R28*SUMPRODUCT(K28:$K$98, X28:$X$98)-K28*$AZ$3)/Z28, 0)</f>
        <v>9531.5118740044327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5.2520809421655039E-2</v>
      </c>
      <c r="L29" s="2">
        <v>26</v>
      </c>
      <c r="M29" s="8">
        <v>0.119195734</v>
      </c>
      <c r="Q29" s="5">
        <f t="shared" si="29"/>
        <v>25</v>
      </c>
      <c r="R29">
        <f t="shared" si="0"/>
        <v>500000</v>
      </c>
      <c r="S29">
        <f t="shared" si="1"/>
        <v>8113.3810110243121</v>
      </c>
      <c r="U29">
        <f t="shared" si="21"/>
        <v>0.119195734</v>
      </c>
      <c r="V29">
        <f t="shared" si="22"/>
        <v>0.01</v>
      </c>
      <c r="W29">
        <f t="shared" si="23"/>
        <v>0.29451240649784022</v>
      </c>
      <c r="X29">
        <f t="shared" si="24"/>
        <v>3.5104622464616431E-2</v>
      </c>
      <c r="Y29">
        <f t="shared" si="25"/>
        <v>2.9451240649784024E-3</v>
      </c>
      <c r="Z29">
        <f t="shared" si="26"/>
        <v>0.25646265996824541</v>
      </c>
      <c r="AB29">
        <f t="shared" si="27"/>
        <v>2807.1484995757842</v>
      </c>
      <c r="AC29">
        <f t="shared" si="2"/>
        <v>2080.7792754231473</v>
      </c>
      <c r="AE29">
        <f t="shared" si="3"/>
        <v>0</v>
      </c>
      <c r="AF29">
        <f t="shared" si="4"/>
        <v>0</v>
      </c>
      <c r="AG29">
        <f t="shared" si="5"/>
        <v>-6.4115664992061356</v>
      </c>
      <c r="AH29">
        <f t="shared" si="6"/>
        <v>-17552.311232308217</v>
      </c>
      <c r="AI29">
        <f t="shared" si="7"/>
        <v>-17558.722798807423</v>
      </c>
      <c r="AJ29">
        <f t="shared" si="8"/>
        <v>726.36922415263689</v>
      </c>
      <c r="AK29">
        <f t="shared" si="30"/>
        <v>196.50039497030491</v>
      </c>
      <c r="AL29">
        <f t="shared" si="9"/>
        <v>-16635.85317968448</v>
      </c>
      <c r="AN29">
        <f t="shared" si="10"/>
        <v>0</v>
      </c>
      <c r="AO29">
        <f t="shared" si="11"/>
        <v>0</v>
      </c>
      <c r="AP29">
        <f t="shared" si="12"/>
        <v>-0.33674066219907345</v>
      </c>
      <c r="AQ29">
        <f t="shared" si="13"/>
        <v>-921.86159314163501</v>
      </c>
      <c r="AR29">
        <f t="shared" si="14"/>
        <v>-922.19833380383398</v>
      </c>
      <c r="AS29">
        <f t="shared" si="15"/>
        <v>38.149499591476072</v>
      </c>
      <c r="AT29">
        <f t="shared" si="16"/>
        <v>10.320359795515326</v>
      </c>
      <c r="AU29">
        <f t="shared" si="17"/>
        <v>-873.72847441684257</v>
      </c>
      <c r="AW29">
        <v>26</v>
      </c>
      <c r="AX29">
        <f>IF(Z29&gt;0, (R29*SUMPRODUCT(K29:$K$98, X29:$X$98)-K29*$AZ$3)/Z29, 0)</f>
        <v>8113.3810110243121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4.6893579840763422E-2</v>
      </c>
      <c r="L30" s="2">
        <v>27</v>
      </c>
      <c r="M30" s="8">
        <v>0.13258683600000001</v>
      </c>
      <c r="Q30" s="5">
        <f t="shared" si="29"/>
        <v>25</v>
      </c>
      <c r="R30">
        <f t="shared" si="0"/>
        <v>500000</v>
      </c>
      <c r="S30">
        <f t="shared" si="1"/>
        <v>6605.1068483474573</v>
      </c>
      <c r="U30">
        <f t="shared" si="21"/>
        <v>0.13258683600000001</v>
      </c>
      <c r="V30">
        <f t="shared" si="22"/>
        <v>0.01</v>
      </c>
      <c r="W30">
        <f t="shared" si="23"/>
        <v>0.25646265996824541</v>
      </c>
      <c r="X30">
        <f t="shared" si="24"/>
        <v>3.4003572637333522E-2</v>
      </c>
      <c r="Y30">
        <f t="shared" si="25"/>
        <v>2.5646265996824543E-3</v>
      </c>
      <c r="Z30">
        <f t="shared" si="26"/>
        <v>0.21989446073122942</v>
      </c>
      <c r="AB30">
        <f t="shared" si="27"/>
        <v>2080.7792754231473</v>
      </c>
      <c r="AC30">
        <f t="shared" si="2"/>
        <v>1452.4264084895144</v>
      </c>
      <c r="AE30">
        <f t="shared" si="3"/>
        <v>0</v>
      </c>
      <c r="AF30">
        <f t="shared" si="4"/>
        <v>0</v>
      </c>
      <c r="AG30">
        <f t="shared" si="5"/>
        <v>-5.4973615182807354</v>
      </c>
      <c r="AH30">
        <f t="shared" si="6"/>
        <v>-17001.78631866676</v>
      </c>
      <c r="AI30">
        <f t="shared" si="7"/>
        <v>-17007.283680185039</v>
      </c>
      <c r="AJ30">
        <f t="shared" si="8"/>
        <v>628.35286693363287</v>
      </c>
      <c r="AK30">
        <f t="shared" si="30"/>
        <v>145.65454927962031</v>
      </c>
      <c r="AL30">
        <f t="shared" si="9"/>
        <v>-16233.276263971786</v>
      </c>
      <c r="AN30">
        <f t="shared" si="10"/>
        <v>0</v>
      </c>
      <c r="AO30">
        <f t="shared" si="11"/>
        <v>0</v>
      </c>
      <c r="AP30">
        <f t="shared" si="12"/>
        <v>-0.25779096127103807</v>
      </c>
      <c r="AQ30">
        <f t="shared" si="13"/>
        <v>-797.2746241699989</v>
      </c>
      <c r="AR30">
        <f t="shared" si="14"/>
        <v>-797.53241513126989</v>
      </c>
      <c r="AS30">
        <f t="shared" si="15"/>
        <v>29.465715333724908</v>
      </c>
      <c r="AT30">
        <f t="shared" si="16"/>
        <v>6.8302632358142858</v>
      </c>
      <c r="AU30">
        <f t="shared" si="17"/>
        <v>-761.23643656173067</v>
      </c>
      <c r="AW30">
        <v>27</v>
      </c>
      <c r="AX30">
        <f>IF(Z30&gt;0, (R30*SUMPRODUCT(K30:$K$98, X30:$X$98)-K30*$AZ$3)/Z30, 0)</f>
        <v>6605.1068483474573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4.1869267714967337E-2</v>
      </c>
      <c r="L31" s="2">
        <v>28</v>
      </c>
      <c r="M31" s="8">
        <v>0.14803979</v>
      </c>
      <c r="Q31" s="5">
        <f t="shared" si="29"/>
        <v>25</v>
      </c>
      <c r="R31">
        <f t="shared" si="0"/>
        <v>500000</v>
      </c>
      <c r="S31">
        <f t="shared" si="1"/>
        <v>4954.0959537223544</v>
      </c>
      <c r="U31">
        <f t="shared" si="21"/>
        <v>0.14803979</v>
      </c>
      <c r="V31">
        <f t="shared" si="22"/>
        <v>0.01</v>
      </c>
      <c r="W31">
        <f t="shared" si="23"/>
        <v>0.21989446073122942</v>
      </c>
      <c r="X31">
        <f t="shared" si="24"/>
        <v>3.2553129788814451E-2</v>
      </c>
      <c r="Y31">
        <f t="shared" si="25"/>
        <v>2.1989446073122942E-3</v>
      </c>
      <c r="Z31">
        <f t="shared" si="26"/>
        <v>0.18514238633510269</v>
      </c>
      <c r="AB31">
        <f t="shared" si="27"/>
        <v>1452.4264084895144</v>
      </c>
      <c r="AC31">
        <f t="shared" si="2"/>
        <v>917.21314700523317</v>
      </c>
      <c r="AE31">
        <f t="shared" si="3"/>
        <v>0</v>
      </c>
      <c r="AF31">
        <f t="shared" si="4"/>
        <v>0</v>
      </c>
      <c r="AG31">
        <f t="shared" si="5"/>
        <v>-4.6285596583775668</v>
      </c>
      <c r="AH31">
        <f t="shared" si="6"/>
        <v>-16276.564894407225</v>
      </c>
      <c r="AI31">
        <f t="shared" si="7"/>
        <v>-16281.193454065604</v>
      </c>
      <c r="AJ31">
        <f t="shared" si="8"/>
        <v>535.21326148428125</v>
      </c>
      <c r="AK31">
        <f t="shared" si="30"/>
        <v>101.66984859426601</v>
      </c>
      <c r="AL31">
        <f t="shared" si="9"/>
        <v>-15644.310343987057</v>
      </c>
      <c r="AN31">
        <f t="shared" si="10"/>
        <v>0</v>
      </c>
      <c r="AO31">
        <f t="shared" si="11"/>
        <v>0</v>
      </c>
      <c r="AP31">
        <f t="shared" si="12"/>
        <v>-0.19379440347130811</v>
      </c>
      <c r="AQ31">
        <f t="shared" si="13"/>
        <v>-681.48785304397518</v>
      </c>
      <c r="AR31">
        <f t="shared" si="14"/>
        <v>-681.68164744744649</v>
      </c>
      <c r="AS31">
        <f t="shared" si="15"/>
        <v>22.408987329686187</v>
      </c>
      <c r="AT31">
        <f t="shared" si="16"/>
        <v>4.2568421093335189</v>
      </c>
      <c r="AU31">
        <f t="shared" si="17"/>
        <v>-655.01581800842689</v>
      </c>
      <c r="AW31">
        <v>28</v>
      </c>
      <c r="AX31">
        <f>IF(Z31&gt;0, (R31*SUMPRODUCT(K31:$K$98, X31:$X$98)-K31*$AZ$3)/Z31, 0)</f>
        <v>4954.0959537223544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3.7383274745506546E-2</v>
      </c>
      <c r="L32" s="2">
        <v>29</v>
      </c>
      <c r="M32" s="8">
        <v>0.16585403400000001</v>
      </c>
      <c r="Q32" s="5">
        <f t="shared" si="29"/>
        <v>25</v>
      </c>
      <c r="R32">
        <f t="shared" si="0"/>
        <v>500000</v>
      </c>
      <c r="S32">
        <f t="shared" si="1"/>
        <v>3078.354044406849</v>
      </c>
      <c r="U32">
        <f t="shared" si="21"/>
        <v>0.16585403400000001</v>
      </c>
      <c r="V32">
        <f t="shared" si="22"/>
        <v>0.01</v>
      </c>
      <c r="W32">
        <f t="shared" si="23"/>
        <v>0.18514238633510269</v>
      </c>
      <c r="X32">
        <f t="shared" si="24"/>
        <v>3.070661163806326E-2</v>
      </c>
      <c r="Y32">
        <f t="shared" si="25"/>
        <v>1.851423863351027E-3</v>
      </c>
      <c r="Z32">
        <f t="shared" si="26"/>
        <v>0.1525843508336884</v>
      </c>
      <c r="AB32">
        <f t="shared" si="27"/>
        <v>917.21314700523317</v>
      </c>
      <c r="AC32">
        <f t="shared" si="2"/>
        <v>469.70865350207828</v>
      </c>
      <c r="AE32">
        <f t="shared" si="3"/>
        <v>0</v>
      </c>
      <c r="AF32">
        <f t="shared" si="4"/>
        <v>0</v>
      </c>
      <c r="AG32">
        <f t="shared" si="5"/>
        <v>-3.8146087708422103</v>
      </c>
      <c r="AH32">
        <f t="shared" si="6"/>
        <v>-15353.30581903163</v>
      </c>
      <c r="AI32">
        <f t="shared" si="7"/>
        <v>-15357.120427802472</v>
      </c>
      <c r="AJ32">
        <f t="shared" si="8"/>
        <v>447.50449350315489</v>
      </c>
      <c r="AK32">
        <f t="shared" si="30"/>
        <v>64.204920290366331</v>
      </c>
      <c r="AL32">
        <f t="shared" si="9"/>
        <v>-14845.411014008951</v>
      </c>
      <c r="AN32">
        <f t="shared" si="10"/>
        <v>0</v>
      </c>
      <c r="AO32">
        <f t="shared" si="11"/>
        <v>0</v>
      </c>
      <c r="AP32">
        <f t="shared" si="12"/>
        <v>-0.14260256772701338</v>
      </c>
      <c r="AQ32">
        <f t="shared" si="13"/>
        <v>-573.95684968464377</v>
      </c>
      <c r="AR32">
        <f t="shared" si="14"/>
        <v>-574.09945225237084</v>
      </c>
      <c r="AS32">
        <f t="shared" si="15"/>
        <v>16.729183430477189</v>
      </c>
      <c r="AT32">
        <f t="shared" si="16"/>
        <v>2.4001901752281127</v>
      </c>
      <c r="AU32">
        <f t="shared" si="17"/>
        <v>-554.97007864666557</v>
      </c>
      <c r="AW32">
        <v>29</v>
      </c>
      <c r="AX32">
        <f>IF(Z32&gt;0, (R32*SUMPRODUCT(K32:$K$98, X32:$X$98)-K32*$AZ$3)/Z32, 0)</f>
        <v>3078.354044406849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3.337792387991656E-2</v>
      </c>
      <c r="L33" s="2">
        <v>30</v>
      </c>
      <c r="M33" s="8">
        <v>0.18707617900000001</v>
      </c>
      <c r="Q33" s="5">
        <f t="shared" si="29"/>
        <v>25</v>
      </c>
      <c r="R33">
        <f t="shared" si="0"/>
        <v>500000</v>
      </c>
      <c r="S33">
        <f t="shared" si="1"/>
        <v>854.31747294380909</v>
      </c>
      <c r="U33">
        <f t="shared" si="21"/>
        <v>0.18707617900000001</v>
      </c>
      <c r="V33">
        <f t="shared" si="22"/>
        <v>0.01</v>
      </c>
      <c r="W33">
        <f t="shared" si="23"/>
        <v>0.1525843508336884</v>
      </c>
      <c r="X33">
        <f t="shared" si="24"/>
        <v>2.8544897329161892E-2</v>
      </c>
      <c r="Y33">
        <f t="shared" si="25"/>
        <v>1.5258435083368841E-3</v>
      </c>
      <c r="Z33">
        <f t="shared" si="26"/>
        <v>0.12251360999618963</v>
      </c>
      <c r="AB33">
        <f t="shared" si="27"/>
        <v>469.70865350207828</v>
      </c>
      <c r="AC33">
        <f t="shared" si="2"/>
        <v>104.66551769316811</v>
      </c>
      <c r="AE33">
        <f t="shared" si="3"/>
        <v>0</v>
      </c>
      <c r="AF33">
        <f t="shared" si="4"/>
        <v>0</v>
      </c>
      <c r="AG33">
        <f t="shared" si="5"/>
        <v>-3.0628402499047405</v>
      </c>
      <c r="AH33">
        <f t="shared" si="6"/>
        <v>-14272.448664580947</v>
      </c>
      <c r="AI33">
        <f t="shared" si="7"/>
        <v>-14275.511504830851</v>
      </c>
      <c r="AJ33">
        <f t="shared" si="8"/>
        <v>365.04313580891016</v>
      </c>
      <c r="AK33">
        <f t="shared" si="30"/>
        <v>32.879605745145483</v>
      </c>
      <c r="AL33">
        <f t="shared" si="9"/>
        <v>-13877.588763276795</v>
      </c>
      <c r="AN33">
        <f t="shared" si="10"/>
        <v>0</v>
      </c>
      <c r="AO33">
        <f t="shared" si="11"/>
        <v>0</v>
      </c>
      <c r="AP33">
        <f t="shared" si="12"/>
        <v>-0.10223124871766504</v>
      </c>
      <c r="AQ33">
        <f t="shared" si="13"/>
        <v>-476.38470510639962</v>
      </c>
      <c r="AR33">
        <f t="shared" si="14"/>
        <v>-476.48693635511722</v>
      </c>
      <c r="AS33">
        <f t="shared" si="15"/>
        <v>12.184381999915846</v>
      </c>
      <c r="AT33">
        <f t="shared" si="16"/>
        <v>1.0974529777631332</v>
      </c>
      <c r="AU33">
        <f t="shared" si="17"/>
        <v>-463.20510137743827</v>
      </c>
      <c r="AW33">
        <v>30</v>
      </c>
      <c r="AX33">
        <f>IF(Z33&gt;0, (R33*SUMPRODUCT(K33:$K$98, X33:$X$98)-K33*$AZ$3)/Z33, 0)</f>
        <v>854.31747294380909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2.9801717749925499E-2</v>
      </c>
      <c r="L34" s="2">
        <v>31</v>
      </c>
      <c r="M34" s="8">
        <v>0.21155222800000001</v>
      </c>
      <c r="Q34" s="5">
        <f t="shared" si="29"/>
        <v>25</v>
      </c>
      <c r="R34">
        <f t="shared" si="0"/>
        <v>500000</v>
      </c>
      <c r="S34">
        <f t="shared" si="1"/>
        <v>-1941.7869168735742</v>
      </c>
      <c r="U34">
        <f t="shared" si="21"/>
        <v>0.21155222800000001</v>
      </c>
      <c r="V34">
        <f t="shared" si="22"/>
        <v>0.01</v>
      </c>
      <c r="W34">
        <f t="shared" si="23"/>
        <v>0.12251360999618963</v>
      </c>
      <c r="X34">
        <f t="shared" si="24"/>
        <v>2.5918027155016989E-2</v>
      </c>
      <c r="Y34">
        <f t="shared" si="25"/>
        <v>1.2251360999618963E-3</v>
      </c>
      <c r="Z34">
        <f t="shared" si="26"/>
        <v>9.5370446741210743E-2</v>
      </c>
      <c r="AB34">
        <f t="shared" si="27"/>
        <v>104.66551769316811</v>
      </c>
      <c r="AC34">
        <f t="shared" si="2"/>
        <v>-185.18908573847102</v>
      </c>
      <c r="AE34">
        <f t="shared" si="3"/>
        <v>0</v>
      </c>
      <c r="AF34">
        <f t="shared" si="4"/>
        <v>0</v>
      </c>
      <c r="AG34">
        <f t="shared" si="5"/>
        <v>-2.3842611685302684</v>
      </c>
      <c r="AH34">
        <f t="shared" si="6"/>
        <v>-12959.013577508495</v>
      </c>
      <c r="AI34">
        <f t="shared" si="7"/>
        <v>-12961.397838677025</v>
      </c>
      <c r="AJ34">
        <f t="shared" si="8"/>
        <v>289.85460343163913</v>
      </c>
      <c r="AK34">
        <f t="shared" si="30"/>
        <v>7.3265862385217684</v>
      </c>
      <c r="AL34">
        <f t="shared" si="9"/>
        <v>-12664.216649006865</v>
      </c>
      <c r="AN34">
        <f t="shared" si="10"/>
        <v>0</v>
      </c>
      <c r="AO34">
        <f t="shared" si="11"/>
        <v>0</v>
      </c>
      <c r="AP34">
        <f t="shared" si="12"/>
        <v>-7.1055078386646611E-2</v>
      </c>
      <c r="AQ34">
        <f t="shared" si="13"/>
        <v>-386.20086495436044</v>
      </c>
      <c r="AR34">
        <f t="shared" si="14"/>
        <v>-386.27192003274706</v>
      </c>
      <c r="AS34">
        <f t="shared" si="15"/>
        <v>8.6381650799862957</v>
      </c>
      <c r="AT34">
        <f t="shared" si="16"/>
        <v>0.21834485515091409</v>
      </c>
      <c r="AU34">
        <f t="shared" si="17"/>
        <v>-377.41541009760988</v>
      </c>
      <c r="AW34">
        <v>31</v>
      </c>
      <c r="AX34">
        <f>IF(Z34&gt;0, (R34*SUMPRODUCT(K34:$K$98, X34:$X$98)-K34*$AZ$3)/Z34, 0)</f>
        <v>-1941.7869168735742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2.660867656243348E-2</v>
      </c>
      <c r="L35" s="2">
        <v>32</v>
      </c>
      <c r="M35" s="8">
        <v>0.23965956799999999</v>
      </c>
      <c r="Q35" s="5">
        <f t="shared" si="29"/>
        <v>25</v>
      </c>
      <c r="R35">
        <f t="shared" ref="R35:R66" si="31">$C$6</f>
        <v>500000</v>
      </c>
      <c r="S35">
        <f t="shared" ref="S35:S66" si="32">AX35</f>
        <v>-5657.3994877614914</v>
      </c>
      <c r="U35">
        <f t="shared" si="21"/>
        <v>0.23965956799999999</v>
      </c>
      <c r="V35">
        <f t="shared" si="22"/>
        <v>0.01</v>
      </c>
      <c r="W35">
        <f t="shared" si="23"/>
        <v>9.5370446741210743E-2</v>
      </c>
      <c r="X35">
        <f t="shared" si="24"/>
        <v>2.2856440065965572E-2</v>
      </c>
      <c r="Y35">
        <f t="shared" si="25"/>
        <v>9.5370446741210749E-4</v>
      </c>
      <c r="Z35">
        <f t="shared" si="26"/>
        <v>7.1560302207833063E-2</v>
      </c>
      <c r="AB35">
        <f t="shared" si="27"/>
        <v>-185.18908573847102</v>
      </c>
      <c r="AC35">
        <f t="shared" ref="AC35:AC66" si="33">S35*Z35</f>
        <v>-404.84521705465227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-1.7890075551958267</v>
      </c>
      <c r="AH35">
        <f t="shared" ref="AH35:AH66" si="37">-X35*R35</f>
        <v>-11428.220032982787</v>
      </c>
      <c r="AI35">
        <f t="shared" ref="AI35:AI66" si="38">SUM(AE35:AH35)</f>
        <v>-11430.009040537981</v>
      </c>
      <c r="AJ35">
        <f t="shared" ref="AJ35:AJ66" si="39">AB35-AC35</f>
        <v>219.65613131618124</v>
      </c>
      <c r="AK35">
        <f t="shared" si="30"/>
        <v>-12.963236001692973</v>
      </c>
      <c r="AL35">
        <f t="shared" ref="AL35:AL66" si="40">SUM(AI35:AK35)</f>
        <v>-11223.316145223493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-4.7603123403955609E-2</v>
      </c>
      <c r="AQ35">
        <f t="shared" ref="AQ35:AQ66" si="44">AH35*$K35</f>
        <v>-304.08981054196181</v>
      </c>
      <c r="AR35">
        <f t="shared" ref="AR35:AR66" si="45">AI35*$K35</f>
        <v>-304.13741366536578</v>
      </c>
      <c r="AS35">
        <f t="shared" ref="AS35:AS66" si="46">AJ35*$K35</f>
        <v>5.8447589531476822</v>
      </c>
      <c r="AT35">
        <f t="shared" ref="AT35:AT66" si="47">AK35*$K35</f>
        <v>-0.34493455397154171</v>
      </c>
      <c r="AU35">
        <f t="shared" ref="AU35:AU66" si="48">AL35*$K35</f>
        <v>-298.63758926618959</v>
      </c>
      <c r="AW35">
        <v>32</v>
      </c>
      <c r="AX35">
        <f>IF(Z35&gt;0, (R35*SUMPRODUCT(K35:$K$98, X35:$X$98)-K35*$AZ$3)/Z35, 0)</f>
        <v>-5657.3994877614914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2.3757746930744176E-2</v>
      </c>
      <c r="L36" s="2">
        <v>33</v>
      </c>
      <c r="M36" s="8">
        <v>0.27212731099999998</v>
      </c>
      <c r="Q36" s="5">
        <f t="shared" si="29"/>
        <v>25</v>
      </c>
      <c r="R36">
        <f t="shared" si="31"/>
        <v>500000</v>
      </c>
      <c r="S36">
        <f t="shared" si="32"/>
        <v>-10905.614799879992</v>
      </c>
      <c r="U36">
        <f t="shared" ref="U36:U67" si="52">M36</f>
        <v>0.27212731099999998</v>
      </c>
      <c r="V36">
        <f t="shared" ref="V36:V67" si="53">$C$10</f>
        <v>0.01</v>
      </c>
      <c r="W36">
        <f t="shared" ref="W36:W67" si="54">Z35</f>
        <v>7.1560302207833063E-2</v>
      </c>
      <c r="X36">
        <f t="shared" ref="X36:X67" si="55">U36*W36</f>
        <v>1.9473512614164974E-2</v>
      </c>
      <c r="Y36">
        <f t="shared" ref="Y36:Y67" si="56">V36*W36</f>
        <v>7.1560302207833069E-4</v>
      </c>
      <c r="Z36">
        <f t="shared" ref="Z36:Z67" si="57">MAX(0, W36-X36-Y36)</f>
        <v>5.1371186571589761E-2</v>
      </c>
      <c r="AB36">
        <f t="shared" ref="AB36:AB67" si="58">AC35</f>
        <v>-404.84521705465227</v>
      </c>
      <c r="AC36">
        <f t="shared" si="33"/>
        <v>-560.23437256252555</v>
      </c>
      <c r="AE36">
        <f t="shared" si="34"/>
        <v>0</v>
      </c>
      <c r="AF36">
        <f t="shared" si="35"/>
        <v>0</v>
      </c>
      <c r="AG36">
        <f t="shared" si="36"/>
        <v>-1.284279664289744</v>
      </c>
      <c r="AH36">
        <f t="shared" si="37"/>
        <v>-9736.7563070824872</v>
      </c>
      <c r="AI36">
        <f t="shared" si="38"/>
        <v>-9738.0405867467762</v>
      </c>
      <c r="AJ36">
        <f t="shared" si="39"/>
        <v>155.38915550787328</v>
      </c>
      <c r="AK36">
        <f t="shared" si="30"/>
        <v>-28.339165193825661</v>
      </c>
      <c r="AL36">
        <f t="shared" si="40"/>
        <v>-9610.9905964327281</v>
      </c>
      <c r="AN36">
        <f t="shared" si="41"/>
        <v>0</v>
      </c>
      <c r="AO36">
        <f t="shared" si="42"/>
        <v>0</v>
      </c>
      <c r="AP36">
        <f t="shared" si="43"/>
        <v>-3.0511591252496827E-2</v>
      </c>
      <c r="AQ36">
        <f t="shared" si="44"/>
        <v>-231.32339226999295</v>
      </c>
      <c r="AR36">
        <f t="shared" si="45"/>
        <v>-231.35390386124544</v>
      </c>
      <c r="AS36">
        <f t="shared" si="46"/>
        <v>3.691696232338106</v>
      </c>
      <c r="AT36">
        <f t="shared" si="47"/>
        <v>-0.6732747149034638</v>
      </c>
      <c r="AU36">
        <f t="shared" si="48"/>
        <v>-228.33548234381078</v>
      </c>
      <c r="AW36">
        <v>33</v>
      </c>
      <c r="AX36">
        <f>IF(Z36&gt;0, (R36*SUMPRODUCT(K36:$K$98, X36:$X$98)-K36*$AZ$3)/Z36, 0)</f>
        <v>-10905.614799879992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2.1212274045307299E-2</v>
      </c>
      <c r="L37" s="2">
        <v>34</v>
      </c>
      <c r="M37" s="8">
        <v>0.30842977500000002</v>
      </c>
      <c r="Q37" s="5">
        <f t="shared" ref="Q37:Q68" si="60">$C$8</f>
        <v>25</v>
      </c>
      <c r="R37">
        <f t="shared" si="31"/>
        <v>500000</v>
      </c>
      <c r="S37">
        <f t="shared" si="32"/>
        <v>-18815.525186598901</v>
      </c>
      <c r="U37">
        <f t="shared" si="52"/>
        <v>0.30842977500000002</v>
      </c>
      <c r="V37">
        <f t="shared" si="53"/>
        <v>0.01</v>
      </c>
      <c r="W37">
        <f t="shared" si="54"/>
        <v>5.1371186571589761E-2</v>
      </c>
      <c r="X37">
        <f t="shared" si="55"/>
        <v>1.5844403515758453E-2</v>
      </c>
      <c r="Y37">
        <f t="shared" si="56"/>
        <v>5.1371186571589765E-4</v>
      </c>
      <c r="Z37">
        <f t="shared" si="57"/>
        <v>3.5013071190115409E-2</v>
      </c>
      <c r="AB37">
        <f t="shared" si="58"/>
        <v>-560.23437256252555</v>
      </c>
      <c r="AC37">
        <f t="shared" si="33"/>
        <v>-658.78932283779682</v>
      </c>
      <c r="AE37">
        <f t="shared" si="34"/>
        <v>0</v>
      </c>
      <c r="AF37">
        <f t="shared" si="35"/>
        <v>0</v>
      </c>
      <c r="AG37">
        <f t="shared" si="36"/>
        <v>-0.8753267797528852</v>
      </c>
      <c r="AH37">
        <f t="shared" si="37"/>
        <v>-7922.2017578792265</v>
      </c>
      <c r="AI37">
        <f t="shared" si="38"/>
        <v>-7923.0770846589794</v>
      </c>
      <c r="AJ37">
        <f t="shared" si="39"/>
        <v>98.554950275271267</v>
      </c>
      <c r="AK37">
        <f t="shared" si="30"/>
        <v>-39.216406079376789</v>
      </c>
      <c r="AL37">
        <f t="shared" si="40"/>
        <v>-7863.738540463085</v>
      </c>
      <c r="AN37">
        <f t="shared" si="41"/>
        <v>0</v>
      </c>
      <c r="AO37">
        <f t="shared" si="42"/>
        <v>0</v>
      </c>
      <c r="AP37">
        <f t="shared" si="43"/>
        <v>-1.8567671531314545E-2</v>
      </c>
      <c r="AQ37">
        <f t="shared" si="44"/>
        <v>-168.04791473034939</v>
      </c>
      <c r="AR37">
        <f t="shared" si="45"/>
        <v>-168.06648240188071</v>
      </c>
      <c r="AS37">
        <f t="shared" si="46"/>
        <v>2.0905746137606882</v>
      </c>
      <c r="AT37">
        <f t="shared" si="47"/>
        <v>-0.83186915282779561</v>
      </c>
      <c r="AU37">
        <f t="shared" si="48"/>
        <v>-166.8077769409478</v>
      </c>
      <c r="AW37">
        <v>34</v>
      </c>
      <c r="AX37">
        <f>IF(Z37&gt;0, (R37*SUMPRODUCT(K37:$K$98, X37:$X$98)-K37*$AZ$3)/Z37, 0)</f>
        <v>-18815.525186598901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1.8939530397595803E-2</v>
      </c>
      <c r="L38" s="2">
        <v>35</v>
      </c>
      <c r="M38" s="8">
        <v>0.34883407700000002</v>
      </c>
      <c r="Q38" s="5">
        <f t="shared" si="60"/>
        <v>25</v>
      </c>
      <c r="R38">
        <f t="shared" si="31"/>
        <v>500000</v>
      </c>
      <c r="S38">
        <f t="shared" si="32"/>
        <v>-31550.984490906387</v>
      </c>
      <c r="U38">
        <f t="shared" si="52"/>
        <v>0.34883407700000002</v>
      </c>
      <c r="V38">
        <f t="shared" si="53"/>
        <v>0.01</v>
      </c>
      <c r="W38">
        <f t="shared" si="54"/>
        <v>3.5013071190115409E-2</v>
      </c>
      <c r="X38">
        <f t="shared" si="55"/>
        <v>1.2213752371539202E-2</v>
      </c>
      <c r="Y38">
        <f t="shared" si="56"/>
        <v>3.5013071190115411E-4</v>
      </c>
      <c r="Z38">
        <f t="shared" si="57"/>
        <v>2.2449188106675053E-2</v>
      </c>
      <c r="AB38">
        <f t="shared" si="58"/>
        <v>-658.78932283779682</v>
      </c>
      <c r="AC38">
        <f t="shared" si="33"/>
        <v>-708.29398578714472</v>
      </c>
      <c r="AE38">
        <f t="shared" si="34"/>
        <v>0</v>
      </c>
      <c r="AF38">
        <f t="shared" si="35"/>
        <v>0</v>
      </c>
      <c r="AG38">
        <f t="shared" si="36"/>
        <v>-0.56122970266687633</v>
      </c>
      <c r="AH38">
        <f t="shared" si="37"/>
        <v>-6106.8761857696009</v>
      </c>
      <c r="AI38">
        <f t="shared" si="38"/>
        <v>-6107.4374154722673</v>
      </c>
      <c r="AJ38">
        <f t="shared" si="39"/>
        <v>49.504662949347903</v>
      </c>
      <c r="AK38">
        <f t="shared" si="30"/>
        <v>-46.115252598645782</v>
      </c>
      <c r="AL38">
        <f t="shared" si="40"/>
        <v>-6104.0480051215645</v>
      </c>
      <c r="AN38">
        <f t="shared" si="41"/>
        <v>0</v>
      </c>
      <c r="AO38">
        <f t="shared" si="42"/>
        <v>0</v>
      </c>
      <c r="AP38">
        <f t="shared" si="43"/>
        <v>-1.0629427013692959E-2</v>
      </c>
      <c r="AQ38">
        <f t="shared" si="44"/>
        <v>-115.66136715473726</v>
      </c>
      <c r="AR38">
        <f t="shared" si="45"/>
        <v>-115.67199658175096</v>
      </c>
      <c r="AS38">
        <f t="shared" si="46"/>
        <v>0.93759506875190934</v>
      </c>
      <c r="AT38">
        <f t="shared" si="47"/>
        <v>-0.87340122838486067</v>
      </c>
      <c r="AU38">
        <f t="shared" si="48"/>
        <v>-115.60780274138389</v>
      </c>
      <c r="AW38">
        <v>35</v>
      </c>
      <c r="AX38">
        <f>IF(Z38&gt;0, (R38*SUMPRODUCT(K38:$K$98, X38:$X$98)-K38*$AZ$3)/Z38, 0)</f>
        <v>-31550.984490906387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1.6910294997853393E-2</v>
      </c>
      <c r="L39" s="2">
        <v>36</v>
      </c>
      <c r="M39" s="8">
        <v>0.39293336200000001</v>
      </c>
      <c r="Q39" s="5">
        <f t="shared" si="60"/>
        <v>25</v>
      </c>
      <c r="R39">
        <f t="shared" si="31"/>
        <v>500000</v>
      </c>
      <c r="S39">
        <f t="shared" si="32"/>
        <v>-53575.896126947693</v>
      </c>
      <c r="U39">
        <f t="shared" si="52"/>
        <v>0.39293336200000001</v>
      </c>
      <c r="V39">
        <f t="shared" si="53"/>
        <v>0.01</v>
      </c>
      <c r="W39">
        <f t="shared" si="54"/>
        <v>2.2449188106675053E-2</v>
      </c>
      <c r="X39">
        <f t="shared" si="55"/>
        <v>8.8210349569262433E-3</v>
      </c>
      <c r="Y39">
        <f t="shared" si="56"/>
        <v>2.2449188106675054E-4</v>
      </c>
      <c r="Z39">
        <f t="shared" si="57"/>
        <v>1.3403661268682058E-2</v>
      </c>
      <c r="AB39">
        <f t="shared" si="58"/>
        <v>-708.29398578714472</v>
      </c>
      <c r="AC39">
        <f t="shared" si="33"/>
        <v>-718.11316385170187</v>
      </c>
      <c r="AE39">
        <f t="shared" si="34"/>
        <v>0</v>
      </c>
      <c r="AF39">
        <f t="shared" si="35"/>
        <v>0</v>
      </c>
      <c r="AG39">
        <f t="shared" si="36"/>
        <v>-0.33509153171705147</v>
      </c>
      <c r="AH39">
        <f t="shared" si="37"/>
        <v>-4410.5174784631217</v>
      </c>
      <c r="AI39">
        <f t="shared" si="38"/>
        <v>-4410.8525699948386</v>
      </c>
      <c r="AJ39">
        <f t="shared" si="39"/>
        <v>9.8191780645571498</v>
      </c>
      <c r="AK39">
        <f t="shared" si="30"/>
        <v>-49.580579005100134</v>
      </c>
      <c r="AL39">
        <f t="shared" si="40"/>
        <v>-4450.6139709353811</v>
      </c>
      <c r="AN39">
        <f t="shared" si="41"/>
        <v>0</v>
      </c>
      <c r="AO39">
        <f t="shared" si="42"/>
        <v>0</v>
      </c>
      <c r="AP39">
        <f t="shared" si="43"/>
        <v>-5.6664966526178868E-3</v>
      </c>
      <c r="AQ39">
        <f t="shared" si="44"/>
        <v>-74.583151653999892</v>
      </c>
      <c r="AR39">
        <f t="shared" si="45"/>
        <v>-74.5888181506525</v>
      </c>
      <c r="AS39">
        <f t="shared" si="46"/>
        <v>0.16604519770811252</v>
      </c>
      <c r="AT39">
        <f t="shared" si="47"/>
        <v>-0.83842221714061971</v>
      </c>
      <c r="AU39">
        <f t="shared" si="48"/>
        <v>-75.261195170085003</v>
      </c>
      <c r="AW39">
        <v>36</v>
      </c>
      <c r="AX39">
        <f>IF(Z39&gt;0, (R39*SUMPRODUCT(K39:$K$98, X39:$X$98)-K39*$AZ$3)/Z39, 0)</f>
        <v>-53575.896126947693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1.5098477676654815E-2</v>
      </c>
      <c r="L40" s="2">
        <v>37</v>
      </c>
      <c r="M40" s="8">
        <v>0.441408258</v>
      </c>
      <c r="Q40" s="5">
        <f t="shared" si="60"/>
        <v>25</v>
      </c>
      <c r="R40">
        <f t="shared" si="31"/>
        <v>500000</v>
      </c>
      <c r="S40">
        <f t="shared" si="32"/>
        <v>-94951.892909087794</v>
      </c>
      <c r="U40">
        <f t="shared" si="52"/>
        <v>0.441408258</v>
      </c>
      <c r="V40">
        <f t="shared" si="53"/>
        <v>0.01</v>
      </c>
      <c r="W40">
        <f t="shared" si="54"/>
        <v>1.3403661268682058E-2</v>
      </c>
      <c r="X40">
        <f t="shared" si="55"/>
        <v>5.9164867714310175E-3</v>
      </c>
      <c r="Y40">
        <f t="shared" si="56"/>
        <v>1.3403661268682058E-4</v>
      </c>
      <c r="Z40">
        <f t="shared" si="57"/>
        <v>7.3531378845642205E-3</v>
      </c>
      <c r="AB40">
        <f t="shared" si="58"/>
        <v>-718.11316385170187</v>
      </c>
      <c r="AC40">
        <f t="shared" si="33"/>
        <v>-698.19436096089828</v>
      </c>
      <c r="AE40">
        <f t="shared" si="34"/>
        <v>0</v>
      </c>
      <c r="AF40">
        <f t="shared" si="35"/>
        <v>0</v>
      </c>
      <c r="AG40">
        <f t="shared" si="36"/>
        <v>-0.18382844711410551</v>
      </c>
      <c r="AH40">
        <f t="shared" si="37"/>
        <v>-2958.2433857155088</v>
      </c>
      <c r="AI40">
        <f t="shared" si="38"/>
        <v>-2958.4272141626229</v>
      </c>
      <c r="AJ40">
        <f t="shared" si="39"/>
        <v>-19.91880289080359</v>
      </c>
      <c r="AK40">
        <f t="shared" ref="AK40:AK71" si="61">G40*SUM(AB40:AB40, AE40:AF40)</f>
        <v>-50.267921469619132</v>
      </c>
      <c r="AL40">
        <f t="shared" si="40"/>
        <v>-3028.6139385230454</v>
      </c>
      <c r="AN40">
        <f t="shared" si="41"/>
        <v>0</v>
      </c>
      <c r="AO40">
        <f t="shared" si="42"/>
        <v>0</v>
      </c>
      <c r="AP40">
        <f t="shared" si="43"/>
        <v>-2.775529705086442E-3</v>
      </c>
      <c r="AQ40">
        <f t="shared" si="44"/>
        <v>-44.664971721337366</v>
      </c>
      <c r="AR40">
        <f t="shared" si="45"/>
        <v>-44.667747251042456</v>
      </c>
      <c r="AS40">
        <f t="shared" si="46"/>
        <v>-0.30074360079248541</v>
      </c>
      <c r="AT40">
        <f t="shared" si="47"/>
        <v>-0.75896909016088177</v>
      </c>
      <c r="AU40">
        <f t="shared" si="48"/>
        <v>-45.727459941995818</v>
      </c>
      <c r="AW40">
        <v>37</v>
      </c>
      <c r="AX40">
        <f>IF(Z40&gt;0, (R40*SUMPRODUCT(K40:$K$98, X40:$X$98)-K40*$AZ$3)/Z40, 0)</f>
        <v>-94951.892909087794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1.348078363987037E-2</v>
      </c>
      <c r="L41" s="2">
        <v>38</v>
      </c>
      <c r="M41" s="8">
        <v>0.49593942699999999</v>
      </c>
      <c r="Q41" s="5">
        <f t="shared" si="60"/>
        <v>25</v>
      </c>
      <c r="R41">
        <f t="shared" si="31"/>
        <v>500000</v>
      </c>
      <c r="S41">
        <f t="shared" si="32"/>
        <v>-181255.58099451641</v>
      </c>
      <c r="U41">
        <f t="shared" si="52"/>
        <v>0.49593942699999999</v>
      </c>
      <c r="V41">
        <f t="shared" si="53"/>
        <v>0.01</v>
      </c>
      <c r="W41">
        <f t="shared" si="54"/>
        <v>7.3531378845642205E-3</v>
      </c>
      <c r="X41">
        <f t="shared" si="55"/>
        <v>3.6467109891227716E-3</v>
      </c>
      <c r="Y41">
        <f t="shared" si="56"/>
        <v>7.3531378845642206E-5</v>
      </c>
      <c r="Z41">
        <f t="shared" si="57"/>
        <v>3.6328955165958066E-3</v>
      </c>
      <c r="AB41">
        <f t="shared" si="58"/>
        <v>-698.19436096089828</v>
      </c>
      <c r="AC41">
        <f t="shared" si="33"/>
        <v>-658.48258755294671</v>
      </c>
      <c r="AE41">
        <f t="shared" si="34"/>
        <v>0</v>
      </c>
      <c r="AF41">
        <f t="shared" si="35"/>
        <v>0</v>
      </c>
      <c r="AG41">
        <f t="shared" si="36"/>
        <v>-9.0822387914895164E-2</v>
      </c>
      <c r="AH41">
        <f t="shared" si="37"/>
        <v>-1823.3554945613857</v>
      </c>
      <c r="AI41">
        <f t="shared" si="38"/>
        <v>-1823.4463169493006</v>
      </c>
      <c r="AJ41">
        <f t="shared" si="39"/>
        <v>-39.711773407951569</v>
      </c>
      <c r="AK41">
        <f t="shared" si="61"/>
        <v>-48.873605267262882</v>
      </c>
      <c r="AL41">
        <f t="shared" si="40"/>
        <v>-1912.0316956245151</v>
      </c>
      <c r="AN41">
        <f t="shared" si="41"/>
        <v>0</v>
      </c>
      <c r="AO41">
        <f t="shared" si="42"/>
        <v>0</v>
      </c>
      <c r="AP41">
        <f t="shared" si="43"/>
        <v>-1.2243569611370792E-3</v>
      </c>
      <c r="AQ41">
        <f t="shared" si="44"/>
        <v>-24.580260920750877</v>
      </c>
      <c r="AR41">
        <f t="shared" si="45"/>
        <v>-24.581485277712012</v>
      </c>
      <c r="AS41">
        <f t="shared" si="46"/>
        <v>-0.53534582526815266</v>
      </c>
      <c r="AT41">
        <f t="shared" si="47"/>
        <v>-0.65885449830839982</v>
      </c>
      <c r="AU41">
        <f t="shared" si="48"/>
        <v>-25.775685601288565</v>
      </c>
      <c r="AW41">
        <v>38</v>
      </c>
      <c r="AX41">
        <f>IF(Z41&gt;0, (R41*SUMPRODUCT(K41:$K$98, X41:$X$98)-K41*$AZ$3)/Z41, 0)</f>
        <v>-181255.58099451641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1.2036413964169972E-2</v>
      </c>
      <c r="L42" s="2">
        <v>39</v>
      </c>
      <c r="M42" s="8">
        <v>0.55722270799999996</v>
      </c>
      <c r="Q42" s="5">
        <f t="shared" si="60"/>
        <v>25</v>
      </c>
      <c r="R42">
        <f t="shared" si="31"/>
        <v>500000</v>
      </c>
      <c r="S42">
        <f t="shared" si="32"/>
        <v>-386536.73981323722</v>
      </c>
      <c r="U42">
        <f t="shared" si="52"/>
        <v>0.55722270799999996</v>
      </c>
      <c r="V42">
        <f t="shared" si="53"/>
        <v>0.01</v>
      </c>
      <c r="W42">
        <f t="shared" si="54"/>
        <v>3.6328955165958066E-3</v>
      </c>
      <c r="X42">
        <f t="shared" si="55"/>
        <v>2.0243318776385741E-3</v>
      </c>
      <c r="Y42">
        <f t="shared" si="56"/>
        <v>3.6328955165958068E-5</v>
      </c>
      <c r="Z42">
        <f t="shared" si="57"/>
        <v>1.5722346837912745E-3</v>
      </c>
      <c r="AB42">
        <f t="shared" si="58"/>
        <v>-658.48258755294671</v>
      </c>
      <c r="AC42">
        <f t="shared" si="33"/>
        <v>-607.72646889397515</v>
      </c>
      <c r="AE42">
        <f t="shared" si="34"/>
        <v>0</v>
      </c>
      <c r="AF42">
        <f t="shared" si="35"/>
        <v>0</v>
      </c>
      <c r="AG42">
        <f t="shared" si="36"/>
        <v>-3.9305867094781864E-2</v>
      </c>
      <c r="AH42">
        <f t="shared" si="37"/>
        <v>-1012.165938819287</v>
      </c>
      <c r="AI42">
        <f t="shared" si="38"/>
        <v>-1012.2052446863818</v>
      </c>
      <c r="AJ42">
        <f t="shared" si="39"/>
        <v>-50.756118658971559</v>
      </c>
      <c r="AK42">
        <f t="shared" si="61"/>
        <v>-46.093781128706276</v>
      </c>
      <c r="AL42">
        <f t="shared" si="40"/>
        <v>-1109.0551444740595</v>
      </c>
      <c r="AN42">
        <f t="shared" si="41"/>
        <v>0</v>
      </c>
      <c r="AO42">
        <f t="shared" si="42"/>
        <v>0</v>
      </c>
      <c r="AP42">
        <f t="shared" si="43"/>
        <v>-4.7310168757344146E-4</v>
      </c>
      <c r="AQ42">
        <f t="shared" si="44"/>
        <v>-12.182848240061675</v>
      </c>
      <c r="AR42">
        <f t="shared" si="45"/>
        <v>-12.183321341749249</v>
      </c>
      <c r="AS42">
        <f t="shared" si="46"/>
        <v>-0.61092165539391341</v>
      </c>
      <c r="AT42">
        <f t="shared" si="47"/>
        <v>-0.55480383083895457</v>
      </c>
      <c r="AU42">
        <f t="shared" si="48"/>
        <v>-13.349046827982116</v>
      </c>
      <c r="AW42">
        <v>39</v>
      </c>
      <c r="AX42">
        <f>IF(Z42&gt;0, (R42*SUMPRODUCT(K42:$K$98, X42:$X$98)-K42*$AZ$3)/Z42, 0)</f>
        <v>-386536.73981323722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1.0746798182294617E-2</v>
      </c>
      <c r="L43" s="2">
        <v>40</v>
      </c>
      <c r="M43" s="8">
        <v>0.62633703200000002</v>
      </c>
      <c r="Q43" s="5">
        <f t="shared" si="60"/>
        <v>25</v>
      </c>
      <c r="R43">
        <f t="shared" si="31"/>
        <v>500000</v>
      </c>
      <c r="S43">
        <f t="shared" si="32"/>
        <v>-966561.63267245935</v>
      </c>
      <c r="U43">
        <f t="shared" si="52"/>
        <v>0.62633703200000002</v>
      </c>
      <c r="V43">
        <f t="shared" si="53"/>
        <v>0.01</v>
      </c>
      <c r="W43">
        <f t="shared" si="54"/>
        <v>1.5722346837912745E-3</v>
      </c>
      <c r="X43">
        <f t="shared" si="55"/>
        <v>9.8474880545328537E-4</v>
      </c>
      <c r="Y43">
        <f t="shared" si="56"/>
        <v>1.5722346837912746E-5</v>
      </c>
      <c r="Z43">
        <f t="shared" si="57"/>
        <v>5.7176353150007635E-4</v>
      </c>
      <c r="AB43">
        <f t="shared" si="58"/>
        <v>-607.72646889397515</v>
      </c>
      <c r="AC43">
        <f t="shared" si="33"/>
        <v>-552.64469250928494</v>
      </c>
      <c r="AE43">
        <f t="shared" si="34"/>
        <v>0</v>
      </c>
      <c r="AF43">
        <f t="shared" si="35"/>
        <v>0</v>
      </c>
      <c r="AG43">
        <f t="shared" si="36"/>
        <v>-1.4294088287501909E-2</v>
      </c>
      <c r="AH43">
        <f t="shared" si="37"/>
        <v>-492.3744027266427</v>
      </c>
      <c r="AI43">
        <f t="shared" si="38"/>
        <v>-492.3886968149302</v>
      </c>
      <c r="AJ43">
        <f t="shared" si="39"/>
        <v>-55.081776384690215</v>
      </c>
      <c r="AK43">
        <f t="shared" si="61"/>
        <v>-42.540852822578266</v>
      </c>
      <c r="AL43">
        <f t="shared" si="40"/>
        <v>-590.01132602219866</v>
      </c>
      <c r="AN43">
        <f t="shared" si="41"/>
        <v>0</v>
      </c>
      <c r="AO43">
        <f t="shared" si="42"/>
        <v>0</v>
      </c>
      <c r="AP43">
        <f t="shared" si="43"/>
        <v>-1.5361568202568429E-4</v>
      </c>
      <c r="AQ43">
        <f t="shared" si="44"/>
        <v>-5.2914483362310811</v>
      </c>
      <c r="AR43">
        <f t="shared" si="45"/>
        <v>-5.2916019519131074</v>
      </c>
      <c r="AS43">
        <f t="shared" si="46"/>
        <v>-0.59195273432854734</v>
      </c>
      <c r="AT43">
        <f t="shared" si="47"/>
        <v>-0.45717795978694692</v>
      </c>
      <c r="AU43">
        <f t="shared" si="48"/>
        <v>-6.3407326460286013</v>
      </c>
      <c r="AW43">
        <v>40</v>
      </c>
      <c r="AX43">
        <f>IF(Z43&gt;0, (R43*SUMPRODUCT(K43:$K$98, X43:$X$98)-K43*$AZ$3)/Z43, 0)</f>
        <v>-966561.63267245935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9.5953555199059081E-3</v>
      </c>
      <c r="L44" s="2">
        <v>41</v>
      </c>
      <c r="M44" s="8">
        <v>0.70099715600000001</v>
      </c>
      <c r="Q44" s="5">
        <f t="shared" si="60"/>
        <v>25</v>
      </c>
      <c r="R44">
        <f t="shared" si="31"/>
        <v>500000</v>
      </c>
      <c r="S44">
        <f t="shared" si="32"/>
        <v>-3013038.9942715075</v>
      </c>
      <c r="U44">
        <f t="shared" si="52"/>
        <v>0.70099715600000001</v>
      </c>
      <c r="V44">
        <f t="shared" si="53"/>
        <v>0.01</v>
      </c>
      <c r="W44">
        <f t="shared" si="54"/>
        <v>5.7176353150007635E-4</v>
      </c>
      <c r="X44">
        <f t="shared" si="55"/>
        <v>4.0080460948606995E-4</v>
      </c>
      <c r="Y44">
        <f t="shared" si="56"/>
        <v>5.7176353150007636E-6</v>
      </c>
      <c r="Z44">
        <f t="shared" si="57"/>
        <v>1.6524128669900563E-4</v>
      </c>
      <c r="AB44">
        <f t="shared" si="58"/>
        <v>-552.64469250928494</v>
      </c>
      <c r="AC44">
        <f t="shared" si="33"/>
        <v>-497.87844028770172</v>
      </c>
      <c r="AE44">
        <f t="shared" si="34"/>
        <v>0</v>
      </c>
      <c r="AF44">
        <f t="shared" si="35"/>
        <v>0</v>
      </c>
      <c r="AG44">
        <f t="shared" si="36"/>
        <v>-4.1310321674751403E-3</v>
      </c>
      <c r="AH44">
        <f t="shared" si="37"/>
        <v>-200.40230474303499</v>
      </c>
      <c r="AI44">
        <f t="shared" si="38"/>
        <v>-200.40643577520245</v>
      </c>
      <c r="AJ44">
        <f t="shared" si="39"/>
        <v>-54.766252221583215</v>
      </c>
      <c r="AK44">
        <f t="shared" si="61"/>
        <v>-38.685128475649947</v>
      </c>
      <c r="AL44">
        <f t="shared" si="40"/>
        <v>-293.85781647243562</v>
      </c>
      <c r="AN44">
        <f t="shared" si="41"/>
        <v>0</v>
      </c>
      <c r="AO44">
        <f t="shared" si="42"/>
        <v>0</v>
      </c>
      <c r="AP44">
        <f t="shared" si="43"/>
        <v>-3.9638722311091455E-5</v>
      </c>
      <c r="AQ44">
        <f t="shared" si="44"/>
        <v>-1.9229313610179468</v>
      </c>
      <c r="AR44">
        <f t="shared" si="45"/>
        <v>-1.9229709997402578</v>
      </c>
      <c r="AS44">
        <f t="shared" si="46"/>
        <v>-0.52550166055892766</v>
      </c>
      <c r="AT44">
        <f t="shared" si="47"/>
        <v>-0.37119756105709695</v>
      </c>
      <c r="AU44">
        <f t="shared" si="48"/>
        <v>-2.8196702213562825</v>
      </c>
      <c r="AW44">
        <v>41</v>
      </c>
      <c r="AX44">
        <f>IF(Z44&gt;0, (R44*SUMPRODUCT(K44:$K$98, X44:$X$98)-K44*$AZ$3)/Z44, 0)</f>
        <v>-3013038.9942715075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8.5672817142017025E-3</v>
      </c>
      <c r="L45" s="2">
        <v>42</v>
      </c>
      <c r="M45" s="8">
        <v>0.77900909500000004</v>
      </c>
      <c r="Q45" s="5">
        <f t="shared" si="60"/>
        <v>25</v>
      </c>
      <c r="R45">
        <f t="shared" si="31"/>
        <v>500000</v>
      </c>
      <c r="S45">
        <f t="shared" si="32"/>
        <v>-12797533.138569202</v>
      </c>
      <c r="U45">
        <f t="shared" si="52"/>
        <v>0.77900909500000004</v>
      </c>
      <c r="V45">
        <f t="shared" si="53"/>
        <v>0.01</v>
      </c>
      <c r="W45">
        <f t="shared" si="54"/>
        <v>1.6524128669900563E-4</v>
      </c>
      <c r="X45">
        <f t="shared" si="55"/>
        <v>1.2872446520802793E-4</v>
      </c>
      <c r="Y45">
        <f t="shared" si="56"/>
        <v>1.6524128669900563E-6</v>
      </c>
      <c r="Z45">
        <f t="shared" si="57"/>
        <v>3.4864408623987644E-5</v>
      </c>
      <c r="AB45">
        <f t="shared" si="58"/>
        <v>-497.87844028770172</v>
      </c>
      <c r="AC45">
        <f t="shared" si="33"/>
        <v>-446.17842472209975</v>
      </c>
      <c r="AE45">
        <f t="shared" si="34"/>
        <v>0</v>
      </c>
      <c r="AF45">
        <f t="shared" si="35"/>
        <v>0</v>
      </c>
      <c r="AG45">
        <f t="shared" si="36"/>
        <v>-8.7161021559969108E-4</v>
      </c>
      <c r="AH45">
        <f t="shared" si="37"/>
        <v>-64.362232604013968</v>
      </c>
      <c r="AI45">
        <f t="shared" si="38"/>
        <v>-64.363104214229566</v>
      </c>
      <c r="AJ45">
        <f t="shared" si="39"/>
        <v>-51.700015565601973</v>
      </c>
      <c r="AK45">
        <f t="shared" si="61"/>
        <v>-34.851490820139126</v>
      </c>
      <c r="AL45">
        <f t="shared" si="40"/>
        <v>-150.91461059997067</v>
      </c>
      <c r="AN45">
        <f t="shared" si="41"/>
        <v>0</v>
      </c>
      <c r="AO45">
        <f t="shared" si="42"/>
        <v>0</v>
      </c>
      <c r="AP45">
        <f t="shared" si="43"/>
        <v>-7.4673302620186368E-6</v>
      </c>
      <c r="AQ45">
        <f t="shared" si="44"/>
        <v>-0.55140937847356553</v>
      </c>
      <c r="AR45">
        <f t="shared" si="45"/>
        <v>-0.55141684580382755</v>
      </c>
      <c r="AS45">
        <f t="shared" si="46"/>
        <v>-0.44292859797912515</v>
      </c>
      <c r="AT45">
        <f t="shared" si="47"/>
        <v>-0.29858254001604645</v>
      </c>
      <c r="AU45">
        <f t="shared" si="48"/>
        <v>-1.2929279837989991</v>
      </c>
      <c r="AW45">
        <v>42</v>
      </c>
      <c r="AX45">
        <f>IF(Z45&gt;0, (R45*SUMPRODUCT(K45:$K$98, X45:$X$98)-K45*$AZ$3)/Z45, 0)</f>
        <v>-12797533.138569202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7.6493586733943769E-3</v>
      </c>
      <c r="L46" s="2">
        <v>43</v>
      </c>
      <c r="M46" s="8">
        <v>0.78135831499999997</v>
      </c>
      <c r="Q46" s="5">
        <f t="shared" si="60"/>
        <v>25</v>
      </c>
      <c r="R46">
        <f t="shared" si="31"/>
        <v>500000</v>
      </c>
      <c r="S46">
        <f t="shared" si="32"/>
        <v>-54831308.5671506</v>
      </c>
      <c r="U46">
        <f t="shared" si="52"/>
        <v>0.78135831499999997</v>
      </c>
      <c r="V46">
        <f t="shared" si="53"/>
        <v>0.01</v>
      </c>
      <c r="W46">
        <f t="shared" si="54"/>
        <v>3.4864408623987644E-5</v>
      </c>
      <c r="X46">
        <f t="shared" si="55"/>
        <v>2.7241595575910454E-5</v>
      </c>
      <c r="Y46">
        <f t="shared" si="56"/>
        <v>3.4864408623987642E-7</v>
      </c>
      <c r="Z46">
        <f t="shared" si="57"/>
        <v>7.2741689618373134E-6</v>
      </c>
      <c r="AB46">
        <f t="shared" si="58"/>
        <v>-446.17842472209975</v>
      </c>
      <c r="AC46">
        <f t="shared" si="33"/>
        <v>-398.85220291609124</v>
      </c>
      <c r="AE46">
        <f t="shared" si="34"/>
        <v>0</v>
      </c>
      <c r="AF46">
        <f t="shared" si="35"/>
        <v>0</v>
      </c>
      <c r="AG46">
        <f t="shared" si="36"/>
        <v>-1.8185422404593283E-4</v>
      </c>
      <c r="AH46">
        <f t="shared" si="37"/>
        <v>-13.620797787955226</v>
      </c>
      <c r="AI46">
        <f t="shared" si="38"/>
        <v>-13.620979642179272</v>
      </c>
      <c r="AJ46">
        <f t="shared" si="39"/>
        <v>-47.326221806008505</v>
      </c>
      <c r="AK46">
        <f t="shared" si="61"/>
        <v>-31.232489730546984</v>
      </c>
      <c r="AL46">
        <f t="shared" si="40"/>
        <v>-92.179691178734757</v>
      </c>
      <c r="AN46">
        <f t="shared" si="41"/>
        <v>0</v>
      </c>
      <c r="AO46">
        <f t="shared" si="42"/>
        <v>0</v>
      </c>
      <c r="AP46">
        <f t="shared" si="43"/>
        <v>-1.3910681859991605E-6</v>
      </c>
      <c r="AQ46">
        <f t="shared" si="44"/>
        <v>-0.10419036769784625</v>
      </c>
      <c r="AR46">
        <f t="shared" si="45"/>
        <v>-0.10419175876603225</v>
      </c>
      <c r="AS46">
        <f t="shared" si="46"/>
        <v>-0.36201524525077727</v>
      </c>
      <c r="AT46">
        <f t="shared" si="47"/>
        <v>-0.23890851621206038</v>
      </c>
      <c r="AU46">
        <f t="shared" si="48"/>
        <v>-0.70511552022886981</v>
      </c>
      <c r="AW46">
        <v>43</v>
      </c>
      <c r="AX46">
        <f>IF(Z46&gt;0, (R46*SUMPRODUCT(K46:$K$98, X46:$X$98)-K46*$AZ$3)/Z46, 0)</f>
        <v>-54831308.5671506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6.8297845298164071E-3</v>
      </c>
      <c r="L47" s="2">
        <v>44</v>
      </c>
      <c r="M47" s="8">
        <v>0.78389590600000003</v>
      </c>
      <c r="Q47" s="5">
        <f t="shared" si="60"/>
        <v>25</v>
      </c>
      <c r="R47">
        <f t="shared" si="31"/>
        <v>500000</v>
      </c>
      <c r="S47">
        <f t="shared" si="32"/>
        <v>-237593352.52772036</v>
      </c>
      <c r="U47">
        <f t="shared" si="52"/>
        <v>0.78389590600000003</v>
      </c>
      <c r="V47">
        <f t="shared" si="53"/>
        <v>0.01</v>
      </c>
      <c r="W47">
        <f t="shared" si="54"/>
        <v>7.2741689618373134E-6</v>
      </c>
      <c r="X47">
        <f t="shared" si="55"/>
        <v>5.7021912687365404E-6</v>
      </c>
      <c r="Y47">
        <f t="shared" si="56"/>
        <v>7.2741689618373135E-8</v>
      </c>
      <c r="Z47">
        <f t="shared" si="57"/>
        <v>1.4992360034823999E-6</v>
      </c>
      <c r="AB47">
        <f t="shared" si="58"/>
        <v>-398.85220291609124</v>
      </c>
      <c r="AC47">
        <f t="shared" si="33"/>
        <v>-356.20850829764441</v>
      </c>
      <c r="AE47">
        <f t="shared" si="34"/>
        <v>0</v>
      </c>
      <c r="AF47">
        <f t="shared" si="35"/>
        <v>0</v>
      </c>
      <c r="AG47">
        <f t="shared" si="36"/>
        <v>-3.748090008706E-5</v>
      </c>
      <c r="AH47">
        <f t="shared" si="37"/>
        <v>-2.8510956343682703</v>
      </c>
      <c r="AI47">
        <f t="shared" si="38"/>
        <v>-2.8511331152683574</v>
      </c>
      <c r="AJ47">
        <f t="shared" si="39"/>
        <v>-42.64369461844683</v>
      </c>
      <c r="AK47">
        <f t="shared" si="61"/>
        <v>-27.919654204126388</v>
      </c>
      <c r="AL47">
        <f t="shared" si="40"/>
        <v>-73.414481937841572</v>
      </c>
      <c r="AN47">
        <f t="shared" si="41"/>
        <v>0</v>
      </c>
      <c r="AO47">
        <f t="shared" si="42"/>
        <v>0</v>
      </c>
      <c r="AP47">
        <f t="shared" si="43"/>
        <v>-2.5598647157819683E-7</v>
      </c>
      <c r="AQ47">
        <f t="shared" si="44"/>
        <v>-1.9472368856635509E-2</v>
      </c>
      <c r="AR47">
        <f t="shared" si="45"/>
        <v>-1.9472624843107085E-2</v>
      </c>
      <c r="AS47">
        <f t="shared" si="46"/>
        <v>-0.29124724579928335</v>
      </c>
      <c r="AT47">
        <f t="shared" si="47"/>
        <v>-0.19068522236116603</v>
      </c>
      <c r="AU47">
        <f t="shared" si="48"/>
        <v>-0.5014050930035564</v>
      </c>
      <c r="AW47">
        <v>44</v>
      </c>
      <c r="AX47">
        <f>IF(Z47&gt;0, (R47*SUMPRODUCT(K47:$K$98, X47:$X$98)-K47*$AZ$3)/Z47, 0)</f>
        <v>-237593352.52772036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6.0980219016217915E-3</v>
      </c>
      <c r="L48" s="2">
        <v>45</v>
      </c>
      <c r="M48" s="8">
        <v>0.78669207100000005</v>
      </c>
      <c r="Q48" s="5">
        <f t="shared" si="60"/>
        <v>25</v>
      </c>
      <c r="R48">
        <f t="shared" si="31"/>
        <v>500000</v>
      </c>
      <c r="S48">
        <f t="shared" si="32"/>
        <v>-1043482197.2405415</v>
      </c>
      <c r="U48">
        <f t="shared" si="52"/>
        <v>0.78669207100000005</v>
      </c>
      <c r="V48">
        <f t="shared" si="53"/>
        <v>0.01</v>
      </c>
      <c r="W48">
        <f t="shared" si="54"/>
        <v>1.4992360034823999E-6</v>
      </c>
      <c r="X48">
        <f t="shared" si="55"/>
        <v>1.1794370764973325E-6</v>
      </c>
      <c r="Y48">
        <f t="shared" si="56"/>
        <v>1.4992360034823998E-8</v>
      </c>
      <c r="Z48">
        <f t="shared" si="57"/>
        <v>3.0480656695024335E-7</v>
      </c>
      <c r="AB48">
        <f t="shared" si="58"/>
        <v>-356.20850829764441</v>
      </c>
      <c r="AC48">
        <f t="shared" si="33"/>
        <v>-318.06022621458612</v>
      </c>
      <c r="AE48">
        <f t="shared" si="34"/>
        <v>0</v>
      </c>
      <c r="AF48">
        <f t="shared" si="35"/>
        <v>0</v>
      </c>
      <c r="AG48">
        <f t="shared" si="36"/>
        <v>-7.6201641737560835E-6</v>
      </c>
      <c r="AH48">
        <f t="shared" si="37"/>
        <v>-0.58971853824866627</v>
      </c>
      <c r="AI48">
        <f t="shared" si="38"/>
        <v>-0.58972615841284004</v>
      </c>
      <c r="AJ48">
        <f t="shared" si="39"/>
        <v>-38.148282083058291</v>
      </c>
      <c r="AK48">
        <f t="shared" si="61"/>
        <v>-24.934595580835111</v>
      </c>
      <c r="AL48">
        <f t="shared" si="40"/>
        <v>-63.672603822306243</v>
      </c>
      <c r="AN48">
        <f t="shared" si="41"/>
        <v>0</v>
      </c>
      <c r="AO48">
        <f t="shared" si="42"/>
        <v>0</v>
      </c>
      <c r="AP48">
        <f t="shared" si="43"/>
        <v>-4.6467928025518317E-8</v>
      </c>
      <c r="AQ48">
        <f t="shared" si="44"/>
        <v>-3.5961165620327549E-3</v>
      </c>
      <c r="AR48">
        <f t="shared" si="45"/>
        <v>-3.5961630299607807E-3</v>
      </c>
      <c r="AS48">
        <f t="shared" si="46"/>
        <v>-0.23262905965173564</v>
      </c>
      <c r="AT48">
        <f t="shared" si="47"/>
        <v>-0.15205170996001444</v>
      </c>
      <c r="AU48">
        <f t="shared" si="48"/>
        <v>-0.38827693264171087</v>
      </c>
      <c r="AW48">
        <v>45</v>
      </c>
      <c r="AX48">
        <f>IF(Z48&gt;0, (R48*SUMPRODUCT(K48:$K$98, X48:$X$98)-K48*$AZ$3)/Z48, 0)</f>
        <v>-1043482197.2405415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5.4446624121623132E-3</v>
      </c>
      <c r="L49" s="2">
        <v>46</v>
      </c>
      <c r="M49" s="8">
        <v>0.78978433000000003</v>
      </c>
      <c r="Q49" s="5">
        <f t="shared" si="60"/>
        <v>25</v>
      </c>
      <c r="R49">
        <f t="shared" si="31"/>
        <v>500000</v>
      </c>
      <c r="S49">
        <f t="shared" si="32"/>
        <v>-4653435900.7117624</v>
      </c>
      <c r="U49">
        <f t="shared" si="52"/>
        <v>0.78978433000000003</v>
      </c>
      <c r="V49">
        <f t="shared" si="53"/>
        <v>0.01</v>
      </c>
      <c r="W49">
        <f t="shared" si="54"/>
        <v>3.0480656695024335E-7</v>
      </c>
      <c r="X49">
        <f t="shared" si="55"/>
        <v>2.4073145025839813E-7</v>
      </c>
      <c r="Y49">
        <f t="shared" si="56"/>
        <v>3.0480656695024336E-9</v>
      </c>
      <c r="Z49">
        <f t="shared" si="57"/>
        <v>6.1027051022342791E-8</v>
      </c>
      <c r="AB49">
        <f t="shared" si="58"/>
        <v>-318.06022621458612</v>
      </c>
      <c r="AC49">
        <f t="shared" si="33"/>
        <v>-283.98547014193844</v>
      </c>
      <c r="AE49">
        <f t="shared" si="34"/>
        <v>0</v>
      </c>
      <c r="AF49">
        <f t="shared" si="35"/>
        <v>0</v>
      </c>
      <c r="AG49">
        <f t="shared" si="36"/>
        <v>-1.5256762755585698E-6</v>
      </c>
      <c r="AH49">
        <f t="shared" si="37"/>
        <v>-0.12036572512919906</v>
      </c>
      <c r="AI49">
        <f t="shared" si="38"/>
        <v>-0.12036725080547461</v>
      </c>
      <c r="AJ49">
        <f t="shared" si="39"/>
        <v>-34.074756072647688</v>
      </c>
      <c r="AK49">
        <f t="shared" si="61"/>
        <v>-22.26421583502103</v>
      </c>
      <c r="AL49">
        <f t="shared" si="40"/>
        <v>-56.459339158474194</v>
      </c>
      <c r="AN49">
        <f t="shared" si="41"/>
        <v>0</v>
      </c>
      <c r="AO49">
        <f t="shared" si="42"/>
        <v>0</v>
      </c>
      <c r="AP49">
        <f t="shared" si="43"/>
        <v>-8.306792270661536E-9</v>
      </c>
      <c r="AQ49">
        <f t="shared" si="44"/>
        <v>-6.5535073932361087E-4</v>
      </c>
      <c r="AR49">
        <f t="shared" si="45"/>
        <v>-6.5535904611588151E-4</v>
      </c>
      <c r="AS49">
        <f t="shared" si="46"/>
        <v>-0.18552554359234438</v>
      </c>
      <c r="AT49">
        <f t="shared" si="47"/>
        <v>-0.12122113909320797</v>
      </c>
      <c r="AU49">
        <f t="shared" si="48"/>
        <v>-0.30740204173166824</v>
      </c>
      <c r="AW49">
        <v>46</v>
      </c>
      <c r="AX49">
        <f>IF(Z49&gt;0, (R49*SUMPRODUCT(K49:$K$98, X49:$X$98)-K49*$AZ$3)/Z49, 0)</f>
        <v>-4653435900.7117624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4.8613057251449222E-3</v>
      </c>
      <c r="L50" s="2">
        <v>47</v>
      </c>
      <c r="M50" s="8">
        <v>0.79285550900000001</v>
      </c>
      <c r="Q50" s="5">
        <f t="shared" si="60"/>
        <v>25</v>
      </c>
      <c r="R50">
        <f t="shared" si="31"/>
        <v>500000</v>
      </c>
      <c r="S50">
        <f t="shared" si="32"/>
        <v>-21075216452.661221</v>
      </c>
      <c r="U50">
        <f t="shared" si="52"/>
        <v>0.79285550900000001</v>
      </c>
      <c r="V50">
        <f t="shared" si="53"/>
        <v>0.01</v>
      </c>
      <c r="W50">
        <f t="shared" si="54"/>
        <v>6.1027051022342791E-8</v>
      </c>
      <c r="X50">
        <f t="shared" si="55"/>
        <v>4.8385633601088566E-8</v>
      </c>
      <c r="Y50">
        <f t="shared" si="56"/>
        <v>6.1027051022342789E-10</v>
      </c>
      <c r="Z50">
        <f t="shared" si="57"/>
        <v>1.2031146911030797E-8</v>
      </c>
      <c r="AB50">
        <f t="shared" si="58"/>
        <v>-283.98547014193844</v>
      </c>
      <c r="AC50">
        <f t="shared" si="33"/>
        <v>-253.55902532374046</v>
      </c>
      <c r="AE50">
        <f t="shared" si="34"/>
        <v>0</v>
      </c>
      <c r="AF50">
        <f t="shared" si="35"/>
        <v>0</v>
      </c>
      <c r="AG50">
        <f t="shared" si="36"/>
        <v>-3.0077867277576992E-7</v>
      </c>
      <c r="AH50">
        <f t="shared" si="37"/>
        <v>-2.4192816800544283E-2</v>
      </c>
      <c r="AI50">
        <f t="shared" si="38"/>
        <v>-2.419311757921706E-2</v>
      </c>
      <c r="AJ50">
        <f t="shared" si="39"/>
        <v>-30.426444818197979</v>
      </c>
      <c r="AK50">
        <f t="shared" si="61"/>
        <v>-19.878982909935694</v>
      </c>
      <c r="AL50">
        <f t="shared" si="40"/>
        <v>-50.329620845712888</v>
      </c>
      <c r="AN50">
        <f t="shared" si="41"/>
        <v>0</v>
      </c>
      <c r="AO50">
        <f t="shared" si="42"/>
        <v>0</v>
      </c>
      <c r="AP50">
        <f t="shared" si="43"/>
        <v>-1.4621770839663414E-9</v>
      </c>
      <c r="AQ50">
        <f t="shared" si="44"/>
        <v>-1.1760867881986818E-4</v>
      </c>
      <c r="AR50">
        <f t="shared" si="45"/>
        <v>-1.1761014099695216E-4</v>
      </c>
      <c r="AS50">
        <f t="shared" si="46"/>
        <v>-0.1479122503905119</v>
      </c>
      <c r="AT50">
        <f t="shared" si="47"/>
        <v>-9.663781343012845E-2</v>
      </c>
      <c r="AU50">
        <f t="shared" si="48"/>
        <v>-0.24466767396163727</v>
      </c>
      <c r="AW50">
        <v>47</v>
      </c>
      <c r="AX50">
        <f>IF(Z50&gt;0, (R50*SUMPRODUCT(K50:$K$98, X50:$X$98)-K50*$AZ$3)/Z50, 0)</f>
        <v>-21075216452.661221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4.3404515403079663E-3</v>
      </c>
      <c r="L51" s="2">
        <v>48</v>
      </c>
      <c r="M51" s="8">
        <v>0.79617230500000002</v>
      </c>
      <c r="Q51" s="5">
        <f t="shared" si="60"/>
        <v>25</v>
      </c>
      <c r="R51">
        <f t="shared" si="31"/>
        <v>500000</v>
      </c>
      <c r="S51">
        <f t="shared" si="32"/>
        <v>-97081926559.096832</v>
      </c>
      <c r="U51">
        <f t="shared" si="52"/>
        <v>0.79617230500000002</v>
      </c>
      <c r="V51">
        <f t="shared" si="53"/>
        <v>0.01</v>
      </c>
      <c r="W51">
        <f t="shared" si="54"/>
        <v>1.2031146911030797E-8</v>
      </c>
      <c r="X51">
        <f t="shared" si="55"/>
        <v>9.578865967949019E-9</v>
      </c>
      <c r="Y51">
        <f t="shared" si="56"/>
        <v>1.2031146911030796E-10</v>
      </c>
      <c r="Z51">
        <f t="shared" si="57"/>
        <v>2.33196947397147E-9</v>
      </c>
      <c r="AB51">
        <f t="shared" si="58"/>
        <v>-253.55902532374046</v>
      </c>
      <c r="AC51">
        <f t="shared" si="33"/>
        <v>-226.39208921015393</v>
      </c>
      <c r="AE51">
        <f t="shared" si="34"/>
        <v>0</v>
      </c>
      <c r="AF51">
        <f t="shared" si="35"/>
        <v>0</v>
      </c>
      <c r="AG51">
        <f t="shared" si="36"/>
        <v>-5.829923684928675E-8</v>
      </c>
      <c r="AH51">
        <f t="shared" si="37"/>
        <v>-4.7894329839745092E-3</v>
      </c>
      <c r="AI51">
        <f t="shared" si="38"/>
        <v>-4.7894912832113588E-3</v>
      </c>
      <c r="AJ51">
        <f t="shared" si="39"/>
        <v>-27.16693611358653</v>
      </c>
      <c r="AK51">
        <f t="shared" si="61"/>
        <v>-17.749131772661833</v>
      </c>
      <c r="AL51">
        <f t="shared" si="40"/>
        <v>-44.920857377531576</v>
      </c>
      <c r="AN51">
        <f t="shared" si="41"/>
        <v>0</v>
      </c>
      <c r="AO51">
        <f t="shared" si="42"/>
        <v>0</v>
      </c>
      <c r="AP51">
        <f t="shared" si="43"/>
        <v>-2.530450123812656E-10</v>
      </c>
      <c r="AQ51">
        <f t="shared" si="44"/>
        <v>-2.0788301772493938E-5</v>
      </c>
      <c r="AR51">
        <f t="shared" si="45"/>
        <v>-2.0788554817506321E-5</v>
      </c>
      <c r="AS51">
        <f t="shared" si="46"/>
        <v>-0.11791676969966478</v>
      </c>
      <c r="AT51">
        <f t="shared" si="47"/>
        <v>-7.7039246341779125E-2</v>
      </c>
      <c r="AU51">
        <f t="shared" si="48"/>
        <v>-0.1949768045962614</v>
      </c>
      <c r="AW51">
        <v>48</v>
      </c>
      <c r="AX51">
        <f>IF(Z51&gt;0, (R51*SUMPRODUCT(K51:$K$98, X51:$X$98)-K51*$AZ$3)/Z51, 0)</f>
        <v>-97081926559.096832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3.8754031609892553E-3</v>
      </c>
      <c r="L52" s="2">
        <v>49</v>
      </c>
      <c r="M52" s="8">
        <v>0.79964768799999997</v>
      </c>
      <c r="Q52" s="5">
        <f t="shared" si="60"/>
        <v>25</v>
      </c>
      <c r="R52">
        <f t="shared" si="31"/>
        <v>500000</v>
      </c>
      <c r="S52">
        <f t="shared" si="32"/>
        <v>-455367725346.81647</v>
      </c>
      <c r="U52">
        <f t="shared" si="52"/>
        <v>0.79964768799999997</v>
      </c>
      <c r="V52">
        <f t="shared" si="53"/>
        <v>0.01</v>
      </c>
      <c r="W52">
        <f t="shared" si="54"/>
        <v>2.33196947397147E-9</v>
      </c>
      <c r="X52">
        <f t="shared" si="55"/>
        <v>1.8647539983478621E-9</v>
      </c>
      <c r="Y52">
        <f t="shared" si="56"/>
        <v>2.33196947397147E-11</v>
      </c>
      <c r="Z52">
        <f t="shared" si="57"/>
        <v>4.4389578088389321E-10</v>
      </c>
      <c r="AB52">
        <f t="shared" si="58"/>
        <v>-226.39208921015393</v>
      </c>
      <c r="AC52">
        <f t="shared" si="33"/>
        <v>-202.1358120321473</v>
      </c>
      <c r="AE52">
        <f t="shared" si="34"/>
        <v>0</v>
      </c>
      <c r="AF52">
        <f t="shared" si="35"/>
        <v>0</v>
      </c>
      <c r="AG52">
        <f t="shared" si="36"/>
        <v>-1.1097394522097329E-8</v>
      </c>
      <c r="AH52">
        <f t="shared" si="37"/>
        <v>-9.3237699917393104E-4</v>
      </c>
      <c r="AI52">
        <f t="shared" si="38"/>
        <v>-9.3238809656845314E-4</v>
      </c>
      <c r="AJ52">
        <f t="shared" si="39"/>
        <v>-24.256277178006627</v>
      </c>
      <c r="AK52">
        <f t="shared" si="61"/>
        <v>-15.847446244710776</v>
      </c>
      <c r="AL52">
        <f t="shared" si="40"/>
        <v>-40.104655810813973</v>
      </c>
      <c r="AN52">
        <f t="shared" si="41"/>
        <v>0</v>
      </c>
      <c r="AO52">
        <f t="shared" si="42"/>
        <v>0</v>
      </c>
      <c r="AP52">
        <f t="shared" si="43"/>
        <v>-4.3006877809680833E-11</v>
      </c>
      <c r="AQ52">
        <f t="shared" si="44"/>
        <v>-3.6133367698323285E-6</v>
      </c>
      <c r="AR52">
        <f t="shared" si="45"/>
        <v>-3.6133797767101383E-6</v>
      </c>
      <c r="AS52">
        <f t="shared" si="46"/>
        <v>-9.4002853249478421E-2</v>
      </c>
      <c r="AT52">
        <f t="shared" si="47"/>
        <v>-6.1415243270359444E-2</v>
      </c>
      <c r="AU52">
        <f t="shared" si="48"/>
        <v>-0.15542170989961457</v>
      </c>
      <c r="AW52">
        <v>49</v>
      </c>
      <c r="AX52">
        <f>IF(Z52&gt;0, (R52*SUMPRODUCT(K52:$K$98, X52:$X$98)-K52*$AZ$3)/Z52, 0)</f>
        <v>-455367725346.81647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3.4601813937404063E-3</v>
      </c>
      <c r="L53" s="2">
        <v>50</v>
      </c>
      <c r="M53" s="8">
        <v>0.80323853099999998</v>
      </c>
      <c r="Q53" s="5">
        <f t="shared" si="60"/>
        <v>25</v>
      </c>
      <c r="R53">
        <f t="shared" si="31"/>
        <v>500000</v>
      </c>
      <c r="S53">
        <f t="shared" si="32"/>
        <v>-2176992585615.7605</v>
      </c>
      <c r="U53">
        <f t="shared" si="52"/>
        <v>0.80323853099999998</v>
      </c>
      <c r="V53">
        <f t="shared" si="53"/>
        <v>0.01</v>
      </c>
      <c r="W53">
        <f t="shared" si="54"/>
        <v>4.4389578088389321E-10</v>
      </c>
      <c r="X53">
        <f t="shared" si="55"/>
        <v>3.5655419495427624E-10</v>
      </c>
      <c r="Y53">
        <f t="shared" si="56"/>
        <v>4.438957808838932E-12</v>
      </c>
      <c r="Z53">
        <f t="shared" si="57"/>
        <v>8.2902628120778035E-11</v>
      </c>
      <c r="AB53">
        <f t="shared" si="58"/>
        <v>-202.1358120321473</v>
      </c>
      <c r="AC53">
        <f t="shared" si="33"/>
        <v>-180.47840674699444</v>
      </c>
      <c r="AE53">
        <f t="shared" si="34"/>
        <v>0</v>
      </c>
      <c r="AF53">
        <f t="shared" si="35"/>
        <v>0</v>
      </c>
      <c r="AG53">
        <f t="shared" si="36"/>
        <v>-2.0725657030194511E-9</v>
      </c>
      <c r="AH53">
        <f t="shared" si="37"/>
        <v>-1.7827709747713811E-4</v>
      </c>
      <c r="AI53">
        <f t="shared" si="38"/>
        <v>-1.7827917004284113E-4</v>
      </c>
      <c r="AJ53">
        <f t="shared" si="39"/>
        <v>-21.657405285152862</v>
      </c>
      <c r="AK53">
        <f t="shared" si="61"/>
        <v>-14.149506842250313</v>
      </c>
      <c r="AL53">
        <f t="shared" si="40"/>
        <v>-35.807090406573217</v>
      </c>
      <c r="AN53">
        <f t="shared" si="41"/>
        <v>0</v>
      </c>
      <c r="AO53">
        <f t="shared" si="42"/>
        <v>0</v>
      </c>
      <c r="AP53">
        <f t="shared" si="43"/>
        <v>-7.1714532828924089E-12</v>
      </c>
      <c r="AQ53">
        <f t="shared" si="44"/>
        <v>-6.1687109562043802E-7</v>
      </c>
      <c r="AR53">
        <f t="shared" si="45"/>
        <v>-6.1687826707372089E-7</v>
      </c>
      <c r="AS53">
        <f t="shared" si="46"/>
        <v>-7.4938550804381068E-2</v>
      </c>
      <c r="AT53">
        <f t="shared" si="47"/>
        <v>-4.8959860306157101E-2</v>
      </c>
      <c r="AU53">
        <f t="shared" si="48"/>
        <v>-0.12389902798880524</v>
      </c>
      <c r="AW53">
        <v>50</v>
      </c>
      <c r="AX53">
        <f>IF(Z53&gt;0, (R53*SUMPRODUCT(K53:$K$98, X53:$X$98)-K53*$AZ$3)/Z53, 0)</f>
        <v>-2176992585615.7605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3.0894476729825052E-3</v>
      </c>
      <c r="L54" s="2">
        <v>51</v>
      </c>
      <c r="M54" s="8">
        <v>0.80709142899999997</v>
      </c>
      <c r="Q54" s="5">
        <f t="shared" si="60"/>
        <v>25</v>
      </c>
      <c r="R54">
        <f t="shared" si="31"/>
        <v>500000</v>
      </c>
      <c r="S54">
        <f t="shared" si="32"/>
        <v>-10626857866043.193</v>
      </c>
      <c r="U54">
        <f t="shared" si="52"/>
        <v>0.80709142899999997</v>
      </c>
      <c r="V54">
        <f t="shared" si="53"/>
        <v>0.01</v>
      </c>
      <c r="W54">
        <f t="shared" si="54"/>
        <v>8.2902628120778035E-11</v>
      </c>
      <c r="X54">
        <f t="shared" si="55"/>
        <v>6.6910000597854331E-11</v>
      </c>
      <c r="Y54">
        <f t="shared" si="56"/>
        <v>8.2902628120778039E-13</v>
      </c>
      <c r="Z54">
        <f t="shared" si="57"/>
        <v>1.5163601241715924E-11</v>
      </c>
      <c r="AB54">
        <f t="shared" si="58"/>
        <v>-180.47840674699444</v>
      </c>
      <c r="AC54">
        <f t="shared" si="33"/>
        <v>-161.14143513307121</v>
      </c>
      <c r="AE54">
        <f t="shared" si="34"/>
        <v>0</v>
      </c>
      <c r="AF54">
        <f t="shared" si="35"/>
        <v>0</v>
      </c>
      <c r="AG54">
        <f t="shared" si="36"/>
        <v>-3.7909003104289811E-10</v>
      </c>
      <c r="AH54">
        <f t="shared" si="37"/>
        <v>-3.3455000298927167E-5</v>
      </c>
      <c r="AI54">
        <f t="shared" si="38"/>
        <v>-3.3455379388958208E-5</v>
      </c>
      <c r="AJ54">
        <f t="shared" si="39"/>
        <v>-19.336971613923225</v>
      </c>
      <c r="AK54">
        <f t="shared" si="61"/>
        <v>-12.633488472289612</v>
      </c>
      <c r="AL54">
        <f t="shared" si="40"/>
        <v>-31.970493541592226</v>
      </c>
      <c r="AN54">
        <f t="shared" si="41"/>
        <v>0</v>
      </c>
      <c r="AO54">
        <f t="shared" si="42"/>
        <v>0</v>
      </c>
      <c r="AP54">
        <f t="shared" si="43"/>
        <v>-1.1711788142563472E-12</v>
      </c>
      <c r="AQ54">
        <f t="shared" si="44"/>
        <v>-1.0335747282314955E-7</v>
      </c>
      <c r="AR54">
        <f t="shared" si="45"/>
        <v>-1.033586440019638E-7</v>
      </c>
      <c r="AS54">
        <f t="shared" si="46"/>
        <v>-5.9740561955163862E-2</v>
      </c>
      <c r="AT54">
        <f t="shared" si="47"/>
        <v>-3.9030501562366447E-2</v>
      </c>
      <c r="AU54">
        <f t="shared" si="48"/>
        <v>-9.8771166876174321E-2</v>
      </c>
      <c r="AW54">
        <v>51</v>
      </c>
      <c r="AX54">
        <f>IF(Z54&gt;0, (R54*SUMPRODUCT(K54:$K$98, X54:$X$98)-K54*$AZ$3)/Z54, 0)</f>
        <v>-10626857866043.193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2.758435422305808E-3</v>
      </c>
      <c r="L55" s="2">
        <v>52</v>
      </c>
      <c r="M55" s="8">
        <v>0.81105379099999997</v>
      </c>
      <c r="Q55" s="5">
        <f t="shared" si="60"/>
        <v>25</v>
      </c>
      <c r="R55">
        <f t="shared" si="31"/>
        <v>500000</v>
      </c>
      <c r="S55">
        <f t="shared" si="32"/>
        <v>-53023006247466.648</v>
      </c>
      <c r="U55">
        <f t="shared" si="52"/>
        <v>0.81105379099999997</v>
      </c>
      <c r="V55">
        <f t="shared" si="53"/>
        <v>0.01</v>
      </c>
      <c r="W55">
        <f t="shared" si="54"/>
        <v>1.5163601241715924E-11</v>
      </c>
      <c r="X55">
        <f t="shared" si="55"/>
        <v>1.2298496272306008E-11</v>
      </c>
      <c r="Y55">
        <f t="shared" si="56"/>
        <v>1.5163601241715925E-13</v>
      </c>
      <c r="Z55">
        <f t="shared" si="57"/>
        <v>2.713468956992757E-12</v>
      </c>
      <c r="AB55">
        <f t="shared" si="58"/>
        <v>-161.14143513307121</v>
      </c>
      <c r="AC55">
        <f t="shared" si="33"/>
        <v>-143.87628145893376</v>
      </c>
      <c r="AE55">
        <f t="shared" si="34"/>
        <v>0</v>
      </c>
      <c r="AF55">
        <f t="shared" si="35"/>
        <v>0</v>
      </c>
      <c r="AG55">
        <f t="shared" si="36"/>
        <v>-6.7836723924818928E-11</v>
      </c>
      <c r="AH55">
        <f t="shared" si="37"/>
        <v>-6.1492481361530034E-6</v>
      </c>
      <c r="AI55">
        <f t="shared" si="38"/>
        <v>-6.1493159728769286E-6</v>
      </c>
      <c r="AJ55">
        <f t="shared" si="39"/>
        <v>-17.265153674137451</v>
      </c>
      <c r="AK55">
        <f t="shared" si="61"/>
        <v>-11.279900459314986</v>
      </c>
      <c r="AL55">
        <f t="shared" si="40"/>
        <v>-28.545060282768411</v>
      </c>
      <c r="AN55">
        <f t="shared" si="41"/>
        <v>0</v>
      </c>
      <c r="AO55">
        <f t="shared" si="42"/>
        <v>0</v>
      </c>
      <c r="AP55">
        <f t="shared" si="43"/>
        <v>-1.8712322220740042E-13</v>
      </c>
      <c r="AQ55">
        <f t="shared" si="44"/>
        <v>-1.6962303879312414E-8</v>
      </c>
      <c r="AR55">
        <f t="shared" si="45"/>
        <v>-1.6962491002534621E-8</v>
      </c>
      <c r="AS55">
        <f t="shared" si="46"/>
        <v>-4.7624811466294013E-2</v>
      </c>
      <c r="AT55">
        <f t="shared" si="47"/>
        <v>-3.1114876987058011E-2</v>
      </c>
      <c r="AU55">
        <f t="shared" si="48"/>
        <v>-7.8739705415843034E-2</v>
      </c>
      <c r="AW55">
        <v>52</v>
      </c>
      <c r="AX55">
        <f>IF(Z55&gt;0, (R55*SUMPRODUCT(K55:$K$98, X55:$X$98)-K55*$AZ$3)/Z55, 0)</f>
        <v>-53023006247466.648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2.4628887699159E-3</v>
      </c>
      <c r="L56" s="2">
        <v>53</v>
      </c>
      <c r="M56" s="8">
        <v>0.81525055400000002</v>
      </c>
      <c r="Q56" s="5">
        <f t="shared" si="60"/>
        <v>25</v>
      </c>
      <c r="R56">
        <f t="shared" si="31"/>
        <v>500000</v>
      </c>
      <c r="S56">
        <f t="shared" si="32"/>
        <v>-270913418914434.88</v>
      </c>
      <c r="U56">
        <f t="shared" si="52"/>
        <v>0.81525055400000002</v>
      </c>
      <c r="V56">
        <f t="shared" si="53"/>
        <v>0.01</v>
      </c>
      <c r="W56">
        <f t="shared" si="54"/>
        <v>2.713468956992757E-12</v>
      </c>
      <c r="X56">
        <f t="shared" si="55"/>
        <v>2.2121570704501472E-12</v>
      </c>
      <c r="Y56">
        <f t="shared" si="56"/>
        <v>2.713468956992757E-14</v>
      </c>
      <c r="Z56">
        <f t="shared" si="57"/>
        <v>4.7417719697268224E-13</v>
      </c>
      <c r="AB56">
        <f t="shared" si="58"/>
        <v>-143.87628145893376</v>
      </c>
      <c r="AC56">
        <f t="shared" si="33"/>
        <v>-128.46096560313276</v>
      </c>
      <c r="AE56">
        <f t="shared" si="34"/>
        <v>0</v>
      </c>
      <c r="AF56">
        <f t="shared" si="35"/>
        <v>0</v>
      </c>
      <c r="AG56">
        <f t="shared" si="36"/>
        <v>-1.1854429924317056E-11</v>
      </c>
      <c r="AH56">
        <f t="shared" si="37"/>
        <v>-1.1060785352250736E-6</v>
      </c>
      <c r="AI56">
        <f t="shared" si="38"/>
        <v>-1.1060903896549979E-6</v>
      </c>
      <c r="AJ56">
        <f t="shared" si="39"/>
        <v>-15.415315855800998</v>
      </c>
      <c r="AK56">
        <f t="shared" si="61"/>
        <v>-10.071339702125364</v>
      </c>
      <c r="AL56">
        <f t="shared" si="40"/>
        <v>-25.486656664016749</v>
      </c>
      <c r="AN56">
        <f t="shared" si="41"/>
        <v>0</v>
      </c>
      <c r="AO56">
        <f t="shared" si="42"/>
        <v>0</v>
      </c>
      <c r="AP56">
        <f t="shared" si="43"/>
        <v>-2.9196142334355468E-14</v>
      </c>
      <c r="AQ56">
        <f t="shared" si="44"/>
        <v>-2.724148403050862E-9</v>
      </c>
      <c r="AR56">
        <f t="shared" si="45"/>
        <v>-2.7241775991931962E-9</v>
      </c>
      <c r="AS56">
        <f t="shared" si="46"/>
        <v>-3.7966208305958787E-2</v>
      </c>
      <c r="AT56">
        <f t="shared" si="47"/>
        <v>-2.4804589450372706E-2</v>
      </c>
      <c r="AU56">
        <f t="shared" si="48"/>
        <v>-6.2770800480509092E-2</v>
      </c>
      <c r="AW56">
        <v>53</v>
      </c>
      <c r="AX56">
        <f>IF(Z56&gt;0, (R56*SUMPRODUCT(K56:$K$98, X56:$X$98)-K56*$AZ$3)/Z56, 0)</f>
        <v>-270913418914434.88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2.1990078302820534E-3</v>
      </c>
      <c r="L57" s="2">
        <v>54</v>
      </c>
      <c r="M57" s="8">
        <v>0.81969331899999998</v>
      </c>
      <c r="Q57" s="5">
        <f t="shared" si="60"/>
        <v>25</v>
      </c>
      <c r="R57">
        <f t="shared" si="31"/>
        <v>500000</v>
      </c>
      <c r="S57">
        <f t="shared" si="32"/>
        <v>-1420302361353739.3</v>
      </c>
      <c r="U57">
        <f t="shared" si="52"/>
        <v>0.81969331899999998</v>
      </c>
      <c r="V57">
        <f t="shared" si="53"/>
        <v>0.01</v>
      </c>
      <c r="W57">
        <f t="shared" si="54"/>
        <v>4.7417719697268224E-13</v>
      </c>
      <c r="X57">
        <f t="shared" si="55"/>
        <v>3.8867988038065463E-13</v>
      </c>
      <c r="Y57">
        <f t="shared" si="56"/>
        <v>4.7417719697268224E-15</v>
      </c>
      <c r="Z57">
        <f t="shared" si="57"/>
        <v>8.0755544622300784E-14</v>
      </c>
      <c r="AB57">
        <f t="shared" si="58"/>
        <v>-128.46096560313276</v>
      </c>
      <c r="AC57">
        <f t="shared" si="33"/>
        <v>-114.69729071946107</v>
      </c>
      <c r="AE57">
        <f t="shared" si="34"/>
        <v>0</v>
      </c>
      <c r="AF57">
        <f t="shared" si="35"/>
        <v>0</v>
      </c>
      <c r="AG57">
        <f t="shared" si="36"/>
        <v>-2.0188886155575198E-12</v>
      </c>
      <c r="AH57">
        <f t="shared" si="37"/>
        <v>-1.9433994019032732E-7</v>
      </c>
      <c r="AI57">
        <f t="shared" si="38"/>
        <v>-1.9434195907894288E-7</v>
      </c>
      <c r="AJ57">
        <f t="shared" si="39"/>
        <v>-13.763674883671698</v>
      </c>
      <c r="AK57">
        <f t="shared" si="61"/>
        <v>-8.9922675922192941</v>
      </c>
      <c r="AL57">
        <f t="shared" si="40"/>
        <v>-22.755942670232951</v>
      </c>
      <c r="AN57">
        <f t="shared" si="41"/>
        <v>0</v>
      </c>
      <c r="AO57">
        <f t="shared" si="42"/>
        <v>0</v>
      </c>
      <c r="AP57">
        <f t="shared" si="43"/>
        <v>-4.4395518740782805E-15</v>
      </c>
      <c r="AQ57">
        <f t="shared" si="44"/>
        <v>-4.2735505021507573E-10</v>
      </c>
      <c r="AR57">
        <f t="shared" si="45"/>
        <v>-4.2735948976694979E-10</v>
      </c>
      <c r="AS57">
        <f t="shared" si="46"/>
        <v>-3.0266428842650493E-2</v>
      </c>
      <c r="AT57">
        <f t="shared" si="47"/>
        <v>-1.9774066847281776E-2</v>
      </c>
      <c r="AU57">
        <f t="shared" si="48"/>
        <v>-5.0040496117291756E-2</v>
      </c>
      <c r="AW57">
        <v>54</v>
      </c>
      <c r="AX57">
        <f>IF(Z57&gt;0, (R57*SUMPRODUCT(K57:$K$98, X57:$X$98)-K57*$AZ$3)/Z57, 0)</f>
        <v>-1420302361353739.3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1.9633998484661188E-3</v>
      </c>
      <c r="L58" s="2">
        <v>55</v>
      </c>
      <c r="M58" s="8">
        <v>0.82421808699999999</v>
      </c>
      <c r="Q58" s="5">
        <f t="shared" si="60"/>
        <v>25</v>
      </c>
      <c r="R58">
        <f t="shared" si="31"/>
        <v>500000</v>
      </c>
      <c r="S58">
        <f t="shared" si="32"/>
        <v>-7649369496394797</v>
      </c>
      <c r="U58">
        <f t="shared" si="52"/>
        <v>0.82421808699999999</v>
      </c>
      <c r="V58">
        <f t="shared" si="53"/>
        <v>0.01</v>
      </c>
      <c r="W58">
        <f t="shared" si="54"/>
        <v>8.0755544622300784E-14</v>
      </c>
      <c r="X58">
        <f t="shared" si="55"/>
        <v>6.6560180503235893E-14</v>
      </c>
      <c r="Y58">
        <f t="shared" si="56"/>
        <v>8.0755544622300783E-16</v>
      </c>
      <c r="Z58">
        <f t="shared" si="57"/>
        <v>1.3387808672841883E-14</v>
      </c>
      <c r="AB58">
        <f t="shared" si="58"/>
        <v>-114.69729071946107</v>
      </c>
      <c r="AC58">
        <f t="shared" si="33"/>
        <v>-102.40829528560641</v>
      </c>
      <c r="AE58">
        <f t="shared" si="34"/>
        <v>0</v>
      </c>
      <c r="AF58">
        <f t="shared" si="35"/>
        <v>0</v>
      </c>
      <c r="AG58">
        <f t="shared" si="36"/>
        <v>-3.3469521682104707E-13</v>
      </c>
      <c r="AH58">
        <f t="shared" si="37"/>
        <v>-3.3280090251617946E-8</v>
      </c>
      <c r="AI58">
        <f t="shared" si="38"/>
        <v>-3.328042494683477E-8</v>
      </c>
      <c r="AJ58">
        <f t="shared" si="39"/>
        <v>-12.288995433854652</v>
      </c>
      <c r="AK58">
        <f t="shared" si="61"/>
        <v>-8.0288103503622761</v>
      </c>
      <c r="AL58">
        <f t="shared" si="40"/>
        <v>-20.317805817497351</v>
      </c>
      <c r="AN58">
        <f t="shared" si="41"/>
        <v>0</v>
      </c>
      <c r="AO58">
        <f t="shared" si="42"/>
        <v>0</v>
      </c>
      <c r="AP58">
        <f t="shared" si="43"/>
        <v>-6.5714053798877858E-16</v>
      </c>
      <c r="AQ58">
        <f t="shared" si="44"/>
        <v>-6.5342124156965433E-11</v>
      </c>
      <c r="AR58">
        <f t="shared" si="45"/>
        <v>-6.534278129750343E-11</v>
      </c>
      <c r="AS58">
        <f t="shared" si="46"/>
        <v>-2.412821177263105E-2</v>
      </c>
      <c r="AT58">
        <f t="shared" si="47"/>
        <v>-1.5763765025264498E-2</v>
      </c>
      <c r="AU58">
        <f t="shared" si="48"/>
        <v>-3.9891976863238324E-2</v>
      </c>
      <c r="AW58">
        <v>55</v>
      </c>
      <c r="AX58">
        <f>IF(Z58&gt;0, (R58*SUMPRODUCT(K58:$K$98, X58:$X$98)-K58*$AZ$3)/Z58, 0)</f>
        <v>-7649369496394797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1.7530355789876059E-3</v>
      </c>
      <c r="L59" s="2">
        <v>56</v>
      </c>
      <c r="M59" s="8">
        <v>0.82894669600000004</v>
      </c>
      <c r="Q59" s="5">
        <f t="shared" si="60"/>
        <v>25</v>
      </c>
      <c r="R59">
        <f t="shared" si="31"/>
        <v>500000</v>
      </c>
      <c r="S59">
        <f t="shared" si="32"/>
        <v>-4.2407041790424304E+16</v>
      </c>
      <c r="U59">
        <f t="shared" si="52"/>
        <v>0.82894669600000004</v>
      </c>
      <c r="V59">
        <f t="shared" si="53"/>
        <v>0.01</v>
      </c>
      <c r="W59">
        <f t="shared" si="54"/>
        <v>1.3387808672841883E-14</v>
      </c>
      <c r="X59">
        <f t="shared" si="55"/>
        <v>1.1097779766032424E-14</v>
      </c>
      <c r="Y59">
        <f t="shared" si="56"/>
        <v>1.3387808672841884E-16</v>
      </c>
      <c r="Z59">
        <f t="shared" si="57"/>
        <v>2.1561508200810397E-15</v>
      </c>
      <c r="AB59">
        <f t="shared" si="58"/>
        <v>-102.40829528560641</v>
      </c>
      <c r="AC59">
        <f t="shared" si="33"/>
        <v>-91.435977933634291</v>
      </c>
      <c r="AE59">
        <f t="shared" si="34"/>
        <v>0</v>
      </c>
      <c r="AF59">
        <f t="shared" si="35"/>
        <v>0</v>
      </c>
      <c r="AG59">
        <f t="shared" si="36"/>
        <v>-5.3903770502025993E-14</v>
      </c>
      <c r="AH59">
        <f t="shared" si="37"/>
        <v>-5.5488898830162121E-9</v>
      </c>
      <c r="AI59">
        <f t="shared" si="38"/>
        <v>-5.5489437867867137E-9</v>
      </c>
      <c r="AJ59">
        <f t="shared" si="39"/>
        <v>-10.972317351972123</v>
      </c>
      <c r="AK59">
        <f t="shared" si="61"/>
        <v>-7.1685806699924495</v>
      </c>
      <c r="AL59">
        <f t="shared" si="40"/>
        <v>-18.140898027513515</v>
      </c>
      <c r="AN59">
        <f t="shared" si="41"/>
        <v>0</v>
      </c>
      <c r="AO59">
        <f t="shared" si="42"/>
        <v>0</v>
      </c>
      <c r="AP59">
        <f t="shared" si="43"/>
        <v>-9.4495227531634164E-17</v>
      </c>
      <c r="AQ59">
        <f t="shared" si="44"/>
        <v>-9.7274013888117949E-12</v>
      </c>
      <c r="AR59">
        <f t="shared" si="45"/>
        <v>-9.7274958840393259E-12</v>
      </c>
      <c r="AS59">
        <f t="shared" si="46"/>
        <v>-1.9234862701950205E-2</v>
      </c>
      <c r="AT59">
        <f t="shared" si="47"/>
        <v>-1.2566776965339574E-2</v>
      </c>
      <c r="AU59">
        <f t="shared" si="48"/>
        <v>-3.1801639677017275E-2</v>
      </c>
      <c r="AW59">
        <v>56</v>
      </c>
      <c r="AX59">
        <f>IF(Z59&gt;0, (R59*SUMPRODUCT(K59:$K$98, X59:$X$98)-K59*$AZ$3)/Z59, 0)</f>
        <v>-4.2407041790424304E+16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1.5652103383817909E-3</v>
      </c>
      <c r="L60" s="2">
        <v>57</v>
      </c>
      <c r="M60" s="8">
        <v>0.83370721699999994</v>
      </c>
      <c r="Q60" s="5">
        <f t="shared" si="60"/>
        <v>25</v>
      </c>
      <c r="R60">
        <f t="shared" si="31"/>
        <v>500000</v>
      </c>
      <c r="S60">
        <f t="shared" si="32"/>
        <v>-2.4225961969098496E+17</v>
      </c>
      <c r="U60">
        <f t="shared" si="52"/>
        <v>0.83370721699999994</v>
      </c>
      <c r="V60">
        <f t="shared" si="53"/>
        <v>0.01</v>
      </c>
      <c r="W60">
        <f t="shared" si="54"/>
        <v>2.1561508200810397E-15</v>
      </c>
      <c r="X60">
        <f t="shared" si="55"/>
        <v>1.7975984996420312E-15</v>
      </c>
      <c r="Y60">
        <f t="shared" si="56"/>
        <v>2.1561508200810398E-17</v>
      </c>
      <c r="Z60">
        <f t="shared" si="57"/>
        <v>3.3699081223819805E-16</v>
      </c>
      <c r="AB60">
        <f t="shared" si="58"/>
        <v>-91.435977933634291</v>
      </c>
      <c r="AC60">
        <f t="shared" si="33"/>
        <v>-81.639266012181977</v>
      </c>
      <c r="AE60">
        <f t="shared" si="34"/>
        <v>0</v>
      </c>
      <c r="AF60">
        <f t="shared" si="35"/>
        <v>0</v>
      </c>
      <c r="AG60">
        <f t="shared" si="36"/>
        <v>-8.4247703059549514E-15</v>
      </c>
      <c r="AH60">
        <f t="shared" si="37"/>
        <v>-8.987992498210156E-10</v>
      </c>
      <c r="AI60">
        <f t="shared" si="38"/>
        <v>-8.988076745913216E-10</v>
      </c>
      <c r="AJ60">
        <f t="shared" si="39"/>
        <v>-9.7967119214523137</v>
      </c>
      <c r="AK60">
        <f t="shared" si="61"/>
        <v>-6.4005184553544012</v>
      </c>
      <c r="AL60">
        <f t="shared" si="40"/>
        <v>-16.197230377705523</v>
      </c>
      <c r="AN60">
        <f t="shared" si="41"/>
        <v>0</v>
      </c>
      <c r="AO60">
        <f t="shared" si="42"/>
        <v>0</v>
      </c>
      <c r="AP60">
        <f t="shared" si="43"/>
        <v>-1.3186537581372613E-17</v>
      </c>
      <c r="AQ60">
        <f t="shared" si="44"/>
        <v>-1.4068098779496516E-12</v>
      </c>
      <c r="AR60">
        <f t="shared" si="45"/>
        <v>-1.4068230644872332E-12</v>
      </c>
      <c r="AS60">
        <f t="shared" si="46"/>
        <v>-1.5333914781605302E-2</v>
      </c>
      <c r="AT60">
        <f t="shared" si="47"/>
        <v>-1.001815765732416E-2</v>
      </c>
      <c r="AU60">
        <f t="shared" si="48"/>
        <v>-2.5352072440336285E-2</v>
      </c>
      <c r="AW60">
        <v>57</v>
      </c>
      <c r="AX60">
        <f>IF(Z60&gt;0, (R60*SUMPRODUCT(K60:$K$98, X60:$X$98)-K60*$AZ$3)/Z60, 0)</f>
        <v>-2.4225961969098496E+17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1.3975092306980274E-3</v>
      </c>
      <c r="L61" s="2">
        <v>58</v>
      </c>
      <c r="M61" s="8">
        <v>0.83838979800000002</v>
      </c>
      <c r="Q61" s="5">
        <f t="shared" si="60"/>
        <v>25</v>
      </c>
      <c r="R61">
        <f t="shared" si="31"/>
        <v>500000</v>
      </c>
      <c r="S61">
        <f t="shared" si="32"/>
        <v>-1.4267063100869327E+18</v>
      </c>
      <c r="U61">
        <f t="shared" si="52"/>
        <v>0.83838979800000002</v>
      </c>
      <c r="V61">
        <f t="shared" si="53"/>
        <v>0.01</v>
      </c>
      <c r="W61">
        <f t="shared" si="54"/>
        <v>3.3699081223819805E-16</v>
      </c>
      <c r="X61">
        <f t="shared" si="55"/>
        <v>2.825296590002388E-16</v>
      </c>
      <c r="Y61">
        <f t="shared" si="56"/>
        <v>3.3699081223819807E-18</v>
      </c>
      <c r="Z61">
        <f t="shared" si="57"/>
        <v>5.1091245115577274E-17</v>
      </c>
      <c r="AB61">
        <f t="shared" si="58"/>
        <v>-81.639266012181977</v>
      </c>
      <c r="AC61">
        <f t="shared" si="33"/>
        <v>-72.892201796592275</v>
      </c>
      <c r="AE61">
        <f t="shared" si="34"/>
        <v>0</v>
      </c>
      <c r="AF61">
        <f t="shared" si="35"/>
        <v>0</v>
      </c>
      <c r="AG61">
        <f t="shared" si="36"/>
        <v>-1.2772811278894318E-15</v>
      </c>
      <c r="AH61">
        <f t="shared" si="37"/>
        <v>-1.412648295001194E-10</v>
      </c>
      <c r="AI61">
        <f t="shared" si="38"/>
        <v>-1.4126610678124728E-10</v>
      </c>
      <c r="AJ61">
        <f t="shared" si="39"/>
        <v>-8.7470642155897025</v>
      </c>
      <c r="AK61">
        <f t="shared" si="61"/>
        <v>-5.7147486208527392</v>
      </c>
      <c r="AL61">
        <f t="shared" si="40"/>
        <v>-14.461812836583707</v>
      </c>
      <c r="AN61">
        <f t="shared" si="41"/>
        <v>0</v>
      </c>
      <c r="AO61">
        <f t="shared" si="42"/>
        <v>0</v>
      </c>
      <c r="AP61">
        <f t="shared" si="43"/>
        <v>-1.7850121664218684E-18</v>
      </c>
      <c r="AQ61">
        <f t="shared" si="44"/>
        <v>-1.9741890319939986E-13</v>
      </c>
      <c r="AR61">
        <f t="shared" si="45"/>
        <v>-1.9742068821156629E-13</v>
      </c>
      <c r="AS61">
        <f t="shared" si="46"/>
        <v>-1.2224102982795009E-2</v>
      </c>
      <c r="AT61">
        <f t="shared" si="47"/>
        <v>-7.9864139487605245E-3</v>
      </c>
      <c r="AU61">
        <f t="shared" si="48"/>
        <v>-2.0210516931752954E-2</v>
      </c>
      <c r="AW61">
        <v>58</v>
      </c>
      <c r="AX61">
        <f>IF(Z61&gt;0, (R61*SUMPRODUCT(K61:$K$98, X61:$X$98)-K61*$AZ$3)/Z61, 0)</f>
        <v>-1.4267063100869327E+18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1.2477760988375245E-3</v>
      </c>
      <c r="L62" s="2">
        <v>59</v>
      </c>
      <c r="M62" s="8">
        <v>0.84318435700000005</v>
      </c>
      <c r="Q62" s="5">
        <f t="shared" si="60"/>
        <v>25</v>
      </c>
      <c r="R62">
        <f t="shared" si="31"/>
        <v>500000</v>
      </c>
      <c r="S62">
        <f t="shared" si="32"/>
        <v>-8.676493142631124E+18</v>
      </c>
      <c r="U62">
        <f t="shared" si="52"/>
        <v>0.84318435700000005</v>
      </c>
      <c r="V62">
        <f t="shared" si="53"/>
        <v>0.01</v>
      </c>
      <c r="W62">
        <f t="shared" si="54"/>
        <v>5.1091245115577274E-17</v>
      </c>
      <c r="X62">
        <f t="shared" si="55"/>
        <v>4.3079338661107416E-17</v>
      </c>
      <c r="Y62">
        <f t="shared" si="56"/>
        <v>5.1091245115577277E-19</v>
      </c>
      <c r="Z62">
        <f t="shared" si="57"/>
        <v>7.500994003314085E-18</v>
      </c>
      <c r="AB62">
        <f t="shared" si="58"/>
        <v>-72.892201796592275</v>
      </c>
      <c r="AC62">
        <f t="shared" si="33"/>
        <v>-65.082323032671837</v>
      </c>
      <c r="AE62">
        <f t="shared" si="34"/>
        <v>0</v>
      </c>
      <c r="AF62">
        <f t="shared" si="35"/>
        <v>0</v>
      </c>
      <c r="AG62">
        <f t="shared" si="36"/>
        <v>-1.8752485008285212E-16</v>
      </c>
      <c r="AH62">
        <f t="shared" si="37"/>
        <v>-2.1539669330553706E-11</v>
      </c>
      <c r="AI62">
        <f t="shared" si="38"/>
        <v>-2.153985685540379E-11</v>
      </c>
      <c r="AJ62">
        <f t="shared" si="39"/>
        <v>-7.8098787639204374</v>
      </c>
      <c r="AK62">
        <f t="shared" si="61"/>
        <v>-5.1024541257614597</v>
      </c>
      <c r="AL62">
        <f t="shared" si="40"/>
        <v>-12.912332889703437</v>
      </c>
      <c r="AN62">
        <f t="shared" si="41"/>
        <v>0</v>
      </c>
      <c r="AO62">
        <f t="shared" si="42"/>
        <v>0</v>
      </c>
      <c r="AP62">
        <f t="shared" si="43"/>
        <v>-2.3398902587147285E-19</v>
      </c>
      <c r="AQ62">
        <f t="shared" si="44"/>
        <v>-2.6876684567528575E-14</v>
      </c>
      <c r="AR62">
        <f t="shared" si="45"/>
        <v>-2.6876918556554449E-14</v>
      </c>
      <c r="AS62">
        <f t="shared" si="46"/>
        <v>-9.7449800564386718E-3</v>
      </c>
      <c r="AT62">
        <f t="shared" si="47"/>
        <v>-6.3667203035400657E-3</v>
      </c>
      <c r="AU62">
        <f t="shared" si="48"/>
        <v>-1.6111700360005615E-2</v>
      </c>
      <c r="AW62">
        <v>59</v>
      </c>
      <c r="AX62">
        <f>IF(Z62&gt;0, (R62*SUMPRODUCT(K62:$K$98, X62:$X$98)-K62*$AZ$3)/Z62, 0)</f>
        <v>-8.676493142631124E+18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1.114085802533504E-3</v>
      </c>
      <c r="L63" s="2">
        <v>60</v>
      </c>
      <c r="M63" s="8">
        <v>0.84806285100000001</v>
      </c>
      <c r="Q63" s="5">
        <f t="shared" si="60"/>
        <v>25</v>
      </c>
      <c r="R63">
        <f t="shared" si="31"/>
        <v>500000</v>
      </c>
      <c r="S63">
        <f t="shared" si="32"/>
        <v>-5.4579572239746892E+19</v>
      </c>
      <c r="U63">
        <f t="shared" si="52"/>
        <v>0.84806285100000001</v>
      </c>
      <c r="V63">
        <f t="shared" si="53"/>
        <v>0.01</v>
      </c>
      <c r="W63">
        <f t="shared" si="54"/>
        <v>7.500994003314085E-18</v>
      </c>
      <c r="X63">
        <f t="shared" si="55"/>
        <v>6.3613143597844462E-18</v>
      </c>
      <c r="Y63">
        <f t="shared" si="56"/>
        <v>7.5009940033140854E-20</v>
      </c>
      <c r="Z63">
        <f t="shared" si="57"/>
        <v>1.064669703496498E-18</v>
      </c>
      <c r="AB63">
        <f t="shared" si="58"/>
        <v>-65.082323032671837</v>
      </c>
      <c r="AC63">
        <f t="shared" si="33"/>
        <v>-58.109216993457018</v>
      </c>
      <c r="AE63">
        <f t="shared" si="34"/>
        <v>0</v>
      </c>
      <c r="AF63">
        <f t="shared" si="35"/>
        <v>0</v>
      </c>
      <c r="AG63">
        <f t="shared" si="36"/>
        <v>-2.661674258741245E-17</v>
      </c>
      <c r="AH63">
        <f t="shared" si="37"/>
        <v>-3.1806571798922231E-12</v>
      </c>
      <c r="AI63">
        <f t="shared" si="38"/>
        <v>-3.1806837966348107E-12</v>
      </c>
      <c r="AJ63">
        <f t="shared" si="39"/>
        <v>-6.9731060392148194</v>
      </c>
      <c r="AK63">
        <f t="shared" si="61"/>
        <v>-4.5557626122870287</v>
      </c>
      <c r="AL63">
        <f t="shared" si="40"/>
        <v>-11.528868651505029</v>
      </c>
      <c r="AN63">
        <f t="shared" si="41"/>
        <v>0</v>
      </c>
      <c r="AO63">
        <f t="shared" si="42"/>
        <v>0</v>
      </c>
      <c r="AP63">
        <f t="shared" si="43"/>
        <v>-2.9653335026325089E-20</v>
      </c>
      <c r="AQ63">
        <f t="shared" si="44"/>
        <v>-3.5435250068441788E-15</v>
      </c>
      <c r="AR63">
        <f t="shared" si="45"/>
        <v>-3.5435546601792052E-15</v>
      </c>
      <c r="AS63">
        <f t="shared" si="46"/>
        <v>-7.7686384378498653E-3</v>
      </c>
      <c r="AT63">
        <f t="shared" si="47"/>
        <v>-5.0755104460619271E-3</v>
      </c>
      <c r="AU63">
        <f t="shared" si="48"/>
        <v>-1.2844148883915335E-2</v>
      </c>
      <c r="AW63">
        <v>60</v>
      </c>
      <c r="AX63">
        <f>IF(Z63&gt;0, (R63*SUMPRODUCT(K63:$K$98, X63:$X$98)-K63*$AZ$3)/Z63, 0)</f>
        <v>-5.4579572239746892E+19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9.9471946654777136E-4</v>
      </c>
      <c r="L64" s="2">
        <v>61</v>
      </c>
      <c r="M64" s="8">
        <v>0.85299375700000002</v>
      </c>
      <c r="Q64" s="5">
        <f t="shared" si="60"/>
        <v>25</v>
      </c>
      <c r="R64">
        <f t="shared" si="31"/>
        <v>500000</v>
      </c>
      <c r="S64">
        <f t="shared" si="32"/>
        <v>-3.5569007558542747E+20</v>
      </c>
      <c r="U64">
        <f t="shared" si="52"/>
        <v>0.85299375700000002</v>
      </c>
      <c r="V64">
        <f t="shared" si="53"/>
        <v>0.01</v>
      </c>
      <c r="W64">
        <f t="shared" si="54"/>
        <v>1.064669703496498E-18</v>
      </c>
      <c r="X64">
        <f t="shared" si="55"/>
        <v>9.0815661034955385E-19</v>
      </c>
      <c r="Y64">
        <f t="shared" si="56"/>
        <v>1.0646697034964981E-20</v>
      </c>
      <c r="Z64">
        <f t="shared" si="57"/>
        <v>1.4586639611197917E-19</v>
      </c>
      <c r="AB64">
        <f t="shared" si="58"/>
        <v>-58.109216993457018</v>
      </c>
      <c r="AC64">
        <f t="shared" si="33"/>
        <v>-51.883229458443779</v>
      </c>
      <c r="AE64">
        <f t="shared" si="34"/>
        <v>0</v>
      </c>
      <c r="AF64">
        <f t="shared" si="35"/>
        <v>0</v>
      </c>
      <c r="AG64">
        <f t="shared" si="36"/>
        <v>-3.6466599027994793E-18</v>
      </c>
      <c r="AH64">
        <f t="shared" si="37"/>
        <v>-4.5407830517477693E-13</v>
      </c>
      <c r="AI64">
        <f t="shared" si="38"/>
        <v>-4.5408195183467972E-13</v>
      </c>
      <c r="AJ64">
        <f t="shared" si="39"/>
        <v>-6.225987535013239</v>
      </c>
      <c r="AK64">
        <f t="shared" si="61"/>
        <v>-4.0676451895419916</v>
      </c>
      <c r="AL64">
        <f t="shared" si="40"/>
        <v>-10.293632724555685</v>
      </c>
      <c r="AN64">
        <f t="shared" si="41"/>
        <v>0</v>
      </c>
      <c r="AO64">
        <f t="shared" si="42"/>
        <v>0</v>
      </c>
      <c r="AP64">
        <f t="shared" si="43"/>
        <v>-3.6274035931938458E-21</v>
      </c>
      <c r="AQ64">
        <f t="shared" si="44"/>
        <v>-4.5168052949437021E-16</v>
      </c>
      <c r="AR64">
        <f t="shared" si="45"/>
        <v>-4.5168415689796346E-16</v>
      </c>
      <c r="AS64">
        <f t="shared" si="46"/>
        <v>-6.1931109995614431E-3</v>
      </c>
      <c r="AT64">
        <f t="shared" si="47"/>
        <v>-4.0461658530468181E-3</v>
      </c>
      <c r="AU64">
        <f t="shared" si="48"/>
        <v>-1.0239276852608713E-2</v>
      </c>
      <c r="AW64">
        <v>61</v>
      </c>
      <c r="AX64">
        <f>IF(Z64&gt;0, (R64*SUMPRODUCT(K64:$K$98, X64:$X$98)-K64*$AZ$3)/Z64, 0)</f>
        <v>-3.5569007558542747E+20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8.8814238084622432E-4</v>
      </c>
      <c r="L65" s="2">
        <v>62</v>
      </c>
      <c r="M65" s="8">
        <v>0.85794593600000002</v>
      </c>
      <c r="Q65" s="5">
        <f t="shared" si="60"/>
        <v>25</v>
      </c>
      <c r="R65">
        <f t="shared" si="31"/>
        <v>500000</v>
      </c>
      <c r="S65">
        <f t="shared" si="32"/>
        <v>-2.4049273078778251E+21</v>
      </c>
      <c r="U65">
        <f t="shared" si="52"/>
        <v>0.85794593600000002</v>
      </c>
      <c r="V65">
        <f t="shared" si="53"/>
        <v>0.01</v>
      </c>
      <c r="W65">
        <f t="shared" si="54"/>
        <v>1.4586639611197917E-19</v>
      </c>
      <c r="X65">
        <f t="shared" si="55"/>
        <v>1.2514548174323874E-19</v>
      </c>
      <c r="Y65">
        <f t="shared" si="56"/>
        <v>1.4586639611197918E-21</v>
      </c>
      <c r="Z65">
        <f t="shared" si="57"/>
        <v>1.9262250407620641E-20</v>
      </c>
      <c r="AB65">
        <f t="shared" si="58"/>
        <v>-51.883229458443779</v>
      </c>
      <c r="AC65">
        <f t="shared" si="33"/>
        <v>-46.324312016467651</v>
      </c>
      <c r="AE65">
        <f t="shared" si="34"/>
        <v>0</v>
      </c>
      <c r="AF65">
        <f t="shared" si="35"/>
        <v>0</v>
      </c>
      <c r="AG65">
        <f t="shared" si="36"/>
        <v>-4.8155626019051604E-19</v>
      </c>
      <c r="AH65">
        <f t="shared" si="37"/>
        <v>-6.2572740871619373E-14</v>
      </c>
      <c r="AI65">
        <f t="shared" si="38"/>
        <v>-6.2573222427879562E-14</v>
      </c>
      <c r="AJ65">
        <f t="shared" si="39"/>
        <v>-5.5589174419761278</v>
      </c>
      <c r="AK65">
        <f t="shared" si="61"/>
        <v>-3.631826062091065</v>
      </c>
      <c r="AL65">
        <f t="shared" si="40"/>
        <v>-9.1907435040672549</v>
      </c>
      <c r="AN65">
        <f t="shared" si="41"/>
        <v>0</v>
      </c>
      <c r="AO65">
        <f t="shared" si="42"/>
        <v>0</v>
      </c>
      <c r="AP65">
        <f t="shared" si="43"/>
        <v>-4.2769052343700876E-22</v>
      </c>
      <c r="AQ65">
        <f t="shared" si="44"/>
        <v>-5.5573503053793884E-17</v>
      </c>
      <c r="AR65">
        <f t="shared" si="45"/>
        <v>-5.5573930744317311E-17</v>
      </c>
      <c r="AS65">
        <f t="shared" si="46"/>
        <v>-4.9371101718442808E-3</v>
      </c>
      <c r="AT65">
        <f t="shared" si="47"/>
        <v>-3.2255786456049256E-3</v>
      </c>
      <c r="AU65">
        <f t="shared" si="48"/>
        <v>-8.1626888174492623E-3</v>
      </c>
      <c r="AW65">
        <v>62</v>
      </c>
      <c r="AX65">
        <f>IF(Z65&gt;0, (R65*SUMPRODUCT(K65:$K$98, X65:$X$98)-K65*$AZ$3)/Z65, 0)</f>
        <v>-2.4049273078778251E+21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7.9298426861270028E-4</v>
      </c>
      <c r="L66" s="2">
        <v>63</v>
      </c>
      <c r="M66" s="8">
        <v>0.86292441799999997</v>
      </c>
      <c r="Q66" s="5">
        <f t="shared" si="60"/>
        <v>25</v>
      </c>
      <c r="R66">
        <f t="shared" si="31"/>
        <v>500000</v>
      </c>
      <c r="S66">
        <f t="shared" si="32"/>
        <v>-1.6897475432305427E+22</v>
      </c>
      <c r="U66">
        <f t="shared" si="52"/>
        <v>0.86292441799999997</v>
      </c>
      <c r="V66">
        <f t="shared" si="53"/>
        <v>0.01</v>
      </c>
      <c r="W66">
        <f t="shared" si="54"/>
        <v>1.9262250407620641E-20</v>
      </c>
      <c r="X66">
        <f t="shared" si="55"/>
        <v>1.6621866222366303E-20</v>
      </c>
      <c r="Y66">
        <f t="shared" si="56"/>
        <v>1.9262250407620643E-22</v>
      </c>
      <c r="Z66">
        <f t="shared" si="57"/>
        <v>2.4477616811781319E-21</v>
      </c>
      <c r="AB66">
        <f t="shared" si="58"/>
        <v>-46.324312016467651</v>
      </c>
      <c r="AC66">
        <f t="shared" si="33"/>
        <v>-41.360992871846115</v>
      </c>
      <c r="AE66">
        <f t="shared" si="34"/>
        <v>0</v>
      </c>
      <c r="AF66">
        <f t="shared" si="35"/>
        <v>0</v>
      </c>
      <c r="AG66">
        <f t="shared" si="36"/>
        <v>-6.1194042029453297E-20</v>
      </c>
      <c r="AH66">
        <f t="shared" si="37"/>
        <v>-8.3109331111831515E-15</v>
      </c>
      <c r="AI66">
        <f t="shared" si="38"/>
        <v>-8.3109943052251817E-15</v>
      </c>
      <c r="AJ66">
        <f t="shared" si="39"/>
        <v>-4.9633191446215363</v>
      </c>
      <c r="AK66">
        <f t="shared" si="61"/>
        <v>-3.2427018411527357</v>
      </c>
      <c r="AL66">
        <f t="shared" si="40"/>
        <v>-8.2060209857742805</v>
      </c>
      <c r="AN66">
        <f t="shared" si="41"/>
        <v>0</v>
      </c>
      <c r="AO66">
        <f t="shared" si="42"/>
        <v>0</v>
      </c>
      <c r="AP66">
        <f t="shared" si="43"/>
        <v>-4.8525912662180862E-23</v>
      </c>
      <c r="AQ66">
        <f t="shared" si="44"/>
        <v>-6.5904392146606451E-18</v>
      </c>
      <c r="AR66">
        <f t="shared" si="45"/>
        <v>-6.5904877405733078E-18</v>
      </c>
      <c r="AS66">
        <f t="shared" si="46"/>
        <v>-3.9358340017891218E-3</v>
      </c>
      <c r="AT66">
        <f t="shared" si="47"/>
        <v>-2.5714115478355586E-3</v>
      </c>
      <c r="AU66">
        <f t="shared" si="48"/>
        <v>-6.5072455496246878E-3</v>
      </c>
      <c r="AW66">
        <v>63</v>
      </c>
      <c r="AX66">
        <f>IF(Z66&gt;0, (R66*SUMPRODUCT(K66:$K$98, X66:$X$98)-K66*$AZ$3)/Z66, 0)</f>
        <v>-1.6897475432305427E+22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7.0802166840419666E-4</v>
      </c>
      <c r="L67" s="2">
        <v>64</v>
      </c>
      <c r="M67" s="8">
        <v>0.86793829099999997</v>
      </c>
      <c r="Q67" s="5">
        <f t="shared" si="60"/>
        <v>25</v>
      </c>
      <c r="R67">
        <f t="shared" ref="R67:R79" si="62">$C$6</f>
        <v>500000</v>
      </c>
      <c r="S67">
        <f t="shared" ref="S67:S79" si="63">AX67</f>
        <v>-1.2360167459220965E+23</v>
      </c>
      <c r="U67">
        <f t="shared" si="52"/>
        <v>0.86793829099999997</v>
      </c>
      <c r="V67">
        <f t="shared" si="53"/>
        <v>0.01</v>
      </c>
      <c r="W67">
        <f t="shared" si="54"/>
        <v>2.4477616811781319E-21</v>
      </c>
      <c r="X67">
        <f t="shared" si="55"/>
        <v>2.1245060903370347E-21</v>
      </c>
      <c r="Y67">
        <f t="shared" si="56"/>
        <v>2.447761681178132E-23</v>
      </c>
      <c r="Z67">
        <f t="shared" si="57"/>
        <v>2.9877797402931592E-22</v>
      </c>
      <c r="AB67">
        <f t="shared" si="58"/>
        <v>-41.360992871846115</v>
      </c>
      <c r="AC67">
        <f t="shared" ref="AC67:AC79" si="64">S67*Z67</f>
        <v>-36.929457921291174</v>
      </c>
      <c r="AE67">
        <f t="shared" ref="AE67:AE79" si="65">$Z67*O67</f>
        <v>0</v>
      </c>
      <c r="AF67">
        <f t="shared" ref="AF67:AF79" si="66">-$Z67*P67</f>
        <v>0</v>
      </c>
      <c r="AG67">
        <f t="shared" ref="AG67:AG79" si="67">-$Z67*Q67</f>
        <v>-7.4694493507328986E-21</v>
      </c>
      <c r="AH67">
        <f t="shared" ref="AH67:AH79" si="68">-X67*R67</f>
        <v>-1.0622530451685174E-15</v>
      </c>
      <c r="AI67">
        <f t="shared" ref="AI67:AI79" si="69">SUM(AE67:AH67)</f>
        <v>-1.062260514617868E-15</v>
      </c>
      <c r="AJ67">
        <f t="shared" ref="AJ67:AJ79" si="70">AB67-AC67</f>
        <v>-4.4315349505549406</v>
      </c>
      <c r="AK67">
        <f t="shared" si="61"/>
        <v>-2.8952695010292282</v>
      </c>
      <c r="AL67">
        <f t="shared" ref="AL67:AL79" si="71">SUM(AI67:AK67)</f>
        <v>-7.3268044515841702</v>
      </c>
      <c r="AN67">
        <f t="shared" ref="AN67:AN79" si="72">AE67*$K67</f>
        <v>0</v>
      </c>
      <c r="AO67">
        <f t="shared" ref="AO67:AO79" si="73">AF67*$K67</f>
        <v>0</v>
      </c>
      <c r="AP67">
        <f t="shared" ref="AP67:AP79" si="74">AG67*$K67</f>
        <v>-5.28853199136655E-24</v>
      </c>
      <c r="AQ67">
        <f t="shared" ref="AQ67:AQ79" si="75">AH67*$K67</f>
        <v>-7.5209817330765213E-19</v>
      </c>
      <c r="AR67">
        <f t="shared" ref="AR67:AR79" si="76">AI67*$K67</f>
        <v>-7.5210346183964349E-19</v>
      </c>
      <c r="AS67">
        <f t="shared" ref="AS67:AS79" si="77">AJ67*$K67</f>
        <v>-3.1376227692834183E-3</v>
      </c>
      <c r="AT67">
        <f t="shared" ref="AT67:AT79" si="78">AK67*$K67</f>
        <v>-2.0499135425985E-3</v>
      </c>
      <c r="AU67">
        <f t="shared" ref="AU67:AU79" si="79">AL67*$K67</f>
        <v>-5.1875363118819191E-3</v>
      </c>
      <c r="AW67">
        <v>64</v>
      </c>
      <c r="AX67">
        <f>IF(Z67&gt;0, (R67*SUMPRODUCT(K67:$K$98, X67:$X$98)-K67*$AZ$3)/Z67, 0)</f>
        <v>-1.2360167459220965E+23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79" si="80">G68+$C$9</f>
        <v>0.12000000000000001</v>
      </c>
      <c r="I68" s="1">
        <f t="shared" ref="I68:I79" si="81">1+H68</f>
        <v>1.1200000000000001</v>
      </c>
      <c r="J68">
        <f t="shared" ref="J68:J79" si="82">1/I68</f>
        <v>0.89285714285714279</v>
      </c>
      <c r="K68">
        <f t="shared" si="59"/>
        <v>6.3216220393231843E-4</v>
      </c>
      <c r="L68" s="2">
        <v>65</v>
      </c>
      <c r="M68" s="8">
        <v>0.872959127</v>
      </c>
      <c r="Q68" s="5">
        <f t="shared" si="60"/>
        <v>25</v>
      </c>
      <c r="R68">
        <f t="shared" si="62"/>
        <v>500000</v>
      </c>
      <c r="S68">
        <f t="shared" si="63"/>
        <v>-9.4290682562457166E+23</v>
      </c>
      <c r="U68">
        <f t="shared" ref="U68:U79" si="83">M68</f>
        <v>0.872959127</v>
      </c>
      <c r="V68">
        <f t="shared" ref="V68:V79" si="84">$C$10</f>
        <v>0.01</v>
      </c>
      <c r="W68">
        <f t="shared" ref="W68:W79" si="85">Z67</f>
        <v>2.9877797402931592E-22</v>
      </c>
      <c r="X68">
        <f t="shared" ref="X68:X79" si="86">U68*W68</f>
        <v>2.608209593754603E-22</v>
      </c>
      <c r="Y68">
        <f t="shared" ref="Y68:Y79" si="87">V68*W68</f>
        <v>2.9877797402931591E-24</v>
      </c>
      <c r="Z68">
        <f t="shared" ref="Z68:Z79" si="88">MAX(0, W68-X68-Y68)</f>
        <v>3.4969234913562458E-23</v>
      </c>
      <c r="AB68">
        <f t="shared" ref="AB68:AB79" si="89">AC67</f>
        <v>-36.929457921291174</v>
      </c>
      <c r="AC68">
        <f t="shared" si="64"/>
        <v>-32.972730286867119</v>
      </c>
      <c r="AE68">
        <f t="shared" si="65"/>
        <v>0</v>
      </c>
      <c r="AF68">
        <f t="shared" si="66"/>
        <v>0</v>
      </c>
      <c r="AG68">
        <f t="shared" si="67"/>
        <v>-8.7423087283906141E-22</v>
      </c>
      <c r="AH68">
        <f t="shared" si="68"/>
        <v>-1.3041047968773015E-16</v>
      </c>
      <c r="AI68">
        <f t="shared" si="69"/>
        <v>-1.3041135391860298E-16</v>
      </c>
      <c r="AJ68">
        <f t="shared" si="70"/>
        <v>-3.9567276344240554</v>
      </c>
      <c r="AK68">
        <f t="shared" si="61"/>
        <v>-2.5850620544903826</v>
      </c>
      <c r="AL68">
        <f t="shared" si="71"/>
        <v>-6.541789688914438</v>
      </c>
      <c r="AN68">
        <f t="shared" si="72"/>
        <v>0</v>
      </c>
      <c r="AO68">
        <f t="shared" si="73"/>
        <v>0</v>
      </c>
      <c r="AP68">
        <f t="shared" si="74"/>
        <v>-5.5265571531961544E-25</v>
      </c>
      <c r="AQ68">
        <f t="shared" si="75"/>
        <v>-8.2440576255266338E-20</v>
      </c>
      <c r="AR68">
        <f t="shared" si="76"/>
        <v>-8.2441128910981657E-20</v>
      </c>
      <c r="AS68">
        <f t="shared" si="77"/>
        <v>-2.5012936617374196E-3</v>
      </c>
      <c r="AT68">
        <f t="shared" si="78"/>
        <v>-1.6341785256684474E-3</v>
      </c>
      <c r="AU68">
        <f t="shared" si="79"/>
        <v>-4.1354721874058671E-3</v>
      </c>
      <c r="AW68">
        <v>65</v>
      </c>
      <c r="AX68">
        <f>IF(Z68&gt;0, (R68*SUMPRODUCT(K68:$K$98, X68:$X$98)-K68*$AZ$3)/Z68, 0)</f>
        <v>-9.4290682562457166E+23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79" si="90">K68*J69</f>
        <v>5.6443053922528431E-4</v>
      </c>
      <c r="L69" s="2">
        <v>66</v>
      </c>
      <c r="M69" s="8">
        <v>0.877957722</v>
      </c>
      <c r="Q69" s="5">
        <f t="shared" ref="Q69:Q79" si="91">$C$8</f>
        <v>25</v>
      </c>
      <c r="R69">
        <f t="shared" si="62"/>
        <v>500000</v>
      </c>
      <c r="S69">
        <f t="shared" si="63"/>
        <v>-7.5139590995075361E+24</v>
      </c>
      <c r="U69">
        <f t="shared" si="83"/>
        <v>0.877957722</v>
      </c>
      <c r="V69">
        <f t="shared" si="84"/>
        <v>0.01</v>
      </c>
      <c r="W69">
        <f t="shared" si="85"/>
        <v>3.4969234913562458E-23</v>
      </c>
      <c r="X69">
        <f t="shared" si="86"/>
        <v>3.0701509824794161E-23</v>
      </c>
      <c r="Y69">
        <f t="shared" si="87"/>
        <v>3.4969234913562456E-25</v>
      </c>
      <c r="Z69">
        <f t="shared" si="88"/>
        <v>3.9180327396326716E-24</v>
      </c>
      <c r="AB69">
        <f t="shared" si="89"/>
        <v>-32.972730286867119</v>
      </c>
      <c r="AC69">
        <f t="shared" si="64"/>
        <v>-29.439937756131354</v>
      </c>
      <c r="AE69">
        <f t="shared" si="65"/>
        <v>0</v>
      </c>
      <c r="AF69">
        <f t="shared" si="66"/>
        <v>0</v>
      </c>
      <c r="AG69">
        <f t="shared" si="67"/>
        <v>-9.7950818490816793E-23</v>
      </c>
      <c r="AH69">
        <f t="shared" si="68"/>
        <v>-1.5350754912397082E-17</v>
      </c>
      <c r="AI69">
        <f t="shared" si="69"/>
        <v>-1.5350852863215572E-17</v>
      </c>
      <c r="AJ69">
        <f t="shared" si="70"/>
        <v>-3.5327925307357653</v>
      </c>
      <c r="AK69">
        <f t="shared" si="61"/>
        <v>-2.3080911200806984</v>
      </c>
      <c r="AL69">
        <f t="shared" si="71"/>
        <v>-5.8408836508164637</v>
      </c>
      <c r="AN69">
        <f t="shared" si="72"/>
        <v>0</v>
      </c>
      <c r="AO69">
        <f t="shared" si="73"/>
        <v>0</v>
      </c>
      <c r="AP69">
        <f t="shared" si="74"/>
        <v>-5.528643329832967E-26</v>
      </c>
      <c r="AQ69">
        <f t="shared" si="75"/>
        <v>-8.6644348727194672E-21</v>
      </c>
      <c r="AR69">
        <f t="shared" si="76"/>
        <v>-8.6644901591527646E-21</v>
      </c>
      <c r="AS69">
        <f t="shared" si="77"/>
        <v>-1.9940159930942449E-3</v>
      </c>
      <c r="AT69">
        <f t="shared" si="78"/>
        <v>-1.3027571154882391E-3</v>
      </c>
      <c r="AU69">
        <f t="shared" si="79"/>
        <v>-3.296773108582484E-3</v>
      </c>
      <c r="AW69">
        <v>66</v>
      </c>
      <c r="AX69">
        <f>IF(Z69&gt;0, (R69*SUMPRODUCT(K69:$K$98, X69:$X$98)-K69*$AZ$3)/Z69, 0)</f>
        <v>-7.5139590995075361E+24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5.0395583859400386E-4</v>
      </c>
      <c r="L70" s="2">
        <v>67</v>
      </c>
      <c r="M70" s="8">
        <v>0.88376105100000002</v>
      </c>
      <c r="Q70" s="5">
        <f t="shared" si="91"/>
        <v>25</v>
      </c>
      <c r="R70">
        <f t="shared" si="62"/>
        <v>500000</v>
      </c>
      <c r="S70">
        <f t="shared" si="63"/>
        <v>-6.3149081540064258E+25</v>
      </c>
      <c r="U70">
        <f t="shared" si="83"/>
        <v>0.88376105100000002</v>
      </c>
      <c r="V70">
        <f t="shared" si="84"/>
        <v>0.01</v>
      </c>
      <c r="W70">
        <f t="shared" si="85"/>
        <v>3.9180327396326716E-24</v>
      </c>
      <c r="X70">
        <f t="shared" si="86"/>
        <v>3.4626047318301791E-24</v>
      </c>
      <c r="Y70">
        <f t="shared" si="87"/>
        <v>3.9180327396326718E-26</v>
      </c>
      <c r="Z70">
        <f t="shared" si="88"/>
        <v>4.162476804061657E-25</v>
      </c>
      <c r="AB70">
        <f t="shared" si="89"/>
        <v>-29.439937756131354</v>
      </c>
      <c r="AC70">
        <f t="shared" si="64"/>
        <v>-26.285658710831566</v>
      </c>
      <c r="AE70">
        <f t="shared" si="65"/>
        <v>0</v>
      </c>
      <c r="AF70">
        <f t="shared" si="66"/>
        <v>0</v>
      </c>
      <c r="AG70">
        <f t="shared" si="67"/>
        <v>-1.0406192010154142E-23</v>
      </c>
      <c r="AH70">
        <f t="shared" si="68"/>
        <v>-1.7313023659150895E-18</v>
      </c>
      <c r="AI70">
        <f t="shared" si="69"/>
        <v>-1.7313127721070998E-18</v>
      </c>
      <c r="AJ70">
        <f t="shared" si="70"/>
        <v>-3.1542790452997878</v>
      </c>
      <c r="AK70">
        <f t="shared" si="61"/>
        <v>-2.0607956429291949</v>
      </c>
      <c r="AL70">
        <f t="shared" si="71"/>
        <v>-5.2150746882289827</v>
      </c>
      <c r="AN70">
        <f t="shared" si="72"/>
        <v>0</v>
      </c>
      <c r="AO70">
        <f t="shared" si="73"/>
        <v>0</v>
      </c>
      <c r="AP70">
        <f t="shared" si="74"/>
        <v>-5.2442612210474533E-27</v>
      </c>
      <c r="AQ70">
        <f t="shared" si="75"/>
        <v>-8.7249993567452189E-22</v>
      </c>
      <c r="AR70">
        <f t="shared" si="76"/>
        <v>-8.7250517993574295E-22</v>
      </c>
      <c r="AS70">
        <f t="shared" si="77"/>
        <v>-1.5896173414335485E-3</v>
      </c>
      <c r="AT70">
        <f t="shared" si="78"/>
        <v>-1.0385499964032517E-3</v>
      </c>
      <c r="AU70">
        <f t="shared" si="79"/>
        <v>-2.6281673378368E-3</v>
      </c>
      <c r="AW70">
        <v>67</v>
      </c>
      <c r="AX70">
        <f>IF(Z70&gt;0, (R70*SUMPRODUCT(K70:$K$98, X70:$X$98)-K70*$AZ$3)/Z70, 0)</f>
        <v>-6.3149081540064258E+25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4.4996057017321768E-4</v>
      </c>
      <c r="L71" s="2">
        <v>68</v>
      </c>
      <c r="M71" s="8">
        <v>0.88953285599999998</v>
      </c>
      <c r="Q71" s="5">
        <f t="shared" si="91"/>
        <v>25</v>
      </c>
      <c r="R71">
        <f t="shared" si="62"/>
        <v>500000</v>
      </c>
      <c r="S71">
        <f t="shared" si="63"/>
        <v>-5.6120942900411812E+26</v>
      </c>
      <c r="U71">
        <f t="shared" si="83"/>
        <v>0.88953285599999998</v>
      </c>
      <c r="V71">
        <f t="shared" si="84"/>
        <v>0.01</v>
      </c>
      <c r="W71">
        <f t="shared" si="85"/>
        <v>4.162476804061657E-25</v>
      </c>
      <c r="X71">
        <f t="shared" si="86"/>
        <v>3.7026598795507182E-25</v>
      </c>
      <c r="Y71">
        <f t="shared" si="87"/>
        <v>4.1624768040616569E-27</v>
      </c>
      <c r="Z71">
        <f t="shared" si="88"/>
        <v>4.1819215647032228E-26</v>
      </c>
      <c r="AB71">
        <f t="shared" si="89"/>
        <v>-26.285658710831566</v>
      </c>
      <c r="AC71">
        <f t="shared" si="64"/>
        <v>-23.469338134671037</v>
      </c>
      <c r="AE71">
        <f t="shared" si="65"/>
        <v>0</v>
      </c>
      <c r="AF71">
        <f t="shared" si="66"/>
        <v>0</v>
      </c>
      <c r="AG71">
        <f t="shared" si="67"/>
        <v>-1.0454803911758058E-24</v>
      </c>
      <c r="AH71">
        <f t="shared" si="68"/>
        <v>-1.8513299397753591E-19</v>
      </c>
      <c r="AI71">
        <f t="shared" si="69"/>
        <v>-1.8513403945792708E-19</v>
      </c>
      <c r="AJ71">
        <f t="shared" si="70"/>
        <v>-2.8163205761605283</v>
      </c>
      <c r="AK71">
        <f t="shared" si="61"/>
        <v>-1.8399961097582098</v>
      </c>
      <c r="AL71">
        <f t="shared" si="71"/>
        <v>-4.6563166859187382</v>
      </c>
      <c r="AN71">
        <f t="shared" si="72"/>
        <v>0</v>
      </c>
      <c r="AO71">
        <f t="shared" si="73"/>
        <v>0</v>
      </c>
      <c r="AP71">
        <f t="shared" si="74"/>
        <v>-4.7042495291838425E-28</v>
      </c>
      <c r="AQ71">
        <f t="shared" si="75"/>
        <v>-8.3302547528006937E-23</v>
      </c>
      <c r="AR71">
        <f t="shared" si="76"/>
        <v>-8.3303017952959851E-23</v>
      </c>
      <c r="AS71">
        <f t="shared" si="77"/>
        <v>-1.2672332122397561E-3</v>
      </c>
      <c r="AT71">
        <f t="shared" si="78"/>
        <v>-8.2792569866330654E-4</v>
      </c>
      <c r="AU71">
        <f t="shared" si="79"/>
        <v>-2.0951589109030628E-3</v>
      </c>
      <c r="AW71">
        <v>68</v>
      </c>
      <c r="AX71">
        <f>IF(Z71&gt;0, (R71*SUMPRODUCT(K71:$K$98, X71:$X$98)-K71*$AZ$3)/Z71, 0)</f>
        <v>-5.6120942900411812E+26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4.0175050908323003E-4</v>
      </c>
      <c r="L72" s="2">
        <v>69</v>
      </c>
      <c r="M72" s="8">
        <v>0.89526598199999996</v>
      </c>
      <c r="Q72" s="5">
        <f t="shared" si="91"/>
        <v>25</v>
      </c>
      <c r="R72">
        <f t="shared" si="62"/>
        <v>500000</v>
      </c>
      <c r="S72">
        <f t="shared" si="63"/>
        <v>-5.2893338412512483E+27</v>
      </c>
      <c r="U72">
        <f t="shared" si="83"/>
        <v>0.89526598199999996</v>
      </c>
      <c r="V72">
        <f t="shared" si="84"/>
        <v>0.01</v>
      </c>
      <c r="W72">
        <f t="shared" si="85"/>
        <v>4.1819215647032228E-26</v>
      </c>
      <c r="X72">
        <f t="shared" si="86"/>
        <v>3.7439321162710069E-26</v>
      </c>
      <c r="Y72">
        <f t="shared" si="87"/>
        <v>4.1819215647032225E-28</v>
      </c>
      <c r="Z72">
        <f t="shared" si="88"/>
        <v>3.9617023278518367E-27</v>
      </c>
      <c r="AB72">
        <f t="shared" si="89"/>
        <v>-23.469338134671037</v>
      </c>
      <c r="AC72">
        <f t="shared" si="64"/>
        <v>-20.954766191670569</v>
      </c>
      <c r="AE72">
        <f t="shared" si="65"/>
        <v>0</v>
      </c>
      <c r="AF72">
        <f t="shared" si="66"/>
        <v>0</v>
      </c>
      <c r="AG72">
        <f t="shared" si="67"/>
        <v>-9.9042558196295913E-26</v>
      </c>
      <c r="AH72">
        <f t="shared" si="68"/>
        <v>-1.8719660581355033E-20</v>
      </c>
      <c r="AI72">
        <f t="shared" si="69"/>
        <v>-1.8719759623913229E-20</v>
      </c>
      <c r="AJ72">
        <f t="shared" si="70"/>
        <v>-2.5145719430004689</v>
      </c>
      <c r="AK72">
        <f t="shared" ref="AK72:AK79" si="92">G72*SUM(AB72:AB72, AE72:AF72)</f>
        <v>-1.6428536694269729</v>
      </c>
      <c r="AL72">
        <f t="shared" si="71"/>
        <v>-4.157425612427442</v>
      </c>
      <c r="AN72">
        <f t="shared" si="72"/>
        <v>0</v>
      </c>
      <c r="AO72">
        <f t="shared" si="73"/>
        <v>0</v>
      </c>
      <c r="AP72">
        <f t="shared" si="74"/>
        <v>-3.9790398176267321E-29</v>
      </c>
      <c r="AQ72">
        <f t="shared" si="75"/>
        <v>-7.5206331684246581E-24</v>
      </c>
      <c r="AR72">
        <f t="shared" si="76"/>
        <v>-7.5206729588228339E-24</v>
      </c>
      <c r="AS72">
        <f t="shared" si="77"/>
        <v>-1.0102305582268454E-3</v>
      </c>
      <c r="AT72">
        <f t="shared" si="78"/>
        <v>-6.6001729804153887E-4</v>
      </c>
      <c r="AU72">
        <f t="shared" si="79"/>
        <v>-1.6702478562683842E-3</v>
      </c>
      <c r="AW72">
        <v>69</v>
      </c>
      <c r="AX72">
        <f>IF(Z72&gt;0, (R72*SUMPRODUCT(K72:$K$98, X72:$X$98)-K72*$AZ$3)/Z72, 0)</f>
        <v>-5.2893338412512483E+27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3.5870581168145535E-4</v>
      </c>
      <c r="L73" s="2">
        <v>70</v>
      </c>
      <c r="M73" s="8">
        <v>0.900953271</v>
      </c>
      <c r="Q73" s="5">
        <f t="shared" si="91"/>
        <v>25</v>
      </c>
      <c r="R73">
        <f t="shared" si="62"/>
        <v>500000</v>
      </c>
      <c r="S73">
        <f t="shared" si="63"/>
        <v>-5.3035294548743997E+28</v>
      </c>
      <c r="U73">
        <f t="shared" si="83"/>
        <v>0.900953271</v>
      </c>
      <c r="V73">
        <f t="shared" si="84"/>
        <v>0.01</v>
      </c>
      <c r="W73">
        <f t="shared" si="85"/>
        <v>3.9617023278518367E-27</v>
      </c>
      <c r="X73">
        <f t="shared" si="86"/>
        <v>3.5693086710064266E-27</v>
      </c>
      <c r="Y73">
        <f t="shared" si="87"/>
        <v>3.9617023278518366E-29</v>
      </c>
      <c r="Z73">
        <f t="shared" si="88"/>
        <v>3.5277663356689174E-28</v>
      </c>
      <c r="AB73">
        <f t="shared" si="89"/>
        <v>-20.954766191670569</v>
      </c>
      <c r="AC73">
        <f t="shared" si="64"/>
        <v>-18.709612671134433</v>
      </c>
      <c r="AE73">
        <f t="shared" si="65"/>
        <v>0</v>
      </c>
      <c r="AF73">
        <f t="shared" si="66"/>
        <v>0</v>
      </c>
      <c r="AG73">
        <f t="shared" si="67"/>
        <v>-8.8194158391722941E-27</v>
      </c>
      <c r="AH73">
        <f t="shared" si="68"/>
        <v>-1.7846543355032133E-21</v>
      </c>
      <c r="AI73">
        <f t="shared" si="69"/>
        <v>-1.7846631549190525E-21</v>
      </c>
      <c r="AJ73">
        <f t="shared" si="70"/>
        <v>-2.2451535205361353</v>
      </c>
      <c r="AK73">
        <f t="shared" si="92"/>
        <v>-1.4668336334169398</v>
      </c>
      <c r="AL73">
        <f t="shared" si="71"/>
        <v>-3.7119871539530749</v>
      </c>
      <c r="AN73">
        <f t="shared" si="72"/>
        <v>0</v>
      </c>
      <c r="AO73">
        <f t="shared" si="73"/>
        <v>0</v>
      </c>
      <c r="AP73">
        <f t="shared" si="74"/>
        <v>-3.1635757171465816E-30</v>
      </c>
      <c r="AQ73">
        <f t="shared" si="75"/>
        <v>-6.4016588198750842E-25</v>
      </c>
      <c r="AR73">
        <f t="shared" si="76"/>
        <v>-6.4016904556322567E-25</v>
      </c>
      <c r="AS73">
        <f t="shared" si="77"/>
        <v>-8.0534961593339144E-4</v>
      </c>
      <c r="AT73">
        <f t="shared" si="78"/>
        <v>-5.2616174907648176E-4</v>
      </c>
      <c r="AU73">
        <f t="shared" si="79"/>
        <v>-1.3315113650098731E-3</v>
      </c>
      <c r="AW73">
        <v>70</v>
      </c>
      <c r="AX73">
        <f>IF(Z73&gt;0, (R73*SUMPRODUCT(K73:$K$98, X73:$X$98)-K73*$AZ$3)/Z73, 0)</f>
        <v>-5.3035294548743997E+28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3.2027304614415652E-4</v>
      </c>
      <c r="L74" s="2">
        <v>71</v>
      </c>
      <c r="M74" s="8">
        <v>0.90658776299999999</v>
      </c>
      <c r="Q74" s="5">
        <f t="shared" si="91"/>
        <v>25</v>
      </c>
      <c r="R74">
        <f t="shared" si="62"/>
        <v>500000</v>
      </c>
      <c r="S74">
        <f t="shared" si="63"/>
        <v>-5.6769777750210178E+29</v>
      </c>
      <c r="U74">
        <f t="shared" si="83"/>
        <v>0.90658776299999999</v>
      </c>
      <c r="V74">
        <f t="shared" si="84"/>
        <v>0.01</v>
      </c>
      <c r="W74">
        <f t="shared" si="85"/>
        <v>3.5277663356689174E-28</v>
      </c>
      <c r="X74">
        <f t="shared" si="86"/>
        <v>3.198229790640791E-28</v>
      </c>
      <c r="Y74">
        <f t="shared" si="87"/>
        <v>3.5277663356689173E-30</v>
      </c>
      <c r="Z74">
        <f t="shared" si="88"/>
        <v>2.9425888167143719E-29</v>
      </c>
      <c r="AB74">
        <f t="shared" si="89"/>
        <v>-18.709612671134433</v>
      </c>
      <c r="AC74">
        <f t="shared" si="64"/>
        <v>-16.705011313512884</v>
      </c>
      <c r="AE74">
        <f t="shared" si="65"/>
        <v>0</v>
      </c>
      <c r="AF74">
        <f t="shared" si="66"/>
        <v>0</v>
      </c>
      <c r="AG74">
        <f t="shared" si="67"/>
        <v>-7.3564720417859296E-28</v>
      </c>
      <c r="AH74">
        <f t="shared" si="68"/>
        <v>-1.5991148953203956E-22</v>
      </c>
      <c r="AI74">
        <f t="shared" si="69"/>
        <v>-1.5991222517924374E-22</v>
      </c>
      <c r="AJ74">
        <f t="shared" si="70"/>
        <v>-2.0046013576215493</v>
      </c>
      <c r="AK74">
        <f t="shared" si="92"/>
        <v>-1.3096728869794105</v>
      </c>
      <c r="AL74">
        <f t="shared" si="71"/>
        <v>-3.3142742446009601</v>
      </c>
      <c r="AN74">
        <f t="shared" si="72"/>
        <v>0</v>
      </c>
      <c r="AO74">
        <f t="shared" si="73"/>
        <v>0</v>
      </c>
      <c r="AP74">
        <f t="shared" si="74"/>
        <v>-2.3560797096971022E-31</v>
      </c>
      <c r="AQ74">
        <f t="shared" si="75"/>
        <v>-5.1215339865875706E-26</v>
      </c>
      <c r="AR74">
        <f t="shared" si="76"/>
        <v>-5.1215575473846677E-26</v>
      </c>
      <c r="AS74">
        <f t="shared" si="77"/>
        <v>-6.4201978311016522E-4</v>
      </c>
      <c r="AT74">
        <f t="shared" si="78"/>
        <v>-4.1945292496530743E-4</v>
      </c>
      <c r="AU74">
        <f t="shared" si="79"/>
        <v>-1.0614727080754728E-3</v>
      </c>
      <c r="AW74">
        <v>71</v>
      </c>
      <c r="AX74">
        <f>IF(Z74&gt;0, (R74*SUMPRODUCT(K74:$K$98, X74:$X$98)-K74*$AZ$3)/Z74, 0)</f>
        <v>-5.6769777750210178E+29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2.8595807691442546E-4</v>
      </c>
      <c r="L75" s="2">
        <v>72</v>
      </c>
      <c r="M75" s="8">
        <v>0.91219363099999995</v>
      </c>
      <c r="Q75" s="5">
        <f t="shared" si="91"/>
        <v>25</v>
      </c>
      <c r="R75">
        <f t="shared" si="62"/>
        <v>500000</v>
      </c>
      <c r="S75">
        <f t="shared" si="63"/>
        <v>-6.5145440166585351E+30</v>
      </c>
      <c r="U75">
        <f t="shared" si="83"/>
        <v>0.91219363099999995</v>
      </c>
      <c r="V75">
        <f t="shared" si="84"/>
        <v>0.01</v>
      </c>
      <c r="W75">
        <f t="shared" si="85"/>
        <v>2.9425888167143719E-29</v>
      </c>
      <c r="X75">
        <f t="shared" si="86"/>
        <v>2.6842107772586762E-29</v>
      </c>
      <c r="Y75">
        <f t="shared" si="87"/>
        <v>2.942588816714372E-31</v>
      </c>
      <c r="Z75">
        <f t="shared" si="88"/>
        <v>2.28952151288552E-30</v>
      </c>
      <c r="AB75">
        <f t="shared" si="89"/>
        <v>-16.705011313512884</v>
      </c>
      <c r="AC75">
        <f t="shared" si="64"/>
        <v>-14.915188672779362</v>
      </c>
      <c r="AE75">
        <f t="shared" si="65"/>
        <v>0</v>
      </c>
      <c r="AF75">
        <f t="shared" si="66"/>
        <v>0</v>
      </c>
      <c r="AG75">
        <f t="shared" si="67"/>
        <v>-5.7238037822138002E-29</v>
      </c>
      <c r="AH75">
        <f t="shared" si="68"/>
        <v>-1.342105388629338E-23</v>
      </c>
      <c r="AI75">
        <f t="shared" si="69"/>
        <v>-1.3421111124331202E-23</v>
      </c>
      <c r="AJ75">
        <f t="shared" si="70"/>
        <v>-1.7898226407335223</v>
      </c>
      <c r="AK75">
        <f t="shared" si="92"/>
        <v>-1.1693507919459021</v>
      </c>
      <c r="AL75">
        <f t="shared" si="71"/>
        <v>-2.9591734326794246</v>
      </c>
      <c r="AN75">
        <f t="shared" si="72"/>
        <v>0</v>
      </c>
      <c r="AO75">
        <f t="shared" si="73"/>
        <v>0</v>
      </c>
      <c r="AP75">
        <f t="shared" si="74"/>
        <v>-1.6367679221973732E-32</v>
      </c>
      <c r="AQ75">
        <f t="shared" si="75"/>
        <v>-3.8378587594893314E-27</v>
      </c>
      <c r="AR75">
        <f t="shared" si="76"/>
        <v>-3.8378751271685528E-27</v>
      </c>
      <c r="AS75">
        <f t="shared" si="77"/>
        <v>-5.1181424036205662E-4</v>
      </c>
      <c r="AT75">
        <f t="shared" si="78"/>
        <v>-3.3438530370321062E-4</v>
      </c>
      <c r="AU75">
        <f t="shared" si="79"/>
        <v>-8.4619954406526729E-4</v>
      </c>
      <c r="AW75">
        <v>72</v>
      </c>
      <c r="AX75">
        <f>IF(Z75&gt;0, (R75*SUMPRODUCT(K75:$K$98, X75:$X$98)-K75*$AZ$3)/Z75, 0)</f>
        <v>-6.5145440166585351E+30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2.55319711530737E-4</v>
      </c>
      <c r="L76" s="2">
        <v>73</v>
      </c>
      <c r="M76" s="8">
        <v>0.91779930600000004</v>
      </c>
      <c r="Q76" s="5">
        <f t="shared" si="91"/>
        <v>25</v>
      </c>
      <c r="R76">
        <f t="shared" si="62"/>
        <v>500000</v>
      </c>
      <c r="S76">
        <f t="shared" si="63"/>
        <v>-8.0560959119462721E+31</v>
      </c>
      <c r="U76">
        <f t="shared" si="83"/>
        <v>0.91779930600000004</v>
      </c>
      <c r="V76">
        <f t="shared" si="84"/>
        <v>0.01</v>
      </c>
      <c r="W76">
        <f t="shared" si="85"/>
        <v>2.28952151288552E-30</v>
      </c>
      <c r="X76">
        <f t="shared" si="86"/>
        <v>2.1013212555984004E-30</v>
      </c>
      <c r="Y76">
        <f t="shared" si="87"/>
        <v>2.2895215128855201E-32</v>
      </c>
      <c r="Z76">
        <f t="shared" si="88"/>
        <v>1.6530504215826441E-31</v>
      </c>
      <c r="AB76">
        <f t="shared" si="89"/>
        <v>-14.915188672779362</v>
      </c>
      <c r="AC76">
        <f t="shared" si="64"/>
        <v>-13.317132743553001</v>
      </c>
      <c r="AE76">
        <f t="shared" si="65"/>
        <v>0</v>
      </c>
      <c r="AF76">
        <f t="shared" si="66"/>
        <v>0</v>
      </c>
      <c r="AG76">
        <f t="shared" si="67"/>
        <v>-4.1326260539566105E-30</v>
      </c>
      <c r="AH76">
        <f t="shared" si="68"/>
        <v>-1.0506606277992002E-24</v>
      </c>
      <c r="AI76">
        <f t="shared" si="69"/>
        <v>-1.0506647604252542E-24</v>
      </c>
      <c r="AJ76">
        <f t="shared" si="70"/>
        <v>-1.5980559292263603</v>
      </c>
      <c r="AK76">
        <f t="shared" si="92"/>
        <v>-1.0440632070945555</v>
      </c>
      <c r="AL76">
        <f t="shared" si="71"/>
        <v>-2.6421191363209156</v>
      </c>
      <c r="AN76">
        <f t="shared" si="72"/>
        <v>0</v>
      </c>
      <c r="AO76">
        <f t="shared" si="73"/>
        <v>0</v>
      </c>
      <c r="AP76">
        <f t="shared" si="74"/>
        <v>-1.0551408919606098E-33</v>
      </c>
      <c r="AQ76">
        <f t="shared" si="75"/>
        <v>-2.6825436840639481E-28</v>
      </c>
      <c r="AR76">
        <f t="shared" si="76"/>
        <v>-2.6825542354728681E-28</v>
      </c>
      <c r="AS76">
        <f t="shared" si="77"/>
        <v>-4.0801517886005818E-4</v>
      </c>
      <c r="AT76">
        <f t="shared" si="78"/>
        <v>-2.6656991685523803E-4</v>
      </c>
      <c r="AU76">
        <f t="shared" si="79"/>
        <v>-6.7458509571529616E-4</v>
      </c>
      <c r="AW76">
        <v>73</v>
      </c>
      <c r="AX76">
        <f>IF(Z76&gt;0, (R76*SUMPRODUCT(K76:$K$98, X76:$X$98)-K76*$AZ$3)/Z76, 0)</f>
        <v>-8.0560959119462721E+31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2.2796402815244374E-4</v>
      </c>
      <c r="L77" s="2">
        <v>74</v>
      </c>
      <c r="M77" s="8">
        <v>0.92340517499999997</v>
      </c>
      <c r="Q77" s="5">
        <f t="shared" si="91"/>
        <v>25</v>
      </c>
      <c r="R77">
        <f t="shared" si="62"/>
        <v>500000</v>
      </c>
      <c r="S77">
        <f t="shared" si="63"/>
        <v>-1.0801053653228247E+33</v>
      </c>
      <c r="U77">
        <f t="shared" si="83"/>
        <v>0.92340517499999997</v>
      </c>
      <c r="V77">
        <f t="shared" si="84"/>
        <v>0.01</v>
      </c>
      <c r="W77">
        <f t="shared" si="85"/>
        <v>1.6530504215826441E-31</v>
      </c>
      <c r="X77">
        <f t="shared" si="86"/>
        <v>1.5264353138253453E-31</v>
      </c>
      <c r="Y77">
        <f t="shared" si="87"/>
        <v>1.6530504215826443E-33</v>
      </c>
      <c r="Z77">
        <f t="shared" si="88"/>
        <v>1.100846035414724E-32</v>
      </c>
      <c r="AB77">
        <f t="shared" si="89"/>
        <v>-13.317132743553001</v>
      </c>
      <c r="AC77">
        <f t="shared" si="64"/>
        <v>-11.890297092458036</v>
      </c>
      <c r="AE77">
        <f t="shared" si="65"/>
        <v>0</v>
      </c>
      <c r="AF77">
        <f t="shared" si="66"/>
        <v>0</v>
      </c>
      <c r="AG77">
        <f t="shared" si="67"/>
        <v>-2.75211508853681E-31</v>
      </c>
      <c r="AH77">
        <f t="shared" si="68"/>
        <v>-7.6321765691267262E-26</v>
      </c>
      <c r="AI77">
        <f t="shared" si="69"/>
        <v>-7.6322040902776116E-26</v>
      </c>
      <c r="AJ77">
        <f t="shared" si="70"/>
        <v>-1.4268356510949651</v>
      </c>
      <c r="AK77">
        <f t="shared" si="92"/>
        <v>-0.93219929204871022</v>
      </c>
      <c r="AL77">
        <f t="shared" si="71"/>
        <v>-2.3590349431436755</v>
      </c>
      <c r="AN77">
        <f t="shared" si="72"/>
        <v>0</v>
      </c>
      <c r="AO77">
        <f t="shared" si="73"/>
        <v>0</v>
      </c>
      <c r="AP77">
        <f t="shared" si="74"/>
        <v>-6.2738324152197062E-35</v>
      </c>
      <c r="AQ77">
        <f t="shared" si="75"/>
        <v>-1.7398617142688266E-29</v>
      </c>
      <c r="AR77">
        <f t="shared" si="76"/>
        <v>-1.7398679881012416E-29</v>
      </c>
      <c r="AS77">
        <f t="shared" si="77"/>
        <v>-3.2526720253512302E-4</v>
      </c>
      <c r="AT77">
        <f t="shared" si="78"/>
        <v>-2.1250790565628029E-4</v>
      </c>
      <c r="AU77">
        <f t="shared" si="79"/>
        <v>-5.3777510819140331E-4</v>
      </c>
      <c r="AW77">
        <v>74</v>
      </c>
      <c r="AX77">
        <f>IF(Z77&gt;0, (R77*SUMPRODUCT(K77:$K$98, X77:$X$98)-K77*$AZ$3)/Z77, 0)</f>
        <v>-1.0801053653228247E+33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2.0353931085039618E-4</v>
      </c>
      <c r="L78" s="2">
        <v>75</v>
      </c>
      <c r="M78" s="8">
        <v>0.92901104300000004</v>
      </c>
      <c r="Q78" s="5">
        <f t="shared" si="91"/>
        <v>25</v>
      </c>
      <c r="R78">
        <f t="shared" si="62"/>
        <v>500000</v>
      </c>
      <c r="S78">
        <f t="shared" si="63"/>
        <v>-1.5812367318673904E+34</v>
      </c>
      <c r="U78">
        <f t="shared" si="83"/>
        <v>0.92901104300000004</v>
      </c>
      <c r="V78">
        <f t="shared" si="84"/>
        <v>0.01</v>
      </c>
      <c r="W78">
        <f t="shared" si="85"/>
        <v>1.100846035414724E-32</v>
      </c>
      <c r="X78">
        <f t="shared" si="86"/>
        <v>1.0226981235430477E-32</v>
      </c>
      <c r="Y78">
        <f t="shared" si="87"/>
        <v>1.1008460354147239E-34</v>
      </c>
      <c r="Z78">
        <f t="shared" si="88"/>
        <v>6.7139451517529046E-34</v>
      </c>
      <c r="AB78">
        <f t="shared" si="89"/>
        <v>-11.890297092458036</v>
      </c>
      <c r="AC78">
        <f t="shared" si="64"/>
        <v>-10.616336689694673</v>
      </c>
      <c r="AE78">
        <f t="shared" si="65"/>
        <v>0</v>
      </c>
      <c r="AF78">
        <f t="shared" si="66"/>
        <v>0</v>
      </c>
      <c r="AG78">
        <f t="shared" si="67"/>
        <v>-1.6784862879382261E-32</v>
      </c>
      <c r="AH78">
        <f t="shared" si="68"/>
        <v>-5.1134906177152385E-27</v>
      </c>
      <c r="AI78">
        <f t="shared" si="69"/>
        <v>-5.1135074025781182E-27</v>
      </c>
      <c r="AJ78">
        <f t="shared" si="70"/>
        <v>-1.2739604027633629</v>
      </c>
      <c r="AK78">
        <f t="shared" si="92"/>
        <v>-0.83232079647206259</v>
      </c>
      <c r="AL78">
        <f t="shared" si="71"/>
        <v>-2.1062811992354256</v>
      </c>
      <c r="AN78">
        <f t="shared" si="72"/>
        <v>0</v>
      </c>
      <c r="AO78">
        <f t="shared" si="73"/>
        <v>0</v>
      </c>
      <c r="AP78">
        <f t="shared" si="74"/>
        <v>-3.416379423187862E-36</v>
      </c>
      <c r="AQ78">
        <f t="shared" si="75"/>
        <v>-1.0407963563697262E-30</v>
      </c>
      <c r="AR78">
        <f t="shared" si="76"/>
        <v>-1.0407997727491495E-30</v>
      </c>
      <c r="AS78">
        <f t="shared" si="77"/>
        <v>-2.5930102242914803E-4</v>
      </c>
      <c r="AT78">
        <f t="shared" si="78"/>
        <v>-1.6941000132037647E-4</v>
      </c>
      <c r="AU78">
        <f t="shared" si="79"/>
        <v>-4.2871102374952456E-4</v>
      </c>
      <c r="AW78">
        <v>75</v>
      </c>
      <c r="AX78">
        <f>IF(Z78&gt;0, (R78*SUMPRODUCT(K78:$K$98, X78:$X$98)-K78*$AZ$3)/Z78, 0)</f>
        <v>-1.5812367318673904E+34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1.8173152754499659E-4</v>
      </c>
      <c r="L79" s="2">
        <v>76</v>
      </c>
      <c r="M79" s="8">
        <v>1</v>
      </c>
      <c r="Q79" s="5">
        <f t="shared" si="91"/>
        <v>25</v>
      </c>
      <c r="R79">
        <f t="shared" si="62"/>
        <v>500000</v>
      </c>
      <c r="S79">
        <f t="shared" si="63"/>
        <v>0</v>
      </c>
      <c r="U79">
        <f t="shared" si="83"/>
        <v>1</v>
      </c>
      <c r="V79">
        <f t="shared" si="84"/>
        <v>0.01</v>
      </c>
      <c r="W79">
        <f t="shared" si="85"/>
        <v>6.7139451517529046E-34</v>
      </c>
      <c r="X79">
        <f t="shared" si="86"/>
        <v>6.7139451517529046E-34</v>
      </c>
      <c r="Y79">
        <f t="shared" si="87"/>
        <v>6.7139451517529049E-36</v>
      </c>
      <c r="Z79">
        <f t="shared" si="88"/>
        <v>0</v>
      </c>
      <c r="AB79">
        <f t="shared" si="89"/>
        <v>-10.616336689694673</v>
      </c>
      <c r="AC79">
        <f t="shared" si="64"/>
        <v>0</v>
      </c>
      <c r="AE79">
        <f t="shared" si="65"/>
        <v>0</v>
      </c>
      <c r="AF79">
        <f t="shared" si="66"/>
        <v>0</v>
      </c>
      <c r="AG79">
        <f t="shared" si="67"/>
        <v>0</v>
      </c>
      <c r="AH79">
        <f t="shared" si="68"/>
        <v>-3.3569725758764522E-28</v>
      </c>
      <c r="AI79">
        <f t="shared" si="69"/>
        <v>-3.3569725758764522E-28</v>
      </c>
      <c r="AJ79">
        <f t="shared" si="70"/>
        <v>-10.616336689694673</v>
      </c>
      <c r="AK79">
        <f t="shared" si="92"/>
        <v>-0.74314356827862715</v>
      </c>
      <c r="AL79">
        <f t="shared" si="71"/>
        <v>-11.359480257973301</v>
      </c>
      <c r="AN79">
        <f t="shared" si="72"/>
        <v>0</v>
      </c>
      <c r="AO79">
        <f t="shared" si="73"/>
        <v>0</v>
      </c>
      <c r="AP79">
        <f t="shared" si="74"/>
        <v>0</v>
      </c>
      <c r="AQ79">
        <f t="shared" si="75"/>
        <v>-6.1006775414068964E-32</v>
      </c>
      <c r="AR79">
        <f t="shared" si="76"/>
        <v>-6.1006775414068964E-32</v>
      </c>
      <c r="AS79">
        <f t="shared" si="77"/>
        <v>-1.9293230835502055E-3</v>
      </c>
      <c r="AT79">
        <f t="shared" si="78"/>
        <v>-1.3505261584851439E-4</v>
      </c>
      <c r="AU79">
        <f t="shared" si="79"/>
        <v>-2.0643756993987197E-3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N81" s="6">
        <f t="shared" ref="AN81:AU81" si="93">SUM(AN3:AN79)</f>
        <v>65889.094471217715</v>
      </c>
      <c r="AO81" s="6">
        <f t="shared" si="93"/>
        <v>-6588.9094471217722</v>
      </c>
      <c r="AP81" s="6">
        <f t="shared" si="93"/>
        <v>-1668.3041603300019</v>
      </c>
      <c r="AQ81" s="6">
        <f t="shared" si="93"/>
        <v>-52158.654980893603</v>
      </c>
      <c r="AR81" s="6">
        <f t="shared" si="93"/>
        <v>5473.2258828723116</v>
      </c>
      <c r="AS81" s="6">
        <f t="shared" si="93"/>
        <v>-11861.55187348954</v>
      </c>
      <c r="AT81" s="6">
        <f t="shared" si="93"/>
        <v>6919.2385928689009</v>
      </c>
      <c r="AU81" s="6">
        <f t="shared" si="93"/>
        <v>530.91260225167207</v>
      </c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81:AU81">
    <cfRule type="cellIs" dxfId="57" priority="1" operator="lessThan">
      <formula>0</formula>
    </cfRule>
  </conditionalFormatting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ED4A50-548C-4703-A3FD-241D71D87055}">
  <sheetPr codeName="Sheet40"/>
  <dimension ref="A1:AZ164"/>
  <sheetViews>
    <sheetView workbookViewId="0">
      <selection activeCell="B1" sqref="B1"/>
    </sheetView>
  </sheetViews>
  <sheetFormatPr defaultRowHeight="15" x14ac:dyDescent="0.25"/>
  <cols>
    <col min="3" max="3" width="10.7109375" customWidth="1"/>
    <col min="4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149982.23705718093</v>
      </c>
      <c r="K3">
        <v>1</v>
      </c>
      <c r="L3" s="2">
        <v>0</v>
      </c>
      <c r="O3">
        <f>$C$3</f>
        <v>149982.23705718093</v>
      </c>
      <c r="P3" s="2">
        <f>O3*C5</f>
        <v>14998.223705718094</v>
      </c>
      <c r="Q3" s="5">
        <f>B8</f>
        <v>1522.432587</v>
      </c>
      <c r="R3">
        <f t="shared" ref="R3:R34" si="0">$C$6</f>
        <v>500000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149982.23705718093</v>
      </c>
      <c r="AF3">
        <f t="shared" ref="AF3:AF34" si="4">-$Z3*P3</f>
        <v>-14998.223705718094</v>
      </c>
      <c r="AG3">
        <f t="shared" ref="AG3:AG34" si="5">-$Z3*Q3</f>
        <v>-1522.432587</v>
      </c>
      <c r="AH3">
        <f t="shared" ref="AH3:AH34" si="6">-X3*R3</f>
        <v>0</v>
      </c>
      <c r="AI3">
        <f t="shared" ref="AI3:AI34" si="7">SUM(AE3:AH3)</f>
        <v>133461.58076446285</v>
      </c>
      <c r="AJ3">
        <f t="shared" ref="AJ3:AJ34" si="8">AB3-AC3</f>
        <v>0</v>
      </c>
      <c r="AL3">
        <f t="shared" ref="AL3:AL34" si="9">SUM(AI3:AK3)</f>
        <v>133461.58076446285</v>
      </c>
      <c r="AN3">
        <f t="shared" ref="AN3:AN34" si="10">AE3*$K3</f>
        <v>149982.23705718093</v>
      </c>
      <c r="AO3">
        <f t="shared" ref="AO3:AO34" si="11">AF3*$K3</f>
        <v>-14998.223705718094</v>
      </c>
      <c r="AP3">
        <f t="shared" ref="AP3:AP34" si="12">AG3*$K3</f>
        <v>-1522.432587</v>
      </c>
      <c r="AQ3">
        <f t="shared" ref="AQ3:AQ34" si="13">AH3*$K3</f>
        <v>0</v>
      </c>
      <c r="AR3">
        <f t="shared" ref="AR3:AR34" si="14">AI3*$K3</f>
        <v>133461.58076446285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133461.58076446285</v>
      </c>
      <c r="AW3">
        <v>0</v>
      </c>
      <c r="AX3">
        <f>IF(Z3&gt;0, (R3*SUMPRODUCT(K3:$K$98, X3:$X$98)-K3*$AZ$3)/Z3, 0)</f>
        <v>0</v>
      </c>
      <c r="AZ3">
        <f>C6*ABS(SUMPRODUCT(X4:X69, K4:K69))/1</f>
        <v>127312.42686792277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35" si="18">G4+$C$9</f>
        <v>0.12000000000000001</v>
      </c>
      <c r="I4" s="1">
        <f t="shared" ref="I4:I35" si="19">1+H4</f>
        <v>1.1200000000000001</v>
      </c>
      <c r="J4">
        <f t="shared" ref="J4:J35" si="20">1/I4</f>
        <v>0.89285714285714279</v>
      </c>
      <c r="K4">
        <f>J4</f>
        <v>0.89285714285714279</v>
      </c>
      <c r="L4" s="2">
        <v>1</v>
      </c>
      <c r="M4" s="8" cm="1">
        <f t="array" ref="M4:M69">Mortalities!B31:B96</f>
        <v>2.0768709E-2</v>
      </c>
      <c r="R4">
        <f t="shared" si="0"/>
        <v>500000</v>
      </c>
      <c r="S4">
        <f t="shared" si="1"/>
        <v>14073.645053645198</v>
      </c>
      <c r="U4">
        <f t="shared" ref="U4:U35" si="21">M4</f>
        <v>2.0768709E-2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2.0768709E-2</v>
      </c>
      <c r="Y4">
        <f t="shared" ref="Y4:Y35" si="25">V4*W4</f>
        <v>0.01</v>
      </c>
      <c r="Z4">
        <f t="shared" ref="Z4:Z35" si="26">MAX(0, W4-X4-Y4)</f>
        <v>0.96923129099999994</v>
      </c>
      <c r="AB4">
        <f t="shared" ref="AB4:AB35" si="27">AC3</f>
        <v>0</v>
      </c>
      <c r="AC4">
        <f t="shared" si="2"/>
        <v>13640.617164420299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-10384.354499999999</v>
      </c>
      <c r="AI4">
        <f t="shared" si="7"/>
        <v>-10384.354499999999</v>
      </c>
      <c r="AJ4">
        <f t="shared" si="8"/>
        <v>-13640.617164420299</v>
      </c>
      <c r="AK4">
        <f>G4*SUM(AB4, AE4:AF4)</f>
        <v>0</v>
      </c>
      <c r="AL4">
        <f t="shared" si="9"/>
        <v>-24024.9716644203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-9271.7450892857123</v>
      </c>
      <c r="AR4">
        <f t="shared" si="14"/>
        <v>-9271.7450892857123</v>
      </c>
      <c r="AS4">
        <f t="shared" si="15"/>
        <v>-12179.122468232408</v>
      </c>
      <c r="AT4">
        <f t="shared" si="16"/>
        <v>0</v>
      </c>
      <c r="AU4">
        <f t="shared" si="17"/>
        <v>-21450.867557518122</v>
      </c>
      <c r="AW4">
        <v>1</v>
      </c>
      <c r="AX4">
        <f>IF(Z4&gt;0, (R4*SUMPRODUCT(K4:$K$98, X4:$X$98)-K4*$AZ$3)/Z4, 0)</f>
        <v>14073.645053645198</v>
      </c>
    </row>
    <row r="5" spans="1:52" x14ac:dyDescent="0.25">
      <c r="C5" s="2">
        <f>'S.26.04.A'!C5</f>
        <v>0.1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0.12000000000000001</v>
      </c>
      <c r="I5" s="1">
        <f t="shared" si="19"/>
        <v>1.1200000000000001</v>
      </c>
      <c r="J5">
        <f t="shared" si="20"/>
        <v>0.89285714285714279</v>
      </c>
      <c r="K5">
        <f t="shared" ref="K5:K36" si="28">K4*J5</f>
        <v>0.79719387755102034</v>
      </c>
      <c r="L5" s="2">
        <v>2</v>
      </c>
      <c r="M5" s="8">
        <v>2.4225090000000001E-2</v>
      </c>
      <c r="Q5" s="5">
        <f t="shared" ref="Q5:Q36" si="29">$C$8</f>
        <v>25</v>
      </c>
      <c r="R5">
        <f t="shared" si="0"/>
        <v>500000</v>
      </c>
      <c r="S5">
        <f t="shared" si="1"/>
        <v>17678.362044358157</v>
      </c>
      <c r="U5">
        <f t="shared" si="21"/>
        <v>2.4225090000000001E-2</v>
      </c>
      <c r="V5">
        <f t="shared" si="22"/>
        <v>0.01</v>
      </c>
      <c r="W5">
        <f t="shared" si="23"/>
        <v>0.96923129099999994</v>
      </c>
      <c r="X5">
        <f t="shared" si="24"/>
        <v>2.3479715255291189E-2</v>
      </c>
      <c r="Y5">
        <f t="shared" si="25"/>
        <v>9.6923129099999988E-3</v>
      </c>
      <c r="Z5">
        <f t="shared" si="26"/>
        <v>0.93605926283470886</v>
      </c>
      <c r="AB5">
        <f t="shared" si="27"/>
        <v>13640.617164420299</v>
      </c>
      <c r="AC5">
        <f t="shared" si="2"/>
        <v>16547.994543366993</v>
      </c>
      <c r="AE5">
        <f t="shared" si="3"/>
        <v>0</v>
      </c>
      <c r="AF5">
        <f t="shared" si="4"/>
        <v>0</v>
      </c>
      <c r="AG5">
        <f t="shared" si="5"/>
        <v>-23.401481570867723</v>
      </c>
      <c r="AH5">
        <f t="shared" si="6"/>
        <v>-11739.857627645595</v>
      </c>
      <c r="AI5">
        <f t="shared" si="7"/>
        <v>-11763.259109216462</v>
      </c>
      <c r="AJ5">
        <f t="shared" si="8"/>
        <v>-2907.3773789466941</v>
      </c>
      <c r="AK5">
        <f>G5*SUM(AB5, AE5:AF5)</f>
        <v>954.84320150942096</v>
      </c>
      <c r="AL5">
        <f t="shared" si="9"/>
        <v>-13715.793286653736</v>
      </c>
      <c r="AN5">
        <f t="shared" si="10"/>
        <v>0</v>
      </c>
      <c r="AO5">
        <f t="shared" si="11"/>
        <v>0</v>
      </c>
      <c r="AP5">
        <f t="shared" si="12"/>
        <v>-18.655517833918783</v>
      </c>
      <c r="AQ5">
        <f t="shared" si="13"/>
        <v>-9358.9426240797147</v>
      </c>
      <c r="AR5">
        <f t="shared" si="14"/>
        <v>-9377.5981419136333</v>
      </c>
      <c r="AS5">
        <f t="shared" si="15"/>
        <v>-2317.7434462266374</v>
      </c>
      <c r="AT5">
        <f t="shared" si="16"/>
        <v>761.19515426452563</v>
      </c>
      <c r="AU5">
        <f t="shared" si="17"/>
        <v>-10934.146433875745</v>
      </c>
      <c r="AW5">
        <v>2</v>
      </c>
      <c r="AX5">
        <f>IF(Z5&gt;0, (R5*SUMPRODUCT(K5:$K$98, X5:$X$98)-K5*$AZ$3)/Z5, 0)</f>
        <v>17678.362044358157</v>
      </c>
    </row>
    <row r="6" spans="1:52" x14ac:dyDescent="0.25">
      <c r="A6" t="s">
        <v>16</v>
      </c>
      <c r="C6" s="2">
        <f>'S.26.04.D'!C6</f>
        <v>500000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0.12000000000000001</v>
      </c>
      <c r="I6" s="1">
        <f t="shared" si="19"/>
        <v>1.1200000000000001</v>
      </c>
      <c r="J6">
        <f t="shared" si="20"/>
        <v>0.89285714285714279</v>
      </c>
      <c r="K6">
        <f t="shared" si="28"/>
        <v>0.71178024781341098</v>
      </c>
      <c r="L6" s="2">
        <v>3</v>
      </c>
      <c r="M6" s="8">
        <v>2.7828815E-2</v>
      </c>
      <c r="Q6" s="5">
        <f t="shared" si="29"/>
        <v>25</v>
      </c>
      <c r="R6">
        <f t="shared" si="0"/>
        <v>500000</v>
      </c>
      <c r="S6">
        <f t="shared" si="1"/>
        <v>20055.830175547322</v>
      </c>
      <c r="U6">
        <f t="shared" si="21"/>
        <v>2.7828815E-2</v>
      </c>
      <c r="V6">
        <f t="shared" si="22"/>
        <v>0.01</v>
      </c>
      <c r="W6">
        <f t="shared" si="23"/>
        <v>0.93605926283470886</v>
      </c>
      <c r="X6">
        <f t="shared" si="24"/>
        <v>2.6049420054463489E-2</v>
      </c>
      <c r="Y6">
        <f t="shared" si="25"/>
        <v>9.3605926283470888E-3</v>
      </c>
      <c r="Z6">
        <f t="shared" si="26"/>
        <v>0.90064925015189823</v>
      </c>
      <c r="AB6">
        <f t="shared" si="27"/>
        <v>16547.994543366993</v>
      </c>
      <c r="AC6">
        <f t="shared" si="2"/>
        <v>18063.26840878051</v>
      </c>
      <c r="AE6">
        <f t="shared" si="3"/>
        <v>0</v>
      </c>
      <c r="AF6">
        <f t="shared" si="4"/>
        <v>0</v>
      </c>
      <c r="AG6">
        <f t="shared" si="5"/>
        <v>-22.516231253797457</v>
      </c>
      <c r="AH6">
        <f t="shared" si="6"/>
        <v>-13024.710027231744</v>
      </c>
      <c r="AI6">
        <f t="shared" si="7"/>
        <v>-13047.226258485542</v>
      </c>
      <c r="AJ6">
        <f t="shared" si="8"/>
        <v>-1515.2738654135173</v>
      </c>
      <c r="AK6">
        <f>G6*SUM(AB6, AE6:AF6)</f>
        <v>1158.3596180356897</v>
      </c>
      <c r="AL6">
        <f t="shared" si="9"/>
        <v>-13404.14050586337</v>
      </c>
      <c r="AN6">
        <f t="shared" si="10"/>
        <v>0</v>
      </c>
      <c r="AO6">
        <f t="shared" si="11"/>
        <v>0</v>
      </c>
      <c r="AP6">
        <f t="shared" si="12"/>
        <v>-16.026608661652023</v>
      </c>
      <c r="AQ6">
        <f t="shared" si="13"/>
        <v>-9270.7313308808298</v>
      </c>
      <c r="AR6">
        <f t="shared" si="14"/>
        <v>-9286.7579395424818</v>
      </c>
      <c r="AS6">
        <f t="shared" si="15"/>
        <v>-1078.5420074292185</v>
      </c>
      <c r="AT6">
        <f t="shared" si="16"/>
        <v>824.49749598249127</v>
      </c>
      <c r="AU6">
        <f t="shared" si="17"/>
        <v>-9540.8024509892093</v>
      </c>
      <c r="AW6">
        <v>3</v>
      </c>
      <c r="AX6">
        <f>IF(Z6&gt;0, (R6*SUMPRODUCT(K6:$K$98, X6:$X$98)-K6*$AZ$3)/Z6, 0)</f>
        <v>20055.830175547322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0.12000000000000001</v>
      </c>
      <c r="I7" s="1">
        <f t="shared" si="19"/>
        <v>1.1200000000000001</v>
      </c>
      <c r="J7">
        <f t="shared" si="20"/>
        <v>0.89285714285714279</v>
      </c>
      <c r="K7">
        <f t="shared" si="28"/>
        <v>0.63551807840483121</v>
      </c>
      <c r="L7" s="2">
        <v>4</v>
      </c>
      <c r="M7" s="8">
        <v>3.1684449000000003E-2</v>
      </c>
      <c r="Q7" s="5">
        <f t="shared" si="29"/>
        <v>25</v>
      </c>
      <c r="R7">
        <f t="shared" si="0"/>
        <v>500000</v>
      </c>
      <c r="S7">
        <f t="shared" si="1"/>
        <v>21436.133027927524</v>
      </c>
      <c r="U7">
        <f t="shared" si="21"/>
        <v>3.1684449000000003E-2</v>
      </c>
      <c r="V7">
        <f t="shared" si="22"/>
        <v>0.01</v>
      </c>
      <c r="W7">
        <f t="shared" si="23"/>
        <v>0.90064925015189823</v>
      </c>
      <c r="X7">
        <f t="shared" si="24"/>
        <v>2.8536575233326065E-2</v>
      </c>
      <c r="Y7">
        <f t="shared" si="25"/>
        <v>9.0064925015189822E-3</v>
      </c>
      <c r="Z7">
        <f t="shared" si="26"/>
        <v>0.86310618241705317</v>
      </c>
      <c r="AB7">
        <f t="shared" si="27"/>
        <v>18063.26840878051</v>
      </c>
      <c r="AC7">
        <f t="shared" si="2"/>
        <v>18501.658943518632</v>
      </c>
      <c r="AE7">
        <f t="shared" si="3"/>
        <v>0</v>
      </c>
      <c r="AF7">
        <f t="shared" si="4"/>
        <v>0</v>
      </c>
      <c r="AG7">
        <f t="shared" si="5"/>
        <v>-21.577654560426328</v>
      </c>
      <c r="AH7">
        <f t="shared" si="6"/>
        <v>-14268.287616663032</v>
      </c>
      <c r="AI7">
        <f t="shared" si="7"/>
        <v>-14289.865271223458</v>
      </c>
      <c r="AJ7">
        <f t="shared" si="8"/>
        <v>-438.39053473812237</v>
      </c>
      <c r="AK7">
        <f>G7*SUM(AB7, AE7:AF7)</f>
        <v>1264.4287886146358</v>
      </c>
      <c r="AL7">
        <f t="shared" si="9"/>
        <v>-13463.827017346945</v>
      </c>
      <c r="AN7">
        <f t="shared" si="10"/>
        <v>0</v>
      </c>
      <c r="AO7">
        <f t="shared" si="11"/>
        <v>0</v>
      </c>
      <c r="AP7">
        <f t="shared" si="12"/>
        <v>-13.712989562725383</v>
      </c>
      <c r="AQ7">
        <f t="shared" si="13"/>
        <v>-9067.7547282691394</v>
      </c>
      <c r="AR7">
        <f t="shared" si="14"/>
        <v>-9081.4677178318634</v>
      </c>
      <c r="AS7">
        <f t="shared" si="15"/>
        <v>-278.60511022763791</v>
      </c>
      <c r="AT7">
        <f t="shared" si="16"/>
        <v>803.5673540201218</v>
      </c>
      <c r="AU7">
        <f t="shared" si="17"/>
        <v>-8556.5054740393807</v>
      </c>
      <c r="AW7">
        <v>4</v>
      </c>
      <c r="AX7">
        <f>IF(Z7&gt;0, (R7*SUMPRODUCT(K7:$K$98, X7:$X$98)-K7*$AZ$3)/Z7, 0)</f>
        <v>21436.133027927524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0.12000000000000001</v>
      </c>
      <c r="I8" s="1">
        <f t="shared" si="19"/>
        <v>1.1200000000000001</v>
      </c>
      <c r="J8">
        <f t="shared" si="20"/>
        <v>0.89285714285714279</v>
      </c>
      <c r="K8">
        <f t="shared" si="28"/>
        <v>0.5674268557185993</v>
      </c>
      <c r="L8" s="2">
        <v>5</v>
      </c>
      <c r="M8" s="8">
        <v>3.5933631000000001E-2</v>
      </c>
      <c r="Q8" s="5">
        <f t="shared" si="29"/>
        <v>25</v>
      </c>
      <c r="R8">
        <f t="shared" si="0"/>
        <v>500000</v>
      </c>
      <c r="S8">
        <f t="shared" si="1"/>
        <v>21983.763922761842</v>
      </c>
      <c r="U8">
        <f t="shared" si="21"/>
        <v>3.5933631000000001E-2</v>
      </c>
      <c r="V8">
        <f t="shared" si="22"/>
        <v>0.01</v>
      </c>
      <c r="W8">
        <f t="shared" si="23"/>
        <v>0.86310618241705317</v>
      </c>
      <c r="X8">
        <f t="shared" si="24"/>
        <v>3.1014539072793078E-2</v>
      </c>
      <c r="Y8">
        <f t="shared" si="25"/>
        <v>8.6310618241705311E-3</v>
      </c>
      <c r="Z8">
        <f t="shared" si="26"/>
        <v>0.82346058152008961</v>
      </c>
      <c r="AB8">
        <f t="shared" si="27"/>
        <v>18501.658943518632</v>
      </c>
      <c r="AC8">
        <f t="shared" si="2"/>
        <v>18102.763023837833</v>
      </c>
      <c r="AE8">
        <f t="shared" si="3"/>
        <v>0</v>
      </c>
      <c r="AF8">
        <f t="shared" si="4"/>
        <v>0</v>
      </c>
      <c r="AG8">
        <f t="shared" si="5"/>
        <v>-20.586514538002241</v>
      </c>
      <c r="AH8">
        <f t="shared" si="6"/>
        <v>-15507.269536396539</v>
      </c>
      <c r="AI8">
        <f t="shared" si="7"/>
        <v>-15527.856050934543</v>
      </c>
      <c r="AJ8">
        <f t="shared" si="8"/>
        <v>398.89591968079912</v>
      </c>
      <c r="AK8">
        <f t="shared" ref="AK8:AK39" si="30">G8*SUM(AB8:AB8, AE8:AF8)</f>
        <v>1295.1161260463043</v>
      </c>
      <c r="AL8">
        <f t="shared" si="9"/>
        <v>-13833.844005207438</v>
      </c>
      <c r="AN8">
        <f t="shared" si="10"/>
        <v>0</v>
      </c>
      <c r="AO8">
        <f t="shared" si="11"/>
        <v>0</v>
      </c>
      <c r="AP8">
        <f t="shared" si="12"/>
        <v>-11.681341214503844</v>
      </c>
      <c r="AQ8">
        <f t="shared" si="13"/>
        <v>-8799.2411938183086</v>
      </c>
      <c r="AR8">
        <f t="shared" si="14"/>
        <v>-8810.9225350328143</v>
      </c>
      <c r="AS8">
        <f t="shared" si="15"/>
        <v>226.34425746345477</v>
      </c>
      <c r="AT8">
        <f t="shared" si="16"/>
        <v>734.88367119290763</v>
      </c>
      <c r="AU8">
        <f t="shared" si="17"/>
        <v>-7849.6946063764508</v>
      </c>
      <c r="AW8">
        <v>5</v>
      </c>
      <c r="AX8">
        <f>IF(Z8&gt;0, (R8*SUMPRODUCT(K8:$K$98, X8:$X$98)-K8*$AZ$3)/Z8, 0)</f>
        <v>21983.763922761842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0.12000000000000001</v>
      </c>
      <c r="I9" s="1">
        <f t="shared" si="19"/>
        <v>1.1200000000000001</v>
      </c>
      <c r="J9">
        <f t="shared" si="20"/>
        <v>0.89285714285714279</v>
      </c>
      <c r="K9">
        <f t="shared" si="28"/>
        <v>0.50663112117732079</v>
      </c>
      <c r="L9" s="2">
        <v>6</v>
      </c>
      <c r="M9" s="8">
        <v>4.1016489000000003E-2</v>
      </c>
      <c r="Q9" s="5">
        <f t="shared" si="29"/>
        <v>25</v>
      </c>
      <c r="R9">
        <f t="shared" si="0"/>
        <v>500000</v>
      </c>
      <c r="S9">
        <f t="shared" si="1"/>
        <v>21810.177402469439</v>
      </c>
      <c r="U9">
        <f t="shared" si="21"/>
        <v>4.1016489000000003E-2</v>
      </c>
      <c r="V9">
        <f t="shared" si="22"/>
        <v>0.01</v>
      </c>
      <c r="W9">
        <f t="shared" si="23"/>
        <v>0.82346058152008961</v>
      </c>
      <c r="X9">
        <f t="shared" si="24"/>
        <v>3.3775461883852359E-2</v>
      </c>
      <c r="Y9">
        <f t="shared" si="25"/>
        <v>8.2346058152008954E-3</v>
      </c>
      <c r="Z9">
        <f t="shared" si="26"/>
        <v>0.78145051382103636</v>
      </c>
      <c r="AB9">
        <f t="shared" si="27"/>
        <v>18102.763023837833</v>
      </c>
      <c r="AC9">
        <f t="shared" si="2"/>
        <v>17043.5743376877</v>
      </c>
      <c r="AE9">
        <f t="shared" si="3"/>
        <v>0</v>
      </c>
      <c r="AF9">
        <f t="shared" si="4"/>
        <v>0</v>
      </c>
      <c r="AG9">
        <f t="shared" si="5"/>
        <v>-19.536262845525908</v>
      </c>
      <c r="AH9">
        <f t="shared" si="6"/>
        <v>-16887.73094192618</v>
      </c>
      <c r="AI9">
        <f t="shared" si="7"/>
        <v>-16907.267204771706</v>
      </c>
      <c r="AJ9">
        <f t="shared" si="8"/>
        <v>1059.1886861501334</v>
      </c>
      <c r="AK9">
        <f t="shared" si="30"/>
        <v>1267.1934116686484</v>
      </c>
      <c r="AL9">
        <f t="shared" si="9"/>
        <v>-14580.885106952925</v>
      </c>
      <c r="AN9">
        <f t="shared" si="10"/>
        <v>0</v>
      </c>
      <c r="AO9">
        <f t="shared" si="11"/>
        <v>0</v>
      </c>
      <c r="AP9">
        <f t="shared" si="12"/>
        <v>-9.8976787490436262</v>
      </c>
      <c r="AQ9">
        <f t="shared" si="13"/>
        <v>-8555.8500612489916</v>
      </c>
      <c r="AR9">
        <f t="shared" si="14"/>
        <v>-8565.7477399980362</v>
      </c>
      <c r="AS9">
        <f t="shared" si="15"/>
        <v>536.61795160257543</v>
      </c>
      <c r="AT9">
        <f t="shared" si="16"/>
        <v>641.99961890220152</v>
      </c>
      <c r="AU9">
        <f t="shared" si="17"/>
        <v>-7387.130169493259</v>
      </c>
      <c r="AW9">
        <v>6</v>
      </c>
      <c r="AX9">
        <f>IF(Z9&gt;0, (R9*SUMPRODUCT(K9:$K$98, X9:$X$98)-K9*$AZ$3)/Z9, 0)</f>
        <v>21810.177402469439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0.12000000000000001</v>
      </c>
      <c r="I10" s="1">
        <f t="shared" si="19"/>
        <v>1.1200000000000001</v>
      </c>
      <c r="J10">
        <f t="shared" si="20"/>
        <v>0.89285714285714279</v>
      </c>
      <c r="K10">
        <f t="shared" si="28"/>
        <v>0.45234921533689354</v>
      </c>
      <c r="L10" s="2">
        <v>7</v>
      </c>
      <c r="M10" s="8">
        <v>4.6435859000000003E-2</v>
      </c>
      <c r="Q10" s="5">
        <f t="shared" si="29"/>
        <v>25</v>
      </c>
      <c r="R10">
        <f t="shared" si="0"/>
        <v>500000</v>
      </c>
      <c r="S10">
        <f t="shared" si="1"/>
        <v>20883.587104770755</v>
      </c>
      <c r="U10">
        <f t="shared" si="21"/>
        <v>4.6435859000000003E-2</v>
      </c>
      <c r="V10">
        <f t="shared" si="22"/>
        <v>0.01</v>
      </c>
      <c r="W10">
        <f t="shared" si="23"/>
        <v>0.78145051382103636</v>
      </c>
      <c r="X10">
        <f t="shared" si="24"/>
        <v>3.6287325875271198E-2</v>
      </c>
      <c r="Y10">
        <f t="shared" si="25"/>
        <v>7.8145051382103644E-3</v>
      </c>
      <c r="Z10">
        <f t="shared" si="26"/>
        <v>0.73734868280755483</v>
      </c>
      <c r="AB10">
        <f t="shared" si="27"/>
        <v>17043.5743376877</v>
      </c>
      <c r="AC10">
        <f t="shared" si="2"/>
        <v>15398.485443999554</v>
      </c>
      <c r="AE10">
        <f t="shared" si="3"/>
        <v>0</v>
      </c>
      <c r="AF10">
        <f t="shared" si="4"/>
        <v>0</v>
      </c>
      <c r="AG10">
        <f t="shared" si="5"/>
        <v>-18.43371707018887</v>
      </c>
      <c r="AH10">
        <f t="shared" si="6"/>
        <v>-18143.6629376356</v>
      </c>
      <c r="AI10">
        <f t="shared" si="7"/>
        <v>-18162.096654705787</v>
      </c>
      <c r="AJ10">
        <f t="shared" si="8"/>
        <v>1645.0888936881456</v>
      </c>
      <c r="AK10">
        <f t="shared" si="30"/>
        <v>1193.050203638139</v>
      </c>
      <c r="AL10">
        <f t="shared" si="9"/>
        <v>-15323.957557379503</v>
      </c>
      <c r="AN10">
        <f t="shared" si="10"/>
        <v>0</v>
      </c>
      <c r="AO10">
        <f t="shared" si="11"/>
        <v>0</v>
      </c>
      <c r="AP10">
        <f t="shared" si="12"/>
        <v>-8.3384774524422358</v>
      </c>
      <c r="AQ10">
        <f t="shared" si="13"/>
        <v>-8207.2716931765408</v>
      </c>
      <c r="AR10">
        <f t="shared" si="14"/>
        <v>-8215.610170628981</v>
      </c>
      <c r="AS10">
        <f t="shared" si="15"/>
        <v>744.154670219271</v>
      </c>
      <c r="AT10">
        <f t="shared" si="16"/>
        <v>539.67532347323322</v>
      </c>
      <c r="AU10">
        <f t="shared" si="17"/>
        <v>-6931.7801769364778</v>
      </c>
      <c r="AW10">
        <v>7</v>
      </c>
      <c r="AX10">
        <f>IF(Z10&gt;0, (R10*SUMPRODUCT(K10:$K$98, X10:$X$98)-K10*$AZ$3)/Z10, 0)</f>
        <v>20883.587104770755</v>
      </c>
    </row>
    <row r="11" spans="1:52" x14ac:dyDescent="0.25">
      <c r="A11" t="s">
        <v>33</v>
      </c>
      <c r="C11" s="25">
        <f>AU71</f>
        <v>2267.0196498544433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0.12000000000000001</v>
      </c>
      <c r="I11" s="1">
        <f t="shared" si="19"/>
        <v>1.1200000000000001</v>
      </c>
      <c r="J11">
        <f t="shared" si="20"/>
        <v>0.89285714285714279</v>
      </c>
      <c r="K11">
        <f t="shared" si="28"/>
        <v>0.40388322797936921</v>
      </c>
      <c r="L11" s="2">
        <v>8</v>
      </c>
      <c r="M11" s="8">
        <v>5.1834316999999998E-2</v>
      </c>
      <c r="Q11" s="5">
        <f t="shared" si="29"/>
        <v>25</v>
      </c>
      <c r="R11">
        <f t="shared" si="0"/>
        <v>500000</v>
      </c>
      <c r="S11">
        <f t="shared" si="1"/>
        <v>19315.410466755318</v>
      </c>
      <c r="U11">
        <f t="shared" si="21"/>
        <v>5.1834316999999998E-2</v>
      </c>
      <c r="V11">
        <f t="shared" si="22"/>
        <v>0.01</v>
      </c>
      <c r="W11">
        <f t="shared" si="23"/>
        <v>0.73734868280755483</v>
      </c>
      <c r="X11">
        <f t="shared" si="24"/>
        <v>3.8219965364179244E-2</v>
      </c>
      <c r="Y11">
        <f t="shared" si="25"/>
        <v>7.3734868280755485E-3</v>
      </c>
      <c r="Z11">
        <f t="shared" si="26"/>
        <v>0.69175523061529998</v>
      </c>
      <c r="AB11">
        <f t="shared" si="27"/>
        <v>15398.485443999554</v>
      </c>
      <c r="AC11">
        <f t="shared" si="2"/>
        <v>13361.536221859504</v>
      </c>
      <c r="AE11">
        <f t="shared" si="3"/>
        <v>0</v>
      </c>
      <c r="AF11">
        <f t="shared" si="4"/>
        <v>0</v>
      </c>
      <c r="AG11">
        <f t="shared" si="5"/>
        <v>-17.2938807653825</v>
      </c>
      <c r="AH11">
        <f t="shared" si="6"/>
        <v>-19109.982682089623</v>
      </c>
      <c r="AI11">
        <f t="shared" si="7"/>
        <v>-19127.276562855004</v>
      </c>
      <c r="AJ11">
        <f t="shared" si="8"/>
        <v>2036.9492221400506</v>
      </c>
      <c r="AK11">
        <f t="shared" si="30"/>
        <v>1077.8939810799689</v>
      </c>
      <c r="AL11">
        <f t="shared" si="9"/>
        <v>-16012.433359634984</v>
      </c>
      <c r="AN11">
        <f t="shared" si="10"/>
        <v>0</v>
      </c>
      <c r="AO11">
        <f t="shared" si="11"/>
        <v>0</v>
      </c>
      <c r="AP11">
        <f t="shared" si="12"/>
        <v>-6.9847083878130087</v>
      </c>
      <c r="AQ11">
        <f t="shared" si="13"/>
        <v>-7718.201492272201</v>
      </c>
      <c r="AR11">
        <f t="shared" si="14"/>
        <v>-7725.1862006600131</v>
      </c>
      <c r="AS11">
        <f t="shared" si="15"/>
        <v>822.68962706798879</v>
      </c>
      <c r="AT11">
        <f t="shared" si="16"/>
        <v>435.34330049811092</v>
      </c>
      <c r="AU11">
        <f t="shared" si="17"/>
        <v>-6467.1532730939134</v>
      </c>
      <c r="AW11">
        <v>8</v>
      </c>
      <c r="AX11">
        <f>IF(Z11&gt;0, (R11*SUMPRODUCT(K11:$K$98, X11:$X$98)-K11*$AZ$3)/Z11, 0)</f>
        <v>19315.410466755318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0.12000000000000001</v>
      </c>
      <c r="I12" s="1">
        <f t="shared" si="19"/>
        <v>1.1200000000000001</v>
      </c>
      <c r="J12">
        <f t="shared" si="20"/>
        <v>0.89285714285714279</v>
      </c>
      <c r="K12">
        <f t="shared" si="28"/>
        <v>0.36061002498157962</v>
      </c>
      <c r="L12" s="2">
        <v>9</v>
      </c>
      <c r="M12" s="8">
        <v>5.7772715000000002E-2</v>
      </c>
      <c r="Q12" s="5">
        <f t="shared" si="29"/>
        <v>25</v>
      </c>
      <c r="R12">
        <f t="shared" si="0"/>
        <v>500000</v>
      </c>
      <c r="S12">
        <f t="shared" si="1"/>
        <v>17294.179603045999</v>
      </c>
      <c r="U12">
        <f t="shared" si="21"/>
        <v>5.7772715000000002E-2</v>
      </c>
      <c r="V12">
        <f t="shared" si="22"/>
        <v>0.01</v>
      </c>
      <c r="W12">
        <f t="shared" si="23"/>
        <v>0.69175523061529998</v>
      </c>
      <c r="X12">
        <f t="shared" si="24"/>
        <v>3.9964577788096999E-2</v>
      </c>
      <c r="Y12">
        <f t="shared" si="25"/>
        <v>6.9175523061530001E-3</v>
      </c>
      <c r="Z12">
        <f t="shared" si="26"/>
        <v>0.64487310052104996</v>
      </c>
      <c r="AB12">
        <f t="shared" si="27"/>
        <v>13361.536221859504</v>
      </c>
      <c r="AC12">
        <f t="shared" si="2"/>
        <v>11152.551221584174</v>
      </c>
      <c r="AE12">
        <f t="shared" si="3"/>
        <v>0</v>
      </c>
      <c r="AF12">
        <f t="shared" si="4"/>
        <v>0</v>
      </c>
      <c r="AG12">
        <f t="shared" si="5"/>
        <v>-16.121827513026251</v>
      </c>
      <c r="AH12">
        <f t="shared" si="6"/>
        <v>-19982.288894048499</v>
      </c>
      <c r="AI12">
        <f t="shared" si="7"/>
        <v>-19998.410721561526</v>
      </c>
      <c r="AJ12">
        <f t="shared" si="8"/>
        <v>2208.9850002753301</v>
      </c>
      <c r="AK12">
        <f t="shared" si="30"/>
        <v>935.3075355301653</v>
      </c>
      <c r="AL12">
        <f t="shared" si="9"/>
        <v>-16854.11818575603</v>
      </c>
      <c r="AN12">
        <f t="shared" si="10"/>
        <v>0</v>
      </c>
      <c r="AO12">
        <f t="shared" si="11"/>
        <v>0</v>
      </c>
      <c r="AP12">
        <f t="shared" si="12"/>
        <v>-5.8136926222211143</v>
      </c>
      <c r="AQ12">
        <f t="shared" si="13"/>
        <v>-7205.8136972719703</v>
      </c>
      <c r="AR12">
        <f t="shared" si="14"/>
        <v>-7211.6273898941918</v>
      </c>
      <c r="AS12">
        <f t="shared" si="15"/>
        <v>796.58213613322141</v>
      </c>
      <c r="AT12">
        <f t="shared" si="16"/>
        <v>337.2812737529926</v>
      </c>
      <c r="AU12">
        <f t="shared" si="17"/>
        <v>-6077.7639800079769</v>
      </c>
      <c r="AW12">
        <v>9</v>
      </c>
      <c r="AX12">
        <f>IF(Z12&gt;0, (R12*SUMPRODUCT(K12:$K$98, X12:$X$98)-K12*$AZ$3)/Z12, 0)</f>
        <v>17294.179603045999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0.32197323659069604</v>
      </c>
      <c r="L13" s="2">
        <v>10</v>
      </c>
      <c r="M13" s="8">
        <v>6.4089452000000005E-2</v>
      </c>
      <c r="Q13" s="5">
        <f t="shared" si="29"/>
        <v>25</v>
      </c>
      <c r="R13">
        <f t="shared" si="0"/>
        <v>500000</v>
      </c>
      <c r="S13">
        <f t="shared" si="1"/>
        <v>14848.028710390894</v>
      </c>
      <c r="U13">
        <f t="shared" si="21"/>
        <v>6.4089452000000005E-2</v>
      </c>
      <c r="V13">
        <f t="shared" si="22"/>
        <v>0.01</v>
      </c>
      <c r="W13">
        <f t="shared" si="23"/>
        <v>0.64487310052104996</v>
      </c>
      <c r="X13">
        <f t="shared" si="24"/>
        <v>4.132956362193501E-2</v>
      </c>
      <c r="Y13">
        <f t="shared" si="25"/>
        <v>6.4487310052104996E-3</v>
      </c>
      <c r="Z13">
        <f t="shared" si="26"/>
        <v>0.59709480589390451</v>
      </c>
      <c r="AB13">
        <f t="shared" si="27"/>
        <v>11152.551221584174</v>
      </c>
      <c r="AC13">
        <f t="shared" si="2"/>
        <v>8865.6808207379727</v>
      </c>
      <c r="AE13">
        <f t="shared" si="3"/>
        <v>0</v>
      </c>
      <c r="AF13">
        <f t="shared" si="4"/>
        <v>0</v>
      </c>
      <c r="AG13">
        <f t="shared" si="5"/>
        <v>-14.927370147347613</v>
      </c>
      <c r="AH13">
        <f t="shared" si="6"/>
        <v>-20664.781810967506</v>
      </c>
      <c r="AI13">
        <f t="shared" si="7"/>
        <v>-20679.709181114853</v>
      </c>
      <c r="AJ13">
        <f t="shared" si="8"/>
        <v>2286.8704008462009</v>
      </c>
      <c r="AK13">
        <f t="shared" si="30"/>
        <v>780.67858551089228</v>
      </c>
      <c r="AL13">
        <f t="shared" si="9"/>
        <v>-17612.160194757758</v>
      </c>
      <c r="AN13">
        <f t="shared" si="10"/>
        <v>0</v>
      </c>
      <c r="AO13">
        <f t="shared" si="11"/>
        <v>0</v>
      </c>
      <c r="AP13">
        <f t="shared" si="12"/>
        <v>-4.8062136801288462</v>
      </c>
      <c r="AQ13">
        <f t="shared" si="13"/>
        <v>-6653.5066831177528</v>
      </c>
      <c r="AR13">
        <f t="shared" si="14"/>
        <v>-6658.3128967978819</v>
      </c>
      <c r="AS13">
        <f t="shared" si="15"/>
        <v>736.31106462391381</v>
      </c>
      <c r="AT13">
        <f t="shared" si="16"/>
        <v>251.35761091398845</v>
      </c>
      <c r="AU13">
        <f t="shared" si="17"/>
        <v>-5670.6442212599786</v>
      </c>
      <c r="AW13">
        <v>10</v>
      </c>
      <c r="AX13">
        <f>IF(Z13&gt;0, (R13*SUMPRODUCT(K13:$K$98, X13:$X$98)-K13*$AZ$3)/Z13, 0)</f>
        <v>14848.028710390894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0.28747610409883573</v>
      </c>
      <c r="L14" s="2">
        <v>11</v>
      </c>
      <c r="M14" s="8">
        <v>7.1121990999999996E-2</v>
      </c>
      <c r="Q14" s="5">
        <f t="shared" si="29"/>
        <v>25</v>
      </c>
      <c r="R14">
        <f t="shared" si="0"/>
        <v>500000</v>
      </c>
      <c r="S14">
        <f t="shared" si="1"/>
        <v>12036.817806952868</v>
      </c>
      <c r="U14">
        <f t="shared" si="21"/>
        <v>7.1121990999999996E-2</v>
      </c>
      <c r="V14">
        <f t="shared" si="22"/>
        <v>0.01</v>
      </c>
      <c r="W14">
        <f t="shared" si="23"/>
        <v>0.59709480589390451</v>
      </c>
      <c r="X14">
        <f t="shared" si="24"/>
        <v>4.2466571410933018E-2</v>
      </c>
      <c r="Y14">
        <f t="shared" si="25"/>
        <v>5.9709480589390448E-3</v>
      </c>
      <c r="Z14">
        <f t="shared" si="26"/>
        <v>0.54865728642403244</v>
      </c>
      <c r="AB14">
        <f t="shared" si="27"/>
        <v>8865.6808207379727</v>
      </c>
      <c r="AC14">
        <f t="shared" si="2"/>
        <v>6604.087795143234</v>
      </c>
      <c r="AE14">
        <f t="shared" si="3"/>
        <v>0</v>
      </c>
      <c r="AF14">
        <f t="shared" si="4"/>
        <v>0</v>
      </c>
      <c r="AG14">
        <f t="shared" si="5"/>
        <v>-13.71643216060081</v>
      </c>
      <c r="AH14">
        <f t="shared" si="6"/>
        <v>-21233.285705466511</v>
      </c>
      <c r="AI14">
        <f t="shared" si="7"/>
        <v>-21247.002137627111</v>
      </c>
      <c r="AJ14">
        <f t="shared" si="8"/>
        <v>2261.5930255947387</v>
      </c>
      <c r="AK14">
        <f t="shared" si="30"/>
        <v>620.59765745165816</v>
      </c>
      <c r="AL14">
        <f t="shared" si="9"/>
        <v>-18364.811454580715</v>
      </c>
      <c r="AN14">
        <f t="shared" si="10"/>
        <v>0</v>
      </c>
      <c r="AO14">
        <f t="shared" si="11"/>
        <v>0</v>
      </c>
      <c r="AP14">
        <f t="shared" si="12"/>
        <v>-3.9431464796654967</v>
      </c>
      <c r="AQ14">
        <f t="shared" si="13"/>
        <v>-6104.0622518250111</v>
      </c>
      <c r="AR14">
        <f t="shared" si="14"/>
        <v>-6108.0053983046764</v>
      </c>
      <c r="AS14">
        <f t="shared" si="15"/>
        <v>650.153952055074</v>
      </c>
      <c r="AT14">
        <f t="shared" si="16"/>
        <v>178.40699677706647</v>
      </c>
      <c r="AU14">
        <f t="shared" si="17"/>
        <v>-5279.4444494725367</v>
      </c>
      <c r="AW14">
        <v>11</v>
      </c>
      <c r="AX14">
        <f>IF(Z14&gt;0, (R14*SUMPRODUCT(K14:$K$98, X14:$X$98)-K14*$AZ$3)/Z14, 0)</f>
        <v>12036.817806952868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0.25667509294538904</v>
      </c>
      <c r="L15" s="2">
        <v>12</v>
      </c>
      <c r="M15" s="8">
        <v>7.9233461000000005E-2</v>
      </c>
      <c r="Q15" s="5">
        <f t="shared" si="29"/>
        <v>25</v>
      </c>
      <c r="R15">
        <f t="shared" si="0"/>
        <v>500000</v>
      </c>
      <c r="S15">
        <f t="shared" si="1"/>
        <v>8848.0859410710127</v>
      </c>
      <c r="U15">
        <f t="shared" si="21"/>
        <v>7.9233461000000005E-2</v>
      </c>
      <c r="V15">
        <f t="shared" si="22"/>
        <v>0.01</v>
      </c>
      <c r="W15">
        <f t="shared" si="23"/>
        <v>0.54865728642403244</v>
      </c>
      <c r="X15">
        <f t="shared" si="24"/>
        <v>4.3472015706244406E-2</v>
      </c>
      <c r="Y15">
        <f t="shared" si="25"/>
        <v>5.4865728642403246E-3</v>
      </c>
      <c r="Z15">
        <f t="shared" si="26"/>
        <v>0.49969869785354776</v>
      </c>
      <c r="AB15">
        <f t="shared" si="27"/>
        <v>6604.087795143234</v>
      </c>
      <c r="AC15">
        <f t="shared" si="2"/>
        <v>4421.377023249468</v>
      </c>
      <c r="AE15">
        <f t="shared" si="3"/>
        <v>0</v>
      </c>
      <c r="AF15">
        <f t="shared" si="4"/>
        <v>0</v>
      </c>
      <c r="AG15">
        <f t="shared" si="5"/>
        <v>-12.492467446338694</v>
      </c>
      <c r="AH15">
        <f t="shared" si="6"/>
        <v>-21736.007853122203</v>
      </c>
      <c r="AI15">
        <f t="shared" si="7"/>
        <v>-21748.500320568543</v>
      </c>
      <c r="AJ15">
        <f t="shared" si="8"/>
        <v>2182.7107718937659</v>
      </c>
      <c r="AK15">
        <f t="shared" si="30"/>
        <v>462.28614566002642</v>
      </c>
      <c r="AL15">
        <f t="shared" si="9"/>
        <v>-19103.503403014751</v>
      </c>
      <c r="AN15">
        <f t="shared" si="10"/>
        <v>0</v>
      </c>
      <c r="AO15">
        <f t="shared" si="11"/>
        <v>0</v>
      </c>
      <c r="AP15">
        <f t="shared" si="12"/>
        <v>-3.2065052429062311</v>
      </c>
      <c r="AQ15">
        <f t="shared" si="13"/>
        <v>-5579.0918359618472</v>
      </c>
      <c r="AR15">
        <f t="shared" si="14"/>
        <v>-5582.2983412047543</v>
      </c>
      <c r="AS15">
        <f t="shared" si="15"/>
        <v>560.24749024873427</v>
      </c>
      <c r="AT15">
        <f t="shared" si="16"/>
        <v>118.65733940465293</v>
      </c>
      <c r="AU15">
        <f t="shared" si="17"/>
        <v>-4903.3935115513668</v>
      </c>
      <c r="AW15">
        <v>12</v>
      </c>
      <c r="AX15">
        <f>IF(Z15&gt;0, (R15*SUMPRODUCT(K15:$K$98, X15:$X$98)-K15*$AZ$3)/Z15, 0)</f>
        <v>8848.0859410710127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0.22917419012981163</v>
      </c>
      <c r="L16" s="2">
        <v>13</v>
      </c>
      <c r="M16" s="8">
        <v>8.7905784000000001E-2</v>
      </c>
      <c r="Q16" s="5">
        <f t="shared" si="29"/>
        <v>25</v>
      </c>
      <c r="R16">
        <f t="shared" si="0"/>
        <v>500000</v>
      </c>
      <c r="S16">
        <f t="shared" si="1"/>
        <v>5198.8026837459611</v>
      </c>
      <c r="U16">
        <f t="shared" si="21"/>
        <v>8.7905784000000001E-2</v>
      </c>
      <c r="V16">
        <f t="shared" si="22"/>
        <v>0.01</v>
      </c>
      <c r="W16">
        <f t="shared" si="23"/>
        <v>0.49969869785354776</v>
      </c>
      <c r="X16">
        <f t="shared" si="24"/>
        <v>4.3926405798595233E-2</v>
      </c>
      <c r="Y16">
        <f t="shared" si="25"/>
        <v>4.9969869785354776E-3</v>
      </c>
      <c r="Z16">
        <f t="shared" si="26"/>
        <v>0.45077530507641705</v>
      </c>
      <c r="AB16">
        <f t="shared" si="27"/>
        <v>4421.377023249468</v>
      </c>
      <c r="AC16">
        <f t="shared" si="2"/>
        <v>2343.4918657976814</v>
      </c>
      <c r="AE16">
        <f t="shared" si="3"/>
        <v>0</v>
      </c>
      <c r="AF16">
        <f t="shared" si="4"/>
        <v>0</v>
      </c>
      <c r="AG16">
        <f t="shared" si="5"/>
        <v>-11.269382626910426</v>
      </c>
      <c r="AH16">
        <f t="shared" si="6"/>
        <v>-21963.202899297616</v>
      </c>
      <c r="AI16">
        <f t="shared" si="7"/>
        <v>-21974.472281924525</v>
      </c>
      <c r="AJ16">
        <f t="shared" si="8"/>
        <v>2077.8851574517867</v>
      </c>
      <c r="AK16">
        <f t="shared" si="30"/>
        <v>309.4963916274628</v>
      </c>
      <c r="AL16">
        <f t="shared" si="9"/>
        <v>-19587.090732845274</v>
      </c>
      <c r="AN16">
        <f t="shared" si="10"/>
        <v>0</v>
      </c>
      <c r="AO16">
        <f t="shared" si="11"/>
        <v>0</v>
      </c>
      <c r="AP16">
        <f t="shared" si="12"/>
        <v>-2.5826516367851662</v>
      </c>
      <c r="AQ16">
        <f t="shared" si="13"/>
        <v>-5033.3992371032618</v>
      </c>
      <c r="AR16">
        <f t="shared" si="14"/>
        <v>-5035.981888740047</v>
      </c>
      <c r="AS16">
        <f t="shared" si="15"/>
        <v>476.19764814176932</v>
      </c>
      <c r="AT16">
        <f t="shared" si="16"/>
        <v>70.9285848993228</v>
      </c>
      <c r="AU16">
        <f t="shared" si="17"/>
        <v>-4488.8556556989543</v>
      </c>
      <c r="AW16">
        <v>13</v>
      </c>
      <c r="AX16">
        <f>IF(Z16&gt;0, (R16*SUMPRODUCT(K16:$K$98, X16:$X$98)-K16*$AZ$3)/Z16, 0)</f>
        <v>5198.8026837459611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0.20461981261590323</v>
      </c>
      <c r="L17" s="2">
        <v>14</v>
      </c>
      <c r="M17" s="8">
        <v>9.7118048999999998E-2</v>
      </c>
      <c r="Q17" s="5">
        <f t="shared" si="29"/>
        <v>25</v>
      </c>
      <c r="R17">
        <f t="shared" si="0"/>
        <v>500000</v>
      </c>
      <c r="S17">
        <f t="shared" si="1"/>
        <v>1083.6814798924934</v>
      </c>
      <c r="U17">
        <f t="shared" si="21"/>
        <v>9.7118048999999998E-2</v>
      </c>
      <c r="V17">
        <f t="shared" si="22"/>
        <v>0.01</v>
      </c>
      <c r="W17">
        <f t="shared" si="23"/>
        <v>0.45077530507641705</v>
      </c>
      <c r="X17">
        <f t="shared" si="24"/>
        <v>4.377841816640142E-2</v>
      </c>
      <c r="Y17">
        <f t="shared" si="25"/>
        <v>4.5077530507641704E-3</v>
      </c>
      <c r="Z17">
        <f t="shared" si="26"/>
        <v>0.40248913385925145</v>
      </c>
      <c r="AB17">
        <f t="shared" si="27"/>
        <v>2343.4918657976814</v>
      </c>
      <c r="AC17">
        <f t="shared" si="2"/>
        <v>436.17002022124149</v>
      </c>
      <c r="AE17">
        <f t="shared" si="3"/>
        <v>0</v>
      </c>
      <c r="AF17">
        <f t="shared" si="4"/>
        <v>0</v>
      </c>
      <c r="AG17">
        <f t="shared" si="5"/>
        <v>-10.062228346481286</v>
      </c>
      <c r="AH17">
        <f t="shared" si="6"/>
        <v>-21889.209083200709</v>
      </c>
      <c r="AI17">
        <f t="shared" si="7"/>
        <v>-21899.271311547189</v>
      </c>
      <c r="AJ17">
        <f t="shared" si="8"/>
        <v>1907.32184557644</v>
      </c>
      <c r="AK17">
        <f t="shared" si="30"/>
        <v>164.0444306058377</v>
      </c>
      <c r="AL17">
        <f t="shared" si="9"/>
        <v>-19827.905035364911</v>
      </c>
      <c r="AN17">
        <f t="shared" si="10"/>
        <v>0</v>
      </c>
      <c r="AO17">
        <f t="shared" si="11"/>
        <v>0</v>
      </c>
      <c r="AP17">
        <f t="shared" si="12"/>
        <v>-2.0589312787554306</v>
      </c>
      <c r="AQ17">
        <f t="shared" si="13"/>
        <v>-4478.9658609148555</v>
      </c>
      <c r="AR17">
        <f t="shared" si="14"/>
        <v>-4481.0247921936116</v>
      </c>
      <c r="AS17">
        <f t="shared" si="15"/>
        <v>390.27583864006988</v>
      </c>
      <c r="AT17">
        <f t="shared" si="16"/>
        <v>33.566740651249049</v>
      </c>
      <c r="AU17">
        <f t="shared" si="17"/>
        <v>-4057.1822129022921</v>
      </c>
      <c r="AW17">
        <v>14</v>
      </c>
      <c r="AX17">
        <f>IF(Z17&gt;0, (R17*SUMPRODUCT(K17:$K$98, X17:$X$98)-K17*$AZ$3)/Z17, 0)</f>
        <v>1083.6814798924934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0.1826962612641993</v>
      </c>
      <c r="L18" s="2">
        <v>15</v>
      </c>
      <c r="M18" s="8">
        <v>0.107494799</v>
      </c>
      <c r="Q18" s="5">
        <f t="shared" si="29"/>
        <v>25</v>
      </c>
      <c r="R18">
        <f t="shared" si="0"/>
        <v>500000</v>
      </c>
      <c r="S18">
        <f t="shared" si="1"/>
        <v>-3523.8167322695649</v>
      </c>
      <c r="U18">
        <f t="shared" si="21"/>
        <v>0.107494799</v>
      </c>
      <c r="V18">
        <f t="shared" si="22"/>
        <v>0.01</v>
      </c>
      <c r="W18">
        <f t="shared" si="23"/>
        <v>0.40248913385925145</v>
      </c>
      <c r="X18">
        <f t="shared" si="24"/>
        <v>4.3265488543884331E-2</v>
      </c>
      <c r="Y18">
        <f t="shared" si="25"/>
        <v>4.0248913385925143E-3</v>
      </c>
      <c r="Z18">
        <f t="shared" si="26"/>
        <v>0.35519875397677458</v>
      </c>
      <c r="AB18">
        <f t="shared" si="27"/>
        <v>436.17002022124149</v>
      </c>
      <c r="AC18">
        <f t="shared" si="2"/>
        <v>-1251.655312544659</v>
      </c>
      <c r="AE18">
        <f t="shared" si="3"/>
        <v>0</v>
      </c>
      <c r="AF18">
        <f t="shared" si="4"/>
        <v>0</v>
      </c>
      <c r="AG18">
        <f t="shared" si="5"/>
        <v>-8.8799688494193649</v>
      </c>
      <c r="AH18">
        <f t="shared" si="6"/>
        <v>-21632.744271942167</v>
      </c>
      <c r="AI18">
        <f t="shared" si="7"/>
        <v>-21641.624240791585</v>
      </c>
      <c r="AJ18">
        <f t="shared" si="8"/>
        <v>1687.8253327659004</v>
      </c>
      <c r="AK18">
        <f t="shared" si="30"/>
        <v>30.531901415486907</v>
      </c>
      <c r="AL18">
        <f t="shared" si="9"/>
        <v>-19923.267006610196</v>
      </c>
      <c r="AN18">
        <f t="shared" si="10"/>
        <v>0</v>
      </c>
      <c r="AO18">
        <f t="shared" si="11"/>
        <v>0</v>
      </c>
      <c r="AP18">
        <f t="shared" si="12"/>
        <v>-1.6223371089314715</v>
      </c>
      <c r="AQ18">
        <f t="shared" si="13"/>
        <v>-3952.2214993683569</v>
      </c>
      <c r="AR18">
        <f t="shared" si="14"/>
        <v>-3953.8438364772883</v>
      </c>
      <c r="AS18">
        <f t="shared" si="15"/>
        <v>308.35937796333309</v>
      </c>
      <c r="AT18">
        <f t="shared" si="16"/>
        <v>5.5780642378965721</v>
      </c>
      <c r="AU18">
        <f t="shared" si="17"/>
        <v>-3639.9063942760586</v>
      </c>
      <c r="AW18">
        <v>15</v>
      </c>
      <c r="AX18">
        <f>IF(Z18&gt;0, (R18*SUMPRODUCT(K18:$K$98, X18:$X$98)-K18*$AZ$3)/Z18, 0)</f>
        <v>-3523.8167322695649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0.16312166184303509</v>
      </c>
      <c r="L19" s="2">
        <v>16</v>
      </c>
      <c r="M19" s="8">
        <v>0.119195734</v>
      </c>
      <c r="Q19" s="5">
        <f t="shared" si="29"/>
        <v>25</v>
      </c>
      <c r="R19">
        <f t="shared" si="0"/>
        <v>500000</v>
      </c>
      <c r="S19">
        <f t="shared" si="1"/>
        <v>-8767.254257392231</v>
      </c>
      <c r="U19">
        <f t="shared" si="21"/>
        <v>0.119195734</v>
      </c>
      <c r="V19">
        <f t="shared" si="22"/>
        <v>0.01</v>
      </c>
      <c r="W19">
        <f t="shared" si="23"/>
        <v>0.35519875397677458</v>
      </c>
      <c r="X19">
        <f t="shared" si="24"/>
        <v>4.2338176196147062E-2</v>
      </c>
      <c r="Y19">
        <f t="shared" si="25"/>
        <v>3.5519875397677461E-3</v>
      </c>
      <c r="Z19">
        <f t="shared" si="26"/>
        <v>0.30930859024085977</v>
      </c>
      <c r="AB19">
        <f t="shared" si="27"/>
        <v>-1251.655312544659</v>
      </c>
      <c r="AC19">
        <f t="shared" si="2"/>
        <v>-2711.7870546371669</v>
      </c>
      <c r="AE19">
        <f t="shared" si="3"/>
        <v>0</v>
      </c>
      <c r="AF19">
        <f t="shared" si="4"/>
        <v>0</v>
      </c>
      <c r="AG19">
        <f t="shared" si="5"/>
        <v>-7.7327147560214939</v>
      </c>
      <c r="AH19">
        <f t="shared" si="6"/>
        <v>-21169.088098073531</v>
      </c>
      <c r="AI19">
        <f t="shared" si="7"/>
        <v>-21176.820812829552</v>
      </c>
      <c r="AJ19">
        <f t="shared" si="8"/>
        <v>1460.1317420925079</v>
      </c>
      <c r="AK19">
        <f t="shared" si="30"/>
        <v>-87.615871878126129</v>
      </c>
      <c r="AL19">
        <f t="shared" si="9"/>
        <v>-19804.30494261517</v>
      </c>
      <c r="AN19">
        <f t="shared" si="10"/>
        <v>0</v>
      </c>
      <c r="AO19">
        <f t="shared" si="11"/>
        <v>0</v>
      </c>
      <c r="AP19">
        <f t="shared" si="12"/>
        <v>-1.2613732815603858</v>
      </c>
      <c r="AQ19">
        <f t="shared" si="13"/>
        <v>-3453.1368302593692</v>
      </c>
      <c r="AR19">
        <f t="shared" si="14"/>
        <v>-3454.3982035409294</v>
      </c>
      <c r="AS19">
        <f t="shared" si="15"/>
        <v>238.17911627989579</v>
      </c>
      <c r="AT19">
        <f t="shared" si="16"/>
        <v>-14.292046624586378</v>
      </c>
      <c r="AU19">
        <f t="shared" si="17"/>
        <v>-3230.51113388562</v>
      </c>
      <c r="AW19">
        <v>16</v>
      </c>
      <c r="AX19">
        <f>IF(Z19&gt;0, (R19*SUMPRODUCT(K19:$K$98, X19:$X$98)-K19*$AZ$3)/Z19, 0)</f>
        <v>-8767.254257392231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0.14564434093128131</v>
      </c>
      <c r="L20" s="2">
        <v>17</v>
      </c>
      <c r="M20" s="8">
        <v>0.13258683600000001</v>
      </c>
      <c r="Q20" s="5">
        <f t="shared" si="29"/>
        <v>25</v>
      </c>
      <c r="R20">
        <f t="shared" si="0"/>
        <v>500000</v>
      </c>
      <c r="S20">
        <f t="shared" si="1"/>
        <v>-14855.828232361522</v>
      </c>
      <c r="U20">
        <f t="shared" si="21"/>
        <v>0.13258683600000001</v>
      </c>
      <c r="V20">
        <f t="shared" si="22"/>
        <v>0.01</v>
      </c>
      <c r="W20">
        <f t="shared" si="23"/>
        <v>0.30930859024085977</v>
      </c>
      <c r="X20">
        <f t="shared" si="24"/>
        <v>4.1010247327656082E-2</v>
      </c>
      <c r="Y20">
        <f t="shared" si="25"/>
        <v>3.0930859024085977E-3</v>
      </c>
      <c r="Z20">
        <f t="shared" si="26"/>
        <v>0.26520525701079511</v>
      </c>
      <c r="AB20">
        <f t="shared" si="27"/>
        <v>-2711.7870546371669</v>
      </c>
      <c r="AC20">
        <f t="shared" si="2"/>
        <v>-3939.8437444716637</v>
      </c>
      <c r="AE20">
        <f t="shared" si="3"/>
        <v>0</v>
      </c>
      <c r="AF20">
        <f t="shared" si="4"/>
        <v>0</v>
      </c>
      <c r="AG20">
        <f t="shared" si="5"/>
        <v>-6.6301314252698775</v>
      </c>
      <c r="AH20">
        <f t="shared" si="6"/>
        <v>-20505.123663828042</v>
      </c>
      <c r="AI20">
        <f t="shared" si="7"/>
        <v>-20511.753795253313</v>
      </c>
      <c r="AJ20">
        <f t="shared" si="8"/>
        <v>1228.0566898344969</v>
      </c>
      <c r="AK20">
        <f t="shared" si="30"/>
        <v>-189.82509382460171</v>
      </c>
      <c r="AL20">
        <f t="shared" si="9"/>
        <v>-19473.52219924342</v>
      </c>
      <c r="AN20">
        <f t="shared" si="10"/>
        <v>0</v>
      </c>
      <c r="AO20">
        <f t="shared" si="11"/>
        <v>0</v>
      </c>
      <c r="AP20">
        <f t="shared" si="12"/>
        <v>-0.96564112172120808</v>
      </c>
      <c r="AQ20">
        <f t="shared" si="13"/>
        <v>-2986.4552217326554</v>
      </c>
      <c r="AR20">
        <f t="shared" si="14"/>
        <v>-2987.420862854377</v>
      </c>
      <c r="AS20">
        <f t="shared" si="15"/>
        <v>178.85950721719624</v>
      </c>
      <c r="AT20">
        <f t="shared" si="16"/>
        <v>-27.646950682302755</v>
      </c>
      <c r="AU20">
        <f t="shared" si="17"/>
        <v>-2836.2083063194837</v>
      </c>
      <c r="AW20">
        <v>17</v>
      </c>
      <c r="AX20">
        <f>IF(Z20&gt;0, (R20*SUMPRODUCT(K20:$K$98, X20:$X$98)-K20*$AZ$3)/Z20, 0)</f>
        <v>-14855.828232361522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0.13003959011721544</v>
      </c>
      <c r="L21" s="2">
        <v>18</v>
      </c>
      <c r="M21" s="8">
        <v>0.14803979</v>
      </c>
      <c r="Q21" s="5">
        <f t="shared" si="29"/>
        <v>25</v>
      </c>
      <c r="R21">
        <f t="shared" si="0"/>
        <v>500000</v>
      </c>
      <c r="S21">
        <f t="shared" si="1"/>
        <v>-22121.769747932285</v>
      </c>
      <c r="U21">
        <f t="shared" si="21"/>
        <v>0.14803979</v>
      </c>
      <c r="V21">
        <f t="shared" si="22"/>
        <v>0.01</v>
      </c>
      <c r="W21">
        <f t="shared" si="23"/>
        <v>0.26520525701079511</v>
      </c>
      <c r="X21">
        <f t="shared" si="24"/>
        <v>3.9260930554774136E-2</v>
      </c>
      <c r="Y21">
        <f t="shared" si="25"/>
        <v>2.6520525701079511E-3</v>
      </c>
      <c r="Z21">
        <f t="shared" si="26"/>
        <v>0.22329227388591302</v>
      </c>
      <c r="AB21">
        <f t="shared" si="27"/>
        <v>-3939.8437444716637</v>
      </c>
      <c r="AC21">
        <f t="shared" si="2"/>
        <v>-4939.6202693964005</v>
      </c>
      <c r="AE21">
        <f t="shared" si="3"/>
        <v>0</v>
      </c>
      <c r="AF21">
        <f t="shared" si="4"/>
        <v>0</v>
      </c>
      <c r="AG21">
        <f t="shared" si="5"/>
        <v>-5.5823068471478257</v>
      </c>
      <c r="AH21">
        <f t="shared" si="6"/>
        <v>-19630.465277387069</v>
      </c>
      <c r="AI21">
        <f t="shared" si="7"/>
        <v>-19636.047584234217</v>
      </c>
      <c r="AJ21">
        <f t="shared" si="8"/>
        <v>999.7765249247368</v>
      </c>
      <c r="AK21">
        <f t="shared" si="30"/>
        <v>-275.78906211301648</v>
      </c>
      <c r="AL21">
        <f t="shared" si="9"/>
        <v>-18912.060121422499</v>
      </c>
      <c r="AN21">
        <f t="shared" si="10"/>
        <v>0</v>
      </c>
      <c r="AO21">
        <f t="shared" si="11"/>
        <v>0</v>
      </c>
      <c r="AP21">
        <f t="shared" si="12"/>
        <v>-0.72592089431162843</v>
      </c>
      <c r="AQ21">
        <f t="shared" si="13"/>
        <v>-2552.7376584816443</v>
      </c>
      <c r="AR21">
        <f t="shared" si="14"/>
        <v>-2553.4635793759562</v>
      </c>
      <c r="AS21">
        <f t="shared" si="15"/>
        <v>130.0105295100268</v>
      </c>
      <c r="AT21">
        <f t="shared" si="16"/>
        <v>-35.863496595987932</v>
      </c>
      <c r="AU21">
        <f t="shared" si="17"/>
        <v>-2459.3165464619174</v>
      </c>
      <c r="AW21">
        <v>18</v>
      </c>
      <c r="AX21">
        <f>IF(Z21&gt;0, (R21*SUMPRODUCT(K21:$K$98, X21:$X$98)-K21*$AZ$3)/Z21, 0)</f>
        <v>-22121.769747932285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0.11610677689037092</v>
      </c>
      <c r="L22" s="2">
        <v>19</v>
      </c>
      <c r="M22" s="8">
        <v>0.16585403400000001</v>
      </c>
      <c r="Q22" s="5">
        <f t="shared" si="29"/>
        <v>25</v>
      </c>
      <c r="R22">
        <f t="shared" si="0"/>
        <v>500000</v>
      </c>
      <c r="S22">
        <f t="shared" si="1"/>
        <v>-31074.714855928247</v>
      </c>
      <c r="U22">
        <f t="shared" si="21"/>
        <v>0.16585403400000001</v>
      </c>
      <c r="V22">
        <f t="shared" si="22"/>
        <v>0.01</v>
      </c>
      <c r="W22">
        <f t="shared" si="23"/>
        <v>0.22329227388591302</v>
      </c>
      <c r="X22">
        <f t="shared" si="24"/>
        <v>3.7033924385011532E-2</v>
      </c>
      <c r="Y22">
        <f t="shared" si="25"/>
        <v>2.2329227388591302E-3</v>
      </c>
      <c r="Z22">
        <f t="shared" si="26"/>
        <v>0.18402542676204234</v>
      </c>
      <c r="AB22">
        <f t="shared" si="27"/>
        <v>-4939.6202693964005</v>
      </c>
      <c r="AC22">
        <f t="shared" si="2"/>
        <v>-5718.5376628709728</v>
      </c>
      <c r="AE22">
        <f t="shared" si="3"/>
        <v>0</v>
      </c>
      <c r="AF22">
        <f t="shared" si="4"/>
        <v>0</v>
      </c>
      <c r="AG22">
        <f t="shared" si="5"/>
        <v>-4.6006356690510586</v>
      </c>
      <c r="AH22">
        <f t="shared" si="6"/>
        <v>-18516.962192505765</v>
      </c>
      <c r="AI22">
        <f t="shared" si="7"/>
        <v>-18521.562828174818</v>
      </c>
      <c r="AJ22">
        <f t="shared" si="8"/>
        <v>778.91739347457224</v>
      </c>
      <c r="AK22">
        <f t="shared" si="30"/>
        <v>-345.77341885774808</v>
      </c>
      <c r="AL22">
        <f t="shared" si="9"/>
        <v>-18088.418853557992</v>
      </c>
      <c r="AN22">
        <f t="shared" si="10"/>
        <v>0</v>
      </c>
      <c r="AO22">
        <f t="shared" si="11"/>
        <v>0</v>
      </c>
      <c r="AP22">
        <f t="shared" si="12"/>
        <v>-0.53416497918039363</v>
      </c>
      <c r="AQ22">
        <f t="shared" si="13"/>
        <v>-2149.9447979727006</v>
      </c>
      <c r="AR22">
        <f t="shared" si="14"/>
        <v>-2150.4789629518809</v>
      </c>
      <c r="AS22">
        <f t="shared" si="15"/>
        <v>90.437588020181423</v>
      </c>
      <c r="AT22">
        <f t="shared" si="16"/>
        <v>-40.146637197937331</v>
      </c>
      <c r="AU22">
        <f t="shared" si="17"/>
        <v>-2100.1880121296367</v>
      </c>
      <c r="AW22">
        <v>19</v>
      </c>
      <c r="AX22">
        <f>IF(Z22&gt;0, (R22*SUMPRODUCT(K22:$K$98, X22:$X$98)-K22*$AZ$3)/Z22, 0)</f>
        <v>-31074.714855928247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0.10366676508068833</v>
      </c>
      <c r="L23" s="2">
        <v>20</v>
      </c>
      <c r="M23" s="8">
        <v>0.18707617900000001</v>
      </c>
      <c r="Q23" s="5">
        <f t="shared" si="29"/>
        <v>25</v>
      </c>
      <c r="R23">
        <f t="shared" si="0"/>
        <v>500000</v>
      </c>
      <c r="S23">
        <f t="shared" si="1"/>
        <v>-42533.720028150863</v>
      </c>
      <c r="U23">
        <f t="shared" si="21"/>
        <v>0.18707617900000001</v>
      </c>
      <c r="V23">
        <f t="shared" si="22"/>
        <v>0.01</v>
      </c>
      <c r="W23">
        <f t="shared" si="23"/>
        <v>0.18402542676204234</v>
      </c>
      <c r="X23">
        <f t="shared" si="24"/>
        <v>3.4426773677487227E-2</v>
      </c>
      <c r="Y23">
        <f t="shared" si="25"/>
        <v>1.8402542676204234E-3</v>
      </c>
      <c r="Z23">
        <f t="shared" si="26"/>
        <v>0.1477583988169347</v>
      </c>
      <c r="AB23">
        <f t="shared" si="27"/>
        <v>-5718.5376628709728</v>
      </c>
      <c r="AC23">
        <f t="shared" si="2"/>
        <v>-6284.7143670873584</v>
      </c>
      <c r="AE23">
        <f t="shared" si="3"/>
        <v>0</v>
      </c>
      <c r="AF23">
        <f t="shared" si="4"/>
        <v>0</v>
      </c>
      <c r="AG23">
        <f t="shared" si="5"/>
        <v>-3.6939599704233674</v>
      </c>
      <c r="AH23">
        <f t="shared" si="6"/>
        <v>-17213.386838743612</v>
      </c>
      <c r="AI23">
        <f t="shared" si="7"/>
        <v>-17217.080798714036</v>
      </c>
      <c r="AJ23">
        <f t="shared" si="8"/>
        <v>566.17670421638559</v>
      </c>
      <c r="AK23">
        <f t="shared" si="30"/>
        <v>-400.29763640096814</v>
      </c>
      <c r="AL23">
        <f t="shared" si="9"/>
        <v>-17051.201730898618</v>
      </c>
      <c r="AN23">
        <f t="shared" si="10"/>
        <v>0</v>
      </c>
      <c r="AO23">
        <f t="shared" si="11"/>
        <v>0</v>
      </c>
      <c r="AP23">
        <f t="shared" si="12"/>
        <v>-0.38294088047134561</v>
      </c>
      <c r="AQ23">
        <f t="shared" si="13"/>
        <v>-1784.4561296550462</v>
      </c>
      <c r="AR23">
        <f t="shared" si="14"/>
        <v>-1784.8390705355177</v>
      </c>
      <c r="AS23">
        <f t="shared" si="15"/>
        <v>58.693707390158401</v>
      </c>
      <c r="AT23">
        <f t="shared" si="16"/>
        <v>-41.497561035133955</v>
      </c>
      <c r="AU23">
        <f t="shared" si="17"/>
        <v>-1767.6429241804931</v>
      </c>
      <c r="AW23">
        <v>20</v>
      </c>
      <c r="AX23">
        <f>IF(Z23&gt;0, (R23*SUMPRODUCT(K23:$K$98, X23:$X$98)-K23*$AZ$3)/Z23, 0)</f>
        <v>-42533.720028150863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9.2559611679185999E-2</v>
      </c>
      <c r="L24" s="2">
        <v>21</v>
      </c>
      <c r="M24" s="8">
        <v>0.21155222800000001</v>
      </c>
      <c r="Q24" s="5">
        <f t="shared" si="29"/>
        <v>25</v>
      </c>
      <c r="R24">
        <f t="shared" si="0"/>
        <v>500000</v>
      </c>
      <c r="S24">
        <f t="shared" si="1"/>
        <v>-57859.196334239998</v>
      </c>
      <c r="U24">
        <f t="shared" si="21"/>
        <v>0.21155222800000001</v>
      </c>
      <c r="V24">
        <f t="shared" si="22"/>
        <v>0.01</v>
      </c>
      <c r="W24">
        <f t="shared" si="23"/>
        <v>0.1477583988169347</v>
      </c>
      <c r="X24">
        <f t="shared" si="24"/>
        <v>3.1258618475435103E-2</v>
      </c>
      <c r="Y24">
        <f t="shared" si="25"/>
        <v>1.4775839881693471E-3</v>
      </c>
      <c r="Z24">
        <f t="shared" si="26"/>
        <v>0.11502219635333026</v>
      </c>
      <c r="AB24">
        <f t="shared" si="27"/>
        <v>-6284.7143670873584</v>
      </c>
      <c r="AC24">
        <f t="shared" si="2"/>
        <v>-6655.0918416028398</v>
      </c>
      <c r="AE24">
        <f t="shared" si="3"/>
        <v>0</v>
      </c>
      <c r="AF24">
        <f t="shared" si="4"/>
        <v>0</v>
      </c>
      <c r="AG24">
        <f t="shared" si="5"/>
        <v>-2.8755549088332564</v>
      </c>
      <c r="AH24">
        <f t="shared" si="6"/>
        <v>-15629.309237717551</v>
      </c>
      <c r="AI24">
        <f t="shared" si="7"/>
        <v>-15632.184792626384</v>
      </c>
      <c r="AJ24">
        <f t="shared" si="8"/>
        <v>370.37747451548148</v>
      </c>
      <c r="AK24">
        <f t="shared" si="30"/>
        <v>-439.93000569611513</v>
      </c>
      <c r="AL24">
        <f t="shared" si="9"/>
        <v>-15701.737323807018</v>
      </c>
      <c r="AN24">
        <f t="shared" si="10"/>
        <v>0</v>
      </c>
      <c r="AO24">
        <f t="shared" si="11"/>
        <v>0</v>
      </c>
      <c r="AP24">
        <f t="shared" si="12"/>
        <v>-0.26616024572378333</v>
      </c>
      <c r="AQ24">
        <f t="shared" si="13"/>
        <v>-1446.6427938570509</v>
      </c>
      <c r="AR24">
        <f t="shared" si="14"/>
        <v>-1446.9089541027747</v>
      </c>
      <c r="AS24">
        <f t="shared" si="15"/>
        <v>34.281995215870573</v>
      </c>
      <c r="AT24">
        <f t="shared" si="16"/>
        <v>-40.719750493254502</v>
      </c>
      <c r="AU24">
        <f t="shared" si="17"/>
        <v>-1453.3467093801587</v>
      </c>
      <c r="AW24">
        <v>21</v>
      </c>
      <c r="AX24">
        <f>IF(Z24&gt;0, (R24*SUMPRODUCT(K24:$K$98, X24:$X$98)-K24*$AZ$3)/Z24, 0)</f>
        <v>-57859.196334239998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8.2642510427844637E-2</v>
      </c>
      <c r="L25" s="2">
        <v>22</v>
      </c>
      <c r="M25" s="8">
        <v>0.23965956799999999</v>
      </c>
      <c r="Q25" s="5">
        <f t="shared" si="29"/>
        <v>25</v>
      </c>
      <c r="R25">
        <f t="shared" si="0"/>
        <v>500000</v>
      </c>
      <c r="S25">
        <f t="shared" si="1"/>
        <v>-79243.388636160613</v>
      </c>
      <c r="U25">
        <f t="shared" si="21"/>
        <v>0.23965956799999999</v>
      </c>
      <c r="V25">
        <f t="shared" si="22"/>
        <v>0.01</v>
      </c>
      <c r="W25">
        <f t="shared" si="23"/>
        <v>0.11502219635333026</v>
      </c>
      <c r="X25">
        <f t="shared" si="24"/>
        <v>2.7566169888450304E-2</v>
      </c>
      <c r="Y25">
        <f t="shared" si="25"/>
        <v>1.1502219635333027E-3</v>
      </c>
      <c r="Z25">
        <f t="shared" si="26"/>
        <v>8.6305804501346658E-2</v>
      </c>
      <c r="AB25">
        <f t="shared" si="27"/>
        <v>-6655.0918416028398</v>
      </c>
      <c r="AC25">
        <f t="shared" si="2"/>
        <v>-6839.1644076567136</v>
      </c>
      <c r="AE25">
        <f t="shared" si="3"/>
        <v>0</v>
      </c>
      <c r="AF25">
        <f t="shared" si="4"/>
        <v>0</v>
      </c>
      <c r="AG25">
        <f t="shared" si="5"/>
        <v>-2.1576451125336664</v>
      </c>
      <c r="AH25">
        <f t="shared" si="6"/>
        <v>-13783.084944225153</v>
      </c>
      <c r="AI25">
        <f t="shared" si="7"/>
        <v>-13785.242589337686</v>
      </c>
      <c r="AJ25">
        <f t="shared" si="8"/>
        <v>184.07256605387374</v>
      </c>
      <c r="AK25">
        <f t="shared" si="30"/>
        <v>-465.85642891219885</v>
      </c>
      <c r="AL25">
        <f t="shared" si="9"/>
        <v>-14067.026452196011</v>
      </c>
      <c r="AN25">
        <f t="shared" si="10"/>
        <v>0</v>
      </c>
      <c r="AO25">
        <f t="shared" si="11"/>
        <v>0</v>
      </c>
      <c r="AP25">
        <f t="shared" si="12"/>
        <v>-0.17831320871215153</v>
      </c>
      <c r="AQ25">
        <f t="shared" si="13"/>
        <v>-1139.0687412309956</v>
      </c>
      <c r="AR25">
        <f t="shared" si="14"/>
        <v>-1139.2470544397077</v>
      </c>
      <c r="AS25">
        <f t="shared" si="15"/>
        <v>15.212218959587382</v>
      </c>
      <c r="AT25">
        <f t="shared" si="16"/>
        <v>-38.499544784254859</v>
      </c>
      <c r="AU25">
        <f t="shared" si="17"/>
        <v>-1162.5343802643752</v>
      </c>
      <c r="AW25">
        <v>22</v>
      </c>
      <c r="AX25">
        <f>IF(Z25&gt;0, (R25*SUMPRODUCT(K25:$K$98, X25:$X$98)-K25*$AZ$3)/Z25, 0)</f>
        <v>-79243.388636160613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7.3787955739146996E-2</v>
      </c>
      <c r="L26" s="2">
        <v>23</v>
      </c>
      <c r="M26" s="8">
        <v>0.27212731099999998</v>
      </c>
      <c r="Q26" s="5">
        <f t="shared" si="29"/>
        <v>25</v>
      </c>
      <c r="R26">
        <f t="shared" si="0"/>
        <v>500000</v>
      </c>
      <c r="S26">
        <f t="shared" si="1"/>
        <v>-110576.44414452281</v>
      </c>
      <c r="U26">
        <f t="shared" si="21"/>
        <v>0.27212731099999998</v>
      </c>
      <c r="V26">
        <f t="shared" si="22"/>
        <v>0.01</v>
      </c>
      <c r="W26">
        <f t="shared" si="23"/>
        <v>8.6305804501346658E-2</v>
      </c>
      <c r="X26">
        <f t="shared" si="24"/>
        <v>2.3486166502643159E-2</v>
      </c>
      <c r="Y26">
        <f t="shared" si="25"/>
        <v>8.6305804501346658E-4</v>
      </c>
      <c r="Z26">
        <f t="shared" si="26"/>
        <v>6.1956579953690027E-2</v>
      </c>
      <c r="AB26">
        <f t="shared" si="27"/>
        <v>-6839.1644076567136</v>
      </c>
      <c r="AC26">
        <f t="shared" si="2"/>
        <v>-6850.9383026348669</v>
      </c>
      <c r="AE26">
        <f t="shared" si="3"/>
        <v>0</v>
      </c>
      <c r="AF26">
        <f t="shared" si="4"/>
        <v>0</v>
      </c>
      <c r="AG26">
        <f t="shared" si="5"/>
        <v>-1.5489144988422507</v>
      </c>
      <c r="AH26">
        <f t="shared" si="6"/>
        <v>-11743.083251321579</v>
      </c>
      <c r="AI26">
        <f t="shared" si="7"/>
        <v>-11744.632165820422</v>
      </c>
      <c r="AJ26">
        <f t="shared" si="8"/>
        <v>11.773894978153294</v>
      </c>
      <c r="AK26">
        <f t="shared" si="30"/>
        <v>-478.74150853597001</v>
      </c>
      <c r="AL26">
        <f t="shared" si="9"/>
        <v>-12211.599779378239</v>
      </c>
      <c r="AN26">
        <f t="shared" si="10"/>
        <v>0</v>
      </c>
      <c r="AO26">
        <f t="shared" si="11"/>
        <v>0</v>
      </c>
      <c r="AP26">
        <f t="shared" si="12"/>
        <v>-0.11429123448429505</v>
      </c>
      <c r="AQ26">
        <f t="shared" si="13"/>
        <v>-866.49810718963511</v>
      </c>
      <c r="AR26">
        <f t="shared" si="14"/>
        <v>-866.61239842411942</v>
      </c>
      <c r="AS26">
        <f t="shared" si="15"/>
        <v>0.86877164152534037</v>
      </c>
      <c r="AT26">
        <f t="shared" si="16"/>
        <v>-35.325357242344616</v>
      </c>
      <c r="AU26">
        <f t="shared" si="17"/>
        <v>-901.06898402493869</v>
      </c>
      <c r="AW26">
        <v>23</v>
      </c>
      <c r="AX26">
        <f>IF(Z26&gt;0, (R26*SUMPRODUCT(K26:$K$98, X26:$X$98)-K26*$AZ$3)/Z26, 0)</f>
        <v>-110576.44414452281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6.5882103338524095E-2</v>
      </c>
      <c r="L27" s="2">
        <v>24</v>
      </c>
      <c r="M27" s="8">
        <v>0.30842977500000002</v>
      </c>
      <c r="Q27" s="5">
        <f t="shared" si="29"/>
        <v>25</v>
      </c>
      <c r="R27">
        <f t="shared" si="0"/>
        <v>500000</v>
      </c>
      <c r="S27">
        <f t="shared" si="1"/>
        <v>-158922.07240234877</v>
      </c>
      <c r="U27">
        <f t="shared" si="21"/>
        <v>0.30842977500000002</v>
      </c>
      <c r="V27">
        <f t="shared" si="22"/>
        <v>0.01</v>
      </c>
      <c r="W27">
        <f t="shared" si="23"/>
        <v>6.1956579953690027E-2</v>
      </c>
      <c r="X27">
        <f t="shared" si="24"/>
        <v>1.9109254014886126E-2</v>
      </c>
      <c r="Y27">
        <f t="shared" si="25"/>
        <v>6.1956579953690032E-4</v>
      </c>
      <c r="Z27">
        <f t="shared" si="26"/>
        <v>4.2227760139267004E-2</v>
      </c>
      <c r="AB27">
        <f t="shared" si="27"/>
        <v>-6850.9383026348669</v>
      </c>
      <c r="AC27">
        <f t="shared" si="2"/>
        <v>-6710.9231542416082</v>
      </c>
      <c r="AE27">
        <f t="shared" si="3"/>
        <v>0</v>
      </c>
      <c r="AF27">
        <f t="shared" si="4"/>
        <v>0</v>
      </c>
      <c r="AG27">
        <f t="shared" si="5"/>
        <v>-1.0556940034816751</v>
      </c>
      <c r="AH27">
        <f t="shared" si="6"/>
        <v>-9554.6270074430631</v>
      </c>
      <c r="AI27">
        <f t="shared" si="7"/>
        <v>-9555.6827014465453</v>
      </c>
      <c r="AJ27">
        <f t="shared" si="8"/>
        <v>-140.01514839325864</v>
      </c>
      <c r="AK27">
        <f t="shared" si="30"/>
        <v>-479.56568118444073</v>
      </c>
      <c r="AL27">
        <f t="shared" si="9"/>
        <v>-10175.263531024244</v>
      </c>
      <c r="AN27">
        <f t="shared" si="10"/>
        <v>0</v>
      </c>
      <c r="AO27">
        <f t="shared" si="11"/>
        <v>0</v>
      </c>
      <c r="AP27">
        <f t="shared" si="12"/>
        <v>-6.9551341431239935E-2</v>
      </c>
      <c r="AQ27">
        <f t="shared" si="13"/>
        <v>-629.47892386541707</v>
      </c>
      <c r="AR27">
        <f t="shared" si="14"/>
        <v>-629.54847520684837</v>
      </c>
      <c r="AS27">
        <f t="shared" si="15"/>
        <v>-9.2244924754034514</v>
      </c>
      <c r="AT27">
        <f t="shared" si="16"/>
        <v>-31.594795765403024</v>
      </c>
      <c r="AU27">
        <f t="shared" si="17"/>
        <v>-670.36776344765485</v>
      </c>
      <c r="AW27">
        <v>24</v>
      </c>
      <c r="AX27">
        <f>IF(Z27&gt;0, (R27*SUMPRODUCT(K27:$K$98, X27:$X$98)-K27*$AZ$3)/Z27, 0)</f>
        <v>-158922.07240234877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5.8823306552253651E-2</v>
      </c>
      <c r="L28" s="2">
        <v>25</v>
      </c>
      <c r="M28" s="8">
        <v>0.34883407700000002</v>
      </c>
      <c r="Q28" s="5">
        <f t="shared" si="29"/>
        <v>25</v>
      </c>
      <c r="R28">
        <f t="shared" si="0"/>
        <v>500000</v>
      </c>
      <c r="S28">
        <f t="shared" si="1"/>
        <v>-237921.67448696654</v>
      </c>
      <c r="U28">
        <f t="shared" si="21"/>
        <v>0.34883407700000002</v>
      </c>
      <c r="V28">
        <f t="shared" si="22"/>
        <v>0.01</v>
      </c>
      <c r="W28">
        <f t="shared" si="23"/>
        <v>4.2227760139267004E-2</v>
      </c>
      <c r="X28">
        <f t="shared" si="24"/>
        <v>1.4730481731958598E-2</v>
      </c>
      <c r="Y28">
        <f t="shared" si="25"/>
        <v>4.2227760139267002E-4</v>
      </c>
      <c r="Z28">
        <f t="shared" si="26"/>
        <v>2.7075000805915735E-2</v>
      </c>
      <c r="AB28">
        <f t="shared" si="27"/>
        <v>-6710.9231542416082</v>
      </c>
      <c r="AC28">
        <f t="shared" si="2"/>
        <v>-6441.72952847944</v>
      </c>
      <c r="AE28">
        <f t="shared" si="3"/>
        <v>0</v>
      </c>
      <c r="AF28">
        <f t="shared" si="4"/>
        <v>0</v>
      </c>
      <c r="AG28">
        <f t="shared" si="5"/>
        <v>-0.67687502014789336</v>
      </c>
      <c r="AH28">
        <f t="shared" si="6"/>
        <v>-7365.2408659792991</v>
      </c>
      <c r="AI28">
        <f t="shared" si="7"/>
        <v>-7365.9177409994472</v>
      </c>
      <c r="AJ28">
        <f t="shared" si="8"/>
        <v>-269.19362576216827</v>
      </c>
      <c r="AK28">
        <f t="shared" si="30"/>
        <v>-469.7646207969126</v>
      </c>
      <c r="AL28">
        <f t="shared" si="9"/>
        <v>-8104.8759875585283</v>
      </c>
      <c r="AN28">
        <f t="shared" si="10"/>
        <v>0</v>
      </c>
      <c r="AO28">
        <f t="shared" si="11"/>
        <v>0</v>
      </c>
      <c r="AP28">
        <f t="shared" si="12"/>
        <v>-3.98160268077224E-2</v>
      </c>
      <c r="AQ28">
        <f t="shared" si="13"/>
        <v>-433.24782129068649</v>
      </c>
      <c r="AR28">
        <f t="shared" si="14"/>
        <v>-433.28763731749422</v>
      </c>
      <c r="AS28">
        <f t="shared" si="15"/>
        <v>-15.834859170120669</v>
      </c>
      <c r="AT28">
        <f t="shared" si="16"/>
        <v>-27.63310829653998</v>
      </c>
      <c r="AU28">
        <f t="shared" si="17"/>
        <v>-476.75560478415485</v>
      </c>
      <c r="AW28">
        <v>25</v>
      </c>
      <c r="AX28">
        <f>IF(Z28&gt;0, (R28*SUMPRODUCT(K28:$K$98, X28:$X$98)-K28*$AZ$3)/Z28, 0)</f>
        <v>-237921.67448696654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5.2520809421655039E-2</v>
      </c>
      <c r="L29" s="2">
        <v>26</v>
      </c>
      <c r="M29" s="8">
        <v>0.39293336200000001</v>
      </c>
      <c r="Q29" s="5">
        <f t="shared" si="29"/>
        <v>25</v>
      </c>
      <c r="R29">
        <f t="shared" si="0"/>
        <v>500000</v>
      </c>
      <c r="S29">
        <f t="shared" si="1"/>
        <v>-375649.45121355302</v>
      </c>
      <c r="U29">
        <f t="shared" si="21"/>
        <v>0.39293336200000001</v>
      </c>
      <c r="V29">
        <f t="shared" si="22"/>
        <v>0.01</v>
      </c>
      <c r="W29">
        <f t="shared" si="23"/>
        <v>2.7075000805915735E-2</v>
      </c>
      <c r="X29">
        <f t="shared" si="24"/>
        <v>1.063867109282118E-2</v>
      </c>
      <c r="Y29">
        <f t="shared" si="25"/>
        <v>2.7075000805915734E-4</v>
      </c>
      <c r="Z29">
        <f t="shared" si="26"/>
        <v>1.6165579705035397E-2</v>
      </c>
      <c r="AB29">
        <f t="shared" si="27"/>
        <v>-6441.72952847944</v>
      </c>
      <c r="AC29">
        <f t="shared" si="2"/>
        <v>-6072.5911447454973</v>
      </c>
      <c r="AE29">
        <f t="shared" si="3"/>
        <v>0</v>
      </c>
      <c r="AF29">
        <f t="shared" si="4"/>
        <v>0</v>
      </c>
      <c r="AG29">
        <f t="shared" si="5"/>
        <v>-0.40413949262588494</v>
      </c>
      <c r="AH29">
        <f t="shared" si="6"/>
        <v>-5319.3355464105898</v>
      </c>
      <c r="AI29">
        <f t="shared" si="7"/>
        <v>-5319.739685903216</v>
      </c>
      <c r="AJ29">
        <f t="shared" si="8"/>
        <v>-369.13838373394265</v>
      </c>
      <c r="AK29">
        <f t="shared" si="30"/>
        <v>-450.92106699356083</v>
      </c>
      <c r="AL29">
        <f t="shared" si="9"/>
        <v>-6139.7991366307197</v>
      </c>
      <c r="AN29">
        <f t="shared" si="10"/>
        <v>0</v>
      </c>
      <c r="AO29">
        <f t="shared" si="11"/>
        <v>0</v>
      </c>
      <c r="AP29">
        <f t="shared" si="12"/>
        <v>-2.1225733271968465E-2</v>
      </c>
      <c r="AQ29">
        <f t="shared" si="13"/>
        <v>-279.37580848286586</v>
      </c>
      <c r="AR29">
        <f t="shared" si="14"/>
        <v>-279.39703421613785</v>
      </c>
      <c r="AS29">
        <f t="shared" si="15"/>
        <v>-19.387446702308168</v>
      </c>
      <c r="AT29">
        <f t="shared" si="16"/>
        <v>-23.682739423778152</v>
      </c>
      <c r="AU29">
        <f t="shared" si="17"/>
        <v>-322.46722034222415</v>
      </c>
      <c r="AW29">
        <v>26</v>
      </c>
      <c r="AX29">
        <f>IF(Z29&gt;0, (R29*SUMPRODUCT(K29:$K$98, X29:$X$98)-K29*$AZ$3)/Z29, 0)</f>
        <v>-375649.45121355302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4.6893579840763422E-2</v>
      </c>
      <c r="L30" s="2">
        <v>27</v>
      </c>
      <c r="M30" s="8">
        <v>0.441408258</v>
      </c>
      <c r="Q30" s="5">
        <f t="shared" si="29"/>
        <v>25</v>
      </c>
      <c r="R30">
        <f t="shared" si="0"/>
        <v>500000</v>
      </c>
      <c r="S30">
        <f t="shared" si="1"/>
        <v>-635471.11114922422</v>
      </c>
      <c r="U30">
        <f t="shared" si="21"/>
        <v>0.441408258</v>
      </c>
      <c r="V30">
        <f t="shared" si="22"/>
        <v>0.01</v>
      </c>
      <c r="W30">
        <f t="shared" si="23"/>
        <v>1.6165579705035397E-2</v>
      </c>
      <c r="X30">
        <f t="shared" si="24"/>
        <v>7.1356203771598282E-3</v>
      </c>
      <c r="Y30">
        <f t="shared" si="25"/>
        <v>1.6165579705035399E-4</v>
      </c>
      <c r="Z30">
        <f t="shared" si="26"/>
        <v>8.8683035308252146E-3</v>
      </c>
      <c r="AB30">
        <f t="shared" si="27"/>
        <v>-6072.5911447454973</v>
      </c>
      <c r="AC30">
        <f t="shared" si="2"/>
        <v>-5635.5506987420877</v>
      </c>
      <c r="AE30">
        <f t="shared" si="3"/>
        <v>0</v>
      </c>
      <c r="AF30">
        <f t="shared" si="4"/>
        <v>0</v>
      </c>
      <c r="AG30">
        <f t="shared" si="5"/>
        <v>-0.22170758827063036</v>
      </c>
      <c r="AH30">
        <f t="shared" si="6"/>
        <v>-3567.8101885799142</v>
      </c>
      <c r="AI30">
        <f t="shared" si="7"/>
        <v>-3568.0318961681846</v>
      </c>
      <c r="AJ30">
        <f t="shared" si="8"/>
        <v>-437.04044600340967</v>
      </c>
      <c r="AK30">
        <f t="shared" si="30"/>
        <v>-425.08138013218485</v>
      </c>
      <c r="AL30">
        <f t="shared" si="9"/>
        <v>-4430.1537223037794</v>
      </c>
      <c r="AN30">
        <f t="shared" si="10"/>
        <v>0</v>
      </c>
      <c r="AO30">
        <f t="shared" si="11"/>
        <v>0</v>
      </c>
      <c r="AP30">
        <f t="shared" si="12"/>
        <v>-1.0396662491871909E-2</v>
      </c>
      <c r="AQ30">
        <f t="shared" si="13"/>
        <v>-167.30739193486141</v>
      </c>
      <c r="AR30">
        <f t="shared" si="14"/>
        <v>-167.31778859735326</v>
      </c>
      <c r="AS30">
        <f t="shared" si="15"/>
        <v>-20.494391048303747</v>
      </c>
      <c r="AT30">
        <f t="shared" si="16"/>
        <v>-19.933587638050515</v>
      </c>
      <c r="AU30">
        <f t="shared" si="17"/>
        <v>-207.74576728370755</v>
      </c>
      <c r="AW30">
        <v>27</v>
      </c>
      <c r="AX30">
        <f>IF(Z30&gt;0, (R30*SUMPRODUCT(K30:$K$98, X30:$X$98)-K30*$AZ$3)/Z30, 0)</f>
        <v>-635471.11114922422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4.1869267714967337E-2</v>
      </c>
      <c r="L31" s="2">
        <v>28</v>
      </c>
      <c r="M31" s="8">
        <v>0.49593942699999999</v>
      </c>
      <c r="Q31" s="5">
        <f t="shared" si="29"/>
        <v>25</v>
      </c>
      <c r="R31">
        <f t="shared" si="0"/>
        <v>500000</v>
      </c>
      <c r="S31">
        <f t="shared" si="1"/>
        <v>-1178414.9997074176</v>
      </c>
      <c r="U31">
        <f t="shared" si="21"/>
        <v>0.49593942699999999</v>
      </c>
      <c r="V31">
        <f t="shared" si="22"/>
        <v>0.01</v>
      </c>
      <c r="W31">
        <f t="shared" si="23"/>
        <v>8.8683035308252146E-3</v>
      </c>
      <c r="X31">
        <f t="shared" si="24"/>
        <v>4.3981413715395339E-3</v>
      </c>
      <c r="Y31">
        <f t="shared" si="25"/>
        <v>8.8683035308252149E-5</v>
      </c>
      <c r="Z31">
        <f t="shared" si="26"/>
        <v>4.3814791239774288E-3</v>
      </c>
      <c r="AB31">
        <f t="shared" si="27"/>
        <v>-5635.5506987420877</v>
      </c>
      <c r="AC31">
        <f t="shared" si="2"/>
        <v>-5163.200720599918</v>
      </c>
      <c r="AE31">
        <f t="shared" si="3"/>
        <v>0</v>
      </c>
      <c r="AF31">
        <f t="shared" si="4"/>
        <v>0</v>
      </c>
      <c r="AG31">
        <f t="shared" si="5"/>
        <v>-0.10953697809943572</v>
      </c>
      <c r="AH31">
        <f t="shared" si="6"/>
        <v>-2199.0706857697669</v>
      </c>
      <c r="AI31">
        <f t="shared" si="7"/>
        <v>-2199.1802227478665</v>
      </c>
      <c r="AJ31">
        <f t="shared" si="8"/>
        <v>-472.34997814216968</v>
      </c>
      <c r="AK31">
        <f t="shared" si="30"/>
        <v>-394.48854891194617</v>
      </c>
      <c r="AL31">
        <f t="shared" si="9"/>
        <v>-3066.0187498019823</v>
      </c>
      <c r="AN31">
        <f t="shared" si="10"/>
        <v>0</v>
      </c>
      <c r="AO31">
        <f t="shared" si="11"/>
        <v>0</v>
      </c>
      <c r="AP31">
        <f t="shared" si="12"/>
        <v>-4.5862330607337881E-3</v>
      </c>
      <c r="AQ31">
        <f t="shared" si="13"/>
        <v>-92.073479266631182</v>
      </c>
      <c r="AR31">
        <f t="shared" si="14"/>
        <v>-92.078065499691931</v>
      </c>
      <c r="AS31">
        <f t="shared" si="15"/>
        <v>-19.776947689993474</v>
      </c>
      <c r="AT31">
        <f t="shared" si="16"/>
        <v>-16.51694666488326</v>
      </c>
      <c r="AU31">
        <f t="shared" si="17"/>
        <v>-128.37195985456864</v>
      </c>
      <c r="AW31">
        <v>28</v>
      </c>
      <c r="AX31">
        <f>IF(Z31&gt;0, (R31*SUMPRODUCT(K31:$K$98, X31:$X$98)-K31*$AZ$3)/Z31, 0)</f>
        <v>-1178414.9997074176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3.7383274745506546E-2</v>
      </c>
      <c r="L32" s="2">
        <v>29</v>
      </c>
      <c r="M32" s="8">
        <v>0.55722270799999996</v>
      </c>
      <c r="Q32" s="5">
        <f t="shared" si="29"/>
        <v>25</v>
      </c>
      <c r="R32">
        <f t="shared" si="0"/>
        <v>500000</v>
      </c>
      <c r="S32">
        <f t="shared" si="1"/>
        <v>-2470277.4028318189</v>
      </c>
      <c r="U32">
        <f t="shared" si="21"/>
        <v>0.55722270799999996</v>
      </c>
      <c r="V32">
        <f t="shared" si="22"/>
        <v>0.01</v>
      </c>
      <c r="W32">
        <f t="shared" si="23"/>
        <v>4.3814791239774288E-3</v>
      </c>
      <c r="X32">
        <f t="shared" si="24"/>
        <v>2.4414596625081703E-3</v>
      </c>
      <c r="Y32">
        <f t="shared" si="25"/>
        <v>4.3814791239774287E-5</v>
      </c>
      <c r="Z32">
        <f t="shared" si="26"/>
        <v>1.8962046702294842E-3</v>
      </c>
      <c r="AB32">
        <f t="shared" si="27"/>
        <v>-5163.200720599918</v>
      </c>
      <c r="AC32">
        <f t="shared" si="2"/>
        <v>-4684.1515480120561</v>
      </c>
      <c r="AE32">
        <f t="shared" si="3"/>
        <v>0</v>
      </c>
      <c r="AF32">
        <f t="shared" si="4"/>
        <v>0</v>
      </c>
      <c r="AG32">
        <f t="shared" si="5"/>
        <v>-4.7405116755737102E-2</v>
      </c>
      <c r="AH32">
        <f t="shared" si="6"/>
        <v>-1220.7298312540852</v>
      </c>
      <c r="AI32">
        <f t="shared" si="7"/>
        <v>-1220.7772363708409</v>
      </c>
      <c r="AJ32">
        <f t="shared" si="8"/>
        <v>-479.0491725878619</v>
      </c>
      <c r="AK32">
        <f t="shared" si="30"/>
        <v>-361.42405044199427</v>
      </c>
      <c r="AL32">
        <f t="shared" si="9"/>
        <v>-2061.2504594006969</v>
      </c>
      <c r="AN32">
        <f t="shared" si="10"/>
        <v>0</v>
      </c>
      <c r="AO32">
        <f t="shared" si="11"/>
        <v>0</v>
      </c>
      <c r="AP32">
        <f t="shared" si="12"/>
        <v>-1.772158504022536E-3</v>
      </c>
      <c r="AQ32">
        <f t="shared" si="13"/>
        <v>-45.634878671807307</v>
      </c>
      <c r="AR32">
        <f t="shared" si="14"/>
        <v>-45.636650830311332</v>
      </c>
      <c r="AS32">
        <f t="shared" si="15"/>
        <v>-17.908426835459625</v>
      </c>
      <c r="AT32">
        <f t="shared" si="16"/>
        <v>-13.511214577306889</v>
      </c>
      <c r="AU32">
        <f t="shared" si="17"/>
        <v>-77.056292243077834</v>
      </c>
      <c r="AW32">
        <v>29</v>
      </c>
      <c r="AX32">
        <f>IF(Z32&gt;0, (R32*SUMPRODUCT(K32:$K$98, X32:$X$98)-K32*$AZ$3)/Z32, 0)</f>
        <v>-2470277.4028318189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3.337792387991656E-2</v>
      </c>
      <c r="L33" s="2">
        <v>30</v>
      </c>
      <c r="M33" s="8">
        <v>0.62633703200000002</v>
      </c>
      <c r="Q33" s="5">
        <f t="shared" si="29"/>
        <v>25</v>
      </c>
      <c r="R33">
        <f t="shared" si="0"/>
        <v>500000</v>
      </c>
      <c r="S33">
        <f t="shared" si="1"/>
        <v>-6119462.6397973616</v>
      </c>
      <c r="U33">
        <f t="shared" si="21"/>
        <v>0.62633703200000002</v>
      </c>
      <c r="V33">
        <f t="shared" si="22"/>
        <v>0.01</v>
      </c>
      <c r="W33">
        <f t="shared" si="23"/>
        <v>1.8962046702294842E-3</v>
      </c>
      <c r="X33">
        <f t="shared" si="24"/>
        <v>1.187663205216074E-3</v>
      </c>
      <c r="Y33">
        <f t="shared" si="25"/>
        <v>1.8962046702294842E-5</v>
      </c>
      <c r="Z33">
        <f t="shared" si="26"/>
        <v>6.895794183111153E-4</v>
      </c>
      <c r="AB33">
        <f t="shared" si="27"/>
        <v>-4684.1515480120561</v>
      </c>
      <c r="AC33">
        <f t="shared" si="2"/>
        <v>-4219.855487528067</v>
      </c>
      <c r="AE33">
        <f t="shared" si="3"/>
        <v>0</v>
      </c>
      <c r="AF33">
        <f t="shared" si="4"/>
        <v>0</v>
      </c>
      <c r="AG33">
        <f t="shared" si="5"/>
        <v>-1.7239485457777884E-2</v>
      </c>
      <c r="AH33">
        <f t="shared" si="6"/>
        <v>-593.83160260803697</v>
      </c>
      <c r="AI33">
        <f t="shared" si="7"/>
        <v>-593.8488420934948</v>
      </c>
      <c r="AJ33">
        <f t="shared" si="8"/>
        <v>-464.29606048398909</v>
      </c>
      <c r="AK33">
        <f t="shared" si="30"/>
        <v>-327.89060836084394</v>
      </c>
      <c r="AL33">
        <f t="shared" si="9"/>
        <v>-1386.0355109383279</v>
      </c>
      <c r="AN33">
        <f t="shared" si="10"/>
        <v>0</v>
      </c>
      <c r="AO33">
        <f t="shared" si="11"/>
        <v>0</v>
      </c>
      <c r="AP33">
        <f t="shared" si="12"/>
        <v>-5.7541823333863873E-4</v>
      </c>
      <c r="AQ33">
        <f t="shared" si="13"/>
        <v>-19.820866029339918</v>
      </c>
      <c r="AR33">
        <f t="shared" si="14"/>
        <v>-19.821441447573257</v>
      </c>
      <c r="AS33">
        <f t="shared" si="15"/>
        <v>-15.497238564579723</v>
      </c>
      <c r="AT33">
        <f t="shared" si="16"/>
        <v>-10.944307766807782</v>
      </c>
      <c r="AU33">
        <f t="shared" si="17"/>
        <v>-46.262987778960763</v>
      </c>
      <c r="AW33">
        <v>30</v>
      </c>
      <c r="AX33">
        <f>IF(Z33&gt;0, (R33*SUMPRODUCT(K33:$K$98, X33:$X$98)-K33*$AZ$3)/Z33, 0)</f>
        <v>-6119462.6397973616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2.9801717749925499E-2</v>
      </c>
      <c r="L34" s="2">
        <v>31</v>
      </c>
      <c r="M34" s="8">
        <v>0.70099715600000001</v>
      </c>
      <c r="Q34" s="5">
        <f t="shared" si="29"/>
        <v>25</v>
      </c>
      <c r="R34">
        <f t="shared" si="0"/>
        <v>500000</v>
      </c>
      <c r="S34">
        <f t="shared" si="1"/>
        <v>-18989277.076309331</v>
      </c>
      <c r="U34">
        <f t="shared" si="21"/>
        <v>0.70099715600000001</v>
      </c>
      <c r="V34">
        <f t="shared" si="22"/>
        <v>0.01</v>
      </c>
      <c r="W34">
        <f t="shared" si="23"/>
        <v>6.895794183111153E-4</v>
      </c>
      <c r="X34">
        <f t="shared" si="24"/>
        <v>4.8339321107222614E-4</v>
      </c>
      <c r="Y34">
        <f t="shared" si="25"/>
        <v>6.8957941831111535E-6</v>
      </c>
      <c r="Z34">
        <f t="shared" si="26"/>
        <v>1.99290413055778E-4</v>
      </c>
      <c r="AB34">
        <f t="shared" si="27"/>
        <v>-4219.855487528067</v>
      </c>
      <c r="AC34">
        <f t="shared" si="2"/>
        <v>-3784.3808721683031</v>
      </c>
      <c r="AE34">
        <f t="shared" si="3"/>
        <v>0</v>
      </c>
      <c r="AF34">
        <f t="shared" si="4"/>
        <v>0</v>
      </c>
      <c r="AG34">
        <f t="shared" si="5"/>
        <v>-4.9822603263944502E-3</v>
      </c>
      <c r="AH34">
        <f t="shared" si="6"/>
        <v>-241.69660553611308</v>
      </c>
      <c r="AI34">
        <f t="shared" si="7"/>
        <v>-241.70158779643947</v>
      </c>
      <c r="AJ34">
        <f t="shared" si="8"/>
        <v>-435.4746153597639</v>
      </c>
      <c r="AK34">
        <f t="shared" si="30"/>
        <v>-295.38988412696472</v>
      </c>
      <c r="AL34">
        <f t="shared" si="9"/>
        <v>-972.56608728316814</v>
      </c>
      <c r="AN34">
        <f t="shared" si="10"/>
        <v>0</v>
      </c>
      <c r="AO34">
        <f t="shared" si="11"/>
        <v>0</v>
      </c>
      <c r="AP34">
        <f t="shared" si="12"/>
        <v>-1.4847991600385908E-4</v>
      </c>
      <c r="AQ34">
        <f t="shared" si="13"/>
        <v>-7.2029740193023226</v>
      </c>
      <c r="AR34">
        <f t="shared" si="14"/>
        <v>-7.2031224992183267</v>
      </c>
      <c r="AS34">
        <f t="shared" si="15"/>
        <v>-12.977891574209055</v>
      </c>
      <c r="AT34">
        <f t="shared" si="16"/>
        <v>-8.8031259529349999</v>
      </c>
      <c r="AU34">
        <f t="shared" si="17"/>
        <v>-28.984140026362383</v>
      </c>
      <c r="AW34">
        <v>31</v>
      </c>
      <c r="AX34">
        <f>IF(Z34&gt;0, (R34*SUMPRODUCT(K34:$K$98, X34:$X$98)-K34*$AZ$3)/Z34, 0)</f>
        <v>-18989277.076309331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2.660867656243348E-2</v>
      </c>
      <c r="L35" s="2">
        <v>32</v>
      </c>
      <c r="M35" s="8">
        <v>0.77900909500000004</v>
      </c>
      <c r="Q35" s="5">
        <f t="shared" si="29"/>
        <v>25</v>
      </c>
      <c r="R35">
        <f t="shared" ref="R35:R69" si="31">$C$6</f>
        <v>500000</v>
      </c>
      <c r="S35">
        <f t="shared" ref="S35:S69" si="32">AX35</f>
        <v>-80504010.19488126</v>
      </c>
      <c r="U35">
        <f t="shared" si="21"/>
        <v>0.77900909500000004</v>
      </c>
      <c r="V35">
        <f t="shared" si="22"/>
        <v>0.01</v>
      </c>
      <c r="W35">
        <f t="shared" si="23"/>
        <v>1.99290413055778E-4</v>
      </c>
      <c r="X35">
        <f t="shared" si="24"/>
        <v>1.552490443167578E-4</v>
      </c>
      <c r="Y35">
        <f t="shared" si="25"/>
        <v>1.99290413055778E-6</v>
      </c>
      <c r="Z35">
        <f t="shared" si="26"/>
        <v>4.2048464608462422E-5</v>
      </c>
      <c r="AB35">
        <f t="shared" si="27"/>
        <v>-3784.3808721683031</v>
      </c>
      <c r="AC35">
        <f t="shared" ref="AC35:AC69" si="33">S35*Z35</f>
        <v>-3385.0700235187628</v>
      </c>
      <c r="AE35">
        <f t="shared" ref="AE35:AE69" si="34">$Z35*O35</f>
        <v>0</v>
      </c>
      <c r="AF35">
        <f t="shared" ref="AF35:AF69" si="35">-$Z35*P35</f>
        <v>0</v>
      </c>
      <c r="AG35">
        <f t="shared" ref="AG35:AG69" si="36">-$Z35*Q35</f>
        <v>-1.0512116152115605E-3</v>
      </c>
      <c r="AH35">
        <f t="shared" ref="AH35:AH69" si="37">-X35*R35</f>
        <v>-77.624522158378895</v>
      </c>
      <c r="AI35">
        <f t="shared" ref="AI35:AI66" si="38">SUM(AE35:AH35)</f>
        <v>-77.6255733699941</v>
      </c>
      <c r="AJ35">
        <f t="shared" ref="AJ35:AJ69" si="39">AB35-AC35</f>
        <v>-399.31084864954028</v>
      </c>
      <c r="AK35">
        <f t="shared" si="30"/>
        <v>-264.90666105178121</v>
      </c>
      <c r="AL35">
        <f t="shared" ref="AL35:AL66" si="40">SUM(AI35:AK35)</f>
        <v>-741.8430830713155</v>
      </c>
      <c r="AN35">
        <f t="shared" ref="AN35:AN69" si="41">AE35*$K35</f>
        <v>0</v>
      </c>
      <c r="AO35">
        <f t="shared" ref="AO35:AO69" si="42">AF35*$K35</f>
        <v>0</v>
      </c>
      <c r="AP35">
        <f t="shared" ref="AP35:AP69" si="43">AG35*$K35</f>
        <v>-2.7971349867837691E-5</v>
      </c>
      <c r="AQ35">
        <f t="shared" ref="AQ35:AQ69" si="44">AH35*$K35</f>
        <v>-2.0654858034257546</v>
      </c>
      <c r="AR35">
        <f t="shared" ref="AR35:AR69" si="45">AI35*$K35</f>
        <v>-2.0655137747756225</v>
      </c>
      <c r="AS35">
        <f t="shared" ref="AS35:AS69" si="46">AJ35*$K35</f>
        <v>-10.625133219586445</v>
      </c>
      <c r="AT35">
        <f t="shared" ref="AT35:AT69" si="47">AK35*$K35</f>
        <v>-7.048815663161041</v>
      </c>
      <c r="AU35">
        <f t="shared" ref="AU35:AU69" si="48">AL35*$K35</f>
        <v>-19.739462657523106</v>
      </c>
      <c r="AW35">
        <v>32</v>
      </c>
      <c r="AX35">
        <f>IF(Z35&gt;0, (R35*SUMPRODUCT(K35:$K$98, X35:$X$98)-K35*$AZ$3)/Z35, 0)</f>
        <v>-80504010.19488126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2.3757746930744176E-2</v>
      </c>
      <c r="L36" s="2">
        <v>33</v>
      </c>
      <c r="M36" s="8">
        <v>0.78135831499999997</v>
      </c>
      <c r="Q36" s="5">
        <f t="shared" si="29"/>
        <v>25</v>
      </c>
      <c r="R36">
        <f t="shared" si="31"/>
        <v>500000</v>
      </c>
      <c r="S36">
        <f t="shared" si="32"/>
        <v>-344711637.06765252</v>
      </c>
      <c r="U36">
        <f t="shared" ref="U36:U69" si="52">M36</f>
        <v>0.78135831499999997</v>
      </c>
      <c r="V36">
        <f t="shared" ref="V36:V69" si="53">$C$10</f>
        <v>0.01</v>
      </c>
      <c r="W36">
        <f t="shared" ref="W36:W69" si="54">Z35</f>
        <v>4.2048464608462422E-5</v>
      </c>
      <c r="X36">
        <f t="shared" ref="X36:X67" si="55">U36*W36</f>
        <v>3.2854917454805331E-5</v>
      </c>
      <c r="Y36">
        <f t="shared" ref="Y36:Y69" si="56">V36*W36</f>
        <v>4.2048464608462424E-7</v>
      </c>
      <c r="Z36">
        <f t="shared" ref="Z36:Z67" si="57">MAX(0, W36-X36-Y36)</f>
        <v>8.7730625075724659E-6</v>
      </c>
      <c r="AB36">
        <f t="shared" ref="AB36:AB69" si="58">AC35</f>
        <v>-3385.0700235187628</v>
      </c>
      <c r="AC36">
        <f t="shared" si="33"/>
        <v>-3024.1767390821497</v>
      </c>
      <c r="AE36">
        <f t="shared" si="34"/>
        <v>0</v>
      </c>
      <c r="AF36">
        <f t="shared" si="35"/>
        <v>0</v>
      </c>
      <c r="AG36">
        <f t="shared" si="36"/>
        <v>-2.1932656268931164E-4</v>
      </c>
      <c r="AH36">
        <f t="shared" si="37"/>
        <v>-16.427458727402666</v>
      </c>
      <c r="AI36">
        <f t="shared" si="38"/>
        <v>-16.427678053965355</v>
      </c>
      <c r="AJ36">
        <f t="shared" si="39"/>
        <v>-360.89328443661316</v>
      </c>
      <c r="AK36">
        <f t="shared" si="30"/>
        <v>-236.95490164631343</v>
      </c>
      <c r="AL36">
        <f t="shared" si="40"/>
        <v>-614.27586413689187</v>
      </c>
      <c r="AN36">
        <f t="shared" si="41"/>
        <v>0</v>
      </c>
      <c r="AO36">
        <f t="shared" si="42"/>
        <v>0</v>
      </c>
      <c r="AP36">
        <f t="shared" si="43"/>
        <v>-5.2107049715626639E-6</v>
      </c>
      <c r="AQ36">
        <f t="shared" si="44"/>
        <v>-0.39027940716087733</v>
      </c>
      <c r="AR36">
        <f t="shared" si="45"/>
        <v>-0.39028461786584889</v>
      </c>
      <c r="AS36">
        <f t="shared" si="46"/>
        <v>-8.5740113206501309</v>
      </c>
      <c r="AT36">
        <f t="shared" si="47"/>
        <v>-5.6295145873124905</v>
      </c>
      <c r="AU36">
        <f t="shared" si="48"/>
        <v>-14.59381052582847</v>
      </c>
      <c r="AW36">
        <v>33</v>
      </c>
      <c r="AX36">
        <f>IF(Z36&gt;0, (R36*SUMPRODUCT(K36:$K$98, X36:$X$98)-K36*$AZ$3)/Z36, 0)</f>
        <v>-344711637.06765252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2.1212274045307299E-2</v>
      </c>
      <c r="L37" s="2">
        <v>34</v>
      </c>
      <c r="M37" s="8">
        <v>0.78389590600000003</v>
      </c>
      <c r="Q37" s="5">
        <f t="shared" ref="Q37:Q69" si="60">$C$8</f>
        <v>25</v>
      </c>
      <c r="R37">
        <f t="shared" si="31"/>
        <v>500000</v>
      </c>
      <c r="S37">
        <f t="shared" si="32"/>
        <v>-1493501993.7201486</v>
      </c>
      <c r="U37">
        <f t="shared" si="52"/>
        <v>0.78389590600000003</v>
      </c>
      <c r="V37">
        <f t="shared" si="53"/>
        <v>0.01</v>
      </c>
      <c r="W37">
        <f t="shared" si="54"/>
        <v>8.7730625075724659E-6</v>
      </c>
      <c r="X37">
        <f t="shared" si="55"/>
        <v>6.8771677827681507E-6</v>
      </c>
      <c r="Y37">
        <f t="shared" si="56"/>
        <v>8.7730625075724662E-8</v>
      </c>
      <c r="Z37">
        <f t="shared" si="57"/>
        <v>1.8081640997285906E-6</v>
      </c>
      <c r="AB37">
        <f t="shared" si="58"/>
        <v>-3024.1767390821497</v>
      </c>
      <c r="AC37">
        <f t="shared" si="33"/>
        <v>-2700.4966879178478</v>
      </c>
      <c r="AE37">
        <f t="shared" si="34"/>
        <v>0</v>
      </c>
      <c r="AF37">
        <f t="shared" si="35"/>
        <v>0</v>
      </c>
      <c r="AG37">
        <f t="shared" si="36"/>
        <v>-4.5204102493214765E-5</v>
      </c>
      <c r="AH37">
        <f t="shared" si="37"/>
        <v>-3.4385838913840754</v>
      </c>
      <c r="AI37">
        <f t="shared" si="38"/>
        <v>-3.4386290954865686</v>
      </c>
      <c r="AJ37">
        <f t="shared" si="39"/>
        <v>-323.68005116430186</v>
      </c>
      <c r="AK37">
        <f t="shared" si="30"/>
        <v>-211.6923717357505</v>
      </c>
      <c r="AL37">
        <f t="shared" si="40"/>
        <v>-538.81105199553895</v>
      </c>
      <c r="AN37">
        <f t="shared" si="41"/>
        <v>0</v>
      </c>
      <c r="AO37">
        <f t="shared" si="42"/>
        <v>0</v>
      </c>
      <c r="AP37">
        <f t="shared" si="43"/>
        <v>-9.5888181005823047E-7</v>
      </c>
      <c r="AQ37">
        <f t="shared" si="44"/>
        <v>-7.2940183831818189E-2</v>
      </c>
      <c r="AR37">
        <f t="shared" si="45"/>
        <v>-7.2941142713628254E-2</v>
      </c>
      <c r="AS37">
        <f t="shared" si="46"/>
        <v>-6.8659899482962592</v>
      </c>
      <c r="AT37">
        <f t="shared" si="47"/>
        <v>-4.4904766025598049</v>
      </c>
      <c r="AU37">
        <f t="shared" si="48"/>
        <v>-11.429407693569692</v>
      </c>
      <c r="AW37">
        <v>34</v>
      </c>
      <c r="AX37">
        <f>IF(Z37&gt;0, (R37*SUMPRODUCT(K37:$K$98, X37:$X$98)-K37*$AZ$3)/Z37, 0)</f>
        <v>-1493501993.7201486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1.8939530397595803E-2</v>
      </c>
      <c r="L38" s="2">
        <v>35</v>
      </c>
      <c r="M38" s="8">
        <v>0.78669207100000005</v>
      </c>
      <c r="Q38" s="5">
        <f t="shared" si="60"/>
        <v>25</v>
      </c>
      <c r="R38">
        <f t="shared" si="31"/>
        <v>500000</v>
      </c>
      <c r="S38">
        <f t="shared" si="32"/>
        <v>-6559109482.2129478</v>
      </c>
      <c r="U38">
        <f t="shared" si="52"/>
        <v>0.78669207100000005</v>
      </c>
      <c r="V38">
        <f t="shared" si="53"/>
        <v>0.01</v>
      </c>
      <c r="W38">
        <f t="shared" si="54"/>
        <v>1.8081640997285906E-6</v>
      </c>
      <c r="X38">
        <f t="shared" si="55"/>
        <v>1.4224683603233357E-6</v>
      </c>
      <c r="Y38">
        <f t="shared" si="56"/>
        <v>1.8081640997285905E-8</v>
      </c>
      <c r="Z38">
        <f t="shared" si="57"/>
        <v>3.6761409840796906E-7</v>
      </c>
      <c r="AB38">
        <f t="shared" si="58"/>
        <v>-2700.4966879178478</v>
      </c>
      <c r="AC38">
        <f t="shared" si="33"/>
        <v>-2411.2211186628738</v>
      </c>
      <c r="AE38">
        <f t="shared" si="34"/>
        <v>0</v>
      </c>
      <c r="AF38">
        <f t="shared" si="35"/>
        <v>0</v>
      </c>
      <c r="AG38">
        <f t="shared" si="36"/>
        <v>-9.1903524601992273E-6</v>
      </c>
      <c r="AH38">
        <f t="shared" si="37"/>
        <v>-0.71123418016166784</v>
      </c>
      <c r="AI38">
        <f t="shared" si="38"/>
        <v>-0.711243370514128</v>
      </c>
      <c r="AJ38">
        <f t="shared" si="39"/>
        <v>-289.27556925497402</v>
      </c>
      <c r="AK38">
        <f t="shared" si="30"/>
        <v>-189.03476815424938</v>
      </c>
      <c r="AL38">
        <f t="shared" si="40"/>
        <v>-479.02158077973752</v>
      </c>
      <c r="AN38">
        <f t="shared" si="41"/>
        <v>0</v>
      </c>
      <c r="AO38">
        <f t="shared" si="42"/>
        <v>0</v>
      </c>
      <c r="AP38">
        <f t="shared" si="43"/>
        <v>-1.7406095978456265E-7</v>
      </c>
      <c r="AQ38">
        <f t="shared" si="44"/>
        <v>-1.3470441374981037E-2</v>
      </c>
      <c r="AR38">
        <f t="shared" si="45"/>
        <v>-1.3470615435940822E-2</v>
      </c>
      <c r="AS38">
        <f t="shared" si="46"/>
        <v>-5.4787434371864103</v>
      </c>
      <c r="AT38">
        <f t="shared" si="47"/>
        <v>-3.5802297376598813</v>
      </c>
      <c r="AU38">
        <f t="shared" si="48"/>
        <v>-9.0724437902822324</v>
      </c>
      <c r="AW38">
        <v>35</v>
      </c>
      <c r="AX38">
        <f>IF(Z38&gt;0, (R38*SUMPRODUCT(K38:$K$98, X38:$X$98)-K38*$AZ$3)/Z38, 0)</f>
        <v>-6559109482.2129478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1.6910294997853393E-2</v>
      </c>
      <c r="L39" s="2">
        <v>36</v>
      </c>
      <c r="M39" s="8">
        <v>0.78978433000000003</v>
      </c>
      <c r="Q39" s="5">
        <f t="shared" si="60"/>
        <v>25</v>
      </c>
      <c r="R39">
        <f t="shared" si="31"/>
        <v>500000</v>
      </c>
      <c r="S39">
        <f t="shared" si="32"/>
        <v>-29250355866.346146</v>
      </c>
      <c r="U39">
        <f t="shared" si="52"/>
        <v>0.78978433000000003</v>
      </c>
      <c r="V39">
        <f t="shared" si="53"/>
        <v>0.01</v>
      </c>
      <c r="W39">
        <f t="shared" si="54"/>
        <v>3.6761409840796906E-7</v>
      </c>
      <c r="X39">
        <f t="shared" si="55"/>
        <v>2.9033585440969193E-7</v>
      </c>
      <c r="Y39">
        <f t="shared" si="56"/>
        <v>3.6761409840796907E-9</v>
      </c>
      <c r="Z39">
        <f t="shared" si="57"/>
        <v>7.3602103014197439E-8</v>
      </c>
      <c r="AB39">
        <f t="shared" si="58"/>
        <v>-2411.2211186628738</v>
      </c>
      <c r="AC39">
        <f t="shared" si="33"/>
        <v>-2152.8877056767433</v>
      </c>
      <c r="AE39">
        <f t="shared" si="34"/>
        <v>0</v>
      </c>
      <c r="AF39">
        <f t="shared" si="35"/>
        <v>0</v>
      </c>
      <c r="AG39">
        <f t="shared" si="36"/>
        <v>-1.840052575354936E-6</v>
      </c>
      <c r="AH39">
        <f t="shared" si="37"/>
        <v>-0.14516792720484598</v>
      </c>
      <c r="AI39">
        <f t="shared" si="38"/>
        <v>-0.14516976725742134</v>
      </c>
      <c r="AJ39">
        <f t="shared" si="39"/>
        <v>-258.3334129861305</v>
      </c>
      <c r="AK39">
        <f t="shared" si="30"/>
        <v>-168.78547830640119</v>
      </c>
      <c r="AL39">
        <f t="shared" si="40"/>
        <v>-427.26406105978913</v>
      </c>
      <c r="AN39">
        <f t="shared" si="41"/>
        <v>0</v>
      </c>
      <c r="AO39">
        <f t="shared" si="42"/>
        <v>0</v>
      </c>
      <c r="AP39">
        <f t="shared" si="43"/>
        <v>-3.1115831860811825E-8</v>
      </c>
      <c r="AQ39">
        <f t="shared" si="44"/>
        <v>-2.4548324732608525E-3</v>
      </c>
      <c r="AR39">
        <f t="shared" si="45"/>
        <v>-2.4548635890927132E-3</v>
      </c>
      <c r="AS39">
        <f t="shared" si="46"/>
        <v>-4.3684942213977571</v>
      </c>
      <c r="AT39">
        <f t="shared" si="47"/>
        <v>-2.8542122295150283</v>
      </c>
      <c r="AU39">
        <f t="shared" si="48"/>
        <v>-7.2251613145018787</v>
      </c>
      <c r="AW39">
        <v>36</v>
      </c>
      <c r="AX39">
        <f>IF(Z39&gt;0, (R39*SUMPRODUCT(K39:$K$98, X39:$X$98)-K39*$AZ$3)/Z39, 0)</f>
        <v>-29250355866.346146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1.5098477676654815E-2</v>
      </c>
      <c r="L40" s="2">
        <v>37</v>
      </c>
      <c r="M40" s="8">
        <v>0.79285550900000001</v>
      </c>
      <c r="Q40" s="5">
        <f t="shared" si="60"/>
        <v>25</v>
      </c>
      <c r="R40">
        <f t="shared" si="31"/>
        <v>500000</v>
      </c>
      <c r="S40">
        <f t="shared" si="32"/>
        <v>-132473487008.20065</v>
      </c>
      <c r="U40">
        <f t="shared" si="52"/>
        <v>0.79285550900000001</v>
      </c>
      <c r="V40">
        <f t="shared" si="53"/>
        <v>0.01</v>
      </c>
      <c r="W40">
        <f t="shared" si="54"/>
        <v>7.3602103014197439E-8</v>
      </c>
      <c r="X40">
        <f t="shared" si="55"/>
        <v>5.8355832848791946E-8</v>
      </c>
      <c r="Y40">
        <f t="shared" si="56"/>
        <v>7.3602103014197443E-10</v>
      </c>
      <c r="Z40">
        <f t="shared" si="57"/>
        <v>1.4510249135263519E-8</v>
      </c>
      <c r="AB40">
        <f t="shared" si="58"/>
        <v>-2152.8877056767433</v>
      </c>
      <c r="AC40">
        <f t="shared" si="33"/>
        <v>-1922.2233003060865</v>
      </c>
      <c r="AE40">
        <f t="shared" si="34"/>
        <v>0</v>
      </c>
      <c r="AF40">
        <f t="shared" si="35"/>
        <v>0</v>
      </c>
      <c r="AG40">
        <f t="shared" si="36"/>
        <v>-3.62756228381588E-7</v>
      </c>
      <c r="AH40">
        <f t="shared" si="37"/>
        <v>-2.9177916424395971E-2</v>
      </c>
      <c r="AI40">
        <f t="shared" si="38"/>
        <v>-2.9178279180624354E-2</v>
      </c>
      <c r="AJ40">
        <f t="shared" si="39"/>
        <v>-230.66440537065682</v>
      </c>
      <c r="AK40">
        <f t="shared" ref="AK40:AK69" si="61">G40*SUM(AB40:AB40, AE40:AF40)</f>
        <v>-150.70213939737204</v>
      </c>
      <c r="AL40">
        <f t="shared" si="40"/>
        <v>-381.39572304720946</v>
      </c>
      <c r="AN40">
        <f t="shared" si="41"/>
        <v>0</v>
      </c>
      <c r="AO40">
        <f t="shared" si="42"/>
        <v>0</v>
      </c>
      <c r="AP40">
        <f t="shared" si="43"/>
        <v>-5.4770668162869023E-9</v>
      </c>
      <c r="AQ40">
        <f t="shared" si="44"/>
        <v>-4.4054211978504244E-4</v>
      </c>
      <c r="AR40">
        <f t="shared" si="45"/>
        <v>-4.4054759685185874E-4</v>
      </c>
      <c r="AS40">
        <f t="shared" si="46"/>
        <v>-3.482681375287719</v>
      </c>
      <c r="AT40">
        <f t="shared" si="47"/>
        <v>-2.2753728875153438</v>
      </c>
      <c r="AU40">
        <f t="shared" si="48"/>
        <v>-5.7584948103999141</v>
      </c>
      <c r="AW40">
        <v>37</v>
      </c>
      <c r="AX40">
        <f>IF(Z40&gt;0, (R40*SUMPRODUCT(K40:$K$98, X40:$X$98)-K40*$AZ$3)/Z40, 0)</f>
        <v>-132473487008.20065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1.348078363987037E-2</v>
      </c>
      <c r="L41" s="2">
        <v>38</v>
      </c>
      <c r="M41" s="8">
        <v>0.79617230500000002</v>
      </c>
      <c r="Q41" s="5">
        <f t="shared" si="60"/>
        <v>25</v>
      </c>
      <c r="R41">
        <f t="shared" si="31"/>
        <v>500000</v>
      </c>
      <c r="S41">
        <f t="shared" si="32"/>
        <v>-610232327876.97229</v>
      </c>
      <c r="U41">
        <f t="shared" si="52"/>
        <v>0.79617230500000002</v>
      </c>
      <c r="V41">
        <f t="shared" si="53"/>
        <v>0.01</v>
      </c>
      <c r="W41">
        <f t="shared" si="54"/>
        <v>1.4510249135263519E-8</v>
      </c>
      <c r="X41">
        <f t="shared" si="55"/>
        <v>1.1552658500147013E-8</v>
      </c>
      <c r="Y41">
        <f t="shared" si="56"/>
        <v>1.451024913526352E-10</v>
      </c>
      <c r="Z41">
        <f t="shared" si="57"/>
        <v>2.8124881437638712E-9</v>
      </c>
      <c r="AB41">
        <f t="shared" si="58"/>
        <v>-1922.2233003060865</v>
      </c>
      <c r="AC41">
        <f t="shared" si="33"/>
        <v>-1716.2711870954117</v>
      </c>
      <c r="AE41">
        <f t="shared" si="34"/>
        <v>0</v>
      </c>
      <c r="AF41">
        <f t="shared" si="35"/>
        <v>0</v>
      </c>
      <c r="AG41">
        <f t="shared" si="36"/>
        <v>-7.0312203594096782E-8</v>
      </c>
      <c r="AH41">
        <f t="shared" si="37"/>
        <v>-5.7763292500735064E-3</v>
      </c>
      <c r="AI41">
        <f t="shared" si="38"/>
        <v>-5.7763995622771005E-3</v>
      </c>
      <c r="AJ41">
        <f t="shared" si="39"/>
        <v>-205.95211321067472</v>
      </c>
      <c r="AK41">
        <f t="shared" si="61"/>
        <v>-134.55563102142605</v>
      </c>
      <c r="AL41">
        <f t="shared" si="40"/>
        <v>-340.51352063166303</v>
      </c>
      <c r="AN41">
        <f t="shared" si="41"/>
        <v>0</v>
      </c>
      <c r="AO41">
        <f t="shared" si="42"/>
        <v>0</v>
      </c>
      <c r="AP41">
        <f t="shared" si="43"/>
        <v>-9.4786360389453443E-10</v>
      </c>
      <c r="AQ41">
        <f t="shared" si="44"/>
        <v>-7.7869444852895605E-5</v>
      </c>
      <c r="AR41">
        <f t="shared" si="45"/>
        <v>-7.7870392716499509E-5</v>
      </c>
      <c r="AS41">
        <f t="shared" si="46"/>
        <v>-2.776395878367194</v>
      </c>
      <c r="AT41">
        <f t="shared" si="47"/>
        <v>-1.8139153493260745</v>
      </c>
      <c r="AU41">
        <f t="shared" si="48"/>
        <v>-4.5903890980859847</v>
      </c>
      <c r="AW41">
        <v>38</v>
      </c>
      <c r="AX41">
        <f>IF(Z41&gt;0, (R41*SUMPRODUCT(K41:$K$98, X41:$X$98)-K41*$AZ$3)/Z41, 0)</f>
        <v>-610232327876.97229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1.2036413964169972E-2</v>
      </c>
      <c r="L42" s="2">
        <v>39</v>
      </c>
      <c r="M42" s="8">
        <v>0.79964768799999997</v>
      </c>
      <c r="Q42" s="5">
        <f t="shared" si="60"/>
        <v>25</v>
      </c>
      <c r="R42">
        <f t="shared" si="31"/>
        <v>500000</v>
      </c>
      <c r="S42">
        <f t="shared" si="32"/>
        <v>-2862325711318.8281</v>
      </c>
      <c r="U42">
        <f t="shared" si="52"/>
        <v>0.79964768799999997</v>
      </c>
      <c r="V42">
        <f t="shared" si="53"/>
        <v>0.01</v>
      </c>
      <c r="W42">
        <f t="shared" si="54"/>
        <v>2.8124881437638712E-9</v>
      </c>
      <c r="X42">
        <f t="shared" si="55"/>
        <v>2.2489996416881913E-9</v>
      </c>
      <c r="Y42">
        <f t="shared" si="56"/>
        <v>2.8124881437638714E-11</v>
      </c>
      <c r="Z42">
        <f t="shared" si="57"/>
        <v>5.3536362063804121E-10</v>
      </c>
      <c r="AB42">
        <f t="shared" si="58"/>
        <v>-1716.2711870954117</v>
      </c>
      <c r="AC42">
        <f t="shared" si="33"/>
        <v>-1532.3850562570046</v>
      </c>
      <c r="AE42">
        <f t="shared" si="34"/>
        <v>0</v>
      </c>
      <c r="AF42">
        <f t="shared" si="35"/>
        <v>0</v>
      </c>
      <c r="AG42">
        <f t="shared" si="36"/>
        <v>-1.338409051595103E-8</v>
      </c>
      <c r="AH42">
        <f t="shared" si="37"/>
        <v>-1.1244998208440955E-3</v>
      </c>
      <c r="AI42">
        <f t="shared" si="38"/>
        <v>-1.1245132049346115E-3</v>
      </c>
      <c r="AJ42">
        <f t="shared" si="39"/>
        <v>-183.8861308384071</v>
      </c>
      <c r="AK42">
        <f t="shared" si="61"/>
        <v>-120.13898309667883</v>
      </c>
      <c r="AL42">
        <f t="shared" si="40"/>
        <v>-304.02623844829088</v>
      </c>
      <c r="AN42">
        <f t="shared" si="41"/>
        <v>0</v>
      </c>
      <c r="AO42">
        <f t="shared" si="42"/>
        <v>0</v>
      </c>
      <c r="AP42">
        <f t="shared" si="43"/>
        <v>-1.6109645398390787E-10</v>
      </c>
      <c r="AQ42">
        <f t="shared" si="44"/>
        <v>-1.3534945346314504E-5</v>
      </c>
      <c r="AR42">
        <f t="shared" si="45"/>
        <v>-1.3535106442768489E-5</v>
      </c>
      <c r="AS42">
        <f t="shared" si="46"/>
        <v>-2.2133295930405898</v>
      </c>
      <c r="AT42">
        <f t="shared" si="47"/>
        <v>-1.4460425337860454</v>
      </c>
      <c r="AU42">
        <f t="shared" si="48"/>
        <v>-3.659385661933078</v>
      </c>
      <c r="AW42">
        <v>39</v>
      </c>
      <c r="AX42">
        <f>IF(Z42&gt;0, (R42*SUMPRODUCT(K42:$K$98, X42:$X$98)-K42*$AZ$3)/Z42, 0)</f>
        <v>-2862325711318.8281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1.0746798182294617E-2</v>
      </c>
      <c r="L43" s="2">
        <v>40</v>
      </c>
      <c r="M43" s="8">
        <v>0.80323853099999998</v>
      </c>
      <c r="Q43" s="5">
        <f t="shared" si="60"/>
        <v>25</v>
      </c>
      <c r="R43">
        <f t="shared" si="31"/>
        <v>500000</v>
      </c>
      <c r="S43">
        <f t="shared" si="32"/>
        <v>-13684021614504.57</v>
      </c>
      <c r="U43">
        <f t="shared" si="52"/>
        <v>0.80323853099999998</v>
      </c>
      <c r="V43">
        <f t="shared" si="53"/>
        <v>0.01</v>
      </c>
      <c r="W43">
        <f t="shared" si="54"/>
        <v>5.3536362063804121E-10</v>
      </c>
      <c r="X43">
        <f t="shared" si="55"/>
        <v>4.3002468819214149E-10</v>
      </c>
      <c r="Y43">
        <f t="shared" si="56"/>
        <v>5.3536362063804124E-12</v>
      </c>
      <c r="Z43">
        <f t="shared" si="57"/>
        <v>9.9985296239519304E-11</v>
      </c>
      <c r="AB43">
        <f t="shared" si="58"/>
        <v>-1532.3850562570046</v>
      </c>
      <c r="AC43">
        <f t="shared" si="33"/>
        <v>-1368.2009548742246</v>
      </c>
      <c r="AE43">
        <f t="shared" si="34"/>
        <v>0</v>
      </c>
      <c r="AF43">
        <f t="shared" si="35"/>
        <v>0</v>
      </c>
      <c r="AG43">
        <f t="shared" si="36"/>
        <v>-2.4996324059879827E-9</v>
      </c>
      <c r="AH43">
        <f t="shared" si="37"/>
        <v>-2.1501234409607075E-4</v>
      </c>
      <c r="AI43">
        <f t="shared" si="38"/>
        <v>-2.1501484372847673E-4</v>
      </c>
      <c r="AJ43">
        <f t="shared" si="39"/>
        <v>-164.18410138278</v>
      </c>
      <c r="AK43">
        <f t="shared" si="61"/>
        <v>-107.26695393799034</v>
      </c>
      <c r="AL43">
        <f t="shared" si="40"/>
        <v>-271.45127033561403</v>
      </c>
      <c r="AN43">
        <f t="shared" si="41"/>
        <v>0</v>
      </c>
      <c r="AO43">
        <f t="shared" si="42"/>
        <v>0</v>
      </c>
      <c r="AP43">
        <f t="shared" si="43"/>
        <v>-2.6863044997076374E-11</v>
      </c>
      <c r="AQ43">
        <f t="shared" si="44"/>
        <v>-2.3106942687025581E-6</v>
      </c>
      <c r="AR43">
        <f t="shared" si="45"/>
        <v>-2.3107211317475547E-6</v>
      </c>
      <c r="AS43">
        <f t="shared" si="46"/>
        <v>-1.7644534023021352</v>
      </c>
      <c r="AT43">
        <f t="shared" si="47"/>
        <v>-1.1527763056010749</v>
      </c>
      <c r="AU43">
        <f t="shared" si="48"/>
        <v>-2.9172320186243414</v>
      </c>
      <c r="AW43">
        <v>40</v>
      </c>
      <c r="AX43">
        <f>IF(Z43&gt;0, (R43*SUMPRODUCT(K43:$K$98, X43:$X$98)-K43*$AZ$3)/Z43, 0)</f>
        <v>-13684021614504.57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9.5953555199059081E-3</v>
      </c>
      <c r="L44" s="2">
        <v>41</v>
      </c>
      <c r="M44" s="8">
        <v>0.80709142899999997</v>
      </c>
      <c r="Q44" s="5">
        <f t="shared" si="60"/>
        <v>25</v>
      </c>
      <c r="R44">
        <f t="shared" si="31"/>
        <v>500000</v>
      </c>
      <c r="S44">
        <f t="shared" si="32"/>
        <v>-66797725196050.266</v>
      </c>
      <c r="U44">
        <f t="shared" si="52"/>
        <v>0.80709142899999997</v>
      </c>
      <c r="V44">
        <f t="shared" si="53"/>
        <v>0.01</v>
      </c>
      <c r="W44">
        <f t="shared" si="54"/>
        <v>9.9985296239519304E-11</v>
      </c>
      <c r="X44">
        <f t="shared" si="55"/>
        <v>8.0697275620941958E-11</v>
      </c>
      <c r="Y44">
        <f t="shared" si="56"/>
        <v>9.9985296239519315E-13</v>
      </c>
      <c r="Z44">
        <f t="shared" si="57"/>
        <v>1.8288167656182153E-11</v>
      </c>
      <c r="AB44">
        <f t="shared" si="58"/>
        <v>-1368.2009548742246</v>
      </c>
      <c r="AC44">
        <f t="shared" si="33"/>
        <v>-1221.6079974369502</v>
      </c>
      <c r="AE44">
        <f t="shared" si="34"/>
        <v>0</v>
      </c>
      <c r="AF44">
        <f t="shared" si="35"/>
        <v>0</v>
      </c>
      <c r="AG44">
        <f t="shared" si="36"/>
        <v>-4.5720419140455385E-10</v>
      </c>
      <c r="AH44">
        <f t="shared" si="37"/>
        <v>-4.0348637810470977E-5</v>
      </c>
      <c r="AI44">
        <f t="shared" si="38"/>
        <v>-4.034909501466238E-5</v>
      </c>
      <c r="AJ44">
        <f t="shared" si="39"/>
        <v>-146.59295743727444</v>
      </c>
      <c r="AK44">
        <f t="shared" si="61"/>
        <v>-95.774066841195733</v>
      </c>
      <c r="AL44">
        <f t="shared" si="40"/>
        <v>-242.36706462756518</v>
      </c>
      <c r="AN44">
        <f t="shared" si="41"/>
        <v>0</v>
      </c>
      <c r="AO44">
        <f t="shared" si="42"/>
        <v>0</v>
      </c>
      <c r="AP44">
        <f t="shared" si="43"/>
        <v>-4.3870367617178034E-12</v>
      </c>
      <c r="AQ44">
        <f t="shared" si="44"/>
        <v>-3.8715952453538692E-7</v>
      </c>
      <c r="AR44">
        <f t="shared" si="45"/>
        <v>-3.8716391157214861E-7</v>
      </c>
      <c r="AS44">
        <f t="shared" si="46"/>
        <v>-1.4066115433250832</v>
      </c>
      <c r="AT44">
        <f t="shared" si="47"/>
        <v>-0.9189862209285049</v>
      </c>
      <c r="AU44">
        <f t="shared" si="48"/>
        <v>-2.3255981514174997</v>
      </c>
      <c r="AW44">
        <v>41</v>
      </c>
      <c r="AX44">
        <f>IF(Z44&gt;0, (R44*SUMPRODUCT(K44:$K$98, X44:$X$98)-K44*$AZ$3)/Z44, 0)</f>
        <v>-66797725196050.266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8.5672817142017025E-3</v>
      </c>
      <c r="L45" s="2">
        <v>42</v>
      </c>
      <c r="M45" s="8">
        <v>0.81105379099999997</v>
      </c>
      <c r="Q45" s="5">
        <f t="shared" si="60"/>
        <v>25</v>
      </c>
      <c r="R45">
        <f t="shared" si="31"/>
        <v>500000</v>
      </c>
      <c r="S45">
        <f t="shared" si="32"/>
        <v>-333289128725608.44</v>
      </c>
      <c r="U45">
        <f t="shared" si="52"/>
        <v>0.81105379099999997</v>
      </c>
      <c r="V45">
        <f t="shared" si="53"/>
        <v>0.01</v>
      </c>
      <c r="W45">
        <f t="shared" si="54"/>
        <v>1.8288167656182153E-11</v>
      </c>
      <c r="X45">
        <f t="shared" si="55"/>
        <v>1.4832687707990118E-11</v>
      </c>
      <c r="Y45">
        <f t="shared" si="56"/>
        <v>1.8288167656182154E-13</v>
      </c>
      <c r="Z45">
        <f t="shared" si="57"/>
        <v>3.2725982716302138E-12</v>
      </c>
      <c r="AB45">
        <f t="shared" si="58"/>
        <v>-1221.6079974369502</v>
      </c>
      <c r="AC45">
        <f t="shared" si="33"/>
        <v>-1090.721426620566</v>
      </c>
      <c r="AE45">
        <f t="shared" si="34"/>
        <v>0</v>
      </c>
      <c r="AF45">
        <f t="shared" si="35"/>
        <v>0</v>
      </c>
      <c r="AG45">
        <f t="shared" si="36"/>
        <v>-8.1814956790755344E-11</v>
      </c>
      <c r="AH45">
        <f t="shared" si="37"/>
        <v>-7.4163438539950589E-6</v>
      </c>
      <c r="AI45">
        <f t="shared" si="38"/>
        <v>-7.4164256689518501E-6</v>
      </c>
      <c r="AJ45">
        <f t="shared" si="39"/>
        <v>-130.88657081638416</v>
      </c>
      <c r="AK45">
        <f t="shared" si="61"/>
        <v>-85.512559820586517</v>
      </c>
      <c r="AL45">
        <f t="shared" si="40"/>
        <v>-216.39913805339634</v>
      </c>
      <c r="AN45">
        <f t="shared" si="41"/>
        <v>0</v>
      </c>
      <c r="AO45">
        <f t="shared" si="42"/>
        <v>0</v>
      </c>
      <c r="AP45">
        <f t="shared" si="43"/>
        <v>-7.0093178326164069E-13</v>
      </c>
      <c r="AQ45">
        <f t="shared" si="44"/>
        <v>-6.3537907086564044E-8</v>
      </c>
      <c r="AR45">
        <f t="shared" si="45"/>
        <v>-6.3538608018347321E-8</v>
      </c>
      <c r="AS45">
        <f t="shared" si="46"/>
        <v>-1.1213421247897744</v>
      </c>
      <c r="AT45">
        <f t="shared" si="47"/>
        <v>-0.73261019008549011</v>
      </c>
      <c r="AU45">
        <f t="shared" si="48"/>
        <v>-1.8539523784138723</v>
      </c>
      <c r="AW45">
        <v>42</v>
      </c>
      <c r="AX45">
        <f>IF(Z45&gt;0, (R45*SUMPRODUCT(K45:$K$98, X45:$X$98)-K45*$AZ$3)/Z45, 0)</f>
        <v>-333289128725608.44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7.6493586733943769E-3</v>
      </c>
      <c r="L46" s="2">
        <v>43</v>
      </c>
      <c r="M46" s="8">
        <v>0.81525055400000002</v>
      </c>
      <c r="Q46" s="5">
        <f t="shared" si="60"/>
        <v>25</v>
      </c>
      <c r="R46">
        <f t="shared" si="31"/>
        <v>500000</v>
      </c>
      <c r="S46">
        <f t="shared" si="32"/>
        <v>-1702892833412658.5</v>
      </c>
      <c r="U46">
        <f t="shared" si="52"/>
        <v>0.81525055400000002</v>
      </c>
      <c r="V46">
        <f t="shared" si="53"/>
        <v>0.01</v>
      </c>
      <c r="W46">
        <f t="shared" si="54"/>
        <v>3.2725982716302138E-12</v>
      </c>
      <c r="X46">
        <f t="shared" si="55"/>
        <v>2.6679875539659744E-12</v>
      </c>
      <c r="Y46">
        <f t="shared" si="56"/>
        <v>3.2725982716302136E-14</v>
      </c>
      <c r="Z46">
        <f t="shared" si="57"/>
        <v>5.7188473494793727E-13</v>
      </c>
      <c r="AB46">
        <f t="shared" si="58"/>
        <v>-1090.721426620566</v>
      </c>
      <c r="AC46">
        <f t="shared" si="33"/>
        <v>-973.85841668094008</v>
      </c>
      <c r="AE46">
        <f t="shared" si="34"/>
        <v>0</v>
      </c>
      <c r="AF46">
        <f t="shared" si="35"/>
        <v>0</v>
      </c>
      <c r="AG46">
        <f t="shared" si="36"/>
        <v>-1.4297118373698431E-11</v>
      </c>
      <c r="AH46">
        <f t="shared" si="37"/>
        <v>-1.3339937769829872E-6</v>
      </c>
      <c r="AI46">
        <f t="shared" si="38"/>
        <v>-1.334008074101361E-6</v>
      </c>
      <c r="AJ46">
        <f t="shared" si="39"/>
        <v>-116.86300993962595</v>
      </c>
      <c r="AK46">
        <f t="shared" si="61"/>
        <v>-76.350499863439623</v>
      </c>
      <c r="AL46">
        <f t="shared" si="40"/>
        <v>-193.21351113707365</v>
      </c>
      <c r="AN46">
        <f t="shared" si="41"/>
        <v>0</v>
      </c>
      <c r="AO46">
        <f t="shared" si="42"/>
        <v>0</v>
      </c>
      <c r="AP46">
        <f t="shared" si="43"/>
        <v>-1.093637864363962E-13</v>
      </c>
      <c r="AQ46">
        <f t="shared" si="44"/>
        <v>-1.0204196868218937E-8</v>
      </c>
      <c r="AR46">
        <f t="shared" si="45"/>
        <v>-1.0204306232005375E-8</v>
      </c>
      <c r="AS46">
        <f t="shared" si="46"/>
        <v>-0.89392707868065102</v>
      </c>
      <c r="AT46">
        <f t="shared" si="47"/>
        <v>-0.58403235834839806</v>
      </c>
      <c r="AU46">
        <f t="shared" si="48"/>
        <v>-1.4779594472333555</v>
      </c>
      <c r="AW46">
        <v>43</v>
      </c>
      <c r="AX46">
        <f>IF(Z46&gt;0, (R46*SUMPRODUCT(K46:$K$98, X46:$X$98)-K46*$AZ$3)/Z46, 0)</f>
        <v>-1702892833412658.5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6.8297845298164071E-3</v>
      </c>
      <c r="L47" s="2">
        <v>44</v>
      </c>
      <c r="M47" s="8">
        <v>0.81969331899999998</v>
      </c>
      <c r="Q47" s="5">
        <f t="shared" si="60"/>
        <v>25</v>
      </c>
      <c r="R47">
        <f t="shared" si="31"/>
        <v>500000</v>
      </c>
      <c r="S47">
        <f t="shared" si="32"/>
        <v>-8927659331510942</v>
      </c>
      <c r="U47">
        <f t="shared" si="52"/>
        <v>0.81969331899999998</v>
      </c>
      <c r="V47">
        <f t="shared" si="53"/>
        <v>0.01</v>
      </c>
      <c r="W47">
        <f t="shared" si="54"/>
        <v>5.7188473494793727E-13</v>
      </c>
      <c r="X47">
        <f t="shared" si="55"/>
        <v>4.6877009647490993E-13</v>
      </c>
      <c r="Y47">
        <f t="shared" si="56"/>
        <v>5.718847349479373E-15</v>
      </c>
      <c r="Z47">
        <f t="shared" si="57"/>
        <v>9.7395791123547963E-14</v>
      </c>
      <c r="AB47">
        <f t="shared" si="58"/>
        <v>-973.85841668094008</v>
      </c>
      <c r="AC47">
        <f t="shared" si="33"/>
        <v>-869.51644347403351</v>
      </c>
      <c r="AE47">
        <f t="shared" si="34"/>
        <v>0</v>
      </c>
      <c r="AF47">
        <f t="shared" si="35"/>
        <v>0</v>
      </c>
      <c r="AG47">
        <f t="shared" si="36"/>
        <v>-2.4348947780886991E-12</v>
      </c>
      <c r="AH47">
        <f t="shared" si="37"/>
        <v>-2.3438504823745497E-7</v>
      </c>
      <c r="AI47">
        <f t="shared" si="38"/>
        <v>-2.3438748313223306E-7</v>
      </c>
      <c r="AJ47">
        <f t="shared" si="39"/>
        <v>-104.34197320690657</v>
      </c>
      <c r="AK47">
        <f t="shared" si="61"/>
        <v>-68.170089167665807</v>
      </c>
      <c r="AL47">
        <f t="shared" si="40"/>
        <v>-172.51206260895987</v>
      </c>
      <c r="AN47">
        <f t="shared" si="41"/>
        <v>0</v>
      </c>
      <c r="AO47">
        <f t="shared" si="42"/>
        <v>0</v>
      </c>
      <c r="AP47">
        <f t="shared" si="43"/>
        <v>-1.662980668712095E-14</v>
      </c>
      <c r="AQ47">
        <f t="shared" si="44"/>
        <v>-1.6007993764724424E-9</v>
      </c>
      <c r="AR47">
        <f t="shared" si="45"/>
        <v>-1.6008160062791295E-9</v>
      </c>
      <c r="AS47">
        <f t="shared" si="46"/>
        <v>-0.7126331944190486</v>
      </c>
      <c r="AT47">
        <f t="shared" si="47"/>
        <v>-0.46558702039352895</v>
      </c>
      <c r="AU47">
        <f t="shared" si="48"/>
        <v>-1.1782202164133935</v>
      </c>
      <c r="AW47">
        <v>44</v>
      </c>
      <c r="AX47">
        <f>IF(Z47&gt;0, (R47*SUMPRODUCT(K47:$K$98, X47:$X$98)-K47*$AZ$3)/Z47, 0)</f>
        <v>-8927659331510942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6.0980219016217915E-3</v>
      </c>
      <c r="L48" s="2">
        <v>45</v>
      </c>
      <c r="M48" s="8">
        <v>0.82421808699999999</v>
      </c>
      <c r="Q48" s="5">
        <f t="shared" si="60"/>
        <v>25</v>
      </c>
      <c r="R48">
        <f t="shared" si="31"/>
        <v>500000</v>
      </c>
      <c r="S48">
        <f t="shared" si="32"/>
        <v>-4.8081990724459368E+16</v>
      </c>
      <c r="U48">
        <f t="shared" si="52"/>
        <v>0.82421808699999999</v>
      </c>
      <c r="V48">
        <f t="shared" si="53"/>
        <v>0.01</v>
      </c>
      <c r="W48">
        <f t="shared" si="54"/>
        <v>9.7395791123547963E-14</v>
      </c>
      <c r="X48">
        <f t="shared" si="55"/>
        <v>8.0275372641702286E-14</v>
      </c>
      <c r="Y48">
        <f t="shared" si="56"/>
        <v>9.7395791123547957E-16</v>
      </c>
      <c r="Z48">
        <f t="shared" si="57"/>
        <v>1.6146460570610197E-14</v>
      </c>
      <c r="AB48">
        <f t="shared" si="58"/>
        <v>-869.51644347403351</v>
      </c>
      <c r="AC48">
        <f t="shared" si="33"/>
        <v>-776.35396738892837</v>
      </c>
      <c r="AE48">
        <f t="shared" si="34"/>
        <v>0</v>
      </c>
      <c r="AF48">
        <f t="shared" si="35"/>
        <v>0</v>
      </c>
      <c r="AG48">
        <f t="shared" si="36"/>
        <v>-4.0366151426525491E-13</v>
      </c>
      <c r="AH48">
        <f t="shared" si="37"/>
        <v>-4.0137686320851141E-8</v>
      </c>
      <c r="AI48">
        <f t="shared" si="38"/>
        <v>-4.013808998236541E-8</v>
      </c>
      <c r="AJ48">
        <f t="shared" si="39"/>
        <v>-93.162476085105141</v>
      </c>
      <c r="AK48">
        <f t="shared" si="61"/>
        <v>-60.866151043182349</v>
      </c>
      <c r="AL48">
        <f t="shared" si="40"/>
        <v>-154.02862716842557</v>
      </c>
      <c r="AN48">
        <f t="shared" si="41"/>
        <v>0</v>
      </c>
      <c r="AO48">
        <f t="shared" si="42"/>
        <v>0</v>
      </c>
      <c r="AP48">
        <f t="shared" si="43"/>
        <v>-2.4615367548313415E-15</v>
      </c>
      <c r="AQ48">
        <f t="shared" si="44"/>
        <v>-2.4476049026497563E-10</v>
      </c>
      <c r="AR48">
        <f t="shared" si="45"/>
        <v>-2.4476295180173048E-10</v>
      </c>
      <c r="AS48">
        <f t="shared" si="46"/>
        <v>-0.5681068195762875</v>
      </c>
      <c r="AT48">
        <f t="shared" si="47"/>
        <v>-0.37116312212874603</v>
      </c>
      <c r="AU48">
        <f t="shared" si="48"/>
        <v>-0.93926994194979641</v>
      </c>
      <c r="AW48">
        <v>45</v>
      </c>
      <c r="AX48">
        <f>IF(Z48&gt;0, (R48*SUMPRODUCT(K48:$K$98, X48:$X$98)-K48*$AZ$3)/Z48, 0)</f>
        <v>-4.8081990724459368E+16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5.4446624121623132E-3</v>
      </c>
      <c r="L49" s="2">
        <v>46</v>
      </c>
      <c r="M49" s="8">
        <v>0.82894669600000004</v>
      </c>
      <c r="Q49" s="5">
        <f t="shared" si="60"/>
        <v>25</v>
      </c>
      <c r="R49">
        <f t="shared" si="31"/>
        <v>500000</v>
      </c>
      <c r="S49">
        <f t="shared" si="32"/>
        <v>-2.6655987672961805E+17</v>
      </c>
      <c r="U49">
        <f t="shared" si="52"/>
        <v>0.82894669600000004</v>
      </c>
      <c r="V49">
        <f t="shared" si="53"/>
        <v>0.01</v>
      </c>
      <c r="W49">
        <f t="shared" si="54"/>
        <v>1.6146460570610197E-14</v>
      </c>
      <c r="X49">
        <f t="shared" si="55"/>
        <v>1.3384555142101599E-14</v>
      </c>
      <c r="Y49">
        <f t="shared" si="56"/>
        <v>1.6146460570610197E-16</v>
      </c>
      <c r="Z49">
        <f t="shared" si="57"/>
        <v>2.6004408228024966E-15</v>
      </c>
      <c r="AB49">
        <f t="shared" si="58"/>
        <v>-776.35396738892837</v>
      </c>
      <c r="AC49">
        <f t="shared" si="33"/>
        <v>-693.17318516889998</v>
      </c>
      <c r="AE49">
        <f t="shared" si="34"/>
        <v>0</v>
      </c>
      <c r="AF49">
        <f t="shared" si="35"/>
        <v>0</v>
      </c>
      <c r="AG49">
        <f t="shared" si="36"/>
        <v>-6.5011020570062418E-14</v>
      </c>
      <c r="AH49">
        <f t="shared" si="37"/>
        <v>-6.6922775710507991E-9</v>
      </c>
      <c r="AI49">
        <f t="shared" si="38"/>
        <v>-6.6923425820713694E-9</v>
      </c>
      <c r="AJ49">
        <f t="shared" si="39"/>
        <v>-83.180782220028391</v>
      </c>
      <c r="AK49">
        <f t="shared" si="61"/>
        <v>-54.344777717224993</v>
      </c>
      <c r="AL49">
        <f t="shared" si="40"/>
        <v>-137.52555994394572</v>
      </c>
      <c r="AN49">
        <f t="shared" si="41"/>
        <v>0</v>
      </c>
      <c r="AO49">
        <f t="shared" si="42"/>
        <v>0</v>
      </c>
      <c r="AP49">
        <f t="shared" si="43"/>
        <v>-3.5396306007412983E-16</v>
      </c>
      <c r="AQ49">
        <f t="shared" si="44"/>
        <v>-3.6437192142857187E-11</v>
      </c>
      <c r="AR49">
        <f t="shared" si="45"/>
        <v>-3.6437546105917263E-11</v>
      </c>
      <c r="AS49">
        <f t="shared" si="46"/>
        <v>-0.45289127836764781</v>
      </c>
      <c r="AT49">
        <f t="shared" si="47"/>
        <v>-0.29588896853429097</v>
      </c>
      <c r="AU49">
        <f t="shared" si="48"/>
        <v>-0.7487802469383763</v>
      </c>
      <c r="AW49">
        <v>46</v>
      </c>
      <c r="AX49">
        <f>IF(Z49&gt;0, (R49*SUMPRODUCT(K49:$K$98, X49:$X$98)-K49*$AZ$3)/Z49, 0)</f>
        <v>-2.6655987672961805E+17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4.8613057251449222E-3</v>
      </c>
      <c r="L50" s="2">
        <v>47</v>
      </c>
      <c r="M50" s="8">
        <v>0.83370721699999994</v>
      </c>
      <c r="Q50" s="5">
        <f t="shared" si="60"/>
        <v>25</v>
      </c>
      <c r="R50">
        <f t="shared" si="31"/>
        <v>500000</v>
      </c>
      <c r="S50">
        <f t="shared" si="32"/>
        <v>-1.5227823407378383E+18</v>
      </c>
      <c r="U50">
        <f t="shared" si="52"/>
        <v>0.83370721699999994</v>
      </c>
      <c r="V50">
        <f t="shared" si="53"/>
        <v>0.01</v>
      </c>
      <c r="W50">
        <f t="shared" si="54"/>
        <v>2.6004408228024966E-15</v>
      </c>
      <c r="X50">
        <f t="shared" si="55"/>
        <v>2.1680062813518593E-15</v>
      </c>
      <c r="Y50">
        <f t="shared" si="56"/>
        <v>2.6004408228024965E-17</v>
      </c>
      <c r="Z50">
        <f t="shared" si="57"/>
        <v>4.0643013322261232E-16</v>
      </c>
      <c r="AB50">
        <f t="shared" si="58"/>
        <v>-693.17318516889998</v>
      </c>
      <c r="AC50">
        <f t="shared" si="33"/>
        <v>-618.90462961512105</v>
      </c>
      <c r="AE50">
        <f t="shared" si="34"/>
        <v>0</v>
      </c>
      <c r="AF50">
        <f t="shared" si="35"/>
        <v>0</v>
      </c>
      <c r="AG50">
        <f t="shared" si="36"/>
        <v>-1.0160753330565308E-14</v>
      </c>
      <c r="AH50">
        <f t="shared" si="37"/>
        <v>-1.0840031406759297E-9</v>
      </c>
      <c r="AI50">
        <f t="shared" si="38"/>
        <v>-1.0840133014292602E-9</v>
      </c>
      <c r="AJ50">
        <f t="shared" si="39"/>
        <v>-74.268555553778924</v>
      </c>
      <c r="AK50">
        <f t="shared" si="61"/>
        <v>-48.522122961823001</v>
      </c>
      <c r="AL50">
        <f t="shared" si="40"/>
        <v>-122.79067851668594</v>
      </c>
      <c r="AN50">
        <f t="shared" si="41"/>
        <v>0</v>
      </c>
      <c r="AO50">
        <f t="shared" si="42"/>
        <v>0</v>
      </c>
      <c r="AP50">
        <f t="shared" si="43"/>
        <v>-4.9394528337662471E-17</v>
      </c>
      <c r="AQ50">
        <f t="shared" si="44"/>
        <v>-5.2696706738429735E-12</v>
      </c>
      <c r="AR50">
        <f t="shared" si="45"/>
        <v>-5.2697200683713113E-12</v>
      </c>
      <c r="AS50">
        <f t="shared" si="46"/>
        <v>-0.36104215431182918</v>
      </c>
      <c r="AT50">
        <f t="shared" si="47"/>
        <v>-0.23588087415049605</v>
      </c>
      <c r="AU50">
        <f t="shared" si="48"/>
        <v>-0.59692302846759493</v>
      </c>
      <c r="AW50">
        <v>47</v>
      </c>
      <c r="AX50">
        <f>IF(Z50&gt;0, (R50*SUMPRODUCT(K50:$K$98, X50:$X$98)-K50*$AZ$3)/Z50, 0)</f>
        <v>-1.5227823407378383E+18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4.3404515403079663E-3</v>
      </c>
      <c r="L51" s="2">
        <v>48</v>
      </c>
      <c r="M51" s="8">
        <v>0.83838979800000002</v>
      </c>
      <c r="Q51" s="5">
        <f t="shared" si="60"/>
        <v>25</v>
      </c>
      <c r="R51">
        <f t="shared" si="31"/>
        <v>500000</v>
      </c>
      <c r="S51">
        <f t="shared" si="32"/>
        <v>-8.9679129241217546E+18</v>
      </c>
      <c r="U51">
        <f t="shared" si="52"/>
        <v>0.83838979800000002</v>
      </c>
      <c r="V51">
        <f t="shared" si="53"/>
        <v>0.01</v>
      </c>
      <c r="W51">
        <f t="shared" si="54"/>
        <v>4.0643013322261232E-16</v>
      </c>
      <c r="X51">
        <f t="shared" si="55"/>
        <v>3.4074687729361903E-16</v>
      </c>
      <c r="Y51">
        <f t="shared" si="56"/>
        <v>4.0643013322261235E-18</v>
      </c>
      <c r="Z51">
        <f t="shared" si="57"/>
        <v>6.1618954596767161E-17</v>
      </c>
      <c r="AB51">
        <f t="shared" si="58"/>
        <v>-618.90462961512105</v>
      </c>
      <c r="AC51">
        <f t="shared" si="33"/>
        <v>-552.59341929921982</v>
      </c>
      <c r="AE51">
        <f t="shared" si="34"/>
        <v>0</v>
      </c>
      <c r="AF51">
        <f t="shared" si="35"/>
        <v>0</v>
      </c>
      <c r="AG51">
        <f t="shared" si="36"/>
        <v>-1.5404738649191791E-15</v>
      </c>
      <c r="AH51">
        <f t="shared" si="37"/>
        <v>-1.7037343864680952E-10</v>
      </c>
      <c r="AI51">
        <f t="shared" si="38"/>
        <v>-1.7037497912067445E-10</v>
      </c>
      <c r="AJ51">
        <f t="shared" si="39"/>
        <v>-66.311210315901235</v>
      </c>
      <c r="AK51">
        <f t="shared" si="61"/>
        <v>-43.32332407305848</v>
      </c>
      <c r="AL51">
        <f t="shared" si="40"/>
        <v>-109.6345343891301</v>
      </c>
      <c r="AN51">
        <f t="shared" si="41"/>
        <v>0</v>
      </c>
      <c r="AO51">
        <f t="shared" si="42"/>
        <v>0</v>
      </c>
      <c r="AP51">
        <f t="shared" si="43"/>
        <v>-6.6863521597926168E-18</v>
      </c>
      <c r="AQ51">
        <f t="shared" si="44"/>
        <v>-7.394976542021092E-13</v>
      </c>
      <c r="AR51">
        <f t="shared" si="45"/>
        <v>-7.39504340554269E-13</v>
      </c>
      <c r="AS51">
        <f t="shared" si="46"/>
        <v>-0.28782059495533902</v>
      </c>
      <c r="AT51">
        <f t="shared" si="47"/>
        <v>-0.18804278870416788</v>
      </c>
      <c r="AU51">
        <f t="shared" si="48"/>
        <v>-0.47586338366024644</v>
      </c>
      <c r="AW51">
        <v>48</v>
      </c>
      <c r="AX51">
        <f>IF(Z51&gt;0, (R51*SUMPRODUCT(K51:$K$98, X51:$X$98)-K51*$AZ$3)/Z51, 0)</f>
        <v>-8.9679129241217546E+18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3.8754031609892553E-3</v>
      </c>
      <c r="L52" s="2">
        <v>49</v>
      </c>
      <c r="M52" s="8">
        <v>0.84318435700000005</v>
      </c>
      <c r="Q52" s="5">
        <f t="shared" si="60"/>
        <v>25</v>
      </c>
      <c r="R52">
        <f t="shared" si="31"/>
        <v>500000</v>
      </c>
      <c r="S52">
        <f t="shared" si="32"/>
        <v>-5.4538228673786536E+19</v>
      </c>
      <c r="U52">
        <f t="shared" si="52"/>
        <v>0.84318435700000005</v>
      </c>
      <c r="V52">
        <f t="shared" si="53"/>
        <v>0.01</v>
      </c>
      <c r="W52">
        <f t="shared" si="54"/>
        <v>6.1618954596767161E-17</v>
      </c>
      <c r="X52">
        <f t="shared" si="55"/>
        <v>5.1956138610687315E-17</v>
      </c>
      <c r="Y52">
        <f t="shared" si="56"/>
        <v>6.161895459676716E-19</v>
      </c>
      <c r="Z52">
        <f t="shared" si="57"/>
        <v>9.046626440112174E-18</v>
      </c>
      <c r="AB52">
        <f t="shared" si="58"/>
        <v>-552.59341929921982</v>
      </c>
      <c r="AC52">
        <f t="shared" si="33"/>
        <v>-493.38698151716119</v>
      </c>
      <c r="AE52">
        <f t="shared" si="34"/>
        <v>0</v>
      </c>
      <c r="AF52">
        <f t="shared" si="35"/>
        <v>0</v>
      </c>
      <c r="AG52">
        <f t="shared" si="36"/>
        <v>-2.2616566100280435E-16</v>
      </c>
      <c r="AH52">
        <f t="shared" si="37"/>
        <v>-2.5978069305343658E-11</v>
      </c>
      <c r="AI52">
        <f t="shared" si="38"/>
        <v>-2.5978295471004662E-11</v>
      </c>
      <c r="AJ52">
        <f t="shared" si="39"/>
        <v>-59.206437782058629</v>
      </c>
      <c r="AK52">
        <f t="shared" si="61"/>
        <v>-38.681539350945393</v>
      </c>
      <c r="AL52">
        <f t="shared" si="40"/>
        <v>-97.887977133030006</v>
      </c>
      <c r="AN52">
        <f t="shared" si="41"/>
        <v>0</v>
      </c>
      <c r="AO52">
        <f t="shared" si="42"/>
        <v>0</v>
      </c>
      <c r="AP52">
        <f t="shared" si="43"/>
        <v>-8.7648311755749224E-19</v>
      </c>
      <c r="AQ52">
        <f t="shared" si="44"/>
        <v>-1.0067549190232676E-13</v>
      </c>
      <c r="AR52">
        <f t="shared" si="45"/>
        <v>-1.0067636838544432E-13</v>
      </c>
      <c r="AS52">
        <f t="shared" si="46"/>
        <v>-0.22944881613150367</v>
      </c>
      <c r="AT52">
        <f t="shared" si="47"/>
        <v>-0.14990655987258403</v>
      </c>
      <c r="AU52">
        <f t="shared" si="48"/>
        <v>-0.37935537600418845</v>
      </c>
      <c r="AW52">
        <v>49</v>
      </c>
      <c r="AX52">
        <f>IF(Z52&gt;0, (R52*SUMPRODUCT(K52:$K$98, X52:$X$98)-K52*$AZ$3)/Z52, 0)</f>
        <v>-5.4538228673786536E+19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3.4601813937404063E-3</v>
      </c>
      <c r="L53" s="2">
        <v>50</v>
      </c>
      <c r="M53" s="8">
        <v>0.84806285100000001</v>
      </c>
      <c r="Q53" s="5">
        <f t="shared" si="60"/>
        <v>25</v>
      </c>
      <c r="R53">
        <f t="shared" si="31"/>
        <v>500000</v>
      </c>
      <c r="S53">
        <f t="shared" si="32"/>
        <v>-3.4307330655321627E+20</v>
      </c>
      <c r="U53">
        <f t="shared" si="52"/>
        <v>0.84806285100000001</v>
      </c>
      <c r="V53">
        <f t="shared" si="53"/>
        <v>0.01</v>
      </c>
      <c r="W53">
        <f t="shared" si="54"/>
        <v>9.046626440112174E-18</v>
      </c>
      <c r="X53">
        <f t="shared" si="55"/>
        <v>7.6721078107335104E-18</v>
      </c>
      <c r="Y53">
        <f t="shared" si="56"/>
        <v>9.0466264401121736E-20</v>
      </c>
      <c r="Z53">
        <f t="shared" si="57"/>
        <v>1.2840523649775418E-18</v>
      </c>
      <c r="AB53">
        <f t="shared" si="58"/>
        <v>-493.38698151716119</v>
      </c>
      <c r="AC53">
        <f t="shared" si="33"/>
        <v>-440.52409064032253</v>
      </c>
      <c r="AE53">
        <f t="shared" si="34"/>
        <v>0</v>
      </c>
      <c r="AF53">
        <f t="shared" si="35"/>
        <v>0</v>
      </c>
      <c r="AG53">
        <f t="shared" si="36"/>
        <v>-3.2101309124438547E-17</v>
      </c>
      <c r="AH53">
        <f t="shared" si="37"/>
        <v>-3.8360539053667549E-12</v>
      </c>
      <c r="AI53">
        <f t="shared" si="38"/>
        <v>-3.8360860066758797E-12</v>
      </c>
      <c r="AJ53">
        <f t="shared" si="39"/>
        <v>-52.862890876838662</v>
      </c>
      <c r="AK53">
        <f t="shared" si="61"/>
        <v>-34.537088706201288</v>
      </c>
      <c r="AL53">
        <f t="shared" si="40"/>
        <v>-87.399979583043788</v>
      </c>
      <c r="AN53">
        <f t="shared" si="41"/>
        <v>0</v>
      </c>
      <c r="AO53">
        <f t="shared" si="42"/>
        <v>0</v>
      </c>
      <c r="AP53">
        <f t="shared" si="43"/>
        <v>-1.1107635254709139E-19</v>
      </c>
      <c r="AQ53">
        <f t="shared" si="44"/>
        <v>-1.3273442348735267E-14</v>
      </c>
      <c r="AR53">
        <f t="shared" si="45"/>
        <v>-1.3273553425087814E-14</v>
      </c>
      <c r="AS53">
        <f t="shared" si="46"/>
        <v>-0.18291519143136661</v>
      </c>
      <c r="AT53">
        <f t="shared" si="47"/>
        <v>-0.11950459173515962</v>
      </c>
      <c r="AU53">
        <f t="shared" si="48"/>
        <v>-0.3024197831665395</v>
      </c>
      <c r="AW53">
        <v>50</v>
      </c>
      <c r="AX53">
        <f>IF(Z53&gt;0, (R53*SUMPRODUCT(K53:$K$98, X53:$X$98)-K53*$AZ$3)/Z53, 0)</f>
        <v>-3.4307330655321627E+20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3.0894476729825052E-3</v>
      </c>
      <c r="L54" s="2">
        <v>51</v>
      </c>
      <c r="M54" s="8">
        <v>0.85299375700000002</v>
      </c>
      <c r="Q54" s="5">
        <f t="shared" si="60"/>
        <v>25</v>
      </c>
      <c r="R54">
        <f t="shared" si="31"/>
        <v>500000</v>
      </c>
      <c r="S54">
        <f t="shared" si="32"/>
        <v>-2.2357773308159213E+21</v>
      </c>
      <c r="U54">
        <f t="shared" si="52"/>
        <v>0.85299375700000002</v>
      </c>
      <c r="V54">
        <f t="shared" si="53"/>
        <v>0.01</v>
      </c>
      <c r="W54">
        <f t="shared" si="54"/>
        <v>1.2840523649775418E-18</v>
      </c>
      <c r="X54">
        <f t="shared" si="55"/>
        <v>1.0952886509869287E-18</v>
      </c>
      <c r="Y54">
        <f t="shared" si="56"/>
        <v>1.2840523649775418E-20</v>
      </c>
      <c r="Z54">
        <f t="shared" si="57"/>
        <v>1.7592319034083768E-19</v>
      </c>
      <c r="AB54">
        <f t="shared" si="58"/>
        <v>-440.52409064032253</v>
      </c>
      <c r="AC54">
        <f t="shared" si="33"/>
        <v>-393.32508092885934</v>
      </c>
      <c r="AE54">
        <f t="shared" si="34"/>
        <v>0</v>
      </c>
      <c r="AF54">
        <f t="shared" si="35"/>
        <v>0</v>
      </c>
      <c r="AG54">
        <f t="shared" si="36"/>
        <v>-4.3980797585209419E-18</v>
      </c>
      <c r="AH54">
        <f t="shared" si="37"/>
        <v>-5.4764432549346438E-13</v>
      </c>
      <c r="AI54">
        <f t="shared" si="38"/>
        <v>-5.4764872357322286E-13</v>
      </c>
      <c r="AJ54">
        <f t="shared" si="39"/>
        <v>-47.199009711463191</v>
      </c>
      <c r="AK54">
        <f t="shared" si="61"/>
        <v>-30.836686344822581</v>
      </c>
      <c r="AL54">
        <f t="shared" si="40"/>
        <v>-78.035696056286326</v>
      </c>
      <c r="AN54">
        <f t="shared" si="41"/>
        <v>0</v>
      </c>
      <c r="AO54">
        <f t="shared" si="42"/>
        <v>0</v>
      </c>
      <c r="AP54">
        <f t="shared" si="43"/>
        <v>-1.3587637275553983E-20</v>
      </c>
      <c r="AQ54">
        <f t="shared" si="44"/>
        <v>-1.6919184870178573E-15</v>
      </c>
      <c r="AR54">
        <f t="shared" si="45"/>
        <v>-1.6919320746551326E-15</v>
      </c>
      <c r="AS54">
        <f t="shared" si="46"/>
        <v>-0.14581887072015862</v>
      </c>
      <c r="AT54">
        <f t="shared" si="47"/>
        <v>-9.5268328870503516E-2</v>
      </c>
      <c r="AU54">
        <f t="shared" si="48"/>
        <v>-0.24108719959066385</v>
      </c>
      <c r="AW54">
        <v>51</v>
      </c>
      <c r="AX54">
        <f>IF(Z54&gt;0, (R54*SUMPRODUCT(K54:$K$98, X54:$X$98)-K54*$AZ$3)/Z54, 0)</f>
        <v>-2.2357773308159213E+21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2.758435422305808E-3</v>
      </c>
      <c r="L55" s="2">
        <v>52</v>
      </c>
      <c r="M55" s="8">
        <v>0.85794593600000002</v>
      </c>
      <c r="Q55" s="5">
        <f t="shared" si="60"/>
        <v>25</v>
      </c>
      <c r="R55">
        <f t="shared" si="31"/>
        <v>500000</v>
      </c>
      <c r="S55">
        <f t="shared" si="32"/>
        <v>-1.5116761265727297E+22</v>
      </c>
      <c r="U55">
        <f t="shared" si="52"/>
        <v>0.85794593600000002</v>
      </c>
      <c r="V55">
        <f t="shared" si="53"/>
        <v>0.01</v>
      </c>
      <c r="W55">
        <f t="shared" si="54"/>
        <v>1.7592319034083768E-19</v>
      </c>
      <c r="X55">
        <f t="shared" si="55"/>
        <v>1.5093258620107615E-19</v>
      </c>
      <c r="Y55">
        <f t="shared" si="56"/>
        <v>1.7592319034083769E-21</v>
      </c>
      <c r="Z55">
        <f t="shared" si="57"/>
        <v>2.3231372236353153E-20</v>
      </c>
      <c r="AB55">
        <f t="shared" si="58"/>
        <v>-393.32508092885934</v>
      </c>
      <c r="AC55">
        <f t="shared" si="33"/>
        <v>-351.18310797219584</v>
      </c>
      <c r="AE55">
        <f t="shared" si="34"/>
        <v>0</v>
      </c>
      <c r="AF55">
        <f t="shared" si="35"/>
        <v>0</v>
      </c>
      <c r="AG55">
        <f t="shared" si="36"/>
        <v>-5.8078430590882878E-19</v>
      </c>
      <c r="AH55">
        <f t="shared" si="37"/>
        <v>-7.5466293100538073E-14</v>
      </c>
      <c r="AI55">
        <f t="shared" si="38"/>
        <v>-7.5466873884843979E-14</v>
      </c>
      <c r="AJ55">
        <f t="shared" si="39"/>
        <v>-42.141972956663494</v>
      </c>
      <c r="AK55">
        <f t="shared" si="61"/>
        <v>-27.532755665020154</v>
      </c>
      <c r="AL55">
        <f t="shared" si="40"/>
        <v>-69.674728621683727</v>
      </c>
      <c r="AN55">
        <f t="shared" si="41"/>
        <v>0</v>
      </c>
      <c r="AO55">
        <f t="shared" si="42"/>
        <v>0</v>
      </c>
      <c r="AP55">
        <f t="shared" si="43"/>
        <v>-1.6020560021382057E-21</v>
      </c>
      <c r="AQ55">
        <f t="shared" si="44"/>
        <v>-2.0816889607863662E-16</v>
      </c>
      <c r="AR55">
        <f t="shared" si="45"/>
        <v>-2.0817049813463874E-16</v>
      </c>
      <c r="AS55">
        <f t="shared" si="46"/>
        <v>-0.116245910969514</v>
      </c>
      <c r="AT55">
        <f t="shared" si="47"/>
        <v>-7.5947328500082498E-2</v>
      </c>
      <c r="AU55">
        <f t="shared" si="48"/>
        <v>-0.19219323946959671</v>
      </c>
      <c r="AW55">
        <v>52</v>
      </c>
      <c r="AX55">
        <f>IF(Z55&gt;0, (R55*SUMPRODUCT(K55:$K$98, X55:$X$98)-K55*$AZ$3)/Z55, 0)</f>
        <v>-1.5116761265727297E+22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2.4628887699159E-3</v>
      </c>
      <c r="L56" s="2">
        <v>53</v>
      </c>
      <c r="M56" s="8">
        <v>0.86292441799999997</v>
      </c>
      <c r="Q56" s="5">
        <f t="shared" si="60"/>
        <v>25</v>
      </c>
      <c r="R56">
        <f t="shared" si="31"/>
        <v>500000</v>
      </c>
      <c r="S56">
        <f t="shared" si="32"/>
        <v>-1.0621323200369675E+23</v>
      </c>
      <c r="U56">
        <f t="shared" si="52"/>
        <v>0.86292441799999997</v>
      </c>
      <c r="V56">
        <f t="shared" si="53"/>
        <v>0.01</v>
      </c>
      <c r="W56">
        <f t="shared" si="54"/>
        <v>2.3231372236353153E-20</v>
      </c>
      <c r="X56">
        <f t="shared" si="55"/>
        <v>2.0046918366396401E-20</v>
      </c>
      <c r="Y56">
        <f t="shared" si="56"/>
        <v>2.3231372236353155E-22</v>
      </c>
      <c r="Z56">
        <f t="shared" si="57"/>
        <v>2.95214014759322E-21</v>
      </c>
      <c r="AB56">
        <f t="shared" si="58"/>
        <v>-351.18310797219584</v>
      </c>
      <c r="AC56">
        <f t="shared" si="33"/>
        <v>-313.55634640374626</v>
      </c>
      <c r="AE56">
        <f t="shared" si="34"/>
        <v>0</v>
      </c>
      <c r="AF56">
        <f t="shared" si="35"/>
        <v>0</v>
      </c>
      <c r="AG56">
        <f t="shared" si="36"/>
        <v>-7.3803503689830495E-20</v>
      </c>
      <c r="AH56">
        <f t="shared" si="37"/>
        <v>-1.00234591831982E-14</v>
      </c>
      <c r="AI56">
        <f t="shared" si="38"/>
        <v>-1.002353298670189E-14</v>
      </c>
      <c r="AJ56">
        <f t="shared" si="39"/>
        <v>-37.626761568449581</v>
      </c>
      <c r="AK56">
        <f t="shared" si="61"/>
        <v>-24.582817558053712</v>
      </c>
      <c r="AL56">
        <f t="shared" si="40"/>
        <v>-62.2095791265033</v>
      </c>
      <c r="AN56">
        <f t="shared" si="41"/>
        <v>0</v>
      </c>
      <c r="AO56">
        <f t="shared" si="42"/>
        <v>0</v>
      </c>
      <c r="AP56">
        <f t="shared" si="43"/>
        <v>-1.8176982041813022E-22</v>
      </c>
      <c r="AQ56">
        <f t="shared" si="44"/>
        <v>-2.4686665058009247E-17</v>
      </c>
      <c r="AR56">
        <f t="shared" si="45"/>
        <v>-2.4686846827829666E-17</v>
      </c>
      <c r="AS56">
        <f t="shared" si="46"/>
        <v>-9.2670528515237646E-2</v>
      </c>
      <c r="AT56">
        <f t="shared" si="47"/>
        <v>-6.0544745296621898E-2</v>
      </c>
      <c r="AU56">
        <f t="shared" si="48"/>
        <v>-0.15321527381185956</v>
      </c>
      <c r="AW56">
        <v>53</v>
      </c>
      <c r="AX56">
        <f>IF(Z56&gt;0, (R56*SUMPRODUCT(K56:$K$98, X56:$X$98)-K56*$AZ$3)/Z56, 0)</f>
        <v>-1.0621323200369675E+23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2.1990078302820534E-3</v>
      </c>
      <c r="L57" s="2">
        <v>54</v>
      </c>
      <c r="M57" s="8">
        <v>0.86793829099999997</v>
      </c>
      <c r="Q57" s="5">
        <f t="shared" si="60"/>
        <v>25</v>
      </c>
      <c r="R57">
        <f t="shared" si="31"/>
        <v>500000</v>
      </c>
      <c r="S57">
        <f t="shared" si="32"/>
        <v>-7.7692868334690858E+23</v>
      </c>
      <c r="U57">
        <f t="shared" si="52"/>
        <v>0.86793829099999997</v>
      </c>
      <c r="V57">
        <f t="shared" si="53"/>
        <v>0.01</v>
      </c>
      <c r="W57">
        <f t="shared" si="54"/>
        <v>2.95214014759322E-21</v>
      </c>
      <c r="X57">
        <f t="shared" si="55"/>
        <v>2.562275474494547E-21</v>
      </c>
      <c r="Y57">
        <f t="shared" si="56"/>
        <v>2.9521401475932202E-23</v>
      </c>
      <c r="Z57">
        <f t="shared" si="57"/>
        <v>3.6034327162274076E-22</v>
      </c>
      <c r="AB57">
        <f t="shared" si="58"/>
        <v>-313.55634640374626</v>
      </c>
      <c r="AC57">
        <f t="shared" si="33"/>
        <v>-279.96102357477344</v>
      </c>
      <c r="AE57">
        <f t="shared" si="34"/>
        <v>0</v>
      </c>
      <c r="AF57">
        <f t="shared" si="35"/>
        <v>0</v>
      </c>
      <c r="AG57">
        <f t="shared" si="36"/>
        <v>-9.0085817905685196E-21</v>
      </c>
      <c r="AH57">
        <f t="shared" si="37"/>
        <v>-1.2811377372472736E-15</v>
      </c>
      <c r="AI57">
        <f t="shared" si="38"/>
        <v>-1.2811467458290641E-15</v>
      </c>
      <c r="AJ57">
        <f t="shared" si="39"/>
        <v>-33.595322828972826</v>
      </c>
      <c r="AK57">
        <f t="shared" si="61"/>
        <v>-21.94894424826224</v>
      </c>
      <c r="AL57">
        <f t="shared" si="40"/>
        <v>-55.544267077235062</v>
      </c>
      <c r="AN57">
        <f t="shared" si="41"/>
        <v>0</v>
      </c>
      <c r="AO57">
        <f t="shared" si="42"/>
        <v>0</v>
      </c>
      <c r="AP57">
        <f t="shared" si="43"/>
        <v>-1.9809941897196496E-23</v>
      </c>
      <c r="AQ57">
        <f t="shared" si="44"/>
        <v>-2.8172319158765865E-18</v>
      </c>
      <c r="AR57">
        <f t="shared" si="45"/>
        <v>-2.8172517258184836E-18</v>
      </c>
      <c r="AS57">
        <f t="shared" si="46"/>
        <v>-7.3876377961764675E-2</v>
      </c>
      <c r="AT57">
        <f t="shared" si="47"/>
        <v>-4.8265900268352903E-2</v>
      </c>
      <c r="AU57">
        <f t="shared" si="48"/>
        <v>-0.12214227823011757</v>
      </c>
      <c r="AW57">
        <v>54</v>
      </c>
      <c r="AX57">
        <f>IF(Z57&gt;0, (R57*SUMPRODUCT(K57:$K$98, X57:$X$98)-K57*$AZ$3)/Z57, 0)</f>
        <v>-7.7692868334690858E+23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1.9633998484661188E-3</v>
      </c>
      <c r="L58" s="2">
        <v>55</v>
      </c>
      <c r="M58" s="8">
        <v>0.872959127</v>
      </c>
      <c r="Q58" s="5">
        <f t="shared" si="60"/>
        <v>25</v>
      </c>
      <c r="R58">
        <f t="shared" si="31"/>
        <v>500000</v>
      </c>
      <c r="S58">
        <f t="shared" si="32"/>
        <v>-5.9268724389716633E+24</v>
      </c>
      <c r="U58">
        <f t="shared" si="52"/>
        <v>0.872959127</v>
      </c>
      <c r="V58">
        <f t="shared" si="53"/>
        <v>0.01</v>
      </c>
      <c r="W58">
        <f t="shared" si="54"/>
        <v>3.6034327162274076E-22</v>
      </c>
      <c r="X58">
        <f t="shared" si="55"/>
        <v>3.1456494781611166E-22</v>
      </c>
      <c r="Y58">
        <f t="shared" si="56"/>
        <v>3.6034327162274079E-24</v>
      </c>
      <c r="Z58">
        <f t="shared" si="57"/>
        <v>4.2174891090401695E-23</v>
      </c>
      <c r="AB58">
        <f t="shared" si="58"/>
        <v>-279.96102357477344</v>
      </c>
      <c r="AC58">
        <f t="shared" si="33"/>
        <v>-249.96519962033335</v>
      </c>
      <c r="AE58">
        <f t="shared" si="34"/>
        <v>0</v>
      </c>
      <c r="AF58">
        <f t="shared" si="35"/>
        <v>0</v>
      </c>
      <c r="AG58">
        <f t="shared" si="36"/>
        <v>-1.0543722772600424E-21</v>
      </c>
      <c r="AH58">
        <f t="shared" si="37"/>
        <v>-1.5728247390805584E-16</v>
      </c>
      <c r="AI58">
        <f t="shared" si="38"/>
        <v>-1.5728352828033309E-16</v>
      </c>
      <c r="AJ58">
        <f t="shared" si="39"/>
        <v>-29.995823954440084</v>
      </c>
      <c r="AK58">
        <f t="shared" si="61"/>
        <v>-19.597271650234141</v>
      </c>
      <c r="AL58">
        <f t="shared" si="40"/>
        <v>-49.593095604674225</v>
      </c>
      <c r="AN58">
        <f t="shared" si="41"/>
        <v>0</v>
      </c>
      <c r="AO58">
        <f t="shared" si="42"/>
        <v>0</v>
      </c>
      <c r="AP58">
        <f t="shared" si="43"/>
        <v>-2.0701543693992439E-24</v>
      </c>
      <c r="AQ58">
        <f t="shared" si="44"/>
        <v>-3.0880838543745311E-19</v>
      </c>
      <c r="AR58">
        <f t="shared" si="45"/>
        <v>-3.0881045559182248E-19</v>
      </c>
      <c r="AS58">
        <f t="shared" si="46"/>
        <v>-5.8893796206764035E-2</v>
      </c>
      <c r="AT58">
        <f t="shared" si="47"/>
        <v>-3.8477280188419082E-2</v>
      </c>
      <c r="AU58">
        <f t="shared" si="48"/>
        <v>-9.7371076395183109E-2</v>
      </c>
      <c r="AW58">
        <v>55</v>
      </c>
      <c r="AX58">
        <f>IF(Z58&gt;0, (R58*SUMPRODUCT(K58:$K$98, X58:$X$98)-K58*$AZ$3)/Z58, 0)</f>
        <v>-5.9268724389716633E+24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1.7530355789876059E-3</v>
      </c>
      <c r="L59" s="2">
        <v>56</v>
      </c>
      <c r="M59" s="8">
        <v>0.877957722</v>
      </c>
      <c r="Q59" s="5">
        <f t="shared" si="60"/>
        <v>25</v>
      </c>
      <c r="R59">
        <f t="shared" si="31"/>
        <v>500000</v>
      </c>
      <c r="S59">
        <f t="shared" si="32"/>
        <v>-4.7230835416778861E+25</v>
      </c>
      <c r="U59">
        <f t="shared" si="52"/>
        <v>0.877957722</v>
      </c>
      <c r="V59">
        <f t="shared" si="53"/>
        <v>0.01</v>
      </c>
      <c r="W59">
        <f t="shared" si="54"/>
        <v>4.2174891090401695E-23</v>
      </c>
      <c r="X59">
        <f t="shared" si="55"/>
        <v>3.7027771307327166E-23</v>
      </c>
      <c r="Y59">
        <f t="shared" si="56"/>
        <v>4.2174891090401693E-25</v>
      </c>
      <c r="Z59">
        <f t="shared" si="57"/>
        <v>4.7253708721705115E-24</v>
      </c>
      <c r="AB59">
        <f t="shared" si="58"/>
        <v>-249.96519962033335</v>
      </c>
      <c r="AC59">
        <f t="shared" si="33"/>
        <v>-223.1832139467262</v>
      </c>
      <c r="AE59">
        <f t="shared" si="34"/>
        <v>0</v>
      </c>
      <c r="AF59">
        <f t="shared" si="35"/>
        <v>0</v>
      </c>
      <c r="AG59">
        <f t="shared" si="36"/>
        <v>-1.1813427180426278E-22</v>
      </c>
      <c r="AH59">
        <f t="shared" si="37"/>
        <v>-1.8513885653663582E-17</v>
      </c>
      <c r="AI59">
        <f t="shared" si="38"/>
        <v>-1.8514003787935385E-17</v>
      </c>
      <c r="AJ59">
        <f t="shared" si="39"/>
        <v>-26.781985673607153</v>
      </c>
      <c r="AK59">
        <f t="shared" si="61"/>
        <v>-17.497563973423336</v>
      </c>
      <c r="AL59">
        <f t="shared" si="40"/>
        <v>-44.279549647030493</v>
      </c>
      <c r="AN59">
        <f t="shared" si="41"/>
        <v>0</v>
      </c>
      <c r="AO59">
        <f t="shared" si="42"/>
        <v>0</v>
      </c>
      <c r="AP59">
        <f t="shared" si="43"/>
        <v>-2.07093581570665E-25</v>
      </c>
      <c r="AQ59">
        <f t="shared" si="44"/>
        <v>-3.2455500256180472E-20</v>
      </c>
      <c r="AR59">
        <f t="shared" si="45"/>
        <v>-3.245570734976204E-20</v>
      </c>
      <c r="AS59">
        <f t="shared" si="46"/>
        <v>-4.6949773761769682E-2</v>
      </c>
      <c r="AT59">
        <f t="shared" si="47"/>
        <v>-3.0673852191022852E-2</v>
      </c>
      <c r="AU59">
        <f t="shared" si="48"/>
        <v>-7.7623625952792541E-2</v>
      </c>
      <c r="AW59">
        <v>56</v>
      </c>
      <c r="AX59">
        <f>IF(Z59&gt;0, (R59*SUMPRODUCT(K59:$K$98, X59:$X$98)-K59*$AZ$3)/Z59, 0)</f>
        <v>-4.7230835416778861E+25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1.5652103383817909E-3</v>
      </c>
      <c r="L60" s="2">
        <v>57</v>
      </c>
      <c r="M60" s="8">
        <v>0.88376105100000002</v>
      </c>
      <c r="Q60" s="5">
        <f t="shared" si="60"/>
        <v>25</v>
      </c>
      <c r="R60">
        <f t="shared" si="31"/>
        <v>500000</v>
      </c>
      <c r="S60">
        <f t="shared" si="32"/>
        <v>-3.9693906200993327E+26</v>
      </c>
      <c r="U60">
        <f t="shared" si="52"/>
        <v>0.88376105100000002</v>
      </c>
      <c r="V60">
        <f t="shared" si="53"/>
        <v>0.01</v>
      </c>
      <c r="W60">
        <f t="shared" si="54"/>
        <v>4.7253708721705115E-24</v>
      </c>
      <c r="X60">
        <f t="shared" si="55"/>
        <v>4.1760987283541981E-24</v>
      </c>
      <c r="Y60">
        <f t="shared" si="56"/>
        <v>4.7253708721705115E-26</v>
      </c>
      <c r="Z60">
        <f t="shared" si="57"/>
        <v>5.0201843509460833E-25</v>
      </c>
      <c r="AB60">
        <f t="shared" si="58"/>
        <v>-223.1832139467262</v>
      </c>
      <c r="AC60">
        <f t="shared" si="33"/>
        <v>-199.2707267381484</v>
      </c>
      <c r="AE60">
        <f t="shared" si="34"/>
        <v>0</v>
      </c>
      <c r="AF60">
        <f t="shared" si="35"/>
        <v>0</v>
      </c>
      <c r="AG60">
        <f t="shared" si="36"/>
        <v>-1.2550460877365208E-23</v>
      </c>
      <c r="AH60">
        <f t="shared" si="37"/>
        <v>-2.0880493641770991E-18</v>
      </c>
      <c r="AI60">
        <f t="shared" si="38"/>
        <v>-2.0880619146379763E-18</v>
      </c>
      <c r="AJ60">
        <f t="shared" si="39"/>
        <v>-23.912487208577801</v>
      </c>
      <c r="AK60">
        <f t="shared" si="61"/>
        <v>-15.622824976270836</v>
      </c>
      <c r="AL60">
        <f t="shared" si="40"/>
        <v>-39.535312184848635</v>
      </c>
      <c r="AN60">
        <f t="shared" si="41"/>
        <v>0</v>
      </c>
      <c r="AO60">
        <f t="shared" si="42"/>
        <v>0</v>
      </c>
      <c r="AP60">
        <f t="shared" si="43"/>
        <v>-1.9644111116708225E-26</v>
      </c>
      <c r="AQ60">
        <f t="shared" si="44"/>
        <v>-3.2682364518615208E-21</v>
      </c>
      <c r="AR60">
        <f t="shared" si="45"/>
        <v>-3.2682560959726374E-21</v>
      </c>
      <c r="AS60">
        <f t="shared" si="46"/>
        <v>-3.7428072195288306E-2</v>
      </c>
      <c r="AT60">
        <f t="shared" si="47"/>
        <v>-2.4453007167588369E-2</v>
      </c>
      <c r="AU60">
        <f t="shared" si="48"/>
        <v>-6.1881079362876672E-2</v>
      </c>
      <c r="AW60">
        <v>57</v>
      </c>
      <c r="AX60">
        <f>IF(Z60&gt;0, (R60*SUMPRODUCT(K60:$K$98, X60:$X$98)-K60*$AZ$3)/Z60, 0)</f>
        <v>-3.9693906200993327E+26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1.3975092306980274E-3</v>
      </c>
      <c r="L61" s="2">
        <v>58</v>
      </c>
      <c r="M61" s="8">
        <v>0.88953285599999998</v>
      </c>
      <c r="Q61" s="5">
        <f t="shared" si="60"/>
        <v>25</v>
      </c>
      <c r="R61">
        <f t="shared" si="31"/>
        <v>500000</v>
      </c>
      <c r="S61">
        <f t="shared" si="32"/>
        <v>-3.5276197041550511E+27</v>
      </c>
      <c r="U61">
        <f t="shared" si="52"/>
        <v>0.88953285599999998</v>
      </c>
      <c r="V61">
        <f t="shared" si="53"/>
        <v>0.01</v>
      </c>
      <c r="W61">
        <f t="shared" si="54"/>
        <v>5.0201843509460833E-25</v>
      </c>
      <c r="X61">
        <f t="shared" si="55"/>
        <v>4.4656189233435754E-25</v>
      </c>
      <c r="Y61">
        <f t="shared" si="56"/>
        <v>5.0201843509460833E-27</v>
      </c>
      <c r="Z61">
        <f t="shared" si="57"/>
        <v>5.0436358409304712E-26</v>
      </c>
      <c r="AB61">
        <f t="shared" si="58"/>
        <v>-199.2707267381484</v>
      </c>
      <c r="AC61">
        <f t="shared" si="33"/>
        <v>-177.92029173048962</v>
      </c>
      <c r="AE61">
        <f t="shared" si="34"/>
        <v>0</v>
      </c>
      <c r="AF61">
        <f t="shared" si="35"/>
        <v>0</v>
      </c>
      <c r="AG61">
        <f t="shared" si="36"/>
        <v>-1.2609089602326179E-24</v>
      </c>
      <c r="AH61">
        <f t="shared" si="37"/>
        <v>-2.2328094616717876E-19</v>
      </c>
      <c r="AI61">
        <f t="shared" si="38"/>
        <v>-2.2328220707613897E-19</v>
      </c>
      <c r="AJ61">
        <f t="shared" si="39"/>
        <v>-21.350435007658774</v>
      </c>
      <c r="AK61">
        <f t="shared" si="61"/>
        <v>-13.948950871670389</v>
      </c>
      <c r="AL61">
        <f t="shared" si="40"/>
        <v>-35.299385879329165</v>
      </c>
      <c r="AN61">
        <f t="shared" si="41"/>
        <v>0</v>
      </c>
      <c r="AO61">
        <f t="shared" si="42"/>
        <v>0</v>
      </c>
      <c r="AP61">
        <f t="shared" si="43"/>
        <v>-1.7621319109949354E-27</v>
      </c>
      <c r="AQ61">
        <f t="shared" si="44"/>
        <v>-3.1203718330762168E-22</v>
      </c>
      <c r="AR61">
        <f t="shared" si="45"/>
        <v>-3.1203894543953264E-22</v>
      </c>
      <c r="AS61">
        <f t="shared" si="46"/>
        <v>-2.9837430002621446E-2</v>
      </c>
      <c r="AT61">
        <f t="shared" si="47"/>
        <v>-1.9493787601712664E-2</v>
      </c>
      <c r="AU61">
        <f t="shared" si="48"/>
        <v>-4.9331217604334114E-2</v>
      </c>
      <c r="AW61">
        <v>58</v>
      </c>
      <c r="AX61">
        <f>IF(Z61&gt;0, (R61*SUMPRODUCT(K61:$K$98, X61:$X$98)-K61*$AZ$3)/Z61, 0)</f>
        <v>-3.5276197041550511E+27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1.2477760988375245E-3</v>
      </c>
      <c r="L62" s="2">
        <v>59</v>
      </c>
      <c r="M62" s="8">
        <v>0.89526598199999996</v>
      </c>
      <c r="Q62" s="5">
        <f t="shared" si="60"/>
        <v>25</v>
      </c>
      <c r="R62">
        <f t="shared" si="31"/>
        <v>500000</v>
      </c>
      <c r="S62">
        <f t="shared" si="32"/>
        <v>-3.324740696777412E+28</v>
      </c>
      <c r="U62">
        <f t="shared" si="52"/>
        <v>0.89526598199999996</v>
      </c>
      <c r="V62">
        <f t="shared" si="53"/>
        <v>0.01</v>
      </c>
      <c r="W62">
        <f t="shared" si="54"/>
        <v>5.0436358409304712E-26</v>
      </c>
      <c r="X62">
        <f t="shared" si="55"/>
        <v>4.5153955939810141E-26</v>
      </c>
      <c r="Y62">
        <f t="shared" si="56"/>
        <v>5.0436358409304718E-28</v>
      </c>
      <c r="Z62">
        <f t="shared" si="57"/>
        <v>4.7780388854015237E-27</v>
      </c>
      <c r="AB62">
        <f t="shared" si="58"/>
        <v>-177.92029173048962</v>
      </c>
      <c r="AC62">
        <f t="shared" si="33"/>
        <v>-158.85740333079431</v>
      </c>
      <c r="AE62">
        <f t="shared" si="34"/>
        <v>0</v>
      </c>
      <c r="AF62">
        <f t="shared" si="35"/>
        <v>0</v>
      </c>
      <c r="AG62">
        <f t="shared" si="36"/>
        <v>-1.1945097213503809E-25</v>
      </c>
      <c r="AH62">
        <f t="shared" si="37"/>
        <v>-2.2576977969905071E-20</v>
      </c>
      <c r="AI62">
        <f t="shared" si="38"/>
        <v>-2.2577097420877205E-20</v>
      </c>
      <c r="AJ62">
        <f t="shared" si="39"/>
        <v>-19.062888399695311</v>
      </c>
      <c r="AK62">
        <f t="shared" si="61"/>
        <v>-12.454420421134275</v>
      </c>
      <c r="AL62">
        <f t="shared" si="40"/>
        <v>-31.517308820829584</v>
      </c>
      <c r="AN62">
        <f t="shared" si="41"/>
        <v>0</v>
      </c>
      <c r="AO62">
        <f t="shared" si="42"/>
        <v>0</v>
      </c>
      <c r="AP62">
        <f t="shared" si="43"/>
        <v>-1.4904806801300767E-28</v>
      </c>
      <c r="AQ62">
        <f t="shared" si="44"/>
        <v>-2.817101349482888E-23</v>
      </c>
      <c r="AR62">
        <f t="shared" si="45"/>
        <v>-2.8171162542896892E-23</v>
      </c>
      <c r="AS62">
        <f t="shared" si="46"/>
        <v>-2.3786216519946914E-2</v>
      </c>
      <c r="AT62">
        <f t="shared" si="47"/>
        <v>-1.5540328126365324E-2</v>
      </c>
      <c r="AU62">
        <f t="shared" si="48"/>
        <v>-3.9326544646312238E-2</v>
      </c>
      <c r="AW62">
        <v>59</v>
      </c>
      <c r="AX62">
        <f>IF(Z62&gt;0, (R62*SUMPRODUCT(K62:$K$98, X62:$X$98)-K62*$AZ$3)/Z62, 0)</f>
        <v>-3.324740696777412E+28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1.114085802533504E-3</v>
      </c>
      <c r="L63" s="2">
        <v>60</v>
      </c>
      <c r="M63" s="8">
        <v>0.900953271</v>
      </c>
      <c r="Q63" s="5">
        <f t="shared" si="60"/>
        <v>25</v>
      </c>
      <c r="R63">
        <f t="shared" si="31"/>
        <v>500000</v>
      </c>
      <c r="S63">
        <f t="shared" si="32"/>
        <v>-3.3336636983774531E+29</v>
      </c>
      <c r="U63">
        <f t="shared" si="52"/>
        <v>0.900953271</v>
      </c>
      <c r="V63">
        <f t="shared" si="53"/>
        <v>0.01</v>
      </c>
      <c r="W63">
        <f t="shared" si="54"/>
        <v>4.7780388854015237E-27</v>
      </c>
      <c r="X63">
        <f t="shared" si="55"/>
        <v>4.3047897627676972E-27</v>
      </c>
      <c r="Y63">
        <f t="shared" si="56"/>
        <v>4.7780388854015236E-29</v>
      </c>
      <c r="Z63">
        <f t="shared" si="57"/>
        <v>4.2546873377981126E-28</v>
      </c>
      <c r="AB63">
        <f t="shared" si="58"/>
        <v>-158.85740333079431</v>
      </c>
      <c r="AC63">
        <f t="shared" si="33"/>
        <v>-141.83696725963776</v>
      </c>
      <c r="AE63">
        <f t="shared" si="34"/>
        <v>0</v>
      </c>
      <c r="AF63">
        <f t="shared" si="35"/>
        <v>0</v>
      </c>
      <c r="AG63">
        <f t="shared" si="36"/>
        <v>-1.0636718344495282E-26</v>
      </c>
      <c r="AH63">
        <f t="shared" si="37"/>
        <v>-2.1523948813838487E-21</v>
      </c>
      <c r="AI63">
        <f t="shared" si="38"/>
        <v>-2.1524055181021934E-21</v>
      </c>
      <c r="AJ63">
        <f t="shared" si="39"/>
        <v>-17.020436071156553</v>
      </c>
      <c r="AK63">
        <f t="shared" si="61"/>
        <v>-11.120018233155603</v>
      </c>
      <c r="AL63">
        <f t="shared" si="40"/>
        <v>-28.140454304312158</v>
      </c>
      <c r="AN63">
        <f t="shared" si="41"/>
        <v>0</v>
      </c>
      <c r="AO63">
        <f t="shared" si="42"/>
        <v>0</v>
      </c>
      <c r="AP63">
        <f t="shared" si="43"/>
        <v>-1.185021689314987E-29</v>
      </c>
      <c r="AQ63">
        <f t="shared" si="44"/>
        <v>-2.3979525787955311E-24</v>
      </c>
      <c r="AR63">
        <f t="shared" si="45"/>
        <v>-2.3979644290124244E-24</v>
      </c>
      <c r="AS63">
        <f t="shared" si="46"/>
        <v>-1.8962226179804646E-2</v>
      </c>
      <c r="AT63">
        <f t="shared" si="47"/>
        <v>-1.2388654437472358E-2</v>
      </c>
      <c r="AU63">
        <f t="shared" si="48"/>
        <v>-3.1350880617277005E-2</v>
      </c>
      <c r="AW63">
        <v>60</v>
      </c>
      <c r="AX63">
        <f>IF(Z63&gt;0, (R63*SUMPRODUCT(K63:$K$98, X63:$X$98)-K63*$AZ$3)/Z63, 0)</f>
        <v>-3.3336636983774531E+29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9.9471946654777136E-4</v>
      </c>
      <c r="L64" s="2">
        <v>61</v>
      </c>
      <c r="M64" s="8">
        <v>0.90658776299999999</v>
      </c>
      <c r="Q64" s="5">
        <f t="shared" si="60"/>
        <v>25</v>
      </c>
      <c r="R64">
        <f t="shared" si="31"/>
        <v>500000</v>
      </c>
      <c r="S64">
        <f t="shared" si="32"/>
        <v>-3.5684038122366498E+30</v>
      </c>
      <c r="U64">
        <f t="shared" si="52"/>
        <v>0.90658776299999999</v>
      </c>
      <c r="V64">
        <f t="shared" si="53"/>
        <v>0.01</v>
      </c>
      <c r="W64">
        <f t="shared" si="54"/>
        <v>4.2546873377981126E-28</v>
      </c>
      <c r="X64">
        <f t="shared" si="55"/>
        <v>3.8572474758388164E-28</v>
      </c>
      <c r="Y64">
        <f t="shared" si="56"/>
        <v>4.2546873377981125E-30</v>
      </c>
      <c r="Z64">
        <f t="shared" si="57"/>
        <v>3.5489298858131517E-29</v>
      </c>
      <c r="AB64">
        <f t="shared" si="58"/>
        <v>-141.83696725963776</v>
      </c>
      <c r="AC64">
        <f t="shared" si="33"/>
        <v>-126.64014933896229</v>
      </c>
      <c r="AE64">
        <f t="shared" si="34"/>
        <v>0</v>
      </c>
      <c r="AF64">
        <f t="shared" si="35"/>
        <v>0</v>
      </c>
      <c r="AG64">
        <f t="shared" si="36"/>
        <v>-8.8723247145328789E-28</v>
      </c>
      <c r="AH64">
        <f t="shared" si="37"/>
        <v>-1.9286237379194082E-22</v>
      </c>
      <c r="AI64">
        <f t="shared" si="38"/>
        <v>-1.9286326102441226E-22</v>
      </c>
      <c r="AJ64">
        <f t="shared" si="39"/>
        <v>-15.196817920675471</v>
      </c>
      <c r="AK64">
        <f t="shared" si="61"/>
        <v>-9.9285877081746445</v>
      </c>
      <c r="AL64">
        <f t="shared" si="40"/>
        <v>-25.125405628850118</v>
      </c>
      <c r="AN64">
        <f t="shared" si="41"/>
        <v>0</v>
      </c>
      <c r="AO64">
        <f t="shared" si="42"/>
        <v>0</v>
      </c>
      <c r="AP64">
        <f t="shared" si="43"/>
        <v>-8.8254741070787535E-31</v>
      </c>
      <c r="AQ64">
        <f t="shared" si="44"/>
        <v>-1.9184395757545626E-25</v>
      </c>
      <c r="AR64">
        <f t="shared" si="45"/>
        <v>-1.9184484012286695E-25</v>
      </c>
      <c r="AS64">
        <f t="shared" si="46"/>
        <v>-1.5116570615277916E-2</v>
      </c>
      <c r="AT64">
        <f t="shared" si="47"/>
        <v>-9.8761594686482424E-3</v>
      </c>
      <c r="AU64">
        <f t="shared" si="48"/>
        <v>-2.4992730083926162E-2</v>
      </c>
      <c r="AW64">
        <v>61</v>
      </c>
      <c r="AX64">
        <f>IF(Z64&gt;0, (R64*SUMPRODUCT(K64:$K$98, X64:$X$98)-K64*$AZ$3)/Z64, 0)</f>
        <v>-3.5684038122366498E+30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8.8814238084622432E-4</v>
      </c>
      <c r="L65" s="2">
        <v>62</v>
      </c>
      <c r="M65" s="8">
        <v>0.91219363099999995</v>
      </c>
      <c r="Q65" s="5">
        <f t="shared" si="60"/>
        <v>25</v>
      </c>
      <c r="R65">
        <f t="shared" si="31"/>
        <v>500000</v>
      </c>
      <c r="S65">
        <f t="shared" si="32"/>
        <v>-4.0948766448080184E+31</v>
      </c>
      <c r="U65">
        <f t="shared" si="52"/>
        <v>0.91219363099999995</v>
      </c>
      <c r="V65">
        <f t="shared" si="53"/>
        <v>0.01</v>
      </c>
      <c r="W65">
        <f t="shared" si="54"/>
        <v>3.5489298858131517E-29</v>
      </c>
      <c r="X65">
        <f t="shared" si="55"/>
        <v>3.2373112387043138E-29</v>
      </c>
      <c r="Y65">
        <f t="shared" si="56"/>
        <v>3.5489298858131516E-31</v>
      </c>
      <c r="Z65">
        <f t="shared" si="57"/>
        <v>2.7612934825070637E-30</v>
      </c>
      <c r="AB65">
        <f t="shared" si="58"/>
        <v>-126.64014933896229</v>
      </c>
      <c r="AC65">
        <f t="shared" si="33"/>
        <v>-113.07156190978773</v>
      </c>
      <c r="AE65">
        <f t="shared" si="34"/>
        <v>0</v>
      </c>
      <c r="AF65">
        <f t="shared" si="35"/>
        <v>0</v>
      </c>
      <c r="AG65">
        <f t="shared" si="36"/>
        <v>-6.9032337062676588E-29</v>
      </c>
      <c r="AH65">
        <f t="shared" si="37"/>
        <v>-1.618655619352157E-23</v>
      </c>
      <c r="AI65">
        <f t="shared" si="38"/>
        <v>-1.6186625225858634E-23</v>
      </c>
      <c r="AJ65">
        <f t="shared" si="39"/>
        <v>-13.568587429174556</v>
      </c>
      <c r="AK65">
        <f t="shared" si="61"/>
        <v>-8.8648104537273618</v>
      </c>
      <c r="AL65">
        <f t="shared" si="40"/>
        <v>-22.433397882901918</v>
      </c>
      <c r="AN65">
        <f t="shared" si="41"/>
        <v>0</v>
      </c>
      <c r="AO65">
        <f t="shared" si="42"/>
        <v>0</v>
      </c>
      <c r="AP65">
        <f t="shared" si="43"/>
        <v>-6.1310544194224632E-32</v>
      </c>
      <c r="AQ65">
        <f t="shared" si="44"/>
        <v>-1.4375966555415446E-26</v>
      </c>
      <c r="AR65">
        <f t="shared" si="45"/>
        <v>-1.437602786595964E-26</v>
      </c>
      <c r="AS65">
        <f t="shared" si="46"/>
        <v>-1.2050837544067241E-2</v>
      </c>
      <c r="AT65">
        <f t="shared" si="47"/>
        <v>-7.8732138621239178E-3</v>
      </c>
      <c r="AU65">
        <f t="shared" si="48"/>
        <v>-1.9924051406191159E-2</v>
      </c>
      <c r="AW65">
        <v>62</v>
      </c>
      <c r="AX65">
        <f>IF(Z65&gt;0, (R65*SUMPRODUCT(K65:$K$98, X65:$X$98)-K65*$AZ$3)/Z65, 0)</f>
        <v>-4.0948766448080184E+31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7.9298426861270028E-4</v>
      </c>
      <c r="L66" s="2">
        <v>63</v>
      </c>
      <c r="M66" s="8">
        <v>0.91779930600000004</v>
      </c>
      <c r="Q66" s="5">
        <f t="shared" si="60"/>
        <v>25</v>
      </c>
      <c r="R66">
        <f t="shared" si="31"/>
        <v>500000</v>
      </c>
      <c r="S66">
        <f t="shared" si="32"/>
        <v>-5.063856950510381E+32</v>
      </c>
      <c r="U66">
        <f t="shared" si="52"/>
        <v>0.91779930600000004</v>
      </c>
      <c r="V66">
        <f t="shared" si="53"/>
        <v>0.01</v>
      </c>
      <c r="W66">
        <f t="shared" si="54"/>
        <v>2.7612934825070637E-30</v>
      </c>
      <c r="X66">
        <f t="shared" si="55"/>
        <v>2.5343132419073063E-30</v>
      </c>
      <c r="Y66">
        <f t="shared" si="56"/>
        <v>2.7612934825070639E-32</v>
      </c>
      <c r="Z66">
        <f t="shared" si="57"/>
        <v>1.9936730577468683E-31</v>
      </c>
      <c r="AB66">
        <f t="shared" si="58"/>
        <v>-113.07156190978773</v>
      </c>
      <c r="AC66">
        <f t="shared" si="33"/>
        <v>-100.95675170516763</v>
      </c>
      <c r="AE66">
        <f t="shared" si="34"/>
        <v>0</v>
      </c>
      <c r="AF66">
        <f t="shared" si="35"/>
        <v>0</v>
      </c>
      <c r="AG66">
        <f t="shared" si="36"/>
        <v>-4.9841826443671706E-30</v>
      </c>
      <c r="AH66">
        <f t="shared" si="37"/>
        <v>-1.2671566209536532E-24</v>
      </c>
      <c r="AI66">
        <f t="shared" si="38"/>
        <v>-1.2671616051362975E-24</v>
      </c>
      <c r="AJ66">
        <f t="shared" si="39"/>
        <v>-12.114810204620099</v>
      </c>
      <c r="AK66">
        <f t="shared" si="61"/>
        <v>-7.9150093336851421</v>
      </c>
      <c r="AL66">
        <f t="shared" si="40"/>
        <v>-20.02981953830524</v>
      </c>
      <c r="AN66">
        <f t="shared" si="41"/>
        <v>0</v>
      </c>
      <c r="AO66">
        <f t="shared" si="42"/>
        <v>0</v>
      </c>
      <c r="AP66">
        <f t="shared" si="43"/>
        <v>-3.952378428875615E-33</v>
      </c>
      <c r="AQ66">
        <f t="shared" si="44"/>
        <v>-1.0048352662846733E-27</v>
      </c>
      <c r="AR66">
        <f t="shared" si="45"/>
        <v>-1.0048392186631022E-27</v>
      </c>
      <c r="AS66">
        <f t="shared" si="46"/>
        <v>-9.6068539094923463E-3</v>
      </c>
      <c r="AT66">
        <f t="shared" si="47"/>
        <v>-6.276477887535009E-3</v>
      </c>
      <c r="AU66">
        <f t="shared" si="48"/>
        <v>-1.5883331797027354E-2</v>
      </c>
      <c r="AW66">
        <v>63</v>
      </c>
      <c r="AX66">
        <f>IF(Z66&gt;0, (R66*SUMPRODUCT(K66:$K$98, X66:$X$98)-K66*$AZ$3)/Z66, 0)</f>
        <v>-5.063856950510381E+32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7.0802166840419666E-4</v>
      </c>
      <c r="L67" s="2">
        <v>64</v>
      </c>
      <c r="M67" s="8">
        <v>0.92340517499999997</v>
      </c>
      <c r="Q67" s="5">
        <f t="shared" si="60"/>
        <v>25</v>
      </c>
      <c r="R67">
        <f t="shared" si="31"/>
        <v>500000</v>
      </c>
      <c r="S67">
        <f t="shared" si="32"/>
        <v>-6.7892675574565746E+33</v>
      </c>
      <c r="U67">
        <f t="shared" si="52"/>
        <v>0.92340517499999997</v>
      </c>
      <c r="V67">
        <f t="shared" si="53"/>
        <v>0.01</v>
      </c>
      <c r="W67">
        <f t="shared" si="54"/>
        <v>1.9936730577468683E-31</v>
      </c>
      <c r="X67">
        <f t="shared" si="55"/>
        <v>1.840968018781532E-31</v>
      </c>
      <c r="Y67">
        <f t="shared" si="56"/>
        <v>1.9936730577468684E-33</v>
      </c>
      <c r="Z67">
        <f t="shared" si="57"/>
        <v>1.3276830838786766E-32</v>
      </c>
      <c r="AB67">
        <f t="shared" si="58"/>
        <v>-100.95675170516763</v>
      </c>
      <c r="AC67">
        <f t="shared" si="33"/>
        <v>-90.139956879613948</v>
      </c>
      <c r="AE67">
        <f t="shared" si="34"/>
        <v>0</v>
      </c>
      <c r="AF67">
        <f t="shared" si="35"/>
        <v>0</v>
      </c>
      <c r="AG67">
        <f t="shared" si="36"/>
        <v>-3.3192077096966914E-31</v>
      </c>
      <c r="AH67">
        <f t="shared" si="37"/>
        <v>-9.2048400939076598E-26</v>
      </c>
      <c r="AI67">
        <f t="shared" ref="AI67:AI69" si="62">SUM(AE67:AH67)</f>
        <v>-9.2048732859847563E-26</v>
      </c>
      <c r="AJ67">
        <f t="shared" si="39"/>
        <v>-10.816794825553686</v>
      </c>
      <c r="AK67">
        <f t="shared" si="61"/>
        <v>-7.066972619361735</v>
      </c>
      <c r="AL67">
        <f t="shared" ref="AL67:AL69" si="63">SUM(AI67:AK67)</f>
        <v>-17.883767444915421</v>
      </c>
      <c r="AN67">
        <f t="shared" si="41"/>
        <v>0</v>
      </c>
      <c r="AO67">
        <f t="shared" si="42"/>
        <v>0</v>
      </c>
      <c r="AP67">
        <f t="shared" si="43"/>
        <v>-2.3500709803995239E-34</v>
      </c>
      <c r="AQ67">
        <f t="shared" si="44"/>
        <v>-6.5172262406823433E-29</v>
      </c>
      <c r="AR67">
        <f t="shared" si="45"/>
        <v>-6.5172497413921473E-29</v>
      </c>
      <c r="AS67">
        <f t="shared" si="46"/>
        <v>-7.6585251191744015E-3</v>
      </c>
      <c r="AT67">
        <f t="shared" si="47"/>
        <v>-5.0035697445272717E-3</v>
      </c>
      <c r="AU67">
        <f t="shared" si="48"/>
        <v>-1.2662094863701673E-2</v>
      </c>
      <c r="AW67">
        <v>64</v>
      </c>
      <c r="AX67">
        <f>IF(Z67&gt;0, (R67*SUMPRODUCT(K67:$K$98, X67:$X$98)-K67*$AZ$3)/Z67, 0)</f>
        <v>-6.7892675574565746E+33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69" si="64">G68+$C$9</f>
        <v>0.12000000000000001</v>
      </c>
      <c r="I68" s="1">
        <f t="shared" ref="I68:I69" si="65">1+H68</f>
        <v>1.1200000000000001</v>
      </c>
      <c r="J68">
        <f t="shared" ref="J68:J69" si="66">1/I68</f>
        <v>0.89285714285714279</v>
      </c>
      <c r="K68">
        <f t="shared" si="59"/>
        <v>6.3216220393231843E-4</v>
      </c>
      <c r="L68" s="2">
        <v>65</v>
      </c>
      <c r="M68" s="8">
        <v>0.92901104300000004</v>
      </c>
      <c r="Q68" s="5">
        <f t="shared" si="60"/>
        <v>25</v>
      </c>
      <c r="R68">
        <f t="shared" si="31"/>
        <v>500000</v>
      </c>
      <c r="S68">
        <f t="shared" si="32"/>
        <v>-9.939251844302534E+34</v>
      </c>
      <c r="U68">
        <f t="shared" si="52"/>
        <v>0.92901104300000004</v>
      </c>
      <c r="V68">
        <f t="shared" si="53"/>
        <v>0.01</v>
      </c>
      <c r="W68">
        <f t="shared" si="54"/>
        <v>1.3276830838786766E-32</v>
      </c>
      <c r="X68">
        <f t="shared" ref="X68:X69" si="67">U68*W68</f>
        <v>1.233432246527586E-32</v>
      </c>
      <c r="Y68">
        <f t="shared" si="56"/>
        <v>1.3276830838786766E-34</v>
      </c>
      <c r="Z68">
        <f t="shared" ref="Z68:Z69" si="68">MAX(0, W68-X68-Y68)</f>
        <v>8.0974006512303886E-34</v>
      </c>
      <c r="AB68">
        <f t="shared" si="58"/>
        <v>-90.139956879613948</v>
      </c>
      <c r="AC68">
        <f t="shared" si="33"/>
        <v>-80.482104356798175</v>
      </c>
      <c r="AE68">
        <f t="shared" si="34"/>
        <v>0</v>
      </c>
      <c r="AF68">
        <f t="shared" si="35"/>
        <v>0</v>
      </c>
      <c r="AG68">
        <f t="shared" si="36"/>
        <v>-2.0243501628075972E-32</v>
      </c>
      <c r="AH68">
        <f t="shared" si="37"/>
        <v>-6.1671612326379298E-27</v>
      </c>
      <c r="AI68">
        <f t="shared" si="62"/>
        <v>-6.1671814761395576E-27</v>
      </c>
      <c r="AJ68">
        <f t="shared" si="39"/>
        <v>-9.657852522815773</v>
      </c>
      <c r="AK68">
        <f t="shared" si="61"/>
        <v>-6.3097969815729771</v>
      </c>
      <c r="AL68">
        <f t="shared" si="63"/>
        <v>-15.967649504388749</v>
      </c>
      <c r="AN68">
        <f t="shared" si="41"/>
        <v>0</v>
      </c>
      <c r="AO68">
        <f t="shared" si="42"/>
        <v>0</v>
      </c>
      <c r="AP68">
        <f t="shared" si="43"/>
        <v>-1.2797176604511983E-35</v>
      </c>
      <c r="AQ68">
        <f t="shared" si="44"/>
        <v>-3.898646236830347E-30</v>
      </c>
      <c r="AR68">
        <f t="shared" si="45"/>
        <v>-3.8986590340069516E-30</v>
      </c>
      <c r="AS68">
        <f t="shared" si="46"/>
        <v>-6.1053293360765204E-3</v>
      </c>
      <c r="AT68">
        <f t="shared" si="47"/>
        <v>-3.9888151662366639E-3</v>
      </c>
      <c r="AU68">
        <f t="shared" si="48"/>
        <v>-1.0094144502313183E-2</v>
      </c>
      <c r="AW68">
        <v>65</v>
      </c>
      <c r="AX68">
        <f>IF(Z68&gt;0, (R68*SUMPRODUCT(K68:$K$98, X68:$X$98)-K68*$AZ$3)/Z68, 0)</f>
        <v>-9.939251844302534E+34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64"/>
        <v>0.12000000000000001</v>
      </c>
      <c r="I69" s="1">
        <f t="shared" si="65"/>
        <v>1.1200000000000001</v>
      </c>
      <c r="J69">
        <f t="shared" si="66"/>
        <v>0.89285714285714279</v>
      </c>
      <c r="K69">
        <f t="shared" ref="K69" si="69">K68*J69</f>
        <v>5.6443053922528431E-4</v>
      </c>
      <c r="L69" s="2">
        <v>66</v>
      </c>
      <c r="M69" s="8">
        <v>1</v>
      </c>
      <c r="Q69" s="5">
        <f t="shared" si="60"/>
        <v>25</v>
      </c>
      <c r="R69">
        <f t="shared" si="31"/>
        <v>500000</v>
      </c>
      <c r="S69">
        <f t="shared" si="32"/>
        <v>0</v>
      </c>
      <c r="U69">
        <f t="shared" si="52"/>
        <v>1</v>
      </c>
      <c r="V69">
        <f t="shared" si="53"/>
        <v>0.01</v>
      </c>
      <c r="W69">
        <f t="shared" si="54"/>
        <v>8.0974006512303886E-34</v>
      </c>
      <c r="X69">
        <f t="shared" si="67"/>
        <v>8.0974006512303886E-34</v>
      </c>
      <c r="Y69">
        <f t="shared" si="56"/>
        <v>8.0974006512303891E-36</v>
      </c>
      <c r="Z69">
        <f t="shared" si="68"/>
        <v>0</v>
      </c>
      <c r="AB69">
        <f t="shared" si="58"/>
        <v>-80.482104356798175</v>
      </c>
      <c r="AC69">
        <f t="shared" si="33"/>
        <v>0</v>
      </c>
      <c r="AE69">
        <f t="shared" si="34"/>
        <v>0</v>
      </c>
      <c r="AF69">
        <f t="shared" si="35"/>
        <v>0</v>
      </c>
      <c r="AG69">
        <f t="shared" si="36"/>
        <v>0</v>
      </c>
      <c r="AH69">
        <f t="shared" si="37"/>
        <v>-4.0487003256151945E-28</v>
      </c>
      <c r="AI69">
        <f t="shared" si="62"/>
        <v>-4.0487003256151945E-28</v>
      </c>
      <c r="AJ69">
        <f t="shared" si="39"/>
        <v>-80.482104356798175</v>
      </c>
      <c r="AK69">
        <f t="shared" si="61"/>
        <v>-5.6337473049758726</v>
      </c>
      <c r="AL69">
        <f t="shared" si="63"/>
        <v>-86.115851661774045</v>
      </c>
      <c r="AN69">
        <f t="shared" si="41"/>
        <v>0</v>
      </c>
      <c r="AO69">
        <f t="shared" si="42"/>
        <v>0</v>
      </c>
      <c r="AP69">
        <f t="shared" si="43"/>
        <v>0</v>
      </c>
      <c r="AQ69">
        <f t="shared" si="44"/>
        <v>-2.2852101079485685E-31</v>
      </c>
      <c r="AR69">
        <f t="shared" si="45"/>
        <v>-2.2852101079485685E-31</v>
      </c>
      <c r="AS69">
        <f t="shared" si="46"/>
        <v>-4.54265575600932E-2</v>
      </c>
      <c r="AT69">
        <f t="shared" si="47"/>
        <v>-3.1798590292065241E-3</v>
      </c>
      <c r="AU69">
        <f t="shared" si="48"/>
        <v>-4.860641658929972E-2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1">
        <f>EconomicRates!C110</f>
        <v>3.5569999999999997E-2</v>
      </c>
      <c r="G70" s="1">
        <f>EconomicRates!D110</f>
        <v>7.0000000000000007E-2</v>
      </c>
      <c r="H70" s="1"/>
      <c r="I70" s="1"/>
      <c r="M70" s="8"/>
      <c r="Q70" s="5"/>
      <c r="AX70">
        <f>IF(Z70&gt;0, (R70*SUMPRODUCT(K70:$K$98, X70:$X$98)-K70*$AZ$3)/Z70, 0)</f>
        <v>0</v>
      </c>
    </row>
    <row r="71" spans="5:50" x14ac:dyDescent="0.25">
      <c r="F71" s="1">
        <f>EconomicRates!C111</f>
        <v>3.5569999999999997E-2</v>
      </c>
      <c r="G71" s="1">
        <f>EconomicRates!D111</f>
        <v>7.0000000000000007E-2</v>
      </c>
      <c r="H71" s="1"/>
      <c r="I71" s="1"/>
      <c r="M71" s="8"/>
      <c r="Q71" s="5"/>
      <c r="AN71" s="6">
        <f t="shared" ref="AN71:AU71" si="70">SUM(AN3:AN69)</f>
        <v>149982.23705718093</v>
      </c>
      <c r="AO71" s="6">
        <f t="shared" si="70"/>
        <v>-14998.223705718094</v>
      </c>
      <c r="AP71" s="6">
        <f t="shared" si="70"/>
        <v>-1636.3402991641067</v>
      </c>
      <c r="AQ71" s="6">
        <f t="shared" si="70"/>
        <v>-127312.42686792277</v>
      </c>
      <c r="AR71" s="6">
        <f t="shared" si="70"/>
        <v>6035.2461843759584</v>
      </c>
      <c r="AS71" s="6">
        <f t="shared" si="70"/>
        <v>-9043.7436828516511</v>
      </c>
      <c r="AT71" s="6">
        <f t="shared" si="70"/>
        <v>5275.5171483301347</v>
      </c>
      <c r="AU71" s="6">
        <f t="shared" si="70"/>
        <v>2267.0196498544433</v>
      </c>
      <c r="AX71">
        <f>IF(Z71&gt;0, (R71*SUMPRODUCT(K71:$K$98, X71:$X$98)-K71*$AZ$3)/Z71, 0)</f>
        <v>0</v>
      </c>
    </row>
    <row r="72" spans="5:50" x14ac:dyDescent="0.25">
      <c r="F72" s="1">
        <f>EconomicRates!C112</f>
        <v>3.5569999999999997E-2</v>
      </c>
      <c r="G72" s="1">
        <f>EconomicRates!D112</f>
        <v>7.0000000000000007E-2</v>
      </c>
      <c r="H72" s="1"/>
      <c r="I72" s="1"/>
      <c r="M72" s="8"/>
      <c r="Q72" s="5"/>
      <c r="AX72">
        <f>IF(Z72&gt;0, (R72*SUMPRODUCT(K72:$K$98, X72:$X$98)-K72*$AZ$3)/Z72, 0)</f>
        <v>0</v>
      </c>
    </row>
    <row r="73" spans="5:50" x14ac:dyDescent="0.25">
      <c r="F73" s="1">
        <f>EconomicRates!C113</f>
        <v>3.5569999999999997E-2</v>
      </c>
      <c r="G73" s="1">
        <f>EconomicRates!D113</f>
        <v>7.0000000000000007E-2</v>
      </c>
      <c r="H73" s="1"/>
      <c r="I73" s="1"/>
      <c r="M73" s="8"/>
      <c r="Q73" s="5"/>
      <c r="AX73">
        <f>IF(Z73&gt;0, (R73*SUMPRODUCT(K73:$K$98, X73:$X$98)-K73*$AZ$3)/Z73, 0)</f>
        <v>0</v>
      </c>
    </row>
    <row r="74" spans="5:50" x14ac:dyDescent="0.25">
      <c r="F74" s="1">
        <f>EconomicRates!C114</f>
        <v>3.5569999999999997E-2</v>
      </c>
      <c r="G74" s="1">
        <f>EconomicRates!D114</f>
        <v>7.0000000000000007E-2</v>
      </c>
      <c r="H74" s="1"/>
      <c r="I74" s="1"/>
      <c r="M74" s="8"/>
      <c r="Q74" s="5"/>
      <c r="AX74">
        <f>IF(Z74&gt;0, (R74*SUMPRODUCT(K74:$K$98, X74:$X$98)-K74*$AZ$3)/Z74, 0)</f>
        <v>0</v>
      </c>
    </row>
    <row r="75" spans="5:50" x14ac:dyDescent="0.25">
      <c r="F75" s="1">
        <f>EconomicRates!C115</f>
        <v>3.5569999999999997E-2</v>
      </c>
      <c r="G75" s="1">
        <f>EconomicRates!D115</f>
        <v>7.0000000000000007E-2</v>
      </c>
      <c r="H75" s="1"/>
      <c r="I75" s="1"/>
      <c r="M75" s="8"/>
      <c r="Q75" s="5"/>
      <c r="AX75">
        <f>IF(Z75&gt;0, (R75*SUMPRODUCT(K75:$K$98, X75:$X$98)-K75*$AZ$3)/Z75, 0)</f>
        <v>0</v>
      </c>
    </row>
    <row r="76" spans="5:50" x14ac:dyDescent="0.25">
      <c r="F76" s="1">
        <f>EconomicRates!C116</f>
        <v>3.5569999999999997E-2</v>
      </c>
      <c r="G76" s="1">
        <f>EconomicRates!D116</f>
        <v>7.0000000000000007E-2</v>
      </c>
      <c r="H76" s="1"/>
      <c r="I76" s="1"/>
      <c r="M76" s="8"/>
      <c r="Q76" s="5"/>
      <c r="AX76">
        <f>IF(Z76&gt;0, (R76*SUMPRODUCT(K76:$K$98, X76:$X$98)-K76*$AZ$3)/Z76, 0)</f>
        <v>0</v>
      </c>
    </row>
    <row r="77" spans="5:50" x14ac:dyDescent="0.25">
      <c r="F77" s="1">
        <f>EconomicRates!C117</f>
        <v>3.5569999999999997E-2</v>
      </c>
      <c r="G77" s="1">
        <f>EconomicRates!D117</f>
        <v>7.0000000000000007E-2</v>
      </c>
      <c r="H77" s="1"/>
      <c r="I77" s="1"/>
      <c r="M77" s="8"/>
      <c r="Q77" s="5"/>
      <c r="AX77">
        <f>IF(Z77&gt;0, (R77*SUMPRODUCT(K77:$K$98, X77:$X$98)-K77*$AZ$3)/Z77, 0)</f>
        <v>0</v>
      </c>
    </row>
    <row r="78" spans="5:50" x14ac:dyDescent="0.25">
      <c r="F78" s="1">
        <f>EconomicRates!C118</f>
        <v>3.5569999999999997E-2</v>
      </c>
      <c r="G78" s="1">
        <f>EconomicRates!D118</f>
        <v>7.0000000000000007E-2</v>
      </c>
      <c r="H78" s="1"/>
      <c r="I78" s="1"/>
      <c r="M78" s="8"/>
      <c r="Q78" s="5"/>
      <c r="AX78">
        <f>IF(Z78&gt;0, (R78*SUMPRODUCT(K78:$K$98, X78:$X$98)-K78*$AZ$3)/Z78, 0)</f>
        <v>0</v>
      </c>
    </row>
    <row r="79" spans="5:50" x14ac:dyDescent="0.25">
      <c r="F79" s="1">
        <f>EconomicRates!C119</f>
        <v>3.5569999999999997E-2</v>
      </c>
      <c r="G79" s="1">
        <f>EconomicRates!D119</f>
        <v>7.0000000000000007E-2</v>
      </c>
      <c r="H79" s="1"/>
      <c r="I79" s="1"/>
      <c r="M79" s="8"/>
      <c r="Q79" s="5"/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71:AU71">
    <cfRule type="cellIs" dxfId="56" priority="1" operator="lessThan">
      <formula>0</formula>
    </cfRule>
  </conditionalFormatting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8FF29F-6342-4779-8752-21C1B974D276}">
  <sheetPr codeName="Sheet41"/>
  <dimension ref="A1:AZ100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24523.207205741241</v>
      </c>
      <c r="K3">
        <v>1</v>
      </c>
      <c r="L3" s="2">
        <v>0</v>
      </c>
      <c r="O3">
        <f>$C$3</f>
        <v>24523.207205741241</v>
      </c>
      <c r="P3">
        <f>O3*C5</f>
        <v>2452.3207205741242</v>
      </c>
      <c r="Q3" s="5">
        <f>B8</f>
        <v>1522.432587</v>
      </c>
      <c r="R3">
        <f t="shared" ref="R3:R34" si="0">$C$6</f>
        <v>1000000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24523.207205741241</v>
      </c>
      <c r="AF3">
        <f t="shared" ref="AF3:AF34" si="4">-$Z3*P3</f>
        <v>-2452.3207205741242</v>
      </c>
      <c r="AG3">
        <f t="shared" ref="AG3:AG34" si="5">-$Z3*Q3</f>
        <v>-1522.432587</v>
      </c>
      <c r="AH3">
        <f t="shared" ref="AH3:AH34" si="6">-X3*R3</f>
        <v>0</v>
      </c>
      <c r="AI3">
        <f t="shared" ref="AI3:AI34" si="7">SUM(AE3:AH3)</f>
        <v>20548.453898167118</v>
      </c>
      <c r="AJ3">
        <f t="shared" ref="AJ3:AJ34" si="8">AB3-AC3</f>
        <v>0</v>
      </c>
      <c r="AL3">
        <f t="shared" ref="AL3:AL34" si="9">SUM(AI3:AK3)</f>
        <v>20548.453898167118</v>
      </c>
      <c r="AN3">
        <f t="shared" ref="AN3:AN34" si="10">AE3*$K3</f>
        <v>24523.207205741241</v>
      </c>
      <c r="AO3">
        <f t="shared" ref="AO3:AO34" si="11">AF3*$K3</f>
        <v>-2452.3207205741242</v>
      </c>
      <c r="AP3">
        <f t="shared" ref="AP3:AP34" si="12">AG3*$K3</f>
        <v>-1522.432587</v>
      </c>
      <c r="AQ3">
        <f t="shared" ref="AQ3:AQ34" si="13">AH3*$K3</f>
        <v>0</v>
      </c>
      <c r="AR3">
        <f t="shared" ref="AR3:AR34" si="14">AI3*$K3</f>
        <v>20548.453898167118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20548.453898167118</v>
      </c>
      <c r="AW3">
        <v>0</v>
      </c>
      <c r="AX3">
        <f>IF(Z3&gt;0, (R3*SUMPRODUCT(K3:$K$98, X3:$X$98)-K3*$AZ$3)/Z3, 0)</f>
        <v>0</v>
      </c>
      <c r="AZ3">
        <f>C6*SUMPRODUCT(X4:X98, K4:K98)/1</f>
        <v>18975.865527821734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35" si="18">G4+$C$9</f>
        <v>0.12000000000000001</v>
      </c>
      <c r="I4" s="1">
        <f t="shared" ref="I4:I35" si="19">1+H4</f>
        <v>1.1200000000000001</v>
      </c>
      <c r="J4">
        <f t="shared" ref="J4:J35" si="20">1/I4</f>
        <v>0.89285714285714279</v>
      </c>
      <c r="K4">
        <f>J4</f>
        <v>0.89285714285714279</v>
      </c>
      <c r="L4" s="2">
        <v>1</v>
      </c>
      <c r="M4" s="8" cm="1">
        <f t="array" ref="M4:M98">Mortalities!B2:B96</f>
        <v>1.1616059999999999E-3</v>
      </c>
      <c r="R4">
        <f t="shared" si="0"/>
        <v>1000000</v>
      </c>
      <c r="S4">
        <f t="shared" si="1"/>
        <v>2056.0775772319703</v>
      </c>
      <c r="U4">
        <f t="shared" ref="U4:U35" si="21">M4</f>
        <v>1.1616059999999999E-3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1.1616059999999999E-3</v>
      </c>
      <c r="Y4">
        <f t="shared" ref="Y4:Y35" si="25">V4*W4</f>
        <v>0.01</v>
      </c>
      <c r="Z4">
        <f t="shared" ref="Z4:Z35" si="26">MAX(0, W4-X4-Y4)</f>
        <v>0.98883839399999995</v>
      </c>
      <c r="AB4">
        <f t="shared" ref="AB4:AB35" si="27">AC3</f>
        <v>0</v>
      </c>
      <c r="AC4">
        <f t="shared" si="2"/>
        <v>2033.1284494094723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-1161.606</v>
      </c>
      <c r="AI4">
        <f t="shared" si="7"/>
        <v>-1161.606</v>
      </c>
      <c r="AJ4">
        <f t="shared" si="8"/>
        <v>-2033.1284494094723</v>
      </c>
      <c r="AK4">
        <f>G4*SUM(AB4, AE4:AF4)</f>
        <v>0</v>
      </c>
      <c r="AL4">
        <f t="shared" si="9"/>
        <v>-3194.7344494094723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-1037.1482142857142</v>
      </c>
      <c r="AR4">
        <f t="shared" si="14"/>
        <v>-1037.1482142857142</v>
      </c>
      <c r="AS4">
        <f t="shared" si="15"/>
        <v>-1815.2932584013145</v>
      </c>
      <c r="AT4">
        <f t="shared" si="16"/>
        <v>0</v>
      </c>
      <c r="AU4">
        <f t="shared" si="17"/>
        <v>-2852.4414726870286</v>
      </c>
      <c r="AW4">
        <v>1</v>
      </c>
      <c r="AX4">
        <f>IF(Z4&gt;0, (R4*SUMPRODUCT(K4:$K$98, X4:$X$98)-K4*$AZ$3)/Z4, 0)</f>
        <v>2056.0775772319703</v>
      </c>
    </row>
    <row r="5" spans="1:52" x14ac:dyDescent="0.25">
      <c r="C5" s="2">
        <f>'S.26.04.A'!C5</f>
        <v>0.1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0.12000000000000001</v>
      </c>
      <c r="I5" s="1">
        <f t="shared" si="19"/>
        <v>1.1200000000000001</v>
      </c>
      <c r="J5">
        <f t="shared" si="20"/>
        <v>0.89285714285714279</v>
      </c>
      <c r="K5">
        <f t="shared" ref="K5:K36" si="28">K4*J5</f>
        <v>0.79719387755102034</v>
      </c>
      <c r="L5" s="2">
        <v>2</v>
      </c>
      <c r="M5" s="8">
        <v>1.1730060000000001E-3</v>
      </c>
      <c r="Q5" s="5">
        <f t="shared" ref="Q5:Q36" si="29">$C$8</f>
        <v>25</v>
      </c>
      <c r="R5">
        <f t="shared" si="0"/>
        <v>1000000</v>
      </c>
      <c r="S5">
        <f t="shared" si="1"/>
        <v>2875.129849483475</v>
      </c>
      <c r="U5">
        <f t="shared" si="21"/>
        <v>1.1730060000000001E-3</v>
      </c>
      <c r="V5">
        <f t="shared" si="22"/>
        <v>0.01</v>
      </c>
      <c r="W5">
        <f t="shared" si="23"/>
        <v>0.98883839399999995</v>
      </c>
      <c r="X5">
        <f t="shared" si="24"/>
        <v>1.159913369192364E-3</v>
      </c>
      <c r="Y5">
        <f t="shared" si="25"/>
        <v>9.8883839400000003E-3</v>
      </c>
      <c r="Z5">
        <f t="shared" si="26"/>
        <v>0.97779009669080752</v>
      </c>
      <c r="AB5">
        <f t="shared" si="27"/>
        <v>2033.1284494094723</v>
      </c>
      <c r="AC5">
        <f t="shared" si="2"/>
        <v>2811.2734935250737</v>
      </c>
      <c r="AE5">
        <f t="shared" si="3"/>
        <v>0</v>
      </c>
      <c r="AF5">
        <f t="shared" si="4"/>
        <v>0</v>
      </c>
      <c r="AG5">
        <f t="shared" si="5"/>
        <v>-24.444752417270188</v>
      </c>
      <c r="AH5">
        <f t="shared" si="6"/>
        <v>-1159.9133691923639</v>
      </c>
      <c r="AI5">
        <f t="shared" si="7"/>
        <v>-1184.3581216096341</v>
      </c>
      <c r="AJ5">
        <f t="shared" si="8"/>
        <v>-778.14504411560142</v>
      </c>
      <c r="AK5">
        <f>G5*SUM(AB5, AE5:AF5)</f>
        <v>142.31899145866308</v>
      </c>
      <c r="AL5">
        <f t="shared" si="9"/>
        <v>-1820.1841742665724</v>
      </c>
      <c r="AN5">
        <f t="shared" si="10"/>
        <v>0</v>
      </c>
      <c r="AO5">
        <f t="shared" si="11"/>
        <v>0</v>
      </c>
      <c r="AP5">
        <f t="shared" si="12"/>
        <v>-19.487206965298299</v>
      </c>
      <c r="AQ5">
        <f t="shared" si="13"/>
        <v>-924.67583640972884</v>
      </c>
      <c r="AR5">
        <f t="shared" si="14"/>
        <v>-944.16304337502709</v>
      </c>
      <c r="AS5">
        <f t="shared" si="15"/>
        <v>-620.3324650156261</v>
      </c>
      <c r="AT5">
        <f t="shared" si="16"/>
        <v>113.45582865008217</v>
      </c>
      <c r="AU5">
        <f t="shared" si="17"/>
        <v>-1451.039679740571</v>
      </c>
      <c r="AW5">
        <v>2</v>
      </c>
      <c r="AX5">
        <f>IF(Z5&gt;0, (R5*SUMPRODUCT(K5:$K$98, X5:$X$98)-K5*$AZ$3)/Z5, 0)</f>
        <v>2875.129849483475</v>
      </c>
    </row>
    <row r="6" spans="1:52" x14ac:dyDescent="0.25">
      <c r="A6" t="s">
        <v>16</v>
      </c>
      <c r="C6" s="2">
        <v>1000000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0.12000000000000001</v>
      </c>
      <c r="I6" s="1">
        <f t="shared" si="19"/>
        <v>1.1200000000000001</v>
      </c>
      <c r="J6">
        <f t="shared" si="20"/>
        <v>0.89285714285714279</v>
      </c>
      <c r="K6">
        <f t="shared" si="28"/>
        <v>0.71178024781341098</v>
      </c>
      <c r="L6" s="2">
        <v>3</v>
      </c>
      <c r="M6" s="8">
        <v>1.1872549999999999E-3</v>
      </c>
      <c r="Q6" s="5">
        <f t="shared" si="29"/>
        <v>25</v>
      </c>
      <c r="R6">
        <f t="shared" si="0"/>
        <v>1000000</v>
      </c>
      <c r="S6">
        <f t="shared" si="1"/>
        <v>3627.6469552681033</v>
      </c>
      <c r="U6">
        <f t="shared" si="21"/>
        <v>1.1872549999999999E-3</v>
      </c>
      <c r="V6">
        <f t="shared" si="22"/>
        <v>0.01</v>
      </c>
      <c r="W6">
        <f t="shared" si="23"/>
        <v>0.97779009669080752</v>
      </c>
      <c r="X6">
        <f t="shared" si="24"/>
        <v>1.1608861812466445E-3</v>
      </c>
      <c r="Y6">
        <f t="shared" si="25"/>
        <v>9.7779009669080753E-3</v>
      </c>
      <c r="Z6">
        <f t="shared" si="26"/>
        <v>0.96685130954265275</v>
      </c>
      <c r="AB6">
        <f t="shared" si="27"/>
        <v>2811.2734935250737</v>
      </c>
      <c r="AC6">
        <f t="shared" si="2"/>
        <v>3507.3952092593827</v>
      </c>
      <c r="AE6">
        <f t="shared" si="3"/>
        <v>0</v>
      </c>
      <c r="AF6">
        <f t="shared" si="4"/>
        <v>0</v>
      </c>
      <c r="AG6">
        <f t="shared" si="5"/>
        <v>-24.171282738566319</v>
      </c>
      <c r="AH6">
        <f t="shared" si="6"/>
        <v>-1160.8861812466446</v>
      </c>
      <c r="AI6">
        <f t="shared" si="7"/>
        <v>-1185.0574639852109</v>
      </c>
      <c r="AJ6">
        <f t="shared" si="8"/>
        <v>-696.12171573430896</v>
      </c>
      <c r="AK6">
        <f>G6*SUM(AB6, AE6:AF6)</f>
        <v>196.78914454675518</v>
      </c>
      <c r="AL6">
        <f t="shared" si="9"/>
        <v>-1684.3900351727648</v>
      </c>
      <c r="AN6">
        <f t="shared" si="10"/>
        <v>0</v>
      </c>
      <c r="AO6">
        <f t="shared" si="11"/>
        <v>0</v>
      </c>
      <c r="AP6">
        <f t="shared" si="12"/>
        <v>-17.204641617624759</v>
      </c>
      <c r="AQ6">
        <f t="shared" si="13"/>
        <v>-826.29585377090098</v>
      </c>
      <c r="AR6">
        <f t="shared" si="14"/>
        <v>-843.50049538852579</v>
      </c>
      <c r="AS6">
        <f t="shared" si="15"/>
        <v>-495.48568733366329</v>
      </c>
      <c r="AT6">
        <f t="shared" si="16"/>
        <v>140.07062607247855</v>
      </c>
      <c r="AU6">
        <f t="shared" si="17"/>
        <v>-1198.9155566497107</v>
      </c>
      <c r="AW6">
        <v>3</v>
      </c>
      <c r="AX6">
        <f>IF(Z6&gt;0, (R6*SUMPRODUCT(K6:$K$98, X6:$X$98)-K6*$AZ$3)/Z6, 0)</f>
        <v>3627.6469552681033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0.12000000000000001</v>
      </c>
      <c r="I7" s="1">
        <f t="shared" si="19"/>
        <v>1.1200000000000001</v>
      </c>
      <c r="J7">
        <f t="shared" si="20"/>
        <v>0.89285714285714279</v>
      </c>
      <c r="K7">
        <f t="shared" si="28"/>
        <v>0.63551807840483121</v>
      </c>
      <c r="L7" s="2">
        <v>4</v>
      </c>
      <c r="M7" s="8">
        <v>1.2024550000000001E-3</v>
      </c>
      <c r="Q7" s="5">
        <f t="shared" si="29"/>
        <v>25</v>
      </c>
      <c r="R7">
        <f t="shared" si="0"/>
        <v>1000000</v>
      </c>
      <c r="S7">
        <f t="shared" si="1"/>
        <v>4318.1514591667283</v>
      </c>
      <c r="U7">
        <f t="shared" si="21"/>
        <v>1.2024550000000001E-3</v>
      </c>
      <c r="V7">
        <f t="shared" si="22"/>
        <v>0.01</v>
      </c>
      <c r="W7">
        <f t="shared" si="23"/>
        <v>0.96685130954265275</v>
      </c>
      <c r="X7">
        <f t="shared" si="24"/>
        <v>1.1625951914161106E-3</v>
      </c>
      <c r="Y7">
        <f t="shared" si="25"/>
        <v>9.6685130954265279E-3</v>
      </c>
      <c r="Z7">
        <f t="shared" si="26"/>
        <v>0.95602020125581011</v>
      </c>
      <c r="AB7">
        <f t="shared" si="27"/>
        <v>3507.3952092593827</v>
      </c>
      <c r="AC7">
        <f t="shared" si="2"/>
        <v>4128.2400270456455</v>
      </c>
      <c r="AE7">
        <f t="shared" si="3"/>
        <v>0</v>
      </c>
      <c r="AF7">
        <f t="shared" si="4"/>
        <v>0</v>
      </c>
      <c r="AG7">
        <f t="shared" si="5"/>
        <v>-23.900505031395252</v>
      </c>
      <c r="AH7">
        <f t="shared" si="6"/>
        <v>-1162.5951914161105</v>
      </c>
      <c r="AI7">
        <f t="shared" si="7"/>
        <v>-1186.4956964475057</v>
      </c>
      <c r="AJ7">
        <f t="shared" si="8"/>
        <v>-620.84481778626287</v>
      </c>
      <c r="AK7">
        <f>G7*SUM(AB7, AE7:AF7)</f>
        <v>245.51766464815682</v>
      </c>
      <c r="AL7">
        <f t="shared" si="9"/>
        <v>-1561.8228495856117</v>
      </c>
      <c r="AN7">
        <f t="shared" si="10"/>
        <v>0</v>
      </c>
      <c r="AO7">
        <f t="shared" si="11"/>
        <v>0</v>
      </c>
      <c r="AP7">
        <f t="shared" si="12"/>
        <v>-15.18920303045731</v>
      </c>
      <c r="AQ7">
        <f t="shared" si="13"/>
        <v>-738.85026201146354</v>
      </c>
      <c r="AR7">
        <f t="shared" si="14"/>
        <v>-754.03946504192072</v>
      </c>
      <c r="AS7">
        <f t="shared" si="15"/>
        <v>-394.55810558712335</v>
      </c>
      <c r="AT7">
        <f t="shared" si="16"/>
        <v>156.03091445163838</v>
      </c>
      <c r="AU7">
        <f t="shared" si="17"/>
        <v>-992.56665617740566</v>
      </c>
      <c r="AW7">
        <v>4</v>
      </c>
      <c r="AX7">
        <f>IF(Z7&gt;0, (R7*SUMPRODUCT(K7:$K$98, X7:$X$98)-K7*$AZ$3)/Z7, 0)</f>
        <v>4318.1514591667283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0.12000000000000001</v>
      </c>
      <c r="I8" s="1">
        <f t="shared" si="19"/>
        <v>1.1200000000000001</v>
      </c>
      <c r="J8">
        <f t="shared" si="20"/>
        <v>0.89285714285714279</v>
      </c>
      <c r="K8">
        <f t="shared" si="28"/>
        <v>0.5674268557185993</v>
      </c>
      <c r="L8" s="2">
        <v>5</v>
      </c>
      <c r="M8" s="8">
        <v>1.2214540000000001E-3</v>
      </c>
      <c r="Q8" s="5">
        <f t="shared" si="29"/>
        <v>25</v>
      </c>
      <c r="R8">
        <f t="shared" si="0"/>
        <v>1000000</v>
      </c>
      <c r="S8">
        <f t="shared" si="1"/>
        <v>4952.4150635144315</v>
      </c>
      <c r="U8">
        <f t="shared" si="21"/>
        <v>1.2214540000000001E-3</v>
      </c>
      <c r="V8">
        <f t="shared" si="22"/>
        <v>0.01</v>
      </c>
      <c r="W8">
        <f t="shared" si="23"/>
        <v>0.95602020125581011</v>
      </c>
      <c r="X8">
        <f t="shared" si="24"/>
        <v>1.1677346989047144E-3</v>
      </c>
      <c r="Y8">
        <f t="shared" si="25"/>
        <v>9.5602020125581007E-3</v>
      </c>
      <c r="Z8">
        <f t="shared" si="26"/>
        <v>0.94529226454434723</v>
      </c>
      <c r="AB8">
        <f t="shared" si="27"/>
        <v>4128.2400270456455</v>
      </c>
      <c r="AC8">
        <f t="shared" si="2"/>
        <v>4681.4796503530943</v>
      </c>
      <c r="AE8">
        <f t="shared" si="3"/>
        <v>0</v>
      </c>
      <c r="AF8">
        <f t="shared" si="4"/>
        <v>0</v>
      </c>
      <c r="AG8">
        <f t="shared" si="5"/>
        <v>-23.63230661360868</v>
      </c>
      <c r="AH8">
        <f t="shared" si="6"/>
        <v>-1167.7346989047144</v>
      </c>
      <c r="AI8">
        <f t="shared" si="7"/>
        <v>-1191.3670055183231</v>
      </c>
      <c r="AJ8">
        <f t="shared" si="8"/>
        <v>-553.23962330744871</v>
      </c>
      <c r="AK8">
        <f>G8*SUM(AB8, AE8:AF8)</f>
        <v>288.97680189319522</v>
      </c>
      <c r="AL8">
        <f t="shared" si="9"/>
        <v>-1455.6298269325766</v>
      </c>
      <c r="AN8">
        <f t="shared" si="10"/>
        <v>0</v>
      </c>
      <c r="AO8">
        <f t="shared" si="11"/>
        <v>0</v>
      </c>
      <c r="AP8">
        <f t="shared" si="12"/>
        <v>-13.409605435137832</v>
      </c>
      <c r="AQ8">
        <f t="shared" si="13"/>
        <v>-662.60402851300739</v>
      </c>
      <c r="AR8">
        <f t="shared" si="14"/>
        <v>-676.01363394814518</v>
      </c>
      <c r="AS8">
        <f t="shared" si="15"/>
        <v>-313.92301991228794</v>
      </c>
      <c r="AT8">
        <f t="shared" si="16"/>
        <v>163.97319807387234</v>
      </c>
      <c r="AU8">
        <f t="shared" si="17"/>
        <v>-825.96345578656087</v>
      </c>
      <c r="AW8">
        <v>5</v>
      </c>
      <c r="AX8">
        <f>IF(Z8&gt;0, (R8*SUMPRODUCT(K8:$K$98, X8:$X$98)-K8*$AZ$3)/Z8, 0)</f>
        <v>4952.4150635144315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0.12000000000000001</v>
      </c>
      <c r="I9" s="1">
        <f t="shared" si="19"/>
        <v>1.1200000000000001</v>
      </c>
      <c r="J9">
        <f t="shared" si="20"/>
        <v>0.89285714285714279</v>
      </c>
      <c r="K9">
        <f t="shared" si="28"/>
        <v>0.50663112117732079</v>
      </c>
      <c r="L9" s="2">
        <v>6</v>
      </c>
      <c r="M9" s="8">
        <v>1.250903E-3</v>
      </c>
      <c r="Q9" s="5">
        <f t="shared" si="29"/>
        <v>25</v>
      </c>
      <c r="R9">
        <f t="shared" si="0"/>
        <v>1000000</v>
      </c>
      <c r="S9">
        <f t="shared" si="1"/>
        <v>5534.1456899877567</v>
      </c>
      <c r="U9">
        <f t="shared" si="21"/>
        <v>1.250903E-3</v>
      </c>
      <c r="V9">
        <f t="shared" si="22"/>
        <v>0.01</v>
      </c>
      <c r="W9">
        <f t="shared" si="23"/>
        <v>0.94529226454434723</v>
      </c>
      <c r="X9">
        <f t="shared" si="24"/>
        <v>1.1824689295953177E-3</v>
      </c>
      <c r="Y9">
        <f t="shared" si="25"/>
        <v>9.452922645443472E-3</v>
      </c>
      <c r="Z9">
        <f t="shared" si="26"/>
        <v>0.93465687296930844</v>
      </c>
      <c r="AB9">
        <f t="shared" si="27"/>
        <v>4681.4796503530943</v>
      </c>
      <c r="AC9">
        <f t="shared" si="2"/>
        <v>5172.5273051605327</v>
      </c>
      <c r="AE9">
        <f t="shared" si="3"/>
        <v>0</v>
      </c>
      <c r="AF9">
        <f t="shared" si="4"/>
        <v>0</v>
      </c>
      <c r="AG9">
        <f t="shared" si="5"/>
        <v>-23.36642182423271</v>
      </c>
      <c r="AH9">
        <f t="shared" si="6"/>
        <v>-1182.4689295953176</v>
      </c>
      <c r="AI9">
        <f t="shared" si="7"/>
        <v>-1205.8353514195503</v>
      </c>
      <c r="AJ9">
        <f t="shared" si="8"/>
        <v>-491.04765480743845</v>
      </c>
      <c r="AK9">
        <f t="shared" ref="AK9:AK40" si="30">G9*SUM(AB9:AB9, AE9:AF9)</f>
        <v>327.70357552471665</v>
      </c>
      <c r="AL9">
        <f t="shared" si="9"/>
        <v>-1369.1794307022722</v>
      </c>
      <c r="AN9">
        <f t="shared" si="10"/>
        <v>0</v>
      </c>
      <c r="AO9">
        <f t="shared" si="11"/>
        <v>0</v>
      </c>
      <c r="AP9">
        <f t="shared" si="12"/>
        <v>-11.838156486713235</v>
      </c>
      <c r="AQ9">
        <f t="shared" si="13"/>
        <v>-599.07555955822215</v>
      </c>
      <c r="AR9">
        <f t="shared" si="14"/>
        <v>-610.91371604493543</v>
      </c>
      <c r="AS9">
        <f t="shared" si="15"/>
        <v>-248.78002390658654</v>
      </c>
      <c r="AT9">
        <f t="shared" si="16"/>
        <v>166.02482988190403</v>
      </c>
      <c r="AU9">
        <f t="shared" si="17"/>
        <v>-693.66891006961794</v>
      </c>
      <c r="AW9">
        <v>6</v>
      </c>
      <c r="AX9">
        <f>IF(Z9&gt;0, (R9*SUMPRODUCT(K9:$K$98, X9:$X$98)-K9*$AZ$3)/Z9, 0)</f>
        <v>5534.1456899877567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0.12000000000000001</v>
      </c>
      <c r="I10" s="1">
        <f t="shared" si="19"/>
        <v>1.1200000000000001</v>
      </c>
      <c r="J10">
        <f t="shared" si="20"/>
        <v>0.89285714285714279</v>
      </c>
      <c r="K10">
        <f t="shared" si="28"/>
        <v>0.45234921533689354</v>
      </c>
      <c r="L10" s="2">
        <v>7</v>
      </c>
      <c r="M10" s="8">
        <v>1.286052E-3</v>
      </c>
      <c r="Q10" s="5">
        <f t="shared" si="29"/>
        <v>25</v>
      </c>
      <c r="R10">
        <f t="shared" si="0"/>
        <v>1000000</v>
      </c>
      <c r="S10">
        <f t="shared" si="1"/>
        <v>6063.6810326944606</v>
      </c>
      <c r="U10">
        <f t="shared" si="21"/>
        <v>1.286052E-3</v>
      </c>
      <c r="V10">
        <f t="shared" si="22"/>
        <v>0.01</v>
      </c>
      <c r="W10">
        <f t="shared" si="23"/>
        <v>0.93465687296930844</v>
      </c>
      <c r="X10">
        <f t="shared" si="24"/>
        <v>1.202017340795925E-3</v>
      </c>
      <c r="Y10">
        <f t="shared" si="25"/>
        <v>9.346568729693085E-3</v>
      </c>
      <c r="Z10">
        <f t="shared" si="26"/>
        <v>0.92410828689881941</v>
      </c>
      <c r="AB10">
        <f t="shared" si="27"/>
        <v>5172.5273051605327</v>
      </c>
      <c r="AC10">
        <f t="shared" si="2"/>
        <v>5603.4978914241419</v>
      </c>
      <c r="AE10">
        <f t="shared" si="3"/>
        <v>0</v>
      </c>
      <c r="AF10">
        <f t="shared" si="4"/>
        <v>0</v>
      </c>
      <c r="AG10">
        <f t="shared" si="5"/>
        <v>-23.102707172470485</v>
      </c>
      <c r="AH10">
        <f t="shared" si="6"/>
        <v>-1202.0173407959251</v>
      </c>
      <c r="AI10">
        <f t="shared" si="7"/>
        <v>-1225.1200479683955</v>
      </c>
      <c r="AJ10">
        <f t="shared" si="8"/>
        <v>-430.97058626360922</v>
      </c>
      <c r="AK10">
        <f t="shared" si="30"/>
        <v>362.07691136123731</v>
      </c>
      <c r="AL10">
        <f t="shared" si="9"/>
        <v>-1294.0137228707674</v>
      </c>
      <c r="AN10">
        <f t="shared" si="10"/>
        <v>0</v>
      </c>
      <c r="AO10">
        <f t="shared" si="11"/>
        <v>0</v>
      </c>
      <c r="AP10">
        <f t="shared" si="12"/>
        <v>-10.450491461625045</v>
      </c>
      <c r="AQ10">
        <f t="shared" si="13"/>
        <v>-543.73160093037609</v>
      </c>
      <c r="AR10">
        <f t="shared" si="14"/>
        <v>-554.1820923920011</v>
      </c>
      <c r="AS10">
        <f t="shared" si="15"/>
        <v>-194.94920652962463</v>
      </c>
      <c r="AT10">
        <f t="shared" si="16"/>
        <v>163.78520674586164</v>
      </c>
      <c r="AU10">
        <f t="shared" si="17"/>
        <v>-585.34609217576406</v>
      </c>
      <c r="AW10">
        <v>7</v>
      </c>
      <c r="AX10">
        <f>IF(Z10&gt;0, (R10*SUMPRODUCT(K10:$K$98, X10:$X$98)-K10*$AZ$3)/Z10, 0)</f>
        <v>6063.6810326944606</v>
      </c>
    </row>
    <row r="11" spans="1:52" x14ac:dyDescent="0.25">
      <c r="A11" t="s">
        <v>33</v>
      </c>
      <c r="C11" s="25">
        <f>AU100</f>
        <v>-474.15575348247182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0.12000000000000001</v>
      </c>
      <c r="I11" s="1">
        <f t="shared" si="19"/>
        <v>1.1200000000000001</v>
      </c>
      <c r="J11">
        <f t="shared" si="20"/>
        <v>0.89285714285714279</v>
      </c>
      <c r="K11">
        <f t="shared" si="28"/>
        <v>0.40388322797936921</v>
      </c>
      <c r="L11" s="2">
        <v>8</v>
      </c>
      <c r="M11" s="8">
        <v>1.3202509999999999E-3</v>
      </c>
      <c r="Q11" s="5">
        <f t="shared" si="29"/>
        <v>25</v>
      </c>
      <c r="R11">
        <f t="shared" si="0"/>
        <v>1000000</v>
      </c>
      <c r="S11">
        <f t="shared" si="1"/>
        <v>6544.5947649395794</v>
      </c>
      <c r="U11">
        <f t="shared" si="21"/>
        <v>1.3202509999999999E-3</v>
      </c>
      <c r="V11">
        <f t="shared" si="22"/>
        <v>0.01</v>
      </c>
      <c r="W11">
        <f t="shared" si="23"/>
        <v>0.92410828689881941</v>
      </c>
      <c r="X11">
        <f t="shared" si="24"/>
        <v>1.2200548898864531E-3</v>
      </c>
      <c r="Y11">
        <f t="shared" si="25"/>
        <v>9.2410828689881951E-3</v>
      </c>
      <c r="Z11">
        <f t="shared" si="26"/>
        <v>0.91364714913994483</v>
      </c>
      <c r="AB11">
        <f t="shared" si="27"/>
        <v>5603.4978914241419</v>
      </c>
      <c r="AC11">
        <f t="shared" si="2"/>
        <v>5979.4503492632539</v>
      </c>
      <c r="AE11">
        <f t="shared" si="3"/>
        <v>0</v>
      </c>
      <c r="AF11">
        <f t="shared" si="4"/>
        <v>0</v>
      </c>
      <c r="AG11">
        <f t="shared" si="5"/>
        <v>-22.841178728498619</v>
      </c>
      <c r="AH11">
        <f t="shared" si="6"/>
        <v>-1220.0548898864531</v>
      </c>
      <c r="AI11">
        <f t="shared" si="7"/>
        <v>-1242.8960686149517</v>
      </c>
      <c r="AJ11">
        <f t="shared" si="8"/>
        <v>-375.95245783911196</v>
      </c>
      <c r="AK11">
        <f t="shared" si="30"/>
        <v>392.24485239968999</v>
      </c>
      <c r="AL11">
        <f t="shared" si="9"/>
        <v>-1226.6036740543736</v>
      </c>
      <c r="AN11">
        <f t="shared" si="10"/>
        <v>0</v>
      </c>
      <c r="AO11">
        <f t="shared" si="11"/>
        <v>0</v>
      </c>
      <c r="AP11">
        <f t="shared" si="12"/>
        <v>-9.2251689957197254</v>
      </c>
      <c r="AQ11">
        <f t="shared" si="13"/>
        <v>-492.75970723935455</v>
      </c>
      <c r="AR11">
        <f t="shared" si="14"/>
        <v>-501.98487623507424</v>
      </c>
      <c r="AS11">
        <f t="shared" si="15"/>
        <v>-151.84089223883825</v>
      </c>
      <c r="AT11">
        <f t="shared" si="16"/>
        <v>158.42111714547801</v>
      </c>
      <c r="AU11">
        <f t="shared" si="17"/>
        <v>-495.40465132843445</v>
      </c>
      <c r="AW11">
        <v>8</v>
      </c>
      <c r="AX11">
        <f>IF(Z11&gt;0, (R11*SUMPRODUCT(K11:$K$98, X11:$X$98)-K11*$AZ$3)/Z11, 0)</f>
        <v>6544.5947649395794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0.12000000000000001</v>
      </c>
      <c r="I12" s="1">
        <f t="shared" si="19"/>
        <v>1.1200000000000001</v>
      </c>
      <c r="J12">
        <f t="shared" si="20"/>
        <v>0.89285714285714279</v>
      </c>
      <c r="K12">
        <f t="shared" si="28"/>
        <v>0.36061002498157962</v>
      </c>
      <c r="L12" s="2">
        <v>9</v>
      </c>
      <c r="M12" s="8">
        <v>1.3639489999999999E-3</v>
      </c>
      <c r="Q12" s="5">
        <f t="shared" si="29"/>
        <v>25</v>
      </c>
      <c r="R12">
        <f t="shared" si="0"/>
        <v>1000000</v>
      </c>
      <c r="S12">
        <f t="shared" si="1"/>
        <v>6983.3775782117937</v>
      </c>
      <c r="U12">
        <f t="shared" si="21"/>
        <v>1.3639489999999999E-3</v>
      </c>
      <c r="V12">
        <f t="shared" si="22"/>
        <v>0.01</v>
      </c>
      <c r="W12">
        <f t="shared" si="23"/>
        <v>0.91364714913994483</v>
      </c>
      <c r="X12">
        <f t="shared" si="24"/>
        <v>1.2461681154222785E-3</v>
      </c>
      <c r="Y12">
        <f t="shared" si="25"/>
        <v>9.1364714913994491E-3</v>
      </c>
      <c r="Z12">
        <f t="shared" si="26"/>
        <v>0.90326450953312309</v>
      </c>
      <c r="AB12">
        <f t="shared" si="27"/>
        <v>5979.4503492632539</v>
      </c>
      <c r="AC12">
        <f t="shared" si="2"/>
        <v>6307.837123068085</v>
      </c>
      <c r="AE12">
        <f t="shared" si="3"/>
        <v>0</v>
      </c>
      <c r="AF12">
        <f t="shared" si="4"/>
        <v>0</v>
      </c>
      <c r="AG12">
        <f t="shared" si="5"/>
        <v>-22.581612738328076</v>
      </c>
      <c r="AH12">
        <f t="shared" si="6"/>
        <v>-1246.1681154222786</v>
      </c>
      <c r="AI12">
        <f t="shared" si="7"/>
        <v>-1268.7497281606065</v>
      </c>
      <c r="AJ12">
        <f t="shared" si="8"/>
        <v>-328.38677380483114</v>
      </c>
      <c r="AK12">
        <f t="shared" si="30"/>
        <v>418.5615244484278</v>
      </c>
      <c r="AL12">
        <f t="shared" si="9"/>
        <v>-1178.5749775170098</v>
      </c>
      <c r="AN12">
        <f t="shared" si="10"/>
        <v>0</v>
      </c>
      <c r="AO12">
        <f t="shared" si="11"/>
        <v>0</v>
      </c>
      <c r="AP12">
        <f t="shared" si="12"/>
        <v>-8.1431559336928441</v>
      </c>
      <c r="AQ12">
        <f t="shared" si="13"/>
        <v>-449.38071523367586</v>
      </c>
      <c r="AR12">
        <f t="shared" si="14"/>
        <v>-457.52387116736867</v>
      </c>
      <c r="AS12">
        <f t="shared" si="15"/>
        <v>-118.4195627053805</v>
      </c>
      <c r="AT12">
        <f t="shared" si="16"/>
        <v>150.93748178767561</v>
      </c>
      <c r="AU12">
        <f t="shared" si="17"/>
        <v>-425.00595208507355</v>
      </c>
      <c r="AW12">
        <v>9</v>
      </c>
      <c r="AX12">
        <f>IF(Z12&gt;0, (R12*SUMPRODUCT(K12:$K$98, X12:$X$98)-K12*$AZ$3)/Z12, 0)</f>
        <v>6983.3775782117937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0.32197323659069604</v>
      </c>
      <c r="L13" s="2">
        <v>10</v>
      </c>
      <c r="M13" s="8">
        <v>1.4095469999999999E-3</v>
      </c>
      <c r="Q13" s="5">
        <f t="shared" si="29"/>
        <v>25</v>
      </c>
      <c r="R13">
        <f t="shared" si="0"/>
        <v>1000000</v>
      </c>
      <c r="S13">
        <f t="shared" si="1"/>
        <v>7381.7782674177188</v>
      </c>
      <c r="U13">
        <f t="shared" si="21"/>
        <v>1.4095469999999999E-3</v>
      </c>
      <c r="V13">
        <f t="shared" si="22"/>
        <v>0.01</v>
      </c>
      <c r="W13">
        <f t="shared" si="23"/>
        <v>0.90326450953312309</v>
      </c>
      <c r="X13">
        <f t="shared" si="24"/>
        <v>1.273193779618885E-3</v>
      </c>
      <c r="Y13">
        <f t="shared" si="25"/>
        <v>9.0326450953312314E-3</v>
      </c>
      <c r="Z13">
        <f t="shared" si="26"/>
        <v>0.89295867065817303</v>
      </c>
      <c r="AB13">
        <f t="shared" si="27"/>
        <v>6307.837123068085</v>
      </c>
      <c r="AC13">
        <f t="shared" si="2"/>
        <v>6591.622908766718</v>
      </c>
      <c r="AE13">
        <f t="shared" si="3"/>
        <v>0</v>
      </c>
      <c r="AF13">
        <f t="shared" si="4"/>
        <v>0</v>
      </c>
      <c r="AG13">
        <f t="shared" si="5"/>
        <v>-22.323966766454326</v>
      </c>
      <c r="AH13">
        <f t="shared" si="6"/>
        <v>-1273.1937796188849</v>
      </c>
      <c r="AI13">
        <f t="shared" si="7"/>
        <v>-1295.5177463853393</v>
      </c>
      <c r="AJ13">
        <f t="shared" si="8"/>
        <v>-283.78578569863294</v>
      </c>
      <c r="AK13">
        <f t="shared" si="30"/>
        <v>441.54859861476598</v>
      </c>
      <c r="AL13">
        <f t="shared" si="9"/>
        <v>-1137.7549334692062</v>
      </c>
      <c r="AN13">
        <f t="shared" si="10"/>
        <v>0</v>
      </c>
      <c r="AO13">
        <f t="shared" si="11"/>
        <v>0</v>
      </c>
      <c r="AP13">
        <f t="shared" si="12"/>
        <v>-7.1877198333384342</v>
      </c>
      <c r="AQ13">
        <f t="shared" si="13"/>
        <v>-409.93432203103379</v>
      </c>
      <c r="AR13">
        <f t="shared" si="14"/>
        <v>-417.12204186437219</v>
      </c>
      <c r="AS13">
        <f t="shared" si="15"/>
        <v>-91.371427919822509</v>
      </c>
      <c r="AT13">
        <f t="shared" si="16"/>
        <v>142.16683140808232</v>
      </c>
      <c r="AU13">
        <f t="shared" si="17"/>
        <v>-366.32663837611238</v>
      </c>
      <c r="AW13">
        <v>10</v>
      </c>
      <c r="AX13">
        <f>IF(Z13&gt;0, (R13*SUMPRODUCT(K13:$K$98, X13:$X$98)-K13*$AZ$3)/Z13, 0)</f>
        <v>7381.7782674177188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0.28747610409883573</v>
      </c>
      <c r="L14" s="2">
        <v>11</v>
      </c>
      <c r="M14" s="8">
        <v>1.462746E-3</v>
      </c>
      <c r="Q14" s="5">
        <f t="shared" si="29"/>
        <v>25</v>
      </c>
      <c r="R14">
        <f t="shared" si="0"/>
        <v>1000000</v>
      </c>
      <c r="S14">
        <f t="shared" si="1"/>
        <v>7744.5611066584979</v>
      </c>
      <c r="U14">
        <f t="shared" si="21"/>
        <v>1.462746E-3</v>
      </c>
      <c r="V14">
        <f t="shared" si="22"/>
        <v>0.01</v>
      </c>
      <c r="W14">
        <f t="shared" si="23"/>
        <v>0.89295867065817303</v>
      </c>
      <c r="X14">
        <f t="shared" si="24"/>
        <v>1.30617172367056E-3</v>
      </c>
      <c r="Y14">
        <f t="shared" si="25"/>
        <v>8.9295867065817304E-3</v>
      </c>
      <c r="Z14">
        <f t="shared" si="26"/>
        <v>0.88272291222792076</v>
      </c>
      <c r="AB14">
        <f t="shared" si="27"/>
        <v>6591.622908766718</v>
      </c>
      <c r="AC14">
        <f t="shared" si="2"/>
        <v>6836.3015339966778</v>
      </c>
      <c r="AE14">
        <f t="shared" si="3"/>
        <v>0</v>
      </c>
      <c r="AF14">
        <f t="shared" si="4"/>
        <v>0</v>
      </c>
      <c r="AG14">
        <f t="shared" si="5"/>
        <v>-22.068072805698019</v>
      </c>
      <c r="AH14">
        <f t="shared" si="6"/>
        <v>-1306.1717236705599</v>
      </c>
      <c r="AI14">
        <f t="shared" si="7"/>
        <v>-1328.2397964762579</v>
      </c>
      <c r="AJ14">
        <f t="shared" si="8"/>
        <v>-244.67862522995983</v>
      </c>
      <c r="AK14">
        <f t="shared" si="30"/>
        <v>461.41360361367032</v>
      </c>
      <c r="AL14">
        <f t="shared" si="9"/>
        <v>-1111.5048180925473</v>
      </c>
      <c r="AN14">
        <f t="shared" si="10"/>
        <v>0</v>
      </c>
      <c r="AO14">
        <f t="shared" si="11"/>
        <v>0</v>
      </c>
      <c r="AP14">
        <f t="shared" si="12"/>
        <v>-6.3440435951515299</v>
      </c>
      <c r="AQ14">
        <f t="shared" si="13"/>
        <v>-375.49315840487355</v>
      </c>
      <c r="AR14">
        <f t="shared" si="14"/>
        <v>-381.83720200002512</v>
      </c>
      <c r="AS14">
        <f t="shared" si="15"/>
        <v>-70.339257937367947</v>
      </c>
      <c r="AT14">
        <f t="shared" si="16"/>
        <v>132.64538514506242</v>
      </c>
      <c r="AU14">
        <f t="shared" si="17"/>
        <v>-319.53107479233063</v>
      </c>
      <c r="AW14">
        <v>11</v>
      </c>
      <c r="AX14">
        <f>IF(Z14&gt;0, (R14*SUMPRODUCT(K14:$K$98, X14:$X$98)-K14*$AZ$3)/Z14, 0)</f>
        <v>7744.5611066584979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0.25667509294538904</v>
      </c>
      <c r="L15" s="2">
        <v>12</v>
      </c>
      <c r="M15" s="8">
        <v>1.535893E-3</v>
      </c>
      <c r="Q15" s="5">
        <f t="shared" si="29"/>
        <v>25</v>
      </c>
      <c r="R15">
        <f t="shared" si="0"/>
        <v>1000000</v>
      </c>
      <c r="S15">
        <f t="shared" si="1"/>
        <v>8074.4549319991402</v>
      </c>
      <c r="U15">
        <f t="shared" si="21"/>
        <v>1.535893E-3</v>
      </c>
      <c r="V15">
        <f t="shared" si="22"/>
        <v>0.01</v>
      </c>
      <c r="W15">
        <f t="shared" si="23"/>
        <v>0.88272291222792076</v>
      </c>
      <c r="X15">
        <f t="shared" si="24"/>
        <v>1.3557679418304779E-3</v>
      </c>
      <c r="Y15">
        <f t="shared" si="25"/>
        <v>8.8272291222792083E-3</v>
      </c>
      <c r="Z15">
        <f t="shared" si="26"/>
        <v>0.87253991516381113</v>
      </c>
      <c r="AB15">
        <f t="shared" si="27"/>
        <v>6836.3015339966778</v>
      </c>
      <c r="AC15">
        <f t="shared" si="2"/>
        <v>7045.2842213605463</v>
      </c>
      <c r="AE15">
        <f t="shared" si="3"/>
        <v>0</v>
      </c>
      <c r="AF15">
        <f t="shared" si="4"/>
        <v>0</v>
      </c>
      <c r="AG15">
        <f t="shared" si="5"/>
        <v>-21.81349787909528</v>
      </c>
      <c r="AH15">
        <f t="shared" si="6"/>
        <v>-1355.7679418304779</v>
      </c>
      <c r="AI15">
        <f t="shared" si="7"/>
        <v>-1377.5814397095733</v>
      </c>
      <c r="AJ15">
        <f t="shared" si="8"/>
        <v>-208.98268736386854</v>
      </c>
      <c r="AK15">
        <f t="shared" si="30"/>
        <v>478.54110737976748</v>
      </c>
      <c r="AL15">
        <f t="shared" si="9"/>
        <v>-1108.0230196936743</v>
      </c>
      <c r="AN15">
        <f t="shared" si="10"/>
        <v>0</v>
      </c>
      <c r="AO15">
        <f t="shared" si="11"/>
        <v>0</v>
      </c>
      <c r="AP15">
        <f t="shared" si="12"/>
        <v>-5.5989815955808275</v>
      </c>
      <c r="AQ15">
        <f t="shared" si="13"/>
        <v>-347.99186248171668</v>
      </c>
      <c r="AR15">
        <f t="shared" si="14"/>
        <v>-353.59084407729756</v>
      </c>
      <c r="AS15">
        <f t="shared" si="15"/>
        <v>-53.640650703098139</v>
      </c>
      <c r="AT15">
        <f t="shared" si="16"/>
        <v>122.82958321489122</v>
      </c>
      <c r="AU15">
        <f t="shared" si="17"/>
        <v>-284.40191156550446</v>
      </c>
      <c r="AW15">
        <v>12</v>
      </c>
      <c r="AX15">
        <f>IF(Z15&gt;0, (R15*SUMPRODUCT(K15:$K$98, X15:$X$98)-K15*$AZ$3)/Z15, 0)</f>
        <v>8074.4549319991402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0.22917419012981163</v>
      </c>
      <c r="L16" s="2">
        <v>13</v>
      </c>
      <c r="M16" s="8">
        <v>1.6204399999999999E-3</v>
      </c>
      <c r="Q16" s="5">
        <f t="shared" si="29"/>
        <v>25</v>
      </c>
      <c r="R16">
        <f t="shared" si="0"/>
        <v>1000000</v>
      </c>
      <c r="S16">
        <f t="shared" si="1"/>
        <v>8370.9886642906677</v>
      </c>
      <c r="U16">
        <f t="shared" si="21"/>
        <v>1.6204399999999999E-3</v>
      </c>
      <c r="V16">
        <f t="shared" si="22"/>
        <v>0.01</v>
      </c>
      <c r="W16">
        <f t="shared" si="23"/>
        <v>0.87253991516381113</v>
      </c>
      <c r="X16">
        <f t="shared" si="24"/>
        <v>1.4138985801280461E-3</v>
      </c>
      <c r="Y16">
        <f t="shared" si="25"/>
        <v>8.7253991516381118E-3</v>
      </c>
      <c r="Z16">
        <f t="shared" si="26"/>
        <v>0.86240061743204499</v>
      </c>
      <c r="AB16">
        <f t="shared" si="27"/>
        <v>7045.2842213605463</v>
      </c>
      <c r="AC16">
        <f t="shared" si="2"/>
        <v>7219.1457926009216</v>
      </c>
      <c r="AE16">
        <f t="shared" si="3"/>
        <v>0</v>
      </c>
      <c r="AF16">
        <f t="shared" si="4"/>
        <v>0</v>
      </c>
      <c r="AG16">
        <f t="shared" si="5"/>
        <v>-21.560015435801123</v>
      </c>
      <c r="AH16">
        <f t="shared" si="6"/>
        <v>-1413.8985801280462</v>
      </c>
      <c r="AI16">
        <f t="shared" si="7"/>
        <v>-1435.4585955638474</v>
      </c>
      <c r="AJ16">
        <f t="shared" si="8"/>
        <v>-173.86157124037527</v>
      </c>
      <c r="AK16">
        <f t="shared" si="30"/>
        <v>493.16989549523828</v>
      </c>
      <c r="AL16">
        <f t="shared" si="9"/>
        <v>-1116.1502713089844</v>
      </c>
      <c r="AN16">
        <f t="shared" si="10"/>
        <v>0</v>
      </c>
      <c r="AO16">
        <f t="shared" si="11"/>
        <v>0</v>
      </c>
      <c r="AP16">
        <f t="shared" si="12"/>
        <v>-4.9409990766859604</v>
      </c>
      <c r="AQ16">
        <f t="shared" si="13"/>
        <v>-324.02906202653554</v>
      </c>
      <c r="AR16">
        <f t="shared" si="14"/>
        <v>-328.97006110322155</v>
      </c>
      <c r="AS16">
        <f t="shared" si="15"/>
        <v>-39.84458478370955</v>
      </c>
      <c r="AT16">
        <f t="shared" si="16"/>
        <v>113.02181139652507</v>
      </c>
      <c r="AU16">
        <f t="shared" si="17"/>
        <v>-255.79283449040602</v>
      </c>
      <c r="AW16">
        <v>13</v>
      </c>
      <c r="AX16">
        <f>IF(Z16&gt;0, (R16*SUMPRODUCT(K16:$K$98, X16:$X$98)-K16*$AZ$3)/Z16, 0)</f>
        <v>8370.9886642906677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0.20461981261590323</v>
      </c>
      <c r="L17" s="2">
        <v>14</v>
      </c>
      <c r="M17" s="8">
        <v>1.706887E-3</v>
      </c>
      <c r="Q17" s="5">
        <f t="shared" si="29"/>
        <v>25</v>
      </c>
      <c r="R17">
        <f t="shared" si="0"/>
        <v>1000000</v>
      </c>
      <c r="S17">
        <f t="shared" si="1"/>
        <v>8636.6509993956697</v>
      </c>
      <c r="U17">
        <f t="shared" si="21"/>
        <v>1.706887E-3</v>
      </c>
      <c r="V17">
        <f t="shared" si="22"/>
        <v>0.01</v>
      </c>
      <c r="W17">
        <f t="shared" si="23"/>
        <v>0.86240061743204499</v>
      </c>
      <c r="X17">
        <f t="shared" si="24"/>
        <v>1.4720204026867311E-3</v>
      </c>
      <c r="Y17">
        <f t="shared" si="25"/>
        <v>8.6240061743204505E-3</v>
      </c>
      <c r="Z17">
        <f t="shared" si="26"/>
        <v>0.85230459085503785</v>
      </c>
      <c r="AB17">
        <f t="shared" si="27"/>
        <v>7219.1457926009216</v>
      </c>
      <c r="AC17">
        <f t="shared" si="2"/>
        <v>7361.0572963976801</v>
      </c>
      <c r="AE17">
        <f t="shared" si="3"/>
        <v>0</v>
      </c>
      <c r="AF17">
        <f t="shared" si="4"/>
        <v>0</v>
      </c>
      <c r="AG17">
        <f t="shared" si="5"/>
        <v>-21.307614771375945</v>
      </c>
      <c r="AH17">
        <f t="shared" si="6"/>
        <v>-1472.0204026867311</v>
      </c>
      <c r="AI17">
        <f t="shared" si="7"/>
        <v>-1493.3280174581071</v>
      </c>
      <c r="AJ17">
        <f t="shared" si="8"/>
        <v>-141.91150379675855</v>
      </c>
      <c r="AK17">
        <f t="shared" si="30"/>
        <v>505.34020548206456</v>
      </c>
      <c r="AL17">
        <f t="shared" si="9"/>
        <v>-1129.8993157728009</v>
      </c>
      <c r="AN17">
        <f t="shared" si="10"/>
        <v>0</v>
      </c>
      <c r="AO17">
        <f t="shared" si="11"/>
        <v>0</v>
      </c>
      <c r="AP17">
        <f t="shared" si="12"/>
        <v>-4.3599601418107978</v>
      </c>
      <c r="AQ17">
        <f t="shared" si="13"/>
        <v>-301.20453896454535</v>
      </c>
      <c r="AR17">
        <f t="shared" si="14"/>
        <v>-305.56449910635615</v>
      </c>
      <c r="AS17">
        <f t="shared" si="15"/>
        <v>-29.037905314933774</v>
      </c>
      <c r="AT17">
        <f t="shared" si="16"/>
        <v>103.40261815302209</v>
      </c>
      <c r="AU17">
        <f t="shared" si="17"/>
        <v>-231.19978626826781</v>
      </c>
      <c r="AW17">
        <v>14</v>
      </c>
      <c r="AX17">
        <f>IF(Z17&gt;0, (R17*SUMPRODUCT(K17:$K$98, X17:$X$98)-K17*$AZ$3)/Z17, 0)</f>
        <v>8636.6509993956697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0.1826962612641993</v>
      </c>
      <c r="L18" s="2">
        <v>15</v>
      </c>
      <c r="M18" s="8">
        <v>1.7980839999999999E-3</v>
      </c>
      <c r="Q18" s="5">
        <f t="shared" si="29"/>
        <v>25</v>
      </c>
      <c r="R18">
        <f t="shared" si="0"/>
        <v>1000000</v>
      </c>
      <c r="S18">
        <f t="shared" si="1"/>
        <v>8876.0816055212399</v>
      </c>
      <c r="U18">
        <f t="shared" si="21"/>
        <v>1.7980839999999999E-3</v>
      </c>
      <c r="V18">
        <f t="shared" si="22"/>
        <v>0.01</v>
      </c>
      <c r="W18">
        <f t="shared" si="23"/>
        <v>0.85230459085503785</v>
      </c>
      <c r="X18">
        <f t="shared" si="24"/>
        <v>1.5325152479429898E-3</v>
      </c>
      <c r="Y18">
        <f t="shared" si="25"/>
        <v>8.523045908550379E-3</v>
      </c>
      <c r="Z18">
        <f t="shared" si="26"/>
        <v>0.84224902969854454</v>
      </c>
      <c r="AB18">
        <f t="shared" si="27"/>
        <v>7361.0572963976801</v>
      </c>
      <c r="AC18">
        <f t="shared" si="2"/>
        <v>7475.8711197753637</v>
      </c>
      <c r="AE18">
        <f t="shared" si="3"/>
        <v>0</v>
      </c>
      <c r="AF18">
        <f t="shared" si="4"/>
        <v>0</v>
      </c>
      <c r="AG18">
        <f t="shared" si="5"/>
        <v>-21.056225742463614</v>
      </c>
      <c r="AH18">
        <f t="shared" si="6"/>
        <v>-1532.5152479429898</v>
      </c>
      <c r="AI18">
        <f t="shared" si="7"/>
        <v>-1553.5714736854534</v>
      </c>
      <c r="AJ18">
        <f t="shared" si="8"/>
        <v>-114.81382337768355</v>
      </c>
      <c r="AK18">
        <f t="shared" si="30"/>
        <v>515.27401074783768</v>
      </c>
      <c r="AL18">
        <f t="shared" si="9"/>
        <v>-1153.1112863152994</v>
      </c>
      <c r="AN18">
        <f t="shared" si="10"/>
        <v>0</v>
      </c>
      <c r="AO18">
        <f t="shared" si="11"/>
        <v>0</v>
      </c>
      <c r="AP18">
        <f t="shared" si="12"/>
        <v>-3.8468937194830914</v>
      </c>
      <c r="AQ18">
        <f t="shared" si="13"/>
        <v>-279.98480612956166</v>
      </c>
      <c r="AR18">
        <f t="shared" si="14"/>
        <v>-283.8316998490447</v>
      </c>
      <c r="AS18">
        <f t="shared" si="15"/>
        <v>-20.976056272550906</v>
      </c>
      <c r="AT18">
        <f t="shared" si="16"/>
        <v>94.138635290238796</v>
      </c>
      <c r="AU18">
        <f t="shared" si="17"/>
        <v>-210.66912083135685</v>
      </c>
      <c r="AW18">
        <v>15</v>
      </c>
      <c r="AX18">
        <f>IF(Z18&gt;0, (R18*SUMPRODUCT(K18:$K$98, X18:$X$98)-K18*$AZ$3)/Z18, 0)</f>
        <v>8876.0816055212399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0.16312166184303509</v>
      </c>
      <c r="L19" s="2">
        <v>16</v>
      </c>
      <c r="M19" s="8">
        <v>1.9035300000000001E-3</v>
      </c>
      <c r="Q19" s="5">
        <f t="shared" si="29"/>
        <v>25</v>
      </c>
      <c r="R19">
        <f t="shared" si="0"/>
        <v>1000000</v>
      </c>
      <c r="S19">
        <f t="shared" si="1"/>
        <v>9092.9097307282718</v>
      </c>
      <c r="U19">
        <f t="shared" si="21"/>
        <v>1.9035300000000001E-3</v>
      </c>
      <c r="V19">
        <f t="shared" si="22"/>
        <v>0.01</v>
      </c>
      <c r="W19">
        <f t="shared" si="23"/>
        <v>0.84224902969854454</v>
      </c>
      <c r="X19">
        <f t="shared" si="24"/>
        <v>1.6032462955020705E-3</v>
      </c>
      <c r="Y19">
        <f t="shared" si="25"/>
        <v>8.4224902969854461E-3</v>
      </c>
      <c r="Z19">
        <f t="shared" si="26"/>
        <v>0.83222329310605692</v>
      </c>
      <c r="AB19">
        <f t="shared" si="27"/>
        <v>7475.8711197753637</v>
      </c>
      <c r="AC19">
        <f t="shared" si="2"/>
        <v>7567.3312800227914</v>
      </c>
      <c r="AE19">
        <f t="shared" si="3"/>
        <v>0</v>
      </c>
      <c r="AF19">
        <f t="shared" si="4"/>
        <v>0</v>
      </c>
      <c r="AG19">
        <f t="shared" si="5"/>
        <v>-20.805582327651422</v>
      </c>
      <c r="AH19">
        <f t="shared" si="6"/>
        <v>-1603.2462955020706</v>
      </c>
      <c r="AI19">
        <f t="shared" si="7"/>
        <v>-1624.0518778297219</v>
      </c>
      <c r="AJ19">
        <f t="shared" si="8"/>
        <v>-91.460160247427666</v>
      </c>
      <c r="AK19">
        <f t="shared" si="30"/>
        <v>523.31097838427547</v>
      </c>
      <c r="AL19">
        <f t="shared" si="9"/>
        <v>-1192.201059692874</v>
      </c>
      <c r="AN19">
        <f t="shared" si="10"/>
        <v>0</v>
      </c>
      <c r="AO19">
        <f t="shared" si="11"/>
        <v>0</v>
      </c>
      <c r="AP19">
        <f t="shared" si="12"/>
        <v>-3.393841164898582</v>
      </c>
      <c r="AQ19">
        <f t="shared" si="13"/>
        <v>-261.52420006598749</v>
      </c>
      <c r="AR19">
        <f t="shared" si="14"/>
        <v>-264.91804123088605</v>
      </c>
      <c r="AS19">
        <f t="shared" si="15"/>
        <v>-14.919133331990697</v>
      </c>
      <c r="AT19">
        <f t="shared" si="16"/>
        <v>85.363356454747631</v>
      </c>
      <c r="AU19">
        <f t="shared" si="17"/>
        <v>-194.47381810812908</v>
      </c>
      <c r="AW19">
        <v>16</v>
      </c>
      <c r="AX19">
        <f>IF(Z19&gt;0, (R19*SUMPRODUCT(K19:$K$98, X19:$X$98)-K19*$AZ$3)/Z19, 0)</f>
        <v>9092.9097307282718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0.14564434093128131</v>
      </c>
      <c r="L20" s="2">
        <v>17</v>
      </c>
      <c r="M20" s="8">
        <v>2.008026E-3</v>
      </c>
      <c r="Q20" s="5">
        <f t="shared" si="29"/>
        <v>25</v>
      </c>
      <c r="R20">
        <f t="shared" si="0"/>
        <v>1000000</v>
      </c>
      <c r="S20">
        <f t="shared" si="1"/>
        <v>9288.7087346489079</v>
      </c>
      <c r="U20">
        <f t="shared" si="21"/>
        <v>2.008026E-3</v>
      </c>
      <c r="V20">
        <f t="shared" si="22"/>
        <v>0.01</v>
      </c>
      <c r="W20">
        <f t="shared" si="23"/>
        <v>0.83222329310605692</v>
      </c>
      <c r="X20">
        <f t="shared" si="24"/>
        <v>1.671126010362583E-3</v>
      </c>
      <c r="Y20">
        <f t="shared" si="25"/>
        <v>8.3222329310605695E-3</v>
      </c>
      <c r="Z20">
        <f t="shared" si="26"/>
        <v>0.82222993416463375</v>
      </c>
      <c r="AB20">
        <f t="shared" si="27"/>
        <v>7567.3312800227914</v>
      </c>
      <c r="AC20">
        <f t="shared" si="2"/>
        <v>7637.45437136483</v>
      </c>
      <c r="AE20">
        <f t="shared" si="3"/>
        <v>0</v>
      </c>
      <c r="AF20">
        <f t="shared" si="4"/>
        <v>0</v>
      </c>
      <c r="AG20">
        <f t="shared" si="5"/>
        <v>-20.555748354115842</v>
      </c>
      <c r="AH20">
        <f t="shared" si="6"/>
        <v>-1671.126010362583</v>
      </c>
      <c r="AI20">
        <f t="shared" si="7"/>
        <v>-1691.6817587166988</v>
      </c>
      <c r="AJ20">
        <f t="shared" si="8"/>
        <v>-70.123091342038606</v>
      </c>
      <c r="AK20">
        <f t="shared" si="30"/>
        <v>529.71318960159545</v>
      </c>
      <c r="AL20">
        <f t="shared" si="9"/>
        <v>-1232.0916604571421</v>
      </c>
      <c r="AN20">
        <f t="shared" si="10"/>
        <v>0</v>
      </c>
      <c r="AO20">
        <f t="shared" si="11"/>
        <v>0</v>
      </c>
      <c r="AP20">
        <f t="shared" si="12"/>
        <v>-2.9938284213844724</v>
      </c>
      <c r="AQ20">
        <f t="shared" si="13"/>
        <v>-243.39004639237999</v>
      </c>
      <c r="AR20">
        <f t="shared" si="14"/>
        <v>-246.38387481376446</v>
      </c>
      <c r="AS20">
        <f t="shared" si="15"/>
        <v>-10.213031422575252</v>
      </c>
      <c r="AT20">
        <f t="shared" si="16"/>
        <v>77.149728382131229</v>
      </c>
      <c r="AU20">
        <f t="shared" si="17"/>
        <v>-179.44717785420849</v>
      </c>
      <c r="AW20">
        <v>17</v>
      </c>
      <c r="AX20">
        <f>IF(Z20&gt;0, (R20*SUMPRODUCT(K20:$K$98, X20:$X$98)-K20*$AZ$3)/Z20, 0)</f>
        <v>9288.7087346489079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0.13003959011721544</v>
      </c>
      <c r="L21" s="2">
        <v>18</v>
      </c>
      <c r="M21" s="8">
        <v>2.1277219999999999E-3</v>
      </c>
      <c r="Q21" s="5">
        <f t="shared" si="29"/>
        <v>25</v>
      </c>
      <c r="R21">
        <f t="shared" si="0"/>
        <v>1000000</v>
      </c>
      <c r="S21">
        <f t="shared" si="1"/>
        <v>9467.6524960677525</v>
      </c>
      <c r="U21">
        <f t="shared" si="21"/>
        <v>2.1277219999999999E-3</v>
      </c>
      <c r="V21">
        <f t="shared" si="22"/>
        <v>0.01</v>
      </c>
      <c r="W21">
        <f t="shared" si="23"/>
        <v>0.82222993416463375</v>
      </c>
      <c r="X21">
        <f t="shared" si="24"/>
        <v>1.7494767199806426E-3</v>
      </c>
      <c r="Y21">
        <f t="shared" si="25"/>
        <v>8.2222993416463368E-3</v>
      </c>
      <c r="Z21">
        <f t="shared" si="26"/>
        <v>0.81225815810300683</v>
      </c>
      <c r="AB21">
        <f t="shared" si="27"/>
        <v>7637.45437136483</v>
      </c>
      <c r="AC21">
        <f t="shared" si="2"/>
        <v>7690.1779780153274</v>
      </c>
      <c r="AE21">
        <f t="shared" si="3"/>
        <v>0</v>
      </c>
      <c r="AF21">
        <f t="shared" si="4"/>
        <v>0</v>
      </c>
      <c r="AG21">
        <f t="shared" si="5"/>
        <v>-20.306453952575172</v>
      </c>
      <c r="AH21">
        <f t="shared" si="6"/>
        <v>-1749.4767199806427</v>
      </c>
      <c r="AI21">
        <f t="shared" si="7"/>
        <v>-1769.7831739332178</v>
      </c>
      <c r="AJ21">
        <f t="shared" si="8"/>
        <v>-52.723606650497459</v>
      </c>
      <c r="AK21">
        <f t="shared" si="30"/>
        <v>534.62180599553812</v>
      </c>
      <c r="AL21">
        <f t="shared" si="9"/>
        <v>-1287.8849745881771</v>
      </c>
      <c r="AN21">
        <f t="shared" si="10"/>
        <v>0</v>
      </c>
      <c r="AO21">
        <f t="shared" si="11"/>
        <v>0</v>
      </c>
      <c r="AP21">
        <f t="shared" si="12"/>
        <v>-2.6406429487269847</v>
      </c>
      <c r="AQ21">
        <f t="shared" si="13"/>
        <v>-227.50123558589326</v>
      </c>
      <c r="AR21">
        <f t="shared" si="14"/>
        <v>-230.14187853462025</v>
      </c>
      <c r="AS21">
        <f t="shared" si="15"/>
        <v>-6.8561561983319841</v>
      </c>
      <c r="AT21">
        <f t="shared" si="16"/>
        <v>69.522000519385244</v>
      </c>
      <c r="AU21">
        <f t="shared" si="17"/>
        <v>-167.47603421356698</v>
      </c>
      <c r="AW21">
        <v>18</v>
      </c>
      <c r="AX21">
        <f>IF(Z21&gt;0, (R21*SUMPRODUCT(K21:$K$98, X21:$X$98)-K21*$AZ$3)/Z21, 0)</f>
        <v>9467.6524960677525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0.11610677689037092</v>
      </c>
      <c r="L22" s="2">
        <v>19</v>
      </c>
      <c r="M22" s="8">
        <v>2.2569180000000001E-3</v>
      </c>
      <c r="Q22" s="5">
        <f t="shared" si="29"/>
        <v>25</v>
      </c>
      <c r="R22">
        <f t="shared" si="0"/>
        <v>1000000</v>
      </c>
      <c r="S22">
        <f t="shared" si="1"/>
        <v>9631.1118592206421</v>
      </c>
      <c r="U22">
        <f t="shared" si="21"/>
        <v>2.2569180000000001E-3</v>
      </c>
      <c r="V22">
        <f t="shared" si="22"/>
        <v>0.01</v>
      </c>
      <c r="W22">
        <f t="shared" si="23"/>
        <v>0.81225815810300683</v>
      </c>
      <c r="X22">
        <f t="shared" si="24"/>
        <v>1.833200057669522E-3</v>
      </c>
      <c r="Y22">
        <f t="shared" si="25"/>
        <v>8.1225815810300681E-3</v>
      </c>
      <c r="Z22">
        <f t="shared" si="26"/>
        <v>0.80230237646430724</v>
      </c>
      <c r="AB22">
        <f t="shared" si="27"/>
        <v>7690.1779780153274</v>
      </c>
      <c r="AC22">
        <f t="shared" si="2"/>
        <v>7727.0639326462933</v>
      </c>
      <c r="AE22">
        <f t="shared" si="3"/>
        <v>0</v>
      </c>
      <c r="AF22">
        <f t="shared" si="4"/>
        <v>0</v>
      </c>
      <c r="AG22">
        <f t="shared" si="5"/>
        <v>-20.057559411607681</v>
      </c>
      <c r="AH22">
        <f t="shared" si="6"/>
        <v>-1833.200057669522</v>
      </c>
      <c r="AI22">
        <f t="shared" si="7"/>
        <v>-1853.2576170811296</v>
      </c>
      <c r="AJ22">
        <f t="shared" si="8"/>
        <v>-36.885954630965898</v>
      </c>
      <c r="AK22">
        <f t="shared" si="30"/>
        <v>538.31245846107299</v>
      </c>
      <c r="AL22">
        <f t="shared" si="9"/>
        <v>-1351.8311132510225</v>
      </c>
      <c r="AN22">
        <f t="shared" si="10"/>
        <v>0</v>
      </c>
      <c r="AO22">
        <f t="shared" si="11"/>
        <v>0</v>
      </c>
      <c r="AP22">
        <f t="shared" si="12"/>
        <v>-2.3288185755688926</v>
      </c>
      <c r="AQ22">
        <f t="shared" si="13"/>
        <v>-212.84695009125031</v>
      </c>
      <c r="AR22">
        <f t="shared" si="14"/>
        <v>-215.17576866681918</v>
      </c>
      <c r="AS22">
        <f t="shared" si="15"/>
        <v>-4.2827093047259019</v>
      </c>
      <c r="AT22">
        <f t="shared" si="16"/>
        <v>62.501724511846867</v>
      </c>
      <c r="AU22">
        <f t="shared" si="17"/>
        <v>-156.95675345969823</v>
      </c>
      <c r="AW22">
        <v>19</v>
      </c>
      <c r="AX22">
        <f>IF(Z22&gt;0, (R22*SUMPRODUCT(K22:$K$98, X22:$X$98)-K22*$AZ$3)/Z22, 0)</f>
        <v>9631.1118592206421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0.10366676508068833</v>
      </c>
      <c r="L23" s="2">
        <v>20</v>
      </c>
      <c r="M23" s="8">
        <v>2.397513E-3</v>
      </c>
      <c r="Q23" s="5">
        <f t="shared" si="29"/>
        <v>25</v>
      </c>
      <c r="R23">
        <f t="shared" si="0"/>
        <v>1000000</v>
      </c>
      <c r="S23">
        <f t="shared" si="1"/>
        <v>9781.3087952156748</v>
      </c>
      <c r="U23">
        <f t="shared" si="21"/>
        <v>2.397513E-3</v>
      </c>
      <c r="V23">
        <f t="shared" si="22"/>
        <v>0.01</v>
      </c>
      <c r="W23">
        <f t="shared" si="23"/>
        <v>0.80230237646430724</v>
      </c>
      <c r="X23">
        <f t="shared" si="24"/>
        <v>1.9235303775040707E-3</v>
      </c>
      <c r="Y23">
        <f t="shared" si="25"/>
        <v>8.0230237646430717E-3</v>
      </c>
      <c r="Z23">
        <f t="shared" si="26"/>
        <v>0.79235582232216017</v>
      </c>
      <c r="AB23">
        <f t="shared" si="27"/>
        <v>7727.0639326462933</v>
      </c>
      <c r="AC23">
        <f t="shared" si="2"/>
        <v>7750.2769738200941</v>
      </c>
      <c r="AE23">
        <f t="shared" si="3"/>
        <v>0</v>
      </c>
      <c r="AF23">
        <f t="shared" si="4"/>
        <v>0</v>
      </c>
      <c r="AG23">
        <f t="shared" si="5"/>
        <v>-19.808895558054004</v>
      </c>
      <c r="AH23">
        <f t="shared" si="6"/>
        <v>-1923.5303775040707</v>
      </c>
      <c r="AI23">
        <f t="shared" si="7"/>
        <v>-1943.3392730621247</v>
      </c>
      <c r="AJ23">
        <f t="shared" si="8"/>
        <v>-23.213041173800775</v>
      </c>
      <c r="AK23">
        <f t="shared" si="30"/>
        <v>540.89447528524056</v>
      </c>
      <c r="AL23">
        <f t="shared" si="9"/>
        <v>-1425.6578389506849</v>
      </c>
      <c r="AN23">
        <f t="shared" si="10"/>
        <v>0</v>
      </c>
      <c r="AO23">
        <f t="shared" si="11"/>
        <v>0</v>
      </c>
      <c r="AP23">
        <f t="shared" si="12"/>
        <v>-2.0535241223246747</v>
      </c>
      <c r="AQ23">
        <f t="shared" si="13"/>
        <v>-199.40617177028221</v>
      </c>
      <c r="AR23">
        <f t="shared" si="14"/>
        <v>-201.4596958926069</v>
      </c>
      <c r="AS23">
        <f t="shared" si="15"/>
        <v>-2.4064208861727505</v>
      </c>
      <c r="AT23">
        <f t="shared" si="16"/>
        <v>56.072780502837212</v>
      </c>
      <c r="AU23">
        <f t="shared" si="17"/>
        <v>-147.79333627594244</v>
      </c>
      <c r="AW23">
        <v>20</v>
      </c>
      <c r="AX23">
        <f>IF(Z23&gt;0, (R23*SUMPRODUCT(K23:$K$98, X23:$X$98)-K23*$AZ$3)/Z23, 0)</f>
        <v>9781.3087952156748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9.2559611679185999E-2</v>
      </c>
      <c r="L24" s="2">
        <v>21</v>
      </c>
      <c r="M24" s="8">
        <v>2.5466569999999999E-3</v>
      </c>
      <c r="Q24" s="5">
        <f t="shared" si="29"/>
        <v>25</v>
      </c>
      <c r="R24">
        <f t="shared" si="0"/>
        <v>1000000</v>
      </c>
      <c r="S24">
        <f t="shared" si="1"/>
        <v>9920.1121501156831</v>
      </c>
      <c r="U24">
        <f t="shared" si="21"/>
        <v>2.5466569999999999E-3</v>
      </c>
      <c r="V24">
        <f t="shared" si="22"/>
        <v>0.01</v>
      </c>
      <c r="W24">
        <f t="shared" si="23"/>
        <v>0.79235582232216017</v>
      </c>
      <c r="X24">
        <f t="shared" si="24"/>
        <v>2.0178585014074854E-3</v>
      </c>
      <c r="Y24">
        <f t="shared" si="25"/>
        <v>7.9235582232216016E-3</v>
      </c>
      <c r="Z24">
        <f t="shared" si="26"/>
        <v>0.78241440559753117</v>
      </c>
      <c r="AB24">
        <f t="shared" si="27"/>
        <v>7750.2769738200941</v>
      </c>
      <c r="AC24">
        <f t="shared" si="2"/>
        <v>7761.6386513936095</v>
      </c>
      <c r="AE24">
        <f t="shared" si="3"/>
        <v>0</v>
      </c>
      <c r="AF24">
        <f t="shared" si="4"/>
        <v>0</v>
      </c>
      <c r="AG24">
        <f t="shared" si="5"/>
        <v>-19.560360139938279</v>
      </c>
      <c r="AH24">
        <f t="shared" si="6"/>
        <v>-2017.8585014074854</v>
      </c>
      <c r="AI24">
        <f t="shared" si="7"/>
        <v>-2037.4188615474236</v>
      </c>
      <c r="AJ24">
        <f t="shared" si="8"/>
        <v>-11.361677573515408</v>
      </c>
      <c r="AK24">
        <f t="shared" si="30"/>
        <v>542.51938816740665</v>
      </c>
      <c r="AL24">
        <f t="shared" si="9"/>
        <v>-1506.2611509535323</v>
      </c>
      <c r="AN24">
        <f t="shared" si="10"/>
        <v>0</v>
      </c>
      <c r="AO24">
        <f t="shared" si="11"/>
        <v>0</v>
      </c>
      <c r="AP24">
        <f t="shared" si="12"/>
        <v>-1.8104993388577153</v>
      </c>
      <c r="AQ24">
        <f t="shared" si="13"/>
        <v>-186.77219931382103</v>
      </c>
      <c r="AR24">
        <f t="shared" si="14"/>
        <v>-188.58269865267874</v>
      </c>
      <c r="AS24">
        <f t="shared" si="15"/>
        <v>-1.0516324642287025</v>
      </c>
      <c r="AT24">
        <f t="shared" si="16"/>
        <v>50.215383897204738</v>
      </c>
      <c r="AU24">
        <f t="shared" si="17"/>
        <v>-139.41894721970272</v>
      </c>
      <c r="AW24">
        <v>21</v>
      </c>
      <c r="AX24">
        <f>IF(Z24&gt;0, (R24*SUMPRODUCT(K24:$K$98, X24:$X$98)-K24*$AZ$3)/Z24, 0)</f>
        <v>9920.1121501156831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8.2642510427844637E-2</v>
      </c>
      <c r="L25" s="2">
        <v>22</v>
      </c>
      <c r="M25" s="8">
        <v>3.8442260000000001E-3</v>
      </c>
      <c r="Q25" s="5">
        <f t="shared" si="29"/>
        <v>25</v>
      </c>
      <c r="R25">
        <f t="shared" si="0"/>
        <v>1000000</v>
      </c>
      <c r="S25">
        <f t="shared" si="1"/>
        <v>10061.208225223356</v>
      </c>
      <c r="U25">
        <f t="shared" si="21"/>
        <v>3.8442260000000001E-3</v>
      </c>
      <c r="V25">
        <f t="shared" si="22"/>
        <v>0.01</v>
      </c>
      <c r="W25">
        <f t="shared" si="23"/>
        <v>0.78241440559753117</v>
      </c>
      <c r="X25">
        <f t="shared" si="24"/>
        <v>3.0077778007725751E-3</v>
      </c>
      <c r="Y25">
        <f t="shared" si="25"/>
        <v>7.8241440559753111E-3</v>
      </c>
      <c r="Z25">
        <f t="shared" si="26"/>
        <v>0.77158248374078331</v>
      </c>
      <c r="AB25">
        <f t="shared" si="27"/>
        <v>7761.6386513936095</v>
      </c>
      <c r="AC25">
        <f t="shared" si="2"/>
        <v>7763.0520318510353</v>
      </c>
      <c r="AE25">
        <f t="shared" si="3"/>
        <v>0</v>
      </c>
      <c r="AF25">
        <f t="shared" si="4"/>
        <v>0</v>
      </c>
      <c r="AG25">
        <f t="shared" si="5"/>
        <v>-19.289562093519582</v>
      </c>
      <c r="AH25">
        <f t="shared" si="6"/>
        <v>-3007.7778007725751</v>
      </c>
      <c r="AI25">
        <f t="shared" si="7"/>
        <v>-3027.0673628660948</v>
      </c>
      <c r="AJ25">
        <f t="shared" si="8"/>
        <v>-1.4133804574257738</v>
      </c>
      <c r="AK25">
        <f t="shared" si="30"/>
        <v>543.31470559755269</v>
      </c>
      <c r="AL25">
        <f t="shared" si="9"/>
        <v>-2485.1660377259677</v>
      </c>
      <c r="AN25">
        <f t="shared" si="10"/>
        <v>0</v>
      </c>
      <c r="AO25">
        <f t="shared" si="11"/>
        <v>0</v>
      </c>
      <c r="AP25">
        <f t="shared" si="12"/>
        <v>-1.5941378364622487</v>
      </c>
      <c r="AQ25">
        <f t="shared" si="13"/>
        <v>-248.57030826498715</v>
      </c>
      <c r="AR25">
        <f t="shared" si="14"/>
        <v>-250.16444610144941</v>
      </c>
      <c r="AS25">
        <f t="shared" si="15"/>
        <v>-0.11680530919132133</v>
      </c>
      <c r="AT25">
        <f t="shared" si="16"/>
        <v>44.900891222947088</v>
      </c>
      <c r="AU25">
        <f t="shared" si="17"/>
        <v>-205.38036018769364</v>
      </c>
      <c r="AW25">
        <v>22</v>
      </c>
      <c r="AX25">
        <f>IF(Z25&gt;0, (R25*SUMPRODUCT(K25:$K$98, X25:$X$98)-K25*$AZ$3)/Z25, 0)</f>
        <v>10061.208225223356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7.3787955739146996E-2</v>
      </c>
      <c r="L26" s="2">
        <v>23</v>
      </c>
      <c r="M26" s="8">
        <v>5.3300140000000001E-3</v>
      </c>
      <c r="Q26" s="5">
        <f t="shared" si="29"/>
        <v>25</v>
      </c>
      <c r="R26">
        <f t="shared" si="0"/>
        <v>1000000</v>
      </c>
      <c r="S26">
        <f t="shared" si="1"/>
        <v>10111.830165224696</v>
      </c>
      <c r="U26">
        <f t="shared" si="21"/>
        <v>5.3300140000000001E-3</v>
      </c>
      <c r="V26">
        <f t="shared" si="22"/>
        <v>0.01</v>
      </c>
      <c r="W26">
        <f t="shared" si="23"/>
        <v>0.77158248374078331</v>
      </c>
      <c r="X26">
        <f t="shared" si="24"/>
        <v>4.1125454404931476E-3</v>
      </c>
      <c r="Y26">
        <f t="shared" si="25"/>
        <v>7.7158248374078336E-3</v>
      </c>
      <c r="Z26">
        <f t="shared" si="26"/>
        <v>0.75975411346288235</v>
      </c>
      <c r="AB26">
        <f t="shared" si="27"/>
        <v>7763.0520318510353</v>
      </c>
      <c r="AC26">
        <f t="shared" si="2"/>
        <v>7682.5045626675201</v>
      </c>
      <c r="AE26">
        <f t="shared" si="3"/>
        <v>0</v>
      </c>
      <c r="AF26">
        <f t="shared" si="4"/>
        <v>0</v>
      </c>
      <c r="AG26">
        <f t="shared" si="5"/>
        <v>-18.99385283657206</v>
      </c>
      <c r="AH26">
        <f t="shared" si="6"/>
        <v>-4112.5454404931479</v>
      </c>
      <c r="AI26">
        <f t="shared" si="7"/>
        <v>-4131.5392933297198</v>
      </c>
      <c r="AJ26">
        <f t="shared" si="8"/>
        <v>80.547469183515204</v>
      </c>
      <c r="AK26">
        <f t="shared" si="30"/>
        <v>543.41364222957247</v>
      </c>
      <c r="AL26">
        <f t="shared" si="9"/>
        <v>-3507.5781819166323</v>
      </c>
      <c r="AN26">
        <f t="shared" si="10"/>
        <v>0</v>
      </c>
      <c r="AO26">
        <f t="shared" si="11"/>
        <v>0</v>
      </c>
      <c r="AP26">
        <f t="shared" si="12"/>
        <v>-1.4015175724208508</v>
      </c>
      <c r="AQ26">
        <f t="shared" si="13"/>
        <v>-303.45632093833916</v>
      </c>
      <c r="AR26">
        <f t="shared" si="14"/>
        <v>-304.85783851076002</v>
      </c>
      <c r="AS26">
        <f t="shared" si="15"/>
        <v>5.9434330910135262</v>
      </c>
      <c r="AT26">
        <f t="shared" si="16"/>
        <v>40.097381780884355</v>
      </c>
      <c r="AU26">
        <f t="shared" si="17"/>
        <v>-258.81702363886217</v>
      </c>
      <c r="AW26">
        <v>23</v>
      </c>
      <c r="AX26">
        <f>IF(Z26&gt;0, (R26*SUMPRODUCT(K26:$K$98, X26:$X$98)-K26*$AZ$3)/Z26, 0)</f>
        <v>10111.830165224696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6.5882103338524095E-2</v>
      </c>
      <c r="L27" s="2">
        <v>24</v>
      </c>
      <c r="M27" s="8">
        <v>6.9004050000000001E-3</v>
      </c>
      <c r="Q27" s="5">
        <f t="shared" si="29"/>
        <v>25</v>
      </c>
      <c r="R27">
        <f t="shared" si="0"/>
        <v>1000000</v>
      </c>
      <c r="S27">
        <f t="shared" si="1"/>
        <v>10080.23550827311</v>
      </c>
      <c r="U27">
        <f t="shared" si="21"/>
        <v>6.9004050000000001E-3</v>
      </c>
      <c r="V27">
        <f t="shared" si="22"/>
        <v>0.01</v>
      </c>
      <c r="W27">
        <f t="shared" si="23"/>
        <v>0.75975411346288235</v>
      </c>
      <c r="X27">
        <f t="shared" si="24"/>
        <v>5.2426110833098411E-3</v>
      </c>
      <c r="Y27">
        <f t="shared" si="25"/>
        <v>7.5975411346288239E-3</v>
      </c>
      <c r="Z27">
        <f t="shared" si="26"/>
        <v>0.74691396124494369</v>
      </c>
      <c r="AB27">
        <f t="shared" si="27"/>
        <v>7682.5045626675201</v>
      </c>
      <c r="AC27">
        <f t="shared" si="2"/>
        <v>7529.0686337662073</v>
      </c>
      <c r="AE27">
        <f t="shared" si="3"/>
        <v>0</v>
      </c>
      <c r="AF27">
        <f t="shared" si="4"/>
        <v>0</v>
      </c>
      <c r="AG27">
        <f t="shared" si="5"/>
        <v>-18.672849031123594</v>
      </c>
      <c r="AH27">
        <f t="shared" si="6"/>
        <v>-5242.611083309841</v>
      </c>
      <c r="AI27">
        <f t="shared" si="7"/>
        <v>-5261.2839323409644</v>
      </c>
      <c r="AJ27">
        <f t="shared" si="8"/>
        <v>153.43592890131276</v>
      </c>
      <c r="AK27">
        <f t="shared" si="30"/>
        <v>537.77531938672644</v>
      </c>
      <c r="AL27">
        <f t="shared" si="9"/>
        <v>-4570.0726840529251</v>
      </c>
      <c r="AN27">
        <f t="shared" si="10"/>
        <v>0</v>
      </c>
      <c r="AO27">
        <f t="shared" si="11"/>
        <v>0</v>
      </c>
      <c r="AP27">
        <f t="shared" si="12"/>
        <v>-1.2302065694931441</v>
      </c>
      <c r="AQ27">
        <f t="shared" si="13"/>
        <v>-345.39424515431068</v>
      </c>
      <c r="AR27">
        <f t="shared" si="14"/>
        <v>-346.62445172380382</v>
      </c>
      <c r="AS27">
        <f t="shared" si="15"/>
        <v>10.108681723718723</v>
      </c>
      <c r="AT27">
        <f t="shared" si="16"/>
        <v>35.429769164744108</v>
      </c>
      <c r="AU27">
        <f t="shared" si="17"/>
        <v>-301.086000835341</v>
      </c>
      <c r="AW27">
        <v>24</v>
      </c>
      <c r="AX27">
        <f>IF(Z27&gt;0, (R27*SUMPRODUCT(K27:$K$98, X27:$X$98)-K27*$AZ$3)/Z27, 0)</f>
        <v>10080.23550827311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5.8823306552253651E-2</v>
      </c>
      <c r="L28" s="2">
        <v>25</v>
      </c>
      <c r="M28" s="8">
        <v>8.6257439999999994E-3</v>
      </c>
      <c r="Q28" s="5">
        <f t="shared" si="29"/>
        <v>25</v>
      </c>
      <c r="R28">
        <f t="shared" si="0"/>
        <v>1000000</v>
      </c>
      <c r="S28">
        <f t="shared" si="1"/>
        <v>9983.0830466204206</v>
      </c>
      <c r="U28">
        <f t="shared" si="21"/>
        <v>8.6257439999999994E-3</v>
      </c>
      <c r="V28">
        <f t="shared" si="22"/>
        <v>0.01</v>
      </c>
      <c r="W28">
        <f t="shared" si="23"/>
        <v>0.74691396124494369</v>
      </c>
      <c r="X28">
        <f t="shared" si="24"/>
        <v>6.4426886197248056E-3</v>
      </c>
      <c r="Y28">
        <f t="shared" si="25"/>
        <v>7.4691396124494372E-3</v>
      </c>
      <c r="Z28">
        <f t="shared" si="26"/>
        <v>0.7330021330127694</v>
      </c>
      <c r="AB28">
        <f t="shared" si="27"/>
        <v>7529.0686337662073</v>
      </c>
      <c r="AC28">
        <f t="shared" si="2"/>
        <v>7317.6211672163845</v>
      </c>
      <c r="AE28">
        <f t="shared" si="3"/>
        <v>0</v>
      </c>
      <c r="AF28">
        <f t="shared" si="4"/>
        <v>0</v>
      </c>
      <c r="AG28">
        <f t="shared" si="5"/>
        <v>-18.325053325319235</v>
      </c>
      <c r="AH28">
        <f t="shared" si="6"/>
        <v>-6442.6886197248059</v>
      </c>
      <c r="AI28">
        <f t="shared" si="7"/>
        <v>-6461.0136730501254</v>
      </c>
      <c r="AJ28">
        <f t="shared" si="8"/>
        <v>211.44746654982282</v>
      </c>
      <c r="AK28">
        <f t="shared" si="30"/>
        <v>527.03480436363452</v>
      </c>
      <c r="AL28">
        <f t="shared" si="9"/>
        <v>-5722.5314021366685</v>
      </c>
      <c r="AN28">
        <f t="shared" si="10"/>
        <v>0</v>
      </c>
      <c r="AO28">
        <f t="shared" si="11"/>
        <v>0</v>
      </c>
      <c r="AP28">
        <f t="shared" si="12"/>
        <v>-1.0779402293416485</v>
      </c>
      <c r="AQ28">
        <f t="shared" si="13"/>
        <v>-378.98024769878822</v>
      </c>
      <c r="AR28">
        <f t="shared" si="14"/>
        <v>-380.05818792812988</v>
      </c>
      <c r="AS28">
        <f t="shared" si="15"/>
        <v>12.438039144557628</v>
      </c>
      <c r="AT28">
        <f t="shared" si="16"/>
        <v>31.001929860789105</v>
      </c>
      <c r="AU28">
        <f t="shared" si="17"/>
        <v>-336.61821892278317</v>
      </c>
      <c r="AW28">
        <v>25</v>
      </c>
      <c r="AX28">
        <f>IF(Z28&gt;0, (R28*SUMPRODUCT(K28:$K$98, X28:$X$98)-K28*$AZ$3)/Z28, 0)</f>
        <v>9983.0830466204206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5.2520809421655039E-2</v>
      </c>
      <c r="L29" s="2">
        <v>26</v>
      </c>
      <c r="M29" s="8">
        <v>1.0476563E-2</v>
      </c>
      <c r="Q29" s="5">
        <f t="shared" si="29"/>
        <v>25</v>
      </c>
      <c r="R29">
        <f t="shared" si="0"/>
        <v>1000000</v>
      </c>
      <c r="S29">
        <f t="shared" si="1"/>
        <v>9830.5116230623098</v>
      </c>
      <c r="U29">
        <f t="shared" si="21"/>
        <v>1.0476563E-2</v>
      </c>
      <c r="V29">
        <f t="shared" si="22"/>
        <v>0.01</v>
      </c>
      <c r="W29">
        <f t="shared" si="23"/>
        <v>0.7330021330127694</v>
      </c>
      <c r="X29">
        <f t="shared" si="24"/>
        <v>7.6793430256426581E-3</v>
      </c>
      <c r="Y29">
        <f t="shared" si="25"/>
        <v>7.3300213301276942E-3</v>
      </c>
      <c r="Z29">
        <f t="shared" si="26"/>
        <v>0.71799276865699901</v>
      </c>
      <c r="AB29">
        <f t="shared" si="27"/>
        <v>7317.6211672163845</v>
      </c>
      <c r="AC29">
        <f t="shared" si="2"/>
        <v>7058.236257557317</v>
      </c>
      <c r="AE29">
        <f t="shared" si="3"/>
        <v>0</v>
      </c>
      <c r="AF29">
        <f t="shared" si="4"/>
        <v>0</v>
      </c>
      <c r="AG29">
        <f t="shared" si="5"/>
        <v>-17.949819216424974</v>
      </c>
      <c r="AH29">
        <f t="shared" si="6"/>
        <v>-7679.3430256426582</v>
      </c>
      <c r="AI29">
        <f t="shared" si="7"/>
        <v>-7697.2928448590828</v>
      </c>
      <c r="AJ29">
        <f t="shared" si="8"/>
        <v>259.38490965906749</v>
      </c>
      <c r="AK29">
        <f t="shared" si="30"/>
        <v>512.23348170514691</v>
      </c>
      <c r="AL29">
        <f t="shared" si="9"/>
        <v>-6925.6744534948684</v>
      </c>
      <c r="AN29">
        <f t="shared" si="10"/>
        <v>0</v>
      </c>
      <c r="AO29">
        <f t="shared" si="11"/>
        <v>0</v>
      </c>
      <c r="AP29">
        <f t="shared" si="12"/>
        <v>-0.94273903421901739</v>
      </c>
      <c r="AQ29">
        <f t="shared" si="13"/>
        <v>-403.32531153329381</v>
      </c>
      <c r="AR29">
        <f t="shared" si="14"/>
        <v>-404.26805056751283</v>
      </c>
      <c r="AS29">
        <f t="shared" si="15"/>
        <v>13.623105407057093</v>
      </c>
      <c r="AT29">
        <f t="shared" si="16"/>
        <v>26.902917072026845</v>
      </c>
      <c r="AU29">
        <f t="shared" si="17"/>
        <v>-363.74202808842892</v>
      </c>
      <c r="AW29">
        <v>26</v>
      </c>
      <c r="AX29">
        <f>IF(Z29&gt;0, (R29*SUMPRODUCT(K29:$K$98, X29:$X$98)-K29*$AZ$3)/Z29, 0)</f>
        <v>9830.5116230623098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4.6893579840763422E-2</v>
      </c>
      <c r="L30" s="2">
        <v>27</v>
      </c>
      <c r="M30" s="8">
        <v>1.2607808E-2</v>
      </c>
      <c r="Q30" s="5">
        <f t="shared" si="29"/>
        <v>25</v>
      </c>
      <c r="R30">
        <f t="shared" si="0"/>
        <v>1000000</v>
      </c>
      <c r="S30">
        <f t="shared" si="1"/>
        <v>9635.3275046796716</v>
      </c>
      <c r="U30">
        <f t="shared" si="21"/>
        <v>1.2607808E-2</v>
      </c>
      <c r="V30">
        <f t="shared" si="22"/>
        <v>0.01</v>
      </c>
      <c r="W30">
        <f t="shared" si="23"/>
        <v>0.71799276865699901</v>
      </c>
      <c r="X30">
        <f t="shared" si="24"/>
        <v>9.0523149726158617E-3</v>
      </c>
      <c r="Y30">
        <f t="shared" si="25"/>
        <v>7.1799276865699901E-3</v>
      </c>
      <c r="Z30">
        <f t="shared" si="26"/>
        <v>0.70176052599781324</v>
      </c>
      <c r="AB30">
        <f t="shared" si="27"/>
        <v>7058.236257557317</v>
      </c>
      <c r="AC30">
        <f t="shared" si="2"/>
        <v>6761.6924978452034</v>
      </c>
      <c r="AE30">
        <f t="shared" si="3"/>
        <v>0</v>
      </c>
      <c r="AF30">
        <f t="shared" si="4"/>
        <v>0</v>
      </c>
      <c r="AG30">
        <f t="shared" si="5"/>
        <v>-17.544013149945332</v>
      </c>
      <c r="AH30">
        <f t="shared" si="6"/>
        <v>-9052.3149726158608</v>
      </c>
      <c r="AI30">
        <f t="shared" si="7"/>
        <v>-9069.8589857658062</v>
      </c>
      <c r="AJ30">
        <f t="shared" si="8"/>
        <v>296.54375971211357</v>
      </c>
      <c r="AK30">
        <f t="shared" si="30"/>
        <v>494.07653802901223</v>
      </c>
      <c r="AL30">
        <f t="shared" si="9"/>
        <v>-8279.2386880246795</v>
      </c>
      <c r="AN30">
        <f t="shared" si="10"/>
        <v>0</v>
      </c>
      <c r="AO30">
        <f t="shared" si="11"/>
        <v>0</v>
      </c>
      <c r="AP30">
        <f t="shared" si="12"/>
        <v>-0.82270158137436478</v>
      </c>
      <c r="AQ30">
        <f t="shared" si="13"/>
        <v>-424.4954549121</v>
      </c>
      <c r="AR30">
        <f t="shared" si="14"/>
        <v>-425.31815649347436</v>
      </c>
      <c r="AS30">
        <f t="shared" si="15"/>
        <v>13.905998472340162</v>
      </c>
      <c r="AT30">
        <f t="shared" si="16"/>
        <v>23.169017583511469</v>
      </c>
      <c r="AU30">
        <f t="shared" si="17"/>
        <v>-388.24314043762269</v>
      </c>
      <c r="AW30">
        <v>27</v>
      </c>
      <c r="AX30">
        <f>IF(Z30&gt;0, (R30*SUMPRODUCT(K30:$K$98, X30:$X$98)-K30*$AZ$3)/Z30, 0)</f>
        <v>9635.3275046796716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4.1869267714967337E-2</v>
      </c>
      <c r="L31" s="2">
        <v>28</v>
      </c>
      <c r="M31" s="8">
        <v>1.5033739000000001E-2</v>
      </c>
      <c r="Q31" s="5">
        <f t="shared" si="29"/>
        <v>25</v>
      </c>
      <c r="R31">
        <f t="shared" si="0"/>
        <v>1000000</v>
      </c>
      <c r="S31">
        <f t="shared" si="1"/>
        <v>9401.6443527868851</v>
      </c>
      <c r="U31">
        <f t="shared" si="21"/>
        <v>1.5033739000000001E-2</v>
      </c>
      <c r="V31">
        <f t="shared" si="22"/>
        <v>0.01</v>
      </c>
      <c r="W31">
        <f t="shared" si="23"/>
        <v>0.70176052599781324</v>
      </c>
      <c r="X31">
        <f t="shared" si="24"/>
        <v>1.0550084588353839E-2</v>
      </c>
      <c r="Y31">
        <f t="shared" si="25"/>
        <v>7.0176052599781324E-3</v>
      </c>
      <c r="Z31">
        <f t="shared" si="26"/>
        <v>0.68419283614948134</v>
      </c>
      <c r="AB31">
        <f t="shared" si="27"/>
        <v>6761.6924978452034</v>
      </c>
      <c r="AC31">
        <f t="shared" si="2"/>
        <v>6432.5377142020134</v>
      </c>
      <c r="AE31">
        <f t="shared" si="3"/>
        <v>0</v>
      </c>
      <c r="AF31">
        <f t="shared" si="4"/>
        <v>0</v>
      </c>
      <c r="AG31">
        <f t="shared" si="5"/>
        <v>-17.104820903737032</v>
      </c>
      <c r="AH31">
        <f t="shared" si="6"/>
        <v>-10550.084588353839</v>
      </c>
      <c r="AI31">
        <f t="shared" si="7"/>
        <v>-10567.189409257575</v>
      </c>
      <c r="AJ31">
        <f t="shared" si="8"/>
        <v>329.15478364319006</v>
      </c>
      <c r="AK31">
        <f t="shared" si="30"/>
        <v>473.31847484916426</v>
      </c>
      <c r="AL31">
        <f t="shared" si="9"/>
        <v>-9764.7161507652218</v>
      </c>
      <c r="AN31">
        <f t="shared" si="10"/>
        <v>0</v>
      </c>
      <c r="AO31">
        <f t="shared" si="11"/>
        <v>0</v>
      </c>
      <c r="AP31">
        <f t="shared" si="12"/>
        <v>-0.71616632563513538</v>
      </c>
      <c r="AQ31">
        <f t="shared" si="13"/>
        <v>-441.72431604533784</v>
      </c>
      <c r="AR31">
        <f t="shared" si="14"/>
        <v>-442.44048237097297</v>
      </c>
      <c r="AS31">
        <f t="shared" si="15"/>
        <v>13.781469756018877</v>
      </c>
      <c r="AT31">
        <f t="shared" si="16"/>
        <v>19.817497937899692</v>
      </c>
      <c r="AU31">
        <f t="shared" si="17"/>
        <v>-408.84151467705442</v>
      </c>
      <c r="AW31">
        <v>28</v>
      </c>
      <c r="AX31">
        <f>IF(Z31&gt;0, (R31*SUMPRODUCT(K31:$K$98, X31:$X$98)-K31*$AZ$3)/Z31, 0)</f>
        <v>9401.6443527868851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3.7383274745506546E-2</v>
      </c>
      <c r="L32" s="2">
        <v>29</v>
      </c>
      <c r="M32" s="8">
        <v>1.7719183999999999E-2</v>
      </c>
      <c r="Q32" s="5">
        <f t="shared" si="29"/>
        <v>25</v>
      </c>
      <c r="R32">
        <f t="shared" si="0"/>
        <v>1000000</v>
      </c>
      <c r="S32">
        <f t="shared" si="1"/>
        <v>9133.6247629337049</v>
      </c>
      <c r="U32">
        <f t="shared" si="21"/>
        <v>1.7719183999999999E-2</v>
      </c>
      <c r="V32">
        <f t="shared" si="22"/>
        <v>0.01</v>
      </c>
      <c r="W32">
        <f t="shared" si="23"/>
        <v>0.68419283614948134</v>
      </c>
      <c r="X32">
        <f t="shared" si="24"/>
        <v>1.212333875521451E-2</v>
      </c>
      <c r="Y32">
        <f t="shared" si="25"/>
        <v>6.8419283614948138E-3</v>
      </c>
      <c r="Z32">
        <f t="shared" si="26"/>
        <v>0.66522756903277203</v>
      </c>
      <c r="AB32">
        <f t="shared" si="27"/>
        <v>6432.5377142020134</v>
      </c>
      <c r="AC32">
        <f t="shared" si="2"/>
        <v>6075.9389975039176</v>
      </c>
      <c r="AE32">
        <f t="shared" si="3"/>
        <v>0</v>
      </c>
      <c r="AF32">
        <f t="shared" si="4"/>
        <v>0</v>
      </c>
      <c r="AG32">
        <f t="shared" si="5"/>
        <v>-16.6306892258193</v>
      </c>
      <c r="AH32">
        <f t="shared" si="6"/>
        <v>-12123.33875521451</v>
      </c>
      <c r="AI32">
        <f t="shared" si="7"/>
        <v>-12139.96944444033</v>
      </c>
      <c r="AJ32">
        <f t="shared" si="8"/>
        <v>356.59871669809581</v>
      </c>
      <c r="AK32">
        <f t="shared" si="30"/>
        <v>450.277639994141</v>
      </c>
      <c r="AL32">
        <f t="shared" si="9"/>
        <v>-11333.093087748093</v>
      </c>
      <c r="AN32">
        <f t="shared" si="10"/>
        <v>0</v>
      </c>
      <c r="AO32">
        <f t="shared" si="11"/>
        <v>0</v>
      </c>
      <c r="AP32">
        <f t="shared" si="12"/>
        <v>-0.62170962453593848</v>
      </c>
      <c r="AQ32">
        <f t="shared" si="13"/>
        <v>-453.21010351903141</v>
      </c>
      <c r="AR32">
        <f t="shared" si="14"/>
        <v>-453.83181314356733</v>
      </c>
      <c r="AS32">
        <f t="shared" si="15"/>
        <v>13.33082780021997</v>
      </c>
      <c r="AT32">
        <f t="shared" si="16"/>
        <v>16.832852727659258</v>
      </c>
      <c r="AU32">
        <f t="shared" si="17"/>
        <v>-423.66813261568808</v>
      </c>
      <c r="AW32">
        <v>29</v>
      </c>
      <c r="AX32">
        <f>IF(Z32&gt;0, (R32*SUMPRODUCT(K32:$K$98, X32:$X$98)-K32*$AZ$3)/Z32, 0)</f>
        <v>9133.6247629337049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3.337792387991656E-2</v>
      </c>
      <c r="L33" s="2">
        <v>30</v>
      </c>
      <c r="M33" s="8">
        <v>2.0768709E-2</v>
      </c>
      <c r="Q33" s="5">
        <f t="shared" si="29"/>
        <v>25</v>
      </c>
      <c r="R33">
        <f t="shared" si="0"/>
        <v>1000000</v>
      </c>
      <c r="S33">
        <f t="shared" si="1"/>
        <v>8838.5436638401989</v>
      </c>
      <c r="U33">
        <f t="shared" si="21"/>
        <v>2.0768709E-2</v>
      </c>
      <c r="V33">
        <f t="shared" si="22"/>
        <v>0.01</v>
      </c>
      <c r="W33">
        <f t="shared" si="23"/>
        <v>0.66522756903277203</v>
      </c>
      <c r="X33">
        <f t="shared" si="24"/>
        <v>1.3815917800019053E-2</v>
      </c>
      <c r="Y33">
        <f t="shared" si="25"/>
        <v>6.6522756903277204E-3</v>
      </c>
      <c r="Z33">
        <f t="shared" si="26"/>
        <v>0.64475937554242535</v>
      </c>
      <c r="AB33">
        <f t="shared" si="27"/>
        <v>6075.9389975039176</v>
      </c>
      <c r="AC33">
        <f t="shared" si="2"/>
        <v>5698.7338934020672</v>
      </c>
      <c r="AE33">
        <f t="shared" si="3"/>
        <v>0</v>
      </c>
      <c r="AF33">
        <f t="shared" si="4"/>
        <v>0</v>
      </c>
      <c r="AG33">
        <f t="shared" si="5"/>
        <v>-16.118984388560634</v>
      </c>
      <c r="AH33">
        <f t="shared" si="6"/>
        <v>-13815.917800019053</v>
      </c>
      <c r="AI33">
        <f t="shared" si="7"/>
        <v>-13832.036784407614</v>
      </c>
      <c r="AJ33">
        <f t="shared" si="8"/>
        <v>377.20510410185034</v>
      </c>
      <c r="AK33">
        <f t="shared" si="30"/>
        <v>425.31572982527427</v>
      </c>
      <c r="AL33">
        <f t="shared" si="9"/>
        <v>-13029.515950480491</v>
      </c>
      <c r="AN33">
        <f t="shared" si="10"/>
        <v>0</v>
      </c>
      <c r="AO33">
        <f t="shared" si="11"/>
        <v>0</v>
      </c>
      <c r="AP33">
        <f t="shared" si="12"/>
        <v>-0.53801823394294024</v>
      </c>
      <c r="AQ33">
        <f t="shared" si="13"/>
        <v>-461.14665266022024</v>
      </c>
      <c r="AR33">
        <f t="shared" si="14"/>
        <v>-461.68467089416316</v>
      </c>
      <c r="AS33">
        <f t="shared" si="15"/>
        <v>12.590323251827563</v>
      </c>
      <c r="AT33">
        <f t="shared" si="16"/>
        <v>14.196156055039163</v>
      </c>
      <c r="AU33">
        <f t="shared" si="17"/>
        <v>-434.89819158729648</v>
      </c>
      <c r="AW33">
        <v>30</v>
      </c>
      <c r="AX33">
        <f>IF(Z33&gt;0, (R33*SUMPRODUCT(K33:$K$98, X33:$X$98)-K33*$AZ$3)/Z33, 0)</f>
        <v>8838.5436638401989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2.9801717749925499E-2</v>
      </c>
      <c r="L34" s="2">
        <v>31</v>
      </c>
      <c r="M34" s="8">
        <v>2.4225090000000001E-2</v>
      </c>
      <c r="Q34" s="5">
        <f t="shared" si="29"/>
        <v>25</v>
      </c>
      <c r="R34">
        <f t="shared" si="0"/>
        <v>1000000</v>
      </c>
      <c r="S34">
        <f t="shared" si="1"/>
        <v>8520.1756272752009</v>
      </c>
      <c r="U34">
        <f t="shared" si="21"/>
        <v>2.4225090000000001E-2</v>
      </c>
      <c r="V34">
        <f t="shared" si="22"/>
        <v>0.01</v>
      </c>
      <c r="W34">
        <f t="shared" si="23"/>
        <v>0.64475937554242535</v>
      </c>
      <c r="X34">
        <f t="shared" si="24"/>
        <v>1.5619353900859053E-2</v>
      </c>
      <c r="Y34">
        <f t="shared" si="25"/>
        <v>6.4475937554242533E-3</v>
      </c>
      <c r="Z34">
        <f t="shared" si="26"/>
        <v>0.6226924278861421</v>
      </c>
      <c r="AB34">
        <f t="shared" si="27"/>
        <v>5698.7338934020672</v>
      </c>
      <c r="AC34">
        <f t="shared" si="2"/>
        <v>5305.4488473643287</v>
      </c>
      <c r="AE34">
        <f t="shared" si="3"/>
        <v>0</v>
      </c>
      <c r="AF34">
        <f t="shared" si="4"/>
        <v>0</v>
      </c>
      <c r="AG34">
        <f t="shared" si="5"/>
        <v>-15.567310697153552</v>
      </c>
      <c r="AH34">
        <f t="shared" si="6"/>
        <v>-15619.353900859052</v>
      </c>
      <c r="AI34">
        <f t="shared" si="7"/>
        <v>-15634.921211556206</v>
      </c>
      <c r="AJ34">
        <f t="shared" si="8"/>
        <v>393.28504603773854</v>
      </c>
      <c r="AK34">
        <f t="shared" si="30"/>
        <v>398.91137253814475</v>
      </c>
      <c r="AL34">
        <f t="shared" si="9"/>
        <v>-14842.724792980322</v>
      </c>
      <c r="AN34">
        <f t="shared" si="10"/>
        <v>0</v>
      </c>
      <c r="AO34">
        <f t="shared" si="11"/>
        <v>0</v>
      </c>
      <c r="AP34">
        <f t="shared" si="12"/>
        <v>-0.46393259952196608</v>
      </c>
      <c r="AQ34">
        <f t="shared" si="13"/>
        <v>-465.48357638959931</v>
      </c>
      <c r="AR34">
        <f t="shared" si="14"/>
        <v>-465.94750898912127</v>
      </c>
      <c r="AS34">
        <f t="shared" si="15"/>
        <v>11.720569937283139</v>
      </c>
      <c r="AT34">
        <f t="shared" si="16"/>
        <v>11.888244131617171</v>
      </c>
      <c r="AU34">
        <f t="shared" si="17"/>
        <v>-442.33869492022092</v>
      </c>
      <c r="AW34">
        <v>31</v>
      </c>
      <c r="AX34">
        <f>IF(Z34&gt;0, (R34*SUMPRODUCT(K34:$K$98, X34:$X$98)-K34*$AZ$3)/Z34, 0)</f>
        <v>8520.1756272752009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2.660867656243348E-2</v>
      </c>
      <c r="L35" s="2">
        <v>32</v>
      </c>
      <c r="M35" s="8">
        <v>2.7828815E-2</v>
      </c>
      <c r="Q35" s="5">
        <f t="shared" si="29"/>
        <v>25</v>
      </c>
      <c r="R35">
        <f t="shared" ref="R35:R66" si="31">$C$6</f>
        <v>1000000</v>
      </c>
      <c r="S35">
        <f t="shared" ref="S35:S66" si="32">AX35</f>
        <v>8179.3619040884914</v>
      </c>
      <c r="U35">
        <f t="shared" si="21"/>
        <v>2.7828815E-2</v>
      </c>
      <c r="V35">
        <f t="shared" si="22"/>
        <v>0.01</v>
      </c>
      <c r="W35">
        <f t="shared" si="23"/>
        <v>0.6226924278861421</v>
      </c>
      <c r="X35">
        <f t="shared" si="24"/>
        <v>1.732879237754429E-2</v>
      </c>
      <c r="Y35">
        <f t="shared" si="25"/>
        <v>6.2269242788614209E-3</v>
      </c>
      <c r="Z35">
        <f t="shared" si="26"/>
        <v>0.59913671122973644</v>
      </c>
      <c r="AB35">
        <f t="shared" si="27"/>
        <v>5305.4488473643287</v>
      </c>
      <c r="AC35">
        <f t="shared" ref="AC35:AC66" si="33">S35*Z35</f>
        <v>4900.5559911733735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-14.978417780743412</v>
      </c>
      <c r="AH35">
        <f t="shared" ref="AH35:AH66" si="37">-X35*R35</f>
        <v>-17328.792377544291</v>
      </c>
      <c r="AI35">
        <f t="shared" ref="AI35:AI66" si="38">SUM(AE35:AH35)</f>
        <v>-17343.770795325036</v>
      </c>
      <c r="AJ35">
        <f t="shared" ref="AJ35:AJ66" si="39">AB35-AC35</f>
        <v>404.89285619095517</v>
      </c>
      <c r="AK35">
        <f t="shared" si="30"/>
        <v>371.38141931550302</v>
      </c>
      <c r="AL35">
        <f t="shared" ref="AL35:AL66" si="40">SUM(AI35:AK35)</f>
        <v>-16567.496519818578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-0.39855587414480409</v>
      </c>
      <c r="AQ35">
        <f t="shared" ref="AQ35:AQ66" si="44">AH35*$K35</f>
        <v>-461.09623159163868</v>
      </c>
      <c r="AR35">
        <f t="shared" ref="AR35:AR66" si="45">AI35*$K35</f>
        <v>-461.49478746578353</v>
      </c>
      <c r="AS35">
        <f t="shared" ref="AS35:AS66" si="46">AJ35*$K35</f>
        <v>10.773663052825018</v>
      </c>
      <c r="AT35">
        <f t="shared" ref="AT35:AT66" si="47">AK35*$K35</f>
        <v>9.8819680678637063</v>
      </c>
      <c r="AU35">
        <f t="shared" ref="AU35:AU66" si="48">AL35*$K35</f>
        <v>-440.83915634509486</v>
      </c>
      <c r="AW35">
        <v>32</v>
      </c>
      <c r="AX35">
        <f>IF(Z35&gt;0, (R35*SUMPRODUCT(K35:$K$98, X35:$X$98)-K35*$AZ$3)/Z35, 0)</f>
        <v>8179.3619040884914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2.3757746930744176E-2</v>
      </c>
      <c r="L36" s="2">
        <v>33</v>
      </c>
      <c r="M36" s="8">
        <v>3.1684449000000003E-2</v>
      </c>
      <c r="Q36" s="5">
        <f t="shared" si="29"/>
        <v>25</v>
      </c>
      <c r="R36">
        <f t="shared" si="31"/>
        <v>1000000</v>
      </c>
      <c r="S36">
        <f t="shared" si="32"/>
        <v>7826.2901434010291</v>
      </c>
      <c r="U36">
        <f t="shared" ref="U36:U67" si="52">M36</f>
        <v>3.1684449000000003E-2</v>
      </c>
      <c r="V36">
        <f t="shared" ref="V36:V67" si="53">$C$10</f>
        <v>0.01</v>
      </c>
      <c r="W36">
        <f t="shared" ref="W36:W67" si="54">Z35</f>
        <v>0.59913671122973644</v>
      </c>
      <c r="X36">
        <f t="shared" ref="X36:X67" si="55">U36*W36</f>
        <v>1.8983316570986314E-2</v>
      </c>
      <c r="Y36">
        <f t="shared" ref="Y36:Y67" si="56">V36*W36</f>
        <v>5.9913671122973642E-3</v>
      </c>
      <c r="Z36">
        <f t="shared" ref="Z36:Z67" si="57">MAX(0, W36-X36-Y36)</f>
        <v>0.57416202754645274</v>
      </c>
      <c r="AB36">
        <f t="shared" ref="AB36:AB67" si="58">AC35</f>
        <v>4900.5559911733735</v>
      </c>
      <c r="AC36">
        <f t="shared" si="33"/>
        <v>4493.5586169019534</v>
      </c>
      <c r="AE36">
        <f t="shared" si="34"/>
        <v>0</v>
      </c>
      <c r="AF36">
        <f t="shared" si="35"/>
        <v>0</v>
      </c>
      <c r="AG36">
        <f t="shared" si="36"/>
        <v>-14.354050688661319</v>
      </c>
      <c r="AH36">
        <f t="shared" si="37"/>
        <v>-18983.316570986313</v>
      </c>
      <c r="AI36">
        <f t="shared" si="38"/>
        <v>-18997.670621674974</v>
      </c>
      <c r="AJ36">
        <f t="shared" si="39"/>
        <v>406.99737427142009</v>
      </c>
      <c r="AK36">
        <f t="shared" si="30"/>
        <v>343.03891938213616</v>
      </c>
      <c r="AL36">
        <f t="shared" si="40"/>
        <v>-18247.634328021417</v>
      </c>
      <c r="AN36">
        <f t="shared" si="41"/>
        <v>0</v>
      </c>
      <c r="AO36">
        <f t="shared" si="42"/>
        <v>0</v>
      </c>
      <c r="AP36">
        <f t="shared" si="43"/>
        <v>-0.34101990369228979</v>
      </c>
      <c r="AQ36">
        <f t="shared" si="44"/>
        <v>-451.00083099969515</v>
      </c>
      <c r="AR36">
        <f t="shared" si="45"/>
        <v>-451.34185090338741</v>
      </c>
      <c r="AS36">
        <f t="shared" si="46"/>
        <v>9.6693406194177687</v>
      </c>
      <c r="AT36">
        <f t="shared" si="47"/>
        <v>8.1498318340767444</v>
      </c>
      <c r="AU36">
        <f t="shared" si="48"/>
        <v>-433.52267844989291</v>
      </c>
      <c r="AW36">
        <v>33</v>
      </c>
      <c r="AX36">
        <f>IF(Z36&gt;0, (R36*SUMPRODUCT(K36:$K$98, X36:$X$98)-K36*$AZ$3)/Z36, 0)</f>
        <v>7826.2901434010291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2.1212274045307299E-2</v>
      </c>
      <c r="L37" s="2">
        <v>34</v>
      </c>
      <c r="M37" s="8">
        <v>3.5933631000000001E-2</v>
      </c>
      <c r="Q37" s="5">
        <f t="shared" ref="Q37:Q68" si="60">$C$8</f>
        <v>25</v>
      </c>
      <c r="R37">
        <f t="shared" si="31"/>
        <v>1000000</v>
      </c>
      <c r="S37">
        <f t="shared" si="32"/>
        <v>7467.953391837148</v>
      </c>
      <c r="U37">
        <f t="shared" si="52"/>
        <v>3.5933631000000001E-2</v>
      </c>
      <c r="V37">
        <f t="shared" si="53"/>
        <v>0.01</v>
      </c>
      <c r="W37">
        <f t="shared" si="54"/>
        <v>0.57416202754645274</v>
      </c>
      <c r="X37">
        <f t="shared" si="55"/>
        <v>2.063172643206607E-2</v>
      </c>
      <c r="Y37">
        <f t="shared" si="56"/>
        <v>5.7416202754645273E-3</v>
      </c>
      <c r="Z37">
        <f t="shared" si="57"/>
        <v>0.54778868083892207</v>
      </c>
      <c r="AB37">
        <f t="shared" si="58"/>
        <v>4493.5586169019534</v>
      </c>
      <c r="AC37">
        <f t="shared" si="33"/>
        <v>4090.8603370810251</v>
      </c>
      <c r="AE37">
        <f t="shared" si="34"/>
        <v>0</v>
      </c>
      <c r="AF37">
        <f t="shared" si="35"/>
        <v>0</v>
      </c>
      <c r="AG37">
        <f t="shared" si="36"/>
        <v>-13.694717020973052</v>
      </c>
      <c r="AH37">
        <f t="shared" si="37"/>
        <v>-20631.726432066069</v>
      </c>
      <c r="AI37">
        <f t="shared" si="38"/>
        <v>-20645.42114908704</v>
      </c>
      <c r="AJ37">
        <f t="shared" si="39"/>
        <v>402.69827982092829</v>
      </c>
      <c r="AK37">
        <f t="shared" si="30"/>
        <v>314.54910318313676</v>
      </c>
      <c r="AL37">
        <f t="shared" si="40"/>
        <v>-19928.173766082975</v>
      </c>
      <c r="AN37">
        <f t="shared" si="41"/>
        <v>0</v>
      </c>
      <c r="AO37">
        <f t="shared" si="42"/>
        <v>0</v>
      </c>
      <c r="AP37">
        <f t="shared" si="43"/>
        <v>-0.29049609042181473</v>
      </c>
      <c r="AQ37">
        <f t="shared" si="44"/>
        <v>-437.64583510479565</v>
      </c>
      <c r="AR37">
        <f t="shared" si="45"/>
        <v>-437.93633119521741</v>
      </c>
      <c r="AS37">
        <f t="shared" si="46"/>
        <v>8.5421462691353742</v>
      </c>
      <c r="AT37">
        <f t="shared" si="47"/>
        <v>6.6723017774263393</v>
      </c>
      <c r="AU37">
        <f t="shared" si="48"/>
        <v>-422.72188314865571</v>
      </c>
      <c r="AW37">
        <v>34</v>
      </c>
      <c r="AX37">
        <f>IF(Z37&gt;0, (R37*SUMPRODUCT(K37:$K$98, X37:$X$98)-K37*$AZ$3)/Z37, 0)</f>
        <v>7467.953391837148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1.8939530397595803E-2</v>
      </c>
      <c r="L38" s="2">
        <v>35</v>
      </c>
      <c r="M38" s="8">
        <v>4.1016489000000003E-2</v>
      </c>
      <c r="Q38" s="5">
        <f t="shared" si="60"/>
        <v>25</v>
      </c>
      <c r="R38">
        <f t="shared" si="31"/>
        <v>1000000</v>
      </c>
      <c r="S38">
        <f t="shared" si="32"/>
        <v>7110.5042558711939</v>
      </c>
      <c r="U38">
        <f t="shared" si="52"/>
        <v>4.1016489000000003E-2</v>
      </c>
      <c r="V38">
        <f t="shared" si="53"/>
        <v>0.01</v>
      </c>
      <c r="W38">
        <f t="shared" si="54"/>
        <v>0.54778868083892207</v>
      </c>
      <c r="X38">
        <f t="shared" si="55"/>
        <v>2.246836840195416E-2</v>
      </c>
      <c r="Y38">
        <f t="shared" si="56"/>
        <v>5.4778868083892205E-3</v>
      </c>
      <c r="Z38">
        <f t="shared" si="57"/>
        <v>0.51984242562857863</v>
      </c>
      <c r="AB38">
        <f t="shared" si="58"/>
        <v>4090.8603370810251</v>
      </c>
      <c r="AC38">
        <f t="shared" si="33"/>
        <v>3696.3417798144128</v>
      </c>
      <c r="AE38">
        <f t="shared" si="34"/>
        <v>0</v>
      </c>
      <c r="AF38">
        <f t="shared" si="35"/>
        <v>0</v>
      </c>
      <c r="AG38">
        <f t="shared" si="36"/>
        <v>-12.996060640714466</v>
      </c>
      <c r="AH38">
        <f t="shared" si="37"/>
        <v>-22468.368401954162</v>
      </c>
      <c r="AI38">
        <f t="shared" si="38"/>
        <v>-22481.364462594876</v>
      </c>
      <c r="AJ38">
        <f t="shared" si="39"/>
        <v>394.51855726661233</v>
      </c>
      <c r="AK38">
        <f t="shared" si="30"/>
        <v>286.36022359567181</v>
      </c>
      <c r="AL38">
        <f t="shared" si="40"/>
        <v>-21800.485681732593</v>
      </c>
      <c r="AN38">
        <f t="shared" si="41"/>
        <v>0</v>
      </c>
      <c r="AO38">
        <f t="shared" si="42"/>
        <v>0</v>
      </c>
      <c r="AP38">
        <f t="shared" si="43"/>
        <v>-0.24613928555381001</v>
      </c>
      <c r="AQ38">
        <f t="shared" si="44"/>
        <v>-425.54034633319191</v>
      </c>
      <c r="AR38">
        <f t="shared" si="45"/>
        <v>-425.7864856187457</v>
      </c>
      <c r="AS38">
        <f t="shared" si="46"/>
        <v>7.4719962077666446</v>
      </c>
      <c r="AT38">
        <f t="shared" si="47"/>
        <v>5.4235281594525571</v>
      </c>
      <c r="AU38">
        <f t="shared" si="48"/>
        <v>-412.89096125152651</v>
      </c>
      <c r="AW38">
        <v>35</v>
      </c>
      <c r="AX38">
        <f>IF(Z38&gt;0, (R38*SUMPRODUCT(K38:$K$98, X38:$X$98)-K38*$AZ$3)/Z38, 0)</f>
        <v>7110.5042558711939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1.6910294997853393E-2</v>
      </c>
      <c r="L39" s="2">
        <v>36</v>
      </c>
      <c r="M39" s="8">
        <v>4.6435859000000003E-2</v>
      </c>
      <c r="Q39" s="5">
        <f t="shared" si="60"/>
        <v>25</v>
      </c>
      <c r="R39">
        <f t="shared" si="31"/>
        <v>1000000</v>
      </c>
      <c r="S39">
        <f t="shared" si="32"/>
        <v>6746.7409014682089</v>
      </c>
      <c r="U39">
        <f t="shared" si="52"/>
        <v>4.6435859000000003E-2</v>
      </c>
      <c r="V39">
        <f t="shared" si="53"/>
        <v>0.01</v>
      </c>
      <c r="W39">
        <f t="shared" si="54"/>
        <v>0.51984242562857863</v>
      </c>
      <c r="X39">
        <f t="shared" si="55"/>
        <v>2.4139329578706663E-2</v>
      </c>
      <c r="Y39">
        <f t="shared" si="56"/>
        <v>5.1984242562857861E-3</v>
      </c>
      <c r="Z39">
        <f t="shared" si="57"/>
        <v>0.49050467179358614</v>
      </c>
      <c r="AB39">
        <f t="shared" si="58"/>
        <v>3696.3417798144128</v>
      </c>
      <c r="AC39">
        <f t="shared" si="33"/>
        <v>3309.3079315510272</v>
      </c>
      <c r="AE39">
        <f t="shared" si="34"/>
        <v>0</v>
      </c>
      <c r="AF39">
        <f t="shared" si="35"/>
        <v>0</v>
      </c>
      <c r="AG39">
        <f t="shared" si="36"/>
        <v>-12.262616794839653</v>
      </c>
      <c r="AH39">
        <f t="shared" si="37"/>
        <v>-24139.329578706664</v>
      </c>
      <c r="AI39">
        <f t="shared" si="38"/>
        <v>-24151.592195501504</v>
      </c>
      <c r="AJ39">
        <f t="shared" si="39"/>
        <v>387.03384826338561</v>
      </c>
      <c r="AK39">
        <f t="shared" si="30"/>
        <v>258.74392458700891</v>
      </c>
      <c r="AL39">
        <f t="shared" si="40"/>
        <v>-23505.81442265111</v>
      </c>
      <c r="AN39">
        <f t="shared" si="41"/>
        <v>0</v>
      </c>
      <c r="AO39">
        <f t="shared" si="42"/>
        <v>0</v>
      </c>
      <c r="AP39">
        <f t="shared" si="43"/>
        <v>-0.20736446744636999</v>
      </c>
      <c r="AQ39">
        <f t="shared" si="44"/>
        <v>-408.20318422633773</v>
      </c>
      <c r="AR39">
        <f t="shared" si="45"/>
        <v>-408.41054869378411</v>
      </c>
      <c r="AS39">
        <f t="shared" si="46"/>
        <v>6.544856548288279</v>
      </c>
      <c r="AT39">
        <f t="shared" si="47"/>
        <v>4.375436093668652</v>
      </c>
      <c r="AU39">
        <f t="shared" si="48"/>
        <v>-397.4902560518272</v>
      </c>
      <c r="AW39">
        <v>36</v>
      </c>
      <c r="AX39">
        <f>IF(Z39&gt;0, (R39*SUMPRODUCT(K39:$K$98, X39:$X$98)-K39*$AZ$3)/Z39, 0)</f>
        <v>6746.7409014682089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1.5098477676654815E-2</v>
      </c>
      <c r="L40" s="2">
        <v>37</v>
      </c>
      <c r="M40" s="8">
        <v>5.1834316999999998E-2</v>
      </c>
      <c r="Q40" s="5">
        <f t="shared" si="60"/>
        <v>25</v>
      </c>
      <c r="R40">
        <f t="shared" si="31"/>
        <v>1000000</v>
      </c>
      <c r="S40">
        <f t="shared" si="32"/>
        <v>6379.0683525113709</v>
      </c>
      <c r="U40">
        <f t="shared" si="52"/>
        <v>5.1834316999999998E-2</v>
      </c>
      <c r="V40">
        <f t="shared" si="53"/>
        <v>0.01</v>
      </c>
      <c r="W40">
        <f t="shared" si="54"/>
        <v>0.49050467179358614</v>
      </c>
      <c r="X40">
        <f t="shared" si="55"/>
        <v>2.5424974647729703E-2</v>
      </c>
      <c r="Y40">
        <f t="shared" si="56"/>
        <v>4.9050467179358615E-3</v>
      </c>
      <c r="Z40">
        <f t="shared" si="57"/>
        <v>0.46017465042792061</v>
      </c>
      <c r="AB40">
        <f t="shared" si="58"/>
        <v>3309.3079315510272</v>
      </c>
      <c r="AC40">
        <f t="shared" si="33"/>
        <v>2935.4855491727317</v>
      </c>
      <c r="AE40">
        <f t="shared" si="34"/>
        <v>0</v>
      </c>
      <c r="AF40">
        <f t="shared" si="35"/>
        <v>0</v>
      </c>
      <c r="AG40">
        <f t="shared" si="36"/>
        <v>-11.504366260698015</v>
      </c>
      <c r="AH40">
        <f t="shared" si="37"/>
        <v>-25424.974647729701</v>
      </c>
      <c r="AI40">
        <f t="shared" si="38"/>
        <v>-25436.4790139904</v>
      </c>
      <c r="AJ40">
        <f t="shared" si="39"/>
        <v>373.82238237829552</v>
      </c>
      <c r="AK40">
        <f t="shared" si="30"/>
        <v>231.65155520857192</v>
      </c>
      <c r="AL40">
        <f t="shared" si="40"/>
        <v>-24831.00507640353</v>
      </c>
      <c r="AN40">
        <f t="shared" si="41"/>
        <v>0</v>
      </c>
      <c r="AO40">
        <f t="shared" si="42"/>
        <v>0</v>
      </c>
      <c r="AP40">
        <f t="shared" si="43"/>
        <v>-0.17369841717120982</v>
      </c>
      <c r="AQ40">
        <f t="shared" si="44"/>
        <v>-383.87841214826148</v>
      </c>
      <c r="AR40">
        <f t="shared" si="45"/>
        <v>-384.05211056543271</v>
      </c>
      <c r="AS40">
        <f t="shared" si="46"/>
        <v>5.6441488953726147</v>
      </c>
      <c r="AT40">
        <f t="shared" si="47"/>
        <v>3.4975858350789935</v>
      </c>
      <c r="AU40">
        <f t="shared" si="48"/>
        <v>-374.9103758349811</v>
      </c>
      <c r="AW40">
        <v>37</v>
      </c>
      <c r="AX40">
        <f>IF(Z40&gt;0, (R40*SUMPRODUCT(K40:$K$98, X40:$X$98)-K40*$AZ$3)/Z40, 0)</f>
        <v>6379.0683525113709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1.348078363987037E-2</v>
      </c>
      <c r="L41" s="2">
        <v>38</v>
      </c>
      <c r="M41" s="8">
        <v>5.7772715000000002E-2</v>
      </c>
      <c r="Q41" s="5">
        <f t="shared" si="60"/>
        <v>25</v>
      </c>
      <c r="R41">
        <f t="shared" si="31"/>
        <v>1000000</v>
      </c>
      <c r="S41">
        <f t="shared" si="32"/>
        <v>6019.5345883119335</v>
      </c>
      <c r="U41">
        <f t="shared" si="52"/>
        <v>5.7772715000000002E-2</v>
      </c>
      <c r="V41">
        <f t="shared" si="53"/>
        <v>0.01</v>
      </c>
      <c r="W41">
        <f t="shared" si="54"/>
        <v>0.46017465042792061</v>
      </c>
      <c r="X41">
        <f t="shared" si="55"/>
        <v>2.6585538929396885E-2</v>
      </c>
      <c r="Y41">
        <f t="shared" si="56"/>
        <v>4.6017465042792064E-3</v>
      </c>
      <c r="Z41">
        <f t="shared" si="57"/>
        <v>0.42898736499424456</v>
      </c>
      <c r="AB41">
        <f t="shared" si="58"/>
        <v>2935.4855491727317</v>
      </c>
      <c r="AC41">
        <f t="shared" si="33"/>
        <v>2582.3042815316512</v>
      </c>
      <c r="AE41">
        <f t="shared" si="34"/>
        <v>0</v>
      </c>
      <c r="AF41">
        <f t="shared" si="35"/>
        <v>0</v>
      </c>
      <c r="AG41">
        <f t="shared" si="36"/>
        <v>-10.724684124856115</v>
      </c>
      <c r="AH41">
        <f t="shared" si="37"/>
        <v>-26585.538929396884</v>
      </c>
      <c r="AI41">
        <f t="shared" si="38"/>
        <v>-26596.26361352174</v>
      </c>
      <c r="AJ41">
        <f t="shared" si="39"/>
        <v>353.18126764108047</v>
      </c>
      <c r="AK41">
        <f t="shared" ref="AK41:AK72" si="61">G41*SUM(AB41:AB41, AE41:AF41)</f>
        <v>205.48398844209123</v>
      </c>
      <c r="AL41">
        <f t="shared" si="40"/>
        <v>-26037.598357438568</v>
      </c>
      <c r="AN41">
        <f t="shared" si="41"/>
        <v>0</v>
      </c>
      <c r="AO41">
        <f t="shared" si="42"/>
        <v>0</v>
      </c>
      <c r="AP41">
        <f t="shared" si="43"/>
        <v>-0.14457714629313778</v>
      </c>
      <c r="AQ41">
        <f t="shared" si="44"/>
        <v>-358.39389825655036</v>
      </c>
      <c r="AR41">
        <f t="shared" si="45"/>
        <v>-358.53847540284346</v>
      </c>
      <c r="AS41">
        <f t="shared" si="46"/>
        <v>4.7611602547245564</v>
      </c>
      <c r="AT41">
        <f t="shared" si="47"/>
        <v>2.7700851896454557</v>
      </c>
      <c r="AU41">
        <f t="shared" si="48"/>
        <v>-351.00722995847349</v>
      </c>
      <c r="AW41">
        <v>38</v>
      </c>
      <c r="AX41">
        <f>IF(Z41&gt;0, (R41*SUMPRODUCT(K41:$K$98, X41:$X$98)-K41*$AZ$3)/Z41, 0)</f>
        <v>6019.5345883119335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1.2036413964169972E-2</v>
      </c>
      <c r="L42" s="2">
        <v>39</v>
      </c>
      <c r="M42" s="8">
        <v>6.4089452000000005E-2</v>
      </c>
      <c r="Q42" s="5">
        <f t="shared" si="60"/>
        <v>25</v>
      </c>
      <c r="R42">
        <f t="shared" si="31"/>
        <v>1000000</v>
      </c>
      <c r="S42">
        <f t="shared" si="32"/>
        <v>5667.9161495523094</v>
      </c>
      <c r="U42">
        <f t="shared" si="52"/>
        <v>6.4089452000000005E-2</v>
      </c>
      <c r="V42">
        <f t="shared" si="53"/>
        <v>0.01</v>
      </c>
      <c r="W42">
        <f t="shared" si="54"/>
        <v>0.42898736499424456</v>
      </c>
      <c r="X42">
        <f t="shared" si="55"/>
        <v>2.749356513740512E-2</v>
      </c>
      <c r="Y42">
        <f t="shared" si="56"/>
        <v>4.2898736499424458E-3</v>
      </c>
      <c r="Z42">
        <f t="shared" si="57"/>
        <v>0.39720392620689698</v>
      </c>
      <c r="AB42">
        <f t="shared" si="58"/>
        <v>2582.3042815316512</v>
      </c>
      <c r="AC42">
        <f t="shared" si="33"/>
        <v>2251.3185480136553</v>
      </c>
      <c r="AE42">
        <f t="shared" si="34"/>
        <v>0</v>
      </c>
      <c r="AF42">
        <f t="shared" si="35"/>
        <v>0</v>
      </c>
      <c r="AG42">
        <f t="shared" si="36"/>
        <v>-9.9300981551724252</v>
      </c>
      <c r="AH42">
        <f t="shared" si="37"/>
        <v>-27493.565137405119</v>
      </c>
      <c r="AI42">
        <f t="shared" si="38"/>
        <v>-27503.495235560291</v>
      </c>
      <c r="AJ42">
        <f t="shared" si="39"/>
        <v>330.98573351799587</v>
      </c>
      <c r="AK42">
        <f t="shared" si="61"/>
        <v>180.76129970721561</v>
      </c>
      <c r="AL42">
        <f t="shared" si="40"/>
        <v>-26991.748202335079</v>
      </c>
      <c r="AN42">
        <f t="shared" si="41"/>
        <v>0</v>
      </c>
      <c r="AO42">
        <f t="shared" si="42"/>
        <v>0</v>
      </c>
      <c r="AP42">
        <f t="shared" si="43"/>
        <v>-0.11952277210049586</v>
      </c>
      <c r="AQ42">
        <f t="shared" si="44"/>
        <v>-330.92393134467972</v>
      </c>
      <c r="AR42">
        <f t="shared" si="45"/>
        <v>-331.0434541167802</v>
      </c>
      <c r="AS42">
        <f t="shared" si="46"/>
        <v>3.9838813048570465</v>
      </c>
      <c r="AT42">
        <f t="shared" si="47"/>
        <v>2.1757178319774435</v>
      </c>
      <c r="AU42">
        <f t="shared" si="48"/>
        <v>-324.88385497994568</v>
      </c>
      <c r="AW42">
        <v>39</v>
      </c>
      <c r="AX42">
        <f>IF(Z42&gt;0, (R42*SUMPRODUCT(K42:$K$98, X42:$X$98)-K42*$AZ$3)/Z42, 0)</f>
        <v>5667.9161495523094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1.0746798182294617E-2</v>
      </c>
      <c r="L43" s="2">
        <v>40</v>
      </c>
      <c r="M43" s="8">
        <v>7.1121990999999996E-2</v>
      </c>
      <c r="Q43" s="5">
        <f t="shared" si="60"/>
        <v>25</v>
      </c>
      <c r="R43">
        <f t="shared" si="31"/>
        <v>1000000</v>
      </c>
      <c r="S43">
        <f t="shared" si="32"/>
        <v>5328.66399826614</v>
      </c>
      <c r="U43">
        <f t="shared" si="52"/>
        <v>7.1121990999999996E-2</v>
      </c>
      <c r="V43">
        <f t="shared" si="53"/>
        <v>0.01</v>
      </c>
      <c r="W43">
        <f t="shared" si="54"/>
        <v>0.39720392620689698</v>
      </c>
      <c r="X43">
        <f t="shared" si="55"/>
        <v>2.824993406485159E-2</v>
      </c>
      <c r="Y43">
        <f t="shared" si="56"/>
        <v>3.9720392620689699E-3</v>
      </c>
      <c r="Z43">
        <f t="shared" si="57"/>
        <v>0.36498195287997642</v>
      </c>
      <c r="AB43">
        <f t="shared" si="58"/>
        <v>2251.3185480136553</v>
      </c>
      <c r="AC43">
        <f t="shared" si="33"/>
        <v>1944.8661923283992</v>
      </c>
      <c r="AE43">
        <f t="shared" si="34"/>
        <v>0</v>
      </c>
      <c r="AF43">
        <f t="shared" si="35"/>
        <v>0</v>
      </c>
      <c r="AG43">
        <f t="shared" si="36"/>
        <v>-9.1245488219994098</v>
      </c>
      <c r="AH43">
        <f t="shared" si="37"/>
        <v>-28249.93406485159</v>
      </c>
      <c r="AI43">
        <f t="shared" si="38"/>
        <v>-28259.058613673591</v>
      </c>
      <c r="AJ43">
        <f t="shared" si="39"/>
        <v>306.45235568525618</v>
      </c>
      <c r="AK43">
        <f t="shared" si="61"/>
        <v>157.59229836095588</v>
      </c>
      <c r="AL43">
        <f t="shared" si="40"/>
        <v>-27795.01395962738</v>
      </c>
      <c r="AN43">
        <f t="shared" si="41"/>
        <v>0</v>
      </c>
      <c r="AO43">
        <f t="shared" si="42"/>
        <v>0</v>
      </c>
      <c r="AP43">
        <f t="shared" si="43"/>
        <v>-9.805968469452174E-2</v>
      </c>
      <c r="AQ43">
        <f t="shared" si="44"/>
        <v>-303.59634005808982</v>
      </c>
      <c r="AR43">
        <f t="shared" si="45"/>
        <v>-303.69439974278441</v>
      </c>
      <c r="AS43">
        <f t="shared" si="46"/>
        <v>3.2933816190382146</v>
      </c>
      <c r="AT43">
        <f t="shared" si="47"/>
        <v>1.6936126255691517</v>
      </c>
      <c r="AU43">
        <f t="shared" si="48"/>
        <v>-298.70740549817702</v>
      </c>
      <c r="AW43">
        <v>40</v>
      </c>
      <c r="AX43">
        <f>IF(Z43&gt;0, (R43*SUMPRODUCT(K43:$K$98, X43:$X$98)-K43*$AZ$3)/Z43, 0)</f>
        <v>5328.66399826614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9.5953555199059081E-3</v>
      </c>
      <c r="L44" s="2">
        <v>41</v>
      </c>
      <c r="M44" s="8">
        <v>7.9233461000000005E-2</v>
      </c>
      <c r="Q44" s="5">
        <f t="shared" si="60"/>
        <v>25</v>
      </c>
      <c r="R44">
        <f t="shared" si="31"/>
        <v>1000000</v>
      </c>
      <c r="S44">
        <f t="shared" si="32"/>
        <v>5003.1669103690911</v>
      </c>
      <c r="U44">
        <f t="shared" si="52"/>
        <v>7.9233461000000005E-2</v>
      </c>
      <c r="V44">
        <f t="shared" si="53"/>
        <v>0.01</v>
      </c>
      <c r="W44">
        <f t="shared" si="54"/>
        <v>0.36498195287997642</v>
      </c>
      <c r="X44">
        <f t="shared" si="55"/>
        <v>2.891878332921945E-2</v>
      </c>
      <c r="Y44">
        <f t="shared" si="56"/>
        <v>3.6498195287997643E-3</v>
      </c>
      <c r="Z44">
        <f t="shared" si="57"/>
        <v>0.33241335002195721</v>
      </c>
      <c r="AB44">
        <f t="shared" si="58"/>
        <v>1944.8661923283992</v>
      </c>
      <c r="AC44">
        <f t="shared" si="33"/>
        <v>1663.1194733947948</v>
      </c>
      <c r="AE44">
        <f t="shared" si="34"/>
        <v>0</v>
      </c>
      <c r="AF44">
        <f t="shared" si="35"/>
        <v>0</v>
      </c>
      <c r="AG44">
        <f t="shared" si="36"/>
        <v>-8.3103337505489296</v>
      </c>
      <c r="AH44">
        <f t="shared" si="37"/>
        <v>-28918.783329219452</v>
      </c>
      <c r="AI44">
        <f t="shared" si="38"/>
        <v>-28927.093662970001</v>
      </c>
      <c r="AJ44">
        <f t="shared" si="39"/>
        <v>281.74671893360437</v>
      </c>
      <c r="AK44">
        <f t="shared" si="61"/>
        <v>136.14063346298795</v>
      </c>
      <c r="AL44">
        <f t="shared" si="40"/>
        <v>-28509.206310573409</v>
      </c>
      <c r="AN44">
        <f t="shared" si="41"/>
        <v>0</v>
      </c>
      <c r="AO44">
        <f t="shared" si="42"/>
        <v>0</v>
      </c>
      <c r="AP44">
        <f t="shared" si="43"/>
        <v>-7.9740606825590046E-2</v>
      </c>
      <c r="AQ44">
        <f t="shared" si="44"/>
        <v>-277.48600724698883</v>
      </c>
      <c r="AR44">
        <f t="shared" si="45"/>
        <v>-277.5657478538144</v>
      </c>
      <c r="AS44">
        <f t="shared" si="46"/>
        <v>2.7034599347349393</v>
      </c>
      <c r="AT44">
        <f t="shared" si="47"/>
        <v>1.3063177787825684</v>
      </c>
      <c r="AU44">
        <f t="shared" si="48"/>
        <v>-273.55597014029689</v>
      </c>
      <c r="AW44">
        <v>41</v>
      </c>
      <c r="AX44">
        <f>IF(Z44&gt;0, (R44*SUMPRODUCT(K44:$K$98, X44:$X$98)-K44*$AZ$3)/Z44, 0)</f>
        <v>5003.1669103690911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8.5672817142017025E-3</v>
      </c>
      <c r="L45" s="2">
        <v>42</v>
      </c>
      <c r="M45" s="8">
        <v>8.7905784000000001E-2</v>
      </c>
      <c r="Q45" s="5">
        <f t="shared" si="60"/>
        <v>25</v>
      </c>
      <c r="R45">
        <f t="shared" si="31"/>
        <v>1000000</v>
      </c>
      <c r="S45">
        <f t="shared" si="32"/>
        <v>4685.8661308879255</v>
      </c>
      <c r="U45">
        <f t="shared" si="52"/>
        <v>8.7905784000000001E-2</v>
      </c>
      <c r="V45">
        <f t="shared" si="53"/>
        <v>0.01</v>
      </c>
      <c r="W45">
        <f t="shared" si="54"/>
        <v>0.33241335002195721</v>
      </c>
      <c r="X45">
        <f t="shared" si="55"/>
        <v>2.9221056145746566E-2</v>
      </c>
      <c r="Y45">
        <f t="shared" si="56"/>
        <v>3.3241335002195723E-3</v>
      </c>
      <c r="Z45">
        <f t="shared" si="57"/>
        <v>0.29986816037599107</v>
      </c>
      <c r="AB45">
        <f t="shared" si="58"/>
        <v>1663.1194733947948</v>
      </c>
      <c r="AC45">
        <f t="shared" si="33"/>
        <v>1405.1420564375251</v>
      </c>
      <c r="AE45">
        <f t="shared" si="34"/>
        <v>0</v>
      </c>
      <c r="AF45">
        <f t="shared" si="35"/>
        <v>0</v>
      </c>
      <c r="AG45">
        <f t="shared" si="36"/>
        <v>-7.4967040093997763</v>
      </c>
      <c r="AH45">
        <f t="shared" si="37"/>
        <v>-29221.056145746566</v>
      </c>
      <c r="AI45">
        <f t="shared" si="38"/>
        <v>-29228.552849755968</v>
      </c>
      <c r="AJ45">
        <f t="shared" si="39"/>
        <v>257.97741695726972</v>
      </c>
      <c r="AK45">
        <f t="shared" si="61"/>
        <v>116.41836313763565</v>
      </c>
      <c r="AL45">
        <f t="shared" si="40"/>
        <v>-28854.157069661062</v>
      </c>
      <c r="AN45">
        <f t="shared" si="41"/>
        <v>0</v>
      </c>
      <c r="AO45">
        <f t="shared" si="42"/>
        <v>0</v>
      </c>
      <c r="AP45">
        <f t="shared" si="43"/>
        <v>-6.4226375176513292E-2</v>
      </c>
      <c r="AQ45">
        <f t="shared" si="44"/>
        <v>-250.34501998711585</v>
      </c>
      <c r="AR45">
        <f t="shared" si="45"/>
        <v>-250.40924636229238</v>
      </c>
      <c r="AS45">
        <f t="shared" si="46"/>
        <v>2.2101652069750051</v>
      </c>
      <c r="AT45">
        <f t="shared" si="47"/>
        <v>0.9973889137063594</v>
      </c>
      <c r="AU45">
        <f t="shared" si="48"/>
        <v>-247.201692241611</v>
      </c>
      <c r="AW45">
        <v>42</v>
      </c>
      <c r="AX45">
        <f>IF(Z45&gt;0, (R45*SUMPRODUCT(K45:$K$98, X45:$X$98)-K45*$AZ$3)/Z45, 0)</f>
        <v>4685.8661308879255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7.6493586733943769E-3</v>
      </c>
      <c r="L46" s="2">
        <v>43</v>
      </c>
      <c r="M46" s="8">
        <v>9.7118048999999998E-2</v>
      </c>
      <c r="Q46" s="5">
        <f t="shared" si="60"/>
        <v>25</v>
      </c>
      <c r="R46">
        <f t="shared" si="31"/>
        <v>1000000</v>
      </c>
      <c r="S46">
        <f t="shared" si="32"/>
        <v>4378.073323683082</v>
      </c>
      <c r="U46">
        <f t="shared" si="52"/>
        <v>9.7118048999999998E-2</v>
      </c>
      <c r="V46">
        <f t="shared" si="53"/>
        <v>0.01</v>
      </c>
      <c r="W46">
        <f t="shared" si="54"/>
        <v>0.29986816037599107</v>
      </c>
      <c r="X46">
        <f t="shared" si="55"/>
        <v>2.9122610692935359E-2</v>
      </c>
      <c r="Y46">
        <f t="shared" si="56"/>
        <v>2.9986816037599106E-3</v>
      </c>
      <c r="Z46">
        <f t="shared" si="57"/>
        <v>0.26774686807929576</v>
      </c>
      <c r="AB46">
        <f t="shared" si="58"/>
        <v>1405.1420564375251</v>
      </c>
      <c r="AC46">
        <f t="shared" si="33"/>
        <v>1172.2154206376581</v>
      </c>
      <c r="AE46">
        <f t="shared" si="34"/>
        <v>0</v>
      </c>
      <c r="AF46">
        <f t="shared" si="35"/>
        <v>0</v>
      </c>
      <c r="AG46">
        <f t="shared" si="36"/>
        <v>-6.6936717019823941</v>
      </c>
      <c r="AH46">
        <f t="shared" si="37"/>
        <v>-29122.610692935359</v>
      </c>
      <c r="AI46">
        <f t="shared" si="38"/>
        <v>-29129.304364637341</v>
      </c>
      <c r="AJ46">
        <f t="shared" si="39"/>
        <v>232.92663579986697</v>
      </c>
      <c r="AK46">
        <f t="shared" si="61"/>
        <v>98.359943950626757</v>
      </c>
      <c r="AL46">
        <f t="shared" si="40"/>
        <v>-28798.017784886848</v>
      </c>
      <c r="AN46">
        <f t="shared" si="41"/>
        <v>0</v>
      </c>
      <c r="AO46">
        <f t="shared" si="42"/>
        <v>0</v>
      </c>
      <c r="AP46">
        <f t="shared" si="43"/>
        <v>-5.1202295690413527E-2</v>
      </c>
      <c r="AQ46">
        <f t="shared" si="44"/>
        <v>-222.76929469589291</v>
      </c>
      <c r="AR46">
        <f t="shared" si="45"/>
        <v>-222.82049699158333</v>
      </c>
      <c r="AS46">
        <f t="shared" si="46"/>
        <v>1.7817393818202856</v>
      </c>
      <c r="AT46">
        <f t="shared" si="47"/>
        <v>0.75239049037331152</v>
      </c>
      <c r="AU46">
        <f t="shared" si="48"/>
        <v>-220.28636711938972</v>
      </c>
      <c r="AW46">
        <v>43</v>
      </c>
      <c r="AX46">
        <f>IF(Z46&gt;0, (R46*SUMPRODUCT(K46:$K$98, X46:$X$98)-K46*$AZ$3)/Z46, 0)</f>
        <v>4378.073323683082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6.8297845298164071E-3</v>
      </c>
      <c r="L47" s="2">
        <v>44</v>
      </c>
      <c r="M47" s="8">
        <v>0.107494799</v>
      </c>
      <c r="Q47" s="5">
        <f t="shared" si="60"/>
        <v>25</v>
      </c>
      <c r="R47">
        <f t="shared" si="31"/>
        <v>1000000</v>
      </c>
      <c r="S47">
        <f t="shared" si="32"/>
        <v>4083.9917382584463</v>
      </c>
      <c r="U47">
        <f t="shared" si="52"/>
        <v>0.107494799</v>
      </c>
      <c r="V47">
        <f t="shared" si="53"/>
        <v>0.01</v>
      </c>
      <c r="W47">
        <f t="shared" si="54"/>
        <v>0.26774686807929576</v>
      </c>
      <c r="X47">
        <f t="shared" si="55"/>
        <v>2.8781395767063414E-2</v>
      </c>
      <c r="Y47">
        <f t="shared" si="56"/>
        <v>2.6774686807929577E-3</v>
      </c>
      <c r="Z47">
        <f t="shared" si="57"/>
        <v>0.2362880036314394</v>
      </c>
      <c r="AB47">
        <f t="shared" si="58"/>
        <v>1172.2154206376581</v>
      </c>
      <c r="AC47">
        <f t="shared" si="33"/>
        <v>964.99825468038023</v>
      </c>
      <c r="AE47">
        <f t="shared" si="34"/>
        <v>0</v>
      </c>
      <c r="AF47">
        <f t="shared" si="35"/>
        <v>0</v>
      </c>
      <c r="AG47">
        <f t="shared" si="36"/>
        <v>-5.9072000907859845</v>
      </c>
      <c r="AH47">
        <f t="shared" si="37"/>
        <v>-28781.395767063415</v>
      </c>
      <c r="AI47">
        <f t="shared" si="38"/>
        <v>-28787.302967154203</v>
      </c>
      <c r="AJ47">
        <f t="shared" si="39"/>
        <v>207.21716595727787</v>
      </c>
      <c r="AK47">
        <f t="shared" si="61"/>
        <v>82.055079444636078</v>
      </c>
      <c r="AL47">
        <f t="shared" si="40"/>
        <v>-28498.03072175229</v>
      </c>
      <c r="AN47">
        <f t="shared" si="41"/>
        <v>0</v>
      </c>
      <c r="AO47">
        <f t="shared" si="42"/>
        <v>0</v>
      </c>
      <c r="AP47">
        <f t="shared" si="43"/>
        <v>-4.0344903794580195E-2</v>
      </c>
      <c r="AQ47">
        <f t="shared" si="44"/>
        <v>-196.57073155641314</v>
      </c>
      <c r="AR47">
        <f t="shared" si="45"/>
        <v>-196.61107646020773</v>
      </c>
      <c r="AS47">
        <f t="shared" si="46"/>
        <v>1.4152485943674153</v>
      </c>
      <c r="AT47">
        <f t="shared" si="47"/>
        <v>0.56041851218383176</v>
      </c>
      <c r="AU47">
        <f t="shared" si="48"/>
        <v>-194.63540935365648</v>
      </c>
      <c r="AW47">
        <v>44</v>
      </c>
      <c r="AX47">
        <f>IF(Z47&gt;0, (R47*SUMPRODUCT(K47:$K$98, X47:$X$98)-K47*$AZ$3)/Z47, 0)</f>
        <v>4083.9917382584463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6.0980219016217915E-3</v>
      </c>
      <c r="L48" s="2">
        <v>45</v>
      </c>
      <c r="M48" s="8">
        <v>0.119195734</v>
      </c>
      <c r="Q48" s="5">
        <f t="shared" si="60"/>
        <v>25</v>
      </c>
      <c r="R48">
        <f t="shared" si="31"/>
        <v>1000000</v>
      </c>
      <c r="S48">
        <f t="shared" si="32"/>
        <v>3802.056109855359</v>
      </c>
      <c r="U48">
        <f t="shared" si="52"/>
        <v>0.119195734</v>
      </c>
      <c r="V48">
        <f t="shared" si="53"/>
        <v>0.01</v>
      </c>
      <c r="W48">
        <f t="shared" si="54"/>
        <v>0.2362880036314394</v>
      </c>
      <c r="X48">
        <f t="shared" si="55"/>
        <v>2.8164522028244085E-2</v>
      </c>
      <c r="Y48">
        <f t="shared" si="56"/>
        <v>2.3628800363143941E-3</v>
      </c>
      <c r="Z48">
        <f t="shared" si="57"/>
        <v>0.20576060156688092</v>
      </c>
      <c r="AB48">
        <f t="shared" si="58"/>
        <v>964.99825468038023</v>
      </c>
      <c r="AC48">
        <f t="shared" si="33"/>
        <v>782.3133523548737</v>
      </c>
      <c r="AE48">
        <f t="shared" si="34"/>
        <v>0</v>
      </c>
      <c r="AF48">
        <f t="shared" si="35"/>
        <v>0</v>
      </c>
      <c r="AG48">
        <f t="shared" si="36"/>
        <v>-5.1440150391720234</v>
      </c>
      <c r="AH48">
        <f t="shared" si="37"/>
        <v>-28164.522028244086</v>
      </c>
      <c r="AI48">
        <f t="shared" si="38"/>
        <v>-28169.666043283258</v>
      </c>
      <c r="AJ48">
        <f t="shared" si="39"/>
        <v>182.68490232550653</v>
      </c>
      <c r="AK48">
        <f t="shared" si="61"/>
        <v>67.549877827626617</v>
      </c>
      <c r="AL48">
        <f t="shared" si="40"/>
        <v>-27919.431263130125</v>
      </c>
      <c r="AN48">
        <f t="shared" si="41"/>
        <v>0</v>
      </c>
      <c r="AO48">
        <f t="shared" si="42"/>
        <v>0</v>
      </c>
      <c r="AP48">
        <f t="shared" si="43"/>
        <v>-3.1368316371142874E-2</v>
      </c>
      <c r="AQ48">
        <f t="shared" si="44"/>
        <v>-171.74787217694183</v>
      </c>
      <c r="AR48">
        <f t="shared" si="45"/>
        <v>-171.77924049331298</v>
      </c>
      <c r="AS48">
        <f t="shared" si="46"/>
        <v>1.1140165354765765</v>
      </c>
      <c r="AT48">
        <f t="shared" si="47"/>
        <v>0.41192063444474336</v>
      </c>
      <c r="AU48">
        <f t="shared" si="48"/>
        <v>-170.25330332339166</v>
      </c>
      <c r="AW48">
        <v>45</v>
      </c>
      <c r="AX48">
        <f>IF(Z48&gt;0, (R48*SUMPRODUCT(K48:$K$98, X48:$X$98)-K48*$AZ$3)/Z48, 0)</f>
        <v>3802.056109855359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5.4446624121623132E-3</v>
      </c>
      <c r="L49" s="2">
        <v>46</v>
      </c>
      <c r="M49" s="8">
        <v>0.13258683600000001</v>
      </c>
      <c r="Q49" s="5">
        <f t="shared" si="60"/>
        <v>25</v>
      </c>
      <c r="R49">
        <f t="shared" si="31"/>
        <v>1000000</v>
      </c>
      <c r="S49">
        <f t="shared" si="32"/>
        <v>3531.1020011665055</v>
      </c>
      <c r="U49">
        <f t="shared" si="52"/>
        <v>0.13258683600000001</v>
      </c>
      <c r="V49">
        <f t="shared" si="53"/>
        <v>0.01</v>
      </c>
      <c r="W49">
        <f t="shared" si="54"/>
        <v>0.20576060156688092</v>
      </c>
      <c r="X49">
        <f t="shared" si="55"/>
        <v>2.7281147135209387E-2</v>
      </c>
      <c r="Y49">
        <f t="shared" si="56"/>
        <v>2.0576060156688092E-3</v>
      </c>
      <c r="Z49">
        <f t="shared" si="57"/>
        <v>0.17642184841600272</v>
      </c>
      <c r="AB49">
        <f t="shared" si="58"/>
        <v>782.3133523548737</v>
      </c>
      <c r="AC49">
        <f t="shared" si="33"/>
        <v>622.96354199124107</v>
      </c>
      <c r="AE49">
        <f t="shared" si="34"/>
        <v>0</v>
      </c>
      <c r="AF49">
        <f t="shared" si="35"/>
        <v>0</v>
      </c>
      <c r="AG49">
        <f t="shared" si="36"/>
        <v>-4.4105462104000681</v>
      </c>
      <c r="AH49">
        <f t="shared" si="37"/>
        <v>-27281.147135209387</v>
      </c>
      <c r="AI49">
        <f t="shared" si="38"/>
        <v>-27285.557681419788</v>
      </c>
      <c r="AJ49">
        <f t="shared" si="39"/>
        <v>159.34981036363263</v>
      </c>
      <c r="AK49">
        <f t="shared" si="61"/>
        <v>54.761934664841164</v>
      </c>
      <c r="AL49">
        <f t="shared" si="40"/>
        <v>-27071.445936391312</v>
      </c>
      <c r="AN49">
        <f t="shared" si="41"/>
        <v>0</v>
      </c>
      <c r="AO49">
        <f t="shared" si="42"/>
        <v>0</v>
      </c>
      <c r="AP49">
        <f t="shared" si="43"/>
        <v>-2.4013935168870185E-2</v>
      </c>
      <c r="AQ49">
        <f t="shared" si="44"/>
        <v>-148.53663636774411</v>
      </c>
      <c r="AR49">
        <f t="shared" si="45"/>
        <v>-148.56065030291299</v>
      </c>
      <c r="AS49">
        <f t="shared" si="46"/>
        <v>0.86760592287206317</v>
      </c>
      <c r="AT49">
        <f t="shared" si="47"/>
        <v>0.29816024728694906</v>
      </c>
      <c r="AU49">
        <f t="shared" si="48"/>
        <v>-147.39488413275399</v>
      </c>
      <c r="AW49">
        <v>46</v>
      </c>
      <c r="AX49">
        <f>IF(Z49&gt;0, (R49*SUMPRODUCT(K49:$K$98, X49:$X$98)-K49*$AZ$3)/Z49, 0)</f>
        <v>3531.1020011665055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4.8613057251449222E-3</v>
      </c>
      <c r="L50" s="2">
        <v>47</v>
      </c>
      <c r="M50" s="8">
        <v>0.14803979</v>
      </c>
      <c r="Q50" s="5">
        <f t="shared" si="60"/>
        <v>25</v>
      </c>
      <c r="R50">
        <f t="shared" si="31"/>
        <v>1000000</v>
      </c>
      <c r="S50">
        <f t="shared" si="32"/>
        <v>3268.4531214174945</v>
      </c>
      <c r="U50">
        <f t="shared" si="52"/>
        <v>0.14803979</v>
      </c>
      <c r="V50">
        <f t="shared" si="53"/>
        <v>0.01</v>
      </c>
      <c r="W50">
        <f t="shared" si="54"/>
        <v>0.17642184841600272</v>
      </c>
      <c r="X50">
        <f t="shared" si="55"/>
        <v>2.6117453390916878E-2</v>
      </c>
      <c r="Y50">
        <f t="shared" si="56"/>
        <v>1.7642184841600273E-3</v>
      </c>
      <c r="Z50">
        <f t="shared" si="57"/>
        <v>0.14854017654092583</v>
      </c>
      <c r="AB50">
        <f t="shared" si="58"/>
        <v>622.96354199124107</v>
      </c>
      <c r="AC50">
        <f t="shared" si="33"/>
        <v>485.4966036710947</v>
      </c>
      <c r="AE50">
        <f t="shared" si="34"/>
        <v>0</v>
      </c>
      <c r="AF50">
        <f t="shared" si="35"/>
        <v>0</v>
      </c>
      <c r="AG50">
        <f t="shared" si="36"/>
        <v>-3.7135044135231459</v>
      </c>
      <c r="AH50">
        <f t="shared" si="37"/>
        <v>-26117.453390916879</v>
      </c>
      <c r="AI50">
        <f t="shared" si="38"/>
        <v>-26121.166895330403</v>
      </c>
      <c r="AJ50">
        <f t="shared" si="39"/>
        <v>137.46693832014637</v>
      </c>
      <c r="AK50">
        <f t="shared" si="61"/>
        <v>43.60744793938688</v>
      </c>
      <c r="AL50">
        <f t="shared" si="40"/>
        <v>-25940.09250907087</v>
      </c>
      <c r="AN50">
        <f t="shared" si="41"/>
        <v>0</v>
      </c>
      <c r="AO50">
        <f t="shared" si="42"/>
        <v>0</v>
      </c>
      <c r="AP50">
        <f t="shared" si="43"/>
        <v>-1.8052480265811004E-2</v>
      </c>
      <c r="AQ50">
        <f t="shared" si="44"/>
        <v>-126.96492569546989</v>
      </c>
      <c r="AR50">
        <f t="shared" si="45"/>
        <v>-126.9829781757357</v>
      </c>
      <c r="AS50">
        <f t="shared" si="46"/>
        <v>0.66826881427387141</v>
      </c>
      <c r="AT50">
        <f t="shared" si="47"/>
        <v>0.21198913632670058</v>
      </c>
      <c r="AU50">
        <f t="shared" si="48"/>
        <v>-126.10272022513513</v>
      </c>
      <c r="AW50">
        <v>47</v>
      </c>
      <c r="AX50">
        <f>IF(Z50&gt;0, (R50*SUMPRODUCT(K50:$K$98, X50:$X$98)-K50*$AZ$3)/Z50, 0)</f>
        <v>3268.4531214174945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4.3404515403079663E-3</v>
      </c>
      <c r="L51" s="2">
        <v>48</v>
      </c>
      <c r="M51" s="8">
        <v>0.16585403400000001</v>
      </c>
      <c r="Q51" s="5">
        <f t="shared" si="60"/>
        <v>25</v>
      </c>
      <c r="R51">
        <f t="shared" si="31"/>
        <v>1000000</v>
      </c>
      <c r="S51">
        <f t="shared" si="32"/>
        <v>3009.4672976019551</v>
      </c>
      <c r="U51">
        <f t="shared" si="52"/>
        <v>0.16585403400000001</v>
      </c>
      <c r="V51">
        <f t="shared" si="53"/>
        <v>0.01</v>
      </c>
      <c r="W51">
        <f t="shared" si="54"/>
        <v>0.14854017654092583</v>
      </c>
      <c r="X51">
        <f t="shared" si="55"/>
        <v>2.4635987490384717E-2</v>
      </c>
      <c r="Y51">
        <f t="shared" si="56"/>
        <v>1.4854017654092582E-3</v>
      </c>
      <c r="Z51">
        <f t="shared" si="57"/>
        <v>0.12241878728513185</v>
      </c>
      <c r="AB51">
        <f t="shared" si="58"/>
        <v>485.4966036710947</v>
      </c>
      <c r="AC51">
        <f t="shared" si="33"/>
        <v>368.41533694669431</v>
      </c>
      <c r="AE51">
        <f t="shared" si="34"/>
        <v>0</v>
      </c>
      <c r="AF51">
        <f t="shared" si="35"/>
        <v>0</v>
      </c>
      <c r="AG51">
        <f t="shared" si="36"/>
        <v>-3.0604696821282964</v>
      </c>
      <c r="AH51">
        <f t="shared" si="37"/>
        <v>-24635.987490384716</v>
      </c>
      <c r="AI51">
        <f t="shared" si="38"/>
        <v>-24639.047960066844</v>
      </c>
      <c r="AJ51">
        <f t="shared" si="39"/>
        <v>117.08126672440039</v>
      </c>
      <c r="AK51">
        <f t="shared" si="61"/>
        <v>33.98476225697663</v>
      </c>
      <c r="AL51">
        <f t="shared" si="40"/>
        <v>-24487.981931085469</v>
      </c>
      <c r="AN51">
        <f t="shared" si="41"/>
        <v>0</v>
      </c>
      <c r="AO51">
        <f t="shared" si="42"/>
        <v>0</v>
      </c>
      <c r="AP51">
        <f t="shared" si="43"/>
        <v>-1.3283820345859596E-2</v>
      </c>
      <c r="AQ51">
        <f t="shared" si="44"/>
        <v>-106.93130984964813</v>
      </c>
      <c r="AR51">
        <f t="shared" si="45"/>
        <v>-106.94459366999399</v>
      </c>
      <c r="AS51">
        <f t="shared" si="46"/>
        <v>0.50818556449513153</v>
      </c>
      <c r="AT51">
        <f t="shared" si="47"/>
        <v>0.14750921368529424</v>
      </c>
      <c r="AU51">
        <f t="shared" si="48"/>
        <v>-106.28889889181357</v>
      </c>
      <c r="AW51">
        <v>48</v>
      </c>
      <c r="AX51">
        <f>IF(Z51&gt;0, (R51*SUMPRODUCT(K51:$K$98, X51:$X$98)-K51*$AZ$3)/Z51, 0)</f>
        <v>3009.4672976019551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3.8754031609892553E-3</v>
      </c>
      <c r="L52" s="2">
        <v>49</v>
      </c>
      <c r="M52" s="8">
        <v>0.18707617900000001</v>
      </c>
      <c r="Q52" s="5">
        <f t="shared" si="60"/>
        <v>25</v>
      </c>
      <c r="R52">
        <f t="shared" si="31"/>
        <v>1000000</v>
      </c>
      <c r="S52">
        <f t="shared" si="32"/>
        <v>2750.031348854624</v>
      </c>
      <c r="U52">
        <f t="shared" si="52"/>
        <v>0.18707617900000001</v>
      </c>
      <c r="V52">
        <f t="shared" si="53"/>
        <v>0.01</v>
      </c>
      <c r="W52">
        <f t="shared" si="54"/>
        <v>0.12241878728513185</v>
      </c>
      <c r="X52">
        <f t="shared" si="55"/>
        <v>2.2901638963116252E-2</v>
      </c>
      <c r="Y52">
        <f t="shared" si="56"/>
        <v>1.2241878728513186E-3</v>
      </c>
      <c r="Z52">
        <f t="shared" si="57"/>
        <v>9.8292960449164274E-2</v>
      </c>
      <c r="AB52">
        <f t="shared" si="58"/>
        <v>368.41533694669431</v>
      </c>
      <c r="AC52">
        <f t="shared" si="33"/>
        <v>270.30872260692945</v>
      </c>
      <c r="AE52">
        <f t="shared" si="34"/>
        <v>0</v>
      </c>
      <c r="AF52">
        <f t="shared" si="35"/>
        <v>0</v>
      </c>
      <c r="AG52">
        <f t="shared" si="36"/>
        <v>-2.4573240112291068</v>
      </c>
      <c r="AH52">
        <f t="shared" si="37"/>
        <v>-22901.638963116253</v>
      </c>
      <c r="AI52">
        <f t="shared" si="38"/>
        <v>-22904.096287127482</v>
      </c>
      <c r="AJ52">
        <f t="shared" si="39"/>
        <v>98.10661433976486</v>
      </c>
      <c r="AK52">
        <f t="shared" si="61"/>
        <v>25.789073586268604</v>
      </c>
      <c r="AL52">
        <f t="shared" si="40"/>
        <v>-22780.200599201449</v>
      </c>
      <c r="AN52">
        <f t="shared" si="41"/>
        <v>0</v>
      </c>
      <c r="AO52">
        <f t="shared" si="42"/>
        <v>0</v>
      </c>
      <c r="AP52">
        <f t="shared" si="43"/>
        <v>-9.5231212406920764E-3</v>
      </c>
      <c r="AQ52">
        <f t="shared" si="44"/>
        <v>-88.753084029495412</v>
      </c>
      <c r="AR52">
        <f t="shared" si="45"/>
        <v>-88.762607150736116</v>
      </c>
      <c r="AS52">
        <f t="shared" si="46"/>
        <v>0.38020268332627855</v>
      </c>
      <c r="AT52">
        <f t="shared" si="47"/>
        <v>9.9943057295209858E-2</v>
      </c>
      <c r="AU52">
        <f t="shared" si="48"/>
        <v>-88.282461410114621</v>
      </c>
      <c r="AW52">
        <v>49</v>
      </c>
      <c r="AX52">
        <f>IF(Z52&gt;0, (R52*SUMPRODUCT(K52:$K$98, X52:$X$98)-K52*$AZ$3)/Z52, 0)</f>
        <v>2750.031348854624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3.4601813937404063E-3</v>
      </c>
      <c r="L53" s="2">
        <v>50</v>
      </c>
      <c r="M53" s="8">
        <v>0.21155222800000001</v>
      </c>
      <c r="Q53" s="5">
        <f t="shared" si="60"/>
        <v>25</v>
      </c>
      <c r="R53">
        <f t="shared" si="31"/>
        <v>1000000</v>
      </c>
      <c r="S53">
        <f t="shared" si="32"/>
        <v>2475.756564439163</v>
      </c>
      <c r="U53">
        <f t="shared" si="52"/>
        <v>0.21155222800000001</v>
      </c>
      <c r="V53">
        <f t="shared" si="53"/>
        <v>0.01</v>
      </c>
      <c r="W53">
        <f t="shared" si="54"/>
        <v>9.8292960449164274E-2</v>
      </c>
      <c r="X53">
        <f t="shared" si="55"/>
        <v>2.0794094779736583E-2</v>
      </c>
      <c r="Y53">
        <f t="shared" si="56"/>
        <v>9.8292960449164273E-4</v>
      </c>
      <c r="Z53">
        <f t="shared" si="57"/>
        <v>7.6515936064936049E-2</v>
      </c>
      <c r="AB53">
        <f t="shared" si="58"/>
        <v>270.30872260692945</v>
      </c>
      <c r="AC53">
        <f t="shared" si="33"/>
        <v>189.43483099697272</v>
      </c>
      <c r="AE53">
        <f t="shared" si="34"/>
        <v>0</v>
      </c>
      <c r="AF53">
        <f t="shared" si="35"/>
        <v>0</v>
      </c>
      <c r="AG53">
        <f t="shared" si="36"/>
        <v>-1.9128984016234012</v>
      </c>
      <c r="AH53">
        <f t="shared" si="37"/>
        <v>-20794.094779736584</v>
      </c>
      <c r="AI53">
        <f t="shared" si="38"/>
        <v>-20796.007678138209</v>
      </c>
      <c r="AJ53">
        <f t="shared" si="39"/>
        <v>80.873891609956729</v>
      </c>
      <c r="AK53">
        <f t="shared" si="61"/>
        <v>18.921610582485062</v>
      </c>
      <c r="AL53">
        <f t="shared" si="40"/>
        <v>-20696.212175945766</v>
      </c>
      <c r="AN53">
        <f t="shared" si="41"/>
        <v>0</v>
      </c>
      <c r="AO53">
        <f t="shared" si="42"/>
        <v>0</v>
      </c>
      <c r="AP53">
        <f t="shared" si="43"/>
        <v>-6.6189754574130554E-3</v>
      </c>
      <c r="AQ53">
        <f t="shared" si="44"/>
        <v>-71.951339856519041</v>
      </c>
      <c r="AR53">
        <f t="shared" si="45"/>
        <v>-71.957958831976455</v>
      </c>
      <c r="AS53">
        <f t="shared" si="46"/>
        <v>0.27983833498815064</v>
      </c>
      <c r="AT53">
        <f t="shared" si="47"/>
        <v>6.5472204877116386E-2</v>
      </c>
      <c r="AU53">
        <f t="shared" si="48"/>
        <v>-71.612648292111189</v>
      </c>
      <c r="AW53">
        <v>50</v>
      </c>
      <c r="AX53">
        <f>IF(Z53&gt;0, (R53*SUMPRODUCT(K53:$K$98, X53:$X$98)-K53*$AZ$3)/Z53, 0)</f>
        <v>2475.756564439163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3.0894476729825052E-3</v>
      </c>
      <c r="L54" s="2">
        <v>51</v>
      </c>
      <c r="M54" s="8">
        <v>0.23965956799999999</v>
      </c>
      <c r="Q54" s="5">
        <f t="shared" si="60"/>
        <v>25</v>
      </c>
      <c r="R54">
        <f t="shared" si="31"/>
        <v>1000000</v>
      </c>
      <c r="S54">
        <f t="shared" si="32"/>
        <v>2168.8203584621733</v>
      </c>
      <c r="U54">
        <f t="shared" si="52"/>
        <v>0.23965956799999999</v>
      </c>
      <c r="V54">
        <f t="shared" si="53"/>
        <v>0.01</v>
      </c>
      <c r="W54">
        <f t="shared" si="54"/>
        <v>7.6515936064936049E-2</v>
      </c>
      <c r="X54">
        <f t="shared" si="55"/>
        <v>1.8337776182438193E-2</v>
      </c>
      <c r="Y54">
        <f t="shared" si="56"/>
        <v>7.6515936064936048E-4</v>
      </c>
      <c r="Z54">
        <f t="shared" si="57"/>
        <v>5.7413000521848501E-2</v>
      </c>
      <c r="AB54">
        <f t="shared" si="58"/>
        <v>189.43483099697272</v>
      </c>
      <c r="AC54">
        <f t="shared" si="33"/>
        <v>124.5184843721844</v>
      </c>
      <c r="AE54">
        <f t="shared" si="34"/>
        <v>0</v>
      </c>
      <c r="AF54">
        <f t="shared" si="35"/>
        <v>0</v>
      </c>
      <c r="AG54">
        <f t="shared" si="36"/>
        <v>-1.4353250130462125</v>
      </c>
      <c r="AH54">
        <f t="shared" si="37"/>
        <v>-18337.776182438192</v>
      </c>
      <c r="AI54">
        <f t="shared" si="38"/>
        <v>-18339.21150745124</v>
      </c>
      <c r="AJ54">
        <f t="shared" si="39"/>
        <v>64.916346624788318</v>
      </c>
      <c r="AK54">
        <f t="shared" si="61"/>
        <v>13.260438169788092</v>
      </c>
      <c r="AL54">
        <f t="shared" si="40"/>
        <v>-18261.034722656663</v>
      </c>
      <c r="AN54">
        <f t="shared" si="41"/>
        <v>0</v>
      </c>
      <c r="AO54">
        <f t="shared" si="42"/>
        <v>0</v>
      </c>
      <c r="AP54">
        <f t="shared" si="43"/>
        <v>-4.4343615215292047E-3</v>
      </c>
      <c r="AQ54">
        <f t="shared" si="44"/>
        <v>-56.653599954507683</v>
      </c>
      <c r="AR54">
        <f t="shared" si="45"/>
        <v>-56.658034316029216</v>
      </c>
      <c r="AS54">
        <f t="shared" si="46"/>
        <v>0.20055565601847797</v>
      </c>
      <c r="AT54">
        <f t="shared" si="47"/>
        <v>4.0967429846380209E-2</v>
      </c>
      <c r="AU54">
        <f t="shared" si="48"/>
        <v>-56.416511230164353</v>
      </c>
      <c r="AW54">
        <v>51</v>
      </c>
      <c r="AX54">
        <f>IF(Z54&gt;0, (R54*SUMPRODUCT(K54:$K$98, X54:$X$98)-K54*$AZ$3)/Z54, 0)</f>
        <v>2168.8203584621733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2.758435422305808E-3</v>
      </c>
      <c r="L55" s="2">
        <v>52</v>
      </c>
      <c r="M55" s="8">
        <v>0.27212731099999998</v>
      </c>
      <c r="Q55" s="5">
        <f t="shared" si="60"/>
        <v>25</v>
      </c>
      <c r="R55">
        <f t="shared" si="31"/>
        <v>1000000</v>
      </c>
      <c r="S55">
        <f t="shared" si="32"/>
        <v>1798.9985072731649</v>
      </c>
      <c r="U55">
        <f t="shared" si="52"/>
        <v>0.27212731099999998</v>
      </c>
      <c r="V55">
        <f t="shared" si="53"/>
        <v>0.01</v>
      </c>
      <c r="W55">
        <f t="shared" si="54"/>
        <v>5.7413000521848501E-2</v>
      </c>
      <c r="X55">
        <f t="shared" si="55"/>
        <v>1.5623645448452229E-2</v>
      </c>
      <c r="Y55">
        <f t="shared" si="56"/>
        <v>5.7413000521848499E-4</v>
      </c>
      <c r="Z55">
        <f t="shared" si="57"/>
        <v>4.1215225068177791E-2</v>
      </c>
      <c r="AB55">
        <f t="shared" si="58"/>
        <v>124.5184843721844</v>
      </c>
      <c r="AC55">
        <f t="shared" si="33"/>
        <v>74.146128374579376</v>
      </c>
      <c r="AE55">
        <f t="shared" si="34"/>
        <v>0</v>
      </c>
      <c r="AF55">
        <f t="shared" si="35"/>
        <v>0</v>
      </c>
      <c r="AG55">
        <f t="shared" si="36"/>
        <v>-1.0303806267044449</v>
      </c>
      <c r="AH55">
        <f t="shared" si="37"/>
        <v>-15623.645448452229</v>
      </c>
      <c r="AI55">
        <f t="shared" si="38"/>
        <v>-15624.675829078933</v>
      </c>
      <c r="AJ55">
        <f t="shared" si="39"/>
        <v>50.372355997605027</v>
      </c>
      <c r="AK55">
        <f t="shared" si="61"/>
        <v>8.7162939060529094</v>
      </c>
      <c r="AL55">
        <f t="shared" si="40"/>
        <v>-15565.587179175276</v>
      </c>
      <c r="AN55">
        <f t="shared" si="41"/>
        <v>0</v>
      </c>
      <c r="AO55">
        <f t="shared" si="42"/>
        <v>0</v>
      </c>
      <c r="AP55">
        <f t="shared" si="43"/>
        <v>-2.8422384191591986E-3</v>
      </c>
      <c r="AQ55">
        <f t="shared" si="44"/>
        <v>-43.096817030557538</v>
      </c>
      <c r="AR55">
        <f t="shared" si="45"/>
        <v>-43.099659268976694</v>
      </c>
      <c r="AS55">
        <f t="shared" si="46"/>
        <v>0.13894889108879213</v>
      </c>
      <c r="AT55">
        <f t="shared" si="47"/>
        <v>2.4043333861684599E-2</v>
      </c>
      <c r="AU55">
        <f t="shared" si="48"/>
        <v>-42.936667044026223</v>
      </c>
      <c r="AW55">
        <v>52</v>
      </c>
      <c r="AX55">
        <f>IF(Z55&gt;0, (R55*SUMPRODUCT(K55:$K$98, X55:$X$98)-K55*$AZ$3)/Z55, 0)</f>
        <v>1798.9985072731649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2.4628887699159E-3</v>
      </c>
      <c r="L56" s="2">
        <v>53</v>
      </c>
      <c r="M56" s="8">
        <v>0.30842977500000002</v>
      </c>
      <c r="Q56" s="5">
        <f t="shared" si="60"/>
        <v>25</v>
      </c>
      <c r="R56">
        <f t="shared" si="31"/>
        <v>1000000</v>
      </c>
      <c r="S56">
        <f t="shared" si="32"/>
        <v>1304.9543711143244</v>
      </c>
      <c r="U56">
        <f t="shared" si="52"/>
        <v>0.30842977500000002</v>
      </c>
      <c r="V56">
        <f t="shared" si="53"/>
        <v>0.01</v>
      </c>
      <c r="W56">
        <f t="shared" si="54"/>
        <v>4.1215225068177791E-2</v>
      </c>
      <c r="X56">
        <f t="shared" si="55"/>
        <v>1.2712002594352437E-2</v>
      </c>
      <c r="Y56">
        <f t="shared" si="56"/>
        <v>4.121522506817779E-4</v>
      </c>
      <c r="Z56">
        <f t="shared" si="57"/>
        <v>2.8091070223143579E-2</v>
      </c>
      <c r="AB56">
        <f t="shared" si="58"/>
        <v>74.146128374579376</v>
      </c>
      <c r="AC56">
        <f t="shared" si="33"/>
        <v>36.657564876970653</v>
      </c>
      <c r="AE56">
        <f t="shared" si="34"/>
        <v>0</v>
      </c>
      <c r="AF56">
        <f t="shared" si="35"/>
        <v>0</v>
      </c>
      <c r="AG56">
        <f t="shared" si="36"/>
        <v>-0.70227675557858948</v>
      </c>
      <c r="AH56">
        <f t="shared" si="37"/>
        <v>-12712.002594352438</v>
      </c>
      <c r="AI56">
        <f t="shared" si="38"/>
        <v>-12712.704871108017</v>
      </c>
      <c r="AJ56">
        <f t="shared" si="39"/>
        <v>37.488563497608723</v>
      </c>
      <c r="AK56">
        <f t="shared" si="61"/>
        <v>5.1902289862205571</v>
      </c>
      <c r="AL56">
        <f t="shared" si="40"/>
        <v>-12670.026078624187</v>
      </c>
      <c r="AN56">
        <f t="shared" si="41"/>
        <v>0</v>
      </c>
      <c r="AO56">
        <f t="shared" si="42"/>
        <v>0</v>
      </c>
      <c r="AP56">
        <f t="shared" si="43"/>
        <v>-1.7296295346874815E-3</v>
      </c>
      <c r="AQ56">
        <f t="shared" si="44"/>
        <v>-31.308248432772405</v>
      </c>
      <c r="AR56">
        <f t="shared" si="45"/>
        <v>-31.309978062307096</v>
      </c>
      <c r="AS56">
        <f t="shared" si="46"/>
        <v>9.2330162038539665E-2</v>
      </c>
      <c r="AT56">
        <f t="shared" si="47"/>
        <v>1.2782956683454597E-2</v>
      </c>
      <c r="AU56">
        <f t="shared" si="48"/>
        <v>-31.204864943585097</v>
      </c>
      <c r="AW56">
        <v>53</v>
      </c>
      <c r="AX56">
        <f>IF(Z56&gt;0, (R56*SUMPRODUCT(K56:$K$98, X56:$X$98)-K56*$AZ$3)/Z56, 0)</f>
        <v>1304.9543711143244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2.1990078302820534E-3</v>
      </c>
      <c r="L57" s="2">
        <v>54</v>
      </c>
      <c r="M57" s="8">
        <v>0.34883407700000002</v>
      </c>
      <c r="Q57" s="5">
        <f t="shared" si="60"/>
        <v>25</v>
      </c>
      <c r="R57">
        <f t="shared" si="31"/>
        <v>1000000</v>
      </c>
      <c r="S57">
        <f t="shared" si="32"/>
        <v>575.01884475780855</v>
      </c>
      <c r="U57">
        <f t="shared" si="52"/>
        <v>0.34883407700000002</v>
      </c>
      <c r="V57">
        <f t="shared" si="53"/>
        <v>0.01</v>
      </c>
      <c r="W57">
        <f t="shared" si="54"/>
        <v>2.8091070223143579E-2</v>
      </c>
      <c r="X57">
        <f t="shared" si="55"/>
        <v>9.7991225532324758E-3</v>
      </c>
      <c r="Y57">
        <f t="shared" si="56"/>
        <v>2.8091070223143581E-4</v>
      </c>
      <c r="Z57">
        <f t="shared" si="57"/>
        <v>1.8011036967679667E-2</v>
      </c>
      <c r="AB57">
        <f t="shared" si="58"/>
        <v>36.657564876970653</v>
      </c>
      <c r="AC57">
        <f t="shared" si="33"/>
        <v>10.356685670045344</v>
      </c>
      <c r="AE57">
        <f t="shared" si="34"/>
        <v>0</v>
      </c>
      <c r="AF57">
        <f t="shared" si="35"/>
        <v>0</v>
      </c>
      <c r="AG57">
        <f t="shared" si="36"/>
        <v>-0.45027592419199169</v>
      </c>
      <c r="AH57">
        <f t="shared" si="37"/>
        <v>-9799.1225532324752</v>
      </c>
      <c r="AI57">
        <f t="shared" si="38"/>
        <v>-9799.5728291566666</v>
      </c>
      <c r="AJ57">
        <f t="shared" si="39"/>
        <v>26.300879206925309</v>
      </c>
      <c r="AK57">
        <f t="shared" si="61"/>
        <v>2.5660295413879459</v>
      </c>
      <c r="AL57">
        <f t="shared" si="40"/>
        <v>-9770.7059204083544</v>
      </c>
      <c r="AN57">
        <f t="shared" si="41"/>
        <v>0</v>
      </c>
      <c r="AO57">
        <f t="shared" si="42"/>
        <v>0</v>
      </c>
      <c r="AP57">
        <f t="shared" si="43"/>
        <v>-9.9016028308567807E-4</v>
      </c>
      <c r="AQ57">
        <f t="shared" si="44"/>
        <v>-21.548347224451682</v>
      </c>
      <c r="AR57">
        <f t="shared" si="45"/>
        <v>-21.549337384734766</v>
      </c>
      <c r="AS57">
        <f t="shared" si="46"/>
        <v>5.78358393193312E-2</v>
      </c>
      <c r="AT57">
        <f t="shared" si="47"/>
        <v>5.6427190542471597E-3</v>
      </c>
      <c r="AU57">
        <f t="shared" si="48"/>
        <v>-21.485858826361188</v>
      </c>
      <c r="AW57">
        <v>54</v>
      </c>
      <c r="AX57">
        <f>IF(Z57&gt;0, (R57*SUMPRODUCT(K57:$K$98, X57:$X$98)-K57*$AZ$3)/Z57, 0)</f>
        <v>575.01884475780855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1.9633998484661188E-3</v>
      </c>
      <c r="L58" s="2">
        <v>55</v>
      </c>
      <c r="M58" s="8">
        <v>0.39293336200000001</v>
      </c>
      <c r="Q58" s="5">
        <f t="shared" si="60"/>
        <v>25</v>
      </c>
      <c r="R58">
        <f t="shared" si="31"/>
        <v>1000000</v>
      </c>
      <c r="S58">
        <f t="shared" si="32"/>
        <v>-624.97004483284661</v>
      </c>
      <c r="U58">
        <f t="shared" si="52"/>
        <v>0.39293336200000001</v>
      </c>
      <c r="V58">
        <f t="shared" si="53"/>
        <v>0.01</v>
      </c>
      <c r="W58">
        <f t="shared" si="54"/>
        <v>1.8011036967679667E-2</v>
      </c>
      <c r="X58">
        <f t="shared" si="55"/>
        <v>7.077137308816657E-3</v>
      </c>
      <c r="Y58">
        <f t="shared" si="56"/>
        <v>1.8011036967679667E-4</v>
      </c>
      <c r="Z58">
        <f t="shared" si="57"/>
        <v>1.0753789289186213E-2</v>
      </c>
      <c r="AB58">
        <f t="shared" si="58"/>
        <v>10.356685670045344</v>
      </c>
      <c r="AC58">
        <f t="shared" si="33"/>
        <v>-6.7207961741856934</v>
      </c>
      <c r="AE58">
        <f t="shared" si="34"/>
        <v>0</v>
      </c>
      <c r="AF58">
        <f t="shared" si="35"/>
        <v>0</v>
      </c>
      <c r="AG58">
        <f t="shared" si="36"/>
        <v>-0.26884473222965533</v>
      </c>
      <c r="AH58">
        <f t="shared" si="37"/>
        <v>-7077.1373088166574</v>
      </c>
      <c r="AI58">
        <f t="shared" si="38"/>
        <v>-7077.4061535488872</v>
      </c>
      <c r="AJ58">
        <f t="shared" si="39"/>
        <v>17.077481844231038</v>
      </c>
      <c r="AK58">
        <f t="shared" si="61"/>
        <v>0.72496799690317415</v>
      </c>
      <c r="AL58">
        <f t="shared" si="40"/>
        <v>-7059.6037037077522</v>
      </c>
      <c r="AN58">
        <f t="shared" si="41"/>
        <v>0</v>
      </c>
      <c r="AO58">
        <f t="shared" si="42"/>
        <v>0</v>
      </c>
      <c r="AP58">
        <f t="shared" si="43"/>
        <v>-5.2784970652061951E-4</v>
      </c>
      <c r="AQ58">
        <f t="shared" si="44"/>
        <v>-13.895250319704541</v>
      </c>
      <c r="AR58">
        <f t="shared" si="45"/>
        <v>-13.895778169411061</v>
      </c>
      <c r="AS58">
        <f t="shared" si="46"/>
        <v>3.3529925265146115E-2</v>
      </c>
      <c r="AT58">
        <f t="shared" si="47"/>
        <v>1.4234020552624778E-3</v>
      </c>
      <c r="AU58">
        <f t="shared" si="48"/>
        <v>-13.860824842090651</v>
      </c>
      <c r="AW58">
        <v>55</v>
      </c>
      <c r="AX58">
        <f>IF(Z58&gt;0, (R58*SUMPRODUCT(K58:$K$98, X58:$X$98)-K58*$AZ$3)/Z58, 0)</f>
        <v>-624.97004483284661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1.7530355789876059E-3</v>
      </c>
      <c r="L59" s="2">
        <v>56</v>
      </c>
      <c r="M59" s="8">
        <v>0.441408258</v>
      </c>
      <c r="Q59" s="5">
        <f t="shared" si="60"/>
        <v>25</v>
      </c>
      <c r="R59">
        <f t="shared" si="31"/>
        <v>1000000</v>
      </c>
      <c r="S59">
        <f t="shared" si="32"/>
        <v>-2817.9288892683335</v>
      </c>
      <c r="U59">
        <f t="shared" si="52"/>
        <v>0.441408258</v>
      </c>
      <c r="V59">
        <f t="shared" si="53"/>
        <v>0.01</v>
      </c>
      <c r="W59">
        <f t="shared" si="54"/>
        <v>1.0753789289186213E-2</v>
      </c>
      <c r="X59">
        <f t="shared" si="55"/>
        <v>4.7468113970387448E-3</v>
      </c>
      <c r="Y59">
        <f t="shared" si="56"/>
        <v>1.0753789289186213E-4</v>
      </c>
      <c r="Z59">
        <f t="shared" si="57"/>
        <v>5.8994399992556056E-3</v>
      </c>
      <c r="AB59">
        <f t="shared" si="58"/>
        <v>-6.7207961741856934</v>
      </c>
      <c r="AC59">
        <f t="shared" si="33"/>
        <v>-16.624202404407527</v>
      </c>
      <c r="AE59">
        <f t="shared" si="34"/>
        <v>0</v>
      </c>
      <c r="AF59">
        <f t="shared" si="35"/>
        <v>0</v>
      </c>
      <c r="AG59">
        <f t="shared" si="36"/>
        <v>-0.14748599998139014</v>
      </c>
      <c r="AH59">
        <f t="shared" si="37"/>
        <v>-4746.8113970387449</v>
      </c>
      <c r="AI59">
        <f t="shared" si="38"/>
        <v>-4746.9588830387265</v>
      </c>
      <c r="AJ59">
        <f t="shared" si="39"/>
        <v>9.9034062302218331</v>
      </c>
      <c r="AK59">
        <f t="shared" si="61"/>
        <v>-0.47045573219299858</v>
      </c>
      <c r="AL59">
        <f t="shared" si="40"/>
        <v>-4737.5259325406978</v>
      </c>
      <c r="AN59">
        <f t="shared" si="41"/>
        <v>0</v>
      </c>
      <c r="AO59">
        <f t="shared" si="42"/>
        <v>0</v>
      </c>
      <c r="AP59">
        <f t="shared" si="43"/>
        <v>-2.5854820536994229E-4</v>
      </c>
      <c r="AQ59">
        <f t="shared" si="44"/>
        <v>-8.321329265752782</v>
      </c>
      <c r="AR59">
        <f t="shared" si="45"/>
        <v>-8.3215878139581534</v>
      </c>
      <c r="AS59">
        <f t="shared" si="46"/>
        <v>1.7361023474746395E-2</v>
      </c>
      <c r="AT59">
        <f t="shared" si="47"/>
        <v>-8.247256368729913E-4</v>
      </c>
      <c r="AU59">
        <f t="shared" si="48"/>
        <v>-8.3050515161202796</v>
      </c>
      <c r="AW59">
        <v>56</v>
      </c>
      <c r="AX59">
        <f>IF(Z59&gt;0, (R59*SUMPRODUCT(K59:$K$98, X59:$X$98)-K59*$AZ$3)/Z59, 0)</f>
        <v>-2817.9288892683335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1.5652103383817909E-3</v>
      </c>
      <c r="L60" s="2">
        <v>57</v>
      </c>
      <c r="M60" s="8">
        <v>0.49593942699999999</v>
      </c>
      <c r="Q60" s="5">
        <f t="shared" si="60"/>
        <v>25</v>
      </c>
      <c r="R60">
        <f t="shared" si="31"/>
        <v>1000000</v>
      </c>
      <c r="S60">
        <f t="shared" si="32"/>
        <v>-7335.7555476528005</v>
      </c>
      <c r="U60">
        <f t="shared" si="52"/>
        <v>0.49593942699999999</v>
      </c>
      <c r="V60">
        <f t="shared" si="53"/>
        <v>0.01</v>
      </c>
      <c r="W60">
        <f t="shared" si="54"/>
        <v>5.8994399992556056E-3</v>
      </c>
      <c r="X60">
        <f t="shared" si="55"/>
        <v>2.9257648928517053E-3</v>
      </c>
      <c r="Y60">
        <f t="shared" si="56"/>
        <v>5.8994399992556056E-5</v>
      </c>
      <c r="Z60">
        <f t="shared" si="57"/>
        <v>2.9146807064113441E-3</v>
      </c>
      <c r="AB60">
        <f t="shared" si="58"/>
        <v>-16.624202404407527</v>
      </c>
      <c r="AC60">
        <f t="shared" si="33"/>
        <v>-21.381385161693601</v>
      </c>
      <c r="AE60">
        <f t="shared" si="34"/>
        <v>0</v>
      </c>
      <c r="AF60">
        <f t="shared" si="35"/>
        <v>0</v>
      </c>
      <c r="AG60">
        <f t="shared" si="36"/>
        <v>-7.2867017660283598E-2</v>
      </c>
      <c r="AH60">
        <f t="shared" si="37"/>
        <v>-2925.7648928517051</v>
      </c>
      <c r="AI60">
        <f t="shared" si="38"/>
        <v>-2925.8377598693655</v>
      </c>
      <c r="AJ60">
        <f t="shared" si="39"/>
        <v>4.7571827572860741</v>
      </c>
      <c r="AK60">
        <f t="shared" si="61"/>
        <v>-1.1636941683085269</v>
      </c>
      <c r="AL60">
        <f t="shared" si="40"/>
        <v>-2922.2442712803881</v>
      </c>
      <c r="AN60">
        <f t="shared" si="41"/>
        <v>0</v>
      </c>
      <c r="AO60">
        <f t="shared" si="42"/>
        <v>0</v>
      </c>
      <c r="AP60">
        <f t="shared" si="43"/>
        <v>-1.1405220936892443E-4</v>
      </c>
      <c r="AQ60">
        <f t="shared" si="44"/>
        <v>-4.579437457965982</v>
      </c>
      <c r="AR60">
        <f t="shared" si="45"/>
        <v>-4.5795515101753512</v>
      </c>
      <c r="AS60">
        <f t="shared" si="46"/>
        <v>7.4459916332757572E-3</v>
      </c>
      <c r="AT60">
        <f t="shared" si="47"/>
        <v>-1.8214261429511062E-3</v>
      </c>
      <c r="AU60">
        <f t="shared" si="48"/>
        <v>-4.5739269446850264</v>
      </c>
      <c r="AW60">
        <v>57</v>
      </c>
      <c r="AX60">
        <f>IF(Z60&gt;0, (R60*SUMPRODUCT(K60:$K$98, X60:$X$98)-K60*$AZ$3)/Z60, 0)</f>
        <v>-7335.7555476528005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1.3975092306980274E-3</v>
      </c>
      <c r="L61" s="2">
        <v>58</v>
      </c>
      <c r="M61" s="8">
        <v>0.55722270799999996</v>
      </c>
      <c r="Q61" s="5">
        <f t="shared" si="60"/>
        <v>25</v>
      </c>
      <c r="R61">
        <f t="shared" si="31"/>
        <v>1000000</v>
      </c>
      <c r="S61">
        <f t="shared" si="32"/>
        <v>-18058.039711402522</v>
      </c>
      <c r="U61">
        <f t="shared" si="52"/>
        <v>0.55722270799999996</v>
      </c>
      <c r="V61">
        <f t="shared" si="53"/>
        <v>0.01</v>
      </c>
      <c r="W61">
        <f t="shared" si="54"/>
        <v>2.9146807064113441E-3</v>
      </c>
      <c r="X61">
        <f t="shared" si="55"/>
        <v>1.6241262761818821E-3</v>
      </c>
      <c r="Y61">
        <f t="shared" si="56"/>
        <v>2.9146807064113441E-5</v>
      </c>
      <c r="Z61">
        <f t="shared" si="57"/>
        <v>1.2614076231653485E-3</v>
      </c>
      <c r="AB61">
        <f t="shared" si="58"/>
        <v>-21.381385161693601</v>
      </c>
      <c r="AC61">
        <f t="shared" si="33"/>
        <v>-22.77854895138573</v>
      </c>
      <c r="AE61">
        <f t="shared" si="34"/>
        <v>0</v>
      </c>
      <c r="AF61">
        <f t="shared" si="35"/>
        <v>0</v>
      </c>
      <c r="AG61">
        <f t="shared" si="36"/>
        <v>-3.1535190579133711E-2</v>
      </c>
      <c r="AH61">
        <f t="shared" si="37"/>
        <v>-1624.1262761818821</v>
      </c>
      <c r="AI61">
        <f t="shared" si="38"/>
        <v>-1624.1578113724613</v>
      </c>
      <c r="AJ61">
        <f t="shared" si="39"/>
        <v>1.3971637896921294</v>
      </c>
      <c r="AK61">
        <f t="shared" si="61"/>
        <v>-1.4966969613185521</v>
      </c>
      <c r="AL61">
        <f t="shared" si="40"/>
        <v>-1624.2573445440878</v>
      </c>
      <c r="AN61">
        <f t="shared" si="41"/>
        <v>0</v>
      </c>
      <c r="AO61">
        <f t="shared" si="42"/>
        <v>0</v>
      </c>
      <c r="AP61">
        <f t="shared" si="43"/>
        <v>-4.4070719926160837E-5</v>
      </c>
      <c r="AQ61">
        <f t="shared" si="44"/>
        <v>-2.269731462783394</v>
      </c>
      <c r="AR61">
        <f t="shared" si="45"/>
        <v>-2.2697755335033203</v>
      </c>
      <c r="AS61">
        <f t="shared" si="46"/>
        <v>1.9525492928917883E-3</v>
      </c>
      <c r="AT61">
        <f t="shared" si="47"/>
        <v>-2.0916478190003652E-3</v>
      </c>
      <c r="AU61">
        <f t="shared" si="48"/>
        <v>-2.2699146320294292</v>
      </c>
      <c r="AW61">
        <v>58</v>
      </c>
      <c r="AX61">
        <f>IF(Z61&gt;0, (R61*SUMPRODUCT(K61:$K$98, X61:$X$98)-K61*$AZ$3)/Z61, 0)</f>
        <v>-18058.039711402522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1.2477760988375245E-3</v>
      </c>
      <c r="L62" s="2">
        <v>59</v>
      </c>
      <c r="M62" s="8">
        <v>0.62633703200000002</v>
      </c>
      <c r="Q62" s="5">
        <f t="shared" si="60"/>
        <v>25</v>
      </c>
      <c r="R62">
        <f t="shared" si="31"/>
        <v>1000000</v>
      </c>
      <c r="S62">
        <f t="shared" si="32"/>
        <v>-48409.954102952011</v>
      </c>
      <c r="U62">
        <f t="shared" si="52"/>
        <v>0.62633703200000002</v>
      </c>
      <c r="V62">
        <f t="shared" si="53"/>
        <v>0.01</v>
      </c>
      <c r="W62">
        <f t="shared" si="54"/>
        <v>1.2614076231653485E-3</v>
      </c>
      <c r="X62">
        <f t="shared" si="55"/>
        <v>7.9006630683555888E-4</v>
      </c>
      <c r="Y62">
        <f t="shared" si="56"/>
        <v>1.2614076231653485E-5</v>
      </c>
      <c r="Z62">
        <f t="shared" si="57"/>
        <v>4.5872724009813617E-4</v>
      </c>
      <c r="AB62">
        <f t="shared" si="58"/>
        <v>-22.77854895138573</v>
      </c>
      <c r="AC62">
        <f t="shared" si="33"/>
        <v>-22.206964638924621</v>
      </c>
      <c r="AE62">
        <f t="shared" si="34"/>
        <v>0</v>
      </c>
      <c r="AF62">
        <f t="shared" si="35"/>
        <v>0</v>
      </c>
      <c r="AG62">
        <f t="shared" si="36"/>
        <v>-1.1468181002453405E-2</v>
      </c>
      <c r="AH62">
        <f t="shared" si="37"/>
        <v>-790.06630683555886</v>
      </c>
      <c r="AI62">
        <f t="shared" si="38"/>
        <v>-790.0777750165613</v>
      </c>
      <c r="AJ62">
        <f t="shared" si="39"/>
        <v>-0.57158431246110908</v>
      </c>
      <c r="AK62">
        <f t="shared" si="61"/>
        <v>-1.5944984265970013</v>
      </c>
      <c r="AL62">
        <f t="shared" si="40"/>
        <v>-792.2438577556195</v>
      </c>
      <c r="AN62">
        <f t="shared" si="41"/>
        <v>0</v>
      </c>
      <c r="AO62">
        <f t="shared" si="42"/>
        <v>0</v>
      </c>
      <c r="AP62">
        <f t="shared" si="43"/>
        <v>-1.430972215200392E-5</v>
      </c>
      <c r="AQ62">
        <f t="shared" si="44"/>
        <v>-0.98582585416624424</v>
      </c>
      <c r="AR62">
        <f t="shared" si="45"/>
        <v>-0.98584016388839624</v>
      </c>
      <c r="AS62">
        <f t="shared" si="46"/>
        <v>-7.1320924355945127E-4</v>
      </c>
      <c r="AT62">
        <f t="shared" si="47"/>
        <v>-1.989577026341777E-3</v>
      </c>
      <c r="AU62">
        <f t="shared" si="48"/>
        <v>-0.98854295015829752</v>
      </c>
      <c r="AW62">
        <v>59</v>
      </c>
      <c r="AX62">
        <f>IF(Z62&gt;0, (R62*SUMPRODUCT(K62:$K$98, X62:$X$98)-K62*$AZ$3)/Z62, 0)</f>
        <v>-48409.954102952011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1.114085802533504E-3</v>
      </c>
      <c r="L63" s="2">
        <v>60</v>
      </c>
      <c r="M63" s="8">
        <v>0.70099715600000001</v>
      </c>
      <c r="Q63" s="5">
        <f t="shared" si="60"/>
        <v>25</v>
      </c>
      <c r="R63">
        <f t="shared" si="31"/>
        <v>1000000</v>
      </c>
      <c r="S63">
        <f t="shared" si="32"/>
        <v>-155807.19367197534</v>
      </c>
      <c r="U63">
        <f t="shared" si="52"/>
        <v>0.70099715600000001</v>
      </c>
      <c r="V63">
        <f t="shared" si="53"/>
        <v>0.01</v>
      </c>
      <c r="W63">
        <f t="shared" si="54"/>
        <v>4.5872724009813617E-4</v>
      </c>
      <c r="X63">
        <f t="shared" si="55"/>
        <v>3.215664906885226E-4</v>
      </c>
      <c r="Y63">
        <f t="shared" si="56"/>
        <v>4.5872724009813621E-6</v>
      </c>
      <c r="Z63">
        <f t="shared" si="57"/>
        <v>1.325734770086322E-4</v>
      </c>
      <c r="AB63">
        <f t="shared" si="58"/>
        <v>-22.206964638924621</v>
      </c>
      <c r="AC63">
        <f t="shared" si="33"/>
        <v>-20.655901408051129</v>
      </c>
      <c r="AE63">
        <f t="shared" si="34"/>
        <v>0</v>
      </c>
      <c r="AF63">
        <f t="shared" si="35"/>
        <v>0</v>
      </c>
      <c r="AG63">
        <f t="shared" si="36"/>
        <v>-3.3143369252158048E-3</v>
      </c>
      <c r="AH63">
        <f t="shared" si="37"/>
        <v>-321.56649068852261</v>
      </c>
      <c r="AI63">
        <f t="shared" si="38"/>
        <v>-321.56980502544781</v>
      </c>
      <c r="AJ63">
        <f t="shared" si="39"/>
        <v>-1.551063230873492</v>
      </c>
      <c r="AK63">
        <f t="shared" si="61"/>
        <v>-1.5544875247247236</v>
      </c>
      <c r="AL63">
        <f t="shared" si="40"/>
        <v>-324.67535578104599</v>
      </c>
      <c r="AN63">
        <f t="shared" si="41"/>
        <v>0</v>
      </c>
      <c r="AO63">
        <f t="shared" si="42"/>
        <v>0</v>
      </c>
      <c r="AP63">
        <f t="shared" si="43"/>
        <v>-3.6924557131954757E-6</v>
      </c>
      <c r="AQ63">
        <f t="shared" si="44"/>
        <v>-0.35825266184660526</v>
      </c>
      <c r="AR63">
        <f t="shared" si="45"/>
        <v>-0.35825635430231839</v>
      </c>
      <c r="AS63">
        <f t="shared" si="46"/>
        <v>-1.7280175243479037E-3</v>
      </c>
      <c r="AT63">
        <f t="shared" si="47"/>
        <v>-1.7318324815112638E-3</v>
      </c>
      <c r="AU63">
        <f t="shared" si="48"/>
        <v>-0.36171620430817752</v>
      </c>
      <c r="AW63">
        <v>60</v>
      </c>
      <c r="AX63">
        <f>IF(Z63&gt;0, (R63*SUMPRODUCT(K63:$K$98, X63:$X$98)-K63*$AZ$3)/Z63, 0)</f>
        <v>-155807.19367197534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9.9471946654777136E-4</v>
      </c>
      <c r="L64" s="2">
        <v>61</v>
      </c>
      <c r="M64" s="8">
        <v>0.77900909500000004</v>
      </c>
      <c r="Q64" s="5">
        <f t="shared" si="60"/>
        <v>25</v>
      </c>
      <c r="R64">
        <f t="shared" si="31"/>
        <v>1000000</v>
      </c>
      <c r="S64">
        <f t="shared" si="32"/>
        <v>-670284.92774658254</v>
      </c>
      <c r="U64">
        <f t="shared" si="52"/>
        <v>0.77900909500000004</v>
      </c>
      <c r="V64">
        <f t="shared" si="53"/>
        <v>0.01</v>
      </c>
      <c r="W64">
        <f t="shared" si="54"/>
        <v>1.325734770086322E-4</v>
      </c>
      <c r="X64">
        <f t="shared" si="55"/>
        <v>1.0327594434549788E-4</v>
      </c>
      <c r="Y64">
        <f t="shared" si="56"/>
        <v>1.325734770086322E-6</v>
      </c>
      <c r="Z64">
        <f t="shared" si="57"/>
        <v>2.7971797893047996E-5</v>
      </c>
      <c r="AB64">
        <f t="shared" si="58"/>
        <v>-20.655901408051129</v>
      </c>
      <c r="AC64">
        <f t="shared" si="33"/>
        <v>-18.749074529683686</v>
      </c>
      <c r="AE64">
        <f t="shared" si="34"/>
        <v>0</v>
      </c>
      <c r="AF64">
        <f t="shared" si="35"/>
        <v>0</v>
      </c>
      <c r="AG64">
        <f t="shared" si="36"/>
        <v>-6.9929494732619984E-4</v>
      </c>
      <c r="AH64">
        <f t="shared" si="37"/>
        <v>-103.27594434549788</v>
      </c>
      <c r="AI64">
        <f t="shared" si="38"/>
        <v>-103.2766436404452</v>
      </c>
      <c r="AJ64">
        <f t="shared" si="39"/>
        <v>-1.9068268783674434</v>
      </c>
      <c r="AK64">
        <f t="shared" si="61"/>
        <v>-1.4459130985635791</v>
      </c>
      <c r="AL64">
        <f t="shared" si="40"/>
        <v>-106.62938361737622</v>
      </c>
      <c r="AN64">
        <f t="shared" si="41"/>
        <v>0</v>
      </c>
      <c r="AO64">
        <f t="shared" si="42"/>
        <v>0</v>
      </c>
      <c r="AP64">
        <f t="shared" si="43"/>
        <v>-6.9560229696386942E-7</v>
      </c>
      <c r="AQ64">
        <f t="shared" si="44"/>
        <v>-0.10273059226657097</v>
      </c>
      <c r="AR64">
        <f t="shared" si="45"/>
        <v>-0.10273128786886794</v>
      </c>
      <c r="AS64">
        <f t="shared" si="46"/>
        <v>-1.8967578152486154E-3</v>
      </c>
      <c r="AT64">
        <f t="shared" si="47"/>
        <v>-1.4382779060775985E-3</v>
      </c>
      <c r="AU64">
        <f t="shared" si="48"/>
        <v>-0.10606632359019415</v>
      </c>
      <c r="AW64">
        <v>61</v>
      </c>
      <c r="AX64">
        <f>IF(Z64&gt;0, (R64*SUMPRODUCT(K64:$K$98, X64:$X$98)-K64*$AZ$3)/Z64, 0)</f>
        <v>-670284.92774658254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8.8814238084622432E-4</v>
      </c>
      <c r="L65" s="2">
        <v>62</v>
      </c>
      <c r="M65" s="8">
        <v>0.78135831499999997</v>
      </c>
      <c r="Q65" s="5">
        <f t="shared" si="60"/>
        <v>25</v>
      </c>
      <c r="R65">
        <f t="shared" si="31"/>
        <v>1000000</v>
      </c>
      <c r="S65">
        <f t="shared" si="32"/>
        <v>-2883682.8650134862</v>
      </c>
      <c r="U65">
        <f t="shared" si="52"/>
        <v>0.78135831499999997</v>
      </c>
      <c r="V65">
        <f t="shared" si="53"/>
        <v>0.01</v>
      </c>
      <c r="W65">
        <f t="shared" si="54"/>
        <v>2.7971797893047996E-5</v>
      </c>
      <c r="X65">
        <f t="shared" si="55"/>
        <v>2.185599686923253E-5</v>
      </c>
      <c r="Y65">
        <f t="shared" si="56"/>
        <v>2.7971797893047998E-7</v>
      </c>
      <c r="Z65">
        <f t="shared" si="57"/>
        <v>5.8360830448849858E-6</v>
      </c>
      <c r="AB65">
        <f t="shared" si="58"/>
        <v>-18.749074529683686</v>
      </c>
      <c r="AC65">
        <f t="shared" si="33"/>
        <v>-16.829412675330566</v>
      </c>
      <c r="AE65">
        <f t="shared" si="34"/>
        <v>0</v>
      </c>
      <c r="AF65">
        <f t="shared" si="35"/>
        <v>0</v>
      </c>
      <c r="AG65">
        <f t="shared" si="36"/>
        <v>-1.4590207612212464E-4</v>
      </c>
      <c r="AH65">
        <f t="shared" si="37"/>
        <v>-21.855996869232531</v>
      </c>
      <c r="AI65">
        <f t="shared" si="38"/>
        <v>-21.856142771308654</v>
      </c>
      <c r="AJ65">
        <f t="shared" si="39"/>
        <v>-1.9196618543531194</v>
      </c>
      <c r="AK65">
        <f t="shared" si="61"/>
        <v>-1.3124352170778582</v>
      </c>
      <c r="AL65">
        <f t="shared" si="40"/>
        <v>-25.088239842739632</v>
      </c>
      <c r="AN65">
        <f t="shared" si="41"/>
        <v>0</v>
      </c>
      <c r="AO65">
        <f t="shared" si="42"/>
        <v>0</v>
      </c>
      <c r="AP65">
        <f t="shared" si="43"/>
        <v>-1.2958181725751083E-7</v>
      </c>
      <c r="AQ65">
        <f t="shared" si="44"/>
        <v>-1.9411237095207805E-2</v>
      </c>
      <c r="AR65">
        <f t="shared" si="45"/>
        <v>-1.9411366677025064E-2</v>
      </c>
      <c r="AS65">
        <f t="shared" si="46"/>
        <v>-1.7049330497448574E-3</v>
      </c>
      <c r="AT65">
        <f t="shared" si="47"/>
        <v>-1.1656293384019602E-3</v>
      </c>
      <c r="AU65">
        <f t="shared" si="48"/>
        <v>-2.2281929065171881E-2</v>
      </c>
      <c r="AW65">
        <v>62</v>
      </c>
      <c r="AX65">
        <f>IF(Z65&gt;0, (R65*SUMPRODUCT(K65:$K$98, X65:$X$98)-K65*$AZ$3)/Z65, 0)</f>
        <v>-2883682.8650134862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7.9298426861270028E-4</v>
      </c>
      <c r="L66" s="2">
        <v>63</v>
      </c>
      <c r="M66" s="8">
        <v>0.78389590600000003</v>
      </c>
      <c r="Q66" s="5">
        <f t="shared" si="60"/>
        <v>25</v>
      </c>
      <c r="R66">
        <f t="shared" si="31"/>
        <v>1000000</v>
      </c>
      <c r="S66">
        <f t="shared" si="32"/>
        <v>-12506325.663444249</v>
      </c>
      <c r="U66">
        <f t="shared" si="52"/>
        <v>0.78389590600000003</v>
      </c>
      <c r="V66">
        <f t="shared" si="53"/>
        <v>0.01</v>
      </c>
      <c r="W66">
        <f t="shared" si="54"/>
        <v>5.8360830448849858E-6</v>
      </c>
      <c r="X66">
        <f t="shared" si="55"/>
        <v>4.5748816059613545E-6</v>
      </c>
      <c r="Y66">
        <f t="shared" si="56"/>
        <v>5.836083044884986E-8</v>
      </c>
      <c r="Z66">
        <f t="shared" si="57"/>
        <v>1.2028406084747813E-6</v>
      </c>
      <c r="AB66">
        <f t="shared" si="58"/>
        <v>-16.829412675330566</v>
      </c>
      <c r="AC66">
        <f t="shared" si="33"/>
        <v>-15.043116370801053</v>
      </c>
      <c r="AE66">
        <f t="shared" si="34"/>
        <v>0</v>
      </c>
      <c r="AF66">
        <f t="shared" si="35"/>
        <v>0</v>
      </c>
      <c r="AG66">
        <f t="shared" si="36"/>
        <v>-3.0071015211869532E-5</v>
      </c>
      <c r="AH66">
        <f t="shared" si="37"/>
        <v>-4.5748816059613544</v>
      </c>
      <c r="AI66">
        <f t="shared" si="38"/>
        <v>-4.5749116769765665</v>
      </c>
      <c r="AJ66">
        <f t="shared" si="39"/>
        <v>-1.7862963045295128</v>
      </c>
      <c r="AK66">
        <f t="shared" si="61"/>
        <v>-1.1780588872731397</v>
      </c>
      <c r="AL66">
        <f t="shared" si="40"/>
        <v>-7.5392668687792188</v>
      </c>
      <c r="AN66">
        <f t="shared" si="41"/>
        <v>0</v>
      </c>
      <c r="AO66">
        <f t="shared" si="42"/>
        <v>0</v>
      </c>
      <c r="AP66">
        <f t="shared" si="43"/>
        <v>-2.3845842004225745E-8</v>
      </c>
      <c r="AQ66">
        <f t="shared" si="44"/>
        <v>-3.6278091442929605E-3</v>
      </c>
      <c r="AR66">
        <f t="shared" si="45"/>
        <v>-3.6278329901349646E-3</v>
      </c>
      <c r="AS66">
        <f t="shared" si="46"/>
        <v>-1.4165048685729051E-3</v>
      </c>
      <c r="AT66">
        <f t="shared" si="47"/>
        <v>-9.3418216510698221E-4</v>
      </c>
      <c r="AU66">
        <f t="shared" si="48"/>
        <v>-5.9785200238148522E-3</v>
      </c>
      <c r="AW66">
        <v>63</v>
      </c>
      <c r="AX66">
        <f>IF(Z66&gt;0, (R66*SUMPRODUCT(K66:$K$98, X66:$X$98)-K66*$AZ$3)/Z66, 0)</f>
        <v>-12506325.663444249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7.0802166840419666E-4</v>
      </c>
      <c r="L67" s="2">
        <v>64</v>
      </c>
      <c r="M67" s="8">
        <v>0.78669207100000005</v>
      </c>
      <c r="Q67" s="5">
        <f t="shared" si="60"/>
        <v>25</v>
      </c>
      <c r="R67">
        <f t="shared" ref="R67:R98" si="62">$C$6</f>
        <v>1000000</v>
      </c>
      <c r="S67">
        <f t="shared" ref="S67:S98" si="63">AX67</f>
        <v>-54936284.187346697</v>
      </c>
      <c r="U67">
        <f t="shared" si="52"/>
        <v>0.78669207100000005</v>
      </c>
      <c r="V67">
        <f t="shared" si="53"/>
        <v>0.01</v>
      </c>
      <c r="W67">
        <f t="shared" si="54"/>
        <v>1.2028406084747813E-6</v>
      </c>
      <c r="X67">
        <f t="shared" si="55"/>
        <v>9.4626516936392592E-7</v>
      </c>
      <c r="Y67">
        <f t="shared" si="56"/>
        <v>1.2028406084747814E-8</v>
      </c>
      <c r="Z67">
        <f t="shared" si="57"/>
        <v>2.4454703302610755E-7</v>
      </c>
      <c r="AB67">
        <f t="shared" si="58"/>
        <v>-15.043116370801053</v>
      </c>
      <c r="AC67">
        <f t="shared" ref="AC67:AC98" si="64">S67*Z67</f>
        <v>-13.434505303494703</v>
      </c>
      <c r="AE67">
        <f t="shared" ref="AE67:AE98" si="65">$Z67*O67</f>
        <v>0</v>
      </c>
      <c r="AF67">
        <f t="shared" ref="AF67:AF98" si="66">-$Z67*P67</f>
        <v>0</v>
      </c>
      <c r="AG67">
        <f t="shared" ref="AG67:AG98" si="67">-$Z67*Q67</f>
        <v>-6.1136758256526892E-6</v>
      </c>
      <c r="AH67">
        <f t="shared" ref="AH67:AH98" si="68">-X67*R67</f>
        <v>-0.94626516936392591</v>
      </c>
      <c r="AI67">
        <f t="shared" ref="AI67:AI98" si="69">SUM(AE67:AH67)</f>
        <v>-0.94627128303975161</v>
      </c>
      <c r="AJ67">
        <f t="shared" ref="AJ67:AJ98" si="70">AB67-AC67</f>
        <v>-1.6086110673063505</v>
      </c>
      <c r="AK67">
        <f t="shared" si="61"/>
        <v>-1.0530181459560739</v>
      </c>
      <c r="AL67">
        <f t="shared" ref="AL67:AL98" si="71">SUM(AI67:AK67)</f>
        <v>-3.6079004963021761</v>
      </c>
      <c r="AN67">
        <f t="shared" ref="AN67:AN98" si="72">AE67*$K67</f>
        <v>0</v>
      </c>
      <c r="AO67">
        <f t="shared" ref="AO67:AO98" si="73">AF67*$K67</f>
        <v>0</v>
      </c>
      <c r="AP67">
        <f t="shared" ref="AP67:AP98" si="74">AG67*$K67</f>
        <v>-4.3286149581610218E-9</v>
      </c>
      <c r="AQ67">
        <f t="shared" ref="AQ67:AQ98" si="75">AH67*$K67</f>
        <v>-6.6997624396582657E-4</v>
      </c>
      <c r="AR67">
        <f t="shared" ref="AR67:AR98" si="76">AI67*$K67</f>
        <v>-6.6998057258078469E-4</v>
      </c>
      <c r="AS67">
        <f t="shared" ref="AS67:AS98" si="77">AJ67*$K67</f>
        <v>-1.1389314916876979E-3</v>
      </c>
      <c r="AT67">
        <f t="shared" ref="AT67:AT98" si="78">AK67*$K67</f>
        <v>-7.4555966455971327E-4</v>
      </c>
      <c r="AU67">
        <f t="shared" ref="AU67:AU98" si="79">AL67*$K67</f>
        <v>-2.5544717288281957E-3</v>
      </c>
      <c r="AW67">
        <v>64</v>
      </c>
      <c r="AX67">
        <f>IF(Z67&gt;0, (R67*SUMPRODUCT(K67:$K$98, X67:$X$98)-K67*$AZ$3)/Z67, 0)</f>
        <v>-54936284.187346697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98" si="80">G68+$C$9</f>
        <v>0.12000000000000001</v>
      </c>
      <c r="I68" s="1">
        <f t="shared" ref="I68:I98" si="81">1+H68</f>
        <v>1.1200000000000001</v>
      </c>
      <c r="J68">
        <f t="shared" ref="J68:J98" si="82">1/I68</f>
        <v>0.89285714285714279</v>
      </c>
      <c r="K68">
        <f t="shared" si="59"/>
        <v>6.3216220393231843E-4</v>
      </c>
      <c r="L68" s="2">
        <v>65</v>
      </c>
      <c r="M68" s="8">
        <v>0.78978433000000003</v>
      </c>
      <c r="Q68" s="5">
        <f t="shared" si="60"/>
        <v>25</v>
      </c>
      <c r="R68">
        <f t="shared" si="62"/>
        <v>1000000</v>
      </c>
      <c r="S68">
        <f t="shared" si="63"/>
        <v>-244998978.95142213</v>
      </c>
      <c r="U68">
        <f t="shared" ref="U68:U98" si="83">M68</f>
        <v>0.78978433000000003</v>
      </c>
      <c r="V68">
        <f t="shared" ref="V68:V98" si="84">$C$10</f>
        <v>0.01</v>
      </c>
      <c r="W68">
        <f t="shared" ref="W68:W98" si="85">Z67</f>
        <v>2.4454703302610755E-7</v>
      </c>
      <c r="X68">
        <f t="shared" ref="X68:X98" si="86">U68*W68</f>
        <v>1.9313941463201224E-7</v>
      </c>
      <c r="Y68">
        <f t="shared" ref="Y68:Y98" si="87">V68*W68</f>
        <v>2.4454703302610754E-9</v>
      </c>
      <c r="Z68">
        <f t="shared" ref="Z68:Z98" si="88">MAX(0, W68-X68-Y68)</f>
        <v>4.8962148063834235E-8</v>
      </c>
      <c r="AB68">
        <f t="shared" ref="AB68:AB98" si="89">AC67</f>
        <v>-13.434505303494703</v>
      </c>
      <c r="AC68">
        <f t="shared" si="64"/>
        <v>-11.995676282907738</v>
      </c>
      <c r="AE68">
        <f t="shared" si="65"/>
        <v>0</v>
      </c>
      <c r="AF68">
        <f t="shared" si="66"/>
        <v>0</v>
      </c>
      <c r="AG68">
        <f t="shared" si="67"/>
        <v>-1.2240537015958558E-6</v>
      </c>
      <c r="AH68">
        <f t="shared" si="68"/>
        <v>-0.19313941463201223</v>
      </c>
      <c r="AI68">
        <f t="shared" si="69"/>
        <v>-0.19314063868571382</v>
      </c>
      <c r="AJ68">
        <f t="shared" si="70"/>
        <v>-1.4388290205869652</v>
      </c>
      <c r="AK68">
        <f t="shared" si="61"/>
        <v>-0.94041537124462926</v>
      </c>
      <c r="AL68">
        <f t="shared" si="71"/>
        <v>-2.5723850305173084</v>
      </c>
      <c r="AN68">
        <f t="shared" si="72"/>
        <v>0</v>
      </c>
      <c r="AO68">
        <f t="shared" si="73"/>
        <v>0</v>
      </c>
      <c r="AP68">
        <f t="shared" si="74"/>
        <v>-7.7380048573234864E-10</v>
      </c>
      <c r="AQ68">
        <f t="shared" si="75"/>
        <v>-1.2209543801997073E-4</v>
      </c>
      <c r="AR68">
        <f t="shared" si="76"/>
        <v>-1.2209621182045644E-4</v>
      </c>
      <c r="AS68">
        <f t="shared" si="77"/>
        <v>-9.0957332473603505E-4</v>
      </c>
      <c r="AT68">
        <f t="shared" si="78"/>
        <v>-5.9449505369783427E-4</v>
      </c>
      <c r="AU68">
        <f t="shared" si="79"/>
        <v>-1.6261645902543259E-3</v>
      </c>
      <c r="AW68">
        <v>65</v>
      </c>
      <c r="AX68">
        <f>IF(Z68&gt;0, (R68*SUMPRODUCT(K68:$K$98, X68:$X$98)-K68*$AZ$3)/Z68, 0)</f>
        <v>-244998978.95142213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98" si="90">K68*J69</f>
        <v>5.6443053922528431E-4</v>
      </c>
      <c r="L69" s="2">
        <v>66</v>
      </c>
      <c r="M69" s="8">
        <v>0.79285550900000001</v>
      </c>
      <c r="Q69" s="5">
        <f t="shared" ref="Q69:Q98" si="91">$C$8</f>
        <v>25</v>
      </c>
      <c r="R69">
        <f t="shared" si="62"/>
        <v>1000000</v>
      </c>
      <c r="S69">
        <f t="shared" si="63"/>
        <v>-1109598627.5502763</v>
      </c>
      <c r="U69">
        <f t="shared" si="83"/>
        <v>0.79285550900000001</v>
      </c>
      <c r="V69">
        <f t="shared" si="84"/>
        <v>0.01</v>
      </c>
      <c r="W69">
        <f t="shared" si="85"/>
        <v>4.8962148063834235E-8</v>
      </c>
      <c r="X69">
        <f t="shared" si="86"/>
        <v>3.881990882488466E-8</v>
      </c>
      <c r="Y69">
        <f t="shared" si="87"/>
        <v>4.896214806383424E-10</v>
      </c>
      <c r="Z69">
        <f t="shared" si="88"/>
        <v>9.6526177583112331E-9</v>
      </c>
      <c r="AB69">
        <f t="shared" si="89"/>
        <v>-11.995676282907738</v>
      </c>
      <c r="AC69">
        <f t="shared" si="64"/>
        <v>-10.710531416889568</v>
      </c>
      <c r="AE69">
        <f t="shared" si="65"/>
        <v>0</v>
      </c>
      <c r="AF69">
        <f t="shared" si="66"/>
        <v>0</v>
      </c>
      <c r="AG69">
        <f t="shared" si="67"/>
        <v>-2.4131544395778084E-7</v>
      </c>
      <c r="AH69">
        <f t="shared" si="68"/>
        <v>-3.8819908824884661E-2</v>
      </c>
      <c r="AI69">
        <f t="shared" si="69"/>
        <v>-3.8820150140328621E-2</v>
      </c>
      <c r="AJ69">
        <f t="shared" si="70"/>
        <v>-1.2851448660181699</v>
      </c>
      <c r="AK69">
        <f t="shared" si="61"/>
        <v>-0.83969733980354166</v>
      </c>
      <c r="AL69">
        <f t="shared" si="71"/>
        <v>-2.1636623559620403</v>
      </c>
      <c r="AN69">
        <f t="shared" si="72"/>
        <v>0</v>
      </c>
      <c r="AO69">
        <f t="shared" si="73"/>
        <v>0</v>
      </c>
      <c r="AP69">
        <f t="shared" si="74"/>
        <v>-1.3620580615647911E-10</v>
      </c>
      <c r="AQ69">
        <f t="shared" si="75"/>
        <v>-2.1911142070706024E-5</v>
      </c>
      <c r="AR69">
        <f t="shared" si="76"/>
        <v>-2.1911278276512179E-5</v>
      </c>
      <c r="AS69">
        <f t="shared" si="77"/>
        <v>-7.2537500970924144E-4</v>
      </c>
      <c r="AT69">
        <f t="shared" si="78"/>
        <v>-4.7395082229134981E-4</v>
      </c>
      <c r="AU69">
        <f t="shared" si="79"/>
        <v>-1.2212371102771034E-3</v>
      </c>
      <c r="AW69">
        <v>66</v>
      </c>
      <c r="AX69">
        <f>IF(Z69&gt;0, (R69*SUMPRODUCT(K69:$K$98, X69:$X$98)-K69*$AZ$3)/Z69, 0)</f>
        <v>-1109598627.5502763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5.0395583859400386E-4</v>
      </c>
      <c r="L70" s="2">
        <v>67</v>
      </c>
      <c r="M70" s="8">
        <v>0.79617230500000002</v>
      </c>
      <c r="Q70" s="5">
        <f t="shared" si="91"/>
        <v>25</v>
      </c>
      <c r="R70">
        <f t="shared" si="62"/>
        <v>1000000</v>
      </c>
      <c r="S70">
        <f t="shared" si="63"/>
        <v>-5111318251.3867569</v>
      </c>
      <c r="U70">
        <f t="shared" si="83"/>
        <v>0.79617230500000002</v>
      </c>
      <c r="V70">
        <f t="shared" si="84"/>
        <v>0.01</v>
      </c>
      <c r="W70">
        <f t="shared" si="85"/>
        <v>9.6526177583112331E-9</v>
      </c>
      <c r="X70">
        <f t="shared" si="86"/>
        <v>7.6851469299185879E-9</v>
      </c>
      <c r="Y70">
        <f t="shared" si="87"/>
        <v>9.6526177583112338E-11</v>
      </c>
      <c r="Z70">
        <f t="shared" si="88"/>
        <v>1.8709446508095327E-9</v>
      </c>
      <c r="AB70">
        <f t="shared" si="89"/>
        <v>-10.710531416889568</v>
      </c>
      <c r="AC70">
        <f t="shared" si="64"/>
        <v>-9.5629935410171871</v>
      </c>
      <c r="AE70">
        <f t="shared" si="65"/>
        <v>0</v>
      </c>
      <c r="AF70">
        <f t="shared" si="66"/>
        <v>0</v>
      </c>
      <c r="AG70">
        <f t="shared" si="67"/>
        <v>-4.677361627023832E-8</v>
      </c>
      <c r="AH70">
        <f t="shared" si="68"/>
        <v>-7.6851469299185878E-3</v>
      </c>
      <c r="AI70">
        <f t="shared" si="69"/>
        <v>-7.6851937035348579E-3</v>
      </c>
      <c r="AJ70">
        <f t="shared" si="70"/>
        <v>-1.1475378758723807</v>
      </c>
      <c r="AK70">
        <f t="shared" si="61"/>
        <v>-0.74973719918226978</v>
      </c>
      <c r="AL70">
        <f t="shared" si="71"/>
        <v>-1.9049602687581855</v>
      </c>
      <c r="AN70">
        <f t="shared" si="72"/>
        <v>0</v>
      </c>
      <c r="AO70">
        <f t="shared" si="73"/>
        <v>0</v>
      </c>
      <c r="AP70">
        <f t="shared" si="74"/>
        <v>-2.3571837011542097E-11</v>
      </c>
      <c r="AQ70">
        <f t="shared" si="75"/>
        <v>-3.8729746657852562E-6</v>
      </c>
      <c r="AR70">
        <f t="shared" si="76"/>
        <v>-3.872998237622268E-6</v>
      </c>
      <c r="AS70">
        <f t="shared" si="77"/>
        <v>-5.7830841255364753E-4</v>
      </c>
      <c r="AT70">
        <f t="shared" si="78"/>
        <v>-3.7783443893902045E-4</v>
      </c>
      <c r="AU70">
        <f t="shared" si="79"/>
        <v>-9.600158497302903E-4</v>
      </c>
      <c r="AW70">
        <v>67</v>
      </c>
      <c r="AX70">
        <f>IF(Z70&gt;0, (R70*SUMPRODUCT(K70:$K$98, X70:$X$98)-K70*$AZ$3)/Z70, 0)</f>
        <v>-5111318251.3867569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4.4996057017321768E-4</v>
      </c>
      <c r="L71" s="2">
        <v>68</v>
      </c>
      <c r="M71" s="8">
        <v>0.79964768799999997</v>
      </c>
      <c r="Q71" s="5">
        <f t="shared" si="91"/>
        <v>25</v>
      </c>
      <c r="R71">
        <f t="shared" si="62"/>
        <v>1000000</v>
      </c>
      <c r="S71">
        <f t="shared" si="63"/>
        <v>-23974906130.83419</v>
      </c>
      <c r="U71">
        <f t="shared" si="83"/>
        <v>0.79964768799999997</v>
      </c>
      <c r="V71">
        <f t="shared" si="84"/>
        <v>0.01</v>
      </c>
      <c r="W71">
        <f t="shared" si="85"/>
        <v>1.8709446508095327E-9</v>
      </c>
      <c r="X71">
        <f t="shared" si="86"/>
        <v>1.49609656439581E-9</v>
      </c>
      <c r="Y71">
        <f t="shared" si="87"/>
        <v>1.8709446508095329E-11</v>
      </c>
      <c r="Z71">
        <f t="shared" si="88"/>
        <v>3.5613863990562734E-10</v>
      </c>
      <c r="AB71">
        <f t="shared" si="89"/>
        <v>-9.5629935410171871</v>
      </c>
      <c r="AC71">
        <f t="shared" si="64"/>
        <v>-8.5383904613003754</v>
      </c>
      <c r="AE71">
        <f t="shared" si="65"/>
        <v>0</v>
      </c>
      <c r="AF71">
        <f t="shared" si="66"/>
        <v>0</v>
      </c>
      <c r="AG71">
        <f t="shared" si="67"/>
        <v>-8.9034659976406841E-9</v>
      </c>
      <c r="AH71">
        <f t="shared" si="68"/>
        <v>-1.49609656439581E-3</v>
      </c>
      <c r="AI71">
        <f t="shared" si="69"/>
        <v>-1.4961054678618076E-3</v>
      </c>
      <c r="AJ71">
        <f t="shared" si="70"/>
        <v>-1.0246030797168117</v>
      </c>
      <c r="AK71">
        <f t="shared" si="61"/>
        <v>-0.66940954787120321</v>
      </c>
      <c r="AL71">
        <f t="shared" si="71"/>
        <v>-1.6955087330558767</v>
      </c>
      <c r="AN71">
        <f t="shared" si="72"/>
        <v>0</v>
      </c>
      <c r="AO71">
        <f t="shared" si="73"/>
        <v>0</v>
      </c>
      <c r="AP71">
        <f t="shared" si="74"/>
        <v>-4.0062086368162587E-12</v>
      </c>
      <c r="AQ71">
        <f t="shared" si="75"/>
        <v>-6.7318446314973069E-7</v>
      </c>
      <c r="AR71">
        <f t="shared" si="76"/>
        <v>-6.7318846935836753E-7</v>
      </c>
      <c r="AS71">
        <f t="shared" si="77"/>
        <v>-4.6103098595061143E-4</v>
      </c>
      <c r="AT71">
        <f t="shared" si="78"/>
        <v>-3.0120790183952244E-4</v>
      </c>
      <c r="AU71">
        <f t="shared" si="79"/>
        <v>-7.6291207625949224E-4</v>
      </c>
      <c r="AW71">
        <v>68</v>
      </c>
      <c r="AX71">
        <f>IF(Z71&gt;0, (R71*SUMPRODUCT(K71:$K$98, X71:$X$98)-K71*$AZ$3)/Z71, 0)</f>
        <v>-23974906130.83419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4.0175050908323003E-4</v>
      </c>
      <c r="L72" s="2">
        <v>69</v>
      </c>
      <c r="M72" s="8">
        <v>0.80323853099999998</v>
      </c>
      <c r="Q72" s="5">
        <f t="shared" si="91"/>
        <v>25</v>
      </c>
      <c r="R72">
        <f t="shared" si="62"/>
        <v>1000000</v>
      </c>
      <c r="S72">
        <f t="shared" si="63"/>
        <v>-114617688268.72711</v>
      </c>
      <c r="U72">
        <f t="shared" si="83"/>
        <v>0.80323853099999998</v>
      </c>
      <c r="V72">
        <f t="shared" si="84"/>
        <v>0.01</v>
      </c>
      <c r="W72">
        <f t="shared" si="85"/>
        <v>3.5613863990562734E-10</v>
      </c>
      <c r="X72">
        <f t="shared" si="86"/>
        <v>2.8606427795013408E-10</v>
      </c>
      <c r="Y72">
        <f t="shared" si="87"/>
        <v>3.5613863990562733E-12</v>
      </c>
      <c r="Z72">
        <f t="shared" si="88"/>
        <v>6.6512975556436982E-11</v>
      </c>
      <c r="AB72">
        <f t="shared" si="89"/>
        <v>-8.5383904613003754</v>
      </c>
      <c r="AC72">
        <f t="shared" si="64"/>
        <v>-7.6235634981531604</v>
      </c>
      <c r="AE72">
        <f t="shared" si="65"/>
        <v>0</v>
      </c>
      <c r="AF72">
        <f t="shared" si="66"/>
        <v>0</v>
      </c>
      <c r="AG72">
        <f t="shared" si="67"/>
        <v>-1.6628243889109247E-9</v>
      </c>
      <c r="AH72">
        <f t="shared" si="68"/>
        <v>-2.8606427795013409E-4</v>
      </c>
      <c r="AI72">
        <f t="shared" si="69"/>
        <v>-2.8606594077452301E-4</v>
      </c>
      <c r="AJ72">
        <f t="shared" si="70"/>
        <v>-0.91482696314721501</v>
      </c>
      <c r="AK72">
        <f t="shared" si="61"/>
        <v>-0.59768733229102633</v>
      </c>
      <c r="AL72">
        <f t="shared" si="71"/>
        <v>-1.512800361379016</v>
      </c>
      <c r="AN72">
        <f t="shared" si="72"/>
        <v>0</v>
      </c>
      <c r="AO72">
        <f t="shared" si="73"/>
        <v>0</v>
      </c>
      <c r="AP72">
        <f t="shared" si="74"/>
        <v>-6.6804054476097491E-13</v>
      </c>
      <c r="AQ72">
        <f t="shared" si="75"/>
        <v>-1.1492646929699299E-7</v>
      </c>
      <c r="AR72">
        <f t="shared" si="76"/>
        <v>-1.1492713733753775E-7</v>
      </c>
      <c r="AS72">
        <f t="shared" si="77"/>
        <v>-3.6753219816745895E-4</v>
      </c>
      <c r="AT72">
        <f t="shared" si="78"/>
        <v>-2.4012119002051751E-4</v>
      </c>
      <c r="AU72">
        <f t="shared" si="79"/>
        <v>-6.07768315325314E-4</v>
      </c>
      <c r="AW72">
        <v>69</v>
      </c>
      <c r="AX72">
        <f>IF(Z72&gt;0, (R72*SUMPRODUCT(K72:$K$98, X72:$X$98)-K72*$AZ$3)/Z72, 0)</f>
        <v>-114617688268.72711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3.5870581168145535E-4</v>
      </c>
      <c r="L73" s="2">
        <v>70</v>
      </c>
      <c r="M73" s="8">
        <v>0.80709142899999997</v>
      </c>
      <c r="Q73" s="5">
        <f t="shared" si="91"/>
        <v>25</v>
      </c>
      <c r="R73">
        <f t="shared" si="62"/>
        <v>1000000</v>
      </c>
      <c r="S73">
        <f t="shared" si="63"/>
        <v>-559499331358.17102</v>
      </c>
      <c r="U73">
        <f t="shared" si="83"/>
        <v>0.80709142899999997</v>
      </c>
      <c r="V73">
        <f t="shared" si="84"/>
        <v>0.01</v>
      </c>
      <c r="W73">
        <f t="shared" si="85"/>
        <v>6.6512975556436982E-11</v>
      </c>
      <c r="X73">
        <f t="shared" si="86"/>
        <v>5.3682052488886791E-11</v>
      </c>
      <c r="Y73">
        <f t="shared" si="87"/>
        <v>6.6512975556436984E-13</v>
      </c>
      <c r="Z73">
        <f t="shared" si="88"/>
        <v>1.2165793311985821E-11</v>
      </c>
      <c r="AB73">
        <f t="shared" si="89"/>
        <v>-7.6235634981531604</v>
      </c>
      <c r="AC73">
        <f t="shared" si="64"/>
        <v>-6.8067532234977755</v>
      </c>
      <c r="AE73">
        <f t="shared" si="65"/>
        <v>0</v>
      </c>
      <c r="AF73">
        <f t="shared" si="66"/>
        <v>0</v>
      </c>
      <c r="AG73">
        <f t="shared" si="67"/>
        <v>-3.0414483279964552E-10</v>
      </c>
      <c r="AH73">
        <f t="shared" si="68"/>
        <v>-5.3682052488886791E-5</v>
      </c>
      <c r="AI73">
        <f t="shared" si="69"/>
        <v>-5.3682356633719591E-5</v>
      </c>
      <c r="AJ73">
        <f t="shared" si="70"/>
        <v>-0.81681027465538492</v>
      </c>
      <c r="AK73">
        <f t="shared" ref="AK73:AK98" si="92">G73*SUM(AB73:AB73, AE73:AF73)</f>
        <v>-0.5336494448707213</v>
      </c>
      <c r="AL73">
        <f t="shared" si="71"/>
        <v>-1.3505134018827398</v>
      </c>
      <c r="AN73">
        <f t="shared" si="72"/>
        <v>0</v>
      </c>
      <c r="AO73">
        <f t="shared" si="73"/>
        <v>0</v>
      </c>
      <c r="AP73">
        <f t="shared" si="74"/>
        <v>-1.0909851911811737E-13</v>
      </c>
      <c r="AQ73">
        <f t="shared" si="75"/>
        <v>-1.9256064210752628E-8</v>
      </c>
      <c r="AR73">
        <f t="shared" si="76"/>
        <v>-1.9256173309271746E-8</v>
      </c>
      <c r="AS73">
        <f t="shared" si="77"/>
        <v>-2.9299459256001232E-4</v>
      </c>
      <c r="AT73">
        <f t="shared" si="78"/>
        <v>-1.9142315727571014E-4</v>
      </c>
      <c r="AU73">
        <f t="shared" si="79"/>
        <v>-4.844370060090317E-4</v>
      </c>
      <c r="AW73">
        <v>70</v>
      </c>
      <c r="AX73">
        <f>IF(Z73&gt;0, (R73*SUMPRODUCT(K73:$K$98, X73:$X$98)-K73*$AZ$3)/Z73, 0)</f>
        <v>-559499331358.17102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3.2027304614415652E-4</v>
      </c>
      <c r="L74" s="2">
        <v>71</v>
      </c>
      <c r="M74" s="8">
        <v>0.81105379099999997</v>
      </c>
      <c r="Q74" s="5">
        <f t="shared" si="91"/>
        <v>25</v>
      </c>
      <c r="R74">
        <f t="shared" si="62"/>
        <v>1000000</v>
      </c>
      <c r="S74">
        <f t="shared" si="63"/>
        <v>-2791637658035.146</v>
      </c>
      <c r="U74">
        <f t="shared" si="83"/>
        <v>0.81105379099999997</v>
      </c>
      <c r="V74">
        <f t="shared" si="84"/>
        <v>0.01</v>
      </c>
      <c r="W74">
        <f t="shared" si="85"/>
        <v>1.2165793311985821E-11</v>
      </c>
      <c r="X74">
        <f t="shared" si="86"/>
        <v>9.8671127862085448E-12</v>
      </c>
      <c r="Y74">
        <f t="shared" si="87"/>
        <v>1.2165793311985821E-13</v>
      </c>
      <c r="Z74">
        <f t="shared" si="88"/>
        <v>2.177022592657418E-12</v>
      </c>
      <c r="AB74">
        <f t="shared" si="89"/>
        <v>-6.8067532234977755</v>
      </c>
      <c r="AC74">
        <f t="shared" si="64"/>
        <v>-6.0774582520557558</v>
      </c>
      <c r="AE74">
        <f t="shared" si="65"/>
        <v>0</v>
      </c>
      <c r="AF74">
        <f t="shared" si="66"/>
        <v>0</v>
      </c>
      <c r="AG74">
        <f t="shared" si="67"/>
        <v>-5.442556481643545E-11</v>
      </c>
      <c r="AH74">
        <f t="shared" si="68"/>
        <v>-9.867112786208545E-6</v>
      </c>
      <c r="AI74">
        <f t="shared" si="69"/>
        <v>-9.8671672117733622E-6</v>
      </c>
      <c r="AJ74">
        <f t="shared" si="70"/>
        <v>-0.7292949714420196</v>
      </c>
      <c r="AK74">
        <f t="shared" si="92"/>
        <v>-0.47647272564484433</v>
      </c>
      <c r="AL74">
        <f t="shared" si="71"/>
        <v>-1.2057775642540758</v>
      </c>
      <c r="AN74">
        <f t="shared" si="72"/>
        <v>0</v>
      </c>
      <c r="AO74">
        <f t="shared" si="73"/>
        <v>0</v>
      </c>
      <c r="AP74">
        <f t="shared" si="74"/>
        <v>-1.7431041431876014E-14</v>
      </c>
      <c r="AQ74">
        <f t="shared" si="75"/>
        <v>-3.1601702686869662E-9</v>
      </c>
      <c r="AR74">
        <f t="shared" si="76"/>
        <v>-3.1601876997283983E-9</v>
      </c>
      <c r="AS74">
        <f t="shared" si="77"/>
        <v>-2.3357352204135125E-4</v>
      </c>
      <c r="AT74">
        <f t="shared" si="78"/>
        <v>-1.5260137124688326E-4</v>
      </c>
      <c r="AU74">
        <f t="shared" si="79"/>
        <v>-3.8617805347593428E-4</v>
      </c>
      <c r="AW74">
        <v>71</v>
      </c>
      <c r="AX74">
        <f>IF(Z74&gt;0, (R74*SUMPRODUCT(K74:$K$98, X74:$X$98)-K74*$AZ$3)/Z74, 0)</f>
        <v>-2791637658035.146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2.8595807691442546E-4</v>
      </c>
      <c r="L75" s="2">
        <v>72</v>
      </c>
      <c r="M75" s="8">
        <v>0.81525055400000002</v>
      </c>
      <c r="Q75" s="5">
        <f t="shared" si="91"/>
        <v>25</v>
      </c>
      <c r="R75">
        <f t="shared" si="62"/>
        <v>1000000</v>
      </c>
      <c r="S75">
        <f t="shared" si="63"/>
        <v>-14263470823891.143</v>
      </c>
      <c r="U75">
        <f t="shared" si="83"/>
        <v>0.81525055400000002</v>
      </c>
      <c r="V75">
        <f t="shared" si="84"/>
        <v>0.01</v>
      </c>
      <c r="W75">
        <f t="shared" si="85"/>
        <v>2.177022592657418E-12</v>
      </c>
      <c r="X75">
        <f t="shared" si="86"/>
        <v>1.7748188747344765E-12</v>
      </c>
      <c r="Y75">
        <f t="shared" si="87"/>
        <v>2.1770225926574179E-14</v>
      </c>
      <c r="Z75">
        <f t="shared" si="88"/>
        <v>3.8043349199636733E-13</v>
      </c>
      <c r="AB75">
        <f t="shared" si="89"/>
        <v>-6.0774582520557558</v>
      </c>
      <c r="AC75">
        <f t="shared" si="64"/>
        <v>-5.4263020135212097</v>
      </c>
      <c r="AE75">
        <f t="shared" si="65"/>
        <v>0</v>
      </c>
      <c r="AF75">
        <f t="shared" si="66"/>
        <v>0</v>
      </c>
      <c r="AG75">
        <f t="shared" si="67"/>
        <v>-9.5108372999091829E-12</v>
      </c>
      <c r="AH75">
        <f t="shared" si="68"/>
        <v>-1.7748188747344765E-6</v>
      </c>
      <c r="AI75">
        <f t="shared" si="69"/>
        <v>-1.7748283855717763E-6</v>
      </c>
      <c r="AJ75">
        <f t="shared" si="70"/>
        <v>-0.65115623853454618</v>
      </c>
      <c r="AK75">
        <f t="shared" si="92"/>
        <v>-0.42542207764390294</v>
      </c>
      <c r="AL75">
        <f t="shared" si="71"/>
        <v>-1.0765800910068348</v>
      </c>
      <c r="AN75">
        <f t="shared" si="72"/>
        <v>0</v>
      </c>
      <c r="AO75">
        <f t="shared" si="73"/>
        <v>0</v>
      </c>
      <c r="AP75">
        <f t="shared" si="74"/>
        <v>-2.7197007441280167E-15</v>
      </c>
      <c r="AQ75">
        <f t="shared" si="75"/>
        <v>-5.0752379229049543E-10</v>
      </c>
      <c r="AR75">
        <f t="shared" si="76"/>
        <v>-5.075265119912396E-10</v>
      </c>
      <c r="AS75">
        <f t="shared" si="77"/>
        <v>-1.8620338574216973E-4</v>
      </c>
      <c r="AT75">
        <f t="shared" si="78"/>
        <v>-1.2165287919998988E-4</v>
      </c>
      <c r="AU75">
        <f t="shared" si="79"/>
        <v>-3.0785677246867162E-4</v>
      </c>
      <c r="AW75">
        <v>72</v>
      </c>
      <c r="AX75">
        <f>IF(Z75&gt;0, (R75*SUMPRODUCT(K75:$K$98, X75:$X$98)-K75*$AZ$3)/Z75, 0)</f>
        <v>-14263470823891.143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2.55319711530737E-4</v>
      </c>
      <c r="L76" s="2">
        <v>73</v>
      </c>
      <c r="M76" s="8">
        <v>0.81969331899999998</v>
      </c>
      <c r="Q76" s="5">
        <f t="shared" si="91"/>
        <v>25</v>
      </c>
      <c r="R76">
        <f t="shared" si="62"/>
        <v>1000000</v>
      </c>
      <c r="S76">
        <f t="shared" si="63"/>
        <v>-74778286638152.141</v>
      </c>
      <c r="U76">
        <f t="shared" si="83"/>
        <v>0.81969331899999998</v>
      </c>
      <c r="V76">
        <f t="shared" si="84"/>
        <v>0.01</v>
      </c>
      <c r="W76">
        <f t="shared" si="85"/>
        <v>3.8043349199636733E-13</v>
      </c>
      <c r="X76">
        <f t="shared" si="86"/>
        <v>3.1183879171326224E-13</v>
      </c>
      <c r="Y76">
        <f t="shared" si="87"/>
        <v>3.8043349199636737E-15</v>
      </c>
      <c r="Z76">
        <f t="shared" si="88"/>
        <v>6.4790365363141413E-14</v>
      </c>
      <c r="AB76">
        <f t="shared" si="89"/>
        <v>-5.4263020135212097</v>
      </c>
      <c r="AC76">
        <f t="shared" si="64"/>
        <v>-4.8449125125155925</v>
      </c>
      <c r="AE76">
        <f t="shared" si="65"/>
        <v>0</v>
      </c>
      <c r="AF76">
        <f t="shared" si="66"/>
        <v>0</v>
      </c>
      <c r="AG76">
        <f t="shared" si="67"/>
        <v>-1.6197591340785353E-12</v>
      </c>
      <c r="AH76">
        <f t="shared" si="68"/>
        <v>-3.1183879171326223E-7</v>
      </c>
      <c r="AI76">
        <f t="shared" si="69"/>
        <v>-3.1184041147239628E-7</v>
      </c>
      <c r="AJ76">
        <f t="shared" si="70"/>
        <v>-0.58138950100561715</v>
      </c>
      <c r="AK76">
        <f t="shared" si="92"/>
        <v>-0.37984114094648469</v>
      </c>
      <c r="AL76">
        <f t="shared" si="71"/>
        <v>-0.96123095379251333</v>
      </c>
      <c r="AN76">
        <f t="shared" si="72"/>
        <v>0</v>
      </c>
      <c r="AO76">
        <f t="shared" si="73"/>
        <v>0</v>
      </c>
      <c r="AP76">
        <f t="shared" si="74"/>
        <v>-4.13556434862208E-16</v>
      </c>
      <c r="AQ76">
        <f t="shared" si="75"/>
        <v>-7.9618590344323694E-11</v>
      </c>
      <c r="AR76">
        <f t="shared" si="76"/>
        <v>-7.9619003900758553E-11</v>
      </c>
      <c r="AS76">
        <f t="shared" si="77"/>
        <v>-1.4844019968375329E-4</v>
      </c>
      <c r="AT76">
        <f t="shared" si="78"/>
        <v>-9.6980930533962489E-5</v>
      </c>
      <c r="AU76">
        <f t="shared" si="79"/>
        <v>-2.4542120983671968E-4</v>
      </c>
      <c r="AW76">
        <v>73</v>
      </c>
      <c r="AX76">
        <f>IF(Z76&gt;0, (R76*SUMPRODUCT(K76:$K$98, X76:$X$98)-K76*$AZ$3)/Z76, 0)</f>
        <v>-74778286638152.141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2.2796402815244374E-4</v>
      </c>
      <c r="L77" s="2">
        <v>74</v>
      </c>
      <c r="M77" s="8">
        <v>0.82421808699999999</v>
      </c>
      <c r="Q77" s="5">
        <f t="shared" si="91"/>
        <v>25</v>
      </c>
      <c r="R77">
        <f t="shared" si="62"/>
        <v>1000000</v>
      </c>
      <c r="S77">
        <f t="shared" si="63"/>
        <v>-402735896506192</v>
      </c>
      <c r="U77">
        <f t="shared" si="83"/>
        <v>0.82421808699999999</v>
      </c>
      <c r="V77">
        <f t="shared" si="84"/>
        <v>0.01</v>
      </c>
      <c r="W77">
        <f t="shared" si="85"/>
        <v>6.4790365363141413E-14</v>
      </c>
      <c r="X77">
        <f t="shared" si="86"/>
        <v>5.3401390995639474E-14</v>
      </c>
      <c r="Y77">
        <f t="shared" si="87"/>
        <v>6.4790365363141416E-16</v>
      </c>
      <c r="Z77">
        <f t="shared" si="88"/>
        <v>1.0741070713870525E-14</v>
      </c>
      <c r="AB77">
        <f t="shared" si="89"/>
        <v>-4.8449125125155925</v>
      </c>
      <c r="AC77">
        <f t="shared" si="64"/>
        <v>-4.32581474338705</v>
      </c>
      <c r="AE77">
        <f t="shared" si="65"/>
        <v>0</v>
      </c>
      <c r="AF77">
        <f t="shared" si="66"/>
        <v>0</v>
      </c>
      <c r="AG77">
        <f t="shared" si="67"/>
        <v>-2.6852676784676312E-13</v>
      </c>
      <c r="AH77">
        <f t="shared" si="68"/>
        <v>-5.3401390995639473E-8</v>
      </c>
      <c r="AI77">
        <f t="shared" si="69"/>
        <v>-5.3401659522407317E-8</v>
      </c>
      <c r="AJ77">
        <f t="shared" si="70"/>
        <v>-0.51909776912854255</v>
      </c>
      <c r="AK77">
        <f t="shared" si="92"/>
        <v>-0.33914387587609152</v>
      </c>
      <c r="AL77">
        <f t="shared" si="71"/>
        <v>-0.85824169840629361</v>
      </c>
      <c r="AN77">
        <f t="shared" si="72"/>
        <v>0</v>
      </c>
      <c r="AO77">
        <f t="shared" si="73"/>
        <v>0</v>
      </c>
      <c r="AP77">
        <f t="shared" si="74"/>
        <v>-6.1214443665104233E-17</v>
      </c>
      <c r="AQ77">
        <f t="shared" si="75"/>
        <v>-1.2173596200309613E-11</v>
      </c>
      <c r="AR77">
        <f t="shared" si="76"/>
        <v>-1.2173657414753277E-11</v>
      </c>
      <c r="AS77">
        <f t="shared" si="77"/>
        <v>-1.1833561845548982E-4</v>
      </c>
      <c r="AT77">
        <f t="shared" si="78"/>
        <v>-7.7312604067946212E-5</v>
      </c>
      <c r="AU77">
        <f t="shared" si="79"/>
        <v>-1.9564823469709345E-4</v>
      </c>
      <c r="AW77">
        <v>74</v>
      </c>
      <c r="AX77">
        <f>IF(Z77&gt;0, (R77*SUMPRODUCT(K77:$K$98, X77:$X$98)-K77*$AZ$3)/Z77, 0)</f>
        <v>-402735896506192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2.0353931085039618E-4</v>
      </c>
      <c r="L78" s="2">
        <v>75</v>
      </c>
      <c r="M78" s="8">
        <v>0.82894669600000004</v>
      </c>
      <c r="Q78" s="5">
        <f t="shared" si="91"/>
        <v>25</v>
      </c>
      <c r="R78">
        <f t="shared" si="62"/>
        <v>1000000</v>
      </c>
      <c r="S78">
        <f t="shared" si="63"/>
        <v>-2232711859680440.5</v>
      </c>
      <c r="U78">
        <f t="shared" si="83"/>
        <v>0.82894669600000004</v>
      </c>
      <c r="V78">
        <f t="shared" si="84"/>
        <v>0.01</v>
      </c>
      <c r="W78">
        <f t="shared" si="85"/>
        <v>1.0741070713870525E-14</v>
      </c>
      <c r="X78">
        <f t="shared" si="86"/>
        <v>8.9037750797653334E-15</v>
      </c>
      <c r="Y78">
        <f t="shared" si="87"/>
        <v>1.0741070713870526E-16</v>
      </c>
      <c r="Z78">
        <f t="shared" si="88"/>
        <v>1.7298849269664868E-15</v>
      </c>
      <c r="AB78">
        <f t="shared" si="89"/>
        <v>-4.32581474338705</v>
      </c>
      <c r="AC78">
        <f t="shared" si="64"/>
        <v>-3.8623345923205079</v>
      </c>
      <c r="AE78">
        <f t="shared" si="65"/>
        <v>0</v>
      </c>
      <c r="AF78">
        <f t="shared" si="66"/>
        <v>0</v>
      </c>
      <c r="AG78">
        <f t="shared" si="67"/>
        <v>-4.3247123174162167E-14</v>
      </c>
      <c r="AH78">
        <f t="shared" si="68"/>
        <v>-8.9037750797653335E-9</v>
      </c>
      <c r="AI78">
        <f t="shared" si="69"/>
        <v>-8.9038183268885082E-9</v>
      </c>
      <c r="AJ78">
        <f t="shared" si="70"/>
        <v>-0.46348015106654206</v>
      </c>
      <c r="AK78">
        <f t="shared" si="92"/>
        <v>-0.30280703203709353</v>
      </c>
      <c r="AL78">
        <f t="shared" si="71"/>
        <v>-0.76628719200745388</v>
      </c>
      <c r="AN78">
        <f t="shared" si="72"/>
        <v>0</v>
      </c>
      <c r="AO78">
        <f t="shared" si="73"/>
        <v>0</v>
      </c>
      <c r="AP78">
        <f t="shared" si="74"/>
        <v>-8.8024896471311659E-18</v>
      </c>
      <c r="AQ78">
        <f t="shared" si="75"/>
        <v>-1.8122682437023673E-12</v>
      </c>
      <c r="AR78">
        <f t="shared" si="76"/>
        <v>-1.8122770461920144E-12</v>
      </c>
      <c r="AS78">
        <f t="shared" si="77"/>
        <v>-9.433643054092149E-5</v>
      </c>
      <c r="AT78">
        <f t="shared" si="78"/>
        <v>-6.1633134621483853E-5</v>
      </c>
      <c r="AU78">
        <f t="shared" si="79"/>
        <v>-1.5596956697468237E-4</v>
      </c>
      <c r="AW78">
        <v>75</v>
      </c>
      <c r="AX78">
        <f>IF(Z78&gt;0, (R78*SUMPRODUCT(K78:$K$98, X78:$X$98)-K78*$AZ$3)/Z78, 0)</f>
        <v>-2232711859680440.5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1.8173152754499659E-4</v>
      </c>
      <c r="L79" s="2">
        <v>76</v>
      </c>
      <c r="M79" s="8">
        <v>0.83370721699999994</v>
      </c>
      <c r="Q79" s="5">
        <f t="shared" si="91"/>
        <v>25</v>
      </c>
      <c r="R79">
        <f t="shared" si="62"/>
        <v>1000000</v>
      </c>
      <c r="S79">
        <f t="shared" si="63"/>
        <v>-1.2754861060081398E+16</v>
      </c>
      <c r="U79">
        <f t="shared" si="83"/>
        <v>0.83370721699999994</v>
      </c>
      <c r="V79">
        <f t="shared" si="84"/>
        <v>0.01</v>
      </c>
      <c r="W79">
        <f t="shared" si="85"/>
        <v>1.7298849269664868E-15</v>
      </c>
      <c r="X79">
        <f t="shared" si="86"/>
        <v>1.4422175481914778E-15</v>
      </c>
      <c r="Y79">
        <f t="shared" si="87"/>
        <v>1.729884926966487E-17</v>
      </c>
      <c r="Z79">
        <f t="shared" si="88"/>
        <v>2.7036852950534409E-16</v>
      </c>
      <c r="AB79">
        <f t="shared" si="89"/>
        <v>-3.8623345923205079</v>
      </c>
      <c r="AC79">
        <f t="shared" si="64"/>
        <v>-3.4485130288591819</v>
      </c>
      <c r="AE79">
        <f t="shared" si="65"/>
        <v>0</v>
      </c>
      <c r="AF79">
        <f t="shared" si="66"/>
        <v>0</v>
      </c>
      <c r="AG79">
        <f t="shared" si="67"/>
        <v>-6.7592132376336025E-15</v>
      </c>
      <c r="AH79">
        <f t="shared" si="68"/>
        <v>-1.4422175481914778E-9</v>
      </c>
      <c r="AI79">
        <f t="shared" si="69"/>
        <v>-1.4422243074047154E-9</v>
      </c>
      <c r="AJ79">
        <f t="shared" si="70"/>
        <v>-0.41382156346132604</v>
      </c>
      <c r="AK79">
        <f t="shared" si="92"/>
        <v>-0.27036342146243558</v>
      </c>
      <c r="AL79">
        <f t="shared" si="71"/>
        <v>-0.6841849863659859</v>
      </c>
      <c r="AN79">
        <f t="shared" si="72"/>
        <v>0</v>
      </c>
      <c r="AO79">
        <f t="shared" si="73"/>
        <v>0</v>
      </c>
      <c r="AP79">
        <f t="shared" si="74"/>
        <v>-1.2283621466775167E-18</v>
      </c>
      <c r="AQ79">
        <f t="shared" si="75"/>
        <v>-2.62096398085037E-13</v>
      </c>
      <c r="AR79">
        <f t="shared" si="76"/>
        <v>-2.6209762644718369E-13</v>
      </c>
      <c r="AS79">
        <f t="shared" si="77"/>
        <v>-7.5204424858885534E-5</v>
      </c>
      <c r="AT79">
        <f t="shared" si="78"/>
        <v>-4.9133557574660134E-5</v>
      </c>
      <c r="AU79">
        <f t="shared" si="79"/>
        <v>-1.2433798269564328E-4</v>
      </c>
      <c r="AW79">
        <v>76</v>
      </c>
      <c r="AX79">
        <f>IF(Z79&gt;0, (R79*SUMPRODUCT(K79:$K$98, X79:$X$98)-K79*$AZ$3)/Z79, 0)</f>
        <v>-1.2754861060081398E+16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1.6226029245088979E-4</v>
      </c>
      <c r="L80" s="2">
        <v>77</v>
      </c>
      <c r="M80" s="8">
        <v>0.83838979800000002</v>
      </c>
      <c r="Q80" s="5">
        <f t="shared" si="91"/>
        <v>25</v>
      </c>
      <c r="R80">
        <f t="shared" si="62"/>
        <v>1000000</v>
      </c>
      <c r="S80">
        <f t="shared" si="63"/>
        <v>-7.511545168738024E+16</v>
      </c>
      <c r="U80">
        <f t="shared" si="83"/>
        <v>0.83838979800000002</v>
      </c>
      <c r="V80">
        <f t="shared" si="84"/>
        <v>0.01</v>
      </c>
      <c r="W80">
        <f t="shared" si="85"/>
        <v>2.7036852950534409E-16</v>
      </c>
      <c r="X80">
        <f t="shared" si="86"/>
        <v>2.2667421683754249E-16</v>
      </c>
      <c r="Y80">
        <f t="shared" si="87"/>
        <v>2.703685295053441E-18</v>
      </c>
      <c r="Z80">
        <f t="shared" si="88"/>
        <v>4.0990627372748157E-17</v>
      </c>
      <c r="AB80">
        <f t="shared" si="89"/>
        <v>-3.4485130288591819</v>
      </c>
      <c r="AC80">
        <f t="shared" si="64"/>
        <v>-3.0790294900530704</v>
      </c>
      <c r="AE80">
        <f t="shared" si="65"/>
        <v>0</v>
      </c>
      <c r="AF80">
        <f t="shared" si="66"/>
        <v>0</v>
      </c>
      <c r="AG80">
        <f t="shared" si="67"/>
        <v>-1.0247656843187039E-15</v>
      </c>
      <c r="AH80">
        <f t="shared" si="68"/>
        <v>-2.2667421683754248E-10</v>
      </c>
      <c r="AI80">
        <f t="shared" si="69"/>
        <v>-2.2667524160322679E-10</v>
      </c>
      <c r="AJ80">
        <f t="shared" si="70"/>
        <v>-0.36948353880611151</v>
      </c>
      <c r="AK80">
        <f t="shared" si="92"/>
        <v>-0.24139591202014277</v>
      </c>
      <c r="AL80">
        <f t="shared" si="71"/>
        <v>-0.61087945105292951</v>
      </c>
      <c r="AN80">
        <f t="shared" si="72"/>
        <v>0</v>
      </c>
      <c r="AO80">
        <f t="shared" si="73"/>
        <v>0</v>
      </c>
      <c r="AP80">
        <f t="shared" si="74"/>
        <v>-1.6627877963118911E-19</v>
      </c>
      <c r="AQ80">
        <f t="shared" si="75"/>
        <v>-3.6780224715136047E-14</v>
      </c>
      <c r="AR80">
        <f t="shared" si="76"/>
        <v>-3.6780390993915681E-14</v>
      </c>
      <c r="AS80">
        <f t="shared" si="77"/>
        <v>-5.9952507062469342E-5</v>
      </c>
      <c r="AT80">
        <f t="shared" si="78"/>
        <v>-3.9168971280837627E-5</v>
      </c>
      <c r="AU80">
        <f t="shared" si="79"/>
        <v>-9.9121478380087362E-5</v>
      </c>
      <c r="AW80">
        <v>77</v>
      </c>
      <c r="AX80">
        <f>IF(Z80&gt;0, (R80*SUMPRODUCT(K80:$K$98, X80:$X$98)-K80*$AZ$3)/Z80, 0)</f>
        <v>-7.511545168738024E+16</v>
      </c>
    </row>
    <row r="81" spans="5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1.4487526111686588E-4</v>
      </c>
      <c r="L81" s="2">
        <v>78</v>
      </c>
      <c r="M81" s="8">
        <v>0.84318435700000005</v>
      </c>
      <c r="Q81" s="5">
        <f t="shared" si="91"/>
        <v>25</v>
      </c>
      <c r="R81">
        <f t="shared" si="62"/>
        <v>1000000</v>
      </c>
      <c r="S81">
        <f t="shared" si="63"/>
        <v>-4.568134989404288E+17</v>
      </c>
      <c r="U81">
        <f t="shared" si="83"/>
        <v>0.84318435700000005</v>
      </c>
      <c r="V81">
        <f t="shared" si="84"/>
        <v>0.01</v>
      </c>
      <c r="W81">
        <f t="shared" si="85"/>
        <v>4.0990627372748157E-17</v>
      </c>
      <c r="X81">
        <f t="shared" si="86"/>
        <v>3.4562655784317255E-17</v>
      </c>
      <c r="Y81">
        <f t="shared" si="87"/>
        <v>4.0990627372748158E-19</v>
      </c>
      <c r="Z81">
        <f t="shared" si="88"/>
        <v>6.0180653147034199E-18</v>
      </c>
      <c r="AB81">
        <f t="shared" si="89"/>
        <v>-3.0790294900530704</v>
      </c>
      <c r="AC81">
        <f t="shared" si="64"/>
        <v>-2.7491334732617019</v>
      </c>
      <c r="AE81">
        <f t="shared" si="65"/>
        <v>0</v>
      </c>
      <c r="AF81">
        <f t="shared" si="66"/>
        <v>0</v>
      </c>
      <c r="AG81">
        <f t="shared" si="67"/>
        <v>-1.504516328675855E-16</v>
      </c>
      <c r="AH81">
        <f t="shared" si="68"/>
        <v>-3.4562655784317253E-11</v>
      </c>
      <c r="AI81">
        <f t="shared" si="69"/>
        <v>-3.4562806235950122E-11</v>
      </c>
      <c r="AJ81">
        <f t="shared" si="70"/>
        <v>-0.32989601679136848</v>
      </c>
      <c r="AK81">
        <f t="shared" si="92"/>
        <v>-0.21553206430371494</v>
      </c>
      <c r="AL81">
        <f t="shared" si="71"/>
        <v>-0.54542808112964625</v>
      </c>
      <c r="AN81">
        <f t="shared" si="72"/>
        <v>0</v>
      </c>
      <c r="AO81">
        <f t="shared" si="73"/>
        <v>0</v>
      </c>
      <c r="AP81">
        <f t="shared" si="74"/>
        <v>-2.1796719597150291E-20</v>
      </c>
      <c r="AQ81">
        <f t="shared" si="75"/>
        <v>-5.0072737816453169E-15</v>
      </c>
      <c r="AR81">
        <f t="shared" si="76"/>
        <v>-5.0072955783649145E-15</v>
      </c>
      <c r="AS81">
        <f t="shared" si="77"/>
        <v>-4.7793771574063478E-5</v>
      </c>
      <c r="AT81">
        <f t="shared" si="78"/>
        <v>-3.1225264095057828E-5</v>
      </c>
      <c r="AU81">
        <f t="shared" si="79"/>
        <v>-7.9019035674128606E-5</v>
      </c>
      <c r="AW81">
        <v>78</v>
      </c>
      <c r="AX81">
        <f>IF(Z81&gt;0, (R81*SUMPRODUCT(K81:$K$98, X81:$X$98)-K81*$AZ$3)/Z81, 0)</f>
        <v>-4.568134989404288E+17</v>
      </c>
    </row>
    <row r="82" spans="5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1.2935291171148737E-4</v>
      </c>
      <c r="L82" s="2">
        <v>79</v>
      </c>
      <c r="M82" s="8">
        <v>0.84806285100000001</v>
      </c>
      <c r="Q82" s="5">
        <f t="shared" si="91"/>
        <v>25</v>
      </c>
      <c r="R82">
        <f t="shared" si="62"/>
        <v>1000000</v>
      </c>
      <c r="S82">
        <f t="shared" si="63"/>
        <v>-2.8735901654789919E+18</v>
      </c>
      <c r="U82">
        <f t="shared" si="83"/>
        <v>0.84806285100000001</v>
      </c>
      <c r="V82">
        <f t="shared" si="84"/>
        <v>0.01</v>
      </c>
      <c r="W82">
        <f t="shared" si="85"/>
        <v>6.0180653147034199E-18</v>
      </c>
      <c r="X82">
        <f t="shared" si="86"/>
        <v>5.1036976282915944E-18</v>
      </c>
      <c r="Y82">
        <f t="shared" si="87"/>
        <v>6.0180653147034197E-20</v>
      </c>
      <c r="Z82">
        <f t="shared" si="88"/>
        <v>8.5418703326479127E-19</v>
      </c>
      <c r="AB82">
        <f t="shared" si="89"/>
        <v>-2.7491334732617019</v>
      </c>
      <c r="AC82">
        <f t="shared" si="64"/>
        <v>-2.4545834582693806</v>
      </c>
      <c r="AE82">
        <f t="shared" si="65"/>
        <v>0</v>
      </c>
      <c r="AF82">
        <f t="shared" si="66"/>
        <v>0</v>
      </c>
      <c r="AG82">
        <f t="shared" si="67"/>
        <v>-2.135467583161978E-17</v>
      </c>
      <c r="AH82">
        <f t="shared" si="68"/>
        <v>-5.1036976282915948E-12</v>
      </c>
      <c r="AI82">
        <f t="shared" si="69"/>
        <v>-5.1037189829674265E-12</v>
      </c>
      <c r="AJ82">
        <f t="shared" si="70"/>
        <v>-0.29455001499232125</v>
      </c>
      <c r="AK82">
        <f t="shared" si="92"/>
        <v>-0.19243934312831915</v>
      </c>
      <c r="AL82">
        <f t="shared" si="71"/>
        <v>-0.48698935812574407</v>
      </c>
      <c r="AN82">
        <f t="shared" si="72"/>
        <v>0</v>
      </c>
      <c r="AO82">
        <f t="shared" si="73"/>
        <v>0</v>
      </c>
      <c r="AP82">
        <f t="shared" si="74"/>
        <v>-2.7622894974749464E-21</v>
      </c>
      <c r="AQ82">
        <f t="shared" si="75"/>
        <v>-6.601781487145301E-16</v>
      </c>
      <c r="AR82">
        <f t="shared" si="76"/>
        <v>-6.6018091100402759E-16</v>
      </c>
      <c r="AS82">
        <f t="shared" si="77"/>
        <v>-3.8100902083919015E-5</v>
      </c>
      <c r="AT82">
        <f t="shared" si="78"/>
        <v>-2.4892589361494091E-5</v>
      </c>
      <c r="AU82">
        <f t="shared" si="79"/>
        <v>-6.2993491446073274E-5</v>
      </c>
      <c r="AW82">
        <v>79</v>
      </c>
      <c r="AX82">
        <f>IF(Z82&gt;0, (R82*SUMPRODUCT(K82:$K$98, X82:$X$98)-K82*$AZ$3)/Z82, 0)</f>
        <v>-2.8735901654789919E+18</v>
      </c>
    </row>
    <row r="83" spans="5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1.1549367117097085E-4</v>
      </c>
      <c r="L83" s="2">
        <v>80</v>
      </c>
      <c r="M83" s="8">
        <v>0.85299375700000002</v>
      </c>
      <c r="Q83" s="5">
        <f t="shared" si="91"/>
        <v>25</v>
      </c>
      <c r="R83">
        <f t="shared" si="62"/>
        <v>1000000</v>
      </c>
      <c r="S83">
        <f t="shared" si="63"/>
        <v>-1.8726924034344604E+19</v>
      </c>
      <c r="U83">
        <f t="shared" si="83"/>
        <v>0.85299375700000002</v>
      </c>
      <c r="V83">
        <f t="shared" si="84"/>
        <v>0.01</v>
      </c>
      <c r="W83">
        <f t="shared" si="85"/>
        <v>8.5418703326479127E-19</v>
      </c>
      <c r="X83">
        <f t="shared" si="86"/>
        <v>7.2861620668521827E-19</v>
      </c>
      <c r="Y83">
        <f t="shared" si="87"/>
        <v>8.541870332647913E-21</v>
      </c>
      <c r="Z83">
        <f t="shared" si="88"/>
        <v>1.1702895624692508E-19</v>
      </c>
      <c r="AB83">
        <f t="shared" si="89"/>
        <v>-2.4545834582693806</v>
      </c>
      <c r="AC83">
        <f t="shared" si="64"/>
        <v>-2.1915923734548044</v>
      </c>
      <c r="AE83">
        <f t="shared" si="65"/>
        <v>0</v>
      </c>
      <c r="AF83">
        <f t="shared" si="66"/>
        <v>0</v>
      </c>
      <c r="AG83">
        <f t="shared" si="67"/>
        <v>-2.925723906173127E-18</v>
      </c>
      <c r="AH83">
        <f t="shared" si="68"/>
        <v>-7.2861620668521828E-13</v>
      </c>
      <c r="AI83">
        <f t="shared" si="69"/>
        <v>-7.2861913240912448E-13</v>
      </c>
      <c r="AJ83">
        <f t="shared" si="70"/>
        <v>-0.26299108481457623</v>
      </c>
      <c r="AK83">
        <f t="shared" si="92"/>
        <v>-0.17182084207885667</v>
      </c>
      <c r="AL83">
        <f t="shared" si="71"/>
        <v>-0.43481192689416154</v>
      </c>
      <c r="AN83">
        <f t="shared" si="72"/>
        <v>0</v>
      </c>
      <c r="AO83">
        <f t="shared" si="73"/>
        <v>0</v>
      </c>
      <c r="AP83">
        <f t="shared" si="74"/>
        <v>-3.3790259475660749E-22</v>
      </c>
      <c r="AQ83">
        <f t="shared" si="75"/>
        <v>-8.4150560584742734E-17</v>
      </c>
      <c r="AR83">
        <f t="shared" si="76"/>
        <v>-8.4150898487337491E-17</v>
      </c>
      <c r="AS83">
        <f t="shared" si="77"/>
        <v>-3.0373805870471573E-5</v>
      </c>
      <c r="AT83">
        <f t="shared" si="78"/>
        <v>-1.9844219835374783E-5</v>
      </c>
      <c r="AU83">
        <f t="shared" si="79"/>
        <v>-5.0218025705930507E-5</v>
      </c>
      <c r="AW83">
        <v>80</v>
      </c>
      <c r="AX83">
        <f>IF(Z83&gt;0, (R83*SUMPRODUCT(K83:$K$98, X83:$X$98)-K83*$AZ$3)/Z83, 0)</f>
        <v>-1.8726924034344604E+19</v>
      </c>
    </row>
    <row r="84" spans="5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1.031193492597954E-4</v>
      </c>
      <c r="L84" s="2">
        <v>81</v>
      </c>
      <c r="M84" s="8">
        <v>0.85794593600000002</v>
      </c>
      <c r="Q84" s="5">
        <f t="shared" si="91"/>
        <v>25</v>
      </c>
      <c r="R84">
        <f t="shared" si="62"/>
        <v>1000000</v>
      </c>
      <c r="S84">
        <f t="shared" si="63"/>
        <v>-1.2661835146404643E+20</v>
      </c>
      <c r="U84">
        <f t="shared" si="83"/>
        <v>0.85794593600000002</v>
      </c>
      <c r="V84">
        <f t="shared" si="84"/>
        <v>0.01</v>
      </c>
      <c r="W84">
        <f t="shared" si="85"/>
        <v>1.1702895624692508E-19</v>
      </c>
      <c r="X84">
        <f t="shared" si="86"/>
        <v>1.0040451740637118E-19</v>
      </c>
      <c r="Y84">
        <f t="shared" si="87"/>
        <v>1.1702895624692507E-21</v>
      </c>
      <c r="Z84">
        <f t="shared" si="88"/>
        <v>1.5454149278084647E-20</v>
      </c>
      <c r="AB84">
        <f t="shared" si="89"/>
        <v>-2.1915923734548044</v>
      </c>
      <c r="AC84">
        <f t="shared" si="64"/>
        <v>-1.9567789048703612</v>
      </c>
      <c r="AE84">
        <f t="shared" si="65"/>
        <v>0</v>
      </c>
      <c r="AF84">
        <f t="shared" si="66"/>
        <v>0</v>
      </c>
      <c r="AG84">
        <f t="shared" si="67"/>
        <v>-3.8635373195211619E-19</v>
      </c>
      <c r="AH84">
        <f t="shared" si="68"/>
        <v>-1.0040451740637118E-13</v>
      </c>
      <c r="AI84">
        <f t="shared" si="69"/>
        <v>-1.0040490376010313E-13</v>
      </c>
      <c r="AJ84">
        <f t="shared" si="70"/>
        <v>-0.23481346858444319</v>
      </c>
      <c r="AK84">
        <f t="shared" si="92"/>
        <v>-0.15341146614183632</v>
      </c>
      <c r="AL84">
        <f t="shared" si="71"/>
        <v>-0.38822493472637987</v>
      </c>
      <c r="AN84">
        <f t="shared" si="72"/>
        <v>0</v>
      </c>
      <c r="AO84">
        <f t="shared" si="73"/>
        <v>0</v>
      </c>
      <c r="AP84">
        <f t="shared" si="74"/>
        <v>-3.9840545422995646E-23</v>
      </c>
      <c r="AQ84">
        <f t="shared" si="75"/>
        <v>-1.0353648497688797E-17</v>
      </c>
      <c r="AR84">
        <f t="shared" si="76"/>
        <v>-1.0353688338234219E-17</v>
      </c>
      <c r="AS84">
        <f t="shared" si="77"/>
        <v>-2.4213812077863193E-5</v>
      </c>
      <c r="AT84">
        <f t="shared" si="78"/>
        <v>-1.5819690557537296E-5</v>
      </c>
      <c r="AU84">
        <f t="shared" si="79"/>
        <v>-4.003350263541084E-5</v>
      </c>
      <c r="AW84">
        <v>81</v>
      </c>
      <c r="AX84">
        <f>IF(Z84&gt;0, (R84*SUMPRODUCT(K84:$K$98, X84:$X$98)-K84*$AZ$3)/Z84, 0)</f>
        <v>-1.2661835146404643E+20</v>
      </c>
    </row>
    <row r="85" spans="5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9.207084755338875E-5</v>
      </c>
      <c r="L85" s="2">
        <v>82</v>
      </c>
      <c r="M85" s="8">
        <v>0.86292441799999997</v>
      </c>
      <c r="Q85" s="5">
        <f t="shared" si="91"/>
        <v>25</v>
      </c>
      <c r="R85">
        <f t="shared" si="62"/>
        <v>1000000</v>
      </c>
      <c r="S85">
        <f t="shared" si="63"/>
        <v>-8.8964455438394144E+20</v>
      </c>
      <c r="U85">
        <f t="shared" si="83"/>
        <v>0.86292441799999997</v>
      </c>
      <c r="V85">
        <f t="shared" si="84"/>
        <v>0.01</v>
      </c>
      <c r="W85">
        <f t="shared" si="85"/>
        <v>1.5454149278084647E-20</v>
      </c>
      <c r="X85">
        <f t="shared" si="86"/>
        <v>1.3335762771476314E-20</v>
      </c>
      <c r="Y85">
        <f t="shared" si="87"/>
        <v>1.5454149278084647E-22</v>
      </c>
      <c r="Z85">
        <f t="shared" si="88"/>
        <v>1.9638450138274867E-21</v>
      </c>
      <c r="AB85">
        <f t="shared" si="89"/>
        <v>-1.9567789048703612</v>
      </c>
      <c r="AC85">
        <f t="shared" si="64"/>
        <v>-1.7471240222056796</v>
      </c>
      <c r="AE85">
        <f t="shared" si="65"/>
        <v>0</v>
      </c>
      <c r="AF85">
        <f t="shared" si="66"/>
        <v>0</v>
      </c>
      <c r="AG85">
        <f t="shared" si="67"/>
        <v>-4.9096125345687165E-20</v>
      </c>
      <c r="AH85">
        <f t="shared" si="68"/>
        <v>-1.3335762771476314E-14</v>
      </c>
      <c r="AI85">
        <f t="shared" si="69"/>
        <v>-1.3335811867601661E-14</v>
      </c>
      <c r="AJ85">
        <f t="shared" si="70"/>
        <v>-0.20965488266468157</v>
      </c>
      <c r="AK85">
        <f t="shared" si="92"/>
        <v>-0.1369745233409253</v>
      </c>
      <c r="AL85">
        <f t="shared" si="71"/>
        <v>-0.3466294060056202</v>
      </c>
      <c r="AN85">
        <f t="shared" si="72"/>
        <v>0</v>
      </c>
      <c r="AO85">
        <f t="shared" si="73"/>
        <v>0</v>
      </c>
      <c r="AP85">
        <f t="shared" si="74"/>
        <v>-4.5203218721648288E-24</v>
      </c>
      <c r="AQ85">
        <f t="shared" si="75"/>
        <v>-1.2278349811407528E-18</v>
      </c>
      <c r="AR85">
        <f t="shared" si="76"/>
        <v>-1.2278395014626251E-18</v>
      </c>
      <c r="AS85">
        <f t="shared" si="77"/>
        <v>-1.9303102740643502E-5</v>
      </c>
      <c r="AT85">
        <f t="shared" si="78"/>
        <v>-1.2611360457220423E-5</v>
      </c>
      <c r="AU85">
        <f t="shared" si="79"/>
        <v>-3.1914463197865155E-5</v>
      </c>
      <c r="AW85">
        <v>82</v>
      </c>
      <c r="AX85">
        <f>IF(Z85&gt;0, (R85*SUMPRODUCT(K85:$K$98, X85:$X$98)-K85*$AZ$3)/Z85, 0)</f>
        <v>-8.8964455438394144E+20</v>
      </c>
    </row>
    <row r="86" spans="5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8.2206113886954235E-5</v>
      </c>
      <c r="L86" s="2">
        <v>83</v>
      </c>
      <c r="M86" s="8">
        <v>0.86793829099999997</v>
      </c>
      <c r="Q86" s="5">
        <f t="shared" si="91"/>
        <v>25</v>
      </c>
      <c r="R86">
        <f t="shared" si="62"/>
        <v>1000000</v>
      </c>
      <c r="S86">
        <f t="shared" si="63"/>
        <v>-6.5075731078422095E+21</v>
      </c>
      <c r="U86">
        <f t="shared" si="83"/>
        <v>0.86793829099999997</v>
      </c>
      <c r="V86">
        <f t="shared" si="84"/>
        <v>0.01</v>
      </c>
      <c r="W86">
        <f t="shared" si="85"/>
        <v>1.9638450138274867E-21</v>
      </c>
      <c r="X86">
        <f t="shared" si="86"/>
        <v>1.7044962850903E-21</v>
      </c>
      <c r="Y86">
        <f t="shared" si="87"/>
        <v>1.9638450138274867E-23</v>
      </c>
      <c r="Z86">
        <f t="shared" si="88"/>
        <v>2.3971027859891182E-22</v>
      </c>
      <c r="AB86">
        <f t="shared" si="89"/>
        <v>-1.7471240222056796</v>
      </c>
      <c r="AC86">
        <f t="shared" si="64"/>
        <v>-1.5599321626836424</v>
      </c>
      <c r="AE86">
        <f t="shared" si="65"/>
        <v>0</v>
      </c>
      <c r="AF86">
        <f t="shared" si="66"/>
        <v>0</v>
      </c>
      <c r="AG86">
        <f t="shared" si="67"/>
        <v>-5.9927569649727953E-21</v>
      </c>
      <c r="AH86">
        <f t="shared" si="68"/>
        <v>-1.7044962850903E-15</v>
      </c>
      <c r="AI86">
        <f t="shared" si="69"/>
        <v>-1.704502277847265E-15</v>
      </c>
      <c r="AJ86">
        <f t="shared" si="70"/>
        <v>-0.18719185952203721</v>
      </c>
      <c r="AK86">
        <f t="shared" si="92"/>
        <v>-0.12229868155439759</v>
      </c>
      <c r="AL86">
        <f t="shared" si="71"/>
        <v>-0.30949054107643648</v>
      </c>
      <c r="AN86">
        <f t="shared" si="72"/>
        <v>0</v>
      </c>
      <c r="AO86">
        <f t="shared" si="73"/>
        <v>0</v>
      </c>
      <c r="AP86">
        <f t="shared" si="74"/>
        <v>-4.9264126155939187E-25</v>
      </c>
      <c r="AQ86">
        <f t="shared" si="75"/>
        <v>-1.4012001573202362E-19</v>
      </c>
      <c r="AR86">
        <f t="shared" si="76"/>
        <v>-1.4012050837328518E-19</v>
      </c>
      <c r="AS86">
        <f t="shared" si="77"/>
        <v>-1.5388315322579329E-5</v>
      </c>
      <c r="AT86">
        <f t="shared" si="78"/>
        <v>-1.0053699344085157E-5</v>
      </c>
      <c r="AU86">
        <f t="shared" si="79"/>
        <v>-2.5442014666664626E-5</v>
      </c>
      <c r="AW86">
        <v>83</v>
      </c>
      <c r="AX86">
        <f>IF(Z86&gt;0, (R86*SUMPRODUCT(K86:$K$98, X86:$X$98)-K86*$AZ$3)/Z86, 0)</f>
        <v>-6.5075731078422095E+21</v>
      </c>
    </row>
    <row r="87" spans="5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7.3398315970494849E-5</v>
      </c>
      <c r="L87" s="2">
        <v>84</v>
      </c>
      <c r="M87" s="8">
        <v>0.872959127</v>
      </c>
      <c r="Q87" s="5">
        <f t="shared" si="91"/>
        <v>25</v>
      </c>
      <c r="R87">
        <f t="shared" si="62"/>
        <v>1000000</v>
      </c>
      <c r="S87">
        <f t="shared" si="63"/>
        <v>-4.964362434311278E+22</v>
      </c>
      <c r="U87">
        <f t="shared" si="83"/>
        <v>0.872959127</v>
      </c>
      <c r="V87">
        <f t="shared" si="84"/>
        <v>0.01</v>
      </c>
      <c r="W87">
        <f t="shared" si="85"/>
        <v>2.3971027859891182E-22</v>
      </c>
      <c r="X87">
        <f t="shared" si="86"/>
        <v>2.0925727553863285E-22</v>
      </c>
      <c r="Y87">
        <f t="shared" si="87"/>
        <v>2.3971027859891184E-24</v>
      </c>
      <c r="Z87">
        <f t="shared" si="88"/>
        <v>2.8055900274289859E-23</v>
      </c>
      <c r="AB87">
        <f t="shared" si="89"/>
        <v>-1.5599321626836424</v>
      </c>
      <c r="AC87">
        <f t="shared" si="64"/>
        <v>-1.3927965738246806</v>
      </c>
      <c r="AE87">
        <f t="shared" si="65"/>
        <v>0</v>
      </c>
      <c r="AF87">
        <f t="shared" si="66"/>
        <v>0</v>
      </c>
      <c r="AG87">
        <f t="shared" si="67"/>
        <v>-7.0139750685724646E-22</v>
      </c>
      <c r="AH87">
        <f t="shared" si="68"/>
        <v>-2.0925727553863284E-16</v>
      </c>
      <c r="AI87">
        <f t="shared" si="69"/>
        <v>-2.0925797693613969E-16</v>
      </c>
      <c r="AJ87">
        <f t="shared" si="70"/>
        <v>-0.16713558885896185</v>
      </c>
      <c r="AK87">
        <f t="shared" si="92"/>
        <v>-0.10919525138785498</v>
      </c>
      <c r="AL87">
        <f t="shared" si="71"/>
        <v>-0.27633084024681703</v>
      </c>
      <c r="AN87">
        <f t="shared" si="72"/>
        <v>0</v>
      </c>
      <c r="AO87">
        <f t="shared" si="73"/>
        <v>0</v>
      </c>
      <c r="AP87">
        <f t="shared" si="74"/>
        <v>-5.1481395829225504E-26</v>
      </c>
      <c r="AQ87">
        <f t="shared" si="75"/>
        <v>-1.5359131629109477E-20</v>
      </c>
      <c r="AR87">
        <f t="shared" si="76"/>
        <v>-1.5359183110505305E-20</v>
      </c>
      <c r="AS87">
        <f t="shared" si="77"/>
        <v>-1.22674707609848E-5</v>
      </c>
      <c r="AT87">
        <f t="shared" si="78"/>
        <v>-8.0147475638433953E-6</v>
      </c>
      <c r="AU87">
        <f t="shared" si="79"/>
        <v>-2.0282218324828211E-5</v>
      </c>
      <c r="AW87">
        <v>84</v>
      </c>
      <c r="AX87">
        <f>IF(Z87&gt;0, (R87*SUMPRODUCT(K87:$K$98, X87:$X$98)-K87*$AZ$3)/Z87, 0)</f>
        <v>-4.964362434311278E+22</v>
      </c>
    </row>
    <row r="88" spans="5:50" x14ac:dyDescent="0.25"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6.5534210687941824E-5</v>
      </c>
      <c r="L88" s="2">
        <v>85</v>
      </c>
      <c r="M88" s="8">
        <v>0.877957722</v>
      </c>
      <c r="Q88" s="5">
        <f t="shared" si="91"/>
        <v>25</v>
      </c>
      <c r="R88">
        <f t="shared" si="62"/>
        <v>1000000</v>
      </c>
      <c r="S88">
        <f t="shared" si="63"/>
        <v>-3.9560659943084146E+23</v>
      </c>
      <c r="U88">
        <f t="shared" si="83"/>
        <v>0.877957722</v>
      </c>
      <c r="V88">
        <f t="shared" si="84"/>
        <v>0.01</v>
      </c>
      <c r="W88">
        <f t="shared" si="85"/>
        <v>2.8055900274289859E-23</v>
      </c>
      <c r="X88">
        <f t="shared" si="86"/>
        <v>2.46318942934747E-23</v>
      </c>
      <c r="Y88">
        <f t="shared" si="87"/>
        <v>2.8055900274289862E-25</v>
      </c>
      <c r="Z88">
        <f t="shared" si="88"/>
        <v>3.1434469780722612E-24</v>
      </c>
      <c r="AB88">
        <f t="shared" si="89"/>
        <v>-1.3927965738246806</v>
      </c>
      <c r="AC88">
        <f t="shared" si="64"/>
        <v>-1.243568369486322</v>
      </c>
      <c r="AE88">
        <f t="shared" si="65"/>
        <v>0</v>
      </c>
      <c r="AF88">
        <f t="shared" si="66"/>
        <v>0</v>
      </c>
      <c r="AG88">
        <f t="shared" si="67"/>
        <v>-7.8586174451806525E-23</v>
      </c>
      <c r="AH88">
        <f t="shared" si="68"/>
        <v>-2.4631894293474698E-17</v>
      </c>
      <c r="AI88">
        <f t="shared" si="69"/>
        <v>-2.4631972879649151E-17</v>
      </c>
      <c r="AJ88">
        <f t="shared" si="70"/>
        <v>-0.14922820433835859</v>
      </c>
      <c r="AK88">
        <f t="shared" si="92"/>
        <v>-9.7495760167727652E-2</v>
      </c>
      <c r="AL88">
        <f t="shared" si="71"/>
        <v>-0.24672396450608627</v>
      </c>
      <c r="AN88">
        <f t="shared" si="72"/>
        <v>0</v>
      </c>
      <c r="AO88">
        <f t="shared" si="73"/>
        <v>0</v>
      </c>
      <c r="AP88">
        <f t="shared" si="74"/>
        <v>-5.1500829136840398E-27</v>
      </c>
      <c r="AQ88">
        <f t="shared" si="75"/>
        <v>-1.6142317502716828E-21</v>
      </c>
      <c r="AR88">
        <f t="shared" si="76"/>
        <v>-1.6142369003545965E-21</v>
      </c>
      <c r="AS88">
        <f t="shared" si="77"/>
        <v>-9.779552583693227E-6</v>
      </c>
      <c r="AT88">
        <f t="shared" si="78"/>
        <v>-6.3893076880129104E-6</v>
      </c>
      <c r="AU88">
        <f t="shared" si="79"/>
        <v>-1.6168860271706137E-5</v>
      </c>
      <c r="AW88">
        <v>85</v>
      </c>
      <c r="AX88">
        <f>IF(Z88&gt;0, (R88*SUMPRODUCT(K88:$K$98, X88:$X$98)-K88*$AZ$3)/Z88, 0)</f>
        <v>-3.9560659943084146E+23</v>
      </c>
    </row>
    <row r="89" spans="5:50" x14ac:dyDescent="0.25"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5.851268811423377E-5</v>
      </c>
      <c r="L89" s="2">
        <v>86</v>
      </c>
      <c r="M89" s="8">
        <v>0.88376105100000002</v>
      </c>
      <c r="Q89" s="5">
        <f t="shared" si="91"/>
        <v>25</v>
      </c>
      <c r="R89">
        <f t="shared" si="62"/>
        <v>1000000</v>
      </c>
      <c r="S89">
        <f t="shared" si="63"/>
        <v>-3.3247710127784816E+24</v>
      </c>
      <c r="U89">
        <f t="shared" si="83"/>
        <v>0.88376105100000002</v>
      </c>
      <c r="V89">
        <f t="shared" si="84"/>
        <v>0.01</v>
      </c>
      <c r="W89">
        <f t="shared" si="85"/>
        <v>3.1434469780722612E-24</v>
      </c>
      <c r="X89">
        <f t="shared" si="86"/>
        <v>2.7780560051039157E-24</v>
      </c>
      <c r="Y89">
        <f t="shared" si="87"/>
        <v>3.1434469780722612E-26</v>
      </c>
      <c r="Z89">
        <f t="shared" si="88"/>
        <v>3.339565031876229E-25</v>
      </c>
      <c r="AB89">
        <f t="shared" si="89"/>
        <v>-1.243568369486322</v>
      </c>
      <c r="AC89">
        <f t="shared" si="64"/>
        <v>-1.1103289013270732</v>
      </c>
      <c r="AE89">
        <f t="shared" si="65"/>
        <v>0</v>
      </c>
      <c r="AF89">
        <f t="shared" si="66"/>
        <v>0</v>
      </c>
      <c r="AG89">
        <f t="shared" si="67"/>
        <v>-8.3489125796905717E-24</v>
      </c>
      <c r="AH89">
        <f t="shared" si="68"/>
        <v>-2.7780560051039156E-18</v>
      </c>
      <c r="AI89">
        <f t="shared" si="69"/>
        <v>-2.7780643540164953E-18</v>
      </c>
      <c r="AJ89">
        <f t="shared" si="70"/>
        <v>-0.13323946815924881</v>
      </c>
      <c r="AK89">
        <f t="shared" si="92"/>
        <v>-8.704978586404255E-2</v>
      </c>
      <c r="AL89">
        <f t="shared" si="71"/>
        <v>-0.22028925402329136</v>
      </c>
      <c r="AN89">
        <f t="shared" si="72"/>
        <v>0</v>
      </c>
      <c r="AO89">
        <f t="shared" si="73"/>
        <v>0</v>
      </c>
      <c r="AP89">
        <f t="shared" si="74"/>
        <v>-4.8851731786843733E-28</v>
      </c>
      <c r="AQ89">
        <f t="shared" si="75"/>
        <v>-1.6255152459051963E-22</v>
      </c>
      <c r="AR89">
        <f t="shared" si="76"/>
        <v>-1.625520131078375E-22</v>
      </c>
      <c r="AS89">
        <f t="shared" si="77"/>
        <v>-7.7961994449085065E-6</v>
      </c>
      <c r="AT89">
        <f t="shared" si="78"/>
        <v>-5.0935169706735572E-6</v>
      </c>
      <c r="AU89">
        <f t="shared" si="79"/>
        <v>-1.2889716415582064E-5</v>
      </c>
      <c r="AW89">
        <v>86</v>
      </c>
      <c r="AX89">
        <f>IF(Z89&gt;0, (R89*SUMPRODUCT(K89:$K$98, X89:$X$98)-K89*$AZ$3)/Z89, 0)</f>
        <v>-3.3247710127784816E+24</v>
      </c>
    </row>
    <row r="90" spans="5:50" x14ac:dyDescent="0.25">
      <c r="E90">
        <v>2090</v>
      </c>
      <c r="F90" s="1">
        <f>EconomicRates!C130</f>
        <v>3.5569999999999997E-2</v>
      </c>
      <c r="G90" s="1">
        <f>EconomicRates!D130</f>
        <v>7.0000000000000007E-2</v>
      </c>
      <c r="H90" s="1">
        <f t="shared" si="80"/>
        <v>0.12000000000000001</v>
      </c>
      <c r="I90" s="1">
        <f t="shared" si="81"/>
        <v>1.1200000000000001</v>
      </c>
      <c r="J90">
        <f t="shared" si="82"/>
        <v>0.89285714285714279</v>
      </c>
      <c r="K90">
        <f t="shared" si="90"/>
        <v>5.2243471530565862E-5</v>
      </c>
      <c r="L90" s="2">
        <v>87</v>
      </c>
      <c r="M90">
        <v>0.88953285599999998</v>
      </c>
      <c r="Q90" s="5">
        <f t="shared" si="91"/>
        <v>25</v>
      </c>
      <c r="R90">
        <f t="shared" si="62"/>
        <v>1000000</v>
      </c>
      <c r="S90">
        <f t="shared" si="63"/>
        <v>-2.9547426441460746E+25</v>
      </c>
      <c r="U90">
        <f t="shared" si="83"/>
        <v>0.88953285599999998</v>
      </c>
      <c r="V90">
        <f t="shared" si="84"/>
        <v>0.01</v>
      </c>
      <c r="W90">
        <f t="shared" si="85"/>
        <v>3.339565031876229E-25</v>
      </c>
      <c r="X90">
        <f t="shared" si="86"/>
        <v>2.970652820602593E-25</v>
      </c>
      <c r="Y90">
        <f t="shared" si="87"/>
        <v>3.3395650318762288E-27</v>
      </c>
      <c r="Z90">
        <f t="shared" si="88"/>
        <v>3.3551656095487366E-26</v>
      </c>
      <c r="AB90">
        <f t="shared" si="89"/>
        <v>-1.1103289013270732</v>
      </c>
      <c r="AC90">
        <f t="shared" si="64"/>
        <v>-0.99136509047060095</v>
      </c>
      <c r="AE90">
        <f t="shared" si="65"/>
        <v>0</v>
      </c>
      <c r="AF90">
        <f t="shared" si="66"/>
        <v>0</v>
      </c>
      <c r="AG90">
        <f t="shared" si="67"/>
        <v>-8.3879140238718408E-25</v>
      </c>
      <c r="AH90">
        <f t="shared" si="68"/>
        <v>-2.9706528206025928E-19</v>
      </c>
      <c r="AI90">
        <f t="shared" si="69"/>
        <v>-2.9706612085166165E-19</v>
      </c>
      <c r="AJ90">
        <f t="shared" si="70"/>
        <v>-0.11896381085647223</v>
      </c>
      <c r="AK90">
        <f t="shared" si="92"/>
        <v>-7.7723023092895124E-2</v>
      </c>
      <c r="AL90">
        <f t="shared" si="71"/>
        <v>-0.19668683394936737</v>
      </c>
      <c r="AN90">
        <f t="shared" si="72"/>
        <v>0</v>
      </c>
      <c r="AO90">
        <f t="shared" si="73"/>
        <v>0</v>
      </c>
      <c r="AP90">
        <f t="shared" si="74"/>
        <v>-4.3821374750698269E-29</v>
      </c>
      <c r="AQ90">
        <f t="shared" si="75"/>
        <v>-1.5519721606034673E-23</v>
      </c>
      <c r="AR90">
        <f t="shared" si="76"/>
        <v>-1.5519765427409424E-23</v>
      </c>
      <c r="AS90">
        <f t="shared" si="77"/>
        <v>-6.2150824656477289E-6</v>
      </c>
      <c r="AT90">
        <f t="shared" si="78"/>
        <v>-4.0605205442231791E-6</v>
      </c>
      <c r="AU90">
        <f t="shared" si="79"/>
        <v>-1.0275603009870909E-5</v>
      </c>
      <c r="AW90">
        <v>87</v>
      </c>
      <c r="AX90">
        <f>IF(Z90&gt;0, (R90*SUMPRODUCT(K90:$K$98, X90:$X$98)-K90*$AZ$3)/Z90, 0)</f>
        <v>-2.9547426441460746E+25</v>
      </c>
    </row>
    <row r="91" spans="5:50" x14ac:dyDescent="0.25">
      <c r="E91">
        <v>2091</v>
      </c>
      <c r="F91" s="1">
        <f>EconomicRates!C131</f>
        <v>3.5569999999999997E-2</v>
      </c>
      <c r="G91" s="1">
        <f>EconomicRates!D131</f>
        <v>7.0000000000000007E-2</v>
      </c>
      <c r="H91" s="1">
        <f t="shared" si="80"/>
        <v>0.12000000000000001</v>
      </c>
      <c r="I91" s="1">
        <f t="shared" si="81"/>
        <v>1.1200000000000001</v>
      </c>
      <c r="J91">
        <f t="shared" si="82"/>
        <v>0.89285714285714279</v>
      </c>
      <c r="K91">
        <f t="shared" si="90"/>
        <v>4.6645956723719519E-5</v>
      </c>
      <c r="L91" s="2">
        <v>88</v>
      </c>
      <c r="M91">
        <v>0.89526598199999996</v>
      </c>
      <c r="Q91" s="5">
        <f t="shared" si="91"/>
        <v>25</v>
      </c>
      <c r="R91">
        <f t="shared" si="62"/>
        <v>1000000</v>
      </c>
      <c r="S91">
        <f t="shared" si="63"/>
        <v>-2.7848107056225807E+26</v>
      </c>
      <c r="U91">
        <f t="shared" si="83"/>
        <v>0.89526598199999996</v>
      </c>
      <c r="V91">
        <f t="shared" si="84"/>
        <v>0.01</v>
      </c>
      <c r="W91">
        <f t="shared" si="85"/>
        <v>3.3551656095487366E-26</v>
      </c>
      <c r="X91">
        <f t="shared" si="86"/>
        <v>3.0037656342052782E-26</v>
      </c>
      <c r="Y91">
        <f t="shared" si="87"/>
        <v>3.3551656095487366E-28</v>
      </c>
      <c r="Z91">
        <f t="shared" si="88"/>
        <v>3.1784831924797106E-27</v>
      </c>
      <c r="AB91">
        <f t="shared" si="89"/>
        <v>-0.99136509047060095</v>
      </c>
      <c r="AC91">
        <f t="shared" si="64"/>
        <v>-0.88514740220589361</v>
      </c>
      <c r="AE91">
        <f t="shared" si="65"/>
        <v>0</v>
      </c>
      <c r="AF91">
        <f t="shared" si="66"/>
        <v>0</v>
      </c>
      <c r="AG91">
        <f t="shared" si="67"/>
        <v>-7.9462079811992762E-26</v>
      </c>
      <c r="AH91">
        <f t="shared" si="68"/>
        <v>-3.0037656342052783E-20</v>
      </c>
      <c r="AI91">
        <f t="shared" si="69"/>
        <v>-3.0037735804132594E-20</v>
      </c>
      <c r="AJ91">
        <f t="shared" si="70"/>
        <v>-0.10621768826470734</v>
      </c>
      <c r="AK91">
        <f t="shared" si="92"/>
        <v>-6.9395556332942074E-2</v>
      </c>
      <c r="AL91">
        <f t="shared" si="71"/>
        <v>-0.17561324459764943</v>
      </c>
      <c r="AN91">
        <f t="shared" si="72"/>
        <v>0</v>
      </c>
      <c r="AO91">
        <f t="shared" si="73"/>
        <v>0</v>
      </c>
      <c r="AP91">
        <f t="shared" si="74"/>
        <v>-3.7065847360869608E-30</v>
      </c>
      <c r="AQ91">
        <f t="shared" si="75"/>
        <v>-1.4011352178133532E-24</v>
      </c>
      <c r="AR91">
        <f t="shared" si="76"/>
        <v>-1.4011389243980893E-24</v>
      </c>
      <c r="AS91">
        <f t="shared" si="77"/>
        <v>-4.9546256900890695E-6</v>
      </c>
      <c r="AT91">
        <f t="shared" si="78"/>
        <v>-3.2370221175248561E-6</v>
      </c>
      <c r="AU91">
        <f t="shared" si="79"/>
        <v>-8.191647807613926E-6</v>
      </c>
      <c r="AW91">
        <v>88</v>
      </c>
      <c r="AX91">
        <f>IF(Z91&gt;0, (R91*SUMPRODUCT(K91:$K$98, X91:$X$98)-K91*$AZ$3)/Z91, 0)</f>
        <v>-2.7848107056225807E+26</v>
      </c>
    </row>
    <row r="92" spans="5:50" x14ac:dyDescent="0.25">
      <c r="E92">
        <v>2092</v>
      </c>
      <c r="F92" s="1">
        <f>EconomicRates!C132</f>
        <v>3.5569999999999997E-2</v>
      </c>
      <c r="G92" s="1">
        <f>EconomicRates!D132</f>
        <v>7.0000000000000007E-2</v>
      </c>
      <c r="H92" s="1">
        <f t="shared" si="80"/>
        <v>0.12000000000000001</v>
      </c>
      <c r="I92" s="1">
        <f t="shared" si="81"/>
        <v>1.1200000000000001</v>
      </c>
      <c r="J92">
        <f t="shared" si="82"/>
        <v>0.89285714285714279</v>
      </c>
      <c r="K92">
        <f t="shared" si="90"/>
        <v>4.1648175646178136E-5</v>
      </c>
      <c r="L92" s="2">
        <v>89</v>
      </c>
      <c r="M92">
        <v>0.900953271</v>
      </c>
      <c r="Q92" s="5">
        <f t="shared" si="91"/>
        <v>25</v>
      </c>
      <c r="R92">
        <f t="shared" si="62"/>
        <v>1000000</v>
      </c>
      <c r="S92">
        <f t="shared" si="63"/>
        <v>-2.7922846329595804E+27</v>
      </c>
      <c r="U92">
        <f t="shared" si="83"/>
        <v>0.900953271</v>
      </c>
      <c r="V92">
        <f t="shared" si="84"/>
        <v>0.01</v>
      </c>
      <c r="W92">
        <f t="shared" si="85"/>
        <v>3.1784831924797106E-27</v>
      </c>
      <c r="X92">
        <f t="shared" si="86"/>
        <v>2.8636648290831179E-27</v>
      </c>
      <c r="Y92">
        <f t="shared" si="87"/>
        <v>3.1784831924797104E-29</v>
      </c>
      <c r="Z92">
        <f t="shared" si="88"/>
        <v>2.8303353147179552E-28</v>
      </c>
      <c r="AB92">
        <f t="shared" si="89"/>
        <v>-0.88514740220589361</v>
      </c>
      <c r="AC92">
        <f t="shared" si="64"/>
        <v>-0.79031018054097646</v>
      </c>
      <c r="AE92">
        <f t="shared" si="65"/>
        <v>0</v>
      </c>
      <c r="AF92">
        <f t="shared" si="66"/>
        <v>0</v>
      </c>
      <c r="AG92">
        <f t="shared" si="67"/>
        <v>-7.0758382867948883E-27</v>
      </c>
      <c r="AH92">
        <f t="shared" si="68"/>
        <v>-2.8636648290831179E-21</v>
      </c>
      <c r="AI92">
        <f t="shared" si="69"/>
        <v>-2.8636719049214047E-21</v>
      </c>
      <c r="AJ92">
        <f t="shared" si="70"/>
        <v>-9.4837221664917148E-2</v>
      </c>
      <c r="AK92">
        <f t="shared" si="92"/>
        <v>-6.1960318154412559E-2</v>
      </c>
      <c r="AL92">
        <f t="shared" si="71"/>
        <v>-0.1567975398193297</v>
      </c>
      <c r="AN92">
        <f t="shared" si="72"/>
        <v>0</v>
      </c>
      <c r="AO92">
        <f t="shared" si="73"/>
        <v>0</v>
      </c>
      <c r="AP92">
        <f t="shared" si="74"/>
        <v>-2.9469575581238569E-31</v>
      </c>
      <c r="AQ92">
        <f t="shared" si="75"/>
        <v>-1.1926641579343638E-25</v>
      </c>
      <c r="AR92">
        <f t="shared" si="76"/>
        <v>-1.192667104891922E-25</v>
      </c>
      <c r="AS92">
        <f t="shared" si="77"/>
        <v>-3.9497972656959998E-6</v>
      </c>
      <c r="AT92">
        <f t="shared" si="78"/>
        <v>-2.5805342135880543E-6</v>
      </c>
      <c r="AU92">
        <f t="shared" si="79"/>
        <v>-6.5303314792840537E-6</v>
      </c>
      <c r="AW92">
        <v>89</v>
      </c>
      <c r="AX92">
        <f>IF(Z92&gt;0, (R92*SUMPRODUCT(K92:$K$98, X92:$X$98)-K92*$AZ$3)/Z92, 0)</f>
        <v>-2.7922846329595804E+27</v>
      </c>
    </row>
    <row r="93" spans="5:50" x14ac:dyDescent="0.25">
      <c r="E93">
        <v>2093</v>
      </c>
      <c r="F93" s="1">
        <f>EconomicRates!C133</f>
        <v>3.5569999999999997E-2</v>
      </c>
      <c r="G93" s="1">
        <f>EconomicRates!D133</f>
        <v>7.0000000000000007E-2</v>
      </c>
      <c r="H93" s="1">
        <f t="shared" si="80"/>
        <v>0.12000000000000001</v>
      </c>
      <c r="I93" s="1">
        <f t="shared" si="81"/>
        <v>1.1200000000000001</v>
      </c>
      <c r="J93">
        <f t="shared" si="82"/>
        <v>0.89285714285714279</v>
      </c>
      <c r="K93">
        <f t="shared" si="90"/>
        <v>3.7185871112659048E-5</v>
      </c>
      <c r="L93" s="2">
        <v>90</v>
      </c>
      <c r="M93">
        <v>0.90658776299999999</v>
      </c>
      <c r="Q93" s="5">
        <f t="shared" si="91"/>
        <v>25</v>
      </c>
      <c r="R93">
        <f t="shared" si="62"/>
        <v>1000000</v>
      </c>
      <c r="S93">
        <f t="shared" si="63"/>
        <v>-2.988903509958851E+28</v>
      </c>
      <c r="U93">
        <f t="shared" si="83"/>
        <v>0.90658776299999999</v>
      </c>
      <c r="V93">
        <f t="shared" si="84"/>
        <v>0.01</v>
      </c>
      <c r="W93">
        <f t="shared" si="85"/>
        <v>2.8303353147179552E-28</v>
      </c>
      <c r="X93">
        <f t="shared" si="86"/>
        <v>2.5659473615100519E-28</v>
      </c>
      <c r="Y93">
        <f t="shared" si="87"/>
        <v>2.8303353147179553E-30</v>
      </c>
      <c r="Z93">
        <f t="shared" si="88"/>
        <v>2.360846000607238E-29</v>
      </c>
      <c r="AB93">
        <f t="shared" si="89"/>
        <v>-0.79031018054097646</v>
      </c>
      <c r="AC93">
        <f t="shared" si="64"/>
        <v>-0.70563408976872888</v>
      </c>
      <c r="AE93">
        <f t="shared" si="65"/>
        <v>0</v>
      </c>
      <c r="AF93">
        <f t="shared" si="66"/>
        <v>0</v>
      </c>
      <c r="AG93">
        <f t="shared" si="67"/>
        <v>-5.9021150015180951E-28</v>
      </c>
      <c r="AH93">
        <f t="shared" si="68"/>
        <v>-2.565947361510052E-22</v>
      </c>
      <c r="AI93">
        <f t="shared" si="69"/>
        <v>-2.5659532636250535E-22</v>
      </c>
      <c r="AJ93">
        <f t="shared" si="70"/>
        <v>-8.4676090772247581E-2</v>
      </c>
      <c r="AK93">
        <f t="shared" si="92"/>
        <v>-5.5321712637868357E-2</v>
      </c>
      <c r="AL93">
        <f t="shared" si="71"/>
        <v>-0.13999780341011595</v>
      </c>
      <c r="AN93">
        <f t="shared" si="72"/>
        <v>0</v>
      </c>
      <c r="AO93">
        <f t="shared" si="73"/>
        <v>0</v>
      </c>
      <c r="AP93">
        <f t="shared" si="74"/>
        <v>-2.1947528773854333E-32</v>
      </c>
      <c r="AQ93">
        <f t="shared" si="75"/>
        <v>-9.5416987866980344E-27</v>
      </c>
      <c r="AR93">
        <f t="shared" si="76"/>
        <v>-9.5417207342268078E-27</v>
      </c>
      <c r="AS93">
        <f t="shared" si="77"/>
        <v>-3.1487541977806167E-6</v>
      </c>
      <c r="AT93">
        <f t="shared" si="78"/>
        <v>-2.0571860758833338E-6</v>
      </c>
      <c r="AU93">
        <f t="shared" si="79"/>
        <v>-5.2059402736639505E-6</v>
      </c>
      <c r="AW93">
        <v>90</v>
      </c>
      <c r="AX93">
        <f>IF(Z93&gt;0, (R93*SUMPRODUCT(K93:$K$98, X93:$X$98)-K93*$AZ$3)/Z93, 0)</f>
        <v>-2.988903509958851E+28</v>
      </c>
    </row>
    <row r="94" spans="5:50" x14ac:dyDescent="0.25">
      <c r="E94">
        <v>2094</v>
      </c>
      <c r="F94" s="1">
        <f>EconomicRates!C134</f>
        <v>3.5569999999999997E-2</v>
      </c>
      <c r="G94" s="1">
        <f>EconomicRates!D134</f>
        <v>7.0000000000000007E-2</v>
      </c>
      <c r="H94" s="1">
        <f t="shared" si="80"/>
        <v>0.12000000000000001</v>
      </c>
      <c r="I94" s="1">
        <f t="shared" si="81"/>
        <v>1.1200000000000001</v>
      </c>
      <c r="J94">
        <f t="shared" si="82"/>
        <v>0.89285714285714279</v>
      </c>
      <c r="K94">
        <f t="shared" si="90"/>
        <v>3.3201670636302719E-5</v>
      </c>
      <c r="L94" s="2">
        <v>91</v>
      </c>
      <c r="M94">
        <v>0.91219363099999995</v>
      </c>
      <c r="Q94" s="5">
        <f t="shared" si="91"/>
        <v>25</v>
      </c>
      <c r="R94">
        <f t="shared" si="62"/>
        <v>1000000</v>
      </c>
      <c r="S94">
        <f t="shared" si="63"/>
        <v>-3.42987840516956E+29</v>
      </c>
      <c r="U94">
        <f t="shared" si="83"/>
        <v>0.91219363099999995</v>
      </c>
      <c r="V94">
        <f t="shared" si="84"/>
        <v>0.01</v>
      </c>
      <c r="W94">
        <f t="shared" si="85"/>
        <v>2.360846000607238E-29</v>
      </c>
      <c r="X94">
        <f t="shared" si="86"/>
        <v>2.1535486855257445E-29</v>
      </c>
      <c r="Y94">
        <f t="shared" si="87"/>
        <v>2.3608460006072381E-31</v>
      </c>
      <c r="Z94">
        <f t="shared" si="88"/>
        <v>1.8368885507542113E-30</v>
      </c>
      <c r="AB94">
        <f t="shared" si="89"/>
        <v>-0.70563408976872888</v>
      </c>
      <c r="AC94">
        <f t="shared" si="64"/>
        <v>-0.63003043729350783</v>
      </c>
      <c r="AE94">
        <f t="shared" si="65"/>
        <v>0</v>
      </c>
      <c r="AF94">
        <f t="shared" si="66"/>
        <v>0</v>
      </c>
      <c r="AG94">
        <f t="shared" si="67"/>
        <v>-4.592221376885528E-29</v>
      </c>
      <c r="AH94">
        <f t="shared" si="68"/>
        <v>-2.1535486855257445E-23</v>
      </c>
      <c r="AI94">
        <f t="shared" si="69"/>
        <v>-2.1535532777471215E-23</v>
      </c>
      <c r="AJ94">
        <f t="shared" si="70"/>
        <v>-7.560365247522105E-2</v>
      </c>
      <c r="AK94">
        <f t="shared" si="92"/>
        <v>-4.9394386283811029E-2</v>
      </c>
      <c r="AL94">
        <f t="shared" si="71"/>
        <v>-0.12499803875903208</v>
      </c>
      <c r="AN94">
        <f t="shared" si="72"/>
        <v>0</v>
      </c>
      <c r="AO94">
        <f t="shared" si="73"/>
        <v>0</v>
      </c>
      <c r="AP94">
        <f t="shared" si="74"/>
        <v>-1.5246942164434187E-33</v>
      </c>
      <c r="AQ94">
        <f t="shared" si="75"/>
        <v>-7.1501414156068431E-28</v>
      </c>
      <c r="AR94">
        <f t="shared" si="76"/>
        <v>-7.1501566625490082E-28</v>
      </c>
      <c r="AS94">
        <f t="shared" si="77"/>
        <v>-2.5101675683837819E-6</v>
      </c>
      <c r="AT94">
        <f t="shared" si="78"/>
        <v>-1.6399761446774024E-6</v>
      </c>
      <c r="AU94">
        <f t="shared" si="79"/>
        <v>-4.1501437130611845E-6</v>
      </c>
      <c r="AW94">
        <v>91</v>
      </c>
      <c r="AX94">
        <f>IF(Z94&gt;0, (R94*SUMPRODUCT(K94:$K$98, X94:$X$98)-K94*$AZ$3)/Z94, 0)</f>
        <v>-3.42987840516956E+29</v>
      </c>
    </row>
    <row r="95" spans="5:50" x14ac:dyDescent="0.25">
      <c r="E95">
        <v>2095</v>
      </c>
      <c r="F95" s="1">
        <f>EconomicRates!C135</f>
        <v>3.5569999999999997E-2</v>
      </c>
      <c r="G95" s="1">
        <f>EconomicRates!D135</f>
        <v>7.0000000000000007E-2</v>
      </c>
      <c r="H95" s="1">
        <f t="shared" si="80"/>
        <v>0.12000000000000001</v>
      </c>
      <c r="I95" s="1">
        <f t="shared" si="81"/>
        <v>1.1200000000000001</v>
      </c>
      <c r="J95">
        <f t="shared" si="82"/>
        <v>0.89285714285714279</v>
      </c>
      <c r="K95">
        <f t="shared" si="90"/>
        <v>2.9644348782413141E-5</v>
      </c>
      <c r="L95" s="2">
        <v>92</v>
      </c>
      <c r="M95">
        <v>0.91779930600000004</v>
      </c>
      <c r="Q95" s="5">
        <f t="shared" si="91"/>
        <v>25</v>
      </c>
      <c r="R95">
        <f t="shared" si="62"/>
        <v>1000000</v>
      </c>
      <c r="S95">
        <f t="shared" si="63"/>
        <v>-4.2414986110619772E+30</v>
      </c>
      <c r="U95">
        <f t="shared" si="83"/>
        <v>0.91779930600000004</v>
      </c>
      <c r="V95">
        <f t="shared" si="84"/>
        <v>0.01</v>
      </c>
      <c r="W95">
        <f t="shared" si="85"/>
        <v>1.8368885507542113E-30</v>
      </c>
      <c r="X95">
        <f t="shared" si="86"/>
        <v>1.6858950370815609E-30</v>
      </c>
      <c r="Y95">
        <f t="shared" si="87"/>
        <v>1.8368885507542113E-32</v>
      </c>
      <c r="Z95">
        <f t="shared" si="88"/>
        <v>1.3262462816510822E-31</v>
      </c>
      <c r="AB95">
        <f t="shared" si="89"/>
        <v>-0.63003043729350783</v>
      </c>
      <c r="AC95">
        <f t="shared" si="64"/>
        <v>-0.56252717615491765</v>
      </c>
      <c r="AE95">
        <f t="shared" si="65"/>
        <v>0</v>
      </c>
      <c r="AF95">
        <f t="shared" si="66"/>
        <v>0</v>
      </c>
      <c r="AG95">
        <f t="shared" si="67"/>
        <v>-3.3156157041277053E-30</v>
      </c>
      <c r="AH95">
        <f t="shared" si="68"/>
        <v>-1.6858950370815609E-24</v>
      </c>
      <c r="AI95">
        <f t="shared" si="69"/>
        <v>-1.6858983526972651E-24</v>
      </c>
      <c r="AJ95">
        <f t="shared" si="70"/>
        <v>-6.7503261138590176E-2</v>
      </c>
      <c r="AK95">
        <f t="shared" si="92"/>
        <v>-4.4102130610545555E-2</v>
      </c>
      <c r="AL95">
        <f t="shared" si="71"/>
        <v>-0.11160539174913572</v>
      </c>
      <c r="AN95">
        <f t="shared" si="72"/>
        <v>0</v>
      </c>
      <c r="AO95">
        <f t="shared" si="73"/>
        <v>0</v>
      </c>
      <c r="AP95">
        <f t="shared" si="74"/>
        <v>-9.8289268361608035E-35</v>
      </c>
      <c r="AQ95">
        <f t="shared" si="75"/>
        <v>-4.9977260489785126E-29</v>
      </c>
      <c r="AR95">
        <f t="shared" si="76"/>
        <v>-4.9977358779053489E-29</v>
      </c>
      <c r="AS95">
        <f t="shared" si="77"/>
        <v>-2.001090217142682E-6</v>
      </c>
      <c r="AT95">
        <f t="shared" si="78"/>
        <v>-1.3073789418665515E-6</v>
      </c>
      <c r="AU95">
        <f t="shared" si="79"/>
        <v>-3.3084691590092333E-6</v>
      </c>
      <c r="AW95">
        <v>92</v>
      </c>
      <c r="AX95">
        <f>IF(Z95&gt;0, (R95*SUMPRODUCT(K95:$K$98, X95:$X$98)-K95*$AZ$3)/Z95, 0)</f>
        <v>-4.2414986110619772E+30</v>
      </c>
    </row>
    <row r="96" spans="5:50" x14ac:dyDescent="0.25">
      <c r="E96">
        <v>2096</v>
      </c>
      <c r="F96" s="1">
        <f>EconomicRates!C136</f>
        <v>3.5569999999999997E-2</v>
      </c>
      <c r="G96" s="1">
        <f>EconomicRates!D136</f>
        <v>7.0000000000000007E-2</v>
      </c>
      <c r="H96" s="1">
        <f t="shared" si="80"/>
        <v>0.12000000000000001</v>
      </c>
      <c r="I96" s="1">
        <f t="shared" si="81"/>
        <v>1.1200000000000001</v>
      </c>
      <c r="J96">
        <f t="shared" si="82"/>
        <v>0.89285714285714279</v>
      </c>
      <c r="K96">
        <f t="shared" si="90"/>
        <v>2.6468168555726015E-5</v>
      </c>
      <c r="L96" s="2">
        <v>93</v>
      </c>
      <c r="M96">
        <v>0.92340517499999997</v>
      </c>
      <c r="Q96" s="5">
        <f t="shared" si="91"/>
        <v>25</v>
      </c>
      <c r="R96">
        <f t="shared" si="62"/>
        <v>1000000</v>
      </c>
      <c r="S96">
        <f t="shared" si="63"/>
        <v>-5.6867066341946725E+31</v>
      </c>
      <c r="U96">
        <f t="shared" si="83"/>
        <v>0.92340517499999997</v>
      </c>
      <c r="V96">
        <f t="shared" si="84"/>
        <v>0.01</v>
      </c>
      <c r="W96">
        <f t="shared" si="85"/>
        <v>1.3262462816510822E-31</v>
      </c>
      <c r="X96">
        <f t="shared" si="86"/>
        <v>1.2246626798011167E-31</v>
      </c>
      <c r="Y96">
        <f t="shared" si="87"/>
        <v>1.3262462816510822E-33</v>
      </c>
      <c r="Z96">
        <f t="shared" si="88"/>
        <v>8.8321139033454629E-33</v>
      </c>
      <c r="AB96">
        <f t="shared" si="89"/>
        <v>-0.56252717615491765</v>
      </c>
      <c r="AC96">
        <f t="shared" si="64"/>
        <v>-0.50225640728117649</v>
      </c>
      <c r="AE96">
        <f t="shared" si="65"/>
        <v>0</v>
      </c>
      <c r="AF96">
        <f t="shared" si="66"/>
        <v>0</v>
      </c>
      <c r="AG96">
        <f t="shared" si="67"/>
        <v>-2.2080284758363655E-31</v>
      </c>
      <c r="AH96">
        <f t="shared" si="68"/>
        <v>-1.2246626798011167E-25</v>
      </c>
      <c r="AI96">
        <f t="shared" si="69"/>
        <v>-1.2246648878295926E-25</v>
      </c>
      <c r="AJ96">
        <f t="shared" si="70"/>
        <v>-6.0270768873741165E-2</v>
      </c>
      <c r="AK96">
        <f t="shared" si="92"/>
        <v>-3.9376902330844239E-2</v>
      </c>
      <c r="AL96">
        <f t="shared" si="71"/>
        <v>-9.9647671204585397E-2</v>
      </c>
      <c r="AN96">
        <f t="shared" si="72"/>
        <v>0</v>
      </c>
      <c r="AO96">
        <f t="shared" si="73"/>
        <v>0</v>
      </c>
      <c r="AP96">
        <f t="shared" si="74"/>
        <v>-5.8442469874279732E-36</v>
      </c>
      <c r="AQ96">
        <f t="shared" si="75"/>
        <v>-3.2414578232883076E-30</v>
      </c>
      <c r="AR96">
        <f t="shared" si="76"/>
        <v>-3.2414636675352947E-30</v>
      </c>
      <c r="AS96">
        <f t="shared" si="77"/>
        <v>-1.5952568695333861E-6</v>
      </c>
      <c r="AT96">
        <f t="shared" si="78"/>
        <v>-1.0422344880951458E-6</v>
      </c>
      <c r="AU96">
        <f t="shared" si="79"/>
        <v>-2.6374913576285319E-6</v>
      </c>
      <c r="AW96">
        <v>93</v>
      </c>
      <c r="AX96">
        <f>IF(Z96&gt;0, (R96*SUMPRODUCT(K96:$K$98, X96:$X$98)-K96*$AZ$3)/Z96, 0)</f>
        <v>-5.6867066341946725E+31</v>
      </c>
    </row>
    <row r="97" spans="5:50" x14ac:dyDescent="0.25">
      <c r="E97">
        <v>2097</v>
      </c>
      <c r="F97" s="1">
        <f>EconomicRates!C137</f>
        <v>3.5569999999999997E-2</v>
      </c>
      <c r="G97" s="1">
        <f>EconomicRates!D137</f>
        <v>7.0000000000000007E-2</v>
      </c>
      <c r="H97" s="1">
        <f t="shared" si="80"/>
        <v>0.12000000000000001</v>
      </c>
      <c r="I97" s="1">
        <f t="shared" si="81"/>
        <v>1.1200000000000001</v>
      </c>
      <c r="J97">
        <f t="shared" si="82"/>
        <v>0.89285714285714279</v>
      </c>
      <c r="K97">
        <f t="shared" si="90"/>
        <v>2.3632293353326799E-5</v>
      </c>
      <c r="L97" s="2">
        <v>94</v>
      </c>
      <c r="M97">
        <v>0.92901104300000004</v>
      </c>
      <c r="Q97" s="5">
        <f t="shared" si="91"/>
        <v>25</v>
      </c>
      <c r="R97">
        <f t="shared" si="62"/>
        <v>1000000</v>
      </c>
      <c r="S97">
        <f t="shared" si="63"/>
        <v>-8.325140955720593E+32</v>
      </c>
      <c r="U97">
        <f t="shared" si="83"/>
        <v>0.92901104300000004</v>
      </c>
      <c r="V97">
        <f t="shared" si="84"/>
        <v>0.01</v>
      </c>
      <c r="W97">
        <f t="shared" si="85"/>
        <v>8.8321139033454629E-33</v>
      </c>
      <c r="X97">
        <f t="shared" si="86"/>
        <v>8.2051313492417704E-33</v>
      </c>
      <c r="Y97">
        <f t="shared" si="87"/>
        <v>8.8321139033454632E-35</v>
      </c>
      <c r="Z97">
        <f t="shared" si="88"/>
        <v>5.3866141507023787E-34</v>
      </c>
      <c r="AB97">
        <f t="shared" si="89"/>
        <v>-0.50225640728117649</v>
      </c>
      <c r="AC97">
        <f t="shared" si="64"/>
        <v>-0.44844322078676474</v>
      </c>
      <c r="AE97">
        <f t="shared" si="65"/>
        <v>0</v>
      </c>
      <c r="AF97">
        <f t="shared" si="66"/>
        <v>0</v>
      </c>
      <c r="AG97">
        <f t="shared" si="67"/>
        <v>-1.3466535376755947E-32</v>
      </c>
      <c r="AH97">
        <f t="shared" si="68"/>
        <v>-8.2051313492417707E-27</v>
      </c>
      <c r="AI97">
        <f t="shared" si="69"/>
        <v>-8.2051448157771475E-27</v>
      </c>
      <c r="AJ97">
        <f t="shared" si="70"/>
        <v>-5.3813186494411747E-2</v>
      </c>
      <c r="AK97">
        <f t="shared" si="92"/>
        <v>-3.515794850968236E-2</v>
      </c>
      <c r="AL97">
        <f t="shared" si="71"/>
        <v>-8.8971135004094107E-2</v>
      </c>
      <c r="AN97">
        <f t="shared" si="72"/>
        <v>0</v>
      </c>
      <c r="AO97">
        <f t="shared" si="73"/>
        <v>0</v>
      </c>
      <c r="AP97">
        <f t="shared" si="74"/>
        <v>-3.1824511447644977E-37</v>
      </c>
      <c r="AQ97">
        <f t="shared" si="75"/>
        <v>-1.9390607104785964E-31</v>
      </c>
      <c r="AR97">
        <f t="shared" si="76"/>
        <v>-1.9390638929297413E-31</v>
      </c>
      <c r="AS97">
        <f t="shared" si="77"/>
        <v>-1.2717290095132223E-6</v>
      </c>
      <c r="AT97">
        <f t="shared" si="78"/>
        <v>-8.3086295288197224E-7</v>
      </c>
      <c r="AU97">
        <f t="shared" si="79"/>
        <v>-2.1025919623951945E-6</v>
      </c>
      <c r="AW97">
        <v>94</v>
      </c>
      <c r="AX97">
        <f>IF(Z97&gt;0, (R97*SUMPRODUCT(K97:$K$98, X97:$X$98)-K97*$AZ$3)/Z97, 0)</f>
        <v>-8.325140955720593E+32</v>
      </c>
    </row>
    <row r="98" spans="5:50" x14ac:dyDescent="0.25">
      <c r="E98">
        <v>2098</v>
      </c>
      <c r="F98" s="1">
        <f>EconomicRates!C138</f>
        <v>3.5569999999999997E-2</v>
      </c>
      <c r="G98" s="1">
        <f>EconomicRates!D138</f>
        <v>7.0000000000000007E-2</v>
      </c>
      <c r="H98" s="1">
        <f t="shared" si="80"/>
        <v>0.12000000000000001</v>
      </c>
      <c r="I98" s="1">
        <f t="shared" si="81"/>
        <v>1.1200000000000001</v>
      </c>
      <c r="J98">
        <f t="shared" si="82"/>
        <v>0.89285714285714279</v>
      </c>
      <c r="K98">
        <f t="shared" si="90"/>
        <v>2.1100261922613211E-5</v>
      </c>
      <c r="L98" s="2">
        <v>95</v>
      </c>
      <c r="M98">
        <v>1</v>
      </c>
      <c r="Q98" s="5">
        <f t="shared" si="91"/>
        <v>25</v>
      </c>
      <c r="R98">
        <f t="shared" si="62"/>
        <v>1000000</v>
      </c>
      <c r="S98">
        <f t="shared" si="63"/>
        <v>0</v>
      </c>
      <c r="U98">
        <f t="shared" si="83"/>
        <v>1</v>
      </c>
      <c r="V98">
        <f t="shared" si="84"/>
        <v>0.01</v>
      </c>
      <c r="W98">
        <f t="shared" si="85"/>
        <v>5.3866141507023787E-34</v>
      </c>
      <c r="X98">
        <f t="shared" si="86"/>
        <v>5.3866141507023787E-34</v>
      </c>
      <c r="Y98">
        <f t="shared" si="87"/>
        <v>5.386614150702379E-36</v>
      </c>
      <c r="Z98">
        <f t="shared" si="88"/>
        <v>0</v>
      </c>
      <c r="AB98">
        <f t="shared" si="89"/>
        <v>-0.44844322078676474</v>
      </c>
      <c r="AC98">
        <f t="shared" si="64"/>
        <v>0</v>
      </c>
      <c r="AE98">
        <f t="shared" si="65"/>
        <v>0</v>
      </c>
      <c r="AF98">
        <f t="shared" si="66"/>
        <v>0</v>
      </c>
      <c r="AG98">
        <f t="shared" si="67"/>
        <v>0</v>
      </c>
      <c r="AH98">
        <f t="shared" si="68"/>
        <v>-5.3866141507023786E-28</v>
      </c>
      <c r="AI98">
        <f t="shared" si="69"/>
        <v>-5.3866141507023786E-28</v>
      </c>
      <c r="AJ98">
        <f t="shared" si="70"/>
        <v>-0.44844322078676474</v>
      </c>
      <c r="AK98">
        <f t="shared" si="92"/>
        <v>-3.1391025455073537E-2</v>
      </c>
      <c r="AL98">
        <f t="shared" si="71"/>
        <v>-0.47983424624183829</v>
      </c>
      <c r="AN98">
        <f t="shared" si="72"/>
        <v>0</v>
      </c>
      <c r="AO98">
        <f t="shared" si="73"/>
        <v>0</v>
      </c>
      <c r="AP98">
        <f t="shared" si="74"/>
        <v>0</v>
      </c>
      <c r="AQ98">
        <f t="shared" si="75"/>
        <v>-1.1365896945587491E-32</v>
      </c>
      <c r="AR98">
        <f t="shared" si="76"/>
        <v>-1.1365896945587491E-32</v>
      </c>
      <c r="AS98">
        <f t="shared" si="77"/>
        <v>-9.4622694160210005E-6</v>
      </c>
      <c r="AT98">
        <f t="shared" si="78"/>
        <v>-6.6235885912147019E-7</v>
      </c>
      <c r="AU98">
        <f t="shared" si="79"/>
        <v>-1.0124628275142472E-5</v>
      </c>
      <c r="AW98">
        <v>95</v>
      </c>
    </row>
    <row r="100" spans="5:50" x14ac:dyDescent="0.25">
      <c r="AN100" s="6">
        <f t="shared" ref="AN100:AU100" si="93">SUM(AN3:AN98)</f>
        <v>24523.207205741241</v>
      </c>
      <c r="AO100" s="6">
        <f t="shared" si="93"/>
        <v>-2452.3207205741242</v>
      </c>
      <c r="AP100" s="6">
        <f t="shared" si="93"/>
        <v>-1686.6578073059584</v>
      </c>
      <c r="AQ100" s="6">
        <f t="shared" si="93"/>
        <v>-18975.865527821745</v>
      </c>
      <c r="AR100" s="6">
        <f t="shared" si="93"/>
        <v>1408.3631500394158</v>
      </c>
      <c r="AS100" s="6">
        <f t="shared" si="93"/>
        <v>-4518.0453684525301</v>
      </c>
      <c r="AT100" s="6">
        <f t="shared" si="93"/>
        <v>2635.5264649306423</v>
      </c>
      <c r="AU100" s="6">
        <f t="shared" si="93"/>
        <v>-474.15575348247182</v>
      </c>
    </row>
  </sheetData>
  <conditionalFormatting sqref="AN100:AU100">
    <cfRule type="cellIs" dxfId="55" priority="1" operator="lessThan">
      <formula>0</formula>
    </cfRule>
  </conditionalFormatting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494CAD-4D88-4507-85D1-1ECF55C28F29}">
  <sheetPr codeName="Sheet42"/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v>50628.859927952952</v>
      </c>
      <c r="K3">
        <v>1</v>
      </c>
      <c r="L3" s="2">
        <v>0</v>
      </c>
      <c r="O3">
        <f>$C$3</f>
        <v>50628.859927952952</v>
      </c>
      <c r="P3">
        <f>O3*C5</f>
        <v>5062.8859927952954</v>
      </c>
      <c r="Q3" s="5">
        <f>B8</f>
        <v>1522.432587</v>
      </c>
      <c r="R3">
        <f t="shared" ref="R3:R34" si="0">$C$6</f>
        <v>1000000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50628.859927952952</v>
      </c>
      <c r="AF3">
        <f t="shared" ref="AF3:AF34" si="4">-$Z3*P3</f>
        <v>-5062.8859927952954</v>
      </c>
      <c r="AG3">
        <f t="shared" ref="AG3:AG34" si="5">-$Z3*Q3</f>
        <v>-1522.432587</v>
      </c>
      <c r="AH3">
        <f t="shared" ref="AH3:AH34" si="6">-X3*R3</f>
        <v>0</v>
      </c>
      <c r="AI3">
        <f t="shared" ref="AI3:AI34" si="7">SUM(AE3:AH3)</f>
        <v>44043.541348157654</v>
      </c>
      <c r="AJ3">
        <f t="shared" ref="AJ3:AJ34" si="8">AB3-AC3</f>
        <v>0</v>
      </c>
      <c r="AL3">
        <f t="shared" ref="AL3:AL34" si="9">SUM(AI3:AK3)</f>
        <v>44043.541348157654</v>
      </c>
      <c r="AN3">
        <f t="shared" ref="AN3:AN34" si="10">AE3*$K3</f>
        <v>50628.859927952952</v>
      </c>
      <c r="AO3">
        <f t="shared" ref="AO3:AO34" si="11">AF3*$K3</f>
        <v>-5062.8859927952954</v>
      </c>
      <c r="AP3">
        <f t="shared" ref="AP3:AP34" si="12">AG3*$K3</f>
        <v>-1522.432587</v>
      </c>
      <c r="AQ3">
        <f t="shared" ref="AQ3:AQ34" si="13">AH3*$K3</f>
        <v>0</v>
      </c>
      <c r="AR3">
        <f t="shared" ref="AR3:AR34" si="14">AI3*$K3</f>
        <v>44043.541348157654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44043.541348157654</v>
      </c>
      <c r="AW3">
        <v>0</v>
      </c>
      <c r="AX3">
        <f>IF(Z3&gt;0, (R3*SUMPRODUCT(K3:$K$98, X3:$X$98)-K3*$AZ$3)/Z3, 0)</f>
        <v>0</v>
      </c>
      <c r="AZ3">
        <f>C6*SUMPRODUCT(X4:X89, K4:K89)/1</f>
        <v>38993.922790169861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35" si="18">G4+$C$9</f>
        <v>0.12000000000000001</v>
      </c>
      <c r="I4" s="1">
        <f t="shared" ref="I4:I35" si="19">1+H4</f>
        <v>1.1200000000000001</v>
      </c>
      <c r="J4">
        <f t="shared" ref="J4:J35" si="20">1/I4</f>
        <v>0.89285714285714279</v>
      </c>
      <c r="K4">
        <f>J4</f>
        <v>0.89285714285714279</v>
      </c>
      <c r="L4" s="2">
        <v>1</v>
      </c>
      <c r="M4" s="8" cm="1">
        <f t="array" ref="M4:M89">Mortalities!B11:B96</f>
        <v>1.4095469999999999E-3</v>
      </c>
      <c r="R4">
        <f t="shared" si="0"/>
        <v>1000000</v>
      </c>
      <c r="S4">
        <f t="shared" si="1"/>
        <v>4226.1386262312753</v>
      </c>
      <c r="U4">
        <f t="shared" ref="U4:U35" si="21">M4</f>
        <v>1.4095469999999999E-3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1.4095469999999999E-3</v>
      </c>
      <c r="Y4">
        <f t="shared" ref="Y4:Y35" si="25">V4*W4</f>
        <v>0.01</v>
      </c>
      <c r="Z4">
        <f t="shared" ref="Z4:Z35" si="26">MAX(0, W4-X4-Y4)</f>
        <v>0.98859045300000004</v>
      </c>
      <c r="AB4">
        <f t="shared" ref="AB4:AB35" si="27">AC3</f>
        <v>0</v>
      </c>
      <c r="AC4">
        <f t="shared" si="2"/>
        <v>4177.920298946774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-1409.547</v>
      </c>
      <c r="AI4">
        <f t="shared" si="7"/>
        <v>-1409.547</v>
      </c>
      <c r="AJ4">
        <f t="shared" si="8"/>
        <v>-4177.920298946774</v>
      </c>
      <c r="AK4">
        <f>G4*SUM(AB4, AE4:AF4)</f>
        <v>0</v>
      </c>
      <c r="AL4">
        <f t="shared" si="9"/>
        <v>-5587.4672989467745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-1258.524107142857</v>
      </c>
      <c r="AR4">
        <f t="shared" si="14"/>
        <v>-1258.524107142857</v>
      </c>
      <c r="AS4">
        <f t="shared" si="15"/>
        <v>-3730.2859812024767</v>
      </c>
      <c r="AT4">
        <f t="shared" si="16"/>
        <v>0</v>
      </c>
      <c r="AU4">
        <f t="shared" si="17"/>
        <v>-4988.8100883453344</v>
      </c>
      <c r="AW4">
        <v>1</v>
      </c>
      <c r="AX4">
        <f>IF(Z4&gt;0, (R4*SUMPRODUCT(K4:$K$98, X4:$X$98)-K4*$AZ$3)/Z4, 0)</f>
        <v>4226.1386262312753</v>
      </c>
    </row>
    <row r="5" spans="1:52" x14ac:dyDescent="0.25">
      <c r="C5" s="2">
        <f>'S.26.04.A'!C5</f>
        <v>0.1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0.12000000000000001</v>
      </c>
      <c r="I5" s="1">
        <f t="shared" si="19"/>
        <v>1.1200000000000001</v>
      </c>
      <c r="J5">
        <f t="shared" si="20"/>
        <v>0.89285714285714279</v>
      </c>
      <c r="K5">
        <f t="shared" ref="K5:K36" si="28">K4*J5</f>
        <v>0.79719387755102034</v>
      </c>
      <c r="L5" s="2">
        <v>2</v>
      </c>
      <c r="M5" s="8">
        <v>1.462746E-3</v>
      </c>
      <c r="Q5" s="5">
        <f t="shared" ref="Q5:Q36" si="29">$C$8</f>
        <v>25</v>
      </c>
      <c r="R5">
        <f t="shared" si="0"/>
        <v>1000000</v>
      </c>
      <c r="S5">
        <f t="shared" si="1"/>
        <v>6804.4250617581147</v>
      </c>
      <c r="U5">
        <f t="shared" si="21"/>
        <v>1.462746E-3</v>
      </c>
      <c r="V5">
        <f t="shared" si="22"/>
        <v>0.01</v>
      </c>
      <c r="W5">
        <f t="shared" si="23"/>
        <v>0.98859045300000004</v>
      </c>
      <c r="X5">
        <f t="shared" si="24"/>
        <v>1.4460567307639381E-3</v>
      </c>
      <c r="Y5">
        <f t="shared" si="25"/>
        <v>9.8859045300000014E-3</v>
      </c>
      <c r="Z5">
        <f t="shared" si="26"/>
        <v>0.97725849173923607</v>
      </c>
      <c r="AB5">
        <f t="shared" si="27"/>
        <v>4177.920298946774</v>
      </c>
      <c r="AC5">
        <f t="shared" si="2"/>
        <v>6649.682173006393</v>
      </c>
      <c r="AE5">
        <f t="shared" si="3"/>
        <v>0</v>
      </c>
      <c r="AF5">
        <f t="shared" si="4"/>
        <v>0</v>
      </c>
      <c r="AG5">
        <f t="shared" si="5"/>
        <v>-24.431462293480902</v>
      </c>
      <c r="AH5">
        <f t="shared" si="6"/>
        <v>-1446.056730763938</v>
      </c>
      <c r="AI5">
        <f t="shared" si="7"/>
        <v>-1470.488193057419</v>
      </c>
      <c r="AJ5">
        <f t="shared" si="8"/>
        <v>-2471.761874059619</v>
      </c>
      <c r="AK5">
        <f>G5*SUM(AB5, AE5:AF5)</f>
        <v>292.45442092627422</v>
      </c>
      <c r="AL5">
        <f t="shared" si="9"/>
        <v>-3649.7956461907643</v>
      </c>
      <c r="AN5">
        <f t="shared" si="10"/>
        <v>0</v>
      </c>
      <c r="AO5">
        <f t="shared" si="11"/>
        <v>0</v>
      </c>
      <c r="AP5">
        <f t="shared" si="12"/>
        <v>-19.476612159981585</v>
      </c>
      <c r="AQ5">
        <f t="shared" si="13"/>
        <v>-1152.7875723564557</v>
      </c>
      <c r="AR5">
        <f t="shared" si="14"/>
        <v>-1172.2641845164374</v>
      </c>
      <c r="AS5">
        <f t="shared" si="15"/>
        <v>-1970.4734327643644</v>
      </c>
      <c r="AT5">
        <f t="shared" si="16"/>
        <v>233.14287382515482</v>
      </c>
      <c r="AU5">
        <f t="shared" si="17"/>
        <v>-2909.5947434556474</v>
      </c>
      <c r="AW5">
        <v>2</v>
      </c>
      <c r="AX5">
        <f>IF(Z5&gt;0, (R5*SUMPRODUCT(K5:$K$98, X5:$X$98)-K5*$AZ$3)/Z5, 0)</f>
        <v>6804.4250617581147</v>
      </c>
    </row>
    <row r="6" spans="1:52" x14ac:dyDescent="0.25">
      <c r="A6" t="s">
        <v>16</v>
      </c>
      <c r="C6" s="2">
        <f>'S.26.04.E'!C6</f>
        <v>1000000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0.12000000000000001</v>
      </c>
      <c r="I6" s="1">
        <f t="shared" si="19"/>
        <v>1.1200000000000001</v>
      </c>
      <c r="J6">
        <f t="shared" si="20"/>
        <v>0.89285714285714279</v>
      </c>
      <c r="K6">
        <f t="shared" si="28"/>
        <v>0.71178024781341098</v>
      </c>
      <c r="L6" s="2">
        <v>3</v>
      </c>
      <c r="M6" s="8">
        <v>1.535893E-3</v>
      </c>
      <c r="Q6" s="5">
        <f t="shared" si="29"/>
        <v>25</v>
      </c>
      <c r="R6">
        <f t="shared" si="0"/>
        <v>1000000</v>
      </c>
      <c r="S6">
        <f t="shared" si="1"/>
        <v>9138.3485361948478</v>
      </c>
      <c r="U6">
        <f t="shared" si="21"/>
        <v>1.535893E-3</v>
      </c>
      <c r="V6">
        <f t="shared" si="22"/>
        <v>0.01</v>
      </c>
      <c r="W6">
        <f t="shared" si="23"/>
        <v>0.97725849173923607</v>
      </c>
      <c r="X6">
        <f t="shared" si="24"/>
        <v>1.5009644766528505E-3</v>
      </c>
      <c r="Y6">
        <f t="shared" si="25"/>
        <v>9.7725849173923608E-3</v>
      </c>
      <c r="Z6">
        <f t="shared" si="26"/>
        <v>0.96598494234519083</v>
      </c>
      <c r="AB6">
        <f t="shared" si="27"/>
        <v>6649.682173006393</v>
      </c>
      <c r="AC6">
        <f t="shared" si="2"/>
        <v>8827.5070838664396</v>
      </c>
      <c r="AE6">
        <f t="shared" si="3"/>
        <v>0</v>
      </c>
      <c r="AF6">
        <f t="shared" si="4"/>
        <v>0</v>
      </c>
      <c r="AG6">
        <f t="shared" si="5"/>
        <v>-24.14962355862977</v>
      </c>
      <c r="AH6">
        <f t="shared" si="6"/>
        <v>-1500.9644766528504</v>
      </c>
      <c r="AI6">
        <f t="shared" si="7"/>
        <v>-1525.1141002114803</v>
      </c>
      <c r="AJ6">
        <f t="shared" si="8"/>
        <v>-2177.8249108600467</v>
      </c>
      <c r="AK6">
        <f>G6*SUM(AB6, AE6:AF6)</f>
        <v>465.47775211044757</v>
      </c>
      <c r="AL6">
        <f t="shared" si="9"/>
        <v>-3237.4612589610792</v>
      </c>
      <c r="AN6">
        <f t="shared" si="10"/>
        <v>0</v>
      </c>
      <c r="AO6">
        <f t="shared" si="11"/>
        <v>0</v>
      </c>
      <c r="AP6">
        <f t="shared" si="12"/>
        <v>-17.189225041162086</v>
      </c>
      <c r="AQ6">
        <f t="shared" si="13"/>
        <v>-1068.3568671510925</v>
      </c>
      <c r="AR6">
        <f t="shared" si="14"/>
        <v>-1085.5460921922547</v>
      </c>
      <c r="AS6">
        <f t="shared" si="15"/>
        <v>-1550.1327547461838</v>
      </c>
      <c r="AT6">
        <f t="shared" si="16"/>
        <v>331.31786974880384</v>
      </c>
      <c r="AU6">
        <f t="shared" si="17"/>
        <v>-2304.3609771896345</v>
      </c>
      <c r="AW6">
        <v>3</v>
      </c>
      <c r="AX6">
        <f>IF(Z6&gt;0, (R6*SUMPRODUCT(K6:$K$98, X6:$X$98)-K6*$AZ$3)/Z6, 0)</f>
        <v>9138.3485361948478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0.12000000000000001</v>
      </c>
      <c r="I7" s="1">
        <f t="shared" si="19"/>
        <v>1.1200000000000001</v>
      </c>
      <c r="J7">
        <f t="shared" si="20"/>
        <v>0.89285714285714279</v>
      </c>
      <c r="K7">
        <f t="shared" si="28"/>
        <v>0.63551807840483121</v>
      </c>
      <c r="L7" s="2">
        <v>4</v>
      </c>
      <c r="M7" s="8">
        <v>1.6204399999999999E-3</v>
      </c>
      <c r="Q7" s="5">
        <f t="shared" si="29"/>
        <v>25</v>
      </c>
      <c r="R7">
        <f t="shared" si="0"/>
        <v>1000000</v>
      </c>
      <c r="S7">
        <f t="shared" si="1"/>
        <v>11241.478405393997</v>
      </c>
      <c r="U7">
        <f t="shared" si="21"/>
        <v>1.6204399999999999E-3</v>
      </c>
      <c r="V7">
        <f t="shared" si="22"/>
        <v>0.01</v>
      </c>
      <c r="W7">
        <f t="shared" si="23"/>
        <v>0.96598494234519083</v>
      </c>
      <c r="X7">
        <f t="shared" si="24"/>
        <v>1.5653206399738409E-3</v>
      </c>
      <c r="Y7">
        <f t="shared" si="25"/>
        <v>9.6598494234519088E-3</v>
      </c>
      <c r="Z7">
        <f t="shared" si="26"/>
        <v>0.95475977228176512</v>
      </c>
      <c r="AB7">
        <f t="shared" si="27"/>
        <v>8827.5070838664396</v>
      </c>
      <c r="AC7">
        <f t="shared" si="2"/>
        <v>10732.911362444353</v>
      </c>
      <c r="AE7">
        <f t="shared" si="3"/>
        <v>0</v>
      </c>
      <c r="AF7">
        <f t="shared" si="4"/>
        <v>0</v>
      </c>
      <c r="AG7">
        <f t="shared" si="5"/>
        <v>-23.868994307044129</v>
      </c>
      <c r="AH7">
        <f t="shared" si="6"/>
        <v>-1565.3206399738408</v>
      </c>
      <c r="AI7">
        <f t="shared" si="7"/>
        <v>-1589.189634280885</v>
      </c>
      <c r="AJ7">
        <f t="shared" si="8"/>
        <v>-1905.4042785779129</v>
      </c>
      <c r="AK7">
        <f>G7*SUM(AB7, AE7:AF7)</f>
        <v>617.92549587065082</v>
      </c>
      <c r="AL7">
        <f t="shared" si="9"/>
        <v>-2876.6684169881473</v>
      </c>
      <c r="AN7">
        <f t="shared" si="10"/>
        <v>0</v>
      </c>
      <c r="AO7">
        <f t="shared" si="11"/>
        <v>0</v>
      </c>
      <c r="AP7">
        <f t="shared" si="12"/>
        <v>-15.169177395468541</v>
      </c>
      <c r="AQ7">
        <f t="shared" si="13"/>
        <v>-994.78956520359588</v>
      </c>
      <c r="AR7">
        <f t="shared" si="14"/>
        <v>-1009.9587425990645</v>
      </c>
      <c r="AS7">
        <f t="shared" si="15"/>
        <v>-1210.9188657061788</v>
      </c>
      <c r="AT7">
        <f t="shared" si="16"/>
        <v>392.7028237330685</v>
      </c>
      <c r="AU7">
        <f t="shared" si="17"/>
        <v>-1828.174784572175</v>
      </c>
      <c r="AW7">
        <v>4</v>
      </c>
      <c r="AX7">
        <f>IF(Z7&gt;0, (R7*SUMPRODUCT(K7:$K$98, X7:$X$98)-K7*$AZ$3)/Z7, 0)</f>
        <v>11241.478405393997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0.12000000000000001</v>
      </c>
      <c r="I8" s="1">
        <f t="shared" si="19"/>
        <v>1.1200000000000001</v>
      </c>
      <c r="J8">
        <f t="shared" si="20"/>
        <v>0.89285714285714279</v>
      </c>
      <c r="K8">
        <f t="shared" si="28"/>
        <v>0.5674268557185993</v>
      </c>
      <c r="L8" s="2">
        <v>5</v>
      </c>
      <c r="M8" s="8">
        <v>1.706887E-3</v>
      </c>
      <c r="Q8" s="5">
        <f t="shared" si="29"/>
        <v>25</v>
      </c>
      <c r="R8">
        <f t="shared" si="0"/>
        <v>1000000</v>
      </c>
      <c r="S8">
        <f t="shared" si="1"/>
        <v>13134.268152117207</v>
      </c>
      <c r="U8">
        <f t="shared" si="21"/>
        <v>1.706887E-3</v>
      </c>
      <c r="V8">
        <f t="shared" si="22"/>
        <v>0.01</v>
      </c>
      <c r="W8">
        <f t="shared" si="23"/>
        <v>0.95475977228176512</v>
      </c>
      <c r="X8">
        <f t="shared" si="24"/>
        <v>1.6296670434307052E-3</v>
      </c>
      <c r="Y8">
        <f t="shared" si="25"/>
        <v>9.5475977228176509E-3</v>
      </c>
      <c r="Z8">
        <f t="shared" si="26"/>
        <v>0.94358250751551676</v>
      </c>
      <c r="AB8">
        <f t="shared" si="27"/>
        <v>10732.911362444353</v>
      </c>
      <c r="AC8">
        <f t="shared" si="2"/>
        <v>12393.265677355947</v>
      </c>
      <c r="AE8">
        <f t="shared" si="3"/>
        <v>0</v>
      </c>
      <c r="AF8">
        <f t="shared" si="4"/>
        <v>0</v>
      </c>
      <c r="AG8">
        <f t="shared" si="5"/>
        <v>-23.58956268788792</v>
      </c>
      <c r="AH8">
        <f t="shared" si="6"/>
        <v>-1629.6670434307052</v>
      </c>
      <c r="AI8">
        <f t="shared" si="7"/>
        <v>-1653.2566061185933</v>
      </c>
      <c r="AJ8">
        <f t="shared" si="8"/>
        <v>-1660.354314911594</v>
      </c>
      <c r="AK8">
        <f t="shared" ref="AK8:AK39" si="30">G8*SUM(AB8:AB8, AE8:AF8)</f>
        <v>751.3037953711048</v>
      </c>
      <c r="AL8">
        <f t="shared" si="9"/>
        <v>-2562.3071256590829</v>
      </c>
      <c r="AN8">
        <f t="shared" si="10"/>
        <v>0</v>
      </c>
      <c r="AO8">
        <f t="shared" si="11"/>
        <v>0</v>
      </c>
      <c r="AP8">
        <f t="shared" si="12"/>
        <v>-13.385351383765032</v>
      </c>
      <c r="AQ8">
        <f t="shared" si="13"/>
        <v>-924.71684632211111</v>
      </c>
      <c r="AR8">
        <f t="shared" si="14"/>
        <v>-938.10219770587616</v>
      </c>
      <c r="AS8">
        <f t="shared" si="15"/>
        <v>-942.12962828909485</v>
      </c>
      <c r="AT8">
        <f t="shared" si="16"/>
        <v>426.30995029687591</v>
      </c>
      <c r="AU8">
        <f t="shared" si="17"/>
        <v>-1453.9218756980954</v>
      </c>
      <c r="AW8">
        <v>5</v>
      </c>
      <c r="AX8">
        <f>IF(Z8&gt;0, (R8*SUMPRODUCT(K8:$K$98, X8:$X$98)-K8*$AZ$3)/Z8, 0)</f>
        <v>13134.268152117207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0.12000000000000001</v>
      </c>
      <c r="I9" s="1">
        <f t="shared" si="19"/>
        <v>1.1200000000000001</v>
      </c>
      <c r="J9">
        <f t="shared" si="20"/>
        <v>0.89285714285714279</v>
      </c>
      <c r="K9">
        <f t="shared" si="28"/>
        <v>0.50663112117732079</v>
      </c>
      <c r="L9" s="2">
        <v>6</v>
      </c>
      <c r="M9" s="8">
        <v>1.7980839999999999E-3</v>
      </c>
      <c r="Q9" s="5">
        <f t="shared" si="29"/>
        <v>25</v>
      </c>
      <c r="R9">
        <f t="shared" si="0"/>
        <v>1000000</v>
      </c>
      <c r="S9">
        <f t="shared" si="1"/>
        <v>14841.774238686334</v>
      </c>
      <c r="U9">
        <f t="shared" si="21"/>
        <v>1.7980839999999999E-3</v>
      </c>
      <c r="V9">
        <f t="shared" si="22"/>
        <v>0.01</v>
      </c>
      <c r="W9">
        <f t="shared" si="23"/>
        <v>0.94358250751551676</v>
      </c>
      <c r="X9">
        <f t="shared" si="24"/>
        <v>1.6966406094435303E-3</v>
      </c>
      <c r="Y9">
        <f t="shared" si="25"/>
        <v>9.4358250751551669E-3</v>
      </c>
      <c r="Z9">
        <f t="shared" si="26"/>
        <v>0.93245004183091806</v>
      </c>
      <c r="AB9">
        <f t="shared" si="27"/>
        <v>12393.265677355947</v>
      </c>
      <c r="AC9">
        <f t="shared" si="2"/>
        <v>13839.213009708114</v>
      </c>
      <c r="AE9">
        <f t="shared" si="3"/>
        <v>0</v>
      </c>
      <c r="AF9">
        <f t="shared" si="4"/>
        <v>0</v>
      </c>
      <c r="AG9">
        <f t="shared" si="5"/>
        <v>-23.311251045772952</v>
      </c>
      <c r="AH9">
        <f t="shared" si="6"/>
        <v>-1696.6406094435304</v>
      </c>
      <c r="AI9">
        <f t="shared" si="7"/>
        <v>-1719.9518604893033</v>
      </c>
      <c r="AJ9">
        <f t="shared" si="8"/>
        <v>-1445.947332352167</v>
      </c>
      <c r="AK9">
        <f t="shared" si="30"/>
        <v>867.52859741491636</v>
      </c>
      <c r="AL9">
        <f t="shared" si="9"/>
        <v>-2298.3705954265538</v>
      </c>
      <c r="AN9">
        <f t="shared" si="10"/>
        <v>0</v>
      </c>
      <c r="AO9">
        <f t="shared" si="11"/>
        <v>0</v>
      </c>
      <c r="AP9">
        <f t="shared" si="12"/>
        <v>-11.810205253365943</v>
      </c>
      <c r="AQ9">
        <f t="shared" si="13"/>
        <v>-859.57093419734861</v>
      </c>
      <c r="AR9">
        <f t="shared" si="14"/>
        <v>-871.3811394507145</v>
      </c>
      <c r="AS9">
        <f t="shared" si="15"/>
        <v>-732.56191815293448</v>
      </c>
      <c r="AT9">
        <f t="shared" si="16"/>
        <v>439.51698596170763</v>
      </c>
      <c r="AU9">
        <f t="shared" si="17"/>
        <v>-1164.4260716419412</v>
      </c>
      <c r="AW9">
        <v>6</v>
      </c>
      <c r="AX9">
        <f>IF(Z9&gt;0, (R9*SUMPRODUCT(K9:$K$98, X9:$X$98)-K9*$AZ$3)/Z9, 0)</f>
        <v>14841.774238686334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0.12000000000000001</v>
      </c>
      <c r="I10" s="1">
        <f t="shared" si="19"/>
        <v>1.1200000000000001</v>
      </c>
      <c r="J10">
        <f t="shared" si="20"/>
        <v>0.89285714285714279</v>
      </c>
      <c r="K10">
        <f t="shared" si="28"/>
        <v>0.45234921533689354</v>
      </c>
      <c r="L10" s="2">
        <v>7</v>
      </c>
      <c r="M10" s="8">
        <v>1.9035300000000001E-3</v>
      </c>
      <c r="Q10" s="5">
        <f t="shared" si="29"/>
        <v>25</v>
      </c>
      <c r="R10">
        <f t="shared" si="0"/>
        <v>1000000</v>
      </c>
      <c r="S10">
        <f t="shared" si="1"/>
        <v>16384.975064011229</v>
      </c>
      <c r="U10">
        <f t="shared" si="21"/>
        <v>1.9035300000000001E-3</v>
      </c>
      <c r="V10">
        <f t="shared" si="22"/>
        <v>0.01</v>
      </c>
      <c r="W10">
        <f t="shared" si="23"/>
        <v>0.93245004183091806</v>
      </c>
      <c r="X10">
        <f t="shared" si="24"/>
        <v>1.7749466281264076E-3</v>
      </c>
      <c r="Y10">
        <f t="shared" si="25"/>
        <v>9.3245004183091802E-3</v>
      </c>
      <c r="Z10">
        <f t="shared" si="26"/>
        <v>0.92135059478448245</v>
      </c>
      <c r="AB10">
        <f t="shared" si="27"/>
        <v>13839.213009708114</v>
      </c>
      <c r="AC10">
        <f t="shared" si="2"/>
        <v>15096.306520755659</v>
      </c>
      <c r="AE10">
        <f t="shared" si="3"/>
        <v>0</v>
      </c>
      <c r="AF10">
        <f t="shared" si="4"/>
        <v>0</v>
      </c>
      <c r="AG10">
        <f t="shared" si="5"/>
        <v>-23.03376486961206</v>
      </c>
      <c r="AH10">
        <f t="shared" si="6"/>
        <v>-1774.9466281264076</v>
      </c>
      <c r="AI10">
        <f t="shared" si="7"/>
        <v>-1797.9803929960196</v>
      </c>
      <c r="AJ10">
        <f t="shared" si="8"/>
        <v>-1257.0935110475457</v>
      </c>
      <c r="AK10">
        <f t="shared" si="30"/>
        <v>968.74491067956808</v>
      </c>
      <c r="AL10">
        <f t="shared" si="9"/>
        <v>-2086.3289933639976</v>
      </c>
      <c r="AN10">
        <f t="shared" si="10"/>
        <v>0</v>
      </c>
      <c r="AO10">
        <f t="shared" si="11"/>
        <v>0</v>
      </c>
      <c r="AP10">
        <f t="shared" si="12"/>
        <v>-10.41930546502352</v>
      </c>
      <c r="AQ10">
        <f t="shared" si="13"/>
        <v>-802.89571449784546</v>
      </c>
      <c r="AR10">
        <f t="shared" si="14"/>
        <v>-813.31501996286897</v>
      </c>
      <c r="AS10">
        <f t="shared" si="15"/>
        <v>-568.64526332745777</v>
      </c>
      <c r="AT10">
        <f t="shared" si="16"/>
        <v>438.21100020751163</v>
      </c>
      <c r="AU10">
        <f t="shared" si="17"/>
        <v>-943.74928308281528</v>
      </c>
      <c r="AW10">
        <v>7</v>
      </c>
      <c r="AX10">
        <f>IF(Z10&gt;0, (R10*SUMPRODUCT(K10:$K$98, X10:$X$98)-K10*$AZ$3)/Z10, 0)</f>
        <v>16384.975064011229</v>
      </c>
    </row>
    <row r="11" spans="1:52" x14ac:dyDescent="0.25">
      <c r="A11" t="s">
        <v>33</v>
      </c>
      <c r="C11" s="25">
        <f>AU91</f>
        <v>258.09408052737621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0.12000000000000001</v>
      </c>
      <c r="I11" s="1">
        <f t="shared" si="19"/>
        <v>1.1200000000000001</v>
      </c>
      <c r="J11">
        <f t="shared" si="20"/>
        <v>0.89285714285714279</v>
      </c>
      <c r="K11">
        <f t="shared" si="28"/>
        <v>0.40388322797936921</v>
      </c>
      <c r="L11" s="2">
        <v>8</v>
      </c>
      <c r="M11" s="8">
        <v>2.008026E-3</v>
      </c>
      <c r="Q11" s="5">
        <f t="shared" si="29"/>
        <v>25</v>
      </c>
      <c r="R11">
        <f t="shared" si="0"/>
        <v>1000000</v>
      </c>
      <c r="S11">
        <f t="shared" si="1"/>
        <v>17778.228077166361</v>
      </c>
      <c r="U11">
        <f t="shared" si="21"/>
        <v>2.008026E-3</v>
      </c>
      <c r="V11">
        <f t="shared" si="22"/>
        <v>0.01</v>
      </c>
      <c r="W11">
        <f t="shared" si="23"/>
        <v>0.92135059478448245</v>
      </c>
      <c r="X11">
        <f t="shared" si="24"/>
        <v>1.8500959494427052E-3</v>
      </c>
      <c r="Y11">
        <f t="shared" si="25"/>
        <v>9.2135059478448255E-3</v>
      </c>
      <c r="Z11">
        <f t="shared" si="26"/>
        <v>0.91028699288719483</v>
      </c>
      <c r="AB11">
        <f t="shared" si="27"/>
        <v>15096.306520755659</v>
      </c>
      <c r="AC11">
        <f t="shared" si="2"/>
        <v>16183.289775226463</v>
      </c>
      <c r="AE11">
        <f t="shared" si="3"/>
        <v>0</v>
      </c>
      <c r="AF11">
        <f t="shared" si="4"/>
        <v>0</v>
      </c>
      <c r="AG11">
        <f t="shared" si="5"/>
        <v>-22.75717482217987</v>
      </c>
      <c r="AH11">
        <f t="shared" si="6"/>
        <v>-1850.0959494427052</v>
      </c>
      <c r="AI11">
        <f t="shared" si="7"/>
        <v>-1872.8531242648851</v>
      </c>
      <c r="AJ11">
        <f t="shared" si="8"/>
        <v>-1086.9832544708042</v>
      </c>
      <c r="AK11">
        <f t="shared" si="30"/>
        <v>1056.7414564528963</v>
      </c>
      <c r="AL11">
        <f t="shared" si="9"/>
        <v>-1903.094922282793</v>
      </c>
      <c r="AN11">
        <f t="shared" si="10"/>
        <v>0</v>
      </c>
      <c r="AO11">
        <f t="shared" si="11"/>
        <v>0</v>
      </c>
      <c r="AP11">
        <f t="shared" si="12"/>
        <v>-9.1912412268728332</v>
      </c>
      <c r="AQ11">
        <f t="shared" si="13"/>
        <v>-747.22272413247561</v>
      </c>
      <c r="AR11">
        <f t="shared" si="14"/>
        <v>-756.41396535934848</v>
      </c>
      <c r="AS11">
        <f t="shared" si="15"/>
        <v>-439.01430557518853</v>
      </c>
      <c r="AT11">
        <f t="shared" si="16"/>
        <v>426.80015057181578</v>
      </c>
      <c r="AU11">
        <f t="shared" si="17"/>
        <v>-768.62812036272123</v>
      </c>
      <c r="AW11">
        <v>8</v>
      </c>
      <c r="AX11">
        <f>IF(Z11&gt;0, (R11*SUMPRODUCT(K11:$K$98, X11:$X$98)-K11*$AZ$3)/Z11, 0)</f>
        <v>17778.228077166361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0.12000000000000001</v>
      </c>
      <c r="I12" s="1">
        <f t="shared" si="19"/>
        <v>1.1200000000000001</v>
      </c>
      <c r="J12">
        <f t="shared" si="20"/>
        <v>0.89285714285714279</v>
      </c>
      <c r="K12">
        <f t="shared" si="28"/>
        <v>0.36061002498157962</v>
      </c>
      <c r="L12" s="2">
        <v>9</v>
      </c>
      <c r="M12" s="8">
        <v>2.1277219999999999E-3</v>
      </c>
      <c r="Q12" s="5">
        <f t="shared" si="29"/>
        <v>25</v>
      </c>
      <c r="R12">
        <f t="shared" si="0"/>
        <v>1000000</v>
      </c>
      <c r="S12">
        <f t="shared" si="1"/>
        <v>19041.991304997991</v>
      </c>
      <c r="U12">
        <f t="shared" si="21"/>
        <v>2.1277219999999999E-3</v>
      </c>
      <c r="V12">
        <f t="shared" si="22"/>
        <v>0.01</v>
      </c>
      <c r="W12">
        <f t="shared" si="23"/>
        <v>0.91028699288719483</v>
      </c>
      <c r="X12">
        <f t="shared" si="24"/>
        <v>1.9368376610799278E-3</v>
      </c>
      <c r="Y12">
        <f t="shared" si="25"/>
        <v>9.1028699288719494E-3</v>
      </c>
      <c r="Z12">
        <f t="shared" si="26"/>
        <v>0.89924728529724296</v>
      </c>
      <c r="AB12">
        <f t="shared" si="27"/>
        <v>16183.289775226463</v>
      </c>
      <c r="AC12">
        <f t="shared" si="2"/>
        <v>17123.458987673148</v>
      </c>
      <c r="AE12">
        <f t="shared" si="3"/>
        <v>0</v>
      </c>
      <c r="AF12">
        <f t="shared" si="4"/>
        <v>0</v>
      </c>
      <c r="AG12">
        <f t="shared" si="5"/>
        <v>-22.481182132431073</v>
      </c>
      <c r="AH12">
        <f t="shared" si="6"/>
        <v>-1936.8376610799278</v>
      </c>
      <c r="AI12">
        <f t="shared" si="7"/>
        <v>-1959.3188432123588</v>
      </c>
      <c r="AJ12">
        <f t="shared" si="8"/>
        <v>-940.16921244668447</v>
      </c>
      <c r="AK12">
        <f t="shared" si="30"/>
        <v>1132.8302842658525</v>
      </c>
      <c r="AL12">
        <f t="shared" si="9"/>
        <v>-1766.6577713931908</v>
      </c>
      <c r="AN12">
        <f t="shared" si="10"/>
        <v>0</v>
      </c>
      <c r="AO12">
        <f t="shared" si="11"/>
        <v>0</v>
      </c>
      <c r="AP12">
        <f t="shared" si="12"/>
        <v>-8.1069396503914106</v>
      </c>
      <c r="AQ12">
        <f t="shared" si="13"/>
        <v>-698.44307734729705</v>
      </c>
      <c r="AR12">
        <f t="shared" si="14"/>
        <v>-706.55001699768843</v>
      </c>
      <c r="AS12">
        <f t="shared" si="15"/>
        <v>-339.03444318731096</v>
      </c>
      <c r="AT12">
        <f t="shared" si="16"/>
        <v>408.509957108999</v>
      </c>
      <c r="AU12">
        <f t="shared" si="17"/>
        <v>-637.07450307600038</v>
      </c>
      <c r="AW12">
        <v>9</v>
      </c>
      <c r="AX12">
        <f>IF(Z12&gt;0, (R12*SUMPRODUCT(K12:$K$98, X12:$X$98)-K12*$AZ$3)/Z12, 0)</f>
        <v>19041.991304997991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0.32197323659069604</v>
      </c>
      <c r="L13" s="2">
        <v>10</v>
      </c>
      <c r="M13" s="8">
        <v>2.2569180000000001E-3</v>
      </c>
      <c r="Q13" s="5">
        <f t="shared" si="29"/>
        <v>25</v>
      </c>
      <c r="R13">
        <f t="shared" si="0"/>
        <v>1000000</v>
      </c>
      <c r="S13">
        <f t="shared" si="1"/>
        <v>20188.139377833897</v>
      </c>
      <c r="U13">
        <f t="shared" si="21"/>
        <v>2.2569180000000001E-3</v>
      </c>
      <c r="V13">
        <f t="shared" si="22"/>
        <v>0.01</v>
      </c>
      <c r="W13">
        <f t="shared" si="23"/>
        <v>0.89924728529724296</v>
      </c>
      <c r="X13">
        <f t="shared" si="24"/>
        <v>2.0295273846384831E-3</v>
      </c>
      <c r="Y13">
        <f t="shared" si="25"/>
        <v>8.9924728529724302E-3</v>
      </c>
      <c r="Z13">
        <f t="shared" si="26"/>
        <v>0.88822528505963205</v>
      </c>
      <c r="AB13">
        <f t="shared" si="27"/>
        <v>17123.458987673148</v>
      </c>
      <c r="AC13">
        <f t="shared" si="2"/>
        <v>17931.615853700096</v>
      </c>
      <c r="AE13">
        <f t="shared" si="3"/>
        <v>0</v>
      </c>
      <c r="AF13">
        <f t="shared" si="4"/>
        <v>0</v>
      </c>
      <c r="AG13">
        <f t="shared" si="5"/>
        <v>-22.205632126490801</v>
      </c>
      <c r="AH13">
        <f t="shared" si="6"/>
        <v>-2029.527384638483</v>
      </c>
      <c r="AI13">
        <f t="shared" si="7"/>
        <v>-2051.7330167649739</v>
      </c>
      <c r="AJ13">
        <f t="shared" si="8"/>
        <v>-808.15686602694768</v>
      </c>
      <c r="AK13">
        <f t="shared" si="30"/>
        <v>1198.6421291371205</v>
      </c>
      <c r="AL13">
        <f t="shared" si="9"/>
        <v>-1661.247753654801</v>
      </c>
      <c r="AN13">
        <f t="shared" si="10"/>
        <v>0</v>
      </c>
      <c r="AO13">
        <f t="shared" si="11"/>
        <v>0</v>
      </c>
      <c r="AP13">
        <f t="shared" si="12"/>
        <v>-7.1496192463085837</v>
      </c>
      <c r="AQ13">
        <f t="shared" si="13"/>
        <v>-653.45350078150284</v>
      </c>
      <c r="AR13">
        <f t="shared" si="14"/>
        <v>-660.60312002781143</v>
      </c>
      <c r="AS13">
        <f t="shared" si="15"/>
        <v>-260.20488182768986</v>
      </c>
      <c r="AT13">
        <f t="shared" si="16"/>
        <v>385.93068583224175</v>
      </c>
      <c r="AU13">
        <f t="shared" si="17"/>
        <v>-534.8773160232596</v>
      </c>
      <c r="AW13">
        <v>10</v>
      </c>
      <c r="AX13">
        <f>IF(Z13&gt;0, (R13*SUMPRODUCT(K13:$K$98, X13:$X$98)-K13*$AZ$3)/Z13, 0)</f>
        <v>20188.139377833897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0.28747610409883573</v>
      </c>
      <c r="L14" s="2">
        <v>11</v>
      </c>
      <c r="M14" s="8">
        <v>2.397513E-3</v>
      </c>
      <c r="Q14" s="5">
        <f t="shared" si="29"/>
        <v>25</v>
      </c>
      <c r="R14">
        <f t="shared" si="0"/>
        <v>1000000</v>
      </c>
      <c r="S14">
        <f t="shared" si="1"/>
        <v>21230.11201070117</v>
      </c>
      <c r="U14">
        <f t="shared" si="21"/>
        <v>2.397513E-3</v>
      </c>
      <c r="V14">
        <f t="shared" si="22"/>
        <v>0.01</v>
      </c>
      <c r="W14">
        <f t="shared" si="23"/>
        <v>0.88822528505963205</v>
      </c>
      <c r="X14">
        <f t="shared" si="24"/>
        <v>2.1295316678591738E-3</v>
      </c>
      <c r="Y14">
        <f t="shared" si="25"/>
        <v>8.882252850596321E-3</v>
      </c>
      <c r="Z14">
        <f t="shared" si="26"/>
        <v>0.87721350054117664</v>
      </c>
      <c r="AB14">
        <f t="shared" si="27"/>
        <v>17931.615853700096</v>
      </c>
      <c r="AC14">
        <f t="shared" si="2"/>
        <v>18623.340873788453</v>
      </c>
      <c r="AE14">
        <f t="shared" si="3"/>
        <v>0</v>
      </c>
      <c r="AF14">
        <f t="shared" si="4"/>
        <v>0</v>
      </c>
      <c r="AG14">
        <f t="shared" si="5"/>
        <v>-21.930337513529416</v>
      </c>
      <c r="AH14">
        <f t="shared" si="6"/>
        <v>-2129.5316678591739</v>
      </c>
      <c r="AI14">
        <f t="shared" si="7"/>
        <v>-2151.4620053727035</v>
      </c>
      <c r="AJ14">
        <f t="shared" si="8"/>
        <v>-691.72502008835727</v>
      </c>
      <c r="AK14">
        <f t="shared" si="30"/>
        <v>1255.2131097590068</v>
      </c>
      <c r="AL14">
        <f t="shared" si="9"/>
        <v>-1587.973915702054</v>
      </c>
      <c r="AN14">
        <f t="shared" si="10"/>
        <v>0</v>
      </c>
      <c r="AO14">
        <f t="shared" si="11"/>
        <v>0</v>
      </c>
      <c r="AP14">
        <f t="shared" si="12"/>
        <v>-6.304447989961985</v>
      </c>
      <c r="AQ14">
        <f t="shared" si="13"/>
        <v>-612.18946743125116</v>
      </c>
      <c r="AR14">
        <f t="shared" si="14"/>
        <v>-618.49391542121316</v>
      </c>
      <c r="AS14">
        <f t="shared" si="15"/>
        <v>-198.85441388268984</v>
      </c>
      <c r="AT14">
        <f t="shared" si="16"/>
        <v>360.84377460730354</v>
      </c>
      <c r="AU14">
        <f t="shared" si="17"/>
        <v>-456.50455469659948</v>
      </c>
      <c r="AW14">
        <v>11</v>
      </c>
      <c r="AX14">
        <f>IF(Z14&gt;0, (R14*SUMPRODUCT(K14:$K$98, X14:$X$98)-K14*$AZ$3)/Z14, 0)</f>
        <v>21230.11201070117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0.25667509294538904</v>
      </c>
      <c r="L15" s="2">
        <v>12</v>
      </c>
      <c r="M15" s="8">
        <v>2.5466569999999999E-3</v>
      </c>
      <c r="Q15" s="5">
        <f t="shared" si="29"/>
        <v>25</v>
      </c>
      <c r="R15">
        <f t="shared" si="0"/>
        <v>1000000</v>
      </c>
      <c r="S15">
        <f t="shared" si="1"/>
        <v>22179.680728345546</v>
      </c>
      <c r="U15">
        <f t="shared" si="21"/>
        <v>2.5466569999999999E-3</v>
      </c>
      <c r="V15">
        <f t="shared" si="22"/>
        <v>0.01</v>
      </c>
      <c r="W15">
        <f t="shared" si="23"/>
        <v>0.87721350054117664</v>
      </c>
      <c r="X15">
        <f t="shared" si="24"/>
        <v>2.233961901647691E-3</v>
      </c>
      <c r="Y15">
        <f t="shared" si="25"/>
        <v>8.7721350054117669E-3</v>
      </c>
      <c r="Z15">
        <f t="shared" si="26"/>
        <v>0.86620740363411719</v>
      </c>
      <c r="AB15">
        <f t="shared" si="27"/>
        <v>18623.340873788453</v>
      </c>
      <c r="AC15">
        <f t="shared" si="2"/>
        <v>19212.203657133861</v>
      </c>
      <c r="AE15">
        <f t="shared" si="3"/>
        <v>0</v>
      </c>
      <c r="AF15">
        <f t="shared" si="4"/>
        <v>0</v>
      </c>
      <c r="AG15">
        <f t="shared" si="5"/>
        <v>-21.655185090852928</v>
      </c>
      <c r="AH15">
        <f t="shared" si="6"/>
        <v>-2233.9619016476909</v>
      </c>
      <c r="AI15">
        <f t="shared" si="7"/>
        <v>-2255.617086738544</v>
      </c>
      <c r="AJ15">
        <f t="shared" si="8"/>
        <v>-588.86278334540839</v>
      </c>
      <c r="AK15">
        <f t="shared" si="30"/>
        <v>1303.6338611651918</v>
      </c>
      <c r="AL15">
        <f t="shared" si="9"/>
        <v>-1540.8460089187606</v>
      </c>
      <c r="AN15">
        <f t="shared" si="10"/>
        <v>0</v>
      </c>
      <c r="AO15">
        <f t="shared" si="11"/>
        <v>0</v>
      </c>
      <c r="AP15">
        <f t="shared" si="12"/>
        <v>-5.5583466459442787</v>
      </c>
      <c r="AQ15">
        <f t="shared" si="13"/>
        <v>-573.40237874187915</v>
      </c>
      <c r="AR15">
        <f t="shared" si="14"/>
        <v>-578.96072538782346</v>
      </c>
      <c r="AS15">
        <f t="shared" si="15"/>
        <v>-151.1464096472632</v>
      </c>
      <c r="AT15">
        <f t="shared" si="16"/>
        <v>334.610342481332</v>
      </c>
      <c r="AU15">
        <f t="shared" si="17"/>
        <v>-395.49679255375463</v>
      </c>
      <c r="AW15">
        <v>12</v>
      </c>
      <c r="AX15">
        <f>IF(Z15&gt;0, (R15*SUMPRODUCT(K15:$K$98, X15:$X$98)-K15*$AZ$3)/Z15, 0)</f>
        <v>22179.680728345546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0.22917419012981163</v>
      </c>
      <c r="L16" s="2">
        <v>13</v>
      </c>
      <c r="M16" s="8">
        <v>3.8442260000000001E-3</v>
      </c>
      <c r="Q16" s="5">
        <f t="shared" si="29"/>
        <v>25</v>
      </c>
      <c r="R16">
        <f t="shared" si="0"/>
        <v>1000000</v>
      </c>
      <c r="S16">
        <f t="shared" si="1"/>
        <v>23075.173554306217</v>
      </c>
      <c r="U16">
        <f t="shared" si="21"/>
        <v>3.8442260000000001E-3</v>
      </c>
      <c r="V16">
        <f t="shared" si="22"/>
        <v>0.01</v>
      </c>
      <c r="W16">
        <f t="shared" si="23"/>
        <v>0.86620740363411719</v>
      </c>
      <c r="X16">
        <f t="shared" si="24"/>
        <v>3.3298970224427678E-3</v>
      </c>
      <c r="Y16">
        <f t="shared" si="25"/>
        <v>8.6620740363411719E-3</v>
      </c>
      <c r="Z16">
        <f t="shared" si="26"/>
        <v>0.85421543257533328</v>
      </c>
      <c r="AB16">
        <f t="shared" si="27"/>
        <v>19212.203657133861</v>
      </c>
      <c r="AC16">
        <f t="shared" si="2"/>
        <v>19711.169359442574</v>
      </c>
      <c r="AE16">
        <f t="shared" si="3"/>
        <v>0</v>
      </c>
      <c r="AF16">
        <f t="shared" si="4"/>
        <v>0</v>
      </c>
      <c r="AG16">
        <f t="shared" si="5"/>
        <v>-21.355385814383332</v>
      </c>
      <c r="AH16">
        <f t="shared" si="6"/>
        <v>-3329.8970224427676</v>
      </c>
      <c r="AI16">
        <f t="shared" si="7"/>
        <v>-3351.2524082571508</v>
      </c>
      <c r="AJ16">
        <f t="shared" si="8"/>
        <v>-498.96570230871293</v>
      </c>
      <c r="AK16">
        <f t="shared" si="30"/>
        <v>1344.8542559993705</v>
      </c>
      <c r="AL16">
        <f t="shared" si="9"/>
        <v>-2505.3638545664935</v>
      </c>
      <c r="AN16">
        <f t="shared" si="10"/>
        <v>0</v>
      </c>
      <c r="AO16">
        <f t="shared" si="11"/>
        <v>0</v>
      </c>
      <c r="AP16">
        <f t="shared" si="12"/>
        <v>-4.8941032489209677</v>
      </c>
      <c r="AQ16">
        <f t="shared" si="13"/>
        <v>-763.12645333399246</v>
      </c>
      <c r="AR16">
        <f t="shared" si="14"/>
        <v>-768.0205565829134</v>
      </c>
      <c r="AS16">
        <f t="shared" si="15"/>
        <v>-114.35006072915196</v>
      </c>
      <c r="AT16">
        <f t="shared" si="16"/>
        <v>308.20588496128607</v>
      </c>
      <c r="AU16">
        <f t="shared" si="17"/>
        <v>-574.16473235077933</v>
      </c>
      <c r="AW16">
        <v>13</v>
      </c>
      <c r="AX16">
        <f>IF(Z16&gt;0, (R16*SUMPRODUCT(K16:$K$98, X16:$X$98)-K16*$AZ$3)/Z16, 0)</f>
        <v>23075.173554306217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0.20461981261590323</v>
      </c>
      <c r="L17" s="2">
        <v>14</v>
      </c>
      <c r="M17" s="8">
        <v>5.3300140000000001E-3</v>
      </c>
      <c r="Q17" s="5">
        <f t="shared" si="29"/>
        <v>25</v>
      </c>
      <c r="R17">
        <f t="shared" si="0"/>
        <v>1000000</v>
      </c>
      <c r="S17">
        <f t="shared" si="1"/>
        <v>23665.478592718249</v>
      </c>
      <c r="U17">
        <f t="shared" si="21"/>
        <v>5.3300140000000001E-3</v>
      </c>
      <c r="V17">
        <f t="shared" si="22"/>
        <v>0.01</v>
      </c>
      <c r="W17">
        <f t="shared" si="23"/>
        <v>0.85421543257533328</v>
      </c>
      <c r="X17">
        <f t="shared" si="24"/>
        <v>4.5529802146425822E-3</v>
      </c>
      <c r="Y17">
        <f t="shared" si="25"/>
        <v>8.5421543257533337E-3</v>
      </c>
      <c r="Z17">
        <f t="shared" si="26"/>
        <v>0.84112029803493737</v>
      </c>
      <c r="AB17">
        <f t="shared" si="27"/>
        <v>19711.169359442574</v>
      </c>
      <c r="AC17">
        <f t="shared" si="2"/>
        <v>19905.514407046605</v>
      </c>
      <c r="AE17">
        <f t="shared" si="3"/>
        <v>0</v>
      </c>
      <c r="AF17">
        <f t="shared" si="4"/>
        <v>0</v>
      </c>
      <c r="AG17">
        <f t="shared" si="5"/>
        <v>-21.028007450873435</v>
      </c>
      <c r="AH17">
        <f t="shared" si="6"/>
        <v>-4552.9802146425818</v>
      </c>
      <c r="AI17">
        <f t="shared" si="7"/>
        <v>-4574.0082220934555</v>
      </c>
      <c r="AJ17">
        <f t="shared" si="8"/>
        <v>-194.3450476040307</v>
      </c>
      <c r="AK17">
        <f t="shared" si="30"/>
        <v>1379.7818551609803</v>
      </c>
      <c r="AL17">
        <f t="shared" si="9"/>
        <v>-3388.5714145365059</v>
      </c>
      <c r="AN17">
        <f t="shared" si="10"/>
        <v>0</v>
      </c>
      <c r="AO17">
        <f t="shared" si="11"/>
        <v>0</v>
      </c>
      <c r="AP17">
        <f t="shared" si="12"/>
        <v>-4.3027469442835393</v>
      </c>
      <c r="AQ17">
        <f t="shared" si="13"/>
        <v>-931.62995836407993</v>
      </c>
      <c r="AR17">
        <f t="shared" si="14"/>
        <v>-935.93270530836355</v>
      </c>
      <c r="AS17">
        <f t="shared" si="15"/>
        <v>-39.766847223565556</v>
      </c>
      <c r="AT17">
        <f t="shared" si="16"/>
        <v>282.33070465386311</v>
      </c>
      <c r="AU17">
        <f t="shared" si="17"/>
        <v>-693.36884787806594</v>
      </c>
      <c r="AW17">
        <v>14</v>
      </c>
      <c r="AX17">
        <f>IF(Z17&gt;0, (R17*SUMPRODUCT(K17:$K$98, X17:$X$98)-K17*$AZ$3)/Z17, 0)</f>
        <v>23665.478592718249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0.1826962612641993</v>
      </c>
      <c r="L18" s="2">
        <v>15</v>
      </c>
      <c r="M18" s="8">
        <v>6.9004050000000001E-3</v>
      </c>
      <c r="Q18" s="5">
        <f t="shared" si="29"/>
        <v>25</v>
      </c>
      <c r="R18">
        <f t="shared" si="0"/>
        <v>1000000</v>
      </c>
      <c r="S18">
        <f t="shared" si="1"/>
        <v>23979.500829732566</v>
      </c>
      <c r="U18">
        <f t="shared" si="21"/>
        <v>6.9004050000000001E-3</v>
      </c>
      <c r="V18">
        <f t="shared" si="22"/>
        <v>0.01</v>
      </c>
      <c r="W18">
        <f t="shared" si="23"/>
        <v>0.84112029803493737</v>
      </c>
      <c r="X18">
        <f t="shared" si="24"/>
        <v>5.804070710161772E-3</v>
      </c>
      <c r="Y18">
        <f t="shared" si="25"/>
        <v>8.4112029803493742E-3</v>
      </c>
      <c r="Z18">
        <f t="shared" si="26"/>
        <v>0.82690502434442625</v>
      </c>
      <c r="AB18">
        <f t="shared" si="27"/>
        <v>19905.514407046605</v>
      </c>
      <c r="AC18">
        <f t="shared" si="2"/>
        <v>19828.769717377196</v>
      </c>
      <c r="AE18">
        <f t="shared" si="3"/>
        <v>0</v>
      </c>
      <c r="AF18">
        <f t="shared" si="4"/>
        <v>0</v>
      </c>
      <c r="AG18">
        <f t="shared" si="5"/>
        <v>-20.672625608610655</v>
      </c>
      <c r="AH18">
        <f t="shared" si="6"/>
        <v>-5804.0707101617718</v>
      </c>
      <c r="AI18">
        <f t="shared" si="7"/>
        <v>-5824.7433357703821</v>
      </c>
      <c r="AJ18">
        <f t="shared" si="8"/>
        <v>76.744689669409127</v>
      </c>
      <c r="AK18">
        <f t="shared" si="30"/>
        <v>1393.3860084932626</v>
      </c>
      <c r="AL18">
        <f t="shared" si="9"/>
        <v>-4354.61263760771</v>
      </c>
      <c r="AN18">
        <f t="shared" si="10"/>
        <v>0</v>
      </c>
      <c r="AO18">
        <f t="shared" si="11"/>
        <v>0</v>
      </c>
      <c r="AP18">
        <f t="shared" si="12"/>
        <v>-3.7768114092077094</v>
      </c>
      <c r="AQ18">
        <f t="shared" si="13"/>
        <v>-1060.3820188596019</v>
      </c>
      <c r="AR18">
        <f t="shared" si="14"/>
        <v>-1064.1588302688094</v>
      </c>
      <c r="AS18">
        <f t="shared" si="15"/>
        <v>14.020967874482267</v>
      </c>
      <c r="AT18">
        <f t="shared" si="16"/>
        <v>254.56641424956493</v>
      </c>
      <c r="AU18">
        <f t="shared" si="17"/>
        <v>-795.57144814476226</v>
      </c>
      <c r="AW18">
        <v>15</v>
      </c>
      <c r="AX18">
        <f>IF(Z18&gt;0, (R18*SUMPRODUCT(K18:$K$98, X18:$X$98)-K18*$AZ$3)/Z18, 0)</f>
        <v>23979.500829732566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0.16312166184303509</v>
      </c>
      <c r="L19" s="2">
        <v>16</v>
      </c>
      <c r="M19" s="8">
        <v>8.6257439999999994E-3</v>
      </c>
      <c r="Q19" s="5">
        <f t="shared" si="29"/>
        <v>25</v>
      </c>
      <c r="R19">
        <f t="shared" si="0"/>
        <v>1000000</v>
      </c>
      <c r="S19">
        <f t="shared" si="1"/>
        <v>24068.513391896176</v>
      </c>
      <c r="U19">
        <f t="shared" si="21"/>
        <v>8.6257439999999994E-3</v>
      </c>
      <c r="V19">
        <f t="shared" si="22"/>
        <v>0.01</v>
      </c>
      <c r="W19">
        <f t="shared" si="23"/>
        <v>0.82690502434442625</v>
      </c>
      <c r="X19">
        <f t="shared" si="24"/>
        <v>7.1326710523087885E-3</v>
      </c>
      <c r="Y19">
        <f t="shared" si="25"/>
        <v>8.269050243444263E-3</v>
      </c>
      <c r="Z19">
        <f t="shared" si="26"/>
        <v>0.81150330304867324</v>
      </c>
      <c r="AB19">
        <f t="shared" si="27"/>
        <v>19828.769717377196</v>
      </c>
      <c r="AC19">
        <f t="shared" si="2"/>
        <v>19531.678116994972</v>
      </c>
      <c r="AE19">
        <f t="shared" si="3"/>
        <v>0</v>
      </c>
      <c r="AF19">
        <f t="shared" si="4"/>
        <v>0</v>
      </c>
      <c r="AG19">
        <f t="shared" si="5"/>
        <v>-20.287582576216831</v>
      </c>
      <c r="AH19">
        <f t="shared" si="6"/>
        <v>-7132.6710523087886</v>
      </c>
      <c r="AI19">
        <f t="shared" si="7"/>
        <v>-7152.9586348850053</v>
      </c>
      <c r="AJ19">
        <f t="shared" si="8"/>
        <v>297.09160038222399</v>
      </c>
      <c r="AK19">
        <f t="shared" si="30"/>
        <v>1388.0138802164038</v>
      </c>
      <c r="AL19">
        <f t="shared" si="9"/>
        <v>-5467.8531542863775</v>
      </c>
      <c r="AN19">
        <f t="shared" si="10"/>
        <v>0</v>
      </c>
      <c r="AO19">
        <f t="shared" si="11"/>
        <v>0</v>
      </c>
      <c r="AP19">
        <f t="shared" si="12"/>
        <v>-3.3093441846102927</v>
      </c>
      <c r="AQ19">
        <f t="shared" si="13"/>
        <v>-1163.4931554323196</v>
      </c>
      <c r="AR19">
        <f t="shared" si="14"/>
        <v>-1166.8024996169297</v>
      </c>
      <c r="AS19">
        <f t="shared" si="15"/>
        <v>48.462075573955254</v>
      </c>
      <c r="AT19">
        <f t="shared" si="16"/>
        <v>226.41513080209921</v>
      </c>
      <c r="AU19">
        <f t="shared" si="17"/>
        <v>-891.92529324087525</v>
      </c>
      <c r="AW19">
        <v>16</v>
      </c>
      <c r="AX19">
        <f>IF(Z19&gt;0, (R19*SUMPRODUCT(K19:$K$98, X19:$X$98)-K19*$AZ$3)/Z19, 0)</f>
        <v>24068.513391896176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0.14564434093128131</v>
      </c>
      <c r="L20" s="2">
        <v>17</v>
      </c>
      <c r="M20" s="8">
        <v>1.0476563E-2</v>
      </c>
      <c r="Q20" s="5">
        <f t="shared" si="29"/>
        <v>25</v>
      </c>
      <c r="R20">
        <f t="shared" si="0"/>
        <v>1000000</v>
      </c>
      <c r="S20">
        <f t="shared" si="1"/>
        <v>23965.300901441864</v>
      </c>
      <c r="U20">
        <f t="shared" si="21"/>
        <v>1.0476563E-2</v>
      </c>
      <c r="V20">
        <f t="shared" si="22"/>
        <v>0.01</v>
      </c>
      <c r="W20">
        <f t="shared" si="23"/>
        <v>0.81150330304867324</v>
      </c>
      <c r="X20">
        <f t="shared" si="24"/>
        <v>8.5017654790975165E-3</v>
      </c>
      <c r="Y20">
        <f t="shared" si="25"/>
        <v>8.1150330304867319E-3</v>
      </c>
      <c r="Z20">
        <f t="shared" si="26"/>
        <v>0.79488650453908893</v>
      </c>
      <c r="AB20">
        <f t="shared" si="27"/>
        <v>19531.678116994972</v>
      </c>
      <c r="AC20">
        <f t="shared" si="2"/>
        <v>19049.6942637746</v>
      </c>
      <c r="AE20">
        <f t="shared" si="3"/>
        <v>0</v>
      </c>
      <c r="AF20">
        <f t="shared" si="4"/>
        <v>0</v>
      </c>
      <c r="AG20">
        <f t="shared" si="5"/>
        <v>-19.872162613477222</v>
      </c>
      <c r="AH20">
        <f t="shared" si="6"/>
        <v>-8501.7654790975157</v>
      </c>
      <c r="AI20">
        <f t="shared" si="7"/>
        <v>-8521.6376417109932</v>
      </c>
      <c r="AJ20">
        <f t="shared" si="8"/>
        <v>481.98385322037211</v>
      </c>
      <c r="AK20">
        <f t="shared" si="30"/>
        <v>1367.2174681896481</v>
      </c>
      <c r="AL20">
        <f t="shared" si="9"/>
        <v>-6672.4363203009725</v>
      </c>
      <c r="AN20">
        <f t="shared" si="10"/>
        <v>0</v>
      </c>
      <c r="AO20">
        <f t="shared" si="11"/>
        <v>0</v>
      </c>
      <c r="AP20">
        <f t="shared" si="12"/>
        <v>-2.8942680267191387</v>
      </c>
      <c r="AQ20">
        <f t="shared" si="13"/>
        <v>-1238.2340299554769</v>
      </c>
      <c r="AR20">
        <f t="shared" si="14"/>
        <v>-1241.128297982196</v>
      </c>
      <c r="AS20">
        <f t="shared" si="15"/>
        <v>70.198220641800532</v>
      </c>
      <c r="AT20">
        <f t="shared" si="16"/>
        <v>199.12748706421638</v>
      </c>
      <c r="AU20">
        <f t="shared" si="17"/>
        <v>-971.80259027617899</v>
      </c>
      <c r="AW20">
        <v>17</v>
      </c>
      <c r="AX20">
        <f>IF(Z20&gt;0, (R20*SUMPRODUCT(K20:$K$98, X20:$X$98)-K20*$AZ$3)/Z20, 0)</f>
        <v>23965.300901441864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0.13003959011721544</v>
      </c>
      <c r="L21" s="2">
        <v>18</v>
      </c>
      <c r="M21" s="8">
        <v>1.2607808E-2</v>
      </c>
      <c r="Q21" s="5">
        <f t="shared" si="29"/>
        <v>25</v>
      </c>
      <c r="R21">
        <f t="shared" si="0"/>
        <v>1000000</v>
      </c>
      <c r="S21">
        <f t="shared" si="1"/>
        <v>23709.067555409933</v>
      </c>
      <c r="U21">
        <f t="shared" si="21"/>
        <v>1.2607808E-2</v>
      </c>
      <c r="V21">
        <f t="shared" si="22"/>
        <v>0.01</v>
      </c>
      <c r="W21">
        <f t="shared" si="23"/>
        <v>0.79488650453908893</v>
      </c>
      <c r="X21">
        <f t="shared" si="24"/>
        <v>1.0021776431019962E-2</v>
      </c>
      <c r="Y21">
        <f t="shared" si="25"/>
        <v>7.9488650453908901E-3</v>
      </c>
      <c r="Z21">
        <f t="shared" si="26"/>
        <v>0.77691586306267801</v>
      </c>
      <c r="AB21">
        <f t="shared" si="27"/>
        <v>19049.6942637746</v>
      </c>
      <c r="AC21">
        <f t="shared" si="2"/>
        <v>18419.950682222647</v>
      </c>
      <c r="AE21">
        <f t="shared" si="3"/>
        <v>0</v>
      </c>
      <c r="AF21">
        <f t="shared" si="4"/>
        <v>0</v>
      </c>
      <c r="AG21">
        <f t="shared" si="5"/>
        <v>-19.422896576566949</v>
      </c>
      <c r="AH21">
        <f t="shared" si="6"/>
        <v>-10021.776431019962</v>
      </c>
      <c r="AI21">
        <f t="shared" si="7"/>
        <v>-10041.199327596529</v>
      </c>
      <c r="AJ21">
        <f t="shared" si="8"/>
        <v>629.74358155195296</v>
      </c>
      <c r="AK21">
        <f t="shared" si="30"/>
        <v>1333.4785984642222</v>
      </c>
      <c r="AL21">
        <f t="shared" si="9"/>
        <v>-8077.9771475803536</v>
      </c>
      <c r="AN21">
        <f t="shared" si="10"/>
        <v>0</v>
      </c>
      <c r="AO21">
        <f t="shared" si="11"/>
        <v>0</v>
      </c>
      <c r="AP21">
        <f t="shared" si="12"/>
        <v>-2.5257455097058332</v>
      </c>
      <c r="AQ21">
        <f t="shared" si="13"/>
        <v>-1303.2276993362061</v>
      </c>
      <c r="AR21">
        <f t="shared" si="14"/>
        <v>-1305.7534448459119</v>
      </c>
      <c r="AS21">
        <f t="shared" si="15"/>
        <v>81.891597223963203</v>
      </c>
      <c r="AT21">
        <f t="shared" si="16"/>
        <v>173.40501037436636</v>
      </c>
      <c r="AU21">
        <f t="shared" si="17"/>
        <v>-1050.4568372475824</v>
      </c>
      <c r="AW21">
        <v>18</v>
      </c>
      <c r="AX21">
        <f>IF(Z21&gt;0, (R21*SUMPRODUCT(K21:$K$98, X21:$X$98)-K21*$AZ$3)/Z21, 0)</f>
        <v>23709.067555409933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0.11610677689037092</v>
      </c>
      <c r="L22" s="2">
        <v>19</v>
      </c>
      <c r="M22" s="8">
        <v>1.5033739000000001E-2</v>
      </c>
      <c r="Q22" s="5">
        <f t="shared" si="29"/>
        <v>25</v>
      </c>
      <c r="R22">
        <f t="shared" si="0"/>
        <v>1000000</v>
      </c>
      <c r="S22">
        <f t="shared" si="1"/>
        <v>23314.578402293799</v>
      </c>
      <c r="U22">
        <f t="shared" si="21"/>
        <v>1.5033739000000001E-2</v>
      </c>
      <c r="V22">
        <f t="shared" si="22"/>
        <v>0.01</v>
      </c>
      <c r="W22">
        <f t="shared" si="23"/>
        <v>0.77691586306267801</v>
      </c>
      <c r="X22">
        <f t="shared" si="24"/>
        <v>1.1679950310244042E-2</v>
      </c>
      <c r="Y22">
        <f t="shared" si="25"/>
        <v>7.7691586306267799E-3</v>
      </c>
      <c r="Z22">
        <f t="shared" si="26"/>
        <v>0.7574667541218072</v>
      </c>
      <c r="AB22">
        <f t="shared" si="27"/>
        <v>18419.950682222647</v>
      </c>
      <c r="AC22">
        <f t="shared" si="2"/>
        <v>17660.018026103873</v>
      </c>
      <c r="AE22">
        <f t="shared" si="3"/>
        <v>0</v>
      </c>
      <c r="AF22">
        <f t="shared" si="4"/>
        <v>0</v>
      </c>
      <c r="AG22">
        <f t="shared" si="5"/>
        <v>-18.93666885304518</v>
      </c>
      <c r="AH22">
        <f t="shared" si="6"/>
        <v>-11679.950310244041</v>
      </c>
      <c r="AI22">
        <f t="shared" si="7"/>
        <v>-11698.886979097086</v>
      </c>
      <c r="AJ22">
        <f t="shared" si="8"/>
        <v>759.93265611877359</v>
      </c>
      <c r="AK22">
        <f t="shared" si="30"/>
        <v>1289.3965477555853</v>
      </c>
      <c r="AL22">
        <f t="shared" si="9"/>
        <v>-9649.5577752227273</v>
      </c>
      <c r="AN22">
        <f t="shared" si="10"/>
        <v>0</v>
      </c>
      <c r="AO22">
        <f t="shared" si="11"/>
        <v>0</v>
      </c>
      <c r="AP22">
        <f t="shared" si="12"/>
        <v>-2.198675585567353</v>
      </c>
      <c r="AQ22">
        <f t="shared" si="13"/>
        <v>-1356.1213847621236</v>
      </c>
      <c r="AR22">
        <f t="shared" si="14"/>
        <v>-1358.3200603476907</v>
      </c>
      <c r="AS22">
        <f t="shared" si="15"/>
        <v>88.233331355689415</v>
      </c>
      <c r="AT22">
        <f t="shared" si="16"/>
        <v>149.70767729347224</v>
      </c>
      <c r="AU22">
        <f t="shared" si="17"/>
        <v>-1120.3790516985293</v>
      </c>
      <c r="AW22">
        <v>19</v>
      </c>
      <c r="AX22">
        <f>IF(Z22&gt;0, (R22*SUMPRODUCT(K22:$K$98, X22:$X$98)-K22*$AZ$3)/Z22, 0)</f>
        <v>23314.578402293799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0.10366676508068833</v>
      </c>
      <c r="L23" s="2">
        <v>20</v>
      </c>
      <c r="M23" s="8">
        <v>1.7719183999999999E-2</v>
      </c>
      <c r="Q23" s="5">
        <f t="shared" si="29"/>
        <v>25</v>
      </c>
      <c r="R23">
        <f t="shared" si="0"/>
        <v>1000000</v>
      </c>
      <c r="S23">
        <f t="shared" si="1"/>
        <v>22796.546396045575</v>
      </c>
      <c r="U23">
        <f t="shared" si="21"/>
        <v>1.7719183999999999E-2</v>
      </c>
      <c r="V23">
        <f t="shared" si="22"/>
        <v>0.01</v>
      </c>
      <c r="W23">
        <f t="shared" si="23"/>
        <v>0.7574667541218072</v>
      </c>
      <c r="X23">
        <f t="shared" si="24"/>
        <v>1.3421692790167059E-2</v>
      </c>
      <c r="Y23">
        <f t="shared" si="25"/>
        <v>7.5746675412180723E-3</v>
      </c>
      <c r="Z23">
        <f t="shared" si="26"/>
        <v>0.73647039379042212</v>
      </c>
      <c r="AB23">
        <f t="shared" si="27"/>
        <v>17660.018026103873</v>
      </c>
      <c r="AC23">
        <f t="shared" si="2"/>
        <v>16788.981501357313</v>
      </c>
      <c r="AE23">
        <f t="shared" si="3"/>
        <v>0</v>
      </c>
      <c r="AF23">
        <f t="shared" si="4"/>
        <v>0</v>
      </c>
      <c r="AG23">
        <f t="shared" si="5"/>
        <v>-18.411759844760553</v>
      </c>
      <c r="AH23">
        <f t="shared" si="6"/>
        <v>-13421.692790167059</v>
      </c>
      <c r="AI23">
        <f t="shared" si="7"/>
        <v>-13440.10455001182</v>
      </c>
      <c r="AJ23">
        <f t="shared" si="8"/>
        <v>871.03652474655973</v>
      </c>
      <c r="AK23">
        <f t="shared" si="30"/>
        <v>1236.2012618272713</v>
      </c>
      <c r="AL23">
        <f t="shared" si="9"/>
        <v>-11332.866763437989</v>
      </c>
      <c r="AN23">
        <f t="shared" si="10"/>
        <v>0</v>
      </c>
      <c r="AO23">
        <f t="shared" si="11"/>
        <v>0</v>
      </c>
      <c r="AP23">
        <f t="shared" si="12"/>
        <v>-1.9086875825488427</v>
      </c>
      <c r="AQ23">
        <f t="shared" si="13"/>
        <v>-1391.3834734634167</v>
      </c>
      <c r="AR23">
        <f t="shared" si="14"/>
        <v>-1393.2921610459655</v>
      </c>
      <c r="AS23">
        <f t="shared" si="15"/>
        <v>90.297538787600772</v>
      </c>
      <c r="AT23">
        <f t="shared" si="16"/>
        <v>128.15298580229822</v>
      </c>
      <c r="AU23">
        <f t="shared" si="17"/>
        <v>-1174.8416364560667</v>
      </c>
      <c r="AW23">
        <v>20</v>
      </c>
      <c r="AX23">
        <f>IF(Z23&gt;0, (R23*SUMPRODUCT(K23:$K$98, X23:$X$98)-K23*$AZ$3)/Z23, 0)</f>
        <v>22796.546396045575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9.2559611679185999E-2</v>
      </c>
      <c r="L24" s="2">
        <v>21</v>
      </c>
      <c r="M24" s="8">
        <v>2.0768709E-2</v>
      </c>
      <c r="Q24" s="5">
        <f t="shared" si="29"/>
        <v>25</v>
      </c>
      <c r="R24">
        <f t="shared" si="0"/>
        <v>1000000</v>
      </c>
      <c r="S24">
        <f t="shared" si="1"/>
        <v>22177.759026966425</v>
      </c>
      <c r="U24">
        <f t="shared" si="21"/>
        <v>2.0768709E-2</v>
      </c>
      <c r="V24">
        <f t="shared" si="22"/>
        <v>0.01</v>
      </c>
      <c r="W24">
        <f t="shared" si="23"/>
        <v>0.73647039379042212</v>
      </c>
      <c r="X24">
        <f t="shared" si="24"/>
        <v>1.5295539295748685E-2</v>
      </c>
      <c r="Y24">
        <f t="shared" si="25"/>
        <v>7.3647039379042215E-3</v>
      </c>
      <c r="Z24">
        <f t="shared" si="26"/>
        <v>0.71381015055676922</v>
      </c>
      <c r="AB24">
        <f t="shared" si="27"/>
        <v>16788.981501357313</v>
      </c>
      <c r="AC24">
        <f t="shared" si="2"/>
        <v>15830.709510050652</v>
      </c>
      <c r="AE24">
        <f t="shared" si="3"/>
        <v>0</v>
      </c>
      <c r="AF24">
        <f t="shared" si="4"/>
        <v>0</v>
      </c>
      <c r="AG24">
        <f t="shared" si="5"/>
        <v>-17.845253763919231</v>
      </c>
      <c r="AH24">
        <f t="shared" si="6"/>
        <v>-15295.539295748684</v>
      </c>
      <c r="AI24">
        <f t="shared" si="7"/>
        <v>-15313.384549512602</v>
      </c>
      <c r="AJ24">
        <f t="shared" si="8"/>
        <v>958.27199130666122</v>
      </c>
      <c r="AK24">
        <f t="shared" si="30"/>
        <v>1175.2287050950119</v>
      </c>
      <c r="AL24">
        <f t="shared" si="9"/>
        <v>-13179.883853110929</v>
      </c>
      <c r="AN24">
        <f t="shared" si="10"/>
        <v>0</v>
      </c>
      <c r="AO24">
        <f t="shared" si="11"/>
        <v>0</v>
      </c>
      <c r="AP24">
        <f t="shared" si="12"/>
        <v>-1.6517497587048964</v>
      </c>
      <c r="AQ24">
        <f t="shared" si="13"/>
        <v>-1415.7491776382283</v>
      </c>
      <c r="AR24">
        <f t="shared" si="14"/>
        <v>-1417.4009273969332</v>
      </c>
      <c r="AS24">
        <f t="shared" si="15"/>
        <v>88.697283398384869</v>
      </c>
      <c r="AT24">
        <f t="shared" si="16"/>
        <v>108.77871257782691</v>
      </c>
      <c r="AU24">
        <f t="shared" si="17"/>
        <v>-1219.9249314207214</v>
      </c>
      <c r="AW24">
        <v>21</v>
      </c>
      <c r="AX24">
        <f>IF(Z24&gt;0, (R24*SUMPRODUCT(K24:$K$98, X24:$X$98)-K24*$AZ$3)/Z24, 0)</f>
        <v>22177.759026966425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8.2642510427844637E-2</v>
      </c>
      <c r="L25" s="2">
        <v>22</v>
      </c>
      <c r="M25" s="8">
        <v>2.4225090000000001E-2</v>
      </c>
      <c r="Q25" s="5">
        <f t="shared" si="29"/>
        <v>25</v>
      </c>
      <c r="R25">
        <f t="shared" si="0"/>
        <v>1000000</v>
      </c>
      <c r="S25">
        <f t="shared" si="1"/>
        <v>21470.986149735196</v>
      </c>
      <c r="U25">
        <f t="shared" si="21"/>
        <v>2.4225090000000001E-2</v>
      </c>
      <c r="V25">
        <f t="shared" si="22"/>
        <v>0.01</v>
      </c>
      <c r="W25">
        <f t="shared" si="23"/>
        <v>0.71381015055676922</v>
      </c>
      <c r="X25">
        <f t="shared" si="24"/>
        <v>1.7292115140151287E-2</v>
      </c>
      <c r="Y25">
        <f t="shared" si="25"/>
        <v>7.1381015055676927E-3</v>
      </c>
      <c r="Z25">
        <f t="shared" si="26"/>
        <v>0.68937993391105024</v>
      </c>
      <c r="AB25">
        <f t="shared" si="27"/>
        <v>15830.709510050652</v>
      </c>
      <c r="AC25">
        <f t="shared" si="2"/>
        <v>14801.667012909524</v>
      </c>
      <c r="AE25">
        <f t="shared" si="3"/>
        <v>0</v>
      </c>
      <c r="AF25">
        <f t="shared" si="4"/>
        <v>0</v>
      </c>
      <c r="AG25">
        <f t="shared" si="5"/>
        <v>-17.234498347776256</v>
      </c>
      <c r="AH25">
        <f t="shared" si="6"/>
        <v>-17292.115140151287</v>
      </c>
      <c r="AI25">
        <f t="shared" si="7"/>
        <v>-17309.349638499065</v>
      </c>
      <c r="AJ25">
        <f t="shared" si="8"/>
        <v>1029.0424971411285</v>
      </c>
      <c r="AK25">
        <f t="shared" si="30"/>
        <v>1108.1496657035457</v>
      </c>
      <c r="AL25">
        <f t="shared" si="9"/>
        <v>-15172.157475654391</v>
      </c>
      <c r="AN25">
        <f t="shared" si="10"/>
        <v>0</v>
      </c>
      <c r="AO25">
        <f t="shared" si="11"/>
        <v>0</v>
      </c>
      <c r="AP25">
        <f t="shared" si="12"/>
        <v>-1.4243022094247704</v>
      </c>
      <c r="AQ25">
        <f t="shared" si="13"/>
        <v>-1429.0638057894428</v>
      </c>
      <c r="AR25">
        <f t="shared" si="14"/>
        <v>-1430.4881079988677</v>
      </c>
      <c r="AS25">
        <f t="shared" si="15"/>
        <v>85.042655300680991</v>
      </c>
      <c r="AT25">
        <f t="shared" si="16"/>
        <v>91.580270303517821</v>
      </c>
      <c r="AU25">
        <f t="shared" si="17"/>
        <v>-1253.8651823946689</v>
      </c>
      <c r="AW25">
        <v>22</v>
      </c>
      <c r="AX25">
        <f>IF(Z25&gt;0, (R25*SUMPRODUCT(K25:$K$98, X25:$X$98)-K25*$AZ$3)/Z25, 0)</f>
        <v>21470.986149735196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7.3787955739146996E-2</v>
      </c>
      <c r="L26" s="2">
        <v>23</v>
      </c>
      <c r="M26" s="8">
        <v>2.7828815E-2</v>
      </c>
      <c r="Q26" s="5">
        <f t="shared" si="29"/>
        <v>25</v>
      </c>
      <c r="R26">
        <f t="shared" si="0"/>
        <v>1000000</v>
      </c>
      <c r="S26">
        <f t="shared" si="1"/>
        <v>20681.20886966879</v>
      </c>
      <c r="U26">
        <f t="shared" si="21"/>
        <v>2.7828815E-2</v>
      </c>
      <c r="V26">
        <f t="shared" si="22"/>
        <v>0.01</v>
      </c>
      <c r="W26">
        <f t="shared" si="23"/>
        <v>0.68937993391105024</v>
      </c>
      <c r="X26">
        <f t="shared" si="24"/>
        <v>1.9184626645522843E-2</v>
      </c>
      <c r="Y26">
        <f t="shared" si="25"/>
        <v>6.8937993391105026E-3</v>
      </c>
      <c r="Z26">
        <f t="shared" si="26"/>
        <v>0.66330150792641684</v>
      </c>
      <c r="AB26">
        <f t="shared" si="27"/>
        <v>14801.667012909524</v>
      </c>
      <c r="AC26">
        <f t="shared" si="2"/>
        <v>13717.877028992494</v>
      </c>
      <c r="AE26">
        <f t="shared" si="3"/>
        <v>0</v>
      </c>
      <c r="AF26">
        <f t="shared" si="4"/>
        <v>0</v>
      </c>
      <c r="AG26">
        <f t="shared" si="5"/>
        <v>-16.582537698160422</v>
      </c>
      <c r="AH26">
        <f t="shared" si="6"/>
        <v>-19184.626645522843</v>
      </c>
      <c r="AI26">
        <f t="shared" si="7"/>
        <v>-19201.209183221003</v>
      </c>
      <c r="AJ26">
        <f t="shared" si="8"/>
        <v>1083.7899839170295</v>
      </c>
      <c r="AK26">
        <f t="shared" si="30"/>
        <v>1036.1166909036667</v>
      </c>
      <c r="AL26">
        <f t="shared" si="9"/>
        <v>-17081.302508400306</v>
      </c>
      <c r="AN26">
        <f t="shared" si="10"/>
        <v>0</v>
      </c>
      <c r="AO26">
        <f t="shared" si="11"/>
        <v>0</v>
      </c>
      <c r="AP26">
        <f t="shared" si="12"/>
        <v>-1.2235915577145977</v>
      </c>
      <c r="AQ26">
        <f t="shared" si="13"/>
        <v>-1415.5943817918997</v>
      </c>
      <c r="AR26">
        <f t="shared" si="14"/>
        <v>-1416.8179733496142</v>
      </c>
      <c r="AS26">
        <f t="shared" si="15"/>
        <v>79.970647363800609</v>
      </c>
      <c r="AT26">
        <f t="shared" si="16"/>
        <v>76.452932528991212</v>
      </c>
      <c r="AU26">
        <f t="shared" si="17"/>
        <v>-1260.3943934568224</v>
      </c>
      <c r="AW26">
        <v>23</v>
      </c>
      <c r="AX26">
        <f>IF(Z26&gt;0, (R26*SUMPRODUCT(K26:$K$98, X26:$X$98)-K26*$AZ$3)/Z26, 0)</f>
        <v>20681.20886966879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6.5882103338524095E-2</v>
      </c>
      <c r="L27" s="2">
        <v>24</v>
      </c>
      <c r="M27" s="8">
        <v>3.1684449000000003E-2</v>
      </c>
      <c r="Q27" s="5">
        <f t="shared" si="29"/>
        <v>25</v>
      </c>
      <c r="R27">
        <f t="shared" si="0"/>
        <v>1000000</v>
      </c>
      <c r="S27">
        <f t="shared" si="1"/>
        <v>19838.779502839636</v>
      </c>
      <c r="U27">
        <f t="shared" si="21"/>
        <v>3.1684449000000003E-2</v>
      </c>
      <c r="V27">
        <f t="shared" si="22"/>
        <v>0.01</v>
      </c>
      <c r="W27">
        <f t="shared" si="23"/>
        <v>0.66330150792641684</v>
      </c>
      <c r="X27">
        <f t="shared" si="24"/>
        <v>2.1016342799517654E-2</v>
      </c>
      <c r="Y27">
        <f t="shared" si="25"/>
        <v>6.6330150792641689E-3</v>
      </c>
      <c r="Z27">
        <f t="shared" si="26"/>
        <v>0.63565215004763498</v>
      </c>
      <c r="AB27">
        <f t="shared" si="27"/>
        <v>13717.877028992494</v>
      </c>
      <c r="AC27">
        <f t="shared" si="2"/>
        <v>12610.562845300965</v>
      </c>
      <c r="AE27">
        <f t="shared" si="3"/>
        <v>0</v>
      </c>
      <c r="AF27">
        <f t="shared" si="4"/>
        <v>0</v>
      </c>
      <c r="AG27">
        <f t="shared" si="5"/>
        <v>-15.891303751190874</v>
      </c>
      <c r="AH27">
        <f t="shared" si="6"/>
        <v>-21016.342799517653</v>
      </c>
      <c r="AI27">
        <f t="shared" si="7"/>
        <v>-21032.234103268846</v>
      </c>
      <c r="AJ27">
        <f t="shared" si="8"/>
        <v>1107.3141836915293</v>
      </c>
      <c r="AK27">
        <f t="shared" si="30"/>
        <v>960.25139202947469</v>
      </c>
      <c r="AL27">
        <f t="shared" si="9"/>
        <v>-18964.668527547845</v>
      </c>
      <c r="AN27">
        <f t="shared" si="10"/>
        <v>0</v>
      </c>
      <c r="AO27">
        <f t="shared" si="11"/>
        <v>0</v>
      </c>
      <c r="AP27">
        <f t="shared" si="12"/>
        <v>-1.0469525159198327</v>
      </c>
      <c r="AQ27">
        <f t="shared" si="13"/>
        <v>-1384.6008681156688</v>
      </c>
      <c r="AR27">
        <f t="shared" si="14"/>
        <v>-1385.6478206315887</v>
      </c>
      <c r="AS27">
        <f t="shared" si="15"/>
        <v>72.952187478178786</v>
      </c>
      <c r="AT27">
        <f t="shared" si="16"/>
        <v>63.263381440647464</v>
      </c>
      <c r="AU27">
        <f t="shared" si="17"/>
        <v>-1249.4322517127628</v>
      </c>
      <c r="AW27">
        <v>24</v>
      </c>
      <c r="AX27">
        <f>IF(Z27&gt;0, (R27*SUMPRODUCT(K27:$K$98, X27:$X$98)-K27*$AZ$3)/Z27, 0)</f>
        <v>19838.779502839636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5.8823306552253651E-2</v>
      </c>
      <c r="L28" s="2">
        <v>25</v>
      </c>
      <c r="M28" s="8">
        <v>3.5933631000000001E-2</v>
      </c>
      <c r="Q28" s="5">
        <f t="shared" si="29"/>
        <v>25</v>
      </c>
      <c r="R28">
        <f t="shared" si="0"/>
        <v>1000000</v>
      </c>
      <c r="S28">
        <f t="shared" si="1"/>
        <v>18964.679480897794</v>
      </c>
      <c r="U28">
        <f t="shared" si="21"/>
        <v>3.5933631000000001E-2</v>
      </c>
      <c r="V28">
        <f t="shared" si="22"/>
        <v>0.01</v>
      </c>
      <c r="W28">
        <f t="shared" si="23"/>
        <v>0.63565215004763498</v>
      </c>
      <c r="X28">
        <f t="shared" si="24"/>
        <v>2.2841289804168347E-2</v>
      </c>
      <c r="Y28">
        <f t="shared" si="25"/>
        <v>6.35652150047635E-3</v>
      </c>
      <c r="Z28">
        <f t="shared" si="26"/>
        <v>0.60645433874299026</v>
      </c>
      <c r="AB28">
        <f t="shared" si="27"/>
        <v>12610.562845300965</v>
      </c>
      <c r="AC28">
        <f t="shared" si="2"/>
        <v>11501.212154060628</v>
      </c>
      <c r="AE28">
        <f t="shared" si="3"/>
        <v>0</v>
      </c>
      <c r="AF28">
        <f t="shared" si="4"/>
        <v>0</v>
      </c>
      <c r="AG28">
        <f t="shared" si="5"/>
        <v>-15.161358468574756</v>
      </c>
      <c r="AH28">
        <f t="shared" si="6"/>
        <v>-22841.289804168347</v>
      </c>
      <c r="AI28">
        <f t="shared" si="7"/>
        <v>-22856.451162636924</v>
      </c>
      <c r="AJ28">
        <f t="shared" si="8"/>
        <v>1109.3506912403373</v>
      </c>
      <c r="AK28">
        <f t="shared" si="30"/>
        <v>882.73939917106759</v>
      </c>
      <c r="AL28">
        <f t="shared" si="9"/>
        <v>-20864.361072225522</v>
      </c>
      <c r="AN28">
        <f t="shared" si="10"/>
        <v>0</v>
      </c>
      <c r="AO28">
        <f t="shared" si="11"/>
        <v>0</v>
      </c>
      <c r="AP28">
        <f t="shared" si="12"/>
        <v>-0.89184123694557982</v>
      </c>
      <c r="AQ28">
        <f t="shared" si="13"/>
        <v>-1343.6001921994605</v>
      </c>
      <c r="AR28">
        <f t="shared" si="14"/>
        <v>-1344.4920334364062</v>
      </c>
      <c r="AS28">
        <f t="shared" si="15"/>
        <v>65.255675784784842</v>
      </c>
      <c r="AT28">
        <f t="shared" si="16"/>
        <v>51.925650283191914</v>
      </c>
      <c r="AU28">
        <f t="shared" si="17"/>
        <v>-1227.3107073684296</v>
      </c>
      <c r="AW28">
        <v>25</v>
      </c>
      <c r="AX28">
        <f>IF(Z28&gt;0, (R28*SUMPRODUCT(K28:$K$98, X28:$X$98)-K28*$AZ$3)/Z28, 0)</f>
        <v>18964.679480897794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5.2520809421655039E-2</v>
      </c>
      <c r="L29" s="2">
        <v>26</v>
      </c>
      <c r="M29" s="8">
        <v>4.1016489000000003E-2</v>
      </c>
      <c r="Q29" s="5">
        <f t="shared" si="29"/>
        <v>25</v>
      </c>
      <c r="R29">
        <f t="shared" si="0"/>
        <v>1000000</v>
      </c>
      <c r="S29">
        <f t="shared" si="1"/>
        <v>18076.623577082421</v>
      </c>
      <c r="U29">
        <f t="shared" si="21"/>
        <v>4.1016489000000003E-2</v>
      </c>
      <c r="V29">
        <f t="shared" si="22"/>
        <v>0.01</v>
      </c>
      <c r="W29">
        <f t="shared" si="23"/>
        <v>0.60645433874299026</v>
      </c>
      <c r="X29">
        <f t="shared" si="24"/>
        <v>2.4874627714054135E-2</v>
      </c>
      <c r="Y29">
        <f t="shared" si="25"/>
        <v>6.0645433874299028E-3</v>
      </c>
      <c r="Z29">
        <f t="shared" si="26"/>
        <v>0.57551516764150623</v>
      </c>
      <c r="AB29">
        <f t="shared" si="27"/>
        <v>11501.212154060628</v>
      </c>
      <c r="AC29">
        <f t="shared" si="2"/>
        <v>10403.371048356994</v>
      </c>
      <c r="AE29">
        <f t="shared" si="3"/>
        <v>0</v>
      </c>
      <c r="AF29">
        <f t="shared" si="4"/>
        <v>0</v>
      </c>
      <c r="AG29">
        <f t="shared" si="5"/>
        <v>-14.387879191037655</v>
      </c>
      <c r="AH29">
        <f t="shared" si="6"/>
        <v>-24874.627714054135</v>
      </c>
      <c r="AI29">
        <f t="shared" si="7"/>
        <v>-24889.015593245174</v>
      </c>
      <c r="AJ29">
        <f t="shared" si="8"/>
        <v>1097.8411057036337</v>
      </c>
      <c r="AK29">
        <f t="shared" si="30"/>
        <v>805.08485078424405</v>
      </c>
      <c r="AL29">
        <f t="shared" si="9"/>
        <v>-22986.089636757293</v>
      </c>
      <c r="AN29">
        <f t="shared" si="10"/>
        <v>0</v>
      </c>
      <c r="AO29">
        <f t="shared" si="11"/>
        <v>0</v>
      </c>
      <c r="AP29">
        <f t="shared" si="12"/>
        <v>-0.75566306097428493</v>
      </c>
      <c r="AQ29">
        <f t="shared" si="13"/>
        <v>-1306.435581604456</v>
      </c>
      <c r="AR29">
        <f t="shared" si="14"/>
        <v>-1307.1912446654303</v>
      </c>
      <c r="AS29">
        <f t="shared" si="15"/>
        <v>57.659503487919594</v>
      </c>
      <c r="AT29">
        <f t="shared" si="16"/>
        <v>42.283708016300864</v>
      </c>
      <c r="AU29">
        <f t="shared" si="17"/>
        <v>-1207.2480331612096</v>
      </c>
      <c r="AW29">
        <v>26</v>
      </c>
      <c r="AX29">
        <f>IF(Z29&gt;0, (R29*SUMPRODUCT(K29:$K$98, X29:$X$98)-K29*$AZ$3)/Z29, 0)</f>
        <v>18076.623577082421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4.6893579840763422E-2</v>
      </c>
      <c r="L30" s="2">
        <v>27</v>
      </c>
      <c r="M30" s="8">
        <v>4.6435859000000003E-2</v>
      </c>
      <c r="Q30" s="5">
        <f t="shared" si="29"/>
        <v>25</v>
      </c>
      <c r="R30">
        <f t="shared" si="0"/>
        <v>1000000</v>
      </c>
      <c r="S30">
        <f t="shared" si="1"/>
        <v>17156.085845381036</v>
      </c>
      <c r="U30">
        <f t="shared" si="21"/>
        <v>4.6435859000000003E-2</v>
      </c>
      <c r="V30">
        <f t="shared" si="22"/>
        <v>0.01</v>
      </c>
      <c r="W30">
        <f t="shared" si="23"/>
        <v>0.57551516764150623</v>
      </c>
      <c r="X30">
        <f t="shared" si="24"/>
        <v>2.6724541176962349E-2</v>
      </c>
      <c r="Y30">
        <f t="shared" si="25"/>
        <v>5.755151676415062E-3</v>
      </c>
      <c r="Z30">
        <f t="shared" si="26"/>
        <v>0.54303547478812886</v>
      </c>
      <c r="AB30">
        <f t="shared" si="27"/>
        <v>10403.371048356994</v>
      </c>
      <c r="AC30">
        <f t="shared" si="2"/>
        <v>9316.3632225523888</v>
      </c>
      <c r="AE30">
        <f t="shared" si="3"/>
        <v>0</v>
      </c>
      <c r="AF30">
        <f t="shared" si="4"/>
        <v>0</v>
      </c>
      <c r="AG30">
        <f t="shared" si="5"/>
        <v>-13.575886869703222</v>
      </c>
      <c r="AH30">
        <f t="shared" si="6"/>
        <v>-26724.54117696235</v>
      </c>
      <c r="AI30">
        <f t="shared" si="7"/>
        <v>-26738.117063832055</v>
      </c>
      <c r="AJ30">
        <f t="shared" si="8"/>
        <v>1087.0078258046051</v>
      </c>
      <c r="AK30">
        <f t="shared" si="30"/>
        <v>728.23597338498962</v>
      </c>
      <c r="AL30">
        <f t="shared" si="9"/>
        <v>-24922.873264642461</v>
      </c>
      <c r="AN30">
        <f t="shared" si="10"/>
        <v>0</v>
      </c>
      <c r="AO30">
        <f t="shared" si="11"/>
        <v>0</v>
      </c>
      <c r="AP30">
        <f t="shared" si="12"/>
        <v>-0.63662193483359986</v>
      </c>
      <c r="AQ30">
        <f t="shared" si="13"/>
        <v>-1253.2094053896535</v>
      </c>
      <c r="AR30">
        <f t="shared" si="14"/>
        <v>-1253.8460273244873</v>
      </c>
      <c r="AS30">
        <f t="shared" si="15"/>
        <v>50.973688266902904</v>
      </c>
      <c r="AT30">
        <f t="shared" si="16"/>
        <v>34.149591760845077</v>
      </c>
      <c r="AU30">
        <f t="shared" si="17"/>
        <v>-1168.7227472967393</v>
      </c>
      <c r="AW30">
        <v>27</v>
      </c>
      <c r="AX30">
        <f>IF(Z30&gt;0, (R30*SUMPRODUCT(K30:$K$98, X30:$X$98)-K30*$AZ$3)/Z30, 0)</f>
        <v>17156.085845381036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4.1869267714967337E-2</v>
      </c>
      <c r="L31" s="2">
        <v>28</v>
      </c>
      <c r="M31" s="8">
        <v>5.1834316999999998E-2</v>
      </c>
      <c r="Q31" s="5">
        <f t="shared" si="29"/>
        <v>25</v>
      </c>
      <c r="R31">
        <f t="shared" si="0"/>
        <v>1000000</v>
      </c>
      <c r="S31">
        <f t="shared" si="1"/>
        <v>16211.510393302346</v>
      </c>
      <c r="U31">
        <f t="shared" si="21"/>
        <v>5.1834316999999998E-2</v>
      </c>
      <c r="V31">
        <f t="shared" si="22"/>
        <v>0.01</v>
      </c>
      <c r="W31">
        <f t="shared" si="23"/>
        <v>0.54303547478812886</v>
      </c>
      <c r="X31">
        <f t="shared" si="24"/>
        <v>2.8147872942413377E-2</v>
      </c>
      <c r="Y31">
        <f t="shared" si="25"/>
        <v>5.4303547478812891E-3</v>
      </c>
      <c r="Z31">
        <f t="shared" si="26"/>
        <v>0.50945724709783413</v>
      </c>
      <c r="AB31">
        <f t="shared" si="27"/>
        <v>9316.3632225523888</v>
      </c>
      <c r="AC31">
        <f t="shared" si="2"/>
        <v>8259.0714562697394</v>
      </c>
      <c r="AE31">
        <f t="shared" si="3"/>
        <v>0</v>
      </c>
      <c r="AF31">
        <f t="shared" si="4"/>
        <v>0</v>
      </c>
      <c r="AG31">
        <f t="shared" si="5"/>
        <v>-12.736431177445853</v>
      </c>
      <c r="AH31">
        <f t="shared" si="6"/>
        <v>-28147.872942413378</v>
      </c>
      <c r="AI31">
        <f t="shared" si="7"/>
        <v>-28160.609373590825</v>
      </c>
      <c r="AJ31">
        <f t="shared" si="8"/>
        <v>1057.2917662826494</v>
      </c>
      <c r="AK31">
        <f t="shared" si="30"/>
        <v>652.1454255786673</v>
      </c>
      <c r="AL31">
        <f t="shared" si="9"/>
        <v>-26451.172181729511</v>
      </c>
      <c r="AN31">
        <f t="shared" si="10"/>
        <v>0</v>
      </c>
      <c r="AO31">
        <f t="shared" si="11"/>
        <v>0</v>
      </c>
      <c r="AP31">
        <f t="shared" si="12"/>
        <v>-0.53326504670173713</v>
      </c>
      <c r="AQ31">
        <f t="shared" si="13"/>
        <v>-1178.5308278327911</v>
      </c>
      <c r="AR31">
        <f t="shared" si="14"/>
        <v>-1179.0640928794928</v>
      </c>
      <c r="AS31">
        <f t="shared" si="15"/>
        <v>44.268032015318923</v>
      </c>
      <c r="AT31">
        <f t="shared" si="16"/>
        <v>27.304851412644528</v>
      </c>
      <c r="AU31">
        <f t="shared" si="17"/>
        <v>-1107.4912094515296</v>
      </c>
      <c r="AW31">
        <v>28</v>
      </c>
      <c r="AX31">
        <f>IF(Z31&gt;0, (R31*SUMPRODUCT(K31:$K$98, X31:$X$98)-K31*$AZ$3)/Z31, 0)</f>
        <v>16211.510393302346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3.7383274745506546E-2</v>
      </c>
      <c r="L32" s="2">
        <v>29</v>
      </c>
      <c r="M32" s="8">
        <v>5.7772715000000002E-2</v>
      </c>
      <c r="Q32" s="5">
        <f t="shared" si="29"/>
        <v>25</v>
      </c>
      <c r="R32">
        <f t="shared" si="0"/>
        <v>1000000</v>
      </c>
      <c r="S32">
        <f t="shared" si="1"/>
        <v>15276.920625178775</v>
      </c>
      <c r="U32">
        <f t="shared" si="21"/>
        <v>5.7772715000000002E-2</v>
      </c>
      <c r="V32">
        <f t="shared" si="22"/>
        <v>0.01</v>
      </c>
      <c r="W32">
        <f t="shared" si="23"/>
        <v>0.50945724709783413</v>
      </c>
      <c r="X32">
        <f t="shared" si="24"/>
        <v>2.9432728341267748E-2</v>
      </c>
      <c r="Y32">
        <f t="shared" si="25"/>
        <v>5.0945724709783417E-3</v>
      </c>
      <c r="Z32">
        <f t="shared" si="26"/>
        <v>0.47492994628558804</v>
      </c>
      <c r="AB32">
        <f t="shared" si="27"/>
        <v>8259.0714562697394</v>
      </c>
      <c r="AC32">
        <f t="shared" si="2"/>
        <v>7255.4670919253476</v>
      </c>
      <c r="AE32">
        <f t="shared" si="3"/>
        <v>0</v>
      </c>
      <c r="AF32">
        <f t="shared" si="4"/>
        <v>0</v>
      </c>
      <c r="AG32">
        <f t="shared" si="5"/>
        <v>-11.873248657139701</v>
      </c>
      <c r="AH32">
        <f t="shared" si="6"/>
        <v>-29432.72834126775</v>
      </c>
      <c r="AI32">
        <f t="shared" si="7"/>
        <v>-29444.601589924889</v>
      </c>
      <c r="AJ32">
        <f t="shared" si="8"/>
        <v>1003.6043643443918</v>
      </c>
      <c r="AK32">
        <f t="shared" si="30"/>
        <v>578.13500193888183</v>
      </c>
      <c r="AL32">
        <f t="shared" si="9"/>
        <v>-27862.862223641616</v>
      </c>
      <c r="AN32">
        <f t="shared" si="10"/>
        <v>0</v>
      </c>
      <c r="AO32">
        <f t="shared" si="11"/>
        <v>0</v>
      </c>
      <c r="AP32">
        <f t="shared" si="12"/>
        <v>-0.44386091667157013</v>
      </c>
      <c r="AQ32">
        <f t="shared" si="13"/>
        <v>-1100.2917700914695</v>
      </c>
      <c r="AR32">
        <f t="shared" si="14"/>
        <v>-1100.7356310081409</v>
      </c>
      <c r="AS32">
        <f t="shared" si="15"/>
        <v>37.518017688075851</v>
      </c>
      <c r="AT32">
        <f t="shared" si="16"/>
        <v>21.612579617475181</v>
      </c>
      <c r="AU32">
        <f t="shared" si="17"/>
        <v>-1041.6050337025899</v>
      </c>
      <c r="AW32">
        <v>29</v>
      </c>
      <c r="AX32">
        <f>IF(Z32&gt;0, (R32*SUMPRODUCT(K32:$K$98, X32:$X$98)-K32*$AZ$3)/Z32, 0)</f>
        <v>15276.920625178775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3.337792387991656E-2</v>
      </c>
      <c r="L33" s="2">
        <v>30</v>
      </c>
      <c r="M33" s="8">
        <v>6.4089452000000005E-2</v>
      </c>
      <c r="Q33" s="5">
        <f t="shared" si="29"/>
        <v>25</v>
      </c>
      <c r="R33">
        <f t="shared" si="0"/>
        <v>1000000</v>
      </c>
      <c r="S33">
        <f t="shared" si="1"/>
        <v>14352.393859853773</v>
      </c>
      <c r="U33">
        <f t="shared" si="21"/>
        <v>6.4089452000000005E-2</v>
      </c>
      <c r="V33">
        <f t="shared" si="22"/>
        <v>0.01</v>
      </c>
      <c r="W33">
        <f t="shared" si="23"/>
        <v>0.47492994628558804</v>
      </c>
      <c r="X33">
        <f t="shared" si="24"/>
        <v>3.0437999995832774E-2</v>
      </c>
      <c r="Y33">
        <f t="shared" si="25"/>
        <v>4.7492994628558806E-3</v>
      </c>
      <c r="Z33">
        <f t="shared" si="26"/>
        <v>0.43974264682689934</v>
      </c>
      <c r="AB33">
        <f t="shared" si="27"/>
        <v>7255.4670919253476</v>
      </c>
      <c r="AC33">
        <f t="shared" si="2"/>
        <v>6311.3596642342363</v>
      </c>
      <c r="AE33">
        <f t="shared" si="3"/>
        <v>0</v>
      </c>
      <c r="AF33">
        <f t="shared" si="4"/>
        <v>0</v>
      </c>
      <c r="AG33">
        <f t="shared" si="5"/>
        <v>-10.993566170672484</v>
      </c>
      <c r="AH33">
        <f t="shared" si="6"/>
        <v>-30437.999995832775</v>
      </c>
      <c r="AI33">
        <f t="shared" si="7"/>
        <v>-30448.993562003448</v>
      </c>
      <c r="AJ33">
        <f t="shared" si="8"/>
        <v>944.1074276911113</v>
      </c>
      <c r="AK33">
        <f t="shared" si="30"/>
        <v>507.8826964347744</v>
      </c>
      <c r="AL33">
        <f t="shared" si="9"/>
        <v>-28997.00343787756</v>
      </c>
      <c r="AN33">
        <f t="shared" si="10"/>
        <v>0</v>
      </c>
      <c r="AO33">
        <f t="shared" si="11"/>
        <v>0</v>
      </c>
      <c r="AP33">
        <f t="shared" si="12"/>
        <v>-0.36694241481353196</v>
      </c>
      <c r="AQ33">
        <f t="shared" si="13"/>
        <v>-1015.957246917807</v>
      </c>
      <c r="AR33">
        <f t="shared" si="14"/>
        <v>-1016.3241893326204</v>
      </c>
      <c r="AS33">
        <f t="shared" si="15"/>
        <v>31.512345855937742</v>
      </c>
      <c r="AT33">
        <f t="shared" si="16"/>
        <v>16.95206998152667</v>
      </c>
      <c r="AU33">
        <f t="shared" si="17"/>
        <v>-967.85977349515599</v>
      </c>
      <c r="AW33">
        <v>30</v>
      </c>
      <c r="AX33">
        <f>IF(Z33&gt;0, (R33*SUMPRODUCT(K33:$K$98, X33:$X$98)-K33*$AZ$3)/Z33, 0)</f>
        <v>14352.393859853773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2.9801717749925499E-2</v>
      </c>
      <c r="L34" s="2">
        <v>31</v>
      </c>
      <c r="M34" s="8">
        <v>7.1121990999999996E-2</v>
      </c>
      <c r="Q34" s="5">
        <f t="shared" si="29"/>
        <v>25</v>
      </c>
      <c r="R34">
        <f t="shared" si="0"/>
        <v>1000000</v>
      </c>
      <c r="S34">
        <f t="shared" si="1"/>
        <v>13450.280323497915</v>
      </c>
      <c r="U34">
        <f t="shared" si="21"/>
        <v>7.1121990999999996E-2</v>
      </c>
      <c r="V34">
        <f t="shared" si="22"/>
        <v>0.01</v>
      </c>
      <c r="W34">
        <f t="shared" si="23"/>
        <v>0.43974264682689934</v>
      </c>
      <c r="X34">
        <f t="shared" si="24"/>
        <v>3.1275372569938911E-2</v>
      </c>
      <c r="Y34">
        <f t="shared" si="25"/>
        <v>4.3974264682689933E-3</v>
      </c>
      <c r="Z34">
        <f t="shared" si="26"/>
        <v>0.40406984778869143</v>
      </c>
      <c r="AB34">
        <f t="shared" si="27"/>
        <v>6311.3596642342363</v>
      </c>
      <c r="AC34">
        <f t="shared" si="2"/>
        <v>5434.8527230310337</v>
      </c>
      <c r="AE34">
        <f t="shared" si="3"/>
        <v>0</v>
      </c>
      <c r="AF34">
        <f t="shared" si="4"/>
        <v>0</v>
      </c>
      <c r="AG34">
        <f t="shared" si="5"/>
        <v>-10.101746194717286</v>
      </c>
      <c r="AH34">
        <f t="shared" si="6"/>
        <v>-31275.372569938911</v>
      </c>
      <c r="AI34">
        <f t="shared" si="7"/>
        <v>-31285.474316133626</v>
      </c>
      <c r="AJ34">
        <f t="shared" si="8"/>
        <v>876.50694120320259</v>
      </c>
      <c r="AK34">
        <f t="shared" si="30"/>
        <v>441.79517649639661</v>
      </c>
      <c r="AL34">
        <f t="shared" si="9"/>
        <v>-29967.172198434026</v>
      </c>
      <c r="AN34">
        <f t="shared" si="10"/>
        <v>0</v>
      </c>
      <c r="AO34">
        <f t="shared" si="11"/>
        <v>0</v>
      </c>
      <c r="AP34">
        <f t="shared" si="12"/>
        <v>-0.30104938887634852</v>
      </c>
      <c r="AQ34">
        <f t="shared" si="13"/>
        <v>-932.05982585308152</v>
      </c>
      <c r="AR34">
        <f t="shared" si="14"/>
        <v>-932.36087524195784</v>
      </c>
      <c r="AS34">
        <f t="shared" si="15"/>
        <v>26.121412467588389</v>
      </c>
      <c r="AT34">
        <f t="shared" si="16"/>
        <v>13.166255153224132</v>
      </c>
      <c r="AU34">
        <f t="shared" si="17"/>
        <v>-893.07320762114523</v>
      </c>
      <c r="AW34">
        <v>31</v>
      </c>
      <c r="AX34">
        <f>IF(Z34&gt;0, (R34*SUMPRODUCT(K34:$K$98, X34:$X$98)-K34*$AZ$3)/Z34, 0)</f>
        <v>13450.280323497915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2.660867656243348E-2</v>
      </c>
      <c r="L35" s="2">
        <v>32</v>
      </c>
      <c r="M35" s="8">
        <v>7.9233461000000005E-2</v>
      </c>
      <c r="Q35" s="5">
        <f t="shared" si="29"/>
        <v>25</v>
      </c>
      <c r="R35">
        <f t="shared" ref="R35:R66" si="31">$C$6</f>
        <v>1000000</v>
      </c>
      <c r="S35">
        <f t="shared" ref="S35:S66" si="32">AX35</f>
        <v>12573.736164253805</v>
      </c>
      <c r="U35">
        <f t="shared" si="21"/>
        <v>7.9233461000000005E-2</v>
      </c>
      <c r="V35">
        <f t="shared" si="22"/>
        <v>0.01</v>
      </c>
      <c r="W35">
        <f t="shared" si="23"/>
        <v>0.40406984778869143</v>
      </c>
      <c r="X35">
        <f t="shared" si="24"/>
        <v>3.2015852526041222E-2</v>
      </c>
      <c r="Y35">
        <f t="shared" si="25"/>
        <v>4.0406984778869146E-3</v>
      </c>
      <c r="Z35">
        <f t="shared" si="26"/>
        <v>0.3680132967847633</v>
      </c>
      <c r="AB35">
        <f t="shared" si="27"/>
        <v>5434.8527230310337</v>
      </c>
      <c r="AC35">
        <f t="shared" ref="AC35:AC66" si="33">S35*Z35</f>
        <v>4627.3020987088466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-9.2003324196190821</v>
      </c>
      <c r="AH35">
        <f t="shared" ref="AH35:AH66" si="37">-X35*R35</f>
        <v>-32015.852526041221</v>
      </c>
      <c r="AI35">
        <f t="shared" ref="AI35:AI66" si="38">SUM(AE35:AH35)</f>
        <v>-32025.05285846084</v>
      </c>
      <c r="AJ35">
        <f t="shared" ref="AJ35:AJ66" si="39">AB35-AC35</f>
        <v>807.5506243221871</v>
      </c>
      <c r="AK35">
        <f t="shared" si="30"/>
        <v>380.4396906121724</v>
      </c>
      <c r="AL35">
        <f t="shared" ref="AL35:AL66" si="40">SUM(AI35:AK35)</f>
        <v>-30837.062543526481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-0.24480866962051517</v>
      </c>
      <c r="AQ35">
        <f t="shared" ref="AQ35:AQ66" si="44">AH35*$K35</f>
        <v>-851.89946473599969</v>
      </c>
      <c r="AR35">
        <f t="shared" ref="AR35:AR66" si="45">AI35*$K35</f>
        <v>-852.14427340562031</v>
      </c>
      <c r="AS35">
        <f t="shared" ref="AS35:AS66" si="46">AJ35*$K35</f>
        <v>21.487853370380304</v>
      </c>
      <c r="AT35">
        <f t="shared" ref="AT35:AT66" si="47">AK35*$K35</f>
        <v>10.122996679011555</v>
      </c>
      <c r="AU35">
        <f t="shared" ref="AU35:AU66" si="48">AL35*$K35</f>
        <v>-820.53342335622847</v>
      </c>
      <c r="AW35">
        <v>32</v>
      </c>
      <c r="AX35">
        <f>IF(Z35&gt;0, (R35*SUMPRODUCT(K35:$K$98, X35:$X$98)-K35*$AZ$3)/Z35, 0)</f>
        <v>12573.736164253805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2.3757746930744176E-2</v>
      </c>
      <c r="L36" s="2">
        <v>33</v>
      </c>
      <c r="M36" s="8">
        <v>8.7905784000000001E-2</v>
      </c>
      <c r="Q36" s="5">
        <f t="shared" si="29"/>
        <v>25</v>
      </c>
      <c r="R36">
        <f t="shared" si="31"/>
        <v>1000000</v>
      </c>
      <c r="S36">
        <f t="shared" si="32"/>
        <v>11707.152079900065</v>
      </c>
      <c r="U36">
        <f t="shared" ref="U36:U67" si="52">M36</f>
        <v>8.7905784000000001E-2</v>
      </c>
      <c r="V36">
        <f t="shared" ref="V36:V67" si="53">$C$10</f>
        <v>0.01</v>
      </c>
      <c r="W36">
        <f t="shared" ref="W36:W67" si="54">Z35</f>
        <v>0.3680132967847633</v>
      </c>
      <c r="X36">
        <f t="shared" ref="X36:X67" si="55">U36*W36</f>
        <v>3.2350497376289297E-2</v>
      </c>
      <c r="Y36">
        <f t="shared" ref="Y36:Y67" si="56">V36*W36</f>
        <v>3.6801329678476332E-3</v>
      </c>
      <c r="Z36">
        <f t="shared" ref="Z36:Z67" si="57">MAX(0, W36-X36-Y36)</f>
        <v>0.33198266644062635</v>
      </c>
      <c r="AB36">
        <f t="shared" ref="AB36:AB67" si="58">AC35</f>
        <v>4627.3020987088466</v>
      </c>
      <c r="AC36">
        <f t="shared" si="33"/>
        <v>3886.5715639111481</v>
      </c>
      <c r="AE36">
        <f t="shared" si="34"/>
        <v>0</v>
      </c>
      <c r="AF36">
        <f t="shared" si="35"/>
        <v>0</v>
      </c>
      <c r="AG36">
        <f t="shared" si="36"/>
        <v>-8.2995666610156587</v>
      </c>
      <c r="AH36">
        <f t="shared" si="37"/>
        <v>-32350.497376289299</v>
      </c>
      <c r="AI36">
        <f t="shared" si="38"/>
        <v>-32358.796942950314</v>
      </c>
      <c r="AJ36">
        <f t="shared" si="39"/>
        <v>740.73053479769851</v>
      </c>
      <c r="AK36">
        <f t="shared" si="30"/>
        <v>323.91114690961928</v>
      </c>
      <c r="AL36">
        <f t="shared" si="40"/>
        <v>-31294.155261242995</v>
      </c>
      <c r="AN36">
        <f t="shared" si="41"/>
        <v>0</v>
      </c>
      <c r="AO36">
        <f t="shared" si="42"/>
        <v>0</v>
      </c>
      <c r="AP36">
        <f t="shared" si="43"/>
        <v>-0.19717900436725144</v>
      </c>
      <c r="AQ36">
        <f t="shared" si="44"/>
        <v>-768.57492974958461</v>
      </c>
      <c r="AR36">
        <f t="shared" si="45"/>
        <v>-768.77210875395178</v>
      </c>
      <c r="AS36">
        <f t="shared" si="46"/>
        <v>17.598088589598515</v>
      </c>
      <c r="AT36">
        <f t="shared" si="47"/>
        <v>7.695399056325833</v>
      </c>
      <c r="AU36">
        <f t="shared" si="48"/>
        <v>-743.47862110802748</v>
      </c>
      <c r="AW36">
        <v>33</v>
      </c>
      <c r="AX36">
        <f>IF(Z36&gt;0, (R36*SUMPRODUCT(K36:$K$98, X36:$X$98)-K36*$AZ$3)/Z36, 0)</f>
        <v>11707.152079900065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2.1212274045307299E-2</v>
      </c>
      <c r="L37" s="2">
        <v>34</v>
      </c>
      <c r="M37" s="8">
        <v>9.7118048999999998E-2</v>
      </c>
      <c r="Q37" s="5">
        <f t="shared" ref="Q37:Q68" si="60">$C$8</f>
        <v>25</v>
      </c>
      <c r="R37">
        <f t="shared" si="31"/>
        <v>1000000</v>
      </c>
      <c r="S37">
        <f t="shared" si="32"/>
        <v>10853.654146438499</v>
      </c>
      <c r="U37">
        <f t="shared" si="52"/>
        <v>9.7118048999999998E-2</v>
      </c>
      <c r="V37">
        <f t="shared" si="53"/>
        <v>0.01</v>
      </c>
      <c r="W37">
        <f t="shared" si="54"/>
        <v>0.33198266644062635</v>
      </c>
      <c r="X37">
        <f t="shared" si="55"/>
        <v>3.2241508866531404E-2</v>
      </c>
      <c r="Y37">
        <f t="shared" si="56"/>
        <v>3.3198266644062636E-3</v>
      </c>
      <c r="Z37">
        <f t="shared" si="57"/>
        <v>0.29642133090968864</v>
      </c>
      <c r="AB37">
        <f t="shared" si="58"/>
        <v>3886.5715639111481</v>
      </c>
      <c r="AC37">
        <f t="shared" si="33"/>
        <v>3217.2546073207604</v>
      </c>
      <c r="AE37">
        <f t="shared" si="34"/>
        <v>0</v>
      </c>
      <c r="AF37">
        <f t="shared" si="35"/>
        <v>0</v>
      </c>
      <c r="AG37">
        <f t="shared" si="36"/>
        <v>-7.4105332727422164</v>
      </c>
      <c r="AH37">
        <f t="shared" si="37"/>
        <v>-32241.508866531403</v>
      </c>
      <c r="AI37">
        <f t="shared" si="38"/>
        <v>-32248.919399804145</v>
      </c>
      <c r="AJ37">
        <f t="shared" si="39"/>
        <v>669.31695659038769</v>
      </c>
      <c r="AK37">
        <f t="shared" si="30"/>
        <v>272.06000947378038</v>
      </c>
      <c r="AL37">
        <f t="shared" si="40"/>
        <v>-31307.542433739975</v>
      </c>
      <c r="AN37">
        <f t="shared" si="41"/>
        <v>0</v>
      </c>
      <c r="AO37">
        <f t="shared" si="42"/>
        <v>0</v>
      </c>
      <c r="AP37">
        <f t="shared" si="43"/>
        <v>-0.15719426260327587</v>
      </c>
      <c r="AQ37">
        <f t="shared" si="44"/>
        <v>-683.9157217110693</v>
      </c>
      <c r="AR37">
        <f t="shared" si="45"/>
        <v>-684.07291597367248</v>
      </c>
      <c r="AS37">
        <f t="shared" si="46"/>
        <v>14.197734706366353</v>
      </c>
      <c r="AT37">
        <f t="shared" si="47"/>
        <v>5.7710114777267298</v>
      </c>
      <c r="AU37">
        <f t="shared" si="48"/>
        <v>-664.10416978957937</v>
      </c>
      <c r="AW37">
        <v>34</v>
      </c>
      <c r="AX37">
        <f>IF(Z37&gt;0, (R37*SUMPRODUCT(K37:$K$98, X37:$X$98)-K37*$AZ$3)/Z37, 0)</f>
        <v>10853.654146438499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1.8939530397595803E-2</v>
      </c>
      <c r="L38" s="2">
        <v>35</v>
      </c>
      <c r="M38" s="8">
        <v>0.107494799</v>
      </c>
      <c r="Q38" s="5">
        <f t="shared" si="60"/>
        <v>25</v>
      </c>
      <c r="R38">
        <f t="shared" si="31"/>
        <v>1000000</v>
      </c>
      <c r="S38">
        <f t="shared" si="32"/>
        <v>10023.044979565804</v>
      </c>
      <c r="U38">
        <f t="shared" si="52"/>
        <v>0.107494799</v>
      </c>
      <c r="V38">
        <f t="shared" si="53"/>
        <v>0.01</v>
      </c>
      <c r="W38">
        <f t="shared" si="54"/>
        <v>0.29642133090968864</v>
      </c>
      <c r="X38">
        <f t="shared" si="55"/>
        <v>3.1863751385449467E-2</v>
      </c>
      <c r="Y38">
        <f t="shared" si="56"/>
        <v>2.9642133090968864E-3</v>
      </c>
      <c r="Z38">
        <f t="shared" si="57"/>
        <v>0.26159336621514229</v>
      </c>
      <c r="AB38">
        <f t="shared" si="58"/>
        <v>3217.2546073207604</v>
      </c>
      <c r="AC38">
        <f t="shared" si="33"/>
        <v>2621.9620759304007</v>
      </c>
      <c r="AE38">
        <f t="shared" si="34"/>
        <v>0</v>
      </c>
      <c r="AF38">
        <f t="shared" si="35"/>
        <v>0</v>
      </c>
      <c r="AG38">
        <f t="shared" si="36"/>
        <v>-6.5398341553785571</v>
      </c>
      <c r="AH38">
        <f t="shared" si="37"/>
        <v>-31863.751385449468</v>
      </c>
      <c r="AI38">
        <f t="shared" si="38"/>
        <v>-31870.291219604846</v>
      </c>
      <c r="AJ38">
        <f t="shared" si="39"/>
        <v>595.29253139035973</v>
      </c>
      <c r="AK38">
        <f t="shared" si="30"/>
        <v>225.20782251245325</v>
      </c>
      <c r="AL38">
        <f t="shared" si="40"/>
        <v>-31049.790865702034</v>
      </c>
      <c r="AN38">
        <f t="shared" si="41"/>
        <v>0</v>
      </c>
      <c r="AO38">
        <f t="shared" si="42"/>
        <v>0</v>
      </c>
      <c r="AP38">
        <f t="shared" si="43"/>
        <v>-0.12386138778102745</v>
      </c>
      <c r="AQ38">
        <f t="shared" si="44"/>
        <v>-603.48448794615558</v>
      </c>
      <c r="AR38">
        <f t="shared" si="45"/>
        <v>-603.60834933393664</v>
      </c>
      <c r="AS38">
        <f t="shared" si="46"/>
        <v>11.274560993729471</v>
      </c>
      <c r="AT38">
        <f t="shared" si="47"/>
        <v>4.2653304002509689</v>
      </c>
      <c r="AU38">
        <f t="shared" si="48"/>
        <v>-588.06845793995615</v>
      </c>
      <c r="AW38">
        <v>35</v>
      </c>
      <c r="AX38">
        <f>IF(Z38&gt;0, (R38*SUMPRODUCT(K38:$K$98, X38:$X$98)-K38*$AZ$3)/Z38, 0)</f>
        <v>10023.044979565804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1.6910294997853393E-2</v>
      </c>
      <c r="L39" s="2">
        <v>36</v>
      </c>
      <c r="M39" s="8">
        <v>0.119195734</v>
      </c>
      <c r="Q39" s="5">
        <f t="shared" si="60"/>
        <v>25</v>
      </c>
      <c r="R39">
        <f t="shared" si="31"/>
        <v>1000000</v>
      </c>
      <c r="S39">
        <f t="shared" si="32"/>
        <v>9208.2377838727043</v>
      </c>
      <c r="U39">
        <f t="shared" si="52"/>
        <v>0.119195734</v>
      </c>
      <c r="V39">
        <f t="shared" si="53"/>
        <v>0.01</v>
      </c>
      <c r="W39">
        <f t="shared" si="54"/>
        <v>0.26159336621514229</v>
      </c>
      <c r="X39">
        <f t="shared" si="55"/>
        <v>3.1180813295544688E-2</v>
      </c>
      <c r="Y39">
        <f t="shared" si="56"/>
        <v>2.6159336621514231E-3</v>
      </c>
      <c r="Z39">
        <f t="shared" si="57"/>
        <v>0.22779661925744618</v>
      </c>
      <c r="AB39">
        <f t="shared" si="58"/>
        <v>2621.9620759304007</v>
      </c>
      <c r="AC39">
        <f t="shared" si="33"/>
        <v>2097.6054364848806</v>
      </c>
      <c r="AE39">
        <f t="shared" si="34"/>
        <v>0</v>
      </c>
      <c r="AF39">
        <f t="shared" si="35"/>
        <v>0</v>
      </c>
      <c r="AG39">
        <f t="shared" si="36"/>
        <v>-5.6949154814361549</v>
      </c>
      <c r="AH39">
        <f t="shared" si="37"/>
        <v>-31180.813295544689</v>
      </c>
      <c r="AI39">
        <f t="shared" si="38"/>
        <v>-31186.508211026125</v>
      </c>
      <c r="AJ39">
        <f t="shared" si="39"/>
        <v>524.35663944552016</v>
      </c>
      <c r="AK39">
        <f t="shared" si="30"/>
        <v>183.53734531512808</v>
      </c>
      <c r="AL39">
        <f t="shared" si="40"/>
        <v>-30478.614226265476</v>
      </c>
      <c r="AN39">
        <f t="shared" si="41"/>
        <v>0</v>
      </c>
      <c r="AO39">
        <f t="shared" si="42"/>
        <v>0</v>
      </c>
      <c r="AP39">
        <f t="shared" si="43"/>
        <v>-9.6302700778927663E-2</v>
      </c>
      <c r="AQ39">
        <f t="shared" si="44"/>
        <v>-527.2767511006499</v>
      </c>
      <c r="AR39">
        <f t="shared" si="45"/>
        <v>-527.3730538014288</v>
      </c>
      <c r="AS39">
        <f t="shared" si="46"/>
        <v>8.867025457106795</v>
      </c>
      <c r="AT39">
        <f t="shared" si="47"/>
        <v>3.1036706524017013</v>
      </c>
      <c r="AU39">
        <f t="shared" si="48"/>
        <v>-515.40235769192032</v>
      </c>
      <c r="AW39">
        <v>36</v>
      </c>
      <c r="AX39">
        <f>IF(Z39&gt;0, (R39*SUMPRODUCT(K39:$K$98, X39:$X$98)-K39*$AZ$3)/Z39, 0)</f>
        <v>9208.2377838727043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1.5098477676654815E-2</v>
      </c>
      <c r="L40" s="2">
        <v>37</v>
      </c>
      <c r="M40" s="8">
        <v>0.13258683600000001</v>
      </c>
      <c r="Q40" s="5">
        <f t="shared" si="60"/>
        <v>25</v>
      </c>
      <c r="R40">
        <f t="shared" si="31"/>
        <v>1000000</v>
      </c>
      <c r="S40">
        <f t="shared" si="32"/>
        <v>8401.6673588559079</v>
      </c>
      <c r="U40">
        <f t="shared" si="52"/>
        <v>0.13258683600000001</v>
      </c>
      <c r="V40">
        <f t="shared" si="53"/>
        <v>0.01</v>
      </c>
      <c r="W40">
        <f t="shared" si="54"/>
        <v>0.22779661925744618</v>
      </c>
      <c r="X40">
        <f t="shared" si="55"/>
        <v>3.0202832998841463E-2</v>
      </c>
      <c r="Y40">
        <f t="shared" si="56"/>
        <v>2.2779661925744618E-3</v>
      </c>
      <c r="Z40">
        <f t="shared" si="57"/>
        <v>0.19531582006603027</v>
      </c>
      <c r="AB40">
        <f t="shared" si="58"/>
        <v>2097.6054364848806</v>
      </c>
      <c r="AC40">
        <f t="shared" si="33"/>
        <v>1640.9785501169401</v>
      </c>
      <c r="AE40">
        <f t="shared" si="34"/>
        <v>0</v>
      </c>
      <c r="AF40">
        <f t="shared" si="35"/>
        <v>0</v>
      </c>
      <c r="AG40">
        <f t="shared" si="36"/>
        <v>-4.8828955016507569</v>
      </c>
      <c r="AH40">
        <f t="shared" si="37"/>
        <v>-30202.832998841463</v>
      </c>
      <c r="AI40">
        <f t="shared" si="38"/>
        <v>-30207.715894343113</v>
      </c>
      <c r="AJ40">
        <f t="shared" si="39"/>
        <v>456.62688636794041</v>
      </c>
      <c r="AK40">
        <f t="shared" ref="AK40:AK71" si="61">G40*SUM(AB40:AB40, AE40:AF40)</f>
        <v>146.83238055394165</v>
      </c>
      <c r="AL40">
        <f t="shared" si="40"/>
        <v>-29604.256627421233</v>
      </c>
      <c r="AN40">
        <f t="shared" si="41"/>
        <v>0</v>
      </c>
      <c r="AO40">
        <f t="shared" si="42"/>
        <v>0</v>
      </c>
      <c r="AP40">
        <f t="shared" si="43"/>
        <v>-7.3724288729112172E-2</v>
      </c>
      <c r="AQ40">
        <f t="shared" si="44"/>
        <v>-456.0167998047412</v>
      </c>
      <c r="AR40">
        <f t="shared" si="45"/>
        <v>-456.09052409347032</v>
      </c>
      <c r="AS40">
        <f t="shared" si="46"/>
        <v>6.8943708503867427</v>
      </c>
      <c r="AT40">
        <f t="shared" si="47"/>
        <v>2.2169454200037726</v>
      </c>
      <c r="AU40">
        <f t="shared" si="48"/>
        <v>-446.97920782307983</v>
      </c>
      <c r="AW40">
        <v>37</v>
      </c>
      <c r="AX40">
        <f>IF(Z40&gt;0, (R40*SUMPRODUCT(K40:$K$98, X40:$X$98)-K40*$AZ$3)/Z40, 0)</f>
        <v>8401.6673588559079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1.348078363987037E-2</v>
      </c>
      <c r="L41" s="2">
        <v>38</v>
      </c>
      <c r="M41" s="8">
        <v>0.14803979</v>
      </c>
      <c r="Q41" s="5">
        <f t="shared" si="60"/>
        <v>25</v>
      </c>
      <c r="R41">
        <f t="shared" si="31"/>
        <v>1000000</v>
      </c>
      <c r="S41">
        <f t="shared" si="32"/>
        <v>7589.2735502793857</v>
      </c>
      <c r="U41">
        <f t="shared" si="52"/>
        <v>0.14803979</v>
      </c>
      <c r="V41">
        <f t="shared" si="53"/>
        <v>0.01</v>
      </c>
      <c r="W41">
        <f t="shared" si="54"/>
        <v>0.19531582006603027</v>
      </c>
      <c r="X41">
        <f t="shared" si="55"/>
        <v>2.8914512986252909E-2</v>
      </c>
      <c r="Y41">
        <f t="shared" si="56"/>
        <v>1.9531582006603026E-3</v>
      </c>
      <c r="Z41">
        <f t="shared" si="57"/>
        <v>0.16444814887911705</v>
      </c>
      <c r="AB41">
        <f t="shared" si="58"/>
        <v>1640.9785501169401</v>
      </c>
      <c r="AC41">
        <f t="shared" si="33"/>
        <v>1248.0419866806897</v>
      </c>
      <c r="AE41">
        <f t="shared" si="34"/>
        <v>0</v>
      </c>
      <c r="AF41">
        <f t="shared" si="35"/>
        <v>0</v>
      </c>
      <c r="AG41">
        <f t="shared" si="36"/>
        <v>-4.1112037219779261</v>
      </c>
      <c r="AH41">
        <f t="shared" si="37"/>
        <v>-28914.51298625291</v>
      </c>
      <c r="AI41">
        <f t="shared" si="38"/>
        <v>-28918.624189974889</v>
      </c>
      <c r="AJ41">
        <f t="shared" si="39"/>
        <v>392.93656343625048</v>
      </c>
      <c r="AK41">
        <f t="shared" si="61"/>
        <v>114.86849850818582</v>
      </c>
      <c r="AL41">
        <f t="shared" si="40"/>
        <v>-28410.819128030453</v>
      </c>
      <c r="AN41">
        <f t="shared" si="41"/>
        <v>0</v>
      </c>
      <c r="AO41">
        <f t="shared" si="42"/>
        <v>0</v>
      </c>
      <c r="AP41">
        <f t="shared" si="43"/>
        <v>-5.54222478754142E-2</v>
      </c>
      <c r="AQ41">
        <f t="shared" si="44"/>
        <v>-389.79029361989757</v>
      </c>
      <c r="AR41">
        <f t="shared" si="45"/>
        <v>-389.84571586777304</v>
      </c>
      <c r="AS41">
        <f t="shared" si="46"/>
        <v>5.2970927958782914</v>
      </c>
      <c r="AT41">
        <f t="shared" si="47"/>
        <v>1.5485173754256254</v>
      </c>
      <c r="AU41">
        <f t="shared" si="48"/>
        <v>-383.00010569646912</v>
      </c>
      <c r="AW41">
        <v>38</v>
      </c>
      <c r="AX41">
        <f>IF(Z41&gt;0, (R41*SUMPRODUCT(K41:$K$98, X41:$X$98)-K41*$AZ$3)/Z41, 0)</f>
        <v>7589.2735502793857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1.2036413964169972E-2</v>
      </c>
      <c r="L42" s="2">
        <v>39</v>
      </c>
      <c r="M42" s="8">
        <v>0.16585403400000001</v>
      </c>
      <c r="Q42" s="5">
        <f t="shared" si="60"/>
        <v>25</v>
      </c>
      <c r="R42">
        <f t="shared" si="31"/>
        <v>1000000</v>
      </c>
      <c r="S42">
        <f t="shared" si="32"/>
        <v>6748.1605649883568</v>
      </c>
      <c r="U42">
        <f t="shared" si="52"/>
        <v>0.16585403400000001</v>
      </c>
      <c r="V42">
        <f t="shared" si="53"/>
        <v>0.01</v>
      </c>
      <c r="W42">
        <f t="shared" si="54"/>
        <v>0.16444814887911705</v>
      </c>
      <c r="X42">
        <f t="shared" si="55"/>
        <v>2.7274388875434142E-2</v>
      </c>
      <c r="Y42">
        <f t="shared" si="56"/>
        <v>1.6444814887911705E-3</v>
      </c>
      <c r="Z42">
        <f t="shared" si="57"/>
        <v>0.13552927851489172</v>
      </c>
      <c r="AB42">
        <f t="shared" si="58"/>
        <v>1248.0419866806897</v>
      </c>
      <c r="AC42">
        <f t="shared" si="33"/>
        <v>914.5733326755161</v>
      </c>
      <c r="AE42">
        <f t="shared" si="34"/>
        <v>0</v>
      </c>
      <c r="AF42">
        <f t="shared" si="35"/>
        <v>0</v>
      </c>
      <c r="AG42">
        <f t="shared" si="36"/>
        <v>-3.3882319628722928</v>
      </c>
      <c r="AH42">
        <f t="shared" si="37"/>
        <v>-27274.388875434142</v>
      </c>
      <c r="AI42">
        <f t="shared" si="38"/>
        <v>-27277.777107397014</v>
      </c>
      <c r="AJ42">
        <f t="shared" si="39"/>
        <v>333.46865400517356</v>
      </c>
      <c r="AK42">
        <f t="shared" si="61"/>
        <v>87.362939067648284</v>
      </c>
      <c r="AL42">
        <f t="shared" si="40"/>
        <v>-26856.945514324194</v>
      </c>
      <c r="AN42">
        <f t="shared" si="41"/>
        <v>0</v>
      </c>
      <c r="AO42">
        <f t="shared" si="42"/>
        <v>0</v>
      </c>
      <c r="AP42">
        <f t="shared" si="43"/>
        <v>-4.0782162511763101E-2</v>
      </c>
      <c r="AQ42">
        <f t="shared" si="44"/>
        <v>-328.28583512447767</v>
      </c>
      <c r="AR42">
        <f t="shared" si="45"/>
        <v>-328.3266172869894</v>
      </c>
      <c r="AS42">
        <f t="shared" si="46"/>
        <v>4.0137667636808363</v>
      </c>
      <c r="AT42">
        <f t="shared" si="47"/>
        <v>1.0515364997447723</v>
      </c>
      <c r="AU42">
        <f t="shared" si="48"/>
        <v>-323.26131402356384</v>
      </c>
      <c r="AW42">
        <v>39</v>
      </c>
      <c r="AX42">
        <f>IF(Z42&gt;0, (R42*SUMPRODUCT(K42:$K$98, X42:$X$98)-K42*$AZ$3)/Z42, 0)</f>
        <v>6748.1605649883568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1.0746798182294617E-2</v>
      </c>
      <c r="L43" s="2">
        <v>40</v>
      </c>
      <c r="M43" s="8">
        <v>0.18707617900000001</v>
      </c>
      <c r="Q43" s="5">
        <f t="shared" si="60"/>
        <v>25</v>
      </c>
      <c r="R43">
        <f t="shared" si="31"/>
        <v>1000000</v>
      </c>
      <c r="S43">
        <f t="shared" si="32"/>
        <v>5849.8117227390549</v>
      </c>
      <c r="U43">
        <f t="shared" si="52"/>
        <v>0.18707617900000001</v>
      </c>
      <c r="V43">
        <f t="shared" si="53"/>
        <v>0.01</v>
      </c>
      <c r="W43">
        <f t="shared" si="54"/>
        <v>0.13552927851489172</v>
      </c>
      <c r="X43">
        <f t="shared" si="55"/>
        <v>2.5354299567192738E-2</v>
      </c>
      <c r="Y43">
        <f t="shared" si="56"/>
        <v>1.3552927851489171E-3</v>
      </c>
      <c r="Z43">
        <f t="shared" si="57"/>
        <v>0.10881968616255007</v>
      </c>
      <c r="AB43">
        <f t="shared" si="58"/>
        <v>914.5733326755161</v>
      </c>
      <c r="AC43">
        <f t="shared" si="33"/>
        <v>636.57467577847035</v>
      </c>
      <c r="AE43">
        <f t="shared" si="34"/>
        <v>0</v>
      </c>
      <c r="AF43">
        <f t="shared" si="35"/>
        <v>0</v>
      </c>
      <c r="AG43">
        <f t="shared" si="36"/>
        <v>-2.7204921540637517</v>
      </c>
      <c r="AH43">
        <f t="shared" si="37"/>
        <v>-25354.299567192738</v>
      </c>
      <c r="AI43">
        <f t="shared" si="38"/>
        <v>-25357.020059346803</v>
      </c>
      <c r="AJ43">
        <f t="shared" si="39"/>
        <v>277.99865689704575</v>
      </c>
      <c r="AK43">
        <f t="shared" si="61"/>
        <v>64.020133287286129</v>
      </c>
      <c r="AL43">
        <f t="shared" si="40"/>
        <v>-25015.001269162472</v>
      </c>
      <c r="AN43">
        <f t="shared" si="41"/>
        <v>0</v>
      </c>
      <c r="AO43">
        <f t="shared" si="42"/>
        <v>0</v>
      </c>
      <c r="AP43">
        <f t="shared" si="43"/>
        <v>-2.9236580136239095E-2</v>
      </c>
      <c r="AQ43">
        <f t="shared" si="44"/>
        <v>-272.47754050206009</v>
      </c>
      <c r="AR43">
        <f t="shared" si="45"/>
        <v>-272.50677708219638</v>
      </c>
      <c r="AS43">
        <f t="shared" si="46"/>
        <v>2.9875954606215163</v>
      </c>
      <c r="AT43">
        <f t="shared" si="47"/>
        <v>0.68801145204206571</v>
      </c>
      <c r="AU43">
        <f t="shared" si="48"/>
        <v>-268.83117016953281</v>
      </c>
      <c r="AW43">
        <v>40</v>
      </c>
      <c r="AX43">
        <f>IF(Z43&gt;0, (R43*SUMPRODUCT(K43:$K$98, X43:$X$98)-K43*$AZ$3)/Z43, 0)</f>
        <v>5849.8117227390549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9.5953555199059081E-3</v>
      </c>
      <c r="L44" s="2">
        <v>41</v>
      </c>
      <c r="M44" s="8">
        <v>0.21155222800000001</v>
      </c>
      <c r="Q44" s="5">
        <f t="shared" si="60"/>
        <v>25</v>
      </c>
      <c r="R44">
        <f t="shared" si="31"/>
        <v>1000000</v>
      </c>
      <c r="S44">
        <f t="shared" si="32"/>
        <v>4828.1698303235389</v>
      </c>
      <c r="U44">
        <f t="shared" si="52"/>
        <v>0.21155222800000001</v>
      </c>
      <c r="V44">
        <f t="shared" si="53"/>
        <v>0.01</v>
      </c>
      <c r="W44">
        <f t="shared" si="54"/>
        <v>0.10881968616255007</v>
      </c>
      <c r="X44">
        <f t="shared" si="55"/>
        <v>2.3021047057948239E-2</v>
      </c>
      <c r="Y44">
        <f t="shared" si="56"/>
        <v>1.0881968616255008E-3</v>
      </c>
      <c r="Z44">
        <f t="shared" si="57"/>
        <v>8.471044224297633E-2</v>
      </c>
      <c r="AB44">
        <f t="shared" si="58"/>
        <v>636.57467577847035</v>
      </c>
      <c r="AC44">
        <f t="shared" si="33"/>
        <v>408.99640155090299</v>
      </c>
      <c r="AE44">
        <f t="shared" si="34"/>
        <v>0</v>
      </c>
      <c r="AF44">
        <f t="shared" si="35"/>
        <v>0</v>
      </c>
      <c r="AG44">
        <f t="shared" si="36"/>
        <v>-2.1177610560744085</v>
      </c>
      <c r="AH44">
        <f t="shared" si="37"/>
        <v>-23021.047057948239</v>
      </c>
      <c r="AI44">
        <f t="shared" si="38"/>
        <v>-23023.164819004312</v>
      </c>
      <c r="AJ44">
        <f t="shared" si="39"/>
        <v>227.57827422756736</v>
      </c>
      <c r="AK44">
        <f t="shared" si="61"/>
        <v>44.560227304492926</v>
      </c>
      <c r="AL44">
        <f t="shared" si="40"/>
        <v>-22751.026317472253</v>
      </c>
      <c r="AN44">
        <f t="shared" si="41"/>
        <v>0</v>
      </c>
      <c r="AO44">
        <f t="shared" si="42"/>
        <v>0</v>
      </c>
      <c r="AP44">
        <f t="shared" si="43"/>
        <v>-2.0320670239245341E-2</v>
      </c>
      <c r="AQ44">
        <f t="shared" si="44"/>
        <v>-220.8951309614973</v>
      </c>
      <c r="AR44">
        <f t="shared" si="45"/>
        <v>-220.91545163173654</v>
      </c>
      <c r="AS44">
        <f t="shared" si="46"/>
        <v>2.1836944498201492</v>
      </c>
      <c r="AT44">
        <f t="shared" si="47"/>
        <v>0.42757122303442818</v>
      </c>
      <c r="AU44">
        <f t="shared" si="48"/>
        <v>-218.30418595888196</v>
      </c>
      <c r="AW44">
        <v>41</v>
      </c>
      <c r="AX44">
        <f>IF(Z44&gt;0, (R44*SUMPRODUCT(K44:$K$98, X44:$X$98)-K44*$AZ$3)/Z44, 0)</f>
        <v>4828.1698303235389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8.5672817142017025E-3</v>
      </c>
      <c r="L45" s="2">
        <v>42</v>
      </c>
      <c r="M45" s="8">
        <v>0.23965956799999999</v>
      </c>
      <c r="Q45" s="5">
        <f t="shared" si="60"/>
        <v>25</v>
      </c>
      <c r="R45">
        <f t="shared" si="31"/>
        <v>1000000</v>
      </c>
      <c r="S45">
        <f t="shared" si="32"/>
        <v>3590.055167066801</v>
      </c>
      <c r="U45">
        <f t="shared" si="52"/>
        <v>0.23965956799999999</v>
      </c>
      <c r="V45">
        <f t="shared" si="53"/>
        <v>0.01</v>
      </c>
      <c r="W45">
        <f t="shared" si="54"/>
        <v>8.471044224297633E-2</v>
      </c>
      <c r="X45">
        <f t="shared" si="55"/>
        <v>2.0301667993040659E-2</v>
      </c>
      <c r="Y45">
        <f t="shared" si="56"/>
        <v>8.4710442242976337E-4</v>
      </c>
      <c r="Z45">
        <f t="shared" si="57"/>
        <v>6.3561669827505912E-2</v>
      </c>
      <c r="AB45">
        <f t="shared" si="58"/>
        <v>408.99640155090299</v>
      </c>
      <c r="AC45">
        <f t="shared" si="33"/>
        <v>228.18990119163158</v>
      </c>
      <c r="AE45">
        <f t="shared" si="34"/>
        <v>0</v>
      </c>
      <c r="AF45">
        <f t="shared" si="35"/>
        <v>0</v>
      </c>
      <c r="AG45">
        <f t="shared" si="36"/>
        <v>-1.5890417456876478</v>
      </c>
      <c r="AH45">
        <f t="shared" si="37"/>
        <v>-20301.667993040661</v>
      </c>
      <c r="AI45">
        <f t="shared" si="38"/>
        <v>-20303.257034786348</v>
      </c>
      <c r="AJ45">
        <f t="shared" si="39"/>
        <v>180.80650035927141</v>
      </c>
      <c r="AK45">
        <f t="shared" si="61"/>
        <v>28.629748108563213</v>
      </c>
      <c r="AL45">
        <f t="shared" si="40"/>
        <v>-20093.820786318513</v>
      </c>
      <c r="AN45">
        <f t="shared" si="41"/>
        <v>0</v>
      </c>
      <c r="AO45">
        <f t="shared" si="42"/>
        <v>0</v>
      </c>
      <c r="AP45">
        <f t="shared" si="43"/>
        <v>-1.3613768290932938E-2</v>
      </c>
      <c r="AQ45">
        <f t="shared" si="44"/>
        <v>-173.93010896457122</v>
      </c>
      <c r="AR45">
        <f t="shared" si="45"/>
        <v>-173.94372273286214</v>
      </c>
      <c r="AS45">
        <f t="shared" si="46"/>
        <v>1.5490202243367894</v>
      </c>
      <c r="AT45">
        <f t="shared" si="47"/>
        <v>0.2452791174526944</v>
      </c>
      <c r="AU45">
        <f t="shared" si="48"/>
        <v>-172.14942339107267</v>
      </c>
      <c r="AW45">
        <v>42</v>
      </c>
      <c r="AX45">
        <f>IF(Z45&gt;0, (R45*SUMPRODUCT(K45:$K$98, X45:$X$98)-K45*$AZ$3)/Z45, 0)</f>
        <v>3590.055167066801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7.6493586733943769E-3</v>
      </c>
      <c r="L46" s="2">
        <v>43</v>
      </c>
      <c r="M46" s="8">
        <v>0.27212731099999998</v>
      </c>
      <c r="Q46" s="5">
        <f t="shared" si="60"/>
        <v>25</v>
      </c>
      <c r="R46">
        <f t="shared" si="31"/>
        <v>1000000</v>
      </c>
      <c r="S46">
        <f t="shared" si="32"/>
        <v>1973.587930253821</v>
      </c>
      <c r="U46">
        <f t="shared" si="52"/>
        <v>0.27212731099999998</v>
      </c>
      <c r="V46">
        <f t="shared" si="53"/>
        <v>0.01</v>
      </c>
      <c r="W46">
        <f t="shared" si="54"/>
        <v>6.3561669827505912E-2</v>
      </c>
      <c r="X46">
        <f t="shared" si="55"/>
        <v>1.7296866292829016E-2</v>
      </c>
      <c r="Y46">
        <f t="shared" si="56"/>
        <v>6.3561669827505917E-4</v>
      </c>
      <c r="Z46">
        <f t="shared" si="57"/>
        <v>4.5629186836401832E-2</v>
      </c>
      <c r="AB46">
        <f t="shared" si="58"/>
        <v>228.18990119163158</v>
      </c>
      <c r="AC46">
        <f t="shared" si="33"/>
        <v>90.053212407619185</v>
      </c>
      <c r="AE46">
        <f t="shared" si="34"/>
        <v>0</v>
      </c>
      <c r="AF46">
        <f t="shared" si="35"/>
        <v>0</v>
      </c>
      <c r="AG46">
        <f t="shared" si="36"/>
        <v>-1.1407296709100458</v>
      </c>
      <c r="AH46">
        <f t="shared" si="37"/>
        <v>-17296.866292829014</v>
      </c>
      <c r="AI46">
        <f t="shared" si="38"/>
        <v>-17298.007022499925</v>
      </c>
      <c r="AJ46">
        <f t="shared" si="39"/>
        <v>138.13668878401239</v>
      </c>
      <c r="AK46">
        <f t="shared" si="61"/>
        <v>15.973293083414212</v>
      </c>
      <c r="AL46">
        <f t="shared" si="40"/>
        <v>-17143.897040632499</v>
      </c>
      <c r="AN46">
        <f t="shared" si="41"/>
        <v>0</v>
      </c>
      <c r="AO46">
        <f t="shared" si="42"/>
        <v>0</v>
      </c>
      <c r="AP46">
        <f t="shared" si="43"/>
        <v>-8.7258504021740721E-3</v>
      </c>
      <c r="AQ46">
        <f t="shared" si="44"/>
        <v>-132.30993419959447</v>
      </c>
      <c r="AR46">
        <f t="shared" si="45"/>
        <v>-132.31866004999665</v>
      </c>
      <c r="AS46">
        <f t="shared" si="46"/>
        <v>1.0566570784639648</v>
      </c>
      <c r="AT46">
        <f t="shared" si="47"/>
        <v>0.12218544799028491</v>
      </c>
      <c r="AU46">
        <f t="shared" si="48"/>
        <v>-131.1398175235424</v>
      </c>
      <c r="AW46">
        <v>43</v>
      </c>
      <c r="AX46">
        <f>IF(Z46&gt;0, (R46*SUMPRODUCT(K46:$K$98, X46:$X$98)-K46*$AZ$3)/Z46, 0)</f>
        <v>1973.587930253821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6.8297845298164071E-3</v>
      </c>
      <c r="L47" s="2">
        <v>44</v>
      </c>
      <c r="M47" s="8">
        <v>0.30842977500000002</v>
      </c>
      <c r="Q47" s="5">
        <f t="shared" si="60"/>
        <v>25</v>
      </c>
      <c r="R47">
        <f t="shared" si="31"/>
        <v>1000000</v>
      </c>
      <c r="S47">
        <f t="shared" si="32"/>
        <v>-331.14077481201792</v>
      </c>
      <c r="U47">
        <f t="shared" si="52"/>
        <v>0.30842977500000002</v>
      </c>
      <c r="V47">
        <f t="shared" si="53"/>
        <v>0.01</v>
      </c>
      <c r="W47">
        <f t="shared" si="54"/>
        <v>4.5629186836401832E-2</v>
      </c>
      <c r="X47">
        <f t="shared" si="55"/>
        <v>1.4073399829384379E-2</v>
      </c>
      <c r="Y47">
        <f t="shared" si="56"/>
        <v>4.5629186836401833E-4</v>
      </c>
      <c r="Z47">
        <f t="shared" si="57"/>
        <v>3.1099495138653434E-2</v>
      </c>
      <c r="AB47">
        <f t="shared" si="58"/>
        <v>90.053212407619185</v>
      </c>
      <c r="AC47">
        <f t="shared" si="33"/>
        <v>-10.298310916476282</v>
      </c>
      <c r="AE47">
        <f t="shared" si="34"/>
        <v>0</v>
      </c>
      <c r="AF47">
        <f t="shared" si="35"/>
        <v>0</v>
      </c>
      <c r="AG47">
        <f t="shared" si="36"/>
        <v>-0.77748737846633587</v>
      </c>
      <c r="AH47">
        <f t="shared" si="37"/>
        <v>-14073.39982938438</v>
      </c>
      <c r="AI47">
        <f t="shared" si="38"/>
        <v>-14074.177316762845</v>
      </c>
      <c r="AJ47">
        <f t="shared" si="39"/>
        <v>100.35152332409547</v>
      </c>
      <c r="AK47">
        <f t="shared" si="61"/>
        <v>6.3037248685333438</v>
      </c>
      <c r="AL47">
        <f t="shared" si="40"/>
        <v>-13967.522068570215</v>
      </c>
      <c r="AN47">
        <f t="shared" si="41"/>
        <v>0</v>
      </c>
      <c r="AO47">
        <f t="shared" si="42"/>
        <v>0</v>
      </c>
      <c r="AP47">
        <f t="shared" si="43"/>
        <v>-5.3100712695768951E-3</v>
      </c>
      <c r="AQ47">
        <f t="shared" si="44"/>
        <v>-96.118288436650303</v>
      </c>
      <c r="AR47">
        <f t="shared" si="45"/>
        <v>-96.123598507919866</v>
      </c>
      <c r="AS47">
        <f t="shared" si="46"/>
        <v>0.68537928154241756</v>
      </c>
      <c r="AT47">
        <f t="shared" si="47"/>
        <v>4.3053082587327998E-2</v>
      </c>
      <c r="AU47">
        <f t="shared" si="48"/>
        <v>-95.395166143790121</v>
      </c>
      <c r="AW47">
        <v>44</v>
      </c>
      <c r="AX47">
        <f>IF(Z47&gt;0, (R47*SUMPRODUCT(K47:$K$98, X47:$X$98)-K47*$AZ$3)/Z47, 0)</f>
        <v>-331.14077481201792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6.0980219016217915E-3</v>
      </c>
      <c r="L48" s="2">
        <v>45</v>
      </c>
      <c r="M48" s="8">
        <v>0.34883407700000002</v>
      </c>
      <c r="Q48" s="5">
        <f t="shared" si="60"/>
        <v>25</v>
      </c>
      <c r="R48">
        <f t="shared" si="31"/>
        <v>1000000</v>
      </c>
      <c r="S48">
        <f t="shared" si="32"/>
        <v>-3905.8451318261814</v>
      </c>
      <c r="U48">
        <f t="shared" si="52"/>
        <v>0.34883407700000002</v>
      </c>
      <c r="V48">
        <f t="shared" si="53"/>
        <v>0.01</v>
      </c>
      <c r="W48">
        <f t="shared" si="54"/>
        <v>3.1099495138653434E-2</v>
      </c>
      <c r="X48">
        <f t="shared" si="55"/>
        <v>1.0848563681858159E-2</v>
      </c>
      <c r="Y48">
        <f t="shared" si="56"/>
        <v>3.1099495138653437E-4</v>
      </c>
      <c r="Z48">
        <f t="shared" si="57"/>
        <v>1.9939936505408741E-2</v>
      </c>
      <c r="AB48">
        <f t="shared" si="58"/>
        <v>-10.298310916476282</v>
      </c>
      <c r="AC48">
        <f t="shared" si="33"/>
        <v>-77.88230392857389</v>
      </c>
      <c r="AE48">
        <f t="shared" si="34"/>
        <v>0</v>
      </c>
      <c r="AF48">
        <f t="shared" si="35"/>
        <v>0</v>
      </c>
      <c r="AG48">
        <f t="shared" si="36"/>
        <v>-0.49849841263521855</v>
      </c>
      <c r="AH48">
        <f t="shared" si="37"/>
        <v>-10848.563681858159</v>
      </c>
      <c r="AI48">
        <f t="shared" si="38"/>
        <v>-10849.062180270794</v>
      </c>
      <c r="AJ48">
        <f t="shared" si="39"/>
        <v>67.583993012097608</v>
      </c>
      <c r="AK48">
        <f t="shared" si="61"/>
        <v>-0.72088176415333982</v>
      </c>
      <c r="AL48">
        <f t="shared" si="40"/>
        <v>-10782.199069022849</v>
      </c>
      <c r="AN48">
        <f t="shared" si="41"/>
        <v>0</v>
      </c>
      <c r="AO48">
        <f t="shared" si="42"/>
        <v>0</v>
      </c>
      <c r="AP48">
        <f t="shared" si="43"/>
        <v>-3.03985423817326E-3</v>
      </c>
      <c r="AQ48">
        <f t="shared" si="44"/>
        <v>-66.154778933109796</v>
      </c>
      <c r="AR48">
        <f t="shared" si="45"/>
        <v>-66.157818787347964</v>
      </c>
      <c r="AS48">
        <f t="shared" si="46"/>
        <v>0.41212866958682531</v>
      </c>
      <c r="AT48">
        <f t="shared" si="47"/>
        <v>-4.3959527862868211E-3</v>
      </c>
      <c r="AU48">
        <f t="shared" si="48"/>
        <v>-65.750086070547425</v>
      </c>
      <c r="AW48">
        <v>45</v>
      </c>
      <c r="AX48">
        <f>IF(Z48&gt;0, (R48*SUMPRODUCT(K48:$K$98, X48:$X$98)-K48*$AZ$3)/Z48, 0)</f>
        <v>-3905.8451318261814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5.4446624121623132E-3</v>
      </c>
      <c r="L49" s="2">
        <v>46</v>
      </c>
      <c r="M49" s="8">
        <v>0.39293336200000001</v>
      </c>
      <c r="Q49" s="5">
        <f t="shared" si="60"/>
        <v>25</v>
      </c>
      <c r="R49">
        <f t="shared" si="31"/>
        <v>1000000</v>
      </c>
      <c r="S49">
        <f t="shared" si="32"/>
        <v>-9958.4497628960144</v>
      </c>
      <c r="U49">
        <f t="shared" si="52"/>
        <v>0.39293336200000001</v>
      </c>
      <c r="V49">
        <f t="shared" si="53"/>
        <v>0.01</v>
      </c>
      <c r="W49">
        <f t="shared" si="54"/>
        <v>1.9939936505408741E-2</v>
      </c>
      <c r="X49">
        <f t="shared" si="55"/>
        <v>7.8350662891367873E-3</v>
      </c>
      <c r="Y49">
        <f t="shared" si="56"/>
        <v>1.9939936505408742E-4</v>
      </c>
      <c r="Z49">
        <f t="shared" si="57"/>
        <v>1.1905470851217867E-2</v>
      </c>
      <c r="AB49">
        <f t="shared" si="58"/>
        <v>-77.88230392857389</v>
      </c>
      <c r="AC49">
        <f t="shared" si="33"/>
        <v>-118.56003337547597</v>
      </c>
      <c r="AE49">
        <f t="shared" si="34"/>
        <v>0</v>
      </c>
      <c r="AF49">
        <f t="shared" si="35"/>
        <v>0</v>
      </c>
      <c r="AG49">
        <f t="shared" si="36"/>
        <v>-0.29763677128044669</v>
      </c>
      <c r="AH49">
        <f t="shared" si="37"/>
        <v>-7835.0662891367874</v>
      </c>
      <c r="AI49">
        <f t="shared" si="38"/>
        <v>-7835.3639259080683</v>
      </c>
      <c r="AJ49">
        <f t="shared" si="39"/>
        <v>40.677729446902077</v>
      </c>
      <c r="AK49">
        <f t="shared" si="61"/>
        <v>-5.4517612750001732</v>
      </c>
      <c r="AL49">
        <f t="shared" si="40"/>
        <v>-7800.1379577361668</v>
      </c>
      <c r="AN49">
        <f t="shared" si="41"/>
        <v>0</v>
      </c>
      <c r="AO49">
        <f t="shared" si="42"/>
        <v>0</v>
      </c>
      <c r="AP49">
        <f t="shared" si="43"/>
        <v>-1.6205317410679996E-3</v>
      </c>
      <c r="AQ49">
        <f t="shared" si="44"/>
        <v>-42.659290921263128</v>
      </c>
      <c r="AR49">
        <f t="shared" si="45"/>
        <v>-42.660911453004196</v>
      </c>
      <c r="AS49">
        <f t="shared" si="46"/>
        <v>0.22147650453165582</v>
      </c>
      <c r="AT49">
        <f t="shared" si="47"/>
        <v>-2.9682999694075531E-2</v>
      </c>
      <c r="AU49">
        <f t="shared" si="48"/>
        <v>-42.46911794816662</v>
      </c>
      <c r="AW49">
        <v>46</v>
      </c>
      <c r="AX49">
        <f>IF(Z49&gt;0, (R49*SUMPRODUCT(K49:$K$98, X49:$X$98)-K49*$AZ$3)/Z49, 0)</f>
        <v>-9958.4497628960144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4.8613057251449222E-3</v>
      </c>
      <c r="L50" s="2">
        <v>47</v>
      </c>
      <c r="M50" s="8">
        <v>0.441408258</v>
      </c>
      <c r="Q50" s="5">
        <f t="shared" si="60"/>
        <v>25</v>
      </c>
      <c r="R50">
        <f t="shared" si="31"/>
        <v>1000000</v>
      </c>
      <c r="S50">
        <f t="shared" si="32"/>
        <v>-21201.470963451618</v>
      </c>
      <c r="U50">
        <f t="shared" si="52"/>
        <v>0.441408258</v>
      </c>
      <c r="V50">
        <f t="shared" si="53"/>
        <v>0.01</v>
      </c>
      <c r="W50">
        <f t="shared" si="54"/>
        <v>1.1905470851217867E-2</v>
      </c>
      <c r="X50">
        <f t="shared" si="55"/>
        <v>5.2551731491058554E-3</v>
      </c>
      <c r="Y50">
        <f t="shared" si="56"/>
        <v>1.1905470851217867E-4</v>
      </c>
      <c r="Z50">
        <f t="shared" si="57"/>
        <v>6.5312429935998322E-3</v>
      </c>
      <c r="AB50">
        <f t="shared" si="58"/>
        <v>-118.56003337547597</v>
      </c>
      <c r="AC50">
        <f t="shared" si="33"/>
        <v>-138.47195868405367</v>
      </c>
      <c r="AE50">
        <f t="shared" si="34"/>
        <v>0</v>
      </c>
      <c r="AF50">
        <f t="shared" si="35"/>
        <v>0</v>
      </c>
      <c r="AG50">
        <f t="shared" si="36"/>
        <v>-0.16328107483999579</v>
      </c>
      <c r="AH50">
        <f t="shared" si="37"/>
        <v>-5255.1731491058554</v>
      </c>
      <c r="AI50">
        <f t="shared" si="38"/>
        <v>-5255.3364301806951</v>
      </c>
      <c r="AJ50">
        <f t="shared" si="39"/>
        <v>19.911925308577707</v>
      </c>
      <c r="AK50">
        <f t="shared" si="61"/>
        <v>-8.2992023362833187</v>
      </c>
      <c r="AL50">
        <f t="shared" si="40"/>
        <v>-5243.7237072084008</v>
      </c>
      <c r="AN50">
        <f t="shared" si="41"/>
        <v>0</v>
      </c>
      <c r="AO50">
        <f t="shared" si="42"/>
        <v>0</v>
      </c>
      <c r="AP50">
        <f t="shared" si="43"/>
        <v>-7.937592239274881E-4</v>
      </c>
      <c r="AQ50">
        <f t="shared" si="44"/>
        <v>-25.547003316376166</v>
      </c>
      <c r="AR50">
        <f t="shared" si="45"/>
        <v>-25.547797075600091</v>
      </c>
      <c r="AS50">
        <f t="shared" si="46"/>
        <v>9.6797956501246882E-2</v>
      </c>
      <c r="AT50">
        <f t="shared" si="47"/>
        <v>-4.0344959831510215E-2</v>
      </c>
      <c r="AU50">
        <f t="shared" si="48"/>
        <v>-25.491344078930354</v>
      </c>
      <c r="AW50">
        <v>47</v>
      </c>
      <c r="AX50">
        <f>IF(Z50&gt;0, (R50*SUMPRODUCT(K50:$K$98, X50:$X$98)-K50*$AZ$3)/Z50, 0)</f>
        <v>-21201.470963451618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4.3404515403079663E-3</v>
      </c>
      <c r="L51" s="2">
        <v>48</v>
      </c>
      <c r="M51" s="8">
        <v>0.49593942699999999</v>
      </c>
      <c r="Q51" s="5">
        <f t="shared" si="60"/>
        <v>25</v>
      </c>
      <c r="R51">
        <f t="shared" si="31"/>
        <v>1000000</v>
      </c>
      <c r="S51">
        <f t="shared" si="32"/>
        <v>-44535.605984888593</v>
      </c>
      <c r="U51">
        <f t="shared" si="52"/>
        <v>0.49593942699999999</v>
      </c>
      <c r="V51">
        <f t="shared" si="53"/>
        <v>0.01</v>
      </c>
      <c r="W51">
        <f t="shared" si="54"/>
        <v>6.5312429935998322E-3</v>
      </c>
      <c r="X51">
        <f t="shared" si="55"/>
        <v>3.2391009078436652E-3</v>
      </c>
      <c r="Y51">
        <f t="shared" si="56"/>
        <v>6.531242993599833E-5</v>
      </c>
      <c r="Z51">
        <f t="shared" si="57"/>
        <v>3.2268296558201686E-3</v>
      </c>
      <c r="AB51">
        <f t="shared" si="58"/>
        <v>-138.47195868405367</v>
      </c>
      <c r="AC51">
        <f t="shared" si="33"/>
        <v>-143.70881413196071</v>
      </c>
      <c r="AE51">
        <f t="shared" si="34"/>
        <v>0</v>
      </c>
      <c r="AF51">
        <f t="shared" si="35"/>
        <v>0</v>
      </c>
      <c r="AG51">
        <f t="shared" si="36"/>
        <v>-8.0670741395504217E-2</v>
      </c>
      <c r="AH51">
        <f t="shared" si="37"/>
        <v>-3239.100907843665</v>
      </c>
      <c r="AI51">
        <f t="shared" si="38"/>
        <v>-3239.1815785850604</v>
      </c>
      <c r="AJ51">
        <f t="shared" si="39"/>
        <v>5.2368554479070326</v>
      </c>
      <c r="AK51">
        <f t="shared" si="61"/>
        <v>-9.6930371078837574</v>
      </c>
      <c r="AL51">
        <f t="shared" si="40"/>
        <v>-3243.637760245037</v>
      </c>
      <c r="AN51">
        <f t="shared" si="41"/>
        <v>0</v>
      </c>
      <c r="AO51">
        <f t="shared" si="42"/>
        <v>0</v>
      </c>
      <c r="AP51">
        <f t="shared" si="43"/>
        <v>-3.501474437479019E-4</v>
      </c>
      <c r="AQ51">
        <f t="shared" si="44"/>
        <v>-14.059160524662968</v>
      </c>
      <c r="AR51">
        <f t="shared" si="45"/>
        <v>-14.059510672106715</v>
      </c>
      <c r="AS51">
        <f t="shared" si="46"/>
        <v>2.2730317295238243E-2</v>
      </c>
      <c r="AT51">
        <f t="shared" si="47"/>
        <v>-4.2072157845176331E-2</v>
      </c>
      <c r="AU51">
        <f t="shared" si="48"/>
        <v>-14.078852512656653</v>
      </c>
      <c r="AW51">
        <v>48</v>
      </c>
      <c r="AX51">
        <f>IF(Z51&gt;0, (R51*SUMPRODUCT(K51:$K$98, X51:$X$98)-K51*$AZ$3)/Z51, 0)</f>
        <v>-44535.605984888593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3.8754031609892553E-3</v>
      </c>
      <c r="L52" s="2">
        <v>49</v>
      </c>
      <c r="M52" s="8">
        <v>0.55722270799999996</v>
      </c>
      <c r="Q52" s="5">
        <f t="shared" si="60"/>
        <v>25</v>
      </c>
      <c r="R52">
        <f t="shared" si="31"/>
        <v>1000000</v>
      </c>
      <c r="S52">
        <f t="shared" si="32"/>
        <v>-99988.581471305428</v>
      </c>
      <c r="U52">
        <f t="shared" si="52"/>
        <v>0.55722270799999996</v>
      </c>
      <c r="V52">
        <f t="shared" si="53"/>
        <v>0.01</v>
      </c>
      <c r="W52">
        <f t="shared" si="54"/>
        <v>3.2268296558201686E-3</v>
      </c>
      <c r="X52">
        <f t="shared" si="55"/>
        <v>1.7980627590708223E-3</v>
      </c>
      <c r="Y52">
        <f t="shared" si="56"/>
        <v>3.2268296558201685E-5</v>
      </c>
      <c r="Z52">
        <f t="shared" si="57"/>
        <v>1.3964986001911448E-3</v>
      </c>
      <c r="AB52">
        <f t="shared" si="58"/>
        <v>-143.70881413196071</v>
      </c>
      <c r="AC52">
        <f t="shared" si="33"/>
        <v>-139.63391405977626</v>
      </c>
      <c r="AE52">
        <f t="shared" si="34"/>
        <v>0</v>
      </c>
      <c r="AF52">
        <f t="shared" si="35"/>
        <v>0</v>
      </c>
      <c r="AG52">
        <f t="shared" si="36"/>
        <v>-3.4912465004778619E-2</v>
      </c>
      <c r="AH52">
        <f t="shared" si="37"/>
        <v>-1798.0627590708223</v>
      </c>
      <c r="AI52">
        <f t="shared" si="38"/>
        <v>-1798.097671535827</v>
      </c>
      <c r="AJ52">
        <f t="shared" si="39"/>
        <v>-4.0749000721844482</v>
      </c>
      <c r="AK52">
        <f t="shared" si="61"/>
        <v>-10.05961698923725</v>
      </c>
      <c r="AL52">
        <f t="shared" si="40"/>
        <v>-1812.2321885972485</v>
      </c>
      <c r="AN52">
        <f t="shared" si="41"/>
        <v>0</v>
      </c>
      <c r="AO52">
        <f t="shared" si="42"/>
        <v>0</v>
      </c>
      <c r="AP52">
        <f t="shared" si="43"/>
        <v>-1.3529987723744582E-4</v>
      </c>
      <c r="AQ52">
        <f t="shared" si="44"/>
        <v>-6.9682181001601267</v>
      </c>
      <c r="AR52">
        <f t="shared" si="45"/>
        <v>-6.9683534000373637</v>
      </c>
      <c r="AS52">
        <f t="shared" si="46"/>
        <v>-1.5791880620458956E-2</v>
      </c>
      <c r="AT52">
        <f t="shared" si="47"/>
        <v>-3.8985071478431256E-2</v>
      </c>
      <c r="AU52">
        <f t="shared" si="48"/>
        <v>-7.0231303521362527</v>
      </c>
      <c r="AW52">
        <v>49</v>
      </c>
      <c r="AX52">
        <f>IF(Z52&gt;0, (R52*SUMPRODUCT(K52:$K$98, X52:$X$98)-K52*$AZ$3)/Z52, 0)</f>
        <v>-99988.581471305428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3.4601813937404063E-3</v>
      </c>
      <c r="L53" s="2">
        <v>50</v>
      </c>
      <c r="M53" s="8">
        <v>0.62633703200000002</v>
      </c>
      <c r="Q53" s="5">
        <f t="shared" si="60"/>
        <v>25</v>
      </c>
      <c r="R53">
        <f t="shared" si="31"/>
        <v>1000000</v>
      </c>
      <c r="S53">
        <f t="shared" si="32"/>
        <v>-256787.96383116746</v>
      </c>
      <c r="U53">
        <f t="shared" si="52"/>
        <v>0.62633703200000002</v>
      </c>
      <c r="V53">
        <f t="shared" si="53"/>
        <v>0.01</v>
      </c>
      <c r="W53">
        <f t="shared" si="54"/>
        <v>1.3964986001911448E-3</v>
      </c>
      <c r="X53">
        <f t="shared" si="55"/>
        <v>8.7467878843587631E-4</v>
      </c>
      <c r="Y53">
        <f t="shared" si="56"/>
        <v>1.3964986001911448E-5</v>
      </c>
      <c r="Z53">
        <f t="shared" si="57"/>
        <v>5.0785482575335704E-4</v>
      </c>
      <c r="AB53">
        <f t="shared" si="58"/>
        <v>-139.63391405977626</v>
      </c>
      <c r="AC53">
        <f t="shared" si="33"/>
        <v>-130.4110066270369</v>
      </c>
      <c r="AE53">
        <f t="shared" si="34"/>
        <v>0</v>
      </c>
      <c r="AF53">
        <f t="shared" si="35"/>
        <v>0</v>
      </c>
      <c r="AG53">
        <f t="shared" si="36"/>
        <v>-1.2696370643833926E-2</v>
      </c>
      <c r="AH53">
        <f t="shared" si="37"/>
        <v>-874.6787884358763</v>
      </c>
      <c r="AI53">
        <f t="shared" si="38"/>
        <v>-874.69148480652018</v>
      </c>
      <c r="AJ53">
        <f t="shared" si="39"/>
        <v>-9.2229074327393619</v>
      </c>
      <c r="AK53">
        <f t="shared" si="61"/>
        <v>-9.7743739841843382</v>
      </c>
      <c r="AL53">
        <f t="shared" si="40"/>
        <v>-893.68876622344385</v>
      </c>
      <c r="AN53">
        <f t="shared" si="41"/>
        <v>0</v>
      </c>
      <c r="AO53">
        <f t="shared" si="42"/>
        <v>0</v>
      </c>
      <c r="AP53">
        <f t="shared" si="43"/>
        <v>-4.393174546982605E-5</v>
      </c>
      <c r="AQ53">
        <f t="shared" si="44"/>
        <v>-3.0265472692452202</v>
      </c>
      <c r="AR53">
        <f t="shared" si="45"/>
        <v>-3.0265912009906906</v>
      </c>
      <c r="AS53">
        <f t="shared" si="46"/>
        <v>-3.1912932694954835E-2</v>
      </c>
      <c r="AT53">
        <f t="shared" si="47"/>
        <v>-3.3821106995534929E-2</v>
      </c>
      <c r="AU53">
        <f t="shared" si="48"/>
        <v>-3.0923252406811801</v>
      </c>
      <c r="AW53">
        <v>50</v>
      </c>
      <c r="AX53">
        <f>IF(Z53&gt;0, (R53*SUMPRODUCT(K53:$K$98, X53:$X$98)-K53*$AZ$3)/Z53, 0)</f>
        <v>-256787.96383116746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3.0894476729825052E-3</v>
      </c>
      <c r="L54" s="2">
        <v>51</v>
      </c>
      <c r="M54" s="8">
        <v>0.70099715600000001</v>
      </c>
      <c r="Q54" s="5">
        <f t="shared" si="60"/>
        <v>25</v>
      </c>
      <c r="R54">
        <f t="shared" si="31"/>
        <v>1000000</v>
      </c>
      <c r="S54">
        <f t="shared" si="32"/>
        <v>-810656.02480910916</v>
      </c>
      <c r="U54">
        <f t="shared" si="52"/>
        <v>0.70099715600000001</v>
      </c>
      <c r="V54">
        <f t="shared" si="53"/>
        <v>0.01</v>
      </c>
      <c r="W54">
        <f t="shared" si="54"/>
        <v>5.0785482575335704E-4</v>
      </c>
      <c r="X54">
        <f t="shared" si="55"/>
        <v>3.5600478851397887E-4</v>
      </c>
      <c r="Y54">
        <f t="shared" si="56"/>
        <v>5.0785482575335704E-6</v>
      </c>
      <c r="Z54">
        <f t="shared" si="57"/>
        <v>1.4677148898184459E-4</v>
      </c>
      <c r="AB54">
        <f t="shared" si="58"/>
        <v>-130.4110066270369</v>
      </c>
      <c r="AC54">
        <f t="shared" si="33"/>
        <v>-118.9811918133361</v>
      </c>
      <c r="AE54">
        <f t="shared" si="34"/>
        <v>0</v>
      </c>
      <c r="AF54">
        <f t="shared" si="35"/>
        <v>0</v>
      </c>
      <c r="AG54">
        <f t="shared" si="36"/>
        <v>-3.669287224546115E-3</v>
      </c>
      <c r="AH54">
        <f t="shared" si="37"/>
        <v>-356.00478851397889</v>
      </c>
      <c r="AI54">
        <f t="shared" si="38"/>
        <v>-356.00845780120346</v>
      </c>
      <c r="AJ54">
        <f t="shared" si="39"/>
        <v>-11.429814813700801</v>
      </c>
      <c r="AK54">
        <f t="shared" si="61"/>
        <v>-9.1287704638925842</v>
      </c>
      <c r="AL54">
        <f t="shared" si="40"/>
        <v>-376.56704307879681</v>
      </c>
      <c r="AN54">
        <f t="shared" si="41"/>
        <v>0</v>
      </c>
      <c r="AO54">
        <f t="shared" si="42"/>
        <v>0</v>
      </c>
      <c r="AP54">
        <f t="shared" si="43"/>
        <v>-1.133607087737843E-5</v>
      </c>
      <c r="AQ54">
        <f t="shared" si="44"/>
        <v>-1.0998581654451409</v>
      </c>
      <c r="AR54">
        <f t="shared" si="45"/>
        <v>-1.0998695015160185</v>
      </c>
      <c r="AS54">
        <f t="shared" si="46"/>
        <v>-3.5311814778808903E-2</v>
      </c>
      <c r="AT54">
        <f t="shared" si="47"/>
        <v>-2.820285866686437E-2</v>
      </c>
      <c r="AU54">
        <f t="shared" si="48"/>
        <v>-1.1633841749616916</v>
      </c>
      <c r="AW54">
        <v>51</v>
      </c>
      <c r="AX54">
        <f>IF(Z54&gt;0, (R54*SUMPRODUCT(K54:$K$98, X54:$X$98)-K54*$AZ$3)/Z54, 0)</f>
        <v>-810656.02480910916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2.758435422305808E-3</v>
      </c>
      <c r="L55" s="2">
        <v>52</v>
      </c>
      <c r="M55" s="8">
        <v>0.77900909500000004</v>
      </c>
      <c r="Q55" s="5">
        <f t="shared" si="60"/>
        <v>25</v>
      </c>
      <c r="R55">
        <f t="shared" si="31"/>
        <v>1000000</v>
      </c>
      <c r="S55">
        <f t="shared" si="32"/>
        <v>-3460846.3498210497</v>
      </c>
      <c r="U55">
        <f t="shared" si="52"/>
        <v>0.77900909500000004</v>
      </c>
      <c r="V55">
        <f t="shared" si="53"/>
        <v>0.01</v>
      </c>
      <c r="W55">
        <f t="shared" si="54"/>
        <v>1.4677148898184459E-4</v>
      </c>
      <c r="X55">
        <f t="shared" si="55"/>
        <v>1.1433632480354923E-4</v>
      </c>
      <c r="Y55">
        <f t="shared" si="56"/>
        <v>1.4677148898184461E-6</v>
      </c>
      <c r="Z55">
        <f t="shared" si="57"/>
        <v>3.0967449288476909E-5</v>
      </c>
      <c r="AB55">
        <f t="shared" si="58"/>
        <v>-118.9811918133361</v>
      </c>
      <c r="AC55">
        <f t="shared" si="33"/>
        <v>-107.17358383329378</v>
      </c>
      <c r="AE55">
        <f t="shared" si="34"/>
        <v>0</v>
      </c>
      <c r="AF55">
        <f t="shared" si="35"/>
        <v>0</v>
      </c>
      <c r="AG55">
        <f t="shared" si="36"/>
        <v>-7.7418623221192271E-4</v>
      </c>
      <c r="AH55">
        <f t="shared" si="37"/>
        <v>-114.33632480354923</v>
      </c>
      <c r="AI55">
        <f t="shared" si="38"/>
        <v>-114.33709898978144</v>
      </c>
      <c r="AJ55">
        <f t="shared" si="39"/>
        <v>-11.80760798004232</v>
      </c>
      <c r="AK55">
        <f t="shared" si="61"/>
        <v>-8.3286834269335284</v>
      </c>
      <c r="AL55">
        <f t="shared" si="40"/>
        <v>-134.47339039675728</v>
      </c>
      <c r="AN55">
        <f t="shared" si="41"/>
        <v>0</v>
      </c>
      <c r="AO55">
        <f t="shared" si="42"/>
        <v>0</v>
      </c>
      <c r="AP55">
        <f t="shared" si="43"/>
        <v>-2.1355427263948375E-6</v>
      </c>
      <c r="AQ55">
        <f t="shared" si="44"/>
        <v>-0.31538936839437237</v>
      </c>
      <c r="AR55">
        <f t="shared" si="45"/>
        <v>-0.31539150393709875</v>
      </c>
      <c r="AS55">
        <f t="shared" si="46"/>
        <v>-3.2570524104849466E-2</v>
      </c>
      <c r="AT55">
        <f t="shared" si="47"/>
        <v>-2.2974135386024771E-2</v>
      </c>
      <c r="AU55">
        <f t="shared" si="48"/>
        <v>-0.37093616342797298</v>
      </c>
      <c r="AW55">
        <v>52</v>
      </c>
      <c r="AX55">
        <f>IF(Z55&gt;0, (R55*SUMPRODUCT(K55:$K$98, X55:$X$98)-K55*$AZ$3)/Z55, 0)</f>
        <v>-3460846.3498210497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2.4628887699159E-3</v>
      </c>
      <c r="L56" s="2">
        <v>53</v>
      </c>
      <c r="M56" s="8">
        <v>0.78135831499999997</v>
      </c>
      <c r="Q56" s="5">
        <f t="shared" si="60"/>
        <v>25</v>
      </c>
      <c r="R56">
        <f t="shared" si="31"/>
        <v>1000000</v>
      </c>
      <c r="S56">
        <f t="shared" si="32"/>
        <v>-14852647.069360157</v>
      </c>
      <c r="U56">
        <f t="shared" si="52"/>
        <v>0.78135831499999997</v>
      </c>
      <c r="V56">
        <f t="shared" si="53"/>
        <v>0.01</v>
      </c>
      <c r="W56">
        <f t="shared" si="54"/>
        <v>3.0967449288476909E-5</v>
      </c>
      <c r="X56">
        <f t="shared" si="55"/>
        <v>2.4196673995892267E-5</v>
      </c>
      <c r="Y56">
        <f t="shared" si="56"/>
        <v>3.0967449288476909E-7</v>
      </c>
      <c r="Z56">
        <f t="shared" si="57"/>
        <v>6.4611007996998736E-6</v>
      </c>
      <c r="AB56">
        <f t="shared" si="58"/>
        <v>-107.17358383329378</v>
      </c>
      <c r="AC56">
        <f t="shared" si="33"/>
        <v>-95.964449857502899</v>
      </c>
      <c r="AE56">
        <f t="shared" si="34"/>
        <v>0</v>
      </c>
      <c r="AF56">
        <f t="shared" si="35"/>
        <v>0</v>
      </c>
      <c r="AG56">
        <f t="shared" si="36"/>
        <v>-1.6152751999249683E-4</v>
      </c>
      <c r="AH56">
        <f t="shared" si="37"/>
        <v>-24.196673995892265</v>
      </c>
      <c r="AI56">
        <f t="shared" si="38"/>
        <v>-24.196835523412258</v>
      </c>
      <c r="AJ56">
        <f t="shared" si="39"/>
        <v>-11.209133975790877</v>
      </c>
      <c r="AK56">
        <f t="shared" si="61"/>
        <v>-7.5021508683305651</v>
      </c>
      <c r="AL56">
        <f t="shared" si="40"/>
        <v>-42.908120367533705</v>
      </c>
      <c r="AN56">
        <f t="shared" si="41"/>
        <v>0</v>
      </c>
      <c r="AO56">
        <f t="shared" si="42"/>
        <v>0</v>
      </c>
      <c r="AP56">
        <f t="shared" si="43"/>
        <v>-3.9782431502188646E-7</v>
      </c>
      <c r="AQ56">
        <f t="shared" si="44"/>
        <v>-5.9593716653799145E-2</v>
      </c>
      <c r="AR56">
        <f t="shared" si="45"/>
        <v>-5.959411447811417E-2</v>
      </c>
      <c r="AS56">
        <f t="shared" si="46"/>
        <v>-2.7606850189458115E-2</v>
      </c>
      <c r="AT56">
        <f t="shared" si="47"/>
        <v>-1.8476963123826167E-2</v>
      </c>
      <c r="AU56">
        <f t="shared" si="48"/>
        <v>-0.10567792779139847</v>
      </c>
      <c r="AW56">
        <v>53</v>
      </c>
      <c r="AX56">
        <f>IF(Z56&gt;0, (R56*SUMPRODUCT(K56:$K$98, X56:$X$98)-K56*$AZ$3)/Z56, 0)</f>
        <v>-14852647.069360157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2.1990078302820534E-3</v>
      </c>
      <c r="L57" s="2">
        <v>54</v>
      </c>
      <c r="M57" s="8">
        <v>0.78389590600000003</v>
      </c>
      <c r="Q57" s="5">
        <f t="shared" si="60"/>
        <v>25</v>
      </c>
      <c r="R57">
        <f t="shared" si="31"/>
        <v>1000000</v>
      </c>
      <c r="S57">
        <f t="shared" si="32"/>
        <v>-64381549.303183548</v>
      </c>
      <c r="U57">
        <f t="shared" si="52"/>
        <v>0.78389590600000003</v>
      </c>
      <c r="V57">
        <f t="shared" si="53"/>
        <v>0.01</v>
      </c>
      <c r="W57">
        <f t="shared" si="54"/>
        <v>6.4611007996998736E-6</v>
      </c>
      <c r="X57">
        <f t="shared" si="55"/>
        <v>5.0648304651380571E-6</v>
      </c>
      <c r="Y57">
        <f t="shared" si="56"/>
        <v>6.4611007996998735E-8</v>
      </c>
      <c r="Z57">
        <f t="shared" si="57"/>
        <v>1.3316593265648178E-6</v>
      </c>
      <c r="AB57">
        <f t="shared" si="58"/>
        <v>-95.964449857502899</v>
      </c>
      <c r="AC57">
        <f t="shared" si="33"/>
        <v>-85.73429058827702</v>
      </c>
      <c r="AE57">
        <f t="shared" si="34"/>
        <v>0</v>
      </c>
      <c r="AF57">
        <f t="shared" si="35"/>
        <v>0</v>
      </c>
      <c r="AG57">
        <f t="shared" si="36"/>
        <v>-3.3291483164120445E-5</v>
      </c>
      <c r="AH57">
        <f t="shared" si="37"/>
        <v>-5.0648304651380567</v>
      </c>
      <c r="AI57">
        <f t="shared" si="38"/>
        <v>-5.0648637566212207</v>
      </c>
      <c r="AJ57">
        <f t="shared" si="39"/>
        <v>-10.230159269225879</v>
      </c>
      <c r="AK57">
        <f t="shared" si="61"/>
        <v>-6.7175114900252035</v>
      </c>
      <c r="AL57">
        <f t="shared" si="40"/>
        <v>-22.012534515872304</v>
      </c>
      <c r="AN57">
        <f t="shared" si="41"/>
        <v>0</v>
      </c>
      <c r="AO57">
        <f t="shared" si="42"/>
        <v>0</v>
      </c>
      <c r="AP57">
        <f t="shared" si="43"/>
        <v>-7.3208232159604007E-8</v>
      </c>
      <c r="AQ57">
        <f t="shared" si="44"/>
        <v>-1.1137601851889681E-2</v>
      </c>
      <c r="AR57">
        <f t="shared" si="45"/>
        <v>-1.1137675060121841E-2</v>
      </c>
      <c r="AS57">
        <f t="shared" si="46"/>
        <v>-2.2496200338060237E-2</v>
      </c>
      <c r="AT57">
        <f t="shared" si="47"/>
        <v>-1.4771860366575086E-2</v>
      </c>
      <c r="AU57">
        <f t="shared" si="48"/>
        <v>-4.8405735764757166E-2</v>
      </c>
      <c r="AW57">
        <v>54</v>
      </c>
      <c r="AX57">
        <f>IF(Z57&gt;0, (R57*SUMPRODUCT(K57:$K$98, X57:$X$98)-K57*$AZ$3)/Z57, 0)</f>
        <v>-64381549.303183548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1.9633998484661188E-3</v>
      </c>
      <c r="L58" s="2">
        <v>55</v>
      </c>
      <c r="M58" s="8">
        <v>0.78669207100000005</v>
      </c>
      <c r="Q58" s="5">
        <f t="shared" si="60"/>
        <v>25</v>
      </c>
      <c r="R58">
        <f t="shared" si="31"/>
        <v>1000000</v>
      </c>
      <c r="S58">
        <f t="shared" si="32"/>
        <v>-282776927.67435038</v>
      </c>
      <c r="U58">
        <f t="shared" si="52"/>
        <v>0.78669207100000005</v>
      </c>
      <c r="V58">
        <f t="shared" si="53"/>
        <v>0.01</v>
      </c>
      <c r="W58">
        <f t="shared" si="54"/>
        <v>1.3316593265648178E-6</v>
      </c>
      <c r="X58">
        <f t="shared" si="55"/>
        <v>1.047605833481742E-6</v>
      </c>
      <c r="Y58">
        <f t="shared" si="56"/>
        <v>1.3316593265648179E-8</v>
      </c>
      <c r="Z58">
        <f t="shared" si="57"/>
        <v>2.7073689981742769E-7</v>
      </c>
      <c r="AB58">
        <f t="shared" si="58"/>
        <v>-85.73429058827702</v>
      </c>
      <c r="AC58">
        <f t="shared" si="33"/>
        <v>-76.558148738450598</v>
      </c>
      <c r="AE58">
        <f t="shared" si="34"/>
        <v>0</v>
      </c>
      <c r="AF58">
        <f t="shared" si="35"/>
        <v>0</v>
      </c>
      <c r="AG58">
        <f t="shared" si="36"/>
        <v>-6.768422495435692E-6</v>
      </c>
      <c r="AH58">
        <f t="shared" si="37"/>
        <v>-1.047605833481742</v>
      </c>
      <c r="AI58">
        <f t="shared" si="38"/>
        <v>-1.0476126019042373</v>
      </c>
      <c r="AJ58">
        <f t="shared" si="39"/>
        <v>-9.176141849826422</v>
      </c>
      <c r="AK58">
        <f t="shared" si="61"/>
        <v>-6.0014003411793917</v>
      </c>
      <c r="AL58">
        <f t="shared" si="40"/>
        <v>-16.22515479291005</v>
      </c>
      <c r="AN58">
        <f t="shared" si="41"/>
        <v>0</v>
      </c>
      <c r="AO58">
        <f t="shared" si="42"/>
        <v>0</v>
      </c>
      <c r="AP58">
        <f t="shared" si="43"/>
        <v>-1.3289119701893106E-8</v>
      </c>
      <c r="AQ58">
        <f t="shared" si="44"/>
        <v>-2.0568691347102744E-3</v>
      </c>
      <c r="AR58">
        <f t="shared" si="45"/>
        <v>-2.0568824238299758E-3</v>
      </c>
      <c r="AS58">
        <f t="shared" si="46"/>
        <v>-1.8016435517452807E-2</v>
      </c>
      <c r="AT58">
        <f t="shared" si="47"/>
        <v>-1.1783148520456132E-2</v>
      </c>
      <c r="AU58">
        <f t="shared" si="48"/>
        <v>-3.1856466461738911E-2</v>
      </c>
      <c r="AW58">
        <v>55</v>
      </c>
      <c r="AX58">
        <f>IF(Z58&gt;0, (R58*SUMPRODUCT(K58:$K$98, X58:$X$98)-K58*$AZ$3)/Z58, 0)</f>
        <v>-282776927.67435038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1.7530355789876059E-3</v>
      </c>
      <c r="L59" s="2">
        <v>56</v>
      </c>
      <c r="M59" s="8">
        <v>0.78978433000000003</v>
      </c>
      <c r="Q59" s="5">
        <f t="shared" si="60"/>
        <v>25</v>
      </c>
      <c r="R59">
        <f t="shared" si="31"/>
        <v>1000000</v>
      </c>
      <c r="S59">
        <f t="shared" si="32"/>
        <v>-1261070136.8085089</v>
      </c>
      <c r="U59">
        <f t="shared" si="52"/>
        <v>0.78978433000000003</v>
      </c>
      <c r="V59">
        <f t="shared" si="53"/>
        <v>0.01</v>
      </c>
      <c r="W59">
        <f t="shared" si="54"/>
        <v>2.7073689981742769E-7</v>
      </c>
      <c r="X59">
        <f t="shared" si="55"/>
        <v>2.1382376102858427E-7</v>
      </c>
      <c r="Y59">
        <f t="shared" si="56"/>
        <v>2.7073689981742772E-9</v>
      </c>
      <c r="Z59">
        <f t="shared" si="57"/>
        <v>5.420576979066915E-8</v>
      </c>
      <c r="AB59">
        <f t="shared" si="58"/>
        <v>-76.558148738450598</v>
      </c>
      <c r="AC59">
        <f t="shared" si="33"/>
        <v>-68.357277525729685</v>
      </c>
      <c r="AE59">
        <f t="shared" si="34"/>
        <v>0</v>
      </c>
      <c r="AF59">
        <f t="shared" si="35"/>
        <v>0</v>
      </c>
      <c r="AG59">
        <f t="shared" si="36"/>
        <v>-1.3551442447667287E-6</v>
      </c>
      <c r="AH59">
        <f t="shared" si="37"/>
        <v>-0.21382376102858427</v>
      </c>
      <c r="AI59">
        <f t="shared" si="38"/>
        <v>-0.21382511617282904</v>
      </c>
      <c r="AJ59">
        <f t="shared" si="39"/>
        <v>-8.2008712127209122</v>
      </c>
      <c r="AK59">
        <f t="shared" si="61"/>
        <v>-5.3590704116915422</v>
      </c>
      <c r="AL59">
        <f t="shared" si="40"/>
        <v>-13.773766740585284</v>
      </c>
      <c r="AN59">
        <f t="shared" si="41"/>
        <v>0</v>
      </c>
      <c r="AO59">
        <f t="shared" si="42"/>
        <v>0</v>
      </c>
      <c r="AP59">
        <f t="shared" si="43"/>
        <v>-2.3756160757363641E-9</v>
      </c>
      <c r="AQ59">
        <f t="shared" si="44"/>
        <v>-3.7484066071605173E-4</v>
      </c>
      <c r="AR59">
        <f t="shared" si="45"/>
        <v>-3.7484303633212744E-4</v>
      </c>
      <c r="AS59">
        <f t="shared" si="46"/>
        <v>-1.4376419014594995E-2</v>
      </c>
      <c r="AT59">
        <f t="shared" si="47"/>
        <v>-9.3946411019950309E-3</v>
      </c>
      <c r="AU59">
        <f t="shared" si="48"/>
        <v>-2.4145903152922154E-2</v>
      </c>
      <c r="AW59">
        <v>56</v>
      </c>
      <c r="AX59">
        <f>IF(Z59&gt;0, (R59*SUMPRODUCT(K59:$K$98, X59:$X$98)-K59*$AZ$3)/Z59, 0)</f>
        <v>-1261070136.8085089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1.5652103383817909E-3</v>
      </c>
      <c r="L60" s="2">
        <v>57</v>
      </c>
      <c r="M60" s="8">
        <v>0.79285550900000001</v>
      </c>
      <c r="Q60" s="5">
        <f t="shared" si="60"/>
        <v>25</v>
      </c>
      <c r="R60">
        <f t="shared" si="31"/>
        <v>1000000</v>
      </c>
      <c r="S60">
        <f t="shared" si="32"/>
        <v>-5711351539.3192616</v>
      </c>
      <c r="U60">
        <f t="shared" si="52"/>
        <v>0.79285550900000001</v>
      </c>
      <c r="V60">
        <f t="shared" si="53"/>
        <v>0.01</v>
      </c>
      <c r="W60">
        <f t="shared" si="54"/>
        <v>5.420576979066915E-8</v>
      </c>
      <c r="X60">
        <f t="shared" si="55"/>
        <v>4.2977343198117812E-8</v>
      </c>
      <c r="Y60">
        <f t="shared" si="56"/>
        <v>5.4205769790669153E-10</v>
      </c>
      <c r="Z60">
        <f t="shared" si="57"/>
        <v>1.0686368894644646E-8</v>
      </c>
      <c r="AB60">
        <f t="shared" si="58"/>
        <v>-68.357277525729685</v>
      </c>
      <c r="AC60">
        <f t="shared" si="33"/>
        <v>-61.03360943616218</v>
      </c>
      <c r="AE60">
        <f t="shared" si="34"/>
        <v>0</v>
      </c>
      <c r="AF60">
        <f t="shared" si="35"/>
        <v>0</v>
      </c>
      <c r="AG60">
        <f t="shared" si="36"/>
        <v>-2.6715922236611618E-7</v>
      </c>
      <c r="AH60">
        <f t="shared" si="37"/>
        <v>-4.2977343198117815E-2</v>
      </c>
      <c r="AI60">
        <f t="shared" si="38"/>
        <v>-4.2977610357340178E-2</v>
      </c>
      <c r="AJ60">
        <f t="shared" si="39"/>
        <v>-7.323668089567505</v>
      </c>
      <c r="AK60">
        <f t="shared" si="61"/>
        <v>-4.7850094268010785</v>
      </c>
      <c r="AL60">
        <f t="shared" si="40"/>
        <v>-12.151655126725924</v>
      </c>
      <c r="AN60">
        <f t="shared" si="41"/>
        <v>0</v>
      </c>
      <c r="AO60">
        <f t="shared" si="42"/>
        <v>0</v>
      </c>
      <c r="AP60">
        <f t="shared" si="43"/>
        <v>-4.1816037684148483E-10</v>
      </c>
      <c r="AQ60">
        <f t="shared" si="44"/>
        <v>-6.7268581889876351E-5</v>
      </c>
      <c r="AR60">
        <f t="shared" si="45"/>
        <v>-6.7269000050253187E-5</v>
      </c>
      <c r="AS60">
        <f t="shared" si="46"/>
        <v>-1.1463081008667879E-2</v>
      </c>
      <c r="AT60">
        <f t="shared" si="47"/>
        <v>-7.4895462240833757E-3</v>
      </c>
      <c r="AU60">
        <f t="shared" si="48"/>
        <v>-1.9019896232801509E-2</v>
      </c>
      <c r="AW60">
        <v>57</v>
      </c>
      <c r="AX60">
        <f>IF(Z60&gt;0, (R60*SUMPRODUCT(K60:$K$98, X60:$X$98)-K60*$AZ$3)/Z60, 0)</f>
        <v>-5711351539.3192616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1.3975092306980274E-3</v>
      </c>
      <c r="L61" s="2">
        <v>58</v>
      </c>
      <c r="M61" s="8">
        <v>0.79617230500000002</v>
      </c>
      <c r="Q61" s="5">
        <f t="shared" si="60"/>
        <v>25</v>
      </c>
      <c r="R61">
        <f t="shared" si="31"/>
        <v>1000000</v>
      </c>
      <c r="S61">
        <f t="shared" si="32"/>
        <v>-26309070504.233955</v>
      </c>
      <c r="U61">
        <f t="shared" si="52"/>
        <v>0.79617230500000002</v>
      </c>
      <c r="V61">
        <f t="shared" si="53"/>
        <v>0.01</v>
      </c>
      <c r="W61">
        <f t="shared" si="54"/>
        <v>1.0686368894644646E-8</v>
      </c>
      <c r="X61">
        <f t="shared" si="55"/>
        <v>8.5081909549295312E-9</v>
      </c>
      <c r="Y61">
        <f t="shared" si="56"/>
        <v>1.0686368894644646E-10</v>
      </c>
      <c r="Z61">
        <f t="shared" si="57"/>
        <v>2.0713142507686688E-9</v>
      </c>
      <c r="AB61">
        <f t="shared" si="58"/>
        <v>-61.03360943616218</v>
      </c>
      <c r="AC61">
        <f t="shared" si="33"/>
        <v>-54.494352659897437</v>
      </c>
      <c r="AE61">
        <f t="shared" si="34"/>
        <v>0</v>
      </c>
      <c r="AF61">
        <f t="shared" si="35"/>
        <v>0</v>
      </c>
      <c r="AG61">
        <f t="shared" si="36"/>
        <v>-5.1782856269216718E-8</v>
      </c>
      <c r="AH61">
        <f t="shared" si="37"/>
        <v>-8.5081909549295318E-3</v>
      </c>
      <c r="AI61">
        <f t="shared" si="38"/>
        <v>-8.5082427377858004E-3</v>
      </c>
      <c r="AJ61">
        <f t="shared" si="39"/>
        <v>-6.5392567762647431</v>
      </c>
      <c r="AK61">
        <f t="shared" si="61"/>
        <v>-4.2723526605313529</v>
      </c>
      <c r="AL61">
        <f t="shared" si="40"/>
        <v>-10.820117679533881</v>
      </c>
      <c r="AN61">
        <f t="shared" si="41"/>
        <v>0</v>
      </c>
      <c r="AO61">
        <f t="shared" si="42"/>
        <v>0</v>
      </c>
      <c r="AP61">
        <f t="shared" si="43"/>
        <v>-7.2367019628139589E-11</v>
      </c>
      <c r="AQ61">
        <f t="shared" si="44"/>
        <v>-1.1890275396055486E-5</v>
      </c>
      <c r="AR61">
        <f t="shared" si="45"/>
        <v>-1.1890347763075113E-5</v>
      </c>
      <c r="AS61">
        <f t="shared" si="46"/>
        <v>-9.1386717067346041E-3</v>
      </c>
      <c r="AT61">
        <f t="shared" si="47"/>
        <v>-5.9706522798898421E-3</v>
      </c>
      <c r="AU61">
        <f t="shared" si="48"/>
        <v>-1.512121433438752E-2</v>
      </c>
      <c r="AW61">
        <v>58</v>
      </c>
      <c r="AX61">
        <f>IF(Z61&gt;0, (R61*SUMPRODUCT(K61:$K$98, X61:$X$98)-K61*$AZ$3)/Z61, 0)</f>
        <v>-26309070504.233955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1.2477760988375245E-3</v>
      </c>
      <c r="L62" s="2">
        <v>59</v>
      </c>
      <c r="M62" s="8">
        <v>0.79964768799999997</v>
      </c>
      <c r="Q62" s="5">
        <f t="shared" si="60"/>
        <v>25</v>
      </c>
      <c r="R62">
        <f t="shared" si="31"/>
        <v>1000000</v>
      </c>
      <c r="S62">
        <f t="shared" si="32"/>
        <v>-123404051526.45403</v>
      </c>
      <c r="U62">
        <f t="shared" si="52"/>
        <v>0.79964768799999997</v>
      </c>
      <c r="V62">
        <f t="shared" si="53"/>
        <v>0.01</v>
      </c>
      <c r="W62">
        <f t="shared" si="54"/>
        <v>2.0713142507686688E-9</v>
      </c>
      <c r="X62">
        <f t="shared" si="55"/>
        <v>1.6563216517486181E-9</v>
      </c>
      <c r="Y62">
        <f t="shared" si="56"/>
        <v>2.0713142507686689E-11</v>
      </c>
      <c r="Z62">
        <f t="shared" si="57"/>
        <v>3.9427945651236405E-10</v>
      </c>
      <c r="AB62">
        <f t="shared" si="58"/>
        <v>-54.494352659897437</v>
      </c>
      <c r="AC62">
        <f t="shared" si="33"/>
        <v>-48.655682367274061</v>
      </c>
      <c r="AE62">
        <f t="shared" si="34"/>
        <v>0</v>
      </c>
      <c r="AF62">
        <f t="shared" si="35"/>
        <v>0</v>
      </c>
      <c r="AG62">
        <f t="shared" si="36"/>
        <v>-9.856986412809101E-9</v>
      </c>
      <c r="AH62">
        <f t="shared" si="37"/>
        <v>-1.6563216517486181E-3</v>
      </c>
      <c r="AI62">
        <f t="shared" si="38"/>
        <v>-1.6563315087350309E-3</v>
      </c>
      <c r="AJ62">
        <f t="shared" si="39"/>
        <v>-5.8386702926233767</v>
      </c>
      <c r="AK62">
        <f t="shared" si="61"/>
        <v>-3.8146046861928209</v>
      </c>
      <c r="AL62">
        <f t="shared" si="40"/>
        <v>-9.6549313103249332</v>
      </c>
      <c r="AN62">
        <f t="shared" si="41"/>
        <v>0</v>
      </c>
      <c r="AO62">
        <f t="shared" si="42"/>
        <v>0</v>
      </c>
      <c r="AP62">
        <f t="shared" si="43"/>
        <v>-1.2299312052469424E-11</v>
      </c>
      <c r="AQ62">
        <f t="shared" si="44"/>
        <v>-2.0667185690390156E-6</v>
      </c>
      <c r="AR62">
        <f t="shared" si="45"/>
        <v>-2.0667308683510678E-6</v>
      </c>
      <c r="AS62">
        <f t="shared" si="46"/>
        <v>-7.2853532401281444E-3</v>
      </c>
      <c r="AT62">
        <f t="shared" si="47"/>
        <v>-4.7597725539450172E-3</v>
      </c>
      <c r="AU62">
        <f t="shared" si="48"/>
        <v>-1.2047192524941514E-2</v>
      </c>
      <c r="AW62">
        <v>59</v>
      </c>
      <c r="AX62">
        <f>IF(Z62&gt;0, (R62*SUMPRODUCT(K62:$K$98, X62:$X$98)-K62*$AZ$3)/Z62, 0)</f>
        <v>-123404051526.45403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1.114085802533504E-3</v>
      </c>
      <c r="L63" s="2">
        <v>60</v>
      </c>
      <c r="M63" s="8">
        <v>0.80323853099999998</v>
      </c>
      <c r="Q63" s="5">
        <f t="shared" si="60"/>
        <v>25</v>
      </c>
      <c r="R63">
        <f t="shared" si="31"/>
        <v>1000000</v>
      </c>
      <c r="S63">
        <f t="shared" si="32"/>
        <v>-589962126652.40015</v>
      </c>
      <c r="U63">
        <f t="shared" si="52"/>
        <v>0.80323853099999998</v>
      </c>
      <c r="V63">
        <f t="shared" si="53"/>
        <v>0.01</v>
      </c>
      <c r="W63">
        <f t="shared" si="54"/>
        <v>3.9427945651236405E-10</v>
      </c>
      <c r="X63">
        <f t="shared" si="55"/>
        <v>3.1670045145246969E-10</v>
      </c>
      <c r="Y63">
        <f t="shared" si="56"/>
        <v>3.9427945651236402E-12</v>
      </c>
      <c r="Z63">
        <f t="shared" si="57"/>
        <v>7.3636210494770716E-11</v>
      </c>
      <c r="AB63">
        <f t="shared" si="58"/>
        <v>-48.655682367274061</v>
      </c>
      <c r="AC63">
        <f t="shared" si="33"/>
        <v>-43.442575342118715</v>
      </c>
      <c r="AE63">
        <f t="shared" si="34"/>
        <v>0</v>
      </c>
      <c r="AF63">
        <f t="shared" si="35"/>
        <v>0</v>
      </c>
      <c r="AG63">
        <f t="shared" si="36"/>
        <v>-1.840905262369268E-9</v>
      </c>
      <c r="AH63">
        <f t="shared" si="37"/>
        <v>-3.167004514524697E-4</v>
      </c>
      <c r="AI63">
        <f t="shared" si="38"/>
        <v>-3.1670229235773208E-4</v>
      </c>
      <c r="AJ63">
        <f t="shared" si="39"/>
        <v>-5.2131070251553453</v>
      </c>
      <c r="AK63">
        <f t="shared" si="61"/>
        <v>-3.4058977657091845</v>
      </c>
      <c r="AL63">
        <f t="shared" si="40"/>
        <v>-8.6193214931568871</v>
      </c>
      <c r="AN63">
        <f t="shared" si="41"/>
        <v>0</v>
      </c>
      <c r="AO63">
        <f t="shared" si="42"/>
        <v>0</v>
      </c>
      <c r="AP63">
        <f t="shared" si="43"/>
        <v>-2.0509264166148164E-12</v>
      </c>
      <c r="AQ63">
        <f t="shared" si="44"/>
        <v>-3.528314766191477E-7</v>
      </c>
      <c r="AR63">
        <f t="shared" si="45"/>
        <v>-3.5283352754556434E-7</v>
      </c>
      <c r="AS63">
        <f t="shared" si="46"/>
        <v>-5.8078485238132402E-3</v>
      </c>
      <c r="AT63">
        <f t="shared" si="47"/>
        <v>-3.7944623456571849E-3</v>
      </c>
      <c r="AU63">
        <f t="shared" si="48"/>
        <v>-9.6026637029979697E-3</v>
      </c>
      <c r="AW63">
        <v>60</v>
      </c>
      <c r="AX63">
        <f>IF(Z63&gt;0, (R63*SUMPRODUCT(K63:$K$98, X63:$X$98)-K63*$AZ$3)/Z63, 0)</f>
        <v>-589962126652.40015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9.9471946654777136E-4</v>
      </c>
      <c r="L64" s="2">
        <v>61</v>
      </c>
      <c r="M64" s="8">
        <v>0.80709142899999997</v>
      </c>
      <c r="Q64" s="5">
        <f t="shared" si="60"/>
        <v>25</v>
      </c>
      <c r="R64">
        <f t="shared" si="31"/>
        <v>1000000</v>
      </c>
      <c r="S64">
        <f t="shared" si="32"/>
        <v>-2879864514233.9097</v>
      </c>
      <c r="U64">
        <f t="shared" si="52"/>
        <v>0.80709142899999997</v>
      </c>
      <c r="V64">
        <f t="shared" si="53"/>
        <v>0.01</v>
      </c>
      <c r="W64">
        <f t="shared" si="54"/>
        <v>7.3636210494770716E-11</v>
      </c>
      <c r="X64">
        <f t="shared" si="55"/>
        <v>5.9431154354369295E-11</v>
      </c>
      <c r="Y64">
        <f t="shared" si="56"/>
        <v>7.3636210494770723E-13</v>
      </c>
      <c r="Z64">
        <f t="shared" si="57"/>
        <v>1.3468694035453714E-11</v>
      </c>
      <c r="AB64">
        <f t="shared" si="58"/>
        <v>-43.442575342118715</v>
      </c>
      <c r="AC64">
        <f t="shared" si="33"/>
        <v>-38.788014005777065</v>
      </c>
      <c r="AE64">
        <f t="shared" si="34"/>
        <v>0</v>
      </c>
      <c r="AF64">
        <f t="shared" si="35"/>
        <v>0</v>
      </c>
      <c r="AG64">
        <f t="shared" si="36"/>
        <v>-3.3671735088634288E-10</v>
      </c>
      <c r="AH64">
        <f t="shared" si="37"/>
        <v>-5.9431154354369293E-5</v>
      </c>
      <c r="AI64">
        <f t="shared" si="38"/>
        <v>-5.9431491071720181E-5</v>
      </c>
      <c r="AJ64">
        <f t="shared" si="39"/>
        <v>-4.6545613363416507</v>
      </c>
      <c r="AK64">
        <f t="shared" si="61"/>
        <v>-3.0409802739483105</v>
      </c>
      <c r="AL64">
        <f t="shared" si="40"/>
        <v>-7.6956010417810328</v>
      </c>
      <c r="AN64">
        <f t="shared" si="41"/>
        <v>0</v>
      </c>
      <c r="AO64">
        <f t="shared" si="42"/>
        <v>0</v>
      </c>
      <c r="AP64">
        <f t="shared" si="43"/>
        <v>-3.3493930365104172E-13</v>
      </c>
      <c r="AQ64">
        <f t="shared" si="44"/>
        <v>-5.9117326155696485E-8</v>
      </c>
      <c r="AR64">
        <f t="shared" si="45"/>
        <v>-5.9117661095000133E-8</v>
      </c>
      <c r="AS64">
        <f t="shared" si="46"/>
        <v>-4.6299827694996484E-3</v>
      </c>
      <c r="AT64">
        <f t="shared" si="47"/>
        <v>-3.024922275884159E-3</v>
      </c>
      <c r="AU64">
        <f t="shared" si="48"/>
        <v>-7.6549641630449024E-3</v>
      </c>
      <c r="AW64">
        <v>61</v>
      </c>
      <c r="AX64">
        <f>IF(Z64&gt;0, (R64*SUMPRODUCT(K64:$K$98, X64:$X$98)-K64*$AZ$3)/Z64, 0)</f>
        <v>-2879864514233.9097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8.8814238084622432E-4</v>
      </c>
      <c r="L65" s="2">
        <v>62</v>
      </c>
      <c r="M65" s="8">
        <v>0.81105379099999997</v>
      </c>
      <c r="Q65" s="5">
        <f t="shared" si="60"/>
        <v>25</v>
      </c>
      <c r="R65">
        <f t="shared" si="31"/>
        <v>1000000</v>
      </c>
      <c r="S65">
        <f t="shared" si="32"/>
        <v>-14369165014396.354</v>
      </c>
      <c r="U65">
        <f t="shared" si="52"/>
        <v>0.81105379099999997</v>
      </c>
      <c r="V65">
        <f t="shared" si="53"/>
        <v>0.01</v>
      </c>
      <c r="W65">
        <f t="shared" si="54"/>
        <v>1.3468694035453714E-11</v>
      </c>
      <c r="X65">
        <f t="shared" si="55"/>
        <v>1.0923835357273823E-11</v>
      </c>
      <c r="Y65">
        <f t="shared" si="56"/>
        <v>1.3468694035453714E-13</v>
      </c>
      <c r="Z65">
        <f t="shared" si="57"/>
        <v>2.4101717378253544E-12</v>
      </c>
      <c r="AB65">
        <f t="shared" si="58"/>
        <v>-38.788014005777065</v>
      </c>
      <c r="AC65">
        <f t="shared" si="33"/>
        <v>-34.632155413846945</v>
      </c>
      <c r="AE65">
        <f t="shared" si="34"/>
        <v>0</v>
      </c>
      <c r="AF65">
        <f t="shared" si="35"/>
        <v>0</v>
      </c>
      <c r="AG65">
        <f t="shared" si="36"/>
        <v>-6.0254293445633863E-11</v>
      </c>
      <c r="AH65">
        <f t="shared" si="37"/>
        <v>-1.0923835357273823E-5</v>
      </c>
      <c r="AI65">
        <f t="shared" si="38"/>
        <v>-1.0923895611567268E-5</v>
      </c>
      <c r="AJ65">
        <f t="shared" si="39"/>
        <v>-4.1558585919301194</v>
      </c>
      <c r="AK65">
        <f t="shared" si="61"/>
        <v>-2.7151609804043946</v>
      </c>
      <c r="AL65">
        <f t="shared" si="40"/>
        <v>-6.8710304962301247</v>
      </c>
      <c r="AN65">
        <f t="shared" si="41"/>
        <v>0</v>
      </c>
      <c r="AO65">
        <f t="shared" si="42"/>
        <v>0</v>
      </c>
      <c r="AP65">
        <f t="shared" si="43"/>
        <v>-5.3514391637012308E-14</v>
      </c>
      <c r="AQ65">
        <f t="shared" si="44"/>
        <v>-9.7019211421813386E-9</v>
      </c>
      <c r="AR65">
        <f t="shared" si="45"/>
        <v>-9.7019746565729748E-9</v>
      </c>
      <c r="AS65">
        <f t="shared" si="46"/>
        <v>-3.6909941442970539E-3</v>
      </c>
      <c r="AT65">
        <f t="shared" si="47"/>
        <v>-2.4114495375171276E-3</v>
      </c>
      <c r="AU65">
        <f t="shared" si="48"/>
        <v>-6.1024533837888374E-3</v>
      </c>
      <c r="AW65">
        <v>62</v>
      </c>
      <c r="AX65">
        <f>IF(Z65&gt;0, (R65*SUMPRODUCT(K65:$K$98, X65:$X$98)-K65*$AZ$3)/Z65, 0)</f>
        <v>-14369165014396.354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7.9298426861270028E-4</v>
      </c>
      <c r="L66" s="2">
        <v>63</v>
      </c>
      <c r="M66" s="8">
        <v>0.81525055400000002</v>
      </c>
      <c r="Q66" s="5">
        <f t="shared" si="60"/>
        <v>25</v>
      </c>
      <c r="R66">
        <f t="shared" si="31"/>
        <v>1000000</v>
      </c>
      <c r="S66">
        <f t="shared" si="32"/>
        <v>-73417180524330.672</v>
      </c>
      <c r="U66">
        <f t="shared" si="52"/>
        <v>0.81525055400000002</v>
      </c>
      <c r="V66">
        <f t="shared" si="53"/>
        <v>0.01</v>
      </c>
      <c r="W66">
        <f t="shared" si="54"/>
        <v>2.4101717378253544E-12</v>
      </c>
      <c r="X66">
        <f t="shared" si="55"/>
        <v>1.9648938444972629E-12</v>
      </c>
      <c r="Y66">
        <f t="shared" si="56"/>
        <v>2.4101717378253544E-14</v>
      </c>
      <c r="Z66">
        <f t="shared" si="57"/>
        <v>4.21176175949838E-13</v>
      </c>
      <c r="AB66">
        <f t="shared" si="58"/>
        <v>-34.632155413846945</v>
      </c>
      <c r="AC66">
        <f t="shared" si="33"/>
        <v>-30.921567342256516</v>
      </c>
      <c r="AE66">
        <f t="shared" si="34"/>
        <v>0</v>
      </c>
      <c r="AF66">
        <f t="shared" si="35"/>
        <v>0</v>
      </c>
      <c r="AG66">
        <f t="shared" si="36"/>
        <v>-1.0529404398745951E-11</v>
      </c>
      <c r="AH66">
        <f t="shared" si="37"/>
        <v>-1.9648938444972627E-6</v>
      </c>
      <c r="AI66">
        <f t="shared" si="38"/>
        <v>-1.9649043739016616E-6</v>
      </c>
      <c r="AJ66">
        <f t="shared" si="39"/>
        <v>-3.7105880715904291</v>
      </c>
      <c r="AK66">
        <f t="shared" si="61"/>
        <v>-2.4242508789692865</v>
      </c>
      <c r="AL66">
        <f t="shared" si="40"/>
        <v>-6.1348409154640891</v>
      </c>
      <c r="AN66">
        <f t="shared" si="41"/>
        <v>0</v>
      </c>
      <c r="AO66">
        <f t="shared" si="42"/>
        <v>0</v>
      </c>
      <c r="AP66">
        <f t="shared" si="43"/>
        <v>-8.3496520460669067E-15</v>
      </c>
      <c r="AQ66">
        <f t="shared" si="44"/>
        <v>-1.5581299081802588E-9</v>
      </c>
      <c r="AR66">
        <f t="shared" si="45"/>
        <v>-1.5581382578323048E-9</v>
      </c>
      <c r="AS66">
        <f t="shared" si="46"/>
        <v>-2.9424379680731464E-3</v>
      </c>
      <c r="AT66">
        <f t="shared" si="47"/>
        <v>-1.9223928101931554E-3</v>
      </c>
      <c r="AU66">
        <f t="shared" si="48"/>
        <v>-4.8648323364045591E-3</v>
      </c>
      <c r="AW66">
        <v>63</v>
      </c>
      <c r="AX66">
        <f>IF(Z66&gt;0, (R66*SUMPRODUCT(K66:$K$98, X66:$X$98)-K66*$AZ$3)/Z66, 0)</f>
        <v>-73417180524330.672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7.0802166840419666E-4</v>
      </c>
      <c r="L67" s="2">
        <v>64</v>
      </c>
      <c r="M67" s="8">
        <v>0.81969331899999998</v>
      </c>
      <c r="Q67" s="5">
        <f t="shared" si="60"/>
        <v>25</v>
      </c>
      <c r="R67">
        <f t="shared" ref="R67:R89" si="62">$C$6</f>
        <v>1000000</v>
      </c>
      <c r="S67">
        <f t="shared" ref="S67:S89" si="63">AX67</f>
        <v>-384900073549144.69</v>
      </c>
      <c r="U67">
        <f t="shared" si="52"/>
        <v>0.81969331899999998</v>
      </c>
      <c r="V67">
        <f t="shared" si="53"/>
        <v>0.01</v>
      </c>
      <c r="W67">
        <f t="shared" si="54"/>
        <v>4.21176175949838E-13</v>
      </c>
      <c r="X67">
        <f t="shared" si="55"/>
        <v>3.4523529754805068E-13</v>
      </c>
      <c r="Y67">
        <f t="shared" si="56"/>
        <v>4.21176175949838E-15</v>
      </c>
      <c r="Z67">
        <f t="shared" si="57"/>
        <v>7.1729116642288929E-14</v>
      </c>
      <c r="AB67">
        <f t="shared" si="58"/>
        <v>-30.921567342256516</v>
      </c>
      <c r="AC67">
        <f t="shared" ref="AC67:AC89" si="64">S67*Z67</f>
        <v>-27.608542271232189</v>
      </c>
      <c r="AE67">
        <f t="shared" ref="AE67:AE89" si="65">$Z67*O67</f>
        <v>0</v>
      </c>
      <c r="AF67">
        <f t="shared" ref="AF67:AF89" si="66">-$Z67*P67</f>
        <v>0</v>
      </c>
      <c r="AG67">
        <f t="shared" ref="AG67:AG89" si="67">-$Z67*Q67</f>
        <v>-1.7932279160572232E-12</v>
      </c>
      <c r="AH67">
        <f t="shared" ref="AH67:AH89" si="68">-X67*R67</f>
        <v>-3.4523529754805067E-7</v>
      </c>
      <c r="AI67">
        <f t="shared" ref="AI67:AI89" si="69">SUM(AE67:AH67)</f>
        <v>-3.4523709077596674E-7</v>
      </c>
      <c r="AJ67">
        <f t="shared" ref="AJ67:AJ89" si="70">AB67-AC67</f>
        <v>-3.3130250710243274</v>
      </c>
      <c r="AK67">
        <f t="shared" si="61"/>
        <v>-2.1645097139579565</v>
      </c>
      <c r="AL67">
        <f t="shared" ref="AL67:AL89" si="71">SUM(AI67:AK67)</f>
        <v>-5.4775351302193744</v>
      </c>
      <c r="AN67">
        <f t="shared" ref="AN67:AN89" si="72">AE67*$K67</f>
        <v>0</v>
      </c>
      <c r="AO67">
        <f t="shared" ref="AO67:AO89" si="73">AF67*$K67</f>
        <v>0</v>
      </c>
      <c r="AP67">
        <f t="shared" ref="AP67:AP89" si="74">AG67*$K67</f>
        <v>-1.2696442209558159E-15</v>
      </c>
      <c r="AQ67">
        <f t="shared" ref="AQ67:AQ89" si="75">AH67*$K67</f>
        <v>-2.4443407136199009E-10</v>
      </c>
      <c r="AR67">
        <f t="shared" ref="AR67:AR89" si="76">AI67*$K67</f>
        <v>-2.4443534100621104E-10</v>
      </c>
      <c r="AS67">
        <f t="shared" ref="AS67:AS89" si="77">AJ67*$K67</f>
        <v>-2.3456935382515764E-3</v>
      </c>
      <c r="AT67">
        <f t="shared" ref="AT67:AT89" si="78">AK67*$K67</f>
        <v>-1.5325197789536028E-3</v>
      </c>
      <c r="AU67">
        <f t="shared" ref="AU67:AU89" si="79">AL67*$K67</f>
        <v>-3.8782135616405203E-3</v>
      </c>
      <c r="AW67">
        <v>64</v>
      </c>
      <c r="AX67">
        <f>IF(Z67&gt;0, (R67*SUMPRODUCT(K67:$K$98, X67:$X$98)-K67*$AZ$3)/Z67, 0)</f>
        <v>-384900073549144.69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89" si="80">G68+$C$9</f>
        <v>0.12000000000000001</v>
      </c>
      <c r="I68" s="1">
        <f t="shared" ref="I68:I89" si="81">1+H68</f>
        <v>1.1200000000000001</v>
      </c>
      <c r="J68">
        <f t="shared" ref="J68:J89" si="82">1/I68</f>
        <v>0.89285714285714279</v>
      </c>
      <c r="K68">
        <f t="shared" si="59"/>
        <v>6.3216220393231843E-4</v>
      </c>
      <c r="L68" s="2">
        <v>65</v>
      </c>
      <c r="M68" s="8">
        <v>0.82421808699999999</v>
      </c>
      <c r="Q68" s="5">
        <f t="shared" si="60"/>
        <v>25</v>
      </c>
      <c r="R68">
        <f t="shared" si="62"/>
        <v>1000000</v>
      </c>
      <c r="S68">
        <f t="shared" si="63"/>
        <v>-2072969081721059</v>
      </c>
      <c r="U68">
        <f t="shared" ref="U68:U89" si="83">M68</f>
        <v>0.82421808699999999</v>
      </c>
      <c r="V68">
        <f t="shared" ref="V68:V89" si="84">$C$10</f>
        <v>0.01</v>
      </c>
      <c r="W68">
        <f t="shared" ref="W68:W89" si="85">Z67</f>
        <v>7.1729116642288929E-14</v>
      </c>
      <c r="X68">
        <f t="shared" ref="X68:X89" si="86">U68*W68</f>
        <v>5.9120435301107244E-14</v>
      </c>
      <c r="Y68">
        <f t="shared" ref="Y68:Y89" si="87">V68*W68</f>
        <v>7.1729116642288927E-16</v>
      </c>
      <c r="Z68">
        <f t="shared" ref="Z68:Z89" si="88">MAX(0, W68-X68-Y68)</f>
        <v>1.1891390174758796E-14</v>
      </c>
      <c r="AB68">
        <f t="shared" ref="AB68:AB89" si="89">AC67</f>
        <v>-27.608542271232189</v>
      </c>
      <c r="AC68">
        <f t="shared" si="64"/>
        <v>-24.650484170956567</v>
      </c>
      <c r="AE68">
        <f t="shared" si="65"/>
        <v>0</v>
      </c>
      <c r="AF68">
        <f t="shared" si="66"/>
        <v>0</v>
      </c>
      <c r="AG68">
        <f t="shared" si="67"/>
        <v>-2.9728475436896992E-13</v>
      </c>
      <c r="AH68">
        <f t="shared" si="68"/>
        <v>-5.9120435301107242E-8</v>
      </c>
      <c r="AI68">
        <f t="shared" si="69"/>
        <v>-5.9120732585861612E-8</v>
      </c>
      <c r="AJ68">
        <f t="shared" si="70"/>
        <v>-2.9580581002756219</v>
      </c>
      <c r="AK68">
        <f t="shared" si="61"/>
        <v>-1.9325979589862534</v>
      </c>
      <c r="AL68">
        <f t="shared" si="71"/>
        <v>-4.8906561183826085</v>
      </c>
      <c r="AN68">
        <f t="shared" si="72"/>
        <v>0</v>
      </c>
      <c r="AO68">
        <f t="shared" si="73"/>
        <v>0</v>
      </c>
      <c r="AP68">
        <f t="shared" si="74"/>
        <v>-1.8793218551736595E-16</v>
      </c>
      <c r="AQ68">
        <f t="shared" si="75"/>
        <v>-3.7373704677385992E-11</v>
      </c>
      <c r="AR68">
        <f t="shared" si="76"/>
        <v>-3.7373892609571514E-11</v>
      </c>
      <c r="AS68">
        <f t="shared" si="77"/>
        <v>-1.8699725280300842E-3</v>
      </c>
      <c r="AT68">
        <f t="shared" si="78"/>
        <v>-1.2217153850678504E-3</v>
      </c>
      <c r="AU68">
        <f t="shared" si="79"/>
        <v>-3.0916879504718276E-3</v>
      </c>
      <c r="AW68">
        <v>65</v>
      </c>
      <c r="AX68">
        <f>IF(Z68&gt;0, (R68*SUMPRODUCT(K68:$K$98, X68:$X$98)-K68*$AZ$3)/Z68, 0)</f>
        <v>-2072969081721059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89" si="90">K68*J69</f>
        <v>5.6443053922528431E-4</v>
      </c>
      <c r="L69" s="2">
        <v>66</v>
      </c>
      <c r="M69" s="8">
        <v>0.82894669600000004</v>
      </c>
      <c r="Q69" s="5">
        <f t="shared" ref="Q69:Q89" si="91">$C$8</f>
        <v>25</v>
      </c>
      <c r="R69">
        <f t="shared" si="62"/>
        <v>1000000</v>
      </c>
      <c r="S69">
        <f t="shared" si="63"/>
        <v>-1.149225259942142E+16</v>
      </c>
      <c r="U69">
        <f t="shared" si="83"/>
        <v>0.82894669600000004</v>
      </c>
      <c r="V69">
        <f t="shared" si="84"/>
        <v>0.01</v>
      </c>
      <c r="W69">
        <f t="shared" si="85"/>
        <v>1.1891390174758796E-14</v>
      </c>
      <c r="X69">
        <f t="shared" si="86"/>
        <v>9.8573285962131677E-15</v>
      </c>
      <c r="Y69">
        <f t="shared" si="87"/>
        <v>1.1891390174758798E-16</v>
      </c>
      <c r="Z69">
        <f t="shared" si="88"/>
        <v>1.9151476767980408E-15</v>
      </c>
      <c r="AB69">
        <f t="shared" si="89"/>
        <v>-24.650484170956567</v>
      </c>
      <c r="AC69">
        <f t="shared" si="64"/>
        <v>-22.009360866958179</v>
      </c>
      <c r="AE69">
        <f t="shared" si="65"/>
        <v>0</v>
      </c>
      <c r="AF69">
        <f t="shared" si="66"/>
        <v>0</v>
      </c>
      <c r="AG69">
        <f t="shared" si="67"/>
        <v>-4.7878691919951017E-14</v>
      </c>
      <c r="AH69">
        <f t="shared" si="68"/>
        <v>-9.8573285962131679E-9</v>
      </c>
      <c r="AI69">
        <f t="shared" si="69"/>
        <v>-9.8573764749050883E-9</v>
      </c>
      <c r="AJ69">
        <f t="shared" si="70"/>
        <v>-2.6411233039983877</v>
      </c>
      <c r="AK69">
        <f t="shared" si="61"/>
        <v>-1.7255338919669598</v>
      </c>
      <c r="AL69">
        <f t="shared" si="71"/>
        <v>-4.3666572058227242</v>
      </c>
      <c r="AN69">
        <f t="shared" si="72"/>
        <v>0</v>
      </c>
      <c r="AO69">
        <f t="shared" si="73"/>
        <v>0</v>
      </c>
      <c r="AP69">
        <f t="shared" si="74"/>
        <v>-2.7024195897779216E-17</v>
      </c>
      <c r="AQ69">
        <f t="shared" si="75"/>
        <v>-5.5637772948814128E-12</v>
      </c>
      <c r="AR69">
        <f t="shared" si="76"/>
        <v>-5.5638043190773111E-12</v>
      </c>
      <c r="AS69">
        <f t="shared" si="77"/>
        <v>-1.4907306506362745E-3</v>
      </c>
      <c r="AT69">
        <f t="shared" si="78"/>
        <v>-9.7394402509441464E-4</v>
      </c>
      <c r="AU69">
        <f t="shared" si="79"/>
        <v>-2.4646746812944935E-3</v>
      </c>
      <c r="AW69">
        <v>66</v>
      </c>
      <c r="AX69">
        <f>IF(Z69&gt;0, (R69*SUMPRODUCT(K69:$K$98, X69:$X$98)-K69*$AZ$3)/Z69, 0)</f>
        <v>-1.149225259942142E+16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5.0395583859400386E-4</v>
      </c>
      <c r="L70" s="2">
        <v>67</v>
      </c>
      <c r="M70" s="8">
        <v>0.83370721699999994</v>
      </c>
      <c r="Q70" s="5">
        <f t="shared" si="91"/>
        <v>25</v>
      </c>
      <c r="R70">
        <f t="shared" si="62"/>
        <v>1000000</v>
      </c>
      <c r="S70">
        <f t="shared" si="63"/>
        <v>-6.5652038590384072E+16</v>
      </c>
      <c r="U70">
        <f t="shared" si="83"/>
        <v>0.83370721699999994</v>
      </c>
      <c r="V70">
        <f t="shared" si="84"/>
        <v>0.01</v>
      </c>
      <c r="W70">
        <f t="shared" si="85"/>
        <v>1.9151476767980408E-15</v>
      </c>
      <c r="X70">
        <f t="shared" si="86"/>
        <v>1.59667243976731E-15</v>
      </c>
      <c r="Y70">
        <f t="shared" si="87"/>
        <v>1.9151476767980408E-17</v>
      </c>
      <c r="Z70">
        <f t="shared" si="88"/>
        <v>2.9932376026275035E-16</v>
      </c>
      <c r="AB70">
        <f t="shared" si="89"/>
        <v>-22.009360866958179</v>
      </c>
      <c r="AC70">
        <f t="shared" si="64"/>
        <v>-19.651215059788957</v>
      </c>
      <c r="AE70">
        <f t="shared" si="65"/>
        <v>0</v>
      </c>
      <c r="AF70">
        <f t="shared" si="66"/>
        <v>0</v>
      </c>
      <c r="AG70">
        <f t="shared" si="67"/>
        <v>-7.4830940065687595E-15</v>
      </c>
      <c r="AH70">
        <f t="shared" si="68"/>
        <v>-1.5966724397673101E-9</v>
      </c>
      <c r="AI70">
        <f t="shared" si="69"/>
        <v>-1.5966799228613168E-9</v>
      </c>
      <c r="AJ70">
        <f t="shared" si="70"/>
        <v>-2.3581458071692225</v>
      </c>
      <c r="AK70">
        <f t="shared" si="61"/>
        <v>-1.5406552606870727</v>
      </c>
      <c r="AL70">
        <f t="shared" si="71"/>
        <v>-3.8988010694529756</v>
      </c>
      <c r="AN70">
        <f t="shared" si="72"/>
        <v>0</v>
      </c>
      <c r="AO70">
        <f t="shared" si="73"/>
        <v>0</v>
      </c>
      <c r="AP70">
        <f t="shared" si="74"/>
        <v>-3.7711489153581236E-18</v>
      </c>
      <c r="AQ70">
        <f t="shared" si="75"/>
        <v>-8.0465239834286883E-13</v>
      </c>
      <c r="AR70">
        <f t="shared" si="76"/>
        <v>-8.0465616949178425E-13</v>
      </c>
      <c r="AS70">
        <f t="shared" si="77"/>
        <v>-1.1884013477788996E-3</v>
      </c>
      <c r="AT70">
        <f t="shared" si="78"/>
        <v>-7.7642221388381737E-4</v>
      </c>
      <c r="AU70">
        <f t="shared" si="79"/>
        <v>-1.9648235624673735E-3</v>
      </c>
      <c r="AW70">
        <v>67</v>
      </c>
      <c r="AX70">
        <f>IF(Z70&gt;0, (R70*SUMPRODUCT(K70:$K$98, X70:$X$98)-K70*$AZ$3)/Z70, 0)</f>
        <v>-6.5652038590384072E+16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4.4996057017321768E-4</v>
      </c>
      <c r="L71" s="2">
        <v>68</v>
      </c>
      <c r="M71" s="8">
        <v>0.83838979800000002</v>
      </c>
      <c r="Q71" s="5">
        <f t="shared" si="91"/>
        <v>25</v>
      </c>
      <c r="R71">
        <f t="shared" si="62"/>
        <v>1000000</v>
      </c>
      <c r="S71">
        <f t="shared" si="63"/>
        <v>-3.8663553524293523E+17</v>
      </c>
      <c r="U71">
        <f t="shared" si="83"/>
        <v>0.83838979800000002</v>
      </c>
      <c r="V71">
        <f t="shared" si="84"/>
        <v>0.01</v>
      </c>
      <c r="W71">
        <f t="shared" si="85"/>
        <v>2.9932376026275035E-16</v>
      </c>
      <c r="X71">
        <f t="shared" si="86"/>
        <v>2.5094998690328768E-16</v>
      </c>
      <c r="Y71">
        <f t="shared" si="87"/>
        <v>2.9932376026275037E-18</v>
      </c>
      <c r="Z71">
        <f t="shared" si="88"/>
        <v>4.5380535756835167E-17</v>
      </c>
      <c r="AB71">
        <f t="shared" si="89"/>
        <v>-19.651215059788957</v>
      </c>
      <c r="AC71">
        <f t="shared" si="64"/>
        <v>-17.545727731955125</v>
      </c>
      <c r="AE71">
        <f t="shared" si="65"/>
        <v>0</v>
      </c>
      <c r="AF71">
        <f t="shared" si="66"/>
        <v>0</v>
      </c>
      <c r="AG71">
        <f t="shared" si="67"/>
        <v>-1.1345133939208793E-15</v>
      </c>
      <c r="AH71">
        <f t="shared" si="68"/>
        <v>-2.5094998690328767E-10</v>
      </c>
      <c r="AI71">
        <f t="shared" si="69"/>
        <v>-2.509511214166816E-10</v>
      </c>
      <c r="AJ71">
        <f t="shared" si="70"/>
        <v>-2.1054873278338313</v>
      </c>
      <c r="AK71">
        <f t="shared" si="61"/>
        <v>-1.375585054185227</v>
      </c>
      <c r="AL71">
        <f t="shared" si="71"/>
        <v>-3.4810723822700096</v>
      </c>
      <c r="AN71">
        <f t="shared" si="72"/>
        <v>0</v>
      </c>
      <c r="AO71">
        <f t="shared" si="73"/>
        <v>0</v>
      </c>
      <c r="AP71">
        <f t="shared" si="74"/>
        <v>-5.1048629359779112E-19</v>
      </c>
      <c r="AQ71">
        <f t="shared" si="75"/>
        <v>-1.1291759919196483E-13</v>
      </c>
      <c r="AR71">
        <f t="shared" si="76"/>
        <v>-1.1291810967825843E-13</v>
      </c>
      <c r="AS71">
        <f t="shared" si="77"/>
        <v>-9.4738627852459525E-4</v>
      </c>
      <c r="AT71">
        <f t="shared" si="78"/>
        <v>-6.1895903530294132E-4</v>
      </c>
      <c r="AU71">
        <f t="shared" si="79"/>
        <v>-1.5663453139404546E-3</v>
      </c>
      <c r="AW71">
        <v>68</v>
      </c>
      <c r="AX71">
        <f>IF(Z71&gt;0, (R71*SUMPRODUCT(K71:$K$98, X71:$X$98)-K71*$AZ$3)/Z71, 0)</f>
        <v>-3.8663553524293523E+17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4.0175050908323003E-4</v>
      </c>
      <c r="L72" s="2">
        <v>69</v>
      </c>
      <c r="M72" s="8">
        <v>0.84318435700000005</v>
      </c>
      <c r="Q72" s="5">
        <f t="shared" si="91"/>
        <v>25</v>
      </c>
      <c r="R72">
        <f t="shared" si="62"/>
        <v>1000000</v>
      </c>
      <c r="S72">
        <f t="shared" si="63"/>
        <v>-2.3513182401418327E+18</v>
      </c>
      <c r="U72">
        <f t="shared" si="83"/>
        <v>0.84318435700000005</v>
      </c>
      <c r="V72">
        <f t="shared" si="84"/>
        <v>0.01</v>
      </c>
      <c r="W72">
        <f t="shared" si="85"/>
        <v>4.5380535756835167E-17</v>
      </c>
      <c r="X72">
        <f t="shared" si="86"/>
        <v>3.826415786244257E-17</v>
      </c>
      <c r="Y72">
        <f t="shared" si="87"/>
        <v>4.5380535756835166E-19</v>
      </c>
      <c r="Z72">
        <f t="shared" si="88"/>
        <v>6.6625725368242457E-18</v>
      </c>
      <c r="AB72">
        <f t="shared" si="89"/>
        <v>-17.545727731955125</v>
      </c>
      <c r="AC72">
        <f t="shared" si="64"/>
        <v>-15.66582833210289</v>
      </c>
      <c r="AE72">
        <f t="shared" si="65"/>
        <v>0</v>
      </c>
      <c r="AF72">
        <f t="shared" si="66"/>
        <v>0</v>
      </c>
      <c r="AG72">
        <f t="shared" si="67"/>
        <v>-1.6656431342060615E-16</v>
      </c>
      <c r="AH72">
        <f t="shared" si="68"/>
        <v>-3.8264157862442567E-11</v>
      </c>
      <c r="AI72">
        <f t="shared" si="69"/>
        <v>-3.8264324426755985E-11</v>
      </c>
      <c r="AJ72">
        <f t="shared" si="70"/>
        <v>-1.8798993998522349</v>
      </c>
      <c r="AK72">
        <f t="shared" ref="AK72:AK89" si="92">G72*SUM(AB72:AB72, AE72:AF72)</f>
        <v>-1.2282009412368589</v>
      </c>
      <c r="AL72">
        <f t="shared" si="71"/>
        <v>-3.1081003411273578</v>
      </c>
      <c r="AN72">
        <f t="shared" si="72"/>
        <v>0</v>
      </c>
      <c r="AO72">
        <f t="shared" si="73"/>
        <v>0</v>
      </c>
      <c r="AP72">
        <f t="shared" si="74"/>
        <v>-6.6917297711827202E-20</v>
      </c>
      <c r="AQ72">
        <f t="shared" si="75"/>
        <v>-1.5372644900877379E-14</v>
      </c>
      <c r="AR72">
        <f t="shared" si="76"/>
        <v>-1.5372711818175093E-14</v>
      </c>
      <c r="AS72">
        <f t="shared" si="77"/>
        <v>-7.5525054091589395E-4</v>
      </c>
      <c r="AT72">
        <f t="shared" si="78"/>
        <v>-4.9343035339841036E-4</v>
      </c>
      <c r="AU72">
        <f t="shared" si="79"/>
        <v>-1.248680894329677E-3</v>
      </c>
      <c r="AW72">
        <v>69</v>
      </c>
      <c r="AX72">
        <f>IF(Z72&gt;0, (R72*SUMPRODUCT(K72:$K$98, X72:$X$98)-K72*$AZ$3)/Z72, 0)</f>
        <v>-2.3513182401418327E+18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3.5870581168145535E-4</v>
      </c>
      <c r="L73" s="2">
        <v>70</v>
      </c>
      <c r="M73" s="8">
        <v>0.84806285100000001</v>
      </c>
      <c r="Q73" s="5">
        <f t="shared" si="91"/>
        <v>25</v>
      </c>
      <c r="R73">
        <f t="shared" si="62"/>
        <v>1000000</v>
      </c>
      <c r="S73">
        <f t="shared" si="63"/>
        <v>-1.4790992355644148E+19</v>
      </c>
      <c r="U73">
        <f t="shared" si="83"/>
        <v>0.84806285100000001</v>
      </c>
      <c r="V73">
        <f t="shared" si="84"/>
        <v>0.01</v>
      </c>
      <c r="W73">
        <f t="shared" si="85"/>
        <v>6.6625725368242457E-18</v>
      </c>
      <c r="X73">
        <f t="shared" si="86"/>
        <v>5.6502802605734724E-18</v>
      </c>
      <c r="Y73">
        <f t="shared" si="87"/>
        <v>6.6625725368242461E-20</v>
      </c>
      <c r="Z73">
        <f t="shared" si="88"/>
        <v>9.4566655088253072E-19</v>
      </c>
      <c r="AB73">
        <f t="shared" si="89"/>
        <v>-15.66582833210289</v>
      </c>
      <c r="AC73">
        <f t="shared" si="64"/>
        <v>-13.987346725091879</v>
      </c>
      <c r="AE73">
        <f t="shared" si="65"/>
        <v>0</v>
      </c>
      <c r="AF73">
        <f t="shared" si="66"/>
        <v>0</v>
      </c>
      <c r="AG73">
        <f t="shared" si="67"/>
        <v>-2.3641663772063268E-17</v>
      </c>
      <c r="AH73">
        <f t="shared" si="68"/>
        <v>-5.6502802605734723E-12</v>
      </c>
      <c r="AI73">
        <f t="shared" si="69"/>
        <v>-5.6503039022372446E-12</v>
      </c>
      <c r="AJ73">
        <f t="shared" si="70"/>
        <v>-1.6784816070110118</v>
      </c>
      <c r="AK73">
        <f t="shared" si="92"/>
        <v>-1.0966079832472024</v>
      </c>
      <c r="AL73">
        <f t="shared" si="71"/>
        <v>-2.7750895902638648</v>
      </c>
      <c r="AN73">
        <f t="shared" si="72"/>
        <v>0</v>
      </c>
      <c r="AO73">
        <f t="shared" si="73"/>
        <v>0</v>
      </c>
      <c r="AP73">
        <f t="shared" si="74"/>
        <v>-8.4804021928580128E-21</v>
      </c>
      <c r="AQ73">
        <f t="shared" si="75"/>
        <v>-2.0267883670967125E-15</v>
      </c>
      <c r="AR73">
        <f t="shared" si="76"/>
        <v>-2.0267968474989054E-15</v>
      </c>
      <c r="AS73">
        <f t="shared" si="77"/>
        <v>-6.0208110723527857E-4</v>
      </c>
      <c r="AT73">
        <f t="shared" si="78"/>
        <v>-3.9335965672705156E-4</v>
      </c>
      <c r="AU73">
        <f t="shared" si="79"/>
        <v>-9.9544076396435705E-4</v>
      </c>
      <c r="AW73">
        <v>70</v>
      </c>
      <c r="AX73">
        <f>IF(Z73&gt;0, (R73*SUMPRODUCT(K73:$K$98, X73:$X$98)-K73*$AZ$3)/Z73, 0)</f>
        <v>-1.4790992355644148E+19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3.2027304614415652E-4</v>
      </c>
      <c r="L74" s="2">
        <v>71</v>
      </c>
      <c r="M74" s="8">
        <v>0.85299375700000002</v>
      </c>
      <c r="Q74" s="5">
        <f t="shared" si="91"/>
        <v>25</v>
      </c>
      <c r="R74">
        <f t="shared" si="62"/>
        <v>1000000</v>
      </c>
      <c r="S74">
        <f t="shared" si="63"/>
        <v>-9.639154308232713E+19</v>
      </c>
      <c r="U74">
        <f t="shared" si="83"/>
        <v>0.85299375700000002</v>
      </c>
      <c r="V74">
        <f t="shared" si="84"/>
        <v>0.01</v>
      </c>
      <c r="W74">
        <f t="shared" si="85"/>
        <v>9.4566655088253072E-19</v>
      </c>
      <c r="X74">
        <f t="shared" si="86"/>
        <v>8.0664766410652161E-19</v>
      </c>
      <c r="Y74">
        <f t="shared" si="87"/>
        <v>9.4566655088253081E-21</v>
      </c>
      <c r="Z74">
        <f t="shared" si="88"/>
        <v>1.2956222126718381E-19</v>
      </c>
      <c r="AB74">
        <f t="shared" si="89"/>
        <v>-13.987346725091879</v>
      </c>
      <c r="AC74">
        <f t="shared" si="64"/>
        <v>-12.48870243311775</v>
      </c>
      <c r="AE74">
        <f t="shared" si="65"/>
        <v>0</v>
      </c>
      <c r="AF74">
        <f t="shared" si="66"/>
        <v>0</v>
      </c>
      <c r="AG74">
        <f t="shared" si="67"/>
        <v>-3.2390555316795952E-18</v>
      </c>
      <c r="AH74">
        <f t="shared" si="68"/>
        <v>-8.0664766410652163E-13</v>
      </c>
      <c r="AI74">
        <f t="shared" si="69"/>
        <v>-8.0665090316205331E-13</v>
      </c>
      <c r="AJ74">
        <f t="shared" si="70"/>
        <v>-1.498644291974129</v>
      </c>
      <c r="AK74">
        <f t="shared" si="92"/>
        <v>-0.97911427075643165</v>
      </c>
      <c r="AL74">
        <f t="shared" si="71"/>
        <v>-2.4777585627313674</v>
      </c>
      <c r="AN74">
        <f t="shared" si="72"/>
        <v>0</v>
      </c>
      <c r="AO74">
        <f t="shared" si="73"/>
        <v>0</v>
      </c>
      <c r="AP74">
        <f t="shared" si="74"/>
        <v>-1.0373821817611045E-21</v>
      </c>
      <c r="AQ74">
        <f t="shared" si="75"/>
        <v>-2.5834750454846406E-16</v>
      </c>
      <c r="AR74">
        <f t="shared" si="76"/>
        <v>-2.5834854193064582E-16</v>
      </c>
      <c r="AS74">
        <f t="shared" si="77"/>
        <v>-4.7997537247710699E-4</v>
      </c>
      <c r="AT74">
        <f t="shared" si="78"/>
        <v>-3.1358391001837677E-4</v>
      </c>
      <c r="AU74">
        <f t="shared" si="79"/>
        <v>-7.9355928249574218E-4</v>
      </c>
      <c r="AW74">
        <v>71</v>
      </c>
      <c r="AX74">
        <f>IF(Z74&gt;0, (R74*SUMPRODUCT(K74:$K$98, X74:$X$98)-K74*$AZ$3)/Z74, 0)</f>
        <v>-9.639154308232713E+19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2.8595807691442546E-4</v>
      </c>
      <c r="L75" s="2">
        <v>72</v>
      </c>
      <c r="M75" s="8">
        <v>0.85794593600000002</v>
      </c>
      <c r="Q75" s="5">
        <f t="shared" si="91"/>
        <v>25</v>
      </c>
      <c r="R75">
        <f t="shared" si="62"/>
        <v>1000000</v>
      </c>
      <c r="S75">
        <f t="shared" si="63"/>
        <v>-6.5173214019432035E+20</v>
      </c>
      <c r="U75">
        <f t="shared" si="83"/>
        <v>0.85794593600000002</v>
      </c>
      <c r="V75">
        <f t="shared" si="84"/>
        <v>0.01</v>
      </c>
      <c r="W75">
        <f t="shared" si="85"/>
        <v>1.2956222126718381E-19</v>
      </c>
      <c r="X75">
        <f t="shared" si="86"/>
        <v>1.1115738119531312E-19</v>
      </c>
      <c r="Y75">
        <f t="shared" si="87"/>
        <v>1.2956222126718382E-21</v>
      </c>
      <c r="Z75">
        <f t="shared" si="88"/>
        <v>1.7109217859198859E-20</v>
      </c>
      <c r="AB75">
        <f t="shared" si="89"/>
        <v>-12.48870243311775</v>
      </c>
      <c r="AC75">
        <f t="shared" si="64"/>
        <v>-11.15062717242656</v>
      </c>
      <c r="AE75">
        <f t="shared" si="65"/>
        <v>0</v>
      </c>
      <c r="AF75">
        <f t="shared" si="66"/>
        <v>0</v>
      </c>
      <c r="AG75">
        <f t="shared" si="67"/>
        <v>-4.2773044647997145E-19</v>
      </c>
      <c r="AH75">
        <f t="shared" si="68"/>
        <v>-1.1115738119531311E-13</v>
      </c>
      <c r="AI75">
        <f t="shared" si="69"/>
        <v>-1.1115780892575959E-13</v>
      </c>
      <c r="AJ75">
        <f t="shared" si="70"/>
        <v>-1.3380752606911894</v>
      </c>
      <c r="AK75">
        <f t="shared" si="92"/>
        <v>-0.87420917031824252</v>
      </c>
      <c r="AL75">
        <f t="shared" si="71"/>
        <v>-2.2122844310095431</v>
      </c>
      <c r="AN75">
        <f t="shared" si="72"/>
        <v>0</v>
      </c>
      <c r="AO75">
        <f t="shared" si="73"/>
        <v>0</v>
      </c>
      <c r="AP75">
        <f t="shared" si="74"/>
        <v>-1.2231297591316121E-22</v>
      </c>
      <c r="AQ75">
        <f t="shared" si="75"/>
        <v>-3.1786350961455455E-17</v>
      </c>
      <c r="AR75">
        <f t="shared" si="76"/>
        <v>-3.1786473274431371E-17</v>
      </c>
      <c r="AS75">
        <f t="shared" si="77"/>
        <v>-3.8263342831402103E-4</v>
      </c>
      <c r="AT75">
        <f t="shared" si="78"/>
        <v>-2.4998717316516007E-4</v>
      </c>
      <c r="AU75">
        <f t="shared" si="79"/>
        <v>-6.3262060147921287E-4</v>
      </c>
      <c r="AW75">
        <v>72</v>
      </c>
      <c r="AX75">
        <f>IF(Z75&gt;0, (R75*SUMPRODUCT(K75:$K$98, X75:$X$98)-K75*$AZ$3)/Z75, 0)</f>
        <v>-6.5173214019432035E+20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2.55319711530737E-4</v>
      </c>
      <c r="L76" s="2">
        <v>73</v>
      </c>
      <c r="M76" s="8">
        <v>0.86292441799999997</v>
      </c>
      <c r="Q76" s="5">
        <f t="shared" si="91"/>
        <v>25</v>
      </c>
      <c r="R76">
        <f t="shared" si="62"/>
        <v>1000000</v>
      </c>
      <c r="S76">
        <f t="shared" si="63"/>
        <v>-4.5791936377050885E+21</v>
      </c>
      <c r="U76">
        <f t="shared" si="83"/>
        <v>0.86292441799999997</v>
      </c>
      <c r="V76">
        <f t="shared" si="84"/>
        <v>0.01</v>
      </c>
      <c r="W76">
        <f t="shared" si="85"/>
        <v>1.7109217859198859E-20</v>
      </c>
      <c r="X76">
        <f t="shared" si="86"/>
        <v>1.4763961863584379E-20</v>
      </c>
      <c r="Y76">
        <f t="shared" si="87"/>
        <v>1.7109217859198858E-22</v>
      </c>
      <c r="Z76">
        <f t="shared" si="88"/>
        <v>2.1741638170224908E-21</v>
      </c>
      <c r="AB76">
        <f t="shared" si="89"/>
        <v>-11.15062717242656</v>
      </c>
      <c r="AC76">
        <f t="shared" si="64"/>
        <v>-9.9559171182380002</v>
      </c>
      <c r="AE76">
        <f t="shared" si="65"/>
        <v>0</v>
      </c>
      <c r="AF76">
        <f t="shared" si="66"/>
        <v>0</v>
      </c>
      <c r="AG76">
        <f t="shared" si="67"/>
        <v>-5.4354095425562276E-20</v>
      </c>
      <c r="AH76">
        <f t="shared" si="68"/>
        <v>-1.476396186358438E-14</v>
      </c>
      <c r="AI76">
        <f t="shared" si="69"/>
        <v>-1.4764016217679807E-14</v>
      </c>
      <c r="AJ76">
        <f t="shared" si="70"/>
        <v>-1.19471005418856</v>
      </c>
      <c r="AK76">
        <f t="shared" si="92"/>
        <v>-0.78054390206985924</v>
      </c>
      <c r="AL76">
        <f t="shared" si="71"/>
        <v>-1.9752539562584339</v>
      </c>
      <c r="AN76">
        <f t="shared" si="72"/>
        <v>0</v>
      </c>
      <c r="AO76">
        <f t="shared" si="73"/>
        <v>0</v>
      </c>
      <c r="AP76">
        <f t="shared" si="74"/>
        <v>-1.3877671964568711E-23</v>
      </c>
      <c r="AQ76">
        <f t="shared" si="75"/>
        <v>-3.7695304840611659E-18</v>
      </c>
      <c r="AR76">
        <f t="shared" si="76"/>
        <v>-3.769544361733131E-18</v>
      </c>
      <c r="AS76">
        <f t="shared" si="77"/>
        <v>-3.0503302639829432E-4</v>
      </c>
      <c r="AT76">
        <f t="shared" si="78"/>
        <v>-1.992882439135523E-4</v>
      </c>
      <c r="AU76">
        <f t="shared" si="79"/>
        <v>-5.0432127031185033E-4</v>
      </c>
      <c r="AW76">
        <v>73</v>
      </c>
      <c r="AX76">
        <f>IF(Z76&gt;0, (R76*SUMPRODUCT(K76:$K$98, X76:$X$98)-K76*$AZ$3)/Z76, 0)</f>
        <v>-4.5791936377050885E+21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2.2796402815244374E-4</v>
      </c>
      <c r="L77" s="2">
        <v>74</v>
      </c>
      <c r="M77" s="8">
        <v>0.86793829099999997</v>
      </c>
      <c r="Q77" s="5">
        <f t="shared" si="91"/>
        <v>25</v>
      </c>
      <c r="R77">
        <f t="shared" si="62"/>
        <v>1000000</v>
      </c>
      <c r="S77">
        <f t="shared" si="63"/>
        <v>-3.34958913933523E+22</v>
      </c>
      <c r="U77">
        <f t="shared" si="83"/>
        <v>0.86793829099999997</v>
      </c>
      <c r="V77">
        <f t="shared" si="84"/>
        <v>0.01</v>
      </c>
      <c r="W77">
        <f t="shared" si="85"/>
        <v>2.1741638170224908E-21</v>
      </c>
      <c r="X77">
        <f t="shared" si="86"/>
        <v>1.8870400277005374E-21</v>
      </c>
      <c r="Y77">
        <f t="shared" si="87"/>
        <v>2.1741638170224907E-23</v>
      </c>
      <c r="Z77">
        <f t="shared" si="88"/>
        <v>2.6538215115172846E-22</v>
      </c>
      <c r="AB77">
        <f t="shared" si="89"/>
        <v>-9.9559171182380002</v>
      </c>
      <c r="AC77">
        <f t="shared" si="64"/>
        <v>-8.8892117127125001</v>
      </c>
      <c r="AE77">
        <f t="shared" si="65"/>
        <v>0</v>
      </c>
      <c r="AF77">
        <f t="shared" si="66"/>
        <v>0</v>
      </c>
      <c r="AG77">
        <f t="shared" si="67"/>
        <v>-6.6345537787932118E-21</v>
      </c>
      <c r="AH77">
        <f t="shared" si="68"/>
        <v>-1.8870400277005375E-15</v>
      </c>
      <c r="AI77">
        <f t="shared" si="69"/>
        <v>-1.8870466622543163E-15</v>
      </c>
      <c r="AJ77">
        <f t="shared" si="70"/>
        <v>-1.0667054055255001</v>
      </c>
      <c r="AK77">
        <f t="shared" si="92"/>
        <v>-0.69691419827666012</v>
      </c>
      <c r="AL77">
        <f t="shared" si="71"/>
        <v>-1.7636196038021619</v>
      </c>
      <c r="AN77">
        <f t="shared" si="72"/>
        <v>0</v>
      </c>
      <c r="AO77">
        <f t="shared" si="73"/>
        <v>0</v>
      </c>
      <c r="AP77">
        <f t="shared" si="74"/>
        <v>-1.5124396044077177E-24</v>
      </c>
      <c r="AQ77">
        <f t="shared" si="75"/>
        <v>-4.3017724599951356E-19</v>
      </c>
      <c r="AR77">
        <f t="shared" si="76"/>
        <v>-4.3017875843911798E-19</v>
      </c>
      <c r="AS77">
        <f t="shared" si="77"/>
        <v>-2.4317046109557903E-4</v>
      </c>
      <c r="AT77">
        <f t="shared" si="78"/>
        <v>-1.5887136791577832E-4</v>
      </c>
      <c r="AU77">
        <f t="shared" si="79"/>
        <v>-4.0204182901135773E-4</v>
      </c>
      <c r="AW77">
        <v>74</v>
      </c>
      <c r="AX77">
        <f>IF(Z77&gt;0, (R77*SUMPRODUCT(K77:$K$98, X77:$X$98)-K77*$AZ$3)/Z77, 0)</f>
        <v>-3.34958913933523E+22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2.0353931085039618E-4</v>
      </c>
      <c r="L78" s="2">
        <v>75</v>
      </c>
      <c r="M78" s="8">
        <v>0.872959127</v>
      </c>
      <c r="Q78" s="5">
        <f t="shared" si="91"/>
        <v>25</v>
      </c>
      <c r="R78">
        <f t="shared" si="62"/>
        <v>1000000</v>
      </c>
      <c r="S78">
        <f t="shared" si="63"/>
        <v>-2.5552651069957142E+23</v>
      </c>
      <c r="U78">
        <f t="shared" si="83"/>
        <v>0.872959127</v>
      </c>
      <c r="V78">
        <f t="shared" si="84"/>
        <v>0.01</v>
      </c>
      <c r="W78">
        <f t="shared" si="85"/>
        <v>2.6538215115172846E-22</v>
      </c>
      <c r="X78">
        <f t="shared" si="86"/>
        <v>2.3166777099079491E-22</v>
      </c>
      <c r="Y78">
        <f t="shared" si="87"/>
        <v>2.6538215115172845E-24</v>
      </c>
      <c r="Z78">
        <f t="shared" si="88"/>
        <v>3.106055864941627E-23</v>
      </c>
      <c r="AB78">
        <f t="shared" si="89"/>
        <v>-8.8892117127125001</v>
      </c>
      <c r="AC78">
        <f t="shared" si="64"/>
        <v>-7.9367961720647315</v>
      </c>
      <c r="AE78">
        <f t="shared" si="65"/>
        <v>0</v>
      </c>
      <c r="AF78">
        <f t="shared" si="66"/>
        <v>0</v>
      </c>
      <c r="AG78">
        <f t="shared" si="67"/>
        <v>-7.7651396623540671E-22</v>
      </c>
      <c r="AH78">
        <f t="shared" si="68"/>
        <v>-2.3166777099079488E-16</v>
      </c>
      <c r="AI78">
        <f t="shared" si="69"/>
        <v>-2.3166854750476111E-16</v>
      </c>
      <c r="AJ78">
        <f t="shared" si="70"/>
        <v>-0.95241554064776857</v>
      </c>
      <c r="AK78">
        <f t="shared" si="92"/>
        <v>-0.62224481988987501</v>
      </c>
      <c r="AL78">
        <f t="shared" si="71"/>
        <v>-1.5746603605376439</v>
      </c>
      <c r="AN78">
        <f t="shared" si="72"/>
        <v>0</v>
      </c>
      <c r="AO78">
        <f t="shared" si="73"/>
        <v>0</v>
      </c>
      <c r="AP78">
        <f t="shared" si="74"/>
        <v>-1.580511175532625E-25</v>
      </c>
      <c r="AQ78">
        <f t="shared" si="75"/>
        <v>-4.7153498453713797E-20</v>
      </c>
      <c r="AR78">
        <f t="shared" si="76"/>
        <v>-4.715365650483135E-20</v>
      </c>
      <c r="AS78">
        <f t="shared" si="77"/>
        <v>-1.9385400278665429E-4</v>
      </c>
      <c r="AT78">
        <f t="shared" si="78"/>
        <v>-1.2665128182061405E-4</v>
      </c>
      <c r="AU78">
        <f t="shared" si="79"/>
        <v>-3.2050528460726843E-4</v>
      </c>
      <c r="AW78">
        <v>75</v>
      </c>
      <c r="AX78">
        <f>IF(Z78&gt;0, (R78*SUMPRODUCT(K78:$K$98, X78:$X$98)-K78*$AZ$3)/Z78, 0)</f>
        <v>-2.5552651069957142E+23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1.8173152754499659E-4</v>
      </c>
      <c r="L79" s="2">
        <v>76</v>
      </c>
      <c r="M79" s="8">
        <v>0.877957722</v>
      </c>
      <c r="Q79" s="5">
        <f t="shared" si="91"/>
        <v>25</v>
      </c>
      <c r="R79">
        <f t="shared" si="62"/>
        <v>1000000</v>
      </c>
      <c r="S79">
        <f t="shared" si="63"/>
        <v>-2.0362730421053594E+24</v>
      </c>
      <c r="U79">
        <f t="shared" si="83"/>
        <v>0.877957722</v>
      </c>
      <c r="V79">
        <f t="shared" si="84"/>
        <v>0.01</v>
      </c>
      <c r="W79">
        <f t="shared" si="85"/>
        <v>3.106055864941627E-23</v>
      </c>
      <c r="X79">
        <f t="shared" si="86"/>
        <v>2.7269857315888904E-23</v>
      </c>
      <c r="Y79">
        <f t="shared" si="87"/>
        <v>3.1060558649416272E-25</v>
      </c>
      <c r="Z79">
        <f t="shared" si="88"/>
        <v>3.4800957470332035E-24</v>
      </c>
      <c r="AB79">
        <f t="shared" si="89"/>
        <v>-7.9367961720647315</v>
      </c>
      <c r="AC79">
        <f t="shared" si="64"/>
        <v>-7.0864251536292242</v>
      </c>
      <c r="AE79">
        <f t="shared" si="65"/>
        <v>0</v>
      </c>
      <c r="AF79">
        <f t="shared" si="66"/>
        <v>0</v>
      </c>
      <c r="AG79">
        <f t="shared" si="67"/>
        <v>-8.7002393675830094E-23</v>
      </c>
      <c r="AH79">
        <f t="shared" si="68"/>
        <v>-2.7269857315888904E-17</v>
      </c>
      <c r="AI79">
        <f t="shared" si="69"/>
        <v>-2.7269944318282582E-17</v>
      </c>
      <c r="AJ79">
        <f t="shared" si="70"/>
        <v>-0.85037101843550733</v>
      </c>
      <c r="AK79">
        <f t="shared" si="92"/>
        <v>-0.55557573204453126</v>
      </c>
      <c r="AL79">
        <f t="shared" si="71"/>
        <v>-1.4059467504800387</v>
      </c>
      <c r="AN79">
        <f t="shared" si="72"/>
        <v>0</v>
      </c>
      <c r="AO79">
        <f t="shared" si="73"/>
        <v>0</v>
      </c>
      <c r="AP79">
        <f t="shared" si="74"/>
        <v>-1.5811077902779753E-26</v>
      </c>
      <c r="AQ79">
        <f t="shared" si="75"/>
        <v>-4.9557928259505914E-21</v>
      </c>
      <c r="AR79">
        <f t="shared" si="76"/>
        <v>-4.9558086370284942E-21</v>
      </c>
      <c r="AS79">
        <f t="shared" si="77"/>
        <v>-1.5453922416027921E-4</v>
      </c>
      <c r="AT79">
        <f t="shared" si="78"/>
        <v>-1.0096562645138238E-4</v>
      </c>
      <c r="AU79">
        <f t="shared" si="79"/>
        <v>-2.555048506116616E-4</v>
      </c>
      <c r="AW79">
        <v>76</v>
      </c>
      <c r="AX79">
        <f>IF(Z79&gt;0, (R79*SUMPRODUCT(K79:$K$98, X79:$X$98)-K79*$AZ$3)/Z79, 0)</f>
        <v>-2.0362730421053594E+24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1.6226029245088979E-4</v>
      </c>
      <c r="L80" s="2">
        <v>77</v>
      </c>
      <c r="M80" s="8">
        <v>0.88376105100000002</v>
      </c>
      <c r="Q80" s="5">
        <f t="shared" si="91"/>
        <v>25</v>
      </c>
      <c r="R80">
        <f t="shared" si="62"/>
        <v>1000000</v>
      </c>
      <c r="S80">
        <f t="shared" si="63"/>
        <v>-1.7113318115103099E+25</v>
      </c>
      <c r="U80">
        <f t="shared" si="83"/>
        <v>0.88376105100000002</v>
      </c>
      <c r="V80">
        <f t="shared" si="84"/>
        <v>0.01</v>
      </c>
      <c r="W80">
        <f t="shared" si="85"/>
        <v>3.4800957470332035E-24</v>
      </c>
      <c r="X80">
        <f t="shared" si="86"/>
        <v>3.0755730749786942E-24</v>
      </c>
      <c r="Y80">
        <f t="shared" si="87"/>
        <v>3.4800957470332035E-26</v>
      </c>
      <c r="Z80">
        <f t="shared" si="88"/>
        <v>3.6972171458417728E-25</v>
      </c>
      <c r="AB80">
        <f t="shared" si="89"/>
        <v>-7.0864251536292242</v>
      </c>
      <c r="AC80">
        <f t="shared" si="64"/>
        <v>-6.3271653157403787</v>
      </c>
      <c r="AE80">
        <f t="shared" si="65"/>
        <v>0</v>
      </c>
      <c r="AF80">
        <f t="shared" si="66"/>
        <v>0</v>
      </c>
      <c r="AG80">
        <f t="shared" si="67"/>
        <v>-9.2430428646044321E-24</v>
      </c>
      <c r="AH80">
        <f t="shared" si="68"/>
        <v>-3.0755730749786942E-18</v>
      </c>
      <c r="AI80">
        <f t="shared" si="69"/>
        <v>-3.075582318021559E-18</v>
      </c>
      <c r="AJ80">
        <f t="shared" si="70"/>
        <v>-0.75925983788884555</v>
      </c>
      <c r="AK80">
        <f t="shared" si="92"/>
        <v>-0.49604976075404572</v>
      </c>
      <c r="AL80">
        <f t="shared" si="71"/>
        <v>-1.2553095986428913</v>
      </c>
      <c r="AN80">
        <f t="shared" si="72"/>
        <v>0</v>
      </c>
      <c r="AO80">
        <f t="shared" si="73"/>
        <v>0</v>
      </c>
      <c r="AP80">
        <f t="shared" si="74"/>
        <v>-1.4997788383468253E-27</v>
      </c>
      <c r="AQ80">
        <f t="shared" si="75"/>
        <v>-4.990433866001253E-22</v>
      </c>
      <c r="AR80">
        <f t="shared" si="76"/>
        <v>-4.9904488637896371E-22</v>
      </c>
      <c r="AS80">
        <f t="shared" si="77"/>
        <v>-1.2319772334205926E-4</v>
      </c>
      <c r="AT80">
        <f t="shared" si="78"/>
        <v>-8.0489179250145375E-5</v>
      </c>
      <c r="AU80">
        <f t="shared" si="79"/>
        <v>-2.0368690259220463E-4</v>
      </c>
      <c r="AW80">
        <v>77</v>
      </c>
      <c r="AX80">
        <f>IF(Z80&gt;0, (R80*SUMPRODUCT(K80:$K$98, X80:$X$98)-K80*$AZ$3)/Z80, 0)</f>
        <v>-1.7113318115103099E+25</v>
      </c>
    </row>
    <row r="81" spans="2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1.4487526111686588E-4</v>
      </c>
      <c r="L81" s="2">
        <v>78</v>
      </c>
      <c r="M81" s="8">
        <v>0.88953285599999998</v>
      </c>
      <c r="Q81" s="5">
        <f t="shared" si="91"/>
        <v>25</v>
      </c>
      <c r="R81">
        <f t="shared" si="62"/>
        <v>1000000</v>
      </c>
      <c r="S81">
        <f t="shared" si="63"/>
        <v>-1.5208701779216822E+26</v>
      </c>
      <c r="U81">
        <f t="shared" si="83"/>
        <v>0.88953285599999998</v>
      </c>
      <c r="V81">
        <f t="shared" si="84"/>
        <v>0.01</v>
      </c>
      <c r="W81">
        <f t="shared" si="85"/>
        <v>3.6972171458417728E-25</v>
      </c>
      <c r="X81">
        <f t="shared" si="86"/>
        <v>3.2887961269928005E-25</v>
      </c>
      <c r="Y81">
        <f t="shared" si="87"/>
        <v>3.6972171458417731E-27</v>
      </c>
      <c r="Z81">
        <f t="shared" si="88"/>
        <v>3.7144884739055462E-26</v>
      </c>
      <c r="AB81">
        <f t="shared" si="89"/>
        <v>-6.3271653157403787</v>
      </c>
      <c r="AC81">
        <f t="shared" si="64"/>
        <v>-5.6492547461967657</v>
      </c>
      <c r="AE81">
        <f t="shared" si="65"/>
        <v>0</v>
      </c>
      <c r="AF81">
        <f t="shared" si="66"/>
        <v>0</v>
      </c>
      <c r="AG81">
        <f t="shared" si="67"/>
        <v>-9.2862211847638649E-25</v>
      </c>
      <c r="AH81">
        <f t="shared" si="68"/>
        <v>-3.2887961269928003E-19</v>
      </c>
      <c r="AI81">
        <f t="shared" si="69"/>
        <v>-3.288805413213985E-19</v>
      </c>
      <c r="AJ81">
        <f t="shared" si="70"/>
        <v>-0.67791056954361295</v>
      </c>
      <c r="AK81">
        <f t="shared" si="92"/>
        <v>-0.44290157210182657</v>
      </c>
      <c r="AL81">
        <f t="shared" si="71"/>
        <v>-1.1208121416454395</v>
      </c>
      <c r="AN81">
        <f t="shared" si="72"/>
        <v>0</v>
      </c>
      <c r="AO81">
        <f t="shared" si="73"/>
        <v>0</v>
      </c>
      <c r="AP81">
        <f t="shared" si="74"/>
        <v>-1.3453437189316365E-28</v>
      </c>
      <c r="AQ81">
        <f t="shared" si="75"/>
        <v>-4.7646519765821915E-23</v>
      </c>
      <c r="AR81">
        <f t="shared" si="76"/>
        <v>-4.7646654300193808E-23</v>
      </c>
      <c r="AS81">
        <f t="shared" si="77"/>
        <v>-9.8212470776514195E-5</v>
      </c>
      <c r="AT81">
        <f t="shared" si="78"/>
        <v>-6.4165480907322529E-5</v>
      </c>
      <c r="AU81">
        <f t="shared" si="79"/>
        <v>-1.6237795168383672E-4</v>
      </c>
      <c r="AW81">
        <v>78</v>
      </c>
      <c r="AX81">
        <f>IF(Z81&gt;0, (R81*SUMPRODUCT(K81:$K$98, X81:$X$98)-K81*$AZ$3)/Z81, 0)</f>
        <v>-1.5208701779216822E+26</v>
      </c>
    </row>
    <row r="82" spans="2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1.2935291171148737E-4</v>
      </c>
      <c r="L82" s="2">
        <v>79</v>
      </c>
      <c r="M82" s="8">
        <v>0.89526598199999996</v>
      </c>
      <c r="Q82" s="5">
        <f t="shared" si="91"/>
        <v>25</v>
      </c>
      <c r="R82">
        <f t="shared" si="62"/>
        <v>1000000</v>
      </c>
      <c r="S82">
        <f t="shared" si="63"/>
        <v>-1.4334025204291316E+27</v>
      </c>
      <c r="U82">
        <f t="shared" si="83"/>
        <v>0.89526598199999996</v>
      </c>
      <c r="V82">
        <f t="shared" si="84"/>
        <v>0.01</v>
      </c>
      <c r="W82">
        <f t="shared" si="85"/>
        <v>3.7144884739055462E-26</v>
      </c>
      <c r="X82">
        <f t="shared" si="86"/>
        <v>3.3254551712187302E-26</v>
      </c>
      <c r="Y82">
        <f t="shared" si="87"/>
        <v>3.7144884739055461E-28</v>
      </c>
      <c r="Z82">
        <f t="shared" si="88"/>
        <v>3.5188841794776059E-27</v>
      </c>
      <c r="AB82">
        <f t="shared" si="89"/>
        <v>-5.6492547461967657</v>
      </c>
      <c r="AC82">
        <f t="shared" si="64"/>
        <v>-5.0439774519613971</v>
      </c>
      <c r="AE82">
        <f t="shared" si="65"/>
        <v>0</v>
      </c>
      <c r="AF82">
        <f t="shared" si="66"/>
        <v>0</v>
      </c>
      <c r="AG82">
        <f t="shared" si="67"/>
        <v>-8.7972104486940151E-26</v>
      </c>
      <c r="AH82">
        <f t="shared" si="68"/>
        <v>-3.3254551712187301E-20</v>
      </c>
      <c r="AI82">
        <f t="shared" si="69"/>
        <v>-3.325463968429179E-20</v>
      </c>
      <c r="AJ82">
        <f t="shared" si="70"/>
        <v>-0.60527729423536858</v>
      </c>
      <c r="AK82">
        <f t="shared" si="92"/>
        <v>-0.39544783223377361</v>
      </c>
      <c r="AL82">
        <f t="shared" si="71"/>
        <v>-1.0007251264691421</v>
      </c>
      <c r="AN82">
        <f t="shared" si="72"/>
        <v>0</v>
      </c>
      <c r="AO82">
        <f t="shared" si="73"/>
        <v>0</v>
      </c>
      <c r="AP82">
        <f t="shared" si="74"/>
        <v>-1.1379447864772912E-29</v>
      </c>
      <c r="AQ82">
        <f t="shared" si="75"/>
        <v>-4.3015730916316551E-24</v>
      </c>
      <c r="AR82">
        <f t="shared" si="76"/>
        <v>-4.30158447107952E-24</v>
      </c>
      <c r="AS82">
        <f t="shared" si="77"/>
        <v>-7.8294380402195589E-5</v>
      </c>
      <c r="AT82">
        <f t="shared" si="78"/>
        <v>-5.1152328529434384E-5</v>
      </c>
      <c r="AU82">
        <f t="shared" si="79"/>
        <v>-1.2944670893162997E-4</v>
      </c>
      <c r="AW82">
        <v>79</v>
      </c>
      <c r="AX82">
        <f>IF(Z82&gt;0, (R82*SUMPRODUCT(K82:$K$98, X82:$X$98)-K82*$AZ$3)/Z82, 0)</f>
        <v>-1.4334025204291316E+27</v>
      </c>
    </row>
    <row r="83" spans="2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1.1549367117097085E-4</v>
      </c>
      <c r="L83" s="2">
        <v>80</v>
      </c>
      <c r="M83" s="8">
        <v>0.900953271</v>
      </c>
      <c r="Q83" s="5">
        <f t="shared" si="91"/>
        <v>25</v>
      </c>
      <c r="R83">
        <f t="shared" si="62"/>
        <v>1000000</v>
      </c>
      <c r="S83">
        <f t="shared" si="63"/>
        <v>-1.43724951306699E+28</v>
      </c>
      <c r="U83">
        <f t="shared" si="83"/>
        <v>0.900953271</v>
      </c>
      <c r="V83">
        <f t="shared" si="84"/>
        <v>0.01</v>
      </c>
      <c r="W83">
        <f t="shared" si="85"/>
        <v>3.5188841794776059E-27</v>
      </c>
      <c r="X83">
        <f t="shared" si="86"/>
        <v>3.1703502117705003E-27</v>
      </c>
      <c r="Y83">
        <f t="shared" si="87"/>
        <v>3.5188841794776057E-29</v>
      </c>
      <c r="Z83">
        <f t="shared" si="88"/>
        <v>3.1334512591232961E-28</v>
      </c>
      <c r="AB83">
        <f t="shared" si="89"/>
        <v>-5.0439774519613971</v>
      </c>
      <c r="AC83">
        <f t="shared" si="64"/>
        <v>-4.5035512963941038</v>
      </c>
      <c r="AE83">
        <f t="shared" si="65"/>
        <v>0</v>
      </c>
      <c r="AF83">
        <f t="shared" si="66"/>
        <v>0</v>
      </c>
      <c r="AG83">
        <f t="shared" si="67"/>
        <v>-7.8336281478082406E-27</v>
      </c>
      <c r="AH83">
        <f t="shared" si="68"/>
        <v>-3.1703502117705001E-21</v>
      </c>
      <c r="AI83">
        <f t="shared" si="69"/>
        <v>-3.1703580453986478E-21</v>
      </c>
      <c r="AJ83">
        <f t="shared" si="70"/>
        <v>-0.54042615556729334</v>
      </c>
      <c r="AK83">
        <f t="shared" si="92"/>
        <v>-0.35307842163729786</v>
      </c>
      <c r="AL83">
        <f t="shared" si="71"/>
        <v>-0.8935045772045912</v>
      </c>
      <c r="AN83">
        <f t="shared" si="72"/>
        <v>0</v>
      </c>
      <c r="AO83">
        <f t="shared" si="73"/>
        <v>0</v>
      </c>
      <c r="AP83">
        <f t="shared" si="74"/>
        <v>-9.0473447337862643E-31</v>
      </c>
      <c r="AQ83">
        <f t="shared" si="75"/>
        <v>-3.6615538485503996E-25</v>
      </c>
      <c r="AR83">
        <f t="shared" si="76"/>
        <v>-3.6615628958951332E-25</v>
      </c>
      <c r="AS83">
        <f t="shared" si="77"/>
        <v>-6.2415800703280919E-5</v>
      </c>
      <c r="AT83">
        <f t="shared" si="78"/>
        <v>-4.0778323126143479E-5</v>
      </c>
      <c r="AU83">
        <f t="shared" si="79"/>
        <v>-1.0319412382942439E-4</v>
      </c>
      <c r="AW83">
        <v>80</v>
      </c>
      <c r="AX83">
        <f>IF(Z83&gt;0, (R83*SUMPRODUCT(K83:$K$98, X83:$X$98)-K83*$AZ$3)/Z83, 0)</f>
        <v>-1.43724951306699E+28</v>
      </c>
    </row>
    <row r="84" spans="2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1.031193492597954E-4</v>
      </c>
      <c r="L84" s="2">
        <v>81</v>
      </c>
      <c r="M84" s="8">
        <v>0.90658776299999999</v>
      </c>
      <c r="Q84" s="5">
        <f t="shared" si="91"/>
        <v>25</v>
      </c>
      <c r="R84">
        <f t="shared" si="62"/>
        <v>1000000</v>
      </c>
      <c r="S84">
        <f t="shared" si="63"/>
        <v>-1.5384535170898392E+29</v>
      </c>
      <c r="U84">
        <f t="shared" si="83"/>
        <v>0.90658776299999999</v>
      </c>
      <c r="V84">
        <f t="shared" si="84"/>
        <v>0.01</v>
      </c>
      <c r="W84">
        <f t="shared" si="85"/>
        <v>3.1334512591232961E-28</v>
      </c>
      <c r="X84">
        <f t="shared" si="86"/>
        <v>2.8407485674781222E-28</v>
      </c>
      <c r="Y84">
        <f t="shared" si="87"/>
        <v>3.133451259123296E-30</v>
      </c>
      <c r="Z84">
        <f t="shared" si="88"/>
        <v>2.6136817905394086E-29</v>
      </c>
      <c r="AB84">
        <f t="shared" si="89"/>
        <v>-4.5035512963941038</v>
      </c>
      <c r="AC84">
        <f t="shared" si="64"/>
        <v>-4.0210279432090212</v>
      </c>
      <c r="AE84">
        <f t="shared" si="65"/>
        <v>0</v>
      </c>
      <c r="AF84">
        <f t="shared" si="66"/>
        <v>0</v>
      </c>
      <c r="AG84">
        <f t="shared" si="67"/>
        <v>-6.5342044763485217E-28</v>
      </c>
      <c r="AH84">
        <f t="shared" si="68"/>
        <v>-2.840748567478122E-22</v>
      </c>
      <c r="AI84">
        <f t="shared" si="69"/>
        <v>-2.8407551016825983E-22</v>
      </c>
      <c r="AJ84">
        <f t="shared" si="70"/>
        <v>-0.48252335318508255</v>
      </c>
      <c r="AK84">
        <f t="shared" si="92"/>
        <v>-0.31524859074758732</v>
      </c>
      <c r="AL84">
        <f t="shared" si="71"/>
        <v>-0.79777194393266981</v>
      </c>
      <c r="AN84">
        <f t="shared" si="72"/>
        <v>0</v>
      </c>
      <c r="AO84">
        <f t="shared" si="73"/>
        <v>0</v>
      </c>
      <c r="AP84">
        <f t="shared" si="74"/>
        <v>-6.7380291353150172E-32</v>
      </c>
      <c r="AQ84">
        <f t="shared" si="75"/>
        <v>-2.9293614368903992E-26</v>
      </c>
      <c r="AR84">
        <f t="shared" si="76"/>
        <v>-2.9293681749195344E-26</v>
      </c>
      <c r="AS84">
        <f t="shared" si="77"/>
        <v>-4.975749418310014E-5</v>
      </c>
      <c r="AT84">
        <f t="shared" si="78"/>
        <v>-3.2508229532958762E-5</v>
      </c>
      <c r="AU84">
        <f t="shared" si="79"/>
        <v>-8.2265723716058896E-5</v>
      </c>
      <c r="AW84">
        <v>81</v>
      </c>
      <c r="AX84">
        <f>IF(Z84&gt;0, (R84*SUMPRODUCT(K84:$K$98, X84:$X$98)-K84*$AZ$3)/Z84, 0)</f>
        <v>-1.5384535170898392E+29</v>
      </c>
    </row>
    <row r="85" spans="2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9.207084755338875E-5</v>
      </c>
      <c r="L85" s="2">
        <v>82</v>
      </c>
      <c r="M85" s="8">
        <v>0.91219363099999995</v>
      </c>
      <c r="Q85" s="5">
        <f t="shared" si="91"/>
        <v>25</v>
      </c>
      <c r="R85">
        <f t="shared" si="62"/>
        <v>1000000</v>
      </c>
      <c r="S85">
        <f t="shared" si="63"/>
        <v>-1.7654328679537212E+30</v>
      </c>
      <c r="U85">
        <f t="shared" si="83"/>
        <v>0.91219363099999995</v>
      </c>
      <c r="V85">
        <f t="shared" si="84"/>
        <v>0.01</v>
      </c>
      <c r="W85">
        <f t="shared" si="85"/>
        <v>2.6136817905394086E-29</v>
      </c>
      <c r="X85">
        <f t="shared" si="86"/>
        <v>2.3841838827907243E-29</v>
      </c>
      <c r="Y85">
        <f t="shared" si="87"/>
        <v>2.6136817905394088E-31</v>
      </c>
      <c r="Z85">
        <f t="shared" si="88"/>
        <v>2.0336108984329013E-30</v>
      </c>
      <c r="AB85">
        <f t="shared" si="89"/>
        <v>-4.0210279432090212</v>
      </c>
      <c r="AC85">
        <f t="shared" si="64"/>
        <v>-3.5902035207223406</v>
      </c>
      <c r="AE85">
        <f t="shared" si="65"/>
        <v>0</v>
      </c>
      <c r="AF85">
        <f t="shared" si="66"/>
        <v>0</v>
      </c>
      <c r="AG85">
        <f t="shared" si="67"/>
        <v>-5.0840272460822532E-29</v>
      </c>
      <c r="AH85">
        <f t="shared" si="68"/>
        <v>-2.3841838827907243E-23</v>
      </c>
      <c r="AI85">
        <f t="shared" si="69"/>
        <v>-2.3841889668179705E-23</v>
      </c>
      <c r="AJ85">
        <f t="shared" si="70"/>
        <v>-0.43082442248668062</v>
      </c>
      <c r="AK85">
        <f t="shared" si="92"/>
        <v>-0.28147195602463149</v>
      </c>
      <c r="AL85">
        <f t="shared" si="71"/>
        <v>-0.71229637851131211</v>
      </c>
      <c r="AN85">
        <f t="shared" si="72"/>
        <v>0</v>
      </c>
      <c r="AO85">
        <f t="shared" si="73"/>
        <v>0</v>
      </c>
      <c r="AP85">
        <f t="shared" si="74"/>
        <v>-4.6809069753131397E-33</v>
      </c>
      <c r="AQ85">
        <f t="shared" si="75"/>
        <v>-2.1951383081167127E-27</v>
      </c>
      <c r="AR85">
        <f t="shared" si="76"/>
        <v>-2.1951429890236879E-27</v>
      </c>
      <c r="AS85">
        <f t="shared" si="77"/>
        <v>-3.9666369725047923E-5</v>
      </c>
      <c r="AT85">
        <f t="shared" si="78"/>
        <v>-2.5915361553697986E-5</v>
      </c>
      <c r="AU85">
        <f t="shared" si="79"/>
        <v>-6.5581731278745913E-5</v>
      </c>
      <c r="AW85">
        <v>82</v>
      </c>
      <c r="AX85">
        <f>IF(Z85&gt;0, (R85*SUMPRODUCT(K85:$K$98, X85:$X$98)-K85*$AZ$3)/Z85, 0)</f>
        <v>-1.7654328679537212E+30</v>
      </c>
    </row>
    <row r="86" spans="2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8.2206113886954235E-5</v>
      </c>
      <c r="L86" s="2">
        <v>83</v>
      </c>
      <c r="M86" s="8">
        <v>0.91779930600000004</v>
      </c>
      <c r="Q86" s="5">
        <f t="shared" si="91"/>
        <v>25</v>
      </c>
      <c r="R86">
        <f t="shared" si="62"/>
        <v>1000000</v>
      </c>
      <c r="S86">
        <f t="shared" si="63"/>
        <v>-2.1831914058710434E+31</v>
      </c>
      <c r="U86">
        <f t="shared" si="83"/>
        <v>0.91779930600000004</v>
      </c>
      <c r="V86">
        <f t="shared" si="84"/>
        <v>0.01</v>
      </c>
      <c r="W86">
        <f t="shared" si="85"/>
        <v>2.0336108984329013E-30</v>
      </c>
      <c r="X86">
        <f t="shared" si="86"/>
        <v>1.8664466712557532E-30</v>
      </c>
      <c r="Y86">
        <f t="shared" si="87"/>
        <v>2.0336108984329015E-32</v>
      </c>
      <c r="Z86">
        <f t="shared" si="88"/>
        <v>1.4682811819281906E-31</v>
      </c>
      <c r="AB86">
        <f t="shared" si="89"/>
        <v>-3.5902035207223406</v>
      </c>
      <c r="AC86">
        <f t="shared" si="64"/>
        <v>-3.2055388577878037</v>
      </c>
      <c r="AE86">
        <f t="shared" si="65"/>
        <v>0</v>
      </c>
      <c r="AF86">
        <f t="shared" si="66"/>
        <v>0</v>
      </c>
      <c r="AG86">
        <f t="shared" si="67"/>
        <v>-3.6707029548204762E-30</v>
      </c>
      <c r="AH86">
        <f t="shared" si="68"/>
        <v>-1.8664466712557531E-24</v>
      </c>
      <c r="AI86">
        <f t="shared" si="69"/>
        <v>-1.8664503419587079E-24</v>
      </c>
      <c r="AJ86">
        <f t="shared" si="70"/>
        <v>-0.38466466293453694</v>
      </c>
      <c r="AK86">
        <f t="shared" si="92"/>
        <v>-0.25131424645056388</v>
      </c>
      <c r="AL86">
        <f t="shared" si="71"/>
        <v>-0.63597890938510082</v>
      </c>
      <c r="AN86">
        <f t="shared" si="72"/>
        <v>0</v>
      </c>
      <c r="AO86">
        <f t="shared" si="73"/>
        <v>0</v>
      </c>
      <c r="AP86">
        <f t="shared" si="74"/>
        <v>-3.0175422514915148E-34</v>
      </c>
      <c r="AQ86">
        <f t="shared" si="75"/>
        <v>-1.5343332762117707E-28</v>
      </c>
      <c r="AR86">
        <f t="shared" si="76"/>
        <v>-1.5343362937540223E-28</v>
      </c>
      <c r="AS86">
        <f t="shared" si="77"/>
        <v>-3.1621787089483407E-5</v>
      </c>
      <c r="AT86">
        <f t="shared" si="78"/>
        <v>-2.0659567565129138E-5</v>
      </c>
      <c r="AU86">
        <f t="shared" si="79"/>
        <v>-5.2281354654612545E-5</v>
      </c>
      <c r="AW86">
        <v>83</v>
      </c>
      <c r="AX86">
        <f>IF(Z86&gt;0, (R86*SUMPRODUCT(K86:$K$98, X86:$X$98)-K86*$AZ$3)/Z86, 0)</f>
        <v>-2.1831914058710434E+31</v>
      </c>
    </row>
    <row r="87" spans="2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7.3398315970494849E-5</v>
      </c>
      <c r="L87" s="2">
        <v>84</v>
      </c>
      <c r="M87" s="8">
        <v>0.92340517499999997</v>
      </c>
      <c r="Q87" s="5">
        <f t="shared" si="91"/>
        <v>25</v>
      </c>
      <c r="R87">
        <f t="shared" si="62"/>
        <v>1000000</v>
      </c>
      <c r="S87">
        <f t="shared" si="63"/>
        <v>-2.9270713466944135E+32</v>
      </c>
      <c r="U87">
        <f t="shared" si="83"/>
        <v>0.92340517499999997</v>
      </c>
      <c r="V87">
        <f t="shared" si="84"/>
        <v>0.01</v>
      </c>
      <c r="W87">
        <f t="shared" si="85"/>
        <v>1.4682811819281906E-31</v>
      </c>
      <c r="X87">
        <f t="shared" si="86"/>
        <v>1.3558184417476076E-31</v>
      </c>
      <c r="Y87">
        <f t="shared" si="87"/>
        <v>1.4682811819281907E-33</v>
      </c>
      <c r="Z87">
        <f t="shared" si="88"/>
        <v>9.7779928361301053E-33</v>
      </c>
      <c r="AB87">
        <f t="shared" si="89"/>
        <v>-3.2055388577878037</v>
      </c>
      <c r="AC87">
        <f t="shared" si="64"/>
        <v>-2.8620882658819675</v>
      </c>
      <c r="AE87">
        <f t="shared" si="65"/>
        <v>0</v>
      </c>
      <c r="AF87">
        <f t="shared" si="66"/>
        <v>0</v>
      </c>
      <c r="AG87">
        <f t="shared" si="67"/>
        <v>-2.4444982090325263E-31</v>
      </c>
      <c r="AH87">
        <f t="shared" si="68"/>
        <v>-1.3558184417476076E-25</v>
      </c>
      <c r="AI87">
        <f t="shared" si="69"/>
        <v>-1.3558208862458166E-25</v>
      </c>
      <c r="AJ87">
        <f t="shared" si="70"/>
        <v>-0.34345059190583616</v>
      </c>
      <c r="AK87">
        <f t="shared" si="92"/>
        <v>-0.22438772004514629</v>
      </c>
      <c r="AL87">
        <f t="shared" si="71"/>
        <v>-0.56783831195098244</v>
      </c>
      <c r="AN87">
        <f t="shared" si="72"/>
        <v>0</v>
      </c>
      <c r="AO87">
        <f t="shared" si="73"/>
        <v>0</v>
      </c>
      <c r="AP87">
        <f t="shared" si="74"/>
        <v>-1.7942205193587812E-35</v>
      </c>
      <c r="AQ87">
        <f t="shared" si="75"/>
        <v>-9.9514790386014869E-30</v>
      </c>
      <c r="AR87">
        <f t="shared" si="76"/>
        <v>-9.95149698080668E-30</v>
      </c>
      <c r="AS87">
        <f t="shared" si="77"/>
        <v>-2.5208695064958043E-5</v>
      </c>
      <c r="AT87">
        <f t="shared" si="78"/>
        <v>-1.6469680775772588E-5</v>
      </c>
      <c r="AU87">
        <f t="shared" si="79"/>
        <v>-4.1678375840730631E-5</v>
      </c>
      <c r="AW87">
        <v>84</v>
      </c>
      <c r="AX87">
        <f>IF(Z87&gt;0, (R87*SUMPRODUCT(K87:$K$98, X87:$X$98)-K87*$AZ$3)/Z87, 0)</f>
        <v>-2.9270713466944135E+32</v>
      </c>
    </row>
    <row r="88" spans="2:50" x14ac:dyDescent="0.25">
      <c r="B88" s="8"/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6.5534210687941824E-5</v>
      </c>
      <c r="L88" s="2">
        <v>85</v>
      </c>
      <c r="M88" s="8">
        <v>0.92901104300000004</v>
      </c>
      <c r="Q88" s="5">
        <f t="shared" si="91"/>
        <v>25</v>
      </c>
      <c r="R88">
        <f t="shared" si="62"/>
        <v>1000000</v>
      </c>
      <c r="S88">
        <f t="shared" si="63"/>
        <v>-4.2851307648179378E+33</v>
      </c>
      <c r="U88">
        <f t="shared" si="83"/>
        <v>0.92901104300000004</v>
      </c>
      <c r="V88">
        <f t="shared" si="84"/>
        <v>0.01</v>
      </c>
      <c r="W88">
        <f t="shared" si="85"/>
        <v>9.7779928361301053E-33</v>
      </c>
      <c r="X88">
        <f t="shared" si="86"/>
        <v>9.0838633231397572E-33</v>
      </c>
      <c r="Y88">
        <f t="shared" si="87"/>
        <v>9.777992836130105E-35</v>
      </c>
      <c r="Z88">
        <f t="shared" si="88"/>
        <v>5.9634958462904705E-34</v>
      </c>
      <c r="AB88">
        <f t="shared" si="89"/>
        <v>-2.8620882658819675</v>
      </c>
      <c r="AC88">
        <f t="shared" si="64"/>
        <v>-2.555435951680328</v>
      </c>
      <c r="AE88">
        <f t="shared" si="65"/>
        <v>0</v>
      </c>
      <c r="AF88">
        <f t="shared" si="66"/>
        <v>0</v>
      </c>
      <c r="AG88">
        <f t="shared" si="67"/>
        <v>-1.4908739615726177E-32</v>
      </c>
      <c r="AH88">
        <f t="shared" si="68"/>
        <v>-9.0838633231397574E-27</v>
      </c>
      <c r="AI88">
        <f t="shared" si="69"/>
        <v>-9.0838782318793727E-27</v>
      </c>
      <c r="AJ88">
        <f t="shared" si="70"/>
        <v>-0.30665231420163952</v>
      </c>
      <c r="AK88">
        <f t="shared" si="92"/>
        <v>-0.20034617861173776</v>
      </c>
      <c r="AL88">
        <f t="shared" si="71"/>
        <v>-0.50699849281337728</v>
      </c>
      <c r="AN88">
        <f t="shared" si="72"/>
        <v>0</v>
      </c>
      <c r="AO88">
        <f t="shared" si="73"/>
        <v>0</v>
      </c>
      <c r="AP88">
        <f t="shared" si="74"/>
        <v>-9.7703248306866414E-37</v>
      </c>
      <c r="AQ88">
        <f t="shared" si="75"/>
        <v>-5.9530381287910826E-31</v>
      </c>
      <c r="AR88">
        <f t="shared" si="76"/>
        <v>-5.9530478991159131E-31</v>
      </c>
      <c r="AS88">
        <f t="shared" si="77"/>
        <v>-2.0096217366835179E-5</v>
      </c>
      <c r="AT88">
        <f t="shared" si="78"/>
        <v>-1.3129528679665646E-5</v>
      </c>
      <c r="AU88">
        <f t="shared" si="79"/>
        <v>-3.3225746046500823E-5</v>
      </c>
      <c r="AW88">
        <v>85</v>
      </c>
      <c r="AX88">
        <f>IF(Z88&gt;0, (R88*SUMPRODUCT(K88:$K$98, X88:$X$98)-K88*$AZ$3)/Z88, 0)</f>
        <v>-4.2851307648179378E+33</v>
      </c>
    </row>
    <row r="89" spans="2:50" x14ac:dyDescent="0.25">
      <c r="B89" s="8"/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5.851268811423377E-5</v>
      </c>
      <c r="L89" s="2">
        <v>86</v>
      </c>
      <c r="M89" s="8">
        <v>1</v>
      </c>
      <c r="Q89" s="5">
        <f t="shared" si="91"/>
        <v>25</v>
      </c>
      <c r="R89">
        <f t="shared" si="62"/>
        <v>1000000</v>
      </c>
      <c r="S89">
        <f t="shared" si="63"/>
        <v>0</v>
      </c>
      <c r="U89">
        <f t="shared" si="83"/>
        <v>1</v>
      </c>
      <c r="V89">
        <f t="shared" si="84"/>
        <v>0.01</v>
      </c>
      <c r="W89">
        <f t="shared" si="85"/>
        <v>5.9634958462904705E-34</v>
      </c>
      <c r="X89">
        <f t="shared" si="86"/>
        <v>5.9634958462904705E-34</v>
      </c>
      <c r="Y89">
        <f t="shared" si="87"/>
        <v>5.9634958462904707E-36</v>
      </c>
      <c r="Z89">
        <f t="shared" si="88"/>
        <v>0</v>
      </c>
      <c r="AB89">
        <f t="shared" si="89"/>
        <v>-2.555435951680328</v>
      </c>
      <c r="AC89">
        <f t="shared" si="64"/>
        <v>0</v>
      </c>
      <c r="AE89">
        <f t="shared" si="65"/>
        <v>0</v>
      </c>
      <c r="AF89">
        <f t="shared" si="66"/>
        <v>0</v>
      </c>
      <c r="AG89">
        <f t="shared" si="67"/>
        <v>0</v>
      </c>
      <c r="AH89">
        <f t="shared" si="68"/>
        <v>-5.9634958462904703E-28</v>
      </c>
      <c r="AI89">
        <f t="shared" si="69"/>
        <v>-5.9634958462904703E-28</v>
      </c>
      <c r="AJ89">
        <f t="shared" si="70"/>
        <v>-2.555435951680328</v>
      </c>
      <c r="AK89">
        <f t="shared" si="92"/>
        <v>-0.17888051661762297</v>
      </c>
      <c r="AL89">
        <f t="shared" si="71"/>
        <v>-2.7343164682979508</v>
      </c>
      <c r="AN89">
        <f t="shared" si="72"/>
        <v>0</v>
      </c>
      <c r="AO89">
        <f t="shared" si="73"/>
        <v>0</v>
      </c>
      <c r="AP89">
        <f t="shared" si="74"/>
        <v>0</v>
      </c>
      <c r="AQ89">
        <f t="shared" si="75"/>
        <v>-3.4894017252452287E-32</v>
      </c>
      <c r="AR89">
        <f t="shared" si="76"/>
        <v>-3.4894017252452287E-32</v>
      </c>
      <c r="AS89">
        <f t="shared" si="77"/>
        <v>-1.495254268365712E-4</v>
      </c>
      <c r="AT89">
        <f t="shared" si="78"/>
        <v>-1.0466779878559983E-5</v>
      </c>
      <c r="AU89">
        <f t="shared" si="79"/>
        <v>-1.5999220671513117E-4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N91" s="6">
        <f t="shared" ref="AN91:AU91" si="93">SUM(AN3:AN89)</f>
        <v>50628.859927952952</v>
      </c>
      <c r="AO91" s="6">
        <f t="shared" si="93"/>
        <v>-5062.8859927952954</v>
      </c>
      <c r="AP91" s="6">
        <f t="shared" si="93"/>
        <v>-1682.3517601390813</v>
      </c>
      <c r="AQ91" s="6">
        <f t="shared" si="93"/>
        <v>-38993.922790169869</v>
      </c>
      <c r="AR91" s="6">
        <f t="shared" si="93"/>
        <v>4889.6993848487054</v>
      </c>
      <c r="AS91" s="6">
        <f t="shared" si="93"/>
        <v>-11115.852730371153</v>
      </c>
      <c r="AT91" s="6">
        <f t="shared" si="93"/>
        <v>6484.2474260498411</v>
      </c>
      <c r="AU91" s="6">
        <f t="shared" si="93"/>
        <v>258.09408052737621</v>
      </c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91:AU91">
    <cfRule type="cellIs" dxfId="54" priority="1" operator="lessThan">
      <formula>0</formula>
    </cfRule>
  </conditionalFormatting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1A46AF-81B0-40C0-8853-DBBD3DE5BF04}">
  <sheetPr codeName="Sheet43"/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v>131394.72309040587</v>
      </c>
      <c r="K3">
        <v>1</v>
      </c>
      <c r="L3" s="2">
        <v>0</v>
      </c>
      <c r="O3">
        <f>$C$3</f>
        <v>131394.72309040587</v>
      </c>
      <c r="P3">
        <f>O3*C5</f>
        <v>13139.472309040588</v>
      </c>
      <c r="Q3" s="5">
        <f>B8</f>
        <v>1522.432587</v>
      </c>
      <c r="R3">
        <f t="shared" ref="R3:R34" si="0">$C$6</f>
        <v>1000000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131394.72309040587</v>
      </c>
      <c r="AF3">
        <f t="shared" ref="AF3:AF34" si="4">-$Z3*P3</f>
        <v>-13139.472309040588</v>
      </c>
      <c r="AG3">
        <f t="shared" ref="AG3:AG34" si="5">-$Z3*Q3</f>
        <v>-1522.432587</v>
      </c>
      <c r="AH3">
        <f t="shared" ref="AH3:AH34" si="6">-X3*R3</f>
        <v>0</v>
      </c>
      <c r="AI3">
        <f t="shared" ref="AI3:AI34" si="7">SUM(AE3:AH3)</f>
        <v>116732.81819436527</v>
      </c>
      <c r="AJ3">
        <f t="shared" ref="AJ3:AJ34" si="8">AB3-AC3</f>
        <v>0</v>
      </c>
      <c r="AL3">
        <f t="shared" ref="AL3:AL34" si="9">SUM(AI3:AK3)</f>
        <v>116732.81819436527</v>
      </c>
      <c r="AN3">
        <f t="shared" ref="AN3:AN34" si="10">AE3*$K3</f>
        <v>131394.72309040587</v>
      </c>
      <c r="AO3">
        <f t="shared" ref="AO3:AO34" si="11">AF3*$K3</f>
        <v>-13139.472309040588</v>
      </c>
      <c r="AP3">
        <f t="shared" ref="AP3:AP34" si="12">AG3*$K3</f>
        <v>-1522.432587</v>
      </c>
      <c r="AQ3">
        <f t="shared" ref="AQ3:AQ34" si="13">AH3*$K3</f>
        <v>0</v>
      </c>
      <c r="AR3">
        <f t="shared" ref="AR3:AR34" si="14">AI3*$K3</f>
        <v>116732.81819436527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116732.81819436527</v>
      </c>
      <c r="AW3">
        <v>0</v>
      </c>
      <c r="AX3">
        <f>IF(Z3&gt;0, (R3*SUMPRODUCT(K3:$K$98, X3:$X$98)-K3*$AZ$3)/Z3, 0)</f>
        <v>0</v>
      </c>
      <c r="AZ3">
        <f>C6*ABS(SUMPRODUCT(X4:X79, K4:K79))/1</f>
        <v>104317.30996178726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35" si="18">G4+$C$9</f>
        <v>0.12000000000000001</v>
      </c>
      <c r="I4" s="1">
        <f t="shared" ref="I4:I35" si="19">1+H4</f>
        <v>1.1200000000000001</v>
      </c>
      <c r="J4">
        <f t="shared" ref="J4:J35" si="20">1/I4</f>
        <v>0.89285714285714279</v>
      </c>
      <c r="K4">
        <f>J4</f>
        <v>0.89285714285714279</v>
      </c>
      <c r="L4" s="2">
        <v>1</v>
      </c>
      <c r="M4" s="8" cm="1">
        <f t="array" ref="M4:M79">Mortalities!B21:B96</f>
        <v>2.397513E-3</v>
      </c>
      <c r="R4">
        <f t="shared" si="0"/>
        <v>1000000</v>
      </c>
      <c r="S4">
        <f t="shared" si="1"/>
        <v>11317.159267909916</v>
      </c>
      <c r="U4">
        <f t="shared" ref="U4:U35" si="21">M4</f>
        <v>2.397513E-3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2.397513E-3</v>
      </c>
      <c r="Y4">
        <f t="shared" ref="Y4:Y35" si="25">V4*W4</f>
        <v>0.01</v>
      </c>
      <c r="Z4">
        <f t="shared" ref="Z4:Z35" si="26">MAX(0, W4-X4-Y4)</f>
        <v>0.98760248699999997</v>
      </c>
      <c r="AB4">
        <f t="shared" ref="AB4:AB35" si="27">AC3</f>
        <v>0</v>
      </c>
      <c r="AC4">
        <f t="shared" si="2"/>
        <v>11176.854638762932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-2397.5129999999999</v>
      </c>
      <c r="AI4">
        <f t="shared" si="7"/>
        <v>-2397.5129999999999</v>
      </c>
      <c r="AJ4">
        <f t="shared" si="8"/>
        <v>-11176.854638762932</v>
      </c>
      <c r="AK4">
        <f>G4*SUM(AB4, AE4:AF4)</f>
        <v>0</v>
      </c>
      <c r="AL4">
        <f t="shared" si="9"/>
        <v>-13574.367638762931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-2140.636607142857</v>
      </c>
      <c r="AR4">
        <f t="shared" si="14"/>
        <v>-2140.636607142857</v>
      </c>
      <c r="AS4">
        <f t="shared" si="15"/>
        <v>-9979.3344988954741</v>
      </c>
      <c r="AT4">
        <f t="shared" si="16"/>
        <v>0</v>
      </c>
      <c r="AU4">
        <f t="shared" si="17"/>
        <v>-12119.971106038331</v>
      </c>
      <c r="AW4">
        <v>1</v>
      </c>
      <c r="AX4">
        <f>IF(Z4&gt;0, (R4*SUMPRODUCT(K4:$K$98, X4:$X$98)-K4*$AZ$3)/Z4, 0)</f>
        <v>11317.159267909916</v>
      </c>
    </row>
    <row r="5" spans="1:52" x14ac:dyDescent="0.25">
      <c r="C5" s="2">
        <f>'S.26.04.A'!C5</f>
        <v>0.1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0.12000000000000001</v>
      </c>
      <c r="I5" s="1">
        <f t="shared" si="19"/>
        <v>1.1200000000000001</v>
      </c>
      <c r="J5">
        <f t="shared" si="20"/>
        <v>0.89285714285714279</v>
      </c>
      <c r="K5">
        <f t="shared" ref="K5:K36" si="28">K4*J5</f>
        <v>0.79719387755102034</v>
      </c>
      <c r="L5" s="2">
        <v>2</v>
      </c>
      <c r="M5" s="8">
        <v>2.5466569999999999E-3</v>
      </c>
      <c r="Q5" s="5">
        <f t="shared" ref="Q5:Q36" si="29">$C$8</f>
        <v>25</v>
      </c>
      <c r="R5">
        <f t="shared" si="0"/>
        <v>1000000</v>
      </c>
      <c r="S5">
        <f t="shared" si="1"/>
        <v>19498.903491383549</v>
      </c>
      <c r="U5">
        <f t="shared" si="21"/>
        <v>2.5466569999999999E-3</v>
      </c>
      <c r="V5">
        <f t="shared" si="22"/>
        <v>0.01</v>
      </c>
      <c r="W5">
        <f t="shared" si="23"/>
        <v>0.98760248699999997</v>
      </c>
      <c r="X5">
        <f t="shared" si="24"/>
        <v>2.5150847867359588E-3</v>
      </c>
      <c r="Y5">
        <f t="shared" si="25"/>
        <v>9.8760248699999997E-3</v>
      </c>
      <c r="Z5">
        <f t="shared" si="26"/>
        <v>0.97521137734326402</v>
      </c>
      <c r="AB5">
        <f t="shared" si="27"/>
        <v>11176.854638762932</v>
      </c>
      <c r="AC5">
        <f t="shared" si="2"/>
        <v>19015.552530515532</v>
      </c>
      <c r="AE5">
        <f t="shared" si="3"/>
        <v>0</v>
      </c>
      <c r="AF5">
        <f t="shared" si="4"/>
        <v>0</v>
      </c>
      <c r="AG5">
        <f t="shared" si="5"/>
        <v>-24.3802844335816</v>
      </c>
      <c r="AH5">
        <f t="shared" si="6"/>
        <v>-2515.0847867359589</v>
      </c>
      <c r="AI5">
        <f t="shared" si="7"/>
        <v>-2539.4650711695404</v>
      </c>
      <c r="AJ5">
        <f t="shared" si="8"/>
        <v>-7838.6978917525994</v>
      </c>
      <c r="AK5">
        <f>G5*SUM(AB5, AE5:AF5)</f>
        <v>782.37982471340536</v>
      </c>
      <c r="AL5">
        <f t="shared" si="9"/>
        <v>-9595.7831382087334</v>
      </c>
      <c r="AN5">
        <f t="shared" si="10"/>
        <v>0</v>
      </c>
      <c r="AO5">
        <f t="shared" si="11"/>
        <v>0</v>
      </c>
      <c r="AP5">
        <f t="shared" si="12"/>
        <v>-19.435813483403699</v>
      </c>
      <c r="AQ5">
        <f t="shared" si="13"/>
        <v>-2005.0101935076202</v>
      </c>
      <c r="AR5">
        <f t="shared" si="14"/>
        <v>-2024.4460069910238</v>
      </c>
      <c r="AS5">
        <f t="shared" si="15"/>
        <v>-6248.9619672772633</v>
      </c>
      <c r="AT5">
        <f t="shared" si="16"/>
        <v>623.70840618096724</v>
      </c>
      <c r="AU5">
        <f t="shared" si="17"/>
        <v>-7649.6995680873188</v>
      </c>
      <c r="AW5">
        <v>2</v>
      </c>
      <c r="AX5">
        <f>IF(Z5&gt;0, (R5*SUMPRODUCT(K5:$K$98, X5:$X$98)-K5*$AZ$3)/Z5, 0)</f>
        <v>19498.903491383549</v>
      </c>
    </row>
    <row r="6" spans="1:52" x14ac:dyDescent="0.25">
      <c r="A6" t="s">
        <v>16</v>
      </c>
      <c r="C6" s="2">
        <f>'S.26.04.E'!C6</f>
        <v>1000000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0.12000000000000001</v>
      </c>
      <c r="I6" s="1">
        <f t="shared" si="19"/>
        <v>1.1200000000000001</v>
      </c>
      <c r="J6">
        <f t="shared" si="20"/>
        <v>0.89285714285714279</v>
      </c>
      <c r="K6">
        <f t="shared" si="28"/>
        <v>0.71178024781341098</v>
      </c>
      <c r="L6" s="2">
        <v>3</v>
      </c>
      <c r="M6" s="8">
        <v>3.8442260000000001E-3</v>
      </c>
      <c r="Q6" s="5">
        <f t="shared" si="29"/>
        <v>25</v>
      </c>
      <c r="R6">
        <f t="shared" si="0"/>
        <v>1000000</v>
      </c>
      <c r="S6">
        <f t="shared" si="1"/>
        <v>26952.671297732322</v>
      </c>
      <c r="U6">
        <f t="shared" si="21"/>
        <v>3.8442260000000001E-3</v>
      </c>
      <c r="V6">
        <f t="shared" si="22"/>
        <v>0.01</v>
      </c>
      <c r="W6">
        <f t="shared" si="23"/>
        <v>0.97521137734326402</v>
      </c>
      <c r="X6">
        <f t="shared" si="24"/>
        <v>3.7489329322787867E-3</v>
      </c>
      <c r="Y6">
        <f t="shared" si="25"/>
        <v>9.7521137734326406E-3</v>
      </c>
      <c r="Z6">
        <f t="shared" si="26"/>
        <v>0.96171033063755262</v>
      </c>
      <c r="AB6">
        <f t="shared" si="27"/>
        <v>19015.552530515532</v>
      </c>
      <c r="AC6">
        <f t="shared" si="2"/>
        <v>25920.662425307426</v>
      </c>
      <c r="AE6">
        <f t="shared" si="3"/>
        <v>0</v>
      </c>
      <c r="AF6">
        <f t="shared" si="4"/>
        <v>0</v>
      </c>
      <c r="AG6">
        <f t="shared" si="5"/>
        <v>-24.042758265938815</v>
      </c>
      <c r="AH6">
        <f t="shared" si="6"/>
        <v>-3748.9329322787867</v>
      </c>
      <c r="AI6">
        <f t="shared" si="7"/>
        <v>-3772.9756905447257</v>
      </c>
      <c r="AJ6">
        <f t="shared" si="8"/>
        <v>-6905.1098947918945</v>
      </c>
      <c r="AK6">
        <f>G6*SUM(AB6, AE6:AF6)</f>
        <v>1331.0886771360874</v>
      </c>
      <c r="AL6">
        <f t="shared" si="9"/>
        <v>-9346.9969082005318</v>
      </c>
      <c r="AN6">
        <f t="shared" si="10"/>
        <v>0</v>
      </c>
      <c r="AO6">
        <f t="shared" si="11"/>
        <v>0</v>
      </c>
      <c r="AP6">
        <f t="shared" si="12"/>
        <v>-17.113160436647863</v>
      </c>
      <c r="AQ6">
        <f t="shared" si="13"/>
        <v>-2668.4164115732524</v>
      </c>
      <c r="AR6">
        <f t="shared" si="14"/>
        <v>-2685.5295720099002</v>
      </c>
      <c r="AS6">
        <f t="shared" si="15"/>
        <v>-4914.9208320938105</v>
      </c>
      <c r="AT6">
        <f t="shared" si="16"/>
        <v>947.44262847354969</v>
      </c>
      <c r="AU6">
        <f t="shared" si="17"/>
        <v>-6653.0077756301607</v>
      </c>
      <c r="AW6">
        <v>3</v>
      </c>
      <c r="AX6">
        <f>IF(Z6&gt;0, (R6*SUMPRODUCT(K6:$K$98, X6:$X$98)-K6*$AZ$3)/Z6, 0)</f>
        <v>26952.671297732322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0.12000000000000001</v>
      </c>
      <c r="I7" s="1">
        <f t="shared" si="19"/>
        <v>1.1200000000000001</v>
      </c>
      <c r="J7">
        <f t="shared" si="20"/>
        <v>0.89285714285714279</v>
      </c>
      <c r="K7">
        <f t="shared" si="28"/>
        <v>0.63551807840483121</v>
      </c>
      <c r="L7" s="2">
        <v>4</v>
      </c>
      <c r="M7" s="8">
        <v>5.3300140000000001E-3</v>
      </c>
      <c r="Q7" s="5">
        <f t="shared" si="29"/>
        <v>25</v>
      </c>
      <c r="R7">
        <f t="shared" si="0"/>
        <v>1000000</v>
      </c>
      <c r="S7">
        <f t="shared" si="1"/>
        <v>32955.425652635146</v>
      </c>
      <c r="U7">
        <f t="shared" si="21"/>
        <v>5.3300140000000001E-3</v>
      </c>
      <c r="V7">
        <f t="shared" si="22"/>
        <v>0.01</v>
      </c>
      <c r="W7">
        <f t="shared" si="23"/>
        <v>0.96171033063755262</v>
      </c>
      <c r="X7">
        <f t="shared" si="24"/>
        <v>5.1259295262427841E-3</v>
      </c>
      <c r="Y7">
        <f t="shared" si="25"/>
        <v>9.6171033063755258E-3</v>
      </c>
      <c r="Z7">
        <f t="shared" si="26"/>
        <v>0.94696729780493427</v>
      </c>
      <c r="AB7">
        <f t="shared" si="27"/>
        <v>25920.662425307426</v>
      </c>
      <c r="AC7">
        <f t="shared" si="2"/>
        <v>31207.710378287316</v>
      </c>
      <c r="AE7">
        <f t="shared" si="3"/>
        <v>0</v>
      </c>
      <c r="AF7">
        <f t="shared" si="4"/>
        <v>0</v>
      </c>
      <c r="AG7">
        <f t="shared" si="5"/>
        <v>-23.674182445123357</v>
      </c>
      <c r="AH7">
        <f t="shared" si="6"/>
        <v>-5125.929526242784</v>
      </c>
      <c r="AI7">
        <f t="shared" si="7"/>
        <v>-5149.6037086879078</v>
      </c>
      <c r="AJ7">
        <f t="shared" si="8"/>
        <v>-5287.0479529798904</v>
      </c>
      <c r="AK7">
        <f>G7*SUM(AB7, AE7:AF7)</f>
        <v>1814.44636977152</v>
      </c>
      <c r="AL7">
        <f t="shared" si="9"/>
        <v>-8622.2052918962781</v>
      </c>
      <c r="AN7">
        <f t="shared" si="10"/>
        <v>0</v>
      </c>
      <c r="AO7">
        <f t="shared" si="11"/>
        <v>0</v>
      </c>
      <c r="AP7">
        <f t="shared" si="12"/>
        <v>-15.045370935330185</v>
      </c>
      <c r="AQ7">
        <f t="shared" si="13"/>
        <v>-3257.6208825564008</v>
      </c>
      <c r="AR7">
        <f t="shared" si="14"/>
        <v>-3272.6662534917314</v>
      </c>
      <c r="AS7">
        <f t="shared" si="15"/>
        <v>-3360.0145555119761</v>
      </c>
      <c r="AT7">
        <f t="shared" si="16"/>
        <v>1153.1134702858183</v>
      </c>
      <c r="AU7">
        <f t="shared" si="17"/>
        <v>-5479.5673387178895</v>
      </c>
      <c r="AW7">
        <v>4</v>
      </c>
      <c r="AX7">
        <f>IF(Z7&gt;0, (R7*SUMPRODUCT(K7:$K$98, X7:$X$98)-K7*$AZ$3)/Z7, 0)</f>
        <v>32955.425652635146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0.12000000000000001</v>
      </c>
      <c r="I8" s="1">
        <f t="shared" si="19"/>
        <v>1.1200000000000001</v>
      </c>
      <c r="J8">
        <f t="shared" si="20"/>
        <v>0.89285714285714279</v>
      </c>
      <c r="K8">
        <f t="shared" si="28"/>
        <v>0.5674268557185993</v>
      </c>
      <c r="L8" s="2">
        <v>5</v>
      </c>
      <c r="M8" s="8">
        <v>6.9004050000000001E-3</v>
      </c>
      <c r="Q8" s="5">
        <f t="shared" si="29"/>
        <v>25</v>
      </c>
      <c r="R8">
        <f t="shared" si="0"/>
        <v>1000000</v>
      </c>
      <c r="S8">
        <f t="shared" si="1"/>
        <v>37652.598859735474</v>
      </c>
      <c r="U8">
        <f t="shared" si="21"/>
        <v>6.9004050000000001E-3</v>
      </c>
      <c r="V8">
        <f t="shared" si="22"/>
        <v>0.01</v>
      </c>
      <c r="W8">
        <f t="shared" si="23"/>
        <v>0.94696729780493427</v>
      </c>
      <c r="X8">
        <f t="shared" si="24"/>
        <v>6.5344578766096577E-3</v>
      </c>
      <c r="Y8">
        <f t="shared" si="25"/>
        <v>9.4696729780493431E-3</v>
      </c>
      <c r="Z8">
        <f t="shared" si="26"/>
        <v>0.93096316695027526</v>
      </c>
      <c r="AB8">
        <f t="shared" si="27"/>
        <v>31207.710378287316</v>
      </c>
      <c r="AC8">
        <f t="shared" si="2"/>
        <v>35053.182678367659</v>
      </c>
      <c r="AE8">
        <f t="shared" si="3"/>
        <v>0</v>
      </c>
      <c r="AF8">
        <f t="shared" si="4"/>
        <v>0</v>
      </c>
      <c r="AG8">
        <f t="shared" si="5"/>
        <v>-23.274079173756881</v>
      </c>
      <c r="AH8">
        <f t="shared" si="6"/>
        <v>-6534.4578766096574</v>
      </c>
      <c r="AI8">
        <f t="shared" si="7"/>
        <v>-6557.7319557834144</v>
      </c>
      <c r="AJ8">
        <f t="shared" si="8"/>
        <v>-3845.4723000803424</v>
      </c>
      <c r="AK8">
        <f t="shared" ref="AK8:AK39" si="30">G8*SUM(AB8:AB8, AE8:AF8)</f>
        <v>2184.5397264801122</v>
      </c>
      <c r="AL8">
        <f t="shared" si="9"/>
        <v>-8218.6645293836445</v>
      </c>
      <c r="AN8">
        <f t="shared" si="10"/>
        <v>0</v>
      </c>
      <c r="AO8">
        <f t="shared" si="11"/>
        <v>0</v>
      </c>
      <c r="AP8">
        <f t="shared" si="12"/>
        <v>-13.206337565310603</v>
      </c>
      <c r="AQ8">
        <f t="shared" si="13"/>
        <v>-3707.8268867502529</v>
      </c>
      <c r="AR8">
        <f t="shared" si="14"/>
        <v>-3721.0332243155635</v>
      </c>
      <c r="AS8">
        <f t="shared" si="15"/>
        <v>-2182.0242559875587</v>
      </c>
      <c r="AT8">
        <f t="shared" si="16"/>
        <v>1239.566508188979</v>
      </c>
      <c r="AU8">
        <f t="shared" si="17"/>
        <v>-4663.490972114143</v>
      </c>
      <c r="AW8">
        <v>5</v>
      </c>
      <c r="AX8">
        <f>IF(Z8&gt;0, (R8*SUMPRODUCT(K8:$K$98, X8:$X$98)-K8*$AZ$3)/Z8, 0)</f>
        <v>37652.598859735474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0.12000000000000001</v>
      </c>
      <c r="I9" s="1">
        <f t="shared" si="19"/>
        <v>1.1200000000000001</v>
      </c>
      <c r="J9">
        <f t="shared" si="20"/>
        <v>0.89285714285714279</v>
      </c>
      <c r="K9">
        <f t="shared" si="28"/>
        <v>0.50663112117732079</v>
      </c>
      <c r="L9" s="2">
        <v>6</v>
      </c>
      <c r="M9" s="8">
        <v>8.6257439999999994E-3</v>
      </c>
      <c r="Q9" s="5">
        <f t="shared" si="29"/>
        <v>25</v>
      </c>
      <c r="R9">
        <f t="shared" si="0"/>
        <v>1000000</v>
      </c>
      <c r="S9">
        <f t="shared" si="1"/>
        <v>41250.484615804853</v>
      </c>
      <c r="U9">
        <f t="shared" si="21"/>
        <v>8.6257439999999994E-3</v>
      </c>
      <c r="V9">
        <f t="shared" si="22"/>
        <v>0.01</v>
      </c>
      <c r="W9">
        <f t="shared" si="23"/>
        <v>0.93096316695027526</v>
      </c>
      <c r="X9">
        <f t="shared" si="24"/>
        <v>8.0302499515423342E-3</v>
      </c>
      <c r="Y9">
        <f t="shared" si="25"/>
        <v>9.3096316695027524E-3</v>
      </c>
      <c r="Z9">
        <f t="shared" si="26"/>
        <v>0.91362328532923021</v>
      </c>
      <c r="AB9">
        <f t="shared" si="27"/>
        <v>35053.182678367659</v>
      </c>
      <c r="AC9">
        <f t="shared" si="2"/>
        <v>37687.403276114499</v>
      </c>
      <c r="AE9">
        <f t="shared" si="3"/>
        <v>0</v>
      </c>
      <c r="AF9">
        <f t="shared" si="4"/>
        <v>0</v>
      </c>
      <c r="AG9">
        <f t="shared" si="5"/>
        <v>-22.840582133230754</v>
      </c>
      <c r="AH9">
        <f t="shared" si="6"/>
        <v>-8030.2499515423342</v>
      </c>
      <c r="AI9">
        <f t="shared" si="7"/>
        <v>-8053.090533675565</v>
      </c>
      <c r="AJ9">
        <f t="shared" si="8"/>
        <v>-2634.2205977468402</v>
      </c>
      <c r="AK9">
        <f t="shared" si="30"/>
        <v>2453.7227874857363</v>
      </c>
      <c r="AL9">
        <f t="shared" si="9"/>
        <v>-8233.588343936668</v>
      </c>
      <c r="AN9">
        <f t="shared" si="10"/>
        <v>0</v>
      </c>
      <c r="AO9">
        <f t="shared" si="11"/>
        <v>0</v>
      </c>
      <c r="AP9">
        <f t="shared" si="12"/>
        <v>-11.571749734501378</v>
      </c>
      <c r="AQ9">
        <f t="shared" si="13"/>
        <v>-4068.3745362840186</v>
      </c>
      <c r="AR9">
        <f t="shared" si="14"/>
        <v>-4079.9462860185199</v>
      </c>
      <c r="AS9">
        <f t="shared" si="15"/>
        <v>-1334.5781348648738</v>
      </c>
      <c r="AT9">
        <f t="shared" si="16"/>
        <v>1243.1323268822393</v>
      </c>
      <c r="AU9">
        <f t="shared" si="17"/>
        <v>-4171.392094001154</v>
      </c>
      <c r="AW9">
        <v>6</v>
      </c>
      <c r="AX9">
        <f>IF(Z9&gt;0, (R9*SUMPRODUCT(K9:$K$98, X9:$X$98)-K9*$AZ$3)/Z9, 0)</f>
        <v>41250.484615804853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0.12000000000000001</v>
      </c>
      <c r="I10" s="1">
        <f t="shared" si="19"/>
        <v>1.1200000000000001</v>
      </c>
      <c r="J10">
        <f t="shared" si="20"/>
        <v>0.89285714285714279</v>
      </c>
      <c r="K10">
        <f t="shared" si="28"/>
        <v>0.45234921533689354</v>
      </c>
      <c r="L10" s="2">
        <v>7</v>
      </c>
      <c r="M10" s="8">
        <v>1.0476563E-2</v>
      </c>
      <c r="Q10" s="5">
        <f t="shared" si="29"/>
        <v>25</v>
      </c>
      <c r="R10">
        <f t="shared" si="0"/>
        <v>1000000</v>
      </c>
      <c r="S10">
        <f t="shared" si="1"/>
        <v>43894.171710361894</v>
      </c>
      <c r="U10">
        <f t="shared" si="21"/>
        <v>1.0476563E-2</v>
      </c>
      <c r="V10">
        <f t="shared" si="22"/>
        <v>0.01</v>
      </c>
      <c r="W10">
        <f t="shared" si="23"/>
        <v>0.91362328532923021</v>
      </c>
      <c r="X10">
        <f t="shared" si="24"/>
        <v>9.5716319070186552E-3</v>
      </c>
      <c r="Y10">
        <f t="shared" si="25"/>
        <v>9.1362328532923025E-3</v>
      </c>
      <c r="Z10">
        <f t="shared" si="26"/>
        <v>0.89491542056891915</v>
      </c>
      <c r="AB10">
        <f t="shared" si="27"/>
        <v>37687.403276114499</v>
      </c>
      <c r="AC10">
        <f t="shared" si="2"/>
        <v>39281.571136702871</v>
      </c>
      <c r="AE10">
        <f t="shared" si="3"/>
        <v>0</v>
      </c>
      <c r="AF10">
        <f t="shared" si="4"/>
        <v>0</v>
      </c>
      <c r="AG10">
        <f t="shared" si="5"/>
        <v>-22.372885514222979</v>
      </c>
      <c r="AH10">
        <f t="shared" si="6"/>
        <v>-9571.6319070186546</v>
      </c>
      <c r="AI10">
        <f t="shared" si="7"/>
        <v>-9594.0047925328781</v>
      </c>
      <c r="AJ10">
        <f t="shared" si="8"/>
        <v>-1594.1678605883717</v>
      </c>
      <c r="AK10">
        <f t="shared" si="30"/>
        <v>2638.1182293280153</v>
      </c>
      <c r="AL10">
        <f t="shared" si="9"/>
        <v>-8550.0544237932336</v>
      </c>
      <c r="AN10">
        <f t="shared" si="10"/>
        <v>0</v>
      </c>
      <c r="AO10">
        <f t="shared" si="11"/>
        <v>0</v>
      </c>
      <c r="AP10">
        <f t="shared" si="12"/>
        <v>-10.120357207180916</v>
      </c>
      <c r="AQ10">
        <f t="shared" si="13"/>
        <v>-4329.7201826334622</v>
      </c>
      <c r="AR10">
        <f t="shared" si="14"/>
        <v>-4339.8405398406439</v>
      </c>
      <c r="AS10">
        <f t="shared" si="15"/>
        <v>-721.12058085244428</v>
      </c>
      <c r="AT10">
        <f t="shared" si="16"/>
        <v>1193.3507110024827</v>
      </c>
      <c r="AU10">
        <f t="shared" si="17"/>
        <v>-3867.6104096906047</v>
      </c>
      <c r="AW10">
        <v>7</v>
      </c>
      <c r="AX10">
        <f>IF(Z10&gt;0, (R10*SUMPRODUCT(K10:$K$98, X10:$X$98)-K10*$AZ$3)/Z10, 0)</f>
        <v>43894.171710361894</v>
      </c>
    </row>
    <row r="11" spans="1:52" x14ac:dyDescent="0.25">
      <c r="A11" t="s">
        <v>33</v>
      </c>
      <c r="C11" s="25">
        <f>AU81</f>
        <v>2385.0100980067346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0.12000000000000001</v>
      </c>
      <c r="I11" s="1">
        <f t="shared" si="19"/>
        <v>1.1200000000000001</v>
      </c>
      <c r="J11">
        <f t="shared" si="20"/>
        <v>0.89285714285714279</v>
      </c>
      <c r="K11">
        <f t="shared" si="28"/>
        <v>0.40388322797936921</v>
      </c>
      <c r="L11" s="2">
        <v>8</v>
      </c>
      <c r="M11" s="8">
        <v>1.2607808E-2</v>
      </c>
      <c r="Q11" s="5">
        <f t="shared" si="29"/>
        <v>25</v>
      </c>
      <c r="R11">
        <f t="shared" si="0"/>
        <v>1000000</v>
      </c>
      <c r="S11">
        <f t="shared" si="1"/>
        <v>45739.629808282087</v>
      </c>
      <c r="U11">
        <f t="shared" si="21"/>
        <v>1.2607808E-2</v>
      </c>
      <c r="V11">
        <f t="shared" si="22"/>
        <v>0.01</v>
      </c>
      <c r="W11">
        <f t="shared" si="23"/>
        <v>0.89491542056891915</v>
      </c>
      <c r="X11">
        <f t="shared" si="24"/>
        <v>1.1282921798772183E-2</v>
      </c>
      <c r="Y11">
        <f t="shared" si="25"/>
        <v>8.9491542056891922E-3</v>
      </c>
      <c r="Z11">
        <f t="shared" si="26"/>
        <v>0.87468334456445773</v>
      </c>
      <c r="AB11">
        <f t="shared" si="27"/>
        <v>39281.571136702871</v>
      </c>
      <c r="AC11">
        <f t="shared" si="2"/>
        <v>40007.69237984834</v>
      </c>
      <c r="AE11">
        <f t="shared" si="3"/>
        <v>0</v>
      </c>
      <c r="AF11">
        <f t="shared" si="4"/>
        <v>0</v>
      </c>
      <c r="AG11">
        <f t="shared" si="5"/>
        <v>-21.867083614111444</v>
      </c>
      <c r="AH11">
        <f t="shared" si="6"/>
        <v>-11282.921798772184</v>
      </c>
      <c r="AI11">
        <f t="shared" si="7"/>
        <v>-11304.788882386296</v>
      </c>
      <c r="AJ11">
        <f t="shared" si="8"/>
        <v>-726.12124314546963</v>
      </c>
      <c r="AK11">
        <f t="shared" si="30"/>
        <v>2749.7099795692011</v>
      </c>
      <c r="AL11">
        <f t="shared" si="9"/>
        <v>-9281.2001459625644</v>
      </c>
      <c r="AN11">
        <f t="shared" si="10"/>
        <v>0</v>
      </c>
      <c r="AO11">
        <f t="shared" si="11"/>
        <v>0</v>
      </c>
      <c r="AP11">
        <f t="shared" si="12"/>
        <v>-8.8317483165621002</v>
      </c>
      <c r="AQ11">
        <f t="shared" si="13"/>
        <v>-4556.9828771269003</v>
      </c>
      <c r="AR11">
        <f t="shared" si="14"/>
        <v>-4565.8146254434632</v>
      </c>
      <c r="AS11">
        <f t="shared" si="15"/>
        <v>-293.26819158598471</v>
      </c>
      <c r="AT11">
        <f t="shared" si="16"/>
        <v>1110.5617425554942</v>
      </c>
      <c r="AU11">
        <f t="shared" si="17"/>
        <v>-3748.5210744739534</v>
      </c>
      <c r="AW11">
        <v>8</v>
      </c>
      <c r="AX11">
        <f>IF(Z11&gt;0, (R11*SUMPRODUCT(K11:$K$98, X11:$X$98)-K11*$AZ$3)/Z11, 0)</f>
        <v>45739.629808282087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0.12000000000000001</v>
      </c>
      <c r="I12" s="1">
        <f t="shared" si="19"/>
        <v>1.1200000000000001</v>
      </c>
      <c r="J12">
        <f t="shared" si="20"/>
        <v>0.89285714285714279</v>
      </c>
      <c r="K12">
        <f t="shared" si="28"/>
        <v>0.36061002498157962</v>
      </c>
      <c r="L12" s="2">
        <v>9</v>
      </c>
      <c r="M12" s="8">
        <v>1.5033739000000001E-2</v>
      </c>
      <c r="Q12" s="5">
        <f t="shared" si="29"/>
        <v>25</v>
      </c>
      <c r="R12">
        <f t="shared" si="0"/>
        <v>1000000</v>
      </c>
      <c r="S12">
        <f t="shared" si="1"/>
        <v>46863.830415353157</v>
      </c>
      <c r="U12">
        <f t="shared" si="21"/>
        <v>1.5033739000000001E-2</v>
      </c>
      <c r="V12">
        <f t="shared" si="22"/>
        <v>0.01</v>
      </c>
      <c r="W12">
        <f t="shared" si="23"/>
        <v>0.87468334456445773</v>
      </c>
      <c r="X12">
        <f t="shared" si="24"/>
        <v>1.3149761109829126E-2</v>
      </c>
      <c r="Y12">
        <f t="shared" si="25"/>
        <v>8.7468334456445775E-3</v>
      </c>
      <c r="Z12">
        <f t="shared" si="26"/>
        <v>0.85278675000898407</v>
      </c>
      <c r="AB12">
        <f t="shared" si="27"/>
        <v>40007.69237984834</v>
      </c>
      <c r="AC12">
        <f t="shared" si="2"/>
        <v>39964.853632881197</v>
      </c>
      <c r="AE12">
        <f t="shared" si="3"/>
        <v>0</v>
      </c>
      <c r="AF12">
        <f t="shared" si="4"/>
        <v>0</v>
      </c>
      <c r="AG12">
        <f t="shared" si="5"/>
        <v>-21.319668750224601</v>
      </c>
      <c r="AH12">
        <f t="shared" si="6"/>
        <v>-13149.761109829125</v>
      </c>
      <c r="AI12">
        <f t="shared" si="7"/>
        <v>-13171.080778579349</v>
      </c>
      <c r="AJ12">
        <f t="shared" si="8"/>
        <v>42.838746967143379</v>
      </c>
      <c r="AK12">
        <f t="shared" si="30"/>
        <v>2800.5384665893839</v>
      </c>
      <c r="AL12">
        <f t="shared" si="9"/>
        <v>-10327.703565022823</v>
      </c>
      <c r="AN12">
        <f t="shared" si="10"/>
        <v>0</v>
      </c>
      <c r="AO12">
        <f t="shared" si="11"/>
        <v>0</v>
      </c>
      <c r="AP12">
        <f t="shared" si="12"/>
        <v>-7.6880862806174957</v>
      </c>
      <c r="AQ12">
        <f t="shared" si="13"/>
        <v>-4741.9356823172848</v>
      </c>
      <c r="AR12">
        <f t="shared" si="14"/>
        <v>-4749.6237685979022</v>
      </c>
      <c r="AS12">
        <f t="shared" si="15"/>
        <v>15.448081614001142</v>
      </c>
      <c r="AT12">
        <f t="shared" si="16"/>
        <v>1009.9022463986724</v>
      </c>
      <c r="AU12">
        <f t="shared" si="17"/>
        <v>-3724.2734405852289</v>
      </c>
      <c r="AW12">
        <v>9</v>
      </c>
      <c r="AX12">
        <f>IF(Z12&gt;0, (R12*SUMPRODUCT(K12:$K$98, X12:$X$98)-K12*$AZ$3)/Z12, 0)</f>
        <v>46863.830415353157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0.32197323659069604</v>
      </c>
      <c r="L13" s="2">
        <v>10</v>
      </c>
      <c r="M13" s="8">
        <v>1.7719183999999999E-2</v>
      </c>
      <c r="Q13" s="5">
        <f t="shared" si="29"/>
        <v>25</v>
      </c>
      <c r="R13">
        <f t="shared" si="0"/>
        <v>1000000</v>
      </c>
      <c r="S13">
        <f t="shared" si="1"/>
        <v>47341.843008176591</v>
      </c>
      <c r="U13">
        <f t="shared" si="21"/>
        <v>1.7719183999999999E-2</v>
      </c>
      <c r="V13">
        <f t="shared" si="22"/>
        <v>0.01</v>
      </c>
      <c r="W13">
        <f t="shared" si="23"/>
        <v>0.85278675000898407</v>
      </c>
      <c r="X13">
        <f t="shared" si="24"/>
        <v>1.511068533617119E-2</v>
      </c>
      <c r="Y13">
        <f t="shared" si="25"/>
        <v>8.5278675000898408E-3</v>
      </c>
      <c r="Z13">
        <f t="shared" si="26"/>
        <v>0.82914819717272303</v>
      </c>
      <c r="AB13">
        <f t="shared" si="27"/>
        <v>39964.853632881197</v>
      </c>
      <c r="AC13">
        <f t="shared" si="2"/>
        <v>39253.403781063702</v>
      </c>
      <c r="AE13">
        <f t="shared" si="3"/>
        <v>0</v>
      </c>
      <c r="AF13">
        <f t="shared" si="4"/>
        <v>0</v>
      </c>
      <c r="AG13">
        <f t="shared" si="5"/>
        <v>-20.728704929318077</v>
      </c>
      <c r="AH13">
        <f t="shared" si="6"/>
        <v>-15110.685336171191</v>
      </c>
      <c r="AI13">
        <f t="shared" si="7"/>
        <v>-15131.414041100508</v>
      </c>
      <c r="AJ13">
        <f t="shared" si="8"/>
        <v>711.44985181749507</v>
      </c>
      <c r="AK13">
        <f t="shared" si="30"/>
        <v>2797.5397543016838</v>
      </c>
      <c r="AL13">
        <f t="shared" si="9"/>
        <v>-11622.424434981329</v>
      </c>
      <c r="AN13">
        <f t="shared" si="10"/>
        <v>0</v>
      </c>
      <c r="AO13">
        <f t="shared" si="11"/>
        <v>0</v>
      </c>
      <c r="AP13">
        <f t="shared" si="12"/>
        <v>-6.6740882164260569</v>
      </c>
      <c r="AQ13">
        <f t="shared" si="13"/>
        <v>-4865.2362647906084</v>
      </c>
      <c r="AR13">
        <f t="shared" si="14"/>
        <v>-4871.9103530070342</v>
      </c>
      <c r="AS13">
        <f t="shared" si="15"/>
        <v>229.06781146165</v>
      </c>
      <c r="AT13">
        <f t="shared" si="16"/>
        <v>900.73292918365371</v>
      </c>
      <c r="AU13">
        <f t="shared" si="17"/>
        <v>-3742.1096123617303</v>
      </c>
      <c r="AW13">
        <v>10</v>
      </c>
      <c r="AX13">
        <f>IF(Z13&gt;0, (R13*SUMPRODUCT(K13:$K$98, X13:$X$98)-K13*$AZ$3)/Z13, 0)</f>
        <v>47341.843008176591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0.28747610409883573</v>
      </c>
      <c r="L14" s="2">
        <v>11</v>
      </c>
      <c r="M14" s="8">
        <v>2.0768709E-2</v>
      </c>
      <c r="Q14" s="5">
        <f t="shared" si="29"/>
        <v>25</v>
      </c>
      <c r="R14">
        <f t="shared" si="0"/>
        <v>1000000</v>
      </c>
      <c r="S14">
        <f t="shared" si="1"/>
        <v>47268.661099932557</v>
      </c>
      <c r="U14">
        <f t="shared" si="21"/>
        <v>2.0768709E-2</v>
      </c>
      <c r="V14">
        <f t="shared" si="22"/>
        <v>0.01</v>
      </c>
      <c r="W14">
        <f t="shared" si="23"/>
        <v>0.82914819717272303</v>
      </c>
      <c r="X14">
        <f t="shared" si="24"/>
        <v>1.7220337624954906E-2</v>
      </c>
      <c r="Y14">
        <f t="shared" si="25"/>
        <v>8.2914819717272298E-3</v>
      </c>
      <c r="Z14">
        <f t="shared" si="26"/>
        <v>0.80363637757604089</v>
      </c>
      <c r="AB14">
        <f t="shared" si="27"/>
        <v>39253.403781063702</v>
      </c>
      <c r="AC14">
        <f t="shared" si="2"/>
        <v>37986.815579219314</v>
      </c>
      <c r="AE14">
        <f t="shared" si="3"/>
        <v>0</v>
      </c>
      <c r="AF14">
        <f t="shared" si="4"/>
        <v>0</v>
      </c>
      <c r="AG14">
        <f t="shared" si="5"/>
        <v>-20.090909439401024</v>
      </c>
      <c r="AH14">
        <f t="shared" si="6"/>
        <v>-17220.337624954907</v>
      </c>
      <c r="AI14">
        <f t="shared" si="7"/>
        <v>-17240.428534394308</v>
      </c>
      <c r="AJ14">
        <f t="shared" si="8"/>
        <v>1266.5882018443881</v>
      </c>
      <c r="AK14">
        <f t="shared" si="30"/>
        <v>2747.7382646744595</v>
      </c>
      <c r="AL14">
        <f t="shared" si="9"/>
        <v>-13226.102067875461</v>
      </c>
      <c r="AN14">
        <f t="shared" si="10"/>
        <v>0</v>
      </c>
      <c r="AO14">
        <f t="shared" si="11"/>
        <v>0</v>
      </c>
      <c r="AP14">
        <f t="shared" si="12"/>
        <v>-5.7756563734415298</v>
      </c>
      <c r="AQ14">
        <f t="shared" si="13"/>
        <v>-4950.4355716886348</v>
      </c>
      <c r="AR14">
        <f t="shared" si="14"/>
        <v>-4956.2112280620759</v>
      </c>
      <c r="AS14">
        <f t="shared" si="15"/>
        <v>364.11384176377447</v>
      </c>
      <c r="AT14">
        <f t="shared" si="16"/>
        <v>789.90909141190912</v>
      </c>
      <c r="AU14">
        <f t="shared" si="17"/>
        <v>-3802.1882948863927</v>
      </c>
      <c r="AW14">
        <v>11</v>
      </c>
      <c r="AX14">
        <f>IF(Z14&gt;0, (R14*SUMPRODUCT(K14:$K$98, X14:$X$98)-K14*$AZ$3)/Z14, 0)</f>
        <v>47268.661099932557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0.25667509294538904</v>
      </c>
      <c r="L15" s="2">
        <v>12</v>
      </c>
      <c r="M15" s="8">
        <v>2.4225090000000001E-2</v>
      </c>
      <c r="Q15" s="5">
        <f t="shared" si="29"/>
        <v>25</v>
      </c>
      <c r="R15">
        <f t="shared" si="0"/>
        <v>1000000</v>
      </c>
      <c r="S15">
        <f t="shared" si="1"/>
        <v>46705.284191848652</v>
      </c>
      <c r="U15">
        <f t="shared" si="21"/>
        <v>2.4225090000000001E-2</v>
      </c>
      <c r="V15">
        <f t="shared" si="22"/>
        <v>0.01</v>
      </c>
      <c r="W15">
        <f t="shared" si="23"/>
        <v>0.80363637757604089</v>
      </c>
      <c r="X15">
        <f t="shared" si="24"/>
        <v>1.9468163574053572E-2</v>
      </c>
      <c r="Y15">
        <f t="shared" si="25"/>
        <v>8.0363637757604085E-3</v>
      </c>
      <c r="Z15">
        <f t="shared" si="26"/>
        <v>0.77613185022622688</v>
      </c>
      <c r="AB15">
        <f t="shared" si="27"/>
        <v>37986.815579219314</v>
      </c>
      <c r="AC15">
        <f t="shared" si="2"/>
        <v>36249.458635161238</v>
      </c>
      <c r="AE15">
        <f t="shared" si="3"/>
        <v>0</v>
      </c>
      <c r="AF15">
        <f t="shared" si="4"/>
        <v>0</v>
      </c>
      <c r="AG15">
        <f t="shared" si="5"/>
        <v>-19.403296255655672</v>
      </c>
      <c r="AH15">
        <f t="shared" si="6"/>
        <v>-19468.163574053571</v>
      </c>
      <c r="AI15">
        <f t="shared" si="7"/>
        <v>-19487.566870309227</v>
      </c>
      <c r="AJ15">
        <f t="shared" si="8"/>
        <v>1737.3569440580759</v>
      </c>
      <c r="AK15">
        <f t="shared" si="30"/>
        <v>2659.0770905453523</v>
      </c>
      <c r="AL15">
        <f t="shared" si="9"/>
        <v>-15091.132835705799</v>
      </c>
      <c r="AN15">
        <f t="shared" si="10"/>
        <v>0</v>
      </c>
      <c r="AO15">
        <f t="shared" si="11"/>
        <v>0</v>
      </c>
      <c r="AP15">
        <f t="shared" si="12"/>
        <v>-4.9803428698673384</v>
      </c>
      <c r="AQ15">
        <f t="shared" si="13"/>
        <v>-4996.992694846238</v>
      </c>
      <c r="AR15">
        <f t="shared" si="14"/>
        <v>-5001.973037716105</v>
      </c>
      <c r="AS15">
        <f t="shared" si="15"/>
        <v>445.93625509542369</v>
      </c>
      <c r="AT15">
        <f t="shared" si="16"/>
        <v>682.51885936468295</v>
      </c>
      <c r="AU15">
        <f t="shared" si="17"/>
        <v>-3873.5179232559985</v>
      </c>
      <c r="AW15">
        <v>12</v>
      </c>
      <c r="AX15">
        <f>IF(Z15&gt;0, (R15*SUMPRODUCT(K15:$K$98, X15:$X$98)-K15*$AZ$3)/Z15, 0)</f>
        <v>46705.284191848652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0.22917419012981163</v>
      </c>
      <c r="L16" s="2">
        <v>13</v>
      </c>
      <c r="M16" s="8">
        <v>2.7828815E-2</v>
      </c>
      <c r="Q16" s="5">
        <f t="shared" si="29"/>
        <v>25</v>
      </c>
      <c r="R16">
        <f t="shared" si="0"/>
        <v>1000000</v>
      </c>
      <c r="S16">
        <f t="shared" si="1"/>
        <v>45691.723521340078</v>
      </c>
      <c r="U16">
        <f t="shared" si="21"/>
        <v>2.7828815E-2</v>
      </c>
      <c r="V16">
        <f t="shared" si="22"/>
        <v>0.01</v>
      </c>
      <c r="W16">
        <f t="shared" si="23"/>
        <v>0.77613185022622688</v>
      </c>
      <c r="X16">
        <f t="shared" si="24"/>
        <v>2.1598829675553377E-2</v>
      </c>
      <c r="Y16">
        <f t="shared" si="25"/>
        <v>7.7613185022622688E-3</v>
      </c>
      <c r="Z16">
        <f t="shared" si="26"/>
        <v>0.74677170204841126</v>
      </c>
      <c r="AB16">
        <f t="shared" si="27"/>
        <v>36249.458635161238</v>
      </c>
      <c r="AC16">
        <f t="shared" si="2"/>
        <v>34121.286143556557</v>
      </c>
      <c r="AE16">
        <f t="shared" si="3"/>
        <v>0</v>
      </c>
      <c r="AF16">
        <f t="shared" si="4"/>
        <v>0</v>
      </c>
      <c r="AG16">
        <f t="shared" si="5"/>
        <v>-18.669292551210283</v>
      </c>
      <c r="AH16">
        <f t="shared" si="6"/>
        <v>-21598.829675553377</v>
      </c>
      <c r="AI16">
        <f t="shared" si="7"/>
        <v>-21617.498968104588</v>
      </c>
      <c r="AJ16">
        <f t="shared" si="8"/>
        <v>2128.1724916046805</v>
      </c>
      <c r="AK16">
        <f t="shared" si="30"/>
        <v>2537.4621044612868</v>
      </c>
      <c r="AL16">
        <f t="shared" si="9"/>
        <v>-16951.864372038621</v>
      </c>
      <c r="AN16">
        <f t="shared" si="10"/>
        <v>0</v>
      </c>
      <c r="AO16">
        <f t="shared" si="11"/>
        <v>0</v>
      </c>
      <c r="AP16">
        <f t="shared" si="12"/>
        <v>-4.2785200007201416</v>
      </c>
      <c r="AQ16">
        <f t="shared" si="13"/>
        <v>-4949.8942986466873</v>
      </c>
      <c r="AR16">
        <f t="shared" si="14"/>
        <v>-4954.1728186474074</v>
      </c>
      <c r="AS16">
        <f t="shared" si="15"/>
        <v>487.72220722004602</v>
      </c>
      <c r="AT16">
        <f t="shared" si="16"/>
        <v>581.5208227750029</v>
      </c>
      <c r="AU16">
        <f t="shared" si="17"/>
        <v>-3884.9297886523586</v>
      </c>
      <c r="AW16">
        <v>13</v>
      </c>
      <c r="AX16">
        <f>IF(Z16&gt;0, (R16*SUMPRODUCT(K16:$K$98, X16:$X$98)-K16*$AZ$3)/Z16, 0)</f>
        <v>45691.723521340078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0.20461981261590323</v>
      </c>
      <c r="L17" s="2">
        <v>14</v>
      </c>
      <c r="M17" s="8">
        <v>3.1684449000000003E-2</v>
      </c>
      <c r="Q17" s="5">
        <f t="shared" si="29"/>
        <v>25</v>
      </c>
      <c r="R17">
        <f t="shared" si="0"/>
        <v>1000000</v>
      </c>
      <c r="S17">
        <f t="shared" si="1"/>
        <v>44341.719728760974</v>
      </c>
      <c r="U17">
        <f t="shared" si="21"/>
        <v>3.1684449000000003E-2</v>
      </c>
      <c r="V17">
        <f t="shared" si="22"/>
        <v>0.01</v>
      </c>
      <c r="W17">
        <f t="shared" si="23"/>
        <v>0.74677170204841126</v>
      </c>
      <c r="X17">
        <f t="shared" si="24"/>
        <v>2.3661049908196084E-2</v>
      </c>
      <c r="Y17">
        <f t="shared" si="25"/>
        <v>7.4677170204841131E-3</v>
      </c>
      <c r="Z17">
        <f t="shared" si="26"/>
        <v>0.71564293511973109</v>
      </c>
      <c r="AB17">
        <f t="shared" si="27"/>
        <v>34121.286143556557</v>
      </c>
      <c r="AC17">
        <f t="shared" si="2"/>
        <v>31732.838454946988</v>
      </c>
      <c r="AE17">
        <f t="shared" si="3"/>
        <v>0</v>
      </c>
      <c r="AF17">
        <f t="shared" si="4"/>
        <v>0</v>
      </c>
      <c r="AG17">
        <f t="shared" si="5"/>
        <v>-17.891073377993276</v>
      </c>
      <c r="AH17">
        <f t="shared" si="6"/>
        <v>-23661.049908196084</v>
      </c>
      <c r="AI17">
        <f t="shared" si="7"/>
        <v>-23678.940981574076</v>
      </c>
      <c r="AJ17">
        <f t="shared" si="8"/>
        <v>2388.447688609569</v>
      </c>
      <c r="AK17">
        <f t="shared" si="30"/>
        <v>2388.4900300489594</v>
      </c>
      <c r="AL17">
        <f t="shared" si="9"/>
        <v>-18902.003262915547</v>
      </c>
      <c r="AN17">
        <f t="shared" si="10"/>
        <v>0</v>
      </c>
      <c r="AO17">
        <f t="shared" si="11"/>
        <v>0</v>
      </c>
      <c r="AP17">
        <f t="shared" si="12"/>
        <v>-3.6608680821023589</v>
      </c>
      <c r="AQ17">
        <f t="shared" si="13"/>
        <v>-4841.5195985106175</v>
      </c>
      <c r="AR17">
        <f t="shared" si="14"/>
        <v>-4845.1804665927193</v>
      </c>
      <c r="AS17">
        <f t="shared" si="15"/>
        <v>488.72371848617718</v>
      </c>
      <c r="AT17">
        <f t="shared" si="16"/>
        <v>488.73238238357112</v>
      </c>
      <c r="AU17">
        <f t="shared" si="17"/>
        <v>-3867.7243657229706</v>
      </c>
      <c r="AW17">
        <v>14</v>
      </c>
      <c r="AX17">
        <f>IF(Z17&gt;0, (R17*SUMPRODUCT(K17:$K$98, X17:$X$98)-K17*$AZ$3)/Z17, 0)</f>
        <v>44341.719728760974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0.1826962612641993</v>
      </c>
      <c r="L18" s="2">
        <v>15</v>
      </c>
      <c r="M18" s="8">
        <v>3.5933631000000001E-2</v>
      </c>
      <c r="Q18" s="5">
        <f t="shared" si="29"/>
        <v>25</v>
      </c>
      <c r="R18">
        <f t="shared" si="0"/>
        <v>1000000</v>
      </c>
      <c r="S18">
        <f t="shared" si="1"/>
        <v>42735.164331880776</v>
      </c>
      <c r="U18">
        <f t="shared" si="21"/>
        <v>3.5933631000000001E-2</v>
      </c>
      <c r="V18">
        <f t="shared" si="22"/>
        <v>0.01</v>
      </c>
      <c r="W18">
        <f t="shared" si="23"/>
        <v>0.71564293511973109</v>
      </c>
      <c r="X18">
        <f t="shared" si="24"/>
        <v>2.5715649158349358E-2</v>
      </c>
      <c r="Y18">
        <f t="shared" si="25"/>
        <v>7.1564293511973114E-3</v>
      </c>
      <c r="Z18">
        <f t="shared" si="26"/>
        <v>0.68277085661018444</v>
      </c>
      <c r="AB18">
        <f t="shared" si="27"/>
        <v>31732.838454946988</v>
      </c>
      <c r="AC18">
        <f t="shared" si="2"/>
        <v>29178.324758255239</v>
      </c>
      <c r="AE18">
        <f t="shared" si="3"/>
        <v>0</v>
      </c>
      <c r="AF18">
        <f t="shared" si="4"/>
        <v>0</v>
      </c>
      <c r="AG18">
        <f t="shared" si="5"/>
        <v>-17.069271415254612</v>
      </c>
      <c r="AH18">
        <f t="shared" si="6"/>
        <v>-25715.649158349359</v>
      </c>
      <c r="AI18">
        <f t="shared" si="7"/>
        <v>-25732.718429764613</v>
      </c>
      <c r="AJ18">
        <f t="shared" si="8"/>
        <v>2554.5136966917489</v>
      </c>
      <c r="AK18">
        <f t="shared" si="30"/>
        <v>2221.2986918462893</v>
      </c>
      <c r="AL18">
        <f t="shared" si="9"/>
        <v>-20956.906041226575</v>
      </c>
      <c r="AN18">
        <f t="shared" si="10"/>
        <v>0</v>
      </c>
      <c r="AO18">
        <f t="shared" si="11"/>
        <v>0</v>
      </c>
      <c r="AP18">
        <f t="shared" si="12"/>
        <v>-3.1184920700708854</v>
      </c>
      <c r="AQ18">
        <f t="shared" si="13"/>
        <v>-4698.1529572122818</v>
      </c>
      <c r="AR18">
        <f t="shared" si="14"/>
        <v>-4701.2714492823525</v>
      </c>
      <c r="AS18">
        <f t="shared" si="15"/>
        <v>466.70010173377131</v>
      </c>
      <c r="AT18">
        <f t="shared" si="16"/>
        <v>405.82296615137381</v>
      </c>
      <c r="AU18">
        <f t="shared" si="17"/>
        <v>-3828.7483813972071</v>
      </c>
      <c r="AW18">
        <v>15</v>
      </c>
      <c r="AX18">
        <f>IF(Z18&gt;0, (R18*SUMPRODUCT(K18:$K$98, X18:$X$98)-K18*$AZ$3)/Z18, 0)</f>
        <v>42735.164331880776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0.16312166184303509</v>
      </c>
      <c r="L19" s="2">
        <v>16</v>
      </c>
      <c r="M19" s="8">
        <v>4.1016489000000003E-2</v>
      </c>
      <c r="Q19" s="5">
        <f t="shared" si="29"/>
        <v>25</v>
      </c>
      <c r="R19">
        <f t="shared" si="0"/>
        <v>1000000</v>
      </c>
      <c r="S19">
        <f t="shared" si="1"/>
        <v>40933.128944415497</v>
      </c>
      <c r="U19">
        <f t="shared" si="21"/>
        <v>4.1016489000000003E-2</v>
      </c>
      <c r="V19">
        <f t="shared" si="22"/>
        <v>0.01</v>
      </c>
      <c r="W19">
        <f t="shared" si="23"/>
        <v>0.68277085661018444</v>
      </c>
      <c r="X19">
        <f t="shared" si="24"/>
        <v>2.8004863329672211E-2</v>
      </c>
      <c r="Y19">
        <f t="shared" si="25"/>
        <v>6.8277085661018443E-3</v>
      </c>
      <c r="Z19">
        <f t="shared" si="26"/>
        <v>0.6479382847144104</v>
      </c>
      <c r="AB19">
        <f t="shared" si="27"/>
        <v>29178.324758255239</v>
      </c>
      <c r="AC19">
        <f t="shared" si="2"/>
        <v>26522.14135623836</v>
      </c>
      <c r="AE19">
        <f t="shared" si="3"/>
        <v>0</v>
      </c>
      <c r="AF19">
        <f t="shared" si="4"/>
        <v>0</v>
      </c>
      <c r="AG19">
        <f t="shared" si="5"/>
        <v>-16.198457117860261</v>
      </c>
      <c r="AH19">
        <f t="shared" si="6"/>
        <v>-28004.863329672211</v>
      </c>
      <c r="AI19">
        <f t="shared" si="7"/>
        <v>-28021.061786790073</v>
      </c>
      <c r="AJ19">
        <f t="shared" si="8"/>
        <v>2656.183402016879</v>
      </c>
      <c r="AK19">
        <f t="shared" si="30"/>
        <v>2042.4827330778669</v>
      </c>
      <c r="AL19">
        <f t="shared" si="9"/>
        <v>-23322.395651695326</v>
      </c>
      <c r="AN19">
        <f t="shared" si="10"/>
        <v>0</v>
      </c>
      <c r="AO19">
        <f t="shared" si="11"/>
        <v>0</v>
      </c>
      <c r="AP19">
        <f t="shared" si="12"/>
        <v>-2.6423192443585064</v>
      </c>
      <c r="AQ19">
        <f t="shared" si="13"/>
        <v>-4568.1998460232044</v>
      </c>
      <c r="AR19">
        <f t="shared" si="14"/>
        <v>-4570.8421652675625</v>
      </c>
      <c r="AS19">
        <f t="shared" si="15"/>
        <v>433.28105069687984</v>
      </c>
      <c r="AT19">
        <f t="shared" si="16"/>
        <v>333.1731777053659</v>
      </c>
      <c r="AU19">
        <f t="shared" si="17"/>
        <v>-3804.387936865317</v>
      </c>
      <c r="AW19">
        <v>16</v>
      </c>
      <c r="AX19">
        <f>IF(Z19&gt;0, (R19*SUMPRODUCT(K19:$K$98, X19:$X$98)-K19*$AZ$3)/Z19, 0)</f>
        <v>40933.128944415497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0.14564434093128131</v>
      </c>
      <c r="L20" s="2">
        <v>17</v>
      </c>
      <c r="M20" s="8">
        <v>4.6435859000000003E-2</v>
      </c>
      <c r="Q20" s="5">
        <f t="shared" si="29"/>
        <v>25</v>
      </c>
      <c r="R20">
        <f t="shared" si="0"/>
        <v>1000000</v>
      </c>
      <c r="S20">
        <f t="shared" si="1"/>
        <v>38891.468091439201</v>
      </c>
      <c r="U20">
        <f t="shared" si="21"/>
        <v>4.6435859000000003E-2</v>
      </c>
      <c r="V20">
        <f t="shared" si="22"/>
        <v>0.01</v>
      </c>
      <c r="W20">
        <f t="shared" si="23"/>
        <v>0.6479382847144104</v>
      </c>
      <c r="X20">
        <f t="shared" si="24"/>
        <v>3.0087570829700219E-2</v>
      </c>
      <c r="Y20">
        <f t="shared" si="25"/>
        <v>6.4793828471441037E-3</v>
      </c>
      <c r="Z20">
        <f t="shared" si="26"/>
        <v>0.61137133103756602</v>
      </c>
      <c r="AB20">
        <f t="shared" si="27"/>
        <v>26522.14135623836</v>
      </c>
      <c r="AC20">
        <f t="shared" si="2"/>
        <v>23777.128613068213</v>
      </c>
      <c r="AE20">
        <f t="shared" si="3"/>
        <v>0</v>
      </c>
      <c r="AF20">
        <f t="shared" si="4"/>
        <v>0</v>
      </c>
      <c r="AG20">
        <f t="shared" si="5"/>
        <v>-15.284283275939151</v>
      </c>
      <c r="AH20">
        <f t="shared" si="6"/>
        <v>-30087.57082970022</v>
      </c>
      <c r="AI20">
        <f t="shared" si="7"/>
        <v>-30102.855112976158</v>
      </c>
      <c r="AJ20">
        <f t="shared" si="8"/>
        <v>2745.0127431701476</v>
      </c>
      <c r="AK20">
        <f t="shared" si="30"/>
        <v>1856.5498949366854</v>
      </c>
      <c r="AL20">
        <f t="shared" si="9"/>
        <v>-25501.292474869326</v>
      </c>
      <c r="AN20">
        <f t="shared" si="10"/>
        <v>0</v>
      </c>
      <c r="AO20">
        <f t="shared" si="11"/>
        <v>0</v>
      </c>
      <c r="AP20">
        <f t="shared" si="12"/>
        <v>-2.2260693643311629</v>
      </c>
      <c r="AQ20">
        <f t="shared" si="13"/>
        <v>-4382.0844237149331</v>
      </c>
      <c r="AR20">
        <f t="shared" si="14"/>
        <v>-4384.3104930792642</v>
      </c>
      <c r="AS20">
        <f t="shared" si="15"/>
        <v>399.79557182698471</v>
      </c>
      <c r="AT20">
        <f t="shared" si="16"/>
        <v>270.39598585409311</v>
      </c>
      <c r="AU20">
        <f t="shared" si="17"/>
        <v>-3714.1189353981867</v>
      </c>
      <c r="AW20">
        <v>17</v>
      </c>
      <c r="AX20">
        <f>IF(Z20&gt;0, (R20*SUMPRODUCT(K20:$K$98, X20:$X$98)-K20*$AZ$3)/Z20, 0)</f>
        <v>38891.468091439201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0.13003959011721544</v>
      </c>
      <c r="L21" s="2">
        <v>18</v>
      </c>
      <c r="M21" s="8">
        <v>5.1834316999999998E-2</v>
      </c>
      <c r="Q21" s="5">
        <f t="shared" si="29"/>
        <v>25</v>
      </c>
      <c r="R21">
        <f t="shared" si="0"/>
        <v>1000000</v>
      </c>
      <c r="S21">
        <f t="shared" si="1"/>
        <v>36652.854399003008</v>
      </c>
      <c r="U21">
        <f t="shared" si="21"/>
        <v>5.1834316999999998E-2</v>
      </c>
      <c r="V21">
        <f t="shared" si="22"/>
        <v>0.01</v>
      </c>
      <c r="W21">
        <f t="shared" si="23"/>
        <v>0.61137133103756602</v>
      </c>
      <c r="X21">
        <f t="shared" si="24"/>
        <v>3.1690015377713134E-2</v>
      </c>
      <c r="Y21">
        <f t="shared" si="25"/>
        <v>6.1137133103756607E-3</v>
      </c>
      <c r="Z21">
        <f t="shared" si="26"/>
        <v>0.57356760234947723</v>
      </c>
      <c r="AB21">
        <f t="shared" si="27"/>
        <v>23777.128613068213</v>
      </c>
      <c r="AC21">
        <f t="shared" si="2"/>
        <v>21022.889816900646</v>
      </c>
      <c r="AE21">
        <f t="shared" si="3"/>
        <v>0</v>
      </c>
      <c r="AF21">
        <f t="shared" si="4"/>
        <v>0</v>
      </c>
      <c r="AG21">
        <f t="shared" si="5"/>
        <v>-14.33919005873693</v>
      </c>
      <c r="AH21">
        <f t="shared" si="6"/>
        <v>-31690.015377713135</v>
      </c>
      <c r="AI21">
        <f t="shared" si="7"/>
        <v>-31704.354567771872</v>
      </c>
      <c r="AJ21">
        <f t="shared" si="8"/>
        <v>2754.2387961675668</v>
      </c>
      <c r="AK21">
        <f t="shared" si="30"/>
        <v>1664.3990029147751</v>
      </c>
      <c r="AL21">
        <f t="shared" si="9"/>
        <v>-27285.71676868953</v>
      </c>
      <c r="AN21">
        <f t="shared" si="10"/>
        <v>0</v>
      </c>
      <c r="AO21">
        <f t="shared" si="11"/>
        <v>0</v>
      </c>
      <c r="AP21">
        <f t="shared" si="12"/>
        <v>-1.8646623978510009</v>
      </c>
      <c r="AQ21">
        <f t="shared" si="13"/>
        <v>-4120.9566105260701</v>
      </c>
      <c r="AR21">
        <f t="shared" si="14"/>
        <v>-4122.8212729239212</v>
      </c>
      <c r="AS21">
        <f t="shared" si="15"/>
        <v>358.16008413856326</v>
      </c>
      <c r="AT21">
        <f t="shared" si="16"/>
        <v>216.43776413053942</v>
      </c>
      <c r="AU21">
        <f t="shared" si="17"/>
        <v>-3548.2234246548187</v>
      </c>
      <c r="AW21">
        <v>18</v>
      </c>
      <c r="AX21">
        <f>IF(Z21&gt;0, (R21*SUMPRODUCT(K21:$K$98, X21:$X$98)-K21*$AZ$3)/Z21, 0)</f>
        <v>36652.854399003008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0.11610677689037092</v>
      </c>
      <c r="L22" s="2">
        <v>19</v>
      </c>
      <c r="M22" s="8">
        <v>5.7772715000000002E-2</v>
      </c>
      <c r="Q22" s="5">
        <f t="shared" si="29"/>
        <v>25</v>
      </c>
      <c r="R22">
        <f t="shared" si="0"/>
        <v>1000000</v>
      </c>
      <c r="S22">
        <f t="shared" si="1"/>
        <v>34328.64370407824</v>
      </c>
      <c r="U22">
        <f t="shared" si="21"/>
        <v>5.7772715000000002E-2</v>
      </c>
      <c r="V22">
        <f t="shared" si="22"/>
        <v>0.01</v>
      </c>
      <c r="W22">
        <f t="shared" si="23"/>
        <v>0.57356760234947723</v>
      </c>
      <c r="X22">
        <f t="shared" si="24"/>
        <v>3.3136557623769679E-2</v>
      </c>
      <c r="Y22">
        <f t="shared" si="25"/>
        <v>5.7356760234947724E-3</v>
      </c>
      <c r="Z22">
        <f t="shared" si="26"/>
        <v>0.53469536870221279</v>
      </c>
      <c r="AB22">
        <f t="shared" si="27"/>
        <v>21022.889816900646</v>
      </c>
      <c r="AC22">
        <f t="shared" si="2"/>
        <v>18355.36680239901</v>
      </c>
      <c r="AE22">
        <f t="shared" si="3"/>
        <v>0</v>
      </c>
      <c r="AF22">
        <f t="shared" si="4"/>
        <v>0</v>
      </c>
      <c r="AG22">
        <f t="shared" si="5"/>
        <v>-13.367384217555319</v>
      </c>
      <c r="AH22">
        <f t="shared" si="6"/>
        <v>-33136.557623769681</v>
      </c>
      <c r="AI22">
        <f t="shared" si="7"/>
        <v>-33149.925007987236</v>
      </c>
      <c r="AJ22">
        <f t="shared" si="8"/>
        <v>2667.5230145016358</v>
      </c>
      <c r="AK22">
        <f t="shared" si="30"/>
        <v>1471.6022871830453</v>
      </c>
      <c r="AL22">
        <f t="shared" si="9"/>
        <v>-29010.799706302554</v>
      </c>
      <c r="AN22">
        <f t="shared" si="10"/>
        <v>0</v>
      </c>
      <c r="AO22">
        <f t="shared" si="11"/>
        <v>0</v>
      </c>
      <c r="AP22">
        <f t="shared" si="12"/>
        <v>-1.552043896955561</v>
      </c>
      <c r="AQ22">
        <f t="shared" si="13"/>
        <v>-3847.3789029379459</v>
      </c>
      <c r="AR22">
        <f t="shared" si="14"/>
        <v>-3848.9309468349015</v>
      </c>
      <c r="AS22">
        <f t="shared" si="15"/>
        <v>309.71749949467113</v>
      </c>
      <c r="AT22">
        <f t="shared" si="16"/>
        <v>170.86299842932141</v>
      </c>
      <c r="AU22">
        <f t="shared" si="17"/>
        <v>-3368.3504489109091</v>
      </c>
      <c r="AW22">
        <v>19</v>
      </c>
      <c r="AX22">
        <f>IF(Z22&gt;0, (R22*SUMPRODUCT(K22:$K$98, X22:$X$98)-K22*$AZ$3)/Z22, 0)</f>
        <v>34328.64370407824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0.10366676508068833</v>
      </c>
      <c r="L23" s="2">
        <v>20</v>
      </c>
      <c r="M23" s="8">
        <v>6.4089452000000005E-2</v>
      </c>
      <c r="Q23" s="5">
        <f t="shared" si="29"/>
        <v>25</v>
      </c>
      <c r="R23">
        <f t="shared" si="0"/>
        <v>1000000</v>
      </c>
      <c r="S23">
        <f t="shared" si="1"/>
        <v>31925.534972721067</v>
      </c>
      <c r="U23">
        <f t="shared" si="21"/>
        <v>6.4089452000000005E-2</v>
      </c>
      <c r="V23">
        <f t="shared" si="22"/>
        <v>0.01</v>
      </c>
      <c r="W23">
        <f t="shared" si="23"/>
        <v>0.53469536870221279</v>
      </c>
      <c r="X23">
        <f t="shared" si="24"/>
        <v>3.4268333167062771E-2</v>
      </c>
      <c r="Y23">
        <f t="shared" si="25"/>
        <v>5.3469536870221282E-3</v>
      </c>
      <c r="Z23">
        <f t="shared" si="26"/>
        <v>0.49508008184812785</v>
      </c>
      <c r="AB23">
        <f t="shared" si="27"/>
        <v>18355.36680239901</v>
      </c>
      <c r="AC23">
        <f t="shared" si="2"/>
        <v>15805.696467340014</v>
      </c>
      <c r="AE23">
        <f t="shared" si="3"/>
        <v>0</v>
      </c>
      <c r="AF23">
        <f t="shared" si="4"/>
        <v>0</v>
      </c>
      <c r="AG23">
        <f t="shared" si="5"/>
        <v>-12.377002046203197</v>
      </c>
      <c r="AH23">
        <f t="shared" si="6"/>
        <v>-34268.333167062774</v>
      </c>
      <c r="AI23">
        <f t="shared" si="7"/>
        <v>-34280.710169108977</v>
      </c>
      <c r="AJ23">
        <f t="shared" si="8"/>
        <v>2549.670335058996</v>
      </c>
      <c r="AK23">
        <f t="shared" si="30"/>
        <v>1284.8756761679308</v>
      </c>
      <c r="AL23">
        <f t="shared" si="9"/>
        <v>-30446.164157882049</v>
      </c>
      <c r="AN23">
        <f t="shared" si="10"/>
        <v>0</v>
      </c>
      <c r="AO23">
        <f t="shared" si="11"/>
        <v>0</v>
      </c>
      <c r="AP23">
        <f t="shared" si="12"/>
        <v>-1.2830837635269454</v>
      </c>
      <c r="AQ23">
        <f t="shared" si="13"/>
        <v>-3552.487244136657</v>
      </c>
      <c r="AR23">
        <f t="shared" si="14"/>
        <v>-3553.7703279001839</v>
      </c>
      <c r="AS23">
        <f t="shared" si="15"/>
        <v>264.31607565776085</v>
      </c>
      <c r="AT23">
        <f t="shared" si="16"/>
        <v>133.19890487919145</v>
      </c>
      <c r="AU23">
        <f t="shared" si="17"/>
        <v>-3156.2553473632311</v>
      </c>
      <c r="AW23">
        <v>20</v>
      </c>
      <c r="AX23">
        <f>IF(Z23&gt;0, (R23*SUMPRODUCT(K23:$K$98, X23:$X$98)-K23*$AZ$3)/Z23, 0)</f>
        <v>31925.534972721067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9.2559611679185999E-2</v>
      </c>
      <c r="L24" s="2">
        <v>21</v>
      </c>
      <c r="M24" s="8">
        <v>7.1121990999999996E-2</v>
      </c>
      <c r="Q24" s="5">
        <f t="shared" si="29"/>
        <v>25</v>
      </c>
      <c r="R24">
        <f t="shared" si="0"/>
        <v>1000000</v>
      </c>
      <c r="S24">
        <f t="shared" si="1"/>
        <v>29481.954316636286</v>
      </c>
      <c r="U24">
        <f t="shared" si="21"/>
        <v>7.1121990999999996E-2</v>
      </c>
      <c r="V24">
        <f t="shared" si="22"/>
        <v>0.01</v>
      </c>
      <c r="W24">
        <f t="shared" si="23"/>
        <v>0.49508008184812785</v>
      </c>
      <c r="X24">
        <f t="shared" si="24"/>
        <v>3.5211081125481811E-2</v>
      </c>
      <c r="Y24">
        <f t="shared" si="25"/>
        <v>4.9508008184812784E-3</v>
      </c>
      <c r="Z24">
        <f t="shared" si="26"/>
        <v>0.45491819990416477</v>
      </c>
      <c r="AB24">
        <f t="shared" si="27"/>
        <v>15805.696467340014</v>
      </c>
      <c r="AC24">
        <f t="shared" si="2"/>
        <v>13411.877587380999</v>
      </c>
      <c r="AE24">
        <f t="shared" si="3"/>
        <v>0</v>
      </c>
      <c r="AF24">
        <f t="shared" si="4"/>
        <v>0</v>
      </c>
      <c r="AG24">
        <f t="shared" si="5"/>
        <v>-11.372954997604118</v>
      </c>
      <c r="AH24">
        <f t="shared" si="6"/>
        <v>-35211.081125481811</v>
      </c>
      <c r="AI24">
        <f t="shared" si="7"/>
        <v>-35222.454080479416</v>
      </c>
      <c r="AJ24">
        <f t="shared" si="8"/>
        <v>2393.8188799590152</v>
      </c>
      <c r="AK24">
        <f t="shared" si="30"/>
        <v>1106.3987527138011</v>
      </c>
      <c r="AL24">
        <f t="shared" si="9"/>
        <v>-31722.236447806601</v>
      </c>
      <c r="AN24">
        <f t="shared" si="10"/>
        <v>0</v>
      </c>
      <c r="AO24">
        <f t="shared" si="11"/>
        <v>0</v>
      </c>
      <c r="AP24">
        <f t="shared" si="12"/>
        <v>-1.0526762982230948</v>
      </c>
      <c r="AQ24">
        <f t="shared" si="13"/>
        <v>-3259.1239957789121</v>
      </c>
      <c r="AR24">
        <f t="shared" si="14"/>
        <v>-3260.1766720771352</v>
      </c>
      <c r="AS24">
        <f t="shared" si="15"/>
        <v>221.57094595931042</v>
      </c>
      <c r="AT24">
        <f t="shared" si="16"/>
        <v>102.40783891352517</v>
      </c>
      <c r="AU24">
        <f t="shared" si="17"/>
        <v>-2936.1978872042996</v>
      </c>
      <c r="AW24">
        <v>21</v>
      </c>
      <c r="AX24">
        <f>IF(Z24&gt;0, (R24*SUMPRODUCT(K24:$K$98, X24:$X$98)-K24*$AZ$3)/Z24, 0)</f>
        <v>29481.954316636286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8.2642510427844637E-2</v>
      </c>
      <c r="L25" s="2">
        <v>22</v>
      </c>
      <c r="M25" s="8">
        <v>7.9233461000000005E-2</v>
      </c>
      <c r="Q25" s="5">
        <f t="shared" si="29"/>
        <v>25</v>
      </c>
      <c r="R25">
        <f t="shared" si="0"/>
        <v>1000000</v>
      </c>
      <c r="S25">
        <f t="shared" si="1"/>
        <v>27001.263518728341</v>
      </c>
      <c r="U25">
        <f t="shared" si="21"/>
        <v>7.9233461000000005E-2</v>
      </c>
      <c r="V25">
        <f t="shared" si="22"/>
        <v>0.01</v>
      </c>
      <c r="W25">
        <f t="shared" si="23"/>
        <v>0.45491819990416477</v>
      </c>
      <c r="X25">
        <f t="shared" si="24"/>
        <v>3.6044743450296846E-2</v>
      </c>
      <c r="Y25">
        <f t="shared" si="25"/>
        <v>4.5491819990416474E-3</v>
      </c>
      <c r="Z25">
        <f t="shared" si="26"/>
        <v>0.41432427445482628</v>
      </c>
      <c r="AB25">
        <f t="shared" si="27"/>
        <v>13411.877587380999</v>
      </c>
      <c r="AC25">
        <f t="shared" si="2"/>
        <v>11187.27891676069</v>
      </c>
      <c r="AE25">
        <f t="shared" si="3"/>
        <v>0</v>
      </c>
      <c r="AF25">
        <f t="shared" si="4"/>
        <v>0</v>
      </c>
      <c r="AG25">
        <f t="shared" si="5"/>
        <v>-10.358106861370658</v>
      </c>
      <c r="AH25">
        <f t="shared" si="6"/>
        <v>-36044.743450296846</v>
      </c>
      <c r="AI25">
        <f t="shared" si="7"/>
        <v>-36055.101557158217</v>
      </c>
      <c r="AJ25">
        <f t="shared" si="8"/>
        <v>2224.5986706203093</v>
      </c>
      <c r="AK25">
        <f t="shared" si="30"/>
        <v>938.83143111667005</v>
      </c>
      <c r="AL25">
        <f t="shared" si="9"/>
        <v>-32891.671455421238</v>
      </c>
      <c r="AN25">
        <f t="shared" si="10"/>
        <v>0</v>
      </c>
      <c r="AO25">
        <f t="shared" si="11"/>
        <v>0</v>
      </c>
      <c r="AP25">
        <f t="shared" si="12"/>
        <v>-0.85601995430355371</v>
      </c>
      <c r="AQ25">
        <f t="shared" si="13"/>
        <v>-2978.828086460142</v>
      </c>
      <c r="AR25">
        <f t="shared" si="14"/>
        <v>-2979.6841064144455</v>
      </c>
      <c r="AS25">
        <f t="shared" si="15"/>
        <v>183.84641883450823</v>
      </c>
      <c r="AT25">
        <f t="shared" si="16"/>
        <v>77.587386336047715</v>
      </c>
      <c r="AU25">
        <f t="shared" si="17"/>
        <v>-2718.2503012438892</v>
      </c>
      <c r="AW25">
        <v>22</v>
      </c>
      <c r="AX25">
        <f>IF(Z25&gt;0, (R25*SUMPRODUCT(K25:$K$98, X25:$X$98)-K25*$AZ$3)/Z25, 0)</f>
        <v>27001.263518728341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7.3787955739146996E-2</v>
      </c>
      <c r="L26" s="2">
        <v>23</v>
      </c>
      <c r="M26" s="8">
        <v>8.7905784000000001E-2</v>
      </c>
      <c r="Q26" s="5">
        <f t="shared" si="29"/>
        <v>25</v>
      </c>
      <c r="R26">
        <f t="shared" si="0"/>
        <v>1000000</v>
      </c>
      <c r="S26">
        <f t="shared" si="1"/>
        <v>24433.180657232177</v>
      </c>
      <c r="U26">
        <f t="shared" si="21"/>
        <v>8.7905784000000001E-2</v>
      </c>
      <c r="V26">
        <f t="shared" si="22"/>
        <v>0.01</v>
      </c>
      <c r="W26">
        <f t="shared" si="23"/>
        <v>0.41432427445482628</v>
      </c>
      <c r="X26">
        <f t="shared" si="24"/>
        <v>3.6421500176182675E-2</v>
      </c>
      <c r="Y26">
        <f t="shared" si="25"/>
        <v>4.1432427445482626E-3</v>
      </c>
      <c r="Z26">
        <f t="shared" si="26"/>
        <v>0.37375953153409536</v>
      </c>
      <c r="AB26">
        <f t="shared" si="27"/>
        <v>11187.27891676069</v>
      </c>
      <c r="AC26">
        <f t="shared" si="2"/>
        <v>9132.1341563350179</v>
      </c>
      <c r="AE26">
        <f t="shared" si="3"/>
        <v>0</v>
      </c>
      <c r="AF26">
        <f t="shared" si="4"/>
        <v>0</v>
      </c>
      <c r="AG26">
        <f t="shared" si="5"/>
        <v>-9.3439882883523833</v>
      </c>
      <c r="AH26">
        <f t="shared" si="6"/>
        <v>-36421.500176182672</v>
      </c>
      <c r="AI26">
        <f t="shared" si="7"/>
        <v>-36430.844164471026</v>
      </c>
      <c r="AJ26">
        <f t="shared" si="8"/>
        <v>2055.1447604256718</v>
      </c>
      <c r="AK26">
        <f t="shared" si="30"/>
        <v>783.10952417324836</v>
      </c>
      <c r="AL26">
        <f t="shared" si="9"/>
        <v>-33592.58987987211</v>
      </c>
      <c r="AN26">
        <f t="shared" si="10"/>
        <v>0</v>
      </c>
      <c r="AO26">
        <f t="shared" si="11"/>
        <v>0</v>
      </c>
      <c r="AP26">
        <f t="shared" si="12"/>
        <v>-0.68947379424805355</v>
      </c>
      <c r="AQ26">
        <f t="shared" si="13"/>
        <v>-2687.4680429535015</v>
      </c>
      <c r="AR26">
        <f t="shared" si="14"/>
        <v>-2688.1575167477495</v>
      </c>
      <c r="AS26">
        <f t="shared" si="15"/>
        <v>151.64493061982932</v>
      </c>
      <c r="AT26">
        <f t="shared" si="16"/>
        <v>57.784050908600115</v>
      </c>
      <c r="AU26">
        <f t="shared" si="17"/>
        <v>-2478.7285352193207</v>
      </c>
      <c r="AW26">
        <v>23</v>
      </c>
      <c r="AX26">
        <f>IF(Z26&gt;0, (R26*SUMPRODUCT(K26:$K$98, X26:$X$98)-K26*$AZ$3)/Z26, 0)</f>
        <v>24433.180657232177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6.5882103338524095E-2</v>
      </c>
      <c r="L27" s="2">
        <v>24</v>
      </c>
      <c r="M27" s="8">
        <v>9.7118048999999998E-2</v>
      </c>
      <c r="Q27" s="5">
        <f t="shared" si="29"/>
        <v>25</v>
      </c>
      <c r="R27">
        <f t="shared" si="0"/>
        <v>1000000</v>
      </c>
      <c r="S27">
        <f t="shared" si="1"/>
        <v>21782.67702637165</v>
      </c>
      <c r="U27">
        <f t="shared" si="21"/>
        <v>9.7118048999999998E-2</v>
      </c>
      <c r="V27">
        <f t="shared" si="22"/>
        <v>0.01</v>
      </c>
      <c r="W27">
        <f t="shared" si="23"/>
        <v>0.37375953153409536</v>
      </c>
      <c r="X27">
        <f t="shared" si="24"/>
        <v>3.6298796497745318E-2</v>
      </c>
      <c r="Y27">
        <f t="shared" si="25"/>
        <v>3.7375953153409537E-3</v>
      </c>
      <c r="Z27">
        <f t="shared" si="26"/>
        <v>0.33372313972100909</v>
      </c>
      <c r="AB27">
        <f t="shared" si="27"/>
        <v>9132.1341563350179</v>
      </c>
      <c r="AC27">
        <f t="shared" si="2"/>
        <v>7269.3833687694405</v>
      </c>
      <c r="AE27">
        <f t="shared" si="3"/>
        <v>0</v>
      </c>
      <c r="AF27">
        <f t="shared" si="4"/>
        <v>0</v>
      </c>
      <c r="AG27">
        <f t="shared" si="5"/>
        <v>-8.343078493025228</v>
      </c>
      <c r="AH27">
        <f t="shared" si="6"/>
        <v>-36298.796497745316</v>
      </c>
      <c r="AI27">
        <f t="shared" si="7"/>
        <v>-36307.13957623834</v>
      </c>
      <c r="AJ27">
        <f t="shared" si="8"/>
        <v>1862.7507875655774</v>
      </c>
      <c r="AK27">
        <f t="shared" si="30"/>
        <v>639.24939094345132</v>
      </c>
      <c r="AL27">
        <f t="shared" si="9"/>
        <v>-33805.139397729312</v>
      </c>
      <c r="AN27">
        <f t="shared" si="10"/>
        <v>0</v>
      </c>
      <c r="AO27">
        <f t="shared" si="11"/>
        <v>0</v>
      </c>
      <c r="AP27">
        <f t="shared" si="12"/>
        <v>-0.54965955943890599</v>
      </c>
      <c r="AQ27">
        <f t="shared" si="13"/>
        <v>-2391.4410619285136</v>
      </c>
      <c r="AR27">
        <f t="shared" si="14"/>
        <v>-2391.9907214879522</v>
      </c>
      <c r="AS27">
        <f t="shared" si="15"/>
        <v>122.72193988031252</v>
      </c>
      <c r="AT27">
        <f t="shared" si="16"/>
        <v>42.115094433225046</v>
      </c>
      <c r="AU27">
        <f t="shared" si="17"/>
        <v>-2227.1536871744147</v>
      </c>
      <c r="AW27">
        <v>24</v>
      </c>
      <c r="AX27">
        <f>IF(Z27&gt;0, (R27*SUMPRODUCT(K27:$K$98, X27:$X$98)-K27*$AZ$3)/Z27, 0)</f>
        <v>21782.67702637165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5.8823306552253651E-2</v>
      </c>
      <c r="L28" s="2">
        <v>25</v>
      </c>
      <c r="M28" s="8">
        <v>0.107494799</v>
      </c>
      <c r="Q28" s="5">
        <f t="shared" si="29"/>
        <v>25</v>
      </c>
      <c r="R28">
        <f t="shared" si="0"/>
        <v>1000000</v>
      </c>
      <c r="S28">
        <f t="shared" si="1"/>
        <v>19063.023748008865</v>
      </c>
      <c r="U28">
        <f t="shared" si="21"/>
        <v>0.107494799</v>
      </c>
      <c r="V28">
        <f t="shared" si="22"/>
        <v>0.01</v>
      </c>
      <c r="W28">
        <f t="shared" si="23"/>
        <v>0.33372313972100909</v>
      </c>
      <c r="X28">
        <f t="shared" si="24"/>
        <v>3.587350182595879E-2</v>
      </c>
      <c r="Y28">
        <f t="shared" si="25"/>
        <v>3.3372313972100907E-3</v>
      </c>
      <c r="Z28">
        <f t="shared" si="26"/>
        <v>0.29451240649784022</v>
      </c>
      <c r="AB28">
        <f t="shared" si="27"/>
        <v>7269.3833687694405</v>
      </c>
      <c r="AC28">
        <f t="shared" si="2"/>
        <v>5614.2969991515683</v>
      </c>
      <c r="AE28">
        <f t="shared" si="3"/>
        <v>0</v>
      </c>
      <c r="AF28">
        <f t="shared" si="4"/>
        <v>0</v>
      </c>
      <c r="AG28">
        <f t="shared" si="5"/>
        <v>-7.3628101624460056</v>
      </c>
      <c r="AH28">
        <f t="shared" si="6"/>
        <v>-35873.501825958789</v>
      </c>
      <c r="AI28">
        <f t="shared" si="7"/>
        <v>-35880.864636121238</v>
      </c>
      <c r="AJ28">
        <f t="shared" si="8"/>
        <v>1655.0863696178722</v>
      </c>
      <c r="AK28">
        <f t="shared" si="30"/>
        <v>508.85683581386087</v>
      </c>
      <c r="AL28">
        <f t="shared" si="9"/>
        <v>-33716.921430689508</v>
      </c>
      <c r="AN28">
        <f t="shared" si="10"/>
        <v>0</v>
      </c>
      <c r="AO28">
        <f t="shared" si="11"/>
        <v>0</v>
      </c>
      <c r="AP28">
        <f t="shared" si="12"/>
        <v>-0.43310483927160992</v>
      </c>
      <c r="AQ28">
        <f t="shared" si="13"/>
        <v>-2110.197995011205</v>
      </c>
      <c r="AR28">
        <f t="shared" si="14"/>
        <v>-2110.6310998504769</v>
      </c>
      <c r="AS28">
        <f t="shared" si="15"/>
        <v>97.357652890488694</v>
      </c>
      <c r="AT28">
        <f t="shared" si="16"/>
        <v>29.932641644288541</v>
      </c>
      <c r="AU28">
        <f t="shared" si="17"/>
        <v>-1983.3408053156998</v>
      </c>
      <c r="AW28">
        <v>25</v>
      </c>
      <c r="AX28">
        <f>IF(Z28&gt;0, (R28*SUMPRODUCT(K28:$K$98, X28:$X$98)-K28*$AZ$3)/Z28, 0)</f>
        <v>19063.023748008865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5.2520809421655039E-2</v>
      </c>
      <c r="L29" s="2">
        <v>26</v>
      </c>
      <c r="M29" s="8">
        <v>0.119195734</v>
      </c>
      <c r="Q29" s="5">
        <f t="shared" si="29"/>
        <v>25</v>
      </c>
      <c r="R29">
        <f t="shared" si="0"/>
        <v>1000000</v>
      </c>
      <c r="S29">
        <f t="shared" si="1"/>
        <v>16226.762022048624</v>
      </c>
      <c r="U29">
        <f t="shared" si="21"/>
        <v>0.119195734</v>
      </c>
      <c r="V29">
        <f t="shared" si="22"/>
        <v>0.01</v>
      </c>
      <c r="W29">
        <f t="shared" si="23"/>
        <v>0.29451240649784022</v>
      </c>
      <c r="X29">
        <f t="shared" si="24"/>
        <v>3.5104622464616431E-2</v>
      </c>
      <c r="Y29">
        <f t="shared" si="25"/>
        <v>2.9451240649784024E-3</v>
      </c>
      <c r="Z29">
        <f t="shared" si="26"/>
        <v>0.25646265996824541</v>
      </c>
      <c r="AB29">
        <f t="shared" si="27"/>
        <v>5614.2969991515683</v>
      </c>
      <c r="AC29">
        <f t="shared" si="2"/>
        <v>4161.5585508462946</v>
      </c>
      <c r="AE29">
        <f t="shared" si="3"/>
        <v>0</v>
      </c>
      <c r="AF29">
        <f t="shared" si="4"/>
        <v>0</v>
      </c>
      <c r="AG29">
        <f t="shared" si="5"/>
        <v>-6.4115664992061356</v>
      </c>
      <c r="AH29">
        <f t="shared" si="6"/>
        <v>-35104.622464616434</v>
      </c>
      <c r="AI29">
        <f t="shared" si="7"/>
        <v>-35111.03403111564</v>
      </c>
      <c r="AJ29">
        <f t="shared" si="8"/>
        <v>1452.7384483052738</v>
      </c>
      <c r="AK29">
        <f t="shared" si="30"/>
        <v>393.00078994060982</v>
      </c>
      <c r="AL29">
        <f t="shared" si="9"/>
        <v>-33265.294792869754</v>
      </c>
      <c r="AN29">
        <f t="shared" si="10"/>
        <v>0</v>
      </c>
      <c r="AO29">
        <f t="shared" si="11"/>
        <v>0</v>
      </c>
      <c r="AP29">
        <f t="shared" si="12"/>
        <v>-0.33674066219907345</v>
      </c>
      <c r="AQ29">
        <f t="shared" si="13"/>
        <v>-1843.72318628327</v>
      </c>
      <c r="AR29">
        <f t="shared" si="14"/>
        <v>-1844.059926945469</v>
      </c>
      <c r="AS29">
        <f t="shared" si="15"/>
        <v>76.298999182952144</v>
      </c>
      <c r="AT29">
        <f t="shared" si="16"/>
        <v>20.640719591030653</v>
      </c>
      <c r="AU29">
        <f t="shared" si="17"/>
        <v>-1747.1202081714862</v>
      </c>
      <c r="AW29">
        <v>26</v>
      </c>
      <c r="AX29">
        <f>IF(Z29&gt;0, (R29*SUMPRODUCT(K29:$K$98, X29:$X$98)-K29*$AZ$3)/Z29, 0)</f>
        <v>16226.762022048624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4.6893579840763422E-2</v>
      </c>
      <c r="L30" s="2">
        <v>27</v>
      </c>
      <c r="M30" s="8">
        <v>0.13258683600000001</v>
      </c>
      <c r="Q30" s="5">
        <f t="shared" si="29"/>
        <v>25</v>
      </c>
      <c r="R30">
        <f t="shared" si="0"/>
        <v>1000000</v>
      </c>
      <c r="S30">
        <f t="shared" si="1"/>
        <v>13210.213696694915</v>
      </c>
      <c r="U30">
        <f t="shared" si="21"/>
        <v>0.13258683600000001</v>
      </c>
      <c r="V30">
        <f t="shared" si="22"/>
        <v>0.01</v>
      </c>
      <c r="W30">
        <f t="shared" si="23"/>
        <v>0.25646265996824541</v>
      </c>
      <c r="X30">
        <f t="shared" si="24"/>
        <v>3.4003572637333522E-2</v>
      </c>
      <c r="Y30">
        <f t="shared" si="25"/>
        <v>2.5646265996824543E-3</v>
      </c>
      <c r="Z30">
        <f t="shared" si="26"/>
        <v>0.21989446073122942</v>
      </c>
      <c r="AB30">
        <f t="shared" si="27"/>
        <v>4161.5585508462946</v>
      </c>
      <c r="AC30">
        <f t="shared" si="2"/>
        <v>2904.8528169790288</v>
      </c>
      <c r="AE30">
        <f t="shared" si="3"/>
        <v>0</v>
      </c>
      <c r="AF30">
        <f t="shared" si="4"/>
        <v>0</v>
      </c>
      <c r="AG30">
        <f t="shared" si="5"/>
        <v>-5.4973615182807354</v>
      </c>
      <c r="AH30">
        <f t="shared" si="6"/>
        <v>-34003.57263733352</v>
      </c>
      <c r="AI30">
        <f t="shared" si="7"/>
        <v>-34009.069998851803</v>
      </c>
      <c r="AJ30">
        <f t="shared" si="8"/>
        <v>1256.7057338672657</v>
      </c>
      <c r="AK30">
        <f t="shared" si="30"/>
        <v>291.30909855924062</v>
      </c>
      <c r="AL30">
        <f t="shared" si="9"/>
        <v>-32461.055166425296</v>
      </c>
      <c r="AN30">
        <f t="shared" si="10"/>
        <v>0</v>
      </c>
      <c r="AO30">
        <f t="shared" si="11"/>
        <v>0</v>
      </c>
      <c r="AP30">
        <f t="shared" si="12"/>
        <v>-0.25779096127103807</v>
      </c>
      <c r="AQ30">
        <f t="shared" si="13"/>
        <v>-1594.5492483399978</v>
      </c>
      <c r="AR30">
        <f t="shared" si="14"/>
        <v>-1594.807039301269</v>
      </c>
      <c r="AS30">
        <f t="shared" si="15"/>
        <v>58.931430667449817</v>
      </c>
      <c r="AT30">
        <f t="shared" si="16"/>
        <v>13.660526471628572</v>
      </c>
      <c r="AU30">
        <f t="shared" si="17"/>
        <v>-1522.2150821621906</v>
      </c>
      <c r="AW30">
        <v>27</v>
      </c>
      <c r="AX30">
        <f>IF(Z30&gt;0, (R30*SUMPRODUCT(K30:$K$98, X30:$X$98)-K30*$AZ$3)/Z30, 0)</f>
        <v>13210.213696694915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4.1869267714967337E-2</v>
      </c>
      <c r="L31" s="2">
        <v>28</v>
      </c>
      <c r="M31" s="8">
        <v>0.14803979</v>
      </c>
      <c r="Q31" s="5">
        <f t="shared" si="29"/>
        <v>25</v>
      </c>
      <c r="R31">
        <f t="shared" si="0"/>
        <v>1000000</v>
      </c>
      <c r="S31">
        <f t="shared" si="1"/>
        <v>9908.1919074447087</v>
      </c>
      <c r="U31">
        <f t="shared" si="21"/>
        <v>0.14803979</v>
      </c>
      <c r="V31">
        <f t="shared" si="22"/>
        <v>0.01</v>
      </c>
      <c r="W31">
        <f t="shared" si="23"/>
        <v>0.21989446073122942</v>
      </c>
      <c r="X31">
        <f t="shared" si="24"/>
        <v>3.2553129788814451E-2</v>
      </c>
      <c r="Y31">
        <f t="shared" si="25"/>
        <v>2.1989446073122942E-3</v>
      </c>
      <c r="Z31">
        <f t="shared" si="26"/>
        <v>0.18514238633510269</v>
      </c>
      <c r="AB31">
        <f t="shared" si="27"/>
        <v>2904.8528169790288</v>
      </c>
      <c r="AC31">
        <f t="shared" si="2"/>
        <v>1834.4262940104663</v>
      </c>
      <c r="AE31">
        <f t="shared" si="3"/>
        <v>0</v>
      </c>
      <c r="AF31">
        <f t="shared" si="4"/>
        <v>0</v>
      </c>
      <c r="AG31">
        <f t="shared" si="5"/>
        <v>-4.6285596583775668</v>
      </c>
      <c r="AH31">
        <f t="shared" si="6"/>
        <v>-32553.129788814451</v>
      </c>
      <c r="AI31">
        <f t="shared" si="7"/>
        <v>-32557.758348472827</v>
      </c>
      <c r="AJ31">
        <f t="shared" si="8"/>
        <v>1070.4265229685625</v>
      </c>
      <c r="AK31">
        <f t="shared" si="30"/>
        <v>203.33969718853203</v>
      </c>
      <c r="AL31">
        <f t="shared" si="9"/>
        <v>-31283.992128315735</v>
      </c>
      <c r="AN31">
        <f t="shared" si="10"/>
        <v>0</v>
      </c>
      <c r="AO31">
        <f t="shared" si="11"/>
        <v>0</v>
      </c>
      <c r="AP31">
        <f t="shared" si="12"/>
        <v>-0.19379440347130811</v>
      </c>
      <c r="AQ31">
        <f t="shared" si="13"/>
        <v>-1362.9757060879504</v>
      </c>
      <c r="AR31">
        <f t="shared" si="14"/>
        <v>-1363.1695004914216</v>
      </c>
      <c r="AS31">
        <f t="shared" si="15"/>
        <v>44.817974659372375</v>
      </c>
      <c r="AT31">
        <f t="shared" si="16"/>
        <v>8.5136842186670378</v>
      </c>
      <c r="AU31">
        <f t="shared" si="17"/>
        <v>-1309.8378416133824</v>
      </c>
      <c r="AW31">
        <v>28</v>
      </c>
      <c r="AX31">
        <f>IF(Z31&gt;0, (R31*SUMPRODUCT(K31:$K$98, X31:$X$98)-K31*$AZ$3)/Z31, 0)</f>
        <v>9908.1919074447087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3.7383274745506546E-2</v>
      </c>
      <c r="L32" s="2">
        <v>29</v>
      </c>
      <c r="M32" s="8">
        <v>0.16585403400000001</v>
      </c>
      <c r="Q32" s="5">
        <f t="shared" si="29"/>
        <v>25</v>
      </c>
      <c r="R32">
        <f t="shared" si="0"/>
        <v>1000000</v>
      </c>
      <c r="S32">
        <f t="shared" si="1"/>
        <v>6156.7080888136979</v>
      </c>
      <c r="U32">
        <f t="shared" si="21"/>
        <v>0.16585403400000001</v>
      </c>
      <c r="V32">
        <f t="shared" si="22"/>
        <v>0.01</v>
      </c>
      <c r="W32">
        <f t="shared" si="23"/>
        <v>0.18514238633510269</v>
      </c>
      <c r="X32">
        <f t="shared" si="24"/>
        <v>3.070661163806326E-2</v>
      </c>
      <c r="Y32">
        <f t="shared" si="25"/>
        <v>1.851423863351027E-3</v>
      </c>
      <c r="Z32">
        <f t="shared" si="26"/>
        <v>0.1525843508336884</v>
      </c>
      <c r="AB32">
        <f t="shared" si="27"/>
        <v>1834.4262940104663</v>
      </c>
      <c r="AC32">
        <f t="shared" si="2"/>
        <v>939.41730700415656</v>
      </c>
      <c r="AE32">
        <f t="shared" si="3"/>
        <v>0</v>
      </c>
      <c r="AF32">
        <f t="shared" si="4"/>
        <v>0</v>
      </c>
      <c r="AG32">
        <f t="shared" si="5"/>
        <v>-3.8146087708422103</v>
      </c>
      <c r="AH32">
        <f t="shared" si="6"/>
        <v>-30706.611638063259</v>
      </c>
      <c r="AI32">
        <f t="shared" si="7"/>
        <v>-30710.4262468341</v>
      </c>
      <c r="AJ32">
        <f t="shared" si="8"/>
        <v>895.00898700630978</v>
      </c>
      <c r="AK32">
        <f t="shared" si="30"/>
        <v>128.40984058073266</v>
      </c>
      <c r="AL32">
        <f t="shared" si="9"/>
        <v>-29687.007419247057</v>
      </c>
      <c r="AN32">
        <f t="shared" si="10"/>
        <v>0</v>
      </c>
      <c r="AO32">
        <f t="shared" si="11"/>
        <v>0</v>
      </c>
      <c r="AP32">
        <f t="shared" si="12"/>
        <v>-0.14260256772701338</v>
      </c>
      <c r="AQ32">
        <f t="shared" si="13"/>
        <v>-1147.9136993692875</v>
      </c>
      <c r="AR32">
        <f t="shared" si="14"/>
        <v>-1148.0563019370147</v>
      </c>
      <c r="AS32">
        <f t="shared" si="15"/>
        <v>33.458366860954378</v>
      </c>
      <c r="AT32">
        <f t="shared" si="16"/>
        <v>4.8003803504562255</v>
      </c>
      <c r="AU32">
        <f t="shared" si="17"/>
        <v>-1109.797554725604</v>
      </c>
      <c r="AW32">
        <v>29</v>
      </c>
      <c r="AX32">
        <f>IF(Z32&gt;0, (R32*SUMPRODUCT(K32:$K$98, X32:$X$98)-K32*$AZ$3)/Z32, 0)</f>
        <v>6156.7080888136979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3.337792387991656E-2</v>
      </c>
      <c r="L33" s="2">
        <v>30</v>
      </c>
      <c r="M33" s="8">
        <v>0.18707617900000001</v>
      </c>
      <c r="Q33" s="5">
        <f t="shared" si="29"/>
        <v>25</v>
      </c>
      <c r="R33">
        <f t="shared" si="0"/>
        <v>1000000</v>
      </c>
      <c r="S33">
        <f t="shared" si="1"/>
        <v>1708.6349458876182</v>
      </c>
      <c r="U33">
        <f t="shared" si="21"/>
        <v>0.18707617900000001</v>
      </c>
      <c r="V33">
        <f t="shared" si="22"/>
        <v>0.01</v>
      </c>
      <c r="W33">
        <f t="shared" si="23"/>
        <v>0.1525843508336884</v>
      </c>
      <c r="X33">
        <f t="shared" si="24"/>
        <v>2.8544897329161892E-2</v>
      </c>
      <c r="Y33">
        <f t="shared" si="25"/>
        <v>1.5258435083368841E-3</v>
      </c>
      <c r="Z33">
        <f t="shared" si="26"/>
        <v>0.12251360999618963</v>
      </c>
      <c r="AB33">
        <f t="shared" si="27"/>
        <v>939.41730700415656</v>
      </c>
      <c r="AC33">
        <f t="shared" si="2"/>
        <v>209.33103538633623</v>
      </c>
      <c r="AE33">
        <f t="shared" si="3"/>
        <v>0</v>
      </c>
      <c r="AF33">
        <f t="shared" si="4"/>
        <v>0</v>
      </c>
      <c r="AG33">
        <f t="shared" si="5"/>
        <v>-3.0628402499047405</v>
      </c>
      <c r="AH33">
        <f t="shared" si="6"/>
        <v>-28544.897329161893</v>
      </c>
      <c r="AI33">
        <f t="shared" si="7"/>
        <v>-28547.960169411799</v>
      </c>
      <c r="AJ33">
        <f t="shared" si="8"/>
        <v>730.08627161782033</v>
      </c>
      <c r="AK33">
        <f t="shared" si="30"/>
        <v>65.759211490290966</v>
      </c>
      <c r="AL33">
        <f t="shared" si="9"/>
        <v>-27752.114686303688</v>
      </c>
      <c r="AN33">
        <f t="shared" si="10"/>
        <v>0</v>
      </c>
      <c r="AO33">
        <f t="shared" si="11"/>
        <v>0</v>
      </c>
      <c r="AP33">
        <f t="shared" si="12"/>
        <v>-0.10223124871766504</v>
      </c>
      <c r="AQ33">
        <f t="shared" si="13"/>
        <v>-952.76941021279924</v>
      </c>
      <c r="AR33">
        <f t="shared" si="14"/>
        <v>-952.8716414615169</v>
      </c>
      <c r="AS33">
        <f t="shared" si="15"/>
        <v>24.368763999831693</v>
      </c>
      <c r="AT33">
        <f t="shared" si="16"/>
        <v>2.1949059555262664</v>
      </c>
      <c r="AU33">
        <f t="shared" si="17"/>
        <v>-926.30797150615899</v>
      </c>
      <c r="AW33">
        <v>30</v>
      </c>
      <c r="AX33">
        <f>IF(Z33&gt;0, (R33*SUMPRODUCT(K33:$K$98, X33:$X$98)-K33*$AZ$3)/Z33, 0)</f>
        <v>1708.6349458876182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2.9801717749925499E-2</v>
      </c>
      <c r="L34" s="2">
        <v>31</v>
      </c>
      <c r="M34" s="8">
        <v>0.21155222800000001</v>
      </c>
      <c r="Q34" s="5">
        <f t="shared" si="29"/>
        <v>25</v>
      </c>
      <c r="R34">
        <f t="shared" si="0"/>
        <v>1000000</v>
      </c>
      <c r="S34">
        <f t="shared" si="1"/>
        <v>-3883.5738337471485</v>
      </c>
      <c r="U34">
        <f t="shared" si="21"/>
        <v>0.21155222800000001</v>
      </c>
      <c r="V34">
        <f t="shared" si="22"/>
        <v>0.01</v>
      </c>
      <c r="W34">
        <f t="shared" si="23"/>
        <v>0.12251360999618963</v>
      </c>
      <c r="X34">
        <f t="shared" si="24"/>
        <v>2.5918027155016989E-2</v>
      </c>
      <c r="Y34">
        <f t="shared" si="25"/>
        <v>1.2251360999618963E-3</v>
      </c>
      <c r="Z34">
        <f t="shared" si="26"/>
        <v>9.5370446741210743E-2</v>
      </c>
      <c r="AB34">
        <f t="shared" si="27"/>
        <v>209.33103538633623</v>
      </c>
      <c r="AC34">
        <f t="shared" si="2"/>
        <v>-370.37817147694204</v>
      </c>
      <c r="AE34">
        <f t="shared" si="3"/>
        <v>0</v>
      </c>
      <c r="AF34">
        <f t="shared" si="4"/>
        <v>0</v>
      </c>
      <c r="AG34">
        <f t="shared" si="5"/>
        <v>-2.3842611685302684</v>
      </c>
      <c r="AH34">
        <f t="shared" si="6"/>
        <v>-25918.027155016989</v>
      </c>
      <c r="AI34">
        <f t="shared" si="7"/>
        <v>-25920.411416185518</v>
      </c>
      <c r="AJ34">
        <f t="shared" si="8"/>
        <v>579.70920686327827</v>
      </c>
      <c r="AK34">
        <f t="shared" si="30"/>
        <v>14.653172477043537</v>
      </c>
      <c r="AL34">
        <f t="shared" si="9"/>
        <v>-25326.049036845197</v>
      </c>
      <c r="AN34">
        <f t="shared" si="10"/>
        <v>0</v>
      </c>
      <c r="AO34">
        <f t="shared" si="11"/>
        <v>0</v>
      </c>
      <c r="AP34">
        <f t="shared" si="12"/>
        <v>-7.1055078386646611E-2</v>
      </c>
      <c r="AQ34">
        <f t="shared" si="13"/>
        <v>-772.40172990872088</v>
      </c>
      <c r="AR34">
        <f t="shared" si="14"/>
        <v>-772.4727849871075</v>
      </c>
      <c r="AS34">
        <f t="shared" si="15"/>
        <v>17.276330159972591</v>
      </c>
      <c r="AT34">
        <f t="shared" si="16"/>
        <v>0.43668971030182818</v>
      </c>
      <c r="AU34">
        <f t="shared" si="17"/>
        <v>-754.75976511683314</v>
      </c>
      <c r="AW34">
        <v>31</v>
      </c>
      <c r="AX34">
        <f>IF(Z34&gt;0, (R34*SUMPRODUCT(K34:$K$98, X34:$X$98)-K34*$AZ$3)/Z34, 0)</f>
        <v>-3883.5738337471485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2.660867656243348E-2</v>
      </c>
      <c r="L35" s="2">
        <v>32</v>
      </c>
      <c r="M35" s="8">
        <v>0.23965956799999999</v>
      </c>
      <c r="Q35" s="5">
        <f t="shared" si="29"/>
        <v>25</v>
      </c>
      <c r="R35">
        <f t="shared" ref="R35:R66" si="31">$C$6</f>
        <v>1000000</v>
      </c>
      <c r="S35">
        <f t="shared" ref="S35:S66" si="32">AX35</f>
        <v>-11314.798975522983</v>
      </c>
      <c r="U35">
        <f t="shared" si="21"/>
        <v>0.23965956799999999</v>
      </c>
      <c r="V35">
        <f t="shared" si="22"/>
        <v>0.01</v>
      </c>
      <c r="W35">
        <f t="shared" si="23"/>
        <v>9.5370446741210743E-2</v>
      </c>
      <c r="X35">
        <f t="shared" si="24"/>
        <v>2.2856440065965572E-2</v>
      </c>
      <c r="Y35">
        <f t="shared" si="25"/>
        <v>9.5370446741210749E-4</v>
      </c>
      <c r="Z35">
        <f t="shared" si="26"/>
        <v>7.1560302207833063E-2</v>
      </c>
      <c r="AB35">
        <f t="shared" si="27"/>
        <v>-370.37817147694204</v>
      </c>
      <c r="AC35">
        <f t="shared" ref="AC35:AC66" si="33">S35*Z35</f>
        <v>-809.69043410930453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-1.7890075551958267</v>
      </c>
      <c r="AH35">
        <f t="shared" ref="AH35:AH66" si="37">-X35*R35</f>
        <v>-22856.440065965573</v>
      </c>
      <c r="AI35">
        <f t="shared" ref="AI35:AI66" si="38">SUM(AE35:AH35)</f>
        <v>-22858.229073520768</v>
      </c>
      <c r="AJ35">
        <f t="shared" ref="AJ35:AJ66" si="39">AB35-AC35</f>
        <v>439.31226263236249</v>
      </c>
      <c r="AK35">
        <f t="shared" si="30"/>
        <v>-25.926472003385946</v>
      </c>
      <c r="AL35">
        <f t="shared" ref="AL35:AL66" si="40">SUM(AI35:AK35)</f>
        <v>-22444.84328289179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-4.7603123403955609E-2</v>
      </c>
      <c r="AQ35">
        <f t="shared" ref="AQ35:AQ66" si="44">AH35*$K35</f>
        <v>-608.17962108392362</v>
      </c>
      <c r="AR35">
        <f t="shared" ref="AR35:AR66" si="45">AI35*$K35</f>
        <v>-608.22722420732759</v>
      </c>
      <c r="AS35">
        <f t="shared" ref="AS35:AS66" si="46">AJ35*$K35</f>
        <v>11.689517906295364</v>
      </c>
      <c r="AT35">
        <f t="shared" ref="AT35:AT66" si="47">AK35*$K35</f>
        <v>-0.68986910794308343</v>
      </c>
      <c r="AU35">
        <f t="shared" ref="AU35:AU66" si="48">AL35*$K35</f>
        <v>-597.22757540897533</v>
      </c>
      <c r="AW35">
        <v>32</v>
      </c>
      <c r="AX35">
        <f>IF(Z35&gt;0, (R35*SUMPRODUCT(K35:$K$98, X35:$X$98)-K35*$AZ$3)/Z35, 0)</f>
        <v>-11314.798975522983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2.3757746930744176E-2</v>
      </c>
      <c r="L36" s="2">
        <v>33</v>
      </c>
      <c r="M36" s="8">
        <v>0.27212731099999998</v>
      </c>
      <c r="Q36" s="5">
        <f t="shared" si="29"/>
        <v>25</v>
      </c>
      <c r="R36">
        <f t="shared" si="31"/>
        <v>1000000</v>
      </c>
      <c r="S36">
        <f t="shared" si="32"/>
        <v>-21811.229599759983</v>
      </c>
      <c r="U36">
        <f t="shared" ref="U36:U67" si="52">M36</f>
        <v>0.27212731099999998</v>
      </c>
      <c r="V36">
        <f t="shared" ref="V36:V67" si="53">$C$10</f>
        <v>0.01</v>
      </c>
      <c r="W36">
        <f t="shared" ref="W36:W67" si="54">Z35</f>
        <v>7.1560302207833063E-2</v>
      </c>
      <c r="X36">
        <f t="shared" ref="X36:X67" si="55">U36*W36</f>
        <v>1.9473512614164974E-2</v>
      </c>
      <c r="Y36">
        <f t="shared" ref="Y36:Y67" si="56">V36*W36</f>
        <v>7.1560302207833069E-4</v>
      </c>
      <c r="Z36">
        <f t="shared" ref="Z36:Z67" si="57">MAX(0, W36-X36-Y36)</f>
        <v>5.1371186571589761E-2</v>
      </c>
      <c r="AB36">
        <f t="shared" ref="AB36:AB67" si="58">AC35</f>
        <v>-809.69043410930453</v>
      </c>
      <c r="AC36">
        <f t="shared" si="33"/>
        <v>-1120.4687451250511</v>
      </c>
      <c r="AE36">
        <f t="shared" si="34"/>
        <v>0</v>
      </c>
      <c r="AF36">
        <f t="shared" si="35"/>
        <v>0</v>
      </c>
      <c r="AG36">
        <f t="shared" si="36"/>
        <v>-1.284279664289744</v>
      </c>
      <c r="AH36">
        <f t="shared" si="37"/>
        <v>-19473.512614164974</v>
      </c>
      <c r="AI36">
        <f t="shared" si="38"/>
        <v>-19474.796893829265</v>
      </c>
      <c r="AJ36">
        <f t="shared" si="39"/>
        <v>310.77831101574657</v>
      </c>
      <c r="AK36">
        <f t="shared" si="30"/>
        <v>-56.678330387651322</v>
      </c>
      <c r="AL36">
        <f t="shared" si="40"/>
        <v>-19220.696913201169</v>
      </c>
      <c r="AN36">
        <f t="shared" si="41"/>
        <v>0</v>
      </c>
      <c r="AO36">
        <f t="shared" si="42"/>
        <v>0</v>
      </c>
      <c r="AP36">
        <f t="shared" si="43"/>
        <v>-3.0511591252496827E-2</v>
      </c>
      <c r="AQ36">
        <f t="shared" si="44"/>
        <v>-462.6467845399859</v>
      </c>
      <c r="AR36">
        <f t="shared" si="45"/>
        <v>-462.67729613123845</v>
      </c>
      <c r="AS36">
        <f t="shared" si="46"/>
        <v>7.3833924646762119</v>
      </c>
      <c r="AT36">
        <f t="shared" si="47"/>
        <v>-1.3465494298069276</v>
      </c>
      <c r="AU36">
        <f t="shared" si="48"/>
        <v>-456.64045309636913</v>
      </c>
      <c r="AW36">
        <v>33</v>
      </c>
      <c r="AX36">
        <f>IF(Z36&gt;0, (R36*SUMPRODUCT(K36:$K$98, X36:$X$98)-K36*$AZ$3)/Z36, 0)</f>
        <v>-21811.229599759983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2.1212274045307299E-2</v>
      </c>
      <c r="L37" s="2">
        <v>34</v>
      </c>
      <c r="M37" s="8">
        <v>0.30842977500000002</v>
      </c>
      <c r="Q37" s="5">
        <f t="shared" ref="Q37:Q68" si="60">$C$8</f>
        <v>25</v>
      </c>
      <c r="R37">
        <f t="shared" si="31"/>
        <v>1000000</v>
      </c>
      <c r="S37">
        <f t="shared" si="32"/>
        <v>-37631.050373197802</v>
      </c>
      <c r="U37">
        <f t="shared" si="52"/>
        <v>0.30842977500000002</v>
      </c>
      <c r="V37">
        <f t="shared" si="53"/>
        <v>0.01</v>
      </c>
      <c r="W37">
        <f t="shared" si="54"/>
        <v>5.1371186571589761E-2</v>
      </c>
      <c r="X37">
        <f t="shared" si="55"/>
        <v>1.5844403515758453E-2</v>
      </c>
      <c r="Y37">
        <f t="shared" si="56"/>
        <v>5.1371186571589765E-4</v>
      </c>
      <c r="Z37">
        <f t="shared" si="57"/>
        <v>3.5013071190115409E-2</v>
      </c>
      <c r="AB37">
        <f t="shared" si="58"/>
        <v>-1120.4687451250511</v>
      </c>
      <c r="AC37">
        <f t="shared" si="33"/>
        <v>-1317.5786456755936</v>
      </c>
      <c r="AE37">
        <f t="shared" si="34"/>
        <v>0</v>
      </c>
      <c r="AF37">
        <f t="shared" si="35"/>
        <v>0</v>
      </c>
      <c r="AG37">
        <f t="shared" si="36"/>
        <v>-0.8753267797528852</v>
      </c>
      <c r="AH37">
        <f t="shared" si="37"/>
        <v>-15844.403515758453</v>
      </c>
      <c r="AI37">
        <f t="shared" si="38"/>
        <v>-15845.278842538206</v>
      </c>
      <c r="AJ37">
        <f t="shared" si="39"/>
        <v>197.10990055054253</v>
      </c>
      <c r="AK37">
        <f t="shared" si="30"/>
        <v>-78.432812158753578</v>
      </c>
      <c r="AL37">
        <f t="shared" si="40"/>
        <v>-15726.601754146417</v>
      </c>
      <c r="AN37">
        <f t="shared" si="41"/>
        <v>0</v>
      </c>
      <c r="AO37">
        <f t="shared" si="42"/>
        <v>0</v>
      </c>
      <c r="AP37">
        <f t="shared" si="43"/>
        <v>-1.8567671531314545E-2</v>
      </c>
      <c r="AQ37">
        <f t="shared" si="44"/>
        <v>-336.09582946069878</v>
      </c>
      <c r="AR37">
        <f t="shared" si="45"/>
        <v>-336.11439713223007</v>
      </c>
      <c r="AS37">
        <f t="shared" si="46"/>
        <v>4.1811492275213764</v>
      </c>
      <c r="AT37">
        <f t="shared" si="47"/>
        <v>-1.6637383056555912</v>
      </c>
      <c r="AU37">
        <f t="shared" si="48"/>
        <v>-333.59698621036426</v>
      </c>
      <c r="AW37">
        <v>34</v>
      </c>
      <c r="AX37">
        <f>IF(Z37&gt;0, (R37*SUMPRODUCT(K37:$K$98, X37:$X$98)-K37*$AZ$3)/Z37, 0)</f>
        <v>-37631.050373197802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1.8939530397595803E-2</v>
      </c>
      <c r="L38" s="2">
        <v>35</v>
      </c>
      <c r="M38" s="8">
        <v>0.34883407700000002</v>
      </c>
      <c r="Q38" s="5">
        <f t="shared" si="60"/>
        <v>25</v>
      </c>
      <c r="R38">
        <f t="shared" si="31"/>
        <v>1000000</v>
      </c>
      <c r="S38">
        <f t="shared" si="32"/>
        <v>-63101.968981812774</v>
      </c>
      <c r="U38">
        <f t="shared" si="52"/>
        <v>0.34883407700000002</v>
      </c>
      <c r="V38">
        <f t="shared" si="53"/>
        <v>0.01</v>
      </c>
      <c r="W38">
        <f t="shared" si="54"/>
        <v>3.5013071190115409E-2</v>
      </c>
      <c r="X38">
        <f t="shared" si="55"/>
        <v>1.2213752371539202E-2</v>
      </c>
      <c r="Y38">
        <f t="shared" si="56"/>
        <v>3.5013071190115411E-4</v>
      </c>
      <c r="Z38">
        <f t="shared" si="57"/>
        <v>2.2449188106675053E-2</v>
      </c>
      <c r="AB38">
        <f t="shared" si="58"/>
        <v>-1317.5786456755936</v>
      </c>
      <c r="AC38">
        <f t="shared" si="33"/>
        <v>-1416.5879715742894</v>
      </c>
      <c r="AE38">
        <f t="shared" si="34"/>
        <v>0</v>
      </c>
      <c r="AF38">
        <f t="shared" si="35"/>
        <v>0</v>
      </c>
      <c r="AG38">
        <f t="shared" si="36"/>
        <v>-0.56122970266687633</v>
      </c>
      <c r="AH38">
        <f t="shared" si="37"/>
        <v>-12213.752371539202</v>
      </c>
      <c r="AI38">
        <f t="shared" si="38"/>
        <v>-12214.313601241869</v>
      </c>
      <c r="AJ38">
        <f t="shared" si="39"/>
        <v>99.009325898695806</v>
      </c>
      <c r="AK38">
        <f t="shared" si="30"/>
        <v>-92.230505197291563</v>
      </c>
      <c r="AL38">
        <f t="shared" si="40"/>
        <v>-12207.534780540464</v>
      </c>
      <c r="AN38">
        <f t="shared" si="41"/>
        <v>0</v>
      </c>
      <c r="AO38">
        <f t="shared" si="42"/>
        <v>0</v>
      </c>
      <c r="AP38">
        <f t="shared" si="43"/>
        <v>-1.0629427013692959E-2</v>
      </c>
      <c r="AQ38">
        <f t="shared" si="44"/>
        <v>-231.32273430947453</v>
      </c>
      <c r="AR38">
        <f t="shared" si="45"/>
        <v>-231.33336373648825</v>
      </c>
      <c r="AS38">
        <f t="shared" si="46"/>
        <v>1.8751901375038187</v>
      </c>
      <c r="AT38">
        <f t="shared" si="47"/>
        <v>-1.7468024567697213</v>
      </c>
      <c r="AU38">
        <f t="shared" si="48"/>
        <v>-231.20497605575412</v>
      </c>
      <c r="AW38">
        <v>35</v>
      </c>
      <c r="AX38">
        <f>IF(Z38&gt;0, (R38*SUMPRODUCT(K38:$K$98, X38:$X$98)-K38*$AZ$3)/Z38, 0)</f>
        <v>-63101.968981812774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1.6910294997853393E-2</v>
      </c>
      <c r="L39" s="2">
        <v>36</v>
      </c>
      <c r="M39" s="8">
        <v>0.39293336200000001</v>
      </c>
      <c r="Q39" s="5">
        <f t="shared" si="60"/>
        <v>25</v>
      </c>
      <c r="R39">
        <f t="shared" si="31"/>
        <v>1000000</v>
      </c>
      <c r="S39">
        <f t="shared" si="32"/>
        <v>-107151.79225389539</v>
      </c>
      <c r="U39">
        <f t="shared" si="52"/>
        <v>0.39293336200000001</v>
      </c>
      <c r="V39">
        <f t="shared" si="53"/>
        <v>0.01</v>
      </c>
      <c r="W39">
        <f t="shared" si="54"/>
        <v>2.2449188106675053E-2</v>
      </c>
      <c r="X39">
        <f t="shared" si="55"/>
        <v>8.8210349569262433E-3</v>
      </c>
      <c r="Y39">
        <f t="shared" si="56"/>
        <v>2.2449188106675054E-4</v>
      </c>
      <c r="Z39">
        <f t="shared" si="57"/>
        <v>1.3403661268682058E-2</v>
      </c>
      <c r="AB39">
        <f t="shared" si="58"/>
        <v>-1416.5879715742894</v>
      </c>
      <c r="AC39">
        <f t="shared" si="33"/>
        <v>-1436.2263277034037</v>
      </c>
      <c r="AE39">
        <f t="shared" si="34"/>
        <v>0</v>
      </c>
      <c r="AF39">
        <f t="shared" si="35"/>
        <v>0</v>
      </c>
      <c r="AG39">
        <f t="shared" si="36"/>
        <v>-0.33509153171705147</v>
      </c>
      <c r="AH39">
        <f t="shared" si="37"/>
        <v>-8821.0349569262435</v>
      </c>
      <c r="AI39">
        <f t="shared" si="38"/>
        <v>-8821.3700484579604</v>
      </c>
      <c r="AJ39">
        <f t="shared" si="39"/>
        <v>19.6383561291143</v>
      </c>
      <c r="AK39">
        <f t="shared" si="30"/>
        <v>-99.161158010200268</v>
      </c>
      <c r="AL39">
        <f t="shared" si="40"/>
        <v>-8900.8928503390453</v>
      </c>
      <c r="AN39">
        <f t="shared" si="41"/>
        <v>0</v>
      </c>
      <c r="AO39">
        <f t="shared" si="42"/>
        <v>0</v>
      </c>
      <c r="AP39">
        <f t="shared" si="43"/>
        <v>-5.6664966526178868E-3</v>
      </c>
      <c r="AQ39">
        <f t="shared" si="44"/>
        <v>-149.16630330799978</v>
      </c>
      <c r="AR39">
        <f t="shared" si="45"/>
        <v>-149.17196980465238</v>
      </c>
      <c r="AS39">
        <f t="shared" si="46"/>
        <v>0.33209039541622504</v>
      </c>
      <c r="AT39">
        <f t="shared" si="47"/>
        <v>-1.6768444342812394</v>
      </c>
      <c r="AU39">
        <f t="shared" si="48"/>
        <v>-150.51672384351738</v>
      </c>
      <c r="AW39">
        <v>36</v>
      </c>
      <c r="AX39">
        <f>IF(Z39&gt;0, (R39*SUMPRODUCT(K39:$K$98, X39:$X$98)-K39*$AZ$3)/Z39, 0)</f>
        <v>-107151.79225389539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1.5098477676654815E-2</v>
      </c>
      <c r="L40" s="2">
        <v>37</v>
      </c>
      <c r="M40" s="8">
        <v>0.441408258</v>
      </c>
      <c r="Q40" s="5">
        <f t="shared" si="60"/>
        <v>25</v>
      </c>
      <c r="R40">
        <f t="shared" si="31"/>
        <v>1000000</v>
      </c>
      <c r="S40">
        <f t="shared" si="32"/>
        <v>-189903.78581817559</v>
      </c>
      <c r="U40">
        <f t="shared" si="52"/>
        <v>0.441408258</v>
      </c>
      <c r="V40">
        <f t="shared" si="53"/>
        <v>0.01</v>
      </c>
      <c r="W40">
        <f t="shared" si="54"/>
        <v>1.3403661268682058E-2</v>
      </c>
      <c r="X40">
        <f t="shared" si="55"/>
        <v>5.9164867714310175E-3</v>
      </c>
      <c r="Y40">
        <f t="shared" si="56"/>
        <v>1.3403661268682058E-4</v>
      </c>
      <c r="Z40">
        <f t="shared" si="57"/>
        <v>7.3531378845642205E-3</v>
      </c>
      <c r="AB40">
        <f t="shared" si="58"/>
        <v>-1436.2263277034037</v>
      </c>
      <c r="AC40">
        <f t="shared" si="33"/>
        <v>-1396.3887219217966</v>
      </c>
      <c r="AE40">
        <f t="shared" si="34"/>
        <v>0</v>
      </c>
      <c r="AF40">
        <f t="shared" si="35"/>
        <v>0</v>
      </c>
      <c r="AG40">
        <f t="shared" si="36"/>
        <v>-0.18382844711410551</v>
      </c>
      <c r="AH40">
        <f t="shared" si="37"/>
        <v>-5916.4867714310176</v>
      </c>
      <c r="AI40">
        <f t="shared" si="38"/>
        <v>-5916.6705998781317</v>
      </c>
      <c r="AJ40">
        <f t="shared" si="39"/>
        <v>-39.837605781607181</v>
      </c>
      <c r="AK40">
        <f t="shared" ref="AK40:AK71" si="61">G40*SUM(AB40:AB40, AE40:AF40)</f>
        <v>-100.53584293923826</v>
      </c>
      <c r="AL40">
        <f t="shared" si="40"/>
        <v>-6057.0440485989766</v>
      </c>
      <c r="AN40">
        <f t="shared" si="41"/>
        <v>0</v>
      </c>
      <c r="AO40">
        <f t="shared" si="42"/>
        <v>0</v>
      </c>
      <c r="AP40">
        <f t="shared" si="43"/>
        <v>-2.775529705086442E-3</v>
      </c>
      <c r="AQ40">
        <f t="shared" si="44"/>
        <v>-89.329943442674733</v>
      </c>
      <c r="AR40">
        <f t="shared" si="45"/>
        <v>-89.332718972379823</v>
      </c>
      <c r="AS40">
        <f t="shared" si="46"/>
        <v>-0.60148720158497082</v>
      </c>
      <c r="AT40">
        <f t="shared" si="47"/>
        <v>-1.5179381803217635</v>
      </c>
      <c r="AU40">
        <f t="shared" si="48"/>
        <v>-91.452144354286546</v>
      </c>
      <c r="AW40">
        <v>37</v>
      </c>
      <c r="AX40">
        <f>IF(Z40&gt;0, (R40*SUMPRODUCT(K40:$K$98, X40:$X$98)-K40*$AZ$3)/Z40, 0)</f>
        <v>-189903.78581817559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1.348078363987037E-2</v>
      </c>
      <c r="L41" s="2">
        <v>38</v>
      </c>
      <c r="M41" s="8">
        <v>0.49593942699999999</v>
      </c>
      <c r="Q41" s="5">
        <f t="shared" si="60"/>
        <v>25</v>
      </c>
      <c r="R41">
        <f t="shared" si="31"/>
        <v>1000000</v>
      </c>
      <c r="S41">
        <f t="shared" si="32"/>
        <v>-362511.16198903281</v>
      </c>
      <c r="U41">
        <f t="shared" si="52"/>
        <v>0.49593942699999999</v>
      </c>
      <c r="V41">
        <f t="shared" si="53"/>
        <v>0.01</v>
      </c>
      <c r="W41">
        <f t="shared" si="54"/>
        <v>7.3531378845642205E-3</v>
      </c>
      <c r="X41">
        <f t="shared" si="55"/>
        <v>3.6467109891227716E-3</v>
      </c>
      <c r="Y41">
        <f t="shared" si="56"/>
        <v>7.3531378845642206E-5</v>
      </c>
      <c r="Z41">
        <f t="shared" si="57"/>
        <v>3.6328955165958066E-3</v>
      </c>
      <c r="AB41">
        <f t="shared" si="58"/>
        <v>-1396.3887219217966</v>
      </c>
      <c r="AC41">
        <f t="shared" si="33"/>
        <v>-1316.9651751058934</v>
      </c>
      <c r="AE41">
        <f t="shared" si="34"/>
        <v>0</v>
      </c>
      <c r="AF41">
        <f t="shared" si="35"/>
        <v>0</v>
      </c>
      <c r="AG41">
        <f t="shared" si="36"/>
        <v>-9.0822387914895164E-2</v>
      </c>
      <c r="AH41">
        <f t="shared" si="37"/>
        <v>-3646.7109891227715</v>
      </c>
      <c r="AI41">
        <f t="shared" si="38"/>
        <v>-3646.8018115106865</v>
      </c>
      <c r="AJ41">
        <f t="shared" si="39"/>
        <v>-79.423546815903137</v>
      </c>
      <c r="AK41">
        <f t="shared" si="61"/>
        <v>-97.747210534525763</v>
      </c>
      <c r="AL41">
        <f t="shared" si="40"/>
        <v>-3823.9725688611156</v>
      </c>
      <c r="AN41">
        <f t="shared" si="41"/>
        <v>0</v>
      </c>
      <c r="AO41">
        <f t="shared" si="42"/>
        <v>0</v>
      </c>
      <c r="AP41">
        <f t="shared" si="43"/>
        <v>-1.2243569611370792E-3</v>
      </c>
      <c r="AQ41">
        <f t="shared" si="44"/>
        <v>-49.160521841501755</v>
      </c>
      <c r="AR41">
        <f t="shared" si="45"/>
        <v>-49.161746198462893</v>
      </c>
      <c r="AS41">
        <f t="shared" si="46"/>
        <v>-1.0706916505363053</v>
      </c>
      <c r="AT41">
        <f t="shared" si="47"/>
        <v>-1.3177089966167996</v>
      </c>
      <c r="AU41">
        <f t="shared" si="48"/>
        <v>-51.550146845615998</v>
      </c>
      <c r="AW41">
        <v>38</v>
      </c>
      <c r="AX41">
        <f>IF(Z41&gt;0, (R41*SUMPRODUCT(K41:$K$98, X41:$X$98)-K41*$AZ$3)/Z41, 0)</f>
        <v>-362511.16198903281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1.2036413964169972E-2</v>
      </c>
      <c r="L42" s="2">
        <v>39</v>
      </c>
      <c r="M42" s="8">
        <v>0.55722270799999996</v>
      </c>
      <c r="Q42" s="5">
        <f t="shared" si="60"/>
        <v>25</v>
      </c>
      <c r="R42">
        <f t="shared" si="31"/>
        <v>1000000</v>
      </c>
      <c r="S42">
        <f t="shared" si="32"/>
        <v>-773073.47962647444</v>
      </c>
      <c r="U42">
        <f t="shared" si="52"/>
        <v>0.55722270799999996</v>
      </c>
      <c r="V42">
        <f t="shared" si="53"/>
        <v>0.01</v>
      </c>
      <c r="W42">
        <f t="shared" si="54"/>
        <v>3.6328955165958066E-3</v>
      </c>
      <c r="X42">
        <f t="shared" si="55"/>
        <v>2.0243318776385741E-3</v>
      </c>
      <c r="Y42">
        <f t="shared" si="56"/>
        <v>3.6328955165958068E-5</v>
      </c>
      <c r="Z42">
        <f t="shared" si="57"/>
        <v>1.5722346837912745E-3</v>
      </c>
      <c r="AB42">
        <f t="shared" si="58"/>
        <v>-1316.9651751058934</v>
      </c>
      <c r="AC42">
        <f t="shared" si="33"/>
        <v>-1215.4529377879503</v>
      </c>
      <c r="AE42">
        <f t="shared" si="34"/>
        <v>0</v>
      </c>
      <c r="AF42">
        <f t="shared" si="35"/>
        <v>0</v>
      </c>
      <c r="AG42">
        <f t="shared" si="36"/>
        <v>-3.9305867094781864E-2</v>
      </c>
      <c r="AH42">
        <f t="shared" si="37"/>
        <v>-2024.331877638574</v>
      </c>
      <c r="AI42">
        <f t="shared" si="38"/>
        <v>-2024.3711835056688</v>
      </c>
      <c r="AJ42">
        <f t="shared" si="39"/>
        <v>-101.51223731794312</v>
      </c>
      <c r="AK42">
        <f t="shared" si="61"/>
        <v>-92.187562257412552</v>
      </c>
      <c r="AL42">
        <f t="shared" si="40"/>
        <v>-2218.0709830810247</v>
      </c>
      <c r="AN42">
        <f t="shared" si="41"/>
        <v>0</v>
      </c>
      <c r="AO42">
        <f t="shared" si="42"/>
        <v>0</v>
      </c>
      <c r="AP42">
        <f t="shared" si="43"/>
        <v>-4.7310168757344146E-4</v>
      </c>
      <c r="AQ42">
        <f t="shared" si="44"/>
        <v>-24.365696480123351</v>
      </c>
      <c r="AR42">
        <f t="shared" si="45"/>
        <v>-24.366169581810926</v>
      </c>
      <c r="AS42">
        <f t="shared" si="46"/>
        <v>-1.2218433107878268</v>
      </c>
      <c r="AT42">
        <f t="shared" si="47"/>
        <v>-1.1096076616779091</v>
      </c>
      <c r="AU42">
        <f t="shared" si="48"/>
        <v>-26.697620554276664</v>
      </c>
      <c r="AW42">
        <v>39</v>
      </c>
      <c r="AX42">
        <f>IF(Z42&gt;0, (R42*SUMPRODUCT(K42:$K$98, X42:$X$98)-K42*$AZ$3)/Z42, 0)</f>
        <v>-773073.47962647444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1.0746798182294617E-2</v>
      </c>
      <c r="L43" s="2">
        <v>40</v>
      </c>
      <c r="M43" s="8">
        <v>0.62633703200000002</v>
      </c>
      <c r="Q43" s="5">
        <f t="shared" si="60"/>
        <v>25</v>
      </c>
      <c r="R43">
        <f t="shared" si="31"/>
        <v>1000000</v>
      </c>
      <c r="S43">
        <f t="shared" si="32"/>
        <v>-1933123.2653449187</v>
      </c>
      <c r="U43">
        <f t="shared" si="52"/>
        <v>0.62633703200000002</v>
      </c>
      <c r="V43">
        <f t="shared" si="53"/>
        <v>0.01</v>
      </c>
      <c r="W43">
        <f t="shared" si="54"/>
        <v>1.5722346837912745E-3</v>
      </c>
      <c r="X43">
        <f t="shared" si="55"/>
        <v>9.8474880545328537E-4</v>
      </c>
      <c r="Y43">
        <f t="shared" si="56"/>
        <v>1.5722346837912746E-5</v>
      </c>
      <c r="Z43">
        <f t="shared" si="57"/>
        <v>5.7176353150007635E-4</v>
      </c>
      <c r="AB43">
        <f t="shared" si="58"/>
        <v>-1215.4529377879503</v>
      </c>
      <c r="AC43">
        <f t="shared" si="33"/>
        <v>-1105.2893850185699</v>
      </c>
      <c r="AE43">
        <f t="shared" si="34"/>
        <v>0</v>
      </c>
      <c r="AF43">
        <f t="shared" si="35"/>
        <v>0</v>
      </c>
      <c r="AG43">
        <f t="shared" si="36"/>
        <v>-1.4294088287501909E-2</v>
      </c>
      <c r="AH43">
        <f t="shared" si="37"/>
        <v>-984.7488054532854</v>
      </c>
      <c r="AI43">
        <f t="shared" si="38"/>
        <v>-984.76309954157296</v>
      </c>
      <c r="AJ43">
        <f t="shared" si="39"/>
        <v>-110.16355276938043</v>
      </c>
      <c r="AK43">
        <f t="shared" si="61"/>
        <v>-85.081705645156532</v>
      </c>
      <c r="AL43">
        <f t="shared" si="40"/>
        <v>-1180.0083579561099</v>
      </c>
      <c r="AN43">
        <f t="shared" si="41"/>
        <v>0</v>
      </c>
      <c r="AO43">
        <f t="shared" si="42"/>
        <v>0</v>
      </c>
      <c r="AP43">
        <f t="shared" si="43"/>
        <v>-1.5361568202568429E-4</v>
      </c>
      <c r="AQ43">
        <f t="shared" si="44"/>
        <v>-10.582896672462162</v>
      </c>
      <c r="AR43">
        <f t="shared" si="45"/>
        <v>-10.583050288144189</v>
      </c>
      <c r="AS43">
        <f t="shared" si="46"/>
        <v>-1.1839054686570947</v>
      </c>
      <c r="AT43">
        <f t="shared" si="47"/>
        <v>-0.91435591957389384</v>
      </c>
      <c r="AU43">
        <f t="shared" si="48"/>
        <v>-12.681311676375177</v>
      </c>
      <c r="AW43">
        <v>40</v>
      </c>
      <c r="AX43">
        <f>IF(Z43&gt;0, (R43*SUMPRODUCT(K43:$K$98, X43:$X$98)-K43*$AZ$3)/Z43, 0)</f>
        <v>-1933123.2653449187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9.5953555199059081E-3</v>
      </c>
      <c r="L44" s="2">
        <v>41</v>
      </c>
      <c r="M44" s="8">
        <v>0.70099715600000001</v>
      </c>
      <c r="Q44" s="5">
        <f t="shared" si="60"/>
        <v>25</v>
      </c>
      <c r="R44">
        <f t="shared" si="31"/>
        <v>1000000</v>
      </c>
      <c r="S44">
        <f t="shared" si="32"/>
        <v>-6026077.988543015</v>
      </c>
      <c r="U44">
        <f t="shared" si="52"/>
        <v>0.70099715600000001</v>
      </c>
      <c r="V44">
        <f t="shared" si="53"/>
        <v>0.01</v>
      </c>
      <c r="W44">
        <f t="shared" si="54"/>
        <v>5.7176353150007635E-4</v>
      </c>
      <c r="X44">
        <f t="shared" si="55"/>
        <v>4.0080460948606995E-4</v>
      </c>
      <c r="Y44">
        <f t="shared" si="56"/>
        <v>5.7176353150007636E-6</v>
      </c>
      <c r="Z44">
        <f t="shared" si="57"/>
        <v>1.6524128669900563E-4</v>
      </c>
      <c r="AB44">
        <f t="shared" si="58"/>
        <v>-1105.2893850185699</v>
      </c>
      <c r="AC44">
        <f t="shared" si="33"/>
        <v>-995.75688057540344</v>
      </c>
      <c r="AE44">
        <f t="shared" si="34"/>
        <v>0</v>
      </c>
      <c r="AF44">
        <f t="shared" si="35"/>
        <v>0</v>
      </c>
      <c r="AG44">
        <f t="shared" si="36"/>
        <v>-4.1310321674751403E-3</v>
      </c>
      <c r="AH44">
        <f t="shared" si="37"/>
        <v>-400.80460948606998</v>
      </c>
      <c r="AI44">
        <f t="shared" si="38"/>
        <v>-400.80874051823747</v>
      </c>
      <c r="AJ44">
        <f t="shared" si="39"/>
        <v>-109.53250444316643</v>
      </c>
      <c r="AK44">
        <f t="shared" si="61"/>
        <v>-77.370256951299893</v>
      </c>
      <c r="AL44">
        <f t="shared" si="40"/>
        <v>-587.71150191270385</v>
      </c>
      <c r="AN44">
        <f t="shared" si="41"/>
        <v>0</v>
      </c>
      <c r="AO44">
        <f t="shared" si="42"/>
        <v>0</v>
      </c>
      <c r="AP44">
        <f t="shared" si="43"/>
        <v>-3.9638722311091455E-5</v>
      </c>
      <c r="AQ44">
        <f t="shared" si="44"/>
        <v>-3.8458627220358936</v>
      </c>
      <c r="AR44">
        <f t="shared" si="45"/>
        <v>-3.8459023607582048</v>
      </c>
      <c r="AS44">
        <f t="shared" si="46"/>
        <v>-1.0510033211178553</v>
      </c>
      <c r="AT44">
        <f t="shared" si="47"/>
        <v>-0.74239512211419389</v>
      </c>
      <c r="AU44">
        <f t="shared" si="48"/>
        <v>-5.6393008039902544</v>
      </c>
      <c r="AW44">
        <v>41</v>
      </c>
      <c r="AX44">
        <f>IF(Z44&gt;0, (R44*SUMPRODUCT(K44:$K$98, X44:$X$98)-K44*$AZ$3)/Z44, 0)</f>
        <v>-6026077.988543015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8.5672817142017025E-3</v>
      </c>
      <c r="L45" s="2">
        <v>42</v>
      </c>
      <c r="M45" s="8">
        <v>0.77900909500000004</v>
      </c>
      <c r="Q45" s="5">
        <f t="shared" si="60"/>
        <v>25</v>
      </c>
      <c r="R45">
        <f t="shared" si="31"/>
        <v>1000000</v>
      </c>
      <c r="S45">
        <f t="shared" si="32"/>
        <v>-25595066.277138405</v>
      </c>
      <c r="U45">
        <f t="shared" si="52"/>
        <v>0.77900909500000004</v>
      </c>
      <c r="V45">
        <f t="shared" si="53"/>
        <v>0.01</v>
      </c>
      <c r="W45">
        <f t="shared" si="54"/>
        <v>1.6524128669900563E-4</v>
      </c>
      <c r="X45">
        <f t="shared" si="55"/>
        <v>1.2872446520802793E-4</v>
      </c>
      <c r="Y45">
        <f t="shared" si="56"/>
        <v>1.6524128669900563E-6</v>
      </c>
      <c r="Z45">
        <f t="shared" si="57"/>
        <v>3.4864408623987644E-5</v>
      </c>
      <c r="AB45">
        <f t="shared" si="58"/>
        <v>-995.75688057540344</v>
      </c>
      <c r="AC45">
        <f t="shared" si="33"/>
        <v>-892.3568494441995</v>
      </c>
      <c r="AE45">
        <f t="shared" si="34"/>
        <v>0</v>
      </c>
      <c r="AF45">
        <f t="shared" si="35"/>
        <v>0</v>
      </c>
      <c r="AG45">
        <f t="shared" si="36"/>
        <v>-8.7161021559969108E-4</v>
      </c>
      <c r="AH45">
        <f t="shared" si="37"/>
        <v>-128.72446520802794</v>
      </c>
      <c r="AI45">
        <f t="shared" si="38"/>
        <v>-128.72533681824353</v>
      </c>
      <c r="AJ45">
        <f t="shared" si="39"/>
        <v>-103.40003113120395</v>
      </c>
      <c r="AK45">
        <f t="shared" si="61"/>
        <v>-69.702981640278253</v>
      </c>
      <c r="AL45">
        <f t="shared" si="40"/>
        <v>-301.82834958972575</v>
      </c>
      <c r="AN45">
        <f t="shared" si="41"/>
        <v>0</v>
      </c>
      <c r="AO45">
        <f t="shared" si="42"/>
        <v>0</v>
      </c>
      <c r="AP45">
        <f t="shared" si="43"/>
        <v>-7.4673302620186368E-6</v>
      </c>
      <c r="AQ45">
        <f t="shared" si="44"/>
        <v>-1.1028187569471311</v>
      </c>
      <c r="AR45">
        <f t="shared" si="45"/>
        <v>-1.102826224277393</v>
      </c>
      <c r="AS45">
        <f t="shared" si="46"/>
        <v>-0.8858571959582503</v>
      </c>
      <c r="AT45">
        <f t="shared" si="47"/>
        <v>-0.5971650800320929</v>
      </c>
      <c r="AU45">
        <f t="shared" si="48"/>
        <v>-2.5858485002677365</v>
      </c>
      <c r="AW45">
        <v>42</v>
      </c>
      <c r="AX45">
        <f>IF(Z45&gt;0, (R45*SUMPRODUCT(K45:$K$98, X45:$X$98)-K45*$AZ$3)/Z45, 0)</f>
        <v>-25595066.277138405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7.6493586733943769E-3</v>
      </c>
      <c r="L46" s="2">
        <v>43</v>
      </c>
      <c r="M46" s="8">
        <v>0.78135831499999997</v>
      </c>
      <c r="Q46" s="5">
        <f t="shared" si="60"/>
        <v>25</v>
      </c>
      <c r="R46">
        <f t="shared" si="31"/>
        <v>1000000</v>
      </c>
      <c r="S46">
        <f t="shared" si="32"/>
        <v>-109662617.1343012</v>
      </c>
      <c r="U46">
        <f t="shared" si="52"/>
        <v>0.78135831499999997</v>
      </c>
      <c r="V46">
        <f t="shared" si="53"/>
        <v>0.01</v>
      </c>
      <c r="W46">
        <f t="shared" si="54"/>
        <v>3.4864408623987644E-5</v>
      </c>
      <c r="X46">
        <f t="shared" si="55"/>
        <v>2.7241595575910454E-5</v>
      </c>
      <c r="Y46">
        <f t="shared" si="56"/>
        <v>3.4864408623987642E-7</v>
      </c>
      <c r="Z46">
        <f t="shared" si="57"/>
        <v>7.2741689618373134E-6</v>
      </c>
      <c r="AB46">
        <f t="shared" si="58"/>
        <v>-892.3568494441995</v>
      </c>
      <c r="AC46">
        <f t="shared" si="33"/>
        <v>-797.70440583218249</v>
      </c>
      <c r="AE46">
        <f t="shared" si="34"/>
        <v>0</v>
      </c>
      <c r="AF46">
        <f t="shared" si="35"/>
        <v>0</v>
      </c>
      <c r="AG46">
        <f t="shared" si="36"/>
        <v>-1.8185422404593283E-4</v>
      </c>
      <c r="AH46">
        <f t="shared" si="37"/>
        <v>-27.241595575910452</v>
      </c>
      <c r="AI46">
        <f t="shared" si="38"/>
        <v>-27.241777430134498</v>
      </c>
      <c r="AJ46">
        <f t="shared" si="39"/>
        <v>-94.652443612017009</v>
      </c>
      <c r="AK46">
        <f t="shared" si="61"/>
        <v>-62.464979461093968</v>
      </c>
      <c r="AL46">
        <f t="shared" si="40"/>
        <v>-184.35920050324549</v>
      </c>
      <c r="AN46">
        <f t="shared" si="41"/>
        <v>0</v>
      </c>
      <c r="AO46">
        <f t="shared" si="42"/>
        <v>0</v>
      </c>
      <c r="AP46">
        <f t="shared" si="43"/>
        <v>-1.3910681859991605E-6</v>
      </c>
      <c r="AQ46">
        <f t="shared" si="44"/>
        <v>-0.20838073539569249</v>
      </c>
      <c r="AR46">
        <f t="shared" si="45"/>
        <v>-0.20838212646387849</v>
      </c>
      <c r="AS46">
        <f t="shared" si="46"/>
        <v>-0.72403049050155455</v>
      </c>
      <c r="AT46">
        <f t="shared" si="47"/>
        <v>-0.47781703242412077</v>
      </c>
      <c r="AU46">
        <f t="shared" si="48"/>
        <v>-1.4102296493895539</v>
      </c>
      <c r="AW46">
        <v>43</v>
      </c>
      <c r="AX46">
        <f>IF(Z46&gt;0, (R46*SUMPRODUCT(K46:$K$98, X46:$X$98)-K46*$AZ$3)/Z46, 0)</f>
        <v>-109662617.1343012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6.8297845298164071E-3</v>
      </c>
      <c r="L47" s="2">
        <v>44</v>
      </c>
      <c r="M47" s="8">
        <v>0.78389590600000003</v>
      </c>
      <c r="Q47" s="5">
        <f t="shared" si="60"/>
        <v>25</v>
      </c>
      <c r="R47">
        <f t="shared" si="31"/>
        <v>1000000</v>
      </c>
      <c r="S47">
        <f t="shared" si="32"/>
        <v>-475186705.05544072</v>
      </c>
      <c r="U47">
        <f t="shared" si="52"/>
        <v>0.78389590600000003</v>
      </c>
      <c r="V47">
        <f t="shared" si="53"/>
        <v>0.01</v>
      </c>
      <c r="W47">
        <f t="shared" si="54"/>
        <v>7.2741689618373134E-6</v>
      </c>
      <c r="X47">
        <f t="shared" si="55"/>
        <v>5.7021912687365404E-6</v>
      </c>
      <c r="Y47">
        <f t="shared" si="56"/>
        <v>7.2741689618373135E-8</v>
      </c>
      <c r="Z47">
        <f t="shared" si="57"/>
        <v>1.4992360034823999E-6</v>
      </c>
      <c r="AB47">
        <f t="shared" si="58"/>
        <v>-797.70440583218249</v>
      </c>
      <c r="AC47">
        <f t="shared" si="33"/>
        <v>-712.41701659528883</v>
      </c>
      <c r="AE47">
        <f t="shared" si="34"/>
        <v>0</v>
      </c>
      <c r="AF47">
        <f t="shared" si="35"/>
        <v>0</v>
      </c>
      <c r="AG47">
        <f t="shared" si="36"/>
        <v>-3.748090008706E-5</v>
      </c>
      <c r="AH47">
        <f t="shared" si="37"/>
        <v>-5.7021912687365406</v>
      </c>
      <c r="AI47">
        <f t="shared" si="38"/>
        <v>-5.7022287496366273</v>
      </c>
      <c r="AJ47">
        <f t="shared" si="39"/>
        <v>-85.287389236893659</v>
      </c>
      <c r="AK47">
        <f t="shared" si="61"/>
        <v>-55.839308408252776</v>
      </c>
      <c r="AL47">
        <f t="shared" si="40"/>
        <v>-146.82892639478308</v>
      </c>
      <c r="AN47">
        <f t="shared" si="41"/>
        <v>0</v>
      </c>
      <c r="AO47">
        <f t="shared" si="42"/>
        <v>0</v>
      </c>
      <c r="AP47">
        <f t="shared" si="43"/>
        <v>-2.5598647157819683E-7</v>
      </c>
      <c r="AQ47">
        <f t="shared" si="44"/>
        <v>-3.8944737713271019E-2</v>
      </c>
      <c r="AR47">
        <f t="shared" si="45"/>
        <v>-3.8944993699742594E-2</v>
      </c>
      <c r="AS47">
        <f t="shared" si="46"/>
        <v>-0.5824944915985667</v>
      </c>
      <c r="AT47">
        <f t="shared" si="47"/>
        <v>-0.38137044472233206</v>
      </c>
      <c r="AU47">
        <f t="shared" si="48"/>
        <v>-1.0028099300206414</v>
      </c>
      <c r="AW47">
        <v>44</v>
      </c>
      <c r="AX47">
        <f>IF(Z47&gt;0, (R47*SUMPRODUCT(K47:$K$98, X47:$X$98)-K47*$AZ$3)/Z47, 0)</f>
        <v>-475186705.05544072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6.0980219016217915E-3</v>
      </c>
      <c r="L48" s="2">
        <v>45</v>
      </c>
      <c r="M48" s="8">
        <v>0.78669207100000005</v>
      </c>
      <c r="Q48" s="5">
        <f t="shared" si="60"/>
        <v>25</v>
      </c>
      <c r="R48">
        <f t="shared" si="31"/>
        <v>1000000</v>
      </c>
      <c r="S48">
        <f t="shared" si="32"/>
        <v>-2086964394.4810829</v>
      </c>
      <c r="U48">
        <f t="shared" si="52"/>
        <v>0.78669207100000005</v>
      </c>
      <c r="V48">
        <f t="shared" si="53"/>
        <v>0.01</v>
      </c>
      <c r="W48">
        <f t="shared" si="54"/>
        <v>1.4992360034823999E-6</v>
      </c>
      <c r="X48">
        <f t="shared" si="55"/>
        <v>1.1794370764973325E-6</v>
      </c>
      <c r="Y48">
        <f t="shared" si="56"/>
        <v>1.4992360034823998E-8</v>
      </c>
      <c r="Z48">
        <f t="shared" si="57"/>
        <v>3.0480656695024335E-7</v>
      </c>
      <c r="AB48">
        <f t="shared" si="58"/>
        <v>-712.41701659528883</v>
      </c>
      <c r="AC48">
        <f t="shared" si="33"/>
        <v>-636.12045242917225</v>
      </c>
      <c r="AE48">
        <f t="shared" si="34"/>
        <v>0</v>
      </c>
      <c r="AF48">
        <f t="shared" si="35"/>
        <v>0</v>
      </c>
      <c r="AG48">
        <f t="shared" si="36"/>
        <v>-7.6201641737560835E-6</v>
      </c>
      <c r="AH48">
        <f t="shared" si="37"/>
        <v>-1.1794370764973325</v>
      </c>
      <c r="AI48">
        <f t="shared" si="38"/>
        <v>-1.1794446966615062</v>
      </c>
      <c r="AJ48">
        <f t="shared" si="39"/>
        <v>-76.296564166116582</v>
      </c>
      <c r="AK48">
        <f t="shared" si="61"/>
        <v>-49.869191161670223</v>
      </c>
      <c r="AL48">
        <f t="shared" si="40"/>
        <v>-127.3452000244483</v>
      </c>
      <c r="AN48">
        <f t="shared" si="41"/>
        <v>0</v>
      </c>
      <c r="AO48">
        <f t="shared" si="42"/>
        <v>0</v>
      </c>
      <c r="AP48">
        <f t="shared" si="43"/>
        <v>-4.6467928025518317E-8</v>
      </c>
      <c r="AQ48">
        <f t="shared" si="44"/>
        <v>-7.1922331240655097E-3</v>
      </c>
      <c r="AR48">
        <f t="shared" si="45"/>
        <v>-7.1922795919935351E-3</v>
      </c>
      <c r="AS48">
        <f t="shared" si="46"/>
        <v>-0.46525811930347127</v>
      </c>
      <c r="AT48">
        <f t="shared" si="47"/>
        <v>-0.30410341992002887</v>
      </c>
      <c r="AU48">
        <f t="shared" si="48"/>
        <v>-0.77655381881549368</v>
      </c>
      <c r="AW48">
        <v>45</v>
      </c>
      <c r="AX48">
        <f>IF(Z48&gt;0, (R48*SUMPRODUCT(K48:$K$98, X48:$X$98)-K48*$AZ$3)/Z48, 0)</f>
        <v>-2086964394.4810829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5.4446624121623132E-3</v>
      </c>
      <c r="L49" s="2">
        <v>46</v>
      </c>
      <c r="M49" s="8">
        <v>0.78978433000000003</v>
      </c>
      <c r="Q49" s="5">
        <f t="shared" si="60"/>
        <v>25</v>
      </c>
      <c r="R49">
        <f t="shared" si="31"/>
        <v>1000000</v>
      </c>
      <c r="S49">
        <f t="shared" si="32"/>
        <v>-9306871801.4235249</v>
      </c>
      <c r="U49">
        <f t="shared" si="52"/>
        <v>0.78978433000000003</v>
      </c>
      <c r="V49">
        <f t="shared" si="53"/>
        <v>0.01</v>
      </c>
      <c r="W49">
        <f t="shared" si="54"/>
        <v>3.0480656695024335E-7</v>
      </c>
      <c r="X49">
        <f t="shared" si="55"/>
        <v>2.4073145025839813E-7</v>
      </c>
      <c r="Y49">
        <f t="shared" si="56"/>
        <v>3.0480656695024336E-9</v>
      </c>
      <c r="Z49">
        <f t="shared" si="57"/>
        <v>6.1027051022342791E-8</v>
      </c>
      <c r="AB49">
        <f t="shared" si="58"/>
        <v>-636.12045242917225</v>
      </c>
      <c r="AC49">
        <f t="shared" si="33"/>
        <v>-567.97094028387687</v>
      </c>
      <c r="AE49">
        <f t="shared" si="34"/>
        <v>0</v>
      </c>
      <c r="AF49">
        <f t="shared" si="35"/>
        <v>0</v>
      </c>
      <c r="AG49">
        <f t="shared" si="36"/>
        <v>-1.5256762755585698E-6</v>
      </c>
      <c r="AH49">
        <f t="shared" si="37"/>
        <v>-0.24073145025839812</v>
      </c>
      <c r="AI49">
        <f t="shared" si="38"/>
        <v>-0.24073297593467369</v>
      </c>
      <c r="AJ49">
        <f t="shared" si="39"/>
        <v>-68.149512145295375</v>
      </c>
      <c r="AK49">
        <f t="shared" si="61"/>
        <v>-44.52843167004206</v>
      </c>
      <c r="AL49">
        <f t="shared" si="40"/>
        <v>-112.91867679127211</v>
      </c>
      <c r="AN49">
        <f t="shared" si="41"/>
        <v>0</v>
      </c>
      <c r="AO49">
        <f t="shared" si="42"/>
        <v>0</v>
      </c>
      <c r="AP49">
        <f t="shared" si="43"/>
        <v>-8.306792270661536E-9</v>
      </c>
      <c r="AQ49">
        <f t="shared" si="44"/>
        <v>-1.3107014786472217E-3</v>
      </c>
      <c r="AR49">
        <f t="shared" si="45"/>
        <v>-1.3107097854394925E-3</v>
      </c>
      <c r="AS49">
        <f t="shared" si="46"/>
        <v>-0.37105108718468877</v>
      </c>
      <c r="AT49">
        <f t="shared" si="47"/>
        <v>-0.24244227818641595</v>
      </c>
      <c r="AU49">
        <f t="shared" si="48"/>
        <v>-0.61480407515654423</v>
      </c>
      <c r="AW49">
        <v>46</v>
      </c>
      <c r="AX49">
        <f>IF(Z49&gt;0, (R49*SUMPRODUCT(K49:$K$98, X49:$X$98)-K49*$AZ$3)/Z49, 0)</f>
        <v>-9306871801.4235249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4.8613057251449222E-3</v>
      </c>
      <c r="L50" s="2">
        <v>47</v>
      </c>
      <c r="M50" s="8">
        <v>0.79285550900000001</v>
      </c>
      <c r="Q50" s="5">
        <f t="shared" si="60"/>
        <v>25</v>
      </c>
      <c r="R50">
        <f t="shared" si="31"/>
        <v>1000000</v>
      </c>
      <c r="S50">
        <f t="shared" si="32"/>
        <v>-42150432905.322441</v>
      </c>
      <c r="U50">
        <f t="shared" si="52"/>
        <v>0.79285550900000001</v>
      </c>
      <c r="V50">
        <f t="shared" si="53"/>
        <v>0.01</v>
      </c>
      <c r="W50">
        <f t="shared" si="54"/>
        <v>6.1027051022342791E-8</v>
      </c>
      <c r="X50">
        <f t="shared" si="55"/>
        <v>4.8385633601088566E-8</v>
      </c>
      <c r="Y50">
        <f t="shared" si="56"/>
        <v>6.1027051022342789E-10</v>
      </c>
      <c r="Z50">
        <f t="shared" si="57"/>
        <v>1.2031146911030797E-8</v>
      </c>
      <c r="AB50">
        <f t="shared" si="58"/>
        <v>-567.97094028387687</v>
      </c>
      <c r="AC50">
        <f t="shared" si="33"/>
        <v>-507.11805064748091</v>
      </c>
      <c r="AE50">
        <f t="shared" si="34"/>
        <v>0</v>
      </c>
      <c r="AF50">
        <f t="shared" si="35"/>
        <v>0</v>
      </c>
      <c r="AG50">
        <f t="shared" si="36"/>
        <v>-3.0077867277576992E-7</v>
      </c>
      <c r="AH50">
        <f t="shared" si="37"/>
        <v>-4.8385633601088565E-2</v>
      </c>
      <c r="AI50">
        <f t="shared" si="38"/>
        <v>-4.8385934379761339E-2</v>
      </c>
      <c r="AJ50">
        <f t="shared" si="39"/>
        <v>-60.852889636395957</v>
      </c>
      <c r="AK50">
        <f t="shared" si="61"/>
        <v>-39.757965819871387</v>
      </c>
      <c r="AL50">
        <f t="shared" si="40"/>
        <v>-100.65924139064711</v>
      </c>
      <c r="AN50">
        <f t="shared" si="41"/>
        <v>0</v>
      </c>
      <c r="AO50">
        <f t="shared" si="42"/>
        <v>0</v>
      </c>
      <c r="AP50">
        <f t="shared" si="43"/>
        <v>-1.4621770839663414E-9</v>
      </c>
      <c r="AQ50">
        <f t="shared" si="44"/>
        <v>-2.3521735763973637E-4</v>
      </c>
      <c r="AR50">
        <f t="shared" si="45"/>
        <v>-2.3521881981682032E-4</v>
      </c>
      <c r="AS50">
        <f t="shared" si="46"/>
        <v>-0.29582450078102379</v>
      </c>
      <c r="AT50">
        <f t="shared" si="47"/>
        <v>-0.1932756268602569</v>
      </c>
      <c r="AU50">
        <f t="shared" si="48"/>
        <v>-0.4893353464610975</v>
      </c>
      <c r="AW50">
        <v>47</v>
      </c>
      <c r="AX50">
        <f>IF(Z50&gt;0, (R50*SUMPRODUCT(K50:$K$98, X50:$X$98)-K50*$AZ$3)/Z50, 0)</f>
        <v>-42150432905.322441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4.3404515403079663E-3</v>
      </c>
      <c r="L51" s="2">
        <v>48</v>
      </c>
      <c r="M51" s="8">
        <v>0.79617230500000002</v>
      </c>
      <c r="Q51" s="5">
        <f t="shared" si="60"/>
        <v>25</v>
      </c>
      <c r="R51">
        <f t="shared" si="31"/>
        <v>1000000</v>
      </c>
      <c r="S51">
        <f t="shared" si="32"/>
        <v>-194163853118.19366</v>
      </c>
      <c r="U51">
        <f t="shared" si="52"/>
        <v>0.79617230500000002</v>
      </c>
      <c r="V51">
        <f t="shared" si="53"/>
        <v>0.01</v>
      </c>
      <c r="W51">
        <f t="shared" si="54"/>
        <v>1.2031146911030797E-8</v>
      </c>
      <c r="X51">
        <f t="shared" si="55"/>
        <v>9.578865967949019E-9</v>
      </c>
      <c r="Y51">
        <f t="shared" si="56"/>
        <v>1.2031146911030796E-10</v>
      </c>
      <c r="Z51">
        <f t="shared" si="57"/>
        <v>2.33196947397147E-9</v>
      </c>
      <c r="AB51">
        <f t="shared" si="58"/>
        <v>-507.11805064748091</v>
      </c>
      <c r="AC51">
        <f t="shared" si="33"/>
        <v>-452.78417842030785</v>
      </c>
      <c r="AE51">
        <f t="shared" si="34"/>
        <v>0</v>
      </c>
      <c r="AF51">
        <f t="shared" si="35"/>
        <v>0</v>
      </c>
      <c r="AG51">
        <f t="shared" si="36"/>
        <v>-5.829923684928675E-8</v>
      </c>
      <c r="AH51">
        <f t="shared" si="37"/>
        <v>-9.5788659679490185E-3</v>
      </c>
      <c r="AI51">
        <f t="shared" si="38"/>
        <v>-9.578924267185868E-3</v>
      </c>
      <c r="AJ51">
        <f t="shared" si="39"/>
        <v>-54.33387222717306</v>
      </c>
      <c r="AK51">
        <f t="shared" si="61"/>
        <v>-35.498263545323667</v>
      </c>
      <c r="AL51">
        <f t="shared" si="40"/>
        <v>-89.841714696763916</v>
      </c>
      <c r="AN51">
        <f t="shared" si="41"/>
        <v>0</v>
      </c>
      <c r="AO51">
        <f t="shared" si="42"/>
        <v>0</v>
      </c>
      <c r="AP51">
        <f t="shared" si="43"/>
        <v>-2.530450123812656E-10</v>
      </c>
      <c r="AQ51">
        <f t="shared" si="44"/>
        <v>-4.1576603544987875E-5</v>
      </c>
      <c r="AR51">
        <f t="shared" si="45"/>
        <v>-4.1576856590000255E-5</v>
      </c>
      <c r="AS51">
        <f t="shared" si="46"/>
        <v>-0.23583353939932955</v>
      </c>
      <c r="AT51">
        <f t="shared" si="47"/>
        <v>-0.15407849268355825</v>
      </c>
      <c r="AU51">
        <f t="shared" si="48"/>
        <v>-0.38995360893947778</v>
      </c>
      <c r="AW51">
        <v>48</v>
      </c>
      <c r="AX51">
        <f>IF(Z51&gt;0, (R51*SUMPRODUCT(K51:$K$98, X51:$X$98)-K51*$AZ$3)/Z51, 0)</f>
        <v>-194163853118.19366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3.8754031609892553E-3</v>
      </c>
      <c r="L52" s="2">
        <v>49</v>
      </c>
      <c r="M52" s="8">
        <v>0.79964768799999997</v>
      </c>
      <c r="Q52" s="5">
        <f t="shared" si="60"/>
        <v>25</v>
      </c>
      <c r="R52">
        <f t="shared" si="31"/>
        <v>1000000</v>
      </c>
      <c r="S52">
        <f t="shared" si="32"/>
        <v>-910735450693.63293</v>
      </c>
      <c r="U52">
        <f t="shared" si="52"/>
        <v>0.79964768799999997</v>
      </c>
      <c r="V52">
        <f t="shared" si="53"/>
        <v>0.01</v>
      </c>
      <c r="W52">
        <f t="shared" si="54"/>
        <v>2.33196947397147E-9</v>
      </c>
      <c r="X52">
        <f t="shared" si="55"/>
        <v>1.8647539983478621E-9</v>
      </c>
      <c r="Y52">
        <f t="shared" si="56"/>
        <v>2.33196947397147E-11</v>
      </c>
      <c r="Z52">
        <f t="shared" si="57"/>
        <v>4.4389578088389321E-10</v>
      </c>
      <c r="AB52">
        <f t="shared" si="58"/>
        <v>-452.78417842030785</v>
      </c>
      <c r="AC52">
        <f t="shared" si="33"/>
        <v>-404.2716240642946</v>
      </c>
      <c r="AE52">
        <f t="shared" si="34"/>
        <v>0</v>
      </c>
      <c r="AF52">
        <f t="shared" si="35"/>
        <v>0</v>
      </c>
      <c r="AG52">
        <f t="shared" si="36"/>
        <v>-1.1097394522097329E-8</v>
      </c>
      <c r="AH52">
        <f t="shared" si="37"/>
        <v>-1.8647539983478621E-3</v>
      </c>
      <c r="AI52">
        <f t="shared" si="38"/>
        <v>-1.8647650957423843E-3</v>
      </c>
      <c r="AJ52">
        <f t="shared" si="39"/>
        <v>-48.512554356013254</v>
      </c>
      <c r="AK52">
        <f t="shared" si="61"/>
        <v>-31.694892489421552</v>
      </c>
      <c r="AL52">
        <f t="shared" si="40"/>
        <v>-80.209311610530548</v>
      </c>
      <c r="AN52">
        <f t="shared" si="41"/>
        <v>0</v>
      </c>
      <c r="AO52">
        <f t="shared" si="42"/>
        <v>0</v>
      </c>
      <c r="AP52">
        <f t="shared" si="43"/>
        <v>-4.3006877809680833E-11</v>
      </c>
      <c r="AQ52">
        <f t="shared" si="44"/>
        <v>-7.226673539664657E-6</v>
      </c>
      <c r="AR52">
        <f t="shared" si="45"/>
        <v>-7.2267165465424673E-6</v>
      </c>
      <c r="AS52">
        <f t="shared" si="46"/>
        <v>-0.18800570649895684</v>
      </c>
      <c r="AT52">
        <f t="shared" si="47"/>
        <v>-0.12283048654071889</v>
      </c>
      <c r="AU52">
        <f t="shared" si="48"/>
        <v>-0.31084341975622226</v>
      </c>
      <c r="AW52">
        <v>49</v>
      </c>
      <c r="AX52">
        <f>IF(Z52&gt;0, (R52*SUMPRODUCT(K52:$K$98, X52:$X$98)-K52*$AZ$3)/Z52, 0)</f>
        <v>-910735450693.63293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3.4601813937404063E-3</v>
      </c>
      <c r="L53" s="2">
        <v>50</v>
      </c>
      <c r="M53" s="8">
        <v>0.80323853099999998</v>
      </c>
      <c r="Q53" s="5">
        <f t="shared" si="60"/>
        <v>25</v>
      </c>
      <c r="R53">
        <f t="shared" si="31"/>
        <v>1000000</v>
      </c>
      <c r="S53">
        <f t="shared" si="32"/>
        <v>-4353985171231.521</v>
      </c>
      <c r="U53">
        <f t="shared" si="52"/>
        <v>0.80323853099999998</v>
      </c>
      <c r="V53">
        <f t="shared" si="53"/>
        <v>0.01</v>
      </c>
      <c r="W53">
        <f t="shared" si="54"/>
        <v>4.4389578088389321E-10</v>
      </c>
      <c r="X53">
        <f t="shared" si="55"/>
        <v>3.5655419495427624E-10</v>
      </c>
      <c r="Y53">
        <f t="shared" si="56"/>
        <v>4.438957808838932E-12</v>
      </c>
      <c r="Z53">
        <f t="shared" si="57"/>
        <v>8.2902628120778035E-11</v>
      </c>
      <c r="AB53">
        <f t="shared" si="58"/>
        <v>-404.2716240642946</v>
      </c>
      <c r="AC53">
        <f t="shared" si="33"/>
        <v>-360.95681349398888</v>
      </c>
      <c r="AE53">
        <f t="shared" si="34"/>
        <v>0</v>
      </c>
      <c r="AF53">
        <f t="shared" si="35"/>
        <v>0</v>
      </c>
      <c r="AG53">
        <f t="shared" si="36"/>
        <v>-2.0725657030194511E-9</v>
      </c>
      <c r="AH53">
        <f t="shared" si="37"/>
        <v>-3.5655419495427622E-4</v>
      </c>
      <c r="AI53">
        <f t="shared" si="38"/>
        <v>-3.5655626751997927E-4</v>
      </c>
      <c r="AJ53">
        <f t="shared" si="39"/>
        <v>-43.314810570305724</v>
      </c>
      <c r="AK53">
        <f t="shared" si="61"/>
        <v>-28.299013684500625</v>
      </c>
      <c r="AL53">
        <f t="shared" si="40"/>
        <v>-71.614180811073865</v>
      </c>
      <c r="AN53">
        <f t="shared" si="41"/>
        <v>0</v>
      </c>
      <c r="AO53">
        <f t="shared" si="42"/>
        <v>0</v>
      </c>
      <c r="AP53">
        <f t="shared" si="43"/>
        <v>-7.1714532828924089E-12</v>
      </c>
      <c r="AQ53">
        <f t="shared" si="44"/>
        <v>-1.233742191240876E-6</v>
      </c>
      <c r="AR53">
        <f t="shared" si="45"/>
        <v>-1.233749362694159E-6</v>
      </c>
      <c r="AS53">
        <f t="shared" si="46"/>
        <v>-0.14987710160876214</v>
      </c>
      <c r="AT53">
        <f t="shared" si="47"/>
        <v>-9.7919720612314201E-2</v>
      </c>
      <c r="AU53">
        <f t="shared" si="48"/>
        <v>-0.24779805597043902</v>
      </c>
      <c r="AW53">
        <v>50</v>
      </c>
      <c r="AX53">
        <f>IF(Z53&gt;0, (R53*SUMPRODUCT(K53:$K$98, X53:$X$98)-K53*$AZ$3)/Z53, 0)</f>
        <v>-4353985171231.521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3.0894476729825052E-3</v>
      </c>
      <c r="L54" s="2">
        <v>51</v>
      </c>
      <c r="M54" s="8">
        <v>0.80709142899999997</v>
      </c>
      <c r="Q54" s="5">
        <f t="shared" si="60"/>
        <v>25</v>
      </c>
      <c r="R54">
        <f t="shared" si="31"/>
        <v>1000000</v>
      </c>
      <c r="S54">
        <f t="shared" si="32"/>
        <v>-21253715732086.387</v>
      </c>
      <c r="U54">
        <f t="shared" si="52"/>
        <v>0.80709142899999997</v>
      </c>
      <c r="V54">
        <f t="shared" si="53"/>
        <v>0.01</v>
      </c>
      <c r="W54">
        <f t="shared" si="54"/>
        <v>8.2902628120778035E-11</v>
      </c>
      <c r="X54">
        <f t="shared" si="55"/>
        <v>6.6910000597854331E-11</v>
      </c>
      <c r="Y54">
        <f t="shared" si="56"/>
        <v>8.2902628120778039E-13</v>
      </c>
      <c r="Z54">
        <f t="shared" si="57"/>
        <v>1.5163601241715924E-11</v>
      </c>
      <c r="AB54">
        <f t="shared" si="58"/>
        <v>-360.95681349398888</v>
      </c>
      <c r="AC54">
        <f t="shared" si="33"/>
        <v>-322.28287026614242</v>
      </c>
      <c r="AE54">
        <f t="shared" si="34"/>
        <v>0</v>
      </c>
      <c r="AF54">
        <f t="shared" si="35"/>
        <v>0</v>
      </c>
      <c r="AG54">
        <f t="shared" si="36"/>
        <v>-3.7909003104289811E-10</v>
      </c>
      <c r="AH54">
        <f t="shared" si="37"/>
        <v>-6.6910000597854334E-5</v>
      </c>
      <c r="AI54">
        <f t="shared" si="38"/>
        <v>-6.6910379687885375E-5</v>
      </c>
      <c r="AJ54">
        <f t="shared" si="39"/>
        <v>-38.673943227846451</v>
      </c>
      <c r="AK54">
        <f t="shared" si="61"/>
        <v>-25.266976944579223</v>
      </c>
      <c r="AL54">
        <f t="shared" si="40"/>
        <v>-63.940987082805364</v>
      </c>
      <c r="AN54">
        <f t="shared" si="41"/>
        <v>0</v>
      </c>
      <c r="AO54">
        <f t="shared" si="42"/>
        <v>0</v>
      </c>
      <c r="AP54">
        <f t="shared" si="43"/>
        <v>-1.1711788142563472E-12</v>
      </c>
      <c r="AQ54">
        <f t="shared" si="44"/>
        <v>-2.067149456462991E-7</v>
      </c>
      <c r="AR54">
        <f t="shared" si="45"/>
        <v>-2.0671611682511336E-7</v>
      </c>
      <c r="AS54">
        <f t="shared" si="46"/>
        <v>-0.11948112391032772</v>
      </c>
      <c r="AT54">
        <f t="shared" si="47"/>
        <v>-7.8061003124732894E-2</v>
      </c>
      <c r="AU54">
        <f t="shared" si="48"/>
        <v>-0.19754233375117744</v>
      </c>
      <c r="AW54">
        <v>51</v>
      </c>
      <c r="AX54">
        <f>IF(Z54&gt;0, (R54*SUMPRODUCT(K54:$K$98, X54:$X$98)-K54*$AZ$3)/Z54, 0)</f>
        <v>-21253715732086.387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2.758435422305808E-3</v>
      </c>
      <c r="L55" s="2">
        <v>52</v>
      </c>
      <c r="M55" s="8">
        <v>0.81105379099999997</v>
      </c>
      <c r="Q55" s="5">
        <f t="shared" si="60"/>
        <v>25</v>
      </c>
      <c r="R55">
        <f t="shared" si="31"/>
        <v>1000000</v>
      </c>
      <c r="S55">
        <f t="shared" si="32"/>
        <v>-106046012494933.3</v>
      </c>
      <c r="U55">
        <f t="shared" si="52"/>
        <v>0.81105379099999997</v>
      </c>
      <c r="V55">
        <f t="shared" si="53"/>
        <v>0.01</v>
      </c>
      <c r="W55">
        <f t="shared" si="54"/>
        <v>1.5163601241715924E-11</v>
      </c>
      <c r="X55">
        <f t="shared" si="55"/>
        <v>1.2298496272306008E-11</v>
      </c>
      <c r="Y55">
        <f t="shared" si="56"/>
        <v>1.5163601241715925E-13</v>
      </c>
      <c r="Z55">
        <f t="shared" si="57"/>
        <v>2.713468956992757E-12</v>
      </c>
      <c r="AB55">
        <f t="shared" si="58"/>
        <v>-322.28287026614242</v>
      </c>
      <c r="AC55">
        <f t="shared" si="33"/>
        <v>-287.75256291786752</v>
      </c>
      <c r="AE55">
        <f t="shared" si="34"/>
        <v>0</v>
      </c>
      <c r="AF55">
        <f t="shared" si="35"/>
        <v>0</v>
      </c>
      <c r="AG55">
        <f t="shared" si="36"/>
        <v>-6.7836723924818928E-11</v>
      </c>
      <c r="AH55">
        <f t="shared" si="37"/>
        <v>-1.2298496272306007E-5</v>
      </c>
      <c r="AI55">
        <f t="shared" si="38"/>
        <v>-1.2298564109029931E-5</v>
      </c>
      <c r="AJ55">
        <f t="shared" si="39"/>
        <v>-34.530307348274903</v>
      </c>
      <c r="AK55">
        <f t="shared" si="61"/>
        <v>-22.559800918629971</v>
      </c>
      <c r="AL55">
        <f t="shared" si="40"/>
        <v>-57.090120565468979</v>
      </c>
      <c r="AN55">
        <f t="shared" si="41"/>
        <v>0</v>
      </c>
      <c r="AO55">
        <f t="shared" si="42"/>
        <v>0</v>
      </c>
      <c r="AP55">
        <f t="shared" si="43"/>
        <v>-1.8712322220740042E-13</v>
      </c>
      <c r="AQ55">
        <f t="shared" si="44"/>
        <v>-3.3924607758624828E-8</v>
      </c>
      <c r="AR55">
        <f t="shared" si="45"/>
        <v>-3.3924794881847029E-8</v>
      </c>
      <c r="AS55">
        <f t="shared" si="46"/>
        <v>-9.5249622932588027E-2</v>
      </c>
      <c r="AT55">
        <f t="shared" si="47"/>
        <v>-6.2229753974116023E-2</v>
      </c>
      <c r="AU55">
        <f t="shared" si="48"/>
        <v>-0.15747941083149891</v>
      </c>
      <c r="AW55">
        <v>52</v>
      </c>
      <c r="AX55">
        <f>IF(Z55&gt;0, (R55*SUMPRODUCT(K55:$K$98, X55:$X$98)-K55*$AZ$3)/Z55, 0)</f>
        <v>-106046012494933.3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2.4628887699159E-3</v>
      </c>
      <c r="L56" s="2">
        <v>53</v>
      </c>
      <c r="M56" s="8">
        <v>0.81525055400000002</v>
      </c>
      <c r="Q56" s="5">
        <f t="shared" si="60"/>
        <v>25</v>
      </c>
      <c r="R56">
        <f t="shared" si="31"/>
        <v>1000000</v>
      </c>
      <c r="S56">
        <f t="shared" si="32"/>
        <v>-541826837828869.75</v>
      </c>
      <c r="U56">
        <f t="shared" si="52"/>
        <v>0.81525055400000002</v>
      </c>
      <c r="V56">
        <f t="shared" si="53"/>
        <v>0.01</v>
      </c>
      <c r="W56">
        <f t="shared" si="54"/>
        <v>2.713468956992757E-12</v>
      </c>
      <c r="X56">
        <f t="shared" si="55"/>
        <v>2.2121570704501472E-12</v>
      </c>
      <c r="Y56">
        <f t="shared" si="56"/>
        <v>2.713468956992757E-14</v>
      </c>
      <c r="Z56">
        <f t="shared" si="57"/>
        <v>4.7417719697268224E-13</v>
      </c>
      <c r="AB56">
        <f t="shared" si="58"/>
        <v>-287.75256291786752</v>
      </c>
      <c r="AC56">
        <f t="shared" si="33"/>
        <v>-256.92193120626553</v>
      </c>
      <c r="AE56">
        <f t="shared" si="34"/>
        <v>0</v>
      </c>
      <c r="AF56">
        <f t="shared" si="35"/>
        <v>0</v>
      </c>
      <c r="AG56">
        <f t="shared" si="36"/>
        <v>-1.1854429924317056E-11</v>
      </c>
      <c r="AH56">
        <f t="shared" si="37"/>
        <v>-2.2121570704501473E-6</v>
      </c>
      <c r="AI56">
        <f t="shared" si="38"/>
        <v>-2.2121689248800716E-6</v>
      </c>
      <c r="AJ56">
        <f t="shared" si="39"/>
        <v>-30.830631711601995</v>
      </c>
      <c r="AK56">
        <f t="shared" si="61"/>
        <v>-20.142679404250728</v>
      </c>
      <c r="AL56">
        <f t="shared" si="40"/>
        <v>-50.973313328021646</v>
      </c>
      <c r="AN56">
        <f t="shared" si="41"/>
        <v>0</v>
      </c>
      <c r="AO56">
        <f t="shared" si="42"/>
        <v>0</v>
      </c>
      <c r="AP56">
        <f t="shared" si="43"/>
        <v>-2.9196142334355468E-14</v>
      </c>
      <c r="AQ56">
        <f t="shared" si="44"/>
        <v>-5.448296806101724E-9</v>
      </c>
      <c r="AR56">
        <f t="shared" si="45"/>
        <v>-5.4483260022440582E-9</v>
      </c>
      <c r="AS56">
        <f t="shared" si="46"/>
        <v>-7.5932416611917575E-2</v>
      </c>
      <c r="AT56">
        <f t="shared" si="47"/>
        <v>-4.9609178900745413E-2</v>
      </c>
      <c r="AU56">
        <f t="shared" si="48"/>
        <v>-0.12554160096098899</v>
      </c>
      <c r="AW56">
        <v>53</v>
      </c>
      <c r="AX56">
        <f>IF(Z56&gt;0, (R56*SUMPRODUCT(K56:$K$98, X56:$X$98)-K56*$AZ$3)/Z56, 0)</f>
        <v>-541826837828869.75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2.1990078302820534E-3</v>
      </c>
      <c r="L57" s="2">
        <v>54</v>
      </c>
      <c r="M57" s="8">
        <v>0.81969331899999998</v>
      </c>
      <c r="Q57" s="5">
        <f t="shared" si="60"/>
        <v>25</v>
      </c>
      <c r="R57">
        <f t="shared" si="31"/>
        <v>1000000</v>
      </c>
      <c r="S57">
        <f t="shared" si="32"/>
        <v>-2840604722707478.5</v>
      </c>
      <c r="U57">
        <f t="shared" si="52"/>
        <v>0.81969331899999998</v>
      </c>
      <c r="V57">
        <f t="shared" si="53"/>
        <v>0.01</v>
      </c>
      <c r="W57">
        <f t="shared" si="54"/>
        <v>4.7417719697268224E-13</v>
      </c>
      <c r="X57">
        <f t="shared" si="55"/>
        <v>3.8867988038065463E-13</v>
      </c>
      <c r="Y57">
        <f t="shared" si="56"/>
        <v>4.7417719697268224E-15</v>
      </c>
      <c r="Z57">
        <f t="shared" si="57"/>
        <v>8.0755544622300784E-14</v>
      </c>
      <c r="AB57">
        <f t="shared" si="58"/>
        <v>-256.92193120626553</v>
      </c>
      <c r="AC57">
        <f t="shared" si="33"/>
        <v>-229.39458143892213</v>
      </c>
      <c r="AE57">
        <f t="shared" si="34"/>
        <v>0</v>
      </c>
      <c r="AF57">
        <f t="shared" si="35"/>
        <v>0</v>
      </c>
      <c r="AG57">
        <f t="shared" si="36"/>
        <v>-2.0188886155575198E-12</v>
      </c>
      <c r="AH57">
        <f t="shared" si="37"/>
        <v>-3.8867988038065465E-7</v>
      </c>
      <c r="AI57">
        <f t="shared" si="38"/>
        <v>-3.886818992692702E-7</v>
      </c>
      <c r="AJ57">
        <f t="shared" si="39"/>
        <v>-27.527349767343395</v>
      </c>
      <c r="AK57">
        <f t="shared" si="61"/>
        <v>-17.984535184438588</v>
      </c>
      <c r="AL57">
        <f t="shared" si="40"/>
        <v>-45.511885340463884</v>
      </c>
      <c r="AN57">
        <f t="shared" si="41"/>
        <v>0</v>
      </c>
      <c r="AO57">
        <f t="shared" si="42"/>
        <v>0</v>
      </c>
      <c r="AP57">
        <f t="shared" si="43"/>
        <v>-4.4395518740782805E-15</v>
      </c>
      <c r="AQ57">
        <f t="shared" si="44"/>
        <v>-8.5471010043015146E-10</v>
      </c>
      <c r="AR57">
        <f t="shared" si="45"/>
        <v>-8.5471453998202547E-10</v>
      </c>
      <c r="AS57">
        <f t="shared" si="46"/>
        <v>-6.0532857685300985E-2</v>
      </c>
      <c r="AT57">
        <f t="shared" si="47"/>
        <v>-3.9548133694563552E-2</v>
      </c>
      <c r="AU57">
        <f t="shared" si="48"/>
        <v>-0.10008099223457907</v>
      </c>
      <c r="AW57">
        <v>54</v>
      </c>
      <c r="AX57">
        <f>IF(Z57&gt;0, (R57*SUMPRODUCT(K57:$K$98, X57:$X$98)-K57*$AZ$3)/Z57, 0)</f>
        <v>-2840604722707478.5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1.9633998484661188E-3</v>
      </c>
      <c r="L58" s="2">
        <v>55</v>
      </c>
      <c r="M58" s="8">
        <v>0.82421808699999999</v>
      </c>
      <c r="Q58" s="5">
        <f t="shared" si="60"/>
        <v>25</v>
      </c>
      <c r="R58">
        <f t="shared" si="31"/>
        <v>1000000</v>
      </c>
      <c r="S58">
        <f t="shared" si="32"/>
        <v>-1.5298738992789594E+16</v>
      </c>
      <c r="U58">
        <f t="shared" si="52"/>
        <v>0.82421808699999999</v>
      </c>
      <c r="V58">
        <f t="shared" si="53"/>
        <v>0.01</v>
      </c>
      <c r="W58">
        <f t="shared" si="54"/>
        <v>8.0755544622300784E-14</v>
      </c>
      <c r="X58">
        <f t="shared" si="55"/>
        <v>6.6560180503235893E-14</v>
      </c>
      <c r="Y58">
        <f t="shared" si="56"/>
        <v>8.0755544622300783E-16</v>
      </c>
      <c r="Z58">
        <f t="shared" si="57"/>
        <v>1.3387808672841883E-14</v>
      </c>
      <c r="AB58">
        <f t="shared" si="58"/>
        <v>-229.39458143892213</v>
      </c>
      <c r="AC58">
        <f t="shared" si="33"/>
        <v>-204.81659057121283</v>
      </c>
      <c r="AE58">
        <f t="shared" si="34"/>
        <v>0</v>
      </c>
      <c r="AF58">
        <f t="shared" si="35"/>
        <v>0</v>
      </c>
      <c r="AG58">
        <f t="shared" si="36"/>
        <v>-3.3469521682104707E-13</v>
      </c>
      <c r="AH58">
        <f t="shared" si="37"/>
        <v>-6.6560180503235892E-8</v>
      </c>
      <c r="AI58">
        <f t="shared" si="38"/>
        <v>-6.656051519845271E-8</v>
      </c>
      <c r="AJ58">
        <f t="shared" si="39"/>
        <v>-24.577990867709303</v>
      </c>
      <c r="AK58">
        <f t="shared" si="61"/>
        <v>-16.057620700724552</v>
      </c>
      <c r="AL58">
        <f t="shared" si="40"/>
        <v>-40.635611634994369</v>
      </c>
      <c r="AN58">
        <f t="shared" si="41"/>
        <v>0</v>
      </c>
      <c r="AO58">
        <f t="shared" si="42"/>
        <v>0</v>
      </c>
      <c r="AP58">
        <f t="shared" si="43"/>
        <v>-6.5714053798877858E-16</v>
      </c>
      <c r="AQ58">
        <f t="shared" si="44"/>
        <v>-1.3068424831393087E-10</v>
      </c>
      <c r="AR58">
        <f t="shared" si="45"/>
        <v>-1.3068490545446884E-10</v>
      </c>
      <c r="AS58">
        <f t="shared" si="46"/>
        <v>-4.8256423545262099E-2</v>
      </c>
      <c r="AT58">
        <f t="shared" si="47"/>
        <v>-3.1527530050528996E-2</v>
      </c>
      <c r="AU58">
        <f t="shared" si="48"/>
        <v>-7.9783953726475995E-2</v>
      </c>
      <c r="AW58">
        <v>55</v>
      </c>
      <c r="AX58">
        <f>IF(Z58&gt;0, (R58*SUMPRODUCT(K58:$K$98, X58:$X$98)-K58*$AZ$3)/Z58, 0)</f>
        <v>-1.5298738992789594E+16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1.7530355789876059E-3</v>
      </c>
      <c r="L59" s="2">
        <v>56</v>
      </c>
      <c r="M59" s="8">
        <v>0.82894669600000004</v>
      </c>
      <c r="Q59" s="5">
        <f t="shared" si="60"/>
        <v>25</v>
      </c>
      <c r="R59">
        <f t="shared" si="31"/>
        <v>1000000</v>
      </c>
      <c r="S59">
        <f t="shared" si="32"/>
        <v>-8.4814083580848608E+16</v>
      </c>
      <c r="U59">
        <f t="shared" si="52"/>
        <v>0.82894669600000004</v>
      </c>
      <c r="V59">
        <f t="shared" si="53"/>
        <v>0.01</v>
      </c>
      <c r="W59">
        <f t="shared" si="54"/>
        <v>1.3387808672841883E-14</v>
      </c>
      <c r="X59">
        <f t="shared" si="55"/>
        <v>1.1097779766032424E-14</v>
      </c>
      <c r="Y59">
        <f t="shared" si="56"/>
        <v>1.3387808672841884E-16</v>
      </c>
      <c r="Z59">
        <f t="shared" si="57"/>
        <v>2.1561508200810397E-15</v>
      </c>
      <c r="AB59">
        <f t="shared" si="58"/>
        <v>-204.81659057121283</v>
      </c>
      <c r="AC59">
        <f t="shared" si="33"/>
        <v>-182.87195586726858</v>
      </c>
      <c r="AE59">
        <f t="shared" si="34"/>
        <v>0</v>
      </c>
      <c r="AF59">
        <f t="shared" si="35"/>
        <v>0</v>
      </c>
      <c r="AG59">
        <f t="shared" si="36"/>
        <v>-5.3903770502025993E-14</v>
      </c>
      <c r="AH59">
        <f t="shared" si="37"/>
        <v>-1.1097779766032424E-8</v>
      </c>
      <c r="AI59">
        <f t="shared" si="38"/>
        <v>-1.1097833669802926E-8</v>
      </c>
      <c r="AJ59">
        <f t="shared" si="39"/>
        <v>-21.944634703944246</v>
      </c>
      <c r="AK59">
        <f t="shared" si="61"/>
        <v>-14.337161339984899</v>
      </c>
      <c r="AL59">
        <f t="shared" si="40"/>
        <v>-36.281796055026973</v>
      </c>
      <c r="AN59">
        <f t="shared" si="41"/>
        <v>0</v>
      </c>
      <c r="AO59">
        <f t="shared" si="42"/>
        <v>0</v>
      </c>
      <c r="AP59">
        <f t="shared" si="43"/>
        <v>-9.4495227531634164E-17</v>
      </c>
      <c r="AQ59">
        <f t="shared" si="44"/>
        <v>-1.945480277762359E-11</v>
      </c>
      <c r="AR59">
        <f t="shared" si="45"/>
        <v>-1.9454897272851119E-11</v>
      </c>
      <c r="AS59">
        <f t="shared" si="46"/>
        <v>-3.8469725403900409E-2</v>
      </c>
      <c r="AT59">
        <f t="shared" si="47"/>
        <v>-2.5133553930679148E-2</v>
      </c>
      <c r="AU59">
        <f t="shared" si="48"/>
        <v>-6.3603279354034439E-2</v>
      </c>
      <c r="AW59">
        <v>56</v>
      </c>
      <c r="AX59">
        <f>IF(Z59&gt;0, (R59*SUMPRODUCT(K59:$K$98, X59:$X$98)-K59*$AZ$3)/Z59, 0)</f>
        <v>-8.4814083580848608E+16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1.5652103383817909E-3</v>
      </c>
      <c r="L60" s="2">
        <v>57</v>
      </c>
      <c r="M60" s="8">
        <v>0.83370721699999994</v>
      </c>
      <c r="Q60" s="5">
        <f t="shared" si="60"/>
        <v>25</v>
      </c>
      <c r="R60">
        <f t="shared" si="31"/>
        <v>1000000</v>
      </c>
      <c r="S60">
        <f t="shared" si="32"/>
        <v>-4.8451923938196992E+17</v>
      </c>
      <c r="U60">
        <f t="shared" si="52"/>
        <v>0.83370721699999994</v>
      </c>
      <c r="V60">
        <f t="shared" si="53"/>
        <v>0.01</v>
      </c>
      <c r="W60">
        <f t="shared" si="54"/>
        <v>2.1561508200810397E-15</v>
      </c>
      <c r="X60">
        <f t="shared" si="55"/>
        <v>1.7975984996420312E-15</v>
      </c>
      <c r="Y60">
        <f t="shared" si="56"/>
        <v>2.1561508200810398E-17</v>
      </c>
      <c r="Z60">
        <f t="shared" si="57"/>
        <v>3.3699081223819805E-16</v>
      </c>
      <c r="AB60">
        <f t="shared" si="58"/>
        <v>-182.87195586726858</v>
      </c>
      <c r="AC60">
        <f t="shared" si="33"/>
        <v>-163.27853202436395</v>
      </c>
      <c r="AE60">
        <f t="shared" si="34"/>
        <v>0</v>
      </c>
      <c r="AF60">
        <f t="shared" si="35"/>
        <v>0</v>
      </c>
      <c r="AG60">
        <f t="shared" si="36"/>
        <v>-8.4247703059549514E-15</v>
      </c>
      <c r="AH60">
        <f t="shared" si="37"/>
        <v>-1.7975984996420312E-9</v>
      </c>
      <c r="AI60">
        <f t="shared" si="38"/>
        <v>-1.7976069244123372E-9</v>
      </c>
      <c r="AJ60">
        <f t="shared" si="39"/>
        <v>-19.593423842904627</v>
      </c>
      <c r="AK60">
        <f t="shared" si="61"/>
        <v>-12.801036910708802</v>
      </c>
      <c r="AL60">
        <f t="shared" si="40"/>
        <v>-32.394460755411032</v>
      </c>
      <c r="AN60">
        <f t="shared" si="41"/>
        <v>0</v>
      </c>
      <c r="AO60">
        <f t="shared" si="42"/>
        <v>0</v>
      </c>
      <c r="AP60">
        <f t="shared" si="43"/>
        <v>-1.3186537581372613E-17</v>
      </c>
      <c r="AQ60">
        <f t="shared" si="44"/>
        <v>-2.8136197558993032E-12</v>
      </c>
      <c r="AR60">
        <f t="shared" si="45"/>
        <v>-2.813632942436885E-12</v>
      </c>
      <c r="AS60">
        <f t="shared" si="46"/>
        <v>-3.0667829563210604E-2</v>
      </c>
      <c r="AT60">
        <f t="shared" si="47"/>
        <v>-2.003631531464832E-2</v>
      </c>
      <c r="AU60">
        <f t="shared" si="48"/>
        <v>-5.0704144880672548E-2</v>
      </c>
      <c r="AW60">
        <v>57</v>
      </c>
      <c r="AX60">
        <f>IF(Z60&gt;0, (R60*SUMPRODUCT(K60:$K$98, X60:$X$98)-K60*$AZ$3)/Z60, 0)</f>
        <v>-4.8451923938196992E+17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1.3975092306980274E-3</v>
      </c>
      <c r="L61" s="2">
        <v>58</v>
      </c>
      <c r="M61" s="8">
        <v>0.83838979800000002</v>
      </c>
      <c r="Q61" s="5">
        <f t="shared" si="60"/>
        <v>25</v>
      </c>
      <c r="R61">
        <f t="shared" si="31"/>
        <v>1000000</v>
      </c>
      <c r="S61">
        <f t="shared" si="32"/>
        <v>-2.8534126201738655E+18</v>
      </c>
      <c r="U61">
        <f t="shared" si="52"/>
        <v>0.83838979800000002</v>
      </c>
      <c r="V61">
        <f t="shared" si="53"/>
        <v>0.01</v>
      </c>
      <c r="W61">
        <f t="shared" si="54"/>
        <v>3.3699081223819805E-16</v>
      </c>
      <c r="X61">
        <f t="shared" si="55"/>
        <v>2.825296590002388E-16</v>
      </c>
      <c r="Y61">
        <f t="shared" si="56"/>
        <v>3.3699081223819807E-18</v>
      </c>
      <c r="Z61">
        <f t="shared" si="57"/>
        <v>5.1091245115577274E-17</v>
      </c>
      <c r="AB61">
        <f t="shared" si="58"/>
        <v>-163.27853202436395</v>
      </c>
      <c r="AC61">
        <f t="shared" si="33"/>
        <v>-145.78440359318455</v>
      </c>
      <c r="AE61">
        <f t="shared" si="34"/>
        <v>0</v>
      </c>
      <c r="AF61">
        <f t="shared" si="35"/>
        <v>0</v>
      </c>
      <c r="AG61">
        <f t="shared" si="36"/>
        <v>-1.2772811278894318E-15</v>
      </c>
      <c r="AH61">
        <f t="shared" si="37"/>
        <v>-2.8252965900023879E-10</v>
      </c>
      <c r="AI61">
        <f t="shared" si="38"/>
        <v>-2.825309362813667E-10</v>
      </c>
      <c r="AJ61">
        <f t="shared" si="39"/>
        <v>-17.494128431179405</v>
      </c>
      <c r="AK61">
        <f t="shared" si="61"/>
        <v>-11.429497241705478</v>
      </c>
      <c r="AL61">
        <f t="shared" si="40"/>
        <v>-28.923625673167415</v>
      </c>
      <c r="AN61">
        <f t="shared" si="41"/>
        <v>0</v>
      </c>
      <c r="AO61">
        <f t="shared" si="42"/>
        <v>0</v>
      </c>
      <c r="AP61">
        <f t="shared" si="43"/>
        <v>-1.7850121664218684E-18</v>
      </c>
      <c r="AQ61">
        <f t="shared" si="44"/>
        <v>-3.9483780639879972E-13</v>
      </c>
      <c r="AR61">
        <f t="shared" si="45"/>
        <v>-3.9483959141096621E-13</v>
      </c>
      <c r="AS61">
        <f t="shared" si="46"/>
        <v>-2.4448205965590018E-2</v>
      </c>
      <c r="AT61">
        <f t="shared" si="47"/>
        <v>-1.5972827897521049E-2</v>
      </c>
      <c r="AU61">
        <f t="shared" si="48"/>
        <v>-4.0421033863505908E-2</v>
      </c>
      <c r="AW61">
        <v>58</v>
      </c>
      <c r="AX61">
        <f>IF(Z61&gt;0, (R61*SUMPRODUCT(K61:$K$98, X61:$X$98)-K61*$AZ$3)/Z61, 0)</f>
        <v>-2.8534126201738655E+18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1.2477760988375245E-3</v>
      </c>
      <c r="L62" s="2">
        <v>59</v>
      </c>
      <c r="M62" s="8">
        <v>0.84318435700000005</v>
      </c>
      <c r="Q62" s="5">
        <f t="shared" si="60"/>
        <v>25</v>
      </c>
      <c r="R62">
        <f t="shared" si="31"/>
        <v>1000000</v>
      </c>
      <c r="S62">
        <f t="shared" si="32"/>
        <v>-1.7352986285262248E+19</v>
      </c>
      <c r="U62">
        <f t="shared" si="52"/>
        <v>0.84318435700000005</v>
      </c>
      <c r="V62">
        <f t="shared" si="53"/>
        <v>0.01</v>
      </c>
      <c r="W62">
        <f t="shared" si="54"/>
        <v>5.1091245115577274E-17</v>
      </c>
      <c r="X62">
        <f t="shared" si="55"/>
        <v>4.3079338661107416E-17</v>
      </c>
      <c r="Y62">
        <f t="shared" si="56"/>
        <v>5.1091245115577277E-19</v>
      </c>
      <c r="Z62">
        <f t="shared" si="57"/>
        <v>7.500994003314085E-18</v>
      </c>
      <c r="AB62">
        <f t="shared" si="58"/>
        <v>-145.78440359318455</v>
      </c>
      <c r="AC62">
        <f t="shared" si="33"/>
        <v>-130.16464606534367</v>
      </c>
      <c r="AE62">
        <f t="shared" si="34"/>
        <v>0</v>
      </c>
      <c r="AF62">
        <f t="shared" si="35"/>
        <v>0</v>
      </c>
      <c r="AG62">
        <f t="shared" si="36"/>
        <v>-1.8752485008285212E-16</v>
      </c>
      <c r="AH62">
        <f t="shared" si="37"/>
        <v>-4.3079338661107413E-11</v>
      </c>
      <c r="AI62">
        <f t="shared" si="38"/>
        <v>-4.3079526185957497E-11</v>
      </c>
      <c r="AJ62">
        <f t="shared" si="39"/>
        <v>-15.619757527840875</v>
      </c>
      <c r="AK62">
        <f t="shared" si="61"/>
        <v>-10.204908251522919</v>
      </c>
      <c r="AL62">
        <f t="shared" si="40"/>
        <v>-25.824665779406875</v>
      </c>
      <c r="AN62">
        <f t="shared" si="41"/>
        <v>0</v>
      </c>
      <c r="AO62">
        <f t="shared" si="42"/>
        <v>0</v>
      </c>
      <c r="AP62">
        <f t="shared" si="43"/>
        <v>-2.3398902587147285E-19</v>
      </c>
      <c r="AQ62">
        <f t="shared" si="44"/>
        <v>-5.375336913505715E-14</v>
      </c>
      <c r="AR62">
        <f t="shared" si="45"/>
        <v>-5.3753603124083024E-14</v>
      </c>
      <c r="AS62">
        <f t="shared" si="46"/>
        <v>-1.9489960112877344E-2</v>
      </c>
      <c r="AT62">
        <f t="shared" si="47"/>
        <v>-1.2733440607080131E-2</v>
      </c>
      <c r="AU62">
        <f t="shared" si="48"/>
        <v>-3.222340072001123E-2</v>
      </c>
      <c r="AW62">
        <v>59</v>
      </c>
      <c r="AX62">
        <f>IF(Z62&gt;0, (R62*SUMPRODUCT(K62:$K$98, X62:$X$98)-K62*$AZ$3)/Z62, 0)</f>
        <v>-1.7352986285262248E+19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1.114085802533504E-3</v>
      </c>
      <c r="L63" s="2">
        <v>60</v>
      </c>
      <c r="M63" s="8">
        <v>0.84806285100000001</v>
      </c>
      <c r="Q63" s="5">
        <f t="shared" si="60"/>
        <v>25</v>
      </c>
      <c r="R63">
        <f t="shared" si="31"/>
        <v>1000000</v>
      </c>
      <c r="S63">
        <f t="shared" si="32"/>
        <v>-1.0915914447949378E+20</v>
      </c>
      <c r="U63">
        <f t="shared" si="52"/>
        <v>0.84806285100000001</v>
      </c>
      <c r="V63">
        <f t="shared" si="53"/>
        <v>0.01</v>
      </c>
      <c r="W63">
        <f t="shared" si="54"/>
        <v>7.500994003314085E-18</v>
      </c>
      <c r="X63">
        <f t="shared" si="55"/>
        <v>6.3613143597844462E-18</v>
      </c>
      <c r="Y63">
        <f t="shared" si="56"/>
        <v>7.5009940033140854E-20</v>
      </c>
      <c r="Z63">
        <f t="shared" si="57"/>
        <v>1.064669703496498E-18</v>
      </c>
      <c r="AB63">
        <f t="shared" si="58"/>
        <v>-130.16464606534367</v>
      </c>
      <c r="AC63">
        <f t="shared" si="33"/>
        <v>-116.21843398691404</v>
      </c>
      <c r="AE63">
        <f t="shared" si="34"/>
        <v>0</v>
      </c>
      <c r="AF63">
        <f t="shared" si="35"/>
        <v>0</v>
      </c>
      <c r="AG63">
        <f t="shared" si="36"/>
        <v>-2.661674258741245E-17</v>
      </c>
      <c r="AH63">
        <f t="shared" si="37"/>
        <v>-6.3613143597844462E-12</v>
      </c>
      <c r="AI63">
        <f t="shared" si="38"/>
        <v>-6.3613409765270334E-12</v>
      </c>
      <c r="AJ63">
        <f t="shared" si="39"/>
        <v>-13.946212078429639</v>
      </c>
      <c r="AK63">
        <f t="shared" si="61"/>
        <v>-9.1115252245740574</v>
      </c>
      <c r="AL63">
        <f t="shared" si="40"/>
        <v>-23.057737303010057</v>
      </c>
      <c r="AN63">
        <f t="shared" si="41"/>
        <v>0</v>
      </c>
      <c r="AO63">
        <f t="shared" si="42"/>
        <v>0</v>
      </c>
      <c r="AP63">
        <f t="shared" si="43"/>
        <v>-2.9653335026325089E-20</v>
      </c>
      <c r="AQ63">
        <f t="shared" si="44"/>
        <v>-7.0870500136883577E-15</v>
      </c>
      <c r="AR63">
        <f t="shared" si="45"/>
        <v>-7.0870796670233841E-15</v>
      </c>
      <c r="AS63">
        <f t="shared" si="46"/>
        <v>-1.5537276875699731E-2</v>
      </c>
      <c r="AT63">
        <f t="shared" si="47"/>
        <v>-1.0151020892123854E-2</v>
      </c>
      <c r="AU63">
        <f t="shared" si="48"/>
        <v>-2.5688297767830669E-2</v>
      </c>
      <c r="AW63">
        <v>60</v>
      </c>
      <c r="AX63">
        <f>IF(Z63&gt;0, (R63*SUMPRODUCT(K63:$K$98, X63:$X$98)-K63*$AZ$3)/Z63, 0)</f>
        <v>-1.0915914447949378E+20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9.9471946654777136E-4</v>
      </c>
      <c r="L64" s="2">
        <v>61</v>
      </c>
      <c r="M64" s="8">
        <v>0.85299375700000002</v>
      </c>
      <c r="Q64" s="5">
        <f t="shared" si="60"/>
        <v>25</v>
      </c>
      <c r="R64">
        <f t="shared" si="31"/>
        <v>1000000</v>
      </c>
      <c r="S64">
        <f t="shared" si="32"/>
        <v>-7.1138015117085494E+20</v>
      </c>
      <c r="U64">
        <f t="shared" si="52"/>
        <v>0.85299375700000002</v>
      </c>
      <c r="V64">
        <f t="shared" si="53"/>
        <v>0.01</v>
      </c>
      <c r="W64">
        <f t="shared" si="54"/>
        <v>1.064669703496498E-18</v>
      </c>
      <c r="X64">
        <f t="shared" si="55"/>
        <v>9.0815661034955385E-19</v>
      </c>
      <c r="Y64">
        <f t="shared" si="56"/>
        <v>1.0646697034964981E-20</v>
      </c>
      <c r="Z64">
        <f t="shared" si="57"/>
        <v>1.4586639611197917E-19</v>
      </c>
      <c r="AB64">
        <f t="shared" si="58"/>
        <v>-116.21843398691404</v>
      </c>
      <c r="AC64">
        <f t="shared" si="33"/>
        <v>-103.76645891688756</v>
      </c>
      <c r="AE64">
        <f t="shared" si="34"/>
        <v>0</v>
      </c>
      <c r="AF64">
        <f t="shared" si="35"/>
        <v>0</v>
      </c>
      <c r="AG64">
        <f t="shared" si="36"/>
        <v>-3.6466599027994793E-18</v>
      </c>
      <c r="AH64">
        <f t="shared" si="37"/>
        <v>-9.0815661034955387E-13</v>
      </c>
      <c r="AI64">
        <f t="shared" si="38"/>
        <v>-9.081602570094567E-13</v>
      </c>
      <c r="AJ64">
        <f t="shared" si="39"/>
        <v>-12.451975070026478</v>
      </c>
      <c r="AK64">
        <f t="shared" si="61"/>
        <v>-8.1352903790839832</v>
      </c>
      <c r="AL64">
        <f t="shared" si="40"/>
        <v>-20.587265449111371</v>
      </c>
      <c r="AN64">
        <f t="shared" si="41"/>
        <v>0</v>
      </c>
      <c r="AO64">
        <f t="shared" si="42"/>
        <v>0</v>
      </c>
      <c r="AP64">
        <f t="shared" si="43"/>
        <v>-3.6274035931938458E-21</v>
      </c>
      <c r="AQ64">
        <f t="shared" si="44"/>
        <v>-9.0336105898874043E-16</v>
      </c>
      <c r="AR64">
        <f t="shared" si="45"/>
        <v>-9.0336468639233367E-16</v>
      </c>
      <c r="AS64">
        <f t="shared" si="46"/>
        <v>-1.2386221999122886E-2</v>
      </c>
      <c r="AT64">
        <f t="shared" si="47"/>
        <v>-8.0923317060936362E-3</v>
      </c>
      <c r="AU64">
        <f t="shared" si="48"/>
        <v>-2.0478553705217426E-2</v>
      </c>
      <c r="AW64">
        <v>61</v>
      </c>
      <c r="AX64">
        <f>IF(Z64&gt;0, (R64*SUMPRODUCT(K64:$K$98, X64:$X$98)-K64*$AZ$3)/Z64, 0)</f>
        <v>-7.1138015117085494E+20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8.8814238084622432E-4</v>
      </c>
      <c r="L65" s="2">
        <v>62</v>
      </c>
      <c r="M65" s="8">
        <v>0.85794593600000002</v>
      </c>
      <c r="Q65" s="5">
        <f t="shared" si="60"/>
        <v>25</v>
      </c>
      <c r="R65">
        <f t="shared" si="31"/>
        <v>1000000</v>
      </c>
      <c r="S65">
        <f t="shared" si="32"/>
        <v>-4.8098546157556502E+21</v>
      </c>
      <c r="U65">
        <f t="shared" si="52"/>
        <v>0.85794593600000002</v>
      </c>
      <c r="V65">
        <f t="shared" si="53"/>
        <v>0.01</v>
      </c>
      <c r="W65">
        <f t="shared" si="54"/>
        <v>1.4586639611197917E-19</v>
      </c>
      <c r="X65">
        <f t="shared" si="55"/>
        <v>1.2514548174323874E-19</v>
      </c>
      <c r="Y65">
        <f t="shared" si="56"/>
        <v>1.4586639611197918E-21</v>
      </c>
      <c r="Z65">
        <f t="shared" si="57"/>
        <v>1.9262250407620641E-20</v>
      </c>
      <c r="AB65">
        <f t="shared" si="58"/>
        <v>-103.76645891688756</v>
      </c>
      <c r="AC65">
        <f t="shared" si="33"/>
        <v>-92.648624032935302</v>
      </c>
      <c r="AE65">
        <f t="shared" si="34"/>
        <v>0</v>
      </c>
      <c r="AF65">
        <f t="shared" si="35"/>
        <v>0</v>
      </c>
      <c r="AG65">
        <f t="shared" si="36"/>
        <v>-4.8155626019051604E-19</v>
      </c>
      <c r="AH65">
        <f t="shared" si="37"/>
        <v>-1.2514548174323875E-13</v>
      </c>
      <c r="AI65">
        <f t="shared" si="38"/>
        <v>-1.2514596329949893E-13</v>
      </c>
      <c r="AJ65">
        <f t="shared" si="39"/>
        <v>-11.117834883952256</v>
      </c>
      <c r="AK65">
        <f t="shared" si="61"/>
        <v>-7.2636521241821299</v>
      </c>
      <c r="AL65">
        <f t="shared" si="40"/>
        <v>-18.38148700813451</v>
      </c>
      <c r="AN65">
        <f t="shared" si="41"/>
        <v>0</v>
      </c>
      <c r="AO65">
        <f t="shared" si="42"/>
        <v>0</v>
      </c>
      <c r="AP65">
        <f t="shared" si="43"/>
        <v>-4.2769052343700876E-22</v>
      </c>
      <c r="AQ65">
        <f t="shared" si="44"/>
        <v>-1.1114700610758777E-16</v>
      </c>
      <c r="AR65">
        <f t="shared" si="45"/>
        <v>-1.1114743379811118E-16</v>
      </c>
      <c r="AS65">
        <f t="shared" si="46"/>
        <v>-9.8742203436885615E-3</v>
      </c>
      <c r="AT65">
        <f t="shared" si="47"/>
        <v>-6.4511572912098513E-3</v>
      </c>
      <c r="AU65">
        <f t="shared" si="48"/>
        <v>-1.6325377634898525E-2</v>
      </c>
      <c r="AW65">
        <v>62</v>
      </c>
      <c r="AX65">
        <f>IF(Z65&gt;0, (R65*SUMPRODUCT(K65:$K$98, X65:$X$98)-K65*$AZ$3)/Z65, 0)</f>
        <v>-4.8098546157556502E+21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7.9298426861270028E-4</v>
      </c>
      <c r="L66" s="2">
        <v>63</v>
      </c>
      <c r="M66" s="8">
        <v>0.86292441799999997</v>
      </c>
      <c r="Q66" s="5">
        <f t="shared" si="60"/>
        <v>25</v>
      </c>
      <c r="R66">
        <f t="shared" si="31"/>
        <v>1000000</v>
      </c>
      <c r="S66">
        <f t="shared" si="32"/>
        <v>-3.3794950864610854E+22</v>
      </c>
      <c r="U66">
        <f t="shared" si="52"/>
        <v>0.86292441799999997</v>
      </c>
      <c r="V66">
        <f t="shared" si="53"/>
        <v>0.01</v>
      </c>
      <c r="W66">
        <f t="shared" si="54"/>
        <v>1.9262250407620641E-20</v>
      </c>
      <c r="X66">
        <f t="shared" si="55"/>
        <v>1.6621866222366303E-20</v>
      </c>
      <c r="Y66">
        <f t="shared" si="56"/>
        <v>1.9262250407620643E-22</v>
      </c>
      <c r="Z66">
        <f t="shared" si="57"/>
        <v>2.4477616811781319E-21</v>
      </c>
      <c r="AB66">
        <f t="shared" si="58"/>
        <v>-92.648624032935302</v>
      </c>
      <c r="AC66">
        <f t="shared" si="33"/>
        <v>-82.72198574369223</v>
      </c>
      <c r="AE66">
        <f t="shared" si="34"/>
        <v>0</v>
      </c>
      <c r="AF66">
        <f t="shared" si="35"/>
        <v>0</v>
      </c>
      <c r="AG66">
        <f t="shared" si="36"/>
        <v>-6.1194042029453297E-20</v>
      </c>
      <c r="AH66">
        <f t="shared" si="37"/>
        <v>-1.6621866222366303E-14</v>
      </c>
      <c r="AI66">
        <f t="shared" si="38"/>
        <v>-1.6621927416408332E-14</v>
      </c>
      <c r="AJ66">
        <f t="shared" si="39"/>
        <v>-9.9266382892430727</v>
      </c>
      <c r="AK66">
        <f t="shared" si="61"/>
        <v>-6.4854036823054715</v>
      </c>
      <c r="AL66">
        <f t="shared" si="40"/>
        <v>-16.412041971548561</v>
      </c>
      <c r="AN66">
        <f t="shared" si="41"/>
        <v>0</v>
      </c>
      <c r="AO66">
        <f t="shared" si="42"/>
        <v>0</v>
      </c>
      <c r="AP66">
        <f t="shared" si="43"/>
        <v>-4.8525912662180862E-23</v>
      </c>
      <c r="AQ66">
        <f t="shared" si="44"/>
        <v>-1.318087842932129E-17</v>
      </c>
      <c r="AR66">
        <f t="shared" si="45"/>
        <v>-1.3180926955233952E-17</v>
      </c>
      <c r="AS66">
        <f t="shared" si="46"/>
        <v>-7.8716680035782437E-3</v>
      </c>
      <c r="AT66">
        <f t="shared" si="47"/>
        <v>-5.1428230956711172E-3</v>
      </c>
      <c r="AU66">
        <f t="shared" si="48"/>
        <v>-1.3014491099249376E-2</v>
      </c>
      <c r="AW66">
        <v>63</v>
      </c>
      <c r="AX66">
        <f>IF(Z66&gt;0, (R66*SUMPRODUCT(K66:$K$98, X66:$X$98)-K66*$AZ$3)/Z66, 0)</f>
        <v>-3.3794950864610854E+22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7.0802166840419666E-4</v>
      </c>
      <c r="L67" s="2">
        <v>64</v>
      </c>
      <c r="M67" s="8">
        <v>0.86793829099999997</v>
      </c>
      <c r="Q67" s="5">
        <f t="shared" si="60"/>
        <v>25</v>
      </c>
      <c r="R67">
        <f t="shared" ref="R67:R79" si="62">$C$6</f>
        <v>1000000</v>
      </c>
      <c r="S67">
        <f t="shared" ref="S67:S79" si="63">AX67</f>
        <v>-2.472033491844193E+23</v>
      </c>
      <c r="U67">
        <f t="shared" si="52"/>
        <v>0.86793829099999997</v>
      </c>
      <c r="V67">
        <f t="shared" si="53"/>
        <v>0.01</v>
      </c>
      <c r="W67">
        <f t="shared" si="54"/>
        <v>2.4477616811781319E-21</v>
      </c>
      <c r="X67">
        <f t="shared" si="55"/>
        <v>2.1245060903370347E-21</v>
      </c>
      <c r="Y67">
        <f t="shared" si="56"/>
        <v>2.447761681178132E-23</v>
      </c>
      <c r="Z67">
        <f t="shared" si="57"/>
        <v>2.9877797402931592E-22</v>
      </c>
      <c r="AB67">
        <f t="shared" si="58"/>
        <v>-82.72198574369223</v>
      </c>
      <c r="AC67">
        <f t="shared" ref="AC67:AC79" si="64">S67*Z67</f>
        <v>-73.858915842582348</v>
      </c>
      <c r="AE67">
        <f t="shared" ref="AE67:AE79" si="65">$Z67*O67</f>
        <v>0</v>
      </c>
      <c r="AF67">
        <f t="shared" ref="AF67:AF79" si="66">-$Z67*P67</f>
        <v>0</v>
      </c>
      <c r="AG67">
        <f t="shared" ref="AG67:AG79" si="67">-$Z67*Q67</f>
        <v>-7.4694493507328986E-21</v>
      </c>
      <c r="AH67">
        <f t="shared" ref="AH67:AH79" si="68">-X67*R67</f>
        <v>-2.1245060903370347E-15</v>
      </c>
      <c r="AI67">
        <f t="shared" ref="AI67:AI79" si="69">SUM(AE67:AH67)</f>
        <v>-2.1245135597863856E-15</v>
      </c>
      <c r="AJ67">
        <f t="shared" ref="AJ67:AJ79" si="70">AB67-AC67</f>
        <v>-8.8630699011098812</v>
      </c>
      <c r="AK67">
        <f t="shared" si="61"/>
        <v>-5.7905390020584564</v>
      </c>
      <c r="AL67">
        <f t="shared" ref="AL67:AL79" si="71">SUM(AI67:AK67)</f>
        <v>-14.65360890316834</v>
      </c>
      <c r="AN67">
        <f t="shared" ref="AN67:AN79" si="72">AE67*$K67</f>
        <v>0</v>
      </c>
      <c r="AO67">
        <f t="shared" ref="AO67:AO79" si="73">AF67*$K67</f>
        <v>0</v>
      </c>
      <c r="AP67">
        <f t="shared" ref="AP67:AP79" si="74">AG67*$K67</f>
        <v>-5.28853199136655E-24</v>
      </c>
      <c r="AQ67">
        <f t="shared" ref="AQ67:AQ79" si="75">AH67*$K67</f>
        <v>-1.5041963466153043E-18</v>
      </c>
      <c r="AR67">
        <f t="shared" ref="AR67:AR79" si="76">AI67*$K67</f>
        <v>-1.5042016351472958E-18</v>
      </c>
      <c r="AS67">
        <f t="shared" ref="AS67:AS79" si="77">AJ67*$K67</f>
        <v>-6.2752455385668366E-3</v>
      </c>
      <c r="AT67">
        <f t="shared" ref="AT67:AT79" si="78">AK67*$K67</f>
        <v>-4.099827085197E-3</v>
      </c>
      <c r="AU67">
        <f t="shared" ref="AU67:AU79" si="79">AL67*$K67</f>
        <v>-1.0375072623763838E-2</v>
      </c>
      <c r="AW67">
        <v>64</v>
      </c>
      <c r="AX67">
        <f>IF(Z67&gt;0, (R67*SUMPRODUCT(K67:$K$98, X67:$X$98)-K67*$AZ$3)/Z67, 0)</f>
        <v>-2.472033491844193E+23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79" si="80">G68+$C$9</f>
        <v>0.12000000000000001</v>
      </c>
      <c r="I68" s="1">
        <f t="shared" ref="I68:I79" si="81">1+H68</f>
        <v>1.1200000000000001</v>
      </c>
      <c r="J68">
        <f t="shared" ref="J68:J79" si="82">1/I68</f>
        <v>0.89285714285714279</v>
      </c>
      <c r="K68">
        <f t="shared" si="59"/>
        <v>6.3216220393231843E-4</v>
      </c>
      <c r="L68" s="2">
        <v>65</v>
      </c>
      <c r="M68" s="8">
        <v>0.872959127</v>
      </c>
      <c r="Q68" s="5">
        <f t="shared" si="60"/>
        <v>25</v>
      </c>
      <c r="R68">
        <f t="shared" si="62"/>
        <v>1000000</v>
      </c>
      <c r="S68">
        <f t="shared" si="63"/>
        <v>-1.8858136512491433E+24</v>
      </c>
      <c r="U68">
        <f t="shared" ref="U68:U79" si="83">M68</f>
        <v>0.872959127</v>
      </c>
      <c r="V68">
        <f t="shared" ref="V68:V79" si="84">$C$10</f>
        <v>0.01</v>
      </c>
      <c r="W68">
        <f t="shared" ref="W68:W79" si="85">Z67</f>
        <v>2.9877797402931592E-22</v>
      </c>
      <c r="X68">
        <f t="shared" ref="X68:X79" si="86">U68*W68</f>
        <v>2.608209593754603E-22</v>
      </c>
      <c r="Y68">
        <f t="shared" ref="Y68:Y79" si="87">V68*W68</f>
        <v>2.9877797402931591E-24</v>
      </c>
      <c r="Z68">
        <f t="shared" ref="Z68:Z79" si="88">MAX(0, W68-X68-Y68)</f>
        <v>3.4969234913562458E-23</v>
      </c>
      <c r="AB68">
        <f t="shared" ref="AB68:AB79" si="89">AC67</f>
        <v>-73.858915842582348</v>
      </c>
      <c r="AC68">
        <f t="shared" si="64"/>
        <v>-65.945460573734238</v>
      </c>
      <c r="AE68">
        <f t="shared" si="65"/>
        <v>0</v>
      </c>
      <c r="AF68">
        <f t="shared" si="66"/>
        <v>0</v>
      </c>
      <c r="AG68">
        <f t="shared" si="67"/>
        <v>-8.7423087283906141E-22</v>
      </c>
      <c r="AH68">
        <f t="shared" si="68"/>
        <v>-2.6082095937546029E-16</v>
      </c>
      <c r="AI68">
        <f t="shared" si="69"/>
        <v>-2.6082183360633313E-16</v>
      </c>
      <c r="AJ68">
        <f t="shared" si="70"/>
        <v>-7.9134552688481108</v>
      </c>
      <c r="AK68">
        <f t="shared" si="61"/>
        <v>-5.1701241089807652</v>
      </c>
      <c r="AL68">
        <f t="shared" si="71"/>
        <v>-13.083579377828876</v>
      </c>
      <c r="AN68">
        <f t="shared" si="72"/>
        <v>0</v>
      </c>
      <c r="AO68">
        <f t="shared" si="73"/>
        <v>0</v>
      </c>
      <c r="AP68">
        <f t="shared" si="74"/>
        <v>-5.5265571531961544E-25</v>
      </c>
      <c r="AQ68">
        <f t="shared" si="75"/>
        <v>-1.6488115251053268E-19</v>
      </c>
      <c r="AR68">
        <f t="shared" si="76"/>
        <v>-1.64881705166248E-19</v>
      </c>
      <c r="AS68">
        <f t="shared" si="77"/>
        <v>-5.0025873234748391E-3</v>
      </c>
      <c r="AT68">
        <f t="shared" si="78"/>
        <v>-3.2683570513368948E-3</v>
      </c>
      <c r="AU68">
        <f t="shared" si="79"/>
        <v>-8.2709443748117343E-3</v>
      </c>
      <c r="AW68">
        <v>65</v>
      </c>
      <c r="AX68">
        <f>IF(Z68&gt;0, (R68*SUMPRODUCT(K68:$K$98, X68:$X$98)-K68*$AZ$3)/Z68, 0)</f>
        <v>-1.8858136512491433E+24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79" si="90">K68*J69</f>
        <v>5.6443053922528431E-4</v>
      </c>
      <c r="L69" s="2">
        <v>66</v>
      </c>
      <c r="M69" s="8">
        <v>0.877957722</v>
      </c>
      <c r="Q69" s="5">
        <f t="shared" ref="Q69:Q79" si="91">$C$8</f>
        <v>25</v>
      </c>
      <c r="R69">
        <f t="shared" si="62"/>
        <v>1000000</v>
      </c>
      <c r="S69">
        <f t="shared" si="63"/>
        <v>-1.5027918199015072E+25</v>
      </c>
      <c r="U69">
        <f t="shared" si="83"/>
        <v>0.877957722</v>
      </c>
      <c r="V69">
        <f t="shared" si="84"/>
        <v>0.01</v>
      </c>
      <c r="W69">
        <f t="shared" si="85"/>
        <v>3.4969234913562458E-23</v>
      </c>
      <c r="X69">
        <f t="shared" si="86"/>
        <v>3.0701509824794161E-23</v>
      </c>
      <c r="Y69">
        <f t="shared" si="87"/>
        <v>3.4969234913562456E-25</v>
      </c>
      <c r="Z69">
        <f t="shared" si="88"/>
        <v>3.9180327396326716E-24</v>
      </c>
      <c r="AB69">
        <f t="shared" si="89"/>
        <v>-65.945460573734238</v>
      </c>
      <c r="AC69">
        <f t="shared" si="64"/>
        <v>-58.879875512262707</v>
      </c>
      <c r="AE69">
        <f t="shared" si="65"/>
        <v>0</v>
      </c>
      <c r="AF69">
        <f t="shared" si="66"/>
        <v>0</v>
      </c>
      <c r="AG69">
        <f t="shared" si="67"/>
        <v>-9.7950818490816793E-23</v>
      </c>
      <c r="AH69">
        <f t="shared" si="68"/>
        <v>-3.0701509824794163E-17</v>
      </c>
      <c r="AI69">
        <f t="shared" si="69"/>
        <v>-3.0701607775612653E-17</v>
      </c>
      <c r="AJ69">
        <f t="shared" si="70"/>
        <v>-7.0655850614715305</v>
      </c>
      <c r="AK69">
        <f t="shared" si="61"/>
        <v>-4.6161822401613968</v>
      </c>
      <c r="AL69">
        <f t="shared" si="71"/>
        <v>-11.681767301632927</v>
      </c>
      <c r="AN69">
        <f t="shared" si="72"/>
        <v>0</v>
      </c>
      <c r="AO69">
        <f t="shared" si="73"/>
        <v>0</v>
      </c>
      <c r="AP69">
        <f t="shared" si="74"/>
        <v>-5.528643329832967E-26</v>
      </c>
      <c r="AQ69">
        <f t="shared" si="75"/>
        <v>-1.7328869745438934E-20</v>
      </c>
      <c r="AR69">
        <f t="shared" si="76"/>
        <v>-1.732892503187223E-20</v>
      </c>
      <c r="AS69">
        <f t="shared" si="77"/>
        <v>-3.9880319861884898E-3</v>
      </c>
      <c r="AT69">
        <f t="shared" si="78"/>
        <v>-2.6055142309764781E-3</v>
      </c>
      <c r="AU69">
        <f t="shared" si="79"/>
        <v>-6.5935462171649679E-3</v>
      </c>
      <c r="AW69">
        <v>66</v>
      </c>
      <c r="AX69">
        <f>IF(Z69&gt;0, (R69*SUMPRODUCT(K69:$K$98, X69:$X$98)-K69*$AZ$3)/Z69, 0)</f>
        <v>-1.5027918199015072E+25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5.0395583859400386E-4</v>
      </c>
      <c r="L70" s="2">
        <v>67</v>
      </c>
      <c r="M70" s="8">
        <v>0.88376105100000002</v>
      </c>
      <c r="Q70" s="5">
        <f t="shared" si="91"/>
        <v>25</v>
      </c>
      <c r="R70">
        <f t="shared" si="62"/>
        <v>1000000</v>
      </c>
      <c r="S70">
        <f t="shared" si="63"/>
        <v>-1.2629816308012852E+26</v>
      </c>
      <c r="U70">
        <f t="shared" si="83"/>
        <v>0.88376105100000002</v>
      </c>
      <c r="V70">
        <f t="shared" si="84"/>
        <v>0.01</v>
      </c>
      <c r="W70">
        <f t="shared" si="85"/>
        <v>3.9180327396326716E-24</v>
      </c>
      <c r="X70">
        <f t="shared" si="86"/>
        <v>3.4626047318301791E-24</v>
      </c>
      <c r="Y70">
        <f t="shared" si="87"/>
        <v>3.9180327396326718E-26</v>
      </c>
      <c r="Z70">
        <f t="shared" si="88"/>
        <v>4.162476804061657E-25</v>
      </c>
      <c r="AB70">
        <f t="shared" si="89"/>
        <v>-58.879875512262707</v>
      </c>
      <c r="AC70">
        <f t="shared" si="64"/>
        <v>-52.571317421663132</v>
      </c>
      <c r="AE70">
        <f t="shared" si="65"/>
        <v>0</v>
      </c>
      <c r="AF70">
        <f t="shared" si="66"/>
        <v>0</v>
      </c>
      <c r="AG70">
        <f t="shared" si="67"/>
        <v>-1.0406192010154142E-23</v>
      </c>
      <c r="AH70">
        <f t="shared" si="68"/>
        <v>-3.4626047318301791E-18</v>
      </c>
      <c r="AI70">
        <f t="shared" si="69"/>
        <v>-3.4626151380221893E-18</v>
      </c>
      <c r="AJ70">
        <f t="shared" si="70"/>
        <v>-6.3085580905995755</v>
      </c>
      <c r="AK70">
        <f t="shared" si="61"/>
        <v>-4.1215912858583899</v>
      </c>
      <c r="AL70">
        <f t="shared" si="71"/>
        <v>-10.430149376457965</v>
      </c>
      <c r="AN70">
        <f t="shared" si="72"/>
        <v>0</v>
      </c>
      <c r="AO70">
        <f t="shared" si="73"/>
        <v>0</v>
      </c>
      <c r="AP70">
        <f t="shared" si="74"/>
        <v>-5.2442612210474533E-27</v>
      </c>
      <c r="AQ70">
        <f t="shared" si="75"/>
        <v>-1.7449998713490438E-21</v>
      </c>
      <c r="AR70">
        <f t="shared" si="76"/>
        <v>-1.7450051156102647E-21</v>
      </c>
      <c r="AS70">
        <f t="shared" si="77"/>
        <v>-3.179234682867097E-3</v>
      </c>
      <c r="AT70">
        <f t="shared" si="78"/>
        <v>-2.0770999928065035E-3</v>
      </c>
      <c r="AU70">
        <f t="shared" si="79"/>
        <v>-5.2563346756736001E-3</v>
      </c>
      <c r="AW70">
        <v>67</v>
      </c>
      <c r="AX70">
        <f>IF(Z70&gt;0, (R70*SUMPRODUCT(K70:$K$98, X70:$X$98)-K70*$AZ$3)/Z70, 0)</f>
        <v>-1.2629816308012852E+26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4.4996057017321768E-4</v>
      </c>
      <c r="L71" s="2">
        <v>68</v>
      </c>
      <c r="M71" s="8">
        <v>0.88953285599999998</v>
      </c>
      <c r="Q71" s="5">
        <f t="shared" si="91"/>
        <v>25</v>
      </c>
      <c r="R71">
        <f t="shared" si="62"/>
        <v>1000000</v>
      </c>
      <c r="S71">
        <f t="shared" si="63"/>
        <v>-1.1224188580082362E+27</v>
      </c>
      <c r="U71">
        <f t="shared" si="83"/>
        <v>0.88953285599999998</v>
      </c>
      <c r="V71">
        <f t="shared" si="84"/>
        <v>0.01</v>
      </c>
      <c r="W71">
        <f t="shared" si="85"/>
        <v>4.162476804061657E-25</v>
      </c>
      <c r="X71">
        <f t="shared" si="86"/>
        <v>3.7026598795507182E-25</v>
      </c>
      <c r="Y71">
        <f t="shared" si="87"/>
        <v>4.1624768040616569E-27</v>
      </c>
      <c r="Z71">
        <f t="shared" si="88"/>
        <v>4.1819215647032228E-26</v>
      </c>
      <c r="AB71">
        <f t="shared" si="89"/>
        <v>-52.571317421663132</v>
      </c>
      <c r="AC71">
        <f t="shared" si="64"/>
        <v>-46.938676269342075</v>
      </c>
      <c r="AE71">
        <f t="shared" si="65"/>
        <v>0</v>
      </c>
      <c r="AF71">
        <f t="shared" si="66"/>
        <v>0</v>
      </c>
      <c r="AG71">
        <f t="shared" si="67"/>
        <v>-1.0454803911758058E-24</v>
      </c>
      <c r="AH71">
        <f t="shared" si="68"/>
        <v>-3.7026598795507182E-19</v>
      </c>
      <c r="AI71">
        <f t="shared" si="69"/>
        <v>-3.70267033435463E-19</v>
      </c>
      <c r="AJ71">
        <f t="shared" si="70"/>
        <v>-5.6326411523210567</v>
      </c>
      <c r="AK71">
        <f t="shared" si="61"/>
        <v>-3.6799922195164196</v>
      </c>
      <c r="AL71">
        <f t="shared" si="71"/>
        <v>-9.3126333718374763</v>
      </c>
      <c r="AN71">
        <f t="shared" si="72"/>
        <v>0</v>
      </c>
      <c r="AO71">
        <f t="shared" si="73"/>
        <v>0</v>
      </c>
      <c r="AP71">
        <f t="shared" si="74"/>
        <v>-4.7042495291838425E-28</v>
      </c>
      <c r="AQ71">
        <f t="shared" si="75"/>
        <v>-1.6660509505601387E-22</v>
      </c>
      <c r="AR71">
        <f t="shared" si="76"/>
        <v>-1.6660556548096678E-22</v>
      </c>
      <c r="AS71">
        <f t="shared" si="77"/>
        <v>-2.5344664244795123E-3</v>
      </c>
      <c r="AT71">
        <f t="shared" si="78"/>
        <v>-1.6558513973266131E-3</v>
      </c>
      <c r="AU71">
        <f t="shared" si="79"/>
        <v>-4.1903178218061256E-3</v>
      </c>
      <c r="AW71">
        <v>68</v>
      </c>
      <c r="AX71">
        <f>IF(Z71&gt;0, (R71*SUMPRODUCT(K71:$K$98, X71:$X$98)-K71*$AZ$3)/Z71, 0)</f>
        <v>-1.1224188580082362E+27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4.0175050908323003E-4</v>
      </c>
      <c r="L72" s="2">
        <v>69</v>
      </c>
      <c r="M72" s="8">
        <v>0.89526598199999996</v>
      </c>
      <c r="Q72" s="5">
        <f t="shared" si="91"/>
        <v>25</v>
      </c>
      <c r="R72">
        <f t="shared" si="62"/>
        <v>1000000</v>
      </c>
      <c r="S72">
        <f t="shared" si="63"/>
        <v>-1.0578667682502497E+28</v>
      </c>
      <c r="U72">
        <f t="shared" si="83"/>
        <v>0.89526598199999996</v>
      </c>
      <c r="V72">
        <f t="shared" si="84"/>
        <v>0.01</v>
      </c>
      <c r="W72">
        <f t="shared" si="85"/>
        <v>4.1819215647032228E-26</v>
      </c>
      <c r="X72">
        <f t="shared" si="86"/>
        <v>3.7439321162710069E-26</v>
      </c>
      <c r="Y72">
        <f t="shared" si="87"/>
        <v>4.1819215647032225E-28</v>
      </c>
      <c r="Z72">
        <f t="shared" si="88"/>
        <v>3.9617023278518367E-27</v>
      </c>
      <c r="AB72">
        <f t="shared" si="89"/>
        <v>-46.938676269342075</v>
      </c>
      <c r="AC72">
        <f t="shared" si="64"/>
        <v>-41.909532383341137</v>
      </c>
      <c r="AE72">
        <f t="shared" si="65"/>
        <v>0</v>
      </c>
      <c r="AF72">
        <f t="shared" si="66"/>
        <v>0</v>
      </c>
      <c r="AG72">
        <f t="shared" si="67"/>
        <v>-9.9042558196295913E-26</v>
      </c>
      <c r="AH72">
        <f t="shared" si="68"/>
        <v>-3.7439321162710067E-20</v>
      </c>
      <c r="AI72">
        <f t="shared" si="69"/>
        <v>-3.7439420205268262E-20</v>
      </c>
      <c r="AJ72">
        <f t="shared" si="70"/>
        <v>-5.0291438860009379</v>
      </c>
      <c r="AK72">
        <f t="shared" ref="AK72:AK79" si="92">G72*SUM(AB72:AB72, AE72:AF72)</f>
        <v>-3.2857073388539457</v>
      </c>
      <c r="AL72">
        <f t="shared" si="71"/>
        <v>-8.314851224854884</v>
      </c>
      <c r="AN72">
        <f t="shared" si="72"/>
        <v>0</v>
      </c>
      <c r="AO72">
        <f t="shared" si="73"/>
        <v>0</v>
      </c>
      <c r="AP72">
        <f t="shared" si="74"/>
        <v>-3.9790398176267321E-29</v>
      </c>
      <c r="AQ72">
        <f t="shared" si="75"/>
        <v>-1.5041266336849316E-23</v>
      </c>
      <c r="AR72">
        <f t="shared" si="76"/>
        <v>-1.5041306127247492E-23</v>
      </c>
      <c r="AS72">
        <f t="shared" si="77"/>
        <v>-2.0204611164536907E-3</v>
      </c>
      <c r="AT72">
        <f t="shared" si="78"/>
        <v>-1.3200345960830777E-3</v>
      </c>
      <c r="AU72">
        <f t="shared" si="79"/>
        <v>-3.3404957125367685E-3</v>
      </c>
      <c r="AW72">
        <v>69</v>
      </c>
      <c r="AX72">
        <f>IF(Z72&gt;0, (R72*SUMPRODUCT(K72:$K$98, X72:$X$98)-K72*$AZ$3)/Z72, 0)</f>
        <v>-1.0578667682502497E+28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3.5870581168145535E-4</v>
      </c>
      <c r="L73" s="2">
        <v>70</v>
      </c>
      <c r="M73" s="8">
        <v>0.900953271</v>
      </c>
      <c r="Q73" s="5">
        <f t="shared" si="91"/>
        <v>25</v>
      </c>
      <c r="R73">
        <f t="shared" si="62"/>
        <v>1000000</v>
      </c>
      <c r="S73">
        <f t="shared" si="63"/>
        <v>-1.0607058909748799E+29</v>
      </c>
      <c r="U73">
        <f t="shared" si="83"/>
        <v>0.900953271</v>
      </c>
      <c r="V73">
        <f t="shared" si="84"/>
        <v>0.01</v>
      </c>
      <c r="W73">
        <f t="shared" si="85"/>
        <v>3.9617023278518367E-27</v>
      </c>
      <c r="X73">
        <f t="shared" si="86"/>
        <v>3.5693086710064266E-27</v>
      </c>
      <c r="Y73">
        <f t="shared" si="87"/>
        <v>3.9617023278518366E-29</v>
      </c>
      <c r="Z73">
        <f t="shared" si="88"/>
        <v>3.5277663356689174E-28</v>
      </c>
      <c r="AB73">
        <f t="shared" si="89"/>
        <v>-41.909532383341137</v>
      </c>
      <c r="AC73">
        <f t="shared" si="64"/>
        <v>-37.419225342268867</v>
      </c>
      <c r="AE73">
        <f t="shared" si="65"/>
        <v>0</v>
      </c>
      <c r="AF73">
        <f t="shared" si="66"/>
        <v>0</v>
      </c>
      <c r="AG73">
        <f t="shared" si="67"/>
        <v>-8.8194158391722941E-27</v>
      </c>
      <c r="AH73">
        <f t="shared" si="68"/>
        <v>-3.5693086710064265E-21</v>
      </c>
      <c r="AI73">
        <f t="shared" si="69"/>
        <v>-3.5693174904222658E-21</v>
      </c>
      <c r="AJ73">
        <f t="shared" si="70"/>
        <v>-4.4903070410722705</v>
      </c>
      <c r="AK73">
        <f t="shared" si="92"/>
        <v>-2.9336672668338797</v>
      </c>
      <c r="AL73">
        <f t="shared" si="71"/>
        <v>-7.4239743079061498</v>
      </c>
      <c r="AN73">
        <f t="shared" si="72"/>
        <v>0</v>
      </c>
      <c r="AO73">
        <f t="shared" si="73"/>
        <v>0</v>
      </c>
      <c r="AP73">
        <f t="shared" si="74"/>
        <v>-3.1635757171465816E-30</v>
      </c>
      <c r="AQ73">
        <f t="shared" si="75"/>
        <v>-1.2803317639750168E-24</v>
      </c>
      <c r="AR73">
        <f t="shared" si="76"/>
        <v>-1.2803349275507341E-24</v>
      </c>
      <c r="AS73">
        <f t="shared" si="77"/>
        <v>-1.6106992318667829E-3</v>
      </c>
      <c r="AT73">
        <f t="shared" si="78"/>
        <v>-1.0523234981529635E-3</v>
      </c>
      <c r="AU73">
        <f t="shared" si="79"/>
        <v>-2.6630227300197462E-3</v>
      </c>
      <c r="AW73">
        <v>70</v>
      </c>
      <c r="AX73">
        <f>IF(Z73&gt;0, (R73*SUMPRODUCT(K73:$K$98, X73:$X$98)-K73*$AZ$3)/Z73, 0)</f>
        <v>-1.0607058909748799E+29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3.2027304614415652E-4</v>
      </c>
      <c r="L74" s="2">
        <v>71</v>
      </c>
      <c r="M74" s="8">
        <v>0.90658776299999999</v>
      </c>
      <c r="Q74" s="5">
        <f t="shared" si="91"/>
        <v>25</v>
      </c>
      <c r="R74">
        <f t="shared" si="62"/>
        <v>1000000</v>
      </c>
      <c r="S74">
        <f t="shared" si="63"/>
        <v>-1.1353955550042036E+30</v>
      </c>
      <c r="U74">
        <f t="shared" si="83"/>
        <v>0.90658776299999999</v>
      </c>
      <c r="V74">
        <f t="shared" si="84"/>
        <v>0.01</v>
      </c>
      <c r="W74">
        <f t="shared" si="85"/>
        <v>3.5277663356689174E-28</v>
      </c>
      <c r="X74">
        <f t="shared" si="86"/>
        <v>3.198229790640791E-28</v>
      </c>
      <c r="Y74">
        <f t="shared" si="87"/>
        <v>3.5277663356689173E-30</v>
      </c>
      <c r="Z74">
        <f t="shared" si="88"/>
        <v>2.9425888167143719E-29</v>
      </c>
      <c r="AB74">
        <f t="shared" si="89"/>
        <v>-37.419225342268867</v>
      </c>
      <c r="AC74">
        <f t="shared" si="64"/>
        <v>-33.410022627025768</v>
      </c>
      <c r="AE74">
        <f t="shared" si="65"/>
        <v>0</v>
      </c>
      <c r="AF74">
        <f t="shared" si="66"/>
        <v>0</v>
      </c>
      <c r="AG74">
        <f t="shared" si="67"/>
        <v>-7.3564720417859296E-28</v>
      </c>
      <c r="AH74">
        <f t="shared" si="68"/>
        <v>-3.1982297906407912E-22</v>
      </c>
      <c r="AI74">
        <f t="shared" si="69"/>
        <v>-3.198237147112833E-22</v>
      </c>
      <c r="AJ74">
        <f t="shared" si="70"/>
        <v>-4.0092027152430987</v>
      </c>
      <c r="AK74">
        <f t="shared" si="92"/>
        <v>-2.6193457739588211</v>
      </c>
      <c r="AL74">
        <f t="shared" si="71"/>
        <v>-6.6285484892019202</v>
      </c>
      <c r="AN74">
        <f t="shared" si="72"/>
        <v>0</v>
      </c>
      <c r="AO74">
        <f t="shared" si="73"/>
        <v>0</v>
      </c>
      <c r="AP74">
        <f t="shared" si="74"/>
        <v>-2.3560797096971022E-31</v>
      </c>
      <c r="AQ74">
        <f t="shared" si="75"/>
        <v>-1.0243067973175141E-25</v>
      </c>
      <c r="AR74">
        <f t="shared" si="76"/>
        <v>-1.0243091533972238E-25</v>
      </c>
      <c r="AS74">
        <f t="shared" si="77"/>
        <v>-1.2840395662203304E-3</v>
      </c>
      <c r="AT74">
        <f t="shared" si="78"/>
        <v>-8.3890584993061485E-4</v>
      </c>
      <c r="AU74">
        <f t="shared" si="79"/>
        <v>-2.1229454161509455E-3</v>
      </c>
      <c r="AW74">
        <v>71</v>
      </c>
      <c r="AX74">
        <f>IF(Z74&gt;0, (R74*SUMPRODUCT(K74:$K$98, X74:$X$98)-K74*$AZ$3)/Z74, 0)</f>
        <v>-1.1353955550042036E+30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2.8595807691442546E-4</v>
      </c>
      <c r="L75" s="2">
        <v>72</v>
      </c>
      <c r="M75" s="8">
        <v>0.91219363099999995</v>
      </c>
      <c r="Q75" s="5">
        <f t="shared" si="91"/>
        <v>25</v>
      </c>
      <c r="R75">
        <f t="shared" si="62"/>
        <v>1000000</v>
      </c>
      <c r="S75">
        <f t="shared" si="63"/>
        <v>-1.302908803331707E+31</v>
      </c>
      <c r="U75">
        <f t="shared" si="83"/>
        <v>0.91219363099999995</v>
      </c>
      <c r="V75">
        <f t="shared" si="84"/>
        <v>0.01</v>
      </c>
      <c r="W75">
        <f t="shared" si="85"/>
        <v>2.9425888167143719E-29</v>
      </c>
      <c r="X75">
        <f t="shared" si="86"/>
        <v>2.6842107772586762E-29</v>
      </c>
      <c r="Y75">
        <f t="shared" si="87"/>
        <v>2.942588816714372E-31</v>
      </c>
      <c r="Z75">
        <f t="shared" si="88"/>
        <v>2.28952151288552E-30</v>
      </c>
      <c r="AB75">
        <f t="shared" si="89"/>
        <v>-33.410022627025768</v>
      </c>
      <c r="AC75">
        <f t="shared" si="64"/>
        <v>-29.830377345558723</v>
      </c>
      <c r="AE75">
        <f t="shared" si="65"/>
        <v>0</v>
      </c>
      <c r="AF75">
        <f t="shared" si="66"/>
        <v>0</v>
      </c>
      <c r="AG75">
        <f t="shared" si="67"/>
        <v>-5.7238037822138002E-29</v>
      </c>
      <c r="AH75">
        <f t="shared" si="68"/>
        <v>-2.684210777258676E-23</v>
      </c>
      <c r="AI75">
        <f t="shared" si="69"/>
        <v>-2.6842165010624582E-23</v>
      </c>
      <c r="AJ75">
        <f t="shared" si="70"/>
        <v>-3.5796452814670445</v>
      </c>
      <c r="AK75">
        <f t="shared" si="92"/>
        <v>-2.3387015838918042</v>
      </c>
      <c r="AL75">
        <f t="shared" si="71"/>
        <v>-5.9183468653588491</v>
      </c>
      <c r="AN75">
        <f t="shared" si="72"/>
        <v>0</v>
      </c>
      <c r="AO75">
        <f t="shared" si="73"/>
        <v>0</v>
      </c>
      <c r="AP75">
        <f t="shared" si="74"/>
        <v>-1.6367679221973732E-32</v>
      </c>
      <c r="AQ75">
        <f t="shared" si="75"/>
        <v>-7.6757175189786627E-27</v>
      </c>
      <c r="AR75">
        <f t="shared" si="76"/>
        <v>-7.6757338866578841E-27</v>
      </c>
      <c r="AS75">
        <f t="shared" si="77"/>
        <v>-1.0236284807241132E-3</v>
      </c>
      <c r="AT75">
        <f t="shared" si="78"/>
        <v>-6.6877060740642123E-4</v>
      </c>
      <c r="AU75">
        <f t="shared" si="79"/>
        <v>-1.6923990881305346E-3</v>
      </c>
      <c r="AW75">
        <v>72</v>
      </c>
      <c r="AX75">
        <f>IF(Z75&gt;0, (R75*SUMPRODUCT(K75:$K$98, X75:$X$98)-K75*$AZ$3)/Z75, 0)</f>
        <v>-1.302908803331707E+31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2.55319711530737E-4</v>
      </c>
      <c r="L76" s="2">
        <v>73</v>
      </c>
      <c r="M76" s="8">
        <v>0.91779930600000004</v>
      </c>
      <c r="Q76" s="5">
        <f t="shared" si="91"/>
        <v>25</v>
      </c>
      <c r="R76">
        <f t="shared" si="62"/>
        <v>1000000</v>
      </c>
      <c r="S76">
        <f t="shared" si="63"/>
        <v>-1.6112191823892544E+32</v>
      </c>
      <c r="U76">
        <f t="shared" si="83"/>
        <v>0.91779930600000004</v>
      </c>
      <c r="V76">
        <f t="shared" si="84"/>
        <v>0.01</v>
      </c>
      <c r="W76">
        <f t="shared" si="85"/>
        <v>2.28952151288552E-30</v>
      </c>
      <c r="X76">
        <f t="shared" si="86"/>
        <v>2.1013212555984004E-30</v>
      </c>
      <c r="Y76">
        <f t="shared" si="87"/>
        <v>2.2895215128855201E-32</v>
      </c>
      <c r="Z76">
        <f t="shared" si="88"/>
        <v>1.6530504215826441E-31</v>
      </c>
      <c r="AB76">
        <f t="shared" si="89"/>
        <v>-29.830377345558723</v>
      </c>
      <c r="AC76">
        <f t="shared" si="64"/>
        <v>-26.634265487106003</v>
      </c>
      <c r="AE76">
        <f t="shared" si="65"/>
        <v>0</v>
      </c>
      <c r="AF76">
        <f t="shared" si="66"/>
        <v>0</v>
      </c>
      <c r="AG76">
        <f t="shared" si="67"/>
        <v>-4.1326260539566105E-30</v>
      </c>
      <c r="AH76">
        <f t="shared" si="68"/>
        <v>-2.1013212555984004E-24</v>
      </c>
      <c r="AI76">
        <f t="shared" si="69"/>
        <v>-2.1013253882244544E-24</v>
      </c>
      <c r="AJ76">
        <f t="shared" si="70"/>
        <v>-3.1961118584527206</v>
      </c>
      <c r="AK76">
        <f t="shared" si="92"/>
        <v>-2.0881264141891109</v>
      </c>
      <c r="AL76">
        <f t="shared" si="71"/>
        <v>-5.2842382726418311</v>
      </c>
      <c r="AN76">
        <f t="shared" si="72"/>
        <v>0</v>
      </c>
      <c r="AO76">
        <f t="shared" si="73"/>
        <v>0</v>
      </c>
      <c r="AP76">
        <f t="shared" si="74"/>
        <v>-1.0551408919606098E-33</v>
      </c>
      <c r="AQ76">
        <f t="shared" si="75"/>
        <v>-5.3650873681278962E-28</v>
      </c>
      <c r="AR76">
        <f t="shared" si="76"/>
        <v>-5.3650979195368167E-28</v>
      </c>
      <c r="AS76">
        <f t="shared" si="77"/>
        <v>-8.1603035772011636E-4</v>
      </c>
      <c r="AT76">
        <f t="shared" si="78"/>
        <v>-5.3313983371047606E-4</v>
      </c>
      <c r="AU76">
        <f t="shared" si="79"/>
        <v>-1.3491701914305923E-3</v>
      </c>
      <c r="AW76">
        <v>73</v>
      </c>
      <c r="AX76">
        <f>IF(Z76&gt;0, (R76*SUMPRODUCT(K76:$K$98, X76:$X$98)-K76*$AZ$3)/Z76, 0)</f>
        <v>-1.6112191823892544E+32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2.2796402815244374E-4</v>
      </c>
      <c r="L77" s="2">
        <v>74</v>
      </c>
      <c r="M77" s="8">
        <v>0.92340517499999997</v>
      </c>
      <c r="Q77" s="5">
        <f t="shared" si="91"/>
        <v>25</v>
      </c>
      <c r="R77">
        <f t="shared" si="62"/>
        <v>1000000</v>
      </c>
      <c r="S77">
        <f t="shared" si="63"/>
        <v>-2.1602107306456493E+33</v>
      </c>
      <c r="U77">
        <f t="shared" si="83"/>
        <v>0.92340517499999997</v>
      </c>
      <c r="V77">
        <f t="shared" si="84"/>
        <v>0.01</v>
      </c>
      <c r="W77">
        <f t="shared" si="85"/>
        <v>1.6530504215826441E-31</v>
      </c>
      <c r="X77">
        <f t="shared" si="86"/>
        <v>1.5264353138253453E-31</v>
      </c>
      <c r="Y77">
        <f t="shared" si="87"/>
        <v>1.6530504215826443E-33</v>
      </c>
      <c r="Z77">
        <f t="shared" si="88"/>
        <v>1.100846035414724E-32</v>
      </c>
      <c r="AB77">
        <f t="shared" si="89"/>
        <v>-26.634265487106003</v>
      </c>
      <c r="AC77">
        <f t="shared" si="64"/>
        <v>-23.780594184916072</v>
      </c>
      <c r="AE77">
        <f t="shared" si="65"/>
        <v>0</v>
      </c>
      <c r="AF77">
        <f t="shared" si="66"/>
        <v>0</v>
      </c>
      <c r="AG77">
        <f t="shared" si="67"/>
        <v>-2.75211508853681E-31</v>
      </c>
      <c r="AH77">
        <f t="shared" si="68"/>
        <v>-1.5264353138253452E-25</v>
      </c>
      <c r="AI77">
        <f t="shared" si="69"/>
        <v>-1.5264380659404337E-25</v>
      </c>
      <c r="AJ77">
        <f t="shared" si="70"/>
        <v>-2.8536713021899303</v>
      </c>
      <c r="AK77">
        <f t="shared" si="92"/>
        <v>-1.8643985840974204</v>
      </c>
      <c r="AL77">
        <f t="shared" si="71"/>
        <v>-4.7180698862873509</v>
      </c>
      <c r="AN77">
        <f t="shared" si="72"/>
        <v>0</v>
      </c>
      <c r="AO77">
        <f t="shared" si="73"/>
        <v>0</v>
      </c>
      <c r="AP77">
        <f t="shared" si="74"/>
        <v>-6.2738324152197062E-35</v>
      </c>
      <c r="AQ77">
        <f t="shared" si="75"/>
        <v>-3.4797234285376532E-29</v>
      </c>
      <c r="AR77">
        <f t="shared" si="76"/>
        <v>-3.479729702370068E-29</v>
      </c>
      <c r="AS77">
        <f t="shared" si="77"/>
        <v>-6.5053440507024604E-4</v>
      </c>
      <c r="AT77">
        <f t="shared" si="78"/>
        <v>-4.2501581131256059E-4</v>
      </c>
      <c r="AU77">
        <f t="shared" si="79"/>
        <v>-1.0755502163828066E-3</v>
      </c>
      <c r="AW77">
        <v>74</v>
      </c>
      <c r="AX77">
        <f>IF(Z77&gt;0, (R77*SUMPRODUCT(K77:$K$98, X77:$X$98)-K77*$AZ$3)/Z77, 0)</f>
        <v>-2.1602107306456493E+33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2.0353931085039618E-4</v>
      </c>
      <c r="L78" s="2">
        <v>75</v>
      </c>
      <c r="M78" s="8">
        <v>0.92901104300000004</v>
      </c>
      <c r="Q78" s="5">
        <f t="shared" si="91"/>
        <v>25</v>
      </c>
      <c r="R78">
        <f t="shared" si="62"/>
        <v>1000000</v>
      </c>
      <c r="S78">
        <f t="shared" si="63"/>
        <v>-3.1624734637347808E+34</v>
      </c>
      <c r="U78">
        <f t="shared" si="83"/>
        <v>0.92901104300000004</v>
      </c>
      <c r="V78">
        <f t="shared" si="84"/>
        <v>0.01</v>
      </c>
      <c r="W78">
        <f t="shared" si="85"/>
        <v>1.100846035414724E-32</v>
      </c>
      <c r="X78">
        <f t="shared" si="86"/>
        <v>1.0226981235430477E-32</v>
      </c>
      <c r="Y78">
        <f t="shared" si="87"/>
        <v>1.1008460354147239E-34</v>
      </c>
      <c r="Z78">
        <f t="shared" si="88"/>
        <v>6.7139451517529046E-34</v>
      </c>
      <c r="AB78">
        <f t="shared" si="89"/>
        <v>-23.780594184916072</v>
      </c>
      <c r="AC78">
        <f t="shared" si="64"/>
        <v>-21.232673379389347</v>
      </c>
      <c r="AE78">
        <f t="shared" si="65"/>
        <v>0</v>
      </c>
      <c r="AF78">
        <f t="shared" si="66"/>
        <v>0</v>
      </c>
      <c r="AG78">
        <f t="shared" si="67"/>
        <v>-1.6784862879382261E-32</v>
      </c>
      <c r="AH78">
        <f t="shared" si="68"/>
        <v>-1.0226981235430477E-26</v>
      </c>
      <c r="AI78">
        <f t="shared" si="69"/>
        <v>-1.0226998020293357E-26</v>
      </c>
      <c r="AJ78">
        <f t="shared" si="70"/>
        <v>-2.5479208055267257</v>
      </c>
      <c r="AK78">
        <f t="shared" si="92"/>
        <v>-1.6646415929441252</v>
      </c>
      <c r="AL78">
        <f t="shared" si="71"/>
        <v>-4.2125623984708511</v>
      </c>
      <c r="AN78">
        <f t="shared" si="72"/>
        <v>0</v>
      </c>
      <c r="AO78">
        <f t="shared" si="73"/>
        <v>0</v>
      </c>
      <c r="AP78">
        <f t="shared" si="74"/>
        <v>-3.416379423187862E-36</v>
      </c>
      <c r="AQ78">
        <f t="shared" si="75"/>
        <v>-2.0815927127394525E-30</v>
      </c>
      <c r="AR78">
        <f t="shared" si="76"/>
        <v>-2.0815961291188759E-30</v>
      </c>
      <c r="AS78">
        <f t="shared" si="77"/>
        <v>-5.1860204485829607E-4</v>
      </c>
      <c r="AT78">
        <f t="shared" si="78"/>
        <v>-3.3882000264075294E-4</v>
      </c>
      <c r="AU78">
        <f t="shared" si="79"/>
        <v>-8.5742204749904912E-4</v>
      </c>
      <c r="AW78">
        <v>75</v>
      </c>
      <c r="AX78">
        <f>IF(Z78&gt;0, (R78*SUMPRODUCT(K78:$K$98, X78:$X$98)-K78*$AZ$3)/Z78, 0)</f>
        <v>-3.1624734637347808E+34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1.8173152754499659E-4</v>
      </c>
      <c r="L79" s="2">
        <v>76</v>
      </c>
      <c r="M79" s="8">
        <v>1</v>
      </c>
      <c r="Q79" s="5">
        <f t="shared" si="91"/>
        <v>25</v>
      </c>
      <c r="R79">
        <f t="shared" si="62"/>
        <v>1000000</v>
      </c>
      <c r="S79">
        <f t="shared" si="63"/>
        <v>0</v>
      </c>
      <c r="U79">
        <f t="shared" si="83"/>
        <v>1</v>
      </c>
      <c r="V79">
        <f t="shared" si="84"/>
        <v>0.01</v>
      </c>
      <c r="W79">
        <f t="shared" si="85"/>
        <v>6.7139451517529046E-34</v>
      </c>
      <c r="X79">
        <f t="shared" si="86"/>
        <v>6.7139451517529046E-34</v>
      </c>
      <c r="Y79">
        <f t="shared" si="87"/>
        <v>6.7139451517529049E-36</v>
      </c>
      <c r="Z79">
        <f t="shared" si="88"/>
        <v>0</v>
      </c>
      <c r="AB79">
        <f t="shared" si="89"/>
        <v>-21.232673379389347</v>
      </c>
      <c r="AC79">
        <f t="shared" si="64"/>
        <v>0</v>
      </c>
      <c r="AE79">
        <f t="shared" si="65"/>
        <v>0</v>
      </c>
      <c r="AF79">
        <f t="shared" si="66"/>
        <v>0</v>
      </c>
      <c r="AG79">
        <f t="shared" si="67"/>
        <v>0</v>
      </c>
      <c r="AH79">
        <f t="shared" si="68"/>
        <v>-6.7139451517529045E-28</v>
      </c>
      <c r="AI79">
        <f t="shared" si="69"/>
        <v>-6.7139451517529045E-28</v>
      </c>
      <c r="AJ79">
        <f t="shared" si="70"/>
        <v>-21.232673379389347</v>
      </c>
      <c r="AK79">
        <f t="shared" si="92"/>
        <v>-1.4862871365572543</v>
      </c>
      <c r="AL79">
        <f t="shared" si="71"/>
        <v>-22.718960515946602</v>
      </c>
      <c r="AN79">
        <f t="shared" si="72"/>
        <v>0</v>
      </c>
      <c r="AO79">
        <f t="shared" si="73"/>
        <v>0</v>
      </c>
      <c r="AP79">
        <f t="shared" si="74"/>
        <v>0</v>
      </c>
      <c r="AQ79">
        <f t="shared" si="75"/>
        <v>-1.2201355082813793E-31</v>
      </c>
      <c r="AR79">
        <f t="shared" si="76"/>
        <v>-1.2201355082813793E-31</v>
      </c>
      <c r="AS79">
        <f t="shared" si="77"/>
        <v>-3.8586461671004111E-3</v>
      </c>
      <c r="AT79">
        <f t="shared" si="78"/>
        <v>-2.7010523169702878E-4</v>
      </c>
      <c r="AU79">
        <f t="shared" si="79"/>
        <v>-4.1287513987974395E-3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N81" s="6">
        <f t="shared" ref="AN81:AU81" si="93">SUM(AN3:AN79)</f>
        <v>131394.72309040587</v>
      </c>
      <c r="AO81" s="6">
        <f t="shared" si="93"/>
        <v>-13139.472309040588</v>
      </c>
      <c r="AP81" s="6">
        <f t="shared" si="93"/>
        <v>-1668.3041603300019</v>
      </c>
      <c r="AQ81" s="6">
        <f t="shared" si="93"/>
        <v>-104317.30996178721</v>
      </c>
      <c r="AR81" s="6">
        <f t="shared" si="93"/>
        <v>12269.636659248044</v>
      </c>
      <c r="AS81" s="6">
        <f t="shared" si="93"/>
        <v>-23723.103746979079</v>
      </c>
      <c r="AT81" s="6">
        <f t="shared" si="93"/>
        <v>13838.477185737802</v>
      </c>
      <c r="AU81" s="6">
        <f t="shared" si="93"/>
        <v>2385.0100980067346</v>
      </c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81:AU81">
    <cfRule type="cellIs" dxfId="53" priority="1" operator="lessThan">
      <formula>0</formula>
    </cfRule>
  </conditionalFormatting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DD3A27-9C95-4111-9BF6-29273A52C932}">
  <sheetPr codeName="Sheet44"/>
  <dimension ref="A1:AZ164"/>
  <sheetViews>
    <sheetView workbookViewId="0">
      <selection activeCell="B1" sqref="B1"/>
    </sheetView>
  </sheetViews>
  <sheetFormatPr defaultRowHeight="15" x14ac:dyDescent="0.25"/>
  <cols>
    <col min="3" max="3" width="10.7109375" customWidth="1"/>
    <col min="4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299617.44851268234</v>
      </c>
      <c r="K3">
        <v>1</v>
      </c>
      <c r="L3" s="2">
        <v>0</v>
      </c>
      <c r="O3">
        <f>$C$3</f>
        <v>299617.44851268234</v>
      </c>
      <c r="P3" s="2">
        <f>O3*C5</f>
        <v>29961.744851268235</v>
      </c>
      <c r="Q3" s="5">
        <f>B8</f>
        <v>1522.432587</v>
      </c>
      <c r="R3">
        <f t="shared" ref="R3:R34" si="0">$C$6</f>
        <v>1000000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299617.44851268234</v>
      </c>
      <c r="AF3">
        <f t="shared" ref="AF3:AF34" si="4">-$Z3*P3</f>
        <v>-29961.744851268235</v>
      </c>
      <c r="AG3">
        <f t="shared" ref="AG3:AG34" si="5">-$Z3*Q3</f>
        <v>-1522.432587</v>
      </c>
      <c r="AH3">
        <f t="shared" ref="AH3:AH34" si="6">-X3*R3</f>
        <v>0</v>
      </c>
      <c r="AI3">
        <f t="shared" ref="AI3:AI34" si="7">SUM(AE3:AH3)</f>
        <v>268133.27107441408</v>
      </c>
      <c r="AJ3">
        <f t="shared" ref="AJ3:AJ34" si="8">AB3-AC3</f>
        <v>0</v>
      </c>
      <c r="AL3">
        <f t="shared" ref="AL3:AL34" si="9">SUM(AI3:AK3)</f>
        <v>268133.27107441408</v>
      </c>
      <c r="AN3">
        <f t="shared" ref="AN3:AN34" si="10">AE3*$K3</f>
        <v>299617.44851268234</v>
      </c>
      <c r="AO3">
        <f t="shared" ref="AO3:AO34" si="11">AF3*$K3</f>
        <v>-29961.744851268235</v>
      </c>
      <c r="AP3">
        <f t="shared" ref="AP3:AP34" si="12">AG3*$K3</f>
        <v>-1522.432587</v>
      </c>
      <c r="AQ3">
        <f t="shared" ref="AQ3:AQ34" si="13">AH3*$K3</f>
        <v>0</v>
      </c>
      <c r="AR3">
        <f t="shared" ref="AR3:AR34" si="14">AI3*$K3</f>
        <v>268133.27107441408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268133.27107441408</v>
      </c>
      <c r="AW3">
        <v>0</v>
      </c>
      <c r="AX3">
        <f>IF(Z3&gt;0, (R3*SUMPRODUCT(K3:$K$98, X3:$X$98)-K3*$AZ$3)/Z3, 0)</f>
        <v>0</v>
      </c>
      <c r="AZ3">
        <f>C6*ABS(SUMPRODUCT(X4:X69, K4:K69))/1</f>
        <v>254624.85373584554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35" si="18">G4+$C$9</f>
        <v>0.12000000000000001</v>
      </c>
      <c r="I4" s="1">
        <f t="shared" ref="I4:I35" si="19">1+H4</f>
        <v>1.1200000000000001</v>
      </c>
      <c r="J4">
        <f t="shared" ref="J4:J35" si="20">1/I4</f>
        <v>0.89285714285714279</v>
      </c>
      <c r="K4">
        <f>J4</f>
        <v>0.89285714285714279</v>
      </c>
      <c r="L4" s="2">
        <v>1</v>
      </c>
      <c r="M4" s="8" cm="1">
        <f t="array" ref="M4:M69">Mortalities!B31:B96</f>
        <v>2.0768709E-2</v>
      </c>
      <c r="R4">
        <f t="shared" si="0"/>
        <v>1000000</v>
      </c>
      <c r="S4">
        <f t="shared" si="1"/>
        <v>28147.290107290395</v>
      </c>
      <c r="U4">
        <f t="shared" ref="U4:U35" si="21">M4</f>
        <v>2.0768709E-2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2.0768709E-2</v>
      </c>
      <c r="Y4">
        <f t="shared" ref="Y4:Y35" si="25">V4*W4</f>
        <v>0.01</v>
      </c>
      <c r="Z4">
        <f t="shared" ref="Z4:Z35" si="26">MAX(0, W4-X4-Y4)</f>
        <v>0.96923129099999994</v>
      </c>
      <c r="AB4">
        <f t="shared" ref="AB4:AB35" si="27">AC3</f>
        <v>0</v>
      </c>
      <c r="AC4">
        <f t="shared" si="2"/>
        <v>27281.234328840597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-20768.708999999999</v>
      </c>
      <c r="AI4">
        <f t="shared" si="7"/>
        <v>-20768.708999999999</v>
      </c>
      <c r="AJ4">
        <f t="shared" si="8"/>
        <v>-27281.234328840597</v>
      </c>
      <c r="AK4">
        <f>G4*SUM(AB4, AE4:AF4)</f>
        <v>0</v>
      </c>
      <c r="AL4">
        <f t="shared" si="9"/>
        <v>-48049.9433288406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-18543.490178571425</v>
      </c>
      <c r="AR4">
        <f t="shared" si="14"/>
        <v>-18543.490178571425</v>
      </c>
      <c r="AS4">
        <f t="shared" si="15"/>
        <v>-24358.244936464816</v>
      </c>
      <c r="AT4">
        <f t="shared" si="16"/>
        <v>0</v>
      </c>
      <c r="AU4">
        <f t="shared" si="17"/>
        <v>-42901.735115036245</v>
      </c>
      <c r="AW4">
        <v>1</v>
      </c>
      <c r="AX4">
        <f>IF(Z4&gt;0, (R4*SUMPRODUCT(K4:$K$98, X4:$X$98)-K4*$AZ$3)/Z4, 0)</f>
        <v>28147.290107290395</v>
      </c>
    </row>
    <row r="5" spans="1:52" x14ac:dyDescent="0.25">
      <c r="C5" s="2">
        <f>'S.26.04.A'!C5</f>
        <v>0.1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0.12000000000000001</v>
      </c>
      <c r="I5" s="1">
        <f t="shared" si="19"/>
        <v>1.1200000000000001</v>
      </c>
      <c r="J5">
        <f t="shared" si="20"/>
        <v>0.89285714285714279</v>
      </c>
      <c r="K5">
        <f t="shared" ref="K5:K36" si="28">K4*J5</f>
        <v>0.79719387755102034</v>
      </c>
      <c r="L5" s="2">
        <v>2</v>
      </c>
      <c r="M5" s="8">
        <v>2.4225090000000001E-2</v>
      </c>
      <c r="Q5" s="5">
        <f t="shared" ref="Q5:Q36" si="29">$C$8</f>
        <v>25</v>
      </c>
      <c r="R5">
        <f t="shared" si="0"/>
        <v>1000000</v>
      </c>
      <c r="S5">
        <f t="shared" si="1"/>
        <v>35356.724088716313</v>
      </c>
      <c r="U5">
        <f t="shared" si="21"/>
        <v>2.4225090000000001E-2</v>
      </c>
      <c r="V5">
        <f t="shared" si="22"/>
        <v>0.01</v>
      </c>
      <c r="W5">
        <f t="shared" si="23"/>
        <v>0.96923129099999994</v>
      </c>
      <c r="X5">
        <f t="shared" si="24"/>
        <v>2.3479715255291189E-2</v>
      </c>
      <c r="Y5">
        <f t="shared" si="25"/>
        <v>9.6923129099999988E-3</v>
      </c>
      <c r="Z5">
        <f t="shared" si="26"/>
        <v>0.93605926283470886</v>
      </c>
      <c r="AB5">
        <f t="shared" si="27"/>
        <v>27281.234328840597</v>
      </c>
      <c r="AC5">
        <f t="shared" si="2"/>
        <v>33095.989086733985</v>
      </c>
      <c r="AE5">
        <f t="shared" si="3"/>
        <v>0</v>
      </c>
      <c r="AF5">
        <f t="shared" si="4"/>
        <v>0</v>
      </c>
      <c r="AG5">
        <f t="shared" si="5"/>
        <v>-23.401481570867723</v>
      </c>
      <c r="AH5">
        <f t="shared" si="6"/>
        <v>-23479.71525529119</v>
      </c>
      <c r="AI5">
        <f t="shared" si="7"/>
        <v>-23503.116736862059</v>
      </c>
      <c r="AJ5">
        <f t="shared" si="8"/>
        <v>-5814.7547578933882</v>
      </c>
      <c r="AK5">
        <f>G5*SUM(AB5, AE5:AF5)</f>
        <v>1909.6864030188419</v>
      </c>
      <c r="AL5">
        <f t="shared" si="9"/>
        <v>-27408.185091736606</v>
      </c>
      <c r="AN5">
        <f t="shared" si="10"/>
        <v>0</v>
      </c>
      <c r="AO5">
        <f t="shared" si="11"/>
        <v>0</v>
      </c>
      <c r="AP5">
        <f t="shared" si="12"/>
        <v>-18.655517833918783</v>
      </c>
      <c r="AQ5">
        <f t="shared" si="13"/>
        <v>-18717.885248159429</v>
      </c>
      <c r="AR5">
        <f t="shared" si="14"/>
        <v>-18736.540765993348</v>
      </c>
      <c r="AS5">
        <f t="shared" si="15"/>
        <v>-4635.4868924532748</v>
      </c>
      <c r="AT5">
        <f t="shared" si="16"/>
        <v>1522.3903085290513</v>
      </c>
      <c r="AU5">
        <f t="shared" si="17"/>
        <v>-21849.637349917572</v>
      </c>
      <c r="AW5">
        <v>2</v>
      </c>
      <c r="AX5">
        <f>IF(Z5&gt;0, (R5*SUMPRODUCT(K5:$K$98, X5:$X$98)-K5*$AZ$3)/Z5, 0)</f>
        <v>35356.724088716313</v>
      </c>
    </row>
    <row r="6" spans="1:52" x14ac:dyDescent="0.25">
      <c r="A6" t="s">
        <v>16</v>
      </c>
      <c r="C6" s="2">
        <f>'S.26.04.E'!C6</f>
        <v>1000000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0.12000000000000001</v>
      </c>
      <c r="I6" s="1">
        <f t="shared" si="19"/>
        <v>1.1200000000000001</v>
      </c>
      <c r="J6">
        <f t="shared" si="20"/>
        <v>0.89285714285714279</v>
      </c>
      <c r="K6">
        <f t="shared" si="28"/>
        <v>0.71178024781341098</v>
      </c>
      <c r="L6" s="2">
        <v>3</v>
      </c>
      <c r="M6" s="8">
        <v>2.7828815E-2</v>
      </c>
      <c r="Q6" s="5">
        <f t="shared" si="29"/>
        <v>25</v>
      </c>
      <c r="R6">
        <f t="shared" si="0"/>
        <v>1000000</v>
      </c>
      <c r="S6">
        <f t="shared" si="1"/>
        <v>40111.660351094644</v>
      </c>
      <c r="U6">
        <f t="shared" si="21"/>
        <v>2.7828815E-2</v>
      </c>
      <c r="V6">
        <f t="shared" si="22"/>
        <v>0.01</v>
      </c>
      <c r="W6">
        <f t="shared" si="23"/>
        <v>0.93605926283470886</v>
      </c>
      <c r="X6">
        <f t="shared" si="24"/>
        <v>2.6049420054463489E-2</v>
      </c>
      <c r="Y6">
        <f t="shared" si="25"/>
        <v>9.3605926283470888E-3</v>
      </c>
      <c r="Z6">
        <f t="shared" si="26"/>
        <v>0.90064925015189823</v>
      </c>
      <c r="AB6">
        <f t="shared" si="27"/>
        <v>33095.989086733985</v>
      </c>
      <c r="AC6">
        <f t="shared" si="2"/>
        <v>36126.53681756102</v>
      </c>
      <c r="AE6">
        <f t="shared" si="3"/>
        <v>0</v>
      </c>
      <c r="AF6">
        <f t="shared" si="4"/>
        <v>0</v>
      </c>
      <c r="AG6">
        <f t="shared" si="5"/>
        <v>-22.516231253797457</v>
      </c>
      <c r="AH6">
        <f t="shared" si="6"/>
        <v>-26049.420054463488</v>
      </c>
      <c r="AI6">
        <f t="shared" si="7"/>
        <v>-26071.936285717286</v>
      </c>
      <c r="AJ6">
        <f t="shared" si="8"/>
        <v>-3030.5477308270347</v>
      </c>
      <c r="AK6">
        <f>G6*SUM(AB6, AE6:AF6)</f>
        <v>2316.7192360713793</v>
      </c>
      <c r="AL6">
        <f t="shared" si="9"/>
        <v>-26785.764780472942</v>
      </c>
      <c r="AN6">
        <f t="shared" si="10"/>
        <v>0</v>
      </c>
      <c r="AO6">
        <f t="shared" si="11"/>
        <v>0</v>
      </c>
      <c r="AP6">
        <f t="shared" si="12"/>
        <v>-16.026608661652023</v>
      </c>
      <c r="AQ6">
        <f t="shared" si="13"/>
        <v>-18541.46266176166</v>
      </c>
      <c r="AR6">
        <f t="shared" si="14"/>
        <v>-18557.48927042331</v>
      </c>
      <c r="AS6">
        <f t="shared" si="15"/>
        <v>-2157.0840148584371</v>
      </c>
      <c r="AT6">
        <f t="shared" si="16"/>
        <v>1648.9949919649825</v>
      </c>
      <c r="AU6">
        <f t="shared" si="17"/>
        <v>-19065.578293316768</v>
      </c>
      <c r="AW6">
        <v>3</v>
      </c>
      <c r="AX6">
        <f>IF(Z6&gt;0, (R6*SUMPRODUCT(K6:$K$98, X6:$X$98)-K6*$AZ$3)/Z6, 0)</f>
        <v>40111.660351094644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0.12000000000000001</v>
      </c>
      <c r="I7" s="1">
        <f t="shared" si="19"/>
        <v>1.1200000000000001</v>
      </c>
      <c r="J7">
        <f t="shared" si="20"/>
        <v>0.89285714285714279</v>
      </c>
      <c r="K7">
        <f t="shared" si="28"/>
        <v>0.63551807840483121</v>
      </c>
      <c r="L7" s="2">
        <v>4</v>
      </c>
      <c r="M7" s="8">
        <v>3.1684449000000003E-2</v>
      </c>
      <c r="Q7" s="5">
        <f t="shared" si="29"/>
        <v>25</v>
      </c>
      <c r="R7">
        <f t="shared" si="0"/>
        <v>1000000</v>
      </c>
      <c r="S7">
        <f t="shared" si="1"/>
        <v>42872.266055855049</v>
      </c>
      <c r="U7">
        <f t="shared" si="21"/>
        <v>3.1684449000000003E-2</v>
      </c>
      <c r="V7">
        <f t="shared" si="22"/>
        <v>0.01</v>
      </c>
      <c r="W7">
        <f t="shared" si="23"/>
        <v>0.90064925015189823</v>
      </c>
      <c r="X7">
        <f t="shared" si="24"/>
        <v>2.8536575233326065E-2</v>
      </c>
      <c r="Y7">
        <f t="shared" si="25"/>
        <v>9.0064925015189822E-3</v>
      </c>
      <c r="Z7">
        <f t="shared" si="26"/>
        <v>0.86310618241705317</v>
      </c>
      <c r="AB7">
        <f t="shared" si="27"/>
        <v>36126.53681756102</v>
      </c>
      <c r="AC7">
        <f t="shared" si="2"/>
        <v>37003.317887037265</v>
      </c>
      <c r="AE7">
        <f t="shared" si="3"/>
        <v>0</v>
      </c>
      <c r="AF7">
        <f t="shared" si="4"/>
        <v>0</v>
      </c>
      <c r="AG7">
        <f t="shared" si="5"/>
        <v>-21.577654560426328</v>
      </c>
      <c r="AH7">
        <f t="shared" si="6"/>
        <v>-28536.575233326064</v>
      </c>
      <c r="AI7">
        <f t="shared" si="7"/>
        <v>-28558.152887886492</v>
      </c>
      <c r="AJ7">
        <f t="shared" si="8"/>
        <v>-876.78106947624474</v>
      </c>
      <c r="AK7">
        <f>G7*SUM(AB7, AE7:AF7)</f>
        <v>2528.8575772292716</v>
      </c>
      <c r="AL7">
        <f t="shared" si="9"/>
        <v>-26906.076380133465</v>
      </c>
      <c r="AN7">
        <f t="shared" si="10"/>
        <v>0</v>
      </c>
      <c r="AO7">
        <f t="shared" si="11"/>
        <v>0</v>
      </c>
      <c r="AP7">
        <f t="shared" si="12"/>
        <v>-13.712989562725383</v>
      </c>
      <c r="AQ7">
        <f t="shared" si="13"/>
        <v>-18135.509456538279</v>
      </c>
      <c r="AR7">
        <f t="shared" si="14"/>
        <v>-18149.222446101005</v>
      </c>
      <c r="AS7">
        <f t="shared" si="15"/>
        <v>-557.21022045527582</v>
      </c>
      <c r="AT7">
        <f t="shared" si="16"/>
        <v>1607.1347080402436</v>
      </c>
      <c r="AU7">
        <f t="shared" si="17"/>
        <v>-17099.297958516036</v>
      </c>
      <c r="AW7">
        <v>4</v>
      </c>
      <c r="AX7">
        <f>IF(Z7&gt;0, (R7*SUMPRODUCT(K7:$K$98, X7:$X$98)-K7*$AZ$3)/Z7, 0)</f>
        <v>42872.266055855049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0.12000000000000001</v>
      </c>
      <c r="I8" s="1">
        <f t="shared" si="19"/>
        <v>1.1200000000000001</v>
      </c>
      <c r="J8">
        <f t="shared" si="20"/>
        <v>0.89285714285714279</v>
      </c>
      <c r="K8">
        <f t="shared" si="28"/>
        <v>0.5674268557185993</v>
      </c>
      <c r="L8" s="2">
        <v>5</v>
      </c>
      <c r="M8" s="8">
        <v>3.5933631000000001E-2</v>
      </c>
      <c r="Q8" s="5">
        <f t="shared" si="29"/>
        <v>25</v>
      </c>
      <c r="R8">
        <f t="shared" si="0"/>
        <v>1000000</v>
      </c>
      <c r="S8">
        <f t="shared" si="1"/>
        <v>43967.527845523684</v>
      </c>
      <c r="U8">
        <f t="shared" si="21"/>
        <v>3.5933631000000001E-2</v>
      </c>
      <c r="V8">
        <f t="shared" si="22"/>
        <v>0.01</v>
      </c>
      <c r="W8">
        <f t="shared" si="23"/>
        <v>0.86310618241705317</v>
      </c>
      <c r="X8">
        <f t="shared" si="24"/>
        <v>3.1014539072793078E-2</v>
      </c>
      <c r="Y8">
        <f t="shared" si="25"/>
        <v>8.6310618241705311E-3</v>
      </c>
      <c r="Z8">
        <f t="shared" si="26"/>
        <v>0.82346058152008961</v>
      </c>
      <c r="AB8">
        <f t="shared" si="27"/>
        <v>37003.317887037265</v>
      </c>
      <c r="AC8">
        <f t="shared" si="2"/>
        <v>36205.526047675667</v>
      </c>
      <c r="AE8">
        <f t="shared" si="3"/>
        <v>0</v>
      </c>
      <c r="AF8">
        <f t="shared" si="4"/>
        <v>0</v>
      </c>
      <c r="AG8">
        <f t="shared" si="5"/>
        <v>-20.586514538002241</v>
      </c>
      <c r="AH8">
        <f t="shared" si="6"/>
        <v>-31014.539072793079</v>
      </c>
      <c r="AI8">
        <f t="shared" si="7"/>
        <v>-31035.12558733108</v>
      </c>
      <c r="AJ8">
        <f t="shared" si="8"/>
        <v>797.79183936159825</v>
      </c>
      <c r="AK8">
        <f t="shared" ref="AK8:AK39" si="30">G8*SUM(AB8:AB8, AE8:AF8)</f>
        <v>2590.2322520926086</v>
      </c>
      <c r="AL8">
        <f t="shared" si="9"/>
        <v>-27647.101495876872</v>
      </c>
      <c r="AN8">
        <f t="shared" si="10"/>
        <v>0</v>
      </c>
      <c r="AO8">
        <f t="shared" si="11"/>
        <v>0</v>
      </c>
      <c r="AP8">
        <f t="shared" si="12"/>
        <v>-11.681341214503844</v>
      </c>
      <c r="AQ8">
        <f t="shared" si="13"/>
        <v>-17598.482387636617</v>
      </c>
      <c r="AR8">
        <f t="shared" si="14"/>
        <v>-17610.163728851123</v>
      </c>
      <c r="AS8">
        <f t="shared" si="15"/>
        <v>452.68851492690953</v>
      </c>
      <c r="AT8">
        <f t="shared" si="16"/>
        <v>1469.7673423858153</v>
      </c>
      <c r="AU8">
        <f t="shared" si="17"/>
        <v>-15687.707871538396</v>
      </c>
      <c r="AW8">
        <v>5</v>
      </c>
      <c r="AX8">
        <f>IF(Z8&gt;0, (R8*SUMPRODUCT(K8:$K$98, X8:$X$98)-K8*$AZ$3)/Z8, 0)</f>
        <v>43967.527845523684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0.12000000000000001</v>
      </c>
      <c r="I9" s="1">
        <f t="shared" si="19"/>
        <v>1.1200000000000001</v>
      </c>
      <c r="J9">
        <f t="shared" si="20"/>
        <v>0.89285714285714279</v>
      </c>
      <c r="K9">
        <f t="shared" si="28"/>
        <v>0.50663112117732079</v>
      </c>
      <c r="L9" s="2">
        <v>6</v>
      </c>
      <c r="M9" s="8">
        <v>4.1016489000000003E-2</v>
      </c>
      <c r="Q9" s="5">
        <f t="shared" si="29"/>
        <v>25</v>
      </c>
      <c r="R9">
        <f t="shared" si="0"/>
        <v>1000000</v>
      </c>
      <c r="S9">
        <f t="shared" si="1"/>
        <v>43620.354804938877</v>
      </c>
      <c r="U9">
        <f t="shared" si="21"/>
        <v>4.1016489000000003E-2</v>
      </c>
      <c r="V9">
        <f t="shared" si="22"/>
        <v>0.01</v>
      </c>
      <c r="W9">
        <f t="shared" si="23"/>
        <v>0.82346058152008961</v>
      </c>
      <c r="X9">
        <f t="shared" si="24"/>
        <v>3.3775461883852359E-2</v>
      </c>
      <c r="Y9">
        <f t="shared" si="25"/>
        <v>8.2346058152008954E-3</v>
      </c>
      <c r="Z9">
        <f t="shared" si="26"/>
        <v>0.78145051382103636</v>
      </c>
      <c r="AB9">
        <f t="shared" si="27"/>
        <v>36205.526047675667</v>
      </c>
      <c r="AC9">
        <f t="shared" si="2"/>
        <v>34087.1486753754</v>
      </c>
      <c r="AE9">
        <f t="shared" si="3"/>
        <v>0</v>
      </c>
      <c r="AF9">
        <f t="shared" si="4"/>
        <v>0</v>
      </c>
      <c r="AG9">
        <f t="shared" si="5"/>
        <v>-19.536262845525908</v>
      </c>
      <c r="AH9">
        <f t="shared" si="6"/>
        <v>-33775.46188385236</v>
      </c>
      <c r="AI9">
        <f t="shared" si="7"/>
        <v>-33794.998146697886</v>
      </c>
      <c r="AJ9">
        <f t="shared" si="8"/>
        <v>2118.3773723002669</v>
      </c>
      <c r="AK9">
        <f t="shared" si="30"/>
        <v>2534.3868233372968</v>
      </c>
      <c r="AL9">
        <f t="shared" si="9"/>
        <v>-29142.233951060323</v>
      </c>
      <c r="AN9">
        <f t="shared" si="10"/>
        <v>0</v>
      </c>
      <c r="AO9">
        <f t="shared" si="11"/>
        <v>0</v>
      </c>
      <c r="AP9">
        <f t="shared" si="12"/>
        <v>-9.8976787490436262</v>
      </c>
      <c r="AQ9">
        <f t="shared" si="13"/>
        <v>-17111.700122497983</v>
      </c>
      <c r="AR9">
        <f t="shared" si="14"/>
        <v>-17121.59780124703</v>
      </c>
      <c r="AS9">
        <f t="shared" si="15"/>
        <v>1073.2359032051509</v>
      </c>
      <c r="AT9">
        <f t="shared" si="16"/>
        <v>1283.999237804403</v>
      </c>
      <c r="AU9">
        <f t="shared" si="17"/>
        <v>-14764.362660237475</v>
      </c>
      <c r="AW9">
        <v>6</v>
      </c>
      <c r="AX9">
        <f>IF(Z9&gt;0, (R9*SUMPRODUCT(K9:$K$98, X9:$X$98)-K9*$AZ$3)/Z9, 0)</f>
        <v>43620.354804938877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0.12000000000000001</v>
      </c>
      <c r="I10" s="1">
        <f t="shared" si="19"/>
        <v>1.1200000000000001</v>
      </c>
      <c r="J10">
        <f t="shared" si="20"/>
        <v>0.89285714285714279</v>
      </c>
      <c r="K10">
        <f t="shared" si="28"/>
        <v>0.45234921533689354</v>
      </c>
      <c r="L10" s="2">
        <v>7</v>
      </c>
      <c r="M10" s="8">
        <v>4.6435859000000003E-2</v>
      </c>
      <c r="Q10" s="5">
        <f t="shared" si="29"/>
        <v>25</v>
      </c>
      <c r="R10">
        <f t="shared" si="0"/>
        <v>1000000</v>
      </c>
      <c r="S10">
        <f t="shared" si="1"/>
        <v>41767.17420954151</v>
      </c>
      <c r="U10">
        <f t="shared" si="21"/>
        <v>4.6435859000000003E-2</v>
      </c>
      <c r="V10">
        <f t="shared" si="22"/>
        <v>0.01</v>
      </c>
      <c r="W10">
        <f t="shared" si="23"/>
        <v>0.78145051382103636</v>
      </c>
      <c r="X10">
        <f t="shared" si="24"/>
        <v>3.6287325875271198E-2</v>
      </c>
      <c r="Y10">
        <f t="shared" si="25"/>
        <v>7.8145051382103644E-3</v>
      </c>
      <c r="Z10">
        <f t="shared" si="26"/>
        <v>0.73734868280755483</v>
      </c>
      <c r="AB10">
        <f t="shared" si="27"/>
        <v>34087.1486753754</v>
      </c>
      <c r="AC10">
        <f t="shared" si="2"/>
        <v>30796.970887999109</v>
      </c>
      <c r="AE10">
        <f t="shared" si="3"/>
        <v>0</v>
      </c>
      <c r="AF10">
        <f t="shared" si="4"/>
        <v>0</v>
      </c>
      <c r="AG10">
        <f t="shared" si="5"/>
        <v>-18.43371707018887</v>
      </c>
      <c r="AH10">
        <f t="shared" si="6"/>
        <v>-36287.325875271199</v>
      </c>
      <c r="AI10">
        <f t="shared" si="7"/>
        <v>-36305.75959234139</v>
      </c>
      <c r="AJ10">
        <f t="shared" si="8"/>
        <v>3290.1777873762912</v>
      </c>
      <c r="AK10">
        <f t="shared" si="30"/>
        <v>2386.100407276278</v>
      </c>
      <c r="AL10">
        <f t="shared" si="9"/>
        <v>-30629.481397688822</v>
      </c>
      <c r="AN10">
        <f t="shared" si="10"/>
        <v>0</v>
      </c>
      <c r="AO10">
        <f t="shared" si="11"/>
        <v>0</v>
      </c>
      <c r="AP10">
        <f t="shared" si="12"/>
        <v>-8.3384774524422358</v>
      </c>
      <c r="AQ10">
        <f t="shared" si="13"/>
        <v>-16414.543386353082</v>
      </c>
      <c r="AR10">
        <f t="shared" si="14"/>
        <v>-16422.881863805524</v>
      </c>
      <c r="AS10">
        <f t="shared" si="15"/>
        <v>1488.309340438542</v>
      </c>
      <c r="AT10">
        <f t="shared" si="16"/>
        <v>1079.3506469464664</v>
      </c>
      <c r="AU10">
        <f t="shared" si="17"/>
        <v>-13855.221876420515</v>
      </c>
      <c r="AW10">
        <v>7</v>
      </c>
      <c r="AX10">
        <f>IF(Z10&gt;0, (R10*SUMPRODUCT(K10:$K$98, X10:$X$98)-K10*$AZ$3)/Z10, 0)</f>
        <v>41767.17420954151</v>
      </c>
    </row>
    <row r="11" spans="1:52" x14ac:dyDescent="0.25">
      <c r="A11" t="s">
        <v>33</v>
      </c>
      <c r="C11" s="25">
        <f>AU71</f>
        <v>5858.0565573613985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0.12000000000000001</v>
      </c>
      <c r="I11" s="1">
        <f t="shared" si="19"/>
        <v>1.1200000000000001</v>
      </c>
      <c r="J11">
        <f t="shared" si="20"/>
        <v>0.89285714285714279</v>
      </c>
      <c r="K11">
        <f t="shared" si="28"/>
        <v>0.40388322797936921</v>
      </c>
      <c r="L11" s="2">
        <v>8</v>
      </c>
      <c r="M11" s="8">
        <v>5.1834316999999998E-2</v>
      </c>
      <c r="Q11" s="5">
        <f t="shared" si="29"/>
        <v>25</v>
      </c>
      <c r="R11">
        <f t="shared" si="0"/>
        <v>1000000</v>
      </c>
      <c r="S11">
        <f t="shared" si="1"/>
        <v>38630.820933510637</v>
      </c>
      <c r="U11">
        <f t="shared" si="21"/>
        <v>5.1834316999999998E-2</v>
      </c>
      <c r="V11">
        <f t="shared" si="22"/>
        <v>0.01</v>
      </c>
      <c r="W11">
        <f t="shared" si="23"/>
        <v>0.73734868280755483</v>
      </c>
      <c r="X11">
        <f t="shared" si="24"/>
        <v>3.8219965364179244E-2</v>
      </c>
      <c r="Y11">
        <f t="shared" si="25"/>
        <v>7.3734868280755485E-3</v>
      </c>
      <c r="Z11">
        <f t="shared" si="26"/>
        <v>0.69175523061529998</v>
      </c>
      <c r="AB11">
        <f t="shared" si="27"/>
        <v>30796.970887999109</v>
      </c>
      <c r="AC11">
        <f t="shared" si="2"/>
        <v>26723.072443719007</v>
      </c>
      <c r="AE11">
        <f t="shared" si="3"/>
        <v>0</v>
      </c>
      <c r="AF11">
        <f t="shared" si="4"/>
        <v>0</v>
      </c>
      <c r="AG11">
        <f t="shared" si="5"/>
        <v>-17.2938807653825</v>
      </c>
      <c r="AH11">
        <f t="shared" si="6"/>
        <v>-38219.965364179247</v>
      </c>
      <c r="AI11">
        <f t="shared" si="7"/>
        <v>-38237.259244944631</v>
      </c>
      <c r="AJ11">
        <f t="shared" si="8"/>
        <v>4073.8984442801011</v>
      </c>
      <c r="AK11">
        <f t="shared" si="30"/>
        <v>2155.7879621599377</v>
      </c>
      <c r="AL11">
        <f t="shared" si="9"/>
        <v>-32007.572838504591</v>
      </c>
      <c r="AN11">
        <f t="shared" si="10"/>
        <v>0</v>
      </c>
      <c r="AO11">
        <f t="shared" si="11"/>
        <v>0</v>
      </c>
      <c r="AP11">
        <f t="shared" si="12"/>
        <v>-6.9847083878130087</v>
      </c>
      <c r="AQ11">
        <f t="shared" si="13"/>
        <v>-15436.402984544402</v>
      </c>
      <c r="AR11">
        <f t="shared" si="14"/>
        <v>-15443.387692932216</v>
      </c>
      <c r="AS11">
        <f t="shared" si="15"/>
        <v>1645.3792541359776</v>
      </c>
      <c r="AT11">
        <f t="shared" si="16"/>
        <v>870.68660099622184</v>
      </c>
      <c r="AU11">
        <f t="shared" si="17"/>
        <v>-12927.321837800015</v>
      </c>
      <c r="AW11">
        <v>8</v>
      </c>
      <c r="AX11">
        <f>IF(Z11&gt;0, (R11*SUMPRODUCT(K11:$K$98, X11:$X$98)-K11*$AZ$3)/Z11, 0)</f>
        <v>38630.820933510637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0.12000000000000001</v>
      </c>
      <c r="I12" s="1">
        <f t="shared" si="19"/>
        <v>1.1200000000000001</v>
      </c>
      <c r="J12">
        <f t="shared" si="20"/>
        <v>0.89285714285714279</v>
      </c>
      <c r="K12">
        <f t="shared" si="28"/>
        <v>0.36061002498157962</v>
      </c>
      <c r="L12" s="2">
        <v>9</v>
      </c>
      <c r="M12" s="8">
        <v>5.7772715000000002E-2</v>
      </c>
      <c r="Q12" s="5">
        <f t="shared" si="29"/>
        <v>25</v>
      </c>
      <c r="R12">
        <f t="shared" si="0"/>
        <v>1000000</v>
      </c>
      <c r="S12">
        <f t="shared" si="1"/>
        <v>34588.359206091998</v>
      </c>
      <c r="U12">
        <f t="shared" si="21"/>
        <v>5.7772715000000002E-2</v>
      </c>
      <c r="V12">
        <f t="shared" si="22"/>
        <v>0.01</v>
      </c>
      <c r="W12">
        <f t="shared" si="23"/>
        <v>0.69175523061529998</v>
      </c>
      <c r="X12">
        <f t="shared" si="24"/>
        <v>3.9964577788096999E-2</v>
      </c>
      <c r="Y12">
        <f t="shared" si="25"/>
        <v>6.9175523061530001E-3</v>
      </c>
      <c r="Z12">
        <f t="shared" si="26"/>
        <v>0.64487310052104996</v>
      </c>
      <c r="AB12">
        <f t="shared" si="27"/>
        <v>26723.072443719007</v>
      </c>
      <c r="AC12">
        <f t="shared" si="2"/>
        <v>22305.102443168347</v>
      </c>
      <c r="AE12">
        <f t="shared" si="3"/>
        <v>0</v>
      </c>
      <c r="AF12">
        <f t="shared" si="4"/>
        <v>0</v>
      </c>
      <c r="AG12">
        <f t="shared" si="5"/>
        <v>-16.121827513026251</v>
      </c>
      <c r="AH12">
        <f t="shared" si="6"/>
        <v>-39964.577788096998</v>
      </c>
      <c r="AI12">
        <f t="shared" si="7"/>
        <v>-39980.699615610021</v>
      </c>
      <c r="AJ12">
        <f t="shared" si="8"/>
        <v>4417.9700005506602</v>
      </c>
      <c r="AK12">
        <f t="shared" si="30"/>
        <v>1870.6150710603306</v>
      </c>
      <c r="AL12">
        <f t="shared" si="9"/>
        <v>-33692.114543999029</v>
      </c>
      <c r="AN12">
        <f t="shared" si="10"/>
        <v>0</v>
      </c>
      <c r="AO12">
        <f t="shared" si="11"/>
        <v>0</v>
      </c>
      <c r="AP12">
        <f t="shared" si="12"/>
        <v>-5.8136926222211143</v>
      </c>
      <c r="AQ12">
        <f t="shared" si="13"/>
        <v>-14411.627394543941</v>
      </c>
      <c r="AR12">
        <f t="shared" si="14"/>
        <v>-14417.44108716616</v>
      </c>
      <c r="AS12">
        <f t="shared" si="15"/>
        <v>1593.1642722664428</v>
      </c>
      <c r="AT12">
        <f t="shared" si="16"/>
        <v>674.56254750598521</v>
      </c>
      <c r="AU12">
        <f t="shared" si="17"/>
        <v>-12149.714267393732</v>
      </c>
      <c r="AW12">
        <v>9</v>
      </c>
      <c r="AX12">
        <f>IF(Z12&gt;0, (R12*SUMPRODUCT(K12:$K$98, X12:$X$98)-K12*$AZ$3)/Z12, 0)</f>
        <v>34588.359206091998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0.32197323659069604</v>
      </c>
      <c r="L13" s="2">
        <v>10</v>
      </c>
      <c r="M13" s="8">
        <v>6.4089452000000005E-2</v>
      </c>
      <c r="Q13" s="5">
        <f t="shared" si="29"/>
        <v>25</v>
      </c>
      <c r="R13">
        <f t="shared" si="0"/>
        <v>1000000</v>
      </c>
      <c r="S13">
        <f t="shared" si="1"/>
        <v>29696.057420781788</v>
      </c>
      <c r="U13">
        <f t="shared" si="21"/>
        <v>6.4089452000000005E-2</v>
      </c>
      <c r="V13">
        <f t="shared" si="22"/>
        <v>0.01</v>
      </c>
      <c r="W13">
        <f t="shared" si="23"/>
        <v>0.64487310052104996</v>
      </c>
      <c r="X13">
        <f t="shared" si="24"/>
        <v>4.132956362193501E-2</v>
      </c>
      <c r="Y13">
        <f t="shared" si="25"/>
        <v>6.4487310052104996E-3</v>
      </c>
      <c r="Z13">
        <f t="shared" si="26"/>
        <v>0.59709480589390451</v>
      </c>
      <c r="AB13">
        <f t="shared" si="27"/>
        <v>22305.102443168347</v>
      </c>
      <c r="AC13">
        <f t="shared" si="2"/>
        <v>17731.361641475945</v>
      </c>
      <c r="AE13">
        <f t="shared" si="3"/>
        <v>0</v>
      </c>
      <c r="AF13">
        <f t="shared" si="4"/>
        <v>0</v>
      </c>
      <c r="AG13">
        <f t="shared" si="5"/>
        <v>-14.927370147347613</v>
      </c>
      <c r="AH13">
        <f t="shared" si="6"/>
        <v>-41329.563621935013</v>
      </c>
      <c r="AI13">
        <f t="shared" si="7"/>
        <v>-41344.490992082363</v>
      </c>
      <c r="AJ13">
        <f t="shared" si="8"/>
        <v>4573.7408016924019</v>
      </c>
      <c r="AK13">
        <f t="shared" si="30"/>
        <v>1561.3571710217846</v>
      </c>
      <c r="AL13">
        <f t="shared" si="9"/>
        <v>-35209.393019368174</v>
      </c>
      <c r="AN13">
        <f t="shared" si="10"/>
        <v>0</v>
      </c>
      <c r="AO13">
        <f t="shared" si="11"/>
        <v>0</v>
      </c>
      <c r="AP13">
        <f t="shared" si="12"/>
        <v>-4.8062136801288462</v>
      </c>
      <c r="AQ13">
        <f t="shared" si="13"/>
        <v>-13307.013366235506</v>
      </c>
      <c r="AR13">
        <f t="shared" si="14"/>
        <v>-13311.819579915636</v>
      </c>
      <c r="AS13">
        <f t="shared" si="15"/>
        <v>1472.6221292478276</v>
      </c>
      <c r="AT13">
        <f t="shared" si="16"/>
        <v>502.7152218279769</v>
      </c>
      <c r="AU13">
        <f t="shared" si="17"/>
        <v>-11336.48222883983</v>
      </c>
      <c r="AW13">
        <v>10</v>
      </c>
      <c r="AX13">
        <f>IF(Z13&gt;0, (R13*SUMPRODUCT(K13:$K$98, X13:$X$98)-K13*$AZ$3)/Z13, 0)</f>
        <v>29696.057420781788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0.28747610409883573</v>
      </c>
      <c r="L14" s="2">
        <v>11</v>
      </c>
      <c r="M14" s="8">
        <v>7.1121990999999996E-2</v>
      </c>
      <c r="Q14" s="5">
        <f t="shared" si="29"/>
        <v>25</v>
      </c>
      <c r="R14">
        <f t="shared" si="0"/>
        <v>1000000</v>
      </c>
      <c r="S14">
        <f t="shared" si="1"/>
        <v>24073.635613905735</v>
      </c>
      <c r="U14">
        <f t="shared" si="21"/>
        <v>7.1121990999999996E-2</v>
      </c>
      <c r="V14">
        <f t="shared" si="22"/>
        <v>0.01</v>
      </c>
      <c r="W14">
        <f t="shared" si="23"/>
        <v>0.59709480589390451</v>
      </c>
      <c r="X14">
        <f t="shared" si="24"/>
        <v>4.2466571410933018E-2</v>
      </c>
      <c r="Y14">
        <f t="shared" si="25"/>
        <v>5.9709480589390448E-3</v>
      </c>
      <c r="Z14">
        <f t="shared" si="26"/>
        <v>0.54865728642403244</v>
      </c>
      <c r="AB14">
        <f t="shared" si="27"/>
        <v>17731.361641475945</v>
      </c>
      <c r="AC14">
        <f t="shared" si="2"/>
        <v>13208.175590286468</v>
      </c>
      <c r="AE14">
        <f t="shared" si="3"/>
        <v>0</v>
      </c>
      <c r="AF14">
        <f t="shared" si="4"/>
        <v>0</v>
      </c>
      <c r="AG14">
        <f t="shared" si="5"/>
        <v>-13.71643216060081</v>
      </c>
      <c r="AH14">
        <f t="shared" si="6"/>
        <v>-42466.571410933022</v>
      </c>
      <c r="AI14">
        <f t="shared" si="7"/>
        <v>-42480.287843093625</v>
      </c>
      <c r="AJ14">
        <f t="shared" si="8"/>
        <v>4523.1860511894774</v>
      </c>
      <c r="AK14">
        <f t="shared" si="30"/>
        <v>1241.1953149033163</v>
      </c>
      <c r="AL14">
        <f t="shared" si="9"/>
        <v>-36715.906477000834</v>
      </c>
      <c r="AN14">
        <f t="shared" si="10"/>
        <v>0</v>
      </c>
      <c r="AO14">
        <f t="shared" si="11"/>
        <v>0</v>
      </c>
      <c r="AP14">
        <f t="shared" si="12"/>
        <v>-3.9431464796654967</v>
      </c>
      <c r="AQ14">
        <f t="shared" si="13"/>
        <v>-12208.124503650022</v>
      </c>
      <c r="AR14">
        <f t="shared" si="14"/>
        <v>-12212.067650129689</v>
      </c>
      <c r="AS14">
        <f t="shared" si="15"/>
        <v>1300.307904110148</v>
      </c>
      <c r="AT14">
        <f t="shared" si="16"/>
        <v>356.81399355413294</v>
      </c>
      <c r="AU14">
        <f t="shared" si="17"/>
        <v>-10554.945752465408</v>
      </c>
      <c r="AW14">
        <v>11</v>
      </c>
      <c r="AX14">
        <f>IF(Z14&gt;0, (R14*SUMPRODUCT(K14:$K$98, X14:$X$98)-K14*$AZ$3)/Z14, 0)</f>
        <v>24073.635613905735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0.25667509294538904</v>
      </c>
      <c r="L15" s="2">
        <v>12</v>
      </c>
      <c r="M15" s="8">
        <v>7.9233461000000005E-2</v>
      </c>
      <c r="Q15" s="5">
        <f t="shared" si="29"/>
        <v>25</v>
      </c>
      <c r="R15">
        <f t="shared" si="0"/>
        <v>1000000</v>
      </c>
      <c r="S15">
        <f t="shared" si="1"/>
        <v>17696.171882142025</v>
      </c>
      <c r="U15">
        <f t="shared" si="21"/>
        <v>7.9233461000000005E-2</v>
      </c>
      <c r="V15">
        <f t="shared" si="22"/>
        <v>0.01</v>
      </c>
      <c r="W15">
        <f t="shared" si="23"/>
        <v>0.54865728642403244</v>
      </c>
      <c r="X15">
        <f t="shared" si="24"/>
        <v>4.3472015706244406E-2</v>
      </c>
      <c r="Y15">
        <f t="shared" si="25"/>
        <v>5.4865728642403246E-3</v>
      </c>
      <c r="Z15">
        <f t="shared" si="26"/>
        <v>0.49969869785354776</v>
      </c>
      <c r="AB15">
        <f t="shared" si="27"/>
        <v>13208.175590286468</v>
      </c>
      <c r="AC15">
        <f t="shared" si="2"/>
        <v>8842.7540464989361</v>
      </c>
      <c r="AE15">
        <f t="shared" si="3"/>
        <v>0</v>
      </c>
      <c r="AF15">
        <f t="shared" si="4"/>
        <v>0</v>
      </c>
      <c r="AG15">
        <f t="shared" si="5"/>
        <v>-12.492467446338694</v>
      </c>
      <c r="AH15">
        <f t="shared" si="6"/>
        <v>-43472.015706244405</v>
      </c>
      <c r="AI15">
        <f t="shared" si="7"/>
        <v>-43484.508173690745</v>
      </c>
      <c r="AJ15">
        <f t="shared" si="8"/>
        <v>4365.4215437875318</v>
      </c>
      <c r="AK15">
        <f t="shared" si="30"/>
        <v>924.57229132005284</v>
      </c>
      <c r="AL15">
        <f t="shared" si="9"/>
        <v>-38194.514338583162</v>
      </c>
      <c r="AN15">
        <f t="shared" si="10"/>
        <v>0</v>
      </c>
      <c r="AO15">
        <f t="shared" si="11"/>
        <v>0</v>
      </c>
      <c r="AP15">
        <f t="shared" si="12"/>
        <v>-3.2065052429062311</v>
      </c>
      <c r="AQ15">
        <f t="shared" si="13"/>
        <v>-11158.183671923694</v>
      </c>
      <c r="AR15">
        <f t="shared" si="14"/>
        <v>-11161.390177166601</v>
      </c>
      <c r="AS15">
        <f t="shared" si="15"/>
        <v>1120.4949804974685</v>
      </c>
      <c r="AT15">
        <f t="shared" si="16"/>
        <v>237.31467880930586</v>
      </c>
      <c r="AU15">
        <f t="shared" si="17"/>
        <v>-9803.5805178598275</v>
      </c>
      <c r="AW15">
        <v>12</v>
      </c>
      <c r="AX15">
        <f>IF(Z15&gt;0, (R15*SUMPRODUCT(K15:$K$98, X15:$X$98)-K15*$AZ$3)/Z15, 0)</f>
        <v>17696.171882142025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0.22917419012981163</v>
      </c>
      <c r="L16" s="2">
        <v>13</v>
      </c>
      <c r="M16" s="8">
        <v>8.7905784000000001E-2</v>
      </c>
      <c r="Q16" s="5">
        <f t="shared" si="29"/>
        <v>25</v>
      </c>
      <c r="R16">
        <f t="shared" si="0"/>
        <v>1000000</v>
      </c>
      <c r="S16">
        <f t="shared" si="1"/>
        <v>10397.605367491922</v>
      </c>
      <c r="U16">
        <f t="shared" si="21"/>
        <v>8.7905784000000001E-2</v>
      </c>
      <c r="V16">
        <f t="shared" si="22"/>
        <v>0.01</v>
      </c>
      <c r="W16">
        <f t="shared" si="23"/>
        <v>0.49969869785354776</v>
      </c>
      <c r="X16">
        <f t="shared" si="24"/>
        <v>4.3926405798595233E-2</v>
      </c>
      <c r="Y16">
        <f t="shared" si="25"/>
        <v>4.9969869785354776E-3</v>
      </c>
      <c r="Z16">
        <f t="shared" si="26"/>
        <v>0.45077530507641705</v>
      </c>
      <c r="AB16">
        <f t="shared" si="27"/>
        <v>8842.7540464989361</v>
      </c>
      <c r="AC16">
        <f t="shared" si="2"/>
        <v>4686.9837315953628</v>
      </c>
      <c r="AE16">
        <f t="shared" si="3"/>
        <v>0</v>
      </c>
      <c r="AF16">
        <f t="shared" si="4"/>
        <v>0</v>
      </c>
      <c r="AG16">
        <f t="shared" si="5"/>
        <v>-11.269382626910426</v>
      </c>
      <c r="AH16">
        <f t="shared" si="6"/>
        <v>-43926.405798595231</v>
      </c>
      <c r="AI16">
        <f t="shared" si="7"/>
        <v>-43937.675181222141</v>
      </c>
      <c r="AJ16">
        <f t="shared" si="8"/>
        <v>4155.7703149035733</v>
      </c>
      <c r="AK16">
        <f t="shared" si="30"/>
        <v>618.9927832549256</v>
      </c>
      <c r="AL16">
        <f t="shared" si="9"/>
        <v>-39162.912083063638</v>
      </c>
      <c r="AN16">
        <f t="shared" si="10"/>
        <v>0</v>
      </c>
      <c r="AO16">
        <f t="shared" si="11"/>
        <v>0</v>
      </c>
      <c r="AP16">
        <f t="shared" si="12"/>
        <v>-2.5826516367851662</v>
      </c>
      <c r="AQ16">
        <f t="shared" si="13"/>
        <v>-10066.798474206524</v>
      </c>
      <c r="AR16">
        <f t="shared" si="14"/>
        <v>-10069.381125843309</v>
      </c>
      <c r="AS16">
        <f t="shared" si="15"/>
        <v>952.39529628353864</v>
      </c>
      <c r="AT16">
        <f t="shared" si="16"/>
        <v>141.8571697986456</v>
      </c>
      <c r="AU16">
        <f t="shared" si="17"/>
        <v>-8975.1286597611233</v>
      </c>
      <c r="AW16">
        <v>13</v>
      </c>
      <c r="AX16">
        <f>IF(Z16&gt;0, (R16*SUMPRODUCT(K16:$K$98, X16:$X$98)-K16*$AZ$3)/Z16, 0)</f>
        <v>10397.605367491922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0.20461981261590323</v>
      </c>
      <c r="L17" s="2">
        <v>14</v>
      </c>
      <c r="M17" s="8">
        <v>9.7118048999999998E-2</v>
      </c>
      <c r="Q17" s="5">
        <f t="shared" si="29"/>
        <v>25</v>
      </c>
      <c r="R17">
        <f t="shared" si="0"/>
        <v>1000000</v>
      </c>
      <c r="S17">
        <f t="shared" si="1"/>
        <v>2167.3629597849867</v>
      </c>
      <c r="U17">
        <f t="shared" si="21"/>
        <v>9.7118048999999998E-2</v>
      </c>
      <c r="V17">
        <f t="shared" si="22"/>
        <v>0.01</v>
      </c>
      <c r="W17">
        <f t="shared" si="23"/>
        <v>0.45077530507641705</v>
      </c>
      <c r="X17">
        <f t="shared" si="24"/>
        <v>4.377841816640142E-2</v>
      </c>
      <c r="Y17">
        <f t="shared" si="25"/>
        <v>4.5077530507641704E-3</v>
      </c>
      <c r="Z17">
        <f t="shared" si="26"/>
        <v>0.40248913385925145</v>
      </c>
      <c r="AB17">
        <f t="shared" si="27"/>
        <v>4686.9837315953628</v>
      </c>
      <c r="AC17">
        <f t="shared" si="2"/>
        <v>872.34004044248297</v>
      </c>
      <c r="AE17">
        <f t="shared" si="3"/>
        <v>0</v>
      </c>
      <c r="AF17">
        <f t="shared" si="4"/>
        <v>0</v>
      </c>
      <c r="AG17">
        <f t="shared" si="5"/>
        <v>-10.062228346481286</v>
      </c>
      <c r="AH17">
        <f t="shared" si="6"/>
        <v>-43778.418166401418</v>
      </c>
      <c r="AI17">
        <f t="shared" si="7"/>
        <v>-43788.480394747901</v>
      </c>
      <c r="AJ17">
        <f t="shared" si="8"/>
        <v>3814.6436911528799</v>
      </c>
      <c r="AK17">
        <f t="shared" si="30"/>
        <v>328.08886121167541</v>
      </c>
      <c r="AL17">
        <f t="shared" si="9"/>
        <v>-39645.747842383345</v>
      </c>
      <c r="AN17">
        <f t="shared" si="10"/>
        <v>0</v>
      </c>
      <c r="AO17">
        <f t="shared" si="11"/>
        <v>0</v>
      </c>
      <c r="AP17">
        <f t="shared" si="12"/>
        <v>-2.0589312787554306</v>
      </c>
      <c r="AQ17">
        <f t="shared" si="13"/>
        <v>-8957.931721829711</v>
      </c>
      <c r="AR17">
        <f t="shared" si="14"/>
        <v>-8959.9906531084671</v>
      </c>
      <c r="AS17">
        <f t="shared" si="15"/>
        <v>780.55167728013976</v>
      </c>
      <c r="AT17">
        <f t="shared" si="16"/>
        <v>67.133481302498097</v>
      </c>
      <c r="AU17">
        <f t="shared" si="17"/>
        <v>-8112.30549452583</v>
      </c>
      <c r="AW17">
        <v>14</v>
      </c>
      <c r="AX17">
        <f>IF(Z17&gt;0, (R17*SUMPRODUCT(K17:$K$98, X17:$X$98)-K17*$AZ$3)/Z17, 0)</f>
        <v>2167.3629597849867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0.1826962612641993</v>
      </c>
      <c r="L18" s="2">
        <v>15</v>
      </c>
      <c r="M18" s="8">
        <v>0.107494799</v>
      </c>
      <c r="Q18" s="5">
        <f t="shared" si="29"/>
        <v>25</v>
      </c>
      <c r="R18">
        <f t="shared" si="0"/>
        <v>1000000</v>
      </c>
      <c r="S18">
        <f t="shared" si="1"/>
        <v>-7047.6334645391298</v>
      </c>
      <c r="U18">
        <f t="shared" si="21"/>
        <v>0.107494799</v>
      </c>
      <c r="V18">
        <f t="shared" si="22"/>
        <v>0.01</v>
      </c>
      <c r="W18">
        <f t="shared" si="23"/>
        <v>0.40248913385925145</v>
      </c>
      <c r="X18">
        <f t="shared" si="24"/>
        <v>4.3265488543884331E-2</v>
      </c>
      <c r="Y18">
        <f t="shared" si="25"/>
        <v>4.0248913385925143E-3</v>
      </c>
      <c r="Z18">
        <f t="shared" si="26"/>
        <v>0.35519875397677458</v>
      </c>
      <c r="AB18">
        <f t="shared" si="27"/>
        <v>872.34004044248297</v>
      </c>
      <c r="AC18">
        <f t="shared" si="2"/>
        <v>-2503.3106250893179</v>
      </c>
      <c r="AE18">
        <f t="shared" si="3"/>
        <v>0</v>
      </c>
      <c r="AF18">
        <f t="shared" si="4"/>
        <v>0</v>
      </c>
      <c r="AG18">
        <f t="shared" si="5"/>
        <v>-8.8799688494193649</v>
      </c>
      <c r="AH18">
        <f t="shared" si="6"/>
        <v>-43265.488543884334</v>
      </c>
      <c r="AI18">
        <f t="shared" si="7"/>
        <v>-43274.368512733752</v>
      </c>
      <c r="AJ18">
        <f t="shared" si="8"/>
        <v>3375.6506655318008</v>
      </c>
      <c r="AK18">
        <f t="shared" si="30"/>
        <v>61.063802830973813</v>
      </c>
      <c r="AL18">
        <f t="shared" si="9"/>
        <v>-39837.654044370975</v>
      </c>
      <c r="AN18">
        <f t="shared" si="10"/>
        <v>0</v>
      </c>
      <c r="AO18">
        <f t="shared" si="11"/>
        <v>0</v>
      </c>
      <c r="AP18">
        <f t="shared" si="12"/>
        <v>-1.6223371089314715</v>
      </c>
      <c r="AQ18">
        <f t="shared" si="13"/>
        <v>-7904.4429987367139</v>
      </c>
      <c r="AR18">
        <f t="shared" si="14"/>
        <v>-7906.0653358456457</v>
      </c>
      <c r="AS18">
        <f t="shared" si="15"/>
        <v>616.71875592666618</v>
      </c>
      <c r="AT18">
        <f t="shared" si="16"/>
        <v>11.156128475793144</v>
      </c>
      <c r="AU18">
        <f t="shared" si="17"/>
        <v>-7278.1904514431853</v>
      </c>
      <c r="AW18">
        <v>15</v>
      </c>
      <c r="AX18">
        <f>IF(Z18&gt;0, (R18*SUMPRODUCT(K18:$K$98, X18:$X$98)-K18*$AZ$3)/Z18, 0)</f>
        <v>-7047.6334645391298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0.16312166184303509</v>
      </c>
      <c r="L19" s="2">
        <v>16</v>
      </c>
      <c r="M19" s="8">
        <v>0.119195734</v>
      </c>
      <c r="Q19" s="5">
        <f t="shared" si="29"/>
        <v>25</v>
      </c>
      <c r="R19">
        <f t="shared" si="0"/>
        <v>1000000</v>
      </c>
      <c r="S19">
        <f t="shared" si="1"/>
        <v>-17534.508514784462</v>
      </c>
      <c r="U19">
        <f t="shared" si="21"/>
        <v>0.119195734</v>
      </c>
      <c r="V19">
        <f t="shared" si="22"/>
        <v>0.01</v>
      </c>
      <c r="W19">
        <f t="shared" si="23"/>
        <v>0.35519875397677458</v>
      </c>
      <c r="X19">
        <f t="shared" si="24"/>
        <v>4.2338176196147062E-2</v>
      </c>
      <c r="Y19">
        <f t="shared" si="25"/>
        <v>3.5519875397677461E-3</v>
      </c>
      <c r="Z19">
        <f t="shared" si="26"/>
        <v>0.30930859024085977</v>
      </c>
      <c r="AB19">
        <f t="shared" si="27"/>
        <v>-2503.3106250893179</v>
      </c>
      <c r="AC19">
        <f t="shared" si="2"/>
        <v>-5423.5741092743338</v>
      </c>
      <c r="AE19">
        <f t="shared" si="3"/>
        <v>0</v>
      </c>
      <c r="AF19">
        <f t="shared" si="4"/>
        <v>0</v>
      </c>
      <c r="AG19">
        <f t="shared" si="5"/>
        <v>-7.7327147560214939</v>
      </c>
      <c r="AH19">
        <f t="shared" si="6"/>
        <v>-42338.176196147062</v>
      </c>
      <c r="AI19">
        <f t="shared" si="7"/>
        <v>-42345.908910903083</v>
      </c>
      <c r="AJ19">
        <f t="shared" si="8"/>
        <v>2920.2634841850158</v>
      </c>
      <c r="AK19">
        <f t="shared" si="30"/>
        <v>-175.23174375625226</v>
      </c>
      <c r="AL19">
        <f t="shared" si="9"/>
        <v>-39600.877170474319</v>
      </c>
      <c r="AN19">
        <f t="shared" si="10"/>
        <v>0</v>
      </c>
      <c r="AO19">
        <f t="shared" si="11"/>
        <v>0</v>
      </c>
      <c r="AP19">
        <f t="shared" si="12"/>
        <v>-1.2613732815603858</v>
      </c>
      <c r="AQ19">
        <f t="shared" si="13"/>
        <v>-6906.2736605187383</v>
      </c>
      <c r="AR19">
        <f t="shared" si="14"/>
        <v>-6907.5350338002991</v>
      </c>
      <c r="AS19">
        <f t="shared" si="15"/>
        <v>476.35823255979159</v>
      </c>
      <c r="AT19">
        <f t="shared" si="16"/>
        <v>-28.584093249172756</v>
      </c>
      <c r="AU19">
        <f t="shared" si="17"/>
        <v>-6459.7608944896801</v>
      </c>
      <c r="AW19">
        <v>16</v>
      </c>
      <c r="AX19">
        <f>IF(Z19&gt;0, (R19*SUMPRODUCT(K19:$K$98, X19:$X$98)-K19*$AZ$3)/Z19, 0)</f>
        <v>-17534.508514784462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0.14564434093128131</v>
      </c>
      <c r="L20" s="2">
        <v>17</v>
      </c>
      <c r="M20" s="8">
        <v>0.13258683600000001</v>
      </c>
      <c r="Q20" s="5">
        <f t="shared" si="29"/>
        <v>25</v>
      </c>
      <c r="R20">
        <f t="shared" si="0"/>
        <v>1000000</v>
      </c>
      <c r="S20">
        <f t="shared" si="1"/>
        <v>-29711.656464723044</v>
      </c>
      <c r="U20">
        <f t="shared" si="21"/>
        <v>0.13258683600000001</v>
      </c>
      <c r="V20">
        <f t="shared" si="22"/>
        <v>0.01</v>
      </c>
      <c r="W20">
        <f t="shared" si="23"/>
        <v>0.30930859024085977</v>
      </c>
      <c r="X20">
        <f t="shared" si="24"/>
        <v>4.1010247327656082E-2</v>
      </c>
      <c r="Y20">
        <f t="shared" si="25"/>
        <v>3.0930859024085977E-3</v>
      </c>
      <c r="Z20">
        <f t="shared" si="26"/>
        <v>0.26520525701079511</v>
      </c>
      <c r="AB20">
        <f t="shared" si="27"/>
        <v>-5423.5741092743338</v>
      </c>
      <c r="AC20">
        <f t="shared" si="2"/>
        <v>-7879.6874889433275</v>
      </c>
      <c r="AE20">
        <f t="shared" si="3"/>
        <v>0</v>
      </c>
      <c r="AF20">
        <f t="shared" si="4"/>
        <v>0</v>
      </c>
      <c r="AG20">
        <f t="shared" si="5"/>
        <v>-6.6301314252698775</v>
      </c>
      <c r="AH20">
        <f t="shared" si="6"/>
        <v>-41010.247327656085</v>
      </c>
      <c r="AI20">
        <f t="shared" si="7"/>
        <v>-41016.877459081355</v>
      </c>
      <c r="AJ20">
        <f t="shared" si="8"/>
        <v>2456.1133796689937</v>
      </c>
      <c r="AK20">
        <f t="shared" si="30"/>
        <v>-379.65018764920342</v>
      </c>
      <c r="AL20">
        <f t="shared" si="9"/>
        <v>-38940.414267061562</v>
      </c>
      <c r="AN20">
        <f t="shared" si="10"/>
        <v>0</v>
      </c>
      <c r="AO20">
        <f t="shared" si="11"/>
        <v>0</v>
      </c>
      <c r="AP20">
        <f t="shared" si="12"/>
        <v>-0.96564112172120808</v>
      </c>
      <c r="AQ20">
        <f t="shared" si="13"/>
        <v>-5972.9104434653109</v>
      </c>
      <c r="AR20">
        <f t="shared" si="14"/>
        <v>-5973.8760845870329</v>
      </c>
      <c r="AS20">
        <f t="shared" si="15"/>
        <v>357.71901443439248</v>
      </c>
      <c r="AT20">
        <f t="shared" si="16"/>
        <v>-55.29390136460551</v>
      </c>
      <c r="AU20">
        <f t="shared" si="17"/>
        <v>-5671.4509715172453</v>
      </c>
      <c r="AW20">
        <v>17</v>
      </c>
      <c r="AX20">
        <f>IF(Z20&gt;0, (R20*SUMPRODUCT(K20:$K$98, X20:$X$98)-K20*$AZ$3)/Z20, 0)</f>
        <v>-29711.656464723044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0.13003959011721544</v>
      </c>
      <c r="L21" s="2">
        <v>18</v>
      </c>
      <c r="M21" s="8">
        <v>0.14803979</v>
      </c>
      <c r="Q21" s="5">
        <f t="shared" si="29"/>
        <v>25</v>
      </c>
      <c r="R21">
        <f t="shared" si="0"/>
        <v>1000000</v>
      </c>
      <c r="S21">
        <f t="shared" si="1"/>
        <v>-44243.53949586457</v>
      </c>
      <c r="U21">
        <f t="shared" si="21"/>
        <v>0.14803979</v>
      </c>
      <c r="V21">
        <f t="shared" si="22"/>
        <v>0.01</v>
      </c>
      <c r="W21">
        <f t="shared" si="23"/>
        <v>0.26520525701079511</v>
      </c>
      <c r="X21">
        <f t="shared" si="24"/>
        <v>3.9260930554774136E-2</v>
      </c>
      <c r="Y21">
        <f t="shared" si="25"/>
        <v>2.6520525701079511E-3</v>
      </c>
      <c r="Z21">
        <f t="shared" si="26"/>
        <v>0.22329227388591302</v>
      </c>
      <c r="AB21">
        <f t="shared" si="27"/>
        <v>-7879.6874889433275</v>
      </c>
      <c r="AC21">
        <f t="shared" si="2"/>
        <v>-9879.2405387928011</v>
      </c>
      <c r="AE21">
        <f t="shared" si="3"/>
        <v>0</v>
      </c>
      <c r="AF21">
        <f t="shared" si="4"/>
        <v>0</v>
      </c>
      <c r="AG21">
        <f t="shared" si="5"/>
        <v>-5.5823068471478257</v>
      </c>
      <c r="AH21">
        <f t="shared" si="6"/>
        <v>-39260.930554774139</v>
      </c>
      <c r="AI21">
        <f t="shared" si="7"/>
        <v>-39266.51286162129</v>
      </c>
      <c r="AJ21">
        <f t="shared" si="8"/>
        <v>1999.5530498494736</v>
      </c>
      <c r="AK21">
        <f t="shared" si="30"/>
        <v>-551.57812422603297</v>
      </c>
      <c r="AL21">
        <f t="shared" si="9"/>
        <v>-37818.537935997847</v>
      </c>
      <c r="AN21">
        <f t="shared" si="10"/>
        <v>0</v>
      </c>
      <c r="AO21">
        <f t="shared" si="11"/>
        <v>0</v>
      </c>
      <c r="AP21">
        <f t="shared" si="12"/>
        <v>-0.72592089431162843</v>
      </c>
      <c r="AQ21">
        <f t="shared" si="13"/>
        <v>-5105.4753169632886</v>
      </c>
      <c r="AR21">
        <f t="shared" si="14"/>
        <v>-5106.201237857601</v>
      </c>
      <c r="AS21">
        <f t="shared" si="15"/>
        <v>260.0210590200536</v>
      </c>
      <c r="AT21">
        <f t="shared" si="16"/>
        <v>-71.726993191975865</v>
      </c>
      <c r="AU21">
        <f t="shared" si="17"/>
        <v>-4917.9071720295233</v>
      </c>
      <c r="AW21">
        <v>18</v>
      </c>
      <c r="AX21">
        <f>IF(Z21&gt;0, (R21*SUMPRODUCT(K21:$K$98, X21:$X$98)-K21*$AZ$3)/Z21, 0)</f>
        <v>-44243.53949586457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0.11610677689037092</v>
      </c>
      <c r="L22" s="2">
        <v>19</v>
      </c>
      <c r="M22" s="8">
        <v>0.16585403400000001</v>
      </c>
      <c r="Q22" s="5">
        <f t="shared" si="29"/>
        <v>25</v>
      </c>
      <c r="R22">
        <f t="shared" si="0"/>
        <v>1000000</v>
      </c>
      <c r="S22">
        <f t="shared" si="1"/>
        <v>-62149.429711856494</v>
      </c>
      <c r="U22">
        <f t="shared" si="21"/>
        <v>0.16585403400000001</v>
      </c>
      <c r="V22">
        <f t="shared" si="22"/>
        <v>0.01</v>
      </c>
      <c r="W22">
        <f t="shared" si="23"/>
        <v>0.22329227388591302</v>
      </c>
      <c r="X22">
        <f t="shared" si="24"/>
        <v>3.7033924385011532E-2</v>
      </c>
      <c r="Y22">
        <f t="shared" si="25"/>
        <v>2.2329227388591302E-3</v>
      </c>
      <c r="Z22">
        <f t="shared" si="26"/>
        <v>0.18402542676204234</v>
      </c>
      <c r="AB22">
        <f t="shared" si="27"/>
        <v>-9879.2405387928011</v>
      </c>
      <c r="AC22">
        <f t="shared" si="2"/>
        <v>-11437.075325741946</v>
      </c>
      <c r="AE22">
        <f t="shared" si="3"/>
        <v>0</v>
      </c>
      <c r="AF22">
        <f t="shared" si="4"/>
        <v>0</v>
      </c>
      <c r="AG22">
        <f t="shared" si="5"/>
        <v>-4.6006356690510586</v>
      </c>
      <c r="AH22">
        <f t="shared" si="6"/>
        <v>-37033.924385011531</v>
      </c>
      <c r="AI22">
        <f t="shared" si="7"/>
        <v>-37038.525020680579</v>
      </c>
      <c r="AJ22">
        <f t="shared" si="8"/>
        <v>1557.8347869491445</v>
      </c>
      <c r="AK22">
        <f t="shared" si="30"/>
        <v>-691.54683771549617</v>
      </c>
      <c r="AL22">
        <f t="shared" si="9"/>
        <v>-36172.237071446936</v>
      </c>
      <c r="AN22">
        <f t="shared" si="10"/>
        <v>0</v>
      </c>
      <c r="AO22">
        <f t="shared" si="11"/>
        <v>0</v>
      </c>
      <c r="AP22">
        <f t="shared" si="12"/>
        <v>-0.53416497918039363</v>
      </c>
      <c r="AQ22">
        <f t="shared" si="13"/>
        <v>-4299.8895959454012</v>
      </c>
      <c r="AR22">
        <f t="shared" si="14"/>
        <v>-4300.4237609245811</v>
      </c>
      <c r="AS22">
        <f t="shared" si="15"/>
        <v>180.87517604036285</v>
      </c>
      <c r="AT22">
        <f t="shared" si="16"/>
        <v>-80.293274395874661</v>
      </c>
      <c r="AU22">
        <f t="shared" si="17"/>
        <v>-4199.8418592800936</v>
      </c>
      <c r="AW22">
        <v>19</v>
      </c>
      <c r="AX22">
        <f>IF(Z22&gt;0, (R22*SUMPRODUCT(K22:$K$98, X22:$X$98)-K22*$AZ$3)/Z22, 0)</f>
        <v>-62149.429711856494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0.10366676508068833</v>
      </c>
      <c r="L23" s="2">
        <v>20</v>
      </c>
      <c r="M23" s="8">
        <v>0.18707617900000001</v>
      </c>
      <c r="Q23" s="5">
        <f t="shared" si="29"/>
        <v>25</v>
      </c>
      <c r="R23">
        <f t="shared" si="0"/>
        <v>1000000</v>
      </c>
      <c r="S23">
        <f t="shared" si="1"/>
        <v>-85067.440056301726</v>
      </c>
      <c r="U23">
        <f t="shared" si="21"/>
        <v>0.18707617900000001</v>
      </c>
      <c r="V23">
        <f t="shared" si="22"/>
        <v>0.01</v>
      </c>
      <c r="W23">
        <f t="shared" si="23"/>
        <v>0.18402542676204234</v>
      </c>
      <c r="X23">
        <f t="shared" si="24"/>
        <v>3.4426773677487227E-2</v>
      </c>
      <c r="Y23">
        <f t="shared" si="25"/>
        <v>1.8402542676204234E-3</v>
      </c>
      <c r="Z23">
        <f t="shared" si="26"/>
        <v>0.1477583988169347</v>
      </c>
      <c r="AB23">
        <f t="shared" si="27"/>
        <v>-11437.075325741946</v>
      </c>
      <c r="AC23">
        <f t="shared" si="2"/>
        <v>-12569.428734174717</v>
      </c>
      <c r="AE23">
        <f t="shared" si="3"/>
        <v>0</v>
      </c>
      <c r="AF23">
        <f t="shared" si="4"/>
        <v>0</v>
      </c>
      <c r="AG23">
        <f t="shared" si="5"/>
        <v>-3.6939599704233674</v>
      </c>
      <c r="AH23">
        <f t="shared" si="6"/>
        <v>-34426.773677487225</v>
      </c>
      <c r="AI23">
        <f t="shared" si="7"/>
        <v>-34430.467637457645</v>
      </c>
      <c r="AJ23">
        <f t="shared" si="8"/>
        <v>1132.3534084327712</v>
      </c>
      <c r="AK23">
        <f t="shared" si="30"/>
        <v>-800.59527280193629</v>
      </c>
      <c r="AL23">
        <f t="shared" si="9"/>
        <v>-34098.709501826808</v>
      </c>
      <c r="AN23">
        <f t="shared" si="10"/>
        <v>0</v>
      </c>
      <c r="AO23">
        <f t="shared" si="11"/>
        <v>0</v>
      </c>
      <c r="AP23">
        <f t="shared" si="12"/>
        <v>-0.38294088047134561</v>
      </c>
      <c r="AQ23">
        <f t="shared" si="13"/>
        <v>-3568.9122593100924</v>
      </c>
      <c r="AR23">
        <f t="shared" si="14"/>
        <v>-3569.2952001905637</v>
      </c>
      <c r="AS23">
        <f t="shared" si="15"/>
        <v>117.3874147803168</v>
      </c>
      <c r="AT23">
        <f t="shared" si="16"/>
        <v>-82.995122070267911</v>
      </c>
      <c r="AU23">
        <f t="shared" si="17"/>
        <v>-3534.9029074805144</v>
      </c>
      <c r="AW23">
        <v>20</v>
      </c>
      <c r="AX23">
        <f>IF(Z23&gt;0, (R23*SUMPRODUCT(K23:$K$98, X23:$X$98)-K23*$AZ$3)/Z23, 0)</f>
        <v>-85067.440056301726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9.2559611679185999E-2</v>
      </c>
      <c r="L24" s="2">
        <v>21</v>
      </c>
      <c r="M24" s="8">
        <v>0.21155222800000001</v>
      </c>
      <c r="Q24" s="5">
        <f t="shared" si="29"/>
        <v>25</v>
      </c>
      <c r="R24">
        <f t="shared" si="0"/>
        <v>1000000</v>
      </c>
      <c r="S24">
        <f t="shared" si="1"/>
        <v>-115718.39266848</v>
      </c>
      <c r="U24">
        <f t="shared" si="21"/>
        <v>0.21155222800000001</v>
      </c>
      <c r="V24">
        <f t="shared" si="22"/>
        <v>0.01</v>
      </c>
      <c r="W24">
        <f t="shared" si="23"/>
        <v>0.1477583988169347</v>
      </c>
      <c r="X24">
        <f t="shared" si="24"/>
        <v>3.1258618475435103E-2</v>
      </c>
      <c r="Y24">
        <f t="shared" si="25"/>
        <v>1.4775839881693471E-3</v>
      </c>
      <c r="Z24">
        <f t="shared" si="26"/>
        <v>0.11502219635333026</v>
      </c>
      <c r="AB24">
        <f t="shared" si="27"/>
        <v>-12569.428734174717</v>
      </c>
      <c r="AC24">
        <f t="shared" si="2"/>
        <v>-13310.18368320568</v>
      </c>
      <c r="AE24">
        <f t="shared" si="3"/>
        <v>0</v>
      </c>
      <c r="AF24">
        <f t="shared" si="4"/>
        <v>0</v>
      </c>
      <c r="AG24">
        <f t="shared" si="5"/>
        <v>-2.8755549088332564</v>
      </c>
      <c r="AH24">
        <f t="shared" si="6"/>
        <v>-31258.618475435102</v>
      </c>
      <c r="AI24">
        <f t="shared" si="7"/>
        <v>-31261.494030343936</v>
      </c>
      <c r="AJ24">
        <f t="shared" si="8"/>
        <v>740.75494903096296</v>
      </c>
      <c r="AK24">
        <f t="shared" si="30"/>
        <v>-879.86001139223026</v>
      </c>
      <c r="AL24">
        <f t="shared" si="9"/>
        <v>-31400.599092705204</v>
      </c>
      <c r="AN24">
        <f t="shared" si="10"/>
        <v>0</v>
      </c>
      <c r="AO24">
        <f t="shared" si="11"/>
        <v>0</v>
      </c>
      <c r="AP24">
        <f t="shared" si="12"/>
        <v>-0.26616024572378333</v>
      </c>
      <c r="AQ24">
        <f t="shared" si="13"/>
        <v>-2893.2855877141019</v>
      </c>
      <c r="AR24">
        <f t="shared" si="14"/>
        <v>-2893.5517479598261</v>
      </c>
      <c r="AS24">
        <f t="shared" si="15"/>
        <v>68.563990431741146</v>
      </c>
      <c r="AT24">
        <f t="shared" si="16"/>
        <v>-81.439500986509003</v>
      </c>
      <c r="AU24">
        <f t="shared" si="17"/>
        <v>-2906.4272585145941</v>
      </c>
      <c r="AW24">
        <v>21</v>
      </c>
      <c r="AX24">
        <f>IF(Z24&gt;0, (R24*SUMPRODUCT(K24:$K$98, X24:$X$98)-K24*$AZ$3)/Z24, 0)</f>
        <v>-115718.39266848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8.2642510427844637E-2</v>
      </c>
      <c r="L25" s="2">
        <v>22</v>
      </c>
      <c r="M25" s="8">
        <v>0.23965956799999999</v>
      </c>
      <c r="Q25" s="5">
        <f t="shared" si="29"/>
        <v>25</v>
      </c>
      <c r="R25">
        <f t="shared" si="0"/>
        <v>1000000</v>
      </c>
      <c r="S25">
        <f t="shared" si="1"/>
        <v>-158486.77727232123</v>
      </c>
      <c r="U25">
        <f t="shared" si="21"/>
        <v>0.23965956799999999</v>
      </c>
      <c r="V25">
        <f t="shared" si="22"/>
        <v>0.01</v>
      </c>
      <c r="W25">
        <f t="shared" si="23"/>
        <v>0.11502219635333026</v>
      </c>
      <c r="X25">
        <f t="shared" si="24"/>
        <v>2.7566169888450304E-2</v>
      </c>
      <c r="Y25">
        <f t="shared" si="25"/>
        <v>1.1502219635333027E-3</v>
      </c>
      <c r="Z25">
        <f t="shared" si="26"/>
        <v>8.6305804501346658E-2</v>
      </c>
      <c r="AB25">
        <f t="shared" si="27"/>
        <v>-13310.18368320568</v>
      </c>
      <c r="AC25">
        <f t="shared" si="2"/>
        <v>-13678.328815313427</v>
      </c>
      <c r="AE25">
        <f t="shared" si="3"/>
        <v>0</v>
      </c>
      <c r="AF25">
        <f t="shared" si="4"/>
        <v>0</v>
      </c>
      <c r="AG25">
        <f t="shared" si="5"/>
        <v>-2.1576451125336664</v>
      </c>
      <c r="AH25">
        <f t="shared" si="6"/>
        <v>-27566.169888450306</v>
      </c>
      <c r="AI25">
        <f t="shared" si="7"/>
        <v>-27568.327533562839</v>
      </c>
      <c r="AJ25">
        <f t="shared" si="8"/>
        <v>368.14513210774749</v>
      </c>
      <c r="AK25">
        <f t="shared" si="30"/>
        <v>-931.7128578243977</v>
      </c>
      <c r="AL25">
        <f t="shared" si="9"/>
        <v>-28131.895259279489</v>
      </c>
      <c r="AN25">
        <f t="shared" si="10"/>
        <v>0</v>
      </c>
      <c r="AO25">
        <f t="shared" si="11"/>
        <v>0</v>
      </c>
      <c r="AP25">
        <f t="shared" si="12"/>
        <v>-0.17831320871215153</v>
      </c>
      <c r="AQ25">
        <f t="shared" si="13"/>
        <v>-2278.1374824619911</v>
      </c>
      <c r="AR25">
        <f t="shared" si="14"/>
        <v>-2278.3157956707032</v>
      </c>
      <c r="AS25">
        <f t="shared" si="15"/>
        <v>30.424437919174764</v>
      </c>
      <c r="AT25">
        <f t="shared" si="16"/>
        <v>-76.999089568509717</v>
      </c>
      <c r="AU25">
        <f t="shared" si="17"/>
        <v>-2324.8904473200382</v>
      </c>
      <c r="AW25">
        <v>22</v>
      </c>
      <c r="AX25">
        <f>IF(Z25&gt;0, (R25*SUMPRODUCT(K25:$K$98, X25:$X$98)-K25*$AZ$3)/Z25, 0)</f>
        <v>-158486.77727232123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7.3787955739146996E-2</v>
      </c>
      <c r="L26" s="2">
        <v>23</v>
      </c>
      <c r="M26" s="8">
        <v>0.27212731099999998</v>
      </c>
      <c r="Q26" s="5">
        <f t="shared" si="29"/>
        <v>25</v>
      </c>
      <c r="R26">
        <f t="shared" si="0"/>
        <v>1000000</v>
      </c>
      <c r="S26">
        <f t="shared" si="1"/>
        <v>-221152.88828904563</v>
      </c>
      <c r="U26">
        <f t="shared" si="21"/>
        <v>0.27212731099999998</v>
      </c>
      <c r="V26">
        <f t="shared" si="22"/>
        <v>0.01</v>
      </c>
      <c r="W26">
        <f t="shared" si="23"/>
        <v>8.6305804501346658E-2</v>
      </c>
      <c r="X26">
        <f t="shared" si="24"/>
        <v>2.3486166502643159E-2</v>
      </c>
      <c r="Y26">
        <f t="shared" si="25"/>
        <v>8.6305804501346658E-4</v>
      </c>
      <c r="Z26">
        <f t="shared" si="26"/>
        <v>6.1956579953690027E-2</v>
      </c>
      <c r="AB26">
        <f t="shared" si="27"/>
        <v>-13678.328815313427</v>
      </c>
      <c r="AC26">
        <f t="shared" si="2"/>
        <v>-13701.876605269734</v>
      </c>
      <c r="AE26">
        <f t="shared" si="3"/>
        <v>0</v>
      </c>
      <c r="AF26">
        <f t="shared" si="4"/>
        <v>0</v>
      </c>
      <c r="AG26">
        <f t="shared" si="5"/>
        <v>-1.5489144988422507</v>
      </c>
      <c r="AH26">
        <f t="shared" si="6"/>
        <v>-23486.166502643158</v>
      </c>
      <c r="AI26">
        <f t="shared" si="7"/>
        <v>-23487.715417142001</v>
      </c>
      <c r="AJ26">
        <f t="shared" si="8"/>
        <v>23.547789956306588</v>
      </c>
      <c r="AK26">
        <f t="shared" si="30"/>
        <v>-957.48301707194003</v>
      </c>
      <c r="AL26">
        <f t="shared" si="9"/>
        <v>-24421.650644257632</v>
      </c>
      <c r="AN26">
        <f t="shared" si="10"/>
        <v>0</v>
      </c>
      <c r="AO26">
        <f t="shared" si="11"/>
        <v>0</v>
      </c>
      <c r="AP26">
        <f t="shared" si="12"/>
        <v>-0.11429123448429505</v>
      </c>
      <c r="AQ26">
        <f t="shared" si="13"/>
        <v>-1732.9962143792702</v>
      </c>
      <c r="AR26">
        <f t="shared" si="14"/>
        <v>-1733.1105056137544</v>
      </c>
      <c r="AS26">
        <f t="shared" si="15"/>
        <v>1.7375432830506807</v>
      </c>
      <c r="AT26">
        <f t="shared" si="16"/>
        <v>-70.650714484689232</v>
      </c>
      <c r="AU26">
        <f t="shared" si="17"/>
        <v>-1802.0236768153929</v>
      </c>
      <c r="AW26">
        <v>23</v>
      </c>
      <c r="AX26">
        <f>IF(Z26&gt;0, (R26*SUMPRODUCT(K26:$K$98, X26:$X$98)-K26*$AZ$3)/Z26, 0)</f>
        <v>-221152.88828904563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6.5882103338524095E-2</v>
      </c>
      <c r="L27" s="2">
        <v>24</v>
      </c>
      <c r="M27" s="8">
        <v>0.30842977500000002</v>
      </c>
      <c r="Q27" s="5">
        <f t="shared" si="29"/>
        <v>25</v>
      </c>
      <c r="R27">
        <f t="shared" si="0"/>
        <v>1000000</v>
      </c>
      <c r="S27">
        <f t="shared" si="1"/>
        <v>-317844.14480469754</v>
      </c>
      <c r="U27">
        <f t="shared" si="21"/>
        <v>0.30842977500000002</v>
      </c>
      <c r="V27">
        <f t="shared" si="22"/>
        <v>0.01</v>
      </c>
      <c r="W27">
        <f t="shared" si="23"/>
        <v>6.1956579953690027E-2</v>
      </c>
      <c r="X27">
        <f t="shared" si="24"/>
        <v>1.9109254014886126E-2</v>
      </c>
      <c r="Y27">
        <f t="shared" si="25"/>
        <v>6.1956579953690032E-4</v>
      </c>
      <c r="Z27">
        <f t="shared" si="26"/>
        <v>4.2227760139267004E-2</v>
      </c>
      <c r="AB27">
        <f t="shared" si="27"/>
        <v>-13701.876605269734</v>
      </c>
      <c r="AC27">
        <f t="shared" si="2"/>
        <v>-13421.846308483216</v>
      </c>
      <c r="AE27">
        <f t="shared" si="3"/>
        <v>0</v>
      </c>
      <c r="AF27">
        <f t="shared" si="4"/>
        <v>0</v>
      </c>
      <c r="AG27">
        <f t="shared" si="5"/>
        <v>-1.0556940034816751</v>
      </c>
      <c r="AH27">
        <f t="shared" si="6"/>
        <v>-19109.254014886126</v>
      </c>
      <c r="AI27">
        <f t="shared" si="7"/>
        <v>-19110.309708889607</v>
      </c>
      <c r="AJ27">
        <f t="shared" si="8"/>
        <v>-280.03029678651728</v>
      </c>
      <c r="AK27">
        <f t="shared" si="30"/>
        <v>-959.13136236888147</v>
      </c>
      <c r="AL27">
        <f t="shared" si="9"/>
        <v>-20349.471368045004</v>
      </c>
      <c r="AN27">
        <f t="shared" si="10"/>
        <v>0</v>
      </c>
      <c r="AO27">
        <f t="shared" si="11"/>
        <v>0</v>
      </c>
      <c r="AP27">
        <f t="shared" si="12"/>
        <v>-6.9551341431239935E-2</v>
      </c>
      <c r="AQ27">
        <f t="shared" si="13"/>
        <v>-1258.9578477308341</v>
      </c>
      <c r="AR27">
        <f t="shared" si="14"/>
        <v>-1259.0273990722653</v>
      </c>
      <c r="AS27">
        <f t="shared" si="15"/>
        <v>-18.448984950806903</v>
      </c>
      <c r="AT27">
        <f t="shared" si="16"/>
        <v>-63.189591530806048</v>
      </c>
      <c r="AU27">
        <f t="shared" si="17"/>
        <v>-1340.6659755538783</v>
      </c>
      <c r="AW27">
        <v>24</v>
      </c>
      <c r="AX27">
        <f>IF(Z27&gt;0, (R27*SUMPRODUCT(K27:$K$98, X27:$X$98)-K27*$AZ$3)/Z27, 0)</f>
        <v>-317844.14480469754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5.8823306552253651E-2</v>
      </c>
      <c r="L28" s="2">
        <v>25</v>
      </c>
      <c r="M28" s="8">
        <v>0.34883407700000002</v>
      </c>
      <c r="Q28" s="5">
        <f t="shared" si="29"/>
        <v>25</v>
      </c>
      <c r="R28">
        <f t="shared" si="0"/>
        <v>1000000</v>
      </c>
      <c r="S28">
        <f t="shared" si="1"/>
        <v>-475843.34897393308</v>
      </c>
      <c r="U28">
        <f t="shared" si="21"/>
        <v>0.34883407700000002</v>
      </c>
      <c r="V28">
        <f t="shared" si="22"/>
        <v>0.01</v>
      </c>
      <c r="W28">
        <f t="shared" si="23"/>
        <v>4.2227760139267004E-2</v>
      </c>
      <c r="X28">
        <f t="shared" si="24"/>
        <v>1.4730481731958598E-2</v>
      </c>
      <c r="Y28">
        <f t="shared" si="25"/>
        <v>4.2227760139267002E-4</v>
      </c>
      <c r="Z28">
        <f t="shared" si="26"/>
        <v>2.7075000805915735E-2</v>
      </c>
      <c r="AB28">
        <f t="shared" si="27"/>
        <v>-13421.846308483216</v>
      </c>
      <c r="AC28">
        <f t="shared" si="2"/>
        <v>-12883.45905695888</v>
      </c>
      <c r="AE28">
        <f t="shared" si="3"/>
        <v>0</v>
      </c>
      <c r="AF28">
        <f t="shared" si="4"/>
        <v>0</v>
      </c>
      <c r="AG28">
        <f t="shared" si="5"/>
        <v>-0.67687502014789336</v>
      </c>
      <c r="AH28">
        <f t="shared" si="6"/>
        <v>-14730.481731958598</v>
      </c>
      <c r="AI28">
        <f t="shared" si="7"/>
        <v>-14731.158606978746</v>
      </c>
      <c r="AJ28">
        <f t="shared" si="8"/>
        <v>-538.38725152433653</v>
      </c>
      <c r="AK28">
        <f t="shared" si="30"/>
        <v>-939.52924159382519</v>
      </c>
      <c r="AL28">
        <f t="shared" si="9"/>
        <v>-16209.075100096908</v>
      </c>
      <c r="AN28">
        <f t="shared" si="10"/>
        <v>0</v>
      </c>
      <c r="AO28">
        <f t="shared" si="11"/>
        <v>0</v>
      </c>
      <c r="AP28">
        <f t="shared" si="12"/>
        <v>-3.98160268077224E-2</v>
      </c>
      <c r="AQ28">
        <f t="shared" si="13"/>
        <v>-866.49564258137298</v>
      </c>
      <c r="AR28">
        <f t="shared" si="14"/>
        <v>-866.53545860818065</v>
      </c>
      <c r="AS28">
        <f t="shared" si="15"/>
        <v>-31.669718340241339</v>
      </c>
      <c r="AT28">
        <f t="shared" si="16"/>
        <v>-55.26621659307996</v>
      </c>
      <c r="AU28">
        <f t="shared" si="17"/>
        <v>-953.47139354150204</v>
      </c>
      <c r="AW28">
        <v>25</v>
      </c>
      <c r="AX28">
        <f>IF(Z28&gt;0, (R28*SUMPRODUCT(K28:$K$98, X28:$X$98)-K28*$AZ$3)/Z28, 0)</f>
        <v>-475843.34897393308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5.2520809421655039E-2</v>
      </c>
      <c r="L29" s="2">
        <v>26</v>
      </c>
      <c r="M29" s="8">
        <v>0.39293336200000001</v>
      </c>
      <c r="Q29" s="5">
        <f t="shared" si="29"/>
        <v>25</v>
      </c>
      <c r="R29">
        <f t="shared" si="0"/>
        <v>1000000</v>
      </c>
      <c r="S29">
        <f t="shared" si="1"/>
        <v>-751298.90242710605</v>
      </c>
      <c r="U29">
        <f t="shared" si="21"/>
        <v>0.39293336200000001</v>
      </c>
      <c r="V29">
        <f t="shared" si="22"/>
        <v>0.01</v>
      </c>
      <c r="W29">
        <f t="shared" si="23"/>
        <v>2.7075000805915735E-2</v>
      </c>
      <c r="X29">
        <f t="shared" si="24"/>
        <v>1.063867109282118E-2</v>
      </c>
      <c r="Y29">
        <f t="shared" si="25"/>
        <v>2.7075000805915734E-4</v>
      </c>
      <c r="Z29">
        <f t="shared" si="26"/>
        <v>1.6165579705035397E-2</v>
      </c>
      <c r="AB29">
        <f t="shared" si="27"/>
        <v>-12883.45905695888</v>
      </c>
      <c r="AC29">
        <f t="shared" si="2"/>
        <v>-12145.182289490995</v>
      </c>
      <c r="AE29">
        <f t="shared" si="3"/>
        <v>0</v>
      </c>
      <c r="AF29">
        <f t="shared" si="4"/>
        <v>0</v>
      </c>
      <c r="AG29">
        <f t="shared" si="5"/>
        <v>-0.40413949262588494</v>
      </c>
      <c r="AH29">
        <f t="shared" si="6"/>
        <v>-10638.67109282118</v>
      </c>
      <c r="AI29">
        <f t="shared" si="7"/>
        <v>-10639.075232313806</v>
      </c>
      <c r="AJ29">
        <f t="shared" si="8"/>
        <v>-738.27676746788529</v>
      </c>
      <c r="AK29">
        <f t="shared" si="30"/>
        <v>-901.84213398712166</v>
      </c>
      <c r="AL29">
        <f t="shared" si="9"/>
        <v>-12279.194133768813</v>
      </c>
      <c r="AN29">
        <f t="shared" si="10"/>
        <v>0</v>
      </c>
      <c r="AO29">
        <f t="shared" si="11"/>
        <v>0</v>
      </c>
      <c r="AP29">
        <f t="shared" si="12"/>
        <v>-2.1225733271968465E-2</v>
      </c>
      <c r="AQ29">
        <f t="shared" si="13"/>
        <v>-558.75161696573173</v>
      </c>
      <c r="AR29">
        <f t="shared" si="14"/>
        <v>-558.77284269900372</v>
      </c>
      <c r="AS29">
        <f t="shared" si="15"/>
        <v>-38.774893404616336</v>
      </c>
      <c r="AT29">
        <f t="shared" si="16"/>
        <v>-47.365478847556304</v>
      </c>
      <c r="AU29">
        <f t="shared" si="17"/>
        <v>-644.91321495117631</v>
      </c>
      <c r="AW29">
        <v>26</v>
      </c>
      <c r="AX29">
        <f>IF(Z29&gt;0, (R29*SUMPRODUCT(K29:$K$98, X29:$X$98)-K29*$AZ$3)/Z29, 0)</f>
        <v>-751298.90242710605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4.6893579840763422E-2</v>
      </c>
      <c r="L30" s="2">
        <v>27</v>
      </c>
      <c r="M30" s="8">
        <v>0.441408258</v>
      </c>
      <c r="Q30" s="5">
        <f t="shared" si="29"/>
        <v>25</v>
      </c>
      <c r="R30">
        <f t="shared" si="0"/>
        <v>1000000</v>
      </c>
      <c r="S30">
        <f t="shared" si="1"/>
        <v>-1270942.2222984484</v>
      </c>
      <c r="U30">
        <f t="shared" si="21"/>
        <v>0.441408258</v>
      </c>
      <c r="V30">
        <f t="shared" si="22"/>
        <v>0.01</v>
      </c>
      <c r="W30">
        <f t="shared" si="23"/>
        <v>1.6165579705035397E-2</v>
      </c>
      <c r="X30">
        <f t="shared" si="24"/>
        <v>7.1356203771598282E-3</v>
      </c>
      <c r="Y30">
        <f t="shared" si="25"/>
        <v>1.6165579705035399E-4</v>
      </c>
      <c r="Z30">
        <f t="shared" si="26"/>
        <v>8.8683035308252146E-3</v>
      </c>
      <c r="AB30">
        <f t="shared" si="27"/>
        <v>-12145.182289490995</v>
      </c>
      <c r="AC30">
        <f t="shared" si="2"/>
        <v>-11271.101397484175</v>
      </c>
      <c r="AE30">
        <f t="shared" si="3"/>
        <v>0</v>
      </c>
      <c r="AF30">
        <f t="shared" si="4"/>
        <v>0</v>
      </c>
      <c r="AG30">
        <f t="shared" si="5"/>
        <v>-0.22170758827063036</v>
      </c>
      <c r="AH30">
        <f t="shared" si="6"/>
        <v>-7135.6203771598284</v>
      </c>
      <c r="AI30">
        <f t="shared" si="7"/>
        <v>-7135.8420847480993</v>
      </c>
      <c r="AJ30">
        <f t="shared" si="8"/>
        <v>-874.08089200681934</v>
      </c>
      <c r="AK30">
        <f t="shared" si="30"/>
        <v>-850.16276026436969</v>
      </c>
      <c r="AL30">
        <f t="shared" si="9"/>
        <v>-8860.085737019288</v>
      </c>
      <c r="AN30">
        <f t="shared" si="10"/>
        <v>0</v>
      </c>
      <c r="AO30">
        <f t="shared" si="11"/>
        <v>0</v>
      </c>
      <c r="AP30">
        <f t="shared" si="12"/>
        <v>-1.0396662491871909E-2</v>
      </c>
      <c r="AQ30">
        <f t="shared" si="13"/>
        <v>-334.61478386972283</v>
      </c>
      <c r="AR30">
        <f t="shared" si="14"/>
        <v>-334.6251805322147</v>
      </c>
      <c r="AS30">
        <f t="shared" si="15"/>
        <v>-40.988782096607494</v>
      </c>
      <c r="AT30">
        <f t="shared" si="16"/>
        <v>-39.86717527610103</v>
      </c>
      <c r="AU30">
        <f t="shared" si="17"/>
        <v>-415.48113790492323</v>
      </c>
      <c r="AW30">
        <v>27</v>
      </c>
      <c r="AX30">
        <f>IF(Z30&gt;0, (R30*SUMPRODUCT(K30:$K$98, X30:$X$98)-K30*$AZ$3)/Z30, 0)</f>
        <v>-1270942.2222984484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4.1869267714967337E-2</v>
      </c>
      <c r="L31" s="2">
        <v>28</v>
      </c>
      <c r="M31" s="8">
        <v>0.49593942699999999</v>
      </c>
      <c r="Q31" s="5">
        <f t="shared" si="29"/>
        <v>25</v>
      </c>
      <c r="R31">
        <f t="shared" si="0"/>
        <v>1000000</v>
      </c>
      <c r="S31">
        <f t="shared" si="1"/>
        <v>-2356829.9994148351</v>
      </c>
      <c r="U31">
        <f t="shared" si="21"/>
        <v>0.49593942699999999</v>
      </c>
      <c r="V31">
        <f t="shared" si="22"/>
        <v>0.01</v>
      </c>
      <c r="W31">
        <f t="shared" si="23"/>
        <v>8.8683035308252146E-3</v>
      </c>
      <c r="X31">
        <f t="shared" si="24"/>
        <v>4.3981413715395339E-3</v>
      </c>
      <c r="Y31">
        <f t="shared" si="25"/>
        <v>8.8683035308252149E-5</v>
      </c>
      <c r="Z31">
        <f t="shared" si="26"/>
        <v>4.3814791239774288E-3</v>
      </c>
      <c r="AB31">
        <f t="shared" si="27"/>
        <v>-11271.101397484175</v>
      </c>
      <c r="AC31">
        <f t="shared" si="2"/>
        <v>-10326.401441199836</v>
      </c>
      <c r="AE31">
        <f t="shared" si="3"/>
        <v>0</v>
      </c>
      <c r="AF31">
        <f t="shared" si="4"/>
        <v>0</v>
      </c>
      <c r="AG31">
        <f t="shared" si="5"/>
        <v>-0.10953697809943572</v>
      </c>
      <c r="AH31">
        <f t="shared" si="6"/>
        <v>-4398.1413715395338</v>
      </c>
      <c r="AI31">
        <f t="shared" si="7"/>
        <v>-4398.2509085176334</v>
      </c>
      <c r="AJ31">
        <f t="shared" si="8"/>
        <v>-944.69995628433935</v>
      </c>
      <c r="AK31">
        <f t="shared" si="30"/>
        <v>-788.97709782389234</v>
      </c>
      <c r="AL31">
        <f t="shared" si="9"/>
        <v>-6131.9279626258649</v>
      </c>
      <c r="AN31">
        <f t="shared" si="10"/>
        <v>0</v>
      </c>
      <c r="AO31">
        <f t="shared" si="11"/>
        <v>0</v>
      </c>
      <c r="AP31">
        <f t="shared" si="12"/>
        <v>-4.5862330607337881E-3</v>
      </c>
      <c r="AQ31">
        <f t="shared" si="13"/>
        <v>-184.14695853326236</v>
      </c>
      <c r="AR31">
        <f t="shared" si="14"/>
        <v>-184.1515447663231</v>
      </c>
      <c r="AS31">
        <f t="shared" si="15"/>
        <v>-39.553895379986947</v>
      </c>
      <c r="AT31">
        <f t="shared" si="16"/>
        <v>-33.033893329766521</v>
      </c>
      <c r="AU31">
        <f t="shared" si="17"/>
        <v>-256.73933347607658</v>
      </c>
      <c r="AW31">
        <v>28</v>
      </c>
      <c r="AX31">
        <f>IF(Z31&gt;0, (R31*SUMPRODUCT(K31:$K$98, X31:$X$98)-K31*$AZ$3)/Z31, 0)</f>
        <v>-2356829.9994148351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3.7383274745506546E-2</v>
      </c>
      <c r="L32" s="2">
        <v>29</v>
      </c>
      <c r="M32" s="8">
        <v>0.55722270799999996</v>
      </c>
      <c r="Q32" s="5">
        <f t="shared" si="29"/>
        <v>25</v>
      </c>
      <c r="R32">
        <f t="shared" si="0"/>
        <v>1000000</v>
      </c>
      <c r="S32">
        <f t="shared" si="1"/>
        <v>-4940554.8056636378</v>
      </c>
      <c r="U32">
        <f t="shared" si="21"/>
        <v>0.55722270799999996</v>
      </c>
      <c r="V32">
        <f t="shared" si="22"/>
        <v>0.01</v>
      </c>
      <c r="W32">
        <f t="shared" si="23"/>
        <v>4.3814791239774288E-3</v>
      </c>
      <c r="X32">
        <f t="shared" si="24"/>
        <v>2.4414596625081703E-3</v>
      </c>
      <c r="Y32">
        <f t="shared" si="25"/>
        <v>4.3814791239774287E-5</v>
      </c>
      <c r="Z32">
        <f t="shared" si="26"/>
        <v>1.8962046702294842E-3</v>
      </c>
      <c r="AB32">
        <f t="shared" si="27"/>
        <v>-10326.401441199836</v>
      </c>
      <c r="AC32">
        <f t="shared" si="2"/>
        <v>-9368.3030960241122</v>
      </c>
      <c r="AE32">
        <f t="shared" si="3"/>
        <v>0</v>
      </c>
      <c r="AF32">
        <f t="shared" si="4"/>
        <v>0</v>
      </c>
      <c r="AG32">
        <f t="shared" si="5"/>
        <v>-4.7405116755737102E-2</v>
      </c>
      <c r="AH32">
        <f t="shared" si="6"/>
        <v>-2441.4596625081704</v>
      </c>
      <c r="AI32">
        <f t="shared" si="7"/>
        <v>-2441.5070676249261</v>
      </c>
      <c r="AJ32">
        <f t="shared" si="8"/>
        <v>-958.09834517572381</v>
      </c>
      <c r="AK32">
        <f t="shared" si="30"/>
        <v>-722.84810088398854</v>
      </c>
      <c r="AL32">
        <f t="shared" si="9"/>
        <v>-4122.4535136846389</v>
      </c>
      <c r="AN32">
        <f t="shared" si="10"/>
        <v>0</v>
      </c>
      <c r="AO32">
        <f t="shared" si="11"/>
        <v>0</v>
      </c>
      <c r="AP32">
        <f t="shared" si="12"/>
        <v>-1.772158504022536E-3</v>
      </c>
      <c r="AQ32">
        <f t="shared" si="13"/>
        <v>-91.269757343614614</v>
      </c>
      <c r="AR32">
        <f t="shared" si="14"/>
        <v>-91.271529502118639</v>
      </c>
      <c r="AS32">
        <f t="shared" si="15"/>
        <v>-35.816853670919251</v>
      </c>
      <c r="AT32">
        <f t="shared" si="16"/>
        <v>-27.022429154613778</v>
      </c>
      <c r="AU32">
        <f t="shared" si="17"/>
        <v>-154.1108123276517</v>
      </c>
      <c r="AW32">
        <v>29</v>
      </c>
      <c r="AX32">
        <f>IF(Z32&gt;0, (R32*SUMPRODUCT(K32:$K$98, X32:$X$98)-K32*$AZ$3)/Z32, 0)</f>
        <v>-4940554.8056636378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3.337792387991656E-2</v>
      </c>
      <c r="L33" s="2">
        <v>30</v>
      </c>
      <c r="M33" s="8">
        <v>0.62633703200000002</v>
      </c>
      <c r="Q33" s="5">
        <f t="shared" si="29"/>
        <v>25</v>
      </c>
      <c r="R33">
        <f t="shared" si="0"/>
        <v>1000000</v>
      </c>
      <c r="S33">
        <f t="shared" si="1"/>
        <v>-12238925.279594723</v>
      </c>
      <c r="U33">
        <f t="shared" si="21"/>
        <v>0.62633703200000002</v>
      </c>
      <c r="V33">
        <f t="shared" si="22"/>
        <v>0.01</v>
      </c>
      <c r="W33">
        <f t="shared" si="23"/>
        <v>1.8962046702294842E-3</v>
      </c>
      <c r="X33">
        <f t="shared" si="24"/>
        <v>1.187663205216074E-3</v>
      </c>
      <c r="Y33">
        <f t="shared" si="25"/>
        <v>1.8962046702294842E-5</v>
      </c>
      <c r="Z33">
        <f t="shared" si="26"/>
        <v>6.895794183111153E-4</v>
      </c>
      <c r="AB33">
        <f t="shared" si="27"/>
        <v>-9368.3030960241122</v>
      </c>
      <c r="AC33">
        <f t="shared" si="2"/>
        <v>-8439.710975056134</v>
      </c>
      <c r="AE33">
        <f t="shared" si="3"/>
        <v>0</v>
      </c>
      <c r="AF33">
        <f t="shared" si="4"/>
        <v>0</v>
      </c>
      <c r="AG33">
        <f t="shared" si="5"/>
        <v>-1.7239485457777884E-2</v>
      </c>
      <c r="AH33">
        <f t="shared" si="6"/>
        <v>-1187.6632052160739</v>
      </c>
      <c r="AI33">
        <f t="shared" si="7"/>
        <v>-1187.6804447015318</v>
      </c>
      <c r="AJ33">
        <f t="shared" si="8"/>
        <v>-928.59212096797819</v>
      </c>
      <c r="AK33">
        <f t="shared" si="30"/>
        <v>-655.78121672168788</v>
      </c>
      <c r="AL33">
        <f t="shared" si="9"/>
        <v>-2772.0537823911982</v>
      </c>
      <c r="AN33">
        <f t="shared" si="10"/>
        <v>0</v>
      </c>
      <c r="AO33">
        <f t="shared" si="11"/>
        <v>0</v>
      </c>
      <c r="AP33">
        <f t="shared" si="12"/>
        <v>-5.7541823333863873E-4</v>
      </c>
      <c r="AQ33">
        <f t="shared" si="13"/>
        <v>-39.641732058679835</v>
      </c>
      <c r="AR33">
        <f t="shared" si="14"/>
        <v>-39.642307476913174</v>
      </c>
      <c r="AS33">
        <f t="shared" si="15"/>
        <v>-30.994477129159446</v>
      </c>
      <c r="AT33">
        <f t="shared" si="16"/>
        <v>-21.888615533615564</v>
      </c>
      <c r="AU33">
        <f t="shared" si="17"/>
        <v>-92.525400139688202</v>
      </c>
      <c r="AW33">
        <v>30</v>
      </c>
      <c r="AX33">
        <f>IF(Z33&gt;0, (R33*SUMPRODUCT(K33:$K$98, X33:$X$98)-K33*$AZ$3)/Z33, 0)</f>
        <v>-12238925.279594723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2.9801717749925499E-2</v>
      </c>
      <c r="L34" s="2">
        <v>31</v>
      </c>
      <c r="M34" s="8">
        <v>0.70099715600000001</v>
      </c>
      <c r="Q34" s="5">
        <f t="shared" si="29"/>
        <v>25</v>
      </c>
      <c r="R34">
        <f t="shared" si="0"/>
        <v>1000000</v>
      </c>
      <c r="S34">
        <f t="shared" si="1"/>
        <v>-37978554.152618662</v>
      </c>
      <c r="U34">
        <f t="shared" si="21"/>
        <v>0.70099715600000001</v>
      </c>
      <c r="V34">
        <f t="shared" si="22"/>
        <v>0.01</v>
      </c>
      <c r="W34">
        <f t="shared" si="23"/>
        <v>6.895794183111153E-4</v>
      </c>
      <c r="X34">
        <f t="shared" si="24"/>
        <v>4.8339321107222614E-4</v>
      </c>
      <c r="Y34">
        <f t="shared" si="25"/>
        <v>6.8957941831111535E-6</v>
      </c>
      <c r="Z34">
        <f t="shared" si="26"/>
        <v>1.99290413055778E-4</v>
      </c>
      <c r="AB34">
        <f t="shared" si="27"/>
        <v>-8439.710975056134</v>
      </c>
      <c r="AC34">
        <f t="shared" si="2"/>
        <v>-7568.7617443366062</v>
      </c>
      <c r="AE34">
        <f t="shared" si="3"/>
        <v>0</v>
      </c>
      <c r="AF34">
        <f t="shared" si="4"/>
        <v>0</v>
      </c>
      <c r="AG34">
        <f t="shared" si="5"/>
        <v>-4.9822603263944502E-3</v>
      </c>
      <c r="AH34">
        <f t="shared" si="6"/>
        <v>-483.39321107222617</v>
      </c>
      <c r="AI34">
        <f t="shared" si="7"/>
        <v>-483.39819333255258</v>
      </c>
      <c r="AJ34">
        <f t="shared" si="8"/>
        <v>-870.9492307195278</v>
      </c>
      <c r="AK34">
        <f t="shared" si="30"/>
        <v>-590.77976825392943</v>
      </c>
      <c r="AL34">
        <f t="shared" si="9"/>
        <v>-1945.1271923060099</v>
      </c>
      <c r="AN34">
        <f t="shared" si="10"/>
        <v>0</v>
      </c>
      <c r="AO34">
        <f t="shared" si="11"/>
        <v>0</v>
      </c>
      <c r="AP34">
        <f t="shared" si="12"/>
        <v>-1.4847991600385908E-4</v>
      </c>
      <c r="AQ34">
        <f t="shared" si="13"/>
        <v>-14.405948038604645</v>
      </c>
      <c r="AR34">
        <f t="shared" si="14"/>
        <v>-14.40609651852065</v>
      </c>
      <c r="AS34">
        <f t="shared" si="15"/>
        <v>-25.95578314841811</v>
      </c>
      <c r="AT34">
        <f t="shared" si="16"/>
        <v>-17.60625190587</v>
      </c>
      <c r="AU34">
        <f t="shared" si="17"/>
        <v>-57.968131572808765</v>
      </c>
      <c r="AW34">
        <v>31</v>
      </c>
      <c r="AX34">
        <f>IF(Z34&gt;0, (R34*SUMPRODUCT(K34:$K$98, X34:$X$98)-K34*$AZ$3)/Z34, 0)</f>
        <v>-37978554.152618662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2.660867656243348E-2</v>
      </c>
      <c r="L35" s="2">
        <v>32</v>
      </c>
      <c r="M35" s="8">
        <v>0.77900909500000004</v>
      </c>
      <c r="Q35" s="5">
        <f t="shared" si="29"/>
        <v>25</v>
      </c>
      <c r="R35">
        <f t="shared" ref="R35:R69" si="31">$C$6</f>
        <v>1000000</v>
      </c>
      <c r="S35">
        <f t="shared" ref="S35:S69" si="32">AX35</f>
        <v>-161008020.38976252</v>
      </c>
      <c r="U35">
        <f t="shared" si="21"/>
        <v>0.77900909500000004</v>
      </c>
      <c r="V35">
        <f t="shared" si="22"/>
        <v>0.01</v>
      </c>
      <c r="W35">
        <f t="shared" si="23"/>
        <v>1.99290413055778E-4</v>
      </c>
      <c r="X35">
        <f t="shared" si="24"/>
        <v>1.552490443167578E-4</v>
      </c>
      <c r="Y35">
        <f t="shared" si="25"/>
        <v>1.99290413055778E-6</v>
      </c>
      <c r="Z35">
        <f t="shared" si="26"/>
        <v>4.2048464608462422E-5</v>
      </c>
      <c r="AB35">
        <f t="shared" si="27"/>
        <v>-7568.7617443366062</v>
      </c>
      <c r="AC35">
        <f t="shared" ref="AC35:AC69" si="33">S35*Z35</f>
        <v>-6770.1400470375256</v>
      </c>
      <c r="AE35">
        <f t="shared" ref="AE35:AE69" si="34">$Z35*O35</f>
        <v>0</v>
      </c>
      <c r="AF35">
        <f t="shared" ref="AF35:AF69" si="35">-$Z35*P35</f>
        <v>0</v>
      </c>
      <c r="AG35">
        <f t="shared" ref="AG35:AG69" si="36">-$Z35*Q35</f>
        <v>-1.0512116152115605E-3</v>
      </c>
      <c r="AH35">
        <f t="shared" ref="AH35:AH69" si="37">-X35*R35</f>
        <v>-155.24904431675779</v>
      </c>
      <c r="AI35">
        <f t="shared" ref="AI35:AI66" si="38">SUM(AE35:AH35)</f>
        <v>-155.25009552837301</v>
      </c>
      <c r="AJ35">
        <f t="shared" ref="AJ35:AJ69" si="39">AB35-AC35</f>
        <v>-798.62169729908055</v>
      </c>
      <c r="AK35">
        <f t="shared" si="30"/>
        <v>-529.81332210356243</v>
      </c>
      <c r="AL35">
        <f t="shared" ref="AL35:AL66" si="40">SUM(AI35:AK35)</f>
        <v>-1483.685114931016</v>
      </c>
      <c r="AN35">
        <f t="shared" ref="AN35:AN69" si="41">AE35*$K35</f>
        <v>0</v>
      </c>
      <c r="AO35">
        <f t="shared" ref="AO35:AO69" si="42">AF35*$K35</f>
        <v>0</v>
      </c>
      <c r="AP35">
        <f t="shared" ref="AP35:AP69" si="43">AG35*$K35</f>
        <v>-2.7971349867837691E-5</v>
      </c>
      <c r="AQ35">
        <f t="shared" ref="AQ35:AQ69" si="44">AH35*$K35</f>
        <v>-4.1309716068515092</v>
      </c>
      <c r="AR35">
        <f t="shared" ref="AR35:AR69" si="45">AI35*$K35</f>
        <v>-4.1309995782013775</v>
      </c>
      <c r="AS35">
        <f t="shared" ref="AS35:AS69" si="46">AJ35*$K35</f>
        <v>-21.25026643917289</v>
      </c>
      <c r="AT35">
        <f t="shared" ref="AT35:AT69" si="47">AK35*$K35</f>
        <v>-14.097631326322082</v>
      </c>
      <c r="AU35">
        <f t="shared" ref="AU35:AU69" si="48">AL35*$K35</f>
        <v>-39.478897343696346</v>
      </c>
      <c r="AW35">
        <v>32</v>
      </c>
      <c r="AX35">
        <f>IF(Z35&gt;0, (R35*SUMPRODUCT(K35:$K$98, X35:$X$98)-K35*$AZ$3)/Z35, 0)</f>
        <v>-161008020.38976252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2.3757746930744176E-2</v>
      </c>
      <c r="L36" s="2">
        <v>33</v>
      </c>
      <c r="M36" s="8">
        <v>0.78135831499999997</v>
      </c>
      <c r="Q36" s="5">
        <f t="shared" si="29"/>
        <v>25</v>
      </c>
      <c r="R36">
        <f t="shared" si="31"/>
        <v>1000000</v>
      </c>
      <c r="S36">
        <f t="shared" si="32"/>
        <v>-689423274.13530505</v>
      </c>
      <c r="U36">
        <f t="shared" ref="U36:U69" si="52">M36</f>
        <v>0.78135831499999997</v>
      </c>
      <c r="V36">
        <f t="shared" ref="V36:V69" si="53">$C$10</f>
        <v>0.01</v>
      </c>
      <c r="W36">
        <f t="shared" ref="W36:W69" si="54">Z35</f>
        <v>4.2048464608462422E-5</v>
      </c>
      <c r="X36">
        <f t="shared" ref="X36:X67" si="55">U36*W36</f>
        <v>3.2854917454805331E-5</v>
      </c>
      <c r="Y36">
        <f t="shared" ref="Y36:Y69" si="56">V36*W36</f>
        <v>4.2048464608462424E-7</v>
      </c>
      <c r="Z36">
        <f t="shared" ref="Z36:Z67" si="57">MAX(0, W36-X36-Y36)</f>
        <v>8.7730625075724659E-6</v>
      </c>
      <c r="AB36">
        <f t="shared" ref="AB36:AB69" si="58">AC35</f>
        <v>-6770.1400470375256</v>
      </c>
      <c r="AC36">
        <f t="shared" si="33"/>
        <v>-6048.3534781642993</v>
      </c>
      <c r="AE36">
        <f t="shared" si="34"/>
        <v>0</v>
      </c>
      <c r="AF36">
        <f t="shared" si="35"/>
        <v>0</v>
      </c>
      <c r="AG36">
        <f t="shared" si="36"/>
        <v>-2.1932656268931164E-4</v>
      </c>
      <c r="AH36">
        <f t="shared" si="37"/>
        <v>-32.854917454805332</v>
      </c>
      <c r="AI36">
        <f t="shared" si="38"/>
        <v>-32.855136781368024</v>
      </c>
      <c r="AJ36">
        <f t="shared" si="39"/>
        <v>-721.78656887322632</v>
      </c>
      <c r="AK36">
        <f t="shared" si="30"/>
        <v>-473.90980329262686</v>
      </c>
      <c r="AL36">
        <f t="shared" si="40"/>
        <v>-1228.5515089472212</v>
      </c>
      <c r="AN36">
        <f t="shared" si="41"/>
        <v>0</v>
      </c>
      <c r="AO36">
        <f t="shared" si="42"/>
        <v>0</v>
      </c>
      <c r="AP36">
        <f t="shared" si="43"/>
        <v>-5.2107049715626639E-6</v>
      </c>
      <c r="AQ36">
        <f t="shared" si="44"/>
        <v>-0.78055881432175467</v>
      </c>
      <c r="AR36">
        <f t="shared" si="45"/>
        <v>-0.78056402502672628</v>
      </c>
      <c r="AS36">
        <f t="shared" si="46"/>
        <v>-17.148022641300262</v>
      </c>
      <c r="AT36">
        <f t="shared" si="47"/>
        <v>-11.259029174624981</v>
      </c>
      <c r="AU36">
        <f t="shared" si="48"/>
        <v>-29.18761584095197</v>
      </c>
      <c r="AW36">
        <v>33</v>
      </c>
      <c r="AX36">
        <f>IF(Z36&gt;0, (R36*SUMPRODUCT(K36:$K$98, X36:$X$98)-K36*$AZ$3)/Z36, 0)</f>
        <v>-689423274.13530505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2.1212274045307299E-2</v>
      </c>
      <c r="L37" s="2">
        <v>34</v>
      </c>
      <c r="M37" s="8">
        <v>0.78389590600000003</v>
      </c>
      <c r="Q37" s="5">
        <f t="shared" ref="Q37:Q69" si="60">$C$8</f>
        <v>25</v>
      </c>
      <c r="R37">
        <f t="shared" si="31"/>
        <v>1000000</v>
      </c>
      <c r="S37">
        <f t="shared" si="32"/>
        <v>-2987003987.4402971</v>
      </c>
      <c r="U37">
        <f t="shared" si="52"/>
        <v>0.78389590600000003</v>
      </c>
      <c r="V37">
        <f t="shared" si="53"/>
        <v>0.01</v>
      </c>
      <c r="W37">
        <f t="shared" si="54"/>
        <v>8.7730625075724659E-6</v>
      </c>
      <c r="X37">
        <f t="shared" si="55"/>
        <v>6.8771677827681507E-6</v>
      </c>
      <c r="Y37">
        <f t="shared" si="56"/>
        <v>8.7730625075724662E-8</v>
      </c>
      <c r="Z37">
        <f t="shared" si="57"/>
        <v>1.8081640997285906E-6</v>
      </c>
      <c r="AB37">
        <f t="shared" si="58"/>
        <v>-6048.3534781642993</v>
      </c>
      <c r="AC37">
        <f t="shared" si="33"/>
        <v>-5400.9933758356956</v>
      </c>
      <c r="AE37">
        <f t="shared" si="34"/>
        <v>0</v>
      </c>
      <c r="AF37">
        <f t="shared" si="35"/>
        <v>0</v>
      </c>
      <c r="AG37">
        <f t="shared" si="36"/>
        <v>-4.5204102493214765E-5</v>
      </c>
      <c r="AH37">
        <f t="shared" si="37"/>
        <v>-6.8771677827681508</v>
      </c>
      <c r="AI37">
        <f t="shared" si="38"/>
        <v>-6.877212986870644</v>
      </c>
      <c r="AJ37">
        <f t="shared" si="39"/>
        <v>-647.36010232860372</v>
      </c>
      <c r="AK37">
        <f t="shared" si="30"/>
        <v>-423.384743471501</v>
      </c>
      <c r="AL37">
        <f t="shared" si="40"/>
        <v>-1077.6220587869752</v>
      </c>
      <c r="AN37">
        <f t="shared" si="41"/>
        <v>0</v>
      </c>
      <c r="AO37">
        <f t="shared" si="42"/>
        <v>0</v>
      </c>
      <c r="AP37">
        <f t="shared" si="43"/>
        <v>-9.5888181005823047E-7</v>
      </c>
      <c r="AQ37">
        <f t="shared" si="44"/>
        <v>-0.14588036766363638</v>
      </c>
      <c r="AR37">
        <f t="shared" si="45"/>
        <v>-0.14588132654544644</v>
      </c>
      <c r="AS37">
        <f t="shared" si="46"/>
        <v>-13.731979896592518</v>
      </c>
      <c r="AT37">
        <f t="shared" si="47"/>
        <v>-8.9809532051196097</v>
      </c>
      <c r="AU37">
        <f t="shared" si="48"/>
        <v>-22.85881442825757</v>
      </c>
      <c r="AW37">
        <v>34</v>
      </c>
      <c r="AX37">
        <f>IF(Z37&gt;0, (R37*SUMPRODUCT(K37:$K$98, X37:$X$98)-K37*$AZ$3)/Z37, 0)</f>
        <v>-2987003987.4402971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1.8939530397595803E-2</v>
      </c>
      <c r="L38" s="2">
        <v>35</v>
      </c>
      <c r="M38" s="8">
        <v>0.78669207100000005</v>
      </c>
      <c r="Q38" s="5">
        <f t="shared" si="60"/>
        <v>25</v>
      </c>
      <c r="R38">
        <f t="shared" si="31"/>
        <v>1000000</v>
      </c>
      <c r="S38">
        <f t="shared" si="32"/>
        <v>-13118218964.425896</v>
      </c>
      <c r="U38">
        <f t="shared" si="52"/>
        <v>0.78669207100000005</v>
      </c>
      <c r="V38">
        <f t="shared" si="53"/>
        <v>0.01</v>
      </c>
      <c r="W38">
        <f t="shared" si="54"/>
        <v>1.8081640997285906E-6</v>
      </c>
      <c r="X38">
        <f t="shared" si="55"/>
        <v>1.4224683603233357E-6</v>
      </c>
      <c r="Y38">
        <f t="shared" si="56"/>
        <v>1.8081640997285905E-8</v>
      </c>
      <c r="Z38">
        <f t="shared" si="57"/>
        <v>3.6761409840796906E-7</v>
      </c>
      <c r="AB38">
        <f t="shared" si="58"/>
        <v>-5400.9933758356956</v>
      </c>
      <c r="AC38">
        <f t="shared" si="33"/>
        <v>-4822.4422373257476</v>
      </c>
      <c r="AE38">
        <f t="shared" si="34"/>
        <v>0</v>
      </c>
      <c r="AF38">
        <f t="shared" si="35"/>
        <v>0</v>
      </c>
      <c r="AG38">
        <f t="shared" si="36"/>
        <v>-9.1903524601992273E-6</v>
      </c>
      <c r="AH38">
        <f t="shared" si="37"/>
        <v>-1.4224683603233357</v>
      </c>
      <c r="AI38">
        <f t="shared" si="38"/>
        <v>-1.4224775506757958</v>
      </c>
      <c r="AJ38">
        <f t="shared" si="39"/>
        <v>-578.55113850994803</v>
      </c>
      <c r="AK38">
        <f t="shared" si="30"/>
        <v>-378.06953630849875</v>
      </c>
      <c r="AL38">
        <f t="shared" si="40"/>
        <v>-958.04315236912259</v>
      </c>
      <c r="AN38">
        <f t="shared" si="41"/>
        <v>0</v>
      </c>
      <c r="AO38">
        <f t="shared" si="42"/>
        <v>0</v>
      </c>
      <c r="AP38">
        <f t="shared" si="43"/>
        <v>-1.7406095978456265E-7</v>
      </c>
      <c r="AQ38">
        <f t="shared" si="44"/>
        <v>-2.6940882749962074E-2</v>
      </c>
      <c r="AR38">
        <f t="shared" si="45"/>
        <v>-2.6941056810921859E-2</v>
      </c>
      <c r="AS38">
        <f t="shared" si="46"/>
        <v>-10.957486874372821</v>
      </c>
      <c r="AT38">
        <f t="shared" si="47"/>
        <v>-7.1604594753197626</v>
      </c>
      <c r="AU38">
        <f t="shared" si="48"/>
        <v>-18.144887406503504</v>
      </c>
      <c r="AW38">
        <v>35</v>
      </c>
      <c r="AX38">
        <f>IF(Z38&gt;0, (R38*SUMPRODUCT(K38:$K$98, X38:$X$98)-K38*$AZ$3)/Z38, 0)</f>
        <v>-13118218964.425896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1.6910294997853393E-2</v>
      </c>
      <c r="L39" s="2">
        <v>36</v>
      </c>
      <c r="M39" s="8">
        <v>0.78978433000000003</v>
      </c>
      <c r="Q39" s="5">
        <f t="shared" si="60"/>
        <v>25</v>
      </c>
      <c r="R39">
        <f t="shared" si="31"/>
        <v>1000000</v>
      </c>
      <c r="S39">
        <f t="shared" si="32"/>
        <v>-58500711732.692291</v>
      </c>
      <c r="U39">
        <f t="shared" si="52"/>
        <v>0.78978433000000003</v>
      </c>
      <c r="V39">
        <f t="shared" si="53"/>
        <v>0.01</v>
      </c>
      <c r="W39">
        <f t="shared" si="54"/>
        <v>3.6761409840796906E-7</v>
      </c>
      <c r="X39">
        <f t="shared" si="55"/>
        <v>2.9033585440969193E-7</v>
      </c>
      <c r="Y39">
        <f t="shared" si="56"/>
        <v>3.6761409840796907E-9</v>
      </c>
      <c r="Z39">
        <f t="shared" si="57"/>
        <v>7.3602103014197439E-8</v>
      </c>
      <c r="AB39">
        <f t="shared" si="58"/>
        <v>-4822.4422373257476</v>
      </c>
      <c r="AC39">
        <f t="shared" si="33"/>
        <v>-4305.7754113534866</v>
      </c>
      <c r="AE39">
        <f t="shared" si="34"/>
        <v>0</v>
      </c>
      <c r="AF39">
        <f t="shared" si="35"/>
        <v>0</v>
      </c>
      <c r="AG39">
        <f t="shared" si="36"/>
        <v>-1.840052575354936E-6</v>
      </c>
      <c r="AH39">
        <f t="shared" si="37"/>
        <v>-0.29033585440969195</v>
      </c>
      <c r="AI39">
        <f t="shared" si="38"/>
        <v>-0.29033769446226732</v>
      </c>
      <c r="AJ39">
        <f t="shared" si="39"/>
        <v>-516.66682597226099</v>
      </c>
      <c r="AK39">
        <f t="shared" si="30"/>
        <v>-337.57095661280238</v>
      </c>
      <c r="AL39">
        <f t="shared" si="40"/>
        <v>-854.52812027952564</v>
      </c>
      <c r="AN39">
        <f t="shared" si="41"/>
        <v>0</v>
      </c>
      <c r="AO39">
        <f t="shared" si="42"/>
        <v>0</v>
      </c>
      <c r="AP39">
        <f t="shared" si="43"/>
        <v>-3.1115831860811825E-8</v>
      </c>
      <c r="AQ39">
        <f t="shared" si="44"/>
        <v>-4.909664946521705E-3</v>
      </c>
      <c r="AR39">
        <f t="shared" si="45"/>
        <v>-4.9096960623535657E-3</v>
      </c>
      <c r="AS39">
        <f t="shared" si="46"/>
        <v>-8.7369884427955142</v>
      </c>
      <c r="AT39">
        <f t="shared" si="47"/>
        <v>-5.7084244590300566</v>
      </c>
      <c r="AU39">
        <f t="shared" si="48"/>
        <v>-14.450322597887926</v>
      </c>
      <c r="AW39">
        <v>36</v>
      </c>
      <c r="AX39">
        <f>IF(Z39&gt;0, (R39*SUMPRODUCT(K39:$K$98, X39:$X$98)-K39*$AZ$3)/Z39, 0)</f>
        <v>-58500711732.692291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1.5098477676654815E-2</v>
      </c>
      <c r="L40" s="2">
        <v>37</v>
      </c>
      <c r="M40" s="8">
        <v>0.79285550900000001</v>
      </c>
      <c r="Q40" s="5">
        <f t="shared" si="60"/>
        <v>25</v>
      </c>
      <c r="R40">
        <f t="shared" si="31"/>
        <v>1000000</v>
      </c>
      <c r="S40">
        <f t="shared" si="32"/>
        <v>-264946974016.40131</v>
      </c>
      <c r="U40">
        <f t="shared" si="52"/>
        <v>0.79285550900000001</v>
      </c>
      <c r="V40">
        <f t="shared" si="53"/>
        <v>0.01</v>
      </c>
      <c r="W40">
        <f t="shared" si="54"/>
        <v>7.3602103014197439E-8</v>
      </c>
      <c r="X40">
        <f t="shared" si="55"/>
        <v>5.8355832848791946E-8</v>
      </c>
      <c r="Y40">
        <f t="shared" si="56"/>
        <v>7.3602103014197443E-10</v>
      </c>
      <c r="Z40">
        <f t="shared" si="57"/>
        <v>1.4510249135263519E-8</v>
      </c>
      <c r="AB40">
        <f t="shared" si="58"/>
        <v>-4305.7754113534866</v>
      </c>
      <c r="AC40">
        <f t="shared" si="33"/>
        <v>-3844.4466006121729</v>
      </c>
      <c r="AE40">
        <f t="shared" si="34"/>
        <v>0</v>
      </c>
      <c r="AF40">
        <f t="shared" si="35"/>
        <v>0</v>
      </c>
      <c r="AG40">
        <f t="shared" si="36"/>
        <v>-3.62756228381588E-7</v>
      </c>
      <c r="AH40">
        <f t="shared" si="37"/>
        <v>-5.8355832848791943E-2</v>
      </c>
      <c r="AI40">
        <f t="shared" si="38"/>
        <v>-5.8356195605020325E-2</v>
      </c>
      <c r="AJ40">
        <f t="shared" si="39"/>
        <v>-461.32881074131365</v>
      </c>
      <c r="AK40">
        <f t="shared" ref="AK40:AK69" si="61">G40*SUM(AB40:AB40, AE40:AF40)</f>
        <v>-301.40427879474407</v>
      </c>
      <c r="AL40">
        <f t="shared" si="40"/>
        <v>-762.79144573166275</v>
      </c>
      <c r="AN40">
        <f t="shared" si="41"/>
        <v>0</v>
      </c>
      <c r="AO40">
        <f t="shared" si="42"/>
        <v>0</v>
      </c>
      <c r="AP40">
        <f t="shared" si="43"/>
        <v>-5.4770668162869023E-9</v>
      </c>
      <c r="AQ40">
        <f t="shared" si="44"/>
        <v>-8.8108423957008488E-4</v>
      </c>
      <c r="AR40">
        <f t="shared" si="45"/>
        <v>-8.8108971663690113E-4</v>
      </c>
      <c r="AS40">
        <f t="shared" si="46"/>
        <v>-6.9653627505754381</v>
      </c>
      <c r="AT40">
        <f t="shared" si="47"/>
        <v>-4.5507457750306877</v>
      </c>
      <c r="AU40">
        <f t="shared" si="48"/>
        <v>-11.516989615322762</v>
      </c>
      <c r="AW40">
        <v>37</v>
      </c>
      <c r="AX40">
        <f>IF(Z40&gt;0, (R40*SUMPRODUCT(K40:$K$98, X40:$X$98)-K40*$AZ$3)/Z40, 0)</f>
        <v>-264946974016.40131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1.348078363987037E-2</v>
      </c>
      <c r="L41" s="2">
        <v>38</v>
      </c>
      <c r="M41" s="8">
        <v>0.79617230500000002</v>
      </c>
      <c r="Q41" s="5">
        <f t="shared" si="60"/>
        <v>25</v>
      </c>
      <c r="R41">
        <f t="shared" si="31"/>
        <v>1000000</v>
      </c>
      <c r="S41">
        <f t="shared" si="32"/>
        <v>-1220464655753.9446</v>
      </c>
      <c r="U41">
        <f t="shared" si="52"/>
        <v>0.79617230500000002</v>
      </c>
      <c r="V41">
        <f t="shared" si="53"/>
        <v>0.01</v>
      </c>
      <c r="W41">
        <f t="shared" si="54"/>
        <v>1.4510249135263519E-8</v>
      </c>
      <c r="X41">
        <f t="shared" si="55"/>
        <v>1.1552658500147013E-8</v>
      </c>
      <c r="Y41">
        <f t="shared" si="56"/>
        <v>1.451024913526352E-10</v>
      </c>
      <c r="Z41">
        <f t="shared" si="57"/>
        <v>2.8124881437638712E-9</v>
      </c>
      <c r="AB41">
        <f t="shared" si="58"/>
        <v>-3844.4466006121729</v>
      </c>
      <c r="AC41">
        <f t="shared" si="33"/>
        <v>-3432.5423741908235</v>
      </c>
      <c r="AE41">
        <f t="shared" si="34"/>
        <v>0</v>
      </c>
      <c r="AF41">
        <f t="shared" si="35"/>
        <v>0</v>
      </c>
      <c r="AG41">
        <f t="shared" si="36"/>
        <v>-7.0312203594096782E-8</v>
      </c>
      <c r="AH41">
        <f t="shared" si="37"/>
        <v>-1.1552658500147013E-2</v>
      </c>
      <c r="AI41">
        <f t="shared" si="38"/>
        <v>-1.1552728812350607E-2</v>
      </c>
      <c r="AJ41">
        <f t="shared" si="39"/>
        <v>-411.90422642134945</v>
      </c>
      <c r="AK41">
        <f t="shared" si="61"/>
        <v>-269.1112620428521</v>
      </c>
      <c r="AL41">
        <f t="shared" si="40"/>
        <v>-681.02704119301393</v>
      </c>
      <c r="AN41">
        <f t="shared" si="41"/>
        <v>0</v>
      </c>
      <c r="AO41">
        <f t="shared" si="42"/>
        <v>0</v>
      </c>
      <c r="AP41">
        <f t="shared" si="43"/>
        <v>-9.4786360389453443E-10</v>
      </c>
      <c r="AQ41">
        <f t="shared" si="44"/>
        <v>-1.5573888970579121E-4</v>
      </c>
      <c r="AR41">
        <f t="shared" si="45"/>
        <v>-1.5573983756939511E-4</v>
      </c>
      <c r="AS41">
        <f t="shared" si="46"/>
        <v>-5.5527917567343881</v>
      </c>
      <c r="AT41">
        <f t="shared" si="47"/>
        <v>-3.6278306986521489</v>
      </c>
      <c r="AU41">
        <f t="shared" si="48"/>
        <v>-9.1807781952241072</v>
      </c>
      <c r="AW41">
        <v>38</v>
      </c>
      <c r="AX41">
        <f>IF(Z41&gt;0, (R41*SUMPRODUCT(K41:$K$98, X41:$X$98)-K41*$AZ$3)/Z41, 0)</f>
        <v>-1220464655753.9446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1.2036413964169972E-2</v>
      </c>
      <c r="L42" s="2">
        <v>39</v>
      </c>
      <c r="M42" s="8">
        <v>0.79964768799999997</v>
      </c>
      <c r="Q42" s="5">
        <f t="shared" si="60"/>
        <v>25</v>
      </c>
      <c r="R42">
        <f t="shared" si="31"/>
        <v>1000000</v>
      </c>
      <c r="S42">
        <f t="shared" si="32"/>
        <v>-5724651422637.6563</v>
      </c>
      <c r="U42">
        <f t="shared" si="52"/>
        <v>0.79964768799999997</v>
      </c>
      <c r="V42">
        <f t="shared" si="53"/>
        <v>0.01</v>
      </c>
      <c r="W42">
        <f t="shared" si="54"/>
        <v>2.8124881437638712E-9</v>
      </c>
      <c r="X42">
        <f t="shared" si="55"/>
        <v>2.2489996416881913E-9</v>
      </c>
      <c r="Y42">
        <f t="shared" si="56"/>
        <v>2.8124881437638714E-11</v>
      </c>
      <c r="Z42">
        <f t="shared" si="57"/>
        <v>5.3536362063804121E-10</v>
      </c>
      <c r="AB42">
        <f t="shared" si="58"/>
        <v>-3432.5423741908235</v>
      </c>
      <c r="AC42">
        <f t="shared" si="33"/>
        <v>-3064.7701125140093</v>
      </c>
      <c r="AE42">
        <f t="shared" si="34"/>
        <v>0</v>
      </c>
      <c r="AF42">
        <f t="shared" si="35"/>
        <v>0</v>
      </c>
      <c r="AG42">
        <f t="shared" si="36"/>
        <v>-1.338409051595103E-8</v>
      </c>
      <c r="AH42">
        <f t="shared" si="37"/>
        <v>-2.2489996416881911E-3</v>
      </c>
      <c r="AI42">
        <f t="shared" si="38"/>
        <v>-2.2490130257787071E-3</v>
      </c>
      <c r="AJ42">
        <f t="shared" si="39"/>
        <v>-367.7722616768142</v>
      </c>
      <c r="AK42">
        <f t="shared" si="61"/>
        <v>-240.27796619335766</v>
      </c>
      <c r="AL42">
        <f t="shared" si="40"/>
        <v>-608.05247688319764</v>
      </c>
      <c r="AN42">
        <f t="shared" si="41"/>
        <v>0</v>
      </c>
      <c r="AO42">
        <f t="shared" si="42"/>
        <v>0</v>
      </c>
      <c r="AP42">
        <f t="shared" si="43"/>
        <v>-1.6109645398390787E-10</v>
      </c>
      <c r="AQ42">
        <f t="shared" si="44"/>
        <v>-2.7069890692629008E-5</v>
      </c>
      <c r="AR42">
        <f t="shared" si="45"/>
        <v>-2.7070051789082991E-5</v>
      </c>
      <c r="AS42">
        <f t="shared" si="46"/>
        <v>-4.4266591860811797</v>
      </c>
      <c r="AT42">
        <f t="shared" si="47"/>
        <v>-2.8920850675720908</v>
      </c>
      <c r="AU42">
        <f t="shared" si="48"/>
        <v>-7.3187713237050591</v>
      </c>
      <c r="AW42">
        <v>39</v>
      </c>
      <c r="AX42">
        <f>IF(Z42&gt;0, (R42*SUMPRODUCT(K42:$K$98, X42:$X$98)-K42*$AZ$3)/Z42, 0)</f>
        <v>-5724651422637.6563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1.0746798182294617E-2</v>
      </c>
      <c r="L43" s="2">
        <v>40</v>
      </c>
      <c r="M43" s="8">
        <v>0.80323853099999998</v>
      </c>
      <c r="Q43" s="5">
        <f t="shared" si="60"/>
        <v>25</v>
      </c>
      <c r="R43">
        <f t="shared" si="31"/>
        <v>1000000</v>
      </c>
      <c r="S43">
        <f t="shared" si="32"/>
        <v>-27368043229009.141</v>
      </c>
      <c r="U43">
        <f t="shared" si="52"/>
        <v>0.80323853099999998</v>
      </c>
      <c r="V43">
        <f t="shared" si="53"/>
        <v>0.01</v>
      </c>
      <c r="W43">
        <f t="shared" si="54"/>
        <v>5.3536362063804121E-10</v>
      </c>
      <c r="X43">
        <f t="shared" si="55"/>
        <v>4.3002468819214149E-10</v>
      </c>
      <c r="Y43">
        <f t="shared" si="56"/>
        <v>5.3536362063804124E-12</v>
      </c>
      <c r="Z43">
        <f t="shared" si="57"/>
        <v>9.9985296239519304E-11</v>
      </c>
      <c r="AB43">
        <f t="shared" si="58"/>
        <v>-3064.7701125140093</v>
      </c>
      <c r="AC43">
        <f t="shared" si="33"/>
        <v>-2736.4019097484493</v>
      </c>
      <c r="AE43">
        <f t="shared" si="34"/>
        <v>0</v>
      </c>
      <c r="AF43">
        <f t="shared" si="35"/>
        <v>0</v>
      </c>
      <c r="AG43">
        <f t="shared" si="36"/>
        <v>-2.4996324059879827E-9</v>
      </c>
      <c r="AH43">
        <f t="shared" si="37"/>
        <v>-4.300246881921415E-4</v>
      </c>
      <c r="AI43">
        <f t="shared" si="38"/>
        <v>-4.3002718782454751E-4</v>
      </c>
      <c r="AJ43">
        <f t="shared" si="39"/>
        <v>-328.36820276556</v>
      </c>
      <c r="AK43">
        <f t="shared" si="61"/>
        <v>-214.53390787598067</v>
      </c>
      <c r="AL43">
        <f t="shared" si="40"/>
        <v>-542.90254066872853</v>
      </c>
      <c r="AN43">
        <f t="shared" si="41"/>
        <v>0</v>
      </c>
      <c r="AO43">
        <f t="shared" si="42"/>
        <v>0</v>
      </c>
      <c r="AP43">
        <f t="shared" si="43"/>
        <v>-2.6863044997076374E-11</v>
      </c>
      <c r="AQ43">
        <f t="shared" si="44"/>
        <v>-4.6213885374051161E-6</v>
      </c>
      <c r="AR43">
        <f t="shared" si="45"/>
        <v>-4.6214154004501128E-6</v>
      </c>
      <c r="AS43">
        <f t="shared" si="46"/>
        <v>-3.5289068046042704</v>
      </c>
      <c r="AT43">
        <f t="shared" si="47"/>
        <v>-2.3055526112021498</v>
      </c>
      <c r="AU43">
        <f t="shared" si="48"/>
        <v>-5.8344640372218208</v>
      </c>
      <c r="AW43">
        <v>40</v>
      </c>
      <c r="AX43">
        <f>IF(Z43&gt;0, (R43*SUMPRODUCT(K43:$K$98, X43:$X$98)-K43*$AZ$3)/Z43, 0)</f>
        <v>-27368043229009.141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9.5953555199059081E-3</v>
      </c>
      <c r="L44" s="2">
        <v>41</v>
      </c>
      <c r="M44" s="8">
        <v>0.80709142899999997</v>
      </c>
      <c r="Q44" s="5">
        <f t="shared" si="60"/>
        <v>25</v>
      </c>
      <c r="R44">
        <f t="shared" si="31"/>
        <v>1000000</v>
      </c>
      <c r="S44">
        <f t="shared" si="32"/>
        <v>-133595450392100.53</v>
      </c>
      <c r="U44">
        <f t="shared" si="52"/>
        <v>0.80709142899999997</v>
      </c>
      <c r="V44">
        <f t="shared" si="53"/>
        <v>0.01</v>
      </c>
      <c r="W44">
        <f t="shared" si="54"/>
        <v>9.9985296239519304E-11</v>
      </c>
      <c r="X44">
        <f t="shared" si="55"/>
        <v>8.0697275620941958E-11</v>
      </c>
      <c r="Y44">
        <f t="shared" si="56"/>
        <v>9.9985296239519315E-13</v>
      </c>
      <c r="Z44">
        <f t="shared" si="57"/>
        <v>1.8288167656182153E-11</v>
      </c>
      <c r="AB44">
        <f t="shared" si="58"/>
        <v>-2736.4019097484493</v>
      </c>
      <c r="AC44">
        <f t="shared" si="33"/>
        <v>-2443.2159948739004</v>
      </c>
      <c r="AE44">
        <f t="shared" si="34"/>
        <v>0</v>
      </c>
      <c r="AF44">
        <f t="shared" si="35"/>
        <v>0</v>
      </c>
      <c r="AG44">
        <f t="shared" si="36"/>
        <v>-4.5720419140455385E-10</v>
      </c>
      <c r="AH44">
        <f t="shared" si="37"/>
        <v>-8.0697275620941953E-5</v>
      </c>
      <c r="AI44">
        <f t="shared" si="38"/>
        <v>-8.0697732825133357E-5</v>
      </c>
      <c r="AJ44">
        <f t="shared" si="39"/>
        <v>-293.18591487454887</v>
      </c>
      <c r="AK44">
        <f t="shared" si="61"/>
        <v>-191.54813368239147</v>
      </c>
      <c r="AL44">
        <f t="shared" si="40"/>
        <v>-484.73412925467312</v>
      </c>
      <c r="AN44">
        <f t="shared" si="41"/>
        <v>0</v>
      </c>
      <c r="AO44">
        <f t="shared" si="42"/>
        <v>0</v>
      </c>
      <c r="AP44">
        <f t="shared" si="43"/>
        <v>-4.3870367617178034E-12</v>
      </c>
      <c r="AQ44">
        <f t="shared" si="44"/>
        <v>-7.7431904907077384E-7</v>
      </c>
      <c r="AR44">
        <f t="shared" si="45"/>
        <v>-7.7432343610753553E-7</v>
      </c>
      <c r="AS44">
        <f t="shared" si="46"/>
        <v>-2.8132230866501664</v>
      </c>
      <c r="AT44">
        <f t="shared" si="47"/>
        <v>-1.8379724418570098</v>
      </c>
      <c r="AU44">
        <f t="shared" si="48"/>
        <v>-4.6511963028306118</v>
      </c>
      <c r="AW44">
        <v>41</v>
      </c>
      <c r="AX44">
        <f>IF(Z44&gt;0, (R44*SUMPRODUCT(K44:$K$98, X44:$X$98)-K44*$AZ$3)/Z44, 0)</f>
        <v>-133595450392100.53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8.5672817142017025E-3</v>
      </c>
      <c r="L45" s="2">
        <v>42</v>
      </c>
      <c r="M45" s="8">
        <v>0.81105379099999997</v>
      </c>
      <c r="Q45" s="5">
        <f t="shared" si="60"/>
        <v>25</v>
      </c>
      <c r="R45">
        <f t="shared" si="31"/>
        <v>1000000</v>
      </c>
      <c r="S45">
        <f t="shared" si="32"/>
        <v>-666578257451216.88</v>
      </c>
      <c r="U45">
        <f t="shared" si="52"/>
        <v>0.81105379099999997</v>
      </c>
      <c r="V45">
        <f t="shared" si="53"/>
        <v>0.01</v>
      </c>
      <c r="W45">
        <f t="shared" si="54"/>
        <v>1.8288167656182153E-11</v>
      </c>
      <c r="X45">
        <f t="shared" si="55"/>
        <v>1.4832687707990118E-11</v>
      </c>
      <c r="Y45">
        <f t="shared" si="56"/>
        <v>1.8288167656182154E-13</v>
      </c>
      <c r="Z45">
        <f t="shared" si="57"/>
        <v>3.2725982716302138E-12</v>
      </c>
      <c r="AB45">
        <f t="shared" si="58"/>
        <v>-2443.2159948739004</v>
      </c>
      <c r="AC45">
        <f t="shared" si="33"/>
        <v>-2181.4428532411321</v>
      </c>
      <c r="AE45">
        <f t="shared" si="34"/>
        <v>0</v>
      </c>
      <c r="AF45">
        <f t="shared" si="35"/>
        <v>0</v>
      </c>
      <c r="AG45">
        <f t="shared" si="36"/>
        <v>-8.1814956790755344E-11</v>
      </c>
      <c r="AH45">
        <f t="shared" si="37"/>
        <v>-1.4832687707990118E-5</v>
      </c>
      <c r="AI45">
        <f t="shared" si="38"/>
        <v>-1.4832769522946908E-5</v>
      </c>
      <c r="AJ45">
        <f t="shared" si="39"/>
        <v>-261.77314163276833</v>
      </c>
      <c r="AK45">
        <f t="shared" si="61"/>
        <v>-171.02511964117303</v>
      </c>
      <c r="AL45">
        <f t="shared" si="40"/>
        <v>-432.79827610671089</v>
      </c>
      <c r="AN45">
        <f t="shared" si="41"/>
        <v>0</v>
      </c>
      <c r="AO45">
        <f t="shared" si="42"/>
        <v>0</v>
      </c>
      <c r="AP45">
        <f t="shared" si="43"/>
        <v>-7.0093178326164069E-13</v>
      </c>
      <c r="AQ45">
        <f t="shared" si="44"/>
        <v>-1.2707581417312809E-7</v>
      </c>
      <c r="AR45">
        <f t="shared" si="45"/>
        <v>-1.2707651510491136E-7</v>
      </c>
      <c r="AS45">
        <f t="shared" si="46"/>
        <v>-2.2426842495795487</v>
      </c>
      <c r="AT45">
        <f t="shared" si="47"/>
        <v>-1.4652203801709802</v>
      </c>
      <c r="AU45">
        <f t="shared" si="48"/>
        <v>-3.7079047568270438</v>
      </c>
      <c r="AW45">
        <v>42</v>
      </c>
      <c r="AX45">
        <f>IF(Z45&gt;0, (R45*SUMPRODUCT(K45:$K$98, X45:$X$98)-K45*$AZ$3)/Z45, 0)</f>
        <v>-666578257451216.88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7.6493586733943769E-3</v>
      </c>
      <c r="L46" s="2">
        <v>43</v>
      </c>
      <c r="M46" s="8">
        <v>0.81525055400000002</v>
      </c>
      <c r="Q46" s="5">
        <f t="shared" si="60"/>
        <v>25</v>
      </c>
      <c r="R46">
        <f t="shared" si="31"/>
        <v>1000000</v>
      </c>
      <c r="S46">
        <f t="shared" si="32"/>
        <v>-3405785666825317</v>
      </c>
      <c r="U46">
        <f t="shared" si="52"/>
        <v>0.81525055400000002</v>
      </c>
      <c r="V46">
        <f t="shared" si="53"/>
        <v>0.01</v>
      </c>
      <c r="W46">
        <f t="shared" si="54"/>
        <v>3.2725982716302138E-12</v>
      </c>
      <c r="X46">
        <f t="shared" si="55"/>
        <v>2.6679875539659744E-12</v>
      </c>
      <c r="Y46">
        <f t="shared" si="56"/>
        <v>3.2725982716302136E-14</v>
      </c>
      <c r="Z46">
        <f t="shared" si="57"/>
        <v>5.7188473494793727E-13</v>
      </c>
      <c r="AB46">
        <f t="shared" si="58"/>
        <v>-2181.4428532411321</v>
      </c>
      <c r="AC46">
        <f t="shared" si="33"/>
        <v>-1947.7168333618802</v>
      </c>
      <c r="AE46">
        <f t="shared" si="34"/>
        <v>0</v>
      </c>
      <c r="AF46">
        <f t="shared" si="35"/>
        <v>0</v>
      </c>
      <c r="AG46">
        <f t="shared" si="36"/>
        <v>-1.4297118373698431E-11</v>
      </c>
      <c r="AH46">
        <f t="shared" si="37"/>
        <v>-2.6679875539659743E-6</v>
      </c>
      <c r="AI46">
        <f t="shared" si="38"/>
        <v>-2.6680018510843481E-6</v>
      </c>
      <c r="AJ46">
        <f t="shared" si="39"/>
        <v>-233.72601987925191</v>
      </c>
      <c r="AK46">
        <f t="shared" si="61"/>
        <v>-152.70099972687925</v>
      </c>
      <c r="AL46">
        <f t="shared" si="40"/>
        <v>-386.42702227413304</v>
      </c>
      <c r="AN46">
        <f t="shared" si="41"/>
        <v>0</v>
      </c>
      <c r="AO46">
        <f t="shared" si="42"/>
        <v>0</v>
      </c>
      <c r="AP46">
        <f t="shared" si="43"/>
        <v>-1.093637864363962E-13</v>
      </c>
      <c r="AQ46">
        <f t="shared" si="44"/>
        <v>-2.0408393736437873E-8</v>
      </c>
      <c r="AR46">
        <f t="shared" si="45"/>
        <v>-2.0408503100224311E-8</v>
      </c>
      <c r="AS46">
        <f t="shared" si="46"/>
        <v>-1.787854157361302</v>
      </c>
      <c r="AT46">
        <f t="shared" si="47"/>
        <v>-1.1680647166967961</v>
      </c>
      <c r="AU46">
        <f t="shared" si="48"/>
        <v>-2.9559188944666017</v>
      </c>
      <c r="AW46">
        <v>43</v>
      </c>
      <c r="AX46">
        <f>IF(Z46&gt;0, (R46*SUMPRODUCT(K46:$K$98, X46:$X$98)-K46*$AZ$3)/Z46, 0)</f>
        <v>-3405785666825317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6.8297845298164071E-3</v>
      </c>
      <c r="L47" s="2">
        <v>44</v>
      </c>
      <c r="M47" s="8">
        <v>0.81969331899999998</v>
      </c>
      <c r="Q47" s="5">
        <f t="shared" si="60"/>
        <v>25</v>
      </c>
      <c r="R47">
        <f t="shared" si="31"/>
        <v>1000000</v>
      </c>
      <c r="S47">
        <f t="shared" si="32"/>
        <v>-1.7855318663021884E+16</v>
      </c>
      <c r="U47">
        <f t="shared" si="52"/>
        <v>0.81969331899999998</v>
      </c>
      <c r="V47">
        <f t="shared" si="53"/>
        <v>0.01</v>
      </c>
      <c r="W47">
        <f t="shared" si="54"/>
        <v>5.7188473494793727E-13</v>
      </c>
      <c r="X47">
        <f t="shared" si="55"/>
        <v>4.6877009647490993E-13</v>
      </c>
      <c r="Y47">
        <f t="shared" si="56"/>
        <v>5.718847349479373E-15</v>
      </c>
      <c r="Z47">
        <f t="shared" si="57"/>
        <v>9.7395791123547963E-14</v>
      </c>
      <c r="AB47">
        <f t="shared" si="58"/>
        <v>-1947.7168333618802</v>
      </c>
      <c r="AC47">
        <f t="shared" si="33"/>
        <v>-1739.032886948067</v>
      </c>
      <c r="AE47">
        <f t="shared" si="34"/>
        <v>0</v>
      </c>
      <c r="AF47">
        <f t="shared" si="35"/>
        <v>0</v>
      </c>
      <c r="AG47">
        <f t="shared" si="36"/>
        <v>-2.4348947780886991E-12</v>
      </c>
      <c r="AH47">
        <f t="shared" si="37"/>
        <v>-4.6877009647490995E-7</v>
      </c>
      <c r="AI47">
        <f t="shared" si="38"/>
        <v>-4.6877253136968801E-7</v>
      </c>
      <c r="AJ47">
        <f t="shared" si="39"/>
        <v>-208.68394641381315</v>
      </c>
      <c r="AK47">
        <f t="shared" si="61"/>
        <v>-136.34017833533161</v>
      </c>
      <c r="AL47">
        <f t="shared" si="40"/>
        <v>-345.02412521791729</v>
      </c>
      <c r="AN47">
        <f t="shared" si="41"/>
        <v>0</v>
      </c>
      <c r="AO47">
        <f t="shared" si="42"/>
        <v>0</v>
      </c>
      <c r="AP47">
        <f t="shared" si="43"/>
        <v>-1.662980668712095E-14</v>
      </c>
      <c r="AQ47">
        <f t="shared" si="44"/>
        <v>-3.2015987529448848E-9</v>
      </c>
      <c r="AR47">
        <f t="shared" si="45"/>
        <v>-3.2016153827515717E-9</v>
      </c>
      <c r="AS47">
        <f t="shared" si="46"/>
        <v>-1.4252663888380972</v>
      </c>
      <c r="AT47">
        <f t="shared" si="47"/>
        <v>-0.9311740407870579</v>
      </c>
      <c r="AU47">
        <f t="shared" si="48"/>
        <v>-2.3564404328267705</v>
      </c>
      <c r="AW47">
        <v>44</v>
      </c>
      <c r="AX47">
        <f>IF(Z47&gt;0, (R47*SUMPRODUCT(K47:$K$98, X47:$X$98)-K47*$AZ$3)/Z47, 0)</f>
        <v>-1.7855318663021884E+16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6.0980219016217915E-3</v>
      </c>
      <c r="L48" s="2">
        <v>45</v>
      </c>
      <c r="M48" s="8">
        <v>0.82421808699999999</v>
      </c>
      <c r="Q48" s="5">
        <f t="shared" si="60"/>
        <v>25</v>
      </c>
      <c r="R48">
        <f t="shared" si="31"/>
        <v>1000000</v>
      </c>
      <c r="S48">
        <f t="shared" si="32"/>
        <v>-9.6163981448918736E+16</v>
      </c>
      <c r="U48">
        <f t="shared" si="52"/>
        <v>0.82421808699999999</v>
      </c>
      <c r="V48">
        <f t="shared" si="53"/>
        <v>0.01</v>
      </c>
      <c r="W48">
        <f t="shared" si="54"/>
        <v>9.7395791123547963E-14</v>
      </c>
      <c r="X48">
        <f t="shared" si="55"/>
        <v>8.0275372641702286E-14</v>
      </c>
      <c r="Y48">
        <f t="shared" si="56"/>
        <v>9.7395791123547957E-16</v>
      </c>
      <c r="Z48">
        <f t="shared" si="57"/>
        <v>1.6146460570610197E-14</v>
      </c>
      <c r="AB48">
        <f t="shared" si="58"/>
        <v>-1739.032886948067</v>
      </c>
      <c r="AC48">
        <f t="shared" si="33"/>
        <v>-1552.7079347778567</v>
      </c>
      <c r="AE48">
        <f t="shared" si="34"/>
        <v>0</v>
      </c>
      <c r="AF48">
        <f t="shared" si="35"/>
        <v>0</v>
      </c>
      <c r="AG48">
        <f t="shared" si="36"/>
        <v>-4.0366151426525491E-13</v>
      </c>
      <c r="AH48">
        <f t="shared" si="37"/>
        <v>-8.0275372641702283E-8</v>
      </c>
      <c r="AI48">
        <f t="shared" si="38"/>
        <v>-8.0275776303216545E-8</v>
      </c>
      <c r="AJ48">
        <f t="shared" si="39"/>
        <v>-186.32495217021028</v>
      </c>
      <c r="AK48">
        <f t="shared" si="61"/>
        <v>-121.7323020863647</v>
      </c>
      <c r="AL48">
        <f t="shared" si="40"/>
        <v>-308.05725433685075</v>
      </c>
      <c r="AN48">
        <f t="shared" si="41"/>
        <v>0</v>
      </c>
      <c r="AO48">
        <f t="shared" si="42"/>
        <v>0</v>
      </c>
      <c r="AP48">
        <f t="shared" si="43"/>
        <v>-2.4615367548313415E-15</v>
      </c>
      <c r="AQ48">
        <f t="shared" si="44"/>
        <v>-4.8952098052995125E-10</v>
      </c>
      <c r="AR48">
        <f t="shared" si="45"/>
        <v>-4.8952344206670611E-10</v>
      </c>
      <c r="AS48">
        <f t="shared" si="46"/>
        <v>-1.136213639152575</v>
      </c>
      <c r="AT48">
        <f t="shared" si="47"/>
        <v>-0.74232624425749205</v>
      </c>
      <c r="AU48">
        <f t="shared" si="48"/>
        <v>-1.8785398838995904</v>
      </c>
      <c r="AW48">
        <v>45</v>
      </c>
      <c r="AX48">
        <f>IF(Z48&gt;0, (R48*SUMPRODUCT(K48:$K$98, X48:$X$98)-K48*$AZ$3)/Z48, 0)</f>
        <v>-9.6163981448918736E+16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5.4446624121623132E-3</v>
      </c>
      <c r="L49" s="2">
        <v>46</v>
      </c>
      <c r="M49" s="8">
        <v>0.82894669600000004</v>
      </c>
      <c r="Q49" s="5">
        <f t="shared" si="60"/>
        <v>25</v>
      </c>
      <c r="R49">
        <f t="shared" si="31"/>
        <v>1000000</v>
      </c>
      <c r="S49">
        <f t="shared" si="32"/>
        <v>-5.331197534592361E+17</v>
      </c>
      <c r="U49">
        <f t="shared" si="52"/>
        <v>0.82894669600000004</v>
      </c>
      <c r="V49">
        <f t="shared" si="53"/>
        <v>0.01</v>
      </c>
      <c r="W49">
        <f t="shared" si="54"/>
        <v>1.6146460570610197E-14</v>
      </c>
      <c r="X49">
        <f t="shared" si="55"/>
        <v>1.3384555142101599E-14</v>
      </c>
      <c r="Y49">
        <f t="shared" si="56"/>
        <v>1.6146460570610197E-16</v>
      </c>
      <c r="Z49">
        <f t="shared" si="57"/>
        <v>2.6004408228024966E-15</v>
      </c>
      <c r="AB49">
        <f t="shared" si="58"/>
        <v>-1552.7079347778567</v>
      </c>
      <c r="AC49">
        <f t="shared" si="33"/>
        <v>-1386.3463703378</v>
      </c>
      <c r="AE49">
        <f t="shared" si="34"/>
        <v>0</v>
      </c>
      <c r="AF49">
        <f t="shared" si="35"/>
        <v>0</v>
      </c>
      <c r="AG49">
        <f t="shared" si="36"/>
        <v>-6.5011020570062418E-14</v>
      </c>
      <c r="AH49">
        <f t="shared" si="37"/>
        <v>-1.3384555142101598E-8</v>
      </c>
      <c r="AI49">
        <f t="shared" si="38"/>
        <v>-1.3384620153122168E-8</v>
      </c>
      <c r="AJ49">
        <f t="shared" si="39"/>
        <v>-166.36156444005678</v>
      </c>
      <c r="AK49">
        <f t="shared" si="61"/>
        <v>-108.68955543444999</v>
      </c>
      <c r="AL49">
        <f t="shared" si="40"/>
        <v>-275.05111988789139</v>
      </c>
      <c r="AN49">
        <f t="shared" si="41"/>
        <v>0</v>
      </c>
      <c r="AO49">
        <f t="shared" si="42"/>
        <v>0</v>
      </c>
      <c r="AP49">
        <f t="shared" si="43"/>
        <v>-3.5396306007412983E-16</v>
      </c>
      <c r="AQ49">
        <f t="shared" si="44"/>
        <v>-7.2874384285714375E-11</v>
      </c>
      <c r="AR49">
        <f t="shared" si="45"/>
        <v>-7.2874738248774451E-11</v>
      </c>
      <c r="AS49">
        <f t="shared" si="46"/>
        <v>-0.90578255673529562</v>
      </c>
      <c r="AT49">
        <f t="shared" si="47"/>
        <v>-0.59177793706858195</v>
      </c>
      <c r="AU49">
        <f t="shared" si="48"/>
        <v>-1.4975604938767524</v>
      </c>
      <c r="AW49">
        <v>46</v>
      </c>
      <c r="AX49">
        <f>IF(Z49&gt;0, (R49*SUMPRODUCT(K49:$K$98, X49:$X$98)-K49*$AZ$3)/Z49, 0)</f>
        <v>-5.331197534592361E+17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4.8613057251449222E-3</v>
      </c>
      <c r="L50" s="2">
        <v>47</v>
      </c>
      <c r="M50" s="8">
        <v>0.83370721699999994</v>
      </c>
      <c r="Q50" s="5">
        <f t="shared" si="60"/>
        <v>25</v>
      </c>
      <c r="R50">
        <f t="shared" si="31"/>
        <v>1000000</v>
      </c>
      <c r="S50">
        <f t="shared" si="32"/>
        <v>-3.0455646814756767E+18</v>
      </c>
      <c r="U50">
        <f t="shared" si="52"/>
        <v>0.83370721699999994</v>
      </c>
      <c r="V50">
        <f t="shared" si="53"/>
        <v>0.01</v>
      </c>
      <c r="W50">
        <f t="shared" si="54"/>
        <v>2.6004408228024966E-15</v>
      </c>
      <c r="X50">
        <f t="shared" si="55"/>
        <v>2.1680062813518593E-15</v>
      </c>
      <c r="Y50">
        <f t="shared" si="56"/>
        <v>2.6004408228024965E-17</v>
      </c>
      <c r="Z50">
        <f t="shared" si="57"/>
        <v>4.0643013322261232E-16</v>
      </c>
      <c r="AB50">
        <f t="shared" si="58"/>
        <v>-1386.3463703378</v>
      </c>
      <c r="AC50">
        <f t="shared" si="33"/>
        <v>-1237.8092592302421</v>
      </c>
      <c r="AE50">
        <f t="shared" si="34"/>
        <v>0</v>
      </c>
      <c r="AF50">
        <f t="shared" si="35"/>
        <v>0</v>
      </c>
      <c r="AG50">
        <f t="shared" si="36"/>
        <v>-1.0160753330565308E-14</v>
      </c>
      <c r="AH50">
        <f t="shared" si="37"/>
        <v>-2.1680062813518594E-9</v>
      </c>
      <c r="AI50">
        <f t="shared" si="38"/>
        <v>-2.1680164421051899E-9</v>
      </c>
      <c r="AJ50">
        <f t="shared" si="39"/>
        <v>-148.53711110755785</v>
      </c>
      <c r="AK50">
        <f t="shared" si="61"/>
        <v>-97.044245923646002</v>
      </c>
      <c r="AL50">
        <f t="shared" si="40"/>
        <v>-245.58135703337186</v>
      </c>
      <c r="AN50">
        <f t="shared" si="41"/>
        <v>0</v>
      </c>
      <c r="AO50">
        <f t="shared" si="42"/>
        <v>0</v>
      </c>
      <c r="AP50">
        <f t="shared" si="43"/>
        <v>-4.9394528337662471E-17</v>
      </c>
      <c r="AQ50">
        <f t="shared" si="44"/>
        <v>-1.0539341347685947E-11</v>
      </c>
      <c r="AR50">
        <f t="shared" si="45"/>
        <v>-1.0539390742214284E-11</v>
      </c>
      <c r="AS50">
        <f t="shared" si="46"/>
        <v>-0.72208430862365836</v>
      </c>
      <c r="AT50">
        <f t="shared" si="47"/>
        <v>-0.4717617483009921</v>
      </c>
      <c r="AU50">
        <f t="shared" si="48"/>
        <v>-1.1938460569351899</v>
      </c>
      <c r="AW50">
        <v>47</v>
      </c>
      <c r="AX50">
        <f>IF(Z50&gt;0, (R50*SUMPRODUCT(K50:$K$98, X50:$X$98)-K50*$AZ$3)/Z50, 0)</f>
        <v>-3.0455646814756767E+18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4.3404515403079663E-3</v>
      </c>
      <c r="L51" s="2">
        <v>48</v>
      </c>
      <c r="M51" s="8">
        <v>0.83838979800000002</v>
      </c>
      <c r="Q51" s="5">
        <f t="shared" si="60"/>
        <v>25</v>
      </c>
      <c r="R51">
        <f t="shared" si="31"/>
        <v>1000000</v>
      </c>
      <c r="S51">
        <f t="shared" si="32"/>
        <v>-1.7935825848243509E+19</v>
      </c>
      <c r="U51">
        <f t="shared" si="52"/>
        <v>0.83838979800000002</v>
      </c>
      <c r="V51">
        <f t="shared" si="53"/>
        <v>0.01</v>
      </c>
      <c r="W51">
        <f t="shared" si="54"/>
        <v>4.0643013322261232E-16</v>
      </c>
      <c r="X51">
        <f t="shared" si="55"/>
        <v>3.4074687729361903E-16</v>
      </c>
      <c r="Y51">
        <f t="shared" si="56"/>
        <v>4.0643013322261235E-18</v>
      </c>
      <c r="Z51">
        <f t="shared" si="57"/>
        <v>6.1618954596767161E-17</v>
      </c>
      <c r="AB51">
        <f t="shared" si="58"/>
        <v>-1237.8092592302421</v>
      </c>
      <c r="AC51">
        <f t="shared" si="33"/>
        <v>-1105.1868385984396</v>
      </c>
      <c r="AE51">
        <f t="shared" si="34"/>
        <v>0</v>
      </c>
      <c r="AF51">
        <f t="shared" si="35"/>
        <v>0</v>
      </c>
      <c r="AG51">
        <f t="shared" si="36"/>
        <v>-1.5404738649191791E-15</v>
      </c>
      <c r="AH51">
        <f t="shared" si="37"/>
        <v>-3.4074687729361904E-10</v>
      </c>
      <c r="AI51">
        <f t="shared" si="38"/>
        <v>-3.4074841776748397E-10</v>
      </c>
      <c r="AJ51">
        <f t="shared" si="39"/>
        <v>-132.62242063180247</v>
      </c>
      <c r="AK51">
        <f t="shared" si="61"/>
        <v>-86.646648146116959</v>
      </c>
      <c r="AL51">
        <f t="shared" si="40"/>
        <v>-219.26906877826019</v>
      </c>
      <c r="AN51">
        <f t="shared" si="41"/>
        <v>0</v>
      </c>
      <c r="AO51">
        <f t="shared" si="42"/>
        <v>0</v>
      </c>
      <c r="AP51">
        <f t="shared" si="43"/>
        <v>-6.6863521597926168E-18</v>
      </c>
      <c r="AQ51">
        <f t="shared" si="44"/>
        <v>-1.4789953084042184E-12</v>
      </c>
      <c r="AR51">
        <f t="shared" si="45"/>
        <v>-1.4790019947563781E-12</v>
      </c>
      <c r="AS51">
        <f t="shared" si="46"/>
        <v>-0.57564118991067803</v>
      </c>
      <c r="AT51">
        <f t="shared" si="47"/>
        <v>-0.37608557740833576</v>
      </c>
      <c r="AU51">
        <f t="shared" si="48"/>
        <v>-0.95172676732049288</v>
      </c>
      <c r="AW51">
        <v>48</v>
      </c>
      <c r="AX51">
        <f>IF(Z51&gt;0, (R51*SUMPRODUCT(K51:$K$98, X51:$X$98)-K51*$AZ$3)/Z51, 0)</f>
        <v>-1.7935825848243509E+19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3.8754031609892553E-3</v>
      </c>
      <c r="L52" s="2">
        <v>49</v>
      </c>
      <c r="M52" s="8">
        <v>0.84318435700000005</v>
      </c>
      <c r="Q52" s="5">
        <f t="shared" si="60"/>
        <v>25</v>
      </c>
      <c r="R52">
        <f t="shared" si="31"/>
        <v>1000000</v>
      </c>
      <c r="S52">
        <f t="shared" si="32"/>
        <v>-1.0907645734757307E+20</v>
      </c>
      <c r="U52">
        <f t="shared" si="52"/>
        <v>0.84318435700000005</v>
      </c>
      <c r="V52">
        <f t="shared" si="53"/>
        <v>0.01</v>
      </c>
      <c r="W52">
        <f t="shared" si="54"/>
        <v>6.1618954596767161E-17</v>
      </c>
      <c r="X52">
        <f t="shared" si="55"/>
        <v>5.1956138610687315E-17</v>
      </c>
      <c r="Y52">
        <f t="shared" si="56"/>
        <v>6.161895459676716E-19</v>
      </c>
      <c r="Z52">
        <f t="shared" si="57"/>
        <v>9.046626440112174E-18</v>
      </c>
      <c r="AB52">
        <f t="shared" si="58"/>
        <v>-1105.1868385984396</v>
      </c>
      <c r="AC52">
        <f t="shared" si="33"/>
        <v>-986.77396303432238</v>
      </c>
      <c r="AE52">
        <f t="shared" si="34"/>
        <v>0</v>
      </c>
      <c r="AF52">
        <f t="shared" si="35"/>
        <v>0</v>
      </c>
      <c r="AG52">
        <f t="shared" si="36"/>
        <v>-2.2616566100280435E-16</v>
      </c>
      <c r="AH52">
        <f t="shared" si="37"/>
        <v>-5.1956138610687317E-11</v>
      </c>
      <c r="AI52">
        <f t="shared" si="38"/>
        <v>-5.1956364776348317E-11</v>
      </c>
      <c r="AJ52">
        <f t="shared" si="39"/>
        <v>-118.41287556411726</v>
      </c>
      <c r="AK52">
        <f t="shared" si="61"/>
        <v>-77.363078701890785</v>
      </c>
      <c r="AL52">
        <f t="shared" si="40"/>
        <v>-195.77595426606001</v>
      </c>
      <c r="AN52">
        <f t="shared" si="41"/>
        <v>0</v>
      </c>
      <c r="AO52">
        <f t="shared" si="42"/>
        <v>0</v>
      </c>
      <c r="AP52">
        <f t="shared" si="43"/>
        <v>-8.7648311755749224E-19</v>
      </c>
      <c r="AQ52">
        <f t="shared" si="44"/>
        <v>-2.0135098380465352E-13</v>
      </c>
      <c r="AR52">
        <f t="shared" si="45"/>
        <v>-2.0135186028777107E-13</v>
      </c>
      <c r="AS52">
        <f t="shared" si="46"/>
        <v>-0.45889763226300734</v>
      </c>
      <c r="AT52">
        <f t="shared" si="47"/>
        <v>-0.29981311974516806</v>
      </c>
      <c r="AU52">
        <f t="shared" si="48"/>
        <v>-0.7587107520083769</v>
      </c>
      <c r="AW52">
        <v>49</v>
      </c>
      <c r="AX52">
        <f>IF(Z52&gt;0, (R52*SUMPRODUCT(K52:$K$98, X52:$X$98)-K52*$AZ$3)/Z52, 0)</f>
        <v>-1.0907645734757307E+20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3.4601813937404063E-3</v>
      </c>
      <c r="L53" s="2">
        <v>50</v>
      </c>
      <c r="M53" s="8">
        <v>0.84806285100000001</v>
      </c>
      <c r="Q53" s="5">
        <f t="shared" si="60"/>
        <v>25</v>
      </c>
      <c r="R53">
        <f t="shared" si="31"/>
        <v>1000000</v>
      </c>
      <c r="S53">
        <f t="shared" si="32"/>
        <v>-6.8614661310643254E+20</v>
      </c>
      <c r="U53">
        <f t="shared" si="52"/>
        <v>0.84806285100000001</v>
      </c>
      <c r="V53">
        <f t="shared" si="53"/>
        <v>0.01</v>
      </c>
      <c r="W53">
        <f t="shared" si="54"/>
        <v>9.046626440112174E-18</v>
      </c>
      <c r="X53">
        <f t="shared" si="55"/>
        <v>7.6721078107335104E-18</v>
      </c>
      <c r="Y53">
        <f t="shared" si="56"/>
        <v>9.0466264401121736E-20</v>
      </c>
      <c r="Z53">
        <f t="shared" si="57"/>
        <v>1.2840523649775418E-18</v>
      </c>
      <c r="AB53">
        <f t="shared" si="58"/>
        <v>-986.77396303432238</v>
      </c>
      <c r="AC53">
        <f t="shared" si="33"/>
        <v>-881.04818128064505</v>
      </c>
      <c r="AE53">
        <f t="shared" si="34"/>
        <v>0</v>
      </c>
      <c r="AF53">
        <f t="shared" si="35"/>
        <v>0</v>
      </c>
      <c r="AG53">
        <f t="shared" si="36"/>
        <v>-3.2101309124438547E-17</v>
      </c>
      <c r="AH53">
        <f t="shared" si="37"/>
        <v>-7.6721078107335098E-12</v>
      </c>
      <c r="AI53">
        <f t="shared" si="38"/>
        <v>-7.6721399120426338E-12</v>
      </c>
      <c r="AJ53">
        <f t="shared" si="39"/>
        <v>-105.72578175367732</v>
      </c>
      <c r="AK53">
        <f t="shared" si="61"/>
        <v>-69.074177412402577</v>
      </c>
      <c r="AL53">
        <f t="shared" si="40"/>
        <v>-174.79995916608758</v>
      </c>
      <c r="AN53">
        <f t="shared" si="41"/>
        <v>0</v>
      </c>
      <c r="AO53">
        <f t="shared" si="42"/>
        <v>0</v>
      </c>
      <c r="AP53">
        <f t="shared" si="43"/>
        <v>-1.1107635254709139E-19</v>
      </c>
      <c r="AQ53">
        <f t="shared" si="44"/>
        <v>-2.6546884697470534E-14</v>
      </c>
      <c r="AR53">
        <f t="shared" si="45"/>
        <v>-2.654699577382308E-14</v>
      </c>
      <c r="AS53">
        <f t="shared" si="46"/>
        <v>-0.36583038286273323</v>
      </c>
      <c r="AT53">
        <f t="shared" si="47"/>
        <v>-0.23900918347031924</v>
      </c>
      <c r="AU53">
        <f t="shared" si="48"/>
        <v>-0.604839566333079</v>
      </c>
      <c r="AW53">
        <v>50</v>
      </c>
      <c r="AX53">
        <f>IF(Z53&gt;0, (R53*SUMPRODUCT(K53:$K$98, X53:$X$98)-K53*$AZ$3)/Z53, 0)</f>
        <v>-6.8614661310643254E+20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3.0894476729825052E-3</v>
      </c>
      <c r="L54" s="2">
        <v>51</v>
      </c>
      <c r="M54" s="8">
        <v>0.85299375700000002</v>
      </c>
      <c r="Q54" s="5">
        <f t="shared" si="60"/>
        <v>25</v>
      </c>
      <c r="R54">
        <f t="shared" si="31"/>
        <v>1000000</v>
      </c>
      <c r="S54">
        <f t="shared" si="32"/>
        <v>-4.4715546616318426E+21</v>
      </c>
      <c r="U54">
        <f t="shared" si="52"/>
        <v>0.85299375700000002</v>
      </c>
      <c r="V54">
        <f t="shared" si="53"/>
        <v>0.01</v>
      </c>
      <c r="W54">
        <f t="shared" si="54"/>
        <v>1.2840523649775418E-18</v>
      </c>
      <c r="X54">
        <f t="shared" si="55"/>
        <v>1.0952886509869287E-18</v>
      </c>
      <c r="Y54">
        <f t="shared" si="56"/>
        <v>1.2840523649775418E-20</v>
      </c>
      <c r="Z54">
        <f t="shared" si="57"/>
        <v>1.7592319034083768E-19</v>
      </c>
      <c r="AB54">
        <f t="shared" si="58"/>
        <v>-881.04818128064505</v>
      </c>
      <c r="AC54">
        <f t="shared" si="33"/>
        <v>-786.65016185771867</v>
      </c>
      <c r="AE54">
        <f t="shared" si="34"/>
        <v>0</v>
      </c>
      <c r="AF54">
        <f t="shared" si="35"/>
        <v>0</v>
      </c>
      <c r="AG54">
        <f t="shared" si="36"/>
        <v>-4.3980797585209419E-18</v>
      </c>
      <c r="AH54">
        <f t="shared" si="37"/>
        <v>-1.0952886509869288E-12</v>
      </c>
      <c r="AI54">
        <f t="shared" si="38"/>
        <v>-1.0952930490666872E-12</v>
      </c>
      <c r="AJ54">
        <f t="shared" si="39"/>
        <v>-94.398019422926382</v>
      </c>
      <c r="AK54">
        <f t="shared" si="61"/>
        <v>-61.673372689645163</v>
      </c>
      <c r="AL54">
        <f t="shared" si="40"/>
        <v>-156.07139211257265</v>
      </c>
      <c r="AN54">
        <f t="shared" si="41"/>
        <v>0</v>
      </c>
      <c r="AO54">
        <f t="shared" si="42"/>
        <v>0</v>
      </c>
      <c r="AP54">
        <f t="shared" si="43"/>
        <v>-1.3587637275553983E-20</v>
      </c>
      <c r="AQ54">
        <f t="shared" si="44"/>
        <v>-3.3838369740357145E-15</v>
      </c>
      <c r="AR54">
        <f t="shared" si="45"/>
        <v>-3.3838505616729896E-15</v>
      </c>
      <c r="AS54">
        <f t="shared" si="46"/>
        <v>-0.29163774144031723</v>
      </c>
      <c r="AT54">
        <f t="shared" si="47"/>
        <v>-0.19053665774100703</v>
      </c>
      <c r="AU54">
        <f t="shared" si="48"/>
        <v>-0.48217439918132771</v>
      </c>
      <c r="AW54">
        <v>51</v>
      </c>
      <c r="AX54">
        <f>IF(Z54&gt;0, (R54*SUMPRODUCT(K54:$K$98, X54:$X$98)-K54*$AZ$3)/Z54, 0)</f>
        <v>-4.4715546616318426E+21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2.758435422305808E-3</v>
      </c>
      <c r="L55" s="2">
        <v>52</v>
      </c>
      <c r="M55" s="8">
        <v>0.85794593600000002</v>
      </c>
      <c r="Q55" s="5">
        <f t="shared" si="60"/>
        <v>25</v>
      </c>
      <c r="R55">
        <f t="shared" si="31"/>
        <v>1000000</v>
      </c>
      <c r="S55">
        <f t="shared" si="32"/>
        <v>-3.0233522531454593E+22</v>
      </c>
      <c r="U55">
        <f t="shared" si="52"/>
        <v>0.85794593600000002</v>
      </c>
      <c r="V55">
        <f t="shared" si="53"/>
        <v>0.01</v>
      </c>
      <c r="W55">
        <f t="shared" si="54"/>
        <v>1.7592319034083768E-19</v>
      </c>
      <c r="X55">
        <f t="shared" si="55"/>
        <v>1.5093258620107615E-19</v>
      </c>
      <c r="Y55">
        <f t="shared" si="56"/>
        <v>1.7592319034083769E-21</v>
      </c>
      <c r="Z55">
        <f t="shared" si="57"/>
        <v>2.3231372236353153E-20</v>
      </c>
      <c r="AB55">
        <f t="shared" si="58"/>
        <v>-786.65016185771867</v>
      </c>
      <c r="AC55">
        <f t="shared" si="33"/>
        <v>-702.36621594439168</v>
      </c>
      <c r="AE55">
        <f t="shared" si="34"/>
        <v>0</v>
      </c>
      <c r="AF55">
        <f t="shared" si="35"/>
        <v>0</v>
      </c>
      <c r="AG55">
        <f t="shared" si="36"/>
        <v>-5.8078430590882878E-19</v>
      </c>
      <c r="AH55">
        <f t="shared" si="37"/>
        <v>-1.5093258620107615E-13</v>
      </c>
      <c r="AI55">
        <f t="shared" si="38"/>
        <v>-1.5093316698538205E-13</v>
      </c>
      <c r="AJ55">
        <f t="shared" si="39"/>
        <v>-84.283945913326988</v>
      </c>
      <c r="AK55">
        <f t="shared" si="61"/>
        <v>-55.065511330040309</v>
      </c>
      <c r="AL55">
        <f t="shared" si="40"/>
        <v>-139.34945724336745</v>
      </c>
      <c r="AN55">
        <f t="shared" si="41"/>
        <v>0</v>
      </c>
      <c r="AO55">
        <f t="shared" si="42"/>
        <v>0</v>
      </c>
      <c r="AP55">
        <f t="shared" si="43"/>
        <v>-1.6020560021382057E-21</v>
      </c>
      <c r="AQ55">
        <f t="shared" si="44"/>
        <v>-4.1633779215727325E-16</v>
      </c>
      <c r="AR55">
        <f t="shared" si="45"/>
        <v>-4.1633939421327537E-16</v>
      </c>
      <c r="AS55">
        <f t="shared" si="46"/>
        <v>-0.23249182193902801</v>
      </c>
      <c r="AT55">
        <f t="shared" si="47"/>
        <v>-0.151894657000165</v>
      </c>
      <c r="AU55">
        <f t="shared" si="48"/>
        <v>-0.38438647893919342</v>
      </c>
      <c r="AW55">
        <v>52</v>
      </c>
      <c r="AX55">
        <f>IF(Z55&gt;0, (R55*SUMPRODUCT(K55:$K$98, X55:$X$98)-K55*$AZ$3)/Z55, 0)</f>
        <v>-3.0233522531454593E+22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2.4628887699159E-3</v>
      </c>
      <c r="L56" s="2">
        <v>53</v>
      </c>
      <c r="M56" s="8">
        <v>0.86292441799999997</v>
      </c>
      <c r="Q56" s="5">
        <f t="shared" si="60"/>
        <v>25</v>
      </c>
      <c r="R56">
        <f t="shared" si="31"/>
        <v>1000000</v>
      </c>
      <c r="S56">
        <f t="shared" si="32"/>
        <v>-2.1242646400739351E+23</v>
      </c>
      <c r="U56">
        <f t="shared" si="52"/>
        <v>0.86292441799999997</v>
      </c>
      <c r="V56">
        <f t="shared" si="53"/>
        <v>0.01</v>
      </c>
      <c r="W56">
        <f t="shared" si="54"/>
        <v>2.3231372236353153E-20</v>
      </c>
      <c r="X56">
        <f t="shared" si="55"/>
        <v>2.0046918366396401E-20</v>
      </c>
      <c r="Y56">
        <f t="shared" si="56"/>
        <v>2.3231372236353155E-22</v>
      </c>
      <c r="Z56">
        <f t="shared" si="57"/>
        <v>2.95214014759322E-21</v>
      </c>
      <c r="AB56">
        <f t="shared" si="58"/>
        <v>-702.36621594439168</v>
      </c>
      <c r="AC56">
        <f t="shared" si="33"/>
        <v>-627.11269280749252</v>
      </c>
      <c r="AE56">
        <f t="shared" si="34"/>
        <v>0</v>
      </c>
      <c r="AF56">
        <f t="shared" si="35"/>
        <v>0</v>
      </c>
      <c r="AG56">
        <f t="shared" si="36"/>
        <v>-7.3803503689830495E-20</v>
      </c>
      <c r="AH56">
        <f t="shared" si="37"/>
        <v>-2.00469183663964E-14</v>
      </c>
      <c r="AI56">
        <f t="shared" si="38"/>
        <v>-2.004699216990009E-14</v>
      </c>
      <c r="AJ56">
        <f t="shared" si="39"/>
        <v>-75.253523136899162</v>
      </c>
      <c r="AK56">
        <f t="shared" si="61"/>
        <v>-49.165635116107424</v>
      </c>
      <c r="AL56">
        <f t="shared" si="40"/>
        <v>-124.4191582530066</v>
      </c>
      <c r="AN56">
        <f t="shared" si="41"/>
        <v>0</v>
      </c>
      <c r="AO56">
        <f t="shared" si="42"/>
        <v>0</v>
      </c>
      <c r="AP56">
        <f t="shared" si="43"/>
        <v>-1.8176982041813022E-22</v>
      </c>
      <c r="AQ56">
        <f t="shared" si="44"/>
        <v>-4.9373330116018494E-17</v>
      </c>
      <c r="AR56">
        <f t="shared" si="45"/>
        <v>-4.937351188583891E-17</v>
      </c>
      <c r="AS56">
        <f t="shared" si="46"/>
        <v>-0.18534105703047529</v>
      </c>
      <c r="AT56">
        <f t="shared" si="47"/>
        <v>-0.1210894905932438</v>
      </c>
      <c r="AU56">
        <f t="shared" si="48"/>
        <v>-0.30643054762371913</v>
      </c>
      <c r="AW56">
        <v>53</v>
      </c>
      <c r="AX56">
        <f>IF(Z56&gt;0, (R56*SUMPRODUCT(K56:$K$98, X56:$X$98)-K56*$AZ$3)/Z56, 0)</f>
        <v>-2.1242646400739351E+23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2.1990078302820534E-3</v>
      </c>
      <c r="L57" s="2">
        <v>54</v>
      </c>
      <c r="M57" s="8">
        <v>0.86793829099999997</v>
      </c>
      <c r="Q57" s="5">
        <f t="shared" si="60"/>
        <v>25</v>
      </c>
      <c r="R57">
        <f t="shared" si="31"/>
        <v>1000000</v>
      </c>
      <c r="S57">
        <f t="shared" si="32"/>
        <v>-1.5538573666938172E+24</v>
      </c>
      <c r="U57">
        <f t="shared" si="52"/>
        <v>0.86793829099999997</v>
      </c>
      <c r="V57">
        <f t="shared" si="53"/>
        <v>0.01</v>
      </c>
      <c r="W57">
        <f t="shared" si="54"/>
        <v>2.95214014759322E-21</v>
      </c>
      <c r="X57">
        <f t="shared" si="55"/>
        <v>2.562275474494547E-21</v>
      </c>
      <c r="Y57">
        <f t="shared" si="56"/>
        <v>2.9521401475932202E-23</v>
      </c>
      <c r="Z57">
        <f t="shared" si="57"/>
        <v>3.6034327162274076E-22</v>
      </c>
      <c r="AB57">
        <f t="shared" si="58"/>
        <v>-627.11269280749252</v>
      </c>
      <c r="AC57">
        <f t="shared" si="33"/>
        <v>-559.92204714954687</v>
      </c>
      <c r="AE57">
        <f t="shared" si="34"/>
        <v>0</v>
      </c>
      <c r="AF57">
        <f t="shared" si="35"/>
        <v>0</v>
      </c>
      <c r="AG57">
        <f t="shared" si="36"/>
        <v>-9.0085817905685196E-21</v>
      </c>
      <c r="AH57">
        <f t="shared" si="37"/>
        <v>-2.5622754744945472E-15</v>
      </c>
      <c r="AI57">
        <f t="shared" si="38"/>
        <v>-2.5622844830763377E-15</v>
      </c>
      <c r="AJ57">
        <f t="shared" si="39"/>
        <v>-67.190645657945652</v>
      </c>
      <c r="AK57">
        <f t="shared" si="61"/>
        <v>-43.89788849652448</v>
      </c>
      <c r="AL57">
        <f t="shared" si="40"/>
        <v>-111.08853415447012</v>
      </c>
      <c r="AN57">
        <f t="shared" si="41"/>
        <v>0</v>
      </c>
      <c r="AO57">
        <f t="shared" si="42"/>
        <v>0</v>
      </c>
      <c r="AP57">
        <f t="shared" si="43"/>
        <v>-1.9809941897196496E-23</v>
      </c>
      <c r="AQ57">
        <f t="shared" si="44"/>
        <v>-5.6344638317531731E-18</v>
      </c>
      <c r="AR57">
        <f t="shared" si="45"/>
        <v>-5.6344836416950701E-18</v>
      </c>
      <c r="AS57">
        <f t="shared" si="46"/>
        <v>-0.14775275592352935</v>
      </c>
      <c r="AT57">
        <f t="shared" si="47"/>
        <v>-9.6531800536705806E-2</v>
      </c>
      <c r="AU57">
        <f t="shared" si="48"/>
        <v>-0.24428455646023514</v>
      </c>
      <c r="AW57">
        <v>54</v>
      </c>
      <c r="AX57">
        <f>IF(Z57&gt;0, (R57*SUMPRODUCT(K57:$K$98, X57:$X$98)-K57*$AZ$3)/Z57, 0)</f>
        <v>-1.5538573666938172E+24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1.9633998484661188E-3</v>
      </c>
      <c r="L58" s="2">
        <v>55</v>
      </c>
      <c r="M58" s="8">
        <v>0.872959127</v>
      </c>
      <c r="Q58" s="5">
        <f t="shared" si="60"/>
        <v>25</v>
      </c>
      <c r="R58">
        <f t="shared" si="31"/>
        <v>1000000</v>
      </c>
      <c r="S58">
        <f t="shared" si="32"/>
        <v>-1.1853744877943327E+25</v>
      </c>
      <c r="U58">
        <f t="shared" si="52"/>
        <v>0.872959127</v>
      </c>
      <c r="V58">
        <f t="shared" si="53"/>
        <v>0.01</v>
      </c>
      <c r="W58">
        <f t="shared" si="54"/>
        <v>3.6034327162274076E-22</v>
      </c>
      <c r="X58">
        <f t="shared" si="55"/>
        <v>3.1456494781611166E-22</v>
      </c>
      <c r="Y58">
        <f t="shared" si="56"/>
        <v>3.6034327162274079E-24</v>
      </c>
      <c r="Z58">
        <f t="shared" si="57"/>
        <v>4.2174891090401695E-23</v>
      </c>
      <c r="AB58">
        <f t="shared" si="58"/>
        <v>-559.92204714954687</v>
      </c>
      <c r="AC58">
        <f t="shared" si="33"/>
        <v>-499.9303992406667</v>
      </c>
      <c r="AE58">
        <f t="shared" si="34"/>
        <v>0</v>
      </c>
      <c r="AF58">
        <f t="shared" si="35"/>
        <v>0</v>
      </c>
      <c r="AG58">
        <f t="shared" si="36"/>
        <v>-1.0543722772600424E-21</v>
      </c>
      <c r="AH58">
        <f t="shared" si="37"/>
        <v>-3.1456494781611168E-16</v>
      </c>
      <c r="AI58">
        <f t="shared" si="38"/>
        <v>-3.1456600218838893E-16</v>
      </c>
      <c r="AJ58">
        <f t="shared" si="39"/>
        <v>-59.991647908880168</v>
      </c>
      <c r="AK58">
        <f t="shared" si="61"/>
        <v>-39.194543300468283</v>
      </c>
      <c r="AL58">
        <f t="shared" si="40"/>
        <v>-99.186191209348451</v>
      </c>
      <c r="AN58">
        <f t="shared" si="41"/>
        <v>0</v>
      </c>
      <c r="AO58">
        <f t="shared" si="42"/>
        <v>0</v>
      </c>
      <c r="AP58">
        <f t="shared" si="43"/>
        <v>-2.0701543693992439E-24</v>
      </c>
      <c r="AQ58">
        <f t="shared" si="44"/>
        <v>-6.1761677087490622E-19</v>
      </c>
      <c r="AR58">
        <f t="shared" si="45"/>
        <v>-6.1761884102927564E-19</v>
      </c>
      <c r="AS58">
        <f t="shared" si="46"/>
        <v>-0.11778759241352807</v>
      </c>
      <c r="AT58">
        <f t="shared" si="47"/>
        <v>-7.6954560376838163E-2</v>
      </c>
      <c r="AU58">
        <f t="shared" si="48"/>
        <v>-0.19474215279036622</v>
      </c>
      <c r="AW58">
        <v>55</v>
      </c>
      <c r="AX58">
        <f>IF(Z58&gt;0, (R58*SUMPRODUCT(K58:$K$98, X58:$X$98)-K58*$AZ$3)/Z58, 0)</f>
        <v>-1.1853744877943327E+25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1.7530355789876059E-3</v>
      </c>
      <c r="L59" s="2">
        <v>56</v>
      </c>
      <c r="M59" s="8">
        <v>0.877957722</v>
      </c>
      <c r="Q59" s="5">
        <f t="shared" si="60"/>
        <v>25</v>
      </c>
      <c r="R59">
        <f t="shared" si="31"/>
        <v>1000000</v>
      </c>
      <c r="S59">
        <f t="shared" si="32"/>
        <v>-9.4461670833557722E+25</v>
      </c>
      <c r="U59">
        <f t="shared" si="52"/>
        <v>0.877957722</v>
      </c>
      <c r="V59">
        <f t="shared" si="53"/>
        <v>0.01</v>
      </c>
      <c r="W59">
        <f t="shared" si="54"/>
        <v>4.2174891090401695E-23</v>
      </c>
      <c r="X59">
        <f t="shared" si="55"/>
        <v>3.7027771307327166E-23</v>
      </c>
      <c r="Y59">
        <f t="shared" si="56"/>
        <v>4.2174891090401693E-25</v>
      </c>
      <c r="Z59">
        <f t="shared" si="57"/>
        <v>4.7253708721705115E-24</v>
      </c>
      <c r="AB59">
        <f t="shared" si="58"/>
        <v>-499.9303992406667</v>
      </c>
      <c r="AC59">
        <f t="shared" si="33"/>
        <v>-446.3664278934524</v>
      </c>
      <c r="AE59">
        <f t="shared" si="34"/>
        <v>0</v>
      </c>
      <c r="AF59">
        <f t="shared" si="35"/>
        <v>0</v>
      </c>
      <c r="AG59">
        <f t="shared" si="36"/>
        <v>-1.1813427180426278E-22</v>
      </c>
      <c r="AH59">
        <f t="shared" si="37"/>
        <v>-3.7027771307327165E-17</v>
      </c>
      <c r="AI59">
        <f t="shared" si="38"/>
        <v>-3.7027889441598971E-17</v>
      </c>
      <c r="AJ59">
        <f t="shared" si="39"/>
        <v>-53.563971347214306</v>
      </c>
      <c r="AK59">
        <f t="shared" si="61"/>
        <v>-34.995127946846672</v>
      </c>
      <c r="AL59">
        <f t="shared" si="40"/>
        <v>-88.559099294060985</v>
      </c>
      <c r="AN59">
        <f t="shared" si="41"/>
        <v>0</v>
      </c>
      <c r="AO59">
        <f t="shared" si="42"/>
        <v>0</v>
      </c>
      <c r="AP59">
        <f t="shared" si="43"/>
        <v>-2.07093581570665E-25</v>
      </c>
      <c r="AQ59">
        <f t="shared" si="44"/>
        <v>-6.4911000512360943E-20</v>
      </c>
      <c r="AR59">
        <f t="shared" si="45"/>
        <v>-6.4911207605942512E-20</v>
      </c>
      <c r="AS59">
        <f t="shared" si="46"/>
        <v>-9.3899547523539365E-2</v>
      </c>
      <c r="AT59">
        <f t="shared" si="47"/>
        <v>-6.1347704382045704E-2</v>
      </c>
      <c r="AU59">
        <f t="shared" si="48"/>
        <v>-0.15524725190558508</v>
      </c>
      <c r="AW59">
        <v>56</v>
      </c>
      <c r="AX59">
        <f>IF(Z59&gt;0, (R59*SUMPRODUCT(K59:$K$98, X59:$X$98)-K59*$AZ$3)/Z59, 0)</f>
        <v>-9.4461670833557722E+25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1.5652103383817909E-3</v>
      </c>
      <c r="L60" s="2">
        <v>57</v>
      </c>
      <c r="M60" s="8">
        <v>0.88376105100000002</v>
      </c>
      <c r="Q60" s="5">
        <f t="shared" si="60"/>
        <v>25</v>
      </c>
      <c r="R60">
        <f t="shared" si="31"/>
        <v>1000000</v>
      </c>
      <c r="S60">
        <f t="shared" si="32"/>
        <v>-7.9387812401986653E+26</v>
      </c>
      <c r="U60">
        <f t="shared" si="52"/>
        <v>0.88376105100000002</v>
      </c>
      <c r="V60">
        <f t="shared" si="53"/>
        <v>0.01</v>
      </c>
      <c r="W60">
        <f t="shared" si="54"/>
        <v>4.7253708721705115E-24</v>
      </c>
      <c r="X60">
        <f t="shared" si="55"/>
        <v>4.1760987283541981E-24</v>
      </c>
      <c r="Y60">
        <f t="shared" si="56"/>
        <v>4.7253708721705115E-26</v>
      </c>
      <c r="Z60">
        <f t="shared" si="57"/>
        <v>5.0201843509460833E-25</v>
      </c>
      <c r="AB60">
        <f t="shared" si="58"/>
        <v>-446.3664278934524</v>
      </c>
      <c r="AC60">
        <f t="shared" si="33"/>
        <v>-398.54145347629679</v>
      </c>
      <c r="AE60">
        <f t="shared" si="34"/>
        <v>0</v>
      </c>
      <c r="AF60">
        <f t="shared" si="35"/>
        <v>0</v>
      </c>
      <c r="AG60">
        <f t="shared" si="36"/>
        <v>-1.2550460877365208E-23</v>
      </c>
      <c r="AH60">
        <f t="shared" si="37"/>
        <v>-4.1760987283541982E-18</v>
      </c>
      <c r="AI60">
        <f t="shared" si="38"/>
        <v>-4.1761112788150759E-18</v>
      </c>
      <c r="AJ60">
        <f t="shared" si="39"/>
        <v>-47.824974417155602</v>
      </c>
      <c r="AK60">
        <f t="shared" si="61"/>
        <v>-31.245649952541672</v>
      </c>
      <c r="AL60">
        <f t="shared" si="40"/>
        <v>-79.070624369697271</v>
      </c>
      <c r="AN60">
        <f t="shared" si="41"/>
        <v>0</v>
      </c>
      <c r="AO60">
        <f t="shared" si="42"/>
        <v>0</v>
      </c>
      <c r="AP60">
        <f t="shared" si="43"/>
        <v>-1.9644111116708225E-26</v>
      </c>
      <c r="AQ60">
        <f t="shared" si="44"/>
        <v>-6.5364729037230416E-21</v>
      </c>
      <c r="AR60">
        <f t="shared" si="45"/>
        <v>-6.5364925478341586E-21</v>
      </c>
      <c r="AS60">
        <f t="shared" si="46"/>
        <v>-7.4856144390576612E-2</v>
      </c>
      <c r="AT60">
        <f t="shared" si="47"/>
        <v>-4.8906014335176738E-2</v>
      </c>
      <c r="AU60">
        <f t="shared" si="48"/>
        <v>-0.12376215872575334</v>
      </c>
      <c r="AW60">
        <v>57</v>
      </c>
      <c r="AX60">
        <f>IF(Z60&gt;0, (R60*SUMPRODUCT(K60:$K$98, X60:$X$98)-K60*$AZ$3)/Z60, 0)</f>
        <v>-7.9387812401986653E+26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1.3975092306980274E-3</v>
      </c>
      <c r="L61" s="2">
        <v>58</v>
      </c>
      <c r="M61" s="8">
        <v>0.88953285599999998</v>
      </c>
      <c r="Q61" s="5">
        <f t="shared" si="60"/>
        <v>25</v>
      </c>
      <c r="R61">
        <f t="shared" si="31"/>
        <v>1000000</v>
      </c>
      <c r="S61">
        <f t="shared" si="32"/>
        <v>-7.0552394083101021E+27</v>
      </c>
      <c r="U61">
        <f t="shared" si="52"/>
        <v>0.88953285599999998</v>
      </c>
      <c r="V61">
        <f t="shared" si="53"/>
        <v>0.01</v>
      </c>
      <c r="W61">
        <f t="shared" si="54"/>
        <v>5.0201843509460833E-25</v>
      </c>
      <c r="X61">
        <f t="shared" si="55"/>
        <v>4.4656189233435754E-25</v>
      </c>
      <c r="Y61">
        <f t="shared" si="56"/>
        <v>5.0201843509460833E-27</v>
      </c>
      <c r="Z61">
        <f t="shared" si="57"/>
        <v>5.0436358409304712E-26</v>
      </c>
      <c r="AB61">
        <f t="shared" si="58"/>
        <v>-398.54145347629679</v>
      </c>
      <c r="AC61">
        <f t="shared" si="33"/>
        <v>-355.84058346097925</v>
      </c>
      <c r="AE61">
        <f t="shared" si="34"/>
        <v>0</v>
      </c>
      <c r="AF61">
        <f t="shared" si="35"/>
        <v>0</v>
      </c>
      <c r="AG61">
        <f t="shared" si="36"/>
        <v>-1.2609089602326179E-24</v>
      </c>
      <c r="AH61">
        <f t="shared" si="37"/>
        <v>-4.4656189233435752E-19</v>
      </c>
      <c r="AI61">
        <f t="shared" si="38"/>
        <v>-4.4656315324331774E-19</v>
      </c>
      <c r="AJ61">
        <f t="shared" si="39"/>
        <v>-42.700870015317548</v>
      </c>
      <c r="AK61">
        <f t="shared" si="61"/>
        <v>-27.897901743340778</v>
      </c>
      <c r="AL61">
        <f t="shared" si="40"/>
        <v>-70.59877175865833</v>
      </c>
      <c r="AN61">
        <f t="shared" si="41"/>
        <v>0</v>
      </c>
      <c r="AO61">
        <f t="shared" si="42"/>
        <v>0</v>
      </c>
      <c r="AP61">
        <f t="shared" si="43"/>
        <v>-1.7621319109949354E-27</v>
      </c>
      <c r="AQ61">
        <f t="shared" si="44"/>
        <v>-6.2407436661524336E-22</v>
      </c>
      <c r="AR61">
        <f t="shared" si="45"/>
        <v>-6.2407612874715428E-22</v>
      </c>
      <c r="AS61">
        <f t="shared" si="46"/>
        <v>-5.9674860005242893E-2</v>
      </c>
      <c r="AT61">
        <f t="shared" si="47"/>
        <v>-3.8987575203425329E-2</v>
      </c>
      <c r="AU61">
        <f t="shared" si="48"/>
        <v>-9.8662435208668228E-2</v>
      </c>
      <c r="AW61">
        <v>58</v>
      </c>
      <c r="AX61">
        <f>IF(Z61&gt;0, (R61*SUMPRODUCT(K61:$K$98, X61:$X$98)-K61*$AZ$3)/Z61, 0)</f>
        <v>-7.0552394083101021E+27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1.2477760988375245E-3</v>
      </c>
      <c r="L62" s="2">
        <v>59</v>
      </c>
      <c r="M62" s="8">
        <v>0.89526598199999996</v>
      </c>
      <c r="Q62" s="5">
        <f t="shared" si="60"/>
        <v>25</v>
      </c>
      <c r="R62">
        <f t="shared" si="31"/>
        <v>1000000</v>
      </c>
      <c r="S62">
        <f t="shared" si="32"/>
        <v>-6.6494813935548241E+28</v>
      </c>
      <c r="U62">
        <f t="shared" si="52"/>
        <v>0.89526598199999996</v>
      </c>
      <c r="V62">
        <f t="shared" si="53"/>
        <v>0.01</v>
      </c>
      <c r="W62">
        <f t="shared" si="54"/>
        <v>5.0436358409304712E-26</v>
      </c>
      <c r="X62">
        <f t="shared" si="55"/>
        <v>4.5153955939810141E-26</v>
      </c>
      <c r="Y62">
        <f t="shared" si="56"/>
        <v>5.0436358409304718E-28</v>
      </c>
      <c r="Z62">
        <f t="shared" si="57"/>
        <v>4.7780388854015237E-27</v>
      </c>
      <c r="AB62">
        <f t="shared" si="58"/>
        <v>-355.84058346097925</v>
      </c>
      <c r="AC62">
        <f t="shared" si="33"/>
        <v>-317.71480666158863</v>
      </c>
      <c r="AE62">
        <f t="shared" si="34"/>
        <v>0</v>
      </c>
      <c r="AF62">
        <f t="shared" si="35"/>
        <v>0</v>
      </c>
      <c r="AG62">
        <f t="shared" si="36"/>
        <v>-1.1945097213503809E-25</v>
      </c>
      <c r="AH62">
        <f t="shared" si="37"/>
        <v>-4.5153955939810142E-20</v>
      </c>
      <c r="AI62">
        <f t="shared" si="38"/>
        <v>-4.5154075390782278E-20</v>
      </c>
      <c r="AJ62">
        <f t="shared" si="39"/>
        <v>-38.125776799390621</v>
      </c>
      <c r="AK62">
        <f t="shared" si="61"/>
        <v>-24.90884084226855</v>
      </c>
      <c r="AL62">
        <f t="shared" si="40"/>
        <v>-63.034617641659167</v>
      </c>
      <c r="AN62">
        <f t="shared" si="41"/>
        <v>0</v>
      </c>
      <c r="AO62">
        <f t="shared" si="42"/>
        <v>0</v>
      </c>
      <c r="AP62">
        <f t="shared" si="43"/>
        <v>-1.4904806801300767E-28</v>
      </c>
      <c r="AQ62">
        <f t="shared" si="44"/>
        <v>-5.634202698965776E-23</v>
      </c>
      <c r="AR62">
        <f t="shared" si="45"/>
        <v>-5.6342176037725784E-23</v>
      </c>
      <c r="AS62">
        <f t="shared" si="46"/>
        <v>-4.7572433039893829E-2</v>
      </c>
      <c r="AT62">
        <f t="shared" si="47"/>
        <v>-3.1080656252730647E-2</v>
      </c>
      <c r="AU62">
        <f t="shared" si="48"/>
        <v>-7.8653089292624476E-2</v>
      </c>
      <c r="AW62">
        <v>59</v>
      </c>
      <c r="AX62">
        <f>IF(Z62&gt;0, (R62*SUMPRODUCT(K62:$K$98, X62:$X$98)-K62*$AZ$3)/Z62, 0)</f>
        <v>-6.6494813935548241E+28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1.114085802533504E-3</v>
      </c>
      <c r="L63" s="2">
        <v>60</v>
      </c>
      <c r="M63" s="8">
        <v>0.900953271</v>
      </c>
      <c r="Q63" s="5">
        <f t="shared" si="60"/>
        <v>25</v>
      </c>
      <c r="R63">
        <f t="shared" si="31"/>
        <v>1000000</v>
      </c>
      <c r="S63">
        <f t="shared" si="32"/>
        <v>-6.6673273967549062E+29</v>
      </c>
      <c r="U63">
        <f t="shared" si="52"/>
        <v>0.900953271</v>
      </c>
      <c r="V63">
        <f t="shared" si="53"/>
        <v>0.01</v>
      </c>
      <c r="W63">
        <f t="shared" si="54"/>
        <v>4.7780388854015237E-27</v>
      </c>
      <c r="X63">
        <f t="shared" si="55"/>
        <v>4.3047897627676972E-27</v>
      </c>
      <c r="Y63">
        <f t="shared" si="56"/>
        <v>4.7780388854015236E-29</v>
      </c>
      <c r="Z63">
        <f t="shared" si="57"/>
        <v>4.2546873377981126E-28</v>
      </c>
      <c r="AB63">
        <f t="shared" si="58"/>
        <v>-317.71480666158863</v>
      </c>
      <c r="AC63">
        <f t="shared" si="33"/>
        <v>-283.67393451927552</v>
      </c>
      <c r="AE63">
        <f t="shared" si="34"/>
        <v>0</v>
      </c>
      <c r="AF63">
        <f t="shared" si="35"/>
        <v>0</v>
      </c>
      <c r="AG63">
        <f t="shared" si="36"/>
        <v>-1.0636718344495282E-26</v>
      </c>
      <c r="AH63">
        <f t="shared" si="37"/>
        <v>-4.3047897627676975E-21</v>
      </c>
      <c r="AI63">
        <f t="shared" si="38"/>
        <v>-4.3048003994860421E-21</v>
      </c>
      <c r="AJ63">
        <f t="shared" si="39"/>
        <v>-34.040872142313106</v>
      </c>
      <c r="AK63">
        <f t="shared" si="61"/>
        <v>-22.240036466311206</v>
      </c>
      <c r="AL63">
        <f t="shared" si="40"/>
        <v>-56.280908608624316</v>
      </c>
      <c r="AN63">
        <f t="shared" si="41"/>
        <v>0</v>
      </c>
      <c r="AO63">
        <f t="shared" si="42"/>
        <v>0</v>
      </c>
      <c r="AP63">
        <f t="shared" si="43"/>
        <v>-1.185021689314987E-29</v>
      </c>
      <c r="AQ63">
        <f t="shared" si="44"/>
        <v>-4.7959051575910621E-24</v>
      </c>
      <c r="AR63">
        <f t="shared" si="45"/>
        <v>-4.7959170078079555E-24</v>
      </c>
      <c r="AS63">
        <f t="shared" si="46"/>
        <v>-3.7924452359609291E-2</v>
      </c>
      <c r="AT63">
        <f t="shared" si="47"/>
        <v>-2.4777308874944715E-2</v>
      </c>
      <c r="AU63">
        <f t="shared" si="48"/>
        <v>-6.270176123455401E-2</v>
      </c>
      <c r="AW63">
        <v>60</v>
      </c>
      <c r="AX63">
        <f>IF(Z63&gt;0, (R63*SUMPRODUCT(K63:$K$98, X63:$X$98)-K63*$AZ$3)/Z63, 0)</f>
        <v>-6.6673273967549062E+29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9.9471946654777136E-4</v>
      </c>
      <c r="L64" s="2">
        <v>61</v>
      </c>
      <c r="M64" s="8">
        <v>0.90658776299999999</v>
      </c>
      <c r="Q64" s="5">
        <f t="shared" si="60"/>
        <v>25</v>
      </c>
      <c r="R64">
        <f t="shared" si="31"/>
        <v>1000000</v>
      </c>
      <c r="S64">
        <f t="shared" si="32"/>
        <v>-7.1368076244732996E+30</v>
      </c>
      <c r="U64">
        <f t="shared" si="52"/>
        <v>0.90658776299999999</v>
      </c>
      <c r="V64">
        <f t="shared" si="53"/>
        <v>0.01</v>
      </c>
      <c r="W64">
        <f t="shared" si="54"/>
        <v>4.2546873377981126E-28</v>
      </c>
      <c r="X64">
        <f t="shared" si="55"/>
        <v>3.8572474758388164E-28</v>
      </c>
      <c r="Y64">
        <f t="shared" si="56"/>
        <v>4.2546873377981125E-30</v>
      </c>
      <c r="Z64">
        <f t="shared" si="57"/>
        <v>3.5489298858131517E-29</v>
      </c>
      <c r="AB64">
        <f t="shared" si="58"/>
        <v>-283.67393451927552</v>
      </c>
      <c r="AC64">
        <f t="shared" si="33"/>
        <v>-253.28029867792458</v>
      </c>
      <c r="AE64">
        <f t="shared" si="34"/>
        <v>0</v>
      </c>
      <c r="AF64">
        <f t="shared" si="35"/>
        <v>0</v>
      </c>
      <c r="AG64">
        <f t="shared" si="36"/>
        <v>-8.8723247145328789E-28</v>
      </c>
      <c r="AH64">
        <f t="shared" si="37"/>
        <v>-3.8572474758388164E-22</v>
      </c>
      <c r="AI64">
        <f t="shared" si="38"/>
        <v>-3.8572563481635308E-22</v>
      </c>
      <c r="AJ64">
        <f t="shared" si="39"/>
        <v>-30.393635841350942</v>
      </c>
      <c r="AK64">
        <f t="shared" si="61"/>
        <v>-19.857175416349289</v>
      </c>
      <c r="AL64">
        <f t="shared" si="40"/>
        <v>-50.250811257700235</v>
      </c>
      <c r="AN64">
        <f t="shared" si="41"/>
        <v>0</v>
      </c>
      <c r="AO64">
        <f t="shared" si="42"/>
        <v>0</v>
      </c>
      <c r="AP64">
        <f t="shared" si="43"/>
        <v>-8.8254741070787535E-31</v>
      </c>
      <c r="AQ64">
        <f t="shared" si="44"/>
        <v>-3.8368791515091252E-25</v>
      </c>
      <c r="AR64">
        <f t="shared" si="45"/>
        <v>-3.8368879769832321E-25</v>
      </c>
      <c r="AS64">
        <f t="shared" si="46"/>
        <v>-3.0233141230555833E-2</v>
      </c>
      <c r="AT64">
        <f t="shared" si="47"/>
        <v>-1.9752318937296485E-2</v>
      </c>
      <c r="AU64">
        <f t="shared" si="48"/>
        <v>-4.9985460167852325E-2</v>
      </c>
      <c r="AW64">
        <v>61</v>
      </c>
      <c r="AX64">
        <f>IF(Z64&gt;0, (R64*SUMPRODUCT(K64:$K$98, X64:$X$98)-K64*$AZ$3)/Z64, 0)</f>
        <v>-7.1368076244732996E+30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8.8814238084622432E-4</v>
      </c>
      <c r="L65" s="2">
        <v>62</v>
      </c>
      <c r="M65" s="8">
        <v>0.91219363099999995</v>
      </c>
      <c r="Q65" s="5">
        <f t="shared" si="60"/>
        <v>25</v>
      </c>
      <c r="R65">
        <f t="shared" si="31"/>
        <v>1000000</v>
      </c>
      <c r="S65">
        <f t="shared" si="32"/>
        <v>-8.1897532896160368E+31</v>
      </c>
      <c r="U65">
        <f t="shared" si="52"/>
        <v>0.91219363099999995</v>
      </c>
      <c r="V65">
        <f t="shared" si="53"/>
        <v>0.01</v>
      </c>
      <c r="W65">
        <f t="shared" si="54"/>
        <v>3.5489298858131517E-29</v>
      </c>
      <c r="X65">
        <f t="shared" si="55"/>
        <v>3.2373112387043138E-29</v>
      </c>
      <c r="Y65">
        <f t="shared" si="56"/>
        <v>3.5489298858131516E-31</v>
      </c>
      <c r="Z65">
        <f t="shared" si="57"/>
        <v>2.7612934825070637E-30</v>
      </c>
      <c r="AB65">
        <f t="shared" si="58"/>
        <v>-253.28029867792458</v>
      </c>
      <c r="AC65">
        <f t="shared" si="33"/>
        <v>-226.14312381957546</v>
      </c>
      <c r="AE65">
        <f t="shared" si="34"/>
        <v>0</v>
      </c>
      <c r="AF65">
        <f t="shared" si="35"/>
        <v>0</v>
      </c>
      <c r="AG65">
        <f t="shared" si="36"/>
        <v>-6.9032337062676588E-29</v>
      </c>
      <c r="AH65">
        <f t="shared" si="37"/>
        <v>-3.2373112387043141E-23</v>
      </c>
      <c r="AI65">
        <f t="shared" si="38"/>
        <v>-3.2373181419380204E-23</v>
      </c>
      <c r="AJ65">
        <f t="shared" si="39"/>
        <v>-27.137174858349113</v>
      </c>
      <c r="AK65">
        <f t="shared" si="61"/>
        <v>-17.729620907454724</v>
      </c>
      <c r="AL65">
        <f t="shared" si="40"/>
        <v>-44.866795765803836</v>
      </c>
      <c r="AN65">
        <f t="shared" si="41"/>
        <v>0</v>
      </c>
      <c r="AO65">
        <f t="shared" si="42"/>
        <v>0</v>
      </c>
      <c r="AP65">
        <f t="shared" si="43"/>
        <v>-6.1310544194224632E-32</v>
      </c>
      <c r="AQ65">
        <f t="shared" si="44"/>
        <v>-2.8751933110830892E-26</v>
      </c>
      <c r="AR65">
        <f t="shared" si="45"/>
        <v>-2.8751994421375086E-26</v>
      </c>
      <c r="AS65">
        <f t="shared" si="46"/>
        <v>-2.4101675088134482E-2</v>
      </c>
      <c r="AT65">
        <f t="shared" si="47"/>
        <v>-1.5746427724247836E-2</v>
      </c>
      <c r="AU65">
        <f t="shared" si="48"/>
        <v>-3.9848102812382317E-2</v>
      </c>
      <c r="AW65">
        <v>62</v>
      </c>
      <c r="AX65">
        <f>IF(Z65&gt;0, (R65*SUMPRODUCT(K65:$K$98, X65:$X$98)-K65*$AZ$3)/Z65, 0)</f>
        <v>-8.1897532896160368E+31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7.9298426861270028E-4</v>
      </c>
      <c r="L66" s="2">
        <v>63</v>
      </c>
      <c r="M66" s="8">
        <v>0.91779930600000004</v>
      </c>
      <c r="Q66" s="5">
        <f t="shared" si="60"/>
        <v>25</v>
      </c>
      <c r="R66">
        <f t="shared" si="31"/>
        <v>1000000</v>
      </c>
      <c r="S66">
        <f t="shared" si="32"/>
        <v>-1.0127713901020762E+33</v>
      </c>
      <c r="U66">
        <f t="shared" si="52"/>
        <v>0.91779930600000004</v>
      </c>
      <c r="V66">
        <f t="shared" si="53"/>
        <v>0.01</v>
      </c>
      <c r="W66">
        <f t="shared" si="54"/>
        <v>2.7612934825070637E-30</v>
      </c>
      <c r="X66">
        <f t="shared" si="55"/>
        <v>2.5343132419073063E-30</v>
      </c>
      <c r="Y66">
        <f t="shared" si="56"/>
        <v>2.7612934825070639E-32</v>
      </c>
      <c r="Z66">
        <f t="shared" si="57"/>
        <v>1.9936730577468683E-31</v>
      </c>
      <c r="AB66">
        <f t="shared" si="58"/>
        <v>-226.14312381957546</v>
      </c>
      <c r="AC66">
        <f t="shared" si="33"/>
        <v>-201.91350341033527</v>
      </c>
      <c r="AE66">
        <f t="shared" si="34"/>
        <v>0</v>
      </c>
      <c r="AF66">
        <f t="shared" si="35"/>
        <v>0</v>
      </c>
      <c r="AG66">
        <f t="shared" si="36"/>
        <v>-4.9841826443671706E-30</v>
      </c>
      <c r="AH66">
        <f t="shared" si="37"/>
        <v>-2.5343132419073064E-24</v>
      </c>
      <c r="AI66">
        <f t="shared" si="38"/>
        <v>-2.5343182260899507E-24</v>
      </c>
      <c r="AJ66">
        <f t="shared" si="39"/>
        <v>-24.229620409240198</v>
      </c>
      <c r="AK66">
        <f t="shared" si="61"/>
        <v>-15.830018667370284</v>
      </c>
      <c r="AL66">
        <f t="shared" si="40"/>
        <v>-40.05963907661048</v>
      </c>
      <c r="AN66">
        <f t="shared" si="41"/>
        <v>0</v>
      </c>
      <c r="AO66">
        <f t="shared" si="42"/>
        <v>0</v>
      </c>
      <c r="AP66">
        <f t="shared" si="43"/>
        <v>-3.952378428875615E-33</v>
      </c>
      <c r="AQ66">
        <f t="shared" si="44"/>
        <v>-2.0096705325693466E-27</v>
      </c>
      <c r="AR66">
        <f t="shared" si="45"/>
        <v>-2.0096744849477755E-27</v>
      </c>
      <c r="AS66">
        <f t="shared" si="46"/>
        <v>-1.9213707818984693E-2</v>
      </c>
      <c r="AT66">
        <f t="shared" si="47"/>
        <v>-1.2552955775070018E-2</v>
      </c>
      <c r="AU66">
        <f t="shared" si="48"/>
        <v>-3.1766663594054709E-2</v>
      </c>
      <c r="AW66">
        <v>63</v>
      </c>
      <c r="AX66">
        <f>IF(Z66&gt;0, (R66*SUMPRODUCT(K66:$K$98, X66:$X$98)-K66*$AZ$3)/Z66, 0)</f>
        <v>-1.0127713901020762E+33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7.0802166840419666E-4</v>
      </c>
      <c r="L67" s="2">
        <v>64</v>
      </c>
      <c r="M67" s="8">
        <v>0.92340517499999997</v>
      </c>
      <c r="Q67" s="5">
        <f t="shared" si="60"/>
        <v>25</v>
      </c>
      <c r="R67">
        <f t="shared" si="31"/>
        <v>1000000</v>
      </c>
      <c r="S67">
        <f t="shared" si="32"/>
        <v>-1.3578535114913149E+34</v>
      </c>
      <c r="U67">
        <f t="shared" si="52"/>
        <v>0.92340517499999997</v>
      </c>
      <c r="V67">
        <f t="shared" si="53"/>
        <v>0.01</v>
      </c>
      <c r="W67">
        <f t="shared" si="54"/>
        <v>1.9936730577468683E-31</v>
      </c>
      <c r="X67">
        <f t="shared" si="55"/>
        <v>1.840968018781532E-31</v>
      </c>
      <c r="Y67">
        <f t="shared" si="56"/>
        <v>1.9936730577468684E-33</v>
      </c>
      <c r="Z67">
        <f t="shared" si="57"/>
        <v>1.3276830838786766E-32</v>
      </c>
      <c r="AB67">
        <f t="shared" si="58"/>
        <v>-201.91350341033527</v>
      </c>
      <c r="AC67">
        <f t="shared" si="33"/>
        <v>-180.2799137592279</v>
      </c>
      <c r="AE67">
        <f t="shared" si="34"/>
        <v>0</v>
      </c>
      <c r="AF67">
        <f t="shared" si="35"/>
        <v>0</v>
      </c>
      <c r="AG67">
        <f t="shared" si="36"/>
        <v>-3.3192077096966914E-31</v>
      </c>
      <c r="AH67">
        <f t="shared" si="37"/>
        <v>-1.840968018781532E-25</v>
      </c>
      <c r="AI67">
        <f t="shared" ref="AI67:AI69" si="62">SUM(AE67:AH67)</f>
        <v>-1.8409713379892417E-25</v>
      </c>
      <c r="AJ67">
        <f t="shared" si="39"/>
        <v>-21.633589651107371</v>
      </c>
      <c r="AK67">
        <f t="shared" si="61"/>
        <v>-14.13394523872347</v>
      </c>
      <c r="AL67">
        <f t="shared" ref="AL67:AL69" si="63">SUM(AI67:AK67)</f>
        <v>-35.767534889830841</v>
      </c>
      <c r="AN67">
        <f t="shared" si="41"/>
        <v>0</v>
      </c>
      <c r="AO67">
        <f t="shared" si="42"/>
        <v>0</v>
      </c>
      <c r="AP67">
        <f t="shared" si="43"/>
        <v>-2.3500709803995239E-34</v>
      </c>
      <c r="AQ67">
        <f t="shared" si="44"/>
        <v>-1.3034452481364687E-28</v>
      </c>
      <c r="AR67">
        <f t="shared" si="45"/>
        <v>-1.3034475982074492E-28</v>
      </c>
      <c r="AS67">
        <f t="shared" si="46"/>
        <v>-1.5317050238348803E-2</v>
      </c>
      <c r="AT67">
        <f t="shared" si="47"/>
        <v>-1.0007139489054543E-2</v>
      </c>
      <c r="AU67">
        <f t="shared" si="48"/>
        <v>-2.5324189727403346E-2</v>
      </c>
      <c r="AW67">
        <v>64</v>
      </c>
      <c r="AX67">
        <f>IF(Z67&gt;0, (R67*SUMPRODUCT(K67:$K$98, X67:$X$98)-K67*$AZ$3)/Z67, 0)</f>
        <v>-1.3578535114913149E+34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69" si="64">G68+$C$9</f>
        <v>0.12000000000000001</v>
      </c>
      <c r="I68" s="1">
        <f t="shared" ref="I68:I69" si="65">1+H68</f>
        <v>1.1200000000000001</v>
      </c>
      <c r="J68">
        <f t="shared" ref="J68:J69" si="66">1/I68</f>
        <v>0.89285714285714279</v>
      </c>
      <c r="K68">
        <f t="shared" si="59"/>
        <v>6.3216220393231843E-4</v>
      </c>
      <c r="L68" s="2">
        <v>65</v>
      </c>
      <c r="M68" s="8">
        <v>0.92901104300000004</v>
      </c>
      <c r="Q68" s="5">
        <f t="shared" si="60"/>
        <v>25</v>
      </c>
      <c r="R68">
        <f t="shared" si="31"/>
        <v>1000000</v>
      </c>
      <c r="S68">
        <f t="shared" si="32"/>
        <v>-1.9878503688605068E+35</v>
      </c>
      <c r="U68">
        <f t="shared" si="52"/>
        <v>0.92901104300000004</v>
      </c>
      <c r="V68">
        <f t="shared" si="53"/>
        <v>0.01</v>
      </c>
      <c r="W68">
        <f t="shared" si="54"/>
        <v>1.3276830838786766E-32</v>
      </c>
      <c r="X68">
        <f t="shared" ref="X68:X69" si="67">U68*W68</f>
        <v>1.233432246527586E-32</v>
      </c>
      <c r="Y68">
        <f t="shared" si="56"/>
        <v>1.3276830838786766E-34</v>
      </c>
      <c r="Z68">
        <f t="shared" ref="Z68:Z69" si="68">MAX(0, W68-X68-Y68)</f>
        <v>8.0974006512303886E-34</v>
      </c>
      <c r="AB68">
        <f t="shared" si="58"/>
        <v>-180.2799137592279</v>
      </c>
      <c r="AC68">
        <f t="shared" si="33"/>
        <v>-160.96420871359635</v>
      </c>
      <c r="AE68">
        <f t="shared" si="34"/>
        <v>0</v>
      </c>
      <c r="AF68">
        <f t="shared" si="35"/>
        <v>0</v>
      </c>
      <c r="AG68">
        <f t="shared" si="36"/>
        <v>-2.0243501628075972E-32</v>
      </c>
      <c r="AH68">
        <f t="shared" si="37"/>
        <v>-1.233432246527586E-26</v>
      </c>
      <c r="AI68">
        <f t="shared" si="62"/>
        <v>-1.2334342708777488E-26</v>
      </c>
      <c r="AJ68">
        <f t="shared" si="39"/>
        <v>-19.315705045631546</v>
      </c>
      <c r="AK68">
        <f t="shared" si="61"/>
        <v>-12.619593963145954</v>
      </c>
      <c r="AL68">
        <f t="shared" si="63"/>
        <v>-31.935299008777498</v>
      </c>
      <c r="AN68">
        <f t="shared" si="41"/>
        <v>0</v>
      </c>
      <c r="AO68">
        <f t="shared" si="42"/>
        <v>0</v>
      </c>
      <c r="AP68">
        <f t="shared" si="43"/>
        <v>-1.2797176604511983E-35</v>
      </c>
      <c r="AQ68">
        <f t="shared" si="44"/>
        <v>-7.797292473660694E-30</v>
      </c>
      <c r="AR68">
        <f t="shared" si="45"/>
        <v>-7.7973052708373E-30</v>
      </c>
      <c r="AS68">
        <f t="shared" si="46"/>
        <v>-1.2210658672153041E-2</v>
      </c>
      <c r="AT68">
        <f t="shared" si="47"/>
        <v>-7.9776303324733278E-3</v>
      </c>
      <c r="AU68">
        <f t="shared" si="48"/>
        <v>-2.0188289004626367E-2</v>
      </c>
      <c r="AW68">
        <v>65</v>
      </c>
      <c r="AX68">
        <f>IF(Z68&gt;0, (R68*SUMPRODUCT(K68:$K$98, X68:$X$98)-K68*$AZ$3)/Z68, 0)</f>
        <v>-1.9878503688605068E+35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64"/>
        <v>0.12000000000000001</v>
      </c>
      <c r="I69" s="1">
        <f t="shared" si="65"/>
        <v>1.1200000000000001</v>
      </c>
      <c r="J69">
        <f t="shared" si="66"/>
        <v>0.89285714285714279</v>
      </c>
      <c r="K69">
        <f t="shared" ref="K69" si="69">K68*J69</f>
        <v>5.6443053922528431E-4</v>
      </c>
      <c r="L69" s="2">
        <v>66</v>
      </c>
      <c r="M69" s="8">
        <v>1</v>
      </c>
      <c r="Q69" s="5">
        <f t="shared" si="60"/>
        <v>25</v>
      </c>
      <c r="R69">
        <f t="shared" si="31"/>
        <v>1000000</v>
      </c>
      <c r="S69">
        <f t="shared" si="32"/>
        <v>0</v>
      </c>
      <c r="U69">
        <f t="shared" si="52"/>
        <v>1</v>
      </c>
      <c r="V69">
        <f t="shared" si="53"/>
        <v>0.01</v>
      </c>
      <c r="W69">
        <f t="shared" si="54"/>
        <v>8.0974006512303886E-34</v>
      </c>
      <c r="X69">
        <f t="shared" si="67"/>
        <v>8.0974006512303886E-34</v>
      </c>
      <c r="Y69">
        <f t="shared" si="56"/>
        <v>8.0974006512303891E-36</v>
      </c>
      <c r="Z69">
        <f t="shared" si="68"/>
        <v>0</v>
      </c>
      <c r="AB69">
        <f t="shared" si="58"/>
        <v>-160.96420871359635</v>
      </c>
      <c r="AC69">
        <f t="shared" si="33"/>
        <v>0</v>
      </c>
      <c r="AE69">
        <f t="shared" si="34"/>
        <v>0</v>
      </c>
      <c r="AF69">
        <f t="shared" si="35"/>
        <v>0</v>
      </c>
      <c r="AG69">
        <f t="shared" si="36"/>
        <v>0</v>
      </c>
      <c r="AH69">
        <f t="shared" si="37"/>
        <v>-8.0974006512303891E-28</v>
      </c>
      <c r="AI69">
        <f t="shared" si="62"/>
        <v>-8.0974006512303891E-28</v>
      </c>
      <c r="AJ69">
        <f t="shared" si="39"/>
        <v>-160.96420871359635</v>
      </c>
      <c r="AK69">
        <f t="shared" si="61"/>
        <v>-11.267494609951745</v>
      </c>
      <c r="AL69">
        <f t="shared" si="63"/>
        <v>-172.23170332354809</v>
      </c>
      <c r="AN69">
        <f t="shared" si="41"/>
        <v>0</v>
      </c>
      <c r="AO69">
        <f t="shared" si="42"/>
        <v>0</v>
      </c>
      <c r="AP69">
        <f t="shared" si="43"/>
        <v>0</v>
      </c>
      <c r="AQ69">
        <f t="shared" si="44"/>
        <v>-4.570420215897137E-31</v>
      </c>
      <c r="AR69">
        <f t="shared" si="45"/>
        <v>-4.570420215897137E-31</v>
      </c>
      <c r="AS69">
        <f t="shared" si="46"/>
        <v>-9.0853115120186401E-2</v>
      </c>
      <c r="AT69">
        <f t="shared" si="47"/>
        <v>-6.3597180584130482E-3</v>
      </c>
      <c r="AU69">
        <f t="shared" si="48"/>
        <v>-9.7212833178599439E-2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1">
        <f>EconomicRates!C110</f>
        <v>3.5569999999999997E-2</v>
      </c>
      <c r="G70" s="1">
        <f>EconomicRates!D110</f>
        <v>7.0000000000000007E-2</v>
      </c>
      <c r="H70" s="1"/>
      <c r="I70" s="1"/>
      <c r="M70" s="8"/>
      <c r="Q70" s="5"/>
      <c r="AX70">
        <f>IF(Z70&gt;0, (R70*SUMPRODUCT(K70:$K$98, X70:$X$98)-K70*$AZ$3)/Z70, 0)</f>
        <v>0</v>
      </c>
    </row>
    <row r="71" spans="5:50" x14ac:dyDescent="0.25">
      <c r="F71" s="1">
        <f>EconomicRates!C111</f>
        <v>3.5569999999999997E-2</v>
      </c>
      <c r="G71" s="1">
        <f>EconomicRates!D111</f>
        <v>7.0000000000000007E-2</v>
      </c>
      <c r="H71" s="1"/>
      <c r="I71" s="1"/>
      <c r="M71" s="8"/>
      <c r="Q71" s="5"/>
      <c r="AN71" s="6">
        <f t="shared" ref="AN71:AU71" si="70">SUM(AN3:AN69)</f>
        <v>299617.44851268234</v>
      </c>
      <c r="AO71" s="6">
        <f t="shared" si="70"/>
        <v>-29961.744851268235</v>
      </c>
      <c r="AP71" s="6">
        <f t="shared" si="70"/>
        <v>-1636.3402991641067</v>
      </c>
      <c r="AQ71" s="6">
        <f t="shared" si="70"/>
        <v>-254624.85373584554</v>
      </c>
      <c r="AR71" s="6">
        <f t="shared" si="70"/>
        <v>13394.5096264044</v>
      </c>
      <c r="AS71" s="6">
        <f t="shared" si="70"/>
        <v>-18087.487365703302</v>
      </c>
      <c r="AT71" s="6">
        <f t="shared" si="70"/>
        <v>10551.034296660269</v>
      </c>
      <c r="AU71" s="6">
        <f t="shared" si="70"/>
        <v>5858.0565573613985</v>
      </c>
      <c r="AX71">
        <f>IF(Z71&gt;0, (R71*SUMPRODUCT(K71:$K$98, X71:$X$98)-K71*$AZ$3)/Z71, 0)</f>
        <v>0</v>
      </c>
    </row>
    <row r="72" spans="5:50" x14ac:dyDescent="0.25">
      <c r="F72" s="1">
        <f>EconomicRates!C112</f>
        <v>3.5569999999999997E-2</v>
      </c>
      <c r="G72" s="1">
        <f>EconomicRates!D112</f>
        <v>7.0000000000000007E-2</v>
      </c>
      <c r="H72" s="1"/>
      <c r="I72" s="1"/>
      <c r="M72" s="8"/>
      <c r="Q72" s="5"/>
      <c r="AX72">
        <f>IF(Z72&gt;0, (R72*SUMPRODUCT(K72:$K$98, X72:$X$98)-K72*$AZ$3)/Z72, 0)</f>
        <v>0</v>
      </c>
    </row>
    <row r="73" spans="5:50" x14ac:dyDescent="0.25">
      <c r="F73" s="1">
        <f>EconomicRates!C113</f>
        <v>3.5569999999999997E-2</v>
      </c>
      <c r="G73" s="1">
        <f>EconomicRates!D113</f>
        <v>7.0000000000000007E-2</v>
      </c>
      <c r="H73" s="1"/>
      <c r="I73" s="1"/>
      <c r="M73" s="8"/>
      <c r="Q73" s="5"/>
      <c r="AX73">
        <f>IF(Z73&gt;0, (R73*SUMPRODUCT(K73:$K$98, X73:$X$98)-K73*$AZ$3)/Z73, 0)</f>
        <v>0</v>
      </c>
    </row>
    <row r="74" spans="5:50" x14ac:dyDescent="0.25">
      <c r="F74" s="1">
        <f>EconomicRates!C114</f>
        <v>3.5569999999999997E-2</v>
      </c>
      <c r="G74" s="1">
        <f>EconomicRates!D114</f>
        <v>7.0000000000000007E-2</v>
      </c>
      <c r="H74" s="1"/>
      <c r="I74" s="1"/>
      <c r="M74" s="8"/>
      <c r="Q74" s="5"/>
      <c r="AX74">
        <f>IF(Z74&gt;0, (R74*SUMPRODUCT(K74:$K$98, X74:$X$98)-K74*$AZ$3)/Z74, 0)</f>
        <v>0</v>
      </c>
    </row>
    <row r="75" spans="5:50" x14ac:dyDescent="0.25">
      <c r="F75" s="1">
        <f>EconomicRates!C115</f>
        <v>3.5569999999999997E-2</v>
      </c>
      <c r="G75" s="1">
        <f>EconomicRates!D115</f>
        <v>7.0000000000000007E-2</v>
      </c>
      <c r="H75" s="1"/>
      <c r="I75" s="1"/>
      <c r="M75" s="8"/>
      <c r="Q75" s="5"/>
      <c r="AX75">
        <f>IF(Z75&gt;0, (R75*SUMPRODUCT(K75:$K$98, X75:$X$98)-K75*$AZ$3)/Z75, 0)</f>
        <v>0</v>
      </c>
    </row>
    <row r="76" spans="5:50" x14ac:dyDescent="0.25">
      <c r="F76" s="1">
        <f>EconomicRates!C116</f>
        <v>3.5569999999999997E-2</v>
      </c>
      <c r="G76" s="1">
        <f>EconomicRates!D116</f>
        <v>7.0000000000000007E-2</v>
      </c>
      <c r="H76" s="1"/>
      <c r="I76" s="1"/>
      <c r="M76" s="8"/>
      <c r="Q76" s="5"/>
      <c r="AX76">
        <f>IF(Z76&gt;0, (R76*SUMPRODUCT(K76:$K$98, X76:$X$98)-K76*$AZ$3)/Z76, 0)</f>
        <v>0</v>
      </c>
    </row>
    <row r="77" spans="5:50" x14ac:dyDescent="0.25">
      <c r="F77" s="1">
        <f>EconomicRates!C117</f>
        <v>3.5569999999999997E-2</v>
      </c>
      <c r="G77" s="1">
        <f>EconomicRates!D117</f>
        <v>7.0000000000000007E-2</v>
      </c>
      <c r="H77" s="1"/>
      <c r="I77" s="1"/>
      <c r="M77" s="8"/>
      <c r="Q77" s="5"/>
      <c r="AX77">
        <f>IF(Z77&gt;0, (R77*SUMPRODUCT(K77:$K$98, X77:$X$98)-K77*$AZ$3)/Z77, 0)</f>
        <v>0</v>
      </c>
    </row>
    <row r="78" spans="5:50" x14ac:dyDescent="0.25">
      <c r="F78" s="1">
        <f>EconomicRates!C118</f>
        <v>3.5569999999999997E-2</v>
      </c>
      <c r="G78" s="1">
        <f>EconomicRates!D118</f>
        <v>7.0000000000000007E-2</v>
      </c>
      <c r="H78" s="1"/>
      <c r="I78" s="1"/>
      <c r="M78" s="8"/>
      <c r="Q78" s="5"/>
      <c r="AX78">
        <f>IF(Z78&gt;0, (R78*SUMPRODUCT(K78:$K$98, X78:$X$98)-K78*$AZ$3)/Z78, 0)</f>
        <v>0</v>
      </c>
    </row>
    <row r="79" spans="5:50" x14ac:dyDescent="0.25">
      <c r="F79" s="1">
        <f>EconomicRates!C119</f>
        <v>3.5569999999999997E-2</v>
      </c>
      <c r="G79" s="1">
        <f>EconomicRates!D119</f>
        <v>7.0000000000000007E-2</v>
      </c>
      <c r="H79" s="1"/>
      <c r="I79" s="1"/>
      <c r="M79" s="8"/>
      <c r="Q79" s="5"/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71:AU71">
    <cfRule type="cellIs" dxfId="52" priority="1" operator="lessThan">
      <formula>0</formula>
    </cfRule>
  </conditionalFormatting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E56FB3-1789-4D84-A067-F1252087F091}">
  <sheetPr codeName="Sheet45"/>
  <dimension ref="A1:AZ100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48641.906845774763</v>
      </c>
      <c r="K3">
        <v>1</v>
      </c>
      <c r="L3" s="2">
        <v>0</v>
      </c>
      <c r="O3">
        <f>$C$3</f>
        <v>48641.906845774763</v>
      </c>
      <c r="P3">
        <f>O3*C5</f>
        <v>4864.1906845774765</v>
      </c>
      <c r="Q3" s="5">
        <f>B8</f>
        <v>1522.432587</v>
      </c>
      <c r="R3">
        <f t="shared" ref="R3:R34" si="0">$C$6</f>
        <v>2000000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48641.906845774763</v>
      </c>
      <c r="AF3">
        <f t="shared" ref="AF3:AF34" si="4">-$Z3*P3</f>
        <v>-4864.1906845774765</v>
      </c>
      <c r="AG3">
        <f t="shared" ref="AG3:AG34" si="5">-$Z3*Q3</f>
        <v>-1522.432587</v>
      </c>
      <c r="AH3">
        <f t="shared" ref="AH3:AH34" si="6">-X3*R3</f>
        <v>0</v>
      </c>
      <c r="AI3">
        <f t="shared" ref="AI3:AI34" si="7">SUM(AE3:AH3)</f>
        <v>42255.283574197281</v>
      </c>
      <c r="AJ3">
        <f t="shared" ref="AJ3:AJ34" si="8">AB3-AC3</f>
        <v>0</v>
      </c>
      <c r="AL3">
        <f t="shared" ref="AL3:AL34" si="9">SUM(AI3:AK3)</f>
        <v>42255.283574197281</v>
      </c>
      <c r="AN3">
        <f t="shared" ref="AN3:AN34" si="10">AE3*$K3</f>
        <v>48641.906845774763</v>
      </c>
      <c r="AO3">
        <f t="shared" ref="AO3:AO34" si="11">AF3*$K3</f>
        <v>-4864.1906845774765</v>
      </c>
      <c r="AP3">
        <f t="shared" ref="AP3:AP34" si="12">AG3*$K3</f>
        <v>-1522.432587</v>
      </c>
      <c r="AQ3">
        <f t="shared" ref="AQ3:AQ34" si="13">AH3*$K3</f>
        <v>0</v>
      </c>
      <c r="AR3">
        <f t="shared" ref="AR3:AR34" si="14">AI3*$K3</f>
        <v>42255.283574197281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42255.283574197281</v>
      </c>
      <c r="AW3">
        <v>0</v>
      </c>
      <c r="AX3">
        <f>IF(Z3&gt;0, (R3*SUMPRODUCT(K3:$K$98, X3:$X$98)-K3*$AZ$3)/Z3, 0)</f>
        <v>0</v>
      </c>
      <c r="AZ3">
        <f>C6*SUMPRODUCT(X4:X98, K4:K98)/1</f>
        <v>37951.731055643468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35" si="18">G4+$C$9</f>
        <v>0.12000000000000001</v>
      </c>
      <c r="I4" s="1">
        <f t="shared" ref="I4:I35" si="19">1+H4</f>
        <v>1.1200000000000001</v>
      </c>
      <c r="J4">
        <f t="shared" ref="J4:J35" si="20">1/I4</f>
        <v>0.89285714285714279</v>
      </c>
      <c r="K4">
        <f>J4</f>
        <v>0.89285714285714279</v>
      </c>
      <c r="L4" s="2">
        <v>1</v>
      </c>
      <c r="M4" s="8" cm="1">
        <f t="array" ref="M4:M98">Mortalities!B2:B96</f>
        <v>1.1616059999999999E-3</v>
      </c>
      <c r="R4">
        <f t="shared" si="0"/>
        <v>2000000</v>
      </c>
      <c r="S4">
        <f t="shared" si="1"/>
        <v>4112.1551544639406</v>
      </c>
      <c r="U4">
        <f t="shared" ref="U4:U35" si="21">M4</f>
        <v>1.1616059999999999E-3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1.1616059999999999E-3</v>
      </c>
      <c r="Y4">
        <f t="shared" ref="Y4:Y35" si="25">V4*W4</f>
        <v>0.01</v>
      </c>
      <c r="Z4">
        <f t="shared" ref="Z4:Z35" si="26">MAX(0, W4-X4-Y4)</f>
        <v>0.98883839399999995</v>
      </c>
      <c r="AB4">
        <f t="shared" ref="AB4:AB35" si="27">AC3</f>
        <v>0</v>
      </c>
      <c r="AC4">
        <f t="shared" si="2"/>
        <v>4066.2568988189446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-2323.212</v>
      </c>
      <c r="AI4">
        <f t="shared" si="7"/>
        <v>-2323.212</v>
      </c>
      <c r="AJ4">
        <f t="shared" si="8"/>
        <v>-4066.2568988189446</v>
      </c>
      <c r="AK4">
        <f>G4*SUM(AB4, AE4:AF4)</f>
        <v>0</v>
      </c>
      <c r="AL4">
        <f t="shared" si="9"/>
        <v>-6389.4688988189446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-2074.2964285714284</v>
      </c>
      <c r="AR4">
        <f t="shared" si="14"/>
        <v>-2074.2964285714284</v>
      </c>
      <c r="AS4">
        <f t="shared" si="15"/>
        <v>-3630.5865168026289</v>
      </c>
      <c r="AT4">
        <f t="shared" si="16"/>
        <v>0</v>
      </c>
      <c r="AU4">
        <f t="shared" si="17"/>
        <v>-5704.8829453740573</v>
      </c>
      <c r="AW4">
        <v>1</v>
      </c>
      <c r="AX4">
        <f>IF(Z4&gt;0, (R4*SUMPRODUCT(K4:$K$98, X4:$X$98)-K4*$AZ$3)/Z4, 0)</f>
        <v>4112.1551544639406</v>
      </c>
    </row>
    <row r="5" spans="1:52" x14ac:dyDescent="0.25">
      <c r="C5" s="2">
        <f>'S.26.04.A'!C5</f>
        <v>0.1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0.12000000000000001</v>
      </c>
      <c r="I5" s="1">
        <f t="shared" si="19"/>
        <v>1.1200000000000001</v>
      </c>
      <c r="J5">
        <f t="shared" si="20"/>
        <v>0.89285714285714279</v>
      </c>
      <c r="K5">
        <f t="shared" ref="K5:K36" si="28">K4*J5</f>
        <v>0.79719387755102034</v>
      </c>
      <c r="L5" s="2">
        <v>2</v>
      </c>
      <c r="M5" s="8">
        <v>1.1730060000000001E-3</v>
      </c>
      <c r="Q5" s="5">
        <f t="shared" ref="Q5:Q36" si="29">$C$8</f>
        <v>25</v>
      </c>
      <c r="R5">
        <f t="shared" si="0"/>
        <v>2000000</v>
      </c>
      <c r="S5">
        <f t="shared" si="1"/>
        <v>5750.2596989669501</v>
      </c>
      <c r="U5">
        <f t="shared" si="21"/>
        <v>1.1730060000000001E-3</v>
      </c>
      <c r="V5">
        <f t="shared" si="22"/>
        <v>0.01</v>
      </c>
      <c r="W5">
        <f t="shared" si="23"/>
        <v>0.98883839399999995</v>
      </c>
      <c r="X5">
        <f t="shared" si="24"/>
        <v>1.159913369192364E-3</v>
      </c>
      <c r="Y5">
        <f t="shared" si="25"/>
        <v>9.8883839400000003E-3</v>
      </c>
      <c r="Z5">
        <f t="shared" si="26"/>
        <v>0.97779009669080752</v>
      </c>
      <c r="AB5">
        <f t="shared" si="27"/>
        <v>4066.2568988189446</v>
      </c>
      <c r="AC5">
        <f t="shared" si="2"/>
        <v>5622.5469870501474</v>
      </c>
      <c r="AE5">
        <f t="shared" si="3"/>
        <v>0</v>
      </c>
      <c r="AF5">
        <f t="shared" si="4"/>
        <v>0</v>
      </c>
      <c r="AG5">
        <f t="shared" si="5"/>
        <v>-24.444752417270188</v>
      </c>
      <c r="AH5">
        <f t="shared" si="6"/>
        <v>-2319.8267383847278</v>
      </c>
      <c r="AI5">
        <f t="shared" si="7"/>
        <v>-2344.271490801998</v>
      </c>
      <c r="AJ5">
        <f t="shared" si="8"/>
        <v>-1556.2900882312028</v>
      </c>
      <c r="AK5">
        <f>G5*SUM(AB5, AE5:AF5)</f>
        <v>284.63798291732616</v>
      </c>
      <c r="AL5">
        <f t="shared" si="9"/>
        <v>-3615.9235961158747</v>
      </c>
      <c r="AN5">
        <f t="shared" si="10"/>
        <v>0</v>
      </c>
      <c r="AO5">
        <f t="shared" si="11"/>
        <v>0</v>
      </c>
      <c r="AP5">
        <f t="shared" si="12"/>
        <v>-19.487206965298299</v>
      </c>
      <c r="AQ5">
        <f t="shared" si="13"/>
        <v>-1849.3516728194577</v>
      </c>
      <c r="AR5">
        <f t="shared" si="14"/>
        <v>-1868.8388797847558</v>
      </c>
      <c r="AS5">
        <f t="shared" si="15"/>
        <v>-1240.6649300312522</v>
      </c>
      <c r="AT5">
        <f t="shared" si="16"/>
        <v>226.91165730016434</v>
      </c>
      <c r="AU5">
        <f t="shared" si="17"/>
        <v>-2882.5921525158437</v>
      </c>
      <c r="AW5">
        <v>2</v>
      </c>
      <c r="AX5">
        <f>IF(Z5&gt;0, (R5*SUMPRODUCT(K5:$K$98, X5:$X$98)-K5*$AZ$3)/Z5, 0)</f>
        <v>5750.2596989669501</v>
      </c>
    </row>
    <row r="6" spans="1:52" x14ac:dyDescent="0.25">
      <c r="A6" t="s">
        <v>16</v>
      </c>
      <c r="C6" s="2">
        <v>2000000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0.12000000000000001</v>
      </c>
      <c r="I6" s="1">
        <f t="shared" si="19"/>
        <v>1.1200000000000001</v>
      </c>
      <c r="J6">
        <f t="shared" si="20"/>
        <v>0.89285714285714279</v>
      </c>
      <c r="K6">
        <f t="shared" si="28"/>
        <v>0.71178024781341098</v>
      </c>
      <c r="L6" s="2">
        <v>3</v>
      </c>
      <c r="M6" s="8">
        <v>1.1872549999999999E-3</v>
      </c>
      <c r="Q6" s="5">
        <f t="shared" si="29"/>
        <v>25</v>
      </c>
      <c r="R6">
        <f t="shared" si="0"/>
        <v>2000000</v>
      </c>
      <c r="S6">
        <f t="shared" si="1"/>
        <v>7255.2939105362066</v>
      </c>
      <c r="U6">
        <f t="shared" si="21"/>
        <v>1.1872549999999999E-3</v>
      </c>
      <c r="V6">
        <f t="shared" si="22"/>
        <v>0.01</v>
      </c>
      <c r="W6">
        <f t="shared" si="23"/>
        <v>0.97779009669080752</v>
      </c>
      <c r="X6">
        <f t="shared" si="24"/>
        <v>1.1608861812466445E-3</v>
      </c>
      <c r="Y6">
        <f t="shared" si="25"/>
        <v>9.7779009669080753E-3</v>
      </c>
      <c r="Z6">
        <f t="shared" si="26"/>
        <v>0.96685130954265275</v>
      </c>
      <c r="AB6">
        <f t="shared" si="27"/>
        <v>5622.5469870501474</v>
      </c>
      <c r="AC6">
        <f t="shared" si="2"/>
        <v>7014.7904185187654</v>
      </c>
      <c r="AE6">
        <f t="shared" si="3"/>
        <v>0</v>
      </c>
      <c r="AF6">
        <f t="shared" si="4"/>
        <v>0</v>
      </c>
      <c r="AG6">
        <f t="shared" si="5"/>
        <v>-24.171282738566319</v>
      </c>
      <c r="AH6">
        <f t="shared" si="6"/>
        <v>-2321.7723624932892</v>
      </c>
      <c r="AI6">
        <f t="shared" si="7"/>
        <v>-2345.9436452318555</v>
      </c>
      <c r="AJ6">
        <f t="shared" si="8"/>
        <v>-1392.2434314686179</v>
      </c>
      <c r="AK6">
        <f>G6*SUM(AB6, AE6:AF6)</f>
        <v>393.57828909351036</v>
      </c>
      <c r="AL6">
        <f t="shared" si="9"/>
        <v>-3344.6087876069632</v>
      </c>
      <c r="AN6">
        <f t="shared" si="10"/>
        <v>0</v>
      </c>
      <c r="AO6">
        <f t="shared" si="11"/>
        <v>0</v>
      </c>
      <c r="AP6">
        <f t="shared" si="12"/>
        <v>-17.204641617624759</v>
      </c>
      <c r="AQ6">
        <f t="shared" si="13"/>
        <v>-1652.591707541802</v>
      </c>
      <c r="AR6">
        <f t="shared" si="14"/>
        <v>-1669.7963491594269</v>
      </c>
      <c r="AS6">
        <f t="shared" si="15"/>
        <v>-990.97137466732659</v>
      </c>
      <c r="AT6">
        <f t="shared" si="16"/>
        <v>280.14125214495709</v>
      </c>
      <c r="AU6">
        <f t="shared" si="17"/>
        <v>-2380.6264716817964</v>
      </c>
      <c r="AW6">
        <v>3</v>
      </c>
      <c r="AX6">
        <f>IF(Z6&gt;0, (R6*SUMPRODUCT(K6:$K$98, X6:$X$98)-K6*$AZ$3)/Z6, 0)</f>
        <v>7255.2939105362066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0.12000000000000001</v>
      </c>
      <c r="I7" s="1">
        <f t="shared" si="19"/>
        <v>1.1200000000000001</v>
      </c>
      <c r="J7">
        <f t="shared" si="20"/>
        <v>0.89285714285714279</v>
      </c>
      <c r="K7">
        <f t="shared" si="28"/>
        <v>0.63551807840483121</v>
      </c>
      <c r="L7" s="2">
        <v>4</v>
      </c>
      <c r="M7" s="8">
        <v>1.2024550000000001E-3</v>
      </c>
      <c r="Q7" s="5">
        <f t="shared" si="29"/>
        <v>25</v>
      </c>
      <c r="R7">
        <f t="shared" si="0"/>
        <v>2000000</v>
      </c>
      <c r="S7">
        <f t="shared" si="1"/>
        <v>8636.3029183334565</v>
      </c>
      <c r="U7">
        <f t="shared" si="21"/>
        <v>1.2024550000000001E-3</v>
      </c>
      <c r="V7">
        <f t="shared" si="22"/>
        <v>0.01</v>
      </c>
      <c r="W7">
        <f t="shared" si="23"/>
        <v>0.96685130954265275</v>
      </c>
      <c r="X7">
        <f t="shared" si="24"/>
        <v>1.1625951914161106E-3</v>
      </c>
      <c r="Y7">
        <f t="shared" si="25"/>
        <v>9.6685130954265279E-3</v>
      </c>
      <c r="Z7">
        <f t="shared" si="26"/>
        <v>0.95602020125581011</v>
      </c>
      <c r="AB7">
        <f t="shared" si="27"/>
        <v>7014.7904185187654</v>
      </c>
      <c r="AC7">
        <f t="shared" si="2"/>
        <v>8256.4800540912911</v>
      </c>
      <c r="AE7">
        <f t="shared" si="3"/>
        <v>0</v>
      </c>
      <c r="AF7">
        <f t="shared" si="4"/>
        <v>0</v>
      </c>
      <c r="AG7">
        <f t="shared" si="5"/>
        <v>-23.900505031395252</v>
      </c>
      <c r="AH7">
        <f t="shared" si="6"/>
        <v>-2325.1903828322211</v>
      </c>
      <c r="AI7">
        <f t="shared" si="7"/>
        <v>-2349.0908878636164</v>
      </c>
      <c r="AJ7">
        <f t="shared" si="8"/>
        <v>-1241.6896355725257</v>
      </c>
      <c r="AK7">
        <f>G7*SUM(AB7, AE7:AF7)</f>
        <v>491.03532929631365</v>
      </c>
      <c r="AL7">
        <f t="shared" si="9"/>
        <v>-3099.7451941398285</v>
      </c>
      <c r="AN7">
        <f t="shared" si="10"/>
        <v>0</v>
      </c>
      <c r="AO7">
        <f t="shared" si="11"/>
        <v>0</v>
      </c>
      <c r="AP7">
        <f t="shared" si="12"/>
        <v>-15.18920303045731</v>
      </c>
      <c r="AQ7">
        <f t="shared" si="13"/>
        <v>-1477.7005240229271</v>
      </c>
      <c r="AR7">
        <f t="shared" si="14"/>
        <v>-1492.8897270533844</v>
      </c>
      <c r="AS7">
        <f t="shared" si="15"/>
        <v>-789.1162111742467</v>
      </c>
      <c r="AT7">
        <f t="shared" si="16"/>
        <v>312.06182890327676</v>
      </c>
      <c r="AU7">
        <f t="shared" si="17"/>
        <v>-1969.9441093243543</v>
      </c>
      <c r="AW7">
        <v>4</v>
      </c>
      <c r="AX7">
        <f>IF(Z7&gt;0, (R7*SUMPRODUCT(K7:$K$98, X7:$X$98)-K7*$AZ$3)/Z7, 0)</f>
        <v>8636.3029183334565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0.12000000000000001</v>
      </c>
      <c r="I8" s="1">
        <f t="shared" si="19"/>
        <v>1.1200000000000001</v>
      </c>
      <c r="J8">
        <f t="shared" si="20"/>
        <v>0.89285714285714279</v>
      </c>
      <c r="K8">
        <f t="shared" si="28"/>
        <v>0.5674268557185993</v>
      </c>
      <c r="L8" s="2">
        <v>5</v>
      </c>
      <c r="M8" s="8">
        <v>1.2214540000000001E-3</v>
      </c>
      <c r="Q8" s="5">
        <f t="shared" si="29"/>
        <v>25</v>
      </c>
      <c r="R8">
        <f t="shared" si="0"/>
        <v>2000000</v>
      </c>
      <c r="S8">
        <f t="shared" si="1"/>
        <v>9904.830127028863</v>
      </c>
      <c r="U8">
        <f t="shared" si="21"/>
        <v>1.2214540000000001E-3</v>
      </c>
      <c r="V8">
        <f t="shared" si="22"/>
        <v>0.01</v>
      </c>
      <c r="W8">
        <f t="shared" si="23"/>
        <v>0.95602020125581011</v>
      </c>
      <c r="X8">
        <f t="shared" si="24"/>
        <v>1.1677346989047144E-3</v>
      </c>
      <c r="Y8">
        <f t="shared" si="25"/>
        <v>9.5602020125581007E-3</v>
      </c>
      <c r="Z8">
        <f t="shared" si="26"/>
        <v>0.94529226454434723</v>
      </c>
      <c r="AB8">
        <f t="shared" si="27"/>
        <v>8256.4800540912911</v>
      </c>
      <c r="AC8">
        <f t="shared" si="2"/>
        <v>9362.9593007061885</v>
      </c>
      <c r="AE8">
        <f t="shared" si="3"/>
        <v>0</v>
      </c>
      <c r="AF8">
        <f t="shared" si="4"/>
        <v>0</v>
      </c>
      <c r="AG8">
        <f t="shared" si="5"/>
        <v>-23.63230661360868</v>
      </c>
      <c r="AH8">
        <f t="shared" si="6"/>
        <v>-2335.4693978094288</v>
      </c>
      <c r="AI8">
        <f t="shared" si="7"/>
        <v>-2359.1017044230375</v>
      </c>
      <c r="AJ8">
        <f t="shared" si="8"/>
        <v>-1106.4792466148974</v>
      </c>
      <c r="AK8">
        <f>G8*SUM(AB8, AE8:AF8)</f>
        <v>577.95360378639043</v>
      </c>
      <c r="AL8">
        <f t="shared" si="9"/>
        <v>-2887.6273472515445</v>
      </c>
      <c r="AN8">
        <f t="shared" si="10"/>
        <v>0</v>
      </c>
      <c r="AO8">
        <f t="shared" si="11"/>
        <v>0</v>
      </c>
      <c r="AP8">
        <f t="shared" si="12"/>
        <v>-13.409605435137832</v>
      </c>
      <c r="AQ8">
        <f t="shared" si="13"/>
        <v>-1325.2080570260148</v>
      </c>
      <c r="AR8">
        <f t="shared" si="14"/>
        <v>-1338.6176624611526</v>
      </c>
      <c r="AS8">
        <f t="shared" si="15"/>
        <v>-627.84603982457588</v>
      </c>
      <c r="AT8">
        <f t="shared" si="16"/>
        <v>327.94639614774468</v>
      </c>
      <c r="AU8">
        <f t="shared" si="17"/>
        <v>-1638.5173061379837</v>
      </c>
      <c r="AW8">
        <v>5</v>
      </c>
      <c r="AX8">
        <f>IF(Z8&gt;0, (R8*SUMPRODUCT(K8:$K$98, X8:$X$98)-K8*$AZ$3)/Z8, 0)</f>
        <v>9904.830127028863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0.12000000000000001</v>
      </c>
      <c r="I9" s="1">
        <f t="shared" si="19"/>
        <v>1.1200000000000001</v>
      </c>
      <c r="J9">
        <f t="shared" si="20"/>
        <v>0.89285714285714279</v>
      </c>
      <c r="K9">
        <f t="shared" si="28"/>
        <v>0.50663112117732079</v>
      </c>
      <c r="L9" s="2">
        <v>6</v>
      </c>
      <c r="M9" s="8">
        <v>1.250903E-3</v>
      </c>
      <c r="Q9" s="5">
        <f t="shared" si="29"/>
        <v>25</v>
      </c>
      <c r="R9">
        <f t="shared" si="0"/>
        <v>2000000</v>
      </c>
      <c r="S9">
        <f t="shared" si="1"/>
        <v>11068.291379975513</v>
      </c>
      <c r="U9">
        <f t="shared" si="21"/>
        <v>1.250903E-3</v>
      </c>
      <c r="V9">
        <f t="shared" si="22"/>
        <v>0.01</v>
      </c>
      <c r="W9">
        <f t="shared" si="23"/>
        <v>0.94529226454434723</v>
      </c>
      <c r="X9">
        <f t="shared" si="24"/>
        <v>1.1824689295953177E-3</v>
      </c>
      <c r="Y9">
        <f t="shared" si="25"/>
        <v>9.452922645443472E-3</v>
      </c>
      <c r="Z9">
        <f t="shared" si="26"/>
        <v>0.93465687296930844</v>
      </c>
      <c r="AB9">
        <f t="shared" si="27"/>
        <v>9362.9593007061885</v>
      </c>
      <c r="AC9">
        <f t="shared" si="2"/>
        <v>10345.054610321065</v>
      </c>
      <c r="AE9">
        <f t="shared" si="3"/>
        <v>0</v>
      </c>
      <c r="AF9">
        <f t="shared" si="4"/>
        <v>0</v>
      </c>
      <c r="AG9">
        <f t="shared" si="5"/>
        <v>-23.36642182423271</v>
      </c>
      <c r="AH9">
        <f t="shared" si="6"/>
        <v>-2364.9378591906352</v>
      </c>
      <c r="AI9">
        <f t="shared" si="7"/>
        <v>-2388.3042810148681</v>
      </c>
      <c r="AJ9">
        <f t="shared" si="8"/>
        <v>-982.0953096148769</v>
      </c>
      <c r="AK9">
        <f t="shared" ref="AK9:AK40" si="30">G9*SUM(AB9:AB9, AE9:AF9)</f>
        <v>655.40715104943331</v>
      </c>
      <c r="AL9">
        <f t="shared" si="9"/>
        <v>-2714.9924395803118</v>
      </c>
      <c r="AN9">
        <f t="shared" si="10"/>
        <v>0</v>
      </c>
      <c r="AO9">
        <f t="shared" si="11"/>
        <v>0</v>
      </c>
      <c r="AP9">
        <f t="shared" si="12"/>
        <v>-11.838156486713235</v>
      </c>
      <c r="AQ9">
        <f t="shared" si="13"/>
        <v>-1198.1511191164443</v>
      </c>
      <c r="AR9">
        <f t="shared" si="14"/>
        <v>-1209.9892756031577</v>
      </c>
      <c r="AS9">
        <f t="shared" si="15"/>
        <v>-497.56004781317307</v>
      </c>
      <c r="AT9">
        <f t="shared" si="16"/>
        <v>332.04965976380805</v>
      </c>
      <c r="AU9">
        <f t="shared" si="17"/>
        <v>-1375.4996636525227</v>
      </c>
      <c r="AW9">
        <v>6</v>
      </c>
      <c r="AX9">
        <f>IF(Z9&gt;0, (R9*SUMPRODUCT(K9:$K$98, X9:$X$98)-K9*$AZ$3)/Z9, 0)</f>
        <v>11068.291379975513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0.12000000000000001</v>
      </c>
      <c r="I10" s="1">
        <f t="shared" si="19"/>
        <v>1.1200000000000001</v>
      </c>
      <c r="J10">
        <f t="shared" si="20"/>
        <v>0.89285714285714279</v>
      </c>
      <c r="K10">
        <f t="shared" si="28"/>
        <v>0.45234921533689354</v>
      </c>
      <c r="L10" s="2">
        <v>7</v>
      </c>
      <c r="M10" s="8">
        <v>1.286052E-3</v>
      </c>
      <c r="Q10" s="5">
        <f t="shared" si="29"/>
        <v>25</v>
      </c>
      <c r="R10">
        <f t="shared" si="0"/>
        <v>2000000</v>
      </c>
      <c r="S10">
        <f t="shared" si="1"/>
        <v>12127.362065388921</v>
      </c>
      <c r="U10">
        <f t="shared" si="21"/>
        <v>1.286052E-3</v>
      </c>
      <c r="V10">
        <f t="shared" si="22"/>
        <v>0.01</v>
      </c>
      <c r="W10">
        <f t="shared" si="23"/>
        <v>0.93465687296930844</v>
      </c>
      <c r="X10">
        <f t="shared" si="24"/>
        <v>1.202017340795925E-3</v>
      </c>
      <c r="Y10">
        <f t="shared" si="25"/>
        <v>9.346568729693085E-3</v>
      </c>
      <c r="Z10">
        <f t="shared" si="26"/>
        <v>0.92410828689881941</v>
      </c>
      <c r="AB10">
        <f t="shared" si="27"/>
        <v>10345.054610321065</v>
      </c>
      <c r="AC10">
        <f t="shared" si="2"/>
        <v>11206.995782848284</v>
      </c>
      <c r="AE10">
        <f t="shared" si="3"/>
        <v>0</v>
      </c>
      <c r="AF10">
        <f t="shared" si="4"/>
        <v>0</v>
      </c>
      <c r="AG10">
        <f t="shared" si="5"/>
        <v>-23.102707172470485</v>
      </c>
      <c r="AH10">
        <f t="shared" si="6"/>
        <v>-2404.0346815918501</v>
      </c>
      <c r="AI10">
        <f t="shared" si="7"/>
        <v>-2427.1373887643208</v>
      </c>
      <c r="AJ10">
        <f t="shared" si="8"/>
        <v>-861.94117252721844</v>
      </c>
      <c r="AK10">
        <f t="shared" si="30"/>
        <v>724.15382272247462</v>
      </c>
      <c r="AL10">
        <f t="shared" si="9"/>
        <v>-2564.9247385690646</v>
      </c>
      <c r="AN10">
        <f t="shared" si="10"/>
        <v>0</v>
      </c>
      <c r="AO10">
        <f t="shared" si="11"/>
        <v>0</v>
      </c>
      <c r="AP10">
        <f t="shared" si="12"/>
        <v>-10.450491461625045</v>
      </c>
      <c r="AQ10">
        <f t="shared" si="13"/>
        <v>-1087.4632018607522</v>
      </c>
      <c r="AR10">
        <f t="shared" si="14"/>
        <v>-1097.9136933223772</v>
      </c>
      <c r="AS10">
        <f t="shared" si="15"/>
        <v>-389.89841305924926</v>
      </c>
      <c r="AT10">
        <f t="shared" si="16"/>
        <v>327.57041349172329</v>
      </c>
      <c r="AU10">
        <f t="shared" si="17"/>
        <v>-1160.2416928899031</v>
      </c>
      <c r="AW10">
        <v>7</v>
      </c>
      <c r="AX10">
        <f>IF(Z10&gt;0, (R10*SUMPRODUCT(K10:$K$98, X10:$X$98)-K10*$AZ$3)/Z10, 0)</f>
        <v>12127.362065388921</v>
      </c>
    </row>
    <row r="11" spans="1:52" x14ac:dyDescent="0.25">
      <c r="A11" t="s">
        <v>33</v>
      </c>
      <c r="C11" s="25">
        <f>AU100</f>
        <v>374.2894912040631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0.12000000000000001</v>
      </c>
      <c r="I11" s="1">
        <f t="shared" si="19"/>
        <v>1.1200000000000001</v>
      </c>
      <c r="J11">
        <f t="shared" si="20"/>
        <v>0.89285714285714279</v>
      </c>
      <c r="K11">
        <f t="shared" si="28"/>
        <v>0.40388322797936921</v>
      </c>
      <c r="L11" s="2">
        <v>8</v>
      </c>
      <c r="M11" s="8">
        <v>1.3202509999999999E-3</v>
      </c>
      <c r="Q11" s="5">
        <f t="shared" si="29"/>
        <v>25</v>
      </c>
      <c r="R11">
        <f t="shared" si="0"/>
        <v>2000000</v>
      </c>
      <c r="S11">
        <f t="shared" si="1"/>
        <v>13089.189529879159</v>
      </c>
      <c r="U11">
        <f t="shared" si="21"/>
        <v>1.3202509999999999E-3</v>
      </c>
      <c r="V11">
        <f t="shared" si="22"/>
        <v>0.01</v>
      </c>
      <c r="W11">
        <f t="shared" si="23"/>
        <v>0.92410828689881941</v>
      </c>
      <c r="X11">
        <f t="shared" si="24"/>
        <v>1.2200548898864531E-3</v>
      </c>
      <c r="Y11">
        <f t="shared" si="25"/>
        <v>9.2410828689881951E-3</v>
      </c>
      <c r="Z11">
        <f t="shared" si="26"/>
        <v>0.91364714913994483</v>
      </c>
      <c r="AB11">
        <f t="shared" si="27"/>
        <v>11206.995782848284</v>
      </c>
      <c r="AC11">
        <f t="shared" si="2"/>
        <v>11958.900698526508</v>
      </c>
      <c r="AE11">
        <f t="shared" si="3"/>
        <v>0</v>
      </c>
      <c r="AF11">
        <f t="shared" si="4"/>
        <v>0</v>
      </c>
      <c r="AG11">
        <f t="shared" si="5"/>
        <v>-22.841178728498619</v>
      </c>
      <c r="AH11">
        <f t="shared" si="6"/>
        <v>-2440.1097797729062</v>
      </c>
      <c r="AI11">
        <f t="shared" si="7"/>
        <v>-2462.9509585014048</v>
      </c>
      <c r="AJ11">
        <f t="shared" si="8"/>
        <v>-751.90491567822392</v>
      </c>
      <c r="AK11">
        <f t="shared" si="30"/>
        <v>784.48970479937998</v>
      </c>
      <c r="AL11">
        <f t="shared" si="9"/>
        <v>-2430.3661693802487</v>
      </c>
      <c r="AN11">
        <f t="shared" si="10"/>
        <v>0</v>
      </c>
      <c r="AO11">
        <f t="shared" si="11"/>
        <v>0</v>
      </c>
      <c r="AP11">
        <f t="shared" si="12"/>
        <v>-9.2251689957197254</v>
      </c>
      <c r="AQ11">
        <f t="shared" si="13"/>
        <v>-985.51941447870911</v>
      </c>
      <c r="AR11">
        <f t="shared" si="14"/>
        <v>-994.74458347442874</v>
      </c>
      <c r="AS11">
        <f t="shared" si="15"/>
        <v>-303.6817844776765</v>
      </c>
      <c r="AT11">
        <f t="shared" si="16"/>
        <v>316.84223429095601</v>
      </c>
      <c r="AU11">
        <f t="shared" si="17"/>
        <v>-981.58413366114928</v>
      </c>
      <c r="AW11">
        <v>8</v>
      </c>
      <c r="AX11">
        <f>IF(Z11&gt;0, (R11*SUMPRODUCT(K11:$K$98, X11:$X$98)-K11*$AZ$3)/Z11, 0)</f>
        <v>13089.189529879159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0.12000000000000001</v>
      </c>
      <c r="I12" s="1">
        <f t="shared" si="19"/>
        <v>1.1200000000000001</v>
      </c>
      <c r="J12">
        <f t="shared" si="20"/>
        <v>0.89285714285714279</v>
      </c>
      <c r="K12">
        <f t="shared" si="28"/>
        <v>0.36061002498157962</v>
      </c>
      <c r="L12" s="2">
        <v>9</v>
      </c>
      <c r="M12" s="8">
        <v>1.3639489999999999E-3</v>
      </c>
      <c r="Q12" s="5">
        <f t="shared" si="29"/>
        <v>25</v>
      </c>
      <c r="R12">
        <f t="shared" si="0"/>
        <v>2000000</v>
      </c>
      <c r="S12">
        <f t="shared" si="1"/>
        <v>13966.755156423587</v>
      </c>
      <c r="U12">
        <f t="shared" si="21"/>
        <v>1.3639489999999999E-3</v>
      </c>
      <c r="V12">
        <f t="shared" si="22"/>
        <v>0.01</v>
      </c>
      <c r="W12">
        <f t="shared" si="23"/>
        <v>0.91364714913994483</v>
      </c>
      <c r="X12">
        <f t="shared" si="24"/>
        <v>1.2461681154222785E-3</v>
      </c>
      <c r="Y12">
        <f t="shared" si="25"/>
        <v>9.1364714913994491E-3</v>
      </c>
      <c r="Z12">
        <f t="shared" si="26"/>
        <v>0.90326450953312309</v>
      </c>
      <c r="AB12">
        <f t="shared" si="27"/>
        <v>11958.900698526508</v>
      </c>
      <c r="AC12">
        <f t="shared" si="2"/>
        <v>12615.67424613617</v>
      </c>
      <c r="AE12">
        <f t="shared" si="3"/>
        <v>0</v>
      </c>
      <c r="AF12">
        <f t="shared" si="4"/>
        <v>0</v>
      </c>
      <c r="AG12">
        <f t="shared" si="5"/>
        <v>-22.581612738328076</v>
      </c>
      <c r="AH12">
        <f t="shared" si="6"/>
        <v>-2492.3362308445571</v>
      </c>
      <c r="AI12">
        <f t="shared" si="7"/>
        <v>-2514.9178435828853</v>
      </c>
      <c r="AJ12">
        <f t="shared" si="8"/>
        <v>-656.77354760966227</v>
      </c>
      <c r="AK12">
        <f t="shared" si="30"/>
        <v>837.12304889685561</v>
      </c>
      <c r="AL12">
        <f t="shared" si="9"/>
        <v>-2334.5683422956918</v>
      </c>
      <c r="AN12">
        <f t="shared" si="10"/>
        <v>0</v>
      </c>
      <c r="AO12">
        <f t="shared" si="11"/>
        <v>0</v>
      </c>
      <c r="AP12">
        <f t="shared" si="12"/>
        <v>-8.1431559336928441</v>
      </c>
      <c r="AQ12">
        <f t="shared" si="13"/>
        <v>-898.76143046735172</v>
      </c>
      <c r="AR12">
        <f t="shared" si="14"/>
        <v>-906.90458640104464</v>
      </c>
      <c r="AS12">
        <f t="shared" si="15"/>
        <v>-236.839125410761</v>
      </c>
      <c r="AT12">
        <f t="shared" si="16"/>
        <v>301.87496357535122</v>
      </c>
      <c r="AU12">
        <f t="shared" si="17"/>
        <v>-841.86874823645439</v>
      </c>
      <c r="AW12">
        <v>9</v>
      </c>
      <c r="AX12">
        <f>IF(Z12&gt;0, (R12*SUMPRODUCT(K12:$K$98, X12:$X$98)-K12*$AZ$3)/Z12, 0)</f>
        <v>13966.755156423587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0.32197323659069604</v>
      </c>
      <c r="L13" s="2">
        <v>10</v>
      </c>
      <c r="M13" s="8">
        <v>1.4095469999999999E-3</v>
      </c>
      <c r="Q13" s="5">
        <f t="shared" si="29"/>
        <v>25</v>
      </c>
      <c r="R13">
        <f t="shared" si="0"/>
        <v>2000000</v>
      </c>
      <c r="S13">
        <f t="shared" si="1"/>
        <v>14763.556534835438</v>
      </c>
      <c r="U13">
        <f t="shared" si="21"/>
        <v>1.4095469999999999E-3</v>
      </c>
      <c r="V13">
        <f t="shared" si="22"/>
        <v>0.01</v>
      </c>
      <c r="W13">
        <f t="shared" si="23"/>
        <v>0.90326450953312309</v>
      </c>
      <c r="X13">
        <f t="shared" si="24"/>
        <v>1.273193779618885E-3</v>
      </c>
      <c r="Y13">
        <f t="shared" si="25"/>
        <v>9.0326450953312314E-3</v>
      </c>
      <c r="Z13">
        <f t="shared" si="26"/>
        <v>0.89295867065817303</v>
      </c>
      <c r="AB13">
        <f t="shared" si="27"/>
        <v>12615.67424613617</v>
      </c>
      <c r="AC13">
        <f t="shared" si="2"/>
        <v>13183.245817533436</v>
      </c>
      <c r="AE13">
        <f t="shared" si="3"/>
        <v>0</v>
      </c>
      <c r="AF13">
        <f t="shared" si="4"/>
        <v>0</v>
      </c>
      <c r="AG13">
        <f t="shared" si="5"/>
        <v>-22.323966766454326</v>
      </c>
      <c r="AH13">
        <f t="shared" si="6"/>
        <v>-2546.3875592377699</v>
      </c>
      <c r="AI13">
        <f t="shared" si="7"/>
        <v>-2568.7115260042242</v>
      </c>
      <c r="AJ13">
        <f t="shared" si="8"/>
        <v>-567.57157139726587</v>
      </c>
      <c r="AK13">
        <f t="shared" si="30"/>
        <v>883.09719722953196</v>
      </c>
      <c r="AL13">
        <f t="shared" si="9"/>
        <v>-2253.1859001719581</v>
      </c>
      <c r="AN13">
        <f t="shared" si="10"/>
        <v>0</v>
      </c>
      <c r="AO13">
        <f t="shared" si="11"/>
        <v>0</v>
      </c>
      <c r="AP13">
        <f t="shared" si="12"/>
        <v>-7.1877198333384342</v>
      </c>
      <c r="AQ13">
        <f t="shared" si="13"/>
        <v>-819.86864406206757</v>
      </c>
      <c r="AR13">
        <f t="shared" si="14"/>
        <v>-827.05636389540598</v>
      </c>
      <c r="AS13">
        <f t="shared" si="15"/>
        <v>-182.74285583964502</v>
      </c>
      <c r="AT13">
        <f t="shared" si="16"/>
        <v>284.33366281616463</v>
      </c>
      <c r="AU13">
        <f t="shared" si="17"/>
        <v>-725.46555691888625</v>
      </c>
      <c r="AW13">
        <v>10</v>
      </c>
      <c r="AX13">
        <f>IF(Z13&gt;0, (R13*SUMPRODUCT(K13:$K$98, X13:$X$98)-K13*$AZ$3)/Z13, 0)</f>
        <v>14763.556534835438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0.28747610409883573</v>
      </c>
      <c r="L14" s="2">
        <v>11</v>
      </c>
      <c r="M14" s="8">
        <v>1.462746E-3</v>
      </c>
      <c r="Q14" s="5">
        <f t="shared" si="29"/>
        <v>25</v>
      </c>
      <c r="R14">
        <f t="shared" si="0"/>
        <v>2000000</v>
      </c>
      <c r="S14">
        <f t="shared" si="1"/>
        <v>15489.122213316996</v>
      </c>
      <c r="U14">
        <f t="shared" si="21"/>
        <v>1.462746E-3</v>
      </c>
      <c r="V14">
        <f t="shared" si="22"/>
        <v>0.01</v>
      </c>
      <c r="W14">
        <f t="shared" si="23"/>
        <v>0.89295867065817303</v>
      </c>
      <c r="X14">
        <f t="shared" si="24"/>
        <v>1.30617172367056E-3</v>
      </c>
      <c r="Y14">
        <f t="shared" si="25"/>
        <v>8.9295867065817304E-3</v>
      </c>
      <c r="Z14">
        <f t="shared" si="26"/>
        <v>0.88272291222792076</v>
      </c>
      <c r="AB14">
        <f t="shared" si="27"/>
        <v>13183.245817533436</v>
      </c>
      <c r="AC14">
        <f t="shared" si="2"/>
        <v>13672.603067993356</v>
      </c>
      <c r="AE14">
        <f t="shared" si="3"/>
        <v>0</v>
      </c>
      <c r="AF14">
        <f t="shared" si="4"/>
        <v>0</v>
      </c>
      <c r="AG14">
        <f t="shared" si="5"/>
        <v>-22.068072805698019</v>
      </c>
      <c r="AH14">
        <f t="shared" si="6"/>
        <v>-2612.3434473411198</v>
      </c>
      <c r="AI14">
        <f t="shared" si="7"/>
        <v>-2634.411520146818</v>
      </c>
      <c r="AJ14">
        <f t="shared" si="8"/>
        <v>-489.35725045991967</v>
      </c>
      <c r="AK14">
        <f t="shared" si="30"/>
        <v>922.82720722734064</v>
      </c>
      <c r="AL14">
        <f t="shared" si="9"/>
        <v>-2200.9415633793969</v>
      </c>
      <c r="AN14">
        <f t="shared" si="10"/>
        <v>0</v>
      </c>
      <c r="AO14">
        <f t="shared" si="11"/>
        <v>0</v>
      </c>
      <c r="AP14">
        <f t="shared" si="12"/>
        <v>-6.3440435951515299</v>
      </c>
      <c r="AQ14">
        <f t="shared" si="13"/>
        <v>-750.98631680974711</v>
      </c>
      <c r="AR14">
        <f t="shared" si="14"/>
        <v>-757.33036040489878</v>
      </c>
      <c r="AS14">
        <f t="shared" si="15"/>
        <v>-140.67851587473589</v>
      </c>
      <c r="AT14">
        <f t="shared" si="16"/>
        <v>265.29077029012484</v>
      </c>
      <c r="AU14">
        <f t="shared" si="17"/>
        <v>-632.71810598950981</v>
      </c>
      <c r="AW14">
        <v>11</v>
      </c>
      <c r="AX14">
        <f>IF(Z14&gt;0, (R14*SUMPRODUCT(K14:$K$98, X14:$X$98)-K14*$AZ$3)/Z14, 0)</f>
        <v>15489.122213316996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0.25667509294538904</v>
      </c>
      <c r="L15" s="2">
        <v>12</v>
      </c>
      <c r="M15" s="8">
        <v>1.535893E-3</v>
      </c>
      <c r="Q15" s="5">
        <f t="shared" si="29"/>
        <v>25</v>
      </c>
      <c r="R15">
        <f t="shared" si="0"/>
        <v>2000000</v>
      </c>
      <c r="S15">
        <f t="shared" si="1"/>
        <v>16148.90986399828</v>
      </c>
      <c r="U15">
        <f t="shared" si="21"/>
        <v>1.535893E-3</v>
      </c>
      <c r="V15">
        <f t="shared" si="22"/>
        <v>0.01</v>
      </c>
      <c r="W15">
        <f t="shared" si="23"/>
        <v>0.88272291222792076</v>
      </c>
      <c r="X15">
        <f t="shared" si="24"/>
        <v>1.3557679418304779E-3</v>
      </c>
      <c r="Y15">
        <f t="shared" si="25"/>
        <v>8.8272291222792083E-3</v>
      </c>
      <c r="Z15">
        <f t="shared" si="26"/>
        <v>0.87253991516381113</v>
      </c>
      <c r="AB15">
        <f t="shared" si="27"/>
        <v>13672.603067993356</v>
      </c>
      <c r="AC15">
        <f t="shared" si="2"/>
        <v>14090.568442721093</v>
      </c>
      <c r="AE15">
        <f t="shared" si="3"/>
        <v>0</v>
      </c>
      <c r="AF15">
        <f t="shared" si="4"/>
        <v>0</v>
      </c>
      <c r="AG15">
        <f t="shared" si="5"/>
        <v>-21.81349787909528</v>
      </c>
      <c r="AH15">
        <f t="shared" si="6"/>
        <v>-2711.5358836609557</v>
      </c>
      <c r="AI15">
        <f t="shared" si="7"/>
        <v>-2733.3493815400511</v>
      </c>
      <c r="AJ15">
        <f t="shared" si="8"/>
        <v>-417.96537472773707</v>
      </c>
      <c r="AK15">
        <f t="shared" si="30"/>
        <v>957.08221475953496</v>
      </c>
      <c r="AL15">
        <f t="shared" si="9"/>
        <v>-2194.2325415082532</v>
      </c>
      <c r="AN15">
        <f t="shared" si="10"/>
        <v>0</v>
      </c>
      <c r="AO15">
        <f t="shared" si="11"/>
        <v>0</v>
      </c>
      <c r="AP15">
        <f t="shared" si="12"/>
        <v>-5.5989815955808275</v>
      </c>
      <c r="AQ15">
        <f t="shared" si="13"/>
        <v>-695.98372496343336</v>
      </c>
      <c r="AR15">
        <f t="shared" si="14"/>
        <v>-701.58270655901424</v>
      </c>
      <c r="AS15">
        <f t="shared" si="15"/>
        <v>-107.28130140619628</v>
      </c>
      <c r="AT15">
        <f t="shared" si="16"/>
        <v>245.65916642978243</v>
      </c>
      <c r="AU15">
        <f t="shared" si="17"/>
        <v>-563.20484153542816</v>
      </c>
      <c r="AW15">
        <v>12</v>
      </c>
      <c r="AX15">
        <f>IF(Z15&gt;0, (R15*SUMPRODUCT(K15:$K$98, X15:$X$98)-K15*$AZ$3)/Z15, 0)</f>
        <v>16148.90986399828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0.22917419012981163</v>
      </c>
      <c r="L16" s="2">
        <v>13</v>
      </c>
      <c r="M16" s="8">
        <v>1.6204399999999999E-3</v>
      </c>
      <c r="Q16" s="5">
        <f t="shared" si="29"/>
        <v>25</v>
      </c>
      <c r="R16">
        <f t="shared" si="0"/>
        <v>2000000</v>
      </c>
      <c r="S16">
        <f t="shared" si="1"/>
        <v>16741.977328581335</v>
      </c>
      <c r="U16">
        <f t="shared" si="21"/>
        <v>1.6204399999999999E-3</v>
      </c>
      <c r="V16">
        <f t="shared" si="22"/>
        <v>0.01</v>
      </c>
      <c r="W16">
        <f t="shared" si="23"/>
        <v>0.87253991516381113</v>
      </c>
      <c r="X16">
        <f t="shared" si="24"/>
        <v>1.4138985801280461E-3</v>
      </c>
      <c r="Y16">
        <f t="shared" si="25"/>
        <v>8.7253991516381118E-3</v>
      </c>
      <c r="Z16">
        <f t="shared" si="26"/>
        <v>0.86240061743204499</v>
      </c>
      <c r="AB16">
        <f t="shared" si="27"/>
        <v>14090.568442721093</v>
      </c>
      <c r="AC16">
        <f t="shared" si="2"/>
        <v>14438.291585201843</v>
      </c>
      <c r="AE16">
        <f t="shared" si="3"/>
        <v>0</v>
      </c>
      <c r="AF16">
        <f t="shared" si="4"/>
        <v>0</v>
      </c>
      <c r="AG16">
        <f t="shared" si="5"/>
        <v>-21.560015435801123</v>
      </c>
      <c r="AH16">
        <f t="shared" si="6"/>
        <v>-2827.7971602560924</v>
      </c>
      <c r="AI16">
        <f t="shared" si="7"/>
        <v>-2849.3571756918936</v>
      </c>
      <c r="AJ16">
        <f t="shared" si="8"/>
        <v>-347.72314248075054</v>
      </c>
      <c r="AK16">
        <f t="shared" si="30"/>
        <v>986.33979099047656</v>
      </c>
      <c r="AL16">
        <f t="shared" si="9"/>
        <v>-2210.7405271821676</v>
      </c>
      <c r="AN16">
        <f t="shared" si="10"/>
        <v>0</v>
      </c>
      <c r="AO16">
        <f t="shared" si="11"/>
        <v>0</v>
      </c>
      <c r="AP16">
        <f t="shared" si="12"/>
        <v>-4.9409990766859604</v>
      </c>
      <c r="AQ16">
        <f t="shared" si="13"/>
        <v>-648.05812405307108</v>
      </c>
      <c r="AR16">
        <f t="shared" si="14"/>
        <v>-652.99912312975709</v>
      </c>
      <c r="AS16">
        <f t="shared" si="15"/>
        <v>-79.6891695674191</v>
      </c>
      <c r="AT16">
        <f t="shared" si="16"/>
        <v>226.04362279305013</v>
      </c>
      <c r="AU16">
        <f t="shared" si="17"/>
        <v>-506.64466990412609</v>
      </c>
      <c r="AW16">
        <v>13</v>
      </c>
      <c r="AX16">
        <f>IF(Z16&gt;0, (R16*SUMPRODUCT(K16:$K$98, X16:$X$98)-K16*$AZ$3)/Z16, 0)</f>
        <v>16741.977328581335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0.20461981261590323</v>
      </c>
      <c r="L17" s="2">
        <v>14</v>
      </c>
      <c r="M17" s="8">
        <v>1.706887E-3</v>
      </c>
      <c r="Q17" s="5">
        <f t="shared" si="29"/>
        <v>25</v>
      </c>
      <c r="R17">
        <f t="shared" si="0"/>
        <v>2000000</v>
      </c>
      <c r="S17">
        <f t="shared" si="1"/>
        <v>17273.301998791339</v>
      </c>
      <c r="U17">
        <f t="shared" si="21"/>
        <v>1.706887E-3</v>
      </c>
      <c r="V17">
        <f t="shared" si="22"/>
        <v>0.01</v>
      </c>
      <c r="W17">
        <f t="shared" si="23"/>
        <v>0.86240061743204499</v>
      </c>
      <c r="X17">
        <f t="shared" si="24"/>
        <v>1.4720204026867311E-3</v>
      </c>
      <c r="Y17">
        <f t="shared" si="25"/>
        <v>8.6240061743204505E-3</v>
      </c>
      <c r="Z17">
        <f t="shared" si="26"/>
        <v>0.85230459085503785</v>
      </c>
      <c r="AB17">
        <f t="shared" si="27"/>
        <v>14438.291585201843</v>
      </c>
      <c r="AC17">
        <f t="shared" si="2"/>
        <v>14722.11459279536</v>
      </c>
      <c r="AE17">
        <f t="shared" si="3"/>
        <v>0</v>
      </c>
      <c r="AF17">
        <f t="shared" si="4"/>
        <v>0</v>
      </c>
      <c r="AG17">
        <f t="shared" si="5"/>
        <v>-21.307614771375945</v>
      </c>
      <c r="AH17">
        <f t="shared" si="6"/>
        <v>-2944.0408053734623</v>
      </c>
      <c r="AI17">
        <f t="shared" si="7"/>
        <v>-2965.3484201448382</v>
      </c>
      <c r="AJ17">
        <f t="shared" si="8"/>
        <v>-283.8230075935171</v>
      </c>
      <c r="AK17">
        <f t="shared" si="30"/>
        <v>1010.6804109641291</v>
      </c>
      <c r="AL17">
        <f t="shared" si="9"/>
        <v>-2238.4910167742264</v>
      </c>
      <c r="AN17">
        <f t="shared" si="10"/>
        <v>0</v>
      </c>
      <c r="AO17">
        <f t="shared" si="11"/>
        <v>0</v>
      </c>
      <c r="AP17">
        <f t="shared" si="12"/>
        <v>-4.3599601418107978</v>
      </c>
      <c r="AQ17">
        <f t="shared" si="13"/>
        <v>-602.4090779290907</v>
      </c>
      <c r="AR17">
        <f t="shared" si="14"/>
        <v>-606.7690380709015</v>
      </c>
      <c r="AS17">
        <f t="shared" si="15"/>
        <v>-58.075810629867547</v>
      </c>
      <c r="AT17">
        <f t="shared" si="16"/>
        <v>206.80523630604418</v>
      </c>
      <c r="AU17">
        <f t="shared" si="17"/>
        <v>-458.03961239472488</v>
      </c>
      <c r="AW17">
        <v>14</v>
      </c>
      <c r="AX17">
        <f>IF(Z17&gt;0, (R17*SUMPRODUCT(K17:$K$98, X17:$X$98)-K17*$AZ$3)/Z17, 0)</f>
        <v>17273.301998791339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0.1826962612641993</v>
      </c>
      <c r="L18" s="2">
        <v>15</v>
      </c>
      <c r="M18" s="8">
        <v>1.7980839999999999E-3</v>
      </c>
      <c r="Q18" s="5">
        <f t="shared" si="29"/>
        <v>25</v>
      </c>
      <c r="R18">
        <f t="shared" si="0"/>
        <v>2000000</v>
      </c>
      <c r="S18">
        <f t="shared" si="1"/>
        <v>17752.16321104248</v>
      </c>
      <c r="U18">
        <f t="shared" si="21"/>
        <v>1.7980839999999999E-3</v>
      </c>
      <c r="V18">
        <f t="shared" si="22"/>
        <v>0.01</v>
      </c>
      <c r="W18">
        <f t="shared" si="23"/>
        <v>0.85230459085503785</v>
      </c>
      <c r="X18">
        <f t="shared" si="24"/>
        <v>1.5325152479429898E-3</v>
      </c>
      <c r="Y18">
        <f t="shared" si="25"/>
        <v>8.523045908550379E-3</v>
      </c>
      <c r="Z18">
        <f t="shared" si="26"/>
        <v>0.84224902969854454</v>
      </c>
      <c r="AB18">
        <f t="shared" si="27"/>
        <v>14722.11459279536</v>
      </c>
      <c r="AC18">
        <f t="shared" si="2"/>
        <v>14951.742239550727</v>
      </c>
      <c r="AE18">
        <f t="shared" si="3"/>
        <v>0</v>
      </c>
      <c r="AF18">
        <f t="shared" si="4"/>
        <v>0</v>
      </c>
      <c r="AG18">
        <f t="shared" si="5"/>
        <v>-21.056225742463614</v>
      </c>
      <c r="AH18">
        <f t="shared" si="6"/>
        <v>-3065.0304958859797</v>
      </c>
      <c r="AI18">
        <f t="shared" si="7"/>
        <v>-3086.0867216284432</v>
      </c>
      <c r="AJ18">
        <f t="shared" si="8"/>
        <v>-229.6276467553671</v>
      </c>
      <c r="AK18">
        <f t="shared" si="30"/>
        <v>1030.5480214956754</v>
      </c>
      <c r="AL18">
        <f t="shared" si="9"/>
        <v>-2285.1663468881352</v>
      </c>
      <c r="AN18">
        <f t="shared" si="10"/>
        <v>0</v>
      </c>
      <c r="AO18">
        <f t="shared" si="11"/>
        <v>0</v>
      </c>
      <c r="AP18">
        <f t="shared" si="12"/>
        <v>-3.8468937194830914</v>
      </c>
      <c r="AQ18">
        <f t="shared" si="13"/>
        <v>-559.96961225912332</v>
      </c>
      <c r="AR18">
        <f t="shared" si="14"/>
        <v>-563.81650597860641</v>
      </c>
      <c r="AS18">
        <f t="shared" si="15"/>
        <v>-41.952112545101812</v>
      </c>
      <c r="AT18">
        <f t="shared" si="16"/>
        <v>188.27727058047759</v>
      </c>
      <c r="AU18">
        <f t="shared" si="17"/>
        <v>-417.49134794323061</v>
      </c>
      <c r="AW18">
        <v>15</v>
      </c>
      <c r="AX18">
        <f>IF(Z18&gt;0, (R18*SUMPRODUCT(K18:$K$98, X18:$X$98)-K18*$AZ$3)/Z18, 0)</f>
        <v>17752.16321104248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0.16312166184303509</v>
      </c>
      <c r="L19" s="2">
        <v>16</v>
      </c>
      <c r="M19" s="8">
        <v>1.9035300000000001E-3</v>
      </c>
      <c r="Q19" s="5">
        <f t="shared" si="29"/>
        <v>25</v>
      </c>
      <c r="R19">
        <f t="shared" si="0"/>
        <v>2000000</v>
      </c>
      <c r="S19">
        <f t="shared" si="1"/>
        <v>18185.819461456544</v>
      </c>
      <c r="U19">
        <f t="shared" si="21"/>
        <v>1.9035300000000001E-3</v>
      </c>
      <c r="V19">
        <f t="shared" si="22"/>
        <v>0.01</v>
      </c>
      <c r="W19">
        <f t="shared" si="23"/>
        <v>0.84224902969854454</v>
      </c>
      <c r="X19">
        <f t="shared" si="24"/>
        <v>1.6032462955020705E-3</v>
      </c>
      <c r="Y19">
        <f t="shared" si="25"/>
        <v>8.4224902969854461E-3</v>
      </c>
      <c r="Z19">
        <f t="shared" si="26"/>
        <v>0.83222329310605692</v>
      </c>
      <c r="AB19">
        <f t="shared" si="27"/>
        <v>14951.742239550727</v>
      </c>
      <c r="AC19">
        <f t="shared" si="2"/>
        <v>15134.662560045583</v>
      </c>
      <c r="AE19">
        <f t="shared" si="3"/>
        <v>0</v>
      </c>
      <c r="AF19">
        <f t="shared" si="4"/>
        <v>0</v>
      </c>
      <c r="AG19">
        <f t="shared" si="5"/>
        <v>-20.805582327651422</v>
      </c>
      <c r="AH19">
        <f t="shared" si="6"/>
        <v>-3206.4925910041411</v>
      </c>
      <c r="AI19">
        <f t="shared" si="7"/>
        <v>-3227.2981733317924</v>
      </c>
      <c r="AJ19">
        <f t="shared" si="8"/>
        <v>-182.92032049485533</v>
      </c>
      <c r="AK19">
        <f t="shared" si="30"/>
        <v>1046.6219567685509</v>
      </c>
      <c r="AL19">
        <f t="shared" si="9"/>
        <v>-2363.5965370580971</v>
      </c>
      <c r="AN19">
        <f t="shared" si="10"/>
        <v>0</v>
      </c>
      <c r="AO19">
        <f t="shared" si="11"/>
        <v>0</v>
      </c>
      <c r="AP19">
        <f t="shared" si="12"/>
        <v>-3.393841164898582</v>
      </c>
      <c r="AQ19">
        <f t="shared" si="13"/>
        <v>-523.04840013197497</v>
      </c>
      <c r="AR19">
        <f t="shared" si="14"/>
        <v>-526.44224129687348</v>
      </c>
      <c r="AS19">
        <f t="shared" si="15"/>
        <v>-29.838266663981393</v>
      </c>
      <c r="AT19">
        <f t="shared" si="16"/>
        <v>170.72671290949526</v>
      </c>
      <c r="AU19">
        <f t="shared" si="17"/>
        <v>-385.55379505135966</v>
      </c>
      <c r="AW19">
        <v>16</v>
      </c>
      <c r="AX19">
        <f>IF(Z19&gt;0, (R19*SUMPRODUCT(K19:$K$98, X19:$X$98)-K19*$AZ$3)/Z19, 0)</f>
        <v>18185.819461456544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0.14564434093128131</v>
      </c>
      <c r="L20" s="2">
        <v>17</v>
      </c>
      <c r="M20" s="8">
        <v>2.008026E-3</v>
      </c>
      <c r="Q20" s="5">
        <f t="shared" si="29"/>
        <v>25</v>
      </c>
      <c r="R20">
        <f t="shared" si="0"/>
        <v>2000000</v>
      </c>
      <c r="S20">
        <f t="shared" si="1"/>
        <v>18577.417469297816</v>
      </c>
      <c r="U20">
        <f t="shared" si="21"/>
        <v>2.008026E-3</v>
      </c>
      <c r="V20">
        <f t="shared" si="22"/>
        <v>0.01</v>
      </c>
      <c r="W20">
        <f t="shared" si="23"/>
        <v>0.83222329310605692</v>
      </c>
      <c r="X20">
        <f t="shared" si="24"/>
        <v>1.671126010362583E-3</v>
      </c>
      <c r="Y20">
        <f t="shared" si="25"/>
        <v>8.3222329310605695E-3</v>
      </c>
      <c r="Z20">
        <f t="shared" si="26"/>
        <v>0.82222993416463375</v>
      </c>
      <c r="AB20">
        <f t="shared" si="27"/>
        <v>15134.662560045583</v>
      </c>
      <c r="AC20">
        <f t="shared" si="2"/>
        <v>15274.90874272966</v>
      </c>
      <c r="AE20">
        <f t="shared" si="3"/>
        <v>0</v>
      </c>
      <c r="AF20">
        <f t="shared" si="4"/>
        <v>0</v>
      </c>
      <c r="AG20">
        <f t="shared" si="5"/>
        <v>-20.555748354115842</v>
      </c>
      <c r="AH20">
        <f t="shared" si="6"/>
        <v>-3342.2520207251659</v>
      </c>
      <c r="AI20">
        <f t="shared" si="7"/>
        <v>-3362.8077690792816</v>
      </c>
      <c r="AJ20">
        <f t="shared" si="8"/>
        <v>-140.24618268407721</v>
      </c>
      <c r="AK20">
        <f t="shared" si="30"/>
        <v>1059.4263792031909</v>
      </c>
      <c r="AL20">
        <f t="shared" si="9"/>
        <v>-2443.6275725601681</v>
      </c>
      <c r="AN20">
        <f t="shared" si="10"/>
        <v>0</v>
      </c>
      <c r="AO20">
        <f t="shared" si="11"/>
        <v>0</v>
      </c>
      <c r="AP20">
        <f t="shared" si="12"/>
        <v>-2.9938284213844724</v>
      </c>
      <c r="AQ20">
        <f t="shared" si="13"/>
        <v>-486.78009278475997</v>
      </c>
      <c r="AR20">
        <f t="shared" si="14"/>
        <v>-489.77392120614439</v>
      </c>
      <c r="AS20">
        <f t="shared" si="15"/>
        <v>-20.426062845150504</v>
      </c>
      <c r="AT20">
        <f t="shared" si="16"/>
        <v>154.29945676426246</v>
      </c>
      <c r="AU20">
        <f t="shared" si="17"/>
        <v>-355.9005272870325</v>
      </c>
      <c r="AW20">
        <v>17</v>
      </c>
      <c r="AX20">
        <f>IF(Z20&gt;0, (R20*SUMPRODUCT(K20:$K$98, X20:$X$98)-K20*$AZ$3)/Z20, 0)</f>
        <v>18577.417469297816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0.13003959011721544</v>
      </c>
      <c r="L21" s="2">
        <v>18</v>
      </c>
      <c r="M21" s="8">
        <v>2.1277219999999999E-3</v>
      </c>
      <c r="Q21" s="5">
        <f t="shared" si="29"/>
        <v>25</v>
      </c>
      <c r="R21">
        <f t="shared" si="0"/>
        <v>2000000</v>
      </c>
      <c r="S21">
        <f t="shared" si="1"/>
        <v>18935.304992135505</v>
      </c>
      <c r="U21">
        <f t="shared" si="21"/>
        <v>2.1277219999999999E-3</v>
      </c>
      <c r="V21">
        <f t="shared" si="22"/>
        <v>0.01</v>
      </c>
      <c r="W21">
        <f t="shared" si="23"/>
        <v>0.82222993416463375</v>
      </c>
      <c r="X21">
        <f t="shared" si="24"/>
        <v>1.7494767199806426E-3</v>
      </c>
      <c r="Y21">
        <f t="shared" si="25"/>
        <v>8.2222993416463368E-3</v>
      </c>
      <c r="Z21">
        <f t="shared" si="26"/>
        <v>0.81225815810300683</v>
      </c>
      <c r="AB21">
        <f t="shared" si="27"/>
        <v>15274.90874272966</v>
      </c>
      <c r="AC21">
        <f t="shared" si="2"/>
        <v>15380.355956030655</v>
      </c>
      <c r="AE21">
        <f t="shared" si="3"/>
        <v>0</v>
      </c>
      <c r="AF21">
        <f t="shared" si="4"/>
        <v>0</v>
      </c>
      <c r="AG21">
        <f t="shared" si="5"/>
        <v>-20.306453952575172</v>
      </c>
      <c r="AH21">
        <f t="shared" si="6"/>
        <v>-3498.9534399612853</v>
      </c>
      <c r="AI21">
        <f t="shared" si="7"/>
        <v>-3519.2598939138607</v>
      </c>
      <c r="AJ21">
        <f t="shared" si="8"/>
        <v>-105.44721330099492</v>
      </c>
      <c r="AK21">
        <f t="shared" si="30"/>
        <v>1069.2436119910762</v>
      </c>
      <c r="AL21">
        <f t="shared" si="9"/>
        <v>-2555.4634952237793</v>
      </c>
      <c r="AN21">
        <f t="shared" si="10"/>
        <v>0</v>
      </c>
      <c r="AO21">
        <f t="shared" si="11"/>
        <v>0</v>
      </c>
      <c r="AP21">
        <f t="shared" si="12"/>
        <v>-2.6406429487269847</v>
      </c>
      <c r="AQ21">
        <f t="shared" si="13"/>
        <v>-455.00247117178651</v>
      </c>
      <c r="AR21">
        <f t="shared" si="14"/>
        <v>-457.64311412051353</v>
      </c>
      <c r="AS21">
        <f t="shared" si="15"/>
        <v>-13.712312396663968</v>
      </c>
      <c r="AT21">
        <f t="shared" si="16"/>
        <v>139.04400103877049</v>
      </c>
      <c r="AU21">
        <f t="shared" si="17"/>
        <v>-332.31142547840699</v>
      </c>
      <c r="AW21">
        <v>18</v>
      </c>
      <c r="AX21">
        <f>IF(Z21&gt;0, (R21*SUMPRODUCT(K21:$K$98, X21:$X$98)-K21*$AZ$3)/Z21, 0)</f>
        <v>18935.304992135505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0.11610677689037092</v>
      </c>
      <c r="L22" s="2">
        <v>19</v>
      </c>
      <c r="M22" s="8">
        <v>2.2569180000000001E-3</v>
      </c>
      <c r="Q22" s="5">
        <f t="shared" si="29"/>
        <v>25</v>
      </c>
      <c r="R22">
        <f t="shared" si="0"/>
        <v>2000000</v>
      </c>
      <c r="S22">
        <f t="shared" si="1"/>
        <v>19262.223718441284</v>
      </c>
      <c r="U22">
        <f t="shared" si="21"/>
        <v>2.2569180000000001E-3</v>
      </c>
      <c r="V22">
        <f t="shared" si="22"/>
        <v>0.01</v>
      </c>
      <c r="W22">
        <f t="shared" si="23"/>
        <v>0.81225815810300683</v>
      </c>
      <c r="X22">
        <f t="shared" si="24"/>
        <v>1.833200057669522E-3</v>
      </c>
      <c r="Y22">
        <f t="shared" si="25"/>
        <v>8.1225815810300681E-3</v>
      </c>
      <c r="Z22">
        <f t="shared" si="26"/>
        <v>0.80230237646430724</v>
      </c>
      <c r="AB22">
        <f t="shared" si="27"/>
        <v>15380.355956030655</v>
      </c>
      <c r="AC22">
        <f t="shared" si="2"/>
        <v>15454.127865292587</v>
      </c>
      <c r="AE22">
        <f t="shared" si="3"/>
        <v>0</v>
      </c>
      <c r="AF22">
        <f t="shared" si="4"/>
        <v>0</v>
      </c>
      <c r="AG22">
        <f t="shared" si="5"/>
        <v>-20.057559411607681</v>
      </c>
      <c r="AH22">
        <f t="shared" si="6"/>
        <v>-3666.4001153390441</v>
      </c>
      <c r="AI22">
        <f t="shared" si="7"/>
        <v>-3686.4576747506517</v>
      </c>
      <c r="AJ22">
        <f t="shared" si="8"/>
        <v>-73.771909261931796</v>
      </c>
      <c r="AK22">
        <f t="shared" si="30"/>
        <v>1076.624916922146</v>
      </c>
      <c r="AL22">
        <f t="shared" si="9"/>
        <v>-2683.6046670904375</v>
      </c>
      <c r="AN22">
        <f t="shared" si="10"/>
        <v>0</v>
      </c>
      <c r="AO22">
        <f t="shared" si="11"/>
        <v>0</v>
      </c>
      <c r="AP22">
        <f t="shared" si="12"/>
        <v>-2.3288185755688926</v>
      </c>
      <c r="AQ22">
        <f t="shared" si="13"/>
        <v>-425.69390018250061</v>
      </c>
      <c r="AR22">
        <f t="shared" si="14"/>
        <v>-428.02271875806952</v>
      </c>
      <c r="AS22">
        <f t="shared" si="15"/>
        <v>-8.5654186094518039</v>
      </c>
      <c r="AT22">
        <f t="shared" si="16"/>
        <v>125.00344902369373</v>
      </c>
      <c r="AU22">
        <f t="shared" si="17"/>
        <v>-311.58468834382757</v>
      </c>
      <c r="AW22">
        <v>19</v>
      </c>
      <c r="AX22">
        <f>IF(Z22&gt;0, (R22*SUMPRODUCT(K22:$K$98, X22:$X$98)-K22*$AZ$3)/Z22, 0)</f>
        <v>19262.223718441284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0.10366676508068833</v>
      </c>
      <c r="L23" s="2">
        <v>20</v>
      </c>
      <c r="M23" s="8">
        <v>2.397513E-3</v>
      </c>
      <c r="Q23" s="5">
        <f t="shared" si="29"/>
        <v>25</v>
      </c>
      <c r="R23">
        <f t="shared" si="0"/>
        <v>2000000</v>
      </c>
      <c r="S23">
        <f t="shared" si="1"/>
        <v>19562.61759043135</v>
      </c>
      <c r="U23">
        <f t="shared" si="21"/>
        <v>2.397513E-3</v>
      </c>
      <c r="V23">
        <f t="shared" si="22"/>
        <v>0.01</v>
      </c>
      <c r="W23">
        <f t="shared" si="23"/>
        <v>0.80230237646430724</v>
      </c>
      <c r="X23">
        <f t="shared" si="24"/>
        <v>1.9235303775040707E-3</v>
      </c>
      <c r="Y23">
        <f t="shared" si="25"/>
        <v>8.0230237646430717E-3</v>
      </c>
      <c r="Z23">
        <f t="shared" si="26"/>
        <v>0.79235582232216017</v>
      </c>
      <c r="AB23">
        <f t="shared" si="27"/>
        <v>15454.127865292587</v>
      </c>
      <c r="AC23">
        <f t="shared" si="2"/>
        <v>15500.553947640188</v>
      </c>
      <c r="AE23">
        <f t="shared" si="3"/>
        <v>0</v>
      </c>
      <c r="AF23">
        <f t="shared" si="4"/>
        <v>0</v>
      </c>
      <c r="AG23">
        <f t="shared" si="5"/>
        <v>-19.808895558054004</v>
      </c>
      <c r="AH23">
        <f t="shared" si="6"/>
        <v>-3847.0607550081413</v>
      </c>
      <c r="AI23">
        <f t="shared" si="7"/>
        <v>-3866.8696505661951</v>
      </c>
      <c r="AJ23">
        <f t="shared" si="8"/>
        <v>-46.42608234760155</v>
      </c>
      <c r="AK23">
        <f t="shared" si="30"/>
        <v>1081.7889505704811</v>
      </c>
      <c r="AL23">
        <f t="shared" si="9"/>
        <v>-2831.5067823433155</v>
      </c>
      <c r="AN23">
        <f t="shared" si="10"/>
        <v>0</v>
      </c>
      <c r="AO23">
        <f t="shared" si="11"/>
        <v>0</v>
      </c>
      <c r="AP23">
        <f t="shared" si="12"/>
        <v>-2.0535241223246747</v>
      </c>
      <c r="AQ23">
        <f t="shared" si="13"/>
        <v>-398.81234354056443</v>
      </c>
      <c r="AR23">
        <f t="shared" si="14"/>
        <v>-400.86586766288912</v>
      </c>
      <c r="AS23">
        <f t="shared" si="15"/>
        <v>-4.812841772345501</v>
      </c>
      <c r="AT23">
        <f t="shared" si="16"/>
        <v>112.14556100567442</v>
      </c>
      <c r="AU23">
        <f t="shared" si="17"/>
        <v>-293.53314842956019</v>
      </c>
      <c r="AW23">
        <v>20</v>
      </c>
      <c r="AX23">
        <f>IF(Z23&gt;0, (R23*SUMPRODUCT(K23:$K$98, X23:$X$98)-K23*$AZ$3)/Z23, 0)</f>
        <v>19562.61759043135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9.2559611679185999E-2</v>
      </c>
      <c r="L24" s="2">
        <v>21</v>
      </c>
      <c r="M24" s="8">
        <v>2.5466569999999999E-3</v>
      </c>
      <c r="Q24" s="5">
        <f t="shared" si="29"/>
        <v>25</v>
      </c>
      <c r="R24">
        <f t="shared" si="0"/>
        <v>2000000</v>
      </c>
      <c r="S24">
        <f t="shared" si="1"/>
        <v>19840.224300231366</v>
      </c>
      <c r="U24">
        <f t="shared" si="21"/>
        <v>2.5466569999999999E-3</v>
      </c>
      <c r="V24">
        <f t="shared" si="22"/>
        <v>0.01</v>
      </c>
      <c r="W24">
        <f t="shared" si="23"/>
        <v>0.79235582232216017</v>
      </c>
      <c r="X24">
        <f t="shared" si="24"/>
        <v>2.0178585014074854E-3</v>
      </c>
      <c r="Y24">
        <f t="shared" si="25"/>
        <v>7.9235582232216016E-3</v>
      </c>
      <c r="Z24">
        <f t="shared" si="26"/>
        <v>0.78241440559753117</v>
      </c>
      <c r="AB24">
        <f t="shared" si="27"/>
        <v>15500.553947640188</v>
      </c>
      <c r="AC24">
        <f t="shared" si="2"/>
        <v>15523.277302787219</v>
      </c>
      <c r="AE24">
        <f t="shared" si="3"/>
        <v>0</v>
      </c>
      <c r="AF24">
        <f t="shared" si="4"/>
        <v>0</v>
      </c>
      <c r="AG24">
        <f t="shared" si="5"/>
        <v>-19.560360139938279</v>
      </c>
      <c r="AH24">
        <f t="shared" si="6"/>
        <v>-4035.7170028149708</v>
      </c>
      <c r="AI24">
        <f t="shared" si="7"/>
        <v>-4055.2773629549092</v>
      </c>
      <c r="AJ24">
        <f t="shared" si="8"/>
        <v>-22.723355147030816</v>
      </c>
      <c r="AK24">
        <f t="shared" si="30"/>
        <v>1085.0387763348133</v>
      </c>
      <c r="AL24">
        <f t="shared" si="9"/>
        <v>-2992.9619417671265</v>
      </c>
      <c r="AN24">
        <f t="shared" si="10"/>
        <v>0</v>
      </c>
      <c r="AO24">
        <f t="shared" si="11"/>
        <v>0</v>
      </c>
      <c r="AP24">
        <f t="shared" si="12"/>
        <v>-1.8104993388577153</v>
      </c>
      <c r="AQ24">
        <f t="shared" si="13"/>
        <v>-373.54439862764207</v>
      </c>
      <c r="AR24">
        <f t="shared" si="14"/>
        <v>-375.35489796649983</v>
      </c>
      <c r="AS24">
        <f t="shared" si="15"/>
        <v>-2.103264928457405</v>
      </c>
      <c r="AT24">
        <f t="shared" si="16"/>
        <v>100.43076779440948</v>
      </c>
      <c r="AU24">
        <f t="shared" si="17"/>
        <v>-277.02739510054772</v>
      </c>
      <c r="AW24">
        <v>21</v>
      </c>
      <c r="AX24">
        <f>IF(Z24&gt;0, (R24*SUMPRODUCT(K24:$K$98, X24:$X$98)-K24*$AZ$3)/Z24, 0)</f>
        <v>19840.224300231366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8.2642510427844637E-2</v>
      </c>
      <c r="L25" s="2">
        <v>22</v>
      </c>
      <c r="M25" s="8">
        <v>3.8442260000000001E-3</v>
      </c>
      <c r="Q25" s="5">
        <f t="shared" si="29"/>
        <v>25</v>
      </c>
      <c r="R25">
        <f t="shared" si="0"/>
        <v>2000000</v>
      </c>
      <c r="S25">
        <f t="shared" si="1"/>
        <v>20122.416450446712</v>
      </c>
      <c r="U25">
        <f t="shared" si="21"/>
        <v>3.8442260000000001E-3</v>
      </c>
      <c r="V25">
        <f t="shared" si="22"/>
        <v>0.01</v>
      </c>
      <c r="W25">
        <f t="shared" si="23"/>
        <v>0.78241440559753117</v>
      </c>
      <c r="X25">
        <f t="shared" si="24"/>
        <v>3.0077778007725751E-3</v>
      </c>
      <c r="Y25">
        <f t="shared" si="25"/>
        <v>7.8241440559753111E-3</v>
      </c>
      <c r="Z25">
        <f t="shared" si="26"/>
        <v>0.77158248374078331</v>
      </c>
      <c r="AB25">
        <f t="shared" si="27"/>
        <v>15523.277302787219</v>
      </c>
      <c r="AC25">
        <f t="shared" si="2"/>
        <v>15526.104063702071</v>
      </c>
      <c r="AE25">
        <f t="shared" si="3"/>
        <v>0</v>
      </c>
      <c r="AF25">
        <f t="shared" si="4"/>
        <v>0</v>
      </c>
      <c r="AG25">
        <f t="shared" si="5"/>
        <v>-19.289562093519582</v>
      </c>
      <c r="AH25">
        <f t="shared" si="6"/>
        <v>-6015.5556015451502</v>
      </c>
      <c r="AI25">
        <f t="shared" si="7"/>
        <v>-6034.8451636386699</v>
      </c>
      <c r="AJ25">
        <f t="shared" si="8"/>
        <v>-2.8267609148515476</v>
      </c>
      <c r="AK25">
        <f t="shared" si="30"/>
        <v>1086.6294111951054</v>
      </c>
      <c r="AL25">
        <f t="shared" si="9"/>
        <v>-4951.0425133584158</v>
      </c>
      <c r="AN25">
        <f t="shared" si="10"/>
        <v>0</v>
      </c>
      <c r="AO25">
        <f t="shared" si="11"/>
        <v>0</v>
      </c>
      <c r="AP25">
        <f t="shared" si="12"/>
        <v>-1.5941378364622487</v>
      </c>
      <c r="AQ25">
        <f t="shared" si="13"/>
        <v>-497.1406165299743</v>
      </c>
      <c r="AR25">
        <f t="shared" si="14"/>
        <v>-498.73475436643656</v>
      </c>
      <c r="AS25">
        <f t="shared" si="15"/>
        <v>-0.23361061838264266</v>
      </c>
      <c r="AT25">
        <f t="shared" si="16"/>
        <v>89.801782445894176</v>
      </c>
      <c r="AU25">
        <f t="shared" si="17"/>
        <v>-409.16658253892501</v>
      </c>
      <c r="AW25">
        <v>22</v>
      </c>
      <c r="AX25">
        <f>IF(Z25&gt;0, (R25*SUMPRODUCT(K25:$K$98, X25:$X$98)-K25*$AZ$3)/Z25, 0)</f>
        <v>20122.416450446712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7.3787955739146996E-2</v>
      </c>
      <c r="L26" s="2">
        <v>23</v>
      </c>
      <c r="M26" s="8">
        <v>5.3300140000000001E-3</v>
      </c>
      <c r="Q26" s="5">
        <f t="shared" si="29"/>
        <v>25</v>
      </c>
      <c r="R26">
        <f t="shared" si="0"/>
        <v>2000000</v>
      </c>
      <c r="S26">
        <f t="shared" si="1"/>
        <v>20223.660330449391</v>
      </c>
      <c r="U26">
        <f t="shared" si="21"/>
        <v>5.3300140000000001E-3</v>
      </c>
      <c r="V26">
        <f t="shared" si="22"/>
        <v>0.01</v>
      </c>
      <c r="W26">
        <f t="shared" si="23"/>
        <v>0.77158248374078331</v>
      </c>
      <c r="X26">
        <f t="shared" si="24"/>
        <v>4.1125454404931476E-3</v>
      </c>
      <c r="Y26">
        <f t="shared" si="25"/>
        <v>7.7158248374078336E-3</v>
      </c>
      <c r="Z26">
        <f t="shared" si="26"/>
        <v>0.75975411346288235</v>
      </c>
      <c r="AB26">
        <f t="shared" si="27"/>
        <v>15526.104063702071</v>
      </c>
      <c r="AC26">
        <f t="shared" si="2"/>
        <v>15365.00912533504</v>
      </c>
      <c r="AE26">
        <f t="shared" si="3"/>
        <v>0</v>
      </c>
      <c r="AF26">
        <f t="shared" si="4"/>
        <v>0</v>
      </c>
      <c r="AG26">
        <f t="shared" si="5"/>
        <v>-18.99385283657206</v>
      </c>
      <c r="AH26">
        <f t="shared" si="6"/>
        <v>-8225.0908809862958</v>
      </c>
      <c r="AI26">
        <f t="shared" si="7"/>
        <v>-8244.0847338228687</v>
      </c>
      <c r="AJ26">
        <f t="shared" si="8"/>
        <v>161.09493836703041</v>
      </c>
      <c r="AK26">
        <f t="shared" si="30"/>
        <v>1086.8272844591449</v>
      </c>
      <c r="AL26">
        <f t="shared" si="9"/>
        <v>-6996.1625109966935</v>
      </c>
      <c r="AN26">
        <f t="shared" si="10"/>
        <v>0</v>
      </c>
      <c r="AO26">
        <f t="shared" si="11"/>
        <v>0</v>
      </c>
      <c r="AP26">
        <f t="shared" si="12"/>
        <v>-1.4015175724208508</v>
      </c>
      <c r="AQ26">
        <f t="shared" si="13"/>
        <v>-606.91264187667832</v>
      </c>
      <c r="AR26">
        <f t="shared" si="14"/>
        <v>-608.31415944909929</v>
      </c>
      <c r="AS26">
        <f t="shared" si="15"/>
        <v>11.886866182027052</v>
      </c>
      <c r="AT26">
        <f t="shared" si="16"/>
        <v>80.19476356176871</v>
      </c>
      <c r="AU26">
        <f t="shared" si="17"/>
        <v>-516.23252970530348</v>
      </c>
      <c r="AW26">
        <v>23</v>
      </c>
      <c r="AX26">
        <f>IF(Z26&gt;0, (R26*SUMPRODUCT(K26:$K$98, X26:$X$98)-K26*$AZ$3)/Z26, 0)</f>
        <v>20223.660330449391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6.5882103338524095E-2</v>
      </c>
      <c r="L27" s="2">
        <v>24</v>
      </c>
      <c r="M27" s="8">
        <v>6.9004050000000001E-3</v>
      </c>
      <c r="Q27" s="5">
        <f t="shared" si="29"/>
        <v>25</v>
      </c>
      <c r="R27">
        <f t="shared" si="0"/>
        <v>2000000</v>
      </c>
      <c r="S27">
        <f t="shared" si="1"/>
        <v>20160.47101654622</v>
      </c>
      <c r="U27">
        <f t="shared" si="21"/>
        <v>6.9004050000000001E-3</v>
      </c>
      <c r="V27">
        <f t="shared" si="22"/>
        <v>0.01</v>
      </c>
      <c r="W27">
        <f t="shared" si="23"/>
        <v>0.75975411346288235</v>
      </c>
      <c r="X27">
        <f t="shared" si="24"/>
        <v>5.2426110833098411E-3</v>
      </c>
      <c r="Y27">
        <f t="shared" si="25"/>
        <v>7.5975411346288239E-3</v>
      </c>
      <c r="Z27">
        <f t="shared" si="26"/>
        <v>0.74691396124494369</v>
      </c>
      <c r="AB27">
        <f t="shared" si="27"/>
        <v>15365.00912533504</v>
      </c>
      <c r="AC27">
        <f t="shared" si="2"/>
        <v>15058.137267532415</v>
      </c>
      <c r="AE27">
        <f t="shared" si="3"/>
        <v>0</v>
      </c>
      <c r="AF27">
        <f t="shared" si="4"/>
        <v>0</v>
      </c>
      <c r="AG27">
        <f t="shared" si="5"/>
        <v>-18.672849031123594</v>
      </c>
      <c r="AH27">
        <f t="shared" si="6"/>
        <v>-10485.222166619682</v>
      </c>
      <c r="AI27">
        <f t="shared" si="7"/>
        <v>-10503.895015650805</v>
      </c>
      <c r="AJ27">
        <f t="shared" si="8"/>
        <v>306.87185780262553</v>
      </c>
      <c r="AK27">
        <f t="shared" si="30"/>
        <v>1075.5506387734529</v>
      </c>
      <c r="AL27">
        <f t="shared" si="9"/>
        <v>-9121.4725190747267</v>
      </c>
      <c r="AN27">
        <f t="shared" si="10"/>
        <v>0</v>
      </c>
      <c r="AO27">
        <f t="shared" si="11"/>
        <v>0</v>
      </c>
      <c r="AP27">
        <f t="shared" si="12"/>
        <v>-1.2302065694931441</v>
      </c>
      <c r="AQ27">
        <f t="shared" si="13"/>
        <v>-690.78849030862136</v>
      </c>
      <c r="AR27">
        <f t="shared" si="14"/>
        <v>-692.0186968781145</v>
      </c>
      <c r="AS27">
        <f t="shared" si="15"/>
        <v>20.217363447437446</v>
      </c>
      <c r="AT27">
        <f t="shared" si="16"/>
        <v>70.859538329488217</v>
      </c>
      <c r="AU27">
        <f t="shared" si="17"/>
        <v>-600.94179510118886</v>
      </c>
      <c r="AW27">
        <v>24</v>
      </c>
      <c r="AX27">
        <f>IF(Z27&gt;0, (R27*SUMPRODUCT(K27:$K$98, X27:$X$98)-K27*$AZ$3)/Z27, 0)</f>
        <v>20160.47101654622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5.8823306552253651E-2</v>
      </c>
      <c r="L28" s="2">
        <v>25</v>
      </c>
      <c r="M28" s="8">
        <v>8.6257439999999994E-3</v>
      </c>
      <c r="Q28" s="5">
        <f t="shared" si="29"/>
        <v>25</v>
      </c>
      <c r="R28">
        <f t="shared" si="0"/>
        <v>2000000</v>
      </c>
      <c r="S28">
        <f t="shared" si="1"/>
        <v>19966.166093240841</v>
      </c>
      <c r="U28">
        <f t="shared" si="21"/>
        <v>8.6257439999999994E-3</v>
      </c>
      <c r="V28">
        <f t="shared" si="22"/>
        <v>0.01</v>
      </c>
      <c r="W28">
        <f t="shared" si="23"/>
        <v>0.74691396124494369</v>
      </c>
      <c r="X28">
        <f t="shared" si="24"/>
        <v>6.4426886197248056E-3</v>
      </c>
      <c r="Y28">
        <f t="shared" si="25"/>
        <v>7.4691396124494372E-3</v>
      </c>
      <c r="Z28">
        <f t="shared" si="26"/>
        <v>0.7330021330127694</v>
      </c>
      <c r="AB28">
        <f t="shared" si="27"/>
        <v>15058.137267532415</v>
      </c>
      <c r="AC28">
        <f t="shared" si="2"/>
        <v>14635.242334432769</v>
      </c>
      <c r="AE28">
        <f t="shared" si="3"/>
        <v>0</v>
      </c>
      <c r="AF28">
        <f t="shared" si="4"/>
        <v>0</v>
      </c>
      <c r="AG28">
        <f t="shared" si="5"/>
        <v>-18.325053325319235</v>
      </c>
      <c r="AH28">
        <f t="shared" si="6"/>
        <v>-12885.377239449612</v>
      </c>
      <c r="AI28">
        <f t="shared" si="7"/>
        <v>-12903.702292774931</v>
      </c>
      <c r="AJ28">
        <f t="shared" si="8"/>
        <v>422.89493309964564</v>
      </c>
      <c r="AK28">
        <f t="shared" si="30"/>
        <v>1054.069608727269</v>
      </c>
      <c r="AL28">
        <f t="shared" si="9"/>
        <v>-11426.737750948017</v>
      </c>
      <c r="AN28">
        <f t="shared" si="10"/>
        <v>0</v>
      </c>
      <c r="AO28">
        <f t="shared" si="11"/>
        <v>0</v>
      </c>
      <c r="AP28">
        <f t="shared" si="12"/>
        <v>-1.0779402293416485</v>
      </c>
      <c r="AQ28">
        <f t="shared" si="13"/>
        <v>-757.96049539757644</v>
      </c>
      <c r="AR28">
        <f t="shared" si="14"/>
        <v>-759.03843562691804</v>
      </c>
      <c r="AS28">
        <f t="shared" si="15"/>
        <v>24.876078289115256</v>
      </c>
      <c r="AT28">
        <f t="shared" si="16"/>
        <v>62.003859721578209</v>
      </c>
      <c r="AU28">
        <f t="shared" si="17"/>
        <v>-672.15849761622462</v>
      </c>
      <c r="AW28">
        <v>25</v>
      </c>
      <c r="AX28">
        <f>IF(Z28&gt;0, (R28*SUMPRODUCT(K28:$K$98, X28:$X$98)-K28*$AZ$3)/Z28, 0)</f>
        <v>19966.166093240841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5.2520809421655039E-2</v>
      </c>
      <c r="L29" s="2">
        <v>26</v>
      </c>
      <c r="M29" s="8">
        <v>1.0476563E-2</v>
      </c>
      <c r="Q29" s="5">
        <f t="shared" si="29"/>
        <v>25</v>
      </c>
      <c r="R29">
        <f t="shared" si="0"/>
        <v>2000000</v>
      </c>
      <c r="S29">
        <f t="shared" si="1"/>
        <v>19661.02324612462</v>
      </c>
      <c r="U29">
        <f t="shared" si="21"/>
        <v>1.0476563E-2</v>
      </c>
      <c r="V29">
        <f t="shared" si="22"/>
        <v>0.01</v>
      </c>
      <c r="W29">
        <f t="shared" si="23"/>
        <v>0.7330021330127694</v>
      </c>
      <c r="X29">
        <f t="shared" si="24"/>
        <v>7.6793430256426581E-3</v>
      </c>
      <c r="Y29">
        <f t="shared" si="25"/>
        <v>7.3300213301276942E-3</v>
      </c>
      <c r="Z29">
        <f t="shared" si="26"/>
        <v>0.71799276865699901</v>
      </c>
      <c r="AB29">
        <f t="shared" si="27"/>
        <v>14635.242334432769</v>
      </c>
      <c r="AC29">
        <f t="shared" si="2"/>
        <v>14116.472515114634</v>
      </c>
      <c r="AE29">
        <f t="shared" si="3"/>
        <v>0</v>
      </c>
      <c r="AF29">
        <f t="shared" si="4"/>
        <v>0</v>
      </c>
      <c r="AG29">
        <f t="shared" si="5"/>
        <v>-17.949819216424974</v>
      </c>
      <c r="AH29">
        <f t="shared" si="6"/>
        <v>-15358.686051285316</v>
      </c>
      <c r="AI29">
        <f t="shared" si="7"/>
        <v>-15376.635870501741</v>
      </c>
      <c r="AJ29">
        <f t="shared" si="8"/>
        <v>518.76981931813498</v>
      </c>
      <c r="AK29">
        <f t="shared" si="30"/>
        <v>1024.4669634102938</v>
      </c>
      <c r="AL29">
        <f t="shared" si="9"/>
        <v>-13833.399087773312</v>
      </c>
      <c r="AN29">
        <f t="shared" si="10"/>
        <v>0</v>
      </c>
      <c r="AO29">
        <f t="shared" si="11"/>
        <v>0</v>
      </c>
      <c r="AP29">
        <f t="shared" si="12"/>
        <v>-0.94273903421901739</v>
      </c>
      <c r="AQ29">
        <f t="shared" si="13"/>
        <v>-806.65062306658763</v>
      </c>
      <c r="AR29">
        <f t="shared" si="14"/>
        <v>-807.59336210080664</v>
      </c>
      <c r="AS29">
        <f t="shared" si="15"/>
        <v>27.246210814114185</v>
      </c>
      <c r="AT29">
        <f t="shared" si="16"/>
        <v>53.805834144053691</v>
      </c>
      <c r="AU29">
        <f t="shared" si="17"/>
        <v>-726.54131714263883</v>
      </c>
      <c r="AW29">
        <v>26</v>
      </c>
      <c r="AX29">
        <f>IF(Z29&gt;0, (R29*SUMPRODUCT(K29:$K$98, X29:$X$98)-K29*$AZ$3)/Z29, 0)</f>
        <v>19661.02324612462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4.6893579840763422E-2</v>
      </c>
      <c r="L30" s="2">
        <v>27</v>
      </c>
      <c r="M30" s="8">
        <v>1.2607808E-2</v>
      </c>
      <c r="Q30" s="5">
        <f t="shared" si="29"/>
        <v>25</v>
      </c>
      <c r="R30">
        <f t="shared" si="0"/>
        <v>2000000</v>
      </c>
      <c r="S30">
        <f t="shared" si="1"/>
        <v>19270.655009359343</v>
      </c>
      <c r="U30">
        <f t="shared" si="21"/>
        <v>1.2607808E-2</v>
      </c>
      <c r="V30">
        <f t="shared" si="22"/>
        <v>0.01</v>
      </c>
      <c r="W30">
        <f t="shared" si="23"/>
        <v>0.71799276865699901</v>
      </c>
      <c r="X30">
        <f t="shared" si="24"/>
        <v>9.0523149726158617E-3</v>
      </c>
      <c r="Y30">
        <f t="shared" si="25"/>
        <v>7.1799276865699901E-3</v>
      </c>
      <c r="Z30">
        <f t="shared" si="26"/>
        <v>0.70176052599781324</v>
      </c>
      <c r="AB30">
        <f t="shared" si="27"/>
        <v>14116.472515114634</v>
      </c>
      <c r="AC30">
        <f t="shared" si="2"/>
        <v>13523.384995690407</v>
      </c>
      <c r="AE30">
        <f t="shared" si="3"/>
        <v>0</v>
      </c>
      <c r="AF30">
        <f t="shared" si="4"/>
        <v>0</v>
      </c>
      <c r="AG30">
        <f t="shared" si="5"/>
        <v>-17.544013149945332</v>
      </c>
      <c r="AH30">
        <f t="shared" si="6"/>
        <v>-18104.629945231722</v>
      </c>
      <c r="AI30">
        <f t="shared" si="7"/>
        <v>-18122.173958381667</v>
      </c>
      <c r="AJ30">
        <f t="shared" si="8"/>
        <v>593.08751942422714</v>
      </c>
      <c r="AK30">
        <f t="shared" si="30"/>
        <v>988.15307605802445</v>
      </c>
      <c r="AL30">
        <f t="shared" si="9"/>
        <v>-16540.933362899417</v>
      </c>
      <c r="AN30">
        <f t="shared" si="10"/>
        <v>0</v>
      </c>
      <c r="AO30">
        <f t="shared" si="11"/>
        <v>0</v>
      </c>
      <c r="AP30">
        <f t="shared" si="12"/>
        <v>-0.82270158137436478</v>
      </c>
      <c r="AQ30">
        <f t="shared" si="13"/>
        <v>-848.9909098242</v>
      </c>
      <c r="AR30">
        <f t="shared" si="14"/>
        <v>-849.81361140557442</v>
      </c>
      <c r="AS30">
        <f t="shared" si="15"/>
        <v>27.811996944680324</v>
      </c>
      <c r="AT30">
        <f t="shared" si="16"/>
        <v>46.338035167022937</v>
      </c>
      <c r="AU30">
        <f t="shared" si="17"/>
        <v>-775.66357929387118</v>
      </c>
      <c r="AW30">
        <v>27</v>
      </c>
      <c r="AX30">
        <f>IF(Z30&gt;0, (R30*SUMPRODUCT(K30:$K$98, X30:$X$98)-K30*$AZ$3)/Z30, 0)</f>
        <v>19270.655009359343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4.1869267714967337E-2</v>
      </c>
      <c r="L31" s="2">
        <v>28</v>
      </c>
      <c r="M31" s="8">
        <v>1.5033739000000001E-2</v>
      </c>
      <c r="Q31" s="5">
        <f t="shared" si="29"/>
        <v>25</v>
      </c>
      <c r="R31">
        <f t="shared" si="0"/>
        <v>2000000</v>
      </c>
      <c r="S31">
        <f t="shared" si="1"/>
        <v>18803.28870557377</v>
      </c>
      <c r="U31">
        <f t="shared" si="21"/>
        <v>1.5033739000000001E-2</v>
      </c>
      <c r="V31">
        <f t="shared" si="22"/>
        <v>0.01</v>
      </c>
      <c r="W31">
        <f t="shared" si="23"/>
        <v>0.70176052599781324</v>
      </c>
      <c r="X31">
        <f t="shared" si="24"/>
        <v>1.0550084588353839E-2</v>
      </c>
      <c r="Y31">
        <f t="shared" si="25"/>
        <v>7.0176052599781324E-3</v>
      </c>
      <c r="Z31">
        <f t="shared" si="26"/>
        <v>0.68419283614948134</v>
      </c>
      <c r="AB31">
        <f t="shared" si="27"/>
        <v>13523.384995690407</v>
      </c>
      <c r="AC31">
        <f t="shared" si="2"/>
        <v>12865.075428404027</v>
      </c>
      <c r="AE31">
        <f t="shared" si="3"/>
        <v>0</v>
      </c>
      <c r="AF31">
        <f t="shared" si="4"/>
        <v>0</v>
      </c>
      <c r="AG31">
        <f t="shared" si="5"/>
        <v>-17.104820903737032</v>
      </c>
      <c r="AH31">
        <f t="shared" si="6"/>
        <v>-21100.169176707677</v>
      </c>
      <c r="AI31">
        <f t="shared" si="7"/>
        <v>-21117.273997611414</v>
      </c>
      <c r="AJ31">
        <f t="shared" si="8"/>
        <v>658.30956728638012</v>
      </c>
      <c r="AK31">
        <f t="shared" si="30"/>
        <v>946.63694969832852</v>
      </c>
      <c r="AL31">
        <f t="shared" si="9"/>
        <v>-19512.327480626704</v>
      </c>
      <c r="AN31">
        <f t="shared" si="10"/>
        <v>0</v>
      </c>
      <c r="AO31">
        <f t="shared" si="11"/>
        <v>0</v>
      </c>
      <c r="AP31">
        <f t="shared" si="12"/>
        <v>-0.71616632563513538</v>
      </c>
      <c r="AQ31">
        <f t="shared" si="13"/>
        <v>-883.44863209067569</v>
      </c>
      <c r="AR31">
        <f t="shared" si="14"/>
        <v>-884.16479841631076</v>
      </c>
      <c r="AS31">
        <f t="shared" si="15"/>
        <v>27.562939512037754</v>
      </c>
      <c r="AT31">
        <f t="shared" si="16"/>
        <v>39.634995875799383</v>
      </c>
      <c r="AU31">
        <f t="shared" si="17"/>
        <v>-816.96686302847365</v>
      </c>
      <c r="AW31">
        <v>28</v>
      </c>
      <c r="AX31">
        <f>IF(Z31&gt;0, (R31*SUMPRODUCT(K31:$K$98, X31:$X$98)-K31*$AZ$3)/Z31, 0)</f>
        <v>18803.28870557377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3.7383274745506546E-2</v>
      </c>
      <c r="L32" s="2">
        <v>29</v>
      </c>
      <c r="M32" s="8">
        <v>1.7719183999999999E-2</v>
      </c>
      <c r="Q32" s="5">
        <f t="shared" si="29"/>
        <v>25</v>
      </c>
      <c r="R32">
        <f t="shared" si="0"/>
        <v>2000000</v>
      </c>
      <c r="S32">
        <f t="shared" si="1"/>
        <v>18267.24952586741</v>
      </c>
      <c r="U32">
        <f t="shared" si="21"/>
        <v>1.7719183999999999E-2</v>
      </c>
      <c r="V32">
        <f t="shared" si="22"/>
        <v>0.01</v>
      </c>
      <c r="W32">
        <f t="shared" si="23"/>
        <v>0.68419283614948134</v>
      </c>
      <c r="X32">
        <f t="shared" si="24"/>
        <v>1.212333875521451E-2</v>
      </c>
      <c r="Y32">
        <f t="shared" si="25"/>
        <v>6.8419283614948138E-3</v>
      </c>
      <c r="Z32">
        <f t="shared" si="26"/>
        <v>0.66522756903277203</v>
      </c>
      <c r="AB32">
        <f t="shared" si="27"/>
        <v>12865.075428404027</v>
      </c>
      <c r="AC32">
        <f t="shared" si="2"/>
        <v>12151.877995007835</v>
      </c>
      <c r="AE32">
        <f t="shared" si="3"/>
        <v>0</v>
      </c>
      <c r="AF32">
        <f t="shared" si="4"/>
        <v>0</v>
      </c>
      <c r="AG32">
        <f t="shared" si="5"/>
        <v>-16.6306892258193</v>
      </c>
      <c r="AH32">
        <f t="shared" si="6"/>
        <v>-24246.677510429021</v>
      </c>
      <c r="AI32">
        <f t="shared" si="7"/>
        <v>-24263.308199654839</v>
      </c>
      <c r="AJ32">
        <f t="shared" si="8"/>
        <v>713.19743339619163</v>
      </c>
      <c r="AK32">
        <f t="shared" si="30"/>
        <v>900.555279988282</v>
      </c>
      <c r="AL32">
        <f t="shared" si="9"/>
        <v>-22649.555486270365</v>
      </c>
      <c r="AN32">
        <f t="shared" si="10"/>
        <v>0</v>
      </c>
      <c r="AO32">
        <f t="shared" si="11"/>
        <v>0</v>
      </c>
      <c r="AP32">
        <f t="shared" si="12"/>
        <v>-0.62170962453593848</v>
      </c>
      <c r="AQ32">
        <f t="shared" si="13"/>
        <v>-906.42020703806281</v>
      </c>
      <c r="AR32">
        <f t="shared" si="14"/>
        <v>-907.04191666259862</v>
      </c>
      <c r="AS32">
        <f t="shared" si="15"/>
        <v>26.661655600439939</v>
      </c>
      <c r="AT32">
        <f t="shared" si="16"/>
        <v>33.665705455318516</v>
      </c>
      <c r="AU32">
        <f t="shared" si="17"/>
        <v>-846.71455560684012</v>
      </c>
      <c r="AW32">
        <v>29</v>
      </c>
      <c r="AX32">
        <f>IF(Z32&gt;0, (R32*SUMPRODUCT(K32:$K$98, X32:$X$98)-K32*$AZ$3)/Z32, 0)</f>
        <v>18267.24952586741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3.337792387991656E-2</v>
      </c>
      <c r="L33" s="2">
        <v>30</v>
      </c>
      <c r="M33" s="8">
        <v>2.0768709E-2</v>
      </c>
      <c r="Q33" s="5">
        <f t="shared" si="29"/>
        <v>25</v>
      </c>
      <c r="R33">
        <f t="shared" si="0"/>
        <v>2000000</v>
      </c>
      <c r="S33">
        <f t="shared" si="1"/>
        <v>17677.087327680398</v>
      </c>
      <c r="U33">
        <f t="shared" si="21"/>
        <v>2.0768709E-2</v>
      </c>
      <c r="V33">
        <f t="shared" si="22"/>
        <v>0.01</v>
      </c>
      <c r="W33">
        <f t="shared" si="23"/>
        <v>0.66522756903277203</v>
      </c>
      <c r="X33">
        <f t="shared" si="24"/>
        <v>1.3815917800019053E-2</v>
      </c>
      <c r="Y33">
        <f t="shared" si="25"/>
        <v>6.6522756903277204E-3</v>
      </c>
      <c r="Z33">
        <f t="shared" si="26"/>
        <v>0.64475937554242535</v>
      </c>
      <c r="AB33">
        <f t="shared" si="27"/>
        <v>12151.877995007835</v>
      </c>
      <c r="AC33">
        <f t="shared" si="2"/>
        <v>11397.467786804134</v>
      </c>
      <c r="AE33">
        <f t="shared" si="3"/>
        <v>0</v>
      </c>
      <c r="AF33">
        <f t="shared" si="4"/>
        <v>0</v>
      </c>
      <c r="AG33">
        <f t="shared" si="5"/>
        <v>-16.118984388560634</v>
      </c>
      <c r="AH33">
        <f t="shared" si="6"/>
        <v>-27631.835600038106</v>
      </c>
      <c r="AI33">
        <f t="shared" si="7"/>
        <v>-27647.954584426669</v>
      </c>
      <c r="AJ33">
        <f t="shared" si="8"/>
        <v>754.41020820370068</v>
      </c>
      <c r="AK33">
        <f t="shared" si="30"/>
        <v>850.63145965054855</v>
      </c>
      <c r="AL33">
        <f t="shared" si="9"/>
        <v>-26042.912916572423</v>
      </c>
      <c r="AN33">
        <f t="shared" si="10"/>
        <v>0</v>
      </c>
      <c r="AO33">
        <f t="shared" si="11"/>
        <v>0</v>
      </c>
      <c r="AP33">
        <f t="shared" si="12"/>
        <v>-0.53801823394294024</v>
      </c>
      <c r="AQ33">
        <f t="shared" si="13"/>
        <v>-922.29330532044048</v>
      </c>
      <c r="AR33">
        <f t="shared" si="14"/>
        <v>-922.8313235543834</v>
      </c>
      <c r="AS33">
        <f t="shared" si="15"/>
        <v>25.180646503655126</v>
      </c>
      <c r="AT33">
        <f t="shared" si="16"/>
        <v>28.392312110078326</v>
      </c>
      <c r="AU33">
        <f t="shared" si="17"/>
        <v>-869.25836494065004</v>
      </c>
      <c r="AW33">
        <v>30</v>
      </c>
      <c r="AX33">
        <f>IF(Z33&gt;0, (R33*SUMPRODUCT(K33:$K$98, X33:$X$98)-K33*$AZ$3)/Z33, 0)</f>
        <v>17677.087327680398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2.9801717749925499E-2</v>
      </c>
      <c r="L34" s="2">
        <v>31</v>
      </c>
      <c r="M34" s="8">
        <v>2.4225090000000001E-2</v>
      </c>
      <c r="Q34" s="5">
        <f t="shared" si="29"/>
        <v>25</v>
      </c>
      <c r="R34">
        <f t="shared" si="0"/>
        <v>2000000</v>
      </c>
      <c r="S34">
        <f t="shared" si="1"/>
        <v>17040.351254550402</v>
      </c>
      <c r="U34">
        <f t="shared" si="21"/>
        <v>2.4225090000000001E-2</v>
      </c>
      <c r="V34">
        <f t="shared" si="22"/>
        <v>0.01</v>
      </c>
      <c r="W34">
        <f t="shared" si="23"/>
        <v>0.64475937554242535</v>
      </c>
      <c r="X34">
        <f t="shared" si="24"/>
        <v>1.5619353900859053E-2</v>
      </c>
      <c r="Y34">
        <f t="shared" si="25"/>
        <v>6.4475937554242533E-3</v>
      </c>
      <c r="Z34">
        <f t="shared" si="26"/>
        <v>0.6226924278861421</v>
      </c>
      <c r="AB34">
        <f t="shared" si="27"/>
        <v>11397.467786804134</v>
      </c>
      <c r="AC34">
        <f t="shared" si="2"/>
        <v>10610.897694728657</v>
      </c>
      <c r="AE34">
        <f t="shared" si="3"/>
        <v>0</v>
      </c>
      <c r="AF34">
        <f t="shared" si="4"/>
        <v>0</v>
      </c>
      <c r="AG34">
        <f t="shared" si="5"/>
        <v>-15.567310697153552</v>
      </c>
      <c r="AH34">
        <f t="shared" si="6"/>
        <v>-31238.707801718105</v>
      </c>
      <c r="AI34">
        <f t="shared" si="7"/>
        <v>-31254.27511241526</v>
      </c>
      <c r="AJ34">
        <f t="shared" si="8"/>
        <v>786.57009207547708</v>
      </c>
      <c r="AK34">
        <f t="shared" si="30"/>
        <v>797.82274507628949</v>
      </c>
      <c r="AL34">
        <f t="shared" si="9"/>
        <v>-29669.882275263491</v>
      </c>
      <c r="AN34">
        <f t="shared" si="10"/>
        <v>0</v>
      </c>
      <c r="AO34">
        <f t="shared" si="11"/>
        <v>0</v>
      </c>
      <c r="AP34">
        <f t="shared" si="12"/>
        <v>-0.46393259952196608</v>
      </c>
      <c r="AQ34">
        <f t="shared" si="13"/>
        <v>-930.96715277919861</v>
      </c>
      <c r="AR34">
        <f t="shared" si="14"/>
        <v>-931.43108537872058</v>
      </c>
      <c r="AS34">
        <f t="shared" si="15"/>
        <v>23.441139874566279</v>
      </c>
      <c r="AT34">
        <f t="shared" si="16"/>
        <v>23.776488263234342</v>
      </c>
      <c r="AU34">
        <f t="shared" si="17"/>
        <v>-884.21345724091998</v>
      </c>
      <c r="AW34">
        <v>31</v>
      </c>
      <c r="AX34">
        <f>IF(Z34&gt;0, (R34*SUMPRODUCT(K34:$K$98, X34:$X$98)-K34*$AZ$3)/Z34, 0)</f>
        <v>17040.351254550402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2.660867656243348E-2</v>
      </c>
      <c r="L35" s="2">
        <v>32</v>
      </c>
      <c r="M35" s="8">
        <v>2.7828815E-2</v>
      </c>
      <c r="Q35" s="5">
        <f t="shared" si="29"/>
        <v>25</v>
      </c>
      <c r="R35">
        <f t="shared" ref="R35:R66" si="31">$C$6</f>
        <v>2000000</v>
      </c>
      <c r="S35">
        <f t="shared" ref="S35:S66" si="32">AX35</f>
        <v>16358.723808176983</v>
      </c>
      <c r="U35">
        <f t="shared" si="21"/>
        <v>2.7828815E-2</v>
      </c>
      <c r="V35">
        <f t="shared" si="22"/>
        <v>0.01</v>
      </c>
      <c r="W35">
        <f t="shared" si="23"/>
        <v>0.6226924278861421</v>
      </c>
      <c r="X35">
        <f t="shared" si="24"/>
        <v>1.732879237754429E-2</v>
      </c>
      <c r="Y35">
        <f t="shared" si="25"/>
        <v>6.2269242788614209E-3</v>
      </c>
      <c r="Z35">
        <f t="shared" si="26"/>
        <v>0.59913671122973644</v>
      </c>
      <c r="AB35">
        <f t="shared" si="27"/>
        <v>10610.897694728657</v>
      </c>
      <c r="AC35">
        <f t="shared" ref="AC35:AC66" si="33">S35*Z35</f>
        <v>9801.111982346747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-14.978417780743412</v>
      </c>
      <c r="AH35">
        <f t="shared" ref="AH35:AH66" si="37">-X35*R35</f>
        <v>-34657.584755088581</v>
      </c>
      <c r="AI35">
        <f t="shared" ref="AI35:AI66" si="38">SUM(AE35:AH35)</f>
        <v>-34672.563172869326</v>
      </c>
      <c r="AJ35">
        <f t="shared" ref="AJ35:AJ66" si="39">AB35-AC35</f>
        <v>809.78571238191034</v>
      </c>
      <c r="AK35">
        <f t="shared" si="30"/>
        <v>742.76283863100605</v>
      </c>
      <c r="AL35">
        <f t="shared" ref="AL35:AL66" si="40">SUM(AI35:AK35)</f>
        <v>-33120.014621856411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-0.39855587414480409</v>
      </c>
      <c r="AQ35">
        <f t="shared" ref="AQ35:AQ66" si="44">AH35*$K35</f>
        <v>-922.19246318327737</v>
      </c>
      <c r="AR35">
        <f t="shared" ref="AR35:AR66" si="45">AI35*$K35</f>
        <v>-922.59101905742227</v>
      </c>
      <c r="AS35">
        <f t="shared" ref="AS35:AS66" si="46">AJ35*$K35</f>
        <v>21.547326105650036</v>
      </c>
      <c r="AT35">
        <f t="shared" ref="AT35:AT66" si="47">AK35*$K35</f>
        <v>19.763936135727413</v>
      </c>
      <c r="AU35">
        <f t="shared" ref="AU35:AU66" si="48">AL35*$K35</f>
        <v>-881.27975681604482</v>
      </c>
      <c r="AW35">
        <v>32</v>
      </c>
      <c r="AX35">
        <f>IF(Z35&gt;0, (R35*SUMPRODUCT(K35:$K$98, X35:$X$98)-K35*$AZ$3)/Z35, 0)</f>
        <v>16358.723808176983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2.3757746930744176E-2</v>
      </c>
      <c r="L36" s="2">
        <v>33</v>
      </c>
      <c r="M36" s="8">
        <v>3.1684449000000003E-2</v>
      </c>
      <c r="Q36" s="5">
        <f t="shared" si="29"/>
        <v>25</v>
      </c>
      <c r="R36">
        <f t="shared" si="31"/>
        <v>2000000</v>
      </c>
      <c r="S36">
        <f t="shared" si="32"/>
        <v>15652.580286802058</v>
      </c>
      <c r="U36">
        <f t="shared" ref="U36:U67" si="52">M36</f>
        <v>3.1684449000000003E-2</v>
      </c>
      <c r="V36">
        <f t="shared" ref="V36:V67" si="53">$C$10</f>
        <v>0.01</v>
      </c>
      <c r="W36">
        <f t="shared" ref="W36:W67" si="54">Z35</f>
        <v>0.59913671122973644</v>
      </c>
      <c r="X36">
        <f t="shared" ref="X36:X67" si="55">U36*W36</f>
        <v>1.8983316570986314E-2</v>
      </c>
      <c r="Y36">
        <f t="shared" ref="Y36:Y67" si="56">V36*W36</f>
        <v>5.9913671122973642E-3</v>
      </c>
      <c r="Z36">
        <f t="shared" ref="Z36:Z67" si="57">MAX(0, W36-X36-Y36)</f>
        <v>0.57416202754645274</v>
      </c>
      <c r="AB36">
        <f t="shared" ref="AB36:AB67" si="58">AC35</f>
        <v>9801.111982346747</v>
      </c>
      <c r="AC36">
        <f t="shared" si="33"/>
        <v>8987.1172338039069</v>
      </c>
      <c r="AE36">
        <f t="shared" si="34"/>
        <v>0</v>
      </c>
      <c r="AF36">
        <f t="shared" si="35"/>
        <v>0</v>
      </c>
      <c r="AG36">
        <f t="shared" si="36"/>
        <v>-14.354050688661319</v>
      </c>
      <c r="AH36">
        <f t="shared" si="37"/>
        <v>-37966.633141972627</v>
      </c>
      <c r="AI36">
        <f t="shared" si="38"/>
        <v>-37980.98719266129</v>
      </c>
      <c r="AJ36">
        <f t="shared" si="39"/>
        <v>813.99474854284017</v>
      </c>
      <c r="AK36">
        <f t="shared" si="30"/>
        <v>686.07783876427231</v>
      </c>
      <c r="AL36">
        <f t="shared" si="40"/>
        <v>-36480.914605354177</v>
      </c>
      <c r="AN36">
        <f t="shared" si="41"/>
        <v>0</v>
      </c>
      <c r="AO36">
        <f t="shared" si="42"/>
        <v>0</v>
      </c>
      <c r="AP36">
        <f t="shared" si="43"/>
        <v>-0.34101990369228979</v>
      </c>
      <c r="AQ36">
        <f t="shared" si="44"/>
        <v>-902.00166199939031</v>
      </c>
      <c r="AR36">
        <f t="shared" si="45"/>
        <v>-902.34268190308262</v>
      </c>
      <c r="AS36">
        <f t="shared" si="46"/>
        <v>19.338681238835537</v>
      </c>
      <c r="AT36">
        <f t="shared" si="47"/>
        <v>16.299663668153489</v>
      </c>
      <c r="AU36">
        <f t="shared" si="48"/>
        <v>-866.70433699609362</v>
      </c>
      <c r="AW36">
        <v>33</v>
      </c>
      <c r="AX36">
        <f>IF(Z36&gt;0, (R36*SUMPRODUCT(K36:$K$98, X36:$X$98)-K36*$AZ$3)/Z36, 0)</f>
        <v>15652.580286802058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2.1212274045307299E-2</v>
      </c>
      <c r="L37" s="2">
        <v>34</v>
      </c>
      <c r="M37" s="8">
        <v>3.5933631000000001E-2</v>
      </c>
      <c r="Q37" s="5">
        <f t="shared" ref="Q37:Q68" si="60">$C$8</f>
        <v>25</v>
      </c>
      <c r="R37">
        <f t="shared" si="31"/>
        <v>2000000</v>
      </c>
      <c r="S37">
        <f t="shared" si="32"/>
        <v>14935.906783674296</v>
      </c>
      <c r="U37">
        <f t="shared" si="52"/>
        <v>3.5933631000000001E-2</v>
      </c>
      <c r="V37">
        <f t="shared" si="53"/>
        <v>0.01</v>
      </c>
      <c r="W37">
        <f t="shared" si="54"/>
        <v>0.57416202754645274</v>
      </c>
      <c r="X37">
        <f t="shared" si="55"/>
        <v>2.063172643206607E-2</v>
      </c>
      <c r="Y37">
        <f t="shared" si="56"/>
        <v>5.7416202754645273E-3</v>
      </c>
      <c r="Z37">
        <f t="shared" si="57"/>
        <v>0.54778868083892207</v>
      </c>
      <c r="AB37">
        <f t="shared" si="58"/>
        <v>8987.1172338039069</v>
      </c>
      <c r="AC37">
        <f t="shared" si="33"/>
        <v>8181.7206741620503</v>
      </c>
      <c r="AE37">
        <f t="shared" si="34"/>
        <v>0</v>
      </c>
      <c r="AF37">
        <f t="shared" si="35"/>
        <v>0</v>
      </c>
      <c r="AG37">
        <f t="shared" si="36"/>
        <v>-13.694717020973052</v>
      </c>
      <c r="AH37">
        <f t="shared" si="37"/>
        <v>-41263.452864132138</v>
      </c>
      <c r="AI37">
        <f t="shared" si="38"/>
        <v>-41277.147581153113</v>
      </c>
      <c r="AJ37">
        <f t="shared" si="39"/>
        <v>805.39655964185658</v>
      </c>
      <c r="AK37">
        <f t="shared" si="30"/>
        <v>629.09820636627353</v>
      </c>
      <c r="AL37">
        <f t="shared" si="40"/>
        <v>-39842.652815144982</v>
      </c>
      <c r="AN37">
        <f t="shared" si="41"/>
        <v>0</v>
      </c>
      <c r="AO37">
        <f t="shared" si="42"/>
        <v>0</v>
      </c>
      <c r="AP37">
        <f t="shared" si="43"/>
        <v>-0.29049609042181473</v>
      </c>
      <c r="AQ37">
        <f t="shared" si="44"/>
        <v>-875.2916702095913</v>
      </c>
      <c r="AR37">
        <f t="shared" si="45"/>
        <v>-875.58216630001311</v>
      </c>
      <c r="AS37">
        <f t="shared" si="46"/>
        <v>17.084292538270748</v>
      </c>
      <c r="AT37">
        <f t="shared" si="47"/>
        <v>13.344603554852679</v>
      </c>
      <c r="AU37">
        <f t="shared" si="48"/>
        <v>-845.15327020688972</v>
      </c>
      <c r="AW37">
        <v>34</v>
      </c>
      <c r="AX37">
        <f>IF(Z37&gt;0, (R37*SUMPRODUCT(K37:$K$98, X37:$X$98)-K37*$AZ$3)/Z37, 0)</f>
        <v>14935.906783674296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1.8939530397595803E-2</v>
      </c>
      <c r="L38" s="2">
        <v>35</v>
      </c>
      <c r="M38" s="8">
        <v>4.1016489000000003E-2</v>
      </c>
      <c r="Q38" s="5">
        <f t="shared" si="60"/>
        <v>25</v>
      </c>
      <c r="R38">
        <f t="shared" si="31"/>
        <v>2000000</v>
      </c>
      <c r="S38">
        <f t="shared" si="32"/>
        <v>14221.008511742388</v>
      </c>
      <c r="U38">
        <f t="shared" si="52"/>
        <v>4.1016489000000003E-2</v>
      </c>
      <c r="V38">
        <f t="shared" si="53"/>
        <v>0.01</v>
      </c>
      <c r="W38">
        <f t="shared" si="54"/>
        <v>0.54778868083892207</v>
      </c>
      <c r="X38">
        <f t="shared" si="55"/>
        <v>2.246836840195416E-2</v>
      </c>
      <c r="Y38">
        <f t="shared" si="56"/>
        <v>5.4778868083892205E-3</v>
      </c>
      <c r="Z38">
        <f t="shared" si="57"/>
        <v>0.51984242562857863</v>
      </c>
      <c r="AB38">
        <f t="shared" si="58"/>
        <v>8181.7206741620503</v>
      </c>
      <c r="AC38">
        <f t="shared" si="33"/>
        <v>7392.6835596288256</v>
      </c>
      <c r="AE38">
        <f t="shared" si="34"/>
        <v>0</v>
      </c>
      <c r="AF38">
        <f t="shared" si="35"/>
        <v>0</v>
      </c>
      <c r="AG38">
        <f t="shared" si="36"/>
        <v>-12.996060640714466</v>
      </c>
      <c r="AH38">
        <f t="shared" si="37"/>
        <v>-44936.736803908323</v>
      </c>
      <c r="AI38">
        <f t="shared" si="38"/>
        <v>-44949.732864549034</v>
      </c>
      <c r="AJ38">
        <f t="shared" si="39"/>
        <v>789.03711453322467</v>
      </c>
      <c r="AK38">
        <f t="shared" si="30"/>
        <v>572.72044719134362</v>
      </c>
      <c r="AL38">
        <f t="shared" si="40"/>
        <v>-43587.975302824467</v>
      </c>
      <c r="AN38">
        <f t="shared" si="41"/>
        <v>0</v>
      </c>
      <c r="AO38">
        <f t="shared" si="42"/>
        <v>0</v>
      </c>
      <c r="AP38">
        <f t="shared" si="43"/>
        <v>-0.24613928555381001</v>
      </c>
      <c r="AQ38">
        <f t="shared" si="44"/>
        <v>-851.08069266638381</v>
      </c>
      <c r="AR38">
        <f t="shared" si="45"/>
        <v>-851.32683195193749</v>
      </c>
      <c r="AS38">
        <f t="shared" si="46"/>
        <v>14.943992415533289</v>
      </c>
      <c r="AT38">
        <f t="shared" si="47"/>
        <v>10.847056318905114</v>
      </c>
      <c r="AU38">
        <f t="shared" si="48"/>
        <v>-825.5357832174991</v>
      </c>
      <c r="AW38">
        <v>35</v>
      </c>
      <c r="AX38">
        <f>IF(Z38&gt;0, (R38*SUMPRODUCT(K38:$K$98, X38:$X$98)-K38*$AZ$3)/Z38, 0)</f>
        <v>14221.008511742388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1.6910294997853393E-2</v>
      </c>
      <c r="L39" s="2">
        <v>36</v>
      </c>
      <c r="M39" s="8">
        <v>4.6435859000000003E-2</v>
      </c>
      <c r="Q39" s="5">
        <f t="shared" si="60"/>
        <v>25</v>
      </c>
      <c r="R39">
        <f t="shared" si="31"/>
        <v>2000000</v>
      </c>
      <c r="S39">
        <f t="shared" si="32"/>
        <v>13493.481802936418</v>
      </c>
      <c r="U39">
        <f t="shared" si="52"/>
        <v>4.6435859000000003E-2</v>
      </c>
      <c r="V39">
        <f t="shared" si="53"/>
        <v>0.01</v>
      </c>
      <c r="W39">
        <f t="shared" si="54"/>
        <v>0.51984242562857863</v>
      </c>
      <c r="X39">
        <f t="shared" si="55"/>
        <v>2.4139329578706663E-2</v>
      </c>
      <c r="Y39">
        <f t="shared" si="56"/>
        <v>5.1984242562857861E-3</v>
      </c>
      <c r="Z39">
        <f t="shared" si="57"/>
        <v>0.49050467179358614</v>
      </c>
      <c r="AB39">
        <f t="shared" si="58"/>
        <v>7392.6835596288256</v>
      </c>
      <c r="AC39">
        <f t="shared" si="33"/>
        <v>6618.6158631020544</v>
      </c>
      <c r="AE39">
        <f t="shared" si="34"/>
        <v>0</v>
      </c>
      <c r="AF39">
        <f t="shared" si="35"/>
        <v>0</v>
      </c>
      <c r="AG39">
        <f t="shared" si="36"/>
        <v>-12.262616794839653</v>
      </c>
      <c r="AH39">
        <f t="shared" si="37"/>
        <v>-48278.659157413327</v>
      </c>
      <c r="AI39">
        <f t="shared" si="38"/>
        <v>-48290.921774208167</v>
      </c>
      <c r="AJ39">
        <f t="shared" si="39"/>
        <v>774.06769652677121</v>
      </c>
      <c r="AK39">
        <f t="shared" si="30"/>
        <v>517.48784917401781</v>
      </c>
      <c r="AL39">
        <f t="shared" si="40"/>
        <v>-46999.366228507381</v>
      </c>
      <c r="AN39">
        <f t="shared" si="41"/>
        <v>0</v>
      </c>
      <c r="AO39">
        <f t="shared" si="42"/>
        <v>0</v>
      </c>
      <c r="AP39">
        <f t="shared" si="43"/>
        <v>-0.20736446744636999</v>
      </c>
      <c r="AQ39">
        <f t="shared" si="44"/>
        <v>-816.40636845267545</v>
      </c>
      <c r="AR39">
        <f t="shared" si="45"/>
        <v>-816.61373292012183</v>
      </c>
      <c r="AS39">
        <f t="shared" si="46"/>
        <v>13.089713096576558</v>
      </c>
      <c r="AT39">
        <f t="shared" si="47"/>
        <v>8.7508721873373041</v>
      </c>
      <c r="AU39">
        <f t="shared" si="48"/>
        <v>-794.77314763620802</v>
      </c>
      <c r="AW39">
        <v>36</v>
      </c>
      <c r="AX39">
        <f>IF(Z39&gt;0, (R39*SUMPRODUCT(K39:$K$98, X39:$X$98)-K39*$AZ$3)/Z39, 0)</f>
        <v>13493.481802936418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1.5098477676654815E-2</v>
      </c>
      <c r="L40" s="2">
        <v>37</v>
      </c>
      <c r="M40" s="8">
        <v>5.1834316999999998E-2</v>
      </c>
      <c r="Q40" s="5">
        <f t="shared" si="60"/>
        <v>25</v>
      </c>
      <c r="R40">
        <f t="shared" si="31"/>
        <v>2000000</v>
      </c>
      <c r="S40">
        <f t="shared" si="32"/>
        <v>12758.136705022742</v>
      </c>
      <c r="U40">
        <f t="shared" si="52"/>
        <v>5.1834316999999998E-2</v>
      </c>
      <c r="V40">
        <f t="shared" si="53"/>
        <v>0.01</v>
      </c>
      <c r="W40">
        <f t="shared" si="54"/>
        <v>0.49050467179358614</v>
      </c>
      <c r="X40">
        <f t="shared" si="55"/>
        <v>2.5424974647729703E-2</v>
      </c>
      <c r="Y40">
        <f t="shared" si="56"/>
        <v>4.9050467179358615E-3</v>
      </c>
      <c r="Z40">
        <f t="shared" si="57"/>
        <v>0.46017465042792061</v>
      </c>
      <c r="AB40">
        <f t="shared" si="58"/>
        <v>6618.6158631020544</v>
      </c>
      <c r="AC40">
        <f t="shared" si="33"/>
        <v>5870.9710983454634</v>
      </c>
      <c r="AE40">
        <f t="shared" si="34"/>
        <v>0</v>
      </c>
      <c r="AF40">
        <f t="shared" si="35"/>
        <v>0</v>
      </c>
      <c r="AG40">
        <f t="shared" si="36"/>
        <v>-11.504366260698015</v>
      </c>
      <c r="AH40">
        <f t="shared" si="37"/>
        <v>-50849.949295459402</v>
      </c>
      <c r="AI40">
        <f t="shared" si="38"/>
        <v>-50861.453661720101</v>
      </c>
      <c r="AJ40">
        <f t="shared" si="39"/>
        <v>747.64476475659103</v>
      </c>
      <c r="AK40">
        <f t="shared" si="30"/>
        <v>463.30311041714384</v>
      </c>
      <c r="AL40">
        <f t="shared" si="40"/>
        <v>-49650.505786546368</v>
      </c>
      <c r="AN40">
        <f t="shared" si="41"/>
        <v>0</v>
      </c>
      <c r="AO40">
        <f t="shared" si="42"/>
        <v>0</v>
      </c>
      <c r="AP40">
        <f t="shared" si="43"/>
        <v>-0.17369841717120982</v>
      </c>
      <c r="AQ40">
        <f t="shared" si="44"/>
        <v>-767.75682429652295</v>
      </c>
      <c r="AR40">
        <f t="shared" si="45"/>
        <v>-767.93052271369424</v>
      </c>
      <c r="AS40">
        <f t="shared" si="46"/>
        <v>11.288297790745229</v>
      </c>
      <c r="AT40">
        <f t="shared" si="47"/>
        <v>6.9951716701579869</v>
      </c>
      <c r="AU40">
        <f t="shared" si="48"/>
        <v>-749.64705325279101</v>
      </c>
      <c r="AW40">
        <v>37</v>
      </c>
      <c r="AX40">
        <f>IF(Z40&gt;0, (R40*SUMPRODUCT(K40:$K$98, X40:$X$98)-K40*$AZ$3)/Z40, 0)</f>
        <v>12758.136705022742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1.348078363987037E-2</v>
      </c>
      <c r="L41" s="2">
        <v>38</v>
      </c>
      <c r="M41" s="8">
        <v>5.7772715000000002E-2</v>
      </c>
      <c r="Q41" s="5">
        <f t="shared" si="60"/>
        <v>25</v>
      </c>
      <c r="R41">
        <f t="shared" si="31"/>
        <v>2000000</v>
      </c>
      <c r="S41">
        <f t="shared" si="32"/>
        <v>12039.069176623867</v>
      </c>
      <c r="U41">
        <f t="shared" si="52"/>
        <v>5.7772715000000002E-2</v>
      </c>
      <c r="V41">
        <f t="shared" si="53"/>
        <v>0.01</v>
      </c>
      <c r="W41">
        <f t="shared" si="54"/>
        <v>0.46017465042792061</v>
      </c>
      <c r="X41">
        <f t="shared" si="55"/>
        <v>2.6585538929396885E-2</v>
      </c>
      <c r="Y41">
        <f t="shared" si="56"/>
        <v>4.6017465042792064E-3</v>
      </c>
      <c r="Z41">
        <f t="shared" si="57"/>
        <v>0.42898736499424456</v>
      </c>
      <c r="AB41">
        <f t="shared" si="58"/>
        <v>5870.9710983454634</v>
      </c>
      <c r="AC41">
        <f t="shared" si="33"/>
        <v>5164.6085630633024</v>
      </c>
      <c r="AE41">
        <f t="shared" si="34"/>
        <v>0</v>
      </c>
      <c r="AF41">
        <f t="shared" si="35"/>
        <v>0</v>
      </c>
      <c r="AG41">
        <f t="shared" si="36"/>
        <v>-10.724684124856115</v>
      </c>
      <c r="AH41">
        <f t="shared" si="37"/>
        <v>-53171.077858793768</v>
      </c>
      <c r="AI41">
        <f t="shared" si="38"/>
        <v>-53181.802542918624</v>
      </c>
      <c r="AJ41">
        <f t="shared" si="39"/>
        <v>706.36253528216093</v>
      </c>
      <c r="AK41">
        <f t="shared" ref="AK41:AK72" si="61">G41*SUM(AB41:AB41, AE41:AF41)</f>
        <v>410.96797688418246</v>
      </c>
      <c r="AL41">
        <f t="shared" si="40"/>
        <v>-52064.47203075228</v>
      </c>
      <c r="AN41">
        <f t="shared" si="41"/>
        <v>0</v>
      </c>
      <c r="AO41">
        <f t="shared" si="42"/>
        <v>0</v>
      </c>
      <c r="AP41">
        <f t="shared" si="43"/>
        <v>-0.14457714629313778</v>
      </c>
      <c r="AQ41">
        <f t="shared" si="44"/>
        <v>-716.78779651310072</v>
      </c>
      <c r="AR41">
        <f t="shared" si="45"/>
        <v>-716.93237365939376</v>
      </c>
      <c r="AS41">
        <f t="shared" si="46"/>
        <v>9.5223205094491128</v>
      </c>
      <c r="AT41">
        <f t="shared" si="47"/>
        <v>5.5401703792909114</v>
      </c>
      <c r="AU41">
        <f t="shared" si="48"/>
        <v>-701.86988277065382</v>
      </c>
      <c r="AW41">
        <v>38</v>
      </c>
      <c r="AX41">
        <f>IF(Z41&gt;0, (R41*SUMPRODUCT(K41:$K$98, X41:$X$98)-K41*$AZ$3)/Z41, 0)</f>
        <v>12039.069176623867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1.2036413964169972E-2</v>
      </c>
      <c r="L42" s="2">
        <v>39</v>
      </c>
      <c r="M42" s="8">
        <v>6.4089452000000005E-2</v>
      </c>
      <c r="Q42" s="5">
        <f t="shared" si="60"/>
        <v>25</v>
      </c>
      <c r="R42">
        <f t="shared" si="31"/>
        <v>2000000</v>
      </c>
      <c r="S42">
        <f t="shared" si="32"/>
        <v>11335.832299104619</v>
      </c>
      <c r="U42">
        <f t="shared" si="52"/>
        <v>6.4089452000000005E-2</v>
      </c>
      <c r="V42">
        <f t="shared" si="53"/>
        <v>0.01</v>
      </c>
      <c r="W42">
        <f t="shared" si="54"/>
        <v>0.42898736499424456</v>
      </c>
      <c r="X42">
        <f t="shared" si="55"/>
        <v>2.749356513740512E-2</v>
      </c>
      <c r="Y42">
        <f t="shared" si="56"/>
        <v>4.2898736499424458E-3</v>
      </c>
      <c r="Z42">
        <f t="shared" si="57"/>
        <v>0.39720392620689698</v>
      </c>
      <c r="AB42">
        <f t="shared" si="58"/>
        <v>5164.6085630633024</v>
      </c>
      <c r="AC42">
        <f t="shared" si="33"/>
        <v>4502.6370960273107</v>
      </c>
      <c r="AE42">
        <f t="shared" si="34"/>
        <v>0</v>
      </c>
      <c r="AF42">
        <f t="shared" si="35"/>
        <v>0</v>
      </c>
      <c r="AG42">
        <f t="shared" si="36"/>
        <v>-9.9300981551724252</v>
      </c>
      <c r="AH42">
        <f t="shared" si="37"/>
        <v>-54987.130274810239</v>
      </c>
      <c r="AI42">
        <f t="shared" si="38"/>
        <v>-54997.06037296541</v>
      </c>
      <c r="AJ42">
        <f t="shared" si="39"/>
        <v>661.97146703599174</v>
      </c>
      <c r="AK42">
        <f t="shared" si="61"/>
        <v>361.52259941443123</v>
      </c>
      <c r="AL42">
        <f t="shared" si="40"/>
        <v>-53973.566306514986</v>
      </c>
      <c r="AN42">
        <f t="shared" si="41"/>
        <v>0</v>
      </c>
      <c r="AO42">
        <f t="shared" si="42"/>
        <v>0</v>
      </c>
      <c r="AP42">
        <f t="shared" si="43"/>
        <v>-0.11952277210049586</v>
      </c>
      <c r="AQ42">
        <f t="shared" si="44"/>
        <v>-661.84786268935943</v>
      </c>
      <c r="AR42">
        <f t="shared" si="45"/>
        <v>-661.96738546145991</v>
      </c>
      <c r="AS42">
        <f t="shared" si="46"/>
        <v>7.967762609714093</v>
      </c>
      <c r="AT42">
        <f t="shared" si="47"/>
        <v>4.351435663954887</v>
      </c>
      <c r="AU42">
        <f t="shared" si="48"/>
        <v>-649.64818718779088</v>
      </c>
      <c r="AW42">
        <v>39</v>
      </c>
      <c r="AX42">
        <f>IF(Z42&gt;0, (R42*SUMPRODUCT(K42:$K$98, X42:$X$98)-K42*$AZ$3)/Z42, 0)</f>
        <v>11335.832299104619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1.0746798182294617E-2</v>
      </c>
      <c r="L43" s="2">
        <v>40</v>
      </c>
      <c r="M43" s="8">
        <v>7.1121990999999996E-2</v>
      </c>
      <c r="Q43" s="5">
        <f t="shared" si="60"/>
        <v>25</v>
      </c>
      <c r="R43">
        <f t="shared" si="31"/>
        <v>2000000</v>
      </c>
      <c r="S43">
        <f t="shared" si="32"/>
        <v>10657.32799653228</v>
      </c>
      <c r="U43">
        <f t="shared" si="52"/>
        <v>7.1121990999999996E-2</v>
      </c>
      <c r="V43">
        <f t="shared" si="53"/>
        <v>0.01</v>
      </c>
      <c r="W43">
        <f t="shared" si="54"/>
        <v>0.39720392620689698</v>
      </c>
      <c r="X43">
        <f t="shared" si="55"/>
        <v>2.824993406485159E-2</v>
      </c>
      <c r="Y43">
        <f t="shared" si="56"/>
        <v>3.9720392620689699E-3</v>
      </c>
      <c r="Z43">
        <f t="shared" si="57"/>
        <v>0.36498195287997642</v>
      </c>
      <c r="AB43">
        <f t="shared" si="58"/>
        <v>4502.6370960273107</v>
      </c>
      <c r="AC43">
        <f t="shared" si="33"/>
        <v>3889.7323846567983</v>
      </c>
      <c r="AE43">
        <f t="shared" si="34"/>
        <v>0</v>
      </c>
      <c r="AF43">
        <f t="shared" si="35"/>
        <v>0</v>
      </c>
      <c r="AG43">
        <f t="shared" si="36"/>
        <v>-9.1245488219994098</v>
      </c>
      <c r="AH43">
        <f t="shared" si="37"/>
        <v>-56499.86812970318</v>
      </c>
      <c r="AI43">
        <f t="shared" si="38"/>
        <v>-56508.992678525181</v>
      </c>
      <c r="AJ43">
        <f t="shared" si="39"/>
        <v>612.90471137051236</v>
      </c>
      <c r="AK43">
        <f t="shared" si="61"/>
        <v>315.18459672191176</v>
      </c>
      <c r="AL43">
        <f t="shared" si="40"/>
        <v>-55580.903370432759</v>
      </c>
      <c r="AN43">
        <f t="shared" si="41"/>
        <v>0</v>
      </c>
      <c r="AO43">
        <f t="shared" si="42"/>
        <v>0</v>
      </c>
      <c r="AP43">
        <f t="shared" si="43"/>
        <v>-9.805968469452174E-2</v>
      </c>
      <c r="AQ43">
        <f t="shared" si="44"/>
        <v>-607.19268011617964</v>
      </c>
      <c r="AR43">
        <f t="shared" si="45"/>
        <v>-607.29073980087423</v>
      </c>
      <c r="AS43">
        <f t="shared" si="46"/>
        <v>6.5867632380764292</v>
      </c>
      <c r="AT43">
        <f t="shared" si="47"/>
        <v>3.3872252511383034</v>
      </c>
      <c r="AU43">
        <f t="shared" si="48"/>
        <v>-597.31675131165957</v>
      </c>
      <c r="AW43">
        <v>40</v>
      </c>
      <c r="AX43">
        <f>IF(Z43&gt;0, (R43*SUMPRODUCT(K43:$K$98, X43:$X$98)-K43*$AZ$3)/Z43, 0)</f>
        <v>10657.32799653228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9.5953555199059081E-3</v>
      </c>
      <c r="L44" s="2">
        <v>41</v>
      </c>
      <c r="M44" s="8">
        <v>7.9233461000000005E-2</v>
      </c>
      <c r="Q44" s="5">
        <f t="shared" si="60"/>
        <v>25</v>
      </c>
      <c r="R44">
        <f t="shared" si="31"/>
        <v>2000000</v>
      </c>
      <c r="S44">
        <f t="shared" si="32"/>
        <v>10006.333820738182</v>
      </c>
      <c r="U44">
        <f t="shared" si="52"/>
        <v>7.9233461000000005E-2</v>
      </c>
      <c r="V44">
        <f t="shared" si="53"/>
        <v>0.01</v>
      </c>
      <c r="W44">
        <f t="shared" si="54"/>
        <v>0.36498195287997642</v>
      </c>
      <c r="X44">
        <f t="shared" si="55"/>
        <v>2.891878332921945E-2</v>
      </c>
      <c r="Y44">
        <f t="shared" si="56"/>
        <v>3.6498195287997643E-3</v>
      </c>
      <c r="Z44">
        <f t="shared" si="57"/>
        <v>0.33241335002195721</v>
      </c>
      <c r="AB44">
        <f t="shared" si="58"/>
        <v>3889.7323846567983</v>
      </c>
      <c r="AC44">
        <f t="shared" si="33"/>
        <v>3326.2389467895896</v>
      </c>
      <c r="AE44">
        <f t="shared" si="34"/>
        <v>0</v>
      </c>
      <c r="AF44">
        <f t="shared" si="35"/>
        <v>0</v>
      </c>
      <c r="AG44">
        <f t="shared" si="36"/>
        <v>-8.3103337505489296</v>
      </c>
      <c r="AH44">
        <f t="shared" si="37"/>
        <v>-57837.566658438904</v>
      </c>
      <c r="AI44">
        <f t="shared" si="38"/>
        <v>-57845.876992189449</v>
      </c>
      <c r="AJ44">
        <f t="shared" si="39"/>
        <v>563.49343786720874</v>
      </c>
      <c r="AK44">
        <f t="shared" si="61"/>
        <v>272.2812669259759</v>
      </c>
      <c r="AL44">
        <f t="shared" si="40"/>
        <v>-57010.102287396265</v>
      </c>
      <c r="AN44">
        <f t="shared" si="41"/>
        <v>0</v>
      </c>
      <c r="AO44">
        <f t="shared" si="42"/>
        <v>0</v>
      </c>
      <c r="AP44">
        <f t="shared" si="43"/>
        <v>-7.9740606825590046E-2</v>
      </c>
      <c r="AQ44">
        <f t="shared" si="44"/>
        <v>-554.97201449397767</v>
      </c>
      <c r="AR44">
        <f t="shared" si="45"/>
        <v>-555.05175510080323</v>
      </c>
      <c r="AS44">
        <f t="shared" si="46"/>
        <v>5.4069198694698786</v>
      </c>
      <c r="AT44">
        <f t="shared" si="47"/>
        <v>2.6126355575651368</v>
      </c>
      <c r="AU44">
        <f t="shared" si="48"/>
        <v>-547.03219967376822</v>
      </c>
      <c r="AW44">
        <v>41</v>
      </c>
      <c r="AX44">
        <f>IF(Z44&gt;0, (R44*SUMPRODUCT(K44:$K$98, X44:$X$98)-K44*$AZ$3)/Z44, 0)</f>
        <v>10006.333820738182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8.5672817142017025E-3</v>
      </c>
      <c r="L45" s="2">
        <v>42</v>
      </c>
      <c r="M45" s="8">
        <v>8.7905784000000001E-2</v>
      </c>
      <c r="Q45" s="5">
        <f t="shared" si="60"/>
        <v>25</v>
      </c>
      <c r="R45">
        <f t="shared" si="31"/>
        <v>2000000</v>
      </c>
      <c r="S45">
        <f t="shared" si="32"/>
        <v>9371.7322617758509</v>
      </c>
      <c r="U45">
        <f t="shared" si="52"/>
        <v>8.7905784000000001E-2</v>
      </c>
      <c r="V45">
        <f t="shared" si="53"/>
        <v>0.01</v>
      </c>
      <c r="W45">
        <f t="shared" si="54"/>
        <v>0.33241335002195721</v>
      </c>
      <c r="X45">
        <f t="shared" si="55"/>
        <v>2.9221056145746566E-2</v>
      </c>
      <c r="Y45">
        <f t="shared" si="56"/>
        <v>3.3241335002195723E-3</v>
      </c>
      <c r="Z45">
        <f t="shared" si="57"/>
        <v>0.29986816037599107</v>
      </c>
      <c r="AB45">
        <f t="shared" si="58"/>
        <v>3326.2389467895896</v>
      </c>
      <c r="AC45">
        <f t="shared" si="33"/>
        <v>2810.2841128750501</v>
      </c>
      <c r="AE45">
        <f t="shared" si="34"/>
        <v>0</v>
      </c>
      <c r="AF45">
        <f t="shared" si="35"/>
        <v>0</v>
      </c>
      <c r="AG45">
        <f t="shared" si="36"/>
        <v>-7.4967040093997763</v>
      </c>
      <c r="AH45">
        <f t="shared" si="37"/>
        <v>-58442.112291493133</v>
      </c>
      <c r="AI45">
        <f t="shared" si="38"/>
        <v>-58449.608995502531</v>
      </c>
      <c r="AJ45">
        <f t="shared" si="39"/>
        <v>515.95483391453945</v>
      </c>
      <c r="AK45">
        <f t="shared" si="61"/>
        <v>232.8367262752713</v>
      </c>
      <c r="AL45">
        <f t="shared" si="40"/>
        <v>-57700.817435312718</v>
      </c>
      <c r="AN45">
        <f t="shared" si="41"/>
        <v>0</v>
      </c>
      <c r="AO45">
        <f t="shared" si="42"/>
        <v>0</v>
      </c>
      <c r="AP45">
        <f t="shared" si="43"/>
        <v>-6.4226375176513292E-2</v>
      </c>
      <c r="AQ45">
        <f t="shared" si="44"/>
        <v>-500.69003997423169</v>
      </c>
      <c r="AR45">
        <f t="shared" si="45"/>
        <v>-500.75426634940817</v>
      </c>
      <c r="AS45">
        <f t="shared" si="46"/>
        <v>4.4203304139500101</v>
      </c>
      <c r="AT45">
        <f t="shared" si="47"/>
        <v>1.9947778274127188</v>
      </c>
      <c r="AU45">
        <f t="shared" si="48"/>
        <v>-494.33915810804541</v>
      </c>
      <c r="AW45">
        <v>42</v>
      </c>
      <c r="AX45">
        <f>IF(Z45&gt;0, (R45*SUMPRODUCT(K45:$K$98, X45:$X$98)-K45*$AZ$3)/Z45, 0)</f>
        <v>9371.7322617758509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7.6493586733943769E-3</v>
      </c>
      <c r="L46" s="2">
        <v>43</v>
      </c>
      <c r="M46" s="8">
        <v>9.7118048999999998E-2</v>
      </c>
      <c r="Q46" s="5">
        <f t="shared" si="60"/>
        <v>25</v>
      </c>
      <c r="R46">
        <f t="shared" si="31"/>
        <v>2000000</v>
      </c>
      <c r="S46">
        <f t="shared" si="32"/>
        <v>8756.146647366164</v>
      </c>
      <c r="U46">
        <f t="shared" si="52"/>
        <v>9.7118048999999998E-2</v>
      </c>
      <c r="V46">
        <f t="shared" si="53"/>
        <v>0.01</v>
      </c>
      <c r="W46">
        <f t="shared" si="54"/>
        <v>0.29986816037599107</v>
      </c>
      <c r="X46">
        <f t="shared" si="55"/>
        <v>2.9122610692935359E-2</v>
      </c>
      <c r="Y46">
        <f t="shared" si="56"/>
        <v>2.9986816037599106E-3</v>
      </c>
      <c r="Z46">
        <f t="shared" si="57"/>
        <v>0.26774686807929576</v>
      </c>
      <c r="AB46">
        <f t="shared" si="58"/>
        <v>2810.2841128750501</v>
      </c>
      <c r="AC46">
        <f t="shared" si="33"/>
        <v>2344.4308412753162</v>
      </c>
      <c r="AE46">
        <f t="shared" si="34"/>
        <v>0</v>
      </c>
      <c r="AF46">
        <f t="shared" si="35"/>
        <v>0</v>
      </c>
      <c r="AG46">
        <f t="shared" si="36"/>
        <v>-6.6936717019823941</v>
      </c>
      <c r="AH46">
        <f t="shared" si="37"/>
        <v>-58245.221385870718</v>
      </c>
      <c r="AI46">
        <f t="shared" si="38"/>
        <v>-58251.915057572704</v>
      </c>
      <c r="AJ46">
        <f t="shared" si="39"/>
        <v>465.85327159973394</v>
      </c>
      <c r="AK46">
        <f t="shared" si="61"/>
        <v>196.71988790125351</v>
      </c>
      <c r="AL46">
        <f t="shared" si="40"/>
        <v>-57589.341898071718</v>
      </c>
      <c r="AN46">
        <f t="shared" si="41"/>
        <v>0</v>
      </c>
      <c r="AO46">
        <f t="shared" si="42"/>
        <v>0</v>
      </c>
      <c r="AP46">
        <f t="shared" si="43"/>
        <v>-5.1202295690413527E-2</v>
      </c>
      <c r="AQ46">
        <f t="shared" si="44"/>
        <v>-445.53858939178582</v>
      </c>
      <c r="AR46">
        <f t="shared" si="45"/>
        <v>-445.58979168747629</v>
      </c>
      <c r="AS46">
        <f t="shared" si="46"/>
        <v>3.5634787636405711</v>
      </c>
      <c r="AT46">
        <f t="shared" si="47"/>
        <v>1.504780980746623</v>
      </c>
      <c r="AU46">
        <f t="shared" si="48"/>
        <v>-440.52153194308909</v>
      </c>
      <c r="AW46">
        <v>43</v>
      </c>
      <c r="AX46">
        <f>IF(Z46&gt;0, (R46*SUMPRODUCT(K46:$K$98, X46:$X$98)-K46*$AZ$3)/Z46, 0)</f>
        <v>8756.146647366164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6.8297845298164071E-3</v>
      </c>
      <c r="L47" s="2">
        <v>44</v>
      </c>
      <c r="M47" s="8">
        <v>0.107494799</v>
      </c>
      <c r="Q47" s="5">
        <f t="shared" si="60"/>
        <v>25</v>
      </c>
      <c r="R47">
        <f t="shared" si="31"/>
        <v>2000000</v>
      </c>
      <c r="S47">
        <f t="shared" si="32"/>
        <v>8167.9834765168926</v>
      </c>
      <c r="U47">
        <f t="shared" si="52"/>
        <v>0.107494799</v>
      </c>
      <c r="V47">
        <f t="shared" si="53"/>
        <v>0.01</v>
      </c>
      <c r="W47">
        <f t="shared" si="54"/>
        <v>0.26774686807929576</v>
      </c>
      <c r="X47">
        <f t="shared" si="55"/>
        <v>2.8781395767063414E-2</v>
      </c>
      <c r="Y47">
        <f t="shared" si="56"/>
        <v>2.6774686807929577E-3</v>
      </c>
      <c r="Z47">
        <f t="shared" si="57"/>
        <v>0.2362880036314394</v>
      </c>
      <c r="AB47">
        <f t="shared" si="58"/>
        <v>2344.4308412753162</v>
      </c>
      <c r="AC47">
        <f t="shared" si="33"/>
        <v>1929.9965093607605</v>
      </c>
      <c r="AE47">
        <f t="shared" si="34"/>
        <v>0</v>
      </c>
      <c r="AF47">
        <f t="shared" si="35"/>
        <v>0</v>
      </c>
      <c r="AG47">
        <f t="shared" si="36"/>
        <v>-5.9072000907859845</v>
      </c>
      <c r="AH47">
        <f t="shared" si="37"/>
        <v>-57562.791534126831</v>
      </c>
      <c r="AI47">
        <f t="shared" si="38"/>
        <v>-57568.698734217614</v>
      </c>
      <c r="AJ47">
        <f t="shared" si="39"/>
        <v>414.43433191455574</v>
      </c>
      <c r="AK47">
        <f t="shared" si="61"/>
        <v>164.11015888927216</v>
      </c>
      <c r="AL47">
        <f t="shared" si="40"/>
        <v>-56990.154243413788</v>
      </c>
      <c r="AN47">
        <f t="shared" si="41"/>
        <v>0</v>
      </c>
      <c r="AO47">
        <f t="shared" si="42"/>
        <v>0</v>
      </c>
      <c r="AP47">
        <f t="shared" si="43"/>
        <v>-4.0344903794580195E-2</v>
      </c>
      <c r="AQ47">
        <f t="shared" si="44"/>
        <v>-393.14146311282627</v>
      </c>
      <c r="AR47">
        <f t="shared" si="45"/>
        <v>-393.18180801662083</v>
      </c>
      <c r="AS47">
        <f t="shared" si="46"/>
        <v>2.8304971887348307</v>
      </c>
      <c r="AT47">
        <f t="shared" si="47"/>
        <v>1.1208370243676635</v>
      </c>
      <c r="AU47">
        <f t="shared" si="48"/>
        <v>-389.23047380351835</v>
      </c>
      <c r="AW47">
        <v>44</v>
      </c>
      <c r="AX47">
        <f>IF(Z47&gt;0, (R47*SUMPRODUCT(K47:$K$98, X47:$X$98)-K47*$AZ$3)/Z47, 0)</f>
        <v>8167.9834765168926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6.0980219016217915E-3</v>
      </c>
      <c r="L48" s="2">
        <v>45</v>
      </c>
      <c r="M48" s="8">
        <v>0.119195734</v>
      </c>
      <c r="Q48" s="5">
        <f t="shared" si="60"/>
        <v>25</v>
      </c>
      <c r="R48">
        <f t="shared" si="31"/>
        <v>2000000</v>
      </c>
      <c r="S48">
        <f t="shared" si="32"/>
        <v>7604.1122197107179</v>
      </c>
      <c r="U48">
        <f t="shared" si="52"/>
        <v>0.119195734</v>
      </c>
      <c r="V48">
        <f t="shared" si="53"/>
        <v>0.01</v>
      </c>
      <c r="W48">
        <f t="shared" si="54"/>
        <v>0.2362880036314394</v>
      </c>
      <c r="X48">
        <f t="shared" si="55"/>
        <v>2.8164522028244085E-2</v>
      </c>
      <c r="Y48">
        <f t="shared" si="56"/>
        <v>2.3628800363143941E-3</v>
      </c>
      <c r="Z48">
        <f t="shared" si="57"/>
        <v>0.20576060156688092</v>
      </c>
      <c r="AB48">
        <f t="shared" si="58"/>
        <v>1929.9965093607605</v>
      </c>
      <c r="AC48">
        <f t="shared" si="33"/>
        <v>1564.6267047097474</v>
      </c>
      <c r="AE48">
        <f t="shared" si="34"/>
        <v>0</v>
      </c>
      <c r="AF48">
        <f t="shared" si="35"/>
        <v>0</v>
      </c>
      <c r="AG48">
        <f t="shared" si="36"/>
        <v>-5.1440150391720234</v>
      </c>
      <c r="AH48">
        <f t="shared" si="37"/>
        <v>-56329.044056488172</v>
      </c>
      <c r="AI48">
        <f t="shared" si="38"/>
        <v>-56334.188071527344</v>
      </c>
      <c r="AJ48">
        <f t="shared" si="39"/>
        <v>365.36980465101306</v>
      </c>
      <c r="AK48">
        <f t="shared" si="61"/>
        <v>135.09975565525323</v>
      </c>
      <c r="AL48">
        <f t="shared" si="40"/>
        <v>-55833.718511221079</v>
      </c>
      <c r="AN48">
        <f t="shared" si="41"/>
        <v>0</v>
      </c>
      <c r="AO48">
        <f t="shared" si="42"/>
        <v>0</v>
      </c>
      <c r="AP48">
        <f t="shared" si="43"/>
        <v>-3.1368316371142874E-2</v>
      </c>
      <c r="AQ48">
        <f t="shared" si="44"/>
        <v>-343.49574435388365</v>
      </c>
      <c r="AR48">
        <f t="shared" si="45"/>
        <v>-343.52711267025484</v>
      </c>
      <c r="AS48">
        <f t="shared" si="46"/>
        <v>2.2280330709531531</v>
      </c>
      <c r="AT48">
        <f t="shared" si="47"/>
        <v>0.82384126888948672</v>
      </c>
      <c r="AU48">
        <f t="shared" si="48"/>
        <v>-340.4752383304122</v>
      </c>
      <c r="AW48">
        <v>45</v>
      </c>
      <c r="AX48">
        <f>IF(Z48&gt;0, (R48*SUMPRODUCT(K48:$K$98, X48:$X$98)-K48*$AZ$3)/Z48, 0)</f>
        <v>7604.1122197107179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5.4446624121623132E-3</v>
      </c>
      <c r="L49" s="2">
        <v>46</v>
      </c>
      <c r="M49" s="8">
        <v>0.13258683600000001</v>
      </c>
      <c r="Q49" s="5">
        <f t="shared" si="60"/>
        <v>25</v>
      </c>
      <c r="R49">
        <f t="shared" si="31"/>
        <v>2000000</v>
      </c>
      <c r="S49">
        <f t="shared" si="32"/>
        <v>7062.204002333011</v>
      </c>
      <c r="U49">
        <f t="shared" si="52"/>
        <v>0.13258683600000001</v>
      </c>
      <c r="V49">
        <f t="shared" si="53"/>
        <v>0.01</v>
      </c>
      <c r="W49">
        <f t="shared" si="54"/>
        <v>0.20576060156688092</v>
      </c>
      <c r="X49">
        <f t="shared" si="55"/>
        <v>2.7281147135209387E-2</v>
      </c>
      <c r="Y49">
        <f t="shared" si="56"/>
        <v>2.0576060156688092E-3</v>
      </c>
      <c r="Z49">
        <f t="shared" si="57"/>
        <v>0.17642184841600272</v>
      </c>
      <c r="AB49">
        <f t="shared" si="58"/>
        <v>1564.6267047097474</v>
      </c>
      <c r="AC49">
        <f t="shared" si="33"/>
        <v>1245.9270839824821</v>
      </c>
      <c r="AE49">
        <f t="shared" si="34"/>
        <v>0</v>
      </c>
      <c r="AF49">
        <f t="shared" si="35"/>
        <v>0</v>
      </c>
      <c r="AG49">
        <f t="shared" si="36"/>
        <v>-4.4105462104000681</v>
      </c>
      <c r="AH49">
        <f t="shared" si="37"/>
        <v>-54562.294270418774</v>
      </c>
      <c r="AI49">
        <f t="shared" si="38"/>
        <v>-54566.704816629172</v>
      </c>
      <c r="AJ49">
        <f t="shared" si="39"/>
        <v>318.69962072726526</v>
      </c>
      <c r="AK49">
        <f t="shared" si="61"/>
        <v>109.52386932968233</v>
      </c>
      <c r="AL49">
        <f t="shared" si="40"/>
        <v>-54138.481326572219</v>
      </c>
      <c r="AN49">
        <f t="shared" si="41"/>
        <v>0</v>
      </c>
      <c r="AO49">
        <f t="shared" si="42"/>
        <v>0</v>
      </c>
      <c r="AP49">
        <f t="shared" si="43"/>
        <v>-2.4013935168870185E-2</v>
      </c>
      <c r="AQ49">
        <f t="shared" si="44"/>
        <v>-297.07327273548822</v>
      </c>
      <c r="AR49">
        <f t="shared" si="45"/>
        <v>-297.09728667065713</v>
      </c>
      <c r="AS49">
        <f t="shared" si="46"/>
        <v>1.7352118457441263</v>
      </c>
      <c r="AT49">
        <f t="shared" si="47"/>
        <v>0.59632049457389813</v>
      </c>
      <c r="AU49">
        <f t="shared" si="48"/>
        <v>-294.76575433033906</v>
      </c>
      <c r="AW49">
        <v>46</v>
      </c>
      <c r="AX49">
        <f>IF(Z49&gt;0, (R49*SUMPRODUCT(K49:$K$98, X49:$X$98)-K49*$AZ$3)/Z49, 0)</f>
        <v>7062.204002333011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4.8613057251449222E-3</v>
      </c>
      <c r="L50" s="2">
        <v>47</v>
      </c>
      <c r="M50" s="8">
        <v>0.14803979</v>
      </c>
      <c r="Q50" s="5">
        <f t="shared" si="60"/>
        <v>25</v>
      </c>
      <c r="R50">
        <f t="shared" si="31"/>
        <v>2000000</v>
      </c>
      <c r="S50">
        <f t="shared" si="32"/>
        <v>6536.9062428349889</v>
      </c>
      <c r="U50">
        <f t="shared" si="52"/>
        <v>0.14803979</v>
      </c>
      <c r="V50">
        <f t="shared" si="53"/>
        <v>0.01</v>
      </c>
      <c r="W50">
        <f t="shared" si="54"/>
        <v>0.17642184841600272</v>
      </c>
      <c r="X50">
        <f t="shared" si="55"/>
        <v>2.6117453390916878E-2</v>
      </c>
      <c r="Y50">
        <f t="shared" si="56"/>
        <v>1.7642184841600273E-3</v>
      </c>
      <c r="Z50">
        <f t="shared" si="57"/>
        <v>0.14854017654092583</v>
      </c>
      <c r="AB50">
        <f t="shared" si="58"/>
        <v>1245.9270839824821</v>
      </c>
      <c r="AC50">
        <f t="shared" si="33"/>
        <v>970.99320734218941</v>
      </c>
      <c r="AE50">
        <f t="shared" si="34"/>
        <v>0</v>
      </c>
      <c r="AF50">
        <f t="shared" si="35"/>
        <v>0</v>
      </c>
      <c r="AG50">
        <f t="shared" si="36"/>
        <v>-3.7135044135231459</v>
      </c>
      <c r="AH50">
        <f t="shared" si="37"/>
        <v>-52234.906781833757</v>
      </c>
      <c r="AI50">
        <f t="shared" si="38"/>
        <v>-52238.620286247278</v>
      </c>
      <c r="AJ50">
        <f t="shared" si="39"/>
        <v>274.93387664029274</v>
      </c>
      <c r="AK50">
        <f t="shared" si="61"/>
        <v>87.21489587877376</v>
      </c>
      <c r="AL50">
        <f t="shared" si="40"/>
        <v>-51876.471513728211</v>
      </c>
      <c r="AN50">
        <f t="shared" si="41"/>
        <v>0</v>
      </c>
      <c r="AO50">
        <f t="shared" si="42"/>
        <v>0</v>
      </c>
      <c r="AP50">
        <f t="shared" si="43"/>
        <v>-1.8052480265811004E-2</v>
      </c>
      <c r="AQ50">
        <f t="shared" si="44"/>
        <v>-253.92985139093977</v>
      </c>
      <c r="AR50">
        <f t="shared" si="45"/>
        <v>-253.94790387120557</v>
      </c>
      <c r="AS50">
        <f t="shared" si="46"/>
        <v>1.3365376285477428</v>
      </c>
      <c r="AT50">
        <f t="shared" si="47"/>
        <v>0.42397827265340116</v>
      </c>
      <c r="AU50">
        <f t="shared" si="48"/>
        <v>-252.18738797000441</v>
      </c>
      <c r="AW50">
        <v>47</v>
      </c>
      <c r="AX50">
        <f>IF(Z50&gt;0, (R50*SUMPRODUCT(K50:$K$98, X50:$X$98)-K50*$AZ$3)/Z50, 0)</f>
        <v>6536.9062428349889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4.3404515403079663E-3</v>
      </c>
      <c r="L51" s="2">
        <v>48</v>
      </c>
      <c r="M51" s="8">
        <v>0.16585403400000001</v>
      </c>
      <c r="Q51" s="5">
        <f t="shared" si="60"/>
        <v>25</v>
      </c>
      <c r="R51">
        <f t="shared" si="31"/>
        <v>2000000</v>
      </c>
      <c r="S51">
        <f t="shared" si="32"/>
        <v>6018.9345952039102</v>
      </c>
      <c r="U51">
        <f t="shared" si="52"/>
        <v>0.16585403400000001</v>
      </c>
      <c r="V51">
        <f t="shared" si="53"/>
        <v>0.01</v>
      </c>
      <c r="W51">
        <f t="shared" si="54"/>
        <v>0.14854017654092583</v>
      </c>
      <c r="X51">
        <f t="shared" si="55"/>
        <v>2.4635987490384717E-2</v>
      </c>
      <c r="Y51">
        <f t="shared" si="56"/>
        <v>1.4854017654092582E-3</v>
      </c>
      <c r="Z51">
        <f t="shared" si="57"/>
        <v>0.12241878728513185</v>
      </c>
      <c r="AB51">
        <f t="shared" si="58"/>
        <v>970.99320734218941</v>
      </c>
      <c r="AC51">
        <f t="shared" si="33"/>
        <v>736.83067389338862</v>
      </c>
      <c r="AE51">
        <f t="shared" si="34"/>
        <v>0</v>
      </c>
      <c r="AF51">
        <f t="shared" si="35"/>
        <v>0</v>
      </c>
      <c r="AG51">
        <f t="shared" si="36"/>
        <v>-3.0604696821282964</v>
      </c>
      <c r="AH51">
        <f t="shared" si="37"/>
        <v>-49271.974980769432</v>
      </c>
      <c r="AI51">
        <f t="shared" si="38"/>
        <v>-49275.035450451556</v>
      </c>
      <c r="AJ51">
        <f t="shared" si="39"/>
        <v>234.16253344880079</v>
      </c>
      <c r="AK51">
        <f t="shared" si="61"/>
        <v>67.96952451395326</v>
      </c>
      <c r="AL51">
        <f t="shared" si="40"/>
        <v>-48972.903392488806</v>
      </c>
      <c r="AN51">
        <f t="shared" si="41"/>
        <v>0</v>
      </c>
      <c r="AO51">
        <f t="shared" si="42"/>
        <v>0</v>
      </c>
      <c r="AP51">
        <f t="shared" si="43"/>
        <v>-1.3283820345859596E-2</v>
      </c>
      <c r="AQ51">
        <f t="shared" si="44"/>
        <v>-213.86261969929626</v>
      </c>
      <c r="AR51">
        <f t="shared" si="45"/>
        <v>-213.87590351964209</v>
      </c>
      <c r="AS51">
        <f t="shared" si="46"/>
        <v>1.0163711289902631</v>
      </c>
      <c r="AT51">
        <f t="shared" si="47"/>
        <v>0.29501842737058848</v>
      </c>
      <c r="AU51">
        <f t="shared" si="48"/>
        <v>-212.56451396328126</v>
      </c>
      <c r="AW51">
        <v>48</v>
      </c>
      <c r="AX51">
        <f>IF(Z51&gt;0, (R51*SUMPRODUCT(K51:$K$98, X51:$X$98)-K51*$AZ$3)/Z51, 0)</f>
        <v>6018.9345952039102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3.8754031609892553E-3</v>
      </c>
      <c r="L52" s="2">
        <v>49</v>
      </c>
      <c r="M52" s="8">
        <v>0.18707617900000001</v>
      </c>
      <c r="Q52" s="5">
        <f t="shared" si="60"/>
        <v>25</v>
      </c>
      <c r="R52">
        <f t="shared" si="31"/>
        <v>2000000</v>
      </c>
      <c r="S52">
        <f t="shared" si="32"/>
        <v>5500.0626977092479</v>
      </c>
      <c r="U52">
        <f t="shared" si="52"/>
        <v>0.18707617900000001</v>
      </c>
      <c r="V52">
        <f t="shared" si="53"/>
        <v>0.01</v>
      </c>
      <c r="W52">
        <f t="shared" si="54"/>
        <v>0.12241878728513185</v>
      </c>
      <c r="X52">
        <f t="shared" si="55"/>
        <v>2.2901638963116252E-2</v>
      </c>
      <c r="Y52">
        <f t="shared" si="56"/>
        <v>1.2241878728513186E-3</v>
      </c>
      <c r="Z52">
        <f t="shared" si="57"/>
        <v>9.8292960449164274E-2</v>
      </c>
      <c r="AB52">
        <f t="shared" si="58"/>
        <v>736.83067389338862</v>
      </c>
      <c r="AC52">
        <f t="shared" si="33"/>
        <v>540.6174452138589</v>
      </c>
      <c r="AE52">
        <f t="shared" si="34"/>
        <v>0</v>
      </c>
      <c r="AF52">
        <f t="shared" si="35"/>
        <v>0</v>
      </c>
      <c r="AG52">
        <f t="shared" si="36"/>
        <v>-2.4573240112291068</v>
      </c>
      <c r="AH52">
        <f t="shared" si="37"/>
        <v>-45803.277926232506</v>
      </c>
      <c r="AI52">
        <f t="shared" si="38"/>
        <v>-45805.735250243735</v>
      </c>
      <c r="AJ52">
        <f t="shared" si="39"/>
        <v>196.21322867952972</v>
      </c>
      <c r="AK52">
        <f t="shared" si="61"/>
        <v>51.578147172537207</v>
      </c>
      <c r="AL52">
        <f t="shared" si="40"/>
        <v>-45557.943874391669</v>
      </c>
      <c r="AN52">
        <f t="shared" si="41"/>
        <v>0</v>
      </c>
      <c r="AO52">
        <f t="shared" si="42"/>
        <v>0</v>
      </c>
      <c r="AP52">
        <f t="shared" si="43"/>
        <v>-9.5231212406920764E-3</v>
      </c>
      <c r="AQ52">
        <f t="shared" si="44"/>
        <v>-177.50616805899082</v>
      </c>
      <c r="AR52">
        <f t="shared" si="45"/>
        <v>-177.51569118023153</v>
      </c>
      <c r="AS52">
        <f t="shared" si="46"/>
        <v>0.76040536665255709</v>
      </c>
      <c r="AT52">
        <f t="shared" si="47"/>
        <v>0.19988611459041972</v>
      </c>
      <c r="AU52">
        <f t="shared" si="48"/>
        <v>-176.55539969898857</v>
      </c>
      <c r="AW52">
        <v>49</v>
      </c>
      <c r="AX52">
        <f>IF(Z52&gt;0, (R52*SUMPRODUCT(K52:$K$98, X52:$X$98)-K52*$AZ$3)/Z52, 0)</f>
        <v>5500.0626977092479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3.4601813937404063E-3</v>
      </c>
      <c r="L53" s="2">
        <v>50</v>
      </c>
      <c r="M53" s="8">
        <v>0.21155222800000001</v>
      </c>
      <c r="Q53" s="5">
        <f t="shared" si="60"/>
        <v>25</v>
      </c>
      <c r="R53">
        <f t="shared" si="31"/>
        <v>2000000</v>
      </c>
      <c r="S53">
        <f t="shared" si="32"/>
        <v>4951.5131288783259</v>
      </c>
      <c r="U53">
        <f t="shared" si="52"/>
        <v>0.21155222800000001</v>
      </c>
      <c r="V53">
        <f t="shared" si="53"/>
        <v>0.01</v>
      </c>
      <c r="W53">
        <f t="shared" si="54"/>
        <v>9.8292960449164274E-2</v>
      </c>
      <c r="X53">
        <f t="shared" si="55"/>
        <v>2.0794094779736583E-2</v>
      </c>
      <c r="Y53">
        <f t="shared" si="56"/>
        <v>9.8292960449164273E-4</v>
      </c>
      <c r="Z53">
        <f t="shared" si="57"/>
        <v>7.6515936064936049E-2</v>
      </c>
      <c r="AB53">
        <f t="shared" si="58"/>
        <v>540.6174452138589</v>
      </c>
      <c r="AC53">
        <f t="shared" si="33"/>
        <v>378.86966199394544</v>
      </c>
      <c r="AE53">
        <f t="shared" si="34"/>
        <v>0</v>
      </c>
      <c r="AF53">
        <f t="shared" si="35"/>
        <v>0</v>
      </c>
      <c r="AG53">
        <f t="shared" si="36"/>
        <v>-1.9128984016234012</v>
      </c>
      <c r="AH53">
        <f t="shared" si="37"/>
        <v>-41588.189559473169</v>
      </c>
      <c r="AI53">
        <f t="shared" si="38"/>
        <v>-41590.102457874789</v>
      </c>
      <c r="AJ53">
        <f t="shared" si="39"/>
        <v>161.74778321991346</v>
      </c>
      <c r="AK53">
        <f t="shared" si="61"/>
        <v>37.843221164970124</v>
      </c>
      <c r="AL53">
        <f t="shared" si="40"/>
        <v>-41390.511453489904</v>
      </c>
      <c r="AN53">
        <f t="shared" si="41"/>
        <v>0</v>
      </c>
      <c r="AO53">
        <f t="shared" si="42"/>
        <v>0</v>
      </c>
      <c r="AP53">
        <f t="shared" si="43"/>
        <v>-6.6189754574130554E-3</v>
      </c>
      <c r="AQ53">
        <f t="shared" si="44"/>
        <v>-143.90267971303808</v>
      </c>
      <c r="AR53">
        <f t="shared" si="45"/>
        <v>-143.90929868849548</v>
      </c>
      <c r="AS53">
        <f t="shared" si="46"/>
        <v>0.55967666997630128</v>
      </c>
      <c r="AT53">
        <f t="shared" si="47"/>
        <v>0.13094440975423277</v>
      </c>
      <c r="AU53">
        <f t="shared" si="48"/>
        <v>-143.21867760876495</v>
      </c>
      <c r="AW53">
        <v>50</v>
      </c>
      <c r="AX53">
        <f>IF(Z53&gt;0, (R53*SUMPRODUCT(K53:$K$98, X53:$X$98)-K53*$AZ$3)/Z53, 0)</f>
        <v>4951.5131288783259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3.0894476729825052E-3</v>
      </c>
      <c r="L54" s="2">
        <v>51</v>
      </c>
      <c r="M54" s="8">
        <v>0.23965956799999999</v>
      </c>
      <c r="Q54" s="5">
        <f t="shared" si="60"/>
        <v>25</v>
      </c>
      <c r="R54">
        <f t="shared" si="31"/>
        <v>2000000</v>
      </c>
      <c r="S54">
        <f t="shared" si="32"/>
        <v>4337.6407169243466</v>
      </c>
      <c r="U54">
        <f t="shared" si="52"/>
        <v>0.23965956799999999</v>
      </c>
      <c r="V54">
        <f t="shared" si="53"/>
        <v>0.01</v>
      </c>
      <c r="W54">
        <f t="shared" si="54"/>
        <v>7.6515936064936049E-2</v>
      </c>
      <c r="X54">
        <f t="shared" si="55"/>
        <v>1.8337776182438193E-2</v>
      </c>
      <c r="Y54">
        <f t="shared" si="56"/>
        <v>7.6515936064936048E-4</v>
      </c>
      <c r="Z54">
        <f t="shared" si="57"/>
        <v>5.7413000521848501E-2</v>
      </c>
      <c r="AB54">
        <f t="shared" si="58"/>
        <v>378.86966199394544</v>
      </c>
      <c r="AC54">
        <f t="shared" si="33"/>
        <v>249.03696874436881</v>
      </c>
      <c r="AE54">
        <f t="shared" si="34"/>
        <v>0</v>
      </c>
      <c r="AF54">
        <f t="shared" si="35"/>
        <v>0</v>
      </c>
      <c r="AG54">
        <f t="shared" si="36"/>
        <v>-1.4353250130462125</v>
      </c>
      <c r="AH54">
        <f t="shared" si="37"/>
        <v>-36675.552364876385</v>
      </c>
      <c r="AI54">
        <f t="shared" si="38"/>
        <v>-36676.987689889429</v>
      </c>
      <c r="AJ54">
        <f t="shared" si="39"/>
        <v>129.83269324957664</v>
      </c>
      <c r="AK54">
        <f t="shared" si="61"/>
        <v>26.520876339576184</v>
      </c>
      <c r="AL54">
        <f t="shared" si="40"/>
        <v>-36520.634120300274</v>
      </c>
      <c r="AN54">
        <f t="shared" si="41"/>
        <v>0</v>
      </c>
      <c r="AO54">
        <f t="shared" si="42"/>
        <v>0</v>
      </c>
      <c r="AP54">
        <f t="shared" si="43"/>
        <v>-4.4343615215292047E-3</v>
      </c>
      <c r="AQ54">
        <f t="shared" si="44"/>
        <v>-113.30719990901537</v>
      </c>
      <c r="AR54">
        <f t="shared" si="45"/>
        <v>-113.31163427053689</v>
      </c>
      <c r="AS54">
        <f t="shared" si="46"/>
        <v>0.40111131203695594</v>
      </c>
      <c r="AT54">
        <f t="shared" si="47"/>
        <v>8.1934859692760417E-2</v>
      </c>
      <c r="AU54">
        <f t="shared" si="48"/>
        <v>-112.82858809880716</v>
      </c>
      <c r="AW54">
        <v>51</v>
      </c>
      <c r="AX54">
        <f>IF(Z54&gt;0, (R54*SUMPRODUCT(K54:$K$98, X54:$X$98)-K54*$AZ$3)/Z54, 0)</f>
        <v>4337.6407169243466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2.758435422305808E-3</v>
      </c>
      <c r="L55" s="2">
        <v>52</v>
      </c>
      <c r="M55" s="8">
        <v>0.27212731099999998</v>
      </c>
      <c r="Q55" s="5">
        <f t="shared" si="60"/>
        <v>25</v>
      </c>
      <c r="R55">
        <f t="shared" si="31"/>
        <v>2000000</v>
      </c>
      <c r="S55">
        <f t="shared" si="32"/>
        <v>3597.9970145463299</v>
      </c>
      <c r="U55">
        <f t="shared" si="52"/>
        <v>0.27212731099999998</v>
      </c>
      <c r="V55">
        <f t="shared" si="53"/>
        <v>0.01</v>
      </c>
      <c r="W55">
        <f t="shared" si="54"/>
        <v>5.7413000521848501E-2</v>
      </c>
      <c r="X55">
        <f t="shared" si="55"/>
        <v>1.5623645448452229E-2</v>
      </c>
      <c r="Y55">
        <f t="shared" si="56"/>
        <v>5.7413000521848499E-4</v>
      </c>
      <c r="Z55">
        <f t="shared" si="57"/>
        <v>4.1215225068177791E-2</v>
      </c>
      <c r="AB55">
        <f t="shared" si="58"/>
        <v>249.03696874436881</v>
      </c>
      <c r="AC55">
        <f t="shared" si="33"/>
        <v>148.29225674915875</v>
      </c>
      <c r="AE55">
        <f t="shared" si="34"/>
        <v>0</v>
      </c>
      <c r="AF55">
        <f t="shared" si="35"/>
        <v>0</v>
      </c>
      <c r="AG55">
        <f t="shared" si="36"/>
        <v>-1.0303806267044449</v>
      </c>
      <c r="AH55">
        <f t="shared" si="37"/>
        <v>-31247.290896904458</v>
      </c>
      <c r="AI55">
        <f t="shared" si="38"/>
        <v>-31248.321277531162</v>
      </c>
      <c r="AJ55">
        <f t="shared" si="39"/>
        <v>100.74471199521005</v>
      </c>
      <c r="AK55">
        <f t="shared" si="61"/>
        <v>17.432587812105819</v>
      </c>
      <c r="AL55">
        <f t="shared" si="40"/>
        <v>-31130.143977723848</v>
      </c>
      <c r="AN55">
        <f t="shared" si="41"/>
        <v>0</v>
      </c>
      <c r="AO55">
        <f t="shared" si="42"/>
        <v>0</v>
      </c>
      <c r="AP55">
        <f t="shared" si="43"/>
        <v>-2.8422384191591986E-3</v>
      </c>
      <c r="AQ55">
        <f t="shared" si="44"/>
        <v>-86.193634061115077</v>
      </c>
      <c r="AR55">
        <f t="shared" si="45"/>
        <v>-86.19647629953424</v>
      </c>
      <c r="AS55">
        <f t="shared" si="46"/>
        <v>0.27789778217758426</v>
      </c>
      <c r="AT55">
        <f t="shared" si="47"/>
        <v>4.8086667723369197E-2</v>
      </c>
      <c r="AU55">
        <f t="shared" si="48"/>
        <v>-85.870491849633282</v>
      </c>
      <c r="AW55">
        <v>52</v>
      </c>
      <c r="AX55">
        <f>IF(Z55&gt;0, (R55*SUMPRODUCT(K55:$K$98, X55:$X$98)-K55*$AZ$3)/Z55, 0)</f>
        <v>3597.9970145463299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2.4628887699159E-3</v>
      </c>
      <c r="L56" s="2">
        <v>53</v>
      </c>
      <c r="M56" s="8">
        <v>0.30842977500000002</v>
      </c>
      <c r="Q56" s="5">
        <f t="shared" si="60"/>
        <v>25</v>
      </c>
      <c r="R56">
        <f t="shared" si="31"/>
        <v>2000000</v>
      </c>
      <c r="S56">
        <f t="shared" si="32"/>
        <v>2609.9087422286489</v>
      </c>
      <c r="U56">
        <f t="shared" si="52"/>
        <v>0.30842977500000002</v>
      </c>
      <c r="V56">
        <f t="shared" si="53"/>
        <v>0.01</v>
      </c>
      <c r="W56">
        <f t="shared" si="54"/>
        <v>4.1215225068177791E-2</v>
      </c>
      <c r="X56">
        <f t="shared" si="55"/>
        <v>1.2712002594352437E-2</v>
      </c>
      <c r="Y56">
        <f t="shared" si="56"/>
        <v>4.121522506817779E-4</v>
      </c>
      <c r="Z56">
        <f t="shared" si="57"/>
        <v>2.8091070223143579E-2</v>
      </c>
      <c r="AB56">
        <f t="shared" si="58"/>
        <v>148.29225674915875</v>
      </c>
      <c r="AC56">
        <f t="shared" si="33"/>
        <v>73.315129753941306</v>
      </c>
      <c r="AE56">
        <f t="shared" si="34"/>
        <v>0</v>
      </c>
      <c r="AF56">
        <f t="shared" si="35"/>
        <v>0</v>
      </c>
      <c r="AG56">
        <f t="shared" si="36"/>
        <v>-0.70227675557858948</v>
      </c>
      <c r="AH56">
        <f t="shared" si="37"/>
        <v>-25424.005188704876</v>
      </c>
      <c r="AI56">
        <f t="shared" si="38"/>
        <v>-25424.707465460455</v>
      </c>
      <c r="AJ56">
        <f t="shared" si="39"/>
        <v>74.977126995217446</v>
      </c>
      <c r="AK56">
        <f t="shared" si="61"/>
        <v>10.380457972441114</v>
      </c>
      <c r="AL56">
        <f t="shared" si="40"/>
        <v>-25339.349880492795</v>
      </c>
      <c r="AN56">
        <f t="shared" si="41"/>
        <v>0</v>
      </c>
      <c r="AO56">
        <f t="shared" si="42"/>
        <v>0</v>
      </c>
      <c r="AP56">
        <f t="shared" si="43"/>
        <v>-1.7296295346874815E-3</v>
      </c>
      <c r="AQ56">
        <f t="shared" si="44"/>
        <v>-62.616496865544811</v>
      </c>
      <c r="AR56">
        <f t="shared" si="45"/>
        <v>-62.618226495079497</v>
      </c>
      <c r="AS56">
        <f t="shared" si="46"/>
        <v>0.18466032407707933</v>
      </c>
      <c r="AT56">
        <f t="shared" si="47"/>
        <v>2.5565913366909193E-2</v>
      </c>
      <c r="AU56">
        <f t="shared" si="48"/>
        <v>-62.408000257635507</v>
      </c>
      <c r="AW56">
        <v>53</v>
      </c>
      <c r="AX56">
        <f>IF(Z56&gt;0, (R56*SUMPRODUCT(K56:$K$98, X56:$X$98)-K56*$AZ$3)/Z56, 0)</f>
        <v>2609.9087422286489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2.1990078302820534E-3</v>
      </c>
      <c r="L57" s="2">
        <v>54</v>
      </c>
      <c r="M57" s="8">
        <v>0.34883407700000002</v>
      </c>
      <c r="Q57" s="5">
        <f t="shared" si="60"/>
        <v>25</v>
      </c>
      <c r="R57">
        <f t="shared" si="31"/>
        <v>2000000</v>
      </c>
      <c r="S57">
        <f t="shared" si="32"/>
        <v>1150.0376895156171</v>
      </c>
      <c r="U57">
        <f t="shared" si="52"/>
        <v>0.34883407700000002</v>
      </c>
      <c r="V57">
        <f t="shared" si="53"/>
        <v>0.01</v>
      </c>
      <c r="W57">
        <f t="shared" si="54"/>
        <v>2.8091070223143579E-2</v>
      </c>
      <c r="X57">
        <f t="shared" si="55"/>
        <v>9.7991225532324758E-3</v>
      </c>
      <c r="Y57">
        <f t="shared" si="56"/>
        <v>2.8091070223143581E-4</v>
      </c>
      <c r="Z57">
        <f t="shared" si="57"/>
        <v>1.8011036967679667E-2</v>
      </c>
      <c r="AB57">
        <f t="shared" si="58"/>
        <v>73.315129753941306</v>
      </c>
      <c r="AC57">
        <f t="shared" si="33"/>
        <v>20.713371340090688</v>
      </c>
      <c r="AE57">
        <f t="shared" si="34"/>
        <v>0</v>
      </c>
      <c r="AF57">
        <f t="shared" si="35"/>
        <v>0</v>
      </c>
      <c r="AG57">
        <f t="shared" si="36"/>
        <v>-0.45027592419199169</v>
      </c>
      <c r="AH57">
        <f t="shared" si="37"/>
        <v>-19598.24510646495</v>
      </c>
      <c r="AI57">
        <f t="shared" si="38"/>
        <v>-19598.695382389142</v>
      </c>
      <c r="AJ57">
        <f t="shared" si="39"/>
        <v>52.601758413850618</v>
      </c>
      <c r="AK57">
        <f t="shared" si="61"/>
        <v>5.1320590827758918</v>
      </c>
      <c r="AL57">
        <f t="shared" si="40"/>
        <v>-19540.961564892517</v>
      </c>
      <c r="AN57">
        <f t="shared" si="41"/>
        <v>0</v>
      </c>
      <c r="AO57">
        <f t="shared" si="42"/>
        <v>0</v>
      </c>
      <c r="AP57">
        <f t="shared" si="43"/>
        <v>-9.9016028308567807E-4</v>
      </c>
      <c r="AQ57">
        <f t="shared" si="44"/>
        <v>-43.096694448903364</v>
      </c>
      <c r="AR57">
        <f t="shared" si="45"/>
        <v>-43.097684609186445</v>
      </c>
      <c r="AS57">
        <f t="shared" si="46"/>
        <v>0.1156716786386624</v>
      </c>
      <c r="AT57">
        <f t="shared" si="47"/>
        <v>1.1285438108494319E-2</v>
      </c>
      <c r="AU57">
        <f t="shared" si="48"/>
        <v>-42.970727492439295</v>
      </c>
      <c r="AW57">
        <v>54</v>
      </c>
      <c r="AX57">
        <f>IF(Z57&gt;0, (R57*SUMPRODUCT(K57:$K$98, X57:$X$98)-K57*$AZ$3)/Z57, 0)</f>
        <v>1150.0376895156171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1.9633998484661188E-3</v>
      </c>
      <c r="L58" s="2">
        <v>55</v>
      </c>
      <c r="M58" s="8">
        <v>0.39293336200000001</v>
      </c>
      <c r="Q58" s="5">
        <f t="shared" si="60"/>
        <v>25</v>
      </c>
      <c r="R58">
        <f t="shared" si="31"/>
        <v>2000000</v>
      </c>
      <c r="S58">
        <f t="shared" si="32"/>
        <v>-1249.9400896656932</v>
      </c>
      <c r="U58">
        <f t="shared" si="52"/>
        <v>0.39293336200000001</v>
      </c>
      <c r="V58">
        <f t="shared" si="53"/>
        <v>0.01</v>
      </c>
      <c r="W58">
        <f t="shared" si="54"/>
        <v>1.8011036967679667E-2</v>
      </c>
      <c r="X58">
        <f t="shared" si="55"/>
        <v>7.077137308816657E-3</v>
      </c>
      <c r="Y58">
        <f t="shared" si="56"/>
        <v>1.8011036967679667E-4</v>
      </c>
      <c r="Z58">
        <f t="shared" si="57"/>
        <v>1.0753789289186213E-2</v>
      </c>
      <c r="AB58">
        <f t="shared" si="58"/>
        <v>20.713371340090688</v>
      </c>
      <c r="AC58">
        <f t="shared" si="33"/>
        <v>-13.441592348371387</v>
      </c>
      <c r="AE58">
        <f t="shared" si="34"/>
        <v>0</v>
      </c>
      <c r="AF58">
        <f t="shared" si="35"/>
        <v>0</v>
      </c>
      <c r="AG58">
        <f t="shared" si="36"/>
        <v>-0.26884473222965533</v>
      </c>
      <c r="AH58">
        <f t="shared" si="37"/>
        <v>-14154.274617633315</v>
      </c>
      <c r="AI58">
        <f t="shared" si="38"/>
        <v>-14154.543462365544</v>
      </c>
      <c r="AJ58">
        <f t="shared" si="39"/>
        <v>34.154963688462075</v>
      </c>
      <c r="AK58">
        <f t="shared" si="61"/>
        <v>1.4499359938063483</v>
      </c>
      <c r="AL58">
        <f t="shared" si="40"/>
        <v>-14118.938562683274</v>
      </c>
      <c r="AN58">
        <f t="shared" si="41"/>
        <v>0</v>
      </c>
      <c r="AO58">
        <f t="shared" si="42"/>
        <v>0</v>
      </c>
      <c r="AP58">
        <f t="shared" si="43"/>
        <v>-5.2784970652061951E-4</v>
      </c>
      <c r="AQ58">
        <f t="shared" si="44"/>
        <v>-27.790500639409082</v>
      </c>
      <c r="AR58">
        <f t="shared" si="45"/>
        <v>-27.7910284891156</v>
      </c>
      <c r="AS58">
        <f t="shared" si="46"/>
        <v>6.7059850530292231E-2</v>
      </c>
      <c r="AT58">
        <f t="shared" si="47"/>
        <v>2.8468041105249556E-3</v>
      </c>
      <c r="AU58">
        <f t="shared" si="48"/>
        <v>-27.721121834474779</v>
      </c>
      <c r="AW58">
        <v>55</v>
      </c>
      <c r="AX58">
        <f>IF(Z58&gt;0, (R58*SUMPRODUCT(K58:$K$98, X58:$X$98)-K58*$AZ$3)/Z58, 0)</f>
        <v>-1249.9400896656932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1.7530355789876059E-3</v>
      </c>
      <c r="L59" s="2">
        <v>56</v>
      </c>
      <c r="M59" s="8">
        <v>0.441408258</v>
      </c>
      <c r="Q59" s="5">
        <f t="shared" si="60"/>
        <v>25</v>
      </c>
      <c r="R59">
        <f t="shared" si="31"/>
        <v>2000000</v>
      </c>
      <c r="S59">
        <f t="shared" si="32"/>
        <v>-5635.857778536667</v>
      </c>
      <c r="U59">
        <f t="shared" si="52"/>
        <v>0.441408258</v>
      </c>
      <c r="V59">
        <f t="shared" si="53"/>
        <v>0.01</v>
      </c>
      <c r="W59">
        <f t="shared" si="54"/>
        <v>1.0753789289186213E-2</v>
      </c>
      <c r="X59">
        <f t="shared" si="55"/>
        <v>4.7468113970387448E-3</v>
      </c>
      <c r="Y59">
        <f t="shared" si="56"/>
        <v>1.0753789289186213E-4</v>
      </c>
      <c r="Z59">
        <f t="shared" si="57"/>
        <v>5.8994399992556056E-3</v>
      </c>
      <c r="AB59">
        <f t="shared" si="58"/>
        <v>-13.441592348371387</v>
      </c>
      <c r="AC59">
        <f t="shared" si="33"/>
        <v>-33.248404808815053</v>
      </c>
      <c r="AE59">
        <f t="shared" si="34"/>
        <v>0</v>
      </c>
      <c r="AF59">
        <f t="shared" si="35"/>
        <v>0</v>
      </c>
      <c r="AG59">
        <f t="shared" si="36"/>
        <v>-0.14748599998139014</v>
      </c>
      <c r="AH59">
        <f t="shared" si="37"/>
        <v>-9493.6227940774897</v>
      </c>
      <c r="AI59">
        <f t="shared" si="38"/>
        <v>-9493.7702800774714</v>
      </c>
      <c r="AJ59">
        <f t="shared" si="39"/>
        <v>19.806812460443666</v>
      </c>
      <c r="AK59">
        <f t="shared" si="61"/>
        <v>-0.94091146438599715</v>
      </c>
      <c r="AL59">
        <f t="shared" si="40"/>
        <v>-9474.9043790814139</v>
      </c>
      <c r="AN59">
        <f t="shared" si="41"/>
        <v>0</v>
      </c>
      <c r="AO59">
        <f t="shared" si="42"/>
        <v>0</v>
      </c>
      <c r="AP59">
        <f t="shared" si="43"/>
        <v>-2.5854820536994229E-4</v>
      </c>
      <c r="AQ59">
        <f t="shared" si="44"/>
        <v>-16.642658531505564</v>
      </c>
      <c r="AR59">
        <f t="shared" si="45"/>
        <v>-16.642917079710937</v>
      </c>
      <c r="AS59">
        <f t="shared" si="46"/>
        <v>3.4722046949492789E-2</v>
      </c>
      <c r="AT59">
        <f t="shared" si="47"/>
        <v>-1.6494512737459826E-3</v>
      </c>
      <c r="AU59">
        <f t="shared" si="48"/>
        <v>-16.60984448403519</v>
      </c>
      <c r="AW59">
        <v>56</v>
      </c>
      <c r="AX59">
        <f>IF(Z59&gt;0, (R59*SUMPRODUCT(K59:$K$98, X59:$X$98)-K59*$AZ$3)/Z59, 0)</f>
        <v>-5635.857778536667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1.5652103383817909E-3</v>
      </c>
      <c r="L60" s="2">
        <v>57</v>
      </c>
      <c r="M60" s="8">
        <v>0.49593942699999999</v>
      </c>
      <c r="Q60" s="5">
        <f t="shared" si="60"/>
        <v>25</v>
      </c>
      <c r="R60">
        <f t="shared" si="31"/>
        <v>2000000</v>
      </c>
      <c r="S60">
        <f t="shared" si="32"/>
        <v>-14671.511095305601</v>
      </c>
      <c r="U60">
        <f t="shared" si="52"/>
        <v>0.49593942699999999</v>
      </c>
      <c r="V60">
        <f t="shared" si="53"/>
        <v>0.01</v>
      </c>
      <c r="W60">
        <f t="shared" si="54"/>
        <v>5.8994399992556056E-3</v>
      </c>
      <c r="X60">
        <f t="shared" si="55"/>
        <v>2.9257648928517053E-3</v>
      </c>
      <c r="Y60">
        <f t="shared" si="56"/>
        <v>5.8994399992556056E-5</v>
      </c>
      <c r="Z60">
        <f t="shared" si="57"/>
        <v>2.9146807064113441E-3</v>
      </c>
      <c r="AB60">
        <f t="shared" si="58"/>
        <v>-33.248404808815053</v>
      </c>
      <c r="AC60">
        <f t="shared" si="33"/>
        <v>-42.762770323387201</v>
      </c>
      <c r="AE60">
        <f t="shared" si="34"/>
        <v>0</v>
      </c>
      <c r="AF60">
        <f t="shared" si="35"/>
        <v>0</v>
      </c>
      <c r="AG60">
        <f t="shared" si="36"/>
        <v>-7.2867017660283598E-2</v>
      </c>
      <c r="AH60">
        <f t="shared" si="37"/>
        <v>-5851.5297857034102</v>
      </c>
      <c r="AI60">
        <f t="shared" si="38"/>
        <v>-5851.6026527210706</v>
      </c>
      <c r="AJ60">
        <f t="shared" si="39"/>
        <v>9.5143655145721482</v>
      </c>
      <c r="AK60">
        <f t="shared" si="61"/>
        <v>-2.3273883366170538</v>
      </c>
      <c r="AL60">
        <f t="shared" si="40"/>
        <v>-5844.4156755431159</v>
      </c>
      <c r="AN60">
        <f t="shared" si="41"/>
        <v>0</v>
      </c>
      <c r="AO60">
        <f t="shared" si="42"/>
        <v>0</v>
      </c>
      <c r="AP60">
        <f t="shared" si="43"/>
        <v>-1.1405220936892443E-4</v>
      </c>
      <c r="AQ60">
        <f t="shared" si="44"/>
        <v>-9.158874915931964</v>
      </c>
      <c r="AR60">
        <f t="shared" si="45"/>
        <v>-9.1589889681413332</v>
      </c>
      <c r="AS60">
        <f t="shared" si="46"/>
        <v>1.4891983266551514E-2</v>
      </c>
      <c r="AT60">
        <f t="shared" si="47"/>
        <v>-3.6428522859022123E-3</v>
      </c>
      <c r="AU60">
        <f t="shared" si="48"/>
        <v>-9.1477398371606835</v>
      </c>
      <c r="AW60">
        <v>57</v>
      </c>
      <c r="AX60">
        <f>IF(Z60&gt;0, (R60*SUMPRODUCT(K60:$K$98, X60:$X$98)-K60*$AZ$3)/Z60, 0)</f>
        <v>-14671.511095305601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1.3975092306980274E-3</v>
      </c>
      <c r="L61" s="2">
        <v>58</v>
      </c>
      <c r="M61" s="8">
        <v>0.55722270799999996</v>
      </c>
      <c r="Q61" s="5">
        <f t="shared" si="60"/>
        <v>25</v>
      </c>
      <c r="R61">
        <f t="shared" si="31"/>
        <v>2000000</v>
      </c>
      <c r="S61">
        <f t="shared" si="32"/>
        <v>-36116.079422805044</v>
      </c>
      <c r="U61">
        <f t="shared" si="52"/>
        <v>0.55722270799999996</v>
      </c>
      <c r="V61">
        <f t="shared" si="53"/>
        <v>0.01</v>
      </c>
      <c r="W61">
        <f t="shared" si="54"/>
        <v>2.9146807064113441E-3</v>
      </c>
      <c r="X61">
        <f t="shared" si="55"/>
        <v>1.6241262761818821E-3</v>
      </c>
      <c r="Y61">
        <f t="shared" si="56"/>
        <v>2.9146807064113441E-5</v>
      </c>
      <c r="Z61">
        <f t="shared" si="57"/>
        <v>1.2614076231653485E-3</v>
      </c>
      <c r="AB61">
        <f t="shared" si="58"/>
        <v>-42.762770323387201</v>
      </c>
      <c r="AC61">
        <f t="shared" si="33"/>
        <v>-45.55709790277146</v>
      </c>
      <c r="AE61">
        <f t="shared" si="34"/>
        <v>0</v>
      </c>
      <c r="AF61">
        <f t="shared" si="35"/>
        <v>0</v>
      </c>
      <c r="AG61">
        <f t="shared" si="36"/>
        <v>-3.1535190579133711E-2</v>
      </c>
      <c r="AH61">
        <f t="shared" si="37"/>
        <v>-3248.2525523637642</v>
      </c>
      <c r="AI61">
        <f t="shared" si="38"/>
        <v>-3248.2840875543434</v>
      </c>
      <c r="AJ61">
        <f t="shared" si="39"/>
        <v>2.7943275793842588</v>
      </c>
      <c r="AK61">
        <f t="shared" si="61"/>
        <v>-2.9933939226371042</v>
      </c>
      <c r="AL61">
        <f t="shared" si="40"/>
        <v>-3248.4831538975964</v>
      </c>
      <c r="AN61">
        <f t="shared" si="41"/>
        <v>0</v>
      </c>
      <c r="AO61">
        <f t="shared" si="42"/>
        <v>0</v>
      </c>
      <c r="AP61">
        <f t="shared" si="43"/>
        <v>-4.4070719926160837E-5</v>
      </c>
      <c r="AQ61">
        <f t="shared" si="44"/>
        <v>-4.539462925566788</v>
      </c>
      <c r="AR61">
        <f t="shared" si="45"/>
        <v>-4.5395069962867147</v>
      </c>
      <c r="AS61">
        <f t="shared" si="46"/>
        <v>3.9050985857835767E-3</v>
      </c>
      <c r="AT61">
        <f t="shared" si="47"/>
        <v>-4.1832956380007304E-3</v>
      </c>
      <c r="AU61">
        <f t="shared" si="48"/>
        <v>-4.5397851933389317</v>
      </c>
      <c r="AW61">
        <v>58</v>
      </c>
      <c r="AX61">
        <f>IF(Z61&gt;0, (R61*SUMPRODUCT(K61:$K$98, X61:$X$98)-K61*$AZ$3)/Z61, 0)</f>
        <v>-36116.079422805044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1.2477760988375245E-3</v>
      </c>
      <c r="L62" s="2">
        <v>59</v>
      </c>
      <c r="M62" s="8">
        <v>0.62633703200000002</v>
      </c>
      <c r="Q62" s="5">
        <f t="shared" si="60"/>
        <v>25</v>
      </c>
      <c r="R62">
        <f t="shared" si="31"/>
        <v>2000000</v>
      </c>
      <c r="S62">
        <f t="shared" si="32"/>
        <v>-96819.908205904023</v>
      </c>
      <c r="U62">
        <f t="shared" si="52"/>
        <v>0.62633703200000002</v>
      </c>
      <c r="V62">
        <f t="shared" si="53"/>
        <v>0.01</v>
      </c>
      <c r="W62">
        <f t="shared" si="54"/>
        <v>1.2614076231653485E-3</v>
      </c>
      <c r="X62">
        <f t="shared" si="55"/>
        <v>7.9006630683555888E-4</v>
      </c>
      <c r="Y62">
        <f t="shared" si="56"/>
        <v>1.2614076231653485E-5</v>
      </c>
      <c r="Z62">
        <f t="shared" si="57"/>
        <v>4.5872724009813617E-4</v>
      </c>
      <c r="AB62">
        <f t="shared" si="58"/>
        <v>-45.55709790277146</v>
      </c>
      <c r="AC62">
        <f t="shared" si="33"/>
        <v>-44.413929277849242</v>
      </c>
      <c r="AE62">
        <f t="shared" si="34"/>
        <v>0</v>
      </c>
      <c r="AF62">
        <f t="shared" si="35"/>
        <v>0</v>
      </c>
      <c r="AG62">
        <f t="shared" si="36"/>
        <v>-1.1468181002453405E-2</v>
      </c>
      <c r="AH62">
        <f t="shared" si="37"/>
        <v>-1580.1326136711177</v>
      </c>
      <c r="AI62">
        <f t="shared" si="38"/>
        <v>-1580.1440818521203</v>
      </c>
      <c r="AJ62">
        <f t="shared" si="39"/>
        <v>-1.1431686249222182</v>
      </c>
      <c r="AK62">
        <f t="shared" si="61"/>
        <v>-3.1889968531940025</v>
      </c>
      <c r="AL62">
        <f t="shared" si="40"/>
        <v>-1584.4762473302367</v>
      </c>
      <c r="AN62">
        <f t="shared" si="41"/>
        <v>0</v>
      </c>
      <c r="AO62">
        <f t="shared" si="42"/>
        <v>0</v>
      </c>
      <c r="AP62">
        <f t="shared" si="43"/>
        <v>-1.430972215200392E-5</v>
      </c>
      <c r="AQ62">
        <f t="shared" si="44"/>
        <v>-1.9716517083324885</v>
      </c>
      <c r="AR62">
        <f t="shared" si="45"/>
        <v>-1.9716660180546406</v>
      </c>
      <c r="AS62">
        <f t="shared" si="46"/>
        <v>-1.4264184871189025E-3</v>
      </c>
      <c r="AT62">
        <f t="shared" si="47"/>
        <v>-3.9791540526835541E-3</v>
      </c>
      <c r="AU62">
        <f t="shared" si="48"/>
        <v>-1.9770715905944432</v>
      </c>
      <c r="AW62">
        <v>59</v>
      </c>
      <c r="AX62">
        <f>IF(Z62&gt;0, (R62*SUMPRODUCT(K62:$K$98, X62:$X$98)-K62*$AZ$3)/Z62, 0)</f>
        <v>-96819.908205904023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1.114085802533504E-3</v>
      </c>
      <c r="L63" s="2">
        <v>60</v>
      </c>
      <c r="M63" s="8">
        <v>0.70099715600000001</v>
      </c>
      <c r="Q63" s="5">
        <f t="shared" si="60"/>
        <v>25</v>
      </c>
      <c r="R63">
        <f t="shared" si="31"/>
        <v>2000000</v>
      </c>
      <c r="S63">
        <f t="shared" si="32"/>
        <v>-311614.38734395069</v>
      </c>
      <c r="U63">
        <f t="shared" si="52"/>
        <v>0.70099715600000001</v>
      </c>
      <c r="V63">
        <f t="shared" si="53"/>
        <v>0.01</v>
      </c>
      <c r="W63">
        <f t="shared" si="54"/>
        <v>4.5872724009813617E-4</v>
      </c>
      <c r="X63">
        <f t="shared" si="55"/>
        <v>3.215664906885226E-4</v>
      </c>
      <c r="Y63">
        <f t="shared" si="56"/>
        <v>4.5872724009813621E-6</v>
      </c>
      <c r="Z63">
        <f t="shared" si="57"/>
        <v>1.325734770086322E-4</v>
      </c>
      <c r="AB63">
        <f t="shared" si="58"/>
        <v>-44.413929277849242</v>
      </c>
      <c r="AC63">
        <f t="shared" si="33"/>
        <v>-41.311802816102258</v>
      </c>
      <c r="AE63">
        <f t="shared" si="34"/>
        <v>0</v>
      </c>
      <c r="AF63">
        <f t="shared" si="35"/>
        <v>0</v>
      </c>
      <c r="AG63">
        <f t="shared" si="36"/>
        <v>-3.3143369252158048E-3</v>
      </c>
      <c r="AH63">
        <f t="shared" si="37"/>
        <v>-643.13298137704521</v>
      </c>
      <c r="AI63">
        <f t="shared" si="38"/>
        <v>-643.13629571397041</v>
      </c>
      <c r="AJ63">
        <f t="shared" si="39"/>
        <v>-3.1021264617469839</v>
      </c>
      <c r="AK63">
        <f t="shared" si="61"/>
        <v>-3.1089750494494472</v>
      </c>
      <c r="AL63">
        <f t="shared" si="40"/>
        <v>-649.34739722516679</v>
      </c>
      <c r="AN63">
        <f t="shared" si="41"/>
        <v>0</v>
      </c>
      <c r="AO63">
        <f t="shared" si="42"/>
        <v>0</v>
      </c>
      <c r="AP63">
        <f t="shared" si="43"/>
        <v>-3.6924557131954757E-6</v>
      </c>
      <c r="AQ63">
        <f t="shared" si="44"/>
        <v>-0.71650532369321052</v>
      </c>
      <c r="AR63">
        <f t="shared" si="45"/>
        <v>-0.71650901614892371</v>
      </c>
      <c r="AS63">
        <f t="shared" si="46"/>
        <v>-3.4560350486958075E-3</v>
      </c>
      <c r="AT63">
        <f t="shared" si="47"/>
        <v>-3.4636649630225276E-3</v>
      </c>
      <c r="AU63">
        <f t="shared" si="48"/>
        <v>-0.72342871616064197</v>
      </c>
      <c r="AW63">
        <v>60</v>
      </c>
      <c r="AX63">
        <f>IF(Z63&gt;0, (R63*SUMPRODUCT(K63:$K$98, X63:$X$98)-K63*$AZ$3)/Z63, 0)</f>
        <v>-311614.38734395069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9.9471946654777136E-4</v>
      </c>
      <c r="L64" s="2">
        <v>61</v>
      </c>
      <c r="M64" s="8">
        <v>0.77900909500000004</v>
      </c>
      <c r="Q64" s="5">
        <f t="shared" si="60"/>
        <v>25</v>
      </c>
      <c r="R64">
        <f t="shared" si="31"/>
        <v>2000000</v>
      </c>
      <c r="S64">
        <f t="shared" si="32"/>
        <v>-1340569.8554931651</v>
      </c>
      <c r="U64">
        <f t="shared" si="52"/>
        <v>0.77900909500000004</v>
      </c>
      <c r="V64">
        <f t="shared" si="53"/>
        <v>0.01</v>
      </c>
      <c r="W64">
        <f t="shared" si="54"/>
        <v>1.325734770086322E-4</v>
      </c>
      <c r="X64">
        <f t="shared" si="55"/>
        <v>1.0327594434549788E-4</v>
      </c>
      <c r="Y64">
        <f t="shared" si="56"/>
        <v>1.325734770086322E-6</v>
      </c>
      <c r="Z64">
        <f t="shared" si="57"/>
        <v>2.7971797893047996E-5</v>
      </c>
      <c r="AB64">
        <f t="shared" si="58"/>
        <v>-41.311802816102258</v>
      </c>
      <c r="AC64">
        <f t="shared" si="33"/>
        <v>-37.498149059367371</v>
      </c>
      <c r="AE64">
        <f t="shared" si="34"/>
        <v>0</v>
      </c>
      <c r="AF64">
        <f t="shared" si="35"/>
        <v>0</v>
      </c>
      <c r="AG64">
        <f t="shared" si="36"/>
        <v>-6.9929494732619984E-4</v>
      </c>
      <c r="AH64">
        <f t="shared" si="37"/>
        <v>-206.55188869099575</v>
      </c>
      <c r="AI64">
        <f t="shared" si="38"/>
        <v>-206.55258798594309</v>
      </c>
      <c r="AJ64">
        <f t="shared" si="39"/>
        <v>-3.8136537567348867</v>
      </c>
      <c r="AK64">
        <f t="shared" si="61"/>
        <v>-2.8918261971271582</v>
      </c>
      <c r="AL64">
        <f t="shared" si="40"/>
        <v>-213.25806793980513</v>
      </c>
      <c r="AN64">
        <f t="shared" si="41"/>
        <v>0</v>
      </c>
      <c r="AO64">
        <f t="shared" si="42"/>
        <v>0</v>
      </c>
      <c r="AP64">
        <f t="shared" si="43"/>
        <v>-6.9560229696386942E-7</v>
      </c>
      <c r="AQ64">
        <f t="shared" si="44"/>
        <v>-0.20546118453314194</v>
      </c>
      <c r="AR64">
        <f t="shared" si="45"/>
        <v>-0.20546188013543892</v>
      </c>
      <c r="AS64">
        <f t="shared" si="46"/>
        <v>-3.7935156304972307E-3</v>
      </c>
      <c r="AT64">
        <f t="shared" si="47"/>
        <v>-2.8765558121551971E-3</v>
      </c>
      <c r="AU64">
        <f t="shared" si="48"/>
        <v>-0.21213195157809134</v>
      </c>
      <c r="AW64">
        <v>61</v>
      </c>
      <c r="AX64">
        <f>IF(Z64&gt;0, (R64*SUMPRODUCT(K64:$K$98, X64:$X$98)-K64*$AZ$3)/Z64, 0)</f>
        <v>-1340569.8554931651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8.8814238084622432E-4</v>
      </c>
      <c r="L65" s="2">
        <v>62</v>
      </c>
      <c r="M65" s="8">
        <v>0.78135831499999997</v>
      </c>
      <c r="Q65" s="5">
        <f t="shared" si="60"/>
        <v>25</v>
      </c>
      <c r="R65">
        <f t="shared" si="31"/>
        <v>2000000</v>
      </c>
      <c r="S65">
        <f t="shared" si="32"/>
        <v>-5767365.7300269725</v>
      </c>
      <c r="U65">
        <f t="shared" si="52"/>
        <v>0.78135831499999997</v>
      </c>
      <c r="V65">
        <f t="shared" si="53"/>
        <v>0.01</v>
      </c>
      <c r="W65">
        <f t="shared" si="54"/>
        <v>2.7971797893047996E-5</v>
      </c>
      <c r="X65">
        <f t="shared" si="55"/>
        <v>2.185599686923253E-5</v>
      </c>
      <c r="Y65">
        <f t="shared" si="56"/>
        <v>2.7971797893047998E-7</v>
      </c>
      <c r="Z65">
        <f t="shared" si="57"/>
        <v>5.8360830448849858E-6</v>
      </c>
      <c r="AB65">
        <f t="shared" si="58"/>
        <v>-37.498149059367371</v>
      </c>
      <c r="AC65">
        <f t="shared" si="33"/>
        <v>-33.658825350661132</v>
      </c>
      <c r="AE65">
        <f t="shared" si="34"/>
        <v>0</v>
      </c>
      <c r="AF65">
        <f t="shared" si="35"/>
        <v>0</v>
      </c>
      <c r="AG65">
        <f t="shared" si="36"/>
        <v>-1.4590207612212464E-4</v>
      </c>
      <c r="AH65">
        <f t="shared" si="37"/>
        <v>-43.711993738465061</v>
      </c>
      <c r="AI65">
        <f t="shared" si="38"/>
        <v>-43.712139640541182</v>
      </c>
      <c r="AJ65">
        <f t="shared" si="39"/>
        <v>-3.8393237087062388</v>
      </c>
      <c r="AK65">
        <f t="shared" si="61"/>
        <v>-2.6248704341557163</v>
      </c>
      <c r="AL65">
        <f t="shared" si="40"/>
        <v>-50.176333783403138</v>
      </c>
      <c r="AN65">
        <f t="shared" si="41"/>
        <v>0</v>
      </c>
      <c r="AO65">
        <f t="shared" si="42"/>
        <v>0</v>
      </c>
      <c r="AP65">
        <f t="shared" si="43"/>
        <v>-1.2958181725751083E-7</v>
      </c>
      <c r="AQ65">
        <f t="shared" si="44"/>
        <v>-3.882247419041561E-2</v>
      </c>
      <c r="AR65">
        <f t="shared" si="45"/>
        <v>-3.8822603772232865E-2</v>
      </c>
      <c r="AS65">
        <f t="shared" si="46"/>
        <v>-3.4098660994897148E-3</v>
      </c>
      <c r="AT65">
        <f t="shared" si="47"/>
        <v>-2.3312586768039203E-3</v>
      </c>
      <c r="AU65">
        <f t="shared" si="48"/>
        <v>-4.4563728548526499E-2</v>
      </c>
      <c r="AW65">
        <v>62</v>
      </c>
      <c r="AX65">
        <f>IF(Z65&gt;0, (R65*SUMPRODUCT(K65:$K$98, X65:$X$98)-K65*$AZ$3)/Z65, 0)</f>
        <v>-5767365.7300269725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7.9298426861270028E-4</v>
      </c>
      <c r="L66" s="2">
        <v>63</v>
      </c>
      <c r="M66" s="8">
        <v>0.78389590600000003</v>
      </c>
      <c r="Q66" s="5">
        <f t="shared" si="60"/>
        <v>25</v>
      </c>
      <c r="R66">
        <f t="shared" si="31"/>
        <v>2000000</v>
      </c>
      <c r="S66">
        <f t="shared" si="32"/>
        <v>-25012651.326888498</v>
      </c>
      <c r="U66">
        <f t="shared" si="52"/>
        <v>0.78389590600000003</v>
      </c>
      <c r="V66">
        <f t="shared" si="53"/>
        <v>0.01</v>
      </c>
      <c r="W66">
        <f t="shared" si="54"/>
        <v>5.8360830448849858E-6</v>
      </c>
      <c r="X66">
        <f t="shared" si="55"/>
        <v>4.5748816059613545E-6</v>
      </c>
      <c r="Y66">
        <f t="shared" si="56"/>
        <v>5.836083044884986E-8</v>
      </c>
      <c r="Z66">
        <f t="shared" si="57"/>
        <v>1.2028406084747813E-6</v>
      </c>
      <c r="AB66">
        <f t="shared" si="58"/>
        <v>-33.658825350661132</v>
      </c>
      <c r="AC66">
        <f t="shared" si="33"/>
        <v>-30.086232741602107</v>
      </c>
      <c r="AE66">
        <f t="shared" si="34"/>
        <v>0</v>
      </c>
      <c r="AF66">
        <f t="shared" si="35"/>
        <v>0</v>
      </c>
      <c r="AG66">
        <f t="shared" si="36"/>
        <v>-3.0071015211869532E-5</v>
      </c>
      <c r="AH66">
        <f t="shared" si="37"/>
        <v>-9.1497632119227088</v>
      </c>
      <c r="AI66">
        <f t="shared" si="38"/>
        <v>-9.1497932829379209</v>
      </c>
      <c r="AJ66">
        <f t="shared" si="39"/>
        <v>-3.5725926090590256</v>
      </c>
      <c r="AK66">
        <f t="shared" si="61"/>
        <v>-2.3561177745462794</v>
      </c>
      <c r="AL66">
        <f t="shared" si="40"/>
        <v>-15.078503666543225</v>
      </c>
      <c r="AN66">
        <f t="shared" si="41"/>
        <v>0</v>
      </c>
      <c r="AO66">
        <f t="shared" si="42"/>
        <v>0</v>
      </c>
      <c r="AP66">
        <f t="shared" si="43"/>
        <v>-2.3845842004225745E-8</v>
      </c>
      <c r="AQ66">
        <f t="shared" si="44"/>
        <v>-7.2556182885859209E-3</v>
      </c>
      <c r="AR66">
        <f t="shared" si="45"/>
        <v>-7.255642134427925E-3</v>
      </c>
      <c r="AS66">
        <f t="shared" si="46"/>
        <v>-2.8330097371458102E-3</v>
      </c>
      <c r="AT66">
        <f t="shared" si="47"/>
        <v>-1.8683643302139644E-3</v>
      </c>
      <c r="AU66">
        <f t="shared" si="48"/>
        <v>-1.1957016201787699E-2</v>
      </c>
      <c r="AW66">
        <v>63</v>
      </c>
      <c r="AX66">
        <f>IF(Z66&gt;0, (R66*SUMPRODUCT(K66:$K$98, X66:$X$98)-K66*$AZ$3)/Z66, 0)</f>
        <v>-25012651.326888498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7.0802166840419666E-4</v>
      </c>
      <c r="L67" s="2">
        <v>64</v>
      </c>
      <c r="M67" s="8">
        <v>0.78669207100000005</v>
      </c>
      <c r="Q67" s="5">
        <f t="shared" si="60"/>
        <v>25</v>
      </c>
      <c r="R67">
        <f t="shared" ref="R67:R98" si="62">$C$6</f>
        <v>2000000</v>
      </c>
      <c r="S67">
        <f t="shared" ref="S67:S98" si="63">AX67</f>
        <v>-109872568.37469339</v>
      </c>
      <c r="U67">
        <f t="shared" si="52"/>
        <v>0.78669207100000005</v>
      </c>
      <c r="V67">
        <f t="shared" si="53"/>
        <v>0.01</v>
      </c>
      <c r="W67">
        <f t="shared" si="54"/>
        <v>1.2028406084747813E-6</v>
      </c>
      <c r="X67">
        <f t="shared" si="55"/>
        <v>9.4626516936392592E-7</v>
      </c>
      <c r="Y67">
        <f t="shared" si="56"/>
        <v>1.2028406084747814E-8</v>
      </c>
      <c r="Z67">
        <f t="shared" si="57"/>
        <v>2.4454703302610755E-7</v>
      </c>
      <c r="AB67">
        <f t="shared" si="58"/>
        <v>-30.086232741602107</v>
      </c>
      <c r="AC67">
        <f t="shared" ref="AC67:AC98" si="64">S67*Z67</f>
        <v>-26.869010606989406</v>
      </c>
      <c r="AE67">
        <f t="shared" ref="AE67:AE98" si="65">$Z67*O67</f>
        <v>0</v>
      </c>
      <c r="AF67">
        <f t="shared" ref="AF67:AF98" si="66">-$Z67*P67</f>
        <v>0</v>
      </c>
      <c r="AG67">
        <f t="shared" ref="AG67:AG98" si="67">-$Z67*Q67</f>
        <v>-6.1136758256526892E-6</v>
      </c>
      <c r="AH67">
        <f t="shared" ref="AH67:AH98" si="68">-X67*R67</f>
        <v>-1.8925303387278518</v>
      </c>
      <c r="AI67">
        <f t="shared" ref="AI67:AI98" si="69">SUM(AE67:AH67)</f>
        <v>-1.8925364524036774</v>
      </c>
      <c r="AJ67">
        <f t="shared" ref="AJ67:AJ98" si="70">AB67-AC67</f>
        <v>-3.217222134612701</v>
      </c>
      <c r="AK67">
        <f t="shared" si="61"/>
        <v>-2.1060362919121478</v>
      </c>
      <c r="AL67">
        <f t="shared" ref="AL67:AL98" si="71">SUM(AI67:AK67)</f>
        <v>-7.2157948789285253</v>
      </c>
      <c r="AN67">
        <f t="shared" ref="AN67:AN98" si="72">AE67*$K67</f>
        <v>0</v>
      </c>
      <c r="AO67">
        <f t="shared" ref="AO67:AO98" si="73">AF67*$K67</f>
        <v>0</v>
      </c>
      <c r="AP67">
        <f t="shared" ref="AP67:AP98" si="74">AG67*$K67</f>
        <v>-4.3286149581610218E-9</v>
      </c>
      <c r="AQ67">
        <f t="shared" ref="AQ67:AQ98" si="75">AH67*$K67</f>
        <v>-1.3399524879316531E-3</v>
      </c>
      <c r="AR67">
        <f t="shared" ref="AR67:AR98" si="76">AI67*$K67</f>
        <v>-1.3399568165466111E-3</v>
      </c>
      <c r="AS67">
        <f t="shared" ref="AS67:AS98" si="77">AJ67*$K67</f>
        <v>-2.2778629833753957E-3</v>
      </c>
      <c r="AT67">
        <f t="shared" ref="AT67:AT98" si="78">AK67*$K67</f>
        <v>-1.4911193291194265E-3</v>
      </c>
      <c r="AU67">
        <f t="shared" ref="AU67:AU98" si="79">AL67*$K67</f>
        <v>-5.1089391290414328E-3</v>
      </c>
      <c r="AW67">
        <v>64</v>
      </c>
      <c r="AX67">
        <f>IF(Z67&gt;0, (R67*SUMPRODUCT(K67:$K$98, X67:$X$98)-K67*$AZ$3)/Z67, 0)</f>
        <v>-109872568.37469339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98" si="80">G68+$C$9</f>
        <v>0.12000000000000001</v>
      </c>
      <c r="I68" s="1">
        <f t="shared" ref="I68:I98" si="81">1+H68</f>
        <v>1.1200000000000001</v>
      </c>
      <c r="J68">
        <f t="shared" ref="J68:J98" si="82">1/I68</f>
        <v>0.89285714285714279</v>
      </c>
      <c r="K68">
        <f t="shared" si="59"/>
        <v>6.3216220393231843E-4</v>
      </c>
      <c r="L68" s="2">
        <v>65</v>
      </c>
      <c r="M68" s="8">
        <v>0.78978433000000003</v>
      </c>
      <c r="Q68" s="5">
        <f t="shared" si="60"/>
        <v>25</v>
      </c>
      <c r="R68">
        <f t="shared" si="62"/>
        <v>2000000</v>
      </c>
      <c r="S68">
        <f t="shared" si="63"/>
        <v>-489997957.90284425</v>
      </c>
      <c r="U68">
        <f t="shared" ref="U68:U98" si="83">M68</f>
        <v>0.78978433000000003</v>
      </c>
      <c r="V68">
        <f t="shared" ref="V68:V98" si="84">$C$10</f>
        <v>0.01</v>
      </c>
      <c r="W68">
        <f t="shared" ref="W68:W98" si="85">Z67</f>
        <v>2.4454703302610755E-7</v>
      </c>
      <c r="X68">
        <f t="shared" ref="X68:X98" si="86">U68*W68</f>
        <v>1.9313941463201224E-7</v>
      </c>
      <c r="Y68">
        <f t="shared" ref="Y68:Y98" si="87">V68*W68</f>
        <v>2.4454703302610754E-9</v>
      </c>
      <c r="Z68">
        <f t="shared" ref="Z68:Z98" si="88">MAX(0, W68-X68-Y68)</f>
        <v>4.8962148063834235E-8</v>
      </c>
      <c r="AB68">
        <f t="shared" ref="AB68:AB98" si="89">AC67</f>
        <v>-26.869010606989406</v>
      </c>
      <c r="AC68">
        <f t="shared" si="64"/>
        <v>-23.991352565815475</v>
      </c>
      <c r="AE68">
        <f t="shared" si="65"/>
        <v>0</v>
      </c>
      <c r="AF68">
        <f t="shared" si="66"/>
        <v>0</v>
      </c>
      <c r="AG68">
        <f t="shared" si="67"/>
        <v>-1.2240537015958558E-6</v>
      </c>
      <c r="AH68">
        <f t="shared" si="68"/>
        <v>-0.38627882926402446</v>
      </c>
      <c r="AI68">
        <f t="shared" si="69"/>
        <v>-0.38628005331772608</v>
      </c>
      <c r="AJ68">
        <f t="shared" si="70"/>
        <v>-2.8776580411739303</v>
      </c>
      <c r="AK68">
        <f t="shared" si="61"/>
        <v>-1.8808307424892585</v>
      </c>
      <c r="AL68">
        <f t="shared" si="71"/>
        <v>-5.1447688369809148</v>
      </c>
      <c r="AN68">
        <f t="shared" si="72"/>
        <v>0</v>
      </c>
      <c r="AO68">
        <f t="shared" si="73"/>
        <v>0</v>
      </c>
      <c r="AP68">
        <f t="shared" si="74"/>
        <v>-7.7380048573234864E-10</v>
      </c>
      <c r="AQ68">
        <f t="shared" si="75"/>
        <v>-2.4419087603994147E-4</v>
      </c>
      <c r="AR68">
        <f t="shared" si="76"/>
        <v>-2.4419164984042718E-4</v>
      </c>
      <c r="AS68">
        <f t="shared" si="77"/>
        <v>-1.8191466494720701E-3</v>
      </c>
      <c r="AT68">
        <f t="shared" si="78"/>
        <v>-1.1889901073956685E-3</v>
      </c>
      <c r="AU68">
        <f t="shared" si="79"/>
        <v>-3.2523284067081659E-3</v>
      </c>
      <c r="AW68">
        <v>65</v>
      </c>
      <c r="AX68">
        <f>IF(Z68&gt;0, (R68*SUMPRODUCT(K68:$K$98, X68:$X$98)-K68*$AZ$3)/Z68, 0)</f>
        <v>-489997957.90284425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98" si="90">K68*J69</f>
        <v>5.6443053922528431E-4</v>
      </c>
      <c r="L69" s="2">
        <v>66</v>
      </c>
      <c r="M69" s="8">
        <v>0.79285550900000001</v>
      </c>
      <c r="Q69" s="5">
        <f t="shared" ref="Q69:Q98" si="91">$C$8</f>
        <v>25</v>
      </c>
      <c r="R69">
        <f t="shared" si="62"/>
        <v>2000000</v>
      </c>
      <c r="S69">
        <f t="shared" si="63"/>
        <v>-2219197255.1005526</v>
      </c>
      <c r="U69">
        <f t="shared" si="83"/>
        <v>0.79285550900000001</v>
      </c>
      <c r="V69">
        <f t="shared" si="84"/>
        <v>0.01</v>
      </c>
      <c r="W69">
        <f t="shared" si="85"/>
        <v>4.8962148063834235E-8</v>
      </c>
      <c r="X69">
        <f t="shared" si="86"/>
        <v>3.881990882488466E-8</v>
      </c>
      <c r="Y69">
        <f t="shared" si="87"/>
        <v>4.896214806383424E-10</v>
      </c>
      <c r="Z69">
        <f t="shared" si="88"/>
        <v>9.6526177583112331E-9</v>
      </c>
      <c r="AB69">
        <f t="shared" si="89"/>
        <v>-23.991352565815475</v>
      </c>
      <c r="AC69">
        <f t="shared" si="64"/>
        <v>-21.421062833779136</v>
      </c>
      <c r="AE69">
        <f t="shared" si="65"/>
        <v>0</v>
      </c>
      <c r="AF69">
        <f t="shared" si="66"/>
        <v>0</v>
      </c>
      <c r="AG69">
        <f t="shared" si="67"/>
        <v>-2.4131544395778084E-7</v>
      </c>
      <c r="AH69">
        <f t="shared" si="68"/>
        <v>-7.7639817649769322E-2</v>
      </c>
      <c r="AI69">
        <f t="shared" si="69"/>
        <v>-7.7640058965213282E-2</v>
      </c>
      <c r="AJ69">
        <f t="shared" si="70"/>
        <v>-2.5702897320363398</v>
      </c>
      <c r="AK69">
        <f t="shared" si="61"/>
        <v>-1.6793946796070833</v>
      </c>
      <c r="AL69">
        <f t="shared" si="71"/>
        <v>-4.3273244706086365</v>
      </c>
      <c r="AN69">
        <f t="shared" si="72"/>
        <v>0</v>
      </c>
      <c r="AO69">
        <f t="shared" si="73"/>
        <v>0</v>
      </c>
      <c r="AP69">
        <f t="shared" si="74"/>
        <v>-1.3620580615647911E-10</v>
      </c>
      <c r="AQ69">
        <f t="shared" si="75"/>
        <v>-4.3822284141412047E-5</v>
      </c>
      <c r="AR69">
        <f t="shared" si="76"/>
        <v>-4.3822420347218203E-5</v>
      </c>
      <c r="AS69">
        <f t="shared" si="77"/>
        <v>-1.4507500194184829E-3</v>
      </c>
      <c r="AT69">
        <f t="shared" si="78"/>
        <v>-9.4790164458269962E-4</v>
      </c>
      <c r="AU69">
        <f t="shared" si="79"/>
        <v>-2.4424740843484007E-3</v>
      </c>
      <c r="AW69">
        <v>66</v>
      </c>
      <c r="AX69">
        <f>IF(Z69&gt;0, (R69*SUMPRODUCT(K69:$K$98, X69:$X$98)-K69*$AZ$3)/Z69, 0)</f>
        <v>-2219197255.1005526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5.0395583859400386E-4</v>
      </c>
      <c r="L70" s="2">
        <v>67</v>
      </c>
      <c r="M70" s="8">
        <v>0.79617230500000002</v>
      </c>
      <c r="Q70" s="5">
        <f t="shared" si="91"/>
        <v>25</v>
      </c>
      <c r="R70">
        <f t="shared" si="62"/>
        <v>2000000</v>
      </c>
      <c r="S70">
        <f t="shared" si="63"/>
        <v>-10222636502.773514</v>
      </c>
      <c r="U70">
        <f t="shared" si="83"/>
        <v>0.79617230500000002</v>
      </c>
      <c r="V70">
        <f t="shared" si="84"/>
        <v>0.01</v>
      </c>
      <c r="W70">
        <f t="shared" si="85"/>
        <v>9.6526177583112331E-9</v>
      </c>
      <c r="X70">
        <f t="shared" si="86"/>
        <v>7.6851469299185879E-9</v>
      </c>
      <c r="Y70">
        <f t="shared" si="87"/>
        <v>9.6526177583112338E-11</v>
      </c>
      <c r="Z70">
        <f t="shared" si="88"/>
        <v>1.8709446508095327E-9</v>
      </c>
      <c r="AB70">
        <f t="shared" si="89"/>
        <v>-21.421062833779136</v>
      </c>
      <c r="AC70">
        <f t="shared" si="64"/>
        <v>-19.125987082034374</v>
      </c>
      <c r="AE70">
        <f t="shared" si="65"/>
        <v>0</v>
      </c>
      <c r="AF70">
        <f t="shared" si="66"/>
        <v>0</v>
      </c>
      <c r="AG70">
        <f t="shared" si="67"/>
        <v>-4.677361627023832E-8</v>
      </c>
      <c r="AH70">
        <f t="shared" si="68"/>
        <v>-1.5370293859837176E-2</v>
      </c>
      <c r="AI70">
        <f t="shared" si="69"/>
        <v>-1.5370340633453446E-2</v>
      </c>
      <c r="AJ70">
        <f t="shared" si="70"/>
        <v>-2.2950757517447613</v>
      </c>
      <c r="AK70">
        <f t="shared" si="61"/>
        <v>-1.4994743983645396</v>
      </c>
      <c r="AL70">
        <f t="shared" si="71"/>
        <v>-3.809920490742754</v>
      </c>
      <c r="AN70">
        <f t="shared" si="72"/>
        <v>0</v>
      </c>
      <c r="AO70">
        <f t="shared" si="73"/>
        <v>0</v>
      </c>
      <c r="AP70">
        <f t="shared" si="74"/>
        <v>-2.3571837011542097E-11</v>
      </c>
      <c r="AQ70">
        <f t="shared" si="75"/>
        <v>-7.7459493315705124E-6</v>
      </c>
      <c r="AR70">
        <f t="shared" si="76"/>
        <v>-7.7459729034075233E-6</v>
      </c>
      <c r="AS70">
        <f t="shared" si="77"/>
        <v>-1.1566168251072951E-3</v>
      </c>
      <c r="AT70">
        <f t="shared" si="78"/>
        <v>-7.5566887787804091E-4</v>
      </c>
      <c r="AU70">
        <f t="shared" si="79"/>
        <v>-1.9200316758887432E-3</v>
      </c>
      <c r="AW70">
        <v>67</v>
      </c>
      <c r="AX70">
        <f>IF(Z70&gt;0, (R70*SUMPRODUCT(K70:$K$98, X70:$X$98)-K70*$AZ$3)/Z70, 0)</f>
        <v>-10222636502.773514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4.4996057017321768E-4</v>
      </c>
      <c r="L71" s="2">
        <v>68</v>
      </c>
      <c r="M71" s="8">
        <v>0.79964768799999997</v>
      </c>
      <c r="Q71" s="5">
        <f t="shared" si="91"/>
        <v>25</v>
      </c>
      <c r="R71">
        <f t="shared" si="62"/>
        <v>2000000</v>
      </c>
      <c r="S71">
        <f t="shared" si="63"/>
        <v>-47949812261.668381</v>
      </c>
      <c r="U71">
        <f t="shared" si="83"/>
        <v>0.79964768799999997</v>
      </c>
      <c r="V71">
        <f t="shared" si="84"/>
        <v>0.01</v>
      </c>
      <c r="W71">
        <f t="shared" si="85"/>
        <v>1.8709446508095327E-9</v>
      </c>
      <c r="X71">
        <f t="shared" si="86"/>
        <v>1.49609656439581E-9</v>
      </c>
      <c r="Y71">
        <f t="shared" si="87"/>
        <v>1.8709446508095329E-11</v>
      </c>
      <c r="Z71">
        <f t="shared" si="88"/>
        <v>3.5613863990562734E-10</v>
      </c>
      <c r="AB71">
        <f t="shared" si="89"/>
        <v>-19.125987082034374</v>
      </c>
      <c r="AC71">
        <f t="shared" si="64"/>
        <v>-17.076780922600751</v>
      </c>
      <c r="AE71">
        <f t="shared" si="65"/>
        <v>0</v>
      </c>
      <c r="AF71">
        <f t="shared" si="66"/>
        <v>0</v>
      </c>
      <c r="AG71">
        <f t="shared" si="67"/>
        <v>-8.9034659976406841E-9</v>
      </c>
      <c r="AH71">
        <f t="shared" si="68"/>
        <v>-2.9921931287916199E-3</v>
      </c>
      <c r="AI71">
        <f t="shared" si="69"/>
        <v>-2.9922020322576174E-3</v>
      </c>
      <c r="AJ71">
        <f t="shared" si="70"/>
        <v>-2.0492061594336235</v>
      </c>
      <c r="AK71">
        <f t="shared" si="61"/>
        <v>-1.3388190957424064</v>
      </c>
      <c r="AL71">
        <f t="shared" si="71"/>
        <v>-3.3910174572082874</v>
      </c>
      <c r="AN71">
        <f t="shared" si="72"/>
        <v>0</v>
      </c>
      <c r="AO71">
        <f t="shared" si="73"/>
        <v>0</v>
      </c>
      <c r="AP71">
        <f t="shared" si="74"/>
        <v>-4.0062086368162587E-12</v>
      </c>
      <c r="AQ71">
        <f t="shared" si="75"/>
        <v>-1.3463689262994614E-6</v>
      </c>
      <c r="AR71">
        <f t="shared" si="76"/>
        <v>-1.3463729325080982E-6</v>
      </c>
      <c r="AS71">
        <f t="shared" si="77"/>
        <v>-9.2206197190122287E-4</v>
      </c>
      <c r="AT71">
        <f t="shared" si="78"/>
        <v>-6.0241580367904489E-4</v>
      </c>
      <c r="AU71">
        <f t="shared" si="79"/>
        <v>-1.5258241485127757E-3</v>
      </c>
      <c r="AW71">
        <v>68</v>
      </c>
      <c r="AX71">
        <f>IF(Z71&gt;0, (R71*SUMPRODUCT(K71:$K$98, X71:$X$98)-K71*$AZ$3)/Z71, 0)</f>
        <v>-47949812261.668381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4.0175050908323003E-4</v>
      </c>
      <c r="L72" s="2">
        <v>69</v>
      </c>
      <c r="M72" s="8">
        <v>0.80323853099999998</v>
      </c>
      <c r="Q72" s="5">
        <f t="shared" si="91"/>
        <v>25</v>
      </c>
      <c r="R72">
        <f t="shared" si="62"/>
        <v>2000000</v>
      </c>
      <c r="S72">
        <f t="shared" si="63"/>
        <v>-229235376537.45422</v>
      </c>
      <c r="U72">
        <f t="shared" si="83"/>
        <v>0.80323853099999998</v>
      </c>
      <c r="V72">
        <f t="shared" si="84"/>
        <v>0.01</v>
      </c>
      <c r="W72">
        <f t="shared" si="85"/>
        <v>3.5613863990562734E-10</v>
      </c>
      <c r="X72">
        <f t="shared" si="86"/>
        <v>2.8606427795013408E-10</v>
      </c>
      <c r="Y72">
        <f t="shared" si="87"/>
        <v>3.5613863990562733E-12</v>
      </c>
      <c r="Z72">
        <f t="shared" si="88"/>
        <v>6.6512975556436982E-11</v>
      </c>
      <c r="AB72">
        <f t="shared" si="89"/>
        <v>-17.076780922600751</v>
      </c>
      <c r="AC72">
        <f t="shared" si="64"/>
        <v>-15.247126996306321</v>
      </c>
      <c r="AE72">
        <f t="shared" si="65"/>
        <v>0</v>
      </c>
      <c r="AF72">
        <f t="shared" si="66"/>
        <v>0</v>
      </c>
      <c r="AG72">
        <f t="shared" si="67"/>
        <v>-1.6628243889109247E-9</v>
      </c>
      <c r="AH72">
        <f t="shared" si="68"/>
        <v>-5.7212855590026818E-4</v>
      </c>
      <c r="AI72">
        <f t="shared" si="69"/>
        <v>-5.7213021872465711E-4</v>
      </c>
      <c r="AJ72">
        <f t="shared" si="70"/>
        <v>-1.82965392629443</v>
      </c>
      <c r="AK72">
        <f t="shared" si="61"/>
        <v>-1.1953746645820527</v>
      </c>
      <c r="AL72">
        <f t="shared" si="71"/>
        <v>-3.0256007210952074</v>
      </c>
      <c r="AN72">
        <f t="shared" si="72"/>
        <v>0</v>
      </c>
      <c r="AO72">
        <f t="shared" si="73"/>
        <v>0</v>
      </c>
      <c r="AP72">
        <f t="shared" si="74"/>
        <v>-6.6804054476097491E-13</v>
      </c>
      <c r="AQ72">
        <f t="shared" si="75"/>
        <v>-2.2985293859398598E-7</v>
      </c>
      <c r="AR72">
        <f t="shared" si="76"/>
        <v>-2.2985360663453074E-7</v>
      </c>
      <c r="AS72">
        <f t="shared" si="77"/>
        <v>-7.3506439633491791E-4</v>
      </c>
      <c r="AT72">
        <f t="shared" si="78"/>
        <v>-4.8024238004103502E-4</v>
      </c>
      <c r="AU72">
        <f t="shared" si="79"/>
        <v>-1.2155366299825875E-3</v>
      </c>
      <c r="AW72">
        <v>69</v>
      </c>
      <c r="AX72">
        <f>IF(Z72&gt;0, (R72*SUMPRODUCT(K72:$K$98, X72:$X$98)-K72*$AZ$3)/Z72, 0)</f>
        <v>-229235376537.45422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3.5870581168145535E-4</v>
      </c>
      <c r="L73" s="2">
        <v>70</v>
      </c>
      <c r="M73" s="8">
        <v>0.80709142899999997</v>
      </c>
      <c r="Q73" s="5">
        <f t="shared" si="91"/>
        <v>25</v>
      </c>
      <c r="R73">
        <f t="shared" si="62"/>
        <v>2000000</v>
      </c>
      <c r="S73">
        <f t="shared" si="63"/>
        <v>-1118998662716.342</v>
      </c>
      <c r="U73">
        <f t="shared" si="83"/>
        <v>0.80709142899999997</v>
      </c>
      <c r="V73">
        <f t="shared" si="84"/>
        <v>0.01</v>
      </c>
      <c r="W73">
        <f t="shared" si="85"/>
        <v>6.6512975556436982E-11</v>
      </c>
      <c r="X73">
        <f t="shared" si="86"/>
        <v>5.3682052488886791E-11</v>
      </c>
      <c r="Y73">
        <f t="shared" si="87"/>
        <v>6.6512975556436984E-13</v>
      </c>
      <c r="Z73">
        <f t="shared" si="88"/>
        <v>1.2165793311985821E-11</v>
      </c>
      <c r="AB73">
        <f t="shared" si="89"/>
        <v>-15.247126996306321</v>
      </c>
      <c r="AC73">
        <f t="shared" si="64"/>
        <v>-13.613506446995551</v>
      </c>
      <c r="AE73">
        <f t="shared" si="65"/>
        <v>0</v>
      </c>
      <c r="AF73">
        <f t="shared" si="66"/>
        <v>0</v>
      </c>
      <c r="AG73">
        <f t="shared" si="67"/>
        <v>-3.0414483279964552E-10</v>
      </c>
      <c r="AH73">
        <f t="shared" si="68"/>
        <v>-1.0736410497777358E-4</v>
      </c>
      <c r="AI73">
        <f t="shared" si="69"/>
        <v>-1.0736440912260638E-4</v>
      </c>
      <c r="AJ73">
        <f t="shared" si="70"/>
        <v>-1.6336205493107698</v>
      </c>
      <c r="AK73">
        <f t="shared" ref="AK73:AK98" si="92">G73*SUM(AB73:AB73, AE73:AF73)</f>
        <v>-1.0672988897414426</v>
      </c>
      <c r="AL73">
        <f t="shared" si="71"/>
        <v>-2.7010268034613349</v>
      </c>
      <c r="AN73">
        <f t="shared" si="72"/>
        <v>0</v>
      </c>
      <c r="AO73">
        <f t="shared" si="73"/>
        <v>0</v>
      </c>
      <c r="AP73">
        <f t="shared" si="74"/>
        <v>-1.0909851911811737E-13</v>
      </c>
      <c r="AQ73">
        <f t="shared" si="75"/>
        <v>-3.8512128421505256E-8</v>
      </c>
      <c r="AR73">
        <f t="shared" si="76"/>
        <v>-3.8512237520024371E-8</v>
      </c>
      <c r="AS73">
        <f t="shared" si="77"/>
        <v>-5.8598918512002465E-4</v>
      </c>
      <c r="AT73">
        <f t="shared" si="78"/>
        <v>-3.8284631455142028E-4</v>
      </c>
      <c r="AU73">
        <f t="shared" si="79"/>
        <v>-9.6887401190896491E-4</v>
      </c>
      <c r="AW73">
        <v>70</v>
      </c>
      <c r="AX73">
        <f>IF(Z73&gt;0, (R73*SUMPRODUCT(K73:$K$98, X73:$X$98)-K73*$AZ$3)/Z73, 0)</f>
        <v>-1118998662716.342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3.2027304614415652E-4</v>
      </c>
      <c r="L74" s="2">
        <v>71</v>
      </c>
      <c r="M74" s="8">
        <v>0.81105379099999997</v>
      </c>
      <c r="Q74" s="5">
        <f t="shared" si="91"/>
        <v>25</v>
      </c>
      <c r="R74">
        <f t="shared" si="62"/>
        <v>2000000</v>
      </c>
      <c r="S74">
        <f t="shared" si="63"/>
        <v>-5583275316070.292</v>
      </c>
      <c r="U74">
        <f t="shared" si="83"/>
        <v>0.81105379099999997</v>
      </c>
      <c r="V74">
        <f t="shared" si="84"/>
        <v>0.01</v>
      </c>
      <c r="W74">
        <f t="shared" si="85"/>
        <v>1.2165793311985821E-11</v>
      </c>
      <c r="X74">
        <f t="shared" si="86"/>
        <v>9.8671127862085448E-12</v>
      </c>
      <c r="Y74">
        <f t="shared" si="87"/>
        <v>1.2165793311985821E-13</v>
      </c>
      <c r="Z74">
        <f t="shared" si="88"/>
        <v>2.177022592657418E-12</v>
      </c>
      <c r="AB74">
        <f t="shared" si="89"/>
        <v>-13.613506446995551</v>
      </c>
      <c r="AC74">
        <f t="shared" si="64"/>
        <v>-12.154916504111512</v>
      </c>
      <c r="AE74">
        <f t="shared" si="65"/>
        <v>0</v>
      </c>
      <c r="AF74">
        <f t="shared" si="66"/>
        <v>0</v>
      </c>
      <c r="AG74">
        <f t="shared" si="67"/>
        <v>-5.442556481643545E-11</v>
      </c>
      <c r="AH74">
        <f t="shared" si="68"/>
        <v>-1.973422557241709E-5</v>
      </c>
      <c r="AI74">
        <f t="shared" si="69"/>
        <v>-1.9734279997981907E-5</v>
      </c>
      <c r="AJ74">
        <f t="shared" si="70"/>
        <v>-1.4585899428840392</v>
      </c>
      <c r="AK74">
        <f t="shared" si="92"/>
        <v>-0.95294545128968866</v>
      </c>
      <c r="AL74">
        <f t="shared" si="71"/>
        <v>-2.4115551284537258</v>
      </c>
      <c r="AN74">
        <f t="shared" si="72"/>
        <v>0</v>
      </c>
      <c r="AO74">
        <f t="shared" si="73"/>
        <v>0</v>
      </c>
      <c r="AP74">
        <f t="shared" si="74"/>
        <v>-1.7431041431876014E-14</v>
      </c>
      <c r="AQ74">
        <f t="shared" si="75"/>
        <v>-6.3203405373739324E-9</v>
      </c>
      <c r="AR74">
        <f t="shared" si="76"/>
        <v>-6.3203579684153644E-9</v>
      </c>
      <c r="AS74">
        <f t="shared" si="77"/>
        <v>-4.671470440827025E-4</v>
      </c>
      <c r="AT74">
        <f t="shared" si="78"/>
        <v>-3.0520274249376653E-4</v>
      </c>
      <c r="AU74">
        <f t="shared" si="79"/>
        <v>-7.7235610693443741E-4</v>
      </c>
      <c r="AW74">
        <v>71</v>
      </c>
      <c r="AX74">
        <f>IF(Z74&gt;0, (R74*SUMPRODUCT(K74:$K$98, X74:$X$98)-K74*$AZ$3)/Z74, 0)</f>
        <v>-5583275316070.292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2.8595807691442546E-4</v>
      </c>
      <c r="L75" s="2">
        <v>72</v>
      </c>
      <c r="M75" s="8">
        <v>0.81525055400000002</v>
      </c>
      <c r="Q75" s="5">
        <f t="shared" si="91"/>
        <v>25</v>
      </c>
      <c r="R75">
        <f t="shared" si="62"/>
        <v>2000000</v>
      </c>
      <c r="S75">
        <f t="shared" si="63"/>
        <v>-28526941647782.285</v>
      </c>
      <c r="U75">
        <f t="shared" si="83"/>
        <v>0.81525055400000002</v>
      </c>
      <c r="V75">
        <f t="shared" si="84"/>
        <v>0.01</v>
      </c>
      <c r="W75">
        <f t="shared" si="85"/>
        <v>2.177022592657418E-12</v>
      </c>
      <c r="X75">
        <f t="shared" si="86"/>
        <v>1.7748188747344765E-12</v>
      </c>
      <c r="Y75">
        <f t="shared" si="87"/>
        <v>2.1770225926574179E-14</v>
      </c>
      <c r="Z75">
        <f t="shared" si="88"/>
        <v>3.8043349199636733E-13</v>
      </c>
      <c r="AB75">
        <f t="shared" si="89"/>
        <v>-12.154916504111512</v>
      </c>
      <c r="AC75">
        <f t="shared" si="64"/>
        <v>-10.852604027042419</v>
      </c>
      <c r="AE75">
        <f t="shared" si="65"/>
        <v>0</v>
      </c>
      <c r="AF75">
        <f t="shared" si="66"/>
        <v>0</v>
      </c>
      <c r="AG75">
        <f t="shared" si="67"/>
        <v>-9.5108372999091829E-12</v>
      </c>
      <c r="AH75">
        <f t="shared" si="68"/>
        <v>-3.5496377494689529E-6</v>
      </c>
      <c r="AI75">
        <f t="shared" si="69"/>
        <v>-3.549647260306253E-6</v>
      </c>
      <c r="AJ75">
        <f t="shared" si="70"/>
        <v>-1.3023124770690924</v>
      </c>
      <c r="AK75">
        <f t="shared" si="92"/>
        <v>-0.85084415528780588</v>
      </c>
      <c r="AL75">
        <f t="shared" si="71"/>
        <v>-2.1531601820041586</v>
      </c>
      <c r="AN75">
        <f t="shared" si="72"/>
        <v>0</v>
      </c>
      <c r="AO75">
        <f t="shared" si="73"/>
        <v>0</v>
      </c>
      <c r="AP75">
        <f t="shared" si="74"/>
        <v>-2.7197007441280167E-15</v>
      </c>
      <c r="AQ75">
        <f t="shared" si="75"/>
        <v>-1.0150475845809909E-9</v>
      </c>
      <c r="AR75">
        <f t="shared" si="76"/>
        <v>-1.015050304281735E-9</v>
      </c>
      <c r="AS75">
        <f t="shared" si="77"/>
        <v>-3.7240677148433945E-4</v>
      </c>
      <c r="AT75">
        <f t="shared" si="78"/>
        <v>-2.4330575839997975E-4</v>
      </c>
      <c r="AU75">
        <f t="shared" si="79"/>
        <v>-6.1571354493462351E-4</v>
      </c>
      <c r="AW75">
        <v>72</v>
      </c>
      <c r="AX75">
        <f>IF(Z75&gt;0, (R75*SUMPRODUCT(K75:$K$98, X75:$X$98)-K75*$AZ$3)/Z75, 0)</f>
        <v>-28526941647782.285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2.55319711530737E-4</v>
      </c>
      <c r="L76" s="2">
        <v>73</v>
      </c>
      <c r="M76" s="8">
        <v>0.81969331899999998</v>
      </c>
      <c r="Q76" s="5">
        <f t="shared" si="91"/>
        <v>25</v>
      </c>
      <c r="R76">
        <f t="shared" si="62"/>
        <v>2000000</v>
      </c>
      <c r="S76">
        <f t="shared" si="63"/>
        <v>-149556573276304.28</v>
      </c>
      <c r="U76">
        <f t="shared" si="83"/>
        <v>0.81969331899999998</v>
      </c>
      <c r="V76">
        <f t="shared" si="84"/>
        <v>0.01</v>
      </c>
      <c r="W76">
        <f t="shared" si="85"/>
        <v>3.8043349199636733E-13</v>
      </c>
      <c r="X76">
        <f t="shared" si="86"/>
        <v>3.1183879171326224E-13</v>
      </c>
      <c r="Y76">
        <f t="shared" si="87"/>
        <v>3.8043349199636737E-15</v>
      </c>
      <c r="Z76">
        <f t="shared" si="88"/>
        <v>6.4790365363141413E-14</v>
      </c>
      <c r="AB76">
        <f t="shared" si="89"/>
        <v>-10.852604027042419</v>
      </c>
      <c r="AC76">
        <f t="shared" si="64"/>
        <v>-9.689825025031185</v>
      </c>
      <c r="AE76">
        <f t="shared" si="65"/>
        <v>0</v>
      </c>
      <c r="AF76">
        <f t="shared" si="66"/>
        <v>0</v>
      </c>
      <c r="AG76">
        <f t="shared" si="67"/>
        <v>-1.6197591340785353E-12</v>
      </c>
      <c r="AH76">
        <f t="shared" si="68"/>
        <v>-6.2367758342652445E-7</v>
      </c>
      <c r="AI76">
        <f t="shared" si="69"/>
        <v>-6.2367920318565851E-7</v>
      </c>
      <c r="AJ76">
        <f t="shared" si="70"/>
        <v>-1.1627790020112343</v>
      </c>
      <c r="AK76">
        <f t="shared" si="92"/>
        <v>-0.75968228189296938</v>
      </c>
      <c r="AL76">
        <f t="shared" si="71"/>
        <v>-1.9224619075834068</v>
      </c>
      <c r="AN76">
        <f t="shared" si="72"/>
        <v>0</v>
      </c>
      <c r="AO76">
        <f t="shared" si="73"/>
        <v>0</v>
      </c>
      <c r="AP76">
        <f t="shared" si="74"/>
        <v>-4.13556434862208E-16</v>
      </c>
      <c r="AQ76">
        <f t="shared" si="75"/>
        <v>-1.5923718068864739E-10</v>
      </c>
      <c r="AR76">
        <f t="shared" si="76"/>
        <v>-1.5923759424508225E-10</v>
      </c>
      <c r="AS76">
        <f t="shared" si="77"/>
        <v>-2.9688039936750658E-4</v>
      </c>
      <c r="AT76">
        <f t="shared" si="78"/>
        <v>-1.9396186106792498E-4</v>
      </c>
      <c r="AU76">
        <f t="shared" si="79"/>
        <v>-4.9084241967302584E-4</v>
      </c>
      <c r="AW76">
        <v>73</v>
      </c>
      <c r="AX76">
        <f>IF(Z76&gt;0, (R76*SUMPRODUCT(K76:$K$98, X76:$X$98)-K76*$AZ$3)/Z76, 0)</f>
        <v>-149556573276304.28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2.2796402815244374E-4</v>
      </c>
      <c r="L77" s="2">
        <v>74</v>
      </c>
      <c r="M77" s="8">
        <v>0.82421808699999999</v>
      </c>
      <c r="Q77" s="5">
        <f t="shared" si="91"/>
        <v>25</v>
      </c>
      <c r="R77">
        <f t="shared" si="62"/>
        <v>2000000</v>
      </c>
      <c r="S77">
        <f t="shared" si="63"/>
        <v>-805471793012384</v>
      </c>
      <c r="U77">
        <f t="shared" si="83"/>
        <v>0.82421808699999999</v>
      </c>
      <c r="V77">
        <f t="shared" si="84"/>
        <v>0.01</v>
      </c>
      <c r="W77">
        <f t="shared" si="85"/>
        <v>6.4790365363141413E-14</v>
      </c>
      <c r="X77">
        <f t="shared" si="86"/>
        <v>5.3401390995639474E-14</v>
      </c>
      <c r="Y77">
        <f t="shared" si="87"/>
        <v>6.4790365363141416E-16</v>
      </c>
      <c r="Z77">
        <f t="shared" si="88"/>
        <v>1.0741070713870525E-14</v>
      </c>
      <c r="AB77">
        <f t="shared" si="89"/>
        <v>-9.689825025031185</v>
      </c>
      <c r="AC77">
        <f t="shared" si="64"/>
        <v>-8.6516294867740999</v>
      </c>
      <c r="AE77">
        <f t="shared" si="65"/>
        <v>0</v>
      </c>
      <c r="AF77">
        <f t="shared" si="66"/>
        <v>0</v>
      </c>
      <c r="AG77">
        <f t="shared" si="67"/>
        <v>-2.6852676784676312E-13</v>
      </c>
      <c r="AH77">
        <f t="shared" si="68"/>
        <v>-1.0680278199127895E-7</v>
      </c>
      <c r="AI77">
        <f t="shared" si="69"/>
        <v>-1.068030505180468E-7</v>
      </c>
      <c r="AJ77">
        <f t="shared" si="70"/>
        <v>-1.0381955382570851</v>
      </c>
      <c r="AK77">
        <f t="shared" si="92"/>
        <v>-0.67828775175218303</v>
      </c>
      <c r="AL77">
        <f t="shared" si="71"/>
        <v>-1.7164833968123188</v>
      </c>
      <c r="AN77">
        <f t="shared" si="72"/>
        <v>0</v>
      </c>
      <c r="AO77">
        <f t="shared" si="73"/>
        <v>0</v>
      </c>
      <c r="AP77">
        <f t="shared" si="74"/>
        <v>-6.1214443665104233E-17</v>
      </c>
      <c r="AQ77">
        <f t="shared" si="75"/>
        <v>-2.4347192400619225E-11</v>
      </c>
      <c r="AR77">
        <f t="shared" si="76"/>
        <v>-2.4347253615062891E-11</v>
      </c>
      <c r="AS77">
        <f t="shared" si="77"/>
        <v>-2.3667123691097964E-4</v>
      </c>
      <c r="AT77">
        <f t="shared" si="78"/>
        <v>-1.5462520813589242E-4</v>
      </c>
      <c r="AU77">
        <f t="shared" si="79"/>
        <v>-3.9129646939412569E-4</v>
      </c>
      <c r="AW77">
        <v>74</v>
      </c>
      <c r="AX77">
        <f>IF(Z77&gt;0, (R77*SUMPRODUCT(K77:$K$98, X77:$X$98)-K77*$AZ$3)/Z77, 0)</f>
        <v>-805471793012384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2.0353931085039618E-4</v>
      </c>
      <c r="L78" s="2">
        <v>75</v>
      </c>
      <c r="M78" s="8">
        <v>0.82894669600000004</v>
      </c>
      <c r="Q78" s="5">
        <f t="shared" si="91"/>
        <v>25</v>
      </c>
      <c r="R78">
        <f t="shared" si="62"/>
        <v>2000000</v>
      </c>
      <c r="S78">
        <f t="shared" si="63"/>
        <v>-4465423719360881</v>
      </c>
      <c r="U78">
        <f t="shared" si="83"/>
        <v>0.82894669600000004</v>
      </c>
      <c r="V78">
        <f t="shared" si="84"/>
        <v>0.01</v>
      </c>
      <c r="W78">
        <f t="shared" si="85"/>
        <v>1.0741070713870525E-14</v>
      </c>
      <c r="X78">
        <f t="shared" si="86"/>
        <v>8.9037750797653334E-15</v>
      </c>
      <c r="Y78">
        <f t="shared" si="87"/>
        <v>1.0741070713870526E-16</v>
      </c>
      <c r="Z78">
        <f t="shared" si="88"/>
        <v>1.7298849269664868E-15</v>
      </c>
      <c r="AB78">
        <f t="shared" si="89"/>
        <v>-8.6516294867740999</v>
      </c>
      <c r="AC78">
        <f t="shared" si="64"/>
        <v>-7.7246691846410158</v>
      </c>
      <c r="AE78">
        <f t="shared" si="65"/>
        <v>0</v>
      </c>
      <c r="AF78">
        <f t="shared" si="66"/>
        <v>0</v>
      </c>
      <c r="AG78">
        <f t="shared" si="67"/>
        <v>-4.3247123174162167E-14</v>
      </c>
      <c r="AH78">
        <f t="shared" si="68"/>
        <v>-1.7807550159530667E-8</v>
      </c>
      <c r="AI78">
        <f t="shared" si="69"/>
        <v>-1.780759340665384E-8</v>
      </c>
      <c r="AJ78">
        <f t="shared" si="70"/>
        <v>-0.92696030213308411</v>
      </c>
      <c r="AK78">
        <f t="shared" si="92"/>
        <v>-0.60561406407418705</v>
      </c>
      <c r="AL78">
        <f t="shared" si="71"/>
        <v>-1.5325743840148647</v>
      </c>
      <c r="AN78">
        <f t="shared" si="72"/>
        <v>0</v>
      </c>
      <c r="AO78">
        <f t="shared" si="73"/>
        <v>0</v>
      </c>
      <c r="AP78">
        <f t="shared" si="74"/>
        <v>-8.8024896471311659E-18</v>
      </c>
      <c r="AQ78">
        <f t="shared" si="75"/>
        <v>-3.6245364874047347E-12</v>
      </c>
      <c r="AR78">
        <f t="shared" si="76"/>
        <v>-3.6245452898943814E-12</v>
      </c>
      <c r="AS78">
        <f t="shared" si="77"/>
        <v>-1.8867286108184298E-4</v>
      </c>
      <c r="AT78">
        <f t="shared" si="78"/>
        <v>-1.2326626924296771E-4</v>
      </c>
      <c r="AU78">
        <f t="shared" si="79"/>
        <v>-3.1193913394935601E-4</v>
      </c>
      <c r="AW78">
        <v>75</v>
      </c>
      <c r="AX78">
        <f>IF(Z78&gt;0, (R78*SUMPRODUCT(K78:$K$98, X78:$X$98)-K78*$AZ$3)/Z78, 0)</f>
        <v>-4465423719360881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1.8173152754499659E-4</v>
      </c>
      <c r="L79" s="2">
        <v>76</v>
      </c>
      <c r="M79" s="8">
        <v>0.83370721699999994</v>
      </c>
      <c r="Q79" s="5">
        <f t="shared" si="91"/>
        <v>25</v>
      </c>
      <c r="R79">
        <f t="shared" si="62"/>
        <v>2000000</v>
      </c>
      <c r="S79">
        <f t="shared" si="63"/>
        <v>-2.5509722120162796E+16</v>
      </c>
      <c r="U79">
        <f t="shared" si="83"/>
        <v>0.83370721699999994</v>
      </c>
      <c r="V79">
        <f t="shared" si="84"/>
        <v>0.01</v>
      </c>
      <c r="W79">
        <f t="shared" si="85"/>
        <v>1.7298849269664868E-15</v>
      </c>
      <c r="X79">
        <f t="shared" si="86"/>
        <v>1.4422175481914778E-15</v>
      </c>
      <c r="Y79">
        <f t="shared" si="87"/>
        <v>1.729884926966487E-17</v>
      </c>
      <c r="Z79">
        <f t="shared" si="88"/>
        <v>2.7036852950534409E-16</v>
      </c>
      <c r="AB79">
        <f t="shared" si="89"/>
        <v>-7.7246691846410158</v>
      </c>
      <c r="AC79">
        <f t="shared" si="64"/>
        <v>-6.8970260577183637</v>
      </c>
      <c r="AE79">
        <f t="shared" si="65"/>
        <v>0</v>
      </c>
      <c r="AF79">
        <f t="shared" si="66"/>
        <v>0</v>
      </c>
      <c r="AG79">
        <f t="shared" si="67"/>
        <v>-6.7592132376336025E-15</v>
      </c>
      <c r="AH79">
        <f t="shared" si="68"/>
        <v>-2.8844350963829556E-9</v>
      </c>
      <c r="AI79">
        <f t="shared" si="69"/>
        <v>-2.8844418555961934E-9</v>
      </c>
      <c r="AJ79">
        <f t="shared" si="70"/>
        <v>-0.82764312692265207</v>
      </c>
      <c r="AK79">
        <f t="shared" si="92"/>
        <v>-0.54072684292487116</v>
      </c>
      <c r="AL79">
        <f t="shared" si="71"/>
        <v>-1.3683699727319651</v>
      </c>
      <c r="AN79">
        <f t="shared" si="72"/>
        <v>0</v>
      </c>
      <c r="AO79">
        <f t="shared" si="73"/>
        <v>0</v>
      </c>
      <c r="AP79">
        <f t="shared" si="74"/>
        <v>-1.2283621466775167E-18</v>
      </c>
      <c r="AQ79">
        <f t="shared" si="75"/>
        <v>-5.2419279617007401E-13</v>
      </c>
      <c r="AR79">
        <f t="shared" si="76"/>
        <v>-5.2419402453222069E-13</v>
      </c>
      <c r="AS79">
        <f t="shared" si="77"/>
        <v>-1.5040884971777107E-4</v>
      </c>
      <c r="AT79">
        <f t="shared" si="78"/>
        <v>-9.8267115149320268E-5</v>
      </c>
      <c r="AU79">
        <f t="shared" si="79"/>
        <v>-2.4867596539128537E-4</v>
      </c>
      <c r="AW79">
        <v>76</v>
      </c>
      <c r="AX79">
        <f>IF(Z79&gt;0, (R79*SUMPRODUCT(K79:$K$98, X79:$X$98)-K79*$AZ$3)/Z79, 0)</f>
        <v>-2.5509722120162796E+16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1.6226029245088979E-4</v>
      </c>
      <c r="L80" s="2">
        <v>77</v>
      </c>
      <c r="M80" s="8">
        <v>0.83838979800000002</v>
      </c>
      <c r="Q80" s="5">
        <f t="shared" si="91"/>
        <v>25</v>
      </c>
      <c r="R80">
        <f t="shared" si="62"/>
        <v>2000000</v>
      </c>
      <c r="S80">
        <f t="shared" si="63"/>
        <v>-1.5023090337476048E+17</v>
      </c>
      <c r="U80">
        <f t="shared" si="83"/>
        <v>0.83838979800000002</v>
      </c>
      <c r="V80">
        <f t="shared" si="84"/>
        <v>0.01</v>
      </c>
      <c r="W80">
        <f t="shared" si="85"/>
        <v>2.7036852950534409E-16</v>
      </c>
      <c r="X80">
        <f t="shared" si="86"/>
        <v>2.2667421683754249E-16</v>
      </c>
      <c r="Y80">
        <f t="shared" si="87"/>
        <v>2.703685295053441E-18</v>
      </c>
      <c r="Z80">
        <f t="shared" si="88"/>
        <v>4.0990627372748157E-17</v>
      </c>
      <c r="AB80">
        <f t="shared" si="89"/>
        <v>-6.8970260577183637</v>
      </c>
      <c r="AC80">
        <f t="shared" si="64"/>
        <v>-6.1580589801061407</v>
      </c>
      <c r="AE80">
        <f t="shared" si="65"/>
        <v>0</v>
      </c>
      <c r="AF80">
        <f t="shared" si="66"/>
        <v>0</v>
      </c>
      <c r="AG80">
        <f t="shared" si="67"/>
        <v>-1.0247656843187039E-15</v>
      </c>
      <c r="AH80">
        <f t="shared" si="68"/>
        <v>-4.5334843367508496E-10</v>
      </c>
      <c r="AI80">
        <f t="shared" si="69"/>
        <v>-4.5334945844076926E-10</v>
      </c>
      <c r="AJ80">
        <f t="shared" si="70"/>
        <v>-0.73896707761222302</v>
      </c>
      <c r="AK80">
        <f t="shared" si="92"/>
        <v>-0.48279182404028553</v>
      </c>
      <c r="AL80">
        <f t="shared" si="71"/>
        <v>-1.2217589021058579</v>
      </c>
      <c r="AN80">
        <f t="shared" si="72"/>
        <v>0</v>
      </c>
      <c r="AO80">
        <f t="shared" si="73"/>
        <v>0</v>
      </c>
      <c r="AP80">
        <f t="shared" si="74"/>
        <v>-1.6627877963118911E-19</v>
      </c>
      <c r="AQ80">
        <f t="shared" si="75"/>
        <v>-7.3560449430272094E-14</v>
      </c>
      <c r="AR80">
        <f t="shared" si="76"/>
        <v>-7.3560615709051735E-14</v>
      </c>
      <c r="AS80">
        <f t="shared" si="77"/>
        <v>-1.1990501412493868E-4</v>
      </c>
      <c r="AT80">
        <f t="shared" si="78"/>
        <v>-7.8337942561675254E-5</v>
      </c>
      <c r="AU80">
        <f t="shared" si="79"/>
        <v>-1.9824295676017454E-4</v>
      </c>
      <c r="AW80">
        <v>77</v>
      </c>
      <c r="AX80">
        <f>IF(Z80&gt;0, (R80*SUMPRODUCT(K80:$K$98, X80:$X$98)-K80*$AZ$3)/Z80, 0)</f>
        <v>-1.5023090337476048E+17</v>
      </c>
    </row>
    <row r="81" spans="5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1.4487526111686588E-4</v>
      </c>
      <c r="L81" s="2">
        <v>78</v>
      </c>
      <c r="M81" s="8">
        <v>0.84318435700000005</v>
      </c>
      <c r="Q81" s="5">
        <f t="shared" si="91"/>
        <v>25</v>
      </c>
      <c r="R81">
        <f t="shared" si="62"/>
        <v>2000000</v>
      </c>
      <c r="S81">
        <f t="shared" si="63"/>
        <v>-9.136269978808576E+17</v>
      </c>
      <c r="U81">
        <f t="shared" si="83"/>
        <v>0.84318435700000005</v>
      </c>
      <c r="V81">
        <f t="shared" si="84"/>
        <v>0.01</v>
      </c>
      <c r="W81">
        <f t="shared" si="85"/>
        <v>4.0990627372748157E-17</v>
      </c>
      <c r="X81">
        <f t="shared" si="86"/>
        <v>3.4562655784317255E-17</v>
      </c>
      <c r="Y81">
        <f t="shared" si="87"/>
        <v>4.0990627372748158E-19</v>
      </c>
      <c r="Z81">
        <f t="shared" si="88"/>
        <v>6.0180653147034199E-18</v>
      </c>
      <c r="AB81">
        <f t="shared" si="89"/>
        <v>-6.1580589801061407</v>
      </c>
      <c r="AC81">
        <f t="shared" si="64"/>
        <v>-5.4982669465234038</v>
      </c>
      <c r="AE81">
        <f t="shared" si="65"/>
        <v>0</v>
      </c>
      <c r="AF81">
        <f t="shared" si="66"/>
        <v>0</v>
      </c>
      <c r="AG81">
        <f t="shared" si="67"/>
        <v>-1.504516328675855E-16</v>
      </c>
      <c r="AH81">
        <f t="shared" si="68"/>
        <v>-6.9125311568634506E-11</v>
      </c>
      <c r="AI81">
        <f t="shared" si="69"/>
        <v>-6.9125462020267375E-11</v>
      </c>
      <c r="AJ81">
        <f t="shared" si="70"/>
        <v>-0.65979203358273697</v>
      </c>
      <c r="AK81">
        <f t="shared" si="92"/>
        <v>-0.43106412860742988</v>
      </c>
      <c r="AL81">
        <f t="shared" si="71"/>
        <v>-1.0908561622592923</v>
      </c>
      <c r="AN81">
        <f t="shared" si="72"/>
        <v>0</v>
      </c>
      <c r="AO81">
        <f t="shared" si="73"/>
        <v>0</v>
      </c>
      <c r="AP81">
        <f t="shared" si="74"/>
        <v>-2.1796719597150291E-20</v>
      </c>
      <c r="AQ81">
        <f t="shared" si="75"/>
        <v>-1.0014547563290634E-14</v>
      </c>
      <c r="AR81">
        <f t="shared" si="76"/>
        <v>-1.0014569360010231E-14</v>
      </c>
      <c r="AS81">
        <f t="shared" si="77"/>
        <v>-9.5587543148126957E-5</v>
      </c>
      <c r="AT81">
        <f t="shared" si="78"/>
        <v>-6.2450528190115655E-5</v>
      </c>
      <c r="AU81">
        <f t="shared" si="79"/>
        <v>-1.5803807134825718E-4</v>
      </c>
      <c r="AW81">
        <v>78</v>
      </c>
      <c r="AX81">
        <f>IF(Z81&gt;0, (R81*SUMPRODUCT(K81:$K$98, X81:$X$98)-K81*$AZ$3)/Z81, 0)</f>
        <v>-9.136269978808576E+17</v>
      </c>
    </row>
    <row r="82" spans="5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1.2935291171148737E-4</v>
      </c>
      <c r="L82" s="2">
        <v>79</v>
      </c>
      <c r="M82" s="8">
        <v>0.84806285100000001</v>
      </c>
      <c r="Q82" s="5">
        <f t="shared" si="91"/>
        <v>25</v>
      </c>
      <c r="R82">
        <f t="shared" si="62"/>
        <v>2000000</v>
      </c>
      <c r="S82">
        <f t="shared" si="63"/>
        <v>-5.7471803309579837E+18</v>
      </c>
      <c r="U82">
        <f t="shared" si="83"/>
        <v>0.84806285100000001</v>
      </c>
      <c r="V82">
        <f t="shared" si="84"/>
        <v>0.01</v>
      </c>
      <c r="W82">
        <f t="shared" si="85"/>
        <v>6.0180653147034199E-18</v>
      </c>
      <c r="X82">
        <f t="shared" si="86"/>
        <v>5.1036976282915944E-18</v>
      </c>
      <c r="Y82">
        <f t="shared" si="87"/>
        <v>6.0180653147034197E-20</v>
      </c>
      <c r="Z82">
        <f t="shared" si="88"/>
        <v>8.5418703326479127E-19</v>
      </c>
      <c r="AB82">
        <f t="shared" si="89"/>
        <v>-5.4982669465234038</v>
      </c>
      <c r="AC82">
        <f t="shared" si="64"/>
        <v>-4.9091669165387612</v>
      </c>
      <c r="AE82">
        <f t="shared" si="65"/>
        <v>0</v>
      </c>
      <c r="AF82">
        <f t="shared" si="66"/>
        <v>0</v>
      </c>
      <c r="AG82">
        <f t="shared" si="67"/>
        <v>-2.135467583161978E-17</v>
      </c>
      <c r="AH82">
        <f t="shared" si="68"/>
        <v>-1.020739525658319E-11</v>
      </c>
      <c r="AI82">
        <f t="shared" si="69"/>
        <v>-1.0207416611259021E-11</v>
      </c>
      <c r="AJ82">
        <f t="shared" si="70"/>
        <v>-0.5891000299846425</v>
      </c>
      <c r="AK82">
        <f t="shared" si="92"/>
        <v>-0.38487868625663829</v>
      </c>
      <c r="AL82">
        <f t="shared" si="71"/>
        <v>-0.97397871625148813</v>
      </c>
      <c r="AN82">
        <f t="shared" si="72"/>
        <v>0</v>
      </c>
      <c r="AO82">
        <f t="shared" si="73"/>
        <v>0</v>
      </c>
      <c r="AP82">
        <f t="shared" si="74"/>
        <v>-2.7622894974749464E-21</v>
      </c>
      <c r="AQ82">
        <f t="shared" si="75"/>
        <v>-1.3203562974290602E-15</v>
      </c>
      <c r="AR82">
        <f t="shared" si="76"/>
        <v>-1.3203590597185577E-15</v>
      </c>
      <c r="AS82">
        <f t="shared" si="77"/>
        <v>-7.6201804167838031E-5</v>
      </c>
      <c r="AT82">
        <f t="shared" si="78"/>
        <v>-4.9785178722988183E-5</v>
      </c>
      <c r="AU82">
        <f t="shared" si="79"/>
        <v>-1.2598698289214655E-4</v>
      </c>
      <c r="AW82">
        <v>79</v>
      </c>
      <c r="AX82">
        <f>IF(Z82&gt;0, (R82*SUMPRODUCT(K82:$K$98, X82:$X$98)-K82*$AZ$3)/Z82, 0)</f>
        <v>-5.7471803309579837E+18</v>
      </c>
    </row>
    <row r="83" spans="5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1.1549367117097085E-4</v>
      </c>
      <c r="L83" s="2">
        <v>80</v>
      </c>
      <c r="M83" s="8">
        <v>0.85299375700000002</v>
      </c>
      <c r="Q83" s="5">
        <f t="shared" si="91"/>
        <v>25</v>
      </c>
      <c r="R83">
        <f t="shared" si="62"/>
        <v>2000000</v>
      </c>
      <c r="S83">
        <f t="shared" si="63"/>
        <v>-3.7453848068689207E+19</v>
      </c>
      <c r="U83">
        <f t="shared" si="83"/>
        <v>0.85299375700000002</v>
      </c>
      <c r="V83">
        <f t="shared" si="84"/>
        <v>0.01</v>
      </c>
      <c r="W83">
        <f t="shared" si="85"/>
        <v>8.5418703326479127E-19</v>
      </c>
      <c r="X83">
        <f t="shared" si="86"/>
        <v>7.2861620668521827E-19</v>
      </c>
      <c r="Y83">
        <f t="shared" si="87"/>
        <v>8.541870332647913E-21</v>
      </c>
      <c r="Z83">
        <f t="shared" si="88"/>
        <v>1.1702895624692508E-19</v>
      </c>
      <c r="AB83">
        <f t="shared" si="89"/>
        <v>-4.9091669165387612</v>
      </c>
      <c r="AC83">
        <f t="shared" si="64"/>
        <v>-4.3831847469096088</v>
      </c>
      <c r="AE83">
        <f t="shared" si="65"/>
        <v>0</v>
      </c>
      <c r="AF83">
        <f t="shared" si="66"/>
        <v>0</v>
      </c>
      <c r="AG83">
        <f t="shared" si="67"/>
        <v>-2.925723906173127E-18</v>
      </c>
      <c r="AH83">
        <f t="shared" si="68"/>
        <v>-1.4572324133704366E-12</v>
      </c>
      <c r="AI83">
        <f t="shared" si="69"/>
        <v>-1.4572353390943427E-12</v>
      </c>
      <c r="AJ83">
        <f t="shared" si="70"/>
        <v>-0.52598216962915245</v>
      </c>
      <c r="AK83">
        <f t="shared" si="92"/>
        <v>-0.34364168415771335</v>
      </c>
      <c r="AL83">
        <f t="shared" si="71"/>
        <v>-0.86962385378832308</v>
      </c>
      <c r="AN83">
        <f t="shared" si="72"/>
        <v>0</v>
      </c>
      <c r="AO83">
        <f t="shared" si="73"/>
        <v>0</v>
      </c>
      <c r="AP83">
        <f t="shared" si="74"/>
        <v>-3.3790259475660749E-22</v>
      </c>
      <c r="AQ83">
        <f t="shared" si="75"/>
        <v>-1.6830112116948547E-16</v>
      </c>
      <c r="AR83">
        <f t="shared" si="76"/>
        <v>-1.6830145907208022E-16</v>
      </c>
      <c r="AS83">
        <f t="shared" si="77"/>
        <v>-6.0747611740943146E-5</v>
      </c>
      <c r="AT83">
        <f t="shared" si="78"/>
        <v>-3.9688439670749566E-5</v>
      </c>
      <c r="AU83">
        <f t="shared" si="79"/>
        <v>-1.0043605141186101E-4</v>
      </c>
      <c r="AW83">
        <v>80</v>
      </c>
      <c r="AX83">
        <f>IF(Z83&gt;0, (R83*SUMPRODUCT(K83:$K$98, X83:$X$98)-K83*$AZ$3)/Z83, 0)</f>
        <v>-3.7453848068689207E+19</v>
      </c>
    </row>
    <row r="84" spans="5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1.031193492597954E-4</v>
      </c>
      <c r="L84" s="2">
        <v>81</v>
      </c>
      <c r="M84" s="8">
        <v>0.85794593600000002</v>
      </c>
      <c r="Q84" s="5">
        <f t="shared" si="91"/>
        <v>25</v>
      </c>
      <c r="R84">
        <f t="shared" si="62"/>
        <v>2000000</v>
      </c>
      <c r="S84">
        <f t="shared" si="63"/>
        <v>-2.5323670292809286E+20</v>
      </c>
      <c r="U84">
        <f t="shared" si="83"/>
        <v>0.85794593600000002</v>
      </c>
      <c r="V84">
        <f t="shared" si="84"/>
        <v>0.01</v>
      </c>
      <c r="W84">
        <f t="shared" si="85"/>
        <v>1.1702895624692508E-19</v>
      </c>
      <c r="X84">
        <f t="shared" si="86"/>
        <v>1.0040451740637118E-19</v>
      </c>
      <c r="Y84">
        <f t="shared" si="87"/>
        <v>1.1702895624692507E-21</v>
      </c>
      <c r="Z84">
        <f t="shared" si="88"/>
        <v>1.5454149278084647E-20</v>
      </c>
      <c r="AB84">
        <f t="shared" si="89"/>
        <v>-4.3831847469096088</v>
      </c>
      <c r="AC84">
        <f t="shared" si="64"/>
        <v>-3.9135578097407224</v>
      </c>
      <c r="AE84">
        <f t="shared" si="65"/>
        <v>0</v>
      </c>
      <c r="AF84">
        <f t="shared" si="66"/>
        <v>0</v>
      </c>
      <c r="AG84">
        <f t="shared" si="67"/>
        <v>-3.8635373195211619E-19</v>
      </c>
      <c r="AH84">
        <f t="shared" si="68"/>
        <v>-2.0080903481274235E-13</v>
      </c>
      <c r="AI84">
        <f t="shared" si="69"/>
        <v>-2.0080942116647432E-13</v>
      </c>
      <c r="AJ84">
        <f t="shared" si="70"/>
        <v>-0.46962693716888637</v>
      </c>
      <c r="AK84">
        <f t="shared" si="92"/>
        <v>-0.30682293228367263</v>
      </c>
      <c r="AL84">
        <f t="shared" si="71"/>
        <v>-0.77644986945275973</v>
      </c>
      <c r="AN84">
        <f t="shared" si="72"/>
        <v>0</v>
      </c>
      <c r="AO84">
        <f t="shared" si="73"/>
        <v>0</v>
      </c>
      <c r="AP84">
        <f t="shared" si="74"/>
        <v>-3.9840545422995646E-23</v>
      </c>
      <c r="AQ84">
        <f t="shared" si="75"/>
        <v>-2.0707296995377593E-17</v>
      </c>
      <c r="AR84">
        <f t="shared" si="76"/>
        <v>-2.0707336835923017E-17</v>
      </c>
      <c r="AS84">
        <f t="shared" si="77"/>
        <v>-4.8427624155726387E-5</v>
      </c>
      <c r="AT84">
        <f t="shared" si="78"/>
        <v>-3.1639381115074591E-5</v>
      </c>
      <c r="AU84">
        <f t="shared" si="79"/>
        <v>-8.006700527082168E-5</v>
      </c>
      <c r="AW84">
        <v>81</v>
      </c>
      <c r="AX84">
        <f>IF(Z84&gt;0, (R84*SUMPRODUCT(K84:$K$98, X84:$X$98)-K84*$AZ$3)/Z84, 0)</f>
        <v>-2.5323670292809286E+20</v>
      </c>
    </row>
    <row r="85" spans="5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9.207084755338875E-5</v>
      </c>
      <c r="L85" s="2">
        <v>82</v>
      </c>
      <c r="M85" s="8">
        <v>0.86292441799999997</v>
      </c>
      <c r="Q85" s="5">
        <f t="shared" si="91"/>
        <v>25</v>
      </c>
      <c r="R85">
        <f t="shared" si="62"/>
        <v>2000000</v>
      </c>
      <c r="S85">
        <f t="shared" si="63"/>
        <v>-1.7792891087678829E+21</v>
      </c>
      <c r="U85">
        <f t="shared" si="83"/>
        <v>0.86292441799999997</v>
      </c>
      <c r="V85">
        <f t="shared" si="84"/>
        <v>0.01</v>
      </c>
      <c r="W85">
        <f t="shared" si="85"/>
        <v>1.5454149278084647E-20</v>
      </c>
      <c r="X85">
        <f t="shared" si="86"/>
        <v>1.3335762771476314E-20</v>
      </c>
      <c r="Y85">
        <f t="shared" si="87"/>
        <v>1.5454149278084647E-22</v>
      </c>
      <c r="Z85">
        <f t="shared" si="88"/>
        <v>1.9638450138274867E-21</v>
      </c>
      <c r="AB85">
        <f t="shared" si="89"/>
        <v>-3.9135578097407224</v>
      </c>
      <c r="AC85">
        <f t="shared" si="64"/>
        <v>-3.4942480444113593</v>
      </c>
      <c r="AE85">
        <f t="shared" si="65"/>
        <v>0</v>
      </c>
      <c r="AF85">
        <f t="shared" si="66"/>
        <v>0</v>
      </c>
      <c r="AG85">
        <f t="shared" si="67"/>
        <v>-4.9096125345687165E-20</v>
      </c>
      <c r="AH85">
        <f t="shared" si="68"/>
        <v>-2.6671525542952629E-14</v>
      </c>
      <c r="AI85">
        <f t="shared" si="69"/>
        <v>-2.6671574639077975E-14</v>
      </c>
      <c r="AJ85">
        <f t="shared" si="70"/>
        <v>-0.41930976532936315</v>
      </c>
      <c r="AK85">
        <f t="shared" si="92"/>
        <v>-0.27394904668185061</v>
      </c>
      <c r="AL85">
        <f t="shared" si="71"/>
        <v>-0.6932588120112404</v>
      </c>
      <c r="AN85">
        <f t="shared" si="72"/>
        <v>0</v>
      </c>
      <c r="AO85">
        <f t="shared" si="73"/>
        <v>0</v>
      </c>
      <c r="AP85">
        <f t="shared" si="74"/>
        <v>-4.5203218721648288E-24</v>
      </c>
      <c r="AQ85">
        <f t="shared" si="75"/>
        <v>-2.4556699622815056E-18</v>
      </c>
      <c r="AR85">
        <f t="shared" si="76"/>
        <v>-2.4556744826033777E-18</v>
      </c>
      <c r="AS85">
        <f t="shared" si="77"/>
        <v>-3.8606205481287004E-5</v>
      </c>
      <c r="AT85">
        <f t="shared" si="78"/>
        <v>-2.5222720914440845E-5</v>
      </c>
      <c r="AU85">
        <f t="shared" si="79"/>
        <v>-6.3828926395730309E-5</v>
      </c>
      <c r="AW85">
        <v>82</v>
      </c>
      <c r="AX85">
        <f>IF(Z85&gt;0, (R85*SUMPRODUCT(K85:$K$98, X85:$X$98)-K85*$AZ$3)/Z85, 0)</f>
        <v>-1.7792891087678829E+21</v>
      </c>
    </row>
    <row r="86" spans="5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8.2206113886954235E-5</v>
      </c>
      <c r="L86" s="2">
        <v>83</v>
      </c>
      <c r="M86" s="8">
        <v>0.86793829099999997</v>
      </c>
      <c r="Q86" s="5">
        <f t="shared" si="91"/>
        <v>25</v>
      </c>
      <c r="R86">
        <f t="shared" si="62"/>
        <v>2000000</v>
      </c>
      <c r="S86">
        <f t="shared" si="63"/>
        <v>-1.3015146215684419E+22</v>
      </c>
      <c r="U86">
        <f t="shared" si="83"/>
        <v>0.86793829099999997</v>
      </c>
      <c r="V86">
        <f t="shared" si="84"/>
        <v>0.01</v>
      </c>
      <c r="W86">
        <f t="shared" si="85"/>
        <v>1.9638450138274867E-21</v>
      </c>
      <c r="X86">
        <f t="shared" si="86"/>
        <v>1.7044962850903E-21</v>
      </c>
      <c r="Y86">
        <f t="shared" si="87"/>
        <v>1.9638450138274867E-23</v>
      </c>
      <c r="Z86">
        <f t="shared" si="88"/>
        <v>2.3971027859891182E-22</v>
      </c>
      <c r="AB86">
        <f t="shared" si="89"/>
        <v>-3.4942480444113593</v>
      </c>
      <c r="AC86">
        <f t="shared" si="64"/>
        <v>-3.1198643253672849</v>
      </c>
      <c r="AE86">
        <f t="shared" si="65"/>
        <v>0</v>
      </c>
      <c r="AF86">
        <f t="shared" si="66"/>
        <v>0</v>
      </c>
      <c r="AG86">
        <f t="shared" si="67"/>
        <v>-5.9927569649727953E-21</v>
      </c>
      <c r="AH86">
        <f t="shared" si="68"/>
        <v>-3.4089925701806E-15</v>
      </c>
      <c r="AI86">
        <f t="shared" si="69"/>
        <v>-3.4089985629375648E-15</v>
      </c>
      <c r="AJ86">
        <f t="shared" si="70"/>
        <v>-0.37438371904407441</v>
      </c>
      <c r="AK86">
        <f t="shared" si="92"/>
        <v>-0.24459736310879518</v>
      </c>
      <c r="AL86">
        <f t="shared" si="71"/>
        <v>-0.61898108215287295</v>
      </c>
      <c r="AN86">
        <f t="shared" si="72"/>
        <v>0</v>
      </c>
      <c r="AO86">
        <f t="shared" si="73"/>
        <v>0</v>
      </c>
      <c r="AP86">
        <f t="shared" si="74"/>
        <v>-4.9264126155939187E-25</v>
      </c>
      <c r="AQ86">
        <f t="shared" si="75"/>
        <v>-2.8024003146404724E-19</v>
      </c>
      <c r="AR86">
        <f t="shared" si="76"/>
        <v>-2.802405241053088E-19</v>
      </c>
      <c r="AS86">
        <f t="shared" si="77"/>
        <v>-3.0776630645158658E-5</v>
      </c>
      <c r="AT86">
        <f t="shared" si="78"/>
        <v>-2.0107398688170313E-5</v>
      </c>
      <c r="AU86">
        <f t="shared" si="79"/>
        <v>-5.0884029333329252E-5</v>
      </c>
      <c r="AW86">
        <v>83</v>
      </c>
      <c r="AX86">
        <f>IF(Z86&gt;0, (R86*SUMPRODUCT(K86:$K$98, X86:$X$98)-K86*$AZ$3)/Z86, 0)</f>
        <v>-1.3015146215684419E+22</v>
      </c>
    </row>
    <row r="87" spans="5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7.3398315970494849E-5</v>
      </c>
      <c r="L87" s="2">
        <v>84</v>
      </c>
      <c r="M87" s="8">
        <v>0.872959127</v>
      </c>
      <c r="Q87" s="5">
        <f t="shared" si="91"/>
        <v>25</v>
      </c>
      <c r="R87">
        <f t="shared" si="62"/>
        <v>2000000</v>
      </c>
      <c r="S87">
        <f t="shared" si="63"/>
        <v>-9.928724868622556E+22</v>
      </c>
      <c r="U87">
        <f t="shared" si="83"/>
        <v>0.872959127</v>
      </c>
      <c r="V87">
        <f t="shared" si="84"/>
        <v>0.01</v>
      </c>
      <c r="W87">
        <f t="shared" si="85"/>
        <v>2.3971027859891182E-22</v>
      </c>
      <c r="X87">
        <f t="shared" si="86"/>
        <v>2.0925727553863285E-22</v>
      </c>
      <c r="Y87">
        <f t="shared" si="87"/>
        <v>2.3971027859891184E-24</v>
      </c>
      <c r="Z87">
        <f t="shared" si="88"/>
        <v>2.8055900274289859E-23</v>
      </c>
      <c r="AB87">
        <f t="shared" si="89"/>
        <v>-3.1198643253672849</v>
      </c>
      <c r="AC87">
        <f t="shared" si="64"/>
        <v>-2.7855931476493612</v>
      </c>
      <c r="AE87">
        <f t="shared" si="65"/>
        <v>0</v>
      </c>
      <c r="AF87">
        <f t="shared" si="66"/>
        <v>0</v>
      </c>
      <c r="AG87">
        <f t="shared" si="67"/>
        <v>-7.0139750685724646E-22</v>
      </c>
      <c r="AH87">
        <f t="shared" si="68"/>
        <v>-4.1851455107726568E-16</v>
      </c>
      <c r="AI87">
        <f t="shared" si="69"/>
        <v>-4.1851525247477254E-16</v>
      </c>
      <c r="AJ87">
        <f t="shared" si="70"/>
        <v>-0.3342711777179237</v>
      </c>
      <c r="AK87">
        <f t="shared" si="92"/>
        <v>-0.21839050277570995</v>
      </c>
      <c r="AL87">
        <f t="shared" si="71"/>
        <v>-0.55266168049363407</v>
      </c>
      <c r="AN87">
        <f t="shared" si="72"/>
        <v>0</v>
      </c>
      <c r="AO87">
        <f t="shared" si="73"/>
        <v>0</v>
      </c>
      <c r="AP87">
        <f t="shared" si="74"/>
        <v>-5.1481395829225504E-26</v>
      </c>
      <c r="AQ87">
        <f t="shared" si="75"/>
        <v>-3.0718263258218954E-20</v>
      </c>
      <c r="AR87">
        <f t="shared" si="76"/>
        <v>-3.0718314739614779E-20</v>
      </c>
      <c r="AS87">
        <f t="shared" si="77"/>
        <v>-2.45349415219696E-5</v>
      </c>
      <c r="AT87">
        <f t="shared" si="78"/>
        <v>-1.6029495127686791E-5</v>
      </c>
      <c r="AU87">
        <f t="shared" si="79"/>
        <v>-4.0564436649656421E-5</v>
      </c>
      <c r="AW87">
        <v>84</v>
      </c>
      <c r="AX87">
        <f>IF(Z87&gt;0, (R87*SUMPRODUCT(K87:$K$98, X87:$X$98)-K87*$AZ$3)/Z87, 0)</f>
        <v>-9.928724868622556E+22</v>
      </c>
    </row>
    <row r="88" spans="5:50" x14ac:dyDescent="0.25"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6.5534210687941824E-5</v>
      </c>
      <c r="L88" s="2">
        <v>85</v>
      </c>
      <c r="M88" s="8">
        <v>0.877957722</v>
      </c>
      <c r="Q88" s="5">
        <f t="shared" si="91"/>
        <v>25</v>
      </c>
      <c r="R88">
        <f t="shared" si="62"/>
        <v>2000000</v>
      </c>
      <c r="S88">
        <f t="shared" si="63"/>
        <v>-7.9121319886168291E+23</v>
      </c>
      <c r="U88">
        <f t="shared" si="83"/>
        <v>0.877957722</v>
      </c>
      <c r="V88">
        <f t="shared" si="84"/>
        <v>0.01</v>
      </c>
      <c r="W88">
        <f t="shared" si="85"/>
        <v>2.8055900274289859E-23</v>
      </c>
      <c r="X88">
        <f t="shared" si="86"/>
        <v>2.46318942934747E-23</v>
      </c>
      <c r="Y88">
        <f t="shared" si="87"/>
        <v>2.8055900274289862E-25</v>
      </c>
      <c r="Z88">
        <f t="shared" si="88"/>
        <v>3.1434469780722612E-24</v>
      </c>
      <c r="AB88">
        <f t="shared" si="89"/>
        <v>-2.7855931476493612</v>
      </c>
      <c r="AC88">
        <f t="shared" si="64"/>
        <v>-2.487136738972644</v>
      </c>
      <c r="AE88">
        <f t="shared" si="65"/>
        <v>0</v>
      </c>
      <c r="AF88">
        <f t="shared" si="66"/>
        <v>0</v>
      </c>
      <c r="AG88">
        <f t="shared" si="67"/>
        <v>-7.8586174451806525E-23</v>
      </c>
      <c r="AH88">
        <f t="shared" si="68"/>
        <v>-4.9263788586949397E-17</v>
      </c>
      <c r="AI88">
        <f t="shared" si="69"/>
        <v>-4.9263867173123847E-17</v>
      </c>
      <c r="AJ88">
        <f t="shared" si="70"/>
        <v>-0.29845640867671719</v>
      </c>
      <c r="AK88">
        <f t="shared" si="92"/>
        <v>-0.1949915203354553</v>
      </c>
      <c r="AL88">
        <f t="shared" si="71"/>
        <v>-0.49344792901217255</v>
      </c>
      <c r="AN88">
        <f t="shared" si="72"/>
        <v>0</v>
      </c>
      <c r="AO88">
        <f t="shared" si="73"/>
        <v>0</v>
      </c>
      <c r="AP88">
        <f t="shared" si="74"/>
        <v>-5.1500829136840398E-27</v>
      </c>
      <c r="AQ88">
        <f t="shared" si="75"/>
        <v>-3.2284635005433656E-21</v>
      </c>
      <c r="AR88">
        <f t="shared" si="76"/>
        <v>-3.2284686506262793E-21</v>
      </c>
      <c r="AS88">
        <f t="shared" si="77"/>
        <v>-1.9559105167386454E-5</v>
      </c>
      <c r="AT88">
        <f t="shared" si="78"/>
        <v>-1.2778615376025821E-5</v>
      </c>
      <c r="AU88">
        <f t="shared" si="79"/>
        <v>-3.2337720543412275E-5</v>
      </c>
      <c r="AW88">
        <v>85</v>
      </c>
      <c r="AX88">
        <f>IF(Z88&gt;0, (R88*SUMPRODUCT(K88:$K$98, X88:$X$98)-K88*$AZ$3)/Z88, 0)</f>
        <v>-7.9121319886168291E+23</v>
      </c>
    </row>
    <row r="89" spans="5:50" x14ac:dyDescent="0.25"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5.851268811423377E-5</v>
      </c>
      <c r="L89" s="2">
        <v>86</v>
      </c>
      <c r="M89" s="8">
        <v>0.88376105100000002</v>
      </c>
      <c r="Q89" s="5">
        <f t="shared" si="91"/>
        <v>25</v>
      </c>
      <c r="R89">
        <f t="shared" si="62"/>
        <v>2000000</v>
      </c>
      <c r="S89">
        <f t="shared" si="63"/>
        <v>-6.6495420255569632E+24</v>
      </c>
      <c r="U89">
        <f t="shared" si="83"/>
        <v>0.88376105100000002</v>
      </c>
      <c r="V89">
        <f t="shared" si="84"/>
        <v>0.01</v>
      </c>
      <c r="W89">
        <f t="shared" si="85"/>
        <v>3.1434469780722612E-24</v>
      </c>
      <c r="X89">
        <f t="shared" si="86"/>
        <v>2.7780560051039157E-24</v>
      </c>
      <c r="Y89">
        <f t="shared" si="87"/>
        <v>3.1434469780722612E-26</v>
      </c>
      <c r="Z89">
        <f t="shared" si="88"/>
        <v>3.339565031876229E-25</v>
      </c>
      <c r="AB89">
        <f t="shared" si="89"/>
        <v>-2.487136738972644</v>
      </c>
      <c r="AC89">
        <f t="shared" si="64"/>
        <v>-2.2206578026541464</v>
      </c>
      <c r="AE89">
        <f t="shared" si="65"/>
        <v>0</v>
      </c>
      <c r="AF89">
        <f t="shared" si="66"/>
        <v>0</v>
      </c>
      <c r="AG89">
        <f t="shared" si="67"/>
        <v>-8.3489125796905717E-24</v>
      </c>
      <c r="AH89">
        <f t="shared" si="68"/>
        <v>-5.5561120102078312E-18</v>
      </c>
      <c r="AI89">
        <f t="shared" si="69"/>
        <v>-5.5561203591204109E-18</v>
      </c>
      <c r="AJ89">
        <f t="shared" si="70"/>
        <v>-0.26647893631849762</v>
      </c>
      <c r="AK89">
        <f t="shared" si="92"/>
        <v>-0.1740995717280851</v>
      </c>
      <c r="AL89">
        <f t="shared" si="71"/>
        <v>-0.44057850804658272</v>
      </c>
      <c r="AN89">
        <f t="shared" si="72"/>
        <v>0</v>
      </c>
      <c r="AO89">
        <f t="shared" si="73"/>
        <v>0</v>
      </c>
      <c r="AP89">
        <f t="shared" si="74"/>
        <v>-4.8851731786843733E-28</v>
      </c>
      <c r="AQ89">
        <f t="shared" si="75"/>
        <v>-3.2510304918103926E-22</v>
      </c>
      <c r="AR89">
        <f t="shared" si="76"/>
        <v>-3.2510353769835716E-22</v>
      </c>
      <c r="AS89">
        <f t="shared" si="77"/>
        <v>-1.5592398889817013E-5</v>
      </c>
      <c r="AT89">
        <f t="shared" si="78"/>
        <v>-1.0187033941347114E-5</v>
      </c>
      <c r="AU89">
        <f t="shared" si="79"/>
        <v>-2.5779432831164127E-5</v>
      </c>
      <c r="AW89">
        <v>86</v>
      </c>
      <c r="AX89">
        <f>IF(Z89&gt;0, (R89*SUMPRODUCT(K89:$K$98, X89:$X$98)-K89*$AZ$3)/Z89, 0)</f>
        <v>-6.6495420255569632E+24</v>
      </c>
    </row>
    <row r="90" spans="5:50" x14ac:dyDescent="0.25">
      <c r="E90">
        <v>2090</v>
      </c>
      <c r="F90" s="1">
        <f>EconomicRates!C130</f>
        <v>3.5569999999999997E-2</v>
      </c>
      <c r="G90" s="1">
        <f>EconomicRates!D130</f>
        <v>7.0000000000000007E-2</v>
      </c>
      <c r="H90" s="1">
        <f t="shared" si="80"/>
        <v>0.12000000000000001</v>
      </c>
      <c r="I90" s="1">
        <f t="shared" si="81"/>
        <v>1.1200000000000001</v>
      </c>
      <c r="J90">
        <f t="shared" si="82"/>
        <v>0.89285714285714279</v>
      </c>
      <c r="K90">
        <f t="shared" si="90"/>
        <v>5.2243471530565862E-5</v>
      </c>
      <c r="L90" s="2">
        <v>87</v>
      </c>
      <c r="M90">
        <v>0.88953285599999998</v>
      </c>
      <c r="Q90" s="5">
        <f t="shared" si="91"/>
        <v>25</v>
      </c>
      <c r="R90">
        <f t="shared" si="62"/>
        <v>2000000</v>
      </c>
      <c r="S90">
        <f t="shared" si="63"/>
        <v>-5.9094852882921491E+25</v>
      </c>
      <c r="U90">
        <f t="shared" si="83"/>
        <v>0.88953285599999998</v>
      </c>
      <c r="V90">
        <f t="shared" si="84"/>
        <v>0.01</v>
      </c>
      <c r="W90">
        <f t="shared" si="85"/>
        <v>3.339565031876229E-25</v>
      </c>
      <c r="X90">
        <f t="shared" si="86"/>
        <v>2.970652820602593E-25</v>
      </c>
      <c r="Y90">
        <f t="shared" si="87"/>
        <v>3.3395650318762288E-27</v>
      </c>
      <c r="Z90">
        <f t="shared" si="88"/>
        <v>3.3551656095487366E-26</v>
      </c>
      <c r="AB90">
        <f t="shared" si="89"/>
        <v>-2.2206578026541464</v>
      </c>
      <c r="AC90">
        <f t="shared" si="64"/>
        <v>-1.9827301809412019</v>
      </c>
      <c r="AE90">
        <f t="shared" si="65"/>
        <v>0</v>
      </c>
      <c r="AF90">
        <f t="shared" si="66"/>
        <v>0</v>
      </c>
      <c r="AG90">
        <f t="shared" si="67"/>
        <v>-8.3879140238718408E-25</v>
      </c>
      <c r="AH90">
        <f t="shared" si="68"/>
        <v>-5.9413056412051856E-19</v>
      </c>
      <c r="AI90">
        <f t="shared" si="69"/>
        <v>-5.9413140291192093E-19</v>
      </c>
      <c r="AJ90">
        <f t="shared" si="70"/>
        <v>-0.23792762171294446</v>
      </c>
      <c r="AK90">
        <f t="shared" si="92"/>
        <v>-0.15544604618579025</v>
      </c>
      <c r="AL90">
        <f t="shared" si="71"/>
        <v>-0.39337366789873474</v>
      </c>
      <c r="AN90">
        <f t="shared" si="72"/>
        <v>0</v>
      </c>
      <c r="AO90">
        <f t="shared" si="73"/>
        <v>0</v>
      </c>
      <c r="AP90">
        <f t="shared" si="74"/>
        <v>-4.3821374750698269E-29</v>
      </c>
      <c r="AQ90">
        <f t="shared" si="75"/>
        <v>-3.1039443212069346E-23</v>
      </c>
      <c r="AR90">
        <f t="shared" si="76"/>
        <v>-3.1039487033444097E-23</v>
      </c>
      <c r="AS90">
        <f t="shared" si="77"/>
        <v>-1.2430164931295458E-5</v>
      </c>
      <c r="AT90">
        <f t="shared" si="78"/>
        <v>-8.1210410884463582E-6</v>
      </c>
      <c r="AU90">
        <f t="shared" si="79"/>
        <v>-2.0551206019741818E-5</v>
      </c>
      <c r="AW90">
        <v>87</v>
      </c>
      <c r="AX90">
        <f>IF(Z90&gt;0, (R90*SUMPRODUCT(K90:$K$98, X90:$X$98)-K90*$AZ$3)/Z90, 0)</f>
        <v>-5.9094852882921491E+25</v>
      </c>
    </row>
    <row r="91" spans="5:50" x14ac:dyDescent="0.25">
      <c r="E91">
        <v>2091</v>
      </c>
      <c r="F91" s="1">
        <f>EconomicRates!C131</f>
        <v>3.5569999999999997E-2</v>
      </c>
      <c r="G91" s="1">
        <f>EconomicRates!D131</f>
        <v>7.0000000000000007E-2</v>
      </c>
      <c r="H91" s="1">
        <f t="shared" si="80"/>
        <v>0.12000000000000001</v>
      </c>
      <c r="I91" s="1">
        <f t="shared" si="81"/>
        <v>1.1200000000000001</v>
      </c>
      <c r="J91">
        <f t="shared" si="82"/>
        <v>0.89285714285714279</v>
      </c>
      <c r="K91">
        <f t="shared" si="90"/>
        <v>4.6645956723719519E-5</v>
      </c>
      <c r="L91" s="2">
        <v>88</v>
      </c>
      <c r="M91">
        <v>0.89526598199999996</v>
      </c>
      <c r="Q91" s="5">
        <f t="shared" si="91"/>
        <v>25</v>
      </c>
      <c r="R91">
        <f t="shared" si="62"/>
        <v>2000000</v>
      </c>
      <c r="S91">
        <f t="shared" si="63"/>
        <v>-5.5696214112451614E+26</v>
      </c>
      <c r="U91">
        <f t="shared" si="83"/>
        <v>0.89526598199999996</v>
      </c>
      <c r="V91">
        <f t="shared" si="84"/>
        <v>0.01</v>
      </c>
      <c r="W91">
        <f t="shared" si="85"/>
        <v>3.3551656095487366E-26</v>
      </c>
      <c r="X91">
        <f t="shared" si="86"/>
        <v>3.0037656342052782E-26</v>
      </c>
      <c r="Y91">
        <f t="shared" si="87"/>
        <v>3.3551656095487366E-28</v>
      </c>
      <c r="Z91">
        <f t="shared" si="88"/>
        <v>3.1784831924797106E-27</v>
      </c>
      <c r="AB91">
        <f t="shared" si="89"/>
        <v>-1.9827301809412019</v>
      </c>
      <c r="AC91">
        <f t="shared" si="64"/>
        <v>-1.7702948044117872</v>
      </c>
      <c r="AE91">
        <f t="shared" si="65"/>
        <v>0</v>
      </c>
      <c r="AF91">
        <f t="shared" si="66"/>
        <v>0</v>
      </c>
      <c r="AG91">
        <f t="shared" si="67"/>
        <v>-7.9462079811992762E-26</v>
      </c>
      <c r="AH91">
        <f t="shared" si="68"/>
        <v>-6.0075312684105566E-20</v>
      </c>
      <c r="AI91">
        <f t="shared" si="69"/>
        <v>-6.0075392146185377E-20</v>
      </c>
      <c r="AJ91">
        <f t="shared" si="70"/>
        <v>-0.21243537652941469</v>
      </c>
      <c r="AK91">
        <f t="shared" si="92"/>
        <v>-0.13879111266588415</v>
      </c>
      <c r="AL91">
        <f t="shared" si="71"/>
        <v>-0.35122648919529886</v>
      </c>
      <c r="AN91">
        <f t="shared" si="72"/>
        <v>0</v>
      </c>
      <c r="AO91">
        <f t="shared" si="73"/>
        <v>0</v>
      </c>
      <c r="AP91">
        <f t="shared" si="74"/>
        <v>-3.7065847360869608E-30</v>
      </c>
      <c r="AQ91">
        <f t="shared" si="75"/>
        <v>-2.8022704356267065E-24</v>
      </c>
      <c r="AR91">
        <f t="shared" si="76"/>
        <v>-2.8022741422114427E-24</v>
      </c>
      <c r="AS91">
        <f t="shared" si="77"/>
        <v>-9.909251380178139E-6</v>
      </c>
      <c r="AT91">
        <f t="shared" si="78"/>
        <v>-6.4740442350497122E-6</v>
      </c>
      <c r="AU91">
        <f t="shared" si="79"/>
        <v>-1.6383295615227852E-5</v>
      </c>
      <c r="AW91">
        <v>88</v>
      </c>
      <c r="AX91">
        <f>IF(Z91&gt;0, (R91*SUMPRODUCT(K91:$K$98, X91:$X$98)-K91*$AZ$3)/Z91, 0)</f>
        <v>-5.5696214112451614E+26</v>
      </c>
    </row>
    <row r="92" spans="5:50" x14ac:dyDescent="0.25">
      <c r="E92">
        <v>2092</v>
      </c>
      <c r="F92" s="1">
        <f>EconomicRates!C132</f>
        <v>3.5569999999999997E-2</v>
      </c>
      <c r="G92" s="1">
        <f>EconomicRates!D132</f>
        <v>7.0000000000000007E-2</v>
      </c>
      <c r="H92" s="1">
        <f t="shared" si="80"/>
        <v>0.12000000000000001</v>
      </c>
      <c r="I92" s="1">
        <f t="shared" si="81"/>
        <v>1.1200000000000001</v>
      </c>
      <c r="J92">
        <f t="shared" si="82"/>
        <v>0.89285714285714279</v>
      </c>
      <c r="K92">
        <f t="shared" si="90"/>
        <v>4.1648175646178136E-5</v>
      </c>
      <c r="L92" s="2">
        <v>89</v>
      </c>
      <c r="M92">
        <v>0.900953271</v>
      </c>
      <c r="Q92" s="5">
        <f t="shared" si="91"/>
        <v>25</v>
      </c>
      <c r="R92">
        <f t="shared" si="62"/>
        <v>2000000</v>
      </c>
      <c r="S92">
        <f t="shared" si="63"/>
        <v>-5.5845692659191609E+27</v>
      </c>
      <c r="U92">
        <f t="shared" si="83"/>
        <v>0.900953271</v>
      </c>
      <c r="V92">
        <f t="shared" si="84"/>
        <v>0.01</v>
      </c>
      <c r="W92">
        <f t="shared" si="85"/>
        <v>3.1784831924797106E-27</v>
      </c>
      <c r="X92">
        <f t="shared" si="86"/>
        <v>2.8636648290831179E-27</v>
      </c>
      <c r="Y92">
        <f t="shared" si="87"/>
        <v>3.1784831924797104E-29</v>
      </c>
      <c r="Z92">
        <f t="shared" si="88"/>
        <v>2.8303353147179552E-28</v>
      </c>
      <c r="AB92">
        <f t="shared" si="89"/>
        <v>-1.7702948044117872</v>
      </c>
      <c r="AC92">
        <f t="shared" si="64"/>
        <v>-1.5806203610819529</v>
      </c>
      <c r="AE92">
        <f t="shared" si="65"/>
        <v>0</v>
      </c>
      <c r="AF92">
        <f t="shared" si="66"/>
        <v>0</v>
      </c>
      <c r="AG92">
        <f t="shared" si="67"/>
        <v>-7.0758382867948883E-27</v>
      </c>
      <c r="AH92">
        <f t="shared" si="68"/>
        <v>-5.7273296581662358E-21</v>
      </c>
      <c r="AI92">
        <f t="shared" si="69"/>
        <v>-5.7273367340045223E-21</v>
      </c>
      <c r="AJ92">
        <f t="shared" si="70"/>
        <v>-0.1896744433298343</v>
      </c>
      <c r="AK92">
        <f t="shared" si="92"/>
        <v>-0.12392063630882512</v>
      </c>
      <c r="AL92">
        <f t="shared" si="71"/>
        <v>-0.3135950796386594</v>
      </c>
      <c r="AN92">
        <f t="shared" si="72"/>
        <v>0</v>
      </c>
      <c r="AO92">
        <f t="shared" si="73"/>
        <v>0</v>
      </c>
      <c r="AP92">
        <f t="shared" si="74"/>
        <v>-2.9469575581238569E-31</v>
      </c>
      <c r="AQ92">
        <f t="shared" si="75"/>
        <v>-2.3853283158687276E-25</v>
      </c>
      <c r="AR92">
        <f t="shared" si="76"/>
        <v>-2.3853312628262858E-25</v>
      </c>
      <c r="AS92">
        <f t="shared" si="77"/>
        <v>-7.8995945313919995E-6</v>
      </c>
      <c r="AT92">
        <f t="shared" si="78"/>
        <v>-5.1610684271761087E-6</v>
      </c>
      <c r="AU92">
        <f t="shared" si="79"/>
        <v>-1.3060662958568107E-5</v>
      </c>
      <c r="AW92">
        <v>89</v>
      </c>
      <c r="AX92">
        <f>IF(Z92&gt;0, (R92*SUMPRODUCT(K92:$K$98, X92:$X$98)-K92*$AZ$3)/Z92, 0)</f>
        <v>-5.5845692659191609E+27</v>
      </c>
    </row>
    <row r="93" spans="5:50" x14ac:dyDescent="0.25">
      <c r="E93">
        <v>2093</v>
      </c>
      <c r="F93" s="1">
        <f>EconomicRates!C133</f>
        <v>3.5569999999999997E-2</v>
      </c>
      <c r="G93" s="1">
        <f>EconomicRates!D133</f>
        <v>7.0000000000000007E-2</v>
      </c>
      <c r="H93" s="1">
        <f t="shared" si="80"/>
        <v>0.12000000000000001</v>
      </c>
      <c r="I93" s="1">
        <f t="shared" si="81"/>
        <v>1.1200000000000001</v>
      </c>
      <c r="J93">
        <f t="shared" si="82"/>
        <v>0.89285714285714279</v>
      </c>
      <c r="K93">
        <f t="shared" si="90"/>
        <v>3.7185871112659048E-5</v>
      </c>
      <c r="L93" s="2">
        <v>90</v>
      </c>
      <c r="M93">
        <v>0.90658776299999999</v>
      </c>
      <c r="Q93" s="5">
        <f t="shared" si="91"/>
        <v>25</v>
      </c>
      <c r="R93">
        <f t="shared" si="62"/>
        <v>2000000</v>
      </c>
      <c r="S93">
        <f t="shared" si="63"/>
        <v>-5.9778070199177019E+28</v>
      </c>
      <c r="U93">
        <f t="shared" si="83"/>
        <v>0.90658776299999999</v>
      </c>
      <c r="V93">
        <f t="shared" si="84"/>
        <v>0.01</v>
      </c>
      <c r="W93">
        <f t="shared" si="85"/>
        <v>2.8303353147179552E-28</v>
      </c>
      <c r="X93">
        <f t="shared" si="86"/>
        <v>2.5659473615100519E-28</v>
      </c>
      <c r="Y93">
        <f t="shared" si="87"/>
        <v>2.8303353147179553E-30</v>
      </c>
      <c r="Z93">
        <f t="shared" si="88"/>
        <v>2.360846000607238E-29</v>
      </c>
      <c r="AB93">
        <f t="shared" si="89"/>
        <v>-1.5806203610819529</v>
      </c>
      <c r="AC93">
        <f t="shared" si="64"/>
        <v>-1.4112681795374578</v>
      </c>
      <c r="AE93">
        <f t="shared" si="65"/>
        <v>0</v>
      </c>
      <c r="AF93">
        <f t="shared" si="66"/>
        <v>0</v>
      </c>
      <c r="AG93">
        <f t="shared" si="67"/>
        <v>-5.9021150015180951E-28</v>
      </c>
      <c r="AH93">
        <f t="shared" si="68"/>
        <v>-5.131894723020104E-22</v>
      </c>
      <c r="AI93">
        <f t="shared" si="69"/>
        <v>-5.131900625135105E-22</v>
      </c>
      <c r="AJ93">
        <f t="shared" si="70"/>
        <v>-0.16935218154449516</v>
      </c>
      <c r="AK93">
        <f t="shared" si="92"/>
        <v>-0.11064342527573671</v>
      </c>
      <c r="AL93">
        <f t="shared" si="71"/>
        <v>-0.27999560682023189</v>
      </c>
      <c r="AN93">
        <f t="shared" si="72"/>
        <v>0</v>
      </c>
      <c r="AO93">
        <f t="shared" si="73"/>
        <v>0</v>
      </c>
      <c r="AP93">
        <f t="shared" si="74"/>
        <v>-2.1947528773854333E-32</v>
      </c>
      <c r="AQ93">
        <f t="shared" si="75"/>
        <v>-1.9083397573396069E-26</v>
      </c>
      <c r="AR93">
        <f t="shared" si="76"/>
        <v>-1.9083419520924842E-26</v>
      </c>
      <c r="AS93">
        <f t="shared" si="77"/>
        <v>-6.2975083955612334E-6</v>
      </c>
      <c r="AT93">
        <f t="shared" si="78"/>
        <v>-4.1143721517666676E-6</v>
      </c>
      <c r="AU93">
        <f t="shared" si="79"/>
        <v>-1.0411880547327901E-5</v>
      </c>
      <c r="AW93">
        <v>90</v>
      </c>
      <c r="AX93">
        <f>IF(Z93&gt;0, (R93*SUMPRODUCT(K93:$K$98, X93:$X$98)-K93*$AZ$3)/Z93, 0)</f>
        <v>-5.9778070199177019E+28</v>
      </c>
    </row>
    <row r="94" spans="5:50" x14ac:dyDescent="0.25">
      <c r="E94">
        <v>2094</v>
      </c>
      <c r="F94" s="1">
        <f>EconomicRates!C134</f>
        <v>3.5569999999999997E-2</v>
      </c>
      <c r="G94" s="1">
        <f>EconomicRates!D134</f>
        <v>7.0000000000000007E-2</v>
      </c>
      <c r="H94" s="1">
        <f t="shared" si="80"/>
        <v>0.12000000000000001</v>
      </c>
      <c r="I94" s="1">
        <f t="shared" si="81"/>
        <v>1.1200000000000001</v>
      </c>
      <c r="J94">
        <f t="shared" si="82"/>
        <v>0.89285714285714279</v>
      </c>
      <c r="K94">
        <f t="shared" si="90"/>
        <v>3.3201670636302719E-5</v>
      </c>
      <c r="L94" s="2">
        <v>91</v>
      </c>
      <c r="M94">
        <v>0.91219363099999995</v>
      </c>
      <c r="Q94" s="5">
        <f t="shared" si="91"/>
        <v>25</v>
      </c>
      <c r="R94">
        <f t="shared" si="62"/>
        <v>2000000</v>
      </c>
      <c r="S94">
        <f t="shared" si="63"/>
        <v>-6.85975681033912E+29</v>
      </c>
      <c r="U94">
        <f t="shared" si="83"/>
        <v>0.91219363099999995</v>
      </c>
      <c r="V94">
        <f t="shared" si="84"/>
        <v>0.01</v>
      </c>
      <c r="W94">
        <f t="shared" si="85"/>
        <v>2.360846000607238E-29</v>
      </c>
      <c r="X94">
        <f t="shared" si="86"/>
        <v>2.1535486855257445E-29</v>
      </c>
      <c r="Y94">
        <f t="shared" si="87"/>
        <v>2.3608460006072381E-31</v>
      </c>
      <c r="Z94">
        <f t="shared" si="88"/>
        <v>1.8368885507542113E-30</v>
      </c>
      <c r="AB94">
        <f t="shared" si="89"/>
        <v>-1.4112681795374578</v>
      </c>
      <c r="AC94">
        <f t="shared" si="64"/>
        <v>-1.2600608745870157</v>
      </c>
      <c r="AE94">
        <f t="shared" si="65"/>
        <v>0</v>
      </c>
      <c r="AF94">
        <f t="shared" si="66"/>
        <v>0</v>
      </c>
      <c r="AG94">
        <f t="shared" si="67"/>
        <v>-4.592221376885528E-29</v>
      </c>
      <c r="AH94">
        <f t="shared" si="68"/>
        <v>-4.3070973710514889E-23</v>
      </c>
      <c r="AI94">
        <f t="shared" si="69"/>
        <v>-4.307101963272866E-23</v>
      </c>
      <c r="AJ94">
        <f t="shared" si="70"/>
        <v>-0.1512073049504421</v>
      </c>
      <c r="AK94">
        <f t="shared" si="92"/>
        <v>-9.8788772567622057E-2</v>
      </c>
      <c r="AL94">
        <f t="shared" si="71"/>
        <v>-0.24999607751806416</v>
      </c>
      <c r="AN94">
        <f t="shared" si="72"/>
        <v>0</v>
      </c>
      <c r="AO94">
        <f t="shared" si="73"/>
        <v>0</v>
      </c>
      <c r="AP94">
        <f t="shared" si="74"/>
        <v>-1.5246942164434187E-33</v>
      </c>
      <c r="AQ94">
        <f t="shared" si="75"/>
        <v>-1.4300282831213686E-27</v>
      </c>
      <c r="AR94">
        <f t="shared" si="76"/>
        <v>-1.4300298078155851E-27</v>
      </c>
      <c r="AS94">
        <f t="shared" si="77"/>
        <v>-5.0203351367675639E-6</v>
      </c>
      <c r="AT94">
        <f t="shared" si="78"/>
        <v>-3.2799522893548047E-6</v>
      </c>
      <c r="AU94">
        <f t="shared" si="79"/>
        <v>-8.300287426122369E-6</v>
      </c>
      <c r="AW94">
        <v>91</v>
      </c>
      <c r="AX94">
        <f>IF(Z94&gt;0, (R94*SUMPRODUCT(K94:$K$98, X94:$X$98)-K94*$AZ$3)/Z94, 0)</f>
        <v>-6.85975681033912E+29</v>
      </c>
    </row>
    <row r="95" spans="5:50" x14ac:dyDescent="0.25">
      <c r="E95">
        <v>2095</v>
      </c>
      <c r="F95" s="1">
        <f>EconomicRates!C135</f>
        <v>3.5569999999999997E-2</v>
      </c>
      <c r="G95" s="1">
        <f>EconomicRates!D135</f>
        <v>7.0000000000000007E-2</v>
      </c>
      <c r="H95" s="1">
        <f t="shared" si="80"/>
        <v>0.12000000000000001</v>
      </c>
      <c r="I95" s="1">
        <f t="shared" si="81"/>
        <v>1.1200000000000001</v>
      </c>
      <c r="J95">
        <f t="shared" si="82"/>
        <v>0.89285714285714279</v>
      </c>
      <c r="K95">
        <f t="shared" si="90"/>
        <v>2.9644348782413141E-5</v>
      </c>
      <c r="L95" s="2">
        <v>92</v>
      </c>
      <c r="M95">
        <v>0.91779930600000004</v>
      </c>
      <c r="Q95" s="5">
        <f t="shared" si="91"/>
        <v>25</v>
      </c>
      <c r="R95">
        <f t="shared" si="62"/>
        <v>2000000</v>
      </c>
      <c r="S95">
        <f t="shared" si="63"/>
        <v>-8.4829972221239544E+30</v>
      </c>
      <c r="U95">
        <f t="shared" si="83"/>
        <v>0.91779930600000004</v>
      </c>
      <c r="V95">
        <f t="shared" si="84"/>
        <v>0.01</v>
      </c>
      <c r="W95">
        <f t="shared" si="85"/>
        <v>1.8368885507542113E-30</v>
      </c>
      <c r="X95">
        <f t="shared" si="86"/>
        <v>1.6858950370815609E-30</v>
      </c>
      <c r="Y95">
        <f t="shared" si="87"/>
        <v>1.8368885507542113E-32</v>
      </c>
      <c r="Z95">
        <f t="shared" si="88"/>
        <v>1.3262462816510822E-31</v>
      </c>
      <c r="AB95">
        <f t="shared" si="89"/>
        <v>-1.2600608745870157</v>
      </c>
      <c r="AC95">
        <f t="shared" si="64"/>
        <v>-1.1250543523098353</v>
      </c>
      <c r="AE95">
        <f t="shared" si="65"/>
        <v>0</v>
      </c>
      <c r="AF95">
        <f t="shared" si="66"/>
        <v>0</v>
      </c>
      <c r="AG95">
        <f t="shared" si="67"/>
        <v>-3.3156157041277053E-30</v>
      </c>
      <c r="AH95">
        <f t="shared" si="68"/>
        <v>-3.3717900741631219E-24</v>
      </c>
      <c r="AI95">
        <f t="shared" si="69"/>
        <v>-3.3717933897788257E-24</v>
      </c>
      <c r="AJ95">
        <f t="shared" si="70"/>
        <v>-0.13500652227718035</v>
      </c>
      <c r="AK95">
        <f t="shared" si="92"/>
        <v>-8.820426122109111E-2</v>
      </c>
      <c r="AL95">
        <f t="shared" si="71"/>
        <v>-0.22321078349827145</v>
      </c>
      <c r="AN95">
        <f t="shared" si="72"/>
        <v>0</v>
      </c>
      <c r="AO95">
        <f t="shared" si="73"/>
        <v>0</v>
      </c>
      <c r="AP95">
        <f t="shared" si="74"/>
        <v>-9.8289268361608035E-35</v>
      </c>
      <c r="AQ95">
        <f t="shared" si="75"/>
        <v>-9.9954520979570253E-29</v>
      </c>
      <c r="AR95">
        <f t="shared" si="76"/>
        <v>-9.9954619268838604E-29</v>
      </c>
      <c r="AS95">
        <f t="shared" si="77"/>
        <v>-4.0021804342853641E-6</v>
      </c>
      <c r="AT95">
        <f t="shared" si="78"/>
        <v>-2.6147578837331029E-6</v>
      </c>
      <c r="AU95">
        <f t="shared" si="79"/>
        <v>-6.6169383180184666E-6</v>
      </c>
      <c r="AW95">
        <v>92</v>
      </c>
      <c r="AX95">
        <f>IF(Z95&gt;0, (R95*SUMPRODUCT(K95:$K$98, X95:$X$98)-K95*$AZ$3)/Z95, 0)</f>
        <v>-8.4829972221239544E+30</v>
      </c>
    </row>
    <row r="96" spans="5:50" x14ac:dyDescent="0.25">
      <c r="E96">
        <v>2096</v>
      </c>
      <c r="F96" s="1">
        <f>EconomicRates!C136</f>
        <v>3.5569999999999997E-2</v>
      </c>
      <c r="G96" s="1">
        <f>EconomicRates!D136</f>
        <v>7.0000000000000007E-2</v>
      </c>
      <c r="H96" s="1">
        <f t="shared" si="80"/>
        <v>0.12000000000000001</v>
      </c>
      <c r="I96" s="1">
        <f t="shared" si="81"/>
        <v>1.1200000000000001</v>
      </c>
      <c r="J96">
        <f t="shared" si="82"/>
        <v>0.89285714285714279</v>
      </c>
      <c r="K96">
        <f t="shared" si="90"/>
        <v>2.6468168555726015E-5</v>
      </c>
      <c r="L96" s="2">
        <v>93</v>
      </c>
      <c r="M96">
        <v>0.92340517499999997</v>
      </c>
      <c r="Q96" s="5">
        <f t="shared" si="91"/>
        <v>25</v>
      </c>
      <c r="R96">
        <f t="shared" si="62"/>
        <v>2000000</v>
      </c>
      <c r="S96">
        <f t="shared" si="63"/>
        <v>-1.1373413268389345E+32</v>
      </c>
      <c r="U96">
        <f t="shared" si="83"/>
        <v>0.92340517499999997</v>
      </c>
      <c r="V96">
        <f t="shared" si="84"/>
        <v>0.01</v>
      </c>
      <c r="W96">
        <f t="shared" si="85"/>
        <v>1.3262462816510822E-31</v>
      </c>
      <c r="X96">
        <f t="shared" si="86"/>
        <v>1.2246626798011167E-31</v>
      </c>
      <c r="Y96">
        <f t="shared" si="87"/>
        <v>1.3262462816510822E-33</v>
      </c>
      <c r="Z96">
        <f t="shared" si="88"/>
        <v>8.8321139033454629E-33</v>
      </c>
      <c r="AB96">
        <f t="shared" si="89"/>
        <v>-1.1250543523098353</v>
      </c>
      <c r="AC96">
        <f t="shared" si="64"/>
        <v>-1.004512814562353</v>
      </c>
      <c r="AE96">
        <f t="shared" si="65"/>
        <v>0</v>
      </c>
      <c r="AF96">
        <f t="shared" si="66"/>
        <v>0</v>
      </c>
      <c r="AG96">
        <f t="shared" si="67"/>
        <v>-2.2080284758363655E-31</v>
      </c>
      <c r="AH96">
        <f t="shared" si="68"/>
        <v>-2.4493253596022334E-25</v>
      </c>
      <c r="AI96">
        <f t="shared" si="69"/>
        <v>-2.449327567630709E-25</v>
      </c>
      <c r="AJ96">
        <f t="shared" si="70"/>
        <v>-0.12054153774748233</v>
      </c>
      <c r="AK96">
        <f t="shared" si="92"/>
        <v>-7.8753804661688478E-2</v>
      </c>
      <c r="AL96">
        <f t="shared" si="71"/>
        <v>-0.19929534240917079</v>
      </c>
      <c r="AN96">
        <f t="shared" si="72"/>
        <v>0</v>
      </c>
      <c r="AO96">
        <f t="shared" si="73"/>
        <v>0</v>
      </c>
      <c r="AP96">
        <f t="shared" si="74"/>
        <v>-5.8442469874279732E-36</v>
      </c>
      <c r="AQ96">
        <f t="shared" si="75"/>
        <v>-6.4829156465766151E-30</v>
      </c>
      <c r="AR96">
        <f t="shared" si="76"/>
        <v>-6.4829214908236023E-30</v>
      </c>
      <c r="AS96">
        <f t="shared" si="77"/>
        <v>-3.1905137390667722E-6</v>
      </c>
      <c r="AT96">
        <f t="shared" si="78"/>
        <v>-2.0844689761902917E-6</v>
      </c>
      <c r="AU96">
        <f t="shared" si="79"/>
        <v>-5.2749827152570639E-6</v>
      </c>
      <c r="AW96">
        <v>93</v>
      </c>
      <c r="AX96">
        <f>IF(Z96&gt;0, (R96*SUMPRODUCT(K96:$K$98, X96:$X$98)-K96*$AZ$3)/Z96, 0)</f>
        <v>-1.1373413268389345E+32</v>
      </c>
    </row>
    <row r="97" spans="5:50" x14ac:dyDescent="0.25">
      <c r="E97">
        <v>2097</v>
      </c>
      <c r="F97" s="1">
        <f>EconomicRates!C137</f>
        <v>3.5569999999999997E-2</v>
      </c>
      <c r="G97" s="1">
        <f>EconomicRates!D137</f>
        <v>7.0000000000000007E-2</v>
      </c>
      <c r="H97" s="1">
        <f t="shared" si="80"/>
        <v>0.12000000000000001</v>
      </c>
      <c r="I97" s="1">
        <f t="shared" si="81"/>
        <v>1.1200000000000001</v>
      </c>
      <c r="J97">
        <f t="shared" si="82"/>
        <v>0.89285714285714279</v>
      </c>
      <c r="K97">
        <f t="shared" si="90"/>
        <v>2.3632293353326799E-5</v>
      </c>
      <c r="L97" s="2">
        <v>94</v>
      </c>
      <c r="M97">
        <v>0.92901104300000004</v>
      </c>
      <c r="Q97" s="5">
        <f t="shared" si="91"/>
        <v>25</v>
      </c>
      <c r="R97">
        <f t="shared" si="62"/>
        <v>2000000</v>
      </c>
      <c r="S97">
        <f t="shared" si="63"/>
        <v>-1.6650281911441186E+33</v>
      </c>
      <c r="U97">
        <f t="shared" si="83"/>
        <v>0.92901104300000004</v>
      </c>
      <c r="V97">
        <f t="shared" si="84"/>
        <v>0.01</v>
      </c>
      <c r="W97">
        <f t="shared" si="85"/>
        <v>8.8321139033454629E-33</v>
      </c>
      <c r="X97">
        <f t="shared" si="86"/>
        <v>8.2051313492417704E-33</v>
      </c>
      <c r="Y97">
        <f t="shared" si="87"/>
        <v>8.8321139033454632E-35</v>
      </c>
      <c r="Z97">
        <f t="shared" si="88"/>
        <v>5.3866141507023787E-34</v>
      </c>
      <c r="AB97">
        <f t="shared" si="89"/>
        <v>-1.004512814562353</v>
      </c>
      <c r="AC97">
        <f t="shared" si="64"/>
        <v>-0.89688644157352948</v>
      </c>
      <c r="AE97">
        <f t="shared" si="65"/>
        <v>0</v>
      </c>
      <c r="AF97">
        <f t="shared" si="66"/>
        <v>0</v>
      </c>
      <c r="AG97">
        <f t="shared" si="67"/>
        <v>-1.3466535376755947E-32</v>
      </c>
      <c r="AH97">
        <f t="shared" si="68"/>
        <v>-1.6410262698483541E-26</v>
      </c>
      <c r="AI97">
        <f t="shared" si="69"/>
        <v>-1.6410276165018918E-26</v>
      </c>
      <c r="AJ97">
        <f t="shared" si="70"/>
        <v>-0.10762637298882349</v>
      </c>
      <c r="AK97">
        <f t="shared" si="92"/>
        <v>-7.031589701936472E-2</v>
      </c>
      <c r="AL97">
        <f t="shared" si="71"/>
        <v>-0.17794227000818821</v>
      </c>
      <c r="AN97">
        <f t="shared" si="72"/>
        <v>0</v>
      </c>
      <c r="AO97">
        <f t="shared" si="73"/>
        <v>0</v>
      </c>
      <c r="AP97">
        <f t="shared" si="74"/>
        <v>-3.1824511447644977E-37</v>
      </c>
      <c r="AQ97">
        <f t="shared" si="75"/>
        <v>-3.8781214209571927E-31</v>
      </c>
      <c r="AR97">
        <f t="shared" si="76"/>
        <v>-3.8781246034083376E-31</v>
      </c>
      <c r="AS97">
        <f t="shared" si="77"/>
        <v>-2.5434580190264445E-6</v>
      </c>
      <c r="AT97">
        <f t="shared" si="78"/>
        <v>-1.6617259057639445E-6</v>
      </c>
      <c r="AU97">
        <f t="shared" si="79"/>
        <v>-4.205183924790389E-6</v>
      </c>
      <c r="AW97">
        <v>94</v>
      </c>
      <c r="AX97">
        <f>IF(Z97&gt;0, (R97*SUMPRODUCT(K97:$K$98, X97:$X$98)-K97*$AZ$3)/Z97, 0)</f>
        <v>-1.6650281911441186E+33</v>
      </c>
    </row>
    <row r="98" spans="5:50" x14ac:dyDescent="0.25">
      <c r="E98">
        <v>2098</v>
      </c>
      <c r="F98" s="1">
        <f>EconomicRates!C138</f>
        <v>3.5569999999999997E-2</v>
      </c>
      <c r="G98" s="1">
        <f>EconomicRates!D138</f>
        <v>7.0000000000000007E-2</v>
      </c>
      <c r="H98" s="1">
        <f t="shared" si="80"/>
        <v>0.12000000000000001</v>
      </c>
      <c r="I98" s="1">
        <f t="shared" si="81"/>
        <v>1.1200000000000001</v>
      </c>
      <c r="J98">
        <f t="shared" si="82"/>
        <v>0.89285714285714279</v>
      </c>
      <c r="K98">
        <f t="shared" si="90"/>
        <v>2.1100261922613211E-5</v>
      </c>
      <c r="L98" s="2">
        <v>95</v>
      </c>
      <c r="M98">
        <v>1</v>
      </c>
      <c r="Q98" s="5">
        <f t="shared" si="91"/>
        <v>25</v>
      </c>
      <c r="R98">
        <f t="shared" si="62"/>
        <v>2000000</v>
      </c>
      <c r="S98">
        <f t="shared" si="63"/>
        <v>0</v>
      </c>
      <c r="U98">
        <f t="shared" si="83"/>
        <v>1</v>
      </c>
      <c r="V98">
        <f t="shared" si="84"/>
        <v>0.01</v>
      </c>
      <c r="W98">
        <f t="shared" si="85"/>
        <v>5.3866141507023787E-34</v>
      </c>
      <c r="X98">
        <f t="shared" si="86"/>
        <v>5.3866141507023787E-34</v>
      </c>
      <c r="Y98">
        <f t="shared" si="87"/>
        <v>5.386614150702379E-36</v>
      </c>
      <c r="Z98">
        <f t="shared" si="88"/>
        <v>0</v>
      </c>
      <c r="AB98">
        <f t="shared" si="89"/>
        <v>-0.89688644157352948</v>
      </c>
      <c r="AC98">
        <f t="shared" si="64"/>
        <v>0</v>
      </c>
      <c r="AE98">
        <f t="shared" si="65"/>
        <v>0</v>
      </c>
      <c r="AF98">
        <f t="shared" si="66"/>
        <v>0</v>
      </c>
      <c r="AG98">
        <f t="shared" si="67"/>
        <v>0</v>
      </c>
      <c r="AH98">
        <f t="shared" si="68"/>
        <v>-1.0773228301404757E-27</v>
      </c>
      <c r="AI98">
        <f t="shared" si="69"/>
        <v>-1.0773228301404757E-27</v>
      </c>
      <c r="AJ98">
        <f t="shared" si="70"/>
        <v>-0.89688644157352948</v>
      </c>
      <c r="AK98">
        <f t="shared" si="92"/>
        <v>-6.2782050910147075E-2</v>
      </c>
      <c r="AL98">
        <f t="shared" si="71"/>
        <v>-0.95966849248367658</v>
      </c>
      <c r="AN98">
        <f t="shared" si="72"/>
        <v>0</v>
      </c>
      <c r="AO98">
        <f t="shared" si="73"/>
        <v>0</v>
      </c>
      <c r="AP98">
        <f t="shared" si="74"/>
        <v>0</v>
      </c>
      <c r="AQ98">
        <f t="shared" si="75"/>
        <v>-2.2731793891174981E-32</v>
      </c>
      <c r="AR98">
        <f t="shared" si="76"/>
        <v>-2.2731793891174981E-32</v>
      </c>
      <c r="AS98">
        <f t="shared" si="77"/>
        <v>-1.8924538832042001E-5</v>
      </c>
      <c r="AT98">
        <f t="shared" si="78"/>
        <v>-1.3247177182429404E-6</v>
      </c>
      <c r="AU98">
        <f t="shared" si="79"/>
        <v>-2.0249256550284945E-5</v>
      </c>
      <c r="AW98">
        <v>95</v>
      </c>
    </row>
    <row r="100" spans="5:50" x14ac:dyDescent="0.25">
      <c r="AN100" s="6">
        <f t="shared" ref="AN100:AU100" si="93">SUM(AN3:AN98)</f>
        <v>48641.906845774763</v>
      </c>
      <c r="AO100" s="6">
        <f t="shared" si="93"/>
        <v>-4864.1906845774765</v>
      </c>
      <c r="AP100" s="6">
        <f t="shared" si="93"/>
        <v>-1686.6578073059584</v>
      </c>
      <c r="AQ100" s="6">
        <f t="shared" si="93"/>
        <v>-37951.73105564349</v>
      </c>
      <c r="AR100" s="6">
        <f t="shared" si="93"/>
        <v>4139.327298247832</v>
      </c>
      <c r="AS100" s="6">
        <f t="shared" si="93"/>
        <v>-9036.0907369050601</v>
      </c>
      <c r="AT100" s="6">
        <f t="shared" si="93"/>
        <v>5271.0529298612846</v>
      </c>
      <c r="AU100" s="6">
        <f t="shared" si="93"/>
        <v>374.2894912040631</v>
      </c>
    </row>
  </sheetData>
  <conditionalFormatting sqref="AN100:AU100">
    <cfRule type="cellIs" dxfId="51" priority="1" operator="lessThan">
      <formula>0</formula>
    </cfRule>
  </conditionalFormatting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8A82FE-02B6-4BC5-89EA-8A465F127746}">
  <sheetPr codeName="Sheet46"/>
  <dimension ref="A1:AZ164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v>100858.15404098302</v>
      </c>
      <c r="K3">
        <v>1</v>
      </c>
      <c r="L3" s="2">
        <v>0</v>
      </c>
      <c r="O3">
        <f>$C$3</f>
        <v>100858.15404098302</v>
      </c>
      <c r="P3">
        <f>O3*C5</f>
        <v>10085.815404098303</v>
      </c>
      <c r="Q3" s="5">
        <f>B8</f>
        <v>1522.432587</v>
      </c>
      <c r="R3">
        <f t="shared" ref="R3:R34" si="0">$C$6</f>
        <v>2000000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100858.15404098302</v>
      </c>
      <c r="AF3">
        <f t="shared" ref="AF3:AF34" si="4">-$Z3*P3</f>
        <v>-10085.815404098303</v>
      </c>
      <c r="AG3">
        <f t="shared" ref="AG3:AG34" si="5">-$Z3*Q3</f>
        <v>-1522.432587</v>
      </c>
      <c r="AH3">
        <f t="shared" ref="AH3:AH34" si="6">-X3*R3</f>
        <v>0</v>
      </c>
      <c r="AI3">
        <f t="shared" ref="AI3:AI34" si="7">SUM(AE3:AH3)</f>
        <v>89249.90604988471</v>
      </c>
      <c r="AJ3">
        <f t="shared" ref="AJ3:AJ34" si="8">AB3-AC3</f>
        <v>0</v>
      </c>
      <c r="AL3">
        <f t="shared" ref="AL3:AL34" si="9">SUM(AI3:AK3)</f>
        <v>89249.90604988471</v>
      </c>
      <c r="AN3">
        <f t="shared" ref="AN3:AN34" si="10">AE3*$K3</f>
        <v>100858.15404098302</v>
      </c>
      <c r="AO3">
        <f t="shared" ref="AO3:AO34" si="11">AF3*$K3</f>
        <v>-10085.815404098303</v>
      </c>
      <c r="AP3">
        <f t="shared" ref="AP3:AP34" si="12">AG3*$K3</f>
        <v>-1522.432587</v>
      </c>
      <c r="AQ3">
        <f t="shared" ref="AQ3:AQ34" si="13">AH3*$K3</f>
        <v>0</v>
      </c>
      <c r="AR3">
        <f t="shared" ref="AR3:AR34" si="14">AI3*$K3</f>
        <v>89249.90604988471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89249.90604988471</v>
      </c>
      <c r="AW3">
        <v>0</v>
      </c>
      <c r="AX3">
        <f>IF(Z3&gt;0, (R3*SUMPRODUCT(K3:$K$98, X3:$X$98)-K3*$AZ$3)/Z3, 0)</f>
        <v>0</v>
      </c>
      <c r="AZ3">
        <f>C6*SUMPRODUCT(X4:X89, K4:K89)/1</f>
        <v>77987.845580339723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35" si="18">G4+$C$9</f>
        <v>0.12000000000000001</v>
      </c>
      <c r="I4" s="1">
        <f t="shared" ref="I4:I35" si="19">1+H4</f>
        <v>1.1200000000000001</v>
      </c>
      <c r="J4">
        <f t="shared" ref="J4:J35" si="20">1/I4</f>
        <v>0.89285714285714279</v>
      </c>
      <c r="K4">
        <f>J4</f>
        <v>0.89285714285714279</v>
      </c>
      <c r="L4" s="2">
        <v>1</v>
      </c>
      <c r="M4" s="8" cm="1">
        <f t="array" ref="M4:M89">Mortalities!B11:B96</f>
        <v>1.4095469999999999E-3</v>
      </c>
      <c r="R4">
        <f t="shared" si="0"/>
        <v>2000000</v>
      </c>
      <c r="S4">
        <f t="shared" si="1"/>
        <v>8452.2772524625507</v>
      </c>
      <c r="U4">
        <f t="shared" ref="U4:U35" si="21">M4</f>
        <v>1.4095469999999999E-3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1.4095469999999999E-3</v>
      </c>
      <c r="Y4">
        <f t="shared" ref="Y4:Y35" si="25">V4*W4</f>
        <v>0.01</v>
      </c>
      <c r="Z4">
        <f t="shared" ref="Z4:Z35" si="26">MAX(0, W4-X4-Y4)</f>
        <v>0.98859045300000004</v>
      </c>
      <c r="AB4">
        <f t="shared" ref="AB4:AB35" si="27">AC3</f>
        <v>0</v>
      </c>
      <c r="AC4">
        <f t="shared" si="2"/>
        <v>8355.840597893548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-2819.0940000000001</v>
      </c>
      <c r="AI4">
        <f t="shared" si="7"/>
        <v>-2819.0940000000001</v>
      </c>
      <c r="AJ4">
        <f t="shared" si="8"/>
        <v>-8355.840597893548</v>
      </c>
      <c r="AK4">
        <f>G4*SUM(AB4, AE4:AF4)</f>
        <v>0</v>
      </c>
      <c r="AL4">
        <f t="shared" si="9"/>
        <v>-11174.934597893549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-2517.048214285714</v>
      </c>
      <c r="AR4">
        <f t="shared" si="14"/>
        <v>-2517.048214285714</v>
      </c>
      <c r="AS4">
        <f t="shared" si="15"/>
        <v>-7460.5719624049534</v>
      </c>
      <c r="AT4">
        <f t="shared" si="16"/>
        <v>0</v>
      </c>
      <c r="AU4">
        <f t="shared" si="17"/>
        <v>-9977.6201766906688</v>
      </c>
      <c r="AW4">
        <v>1</v>
      </c>
      <c r="AX4">
        <f>IF(Z4&gt;0, (R4*SUMPRODUCT(K4:$K$98, X4:$X$98)-K4*$AZ$3)/Z4, 0)</f>
        <v>8452.2772524625507</v>
      </c>
    </row>
    <row r="5" spans="1:52" x14ac:dyDescent="0.25">
      <c r="C5" s="2">
        <f>'S.26.04.A'!C5</f>
        <v>0.1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0.12000000000000001</v>
      </c>
      <c r="I5" s="1">
        <f t="shared" si="19"/>
        <v>1.1200000000000001</v>
      </c>
      <c r="J5">
        <f t="shared" si="20"/>
        <v>0.89285714285714279</v>
      </c>
      <c r="K5">
        <f t="shared" ref="K5:K36" si="28">K4*J5</f>
        <v>0.79719387755102034</v>
      </c>
      <c r="L5" s="2">
        <v>2</v>
      </c>
      <c r="M5" s="8">
        <v>1.462746E-3</v>
      </c>
      <c r="Q5" s="5">
        <f t="shared" ref="Q5:Q36" si="29">$C$8</f>
        <v>25</v>
      </c>
      <c r="R5">
        <f t="shared" si="0"/>
        <v>2000000</v>
      </c>
      <c r="S5">
        <f t="shared" si="1"/>
        <v>13608.850123516229</v>
      </c>
      <c r="U5">
        <f t="shared" si="21"/>
        <v>1.462746E-3</v>
      </c>
      <c r="V5">
        <f t="shared" si="22"/>
        <v>0.01</v>
      </c>
      <c r="W5">
        <f t="shared" si="23"/>
        <v>0.98859045300000004</v>
      </c>
      <c r="X5">
        <f t="shared" si="24"/>
        <v>1.4460567307639381E-3</v>
      </c>
      <c r="Y5">
        <f t="shared" si="25"/>
        <v>9.8859045300000014E-3</v>
      </c>
      <c r="Z5">
        <f t="shared" si="26"/>
        <v>0.97725849173923607</v>
      </c>
      <c r="AB5">
        <f t="shared" si="27"/>
        <v>8355.840597893548</v>
      </c>
      <c r="AC5">
        <f t="shared" si="2"/>
        <v>13299.364346012786</v>
      </c>
      <c r="AE5">
        <f t="shared" si="3"/>
        <v>0</v>
      </c>
      <c r="AF5">
        <f t="shared" si="4"/>
        <v>0</v>
      </c>
      <c r="AG5">
        <f t="shared" si="5"/>
        <v>-24.431462293480902</v>
      </c>
      <c r="AH5">
        <f t="shared" si="6"/>
        <v>-2892.1134615278761</v>
      </c>
      <c r="AI5">
        <f t="shared" si="7"/>
        <v>-2916.5449238213569</v>
      </c>
      <c r="AJ5">
        <f t="shared" si="8"/>
        <v>-4943.523748119238</v>
      </c>
      <c r="AK5">
        <f>G5*SUM(AB5, AE5:AF5)</f>
        <v>584.90884185254845</v>
      </c>
      <c r="AL5">
        <f t="shared" si="9"/>
        <v>-7275.1598300880469</v>
      </c>
      <c r="AN5">
        <f t="shared" si="10"/>
        <v>0</v>
      </c>
      <c r="AO5">
        <f t="shared" si="11"/>
        <v>0</v>
      </c>
      <c r="AP5">
        <f t="shared" si="12"/>
        <v>-19.476612159981585</v>
      </c>
      <c r="AQ5">
        <f t="shared" si="13"/>
        <v>-2305.5751447129114</v>
      </c>
      <c r="AR5">
        <f t="shared" si="14"/>
        <v>-2325.0517568728928</v>
      </c>
      <c r="AS5">
        <f t="shared" si="15"/>
        <v>-3940.9468655287287</v>
      </c>
      <c r="AT5">
        <f t="shared" si="16"/>
        <v>466.28574765030964</v>
      </c>
      <c r="AU5">
        <f t="shared" si="17"/>
        <v>-5799.7128747513125</v>
      </c>
      <c r="AW5">
        <v>2</v>
      </c>
      <c r="AX5">
        <f>IF(Z5&gt;0, (R5*SUMPRODUCT(K5:$K$98, X5:$X$98)-K5*$AZ$3)/Z5, 0)</f>
        <v>13608.850123516229</v>
      </c>
    </row>
    <row r="6" spans="1:52" x14ac:dyDescent="0.25">
      <c r="A6" t="s">
        <v>16</v>
      </c>
      <c r="C6" s="2">
        <f>'S.26.04.F'!C6</f>
        <v>2000000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0.12000000000000001</v>
      </c>
      <c r="I6" s="1">
        <f t="shared" si="19"/>
        <v>1.1200000000000001</v>
      </c>
      <c r="J6">
        <f t="shared" si="20"/>
        <v>0.89285714285714279</v>
      </c>
      <c r="K6">
        <f t="shared" si="28"/>
        <v>0.71178024781341098</v>
      </c>
      <c r="L6" s="2">
        <v>3</v>
      </c>
      <c r="M6" s="8">
        <v>1.535893E-3</v>
      </c>
      <c r="Q6" s="5">
        <f t="shared" si="29"/>
        <v>25</v>
      </c>
      <c r="R6">
        <f t="shared" si="0"/>
        <v>2000000</v>
      </c>
      <c r="S6">
        <f t="shared" si="1"/>
        <v>18276.697072389696</v>
      </c>
      <c r="U6">
        <f t="shared" si="21"/>
        <v>1.535893E-3</v>
      </c>
      <c r="V6">
        <f t="shared" si="22"/>
        <v>0.01</v>
      </c>
      <c r="W6">
        <f t="shared" si="23"/>
        <v>0.97725849173923607</v>
      </c>
      <c r="X6">
        <f t="shared" si="24"/>
        <v>1.5009644766528505E-3</v>
      </c>
      <c r="Y6">
        <f t="shared" si="25"/>
        <v>9.7725849173923608E-3</v>
      </c>
      <c r="Z6">
        <f t="shared" si="26"/>
        <v>0.96598494234519083</v>
      </c>
      <c r="AB6">
        <f t="shared" si="27"/>
        <v>13299.364346012786</v>
      </c>
      <c r="AC6">
        <f t="shared" si="2"/>
        <v>17655.014167732879</v>
      </c>
      <c r="AE6">
        <f t="shared" si="3"/>
        <v>0</v>
      </c>
      <c r="AF6">
        <f t="shared" si="4"/>
        <v>0</v>
      </c>
      <c r="AG6">
        <f t="shared" si="5"/>
        <v>-24.14962355862977</v>
      </c>
      <c r="AH6">
        <f t="shared" si="6"/>
        <v>-3001.9289533057008</v>
      </c>
      <c r="AI6">
        <f t="shared" si="7"/>
        <v>-3026.0785768643304</v>
      </c>
      <c r="AJ6">
        <f t="shared" si="8"/>
        <v>-4355.6498217200933</v>
      </c>
      <c r="AK6">
        <f>G6*SUM(AB6, AE6:AF6)</f>
        <v>930.95550422089514</v>
      </c>
      <c r="AL6">
        <f t="shared" si="9"/>
        <v>-6450.7728943635293</v>
      </c>
      <c r="AN6">
        <f t="shared" si="10"/>
        <v>0</v>
      </c>
      <c r="AO6">
        <f t="shared" si="11"/>
        <v>0</v>
      </c>
      <c r="AP6">
        <f t="shared" si="12"/>
        <v>-17.189225041162086</v>
      </c>
      <c r="AQ6">
        <f t="shared" si="13"/>
        <v>-2136.713734302185</v>
      </c>
      <c r="AR6">
        <f t="shared" si="14"/>
        <v>-2153.902959343347</v>
      </c>
      <c r="AS6">
        <f t="shared" si="15"/>
        <v>-3100.2655094923675</v>
      </c>
      <c r="AT6">
        <f t="shared" si="16"/>
        <v>662.63573949760769</v>
      </c>
      <c r="AU6">
        <f t="shared" si="17"/>
        <v>-4591.5327293381069</v>
      </c>
      <c r="AW6">
        <v>3</v>
      </c>
      <c r="AX6">
        <f>IF(Z6&gt;0, (R6*SUMPRODUCT(K6:$K$98, X6:$X$98)-K6*$AZ$3)/Z6, 0)</f>
        <v>18276.697072389696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0.12000000000000001</v>
      </c>
      <c r="I7" s="1">
        <f t="shared" si="19"/>
        <v>1.1200000000000001</v>
      </c>
      <c r="J7">
        <f t="shared" si="20"/>
        <v>0.89285714285714279</v>
      </c>
      <c r="K7">
        <f t="shared" si="28"/>
        <v>0.63551807840483121</v>
      </c>
      <c r="L7" s="2">
        <v>4</v>
      </c>
      <c r="M7" s="8">
        <v>1.6204399999999999E-3</v>
      </c>
      <c r="Q7" s="5">
        <f t="shared" si="29"/>
        <v>25</v>
      </c>
      <c r="R7">
        <f t="shared" si="0"/>
        <v>2000000</v>
      </c>
      <c r="S7">
        <f t="shared" si="1"/>
        <v>22482.956810787993</v>
      </c>
      <c r="U7">
        <f t="shared" si="21"/>
        <v>1.6204399999999999E-3</v>
      </c>
      <c r="V7">
        <f t="shared" si="22"/>
        <v>0.01</v>
      </c>
      <c r="W7">
        <f t="shared" si="23"/>
        <v>0.96598494234519083</v>
      </c>
      <c r="X7">
        <f t="shared" si="24"/>
        <v>1.5653206399738409E-3</v>
      </c>
      <c r="Y7">
        <f t="shared" si="25"/>
        <v>9.6598494234519088E-3</v>
      </c>
      <c r="Z7">
        <f t="shared" si="26"/>
        <v>0.95475977228176512</v>
      </c>
      <c r="AB7">
        <f t="shared" si="27"/>
        <v>17655.014167732879</v>
      </c>
      <c r="AC7">
        <f t="shared" si="2"/>
        <v>21465.822724888705</v>
      </c>
      <c r="AE7">
        <f t="shared" si="3"/>
        <v>0</v>
      </c>
      <c r="AF7">
        <f t="shared" si="4"/>
        <v>0</v>
      </c>
      <c r="AG7">
        <f t="shared" si="5"/>
        <v>-23.868994307044129</v>
      </c>
      <c r="AH7">
        <f t="shared" si="6"/>
        <v>-3130.6412799476816</v>
      </c>
      <c r="AI7">
        <f t="shared" si="7"/>
        <v>-3154.5102742547256</v>
      </c>
      <c r="AJ7">
        <f t="shared" si="8"/>
        <v>-3810.8085571558258</v>
      </c>
      <c r="AK7">
        <f>G7*SUM(AB7, AE7:AF7)</f>
        <v>1235.8509917413016</v>
      </c>
      <c r="AL7">
        <f t="shared" si="9"/>
        <v>-5729.4678396692507</v>
      </c>
      <c r="AN7">
        <f t="shared" si="10"/>
        <v>0</v>
      </c>
      <c r="AO7">
        <f t="shared" si="11"/>
        <v>0</v>
      </c>
      <c r="AP7">
        <f t="shared" si="12"/>
        <v>-15.169177395468541</v>
      </c>
      <c r="AQ7">
        <f t="shared" si="13"/>
        <v>-1989.5791304071918</v>
      </c>
      <c r="AR7">
        <f t="shared" si="14"/>
        <v>-2004.7483078026603</v>
      </c>
      <c r="AS7">
        <f t="shared" si="15"/>
        <v>-2421.8377314123577</v>
      </c>
      <c r="AT7">
        <f t="shared" si="16"/>
        <v>785.405647466137</v>
      </c>
      <c r="AU7">
        <f t="shared" si="17"/>
        <v>-3641.1803917488819</v>
      </c>
      <c r="AW7">
        <v>4</v>
      </c>
      <c r="AX7">
        <f>IF(Z7&gt;0, (R7*SUMPRODUCT(K7:$K$98, X7:$X$98)-K7*$AZ$3)/Z7, 0)</f>
        <v>22482.956810787993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0.12000000000000001</v>
      </c>
      <c r="I8" s="1">
        <f t="shared" si="19"/>
        <v>1.1200000000000001</v>
      </c>
      <c r="J8">
        <f t="shared" si="20"/>
        <v>0.89285714285714279</v>
      </c>
      <c r="K8">
        <f t="shared" si="28"/>
        <v>0.5674268557185993</v>
      </c>
      <c r="L8" s="2">
        <v>5</v>
      </c>
      <c r="M8" s="8">
        <v>1.706887E-3</v>
      </c>
      <c r="Q8" s="5">
        <f t="shared" si="29"/>
        <v>25</v>
      </c>
      <c r="R8">
        <f t="shared" si="0"/>
        <v>2000000</v>
      </c>
      <c r="S8">
        <f t="shared" si="1"/>
        <v>26268.536304234414</v>
      </c>
      <c r="U8">
        <f t="shared" si="21"/>
        <v>1.706887E-3</v>
      </c>
      <c r="V8">
        <f t="shared" si="22"/>
        <v>0.01</v>
      </c>
      <c r="W8">
        <f t="shared" si="23"/>
        <v>0.95475977228176512</v>
      </c>
      <c r="X8">
        <f t="shared" si="24"/>
        <v>1.6296670434307052E-3</v>
      </c>
      <c r="Y8">
        <f t="shared" si="25"/>
        <v>9.5475977228176509E-3</v>
      </c>
      <c r="Z8">
        <f t="shared" si="26"/>
        <v>0.94358250751551676</v>
      </c>
      <c r="AB8">
        <f t="shared" si="27"/>
        <v>21465.822724888705</v>
      </c>
      <c r="AC8">
        <f t="shared" si="2"/>
        <v>24786.531354711893</v>
      </c>
      <c r="AE8">
        <f t="shared" si="3"/>
        <v>0</v>
      </c>
      <c r="AF8">
        <f t="shared" si="4"/>
        <v>0</v>
      </c>
      <c r="AG8">
        <f t="shared" si="5"/>
        <v>-23.58956268788792</v>
      </c>
      <c r="AH8">
        <f t="shared" si="6"/>
        <v>-3259.3340868614105</v>
      </c>
      <c r="AI8">
        <f t="shared" si="7"/>
        <v>-3282.9236495492983</v>
      </c>
      <c r="AJ8">
        <f t="shared" si="8"/>
        <v>-3320.7086298231879</v>
      </c>
      <c r="AK8">
        <f t="shared" ref="AK8:AK39" si="30">G8*SUM(AB8:AB8, AE8:AF8)</f>
        <v>1502.6075907422096</v>
      </c>
      <c r="AL8">
        <f t="shared" si="9"/>
        <v>-5101.0246886302775</v>
      </c>
      <c r="AN8">
        <f t="shared" si="10"/>
        <v>0</v>
      </c>
      <c r="AO8">
        <f t="shared" si="11"/>
        <v>0</v>
      </c>
      <c r="AP8">
        <f t="shared" si="12"/>
        <v>-13.385351383765032</v>
      </c>
      <c r="AQ8">
        <f t="shared" si="13"/>
        <v>-1849.4336926442222</v>
      </c>
      <c r="AR8">
        <f t="shared" si="14"/>
        <v>-1862.819044027987</v>
      </c>
      <c r="AS8">
        <f t="shared" si="15"/>
        <v>-1884.2592565781897</v>
      </c>
      <c r="AT8">
        <f t="shared" si="16"/>
        <v>852.61990059375182</v>
      </c>
      <c r="AU8">
        <f t="shared" si="17"/>
        <v>-2894.4584000124255</v>
      </c>
      <c r="AW8">
        <v>5</v>
      </c>
      <c r="AX8">
        <f>IF(Z8&gt;0, (R8*SUMPRODUCT(K8:$K$98, X8:$X$98)-K8*$AZ$3)/Z8, 0)</f>
        <v>26268.536304234414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0.12000000000000001</v>
      </c>
      <c r="I9" s="1">
        <f t="shared" si="19"/>
        <v>1.1200000000000001</v>
      </c>
      <c r="J9">
        <f t="shared" si="20"/>
        <v>0.89285714285714279</v>
      </c>
      <c r="K9">
        <f t="shared" si="28"/>
        <v>0.50663112117732079</v>
      </c>
      <c r="L9" s="2">
        <v>6</v>
      </c>
      <c r="M9" s="8">
        <v>1.7980839999999999E-3</v>
      </c>
      <c r="Q9" s="5">
        <f t="shared" si="29"/>
        <v>25</v>
      </c>
      <c r="R9">
        <f t="shared" si="0"/>
        <v>2000000</v>
      </c>
      <c r="S9">
        <f t="shared" si="1"/>
        <v>29683.548477372668</v>
      </c>
      <c r="U9">
        <f t="shared" si="21"/>
        <v>1.7980839999999999E-3</v>
      </c>
      <c r="V9">
        <f t="shared" si="22"/>
        <v>0.01</v>
      </c>
      <c r="W9">
        <f t="shared" si="23"/>
        <v>0.94358250751551676</v>
      </c>
      <c r="X9">
        <f t="shared" si="24"/>
        <v>1.6966406094435303E-3</v>
      </c>
      <c r="Y9">
        <f t="shared" si="25"/>
        <v>9.4358250751551669E-3</v>
      </c>
      <c r="Z9">
        <f t="shared" si="26"/>
        <v>0.93245004183091806</v>
      </c>
      <c r="AB9">
        <f t="shared" si="27"/>
        <v>24786.531354711893</v>
      </c>
      <c r="AC9">
        <f t="shared" si="2"/>
        <v>27678.426019416227</v>
      </c>
      <c r="AE9">
        <f t="shared" si="3"/>
        <v>0</v>
      </c>
      <c r="AF9">
        <f t="shared" si="4"/>
        <v>0</v>
      </c>
      <c r="AG9">
        <f t="shared" si="5"/>
        <v>-23.311251045772952</v>
      </c>
      <c r="AH9">
        <f t="shared" si="6"/>
        <v>-3393.2812188870607</v>
      </c>
      <c r="AI9">
        <f t="shared" si="7"/>
        <v>-3416.5924699328339</v>
      </c>
      <c r="AJ9">
        <f t="shared" si="8"/>
        <v>-2891.894664704334</v>
      </c>
      <c r="AK9">
        <f t="shared" si="30"/>
        <v>1735.0571948298327</v>
      </c>
      <c r="AL9">
        <f t="shared" si="9"/>
        <v>-4573.4299398073344</v>
      </c>
      <c r="AN9">
        <f t="shared" si="10"/>
        <v>0</v>
      </c>
      <c r="AO9">
        <f t="shared" si="11"/>
        <v>0</v>
      </c>
      <c r="AP9">
        <f t="shared" si="12"/>
        <v>-11.810205253365943</v>
      </c>
      <c r="AQ9">
        <f t="shared" si="13"/>
        <v>-1719.1418683946972</v>
      </c>
      <c r="AR9">
        <f t="shared" si="14"/>
        <v>-1730.9520736480633</v>
      </c>
      <c r="AS9">
        <f t="shared" si="15"/>
        <v>-1465.123836305869</v>
      </c>
      <c r="AT9">
        <f t="shared" si="16"/>
        <v>879.03397192341527</v>
      </c>
      <c r="AU9">
        <f t="shared" si="17"/>
        <v>-2317.0419380305166</v>
      </c>
      <c r="AW9">
        <v>6</v>
      </c>
      <c r="AX9">
        <f>IF(Z9&gt;0, (R9*SUMPRODUCT(K9:$K$98, X9:$X$98)-K9*$AZ$3)/Z9, 0)</f>
        <v>29683.548477372668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0.12000000000000001</v>
      </c>
      <c r="I10" s="1">
        <f t="shared" si="19"/>
        <v>1.1200000000000001</v>
      </c>
      <c r="J10">
        <f t="shared" si="20"/>
        <v>0.89285714285714279</v>
      </c>
      <c r="K10">
        <f t="shared" si="28"/>
        <v>0.45234921533689354</v>
      </c>
      <c r="L10" s="2">
        <v>7</v>
      </c>
      <c r="M10" s="8">
        <v>1.9035300000000001E-3</v>
      </c>
      <c r="Q10" s="5">
        <f t="shared" si="29"/>
        <v>25</v>
      </c>
      <c r="R10">
        <f t="shared" si="0"/>
        <v>2000000</v>
      </c>
      <c r="S10">
        <f t="shared" si="1"/>
        <v>32769.950128022458</v>
      </c>
      <c r="U10">
        <f t="shared" si="21"/>
        <v>1.9035300000000001E-3</v>
      </c>
      <c r="V10">
        <f t="shared" si="22"/>
        <v>0.01</v>
      </c>
      <c r="W10">
        <f t="shared" si="23"/>
        <v>0.93245004183091806</v>
      </c>
      <c r="X10">
        <f t="shared" si="24"/>
        <v>1.7749466281264076E-3</v>
      </c>
      <c r="Y10">
        <f t="shared" si="25"/>
        <v>9.3245004183091802E-3</v>
      </c>
      <c r="Z10">
        <f t="shared" si="26"/>
        <v>0.92135059478448245</v>
      </c>
      <c r="AB10">
        <f t="shared" si="27"/>
        <v>27678.426019416227</v>
      </c>
      <c r="AC10">
        <f t="shared" si="2"/>
        <v>30192.613041511318</v>
      </c>
      <c r="AE10">
        <f t="shared" si="3"/>
        <v>0</v>
      </c>
      <c r="AF10">
        <f t="shared" si="4"/>
        <v>0</v>
      </c>
      <c r="AG10">
        <f t="shared" si="5"/>
        <v>-23.03376486961206</v>
      </c>
      <c r="AH10">
        <f t="shared" si="6"/>
        <v>-3549.8932562528153</v>
      </c>
      <c r="AI10">
        <f t="shared" si="7"/>
        <v>-3572.9270211224275</v>
      </c>
      <c r="AJ10">
        <f t="shared" si="8"/>
        <v>-2514.1870220950914</v>
      </c>
      <c r="AK10">
        <f t="shared" si="30"/>
        <v>1937.4898213591362</v>
      </c>
      <c r="AL10">
        <f t="shared" si="9"/>
        <v>-4149.624221858383</v>
      </c>
      <c r="AN10">
        <f t="shared" si="10"/>
        <v>0</v>
      </c>
      <c r="AO10">
        <f t="shared" si="11"/>
        <v>0</v>
      </c>
      <c r="AP10">
        <f t="shared" si="12"/>
        <v>-10.41930546502352</v>
      </c>
      <c r="AQ10">
        <f t="shared" si="13"/>
        <v>-1605.7914289956909</v>
      </c>
      <c r="AR10">
        <f t="shared" si="14"/>
        <v>-1616.2107344607145</v>
      </c>
      <c r="AS10">
        <f t="shared" si="15"/>
        <v>-1137.2905266549155</v>
      </c>
      <c r="AT10">
        <f t="shared" si="16"/>
        <v>876.42200041502326</v>
      </c>
      <c r="AU10">
        <f t="shared" si="17"/>
        <v>-1877.0792607006069</v>
      </c>
      <c r="AW10">
        <v>7</v>
      </c>
      <c r="AX10">
        <f>IF(Z10&gt;0, (R10*SUMPRODUCT(K10:$K$98, X10:$X$98)-K10*$AZ$3)/Z10, 0)</f>
        <v>32769.950128022458</v>
      </c>
    </row>
    <row r="11" spans="1:52" x14ac:dyDescent="0.25">
      <c r="A11" t="s">
        <v>33</v>
      </c>
      <c r="C11" s="25">
        <f>AU91</f>
        <v>1838.9306877632357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0.12000000000000001</v>
      </c>
      <c r="I11" s="1">
        <f t="shared" si="19"/>
        <v>1.1200000000000001</v>
      </c>
      <c r="J11">
        <f t="shared" si="20"/>
        <v>0.89285714285714279</v>
      </c>
      <c r="K11">
        <f t="shared" si="28"/>
        <v>0.40388322797936921</v>
      </c>
      <c r="L11" s="2">
        <v>8</v>
      </c>
      <c r="M11" s="8">
        <v>2.008026E-3</v>
      </c>
      <c r="Q11" s="5">
        <f t="shared" si="29"/>
        <v>25</v>
      </c>
      <c r="R11">
        <f t="shared" si="0"/>
        <v>2000000</v>
      </c>
      <c r="S11">
        <f t="shared" si="1"/>
        <v>35556.456154332722</v>
      </c>
      <c r="U11">
        <f t="shared" si="21"/>
        <v>2.008026E-3</v>
      </c>
      <c r="V11">
        <f t="shared" si="22"/>
        <v>0.01</v>
      </c>
      <c r="W11">
        <f t="shared" si="23"/>
        <v>0.92135059478448245</v>
      </c>
      <c r="X11">
        <f t="shared" si="24"/>
        <v>1.8500959494427052E-3</v>
      </c>
      <c r="Y11">
        <f t="shared" si="25"/>
        <v>9.2135059478448255E-3</v>
      </c>
      <c r="Z11">
        <f t="shared" si="26"/>
        <v>0.91028699288719483</v>
      </c>
      <c r="AB11">
        <f t="shared" si="27"/>
        <v>30192.613041511318</v>
      </c>
      <c r="AC11">
        <f t="shared" si="2"/>
        <v>32366.579550452927</v>
      </c>
      <c r="AE11">
        <f t="shared" si="3"/>
        <v>0</v>
      </c>
      <c r="AF11">
        <f t="shared" si="4"/>
        <v>0</v>
      </c>
      <c r="AG11">
        <f t="shared" si="5"/>
        <v>-22.75717482217987</v>
      </c>
      <c r="AH11">
        <f t="shared" si="6"/>
        <v>-3700.1918988854104</v>
      </c>
      <c r="AI11">
        <f t="shared" si="7"/>
        <v>-3722.9490737075903</v>
      </c>
      <c r="AJ11">
        <f t="shared" si="8"/>
        <v>-2173.9665089416085</v>
      </c>
      <c r="AK11">
        <f t="shared" si="30"/>
        <v>2113.4829129057925</v>
      </c>
      <c r="AL11">
        <f t="shared" si="9"/>
        <v>-3783.4326697434062</v>
      </c>
      <c r="AN11">
        <f t="shared" si="10"/>
        <v>0</v>
      </c>
      <c r="AO11">
        <f t="shared" si="11"/>
        <v>0</v>
      </c>
      <c r="AP11">
        <f t="shared" si="12"/>
        <v>-9.1912412268728332</v>
      </c>
      <c r="AQ11">
        <f t="shared" si="13"/>
        <v>-1494.4454482649512</v>
      </c>
      <c r="AR11">
        <f t="shared" si="14"/>
        <v>-1503.6366894918242</v>
      </c>
      <c r="AS11">
        <f t="shared" si="15"/>
        <v>-878.02861115037706</v>
      </c>
      <c r="AT11">
        <f t="shared" si="16"/>
        <v>853.60030114363155</v>
      </c>
      <c r="AU11">
        <f t="shared" si="17"/>
        <v>-1528.0649994985697</v>
      </c>
      <c r="AW11">
        <v>8</v>
      </c>
      <c r="AX11">
        <f>IF(Z11&gt;0, (R11*SUMPRODUCT(K11:$K$98, X11:$X$98)-K11*$AZ$3)/Z11, 0)</f>
        <v>35556.456154332722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0.12000000000000001</v>
      </c>
      <c r="I12" s="1">
        <f t="shared" si="19"/>
        <v>1.1200000000000001</v>
      </c>
      <c r="J12">
        <f t="shared" si="20"/>
        <v>0.89285714285714279</v>
      </c>
      <c r="K12">
        <f t="shared" si="28"/>
        <v>0.36061002498157962</v>
      </c>
      <c r="L12" s="2">
        <v>9</v>
      </c>
      <c r="M12" s="8">
        <v>2.1277219999999999E-3</v>
      </c>
      <c r="Q12" s="5">
        <f t="shared" si="29"/>
        <v>25</v>
      </c>
      <c r="R12">
        <f t="shared" si="0"/>
        <v>2000000</v>
      </c>
      <c r="S12">
        <f t="shared" si="1"/>
        <v>38083.982609995983</v>
      </c>
      <c r="U12">
        <f t="shared" si="21"/>
        <v>2.1277219999999999E-3</v>
      </c>
      <c r="V12">
        <f t="shared" si="22"/>
        <v>0.01</v>
      </c>
      <c r="W12">
        <f t="shared" si="23"/>
        <v>0.91028699288719483</v>
      </c>
      <c r="X12">
        <f t="shared" si="24"/>
        <v>1.9368376610799278E-3</v>
      </c>
      <c r="Y12">
        <f t="shared" si="25"/>
        <v>9.1028699288719494E-3</v>
      </c>
      <c r="Z12">
        <f t="shared" si="26"/>
        <v>0.89924728529724296</v>
      </c>
      <c r="AB12">
        <f t="shared" si="27"/>
        <v>32366.579550452927</v>
      </c>
      <c r="AC12">
        <f t="shared" si="2"/>
        <v>34246.917975346296</v>
      </c>
      <c r="AE12">
        <f t="shared" si="3"/>
        <v>0</v>
      </c>
      <c r="AF12">
        <f t="shared" si="4"/>
        <v>0</v>
      </c>
      <c r="AG12">
        <f t="shared" si="5"/>
        <v>-22.481182132431073</v>
      </c>
      <c r="AH12">
        <f t="shared" si="6"/>
        <v>-3873.6753221598556</v>
      </c>
      <c r="AI12">
        <f t="shared" si="7"/>
        <v>-3896.1565042922866</v>
      </c>
      <c r="AJ12">
        <f t="shared" si="8"/>
        <v>-1880.3384248933689</v>
      </c>
      <c r="AK12">
        <f t="shared" si="30"/>
        <v>2265.6605685317049</v>
      </c>
      <c r="AL12">
        <f t="shared" si="9"/>
        <v>-3510.8343606539506</v>
      </c>
      <c r="AN12">
        <f t="shared" si="10"/>
        <v>0</v>
      </c>
      <c r="AO12">
        <f t="shared" si="11"/>
        <v>0</v>
      </c>
      <c r="AP12">
        <f t="shared" si="12"/>
        <v>-8.1069396503914106</v>
      </c>
      <c r="AQ12">
        <f t="shared" si="13"/>
        <v>-1396.8861546945941</v>
      </c>
      <c r="AR12">
        <f t="shared" si="14"/>
        <v>-1404.9930943449854</v>
      </c>
      <c r="AS12">
        <f t="shared" si="15"/>
        <v>-678.06888637462191</v>
      </c>
      <c r="AT12">
        <f t="shared" si="16"/>
        <v>817.01991421799801</v>
      </c>
      <c r="AU12">
        <f t="shared" si="17"/>
        <v>-1266.0420665016093</v>
      </c>
      <c r="AW12">
        <v>9</v>
      </c>
      <c r="AX12">
        <f>IF(Z12&gt;0, (R12*SUMPRODUCT(K12:$K$98, X12:$X$98)-K12*$AZ$3)/Z12, 0)</f>
        <v>38083.982609995983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0.32197323659069604</v>
      </c>
      <c r="L13" s="2">
        <v>10</v>
      </c>
      <c r="M13" s="8">
        <v>2.2569180000000001E-3</v>
      </c>
      <c r="Q13" s="5">
        <f t="shared" si="29"/>
        <v>25</v>
      </c>
      <c r="R13">
        <f t="shared" si="0"/>
        <v>2000000</v>
      </c>
      <c r="S13">
        <f t="shared" si="1"/>
        <v>40376.278755667794</v>
      </c>
      <c r="U13">
        <f t="shared" si="21"/>
        <v>2.2569180000000001E-3</v>
      </c>
      <c r="V13">
        <f t="shared" si="22"/>
        <v>0.01</v>
      </c>
      <c r="W13">
        <f t="shared" si="23"/>
        <v>0.89924728529724296</v>
      </c>
      <c r="X13">
        <f t="shared" si="24"/>
        <v>2.0295273846384831E-3</v>
      </c>
      <c r="Y13">
        <f t="shared" si="25"/>
        <v>8.9924728529724302E-3</v>
      </c>
      <c r="Z13">
        <f t="shared" si="26"/>
        <v>0.88822528505963205</v>
      </c>
      <c r="AB13">
        <f t="shared" si="27"/>
        <v>34246.917975346296</v>
      </c>
      <c r="AC13">
        <f t="shared" si="2"/>
        <v>35863.231707400191</v>
      </c>
      <c r="AE13">
        <f t="shared" si="3"/>
        <v>0</v>
      </c>
      <c r="AF13">
        <f t="shared" si="4"/>
        <v>0</v>
      </c>
      <c r="AG13">
        <f t="shared" si="5"/>
        <v>-22.205632126490801</v>
      </c>
      <c r="AH13">
        <f t="shared" si="6"/>
        <v>-4059.054769276966</v>
      </c>
      <c r="AI13">
        <f t="shared" si="7"/>
        <v>-4081.2604014034569</v>
      </c>
      <c r="AJ13">
        <f t="shared" si="8"/>
        <v>-1616.3137320538954</v>
      </c>
      <c r="AK13">
        <f t="shared" si="30"/>
        <v>2397.284258274241</v>
      </c>
      <c r="AL13">
        <f t="shared" si="9"/>
        <v>-3300.2898751831112</v>
      </c>
      <c r="AN13">
        <f t="shared" si="10"/>
        <v>0</v>
      </c>
      <c r="AO13">
        <f t="shared" si="11"/>
        <v>0</v>
      </c>
      <c r="AP13">
        <f t="shared" si="12"/>
        <v>-7.1496192463085837</v>
      </c>
      <c r="AQ13">
        <f t="shared" si="13"/>
        <v>-1306.9070015630057</v>
      </c>
      <c r="AR13">
        <f t="shared" si="14"/>
        <v>-1314.0566208093144</v>
      </c>
      <c r="AS13">
        <f t="shared" si="15"/>
        <v>-520.40976365537972</v>
      </c>
      <c r="AT13">
        <f t="shared" si="16"/>
        <v>771.8613716644835</v>
      </c>
      <c r="AU13">
        <f t="shared" si="17"/>
        <v>-1062.6050128002105</v>
      </c>
      <c r="AW13">
        <v>10</v>
      </c>
      <c r="AX13">
        <f>IF(Z13&gt;0, (R13*SUMPRODUCT(K13:$K$98, X13:$X$98)-K13*$AZ$3)/Z13, 0)</f>
        <v>40376.278755667794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0.28747610409883573</v>
      </c>
      <c r="L14" s="2">
        <v>11</v>
      </c>
      <c r="M14" s="8">
        <v>2.397513E-3</v>
      </c>
      <c r="Q14" s="5">
        <f t="shared" si="29"/>
        <v>25</v>
      </c>
      <c r="R14">
        <f t="shared" si="0"/>
        <v>2000000</v>
      </c>
      <c r="S14">
        <f t="shared" si="1"/>
        <v>42460.22402140234</v>
      </c>
      <c r="U14">
        <f t="shared" si="21"/>
        <v>2.397513E-3</v>
      </c>
      <c r="V14">
        <f t="shared" si="22"/>
        <v>0.01</v>
      </c>
      <c r="W14">
        <f t="shared" si="23"/>
        <v>0.88822528505963205</v>
      </c>
      <c r="X14">
        <f t="shared" si="24"/>
        <v>2.1295316678591738E-3</v>
      </c>
      <c r="Y14">
        <f t="shared" si="25"/>
        <v>8.882252850596321E-3</v>
      </c>
      <c r="Z14">
        <f t="shared" si="26"/>
        <v>0.87721350054117664</v>
      </c>
      <c r="AB14">
        <f t="shared" si="27"/>
        <v>35863.231707400191</v>
      </c>
      <c r="AC14">
        <f t="shared" si="2"/>
        <v>37246.681747576906</v>
      </c>
      <c r="AE14">
        <f t="shared" si="3"/>
        <v>0</v>
      </c>
      <c r="AF14">
        <f t="shared" si="4"/>
        <v>0</v>
      </c>
      <c r="AG14">
        <f t="shared" si="5"/>
        <v>-21.930337513529416</v>
      </c>
      <c r="AH14">
        <f t="shared" si="6"/>
        <v>-4259.0633357183478</v>
      </c>
      <c r="AI14">
        <f t="shared" si="7"/>
        <v>-4280.9936732318774</v>
      </c>
      <c r="AJ14">
        <f t="shared" si="8"/>
        <v>-1383.4500401767145</v>
      </c>
      <c r="AK14">
        <f t="shared" si="30"/>
        <v>2510.4262195180136</v>
      </c>
      <c r="AL14">
        <f t="shared" si="9"/>
        <v>-3154.0174938905784</v>
      </c>
      <c r="AN14">
        <f t="shared" si="10"/>
        <v>0</v>
      </c>
      <c r="AO14">
        <f t="shared" si="11"/>
        <v>0</v>
      </c>
      <c r="AP14">
        <f t="shared" si="12"/>
        <v>-6.304447989961985</v>
      </c>
      <c r="AQ14">
        <f t="shared" si="13"/>
        <v>-1224.3789348625023</v>
      </c>
      <c r="AR14">
        <f t="shared" si="14"/>
        <v>-1230.6833828524643</v>
      </c>
      <c r="AS14">
        <f t="shared" si="15"/>
        <v>-397.70882776537968</v>
      </c>
      <c r="AT14">
        <f t="shared" si="16"/>
        <v>721.68754921460709</v>
      </c>
      <c r="AU14">
        <f t="shared" si="17"/>
        <v>-906.70466140323686</v>
      </c>
      <c r="AW14">
        <v>11</v>
      </c>
      <c r="AX14">
        <f>IF(Z14&gt;0, (R14*SUMPRODUCT(K14:$K$98, X14:$X$98)-K14*$AZ$3)/Z14, 0)</f>
        <v>42460.22402140234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0.25667509294538904</v>
      </c>
      <c r="L15" s="2">
        <v>12</v>
      </c>
      <c r="M15" s="8">
        <v>2.5466569999999999E-3</v>
      </c>
      <c r="Q15" s="5">
        <f t="shared" si="29"/>
        <v>25</v>
      </c>
      <c r="R15">
        <f t="shared" si="0"/>
        <v>2000000</v>
      </c>
      <c r="S15">
        <f t="shared" si="1"/>
        <v>44359.361456691091</v>
      </c>
      <c r="U15">
        <f t="shared" si="21"/>
        <v>2.5466569999999999E-3</v>
      </c>
      <c r="V15">
        <f t="shared" si="22"/>
        <v>0.01</v>
      </c>
      <c r="W15">
        <f t="shared" si="23"/>
        <v>0.87721350054117664</v>
      </c>
      <c r="X15">
        <f t="shared" si="24"/>
        <v>2.233961901647691E-3</v>
      </c>
      <c r="Y15">
        <f t="shared" si="25"/>
        <v>8.7721350054117669E-3</v>
      </c>
      <c r="Z15">
        <f t="shared" si="26"/>
        <v>0.86620740363411719</v>
      </c>
      <c r="AB15">
        <f t="shared" si="27"/>
        <v>37246.681747576906</v>
      </c>
      <c r="AC15">
        <f t="shared" si="2"/>
        <v>38424.407314267723</v>
      </c>
      <c r="AE15">
        <f t="shared" si="3"/>
        <v>0</v>
      </c>
      <c r="AF15">
        <f t="shared" si="4"/>
        <v>0</v>
      </c>
      <c r="AG15">
        <f t="shared" si="5"/>
        <v>-21.655185090852928</v>
      </c>
      <c r="AH15">
        <f t="shared" si="6"/>
        <v>-4467.9238032953817</v>
      </c>
      <c r="AI15">
        <f t="shared" si="7"/>
        <v>-4489.5789883862344</v>
      </c>
      <c r="AJ15">
        <f t="shared" si="8"/>
        <v>-1177.7255666908168</v>
      </c>
      <c r="AK15">
        <f t="shared" si="30"/>
        <v>2607.2677223303835</v>
      </c>
      <c r="AL15">
        <f t="shared" si="9"/>
        <v>-3060.0368327466676</v>
      </c>
      <c r="AN15">
        <f t="shared" si="10"/>
        <v>0</v>
      </c>
      <c r="AO15">
        <f t="shared" si="11"/>
        <v>0</v>
      </c>
      <c r="AP15">
        <f t="shared" si="12"/>
        <v>-5.5583466459442787</v>
      </c>
      <c r="AQ15">
        <f t="shared" si="13"/>
        <v>-1146.8047574837583</v>
      </c>
      <c r="AR15">
        <f t="shared" si="14"/>
        <v>-1152.3631041297024</v>
      </c>
      <c r="AS15">
        <f t="shared" si="15"/>
        <v>-302.2928192945264</v>
      </c>
      <c r="AT15">
        <f t="shared" si="16"/>
        <v>669.220684962664</v>
      </c>
      <c r="AU15">
        <f t="shared" si="17"/>
        <v>-785.43523846156484</v>
      </c>
      <c r="AW15">
        <v>12</v>
      </c>
      <c r="AX15">
        <f>IF(Z15&gt;0, (R15*SUMPRODUCT(K15:$K$98, X15:$X$98)-K15*$AZ$3)/Z15, 0)</f>
        <v>44359.361456691091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0.22917419012981163</v>
      </c>
      <c r="L16" s="2">
        <v>13</v>
      </c>
      <c r="M16" s="8">
        <v>3.8442260000000001E-3</v>
      </c>
      <c r="Q16" s="5">
        <f t="shared" si="29"/>
        <v>25</v>
      </c>
      <c r="R16">
        <f t="shared" si="0"/>
        <v>2000000</v>
      </c>
      <c r="S16">
        <f t="shared" si="1"/>
        <v>46150.347108612434</v>
      </c>
      <c r="U16">
        <f t="shared" si="21"/>
        <v>3.8442260000000001E-3</v>
      </c>
      <c r="V16">
        <f t="shared" si="22"/>
        <v>0.01</v>
      </c>
      <c r="W16">
        <f t="shared" si="23"/>
        <v>0.86620740363411719</v>
      </c>
      <c r="X16">
        <f t="shared" si="24"/>
        <v>3.3298970224427678E-3</v>
      </c>
      <c r="Y16">
        <f t="shared" si="25"/>
        <v>8.6620740363411719E-3</v>
      </c>
      <c r="Z16">
        <f t="shared" si="26"/>
        <v>0.85421543257533328</v>
      </c>
      <c r="AB16">
        <f t="shared" si="27"/>
        <v>38424.407314267723</v>
      </c>
      <c r="AC16">
        <f t="shared" si="2"/>
        <v>39422.338718885148</v>
      </c>
      <c r="AE16">
        <f t="shared" si="3"/>
        <v>0</v>
      </c>
      <c r="AF16">
        <f t="shared" si="4"/>
        <v>0</v>
      </c>
      <c r="AG16">
        <f t="shared" si="5"/>
        <v>-21.355385814383332</v>
      </c>
      <c r="AH16">
        <f t="shared" si="6"/>
        <v>-6659.7940448855352</v>
      </c>
      <c r="AI16">
        <f t="shared" si="7"/>
        <v>-6681.1494306999184</v>
      </c>
      <c r="AJ16">
        <f t="shared" si="8"/>
        <v>-997.93140461742587</v>
      </c>
      <c r="AK16">
        <f t="shared" si="30"/>
        <v>2689.708511998741</v>
      </c>
      <c r="AL16">
        <f t="shared" si="9"/>
        <v>-4989.3723233186029</v>
      </c>
      <c r="AN16">
        <f t="shared" si="10"/>
        <v>0</v>
      </c>
      <c r="AO16">
        <f t="shared" si="11"/>
        <v>0</v>
      </c>
      <c r="AP16">
        <f t="shared" si="12"/>
        <v>-4.8941032489209677</v>
      </c>
      <c r="AQ16">
        <f t="shared" si="13"/>
        <v>-1526.2529066679849</v>
      </c>
      <c r="AR16">
        <f t="shared" si="14"/>
        <v>-1531.1470099169057</v>
      </c>
      <c r="AS16">
        <f t="shared" si="15"/>
        <v>-228.70012145830393</v>
      </c>
      <c r="AT16">
        <f t="shared" si="16"/>
        <v>616.41176992257215</v>
      </c>
      <c r="AU16">
        <f t="shared" si="17"/>
        <v>-1143.4353614526376</v>
      </c>
      <c r="AW16">
        <v>13</v>
      </c>
      <c r="AX16">
        <f>IF(Z16&gt;0, (R16*SUMPRODUCT(K16:$K$98, X16:$X$98)-K16*$AZ$3)/Z16, 0)</f>
        <v>46150.347108612434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0.20461981261590323</v>
      </c>
      <c r="L17" s="2">
        <v>14</v>
      </c>
      <c r="M17" s="8">
        <v>5.3300140000000001E-3</v>
      </c>
      <c r="Q17" s="5">
        <f t="shared" si="29"/>
        <v>25</v>
      </c>
      <c r="R17">
        <f t="shared" si="0"/>
        <v>2000000</v>
      </c>
      <c r="S17">
        <f t="shared" si="1"/>
        <v>47330.957185436499</v>
      </c>
      <c r="U17">
        <f t="shared" si="21"/>
        <v>5.3300140000000001E-3</v>
      </c>
      <c r="V17">
        <f t="shared" si="22"/>
        <v>0.01</v>
      </c>
      <c r="W17">
        <f t="shared" si="23"/>
        <v>0.85421543257533328</v>
      </c>
      <c r="X17">
        <f t="shared" si="24"/>
        <v>4.5529802146425822E-3</v>
      </c>
      <c r="Y17">
        <f t="shared" si="25"/>
        <v>8.5421543257533337E-3</v>
      </c>
      <c r="Z17">
        <f t="shared" si="26"/>
        <v>0.84112029803493737</v>
      </c>
      <c r="AB17">
        <f t="shared" si="27"/>
        <v>39422.338718885148</v>
      </c>
      <c r="AC17">
        <f t="shared" si="2"/>
        <v>39811.02881409321</v>
      </c>
      <c r="AE17">
        <f t="shared" si="3"/>
        <v>0</v>
      </c>
      <c r="AF17">
        <f t="shared" si="4"/>
        <v>0</v>
      </c>
      <c r="AG17">
        <f t="shared" si="5"/>
        <v>-21.028007450873435</v>
      </c>
      <c r="AH17">
        <f t="shared" si="6"/>
        <v>-9105.9604292851636</v>
      </c>
      <c r="AI17">
        <f t="shared" si="7"/>
        <v>-9126.9884367360373</v>
      </c>
      <c r="AJ17">
        <f t="shared" si="8"/>
        <v>-388.69009520806139</v>
      </c>
      <c r="AK17">
        <f t="shared" si="30"/>
        <v>2759.5637103219606</v>
      </c>
      <c r="AL17">
        <f t="shared" si="9"/>
        <v>-6756.1148216221382</v>
      </c>
      <c r="AN17">
        <f t="shared" si="10"/>
        <v>0</v>
      </c>
      <c r="AO17">
        <f t="shared" si="11"/>
        <v>0</v>
      </c>
      <c r="AP17">
        <f t="shared" si="12"/>
        <v>-4.3027469442835393</v>
      </c>
      <c r="AQ17">
        <f t="shared" si="13"/>
        <v>-1863.2599167281599</v>
      </c>
      <c r="AR17">
        <f t="shared" si="14"/>
        <v>-1867.5626636724435</v>
      </c>
      <c r="AS17">
        <f t="shared" si="15"/>
        <v>-79.533694447131111</v>
      </c>
      <c r="AT17">
        <f t="shared" si="16"/>
        <v>564.66140930772622</v>
      </c>
      <c r="AU17">
        <f t="shared" si="17"/>
        <v>-1382.4349488118485</v>
      </c>
      <c r="AW17">
        <v>14</v>
      </c>
      <c r="AX17">
        <f>IF(Z17&gt;0, (R17*SUMPRODUCT(K17:$K$98, X17:$X$98)-K17*$AZ$3)/Z17, 0)</f>
        <v>47330.957185436499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0.1826962612641993</v>
      </c>
      <c r="L18" s="2">
        <v>15</v>
      </c>
      <c r="M18" s="8">
        <v>6.9004050000000001E-3</v>
      </c>
      <c r="Q18" s="5">
        <f t="shared" si="29"/>
        <v>25</v>
      </c>
      <c r="R18">
        <f t="shared" si="0"/>
        <v>2000000</v>
      </c>
      <c r="S18">
        <f t="shared" si="1"/>
        <v>47959.001659465132</v>
      </c>
      <c r="U18">
        <f t="shared" si="21"/>
        <v>6.9004050000000001E-3</v>
      </c>
      <c r="V18">
        <f t="shared" si="22"/>
        <v>0.01</v>
      </c>
      <c r="W18">
        <f t="shared" si="23"/>
        <v>0.84112029803493737</v>
      </c>
      <c r="X18">
        <f t="shared" si="24"/>
        <v>5.804070710161772E-3</v>
      </c>
      <c r="Y18">
        <f t="shared" si="25"/>
        <v>8.4112029803493742E-3</v>
      </c>
      <c r="Z18">
        <f t="shared" si="26"/>
        <v>0.82690502434442625</v>
      </c>
      <c r="AB18">
        <f t="shared" si="27"/>
        <v>39811.02881409321</v>
      </c>
      <c r="AC18">
        <f t="shared" si="2"/>
        <v>39657.539434754392</v>
      </c>
      <c r="AE18">
        <f t="shared" si="3"/>
        <v>0</v>
      </c>
      <c r="AF18">
        <f t="shared" si="4"/>
        <v>0</v>
      </c>
      <c r="AG18">
        <f t="shared" si="5"/>
        <v>-20.672625608610655</v>
      </c>
      <c r="AH18">
        <f t="shared" si="6"/>
        <v>-11608.141420323544</v>
      </c>
      <c r="AI18">
        <f t="shared" si="7"/>
        <v>-11628.814045932155</v>
      </c>
      <c r="AJ18">
        <f t="shared" si="8"/>
        <v>153.48937933881825</v>
      </c>
      <c r="AK18">
        <f t="shared" si="30"/>
        <v>2786.7720169865252</v>
      </c>
      <c r="AL18">
        <f t="shared" si="9"/>
        <v>-8688.5526496068123</v>
      </c>
      <c r="AN18">
        <f t="shared" si="10"/>
        <v>0</v>
      </c>
      <c r="AO18">
        <f t="shared" si="11"/>
        <v>0</v>
      </c>
      <c r="AP18">
        <f t="shared" si="12"/>
        <v>-3.7768114092077094</v>
      </c>
      <c r="AQ18">
        <f t="shared" si="13"/>
        <v>-2120.7640377192038</v>
      </c>
      <c r="AR18">
        <f t="shared" si="14"/>
        <v>-2124.5408491284115</v>
      </c>
      <c r="AS18">
        <f t="shared" si="15"/>
        <v>28.041935748964534</v>
      </c>
      <c r="AT18">
        <f t="shared" si="16"/>
        <v>509.13282849912986</v>
      </c>
      <c r="AU18">
        <f t="shared" si="17"/>
        <v>-1587.3660848803172</v>
      </c>
      <c r="AW18">
        <v>15</v>
      </c>
      <c r="AX18">
        <f>IF(Z18&gt;0, (R18*SUMPRODUCT(K18:$K$98, X18:$X$98)-K18*$AZ$3)/Z18, 0)</f>
        <v>47959.001659465132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0.16312166184303509</v>
      </c>
      <c r="L19" s="2">
        <v>16</v>
      </c>
      <c r="M19" s="8">
        <v>8.6257439999999994E-3</v>
      </c>
      <c r="Q19" s="5">
        <f t="shared" si="29"/>
        <v>25</v>
      </c>
      <c r="R19">
        <f t="shared" si="0"/>
        <v>2000000</v>
      </c>
      <c r="S19">
        <f t="shared" si="1"/>
        <v>48137.026783792353</v>
      </c>
      <c r="U19">
        <f t="shared" si="21"/>
        <v>8.6257439999999994E-3</v>
      </c>
      <c r="V19">
        <f t="shared" si="22"/>
        <v>0.01</v>
      </c>
      <c r="W19">
        <f t="shared" si="23"/>
        <v>0.82690502434442625</v>
      </c>
      <c r="X19">
        <f t="shared" si="24"/>
        <v>7.1326710523087885E-3</v>
      </c>
      <c r="Y19">
        <f t="shared" si="25"/>
        <v>8.269050243444263E-3</v>
      </c>
      <c r="Z19">
        <f t="shared" si="26"/>
        <v>0.81150330304867324</v>
      </c>
      <c r="AB19">
        <f t="shared" si="27"/>
        <v>39657.539434754392</v>
      </c>
      <c r="AC19">
        <f t="shared" si="2"/>
        <v>39063.356233989944</v>
      </c>
      <c r="AE19">
        <f t="shared" si="3"/>
        <v>0</v>
      </c>
      <c r="AF19">
        <f t="shared" si="4"/>
        <v>0</v>
      </c>
      <c r="AG19">
        <f t="shared" si="5"/>
        <v>-20.287582576216831</v>
      </c>
      <c r="AH19">
        <f t="shared" si="6"/>
        <v>-14265.342104617577</v>
      </c>
      <c r="AI19">
        <f t="shared" si="7"/>
        <v>-14285.629687193794</v>
      </c>
      <c r="AJ19">
        <f t="shared" si="8"/>
        <v>594.18320076444797</v>
      </c>
      <c r="AK19">
        <f t="shared" si="30"/>
        <v>2776.0277604328076</v>
      </c>
      <c r="AL19">
        <f t="shared" si="9"/>
        <v>-10915.418725996538</v>
      </c>
      <c r="AN19">
        <f t="shared" si="10"/>
        <v>0</v>
      </c>
      <c r="AO19">
        <f t="shared" si="11"/>
        <v>0</v>
      </c>
      <c r="AP19">
        <f t="shared" si="12"/>
        <v>-3.3093441846102927</v>
      </c>
      <c r="AQ19">
        <f t="shared" si="13"/>
        <v>-2326.9863108646391</v>
      </c>
      <c r="AR19">
        <f t="shared" si="14"/>
        <v>-2330.295655049249</v>
      </c>
      <c r="AS19">
        <f t="shared" si="15"/>
        <v>96.924151147910507</v>
      </c>
      <c r="AT19">
        <f t="shared" si="16"/>
        <v>452.83026160419843</v>
      </c>
      <c r="AU19">
        <f t="shared" si="17"/>
        <v>-1780.5412422971401</v>
      </c>
      <c r="AW19">
        <v>16</v>
      </c>
      <c r="AX19">
        <f>IF(Z19&gt;0, (R19*SUMPRODUCT(K19:$K$98, X19:$X$98)-K19*$AZ$3)/Z19, 0)</f>
        <v>48137.026783792353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0.14564434093128131</v>
      </c>
      <c r="L20" s="2">
        <v>17</v>
      </c>
      <c r="M20" s="8">
        <v>1.0476563E-2</v>
      </c>
      <c r="Q20" s="5">
        <f t="shared" si="29"/>
        <v>25</v>
      </c>
      <c r="R20">
        <f t="shared" si="0"/>
        <v>2000000</v>
      </c>
      <c r="S20">
        <f t="shared" si="1"/>
        <v>47930.601802883728</v>
      </c>
      <c r="U20">
        <f t="shared" si="21"/>
        <v>1.0476563E-2</v>
      </c>
      <c r="V20">
        <f t="shared" si="22"/>
        <v>0.01</v>
      </c>
      <c r="W20">
        <f t="shared" si="23"/>
        <v>0.81150330304867324</v>
      </c>
      <c r="X20">
        <f t="shared" si="24"/>
        <v>8.5017654790975165E-3</v>
      </c>
      <c r="Y20">
        <f t="shared" si="25"/>
        <v>8.1150330304867319E-3</v>
      </c>
      <c r="Z20">
        <f t="shared" si="26"/>
        <v>0.79488650453908893</v>
      </c>
      <c r="AB20">
        <f t="shared" si="27"/>
        <v>39063.356233989944</v>
      </c>
      <c r="AC20">
        <f t="shared" si="2"/>
        <v>38099.388527549199</v>
      </c>
      <c r="AE20">
        <f t="shared" si="3"/>
        <v>0</v>
      </c>
      <c r="AF20">
        <f t="shared" si="4"/>
        <v>0</v>
      </c>
      <c r="AG20">
        <f t="shared" si="5"/>
        <v>-19.872162613477222</v>
      </c>
      <c r="AH20">
        <f t="shared" si="6"/>
        <v>-17003.530958195031</v>
      </c>
      <c r="AI20">
        <f t="shared" si="7"/>
        <v>-17023.403120808507</v>
      </c>
      <c r="AJ20">
        <f t="shared" si="8"/>
        <v>963.96770644074422</v>
      </c>
      <c r="AK20">
        <f t="shared" si="30"/>
        <v>2734.4349363792962</v>
      </c>
      <c r="AL20">
        <f t="shared" si="9"/>
        <v>-13325.000477988466</v>
      </c>
      <c r="AN20">
        <f t="shared" si="10"/>
        <v>0</v>
      </c>
      <c r="AO20">
        <f t="shared" si="11"/>
        <v>0</v>
      </c>
      <c r="AP20">
        <f t="shared" si="12"/>
        <v>-2.8942680267191387</v>
      </c>
      <c r="AQ20">
        <f t="shared" si="13"/>
        <v>-2476.4680599109538</v>
      </c>
      <c r="AR20">
        <f t="shared" si="14"/>
        <v>-2479.3623279376725</v>
      </c>
      <c r="AS20">
        <f t="shared" si="15"/>
        <v>140.39644128360106</v>
      </c>
      <c r="AT20">
        <f t="shared" si="16"/>
        <v>398.25497412843276</v>
      </c>
      <c r="AU20">
        <f t="shared" si="17"/>
        <v>-1940.7109125256386</v>
      </c>
      <c r="AW20">
        <v>17</v>
      </c>
      <c r="AX20">
        <f>IF(Z20&gt;0, (R20*SUMPRODUCT(K20:$K$98, X20:$X$98)-K20*$AZ$3)/Z20, 0)</f>
        <v>47930.601802883728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0.13003959011721544</v>
      </c>
      <c r="L21" s="2">
        <v>18</v>
      </c>
      <c r="M21" s="8">
        <v>1.2607808E-2</v>
      </c>
      <c r="Q21" s="5">
        <f t="shared" si="29"/>
        <v>25</v>
      </c>
      <c r="R21">
        <f t="shared" si="0"/>
        <v>2000000</v>
      </c>
      <c r="S21">
        <f t="shared" si="1"/>
        <v>47418.135110819865</v>
      </c>
      <c r="U21">
        <f t="shared" si="21"/>
        <v>1.2607808E-2</v>
      </c>
      <c r="V21">
        <f t="shared" si="22"/>
        <v>0.01</v>
      </c>
      <c r="W21">
        <f t="shared" si="23"/>
        <v>0.79488650453908893</v>
      </c>
      <c r="X21">
        <f t="shared" si="24"/>
        <v>1.0021776431019962E-2</v>
      </c>
      <c r="Y21">
        <f t="shared" si="25"/>
        <v>7.9488650453908901E-3</v>
      </c>
      <c r="Z21">
        <f t="shared" si="26"/>
        <v>0.77691586306267801</v>
      </c>
      <c r="AB21">
        <f t="shared" si="27"/>
        <v>38099.388527549199</v>
      </c>
      <c r="AC21">
        <f t="shared" si="2"/>
        <v>36839.901364445293</v>
      </c>
      <c r="AE21">
        <f t="shared" si="3"/>
        <v>0</v>
      </c>
      <c r="AF21">
        <f t="shared" si="4"/>
        <v>0</v>
      </c>
      <c r="AG21">
        <f t="shared" si="5"/>
        <v>-19.422896576566949</v>
      </c>
      <c r="AH21">
        <f t="shared" si="6"/>
        <v>-20043.552862039924</v>
      </c>
      <c r="AI21">
        <f t="shared" si="7"/>
        <v>-20062.975758616492</v>
      </c>
      <c r="AJ21">
        <f t="shared" si="8"/>
        <v>1259.4871631039059</v>
      </c>
      <c r="AK21">
        <f t="shared" si="30"/>
        <v>2666.9571969284443</v>
      </c>
      <c r="AL21">
        <f t="shared" si="9"/>
        <v>-16136.531398584142</v>
      </c>
      <c r="AN21">
        <f t="shared" si="10"/>
        <v>0</v>
      </c>
      <c r="AO21">
        <f t="shared" si="11"/>
        <v>0</v>
      </c>
      <c r="AP21">
        <f t="shared" si="12"/>
        <v>-2.5257455097058332</v>
      </c>
      <c r="AQ21">
        <f t="shared" si="13"/>
        <v>-2606.4553986724122</v>
      </c>
      <c r="AR21">
        <f t="shared" si="14"/>
        <v>-2608.981144182118</v>
      </c>
      <c r="AS21">
        <f t="shared" si="15"/>
        <v>163.78319444792641</v>
      </c>
      <c r="AT21">
        <f t="shared" si="16"/>
        <v>346.81002074873271</v>
      </c>
      <c r="AU21">
        <f t="shared" si="17"/>
        <v>-2098.387928985459</v>
      </c>
      <c r="AW21">
        <v>18</v>
      </c>
      <c r="AX21">
        <f>IF(Z21&gt;0, (R21*SUMPRODUCT(K21:$K$98, X21:$X$98)-K21*$AZ$3)/Z21, 0)</f>
        <v>47418.135110819865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0.11610677689037092</v>
      </c>
      <c r="L22" s="2">
        <v>19</v>
      </c>
      <c r="M22" s="8">
        <v>1.5033739000000001E-2</v>
      </c>
      <c r="Q22" s="5">
        <f t="shared" si="29"/>
        <v>25</v>
      </c>
      <c r="R22">
        <f t="shared" si="0"/>
        <v>2000000</v>
      </c>
      <c r="S22">
        <f t="shared" si="1"/>
        <v>46629.156804587597</v>
      </c>
      <c r="U22">
        <f t="shared" si="21"/>
        <v>1.5033739000000001E-2</v>
      </c>
      <c r="V22">
        <f t="shared" si="22"/>
        <v>0.01</v>
      </c>
      <c r="W22">
        <f t="shared" si="23"/>
        <v>0.77691586306267801</v>
      </c>
      <c r="X22">
        <f t="shared" si="24"/>
        <v>1.1679950310244042E-2</v>
      </c>
      <c r="Y22">
        <f t="shared" si="25"/>
        <v>7.7691586306267799E-3</v>
      </c>
      <c r="Z22">
        <f t="shared" si="26"/>
        <v>0.7574667541218072</v>
      </c>
      <c r="AB22">
        <f t="shared" si="27"/>
        <v>36839.901364445293</v>
      </c>
      <c r="AC22">
        <f t="shared" si="2"/>
        <v>35320.036052207746</v>
      </c>
      <c r="AE22">
        <f t="shared" si="3"/>
        <v>0</v>
      </c>
      <c r="AF22">
        <f t="shared" si="4"/>
        <v>0</v>
      </c>
      <c r="AG22">
        <f t="shared" si="5"/>
        <v>-18.93666885304518</v>
      </c>
      <c r="AH22">
        <f t="shared" si="6"/>
        <v>-23359.900620488082</v>
      </c>
      <c r="AI22">
        <f t="shared" si="7"/>
        <v>-23378.837289341129</v>
      </c>
      <c r="AJ22">
        <f t="shared" si="8"/>
        <v>1519.8653122375472</v>
      </c>
      <c r="AK22">
        <f t="shared" si="30"/>
        <v>2578.7930955111706</v>
      </c>
      <c r="AL22">
        <f t="shared" si="9"/>
        <v>-19280.178881592412</v>
      </c>
      <c r="AN22">
        <f t="shared" si="10"/>
        <v>0</v>
      </c>
      <c r="AO22">
        <f t="shared" si="11"/>
        <v>0</v>
      </c>
      <c r="AP22">
        <f t="shared" si="12"/>
        <v>-2.198675585567353</v>
      </c>
      <c r="AQ22">
        <f t="shared" si="13"/>
        <v>-2712.2427695242473</v>
      </c>
      <c r="AR22">
        <f t="shared" si="14"/>
        <v>-2714.4414451098146</v>
      </c>
      <c r="AS22">
        <f t="shared" si="15"/>
        <v>176.46666271137883</v>
      </c>
      <c r="AT22">
        <f t="shared" si="16"/>
        <v>299.41535458694449</v>
      </c>
      <c r="AU22">
        <f t="shared" si="17"/>
        <v>-2238.5594278114913</v>
      </c>
      <c r="AW22">
        <v>19</v>
      </c>
      <c r="AX22">
        <f>IF(Z22&gt;0, (R22*SUMPRODUCT(K22:$K$98, X22:$X$98)-K22*$AZ$3)/Z22, 0)</f>
        <v>46629.156804587597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0.10366676508068833</v>
      </c>
      <c r="L23" s="2">
        <v>20</v>
      </c>
      <c r="M23" s="8">
        <v>1.7719183999999999E-2</v>
      </c>
      <c r="Q23" s="5">
        <f t="shared" si="29"/>
        <v>25</v>
      </c>
      <c r="R23">
        <f t="shared" si="0"/>
        <v>2000000</v>
      </c>
      <c r="S23">
        <f t="shared" si="1"/>
        <v>45593.092792091149</v>
      </c>
      <c r="U23">
        <f t="shared" si="21"/>
        <v>1.7719183999999999E-2</v>
      </c>
      <c r="V23">
        <f t="shared" si="22"/>
        <v>0.01</v>
      </c>
      <c r="W23">
        <f t="shared" si="23"/>
        <v>0.7574667541218072</v>
      </c>
      <c r="X23">
        <f t="shared" si="24"/>
        <v>1.3421692790167059E-2</v>
      </c>
      <c r="Y23">
        <f t="shared" si="25"/>
        <v>7.5746675412180723E-3</v>
      </c>
      <c r="Z23">
        <f t="shared" si="26"/>
        <v>0.73647039379042212</v>
      </c>
      <c r="AB23">
        <f t="shared" si="27"/>
        <v>35320.036052207746</v>
      </c>
      <c r="AC23">
        <f t="shared" si="2"/>
        <v>33577.963002714627</v>
      </c>
      <c r="AE23">
        <f t="shared" si="3"/>
        <v>0</v>
      </c>
      <c r="AF23">
        <f t="shared" si="4"/>
        <v>0</v>
      </c>
      <c r="AG23">
        <f t="shared" si="5"/>
        <v>-18.411759844760553</v>
      </c>
      <c r="AH23">
        <f t="shared" si="6"/>
        <v>-26843.385580334118</v>
      </c>
      <c r="AI23">
        <f t="shared" si="7"/>
        <v>-26861.797340178877</v>
      </c>
      <c r="AJ23">
        <f t="shared" si="8"/>
        <v>1742.0730494931195</v>
      </c>
      <c r="AK23">
        <f t="shared" si="30"/>
        <v>2472.4025236545426</v>
      </c>
      <c r="AL23">
        <f t="shared" si="9"/>
        <v>-22647.321767031215</v>
      </c>
      <c r="AN23">
        <f t="shared" si="10"/>
        <v>0</v>
      </c>
      <c r="AO23">
        <f t="shared" si="11"/>
        <v>0</v>
      </c>
      <c r="AP23">
        <f t="shared" si="12"/>
        <v>-1.9086875825488427</v>
      </c>
      <c r="AQ23">
        <f t="shared" si="13"/>
        <v>-2782.7669469268335</v>
      </c>
      <c r="AR23">
        <f t="shared" si="14"/>
        <v>-2784.6756345093822</v>
      </c>
      <c r="AS23">
        <f t="shared" si="15"/>
        <v>180.59507757520154</v>
      </c>
      <c r="AT23">
        <f t="shared" si="16"/>
        <v>256.30597160459644</v>
      </c>
      <c r="AU23">
        <f t="shared" si="17"/>
        <v>-2347.7745853295842</v>
      </c>
      <c r="AW23">
        <v>20</v>
      </c>
      <c r="AX23">
        <f>IF(Z23&gt;0, (R23*SUMPRODUCT(K23:$K$98, X23:$X$98)-K23*$AZ$3)/Z23, 0)</f>
        <v>45593.092792091149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9.2559611679185999E-2</v>
      </c>
      <c r="L24" s="2">
        <v>21</v>
      </c>
      <c r="M24" s="8">
        <v>2.0768709E-2</v>
      </c>
      <c r="Q24" s="5">
        <f t="shared" si="29"/>
        <v>25</v>
      </c>
      <c r="R24">
        <f t="shared" si="0"/>
        <v>2000000</v>
      </c>
      <c r="S24">
        <f t="shared" si="1"/>
        <v>44355.51805393285</v>
      </c>
      <c r="U24">
        <f t="shared" si="21"/>
        <v>2.0768709E-2</v>
      </c>
      <c r="V24">
        <f t="shared" si="22"/>
        <v>0.01</v>
      </c>
      <c r="W24">
        <f t="shared" si="23"/>
        <v>0.73647039379042212</v>
      </c>
      <c r="X24">
        <f t="shared" si="24"/>
        <v>1.5295539295748685E-2</v>
      </c>
      <c r="Y24">
        <f t="shared" si="25"/>
        <v>7.3647039379042215E-3</v>
      </c>
      <c r="Z24">
        <f t="shared" si="26"/>
        <v>0.71381015055676922</v>
      </c>
      <c r="AB24">
        <f t="shared" si="27"/>
        <v>33577.963002714627</v>
      </c>
      <c r="AC24">
        <f t="shared" si="2"/>
        <v>31661.419020101304</v>
      </c>
      <c r="AE24">
        <f t="shared" si="3"/>
        <v>0</v>
      </c>
      <c r="AF24">
        <f t="shared" si="4"/>
        <v>0</v>
      </c>
      <c r="AG24">
        <f t="shared" si="5"/>
        <v>-17.845253763919231</v>
      </c>
      <c r="AH24">
        <f t="shared" si="6"/>
        <v>-30591.078591497368</v>
      </c>
      <c r="AI24">
        <f t="shared" si="7"/>
        <v>-30608.923845261288</v>
      </c>
      <c r="AJ24">
        <f t="shared" si="8"/>
        <v>1916.5439826133224</v>
      </c>
      <c r="AK24">
        <f t="shared" si="30"/>
        <v>2350.4574101900239</v>
      </c>
      <c r="AL24">
        <f t="shared" si="9"/>
        <v>-26341.92245245794</v>
      </c>
      <c r="AN24">
        <f t="shared" si="10"/>
        <v>0</v>
      </c>
      <c r="AO24">
        <f t="shared" si="11"/>
        <v>0</v>
      </c>
      <c r="AP24">
        <f t="shared" si="12"/>
        <v>-1.6517497587048964</v>
      </c>
      <c r="AQ24">
        <f t="shared" si="13"/>
        <v>-2831.4983552764566</v>
      </c>
      <c r="AR24">
        <f t="shared" si="14"/>
        <v>-2833.1501050351617</v>
      </c>
      <c r="AS24">
        <f t="shared" si="15"/>
        <v>177.39456679676974</v>
      </c>
      <c r="AT24">
        <f t="shared" si="16"/>
        <v>217.55742515565382</v>
      </c>
      <c r="AU24">
        <f t="shared" si="17"/>
        <v>-2438.198113082738</v>
      </c>
      <c r="AW24">
        <v>21</v>
      </c>
      <c r="AX24">
        <f>IF(Z24&gt;0, (R24*SUMPRODUCT(K24:$K$98, X24:$X$98)-K24*$AZ$3)/Z24, 0)</f>
        <v>44355.51805393285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8.2642510427844637E-2</v>
      </c>
      <c r="L25" s="2">
        <v>22</v>
      </c>
      <c r="M25" s="8">
        <v>2.4225090000000001E-2</v>
      </c>
      <c r="Q25" s="5">
        <f t="shared" si="29"/>
        <v>25</v>
      </c>
      <c r="R25">
        <f t="shared" si="0"/>
        <v>2000000</v>
      </c>
      <c r="S25">
        <f t="shared" si="1"/>
        <v>42941.972299470392</v>
      </c>
      <c r="U25">
        <f t="shared" si="21"/>
        <v>2.4225090000000001E-2</v>
      </c>
      <c r="V25">
        <f t="shared" si="22"/>
        <v>0.01</v>
      </c>
      <c r="W25">
        <f t="shared" si="23"/>
        <v>0.71381015055676922</v>
      </c>
      <c r="X25">
        <f t="shared" si="24"/>
        <v>1.7292115140151287E-2</v>
      </c>
      <c r="Y25">
        <f t="shared" si="25"/>
        <v>7.1381015055676927E-3</v>
      </c>
      <c r="Z25">
        <f t="shared" si="26"/>
        <v>0.68937993391105024</v>
      </c>
      <c r="AB25">
        <f t="shared" si="27"/>
        <v>31661.419020101304</v>
      </c>
      <c r="AC25">
        <f t="shared" si="2"/>
        <v>29603.334025819047</v>
      </c>
      <c r="AE25">
        <f t="shared" si="3"/>
        <v>0</v>
      </c>
      <c r="AF25">
        <f t="shared" si="4"/>
        <v>0</v>
      </c>
      <c r="AG25">
        <f t="shared" si="5"/>
        <v>-17.234498347776256</v>
      </c>
      <c r="AH25">
        <f t="shared" si="6"/>
        <v>-34584.230280302574</v>
      </c>
      <c r="AI25">
        <f t="shared" si="7"/>
        <v>-34601.464778650348</v>
      </c>
      <c r="AJ25">
        <f t="shared" si="8"/>
        <v>2058.084994282257</v>
      </c>
      <c r="AK25">
        <f t="shared" si="30"/>
        <v>2216.2993314070914</v>
      </c>
      <c r="AL25">
        <f t="shared" si="9"/>
        <v>-30327.080452961</v>
      </c>
      <c r="AN25">
        <f t="shared" si="10"/>
        <v>0</v>
      </c>
      <c r="AO25">
        <f t="shared" si="11"/>
        <v>0</v>
      </c>
      <c r="AP25">
        <f t="shared" si="12"/>
        <v>-1.4243022094247704</v>
      </c>
      <c r="AQ25">
        <f t="shared" si="13"/>
        <v>-2858.1276115788855</v>
      </c>
      <c r="AR25">
        <f t="shared" si="14"/>
        <v>-2859.5519137883102</v>
      </c>
      <c r="AS25">
        <f t="shared" si="15"/>
        <v>170.08531060136198</v>
      </c>
      <c r="AT25">
        <f t="shared" si="16"/>
        <v>183.16054060703564</v>
      </c>
      <c r="AU25">
        <f t="shared" si="17"/>
        <v>-2506.3060625799126</v>
      </c>
      <c r="AW25">
        <v>22</v>
      </c>
      <c r="AX25">
        <f>IF(Z25&gt;0, (R25*SUMPRODUCT(K25:$K$98, X25:$X$98)-K25*$AZ$3)/Z25, 0)</f>
        <v>42941.972299470392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7.3787955739146996E-2</v>
      </c>
      <c r="L26" s="2">
        <v>23</v>
      </c>
      <c r="M26" s="8">
        <v>2.7828815E-2</v>
      </c>
      <c r="Q26" s="5">
        <f t="shared" si="29"/>
        <v>25</v>
      </c>
      <c r="R26">
        <f t="shared" si="0"/>
        <v>2000000</v>
      </c>
      <c r="S26">
        <f t="shared" si="1"/>
        <v>41362.417739337579</v>
      </c>
      <c r="U26">
        <f t="shared" si="21"/>
        <v>2.7828815E-2</v>
      </c>
      <c r="V26">
        <f t="shared" si="22"/>
        <v>0.01</v>
      </c>
      <c r="W26">
        <f t="shared" si="23"/>
        <v>0.68937993391105024</v>
      </c>
      <c r="X26">
        <f t="shared" si="24"/>
        <v>1.9184626645522843E-2</v>
      </c>
      <c r="Y26">
        <f t="shared" si="25"/>
        <v>6.8937993391105026E-3</v>
      </c>
      <c r="Z26">
        <f t="shared" si="26"/>
        <v>0.66330150792641684</v>
      </c>
      <c r="AB26">
        <f t="shared" si="27"/>
        <v>29603.334025819047</v>
      </c>
      <c r="AC26">
        <f t="shared" si="2"/>
        <v>27435.754057984988</v>
      </c>
      <c r="AE26">
        <f t="shared" si="3"/>
        <v>0</v>
      </c>
      <c r="AF26">
        <f t="shared" si="4"/>
        <v>0</v>
      </c>
      <c r="AG26">
        <f t="shared" si="5"/>
        <v>-16.582537698160422</v>
      </c>
      <c r="AH26">
        <f t="shared" si="6"/>
        <v>-38369.253291045687</v>
      </c>
      <c r="AI26">
        <f t="shared" si="7"/>
        <v>-38385.835828743846</v>
      </c>
      <c r="AJ26">
        <f t="shared" si="8"/>
        <v>2167.5799678340591</v>
      </c>
      <c r="AK26">
        <f t="shared" si="30"/>
        <v>2072.2333818073334</v>
      </c>
      <c r="AL26">
        <f t="shared" si="9"/>
        <v>-34146.022479102459</v>
      </c>
      <c r="AN26">
        <f t="shared" si="10"/>
        <v>0</v>
      </c>
      <c r="AO26">
        <f t="shared" si="11"/>
        <v>0</v>
      </c>
      <c r="AP26">
        <f t="shared" si="12"/>
        <v>-1.2235915577145977</v>
      </c>
      <c r="AQ26">
        <f t="shared" si="13"/>
        <v>-2831.1887635837993</v>
      </c>
      <c r="AR26">
        <f t="shared" si="14"/>
        <v>-2832.4123551415137</v>
      </c>
      <c r="AS26">
        <f t="shared" si="15"/>
        <v>159.94129472760122</v>
      </c>
      <c r="AT26">
        <f t="shared" si="16"/>
        <v>152.90586505798242</v>
      </c>
      <c r="AU26">
        <f t="shared" si="17"/>
        <v>-2519.5651953559304</v>
      </c>
      <c r="AW26">
        <v>23</v>
      </c>
      <c r="AX26">
        <f>IF(Z26&gt;0, (R26*SUMPRODUCT(K26:$K$98, X26:$X$98)-K26*$AZ$3)/Z26, 0)</f>
        <v>41362.417739337579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6.5882103338524095E-2</v>
      </c>
      <c r="L27" s="2">
        <v>24</v>
      </c>
      <c r="M27" s="8">
        <v>3.1684449000000003E-2</v>
      </c>
      <c r="Q27" s="5">
        <f t="shared" si="29"/>
        <v>25</v>
      </c>
      <c r="R27">
        <f t="shared" si="0"/>
        <v>2000000</v>
      </c>
      <c r="S27">
        <f t="shared" si="1"/>
        <v>39677.559005679272</v>
      </c>
      <c r="U27">
        <f t="shared" si="21"/>
        <v>3.1684449000000003E-2</v>
      </c>
      <c r="V27">
        <f t="shared" si="22"/>
        <v>0.01</v>
      </c>
      <c r="W27">
        <f t="shared" si="23"/>
        <v>0.66330150792641684</v>
      </c>
      <c r="X27">
        <f t="shared" si="24"/>
        <v>2.1016342799517654E-2</v>
      </c>
      <c r="Y27">
        <f t="shared" si="25"/>
        <v>6.6330150792641689E-3</v>
      </c>
      <c r="Z27">
        <f t="shared" si="26"/>
        <v>0.63565215004763498</v>
      </c>
      <c r="AB27">
        <f t="shared" si="27"/>
        <v>27435.754057984988</v>
      </c>
      <c r="AC27">
        <f t="shared" si="2"/>
        <v>25221.12569060193</v>
      </c>
      <c r="AE27">
        <f t="shared" si="3"/>
        <v>0</v>
      </c>
      <c r="AF27">
        <f t="shared" si="4"/>
        <v>0</v>
      </c>
      <c r="AG27">
        <f t="shared" si="5"/>
        <v>-15.891303751190874</v>
      </c>
      <c r="AH27">
        <f t="shared" si="6"/>
        <v>-42032.685599035307</v>
      </c>
      <c r="AI27">
        <f t="shared" si="7"/>
        <v>-42048.576902786495</v>
      </c>
      <c r="AJ27">
        <f t="shared" si="8"/>
        <v>2214.6283673830585</v>
      </c>
      <c r="AK27">
        <f t="shared" si="30"/>
        <v>1920.5027840589494</v>
      </c>
      <c r="AL27">
        <f t="shared" si="9"/>
        <v>-37913.445751344494</v>
      </c>
      <c r="AN27">
        <f t="shared" si="10"/>
        <v>0</v>
      </c>
      <c r="AO27">
        <f t="shared" si="11"/>
        <v>0</v>
      </c>
      <c r="AP27">
        <f t="shared" si="12"/>
        <v>-1.0469525159198327</v>
      </c>
      <c r="AQ27">
        <f t="shared" si="13"/>
        <v>-2769.2017362313377</v>
      </c>
      <c r="AR27">
        <f t="shared" si="14"/>
        <v>-2770.2486887472573</v>
      </c>
      <c r="AS27">
        <f t="shared" si="15"/>
        <v>145.90437495635757</v>
      </c>
      <c r="AT27">
        <f t="shared" si="16"/>
        <v>126.52676288129493</v>
      </c>
      <c r="AU27">
        <f t="shared" si="17"/>
        <v>-2497.8175509096054</v>
      </c>
      <c r="AW27">
        <v>24</v>
      </c>
      <c r="AX27">
        <f>IF(Z27&gt;0, (R27*SUMPRODUCT(K27:$K$98, X27:$X$98)-K27*$AZ$3)/Z27, 0)</f>
        <v>39677.559005679272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5.8823306552253651E-2</v>
      </c>
      <c r="L28" s="2">
        <v>25</v>
      </c>
      <c r="M28" s="8">
        <v>3.5933631000000001E-2</v>
      </c>
      <c r="Q28" s="5">
        <f t="shared" si="29"/>
        <v>25</v>
      </c>
      <c r="R28">
        <f t="shared" si="0"/>
        <v>2000000</v>
      </c>
      <c r="S28">
        <f t="shared" si="1"/>
        <v>37929.358961795588</v>
      </c>
      <c r="U28">
        <f t="shared" si="21"/>
        <v>3.5933631000000001E-2</v>
      </c>
      <c r="V28">
        <f t="shared" si="22"/>
        <v>0.01</v>
      </c>
      <c r="W28">
        <f t="shared" si="23"/>
        <v>0.63565215004763498</v>
      </c>
      <c r="X28">
        <f t="shared" si="24"/>
        <v>2.2841289804168347E-2</v>
      </c>
      <c r="Y28">
        <f t="shared" si="25"/>
        <v>6.35652150047635E-3</v>
      </c>
      <c r="Z28">
        <f t="shared" si="26"/>
        <v>0.60645433874299026</v>
      </c>
      <c r="AB28">
        <f t="shared" si="27"/>
        <v>25221.12569060193</v>
      </c>
      <c r="AC28">
        <f t="shared" si="2"/>
        <v>23002.424308121255</v>
      </c>
      <c r="AE28">
        <f t="shared" si="3"/>
        <v>0</v>
      </c>
      <c r="AF28">
        <f t="shared" si="4"/>
        <v>0</v>
      </c>
      <c r="AG28">
        <f t="shared" si="5"/>
        <v>-15.161358468574756</v>
      </c>
      <c r="AH28">
        <f t="shared" si="6"/>
        <v>-45682.579608336695</v>
      </c>
      <c r="AI28">
        <f t="shared" si="7"/>
        <v>-45697.740966805271</v>
      </c>
      <c r="AJ28">
        <f t="shared" si="8"/>
        <v>2218.7013824806745</v>
      </c>
      <c r="AK28">
        <f t="shared" si="30"/>
        <v>1765.4787983421352</v>
      </c>
      <c r="AL28">
        <f t="shared" si="9"/>
        <v>-41713.560785982459</v>
      </c>
      <c r="AN28">
        <f t="shared" si="10"/>
        <v>0</v>
      </c>
      <c r="AO28">
        <f t="shared" si="11"/>
        <v>0</v>
      </c>
      <c r="AP28">
        <f t="shared" si="12"/>
        <v>-0.89184123694557982</v>
      </c>
      <c r="AQ28">
        <f t="shared" si="13"/>
        <v>-2687.200384398921</v>
      </c>
      <c r="AR28">
        <f t="shared" si="14"/>
        <v>-2688.0922256358667</v>
      </c>
      <c r="AS28">
        <f t="shared" si="15"/>
        <v>130.51135156956968</v>
      </c>
      <c r="AT28">
        <f t="shared" si="16"/>
        <v>103.85130056638383</v>
      </c>
      <c r="AU28">
        <f t="shared" si="17"/>
        <v>-2453.7295734999129</v>
      </c>
      <c r="AW28">
        <v>25</v>
      </c>
      <c r="AX28">
        <f>IF(Z28&gt;0, (R28*SUMPRODUCT(K28:$K$98, X28:$X$98)-K28*$AZ$3)/Z28, 0)</f>
        <v>37929.358961795588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5.2520809421655039E-2</v>
      </c>
      <c r="L29" s="2">
        <v>26</v>
      </c>
      <c r="M29" s="8">
        <v>4.1016489000000003E-2</v>
      </c>
      <c r="Q29" s="5">
        <f t="shared" si="29"/>
        <v>25</v>
      </c>
      <c r="R29">
        <f t="shared" si="0"/>
        <v>2000000</v>
      </c>
      <c r="S29">
        <f t="shared" si="1"/>
        <v>36153.247154164841</v>
      </c>
      <c r="U29">
        <f t="shared" si="21"/>
        <v>4.1016489000000003E-2</v>
      </c>
      <c r="V29">
        <f t="shared" si="22"/>
        <v>0.01</v>
      </c>
      <c r="W29">
        <f t="shared" si="23"/>
        <v>0.60645433874299026</v>
      </c>
      <c r="X29">
        <f t="shared" si="24"/>
        <v>2.4874627714054135E-2</v>
      </c>
      <c r="Y29">
        <f t="shared" si="25"/>
        <v>6.0645433874299028E-3</v>
      </c>
      <c r="Z29">
        <f t="shared" si="26"/>
        <v>0.57551516764150623</v>
      </c>
      <c r="AB29">
        <f t="shared" si="27"/>
        <v>23002.424308121255</v>
      </c>
      <c r="AC29">
        <f t="shared" si="2"/>
        <v>20806.742096713988</v>
      </c>
      <c r="AE29">
        <f t="shared" si="3"/>
        <v>0</v>
      </c>
      <c r="AF29">
        <f t="shared" si="4"/>
        <v>0</v>
      </c>
      <c r="AG29">
        <f t="shared" si="5"/>
        <v>-14.387879191037655</v>
      </c>
      <c r="AH29">
        <f t="shared" si="6"/>
        <v>-49749.25542810827</v>
      </c>
      <c r="AI29">
        <f t="shared" si="7"/>
        <v>-49763.64330729931</v>
      </c>
      <c r="AJ29">
        <f t="shared" si="8"/>
        <v>2195.6822114072675</v>
      </c>
      <c r="AK29">
        <f t="shared" si="30"/>
        <v>1610.1697015684881</v>
      </c>
      <c r="AL29">
        <f t="shared" si="9"/>
        <v>-45957.791394323547</v>
      </c>
      <c r="AN29">
        <f t="shared" si="10"/>
        <v>0</v>
      </c>
      <c r="AO29">
        <f t="shared" si="11"/>
        <v>0</v>
      </c>
      <c r="AP29">
        <f t="shared" si="12"/>
        <v>-0.75566306097428493</v>
      </c>
      <c r="AQ29">
        <f t="shared" si="13"/>
        <v>-2612.8711632089121</v>
      </c>
      <c r="AR29">
        <f t="shared" si="14"/>
        <v>-2613.6268262698864</v>
      </c>
      <c r="AS29">
        <f t="shared" si="15"/>
        <v>115.31900697583919</v>
      </c>
      <c r="AT29">
        <f t="shared" si="16"/>
        <v>84.567416032601727</v>
      </c>
      <c r="AU29">
        <f t="shared" si="17"/>
        <v>-2413.740403261445</v>
      </c>
      <c r="AW29">
        <v>26</v>
      </c>
      <c r="AX29">
        <f>IF(Z29&gt;0, (R29*SUMPRODUCT(K29:$K$98, X29:$X$98)-K29*$AZ$3)/Z29, 0)</f>
        <v>36153.247154164841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4.6893579840763422E-2</v>
      </c>
      <c r="L30" s="2">
        <v>27</v>
      </c>
      <c r="M30" s="8">
        <v>4.6435859000000003E-2</v>
      </c>
      <c r="Q30" s="5">
        <f t="shared" si="29"/>
        <v>25</v>
      </c>
      <c r="R30">
        <f t="shared" si="0"/>
        <v>2000000</v>
      </c>
      <c r="S30">
        <f t="shared" si="1"/>
        <v>34312.171690762072</v>
      </c>
      <c r="U30">
        <f t="shared" si="21"/>
        <v>4.6435859000000003E-2</v>
      </c>
      <c r="V30">
        <f t="shared" si="22"/>
        <v>0.01</v>
      </c>
      <c r="W30">
        <f t="shared" si="23"/>
        <v>0.57551516764150623</v>
      </c>
      <c r="X30">
        <f t="shared" si="24"/>
        <v>2.6724541176962349E-2</v>
      </c>
      <c r="Y30">
        <f t="shared" si="25"/>
        <v>5.755151676415062E-3</v>
      </c>
      <c r="Z30">
        <f t="shared" si="26"/>
        <v>0.54303547478812886</v>
      </c>
      <c r="AB30">
        <f t="shared" si="27"/>
        <v>20806.742096713988</v>
      </c>
      <c r="AC30">
        <f t="shared" si="2"/>
        <v>18632.726445104778</v>
      </c>
      <c r="AE30">
        <f t="shared" si="3"/>
        <v>0</v>
      </c>
      <c r="AF30">
        <f t="shared" si="4"/>
        <v>0</v>
      </c>
      <c r="AG30">
        <f t="shared" si="5"/>
        <v>-13.575886869703222</v>
      </c>
      <c r="AH30">
        <f t="shared" si="6"/>
        <v>-53449.082353924699</v>
      </c>
      <c r="AI30">
        <f t="shared" si="7"/>
        <v>-53462.658240794401</v>
      </c>
      <c r="AJ30">
        <f t="shared" si="8"/>
        <v>2174.0156516092102</v>
      </c>
      <c r="AK30">
        <f t="shared" si="30"/>
        <v>1456.4719467699792</v>
      </c>
      <c r="AL30">
        <f t="shared" si="9"/>
        <v>-49832.170642415214</v>
      </c>
      <c r="AN30">
        <f t="shared" si="10"/>
        <v>0</v>
      </c>
      <c r="AO30">
        <f t="shared" si="11"/>
        <v>0</v>
      </c>
      <c r="AP30">
        <f t="shared" si="12"/>
        <v>-0.63662193483359986</v>
      </c>
      <c r="AQ30">
        <f t="shared" si="13"/>
        <v>-2506.418810779307</v>
      </c>
      <c r="AR30">
        <f t="shared" si="14"/>
        <v>-2507.0554327141408</v>
      </c>
      <c r="AS30">
        <f t="shared" si="15"/>
        <v>101.94737653380581</v>
      </c>
      <c r="AT30">
        <f t="shared" si="16"/>
        <v>68.299183521690153</v>
      </c>
      <c r="AU30">
        <f t="shared" si="17"/>
        <v>-2336.8088726586448</v>
      </c>
      <c r="AW30">
        <v>27</v>
      </c>
      <c r="AX30">
        <f>IF(Z30&gt;0, (R30*SUMPRODUCT(K30:$K$98, X30:$X$98)-K30*$AZ$3)/Z30, 0)</f>
        <v>34312.171690762072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4.1869267714967337E-2</v>
      </c>
      <c r="L31" s="2">
        <v>28</v>
      </c>
      <c r="M31" s="8">
        <v>5.1834316999999998E-2</v>
      </c>
      <c r="Q31" s="5">
        <f t="shared" si="29"/>
        <v>25</v>
      </c>
      <c r="R31">
        <f t="shared" si="0"/>
        <v>2000000</v>
      </c>
      <c r="S31">
        <f t="shared" si="1"/>
        <v>32423.020786604691</v>
      </c>
      <c r="U31">
        <f t="shared" si="21"/>
        <v>5.1834316999999998E-2</v>
      </c>
      <c r="V31">
        <f t="shared" si="22"/>
        <v>0.01</v>
      </c>
      <c r="W31">
        <f t="shared" si="23"/>
        <v>0.54303547478812886</v>
      </c>
      <c r="X31">
        <f t="shared" si="24"/>
        <v>2.8147872942413377E-2</v>
      </c>
      <c r="Y31">
        <f t="shared" si="25"/>
        <v>5.4303547478812891E-3</v>
      </c>
      <c r="Z31">
        <f t="shared" si="26"/>
        <v>0.50945724709783413</v>
      </c>
      <c r="AB31">
        <f t="shared" si="27"/>
        <v>18632.726445104778</v>
      </c>
      <c r="AC31">
        <f t="shared" si="2"/>
        <v>16518.142912539479</v>
      </c>
      <c r="AE31">
        <f t="shared" si="3"/>
        <v>0</v>
      </c>
      <c r="AF31">
        <f t="shared" si="4"/>
        <v>0</v>
      </c>
      <c r="AG31">
        <f t="shared" si="5"/>
        <v>-12.736431177445853</v>
      </c>
      <c r="AH31">
        <f t="shared" si="6"/>
        <v>-56295.745884826756</v>
      </c>
      <c r="AI31">
        <f t="shared" si="7"/>
        <v>-56308.4823160042</v>
      </c>
      <c r="AJ31">
        <f t="shared" si="8"/>
        <v>2114.5835325652988</v>
      </c>
      <c r="AK31">
        <f t="shared" si="30"/>
        <v>1304.2908511573346</v>
      </c>
      <c r="AL31">
        <f t="shared" si="9"/>
        <v>-52889.607932281564</v>
      </c>
      <c r="AN31">
        <f t="shared" si="10"/>
        <v>0</v>
      </c>
      <c r="AO31">
        <f t="shared" si="11"/>
        <v>0</v>
      </c>
      <c r="AP31">
        <f t="shared" si="12"/>
        <v>-0.53326504670173713</v>
      </c>
      <c r="AQ31">
        <f t="shared" si="13"/>
        <v>-2357.0616556655823</v>
      </c>
      <c r="AR31">
        <f t="shared" si="14"/>
        <v>-2357.594920712284</v>
      </c>
      <c r="AS31">
        <f t="shared" si="15"/>
        <v>88.536064030637846</v>
      </c>
      <c r="AT31">
        <f t="shared" si="16"/>
        <v>54.609702825289055</v>
      </c>
      <c r="AU31">
        <f t="shared" si="17"/>
        <v>-2214.449153856357</v>
      </c>
      <c r="AW31">
        <v>28</v>
      </c>
      <c r="AX31">
        <f>IF(Z31&gt;0, (R31*SUMPRODUCT(K31:$K$98, X31:$X$98)-K31*$AZ$3)/Z31, 0)</f>
        <v>32423.020786604691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3.7383274745506546E-2</v>
      </c>
      <c r="L32" s="2">
        <v>29</v>
      </c>
      <c r="M32" s="8">
        <v>5.7772715000000002E-2</v>
      </c>
      <c r="Q32" s="5">
        <f t="shared" si="29"/>
        <v>25</v>
      </c>
      <c r="R32">
        <f t="shared" si="0"/>
        <v>2000000</v>
      </c>
      <c r="S32">
        <f t="shared" si="1"/>
        <v>30553.841250357549</v>
      </c>
      <c r="U32">
        <f t="shared" si="21"/>
        <v>5.7772715000000002E-2</v>
      </c>
      <c r="V32">
        <f t="shared" si="22"/>
        <v>0.01</v>
      </c>
      <c r="W32">
        <f t="shared" si="23"/>
        <v>0.50945724709783413</v>
      </c>
      <c r="X32">
        <f t="shared" si="24"/>
        <v>2.9432728341267748E-2</v>
      </c>
      <c r="Y32">
        <f t="shared" si="25"/>
        <v>5.0945724709783417E-3</v>
      </c>
      <c r="Z32">
        <f t="shared" si="26"/>
        <v>0.47492994628558804</v>
      </c>
      <c r="AB32">
        <f t="shared" si="27"/>
        <v>16518.142912539479</v>
      </c>
      <c r="AC32">
        <f t="shared" si="2"/>
        <v>14510.934183850695</v>
      </c>
      <c r="AE32">
        <f t="shared" si="3"/>
        <v>0</v>
      </c>
      <c r="AF32">
        <f t="shared" si="4"/>
        <v>0</v>
      </c>
      <c r="AG32">
        <f t="shared" si="5"/>
        <v>-11.873248657139701</v>
      </c>
      <c r="AH32">
        <f t="shared" si="6"/>
        <v>-58865.4566825355</v>
      </c>
      <c r="AI32">
        <f t="shared" si="7"/>
        <v>-58877.329931192638</v>
      </c>
      <c r="AJ32">
        <f t="shared" si="8"/>
        <v>2007.2087286887836</v>
      </c>
      <c r="AK32">
        <f t="shared" si="30"/>
        <v>1156.2700038777637</v>
      </c>
      <c r="AL32">
        <f t="shared" si="9"/>
        <v>-55713.851198626093</v>
      </c>
      <c r="AN32">
        <f t="shared" si="10"/>
        <v>0</v>
      </c>
      <c r="AO32">
        <f t="shared" si="11"/>
        <v>0</v>
      </c>
      <c r="AP32">
        <f t="shared" si="12"/>
        <v>-0.44386091667157013</v>
      </c>
      <c r="AQ32">
        <f t="shared" si="13"/>
        <v>-2200.583540182939</v>
      </c>
      <c r="AR32">
        <f t="shared" si="14"/>
        <v>-2201.0274010996104</v>
      </c>
      <c r="AS32">
        <f t="shared" si="15"/>
        <v>75.036035376151702</v>
      </c>
      <c r="AT32">
        <f t="shared" si="16"/>
        <v>43.225159234950361</v>
      </c>
      <c r="AU32">
        <f t="shared" si="17"/>
        <v>-2082.7662064885085</v>
      </c>
      <c r="AW32">
        <v>29</v>
      </c>
      <c r="AX32">
        <f>IF(Z32&gt;0, (R32*SUMPRODUCT(K32:$K$98, X32:$X$98)-K32*$AZ$3)/Z32, 0)</f>
        <v>30553.841250357549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3.337792387991656E-2</v>
      </c>
      <c r="L33" s="2">
        <v>30</v>
      </c>
      <c r="M33" s="8">
        <v>6.4089452000000005E-2</v>
      </c>
      <c r="Q33" s="5">
        <f t="shared" si="29"/>
        <v>25</v>
      </c>
      <c r="R33">
        <f t="shared" si="0"/>
        <v>2000000</v>
      </c>
      <c r="S33">
        <f t="shared" si="1"/>
        <v>28704.787719707547</v>
      </c>
      <c r="U33">
        <f t="shared" si="21"/>
        <v>6.4089452000000005E-2</v>
      </c>
      <c r="V33">
        <f t="shared" si="22"/>
        <v>0.01</v>
      </c>
      <c r="W33">
        <f t="shared" si="23"/>
        <v>0.47492994628558804</v>
      </c>
      <c r="X33">
        <f t="shared" si="24"/>
        <v>3.0437999995832774E-2</v>
      </c>
      <c r="Y33">
        <f t="shared" si="25"/>
        <v>4.7492994628558806E-3</v>
      </c>
      <c r="Z33">
        <f t="shared" si="26"/>
        <v>0.43974264682689934</v>
      </c>
      <c r="AB33">
        <f t="shared" si="27"/>
        <v>14510.934183850695</v>
      </c>
      <c r="AC33">
        <f t="shared" si="2"/>
        <v>12622.719328468473</v>
      </c>
      <c r="AE33">
        <f t="shared" si="3"/>
        <v>0</v>
      </c>
      <c r="AF33">
        <f t="shared" si="4"/>
        <v>0</v>
      </c>
      <c r="AG33">
        <f t="shared" si="5"/>
        <v>-10.993566170672484</v>
      </c>
      <c r="AH33">
        <f t="shared" si="6"/>
        <v>-60875.999991665551</v>
      </c>
      <c r="AI33">
        <f t="shared" si="7"/>
        <v>-60886.99355783622</v>
      </c>
      <c r="AJ33">
        <f t="shared" si="8"/>
        <v>1888.2148553822226</v>
      </c>
      <c r="AK33">
        <f t="shared" si="30"/>
        <v>1015.7653928695488</v>
      </c>
      <c r="AL33">
        <f t="shared" si="9"/>
        <v>-57983.01330958445</v>
      </c>
      <c r="AN33">
        <f t="shared" si="10"/>
        <v>0</v>
      </c>
      <c r="AO33">
        <f t="shared" si="11"/>
        <v>0</v>
      </c>
      <c r="AP33">
        <f t="shared" si="12"/>
        <v>-0.36694241481353196</v>
      </c>
      <c r="AQ33">
        <f t="shared" si="13"/>
        <v>-2031.9144938356139</v>
      </c>
      <c r="AR33">
        <f t="shared" si="14"/>
        <v>-2032.2814362504273</v>
      </c>
      <c r="AS33">
        <f t="shared" si="15"/>
        <v>63.024691711875484</v>
      </c>
      <c r="AT33">
        <f t="shared" si="16"/>
        <v>33.904139963053339</v>
      </c>
      <c r="AU33">
        <f t="shared" si="17"/>
        <v>-1935.3526045754986</v>
      </c>
      <c r="AW33">
        <v>30</v>
      </c>
      <c r="AX33">
        <f>IF(Z33&gt;0, (R33*SUMPRODUCT(K33:$K$98, X33:$X$98)-K33*$AZ$3)/Z33, 0)</f>
        <v>28704.787719707547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2.9801717749925499E-2</v>
      </c>
      <c r="L34" s="2">
        <v>31</v>
      </c>
      <c r="M34" s="8">
        <v>7.1121990999999996E-2</v>
      </c>
      <c r="Q34" s="5">
        <f t="shared" si="29"/>
        <v>25</v>
      </c>
      <c r="R34">
        <f t="shared" si="0"/>
        <v>2000000</v>
      </c>
      <c r="S34">
        <f t="shared" si="1"/>
        <v>26900.560646995829</v>
      </c>
      <c r="U34">
        <f t="shared" si="21"/>
        <v>7.1121990999999996E-2</v>
      </c>
      <c r="V34">
        <f t="shared" si="22"/>
        <v>0.01</v>
      </c>
      <c r="W34">
        <f t="shared" si="23"/>
        <v>0.43974264682689934</v>
      </c>
      <c r="X34">
        <f t="shared" si="24"/>
        <v>3.1275372569938911E-2</v>
      </c>
      <c r="Y34">
        <f t="shared" si="25"/>
        <v>4.3974264682689933E-3</v>
      </c>
      <c r="Z34">
        <f t="shared" si="26"/>
        <v>0.40406984778869143</v>
      </c>
      <c r="AB34">
        <f t="shared" si="27"/>
        <v>12622.719328468473</v>
      </c>
      <c r="AC34">
        <f t="shared" si="2"/>
        <v>10869.705446062067</v>
      </c>
      <c r="AE34">
        <f t="shared" si="3"/>
        <v>0</v>
      </c>
      <c r="AF34">
        <f t="shared" si="4"/>
        <v>0</v>
      </c>
      <c r="AG34">
        <f t="shared" si="5"/>
        <v>-10.101746194717286</v>
      </c>
      <c r="AH34">
        <f t="shared" si="6"/>
        <v>-62550.745139877821</v>
      </c>
      <c r="AI34">
        <f t="shared" si="7"/>
        <v>-62560.846886072541</v>
      </c>
      <c r="AJ34">
        <f t="shared" si="8"/>
        <v>1753.0138824064052</v>
      </c>
      <c r="AK34">
        <f t="shared" si="30"/>
        <v>883.59035299279321</v>
      </c>
      <c r="AL34">
        <f t="shared" si="9"/>
        <v>-59924.242650673339</v>
      </c>
      <c r="AN34">
        <f t="shared" si="10"/>
        <v>0</v>
      </c>
      <c r="AO34">
        <f t="shared" si="11"/>
        <v>0</v>
      </c>
      <c r="AP34">
        <f t="shared" si="12"/>
        <v>-0.30104938887634852</v>
      </c>
      <c r="AQ34">
        <f t="shared" si="13"/>
        <v>-1864.119651706163</v>
      </c>
      <c r="AR34">
        <f t="shared" si="14"/>
        <v>-1864.4207010950395</v>
      </c>
      <c r="AS34">
        <f t="shared" si="15"/>
        <v>52.242824935176778</v>
      </c>
      <c r="AT34">
        <f t="shared" si="16"/>
        <v>26.332510306448263</v>
      </c>
      <c r="AU34">
        <f t="shared" si="17"/>
        <v>-1785.8453658534143</v>
      </c>
      <c r="AW34">
        <v>31</v>
      </c>
      <c r="AX34">
        <f>IF(Z34&gt;0, (R34*SUMPRODUCT(K34:$K$98, X34:$X$98)-K34*$AZ$3)/Z34, 0)</f>
        <v>26900.560646995829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2.660867656243348E-2</v>
      </c>
      <c r="L35" s="2">
        <v>32</v>
      </c>
      <c r="M35" s="8">
        <v>7.9233461000000005E-2</v>
      </c>
      <c r="Q35" s="5">
        <f t="shared" si="29"/>
        <v>25</v>
      </c>
      <c r="R35">
        <f t="shared" ref="R35:R66" si="31">$C$6</f>
        <v>2000000</v>
      </c>
      <c r="S35">
        <f t="shared" ref="S35:S66" si="32">AX35</f>
        <v>25147.472328507611</v>
      </c>
      <c r="U35">
        <f t="shared" si="21"/>
        <v>7.9233461000000005E-2</v>
      </c>
      <c r="V35">
        <f t="shared" si="22"/>
        <v>0.01</v>
      </c>
      <c r="W35">
        <f t="shared" si="23"/>
        <v>0.40406984778869143</v>
      </c>
      <c r="X35">
        <f t="shared" si="24"/>
        <v>3.2015852526041222E-2</v>
      </c>
      <c r="Y35">
        <f t="shared" si="25"/>
        <v>4.0406984778869146E-3</v>
      </c>
      <c r="Z35">
        <f t="shared" si="26"/>
        <v>0.3680132967847633</v>
      </c>
      <c r="AB35">
        <f t="shared" si="27"/>
        <v>10869.705446062067</v>
      </c>
      <c r="AC35">
        <f t="shared" ref="AC35:AC66" si="33">S35*Z35</f>
        <v>9254.6041974176933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-9.2003324196190821</v>
      </c>
      <c r="AH35">
        <f t="shared" ref="AH35:AH66" si="37">-X35*R35</f>
        <v>-64031.705052082441</v>
      </c>
      <c r="AI35">
        <f t="shared" ref="AI35:AI66" si="38">SUM(AE35:AH35)</f>
        <v>-64040.905384502061</v>
      </c>
      <c r="AJ35">
        <f t="shared" ref="AJ35:AJ66" si="39">AB35-AC35</f>
        <v>1615.1012486443742</v>
      </c>
      <c r="AK35">
        <f t="shared" si="30"/>
        <v>760.8793812243448</v>
      </c>
      <c r="AL35">
        <f t="shared" ref="AL35:AL66" si="40">SUM(AI35:AK35)</f>
        <v>-61664.924754633343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-0.24480866962051517</v>
      </c>
      <c r="AQ35">
        <f t="shared" ref="AQ35:AQ66" si="44">AH35*$K35</f>
        <v>-1703.7989294719994</v>
      </c>
      <c r="AR35">
        <f t="shared" ref="AR35:AR66" si="45">AI35*$K35</f>
        <v>-1704.04373814162</v>
      </c>
      <c r="AS35">
        <f t="shared" ref="AS35:AS66" si="46">AJ35*$K35</f>
        <v>42.975706740760607</v>
      </c>
      <c r="AT35">
        <f t="shared" ref="AT35:AT66" si="47">AK35*$K35</f>
        <v>20.24599335802311</v>
      </c>
      <c r="AU35">
        <f t="shared" ref="AU35:AU66" si="48">AL35*$K35</f>
        <v>-1640.8220380428363</v>
      </c>
      <c r="AW35">
        <v>32</v>
      </c>
      <c r="AX35">
        <f>IF(Z35&gt;0, (R35*SUMPRODUCT(K35:$K$98, X35:$X$98)-K35*$AZ$3)/Z35, 0)</f>
        <v>25147.472328507611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2.3757746930744176E-2</v>
      </c>
      <c r="L36" s="2">
        <v>33</v>
      </c>
      <c r="M36" s="8">
        <v>8.7905784000000001E-2</v>
      </c>
      <c r="Q36" s="5">
        <f t="shared" si="29"/>
        <v>25</v>
      </c>
      <c r="R36">
        <f t="shared" si="31"/>
        <v>2000000</v>
      </c>
      <c r="S36">
        <f t="shared" si="32"/>
        <v>23414.304159800129</v>
      </c>
      <c r="U36">
        <f t="shared" ref="U36:U67" si="52">M36</f>
        <v>8.7905784000000001E-2</v>
      </c>
      <c r="V36">
        <f t="shared" ref="V36:V67" si="53">$C$10</f>
        <v>0.01</v>
      </c>
      <c r="W36">
        <f t="shared" ref="W36:W67" si="54">Z35</f>
        <v>0.3680132967847633</v>
      </c>
      <c r="X36">
        <f t="shared" ref="X36:X67" si="55">U36*W36</f>
        <v>3.2350497376289297E-2</v>
      </c>
      <c r="Y36">
        <f t="shared" ref="Y36:Y67" si="56">V36*W36</f>
        <v>3.6801329678476332E-3</v>
      </c>
      <c r="Z36">
        <f t="shared" ref="Z36:Z67" si="57">MAX(0, W36-X36-Y36)</f>
        <v>0.33198266644062635</v>
      </c>
      <c r="AB36">
        <f t="shared" ref="AB36:AB67" si="58">AC35</f>
        <v>9254.6041974176933</v>
      </c>
      <c r="AC36">
        <f t="shared" si="33"/>
        <v>7773.1431278222963</v>
      </c>
      <c r="AE36">
        <f t="shared" si="34"/>
        <v>0</v>
      </c>
      <c r="AF36">
        <f t="shared" si="35"/>
        <v>0</v>
      </c>
      <c r="AG36">
        <f t="shared" si="36"/>
        <v>-8.2995666610156587</v>
      </c>
      <c r="AH36">
        <f t="shared" si="37"/>
        <v>-64700.994752578597</v>
      </c>
      <c r="AI36">
        <f t="shared" si="38"/>
        <v>-64709.294319239612</v>
      </c>
      <c r="AJ36">
        <f t="shared" si="39"/>
        <v>1481.461069595397</v>
      </c>
      <c r="AK36">
        <f t="shared" si="30"/>
        <v>647.82229381923855</v>
      </c>
      <c r="AL36">
        <f t="shared" si="40"/>
        <v>-62580.010955824975</v>
      </c>
      <c r="AN36">
        <f t="shared" si="41"/>
        <v>0</v>
      </c>
      <c r="AO36">
        <f t="shared" si="42"/>
        <v>0</v>
      </c>
      <c r="AP36">
        <f t="shared" si="43"/>
        <v>-0.19717900436725144</v>
      </c>
      <c r="AQ36">
        <f t="shared" si="44"/>
        <v>-1537.1498594991692</v>
      </c>
      <c r="AR36">
        <f t="shared" si="45"/>
        <v>-1537.3470385035364</v>
      </c>
      <c r="AS36">
        <f t="shared" si="46"/>
        <v>35.196177179197029</v>
      </c>
      <c r="AT36">
        <f t="shared" si="47"/>
        <v>15.390798112651666</v>
      </c>
      <c r="AU36">
        <f t="shared" si="48"/>
        <v>-1486.7600632116878</v>
      </c>
      <c r="AW36">
        <v>33</v>
      </c>
      <c r="AX36">
        <f>IF(Z36&gt;0, (R36*SUMPRODUCT(K36:$K$98, X36:$X$98)-K36*$AZ$3)/Z36, 0)</f>
        <v>23414.304159800129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2.1212274045307299E-2</v>
      </c>
      <c r="L37" s="2">
        <v>34</v>
      </c>
      <c r="M37" s="8">
        <v>9.7118048999999998E-2</v>
      </c>
      <c r="Q37" s="5">
        <f t="shared" ref="Q37:Q68" si="60">$C$8</f>
        <v>25</v>
      </c>
      <c r="R37">
        <f t="shared" si="31"/>
        <v>2000000</v>
      </c>
      <c r="S37">
        <f t="shared" si="32"/>
        <v>21707.308292876998</v>
      </c>
      <c r="U37">
        <f t="shared" si="52"/>
        <v>9.7118048999999998E-2</v>
      </c>
      <c r="V37">
        <f t="shared" si="53"/>
        <v>0.01</v>
      </c>
      <c r="W37">
        <f t="shared" si="54"/>
        <v>0.33198266644062635</v>
      </c>
      <c r="X37">
        <f t="shared" si="55"/>
        <v>3.2241508866531404E-2</v>
      </c>
      <c r="Y37">
        <f t="shared" si="56"/>
        <v>3.3198266644062636E-3</v>
      </c>
      <c r="Z37">
        <f t="shared" si="57"/>
        <v>0.29642133090968864</v>
      </c>
      <c r="AB37">
        <f t="shared" si="58"/>
        <v>7773.1431278222963</v>
      </c>
      <c r="AC37">
        <f t="shared" si="33"/>
        <v>6434.5092146415209</v>
      </c>
      <c r="AE37">
        <f t="shared" si="34"/>
        <v>0</v>
      </c>
      <c r="AF37">
        <f t="shared" si="35"/>
        <v>0</v>
      </c>
      <c r="AG37">
        <f t="shared" si="36"/>
        <v>-7.4105332727422164</v>
      </c>
      <c r="AH37">
        <f t="shared" si="37"/>
        <v>-64483.017733062807</v>
      </c>
      <c r="AI37">
        <f t="shared" si="38"/>
        <v>-64490.428266335548</v>
      </c>
      <c r="AJ37">
        <f t="shared" si="39"/>
        <v>1338.6339131807754</v>
      </c>
      <c r="AK37">
        <f t="shared" si="30"/>
        <v>544.12001894756077</v>
      </c>
      <c r="AL37">
        <f t="shared" si="40"/>
        <v>-62607.674334207208</v>
      </c>
      <c r="AN37">
        <f t="shared" si="41"/>
        <v>0</v>
      </c>
      <c r="AO37">
        <f t="shared" si="42"/>
        <v>0</v>
      </c>
      <c r="AP37">
        <f t="shared" si="43"/>
        <v>-0.15719426260327587</v>
      </c>
      <c r="AQ37">
        <f t="shared" si="44"/>
        <v>-1367.8314434221386</v>
      </c>
      <c r="AR37">
        <f t="shared" si="45"/>
        <v>-1367.9886376847417</v>
      </c>
      <c r="AS37">
        <f t="shared" si="46"/>
        <v>28.395469412732705</v>
      </c>
      <c r="AT37">
        <f t="shared" si="47"/>
        <v>11.54202295545346</v>
      </c>
      <c r="AU37">
        <f t="shared" si="48"/>
        <v>-1328.0511453165554</v>
      </c>
      <c r="AW37">
        <v>34</v>
      </c>
      <c r="AX37">
        <f>IF(Z37&gt;0, (R37*SUMPRODUCT(K37:$K$98, X37:$X$98)-K37*$AZ$3)/Z37, 0)</f>
        <v>21707.308292876998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1.8939530397595803E-2</v>
      </c>
      <c r="L38" s="2">
        <v>35</v>
      </c>
      <c r="M38" s="8">
        <v>0.107494799</v>
      </c>
      <c r="Q38" s="5">
        <f t="shared" si="60"/>
        <v>25</v>
      </c>
      <c r="R38">
        <f t="shared" si="31"/>
        <v>2000000</v>
      </c>
      <c r="S38">
        <f t="shared" si="32"/>
        <v>20046.089959131608</v>
      </c>
      <c r="U38">
        <f t="shared" si="52"/>
        <v>0.107494799</v>
      </c>
      <c r="V38">
        <f t="shared" si="53"/>
        <v>0.01</v>
      </c>
      <c r="W38">
        <f t="shared" si="54"/>
        <v>0.29642133090968864</v>
      </c>
      <c r="X38">
        <f t="shared" si="55"/>
        <v>3.1863751385449467E-2</v>
      </c>
      <c r="Y38">
        <f t="shared" si="56"/>
        <v>2.9642133090968864E-3</v>
      </c>
      <c r="Z38">
        <f t="shared" si="57"/>
        <v>0.26159336621514229</v>
      </c>
      <c r="AB38">
        <f t="shared" si="58"/>
        <v>6434.5092146415209</v>
      </c>
      <c r="AC38">
        <f t="shared" si="33"/>
        <v>5243.9241518608014</v>
      </c>
      <c r="AE38">
        <f t="shared" si="34"/>
        <v>0</v>
      </c>
      <c r="AF38">
        <f t="shared" si="35"/>
        <v>0</v>
      </c>
      <c r="AG38">
        <f t="shared" si="36"/>
        <v>-6.5398341553785571</v>
      </c>
      <c r="AH38">
        <f t="shared" si="37"/>
        <v>-63727.502770898936</v>
      </c>
      <c r="AI38">
        <f t="shared" si="38"/>
        <v>-63734.042605054317</v>
      </c>
      <c r="AJ38">
        <f t="shared" si="39"/>
        <v>1190.5850627807195</v>
      </c>
      <c r="AK38">
        <f t="shared" si="30"/>
        <v>450.4156450249065</v>
      </c>
      <c r="AL38">
        <f t="shared" si="40"/>
        <v>-62093.041897248688</v>
      </c>
      <c r="AN38">
        <f t="shared" si="41"/>
        <v>0</v>
      </c>
      <c r="AO38">
        <f t="shared" si="42"/>
        <v>0</v>
      </c>
      <c r="AP38">
        <f t="shared" si="43"/>
        <v>-0.12386138778102745</v>
      </c>
      <c r="AQ38">
        <f t="shared" si="44"/>
        <v>-1206.9689758923112</v>
      </c>
      <c r="AR38">
        <f t="shared" si="45"/>
        <v>-1207.0928372800922</v>
      </c>
      <c r="AS38">
        <f t="shared" si="46"/>
        <v>22.549121987458943</v>
      </c>
      <c r="AT38">
        <f t="shared" si="47"/>
        <v>8.5306608005019378</v>
      </c>
      <c r="AU38">
        <f t="shared" si="48"/>
        <v>-1176.0130544921312</v>
      </c>
      <c r="AW38">
        <v>35</v>
      </c>
      <c r="AX38">
        <f>IF(Z38&gt;0, (R38*SUMPRODUCT(K38:$K$98, X38:$X$98)-K38*$AZ$3)/Z38, 0)</f>
        <v>20046.089959131608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1.6910294997853393E-2</v>
      </c>
      <c r="L39" s="2">
        <v>36</v>
      </c>
      <c r="M39" s="8">
        <v>0.119195734</v>
      </c>
      <c r="Q39" s="5">
        <f t="shared" si="60"/>
        <v>25</v>
      </c>
      <c r="R39">
        <f t="shared" si="31"/>
        <v>2000000</v>
      </c>
      <c r="S39">
        <f t="shared" si="32"/>
        <v>18416.475567745409</v>
      </c>
      <c r="U39">
        <f t="shared" si="52"/>
        <v>0.119195734</v>
      </c>
      <c r="V39">
        <f t="shared" si="53"/>
        <v>0.01</v>
      </c>
      <c r="W39">
        <f t="shared" si="54"/>
        <v>0.26159336621514229</v>
      </c>
      <c r="X39">
        <f t="shared" si="55"/>
        <v>3.1180813295544688E-2</v>
      </c>
      <c r="Y39">
        <f t="shared" si="56"/>
        <v>2.6159336621514231E-3</v>
      </c>
      <c r="Z39">
        <f t="shared" si="57"/>
        <v>0.22779661925744618</v>
      </c>
      <c r="AB39">
        <f t="shared" si="58"/>
        <v>5243.9241518608014</v>
      </c>
      <c r="AC39">
        <f t="shared" si="33"/>
        <v>4195.2108729697611</v>
      </c>
      <c r="AE39">
        <f t="shared" si="34"/>
        <v>0</v>
      </c>
      <c r="AF39">
        <f t="shared" si="35"/>
        <v>0</v>
      </c>
      <c r="AG39">
        <f t="shared" si="36"/>
        <v>-5.6949154814361549</v>
      </c>
      <c r="AH39">
        <f t="shared" si="37"/>
        <v>-62361.626591089378</v>
      </c>
      <c r="AI39">
        <f t="shared" si="38"/>
        <v>-62367.321506570814</v>
      </c>
      <c r="AJ39">
        <f t="shared" si="39"/>
        <v>1048.7132788910403</v>
      </c>
      <c r="AK39">
        <f t="shared" si="30"/>
        <v>367.07469063025616</v>
      </c>
      <c r="AL39">
        <f t="shared" si="40"/>
        <v>-60951.533537049516</v>
      </c>
      <c r="AN39">
        <f t="shared" si="41"/>
        <v>0</v>
      </c>
      <c r="AO39">
        <f t="shared" si="42"/>
        <v>0</v>
      </c>
      <c r="AP39">
        <f t="shared" si="43"/>
        <v>-9.6302700778927663E-2</v>
      </c>
      <c r="AQ39">
        <f t="shared" si="44"/>
        <v>-1054.5535022012998</v>
      </c>
      <c r="AR39">
        <f t="shared" si="45"/>
        <v>-1054.6498049020788</v>
      </c>
      <c r="AS39">
        <f t="shared" si="46"/>
        <v>17.73405091421359</v>
      </c>
      <c r="AT39">
        <f t="shared" si="47"/>
        <v>6.2073413048034025</v>
      </c>
      <c r="AU39">
        <f t="shared" si="48"/>
        <v>-1030.7084126830619</v>
      </c>
      <c r="AW39">
        <v>36</v>
      </c>
      <c r="AX39">
        <f>IF(Z39&gt;0, (R39*SUMPRODUCT(K39:$K$98, X39:$X$98)-K39*$AZ$3)/Z39, 0)</f>
        <v>18416.475567745409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1.5098477676654815E-2</v>
      </c>
      <c r="L40" s="2">
        <v>37</v>
      </c>
      <c r="M40" s="8">
        <v>0.13258683600000001</v>
      </c>
      <c r="Q40" s="5">
        <f t="shared" si="60"/>
        <v>25</v>
      </c>
      <c r="R40">
        <f t="shared" si="31"/>
        <v>2000000</v>
      </c>
      <c r="S40">
        <f t="shared" si="32"/>
        <v>16803.334717711816</v>
      </c>
      <c r="U40">
        <f t="shared" si="52"/>
        <v>0.13258683600000001</v>
      </c>
      <c r="V40">
        <f t="shared" si="53"/>
        <v>0.01</v>
      </c>
      <c r="W40">
        <f t="shared" si="54"/>
        <v>0.22779661925744618</v>
      </c>
      <c r="X40">
        <f t="shared" si="55"/>
        <v>3.0202832998841463E-2</v>
      </c>
      <c r="Y40">
        <f t="shared" si="56"/>
        <v>2.2779661925744618E-3</v>
      </c>
      <c r="Z40">
        <f t="shared" si="57"/>
        <v>0.19531582006603027</v>
      </c>
      <c r="AB40">
        <f t="shared" si="58"/>
        <v>4195.2108729697611</v>
      </c>
      <c r="AC40">
        <f t="shared" si="33"/>
        <v>3281.9571002338803</v>
      </c>
      <c r="AE40">
        <f t="shared" si="34"/>
        <v>0</v>
      </c>
      <c r="AF40">
        <f t="shared" si="35"/>
        <v>0</v>
      </c>
      <c r="AG40">
        <f t="shared" si="36"/>
        <v>-4.8828955016507569</v>
      </c>
      <c r="AH40">
        <f t="shared" si="37"/>
        <v>-60405.665997682925</v>
      </c>
      <c r="AI40">
        <f t="shared" si="38"/>
        <v>-60410.548893184576</v>
      </c>
      <c r="AJ40">
        <f t="shared" si="39"/>
        <v>913.25377273588083</v>
      </c>
      <c r="AK40">
        <f t="shared" ref="AK40:AK71" si="61">G40*SUM(AB40:AB40, AE40:AF40)</f>
        <v>293.66476110788329</v>
      </c>
      <c r="AL40">
        <f t="shared" si="40"/>
        <v>-59203.630359340816</v>
      </c>
      <c r="AN40">
        <f t="shared" si="41"/>
        <v>0</v>
      </c>
      <c r="AO40">
        <f t="shared" si="42"/>
        <v>0</v>
      </c>
      <c r="AP40">
        <f t="shared" si="43"/>
        <v>-7.3724288729112172E-2</v>
      </c>
      <c r="AQ40">
        <f t="shared" si="44"/>
        <v>-912.03359960948239</v>
      </c>
      <c r="AR40">
        <f t="shared" si="45"/>
        <v>-912.10732389821158</v>
      </c>
      <c r="AS40">
        <f t="shared" si="46"/>
        <v>13.788741700773485</v>
      </c>
      <c r="AT40">
        <f t="shared" si="47"/>
        <v>4.4338908400075452</v>
      </c>
      <c r="AU40">
        <f t="shared" si="48"/>
        <v>-893.8846913574306</v>
      </c>
      <c r="AW40">
        <v>37</v>
      </c>
      <c r="AX40">
        <f>IF(Z40&gt;0, (R40*SUMPRODUCT(K40:$K$98, X40:$X$98)-K40*$AZ$3)/Z40, 0)</f>
        <v>16803.334717711816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1.348078363987037E-2</v>
      </c>
      <c r="L41" s="2">
        <v>38</v>
      </c>
      <c r="M41" s="8">
        <v>0.14803979</v>
      </c>
      <c r="Q41" s="5">
        <f t="shared" si="60"/>
        <v>25</v>
      </c>
      <c r="R41">
        <f t="shared" si="31"/>
        <v>2000000</v>
      </c>
      <c r="S41">
        <f t="shared" si="32"/>
        <v>15178.547100558771</v>
      </c>
      <c r="U41">
        <f t="shared" si="52"/>
        <v>0.14803979</v>
      </c>
      <c r="V41">
        <f t="shared" si="53"/>
        <v>0.01</v>
      </c>
      <c r="W41">
        <f t="shared" si="54"/>
        <v>0.19531582006603027</v>
      </c>
      <c r="X41">
        <f t="shared" si="55"/>
        <v>2.8914512986252909E-2</v>
      </c>
      <c r="Y41">
        <f t="shared" si="56"/>
        <v>1.9531582006603026E-3</v>
      </c>
      <c r="Z41">
        <f t="shared" si="57"/>
        <v>0.16444814887911705</v>
      </c>
      <c r="AB41">
        <f t="shared" si="58"/>
        <v>3281.9571002338803</v>
      </c>
      <c r="AC41">
        <f t="shared" si="33"/>
        <v>2496.0839733613793</v>
      </c>
      <c r="AE41">
        <f t="shared" si="34"/>
        <v>0</v>
      </c>
      <c r="AF41">
        <f t="shared" si="35"/>
        <v>0</v>
      </c>
      <c r="AG41">
        <f t="shared" si="36"/>
        <v>-4.1112037219779261</v>
      </c>
      <c r="AH41">
        <f t="shared" si="37"/>
        <v>-57829.02597250582</v>
      </c>
      <c r="AI41">
        <f t="shared" si="38"/>
        <v>-57833.1371762278</v>
      </c>
      <c r="AJ41">
        <f t="shared" si="39"/>
        <v>785.87312687250096</v>
      </c>
      <c r="AK41">
        <f t="shared" si="61"/>
        <v>229.73699701637165</v>
      </c>
      <c r="AL41">
        <f t="shared" si="40"/>
        <v>-56817.527052338926</v>
      </c>
      <c r="AN41">
        <f t="shared" si="41"/>
        <v>0</v>
      </c>
      <c r="AO41">
        <f t="shared" si="42"/>
        <v>0</v>
      </c>
      <c r="AP41">
        <f t="shared" si="43"/>
        <v>-5.54222478754142E-2</v>
      </c>
      <c r="AQ41">
        <f t="shared" si="44"/>
        <v>-779.58058723979514</v>
      </c>
      <c r="AR41">
        <f t="shared" si="45"/>
        <v>-779.63600948767055</v>
      </c>
      <c r="AS41">
        <f t="shared" si="46"/>
        <v>10.594185591756583</v>
      </c>
      <c r="AT41">
        <f t="shared" si="47"/>
        <v>3.0970347508512508</v>
      </c>
      <c r="AU41">
        <f t="shared" si="48"/>
        <v>-765.94478914506271</v>
      </c>
      <c r="AW41">
        <v>38</v>
      </c>
      <c r="AX41">
        <f>IF(Z41&gt;0, (R41*SUMPRODUCT(K41:$K$98, X41:$X$98)-K41*$AZ$3)/Z41, 0)</f>
        <v>15178.547100558771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1.2036413964169972E-2</v>
      </c>
      <c r="L42" s="2">
        <v>39</v>
      </c>
      <c r="M42" s="8">
        <v>0.16585403400000001</v>
      </c>
      <c r="Q42" s="5">
        <f t="shared" si="60"/>
        <v>25</v>
      </c>
      <c r="R42">
        <f t="shared" si="31"/>
        <v>2000000</v>
      </c>
      <c r="S42">
        <f t="shared" si="32"/>
        <v>13496.321129976714</v>
      </c>
      <c r="U42">
        <f t="shared" si="52"/>
        <v>0.16585403400000001</v>
      </c>
      <c r="V42">
        <f t="shared" si="53"/>
        <v>0.01</v>
      </c>
      <c r="W42">
        <f t="shared" si="54"/>
        <v>0.16444814887911705</v>
      </c>
      <c r="X42">
        <f t="shared" si="55"/>
        <v>2.7274388875434142E-2</v>
      </c>
      <c r="Y42">
        <f t="shared" si="56"/>
        <v>1.6444814887911705E-3</v>
      </c>
      <c r="Z42">
        <f t="shared" si="57"/>
        <v>0.13552927851489172</v>
      </c>
      <c r="AB42">
        <f t="shared" si="58"/>
        <v>2496.0839733613793</v>
      </c>
      <c r="AC42">
        <f t="shared" si="33"/>
        <v>1829.1466653510322</v>
      </c>
      <c r="AE42">
        <f t="shared" si="34"/>
        <v>0</v>
      </c>
      <c r="AF42">
        <f t="shared" si="35"/>
        <v>0</v>
      </c>
      <c r="AG42">
        <f t="shared" si="36"/>
        <v>-3.3882319628722928</v>
      </c>
      <c r="AH42">
        <f t="shared" si="37"/>
        <v>-54548.777750868285</v>
      </c>
      <c r="AI42">
        <f t="shared" si="38"/>
        <v>-54552.16598283116</v>
      </c>
      <c r="AJ42">
        <f t="shared" si="39"/>
        <v>666.93730801034712</v>
      </c>
      <c r="AK42">
        <f t="shared" si="61"/>
        <v>174.72587813529657</v>
      </c>
      <c r="AL42">
        <f t="shared" si="40"/>
        <v>-53710.50279668552</v>
      </c>
      <c r="AN42">
        <f t="shared" si="41"/>
        <v>0</v>
      </c>
      <c r="AO42">
        <f t="shared" si="42"/>
        <v>0</v>
      </c>
      <c r="AP42">
        <f t="shared" si="43"/>
        <v>-4.0782162511763101E-2</v>
      </c>
      <c r="AQ42">
        <f t="shared" si="44"/>
        <v>-656.57167024895534</v>
      </c>
      <c r="AR42">
        <f t="shared" si="45"/>
        <v>-656.61245241146707</v>
      </c>
      <c r="AS42">
        <f t="shared" si="46"/>
        <v>8.0275335273616726</v>
      </c>
      <c r="AT42">
        <f t="shared" si="47"/>
        <v>2.1030729994895445</v>
      </c>
      <c r="AU42">
        <f t="shared" si="48"/>
        <v>-646.48184588461595</v>
      </c>
      <c r="AW42">
        <v>39</v>
      </c>
      <c r="AX42">
        <f>IF(Z42&gt;0, (R42*SUMPRODUCT(K42:$K$98, X42:$X$98)-K42*$AZ$3)/Z42, 0)</f>
        <v>13496.321129976714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1.0746798182294617E-2</v>
      </c>
      <c r="L43" s="2">
        <v>40</v>
      </c>
      <c r="M43" s="8">
        <v>0.18707617900000001</v>
      </c>
      <c r="Q43" s="5">
        <f t="shared" si="60"/>
        <v>25</v>
      </c>
      <c r="R43">
        <f t="shared" si="31"/>
        <v>2000000</v>
      </c>
      <c r="S43">
        <f t="shared" si="32"/>
        <v>11699.62344547811</v>
      </c>
      <c r="U43">
        <f t="shared" si="52"/>
        <v>0.18707617900000001</v>
      </c>
      <c r="V43">
        <f t="shared" si="53"/>
        <v>0.01</v>
      </c>
      <c r="W43">
        <f t="shared" si="54"/>
        <v>0.13552927851489172</v>
      </c>
      <c r="X43">
        <f t="shared" si="55"/>
        <v>2.5354299567192738E-2</v>
      </c>
      <c r="Y43">
        <f t="shared" si="56"/>
        <v>1.3552927851489171E-3</v>
      </c>
      <c r="Z43">
        <f t="shared" si="57"/>
        <v>0.10881968616255007</v>
      </c>
      <c r="AB43">
        <f t="shared" si="58"/>
        <v>1829.1466653510322</v>
      </c>
      <c r="AC43">
        <f t="shared" si="33"/>
        <v>1273.1493515569407</v>
      </c>
      <c r="AE43">
        <f t="shared" si="34"/>
        <v>0</v>
      </c>
      <c r="AF43">
        <f t="shared" si="35"/>
        <v>0</v>
      </c>
      <c r="AG43">
        <f t="shared" si="36"/>
        <v>-2.7204921540637517</v>
      </c>
      <c r="AH43">
        <f t="shared" si="37"/>
        <v>-50708.599134385477</v>
      </c>
      <c r="AI43">
        <f t="shared" si="38"/>
        <v>-50711.319626539538</v>
      </c>
      <c r="AJ43">
        <f t="shared" si="39"/>
        <v>555.9973137940915</v>
      </c>
      <c r="AK43">
        <f t="shared" si="61"/>
        <v>128.04026657457226</v>
      </c>
      <c r="AL43">
        <f t="shared" si="40"/>
        <v>-50027.282046170876</v>
      </c>
      <c r="AN43">
        <f t="shared" si="41"/>
        <v>0</v>
      </c>
      <c r="AO43">
        <f t="shared" si="42"/>
        <v>0</v>
      </c>
      <c r="AP43">
        <f t="shared" si="43"/>
        <v>-2.9236580136239095E-2</v>
      </c>
      <c r="AQ43">
        <f t="shared" si="44"/>
        <v>-544.95508100412019</v>
      </c>
      <c r="AR43">
        <f t="shared" si="45"/>
        <v>-544.98431758425647</v>
      </c>
      <c r="AS43">
        <f t="shared" si="46"/>
        <v>5.9751909212430325</v>
      </c>
      <c r="AT43">
        <f t="shared" si="47"/>
        <v>1.3760229040841314</v>
      </c>
      <c r="AU43">
        <f t="shared" si="48"/>
        <v>-537.63310375892934</v>
      </c>
      <c r="AW43">
        <v>40</v>
      </c>
      <c r="AX43">
        <f>IF(Z43&gt;0, (R43*SUMPRODUCT(K43:$K$98, X43:$X$98)-K43*$AZ$3)/Z43, 0)</f>
        <v>11699.62344547811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9.5953555199059081E-3</v>
      </c>
      <c r="L44" s="2">
        <v>41</v>
      </c>
      <c r="M44" s="8">
        <v>0.21155222800000001</v>
      </c>
      <c r="Q44" s="5">
        <f t="shared" si="60"/>
        <v>25</v>
      </c>
      <c r="R44">
        <f t="shared" si="31"/>
        <v>2000000</v>
      </c>
      <c r="S44">
        <f t="shared" si="32"/>
        <v>9656.3396606470778</v>
      </c>
      <c r="U44">
        <f t="shared" si="52"/>
        <v>0.21155222800000001</v>
      </c>
      <c r="V44">
        <f t="shared" si="53"/>
        <v>0.01</v>
      </c>
      <c r="W44">
        <f t="shared" si="54"/>
        <v>0.10881968616255007</v>
      </c>
      <c r="X44">
        <f t="shared" si="55"/>
        <v>2.3021047057948239E-2</v>
      </c>
      <c r="Y44">
        <f t="shared" si="56"/>
        <v>1.0881968616255008E-3</v>
      </c>
      <c r="Z44">
        <f t="shared" si="57"/>
        <v>8.471044224297633E-2</v>
      </c>
      <c r="AB44">
        <f t="shared" si="58"/>
        <v>1273.1493515569407</v>
      </c>
      <c r="AC44">
        <f t="shared" si="33"/>
        <v>817.99280310180598</v>
      </c>
      <c r="AE44">
        <f t="shared" si="34"/>
        <v>0</v>
      </c>
      <c r="AF44">
        <f t="shared" si="35"/>
        <v>0</v>
      </c>
      <c r="AG44">
        <f t="shared" si="36"/>
        <v>-2.1177610560744085</v>
      </c>
      <c r="AH44">
        <f t="shared" si="37"/>
        <v>-46042.094115896478</v>
      </c>
      <c r="AI44">
        <f t="shared" si="38"/>
        <v>-46044.211876952555</v>
      </c>
      <c r="AJ44">
        <f t="shared" si="39"/>
        <v>455.15654845513473</v>
      </c>
      <c r="AK44">
        <f t="shared" si="61"/>
        <v>89.120454608985852</v>
      </c>
      <c r="AL44">
        <f t="shared" si="40"/>
        <v>-45499.934873888436</v>
      </c>
      <c r="AN44">
        <f t="shared" si="41"/>
        <v>0</v>
      </c>
      <c r="AO44">
        <f t="shared" si="42"/>
        <v>0</v>
      </c>
      <c r="AP44">
        <f t="shared" si="43"/>
        <v>-2.0320670239245341E-2</v>
      </c>
      <c r="AQ44">
        <f t="shared" si="44"/>
        <v>-441.7902619229946</v>
      </c>
      <c r="AR44">
        <f t="shared" si="45"/>
        <v>-441.81058259323385</v>
      </c>
      <c r="AS44">
        <f t="shared" si="46"/>
        <v>4.3673888996402983</v>
      </c>
      <c r="AT44">
        <f t="shared" si="47"/>
        <v>0.85514244606885637</v>
      </c>
      <c r="AU44">
        <f t="shared" si="48"/>
        <v>-436.58805124752473</v>
      </c>
      <c r="AW44">
        <v>41</v>
      </c>
      <c r="AX44">
        <f>IF(Z44&gt;0, (R44*SUMPRODUCT(K44:$K$98, X44:$X$98)-K44*$AZ$3)/Z44, 0)</f>
        <v>9656.3396606470778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8.5672817142017025E-3</v>
      </c>
      <c r="L45" s="2">
        <v>42</v>
      </c>
      <c r="M45" s="8">
        <v>0.23965956799999999</v>
      </c>
      <c r="Q45" s="5">
        <f t="shared" si="60"/>
        <v>25</v>
      </c>
      <c r="R45">
        <f t="shared" si="31"/>
        <v>2000000</v>
      </c>
      <c r="S45">
        <f t="shared" si="32"/>
        <v>7180.110334133602</v>
      </c>
      <c r="U45">
        <f t="shared" si="52"/>
        <v>0.23965956799999999</v>
      </c>
      <c r="V45">
        <f t="shared" si="53"/>
        <v>0.01</v>
      </c>
      <c r="W45">
        <f t="shared" si="54"/>
        <v>8.471044224297633E-2</v>
      </c>
      <c r="X45">
        <f t="shared" si="55"/>
        <v>2.0301667993040659E-2</v>
      </c>
      <c r="Y45">
        <f t="shared" si="56"/>
        <v>8.4710442242976337E-4</v>
      </c>
      <c r="Z45">
        <f t="shared" si="57"/>
        <v>6.3561669827505912E-2</v>
      </c>
      <c r="AB45">
        <f t="shared" si="58"/>
        <v>817.99280310180598</v>
      </c>
      <c r="AC45">
        <f t="shared" si="33"/>
        <v>456.37980238326315</v>
      </c>
      <c r="AE45">
        <f t="shared" si="34"/>
        <v>0</v>
      </c>
      <c r="AF45">
        <f t="shared" si="35"/>
        <v>0</v>
      </c>
      <c r="AG45">
        <f t="shared" si="36"/>
        <v>-1.5890417456876478</v>
      </c>
      <c r="AH45">
        <f t="shared" si="37"/>
        <v>-40603.335986081322</v>
      </c>
      <c r="AI45">
        <f t="shared" si="38"/>
        <v>-40604.925027827012</v>
      </c>
      <c r="AJ45">
        <f t="shared" si="39"/>
        <v>361.61300071854282</v>
      </c>
      <c r="AK45">
        <f t="shared" si="61"/>
        <v>57.259496217126426</v>
      </c>
      <c r="AL45">
        <f t="shared" si="40"/>
        <v>-40186.052530891342</v>
      </c>
      <c r="AN45">
        <f t="shared" si="41"/>
        <v>0</v>
      </c>
      <c r="AO45">
        <f t="shared" si="42"/>
        <v>0</v>
      </c>
      <c r="AP45">
        <f t="shared" si="43"/>
        <v>-1.3613768290932938E-2</v>
      </c>
      <c r="AQ45">
        <f t="shared" si="44"/>
        <v>-347.86021792914244</v>
      </c>
      <c r="AR45">
        <f t="shared" si="45"/>
        <v>-347.87383169743339</v>
      </c>
      <c r="AS45">
        <f t="shared" si="46"/>
        <v>3.0980404486735789</v>
      </c>
      <c r="AT45">
        <f t="shared" si="47"/>
        <v>0.4905582349053888</v>
      </c>
      <c r="AU45">
        <f t="shared" si="48"/>
        <v>-344.28523301385445</v>
      </c>
      <c r="AW45">
        <v>42</v>
      </c>
      <c r="AX45">
        <f>IF(Z45&gt;0, (R45*SUMPRODUCT(K45:$K$98, X45:$X$98)-K45*$AZ$3)/Z45, 0)</f>
        <v>7180.110334133602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7.6493586733943769E-3</v>
      </c>
      <c r="L46" s="2">
        <v>43</v>
      </c>
      <c r="M46" s="8">
        <v>0.27212731099999998</v>
      </c>
      <c r="Q46" s="5">
        <f t="shared" si="60"/>
        <v>25</v>
      </c>
      <c r="R46">
        <f t="shared" si="31"/>
        <v>2000000</v>
      </c>
      <c r="S46">
        <f t="shared" si="32"/>
        <v>3947.175860507642</v>
      </c>
      <c r="U46">
        <f t="shared" si="52"/>
        <v>0.27212731099999998</v>
      </c>
      <c r="V46">
        <f t="shared" si="53"/>
        <v>0.01</v>
      </c>
      <c r="W46">
        <f t="shared" si="54"/>
        <v>6.3561669827505912E-2</v>
      </c>
      <c r="X46">
        <f t="shared" si="55"/>
        <v>1.7296866292829016E-2</v>
      </c>
      <c r="Y46">
        <f t="shared" si="56"/>
        <v>6.3561669827505917E-4</v>
      </c>
      <c r="Z46">
        <f t="shared" si="57"/>
        <v>4.5629186836401832E-2</v>
      </c>
      <c r="AB46">
        <f t="shared" si="58"/>
        <v>456.37980238326315</v>
      </c>
      <c r="AC46">
        <f t="shared" si="33"/>
        <v>180.10642481523837</v>
      </c>
      <c r="AE46">
        <f t="shared" si="34"/>
        <v>0</v>
      </c>
      <c r="AF46">
        <f t="shared" si="35"/>
        <v>0</v>
      </c>
      <c r="AG46">
        <f t="shared" si="36"/>
        <v>-1.1407296709100458</v>
      </c>
      <c r="AH46">
        <f t="shared" si="37"/>
        <v>-34593.732585658028</v>
      </c>
      <c r="AI46">
        <f t="shared" si="38"/>
        <v>-34594.873315328936</v>
      </c>
      <c r="AJ46">
        <f t="shared" si="39"/>
        <v>276.27337756802478</v>
      </c>
      <c r="AK46">
        <f t="shared" si="61"/>
        <v>31.946586166828425</v>
      </c>
      <c r="AL46">
        <f t="shared" si="40"/>
        <v>-34286.653351594083</v>
      </c>
      <c r="AN46">
        <f t="shared" si="41"/>
        <v>0</v>
      </c>
      <c r="AO46">
        <f t="shared" si="42"/>
        <v>0</v>
      </c>
      <c r="AP46">
        <f t="shared" si="43"/>
        <v>-8.7258504021740721E-3</v>
      </c>
      <c r="AQ46">
        <f t="shared" si="44"/>
        <v>-264.61986839918893</v>
      </c>
      <c r="AR46">
        <f t="shared" si="45"/>
        <v>-264.62859424959106</v>
      </c>
      <c r="AS46">
        <f t="shared" si="46"/>
        <v>2.1133141569279297</v>
      </c>
      <c r="AT46">
        <f t="shared" si="47"/>
        <v>0.24437089598056982</v>
      </c>
      <c r="AU46">
        <f t="shared" si="48"/>
        <v>-262.27090919668257</v>
      </c>
      <c r="AW46">
        <v>43</v>
      </c>
      <c r="AX46">
        <f>IF(Z46&gt;0, (R46*SUMPRODUCT(K46:$K$98, X46:$X$98)-K46*$AZ$3)/Z46, 0)</f>
        <v>3947.175860507642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6.8297845298164071E-3</v>
      </c>
      <c r="L47" s="2">
        <v>44</v>
      </c>
      <c r="M47" s="8">
        <v>0.30842977500000002</v>
      </c>
      <c r="Q47" s="5">
        <f t="shared" si="60"/>
        <v>25</v>
      </c>
      <c r="R47">
        <f t="shared" si="31"/>
        <v>2000000</v>
      </c>
      <c r="S47">
        <f t="shared" si="32"/>
        <v>-662.28154962403585</v>
      </c>
      <c r="U47">
        <f t="shared" si="52"/>
        <v>0.30842977500000002</v>
      </c>
      <c r="V47">
        <f t="shared" si="53"/>
        <v>0.01</v>
      </c>
      <c r="W47">
        <f t="shared" si="54"/>
        <v>4.5629186836401832E-2</v>
      </c>
      <c r="X47">
        <f t="shared" si="55"/>
        <v>1.4073399829384379E-2</v>
      </c>
      <c r="Y47">
        <f t="shared" si="56"/>
        <v>4.5629186836401833E-4</v>
      </c>
      <c r="Z47">
        <f t="shared" si="57"/>
        <v>3.1099495138653434E-2</v>
      </c>
      <c r="AB47">
        <f t="shared" si="58"/>
        <v>180.10642481523837</v>
      </c>
      <c r="AC47">
        <f t="shared" si="33"/>
        <v>-20.596621832952565</v>
      </c>
      <c r="AE47">
        <f t="shared" si="34"/>
        <v>0</v>
      </c>
      <c r="AF47">
        <f t="shared" si="35"/>
        <v>0</v>
      </c>
      <c r="AG47">
        <f t="shared" si="36"/>
        <v>-0.77748737846633587</v>
      </c>
      <c r="AH47">
        <f t="shared" si="37"/>
        <v>-28146.799658768759</v>
      </c>
      <c r="AI47">
        <f t="shared" si="38"/>
        <v>-28147.577146147225</v>
      </c>
      <c r="AJ47">
        <f t="shared" si="39"/>
        <v>200.70304664819093</v>
      </c>
      <c r="AK47">
        <f t="shared" si="61"/>
        <v>12.607449737066688</v>
      </c>
      <c r="AL47">
        <f t="shared" si="40"/>
        <v>-27934.266649761965</v>
      </c>
      <c r="AN47">
        <f t="shared" si="41"/>
        <v>0</v>
      </c>
      <c r="AO47">
        <f t="shared" si="42"/>
        <v>0</v>
      </c>
      <c r="AP47">
        <f t="shared" si="43"/>
        <v>-5.3100712695768951E-3</v>
      </c>
      <c r="AQ47">
        <f t="shared" si="44"/>
        <v>-192.23657687330061</v>
      </c>
      <c r="AR47">
        <f t="shared" si="45"/>
        <v>-192.24188694457018</v>
      </c>
      <c r="AS47">
        <f t="shared" si="46"/>
        <v>1.3707585630848351</v>
      </c>
      <c r="AT47">
        <f t="shared" si="47"/>
        <v>8.6106165174655996E-2</v>
      </c>
      <c r="AU47">
        <f t="shared" si="48"/>
        <v>-190.78502221631067</v>
      </c>
      <c r="AW47">
        <v>44</v>
      </c>
      <c r="AX47">
        <f>IF(Z47&gt;0, (R47*SUMPRODUCT(K47:$K$98, X47:$X$98)-K47*$AZ$3)/Z47, 0)</f>
        <v>-662.28154962403585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6.0980219016217915E-3</v>
      </c>
      <c r="L48" s="2">
        <v>45</v>
      </c>
      <c r="M48" s="8">
        <v>0.34883407700000002</v>
      </c>
      <c r="Q48" s="5">
        <f t="shared" si="60"/>
        <v>25</v>
      </c>
      <c r="R48">
        <f t="shared" si="31"/>
        <v>2000000</v>
      </c>
      <c r="S48">
        <f t="shared" si="32"/>
        <v>-7811.6902636523628</v>
      </c>
      <c r="U48">
        <f t="shared" si="52"/>
        <v>0.34883407700000002</v>
      </c>
      <c r="V48">
        <f t="shared" si="53"/>
        <v>0.01</v>
      </c>
      <c r="W48">
        <f t="shared" si="54"/>
        <v>3.1099495138653434E-2</v>
      </c>
      <c r="X48">
        <f t="shared" si="55"/>
        <v>1.0848563681858159E-2</v>
      </c>
      <c r="Y48">
        <f t="shared" si="56"/>
        <v>3.1099495138653437E-4</v>
      </c>
      <c r="Z48">
        <f t="shared" si="57"/>
        <v>1.9939936505408741E-2</v>
      </c>
      <c r="AB48">
        <f t="shared" si="58"/>
        <v>-20.596621832952565</v>
      </c>
      <c r="AC48">
        <f t="shared" si="33"/>
        <v>-155.76460785714778</v>
      </c>
      <c r="AE48">
        <f t="shared" si="34"/>
        <v>0</v>
      </c>
      <c r="AF48">
        <f t="shared" si="35"/>
        <v>0</v>
      </c>
      <c r="AG48">
        <f t="shared" si="36"/>
        <v>-0.49849841263521855</v>
      </c>
      <c r="AH48">
        <f t="shared" si="37"/>
        <v>-21697.127363716318</v>
      </c>
      <c r="AI48">
        <f t="shared" si="38"/>
        <v>-21697.625862128953</v>
      </c>
      <c r="AJ48">
        <f t="shared" si="39"/>
        <v>135.16798602419522</v>
      </c>
      <c r="AK48">
        <f t="shared" si="61"/>
        <v>-1.4417635283066796</v>
      </c>
      <c r="AL48">
        <f t="shared" si="40"/>
        <v>-21563.899639633062</v>
      </c>
      <c r="AN48">
        <f t="shared" si="41"/>
        <v>0</v>
      </c>
      <c r="AO48">
        <f t="shared" si="42"/>
        <v>0</v>
      </c>
      <c r="AP48">
        <f t="shared" si="43"/>
        <v>-3.03985423817326E-3</v>
      </c>
      <c r="AQ48">
        <f t="shared" si="44"/>
        <v>-132.30955786621959</v>
      </c>
      <c r="AR48">
        <f t="shared" si="45"/>
        <v>-132.31259772045775</v>
      </c>
      <c r="AS48">
        <f t="shared" si="46"/>
        <v>0.82425733917365063</v>
      </c>
      <c r="AT48">
        <f t="shared" si="47"/>
        <v>-8.7919055725736422E-3</v>
      </c>
      <c r="AU48">
        <f t="shared" si="48"/>
        <v>-131.49713228685667</v>
      </c>
      <c r="AW48">
        <v>45</v>
      </c>
      <c r="AX48">
        <f>IF(Z48&gt;0, (R48*SUMPRODUCT(K48:$K$98, X48:$X$98)-K48*$AZ$3)/Z48, 0)</f>
        <v>-7811.6902636523628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5.4446624121623132E-3</v>
      </c>
      <c r="L49" s="2">
        <v>46</v>
      </c>
      <c r="M49" s="8">
        <v>0.39293336200000001</v>
      </c>
      <c r="Q49" s="5">
        <f t="shared" si="60"/>
        <v>25</v>
      </c>
      <c r="R49">
        <f t="shared" si="31"/>
        <v>2000000</v>
      </c>
      <c r="S49">
        <f t="shared" si="32"/>
        <v>-19916.899525792029</v>
      </c>
      <c r="U49">
        <f t="shared" si="52"/>
        <v>0.39293336200000001</v>
      </c>
      <c r="V49">
        <f t="shared" si="53"/>
        <v>0.01</v>
      </c>
      <c r="W49">
        <f t="shared" si="54"/>
        <v>1.9939936505408741E-2</v>
      </c>
      <c r="X49">
        <f t="shared" si="55"/>
        <v>7.8350662891367873E-3</v>
      </c>
      <c r="Y49">
        <f t="shared" si="56"/>
        <v>1.9939936505408742E-4</v>
      </c>
      <c r="Z49">
        <f t="shared" si="57"/>
        <v>1.1905470851217867E-2</v>
      </c>
      <c r="AB49">
        <f t="shared" si="58"/>
        <v>-155.76460785714778</v>
      </c>
      <c r="AC49">
        <f t="shared" si="33"/>
        <v>-237.12006675095193</v>
      </c>
      <c r="AE49">
        <f t="shared" si="34"/>
        <v>0</v>
      </c>
      <c r="AF49">
        <f t="shared" si="35"/>
        <v>0</v>
      </c>
      <c r="AG49">
        <f t="shared" si="36"/>
        <v>-0.29763677128044669</v>
      </c>
      <c r="AH49">
        <f t="shared" si="37"/>
        <v>-15670.132578273575</v>
      </c>
      <c r="AI49">
        <f t="shared" si="38"/>
        <v>-15670.430215044855</v>
      </c>
      <c r="AJ49">
        <f t="shared" si="39"/>
        <v>81.355458893804155</v>
      </c>
      <c r="AK49">
        <f t="shared" si="61"/>
        <v>-10.903522550000346</v>
      </c>
      <c r="AL49">
        <f t="shared" si="40"/>
        <v>-15599.978278701052</v>
      </c>
      <c r="AN49">
        <f t="shared" si="41"/>
        <v>0</v>
      </c>
      <c r="AO49">
        <f t="shared" si="42"/>
        <v>0</v>
      </c>
      <c r="AP49">
        <f t="shared" si="43"/>
        <v>-1.6205317410679996E-3</v>
      </c>
      <c r="AQ49">
        <f t="shared" si="44"/>
        <v>-85.318581842526257</v>
      </c>
      <c r="AR49">
        <f t="shared" si="45"/>
        <v>-85.320202374267311</v>
      </c>
      <c r="AS49">
        <f t="shared" si="46"/>
        <v>0.44295300906331164</v>
      </c>
      <c r="AT49">
        <f t="shared" si="47"/>
        <v>-5.9365999388151063E-2</v>
      </c>
      <c r="AU49">
        <f t="shared" si="48"/>
        <v>-84.936615364592157</v>
      </c>
      <c r="AW49">
        <v>46</v>
      </c>
      <c r="AX49">
        <f>IF(Z49&gt;0, (R49*SUMPRODUCT(K49:$K$98, X49:$X$98)-K49*$AZ$3)/Z49, 0)</f>
        <v>-19916.899525792029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4.8613057251449222E-3</v>
      </c>
      <c r="L50" s="2">
        <v>47</v>
      </c>
      <c r="M50" s="8">
        <v>0.441408258</v>
      </c>
      <c r="Q50" s="5">
        <f t="shared" si="60"/>
        <v>25</v>
      </c>
      <c r="R50">
        <f t="shared" si="31"/>
        <v>2000000</v>
      </c>
      <c r="S50">
        <f t="shared" si="32"/>
        <v>-42402.941926903237</v>
      </c>
      <c r="U50">
        <f t="shared" si="52"/>
        <v>0.441408258</v>
      </c>
      <c r="V50">
        <f t="shared" si="53"/>
        <v>0.01</v>
      </c>
      <c r="W50">
        <f t="shared" si="54"/>
        <v>1.1905470851217867E-2</v>
      </c>
      <c r="X50">
        <f t="shared" si="55"/>
        <v>5.2551731491058554E-3</v>
      </c>
      <c r="Y50">
        <f t="shared" si="56"/>
        <v>1.1905470851217867E-4</v>
      </c>
      <c r="Z50">
        <f t="shared" si="57"/>
        <v>6.5312429935998322E-3</v>
      </c>
      <c r="AB50">
        <f t="shared" si="58"/>
        <v>-237.12006675095193</v>
      </c>
      <c r="AC50">
        <f t="shared" si="33"/>
        <v>-276.94391736810735</v>
      </c>
      <c r="AE50">
        <f t="shared" si="34"/>
        <v>0</v>
      </c>
      <c r="AF50">
        <f t="shared" si="35"/>
        <v>0</v>
      </c>
      <c r="AG50">
        <f t="shared" si="36"/>
        <v>-0.16328107483999579</v>
      </c>
      <c r="AH50">
        <f t="shared" si="37"/>
        <v>-10510.346298211711</v>
      </c>
      <c r="AI50">
        <f t="shared" si="38"/>
        <v>-10510.50957928655</v>
      </c>
      <c r="AJ50">
        <f t="shared" si="39"/>
        <v>39.823850617155415</v>
      </c>
      <c r="AK50">
        <f t="shared" si="61"/>
        <v>-16.598404672566637</v>
      </c>
      <c r="AL50">
        <f t="shared" si="40"/>
        <v>-10487.284133341962</v>
      </c>
      <c r="AN50">
        <f t="shared" si="41"/>
        <v>0</v>
      </c>
      <c r="AO50">
        <f t="shared" si="42"/>
        <v>0</v>
      </c>
      <c r="AP50">
        <f t="shared" si="43"/>
        <v>-7.937592239274881E-4</v>
      </c>
      <c r="AQ50">
        <f t="shared" si="44"/>
        <v>-51.094006632752333</v>
      </c>
      <c r="AR50">
        <f t="shared" si="45"/>
        <v>-51.094800391976257</v>
      </c>
      <c r="AS50">
        <f t="shared" si="46"/>
        <v>0.19359591300249376</v>
      </c>
      <c r="AT50">
        <f t="shared" si="47"/>
        <v>-8.0689919663020429E-2</v>
      </c>
      <c r="AU50">
        <f t="shared" si="48"/>
        <v>-50.981894398636783</v>
      </c>
      <c r="AW50">
        <v>47</v>
      </c>
      <c r="AX50">
        <f>IF(Z50&gt;0, (R50*SUMPRODUCT(K50:$K$98, X50:$X$98)-K50*$AZ$3)/Z50, 0)</f>
        <v>-42402.941926903237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4.3404515403079663E-3</v>
      </c>
      <c r="L51" s="2">
        <v>48</v>
      </c>
      <c r="M51" s="8">
        <v>0.49593942699999999</v>
      </c>
      <c r="Q51" s="5">
        <f t="shared" si="60"/>
        <v>25</v>
      </c>
      <c r="R51">
        <f t="shared" si="31"/>
        <v>2000000</v>
      </c>
      <c r="S51">
        <f t="shared" si="32"/>
        <v>-89071.211969777185</v>
      </c>
      <c r="U51">
        <f t="shared" si="52"/>
        <v>0.49593942699999999</v>
      </c>
      <c r="V51">
        <f t="shared" si="53"/>
        <v>0.01</v>
      </c>
      <c r="W51">
        <f t="shared" si="54"/>
        <v>6.5312429935998322E-3</v>
      </c>
      <c r="X51">
        <f t="shared" si="55"/>
        <v>3.2391009078436652E-3</v>
      </c>
      <c r="Y51">
        <f t="shared" si="56"/>
        <v>6.531242993599833E-5</v>
      </c>
      <c r="Z51">
        <f t="shared" si="57"/>
        <v>3.2268296558201686E-3</v>
      </c>
      <c r="AB51">
        <f t="shared" si="58"/>
        <v>-276.94391736810735</v>
      </c>
      <c r="AC51">
        <f t="shared" si="33"/>
        <v>-287.41762826392142</v>
      </c>
      <c r="AE51">
        <f t="shared" si="34"/>
        <v>0</v>
      </c>
      <c r="AF51">
        <f t="shared" si="35"/>
        <v>0</v>
      </c>
      <c r="AG51">
        <f t="shared" si="36"/>
        <v>-8.0670741395504217E-2</v>
      </c>
      <c r="AH51">
        <f t="shared" si="37"/>
        <v>-6478.2018156873301</v>
      </c>
      <c r="AI51">
        <f t="shared" si="38"/>
        <v>-6478.2824864287259</v>
      </c>
      <c r="AJ51">
        <f t="shared" si="39"/>
        <v>10.473710895814065</v>
      </c>
      <c r="AK51">
        <f t="shared" si="61"/>
        <v>-19.386074215767515</v>
      </c>
      <c r="AL51">
        <f t="shared" si="40"/>
        <v>-6487.1948497486792</v>
      </c>
      <c r="AN51">
        <f t="shared" si="41"/>
        <v>0</v>
      </c>
      <c r="AO51">
        <f t="shared" si="42"/>
        <v>0</v>
      </c>
      <c r="AP51">
        <f t="shared" si="43"/>
        <v>-3.501474437479019E-4</v>
      </c>
      <c r="AQ51">
        <f t="shared" si="44"/>
        <v>-28.118321049325935</v>
      </c>
      <c r="AR51">
        <f t="shared" si="45"/>
        <v>-28.118671196769686</v>
      </c>
      <c r="AS51">
        <f t="shared" si="46"/>
        <v>4.5460634590476487E-2</v>
      </c>
      <c r="AT51">
        <f t="shared" si="47"/>
        <v>-8.4144315690352661E-2</v>
      </c>
      <c r="AU51">
        <f t="shared" si="48"/>
        <v>-28.157354877869562</v>
      </c>
      <c r="AW51">
        <v>48</v>
      </c>
      <c r="AX51">
        <f>IF(Z51&gt;0, (R51*SUMPRODUCT(K51:$K$98, X51:$X$98)-K51*$AZ$3)/Z51, 0)</f>
        <v>-89071.211969777185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3.8754031609892553E-3</v>
      </c>
      <c r="L52" s="2">
        <v>49</v>
      </c>
      <c r="M52" s="8">
        <v>0.55722270799999996</v>
      </c>
      <c r="Q52" s="5">
        <f t="shared" si="60"/>
        <v>25</v>
      </c>
      <c r="R52">
        <f t="shared" si="31"/>
        <v>2000000</v>
      </c>
      <c r="S52">
        <f t="shared" si="32"/>
        <v>-199977.16294261086</v>
      </c>
      <c r="U52">
        <f t="shared" si="52"/>
        <v>0.55722270799999996</v>
      </c>
      <c r="V52">
        <f t="shared" si="53"/>
        <v>0.01</v>
      </c>
      <c r="W52">
        <f t="shared" si="54"/>
        <v>3.2268296558201686E-3</v>
      </c>
      <c r="X52">
        <f t="shared" si="55"/>
        <v>1.7980627590708223E-3</v>
      </c>
      <c r="Y52">
        <f t="shared" si="56"/>
        <v>3.2268296558201685E-5</v>
      </c>
      <c r="Z52">
        <f t="shared" si="57"/>
        <v>1.3964986001911448E-3</v>
      </c>
      <c r="AB52">
        <f t="shared" si="58"/>
        <v>-287.41762826392142</v>
      </c>
      <c r="AC52">
        <f t="shared" si="33"/>
        <v>-279.26782811955252</v>
      </c>
      <c r="AE52">
        <f t="shared" si="34"/>
        <v>0</v>
      </c>
      <c r="AF52">
        <f t="shared" si="35"/>
        <v>0</v>
      </c>
      <c r="AG52">
        <f t="shared" si="36"/>
        <v>-3.4912465004778619E-2</v>
      </c>
      <c r="AH52">
        <f t="shared" si="37"/>
        <v>-3596.1255181416445</v>
      </c>
      <c r="AI52">
        <f t="shared" si="38"/>
        <v>-3596.1604306066492</v>
      </c>
      <c r="AJ52">
        <f t="shared" si="39"/>
        <v>-8.1498001443688963</v>
      </c>
      <c r="AK52">
        <f t="shared" si="61"/>
        <v>-20.119233978474501</v>
      </c>
      <c r="AL52">
        <f t="shared" si="40"/>
        <v>-3624.4294647294923</v>
      </c>
      <c r="AN52">
        <f t="shared" si="41"/>
        <v>0</v>
      </c>
      <c r="AO52">
        <f t="shared" si="42"/>
        <v>0</v>
      </c>
      <c r="AP52">
        <f t="shared" si="43"/>
        <v>-1.3529987723744582E-4</v>
      </c>
      <c r="AQ52">
        <f t="shared" si="44"/>
        <v>-13.936436200320253</v>
      </c>
      <c r="AR52">
        <f t="shared" si="45"/>
        <v>-13.936571500197489</v>
      </c>
      <c r="AS52">
        <f t="shared" si="46"/>
        <v>-3.1583761240917912E-2</v>
      </c>
      <c r="AT52">
        <f t="shared" si="47"/>
        <v>-7.7970142956862512E-2</v>
      </c>
      <c r="AU52">
        <f t="shared" si="48"/>
        <v>-14.046125404395269</v>
      </c>
      <c r="AW52">
        <v>49</v>
      </c>
      <c r="AX52">
        <f>IF(Z52&gt;0, (R52*SUMPRODUCT(K52:$K$98, X52:$X$98)-K52*$AZ$3)/Z52, 0)</f>
        <v>-199977.16294261086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3.4601813937404063E-3</v>
      </c>
      <c r="L53" s="2">
        <v>50</v>
      </c>
      <c r="M53" s="8">
        <v>0.62633703200000002</v>
      </c>
      <c r="Q53" s="5">
        <f t="shared" si="60"/>
        <v>25</v>
      </c>
      <c r="R53">
        <f t="shared" si="31"/>
        <v>2000000</v>
      </c>
      <c r="S53">
        <f t="shared" si="32"/>
        <v>-513575.92766233493</v>
      </c>
      <c r="U53">
        <f t="shared" si="52"/>
        <v>0.62633703200000002</v>
      </c>
      <c r="V53">
        <f t="shared" si="53"/>
        <v>0.01</v>
      </c>
      <c r="W53">
        <f t="shared" si="54"/>
        <v>1.3964986001911448E-3</v>
      </c>
      <c r="X53">
        <f t="shared" si="55"/>
        <v>8.7467878843587631E-4</v>
      </c>
      <c r="Y53">
        <f t="shared" si="56"/>
        <v>1.3964986001911448E-5</v>
      </c>
      <c r="Z53">
        <f t="shared" si="57"/>
        <v>5.0785482575335704E-4</v>
      </c>
      <c r="AB53">
        <f t="shared" si="58"/>
        <v>-279.26782811955252</v>
      </c>
      <c r="AC53">
        <f t="shared" si="33"/>
        <v>-260.82201325407379</v>
      </c>
      <c r="AE53">
        <f t="shared" si="34"/>
        <v>0</v>
      </c>
      <c r="AF53">
        <f t="shared" si="35"/>
        <v>0</v>
      </c>
      <c r="AG53">
        <f t="shared" si="36"/>
        <v>-1.2696370643833926E-2</v>
      </c>
      <c r="AH53">
        <f t="shared" si="37"/>
        <v>-1749.3575768717526</v>
      </c>
      <c r="AI53">
        <f t="shared" si="38"/>
        <v>-1749.3702732423965</v>
      </c>
      <c r="AJ53">
        <f t="shared" si="39"/>
        <v>-18.445814865478724</v>
      </c>
      <c r="AK53">
        <f t="shared" si="61"/>
        <v>-19.548747968368676</v>
      </c>
      <c r="AL53">
        <f t="shared" si="40"/>
        <v>-1787.3648360762438</v>
      </c>
      <c r="AN53">
        <f t="shared" si="41"/>
        <v>0</v>
      </c>
      <c r="AO53">
        <f t="shared" si="42"/>
        <v>0</v>
      </c>
      <c r="AP53">
        <f t="shared" si="43"/>
        <v>-4.393174546982605E-5</v>
      </c>
      <c r="AQ53">
        <f t="shared" si="44"/>
        <v>-6.0530945384904404</v>
      </c>
      <c r="AR53">
        <f t="shared" si="45"/>
        <v>-6.0531384702359112</v>
      </c>
      <c r="AS53">
        <f t="shared" si="46"/>
        <v>-6.382586538990967E-2</v>
      </c>
      <c r="AT53">
        <f t="shared" si="47"/>
        <v>-6.7642213991069858E-2</v>
      </c>
      <c r="AU53">
        <f t="shared" si="48"/>
        <v>-6.1846065496168903</v>
      </c>
      <c r="AW53">
        <v>50</v>
      </c>
      <c r="AX53">
        <f>IF(Z53&gt;0, (R53*SUMPRODUCT(K53:$K$98, X53:$X$98)-K53*$AZ$3)/Z53, 0)</f>
        <v>-513575.92766233493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3.0894476729825052E-3</v>
      </c>
      <c r="L54" s="2">
        <v>51</v>
      </c>
      <c r="M54" s="8">
        <v>0.70099715600000001</v>
      </c>
      <c r="Q54" s="5">
        <f t="shared" si="60"/>
        <v>25</v>
      </c>
      <c r="R54">
        <f t="shared" si="31"/>
        <v>2000000</v>
      </c>
      <c r="S54">
        <f t="shared" si="32"/>
        <v>-1621312.0496182183</v>
      </c>
      <c r="U54">
        <f t="shared" si="52"/>
        <v>0.70099715600000001</v>
      </c>
      <c r="V54">
        <f t="shared" si="53"/>
        <v>0.01</v>
      </c>
      <c r="W54">
        <f t="shared" si="54"/>
        <v>5.0785482575335704E-4</v>
      </c>
      <c r="X54">
        <f t="shared" si="55"/>
        <v>3.5600478851397887E-4</v>
      </c>
      <c r="Y54">
        <f t="shared" si="56"/>
        <v>5.0785482575335704E-6</v>
      </c>
      <c r="Z54">
        <f t="shared" si="57"/>
        <v>1.4677148898184459E-4</v>
      </c>
      <c r="AB54">
        <f t="shared" si="58"/>
        <v>-260.82201325407379</v>
      </c>
      <c r="AC54">
        <f t="shared" si="33"/>
        <v>-237.96238362667219</v>
      </c>
      <c r="AE54">
        <f t="shared" si="34"/>
        <v>0</v>
      </c>
      <c r="AF54">
        <f t="shared" si="35"/>
        <v>0</v>
      </c>
      <c r="AG54">
        <f t="shared" si="36"/>
        <v>-3.669287224546115E-3</v>
      </c>
      <c r="AH54">
        <f t="shared" si="37"/>
        <v>-712.00957702795779</v>
      </c>
      <c r="AI54">
        <f t="shared" si="38"/>
        <v>-712.0132463151823</v>
      </c>
      <c r="AJ54">
        <f t="shared" si="39"/>
        <v>-22.859629627401603</v>
      </c>
      <c r="AK54">
        <f t="shared" si="61"/>
        <v>-18.257540927785168</v>
      </c>
      <c r="AL54">
        <f t="shared" si="40"/>
        <v>-753.13041687036912</v>
      </c>
      <c r="AN54">
        <f t="shared" si="41"/>
        <v>0</v>
      </c>
      <c r="AO54">
        <f t="shared" si="42"/>
        <v>0</v>
      </c>
      <c r="AP54">
        <f t="shared" si="43"/>
        <v>-1.133607087737843E-5</v>
      </c>
      <c r="AQ54">
        <f t="shared" si="44"/>
        <v>-2.1997163308902818</v>
      </c>
      <c r="AR54">
        <f t="shared" si="45"/>
        <v>-2.1997276669611594</v>
      </c>
      <c r="AS54">
        <f t="shared" si="46"/>
        <v>-7.0623629557617806E-2</v>
      </c>
      <c r="AT54">
        <f t="shared" si="47"/>
        <v>-5.640571733372874E-2</v>
      </c>
      <c r="AU54">
        <f t="shared" si="48"/>
        <v>-2.326757013852506</v>
      </c>
      <c r="AW54">
        <v>51</v>
      </c>
      <c r="AX54">
        <f>IF(Z54&gt;0, (R54*SUMPRODUCT(K54:$K$98, X54:$X$98)-K54*$AZ$3)/Z54, 0)</f>
        <v>-1621312.0496182183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2.758435422305808E-3</v>
      </c>
      <c r="L55" s="2">
        <v>52</v>
      </c>
      <c r="M55" s="8">
        <v>0.77900909500000004</v>
      </c>
      <c r="Q55" s="5">
        <f t="shared" si="60"/>
        <v>25</v>
      </c>
      <c r="R55">
        <f t="shared" si="31"/>
        <v>2000000</v>
      </c>
      <c r="S55">
        <f t="shared" si="32"/>
        <v>-6921692.6996420994</v>
      </c>
      <c r="U55">
        <f t="shared" si="52"/>
        <v>0.77900909500000004</v>
      </c>
      <c r="V55">
        <f t="shared" si="53"/>
        <v>0.01</v>
      </c>
      <c r="W55">
        <f t="shared" si="54"/>
        <v>1.4677148898184459E-4</v>
      </c>
      <c r="X55">
        <f t="shared" si="55"/>
        <v>1.1433632480354923E-4</v>
      </c>
      <c r="Y55">
        <f t="shared" si="56"/>
        <v>1.4677148898184461E-6</v>
      </c>
      <c r="Z55">
        <f t="shared" si="57"/>
        <v>3.0967449288476909E-5</v>
      </c>
      <c r="AB55">
        <f t="shared" si="58"/>
        <v>-237.96238362667219</v>
      </c>
      <c r="AC55">
        <f t="shared" si="33"/>
        <v>-214.34716766658755</v>
      </c>
      <c r="AE55">
        <f t="shared" si="34"/>
        <v>0</v>
      </c>
      <c r="AF55">
        <f t="shared" si="35"/>
        <v>0</v>
      </c>
      <c r="AG55">
        <f t="shared" si="36"/>
        <v>-7.7418623221192271E-4</v>
      </c>
      <c r="AH55">
        <f t="shared" si="37"/>
        <v>-228.67264960709846</v>
      </c>
      <c r="AI55">
        <f t="shared" si="38"/>
        <v>-228.67342379333067</v>
      </c>
      <c r="AJ55">
        <f t="shared" si="39"/>
        <v>-23.61521596008464</v>
      </c>
      <c r="AK55">
        <f t="shared" si="61"/>
        <v>-16.657366853867057</v>
      </c>
      <c r="AL55">
        <f t="shared" si="40"/>
        <v>-268.94600660728236</v>
      </c>
      <c r="AN55">
        <f t="shared" si="41"/>
        <v>0</v>
      </c>
      <c r="AO55">
        <f t="shared" si="42"/>
        <v>0</v>
      </c>
      <c r="AP55">
        <f t="shared" si="43"/>
        <v>-2.1355427263948375E-6</v>
      </c>
      <c r="AQ55">
        <f t="shared" si="44"/>
        <v>-0.63077873678874474</v>
      </c>
      <c r="AR55">
        <f t="shared" si="45"/>
        <v>-0.63078087233147107</v>
      </c>
      <c r="AS55">
        <f t="shared" si="46"/>
        <v>-6.5141048209698932E-2</v>
      </c>
      <c r="AT55">
        <f t="shared" si="47"/>
        <v>-4.5948270772049542E-2</v>
      </c>
      <c r="AU55">
        <f t="shared" si="48"/>
        <v>-0.74187019131321952</v>
      </c>
      <c r="AW55">
        <v>52</v>
      </c>
      <c r="AX55">
        <f>IF(Z55&gt;0, (R55*SUMPRODUCT(K55:$K$98, X55:$X$98)-K55*$AZ$3)/Z55, 0)</f>
        <v>-6921692.6996420994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2.4628887699159E-3</v>
      </c>
      <c r="L56" s="2">
        <v>53</v>
      </c>
      <c r="M56" s="8">
        <v>0.78135831499999997</v>
      </c>
      <c r="Q56" s="5">
        <f t="shared" si="60"/>
        <v>25</v>
      </c>
      <c r="R56">
        <f t="shared" si="31"/>
        <v>2000000</v>
      </c>
      <c r="S56">
        <f t="shared" si="32"/>
        <v>-29705294.138720315</v>
      </c>
      <c r="U56">
        <f t="shared" si="52"/>
        <v>0.78135831499999997</v>
      </c>
      <c r="V56">
        <f t="shared" si="53"/>
        <v>0.01</v>
      </c>
      <c r="W56">
        <f t="shared" si="54"/>
        <v>3.0967449288476909E-5</v>
      </c>
      <c r="X56">
        <f t="shared" si="55"/>
        <v>2.4196673995892267E-5</v>
      </c>
      <c r="Y56">
        <f t="shared" si="56"/>
        <v>3.0967449288476909E-7</v>
      </c>
      <c r="Z56">
        <f t="shared" si="57"/>
        <v>6.4611007996998736E-6</v>
      </c>
      <c r="AB56">
        <f t="shared" si="58"/>
        <v>-214.34716766658755</v>
      </c>
      <c r="AC56">
        <f t="shared" si="33"/>
        <v>-191.9288997150058</v>
      </c>
      <c r="AE56">
        <f t="shared" si="34"/>
        <v>0</v>
      </c>
      <c r="AF56">
        <f t="shared" si="35"/>
        <v>0</v>
      </c>
      <c r="AG56">
        <f t="shared" si="36"/>
        <v>-1.6152751999249683E-4</v>
      </c>
      <c r="AH56">
        <f t="shared" si="37"/>
        <v>-48.39334799178453</v>
      </c>
      <c r="AI56">
        <f t="shared" si="38"/>
        <v>-48.393509519304523</v>
      </c>
      <c r="AJ56">
        <f t="shared" si="39"/>
        <v>-22.418267951581754</v>
      </c>
      <c r="AK56">
        <f t="shared" si="61"/>
        <v>-15.00430173666113</v>
      </c>
      <c r="AL56">
        <f t="shared" si="40"/>
        <v>-85.816079207547418</v>
      </c>
      <c r="AN56">
        <f t="shared" si="41"/>
        <v>0</v>
      </c>
      <c r="AO56">
        <f t="shared" si="42"/>
        <v>0</v>
      </c>
      <c r="AP56">
        <f t="shared" si="43"/>
        <v>-3.9782431502188646E-7</v>
      </c>
      <c r="AQ56">
        <f t="shared" si="44"/>
        <v>-0.11918743330759829</v>
      </c>
      <c r="AR56">
        <f t="shared" si="45"/>
        <v>-0.11918783113191331</v>
      </c>
      <c r="AS56">
        <f t="shared" si="46"/>
        <v>-5.5213700378916229E-2</v>
      </c>
      <c r="AT56">
        <f t="shared" si="47"/>
        <v>-3.6953926247652334E-2</v>
      </c>
      <c r="AU56">
        <f t="shared" si="48"/>
        <v>-0.21135545775848191</v>
      </c>
      <c r="AW56">
        <v>53</v>
      </c>
      <c r="AX56">
        <f>IF(Z56&gt;0, (R56*SUMPRODUCT(K56:$K$98, X56:$X$98)-K56*$AZ$3)/Z56, 0)</f>
        <v>-29705294.138720315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2.1990078302820534E-3</v>
      </c>
      <c r="L57" s="2">
        <v>54</v>
      </c>
      <c r="M57" s="8">
        <v>0.78389590600000003</v>
      </c>
      <c r="Q57" s="5">
        <f t="shared" si="60"/>
        <v>25</v>
      </c>
      <c r="R57">
        <f t="shared" si="31"/>
        <v>2000000</v>
      </c>
      <c r="S57">
        <f t="shared" si="32"/>
        <v>-128763098.6063671</v>
      </c>
      <c r="U57">
        <f t="shared" si="52"/>
        <v>0.78389590600000003</v>
      </c>
      <c r="V57">
        <f t="shared" si="53"/>
        <v>0.01</v>
      </c>
      <c r="W57">
        <f t="shared" si="54"/>
        <v>6.4611007996998736E-6</v>
      </c>
      <c r="X57">
        <f t="shared" si="55"/>
        <v>5.0648304651380571E-6</v>
      </c>
      <c r="Y57">
        <f t="shared" si="56"/>
        <v>6.4611007996998735E-8</v>
      </c>
      <c r="Z57">
        <f t="shared" si="57"/>
        <v>1.3316593265648178E-6</v>
      </c>
      <c r="AB57">
        <f t="shared" si="58"/>
        <v>-191.9288997150058</v>
      </c>
      <c r="AC57">
        <f t="shared" si="33"/>
        <v>-171.46858117655404</v>
      </c>
      <c r="AE57">
        <f t="shared" si="34"/>
        <v>0</v>
      </c>
      <c r="AF57">
        <f t="shared" si="35"/>
        <v>0</v>
      </c>
      <c r="AG57">
        <f t="shared" si="36"/>
        <v>-3.3291483164120445E-5</v>
      </c>
      <c r="AH57">
        <f t="shared" si="37"/>
        <v>-10.129660930276113</v>
      </c>
      <c r="AI57">
        <f t="shared" si="38"/>
        <v>-10.129694221759278</v>
      </c>
      <c r="AJ57">
        <f t="shared" si="39"/>
        <v>-20.460318538451759</v>
      </c>
      <c r="AK57">
        <f t="shared" si="61"/>
        <v>-13.435022980050407</v>
      </c>
      <c r="AL57">
        <f t="shared" si="40"/>
        <v>-44.025035740261444</v>
      </c>
      <c r="AN57">
        <f t="shared" si="41"/>
        <v>0</v>
      </c>
      <c r="AO57">
        <f t="shared" si="42"/>
        <v>0</v>
      </c>
      <c r="AP57">
        <f t="shared" si="43"/>
        <v>-7.3208232159604007E-8</v>
      </c>
      <c r="AQ57">
        <f t="shared" si="44"/>
        <v>-2.2275203703779362E-2</v>
      </c>
      <c r="AR57">
        <f t="shared" si="45"/>
        <v>-2.2275276912011525E-2</v>
      </c>
      <c r="AS57">
        <f t="shared" si="46"/>
        <v>-4.4992400676120474E-2</v>
      </c>
      <c r="AT57">
        <f t="shared" si="47"/>
        <v>-2.9543720733150172E-2</v>
      </c>
      <c r="AU57">
        <f t="shared" si="48"/>
        <v>-9.6811398321282174E-2</v>
      </c>
      <c r="AW57">
        <v>54</v>
      </c>
      <c r="AX57">
        <f>IF(Z57&gt;0, (R57*SUMPRODUCT(K57:$K$98, X57:$X$98)-K57*$AZ$3)/Z57, 0)</f>
        <v>-128763098.6063671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1.9633998484661188E-3</v>
      </c>
      <c r="L58" s="2">
        <v>55</v>
      </c>
      <c r="M58" s="8">
        <v>0.78669207100000005</v>
      </c>
      <c r="Q58" s="5">
        <f t="shared" si="60"/>
        <v>25</v>
      </c>
      <c r="R58">
        <f t="shared" si="31"/>
        <v>2000000</v>
      </c>
      <c r="S58">
        <f t="shared" si="32"/>
        <v>-565553855.34870076</v>
      </c>
      <c r="U58">
        <f t="shared" si="52"/>
        <v>0.78669207100000005</v>
      </c>
      <c r="V58">
        <f t="shared" si="53"/>
        <v>0.01</v>
      </c>
      <c r="W58">
        <f t="shared" si="54"/>
        <v>1.3316593265648178E-6</v>
      </c>
      <c r="X58">
        <f t="shared" si="55"/>
        <v>1.047605833481742E-6</v>
      </c>
      <c r="Y58">
        <f t="shared" si="56"/>
        <v>1.3316593265648179E-8</v>
      </c>
      <c r="Z58">
        <f t="shared" si="57"/>
        <v>2.7073689981742769E-7</v>
      </c>
      <c r="AB58">
        <f t="shared" si="58"/>
        <v>-171.46858117655404</v>
      </c>
      <c r="AC58">
        <f t="shared" si="33"/>
        <v>-153.1162974769012</v>
      </c>
      <c r="AE58">
        <f t="shared" si="34"/>
        <v>0</v>
      </c>
      <c r="AF58">
        <f t="shared" si="35"/>
        <v>0</v>
      </c>
      <c r="AG58">
        <f t="shared" si="36"/>
        <v>-6.768422495435692E-6</v>
      </c>
      <c r="AH58">
        <f t="shared" si="37"/>
        <v>-2.0952116669634839</v>
      </c>
      <c r="AI58">
        <f t="shared" si="38"/>
        <v>-2.0952184353859793</v>
      </c>
      <c r="AJ58">
        <f t="shared" si="39"/>
        <v>-18.352283699652844</v>
      </c>
      <c r="AK58">
        <f t="shared" si="61"/>
        <v>-12.002800682358783</v>
      </c>
      <c r="AL58">
        <f t="shared" si="40"/>
        <v>-32.450302817397606</v>
      </c>
      <c r="AN58">
        <f t="shared" si="41"/>
        <v>0</v>
      </c>
      <c r="AO58">
        <f t="shared" si="42"/>
        <v>0</v>
      </c>
      <c r="AP58">
        <f t="shared" si="43"/>
        <v>-1.3289119701893106E-8</v>
      </c>
      <c r="AQ58">
        <f t="shared" si="44"/>
        <v>-4.1137382694205488E-3</v>
      </c>
      <c r="AR58">
        <f t="shared" si="45"/>
        <v>-4.1137515585402502E-3</v>
      </c>
      <c r="AS58">
        <f t="shared" si="46"/>
        <v>-3.6032871034905614E-2</v>
      </c>
      <c r="AT58">
        <f t="shared" si="47"/>
        <v>-2.3566297040912263E-2</v>
      </c>
      <c r="AU58">
        <f t="shared" si="48"/>
        <v>-6.3712919634358128E-2</v>
      </c>
      <c r="AW58">
        <v>55</v>
      </c>
      <c r="AX58">
        <f>IF(Z58&gt;0, (R58*SUMPRODUCT(K58:$K$98, X58:$X$98)-K58*$AZ$3)/Z58, 0)</f>
        <v>-565553855.34870076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1.7530355789876059E-3</v>
      </c>
      <c r="L59" s="2">
        <v>56</v>
      </c>
      <c r="M59" s="8">
        <v>0.78978433000000003</v>
      </c>
      <c r="Q59" s="5">
        <f t="shared" si="60"/>
        <v>25</v>
      </c>
      <c r="R59">
        <f t="shared" si="31"/>
        <v>2000000</v>
      </c>
      <c r="S59">
        <f t="shared" si="32"/>
        <v>-2522140273.6170177</v>
      </c>
      <c r="U59">
        <f t="shared" si="52"/>
        <v>0.78978433000000003</v>
      </c>
      <c r="V59">
        <f t="shared" si="53"/>
        <v>0.01</v>
      </c>
      <c r="W59">
        <f t="shared" si="54"/>
        <v>2.7073689981742769E-7</v>
      </c>
      <c r="X59">
        <f t="shared" si="55"/>
        <v>2.1382376102858427E-7</v>
      </c>
      <c r="Y59">
        <f t="shared" si="56"/>
        <v>2.7073689981742772E-9</v>
      </c>
      <c r="Z59">
        <f t="shared" si="57"/>
        <v>5.420576979066915E-8</v>
      </c>
      <c r="AB59">
        <f t="shared" si="58"/>
        <v>-153.1162974769012</v>
      </c>
      <c r="AC59">
        <f t="shared" si="33"/>
        <v>-136.71455505145937</v>
      </c>
      <c r="AE59">
        <f t="shared" si="34"/>
        <v>0</v>
      </c>
      <c r="AF59">
        <f t="shared" si="35"/>
        <v>0</v>
      </c>
      <c r="AG59">
        <f t="shared" si="36"/>
        <v>-1.3551442447667287E-6</v>
      </c>
      <c r="AH59">
        <f t="shared" si="37"/>
        <v>-0.42764752205716855</v>
      </c>
      <c r="AI59">
        <f t="shared" si="38"/>
        <v>-0.42764887720141331</v>
      </c>
      <c r="AJ59">
        <f t="shared" si="39"/>
        <v>-16.401742425441824</v>
      </c>
      <c r="AK59">
        <f t="shared" si="61"/>
        <v>-10.718140823383084</v>
      </c>
      <c r="AL59">
        <f t="shared" si="40"/>
        <v>-27.547532126026322</v>
      </c>
      <c r="AN59">
        <f t="shared" si="41"/>
        <v>0</v>
      </c>
      <c r="AO59">
        <f t="shared" si="42"/>
        <v>0</v>
      </c>
      <c r="AP59">
        <f t="shared" si="43"/>
        <v>-2.3756160757363641E-9</v>
      </c>
      <c r="AQ59">
        <f t="shared" si="44"/>
        <v>-7.4968132143210346E-4</v>
      </c>
      <c r="AR59">
        <f t="shared" si="45"/>
        <v>-7.4968369704817917E-4</v>
      </c>
      <c r="AS59">
        <f t="shared" si="46"/>
        <v>-2.875283802918999E-2</v>
      </c>
      <c r="AT59">
        <f t="shared" si="47"/>
        <v>-1.8789282203990062E-2</v>
      </c>
      <c r="AU59">
        <f t="shared" si="48"/>
        <v>-4.8291803930228229E-2</v>
      </c>
      <c r="AW59">
        <v>56</v>
      </c>
      <c r="AX59">
        <f>IF(Z59&gt;0, (R59*SUMPRODUCT(K59:$K$98, X59:$X$98)-K59*$AZ$3)/Z59, 0)</f>
        <v>-2522140273.6170177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1.5652103383817909E-3</v>
      </c>
      <c r="L60" s="2">
        <v>57</v>
      </c>
      <c r="M60" s="8">
        <v>0.79285550900000001</v>
      </c>
      <c r="Q60" s="5">
        <f t="shared" si="60"/>
        <v>25</v>
      </c>
      <c r="R60">
        <f t="shared" si="31"/>
        <v>2000000</v>
      </c>
      <c r="S60">
        <f t="shared" si="32"/>
        <v>-11422703078.638523</v>
      </c>
      <c r="U60">
        <f t="shared" si="52"/>
        <v>0.79285550900000001</v>
      </c>
      <c r="V60">
        <f t="shared" si="53"/>
        <v>0.01</v>
      </c>
      <c r="W60">
        <f t="shared" si="54"/>
        <v>5.420576979066915E-8</v>
      </c>
      <c r="X60">
        <f t="shared" si="55"/>
        <v>4.2977343198117812E-8</v>
      </c>
      <c r="Y60">
        <f t="shared" si="56"/>
        <v>5.4205769790669153E-10</v>
      </c>
      <c r="Z60">
        <f t="shared" si="57"/>
        <v>1.0686368894644646E-8</v>
      </c>
      <c r="AB60">
        <f t="shared" si="58"/>
        <v>-136.71455505145937</v>
      </c>
      <c r="AC60">
        <f t="shared" si="33"/>
        <v>-122.06721887232436</v>
      </c>
      <c r="AE60">
        <f t="shared" si="34"/>
        <v>0</v>
      </c>
      <c r="AF60">
        <f t="shared" si="35"/>
        <v>0</v>
      </c>
      <c r="AG60">
        <f t="shared" si="36"/>
        <v>-2.6715922236611618E-7</v>
      </c>
      <c r="AH60">
        <f t="shared" si="37"/>
        <v>-8.595468639623563E-2</v>
      </c>
      <c r="AI60">
        <f t="shared" si="38"/>
        <v>-8.5954953555458E-2</v>
      </c>
      <c r="AJ60">
        <f t="shared" si="39"/>
        <v>-14.64733617913501</v>
      </c>
      <c r="AK60">
        <f t="shared" si="61"/>
        <v>-9.5700188536021571</v>
      </c>
      <c r="AL60">
        <f t="shared" si="40"/>
        <v>-24.303309986292625</v>
      </c>
      <c r="AN60">
        <f t="shared" si="41"/>
        <v>0</v>
      </c>
      <c r="AO60">
        <f t="shared" si="42"/>
        <v>0</v>
      </c>
      <c r="AP60">
        <f t="shared" si="43"/>
        <v>-4.1816037684148483E-10</v>
      </c>
      <c r="AQ60">
        <f t="shared" si="44"/>
        <v>-1.345371637797527E-4</v>
      </c>
      <c r="AR60">
        <f t="shared" si="45"/>
        <v>-1.3453758194012955E-4</v>
      </c>
      <c r="AS60">
        <f t="shared" si="46"/>
        <v>-2.2926162017335758E-2</v>
      </c>
      <c r="AT60">
        <f t="shared" si="47"/>
        <v>-1.4979092448166751E-2</v>
      </c>
      <c r="AU60">
        <f t="shared" si="48"/>
        <v>-3.8039792047442636E-2</v>
      </c>
      <c r="AW60">
        <v>57</v>
      </c>
      <c r="AX60">
        <f>IF(Z60&gt;0, (R60*SUMPRODUCT(K60:$K$98, X60:$X$98)-K60*$AZ$3)/Z60, 0)</f>
        <v>-11422703078.638523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1.3975092306980274E-3</v>
      </c>
      <c r="L61" s="2">
        <v>58</v>
      </c>
      <c r="M61" s="8">
        <v>0.79617230500000002</v>
      </c>
      <c r="Q61" s="5">
        <f t="shared" si="60"/>
        <v>25</v>
      </c>
      <c r="R61">
        <f t="shared" si="31"/>
        <v>2000000</v>
      </c>
      <c r="S61">
        <f t="shared" si="32"/>
        <v>-52618141008.467911</v>
      </c>
      <c r="U61">
        <f t="shared" si="52"/>
        <v>0.79617230500000002</v>
      </c>
      <c r="V61">
        <f t="shared" si="53"/>
        <v>0.01</v>
      </c>
      <c r="W61">
        <f t="shared" si="54"/>
        <v>1.0686368894644646E-8</v>
      </c>
      <c r="X61">
        <f t="shared" si="55"/>
        <v>8.5081909549295312E-9</v>
      </c>
      <c r="Y61">
        <f t="shared" si="56"/>
        <v>1.0686368894644646E-10</v>
      </c>
      <c r="Z61">
        <f t="shared" si="57"/>
        <v>2.0713142507686688E-9</v>
      </c>
      <c r="AB61">
        <f t="shared" si="58"/>
        <v>-122.06721887232436</v>
      </c>
      <c r="AC61">
        <f t="shared" si="33"/>
        <v>-108.98870531979487</v>
      </c>
      <c r="AE61">
        <f t="shared" si="34"/>
        <v>0</v>
      </c>
      <c r="AF61">
        <f t="shared" si="35"/>
        <v>0</v>
      </c>
      <c r="AG61">
        <f t="shared" si="36"/>
        <v>-5.1782856269216718E-8</v>
      </c>
      <c r="AH61">
        <f t="shared" si="37"/>
        <v>-1.7016381909859064E-2</v>
      </c>
      <c r="AI61">
        <f t="shared" si="38"/>
        <v>-1.7016433692715334E-2</v>
      </c>
      <c r="AJ61">
        <f t="shared" si="39"/>
        <v>-13.078513552529486</v>
      </c>
      <c r="AK61">
        <f t="shared" si="61"/>
        <v>-8.5447053210627057</v>
      </c>
      <c r="AL61">
        <f t="shared" si="40"/>
        <v>-21.640235307284907</v>
      </c>
      <c r="AN61">
        <f t="shared" si="41"/>
        <v>0</v>
      </c>
      <c r="AO61">
        <f t="shared" si="42"/>
        <v>0</v>
      </c>
      <c r="AP61">
        <f t="shared" si="43"/>
        <v>-7.2367019628139589E-11</v>
      </c>
      <c r="AQ61">
        <f t="shared" si="44"/>
        <v>-2.3780550792110972E-5</v>
      </c>
      <c r="AR61">
        <f t="shared" si="45"/>
        <v>-2.3780623159130599E-5</v>
      </c>
      <c r="AS61">
        <f t="shared" si="46"/>
        <v>-1.8277343413469208E-2</v>
      </c>
      <c r="AT61">
        <f t="shared" si="47"/>
        <v>-1.1941304559779684E-2</v>
      </c>
      <c r="AU61">
        <f t="shared" si="48"/>
        <v>-3.0242428596408022E-2</v>
      </c>
      <c r="AW61">
        <v>58</v>
      </c>
      <c r="AX61">
        <f>IF(Z61&gt;0, (R61*SUMPRODUCT(K61:$K$98, X61:$X$98)-K61*$AZ$3)/Z61, 0)</f>
        <v>-52618141008.467911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1.2477760988375245E-3</v>
      </c>
      <c r="L62" s="2">
        <v>59</v>
      </c>
      <c r="M62" s="8">
        <v>0.79964768799999997</v>
      </c>
      <c r="Q62" s="5">
        <f t="shared" si="60"/>
        <v>25</v>
      </c>
      <c r="R62">
        <f t="shared" si="31"/>
        <v>2000000</v>
      </c>
      <c r="S62">
        <f t="shared" si="32"/>
        <v>-246808103052.90805</v>
      </c>
      <c r="U62">
        <f t="shared" si="52"/>
        <v>0.79964768799999997</v>
      </c>
      <c r="V62">
        <f t="shared" si="53"/>
        <v>0.01</v>
      </c>
      <c r="W62">
        <f t="shared" si="54"/>
        <v>2.0713142507686688E-9</v>
      </c>
      <c r="X62">
        <f t="shared" si="55"/>
        <v>1.6563216517486181E-9</v>
      </c>
      <c r="Y62">
        <f t="shared" si="56"/>
        <v>2.0713142507686689E-11</v>
      </c>
      <c r="Z62">
        <f t="shared" si="57"/>
        <v>3.9427945651236405E-10</v>
      </c>
      <c r="AB62">
        <f t="shared" si="58"/>
        <v>-108.98870531979487</v>
      </c>
      <c r="AC62">
        <f t="shared" si="33"/>
        <v>-97.311364734548121</v>
      </c>
      <c r="AE62">
        <f t="shared" si="34"/>
        <v>0</v>
      </c>
      <c r="AF62">
        <f t="shared" si="35"/>
        <v>0</v>
      </c>
      <c r="AG62">
        <f t="shared" si="36"/>
        <v>-9.856986412809101E-9</v>
      </c>
      <c r="AH62">
        <f t="shared" si="37"/>
        <v>-3.3126433034972361E-3</v>
      </c>
      <c r="AI62">
        <f t="shared" si="38"/>
        <v>-3.312653160483649E-3</v>
      </c>
      <c r="AJ62">
        <f t="shared" si="39"/>
        <v>-11.677340585246753</v>
      </c>
      <c r="AK62">
        <f t="shared" si="61"/>
        <v>-7.6292093723856418</v>
      </c>
      <c r="AL62">
        <f t="shared" si="40"/>
        <v>-19.309862610792877</v>
      </c>
      <c r="AN62">
        <f t="shared" si="41"/>
        <v>0</v>
      </c>
      <c r="AO62">
        <f t="shared" si="42"/>
        <v>0</v>
      </c>
      <c r="AP62">
        <f t="shared" si="43"/>
        <v>-1.2299312052469424E-11</v>
      </c>
      <c r="AQ62">
        <f t="shared" si="44"/>
        <v>-4.1334371380780311E-6</v>
      </c>
      <c r="AR62">
        <f t="shared" si="45"/>
        <v>-4.133449437390083E-6</v>
      </c>
      <c r="AS62">
        <f t="shared" si="46"/>
        <v>-1.4570706480256289E-2</v>
      </c>
      <c r="AT62">
        <f t="shared" si="47"/>
        <v>-9.5195451078900345E-3</v>
      </c>
      <c r="AU62">
        <f t="shared" si="48"/>
        <v>-2.409438503758371E-2</v>
      </c>
      <c r="AW62">
        <v>59</v>
      </c>
      <c r="AX62">
        <f>IF(Z62&gt;0, (R62*SUMPRODUCT(K62:$K$98, X62:$X$98)-K62*$AZ$3)/Z62, 0)</f>
        <v>-246808103052.90805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1.114085802533504E-3</v>
      </c>
      <c r="L63" s="2">
        <v>60</v>
      </c>
      <c r="M63" s="8">
        <v>0.80323853099999998</v>
      </c>
      <c r="Q63" s="5">
        <f t="shared" si="60"/>
        <v>25</v>
      </c>
      <c r="R63">
        <f t="shared" si="31"/>
        <v>2000000</v>
      </c>
      <c r="S63">
        <f t="shared" si="32"/>
        <v>-1179924253304.8003</v>
      </c>
      <c r="U63">
        <f t="shared" si="52"/>
        <v>0.80323853099999998</v>
      </c>
      <c r="V63">
        <f t="shared" si="53"/>
        <v>0.01</v>
      </c>
      <c r="W63">
        <f t="shared" si="54"/>
        <v>3.9427945651236405E-10</v>
      </c>
      <c r="X63">
        <f t="shared" si="55"/>
        <v>3.1670045145246969E-10</v>
      </c>
      <c r="Y63">
        <f t="shared" si="56"/>
        <v>3.9427945651236402E-12</v>
      </c>
      <c r="Z63">
        <f t="shared" si="57"/>
        <v>7.3636210494770716E-11</v>
      </c>
      <c r="AB63">
        <f t="shared" si="58"/>
        <v>-97.311364734548121</v>
      </c>
      <c r="AC63">
        <f t="shared" si="33"/>
        <v>-86.885150684237431</v>
      </c>
      <c r="AE63">
        <f t="shared" si="34"/>
        <v>0</v>
      </c>
      <c r="AF63">
        <f t="shared" si="35"/>
        <v>0</v>
      </c>
      <c r="AG63">
        <f t="shared" si="36"/>
        <v>-1.840905262369268E-9</v>
      </c>
      <c r="AH63">
        <f t="shared" si="37"/>
        <v>-6.334009029049394E-4</v>
      </c>
      <c r="AI63">
        <f t="shared" si="38"/>
        <v>-6.3340274381020172E-4</v>
      </c>
      <c r="AJ63">
        <f t="shared" si="39"/>
        <v>-10.426214050310691</v>
      </c>
      <c r="AK63">
        <f t="shared" si="61"/>
        <v>-6.8117955314183689</v>
      </c>
      <c r="AL63">
        <f t="shared" si="40"/>
        <v>-17.238642984472868</v>
      </c>
      <c r="AN63">
        <f t="shared" si="41"/>
        <v>0</v>
      </c>
      <c r="AO63">
        <f t="shared" si="42"/>
        <v>0</v>
      </c>
      <c r="AP63">
        <f t="shared" si="43"/>
        <v>-2.0509264166148164E-12</v>
      </c>
      <c r="AQ63">
        <f t="shared" si="44"/>
        <v>-7.0566295323829541E-7</v>
      </c>
      <c r="AR63">
        <f t="shared" si="45"/>
        <v>-7.0566500416471199E-7</v>
      </c>
      <c r="AS63">
        <f t="shared" si="46"/>
        <v>-1.161569704762648E-2</v>
      </c>
      <c r="AT63">
        <f t="shared" si="47"/>
        <v>-7.5889246913143698E-3</v>
      </c>
      <c r="AU63">
        <f t="shared" si="48"/>
        <v>-1.9205327403945014E-2</v>
      </c>
      <c r="AW63">
        <v>60</v>
      </c>
      <c r="AX63">
        <f>IF(Z63&gt;0, (R63*SUMPRODUCT(K63:$K$98, X63:$X$98)-K63*$AZ$3)/Z63, 0)</f>
        <v>-1179924253304.8003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9.9471946654777136E-4</v>
      </c>
      <c r="L64" s="2">
        <v>61</v>
      </c>
      <c r="M64" s="8">
        <v>0.80709142899999997</v>
      </c>
      <c r="Q64" s="5">
        <f t="shared" si="60"/>
        <v>25</v>
      </c>
      <c r="R64">
        <f t="shared" si="31"/>
        <v>2000000</v>
      </c>
      <c r="S64">
        <f t="shared" si="32"/>
        <v>-5759729028467.8193</v>
      </c>
      <c r="U64">
        <f t="shared" si="52"/>
        <v>0.80709142899999997</v>
      </c>
      <c r="V64">
        <f t="shared" si="53"/>
        <v>0.01</v>
      </c>
      <c r="W64">
        <f t="shared" si="54"/>
        <v>7.3636210494770716E-11</v>
      </c>
      <c r="X64">
        <f t="shared" si="55"/>
        <v>5.9431154354369295E-11</v>
      </c>
      <c r="Y64">
        <f t="shared" si="56"/>
        <v>7.3636210494770723E-13</v>
      </c>
      <c r="Z64">
        <f t="shared" si="57"/>
        <v>1.3468694035453714E-11</v>
      </c>
      <c r="AB64">
        <f t="shared" si="58"/>
        <v>-86.885150684237431</v>
      </c>
      <c r="AC64">
        <f t="shared" si="33"/>
        <v>-77.576028011554129</v>
      </c>
      <c r="AE64">
        <f t="shared" si="34"/>
        <v>0</v>
      </c>
      <c r="AF64">
        <f t="shared" si="35"/>
        <v>0</v>
      </c>
      <c r="AG64">
        <f t="shared" si="36"/>
        <v>-3.3671735088634288E-10</v>
      </c>
      <c r="AH64">
        <f t="shared" si="37"/>
        <v>-1.1886230870873859E-4</v>
      </c>
      <c r="AI64">
        <f t="shared" si="38"/>
        <v>-1.1886264542608947E-4</v>
      </c>
      <c r="AJ64">
        <f t="shared" si="39"/>
        <v>-9.3091226726833014</v>
      </c>
      <c r="AK64">
        <f t="shared" si="61"/>
        <v>-6.081960547896621</v>
      </c>
      <c r="AL64">
        <f t="shared" si="40"/>
        <v>-15.391202083225348</v>
      </c>
      <c r="AN64">
        <f t="shared" si="41"/>
        <v>0</v>
      </c>
      <c r="AO64">
        <f t="shared" si="42"/>
        <v>0</v>
      </c>
      <c r="AP64">
        <f t="shared" si="43"/>
        <v>-3.3493930365104172E-13</v>
      </c>
      <c r="AQ64">
        <f t="shared" si="44"/>
        <v>-1.1823465231139297E-7</v>
      </c>
      <c r="AR64">
        <f t="shared" si="45"/>
        <v>-1.1823498725069661E-7</v>
      </c>
      <c r="AS64">
        <f t="shared" si="46"/>
        <v>-9.2599655389992968E-3</v>
      </c>
      <c r="AT64">
        <f t="shared" si="47"/>
        <v>-6.0498445517683181E-3</v>
      </c>
      <c r="AU64">
        <f t="shared" si="48"/>
        <v>-1.5309928325754866E-2</v>
      </c>
      <c r="AW64">
        <v>61</v>
      </c>
      <c r="AX64">
        <f>IF(Z64&gt;0, (R64*SUMPRODUCT(K64:$K$98, X64:$X$98)-K64*$AZ$3)/Z64, 0)</f>
        <v>-5759729028467.8193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8.8814238084622432E-4</v>
      </c>
      <c r="L65" s="2">
        <v>62</v>
      </c>
      <c r="M65" s="8">
        <v>0.81105379099999997</v>
      </c>
      <c r="Q65" s="5">
        <f t="shared" si="60"/>
        <v>25</v>
      </c>
      <c r="R65">
        <f t="shared" si="31"/>
        <v>2000000</v>
      </c>
      <c r="S65">
        <f t="shared" si="32"/>
        <v>-28738330028792.707</v>
      </c>
      <c r="U65">
        <f t="shared" si="52"/>
        <v>0.81105379099999997</v>
      </c>
      <c r="V65">
        <f t="shared" si="53"/>
        <v>0.01</v>
      </c>
      <c r="W65">
        <f t="shared" si="54"/>
        <v>1.3468694035453714E-11</v>
      </c>
      <c r="X65">
        <f t="shared" si="55"/>
        <v>1.0923835357273823E-11</v>
      </c>
      <c r="Y65">
        <f t="shared" si="56"/>
        <v>1.3468694035453714E-13</v>
      </c>
      <c r="Z65">
        <f t="shared" si="57"/>
        <v>2.4101717378253544E-12</v>
      </c>
      <c r="AB65">
        <f t="shared" si="58"/>
        <v>-77.576028011554129</v>
      </c>
      <c r="AC65">
        <f t="shared" si="33"/>
        <v>-69.26431082769389</v>
      </c>
      <c r="AE65">
        <f t="shared" si="34"/>
        <v>0</v>
      </c>
      <c r="AF65">
        <f t="shared" si="35"/>
        <v>0</v>
      </c>
      <c r="AG65">
        <f t="shared" si="36"/>
        <v>-6.0254293445633863E-11</v>
      </c>
      <c r="AH65">
        <f t="shared" si="37"/>
        <v>-2.1847670714547645E-5</v>
      </c>
      <c r="AI65">
        <f t="shared" si="38"/>
        <v>-2.1847730968841092E-5</v>
      </c>
      <c r="AJ65">
        <f t="shared" si="39"/>
        <v>-8.3117171838602388</v>
      </c>
      <c r="AK65">
        <f t="shared" si="61"/>
        <v>-5.4303219608087892</v>
      </c>
      <c r="AL65">
        <f t="shared" si="40"/>
        <v>-13.742060992399995</v>
      </c>
      <c r="AN65">
        <f t="shared" si="41"/>
        <v>0</v>
      </c>
      <c r="AO65">
        <f t="shared" si="42"/>
        <v>0</v>
      </c>
      <c r="AP65">
        <f t="shared" si="43"/>
        <v>-5.3514391637012308E-14</v>
      </c>
      <c r="AQ65">
        <f t="shared" si="44"/>
        <v>-1.9403842284362677E-8</v>
      </c>
      <c r="AR65">
        <f t="shared" si="45"/>
        <v>-1.9403895798754315E-8</v>
      </c>
      <c r="AS65">
        <f t="shared" si="46"/>
        <v>-7.3819882885941077E-3</v>
      </c>
      <c r="AT65">
        <f t="shared" si="47"/>
        <v>-4.8228990750342551E-3</v>
      </c>
      <c r="AU65">
        <f t="shared" si="48"/>
        <v>-1.220490676752416E-2</v>
      </c>
      <c r="AW65">
        <v>62</v>
      </c>
      <c r="AX65">
        <f>IF(Z65&gt;0, (R65*SUMPRODUCT(K65:$K$98, X65:$X$98)-K65*$AZ$3)/Z65, 0)</f>
        <v>-28738330028792.707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7.9298426861270028E-4</v>
      </c>
      <c r="L66" s="2">
        <v>63</v>
      </c>
      <c r="M66" s="8">
        <v>0.81525055400000002</v>
      </c>
      <c r="Q66" s="5">
        <f t="shared" si="60"/>
        <v>25</v>
      </c>
      <c r="R66">
        <f t="shared" si="31"/>
        <v>2000000</v>
      </c>
      <c r="S66">
        <f t="shared" si="32"/>
        <v>-146834361048661.34</v>
      </c>
      <c r="U66">
        <f t="shared" si="52"/>
        <v>0.81525055400000002</v>
      </c>
      <c r="V66">
        <f t="shared" si="53"/>
        <v>0.01</v>
      </c>
      <c r="W66">
        <f t="shared" si="54"/>
        <v>2.4101717378253544E-12</v>
      </c>
      <c r="X66">
        <f t="shared" si="55"/>
        <v>1.9648938444972629E-12</v>
      </c>
      <c r="Y66">
        <f t="shared" si="56"/>
        <v>2.4101717378253544E-14</v>
      </c>
      <c r="Z66">
        <f t="shared" si="57"/>
        <v>4.21176175949838E-13</v>
      </c>
      <c r="AB66">
        <f t="shared" si="58"/>
        <v>-69.26431082769389</v>
      </c>
      <c r="AC66">
        <f t="shared" si="33"/>
        <v>-61.843134684513032</v>
      </c>
      <c r="AE66">
        <f t="shared" si="34"/>
        <v>0</v>
      </c>
      <c r="AF66">
        <f t="shared" si="35"/>
        <v>0</v>
      </c>
      <c r="AG66">
        <f t="shared" si="36"/>
        <v>-1.0529404398745951E-11</v>
      </c>
      <c r="AH66">
        <f t="shared" si="37"/>
        <v>-3.9297876889945254E-6</v>
      </c>
      <c r="AI66">
        <f t="shared" si="38"/>
        <v>-3.9297982183989239E-6</v>
      </c>
      <c r="AJ66">
        <f t="shared" si="39"/>
        <v>-7.4211761431808583</v>
      </c>
      <c r="AK66">
        <f t="shared" si="61"/>
        <v>-4.848501757938573</v>
      </c>
      <c r="AL66">
        <f t="shared" si="40"/>
        <v>-12.26968183091765</v>
      </c>
      <c r="AN66">
        <f t="shared" si="41"/>
        <v>0</v>
      </c>
      <c r="AO66">
        <f t="shared" si="42"/>
        <v>0</v>
      </c>
      <c r="AP66">
        <f t="shared" si="43"/>
        <v>-8.3496520460669067E-15</v>
      </c>
      <c r="AQ66">
        <f t="shared" si="44"/>
        <v>-3.1162598163605176E-9</v>
      </c>
      <c r="AR66">
        <f t="shared" si="45"/>
        <v>-3.1162681660125634E-9</v>
      </c>
      <c r="AS66">
        <f t="shared" si="46"/>
        <v>-5.8848759361462928E-3</v>
      </c>
      <c r="AT66">
        <f t="shared" si="47"/>
        <v>-3.8447856203863108E-3</v>
      </c>
      <c r="AU66">
        <f t="shared" si="48"/>
        <v>-9.7296646728007689E-3</v>
      </c>
      <c r="AW66">
        <v>63</v>
      </c>
      <c r="AX66">
        <f>IF(Z66&gt;0, (R66*SUMPRODUCT(K66:$K$98, X66:$X$98)-K66*$AZ$3)/Z66, 0)</f>
        <v>-146834361048661.34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7.0802166840419666E-4</v>
      </c>
      <c r="L67" s="2">
        <v>64</v>
      </c>
      <c r="M67" s="8">
        <v>0.81969331899999998</v>
      </c>
      <c r="Q67" s="5">
        <f t="shared" si="60"/>
        <v>25</v>
      </c>
      <c r="R67">
        <f t="shared" ref="R67:R89" si="62">$C$6</f>
        <v>2000000</v>
      </c>
      <c r="S67">
        <f t="shared" ref="S67:S89" si="63">AX67</f>
        <v>-769800147098289.38</v>
      </c>
      <c r="U67">
        <f t="shared" si="52"/>
        <v>0.81969331899999998</v>
      </c>
      <c r="V67">
        <f t="shared" si="53"/>
        <v>0.01</v>
      </c>
      <c r="W67">
        <f t="shared" si="54"/>
        <v>4.21176175949838E-13</v>
      </c>
      <c r="X67">
        <f t="shared" si="55"/>
        <v>3.4523529754805068E-13</v>
      </c>
      <c r="Y67">
        <f t="shared" si="56"/>
        <v>4.21176175949838E-15</v>
      </c>
      <c r="Z67">
        <f t="shared" si="57"/>
        <v>7.1729116642288929E-14</v>
      </c>
      <c r="AB67">
        <f t="shared" si="58"/>
        <v>-61.843134684513032</v>
      </c>
      <c r="AC67">
        <f t="shared" ref="AC67:AC89" si="64">S67*Z67</f>
        <v>-55.217084542464377</v>
      </c>
      <c r="AE67">
        <f t="shared" ref="AE67:AE89" si="65">$Z67*O67</f>
        <v>0</v>
      </c>
      <c r="AF67">
        <f t="shared" ref="AF67:AF89" si="66">-$Z67*P67</f>
        <v>0</v>
      </c>
      <c r="AG67">
        <f t="shared" ref="AG67:AG89" si="67">-$Z67*Q67</f>
        <v>-1.7932279160572232E-12</v>
      </c>
      <c r="AH67">
        <f t="shared" ref="AH67:AH89" si="68">-X67*R67</f>
        <v>-6.9047059509610134E-7</v>
      </c>
      <c r="AI67">
        <f t="shared" ref="AI67:AI89" si="69">SUM(AE67:AH67)</f>
        <v>-6.9047238832401741E-7</v>
      </c>
      <c r="AJ67">
        <f t="shared" ref="AJ67:AJ89" si="70">AB67-AC67</f>
        <v>-6.6260501420486548</v>
      </c>
      <c r="AK67">
        <f t="shared" si="61"/>
        <v>-4.3290194279159131</v>
      </c>
      <c r="AL67">
        <f t="shared" ref="AL67:AL89" si="71">SUM(AI67:AK67)</f>
        <v>-10.955070260436957</v>
      </c>
      <c r="AN67">
        <f t="shared" ref="AN67:AN89" si="72">AE67*$K67</f>
        <v>0</v>
      </c>
      <c r="AO67">
        <f t="shared" ref="AO67:AO89" si="73">AF67*$K67</f>
        <v>0</v>
      </c>
      <c r="AP67">
        <f t="shared" ref="AP67:AP89" si="74">AG67*$K67</f>
        <v>-1.2696442209558159E-15</v>
      </c>
      <c r="AQ67">
        <f t="shared" ref="AQ67:AQ89" si="75">AH67*$K67</f>
        <v>-4.8886814272398018E-10</v>
      </c>
      <c r="AR67">
        <f t="shared" ref="AR67:AR89" si="76">AI67*$K67</f>
        <v>-4.8886941236820118E-10</v>
      </c>
      <c r="AS67">
        <f t="shared" ref="AS67:AS89" si="77">AJ67*$K67</f>
        <v>-4.6913870765031528E-3</v>
      </c>
      <c r="AT67">
        <f t="shared" ref="AT67:AT89" si="78">AK67*$K67</f>
        <v>-3.0650395579072055E-3</v>
      </c>
      <c r="AU67">
        <f t="shared" ref="AU67:AU89" si="79">AL67*$K67</f>
        <v>-7.7564271232797716E-3</v>
      </c>
      <c r="AW67">
        <v>64</v>
      </c>
      <c r="AX67">
        <f>IF(Z67&gt;0, (R67*SUMPRODUCT(K67:$K$98, X67:$X$98)-K67*$AZ$3)/Z67, 0)</f>
        <v>-769800147098289.38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89" si="80">G68+$C$9</f>
        <v>0.12000000000000001</v>
      </c>
      <c r="I68" s="1">
        <f t="shared" ref="I68:I89" si="81">1+H68</f>
        <v>1.1200000000000001</v>
      </c>
      <c r="J68">
        <f t="shared" ref="J68:J89" si="82">1/I68</f>
        <v>0.89285714285714279</v>
      </c>
      <c r="K68">
        <f t="shared" si="59"/>
        <v>6.3216220393231843E-4</v>
      </c>
      <c r="L68" s="2">
        <v>65</v>
      </c>
      <c r="M68" s="8">
        <v>0.82421808699999999</v>
      </c>
      <c r="Q68" s="5">
        <f t="shared" si="60"/>
        <v>25</v>
      </c>
      <c r="R68">
        <f t="shared" si="62"/>
        <v>2000000</v>
      </c>
      <c r="S68">
        <f t="shared" si="63"/>
        <v>-4145938163442118</v>
      </c>
      <c r="U68">
        <f t="shared" ref="U68:U89" si="83">M68</f>
        <v>0.82421808699999999</v>
      </c>
      <c r="V68">
        <f t="shared" ref="V68:V89" si="84">$C$10</f>
        <v>0.01</v>
      </c>
      <c r="W68">
        <f t="shared" ref="W68:W89" si="85">Z67</f>
        <v>7.1729116642288929E-14</v>
      </c>
      <c r="X68">
        <f t="shared" ref="X68:X89" si="86">U68*W68</f>
        <v>5.9120435301107244E-14</v>
      </c>
      <c r="Y68">
        <f t="shared" ref="Y68:Y89" si="87">V68*W68</f>
        <v>7.1729116642288927E-16</v>
      </c>
      <c r="Z68">
        <f t="shared" ref="Z68:Z89" si="88">MAX(0, W68-X68-Y68)</f>
        <v>1.1891390174758796E-14</v>
      </c>
      <c r="AB68">
        <f t="shared" ref="AB68:AB89" si="89">AC67</f>
        <v>-55.217084542464377</v>
      </c>
      <c r="AC68">
        <f t="shared" si="64"/>
        <v>-49.300968341913133</v>
      </c>
      <c r="AE68">
        <f t="shared" si="65"/>
        <v>0</v>
      </c>
      <c r="AF68">
        <f t="shared" si="66"/>
        <v>0</v>
      </c>
      <c r="AG68">
        <f t="shared" si="67"/>
        <v>-2.9728475436896992E-13</v>
      </c>
      <c r="AH68">
        <f t="shared" si="68"/>
        <v>-1.1824087060221448E-7</v>
      </c>
      <c r="AI68">
        <f t="shared" si="69"/>
        <v>-1.1824116788696885E-7</v>
      </c>
      <c r="AJ68">
        <f t="shared" si="70"/>
        <v>-5.9161162005512438</v>
      </c>
      <c r="AK68">
        <f t="shared" si="61"/>
        <v>-3.8651959179725068</v>
      </c>
      <c r="AL68">
        <f t="shared" si="71"/>
        <v>-9.7813122367649186</v>
      </c>
      <c r="AN68">
        <f t="shared" si="72"/>
        <v>0</v>
      </c>
      <c r="AO68">
        <f t="shared" si="73"/>
        <v>0</v>
      </c>
      <c r="AP68">
        <f t="shared" si="74"/>
        <v>-1.8793218551736595E-16</v>
      </c>
      <c r="AQ68">
        <f t="shared" si="75"/>
        <v>-7.4747409354771985E-11</v>
      </c>
      <c r="AR68">
        <f t="shared" si="76"/>
        <v>-7.47475972869575E-11</v>
      </c>
      <c r="AS68">
        <f t="shared" si="77"/>
        <v>-3.7399450560601684E-3</v>
      </c>
      <c r="AT68">
        <f t="shared" si="78"/>
        <v>-2.4434307701357008E-3</v>
      </c>
      <c r="AU68">
        <f t="shared" si="79"/>
        <v>-6.1833759009434662E-3</v>
      </c>
      <c r="AW68">
        <v>65</v>
      </c>
      <c r="AX68">
        <f>IF(Z68&gt;0, (R68*SUMPRODUCT(K68:$K$98, X68:$X$98)-K68*$AZ$3)/Z68, 0)</f>
        <v>-4145938163442118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89" si="90">K68*J69</f>
        <v>5.6443053922528431E-4</v>
      </c>
      <c r="L69" s="2">
        <v>66</v>
      </c>
      <c r="M69" s="8">
        <v>0.82894669600000004</v>
      </c>
      <c r="Q69" s="5">
        <f t="shared" ref="Q69:Q89" si="91">$C$8</f>
        <v>25</v>
      </c>
      <c r="R69">
        <f t="shared" si="62"/>
        <v>2000000</v>
      </c>
      <c r="S69">
        <f t="shared" si="63"/>
        <v>-2.298450519884284E+16</v>
      </c>
      <c r="U69">
        <f t="shared" si="83"/>
        <v>0.82894669600000004</v>
      </c>
      <c r="V69">
        <f t="shared" si="84"/>
        <v>0.01</v>
      </c>
      <c r="W69">
        <f t="shared" si="85"/>
        <v>1.1891390174758796E-14</v>
      </c>
      <c r="X69">
        <f t="shared" si="86"/>
        <v>9.8573285962131677E-15</v>
      </c>
      <c r="Y69">
        <f t="shared" si="87"/>
        <v>1.1891390174758798E-16</v>
      </c>
      <c r="Z69">
        <f t="shared" si="88"/>
        <v>1.9151476767980408E-15</v>
      </c>
      <c r="AB69">
        <f t="shared" si="89"/>
        <v>-49.300968341913133</v>
      </c>
      <c r="AC69">
        <f t="shared" si="64"/>
        <v>-44.018721733916358</v>
      </c>
      <c r="AE69">
        <f t="shared" si="65"/>
        <v>0</v>
      </c>
      <c r="AF69">
        <f t="shared" si="66"/>
        <v>0</v>
      </c>
      <c r="AG69">
        <f t="shared" si="67"/>
        <v>-4.7878691919951017E-14</v>
      </c>
      <c r="AH69">
        <f t="shared" si="68"/>
        <v>-1.9714657192426336E-8</v>
      </c>
      <c r="AI69">
        <f t="shared" si="69"/>
        <v>-1.9714705071118256E-8</v>
      </c>
      <c r="AJ69">
        <f t="shared" si="70"/>
        <v>-5.2822466079967754</v>
      </c>
      <c r="AK69">
        <f t="shared" si="61"/>
        <v>-3.4510677839339197</v>
      </c>
      <c r="AL69">
        <f t="shared" si="71"/>
        <v>-8.7333144116454005</v>
      </c>
      <c r="AN69">
        <f t="shared" si="72"/>
        <v>0</v>
      </c>
      <c r="AO69">
        <f t="shared" si="73"/>
        <v>0</v>
      </c>
      <c r="AP69">
        <f t="shared" si="74"/>
        <v>-2.7024195897779216E-17</v>
      </c>
      <c r="AQ69">
        <f t="shared" si="75"/>
        <v>-1.1127554589762826E-11</v>
      </c>
      <c r="AR69">
        <f t="shared" si="76"/>
        <v>-1.1127581613958724E-11</v>
      </c>
      <c r="AS69">
        <f t="shared" si="77"/>
        <v>-2.9814613012725489E-3</v>
      </c>
      <c r="AT69">
        <f t="shared" si="78"/>
        <v>-1.9478880501888293E-3</v>
      </c>
      <c r="AU69">
        <f t="shared" si="79"/>
        <v>-4.9293493625889601E-3</v>
      </c>
      <c r="AW69">
        <v>66</v>
      </c>
      <c r="AX69">
        <f>IF(Z69&gt;0, (R69*SUMPRODUCT(K69:$K$98, X69:$X$98)-K69*$AZ$3)/Z69, 0)</f>
        <v>-2.298450519884284E+16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5.0395583859400386E-4</v>
      </c>
      <c r="L70" s="2">
        <v>67</v>
      </c>
      <c r="M70" s="8">
        <v>0.83370721699999994</v>
      </c>
      <c r="Q70" s="5">
        <f t="shared" si="91"/>
        <v>25</v>
      </c>
      <c r="R70">
        <f t="shared" si="62"/>
        <v>2000000</v>
      </c>
      <c r="S70">
        <f t="shared" si="63"/>
        <v>-1.3130407718076814E+17</v>
      </c>
      <c r="U70">
        <f t="shared" si="83"/>
        <v>0.83370721699999994</v>
      </c>
      <c r="V70">
        <f t="shared" si="84"/>
        <v>0.01</v>
      </c>
      <c r="W70">
        <f t="shared" si="85"/>
        <v>1.9151476767980408E-15</v>
      </c>
      <c r="X70">
        <f t="shared" si="86"/>
        <v>1.59667243976731E-15</v>
      </c>
      <c r="Y70">
        <f t="shared" si="87"/>
        <v>1.9151476767980408E-17</v>
      </c>
      <c r="Z70">
        <f t="shared" si="88"/>
        <v>2.9932376026275035E-16</v>
      </c>
      <c r="AB70">
        <f t="shared" si="89"/>
        <v>-44.018721733916358</v>
      </c>
      <c r="AC70">
        <f t="shared" si="64"/>
        <v>-39.302430119577913</v>
      </c>
      <c r="AE70">
        <f t="shared" si="65"/>
        <v>0</v>
      </c>
      <c r="AF70">
        <f t="shared" si="66"/>
        <v>0</v>
      </c>
      <c r="AG70">
        <f t="shared" si="67"/>
        <v>-7.4830940065687595E-15</v>
      </c>
      <c r="AH70">
        <f t="shared" si="68"/>
        <v>-3.1933448795346202E-9</v>
      </c>
      <c r="AI70">
        <f t="shared" si="69"/>
        <v>-3.1933523626286267E-9</v>
      </c>
      <c r="AJ70">
        <f t="shared" si="70"/>
        <v>-4.716291614338445</v>
      </c>
      <c r="AK70">
        <f t="shared" si="61"/>
        <v>-3.0813105213741454</v>
      </c>
      <c r="AL70">
        <f t="shared" si="71"/>
        <v>-7.7976021389059422</v>
      </c>
      <c r="AN70">
        <f t="shared" si="72"/>
        <v>0</v>
      </c>
      <c r="AO70">
        <f t="shared" si="73"/>
        <v>0</v>
      </c>
      <c r="AP70">
        <f t="shared" si="74"/>
        <v>-3.7711489153581236E-18</v>
      </c>
      <c r="AQ70">
        <f t="shared" si="75"/>
        <v>-1.6093047966857377E-12</v>
      </c>
      <c r="AR70">
        <f t="shared" si="76"/>
        <v>-1.6093085678346531E-12</v>
      </c>
      <c r="AS70">
        <f t="shared" si="77"/>
        <v>-2.3768026955577992E-3</v>
      </c>
      <c r="AT70">
        <f t="shared" si="78"/>
        <v>-1.5528444277676347E-3</v>
      </c>
      <c r="AU70">
        <f t="shared" si="79"/>
        <v>-3.9296471249347419E-3</v>
      </c>
      <c r="AW70">
        <v>67</v>
      </c>
      <c r="AX70">
        <f>IF(Z70&gt;0, (R70*SUMPRODUCT(K70:$K$98, X70:$X$98)-K70*$AZ$3)/Z70, 0)</f>
        <v>-1.3130407718076814E+17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4.4996057017321768E-4</v>
      </c>
      <c r="L71" s="2">
        <v>68</v>
      </c>
      <c r="M71" s="8">
        <v>0.83838979800000002</v>
      </c>
      <c r="Q71" s="5">
        <f t="shared" si="91"/>
        <v>25</v>
      </c>
      <c r="R71">
        <f t="shared" si="62"/>
        <v>2000000</v>
      </c>
      <c r="S71">
        <f t="shared" si="63"/>
        <v>-7.7327107048587046E+17</v>
      </c>
      <c r="U71">
        <f t="shared" si="83"/>
        <v>0.83838979800000002</v>
      </c>
      <c r="V71">
        <f t="shared" si="84"/>
        <v>0.01</v>
      </c>
      <c r="W71">
        <f t="shared" si="85"/>
        <v>2.9932376026275035E-16</v>
      </c>
      <c r="X71">
        <f t="shared" si="86"/>
        <v>2.5094998690328768E-16</v>
      </c>
      <c r="Y71">
        <f t="shared" si="87"/>
        <v>2.9932376026275037E-18</v>
      </c>
      <c r="Z71">
        <f t="shared" si="88"/>
        <v>4.5380535756835167E-17</v>
      </c>
      <c r="AB71">
        <f t="shared" si="89"/>
        <v>-39.302430119577913</v>
      </c>
      <c r="AC71">
        <f t="shared" si="64"/>
        <v>-35.091455463910251</v>
      </c>
      <c r="AE71">
        <f t="shared" si="65"/>
        <v>0</v>
      </c>
      <c r="AF71">
        <f t="shared" si="66"/>
        <v>0</v>
      </c>
      <c r="AG71">
        <f t="shared" si="67"/>
        <v>-1.1345133939208793E-15</v>
      </c>
      <c r="AH71">
        <f t="shared" si="68"/>
        <v>-5.0189997380657533E-10</v>
      </c>
      <c r="AI71">
        <f t="shared" si="69"/>
        <v>-5.0190110831996927E-10</v>
      </c>
      <c r="AJ71">
        <f t="shared" si="70"/>
        <v>-4.2109746556676626</v>
      </c>
      <c r="AK71">
        <f t="shared" si="61"/>
        <v>-2.7511701083704541</v>
      </c>
      <c r="AL71">
        <f t="shared" si="71"/>
        <v>-6.9621447645400174</v>
      </c>
      <c r="AN71">
        <f t="shared" si="72"/>
        <v>0</v>
      </c>
      <c r="AO71">
        <f t="shared" si="73"/>
        <v>0</v>
      </c>
      <c r="AP71">
        <f t="shared" si="74"/>
        <v>-5.1048629359779112E-19</v>
      </c>
      <c r="AQ71">
        <f t="shared" si="75"/>
        <v>-2.2583519838392966E-13</v>
      </c>
      <c r="AR71">
        <f t="shared" si="76"/>
        <v>-2.2583570887022325E-13</v>
      </c>
      <c r="AS71">
        <f t="shared" si="77"/>
        <v>-1.8947725570491905E-3</v>
      </c>
      <c r="AT71">
        <f t="shared" si="78"/>
        <v>-1.2379180706058826E-3</v>
      </c>
      <c r="AU71">
        <f t="shared" si="79"/>
        <v>-3.1326906278809088E-3</v>
      </c>
      <c r="AW71">
        <v>68</v>
      </c>
      <c r="AX71">
        <f>IF(Z71&gt;0, (R71*SUMPRODUCT(K71:$K$98, X71:$X$98)-K71*$AZ$3)/Z71, 0)</f>
        <v>-7.7327107048587046E+17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4.0175050908323003E-4</v>
      </c>
      <c r="L72" s="2">
        <v>69</v>
      </c>
      <c r="M72" s="8">
        <v>0.84318435700000005</v>
      </c>
      <c r="Q72" s="5">
        <f t="shared" si="91"/>
        <v>25</v>
      </c>
      <c r="R72">
        <f t="shared" si="62"/>
        <v>2000000</v>
      </c>
      <c r="S72">
        <f t="shared" si="63"/>
        <v>-4.7026364802836654E+18</v>
      </c>
      <c r="U72">
        <f t="shared" si="83"/>
        <v>0.84318435700000005</v>
      </c>
      <c r="V72">
        <f t="shared" si="84"/>
        <v>0.01</v>
      </c>
      <c r="W72">
        <f t="shared" si="85"/>
        <v>4.5380535756835167E-17</v>
      </c>
      <c r="X72">
        <f t="shared" si="86"/>
        <v>3.826415786244257E-17</v>
      </c>
      <c r="Y72">
        <f t="shared" si="87"/>
        <v>4.5380535756835166E-19</v>
      </c>
      <c r="Z72">
        <f t="shared" si="88"/>
        <v>6.6625725368242457E-18</v>
      </c>
      <c r="AB72">
        <f t="shared" si="89"/>
        <v>-35.091455463910251</v>
      </c>
      <c r="AC72">
        <f t="shared" si="64"/>
        <v>-31.331656664205781</v>
      </c>
      <c r="AE72">
        <f t="shared" si="65"/>
        <v>0</v>
      </c>
      <c r="AF72">
        <f t="shared" si="66"/>
        <v>0</v>
      </c>
      <c r="AG72">
        <f t="shared" si="67"/>
        <v>-1.6656431342060615E-16</v>
      </c>
      <c r="AH72">
        <f t="shared" si="68"/>
        <v>-7.6528315724885134E-11</v>
      </c>
      <c r="AI72">
        <f t="shared" si="69"/>
        <v>-7.6528482289198558E-11</v>
      </c>
      <c r="AJ72">
        <f t="shared" si="70"/>
        <v>-3.7597987997044697</v>
      </c>
      <c r="AK72">
        <f t="shared" ref="AK72:AK89" si="92">G72*SUM(AB72:AB72, AE72:AF72)</f>
        <v>-2.4564018824737177</v>
      </c>
      <c r="AL72">
        <f t="shared" si="71"/>
        <v>-6.2162006822547156</v>
      </c>
      <c r="AN72">
        <f t="shared" si="72"/>
        <v>0</v>
      </c>
      <c r="AO72">
        <f t="shared" si="73"/>
        <v>0</v>
      </c>
      <c r="AP72">
        <f t="shared" si="74"/>
        <v>-6.6917297711827202E-20</v>
      </c>
      <c r="AQ72">
        <f t="shared" si="75"/>
        <v>-3.0745289801754759E-14</v>
      </c>
      <c r="AR72">
        <f t="shared" si="76"/>
        <v>-3.0745356719052475E-14</v>
      </c>
      <c r="AS72">
        <f t="shared" si="77"/>
        <v>-1.5105010818317879E-3</v>
      </c>
      <c r="AT72">
        <f t="shared" si="78"/>
        <v>-9.8686070679682072E-4</v>
      </c>
      <c r="AU72">
        <f t="shared" si="79"/>
        <v>-2.497361788659354E-3</v>
      </c>
      <c r="AW72">
        <v>69</v>
      </c>
      <c r="AX72">
        <f>IF(Z72&gt;0, (R72*SUMPRODUCT(K72:$K$98, X72:$X$98)-K72*$AZ$3)/Z72, 0)</f>
        <v>-4.7026364802836654E+18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3.5870581168145535E-4</v>
      </c>
      <c r="L73" s="2">
        <v>70</v>
      </c>
      <c r="M73" s="8">
        <v>0.84806285100000001</v>
      </c>
      <c r="Q73" s="5">
        <f t="shared" si="91"/>
        <v>25</v>
      </c>
      <c r="R73">
        <f t="shared" si="62"/>
        <v>2000000</v>
      </c>
      <c r="S73">
        <f t="shared" si="63"/>
        <v>-2.9581984711288295E+19</v>
      </c>
      <c r="U73">
        <f t="shared" si="83"/>
        <v>0.84806285100000001</v>
      </c>
      <c r="V73">
        <f t="shared" si="84"/>
        <v>0.01</v>
      </c>
      <c r="W73">
        <f t="shared" si="85"/>
        <v>6.6625725368242457E-18</v>
      </c>
      <c r="X73">
        <f t="shared" si="86"/>
        <v>5.6502802605734724E-18</v>
      </c>
      <c r="Y73">
        <f t="shared" si="87"/>
        <v>6.6625725368242461E-20</v>
      </c>
      <c r="Z73">
        <f t="shared" si="88"/>
        <v>9.4566655088253072E-19</v>
      </c>
      <c r="AB73">
        <f t="shared" si="89"/>
        <v>-31.331656664205781</v>
      </c>
      <c r="AC73">
        <f t="shared" si="64"/>
        <v>-27.974693450183757</v>
      </c>
      <c r="AE73">
        <f t="shared" si="65"/>
        <v>0</v>
      </c>
      <c r="AF73">
        <f t="shared" si="66"/>
        <v>0</v>
      </c>
      <c r="AG73">
        <f t="shared" si="67"/>
        <v>-2.3641663772063268E-17</v>
      </c>
      <c r="AH73">
        <f t="shared" si="68"/>
        <v>-1.1300560521146945E-11</v>
      </c>
      <c r="AI73">
        <f t="shared" si="69"/>
        <v>-1.1300584162810716E-11</v>
      </c>
      <c r="AJ73">
        <f t="shared" si="70"/>
        <v>-3.3569632140220236</v>
      </c>
      <c r="AK73">
        <f t="shared" si="92"/>
        <v>-2.1932159664944049</v>
      </c>
      <c r="AL73">
        <f t="shared" si="71"/>
        <v>-5.5501791805277296</v>
      </c>
      <c r="AN73">
        <f t="shared" si="72"/>
        <v>0</v>
      </c>
      <c r="AO73">
        <f t="shared" si="73"/>
        <v>0</v>
      </c>
      <c r="AP73">
        <f t="shared" si="74"/>
        <v>-8.4804021928580128E-21</v>
      </c>
      <c r="AQ73">
        <f t="shared" si="75"/>
        <v>-4.0535767341934249E-15</v>
      </c>
      <c r="AR73">
        <f t="shared" si="76"/>
        <v>-4.0535852145956178E-15</v>
      </c>
      <c r="AS73">
        <f t="shared" si="77"/>
        <v>-1.2041622144705571E-3</v>
      </c>
      <c r="AT73">
        <f t="shared" si="78"/>
        <v>-7.8671931345410313E-4</v>
      </c>
      <c r="AU73">
        <f t="shared" si="79"/>
        <v>-1.9908815279287141E-3</v>
      </c>
      <c r="AW73">
        <v>70</v>
      </c>
      <c r="AX73">
        <f>IF(Z73&gt;0, (R73*SUMPRODUCT(K73:$K$98, X73:$X$98)-K73*$AZ$3)/Z73, 0)</f>
        <v>-2.9581984711288295E+19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3.2027304614415652E-4</v>
      </c>
      <c r="L74" s="2">
        <v>71</v>
      </c>
      <c r="M74" s="8">
        <v>0.85299375700000002</v>
      </c>
      <c r="Q74" s="5">
        <f t="shared" si="91"/>
        <v>25</v>
      </c>
      <c r="R74">
        <f t="shared" si="62"/>
        <v>2000000</v>
      </c>
      <c r="S74">
        <f t="shared" si="63"/>
        <v>-1.9278308616465426E+20</v>
      </c>
      <c r="U74">
        <f t="shared" si="83"/>
        <v>0.85299375700000002</v>
      </c>
      <c r="V74">
        <f t="shared" si="84"/>
        <v>0.01</v>
      </c>
      <c r="W74">
        <f t="shared" si="85"/>
        <v>9.4566655088253072E-19</v>
      </c>
      <c r="X74">
        <f t="shared" si="86"/>
        <v>8.0664766410652161E-19</v>
      </c>
      <c r="Y74">
        <f t="shared" si="87"/>
        <v>9.4566655088253081E-21</v>
      </c>
      <c r="Z74">
        <f t="shared" si="88"/>
        <v>1.2956222126718381E-19</v>
      </c>
      <c r="AB74">
        <f t="shared" si="89"/>
        <v>-27.974693450183757</v>
      </c>
      <c r="AC74">
        <f t="shared" si="64"/>
        <v>-24.977404866235499</v>
      </c>
      <c r="AE74">
        <f t="shared" si="65"/>
        <v>0</v>
      </c>
      <c r="AF74">
        <f t="shared" si="66"/>
        <v>0</v>
      </c>
      <c r="AG74">
        <f t="shared" si="67"/>
        <v>-3.2390555316795952E-18</v>
      </c>
      <c r="AH74">
        <f t="shared" si="68"/>
        <v>-1.6132953282130433E-12</v>
      </c>
      <c r="AI74">
        <f t="shared" si="69"/>
        <v>-1.613298567268575E-12</v>
      </c>
      <c r="AJ74">
        <f t="shared" si="70"/>
        <v>-2.9972885839482579</v>
      </c>
      <c r="AK74">
        <f t="shared" si="92"/>
        <v>-1.9582285415128633</v>
      </c>
      <c r="AL74">
        <f t="shared" si="71"/>
        <v>-4.9555171254627348</v>
      </c>
      <c r="AN74">
        <f t="shared" si="72"/>
        <v>0</v>
      </c>
      <c r="AO74">
        <f t="shared" si="73"/>
        <v>0</v>
      </c>
      <c r="AP74">
        <f t="shared" si="74"/>
        <v>-1.0373821817611045E-21</v>
      </c>
      <c r="AQ74">
        <f t="shared" si="75"/>
        <v>-5.1669500909692811E-16</v>
      </c>
      <c r="AR74">
        <f t="shared" si="76"/>
        <v>-5.1669604647910997E-16</v>
      </c>
      <c r="AS74">
        <f t="shared" si="77"/>
        <v>-9.5995074495421398E-4</v>
      </c>
      <c r="AT74">
        <f t="shared" si="78"/>
        <v>-6.2716782003675354E-4</v>
      </c>
      <c r="AU74">
        <f t="shared" si="79"/>
        <v>-1.5871185649914844E-3</v>
      </c>
      <c r="AW74">
        <v>71</v>
      </c>
      <c r="AX74">
        <f>IF(Z74&gt;0, (R74*SUMPRODUCT(K74:$K$98, X74:$X$98)-K74*$AZ$3)/Z74, 0)</f>
        <v>-1.9278308616465426E+20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2.8595807691442546E-4</v>
      </c>
      <c r="L75" s="2">
        <v>72</v>
      </c>
      <c r="M75" s="8">
        <v>0.85794593600000002</v>
      </c>
      <c r="Q75" s="5">
        <f t="shared" si="91"/>
        <v>25</v>
      </c>
      <c r="R75">
        <f t="shared" si="62"/>
        <v>2000000</v>
      </c>
      <c r="S75">
        <f t="shared" si="63"/>
        <v>-1.3034642803886407E+21</v>
      </c>
      <c r="U75">
        <f t="shared" si="83"/>
        <v>0.85794593600000002</v>
      </c>
      <c r="V75">
        <f t="shared" si="84"/>
        <v>0.01</v>
      </c>
      <c r="W75">
        <f t="shared" si="85"/>
        <v>1.2956222126718381E-19</v>
      </c>
      <c r="X75">
        <f t="shared" si="86"/>
        <v>1.1115738119531312E-19</v>
      </c>
      <c r="Y75">
        <f t="shared" si="87"/>
        <v>1.2956222126718382E-21</v>
      </c>
      <c r="Z75">
        <f t="shared" si="88"/>
        <v>1.7109217859198859E-20</v>
      </c>
      <c r="AB75">
        <f t="shared" si="89"/>
        <v>-24.977404866235499</v>
      </c>
      <c r="AC75">
        <f t="shared" si="64"/>
        <v>-22.30125434485312</v>
      </c>
      <c r="AE75">
        <f t="shared" si="65"/>
        <v>0</v>
      </c>
      <c r="AF75">
        <f t="shared" si="66"/>
        <v>0</v>
      </c>
      <c r="AG75">
        <f t="shared" si="67"/>
        <v>-4.2773044647997145E-19</v>
      </c>
      <c r="AH75">
        <f t="shared" si="68"/>
        <v>-2.2231476239062623E-13</v>
      </c>
      <c r="AI75">
        <f t="shared" si="69"/>
        <v>-2.2231519012107271E-13</v>
      </c>
      <c r="AJ75">
        <f t="shared" si="70"/>
        <v>-2.6761505213823789</v>
      </c>
      <c r="AK75">
        <f t="shared" si="92"/>
        <v>-1.748418340636485</v>
      </c>
      <c r="AL75">
        <f t="shared" si="71"/>
        <v>-4.4245688620190862</v>
      </c>
      <c r="AN75">
        <f t="shared" si="72"/>
        <v>0</v>
      </c>
      <c r="AO75">
        <f t="shared" si="73"/>
        <v>0</v>
      </c>
      <c r="AP75">
        <f t="shared" si="74"/>
        <v>-1.2231297591316121E-22</v>
      </c>
      <c r="AQ75">
        <f t="shared" si="75"/>
        <v>-6.357270192291091E-17</v>
      </c>
      <c r="AR75">
        <f t="shared" si="76"/>
        <v>-6.3572824235886832E-17</v>
      </c>
      <c r="AS75">
        <f t="shared" si="77"/>
        <v>-7.6526685662804206E-4</v>
      </c>
      <c r="AT75">
        <f t="shared" si="78"/>
        <v>-4.9997434633032014E-4</v>
      </c>
      <c r="AU75">
        <f t="shared" si="79"/>
        <v>-1.2652412029584257E-3</v>
      </c>
      <c r="AW75">
        <v>72</v>
      </c>
      <c r="AX75">
        <f>IF(Z75&gt;0, (R75*SUMPRODUCT(K75:$K$98, X75:$X$98)-K75*$AZ$3)/Z75, 0)</f>
        <v>-1.3034642803886407E+21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2.55319711530737E-4</v>
      </c>
      <c r="L76" s="2">
        <v>73</v>
      </c>
      <c r="M76" s="8">
        <v>0.86292441799999997</v>
      </c>
      <c r="Q76" s="5">
        <f t="shared" si="91"/>
        <v>25</v>
      </c>
      <c r="R76">
        <f t="shared" si="62"/>
        <v>2000000</v>
      </c>
      <c r="S76">
        <f t="shared" si="63"/>
        <v>-9.158387275410177E+21</v>
      </c>
      <c r="U76">
        <f t="shared" si="83"/>
        <v>0.86292441799999997</v>
      </c>
      <c r="V76">
        <f t="shared" si="84"/>
        <v>0.01</v>
      </c>
      <c r="W76">
        <f t="shared" si="85"/>
        <v>1.7109217859198859E-20</v>
      </c>
      <c r="X76">
        <f t="shared" si="86"/>
        <v>1.4763961863584379E-20</v>
      </c>
      <c r="Y76">
        <f t="shared" si="87"/>
        <v>1.7109217859198858E-22</v>
      </c>
      <c r="Z76">
        <f t="shared" si="88"/>
        <v>2.1741638170224908E-21</v>
      </c>
      <c r="AB76">
        <f t="shared" si="89"/>
        <v>-22.30125434485312</v>
      </c>
      <c r="AC76">
        <f t="shared" si="64"/>
        <v>-19.911834236476</v>
      </c>
      <c r="AE76">
        <f t="shared" si="65"/>
        <v>0</v>
      </c>
      <c r="AF76">
        <f t="shared" si="66"/>
        <v>0</v>
      </c>
      <c r="AG76">
        <f t="shared" si="67"/>
        <v>-5.4354095425562276E-20</v>
      </c>
      <c r="AH76">
        <f t="shared" si="68"/>
        <v>-2.9527923727168761E-14</v>
      </c>
      <c r="AI76">
        <f t="shared" si="69"/>
        <v>-2.9527978081264184E-14</v>
      </c>
      <c r="AJ76">
        <f t="shared" si="70"/>
        <v>-2.38942010837712</v>
      </c>
      <c r="AK76">
        <f t="shared" si="92"/>
        <v>-1.5610878041397185</v>
      </c>
      <c r="AL76">
        <f t="shared" si="71"/>
        <v>-3.9505079125168678</v>
      </c>
      <c r="AN76">
        <f t="shared" si="72"/>
        <v>0</v>
      </c>
      <c r="AO76">
        <f t="shared" si="73"/>
        <v>0</v>
      </c>
      <c r="AP76">
        <f t="shared" si="74"/>
        <v>-1.3877671964568711E-23</v>
      </c>
      <c r="AQ76">
        <f t="shared" si="75"/>
        <v>-7.5390609681223319E-18</v>
      </c>
      <c r="AR76">
        <f t="shared" si="76"/>
        <v>-7.5390748457942962E-18</v>
      </c>
      <c r="AS76">
        <f t="shared" si="77"/>
        <v>-6.1006605279658864E-4</v>
      </c>
      <c r="AT76">
        <f t="shared" si="78"/>
        <v>-3.985764878271046E-4</v>
      </c>
      <c r="AU76">
        <f t="shared" si="79"/>
        <v>-1.0086425406237007E-3</v>
      </c>
      <c r="AW76">
        <v>73</v>
      </c>
      <c r="AX76">
        <f>IF(Z76&gt;0, (R76*SUMPRODUCT(K76:$K$98, X76:$X$98)-K76*$AZ$3)/Z76, 0)</f>
        <v>-9.158387275410177E+21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2.2796402815244374E-4</v>
      </c>
      <c r="L77" s="2">
        <v>74</v>
      </c>
      <c r="M77" s="8">
        <v>0.86793829099999997</v>
      </c>
      <c r="Q77" s="5">
        <f t="shared" si="91"/>
        <v>25</v>
      </c>
      <c r="R77">
        <f t="shared" si="62"/>
        <v>2000000</v>
      </c>
      <c r="S77">
        <f t="shared" si="63"/>
        <v>-6.6991782786704601E+22</v>
      </c>
      <c r="U77">
        <f t="shared" si="83"/>
        <v>0.86793829099999997</v>
      </c>
      <c r="V77">
        <f t="shared" si="84"/>
        <v>0.01</v>
      </c>
      <c r="W77">
        <f t="shared" si="85"/>
        <v>2.1741638170224908E-21</v>
      </c>
      <c r="X77">
        <f t="shared" si="86"/>
        <v>1.8870400277005374E-21</v>
      </c>
      <c r="Y77">
        <f t="shared" si="87"/>
        <v>2.1741638170224907E-23</v>
      </c>
      <c r="Z77">
        <f t="shared" si="88"/>
        <v>2.6538215115172846E-22</v>
      </c>
      <c r="AB77">
        <f t="shared" si="89"/>
        <v>-19.911834236476</v>
      </c>
      <c r="AC77">
        <f t="shared" si="64"/>
        <v>-17.778423425425</v>
      </c>
      <c r="AE77">
        <f t="shared" si="65"/>
        <v>0</v>
      </c>
      <c r="AF77">
        <f t="shared" si="66"/>
        <v>0</v>
      </c>
      <c r="AG77">
        <f t="shared" si="67"/>
        <v>-6.6345537787932118E-21</v>
      </c>
      <c r="AH77">
        <f t="shared" si="68"/>
        <v>-3.774080055401075E-15</v>
      </c>
      <c r="AI77">
        <f t="shared" si="69"/>
        <v>-3.7740866899548538E-15</v>
      </c>
      <c r="AJ77">
        <f t="shared" si="70"/>
        <v>-2.1334108110510002</v>
      </c>
      <c r="AK77">
        <f t="shared" si="92"/>
        <v>-1.3938283965533202</v>
      </c>
      <c r="AL77">
        <f t="shared" si="71"/>
        <v>-3.5272392076043237</v>
      </c>
      <c r="AN77">
        <f t="shared" si="72"/>
        <v>0</v>
      </c>
      <c r="AO77">
        <f t="shared" si="73"/>
        <v>0</v>
      </c>
      <c r="AP77">
        <f t="shared" si="74"/>
        <v>-1.5124396044077177E-24</v>
      </c>
      <c r="AQ77">
        <f t="shared" si="75"/>
        <v>-8.6035449199902712E-19</v>
      </c>
      <c r="AR77">
        <f t="shared" si="76"/>
        <v>-8.6035600443863149E-19</v>
      </c>
      <c r="AS77">
        <f t="shared" si="77"/>
        <v>-4.8634092219115805E-4</v>
      </c>
      <c r="AT77">
        <f t="shared" si="78"/>
        <v>-3.1774273583155664E-4</v>
      </c>
      <c r="AU77">
        <f t="shared" si="79"/>
        <v>-8.0408365802271545E-4</v>
      </c>
      <c r="AW77">
        <v>74</v>
      </c>
      <c r="AX77">
        <f>IF(Z77&gt;0, (R77*SUMPRODUCT(K77:$K$98, X77:$X$98)-K77*$AZ$3)/Z77, 0)</f>
        <v>-6.6991782786704601E+22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2.0353931085039618E-4</v>
      </c>
      <c r="L78" s="2">
        <v>75</v>
      </c>
      <c r="M78" s="8">
        <v>0.872959127</v>
      </c>
      <c r="Q78" s="5">
        <f t="shared" si="91"/>
        <v>25</v>
      </c>
      <c r="R78">
        <f t="shared" si="62"/>
        <v>2000000</v>
      </c>
      <c r="S78">
        <f t="shared" si="63"/>
        <v>-5.1105302139914283E+23</v>
      </c>
      <c r="U78">
        <f t="shared" si="83"/>
        <v>0.872959127</v>
      </c>
      <c r="V78">
        <f t="shared" si="84"/>
        <v>0.01</v>
      </c>
      <c r="W78">
        <f t="shared" si="85"/>
        <v>2.6538215115172846E-22</v>
      </c>
      <c r="X78">
        <f t="shared" si="86"/>
        <v>2.3166777099079491E-22</v>
      </c>
      <c r="Y78">
        <f t="shared" si="87"/>
        <v>2.6538215115172845E-24</v>
      </c>
      <c r="Z78">
        <f t="shared" si="88"/>
        <v>3.106055864941627E-23</v>
      </c>
      <c r="AB78">
        <f t="shared" si="89"/>
        <v>-17.778423425425</v>
      </c>
      <c r="AC78">
        <f t="shared" si="64"/>
        <v>-15.873592344129463</v>
      </c>
      <c r="AE78">
        <f t="shared" si="65"/>
        <v>0</v>
      </c>
      <c r="AF78">
        <f t="shared" si="66"/>
        <v>0</v>
      </c>
      <c r="AG78">
        <f t="shared" si="67"/>
        <v>-7.7651396623540671E-22</v>
      </c>
      <c r="AH78">
        <f t="shared" si="68"/>
        <v>-4.6333554198158977E-16</v>
      </c>
      <c r="AI78">
        <f t="shared" si="69"/>
        <v>-4.6333631849555599E-16</v>
      </c>
      <c r="AJ78">
        <f t="shared" si="70"/>
        <v>-1.9048310812955371</v>
      </c>
      <c r="AK78">
        <f t="shared" si="92"/>
        <v>-1.24448963977975</v>
      </c>
      <c r="AL78">
        <f t="shared" si="71"/>
        <v>-3.1493207210752878</v>
      </c>
      <c r="AN78">
        <f t="shared" si="72"/>
        <v>0</v>
      </c>
      <c r="AO78">
        <f t="shared" si="73"/>
        <v>0</v>
      </c>
      <c r="AP78">
        <f t="shared" si="74"/>
        <v>-1.580511175532625E-25</v>
      </c>
      <c r="AQ78">
        <f t="shared" si="75"/>
        <v>-9.4306996907427594E-20</v>
      </c>
      <c r="AR78">
        <f t="shared" si="76"/>
        <v>-9.430715495854514E-20</v>
      </c>
      <c r="AS78">
        <f t="shared" si="77"/>
        <v>-3.8770800557330859E-4</v>
      </c>
      <c r="AT78">
        <f t="shared" si="78"/>
        <v>-2.533025636412281E-4</v>
      </c>
      <c r="AU78">
        <f t="shared" si="79"/>
        <v>-6.4101056921453685E-4</v>
      </c>
      <c r="AW78">
        <v>75</v>
      </c>
      <c r="AX78">
        <f>IF(Z78&gt;0, (R78*SUMPRODUCT(K78:$K$98, X78:$X$98)-K78*$AZ$3)/Z78, 0)</f>
        <v>-5.1105302139914283E+23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1.8173152754499659E-4</v>
      </c>
      <c r="L79" s="2">
        <v>76</v>
      </c>
      <c r="M79" s="8">
        <v>0.877957722</v>
      </c>
      <c r="Q79" s="5">
        <f t="shared" si="91"/>
        <v>25</v>
      </c>
      <c r="R79">
        <f t="shared" si="62"/>
        <v>2000000</v>
      </c>
      <c r="S79">
        <f t="shared" si="63"/>
        <v>-4.0725460842107188E+24</v>
      </c>
      <c r="U79">
        <f t="shared" si="83"/>
        <v>0.877957722</v>
      </c>
      <c r="V79">
        <f t="shared" si="84"/>
        <v>0.01</v>
      </c>
      <c r="W79">
        <f t="shared" si="85"/>
        <v>3.106055864941627E-23</v>
      </c>
      <c r="X79">
        <f t="shared" si="86"/>
        <v>2.7269857315888904E-23</v>
      </c>
      <c r="Y79">
        <f t="shared" si="87"/>
        <v>3.1060558649416272E-25</v>
      </c>
      <c r="Z79">
        <f t="shared" si="88"/>
        <v>3.4800957470332035E-24</v>
      </c>
      <c r="AB79">
        <f t="shared" si="89"/>
        <v>-15.873592344129463</v>
      </c>
      <c r="AC79">
        <f t="shared" si="64"/>
        <v>-14.172850307258448</v>
      </c>
      <c r="AE79">
        <f t="shared" si="65"/>
        <v>0</v>
      </c>
      <c r="AF79">
        <f t="shared" si="66"/>
        <v>0</v>
      </c>
      <c r="AG79">
        <f t="shared" si="67"/>
        <v>-8.7002393675830094E-23</v>
      </c>
      <c r="AH79">
        <f t="shared" si="68"/>
        <v>-5.4539714631777808E-17</v>
      </c>
      <c r="AI79">
        <f t="shared" si="69"/>
        <v>-5.4539801634171483E-17</v>
      </c>
      <c r="AJ79">
        <f t="shared" si="70"/>
        <v>-1.7007420368710147</v>
      </c>
      <c r="AK79">
        <f t="shared" si="92"/>
        <v>-1.1111514640890625</v>
      </c>
      <c r="AL79">
        <f t="shared" si="71"/>
        <v>-2.8118935009600774</v>
      </c>
      <c r="AN79">
        <f t="shared" si="72"/>
        <v>0</v>
      </c>
      <c r="AO79">
        <f t="shared" si="73"/>
        <v>0</v>
      </c>
      <c r="AP79">
        <f t="shared" si="74"/>
        <v>-1.5811077902779753E-26</v>
      </c>
      <c r="AQ79">
        <f t="shared" si="75"/>
        <v>-9.9115856519011828E-21</v>
      </c>
      <c r="AR79">
        <f t="shared" si="76"/>
        <v>-9.9116014629790856E-21</v>
      </c>
      <c r="AS79">
        <f t="shared" si="77"/>
        <v>-3.0907844832055842E-4</v>
      </c>
      <c r="AT79">
        <f t="shared" si="78"/>
        <v>-2.0193125290276476E-4</v>
      </c>
      <c r="AU79">
        <f t="shared" si="79"/>
        <v>-5.1100970122332321E-4</v>
      </c>
      <c r="AW79">
        <v>76</v>
      </c>
      <c r="AX79">
        <f>IF(Z79&gt;0, (R79*SUMPRODUCT(K79:$K$98, X79:$X$98)-K79*$AZ$3)/Z79, 0)</f>
        <v>-4.0725460842107188E+24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1.6226029245088979E-4</v>
      </c>
      <c r="L80" s="2">
        <v>77</v>
      </c>
      <c r="M80" s="8">
        <v>0.88376105100000002</v>
      </c>
      <c r="Q80" s="5">
        <f t="shared" si="91"/>
        <v>25</v>
      </c>
      <c r="R80">
        <f t="shared" si="62"/>
        <v>2000000</v>
      </c>
      <c r="S80">
        <f t="shared" si="63"/>
        <v>-3.4226636230206198E+25</v>
      </c>
      <c r="U80">
        <f t="shared" si="83"/>
        <v>0.88376105100000002</v>
      </c>
      <c r="V80">
        <f t="shared" si="84"/>
        <v>0.01</v>
      </c>
      <c r="W80">
        <f t="shared" si="85"/>
        <v>3.4800957470332035E-24</v>
      </c>
      <c r="X80">
        <f t="shared" si="86"/>
        <v>3.0755730749786942E-24</v>
      </c>
      <c r="Y80">
        <f t="shared" si="87"/>
        <v>3.4800957470332035E-26</v>
      </c>
      <c r="Z80">
        <f t="shared" si="88"/>
        <v>3.6972171458417728E-25</v>
      </c>
      <c r="AB80">
        <f t="shared" si="89"/>
        <v>-14.172850307258448</v>
      </c>
      <c r="AC80">
        <f t="shared" si="64"/>
        <v>-12.654330631480757</v>
      </c>
      <c r="AE80">
        <f t="shared" si="65"/>
        <v>0</v>
      </c>
      <c r="AF80">
        <f t="shared" si="66"/>
        <v>0</v>
      </c>
      <c r="AG80">
        <f t="shared" si="67"/>
        <v>-9.2430428646044321E-24</v>
      </c>
      <c r="AH80">
        <f t="shared" si="68"/>
        <v>-6.1511461499573885E-18</v>
      </c>
      <c r="AI80">
        <f t="shared" si="69"/>
        <v>-6.1511553930002529E-18</v>
      </c>
      <c r="AJ80">
        <f t="shared" si="70"/>
        <v>-1.5185196757776911</v>
      </c>
      <c r="AK80">
        <f t="shared" si="92"/>
        <v>-0.99209952150809144</v>
      </c>
      <c r="AL80">
        <f t="shared" si="71"/>
        <v>-2.5106191972857825</v>
      </c>
      <c r="AN80">
        <f t="shared" si="72"/>
        <v>0</v>
      </c>
      <c r="AO80">
        <f t="shared" si="73"/>
        <v>0</v>
      </c>
      <c r="AP80">
        <f t="shared" si="74"/>
        <v>-1.4997788383468253E-27</v>
      </c>
      <c r="AQ80">
        <f t="shared" si="75"/>
        <v>-9.9808677320025061E-22</v>
      </c>
      <c r="AR80">
        <f t="shared" si="76"/>
        <v>-9.9808827297908902E-22</v>
      </c>
      <c r="AS80">
        <f t="shared" si="77"/>
        <v>-2.4639544668411851E-4</v>
      </c>
      <c r="AT80">
        <f t="shared" si="78"/>
        <v>-1.6097835850029075E-4</v>
      </c>
      <c r="AU80">
        <f t="shared" si="79"/>
        <v>-4.0737380518440926E-4</v>
      </c>
      <c r="AW80">
        <v>77</v>
      </c>
      <c r="AX80">
        <f>IF(Z80&gt;0, (R80*SUMPRODUCT(K80:$K$98, X80:$X$98)-K80*$AZ$3)/Z80, 0)</f>
        <v>-3.4226636230206198E+25</v>
      </c>
    </row>
    <row r="81" spans="2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1.4487526111686588E-4</v>
      </c>
      <c r="L81" s="2">
        <v>78</v>
      </c>
      <c r="M81" s="8">
        <v>0.88953285599999998</v>
      </c>
      <c r="Q81" s="5">
        <f t="shared" si="91"/>
        <v>25</v>
      </c>
      <c r="R81">
        <f t="shared" si="62"/>
        <v>2000000</v>
      </c>
      <c r="S81">
        <f t="shared" si="63"/>
        <v>-3.0417403558433643E+26</v>
      </c>
      <c r="U81">
        <f t="shared" si="83"/>
        <v>0.88953285599999998</v>
      </c>
      <c r="V81">
        <f t="shared" si="84"/>
        <v>0.01</v>
      </c>
      <c r="W81">
        <f t="shared" si="85"/>
        <v>3.6972171458417728E-25</v>
      </c>
      <c r="X81">
        <f t="shared" si="86"/>
        <v>3.2887961269928005E-25</v>
      </c>
      <c r="Y81">
        <f t="shared" si="87"/>
        <v>3.6972171458417731E-27</v>
      </c>
      <c r="Z81">
        <f t="shared" si="88"/>
        <v>3.7144884739055462E-26</v>
      </c>
      <c r="AB81">
        <f t="shared" si="89"/>
        <v>-12.654330631480757</v>
      </c>
      <c r="AC81">
        <f t="shared" si="64"/>
        <v>-11.298509492393531</v>
      </c>
      <c r="AE81">
        <f t="shared" si="65"/>
        <v>0</v>
      </c>
      <c r="AF81">
        <f t="shared" si="66"/>
        <v>0</v>
      </c>
      <c r="AG81">
        <f t="shared" si="67"/>
        <v>-9.2862211847638649E-25</v>
      </c>
      <c r="AH81">
        <f t="shared" si="68"/>
        <v>-6.5775922539856006E-19</v>
      </c>
      <c r="AI81">
        <f t="shared" si="69"/>
        <v>-6.5776015402067853E-19</v>
      </c>
      <c r="AJ81">
        <f t="shared" si="70"/>
        <v>-1.3558211390872259</v>
      </c>
      <c r="AK81">
        <f t="shared" si="92"/>
        <v>-0.88580314420365314</v>
      </c>
      <c r="AL81">
        <f t="shared" si="71"/>
        <v>-2.241624283290879</v>
      </c>
      <c r="AN81">
        <f t="shared" si="72"/>
        <v>0</v>
      </c>
      <c r="AO81">
        <f t="shared" si="73"/>
        <v>0</v>
      </c>
      <c r="AP81">
        <f t="shared" si="74"/>
        <v>-1.3453437189316365E-28</v>
      </c>
      <c r="AQ81">
        <f t="shared" si="75"/>
        <v>-9.5293039531643831E-23</v>
      </c>
      <c r="AR81">
        <f t="shared" si="76"/>
        <v>-9.5293174066015724E-23</v>
      </c>
      <c r="AS81">
        <f t="shared" si="77"/>
        <v>-1.9642494155302839E-4</v>
      </c>
      <c r="AT81">
        <f t="shared" si="78"/>
        <v>-1.2833096181464506E-4</v>
      </c>
      <c r="AU81">
        <f t="shared" si="79"/>
        <v>-3.2475590336767345E-4</v>
      </c>
      <c r="AW81">
        <v>78</v>
      </c>
      <c r="AX81">
        <f>IF(Z81&gt;0, (R81*SUMPRODUCT(K81:$K$98, X81:$X$98)-K81*$AZ$3)/Z81, 0)</f>
        <v>-3.0417403558433643E+26</v>
      </c>
    </row>
    <row r="82" spans="2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1.2935291171148737E-4</v>
      </c>
      <c r="L82" s="2">
        <v>79</v>
      </c>
      <c r="M82" s="8">
        <v>0.89526598199999996</v>
      </c>
      <c r="Q82" s="5">
        <f t="shared" si="91"/>
        <v>25</v>
      </c>
      <c r="R82">
        <f t="shared" si="62"/>
        <v>2000000</v>
      </c>
      <c r="S82">
        <f t="shared" si="63"/>
        <v>-2.8668050408582633E+27</v>
      </c>
      <c r="U82">
        <f t="shared" si="83"/>
        <v>0.89526598199999996</v>
      </c>
      <c r="V82">
        <f t="shared" si="84"/>
        <v>0.01</v>
      </c>
      <c r="W82">
        <f t="shared" si="85"/>
        <v>3.7144884739055462E-26</v>
      </c>
      <c r="X82">
        <f t="shared" si="86"/>
        <v>3.3254551712187302E-26</v>
      </c>
      <c r="Y82">
        <f t="shared" si="87"/>
        <v>3.7144884739055461E-28</v>
      </c>
      <c r="Z82">
        <f t="shared" si="88"/>
        <v>3.5188841794776059E-27</v>
      </c>
      <c r="AB82">
        <f t="shared" si="89"/>
        <v>-11.298509492393531</v>
      </c>
      <c r="AC82">
        <f t="shared" si="64"/>
        <v>-10.087954903922794</v>
      </c>
      <c r="AE82">
        <f t="shared" si="65"/>
        <v>0</v>
      </c>
      <c r="AF82">
        <f t="shared" si="66"/>
        <v>0</v>
      </c>
      <c r="AG82">
        <f t="shared" si="67"/>
        <v>-8.7972104486940151E-26</v>
      </c>
      <c r="AH82">
        <f t="shared" si="68"/>
        <v>-6.6509103424374601E-20</v>
      </c>
      <c r="AI82">
        <f t="shared" si="69"/>
        <v>-6.6509191396479085E-20</v>
      </c>
      <c r="AJ82">
        <f t="shared" si="70"/>
        <v>-1.2105545884707372</v>
      </c>
      <c r="AK82">
        <f t="shared" si="92"/>
        <v>-0.79089566446754722</v>
      </c>
      <c r="AL82">
        <f t="shared" si="71"/>
        <v>-2.0014502529382843</v>
      </c>
      <c r="AN82">
        <f t="shared" si="72"/>
        <v>0</v>
      </c>
      <c r="AO82">
        <f t="shared" si="73"/>
        <v>0</v>
      </c>
      <c r="AP82">
        <f t="shared" si="74"/>
        <v>-1.1379447864772912E-29</v>
      </c>
      <c r="AQ82">
        <f t="shared" si="75"/>
        <v>-8.6031461832633101E-24</v>
      </c>
      <c r="AR82">
        <f t="shared" si="76"/>
        <v>-8.6031575627111744E-24</v>
      </c>
      <c r="AS82">
        <f t="shared" si="77"/>
        <v>-1.5658876080439118E-4</v>
      </c>
      <c r="AT82">
        <f t="shared" si="78"/>
        <v>-1.0230465705886877E-4</v>
      </c>
      <c r="AU82">
        <f t="shared" si="79"/>
        <v>-2.5889341786325995E-4</v>
      </c>
      <c r="AW82">
        <v>79</v>
      </c>
      <c r="AX82">
        <f>IF(Z82&gt;0, (R82*SUMPRODUCT(K82:$K$98, X82:$X$98)-K82*$AZ$3)/Z82, 0)</f>
        <v>-2.8668050408582633E+27</v>
      </c>
    </row>
    <row r="83" spans="2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1.1549367117097085E-4</v>
      </c>
      <c r="L83" s="2">
        <v>80</v>
      </c>
      <c r="M83" s="8">
        <v>0.900953271</v>
      </c>
      <c r="Q83" s="5">
        <f t="shared" si="91"/>
        <v>25</v>
      </c>
      <c r="R83">
        <f t="shared" si="62"/>
        <v>2000000</v>
      </c>
      <c r="S83">
        <f t="shared" si="63"/>
        <v>-2.87449902613398E+28</v>
      </c>
      <c r="U83">
        <f t="shared" si="83"/>
        <v>0.900953271</v>
      </c>
      <c r="V83">
        <f t="shared" si="84"/>
        <v>0.01</v>
      </c>
      <c r="W83">
        <f t="shared" si="85"/>
        <v>3.5188841794776059E-27</v>
      </c>
      <c r="X83">
        <f t="shared" si="86"/>
        <v>3.1703502117705003E-27</v>
      </c>
      <c r="Y83">
        <f t="shared" si="87"/>
        <v>3.5188841794776057E-29</v>
      </c>
      <c r="Z83">
        <f t="shared" si="88"/>
        <v>3.1334512591232961E-28</v>
      </c>
      <c r="AB83">
        <f t="shared" si="89"/>
        <v>-10.087954903922794</v>
      </c>
      <c r="AC83">
        <f t="shared" si="64"/>
        <v>-9.0071025927882076</v>
      </c>
      <c r="AE83">
        <f t="shared" si="65"/>
        <v>0</v>
      </c>
      <c r="AF83">
        <f t="shared" si="66"/>
        <v>0</v>
      </c>
      <c r="AG83">
        <f t="shared" si="67"/>
        <v>-7.8336281478082406E-27</v>
      </c>
      <c r="AH83">
        <f t="shared" si="68"/>
        <v>-6.3407004235410003E-21</v>
      </c>
      <c r="AI83">
        <f t="shared" si="69"/>
        <v>-6.3407082571691484E-21</v>
      </c>
      <c r="AJ83">
        <f t="shared" si="70"/>
        <v>-1.0808523111345867</v>
      </c>
      <c r="AK83">
        <f t="shared" si="92"/>
        <v>-0.70615684327459571</v>
      </c>
      <c r="AL83">
        <f t="shared" si="71"/>
        <v>-1.7870091544091824</v>
      </c>
      <c r="AN83">
        <f t="shared" si="72"/>
        <v>0</v>
      </c>
      <c r="AO83">
        <f t="shared" si="73"/>
        <v>0</v>
      </c>
      <c r="AP83">
        <f t="shared" si="74"/>
        <v>-9.0473447337862643E-31</v>
      </c>
      <c r="AQ83">
        <f t="shared" si="75"/>
        <v>-7.3231076971007991E-25</v>
      </c>
      <c r="AR83">
        <f t="shared" si="76"/>
        <v>-7.3231167444455328E-25</v>
      </c>
      <c r="AS83">
        <f t="shared" si="77"/>
        <v>-1.2483160140656184E-4</v>
      </c>
      <c r="AT83">
        <f t="shared" si="78"/>
        <v>-8.1556646252286958E-5</v>
      </c>
      <c r="AU83">
        <f t="shared" si="79"/>
        <v>-2.0638824765884878E-4</v>
      </c>
      <c r="AW83">
        <v>80</v>
      </c>
      <c r="AX83">
        <f>IF(Z83&gt;0, (R83*SUMPRODUCT(K83:$K$98, X83:$X$98)-K83*$AZ$3)/Z83, 0)</f>
        <v>-2.87449902613398E+28</v>
      </c>
    </row>
    <row r="84" spans="2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1.031193492597954E-4</v>
      </c>
      <c r="L84" s="2">
        <v>81</v>
      </c>
      <c r="M84" s="8">
        <v>0.90658776299999999</v>
      </c>
      <c r="Q84" s="5">
        <f t="shared" si="91"/>
        <v>25</v>
      </c>
      <c r="R84">
        <f t="shared" si="62"/>
        <v>2000000</v>
      </c>
      <c r="S84">
        <f t="shared" si="63"/>
        <v>-3.0769070341796784E+29</v>
      </c>
      <c r="U84">
        <f t="shared" si="83"/>
        <v>0.90658776299999999</v>
      </c>
      <c r="V84">
        <f t="shared" si="84"/>
        <v>0.01</v>
      </c>
      <c r="W84">
        <f t="shared" si="85"/>
        <v>3.1334512591232961E-28</v>
      </c>
      <c r="X84">
        <f t="shared" si="86"/>
        <v>2.8407485674781222E-28</v>
      </c>
      <c r="Y84">
        <f t="shared" si="87"/>
        <v>3.133451259123296E-30</v>
      </c>
      <c r="Z84">
        <f t="shared" si="88"/>
        <v>2.6136817905394086E-29</v>
      </c>
      <c r="AB84">
        <f t="shared" si="89"/>
        <v>-9.0071025927882076</v>
      </c>
      <c r="AC84">
        <f t="shared" si="64"/>
        <v>-8.0420558864180425</v>
      </c>
      <c r="AE84">
        <f t="shared" si="65"/>
        <v>0</v>
      </c>
      <c r="AF84">
        <f t="shared" si="66"/>
        <v>0</v>
      </c>
      <c r="AG84">
        <f t="shared" si="67"/>
        <v>-6.5342044763485217E-28</v>
      </c>
      <c r="AH84">
        <f t="shared" si="68"/>
        <v>-5.6814971349562441E-22</v>
      </c>
      <c r="AI84">
        <f t="shared" si="69"/>
        <v>-5.6815036691607203E-22</v>
      </c>
      <c r="AJ84">
        <f t="shared" si="70"/>
        <v>-0.9650467063701651</v>
      </c>
      <c r="AK84">
        <f t="shared" si="92"/>
        <v>-0.63049718149517464</v>
      </c>
      <c r="AL84">
        <f t="shared" si="71"/>
        <v>-1.5955438878653396</v>
      </c>
      <c r="AN84">
        <f t="shared" si="72"/>
        <v>0</v>
      </c>
      <c r="AO84">
        <f t="shared" si="73"/>
        <v>0</v>
      </c>
      <c r="AP84">
        <f t="shared" si="74"/>
        <v>-6.7380291353150172E-32</v>
      </c>
      <c r="AQ84">
        <f t="shared" si="75"/>
        <v>-5.8587228737807983E-26</v>
      </c>
      <c r="AR84">
        <f t="shared" si="76"/>
        <v>-5.8587296118099342E-26</v>
      </c>
      <c r="AS84">
        <f t="shared" si="77"/>
        <v>-9.9514988366200281E-5</v>
      </c>
      <c r="AT84">
        <f t="shared" si="78"/>
        <v>-6.5016459065917525E-5</v>
      </c>
      <c r="AU84">
        <f t="shared" si="79"/>
        <v>-1.6453144743211779E-4</v>
      </c>
      <c r="AW84">
        <v>81</v>
      </c>
      <c r="AX84">
        <f>IF(Z84&gt;0, (R84*SUMPRODUCT(K84:$K$98, X84:$X$98)-K84*$AZ$3)/Z84, 0)</f>
        <v>-3.0769070341796784E+29</v>
      </c>
    </row>
    <row r="85" spans="2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9.207084755338875E-5</v>
      </c>
      <c r="L85" s="2">
        <v>82</v>
      </c>
      <c r="M85" s="8">
        <v>0.91219363099999995</v>
      </c>
      <c r="Q85" s="5">
        <f t="shared" si="91"/>
        <v>25</v>
      </c>
      <c r="R85">
        <f t="shared" si="62"/>
        <v>2000000</v>
      </c>
      <c r="S85">
        <f t="shared" si="63"/>
        <v>-3.5308657359074425E+30</v>
      </c>
      <c r="U85">
        <f t="shared" si="83"/>
        <v>0.91219363099999995</v>
      </c>
      <c r="V85">
        <f t="shared" si="84"/>
        <v>0.01</v>
      </c>
      <c r="W85">
        <f t="shared" si="85"/>
        <v>2.6136817905394086E-29</v>
      </c>
      <c r="X85">
        <f t="shared" si="86"/>
        <v>2.3841838827907243E-29</v>
      </c>
      <c r="Y85">
        <f t="shared" si="87"/>
        <v>2.6136817905394088E-31</v>
      </c>
      <c r="Z85">
        <f t="shared" si="88"/>
        <v>2.0336108984329013E-30</v>
      </c>
      <c r="AB85">
        <f t="shared" si="89"/>
        <v>-8.0420558864180425</v>
      </c>
      <c r="AC85">
        <f t="shared" si="64"/>
        <v>-7.1804070414446812</v>
      </c>
      <c r="AE85">
        <f t="shared" si="65"/>
        <v>0</v>
      </c>
      <c r="AF85">
        <f t="shared" si="66"/>
        <v>0</v>
      </c>
      <c r="AG85">
        <f t="shared" si="67"/>
        <v>-5.0840272460822532E-29</v>
      </c>
      <c r="AH85">
        <f t="shared" si="68"/>
        <v>-4.7683677655814487E-23</v>
      </c>
      <c r="AI85">
        <f t="shared" si="69"/>
        <v>-4.7683728496086948E-23</v>
      </c>
      <c r="AJ85">
        <f t="shared" si="70"/>
        <v>-0.86164884497336125</v>
      </c>
      <c r="AK85">
        <f t="shared" si="92"/>
        <v>-0.56294391204926297</v>
      </c>
      <c r="AL85">
        <f t="shared" si="71"/>
        <v>-1.4245927570226242</v>
      </c>
      <c r="AN85">
        <f t="shared" si="72"/>
        <v>0</v>
      </c>
      <c r="AO85">
        <f t="shared" si="73"/>
        <v>0</v>
      </c>
      <c r="AP85">
        <f t="shared" si="74"/>
        <v>-4.6809069753131397E-33</v>
      </c>
      <c r="AQ85">
        <f t="shared" si="75"/>
        <v>-4.3902766162334254E-27</v>
      </c>
      <c r="AR85">
        <f t="shared" si="76"/>
        <v>-4.3902812971404002E-27</v>
      </c>
      <c r="AS85">
        <f t="shared" si="77"/>
        <v>-7.9332739450095846E-5</v>
      </c>
      <c r="AT85">
        <f t="shared" si="78"/>
        <v>-5.1830723107395973E-5</v>
      </c>
      <c r="AU85">
        <f t="shared" si="79"/>
        <v>-1.3116346255749183E-4</v>
      </c>
      <c r="AW85">
        <v>82</v>
      </c>
      <c r="AX85">
        <f>IF(Z85&gt;0, (R85*SUMPRODUCT(K85:$K$98, X85:$X$98)-K85*$AZ$3)/Z85, 0)</f>
        <v>-3.5308657359074425E+30</v>
      </c>
    </row>
    <row r="86" spans="2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8.2206113886954235E-5</v>
      </c>
      <c r="L86" s="2">
        <v>83</v>
      </c>
      <c r="M86" s="8">
        <v>0.91779930600000004</v>
      </c>
      <c r="Q86" s="5">
        <f t="shared" si="91"/>
        <v>25</v>
      </c>
      <c r="R86">
        <f t="shared" si="62"/>
        <v>2000000</v>
      </c>
      <c r="S86">
        <f t="shared" si="63"/>
        <v>-4.3663828117420867E+31</v>
      </c>
      <c r="U86">
        <f t="shared" si="83"/>
        <v>0.91779930600000004</v>
      </c>
      <c r="V86">
        <f t="shared" si="84"/>
        <v>0.01</v>
      </c>
      <c r="W86">
        <f t="shared" si="85"/>
        <v>2.0336108984329013E-30</v>
      </c>
      <c r="X86">
        <f t="shared" si="86"/>
        <v>1.8664466712557532E-30</v>
      </c>
      <c r="Y86">
        <f t="shared" si="87"/>
        <v>2.0336108984329015E-32</v>
      </c>
      <c r="Z86">
        <f t="shared" si="88"/>
        <v>1.4682811819281906E-31</v>
      </c>
      <c r="AB86">
        <f t="shared" si="89"/>
        <v>-7.1804070414446812</v>
      </c>
      <c r="AC86">
        <f t="shared" si="64"/>
        <v>-6.4110777155756073</v>
      </c>
      <c r="AE86">
        <f t="shared" si="65"/>
        <v>0</v>
      </c>
      <c r="AF86">
        <f t="shared" si="66"/>
        <v>0</v>
      </c>
      <c r="AG86">
        <f t="shared" si="67"/>
        <v>-3.6707029548204762E-30</v>
      </c>
      <c r="AH86">
        <f t="shared" si="68"/>
        <v>-3.7328933425115061E-24</v>
      </c>
      <c r="AI86">
        <f t="shared" si="69"/>
        <v>-3.732897013214461E-24</v>
      </c>
      <c r="AJ86">
        <f t="shared" si="70"/>
        <v>-0.76932932586907388</v>
      </c>
      <c r="AK86">
        <f t="shared" si="92"/>
        <v>-0.50262849290112777</v>
      </c>
      <c r="AL86">
        <f t="shared" si="71"/>
        <v>-1.2719578187702016</v>
      </c>
      <c r="AN86">
        <f t="shared" si="72"/>
        <v>0</v>
      </c>
      <c r="AO86">
        <f t="shared" si="73"/>
        <v>0</v>
      </c>
      <c r="AP86">
        <f t="shared" si="74"/>
        <v>-3.0175422514915148E-34</v>
      </c>
      <c r="AQ86">
        <f t="shared" si="75"/>
        <v>-3.0686665524235413E-28</v>
      </c>
      <c r="AR86">
        <f t="shared" si="76"/>
        <v>-3.068669569965793E-28</v>
      </c>
      <c r="AS86">
        <f t="shared" si="77"/>
        <v>-6.3243574178966814E-5</v>
      </c>
      <c r="AT86">
        <f t="shared" si="78"/>
        <v>-4.1319135130258276E-5</v>
      </c>
      <c r="AU86">
        <f t="shared" si="79"/>
        <v>-1.0456270930922509E-4</v>
      </c>
      <c r="AW86">
        <v>83</v>
      </c>
      <c r="AX86">
        <f>IF(Z86&gt;0, (R86*SUMPRODUCT(K86:$K$98, X86:$X$98)-K86*$AZ$3)/Z86, 0)</f>
        <v>-4.3663828117420867E+31</v>
      </c>
    </row>
    <row r="87" spans="2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7.3398315970494849E-5</v>
      </c>
      <c r="L87" s="2">
        <v>84</v>
      </c>
      <c r="M87" s="8">
        <v>0.92340517499999997</v>
      </c>
      <c r="Q87" s="5">
        <f t="shared" si="91"/>
        <v>25</v>
      </c>
      <c r="R87">
        <f t="shared" si="62"/>
        <v>2000000</v>
      </c>
      <c r="S87">
        <f t="shared" si="63"/>
        <v>-5.8541426933888271E+32</v>
      </c>
      <c r="U87">
        <f t="shared" si="83"/>
        <v>0.92340517499999997</v>
      </c>
      <c r="V87">
        <f t="shared" si="84"/>
        <v>0.01</v>
      </c>
      <c r="W87">
        <f t="shared" si="85"/>
        <v>1.4682811819281906E-31</v>
      </c>
      <c r="X87">
        <f t="shared" si="86"/>
        <v>1.3558184417476076E-31</v>
      </c>
      <c r="Y87">
        <f t="shared" si="87"/>
        <v>1.4682811819281907E-33</v>
      </c>
      <c r="Z87">
        <f t="shared" si="88"/>
        <v>9.7779928361301053E-33</v>
      </c>
      <c r="AB87">
        <f t="shared" si="89"/>
        <v>-6.4110777155756073</v>
      </c>
      <c r="AC87">
        <f t="shared" si="64"/>
        <v>-5.724176531763935</v>
      </c>
      <c r="AE87">
        <f t="shared" si="65"/>
        <v>0</v>
      </c>
      <c r="AF87">
        <f t="shared" si="66"/>
        <v>0</v>
      </c>
      <c r="AG87">
        <f t="shared" si="67"/>
        <v>-2.4444982090325263E-31</v>
      </c>
      <c r="AH87">
        <f t="shared" si="68"/>
        <v>-2.7116368834952153E-25</v>
      </c>
      <c r="AI87">
        <f t="shared" si="69"/>
        <v>-2.7116393279934245E-25</v>
      </c>
      <c r="AJ87">
        <f t="shared" si="70"/>
        <v>-0.68690118381167231</v>
      </c>
      <c r="AK87">
        <f t="shared" si="92"/>
        <v>-0.44877544009029258</v>
      </c>
      <c r="AL87">
        <f t="shared" si="71"/>
        <v>-1.1356766239019649</v>
      </c>
      <c r="AN87">
        <f t="shared" si="72"/>
        <v>0</v>
      </c>
      <c r="AO87">
        <f t="shared" si="73"/>
        <v>0</v>
      </c>
      <c r="AP87">
        <f t="shared" si="74"/>
        <v>-1.7942205193587812E-35</v>
      </c>
      <c r="AQ87">
        <f t="shared" si="75"/>
        <v>-1.9902958077202974E-29</v>
      </c>
      <c r="AR87">
        <f t="shared" si="76"/>
        <v>-1.990297601940817E-29</v>
      </c>
      <c r="AS87">
        <f t="shared" si="77"/>
        <v>-5.0417390129916086E-5</v>
      </c>
      <c r="AT87">
        <f t="shared" si="78"/>
        <v>-3.2939361551545177E-5</v>
      </c>
      <c r="AU87">
        <f t="shared" si="79"/>
        <v>-8.3356751681461263E-5</v>
      </c>
      <c r="AW87">
        <v>84</v>
      </c>
      <c r="AX87">
        <f>IF(Z87&gt;0, (R87*SUMPRODUCT(K87:$K$98, X87:$X$98)-K87*$AZ$3)/Z87, 0)</f>
        <v>-5.8541426933888271E+32</v>
      </c>
    </row>
    <row r="88" spans="2:50" x14ac:dyDescent="0.25">
      <c r="B88" s="8"/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6.5534210687941824E-5</v>
      </c>
      <c r="L88" s="2">
        <v>85</v>
      </c>
      <c r="M88" s="8">
        <v>0.92901104300000004</v>
      </c>
      <c r="Q88" s="5">
        <f t="shared" si="91"/>
        <v>25</v>
      </c>
      <c r="R88">
        <f t="shared" si="62"/>
        <v>2000000</v>
      </c>
      <c r="S88">
        <f t="shared" si="63"/>
        <v>-8.5702615296358757E+33</v>
      </c>
      <c r="U88">
        <f t="shared" si="83"/>
        <v>0.92901104300000004</v>
      </c>
      <c r="V88">
        <f t="shared" si="84"/>
        <v>0.01</v>
      </c>
      <c r="W88">
        <f t="shared" si="85"/>
        <v>9.7779928361301053E-33</v>
      </c>
      <c r="X88">
        <f t="shared" si="86"/>
        <v>9.0838633231397572E-33</v>
      </c>
      <c r="Y88">
        <f t="shared" si="87"/>
        <v>9.777992836130105E-35</v>
      </c>
      <c r="Z88">
        <f t="shared" si="88"/>
        <v>5.9634958462904705E-34</v>
      </c>
      <c r="AB88">
        <f t="shared" si="89"/>
        <v>-5.724176531763935</v>
      </c>
      <c r="AC88">
        <f t="shared" si="64"/>
        <v>-5.110871903360656</v>
      </c>
      <c r="AE88">
        <f t="shared" si="65"/>
        <v>0</v>
      </c>
      <c r="AF88">
        <f t="shared" si="66"/>
        <v>0</v>
      </c>
      <c r="AG88">
        <f t="shared" si="67"/>
        <v>-1.4908739615726177E-32</v>
      </c>
      <c r="AH88">
        <f t="shared" si="68"/>
        <v>-1.8167726646279515E-26</v>
      </c>
      <c r="AI88">
        <f t="shared" si="69"/>
        <v>-1.816774155501913E-26</v>
      </c>
      <c r="AJ88">
        <f t="shared" si="70"/>
        <v>-0.61330462840327904</v>
      </c>
      <c r="AK88">
        <f t="shared" si="92"/>
        <v>-0.40069235722347551</v>
      </c>
      <c r="AL88">
        <f t="shared" si="71"/>
        <v>-1.0139969856267546</v>
      </c>
      <c r="AN88">
        <f t="shared" si="72"/>
        <v>0</v>
      </c>
      <c r="AO88">
        <f t="shared" si="73"/>
        <v>0</v>
      </c>
      <c r="AP88">
        <f t="shared" si="74"/>
        <v>-9.7703248306866414E-37</v>
      </c>
      <c r="AQ88">
        <f t="shared" si="75"/>
        <v>-1.1906076257582165E-30</v>
      </c>
      <c r="AR88">
        <f t="shared" si="76"/>
        <v>-1.1906086027906995E-30</v>
      </c>
      <c r="AS88">
        <f t="shared" si="77"/>
        <v>-4.0192434733670358E-5</v>
      </c>
      <c r="AT88">
        <f t="shared" si="78"/>
        <v>-2.6259057359331291E-5</v>
      </c>
      <c r="AU88">
        <f t="shared" si="79"/>
        <v>-6.6451492093001646E-5</v>
      </c>
      <c r="AW88">
        <v>85</v>
      </c>
      <c r="AX88">
        <f>IF(Z88&gt;0, (R88*SUMPRODUCT(K88:$K$98, X88:$X$98)-K88*$AZ$3)/Z88, 0)</f>
        <v>-8.5702615296358757E+33</v>
      </c>
    </row>
    <row r="89" spans="2:50" x14ac:dyDescent="0.25">
      <c r="B89" s="8"/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5.851268811423377E-5</v>
      </c>
      <c r="L89" s="2">
        <v>86</v>
      </c>
      <c r="M89" s="8">
        <v>1</v>
      </c>
      <c r="Q89" s="5">
        <f t="shared" si="91"/>
        <v>25</v>
      </c>
      <c r="R89">
        <f t="shared" si="62"/>
        <v>2000000</v>
      </c>
      <c r="S89">
        <f t="shared" si="63"/>
        <v>0</v>
      </c>
      <c r="U89">
        <f t="shared" si="83"/>
        <v>1</v>
      </c>
      <c r="V89">
        <f t="shared" si="84"/>
        <v>0.01</v>
      </c>
      <c r="W89">
        <f t="shared" si="85"/>
        <v>5.9634958462904705E-34</v>
      </c>
      <c r="X89">
        <f t="shared" si="86"/>
        <v>5.9634958462904705E-34</v>
      </c>
      <c r="Y89">
        <f t="shared" si="87"/>
        <v>5.9634958462904707E-36</v>
      </c>
      <c r="Z89">
        <f t="shared" si="88"/>
        <v>0</v>
      </c>
      <c r="AB89">
        <f t="shared" si="89"/>
        <v>-5.110871903360656</v>
      </c>
      <c r="AC89">
        <f t="shared" si="64"/>
        <v>0</v>
      </c>
      <c r="AE89">
        <f t="shared" si="65"/>
        <v>0</v>
      </c>
      <c r="AF89">
        <f t="shared" si="66"/>
        <v>0</v>
      </c>
      <c r="AG89">
        <f t="shared" si="67"/>
        <v>0</v>
      </c>
      <c r="AH89">
        <f t="shared" si="68"/>
        <v>-1.1926991692580941E-27</v>
      </c>
      <c r="AI89">
        <f t="shared" si="69"/>
        <v>-1.1926991692580941E-27</v>
      </c>
      <c r="AJ89">
        <f t="shared" si="70"/>
        <v>-5.110871903360656</v>
      </c>
      <c r="AK89">
        <f t="shared" si="92"/>
        <v>-0.35776103323524594</v>
      </c>
      <c r="AL89">
        <f t="shared" si="71"/>
        <v>-5.4686329365959017</v>
      </c>
      <c r="AN89">
        <f t="shared" si="72"/>
        <v>0</v>
      </c>
      <c r="AO89">
        <f t="shared" si="73"/>
        <v>0</v>
      </c>
      <c r="AP89">
        <f t="shared" si="74"/>
        <v>0</v>
      </c>
      <c r="AQ89">
        <f t="shared" si="75"/>
        <v>-6.9788034504904574E-32</v>
      </c>
      <c r="AR89">
        <f t="shared" si="76"/>
        <v>-6.9788034504904574E-32</v>
      </c>
      <c r="AS89">
        <f t="shared" si="77"/>
        <v>-2.9905085367314241E-4</v>
      </c>
      <c r="AT89">
        <f t="shared" si="78"/>
        <v>-2.0933559757119966E-5</v>
      </c>
      <c r="AU89">
        <f t="shared" si="79"/>
        <v>-3.1998441343026235E-4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N91" s="6">
        <f t="shared" ref="AN91:AU91" si="93">SUM(AN3:AN89)</f>
        <v>100858.15404098302</v>
      </c>
      <c r="AO91" s="6">
        <f t="shared" si="93"/>
        <v>-10085.815404098303</v>
      </c>
      <c r="AP91" s="6">
        <f t="shared" si="93"/>
        <v>-1682.3517601390813</v>
      </c>
      <c r="AQ91" s="6">
        <f t="shared" si="93"/>
        <v>-77987.845580339737</v>
      </c>
      <c r="AR91" s="6">
        <f t="shared" si="93"/>
        <v>11102.141296405909</v>
      </c>
      <c r="AS91" s="6">
        <f t="shared" si="93"/>
        <v>-22231.705460742305</v>
      </c>
      <c r="AT91" s="6">
        <f t="shared" si="93"/>
        <v>12968.494852099682</v>
      </c>
      <c r="AU91" s="6">
        <f t="shared" si="93"/>
        <v>1838.9306877632357</v>
      </c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91:AU91">
    <cfRule type="cellIs" dxfId="50" priority="1" operator="lessThan">
      <formula>0</formula>
    </cfRule>
  </conditionalFormatting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9C88D8-F0E9-4554-AF1D-1DD40154E0FB}">
  <sheetPr codeName="Sheet47"/>
  <dimension ref="A1:AZ164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7">
        <v>262405.98032878217</v>
      </c>
      <c r="K3">
        <v>1</v>
      </c>
      <c r="L3" s="2">
        <v>0</v>
      </c>
      <c r="O3">
        <f>$C$3</f>
        <v>262405.98032878217</v>
      </c>
      <c r="P3">
        <f>O3*C5</f>
        <v>26240.598032878217</v>
      </c>
      <c r="Q3" s="5">
        <f>B8</f>
        <v>1522.432587</v>
      </c>
      <c r="R3">
        <f t="shared" ref="R3:R34" si="0">$C$6</f>
        <v>2000000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262405.98032878217</v>
      </c>
      <c r="AF3">
        <f t="shared" ref="AF3:AF34" si="4">-$Z3*P3</f>
        <v>-26240.598032878217</v>
      </c>
      <c r="AG3">
        <f t="shared" ref="AG3:AG34" si="5">-$Z3*Q3</f>
        <v>-1522.432587</v>
      </c>
      <c r="AH3">
        <f t="shared" ref="AH3:AH34" si="6">-X3*R3</f>
        <v>0</v>
      </c>
      <c r="AI3">
        <f t="shared" ref="AI3:AI34" si="7">SUM(AE3:AH3)</f>
        <v>234642.94970890397</v>
      </c>
      <c r="AJ3">
        <f t="shared" ref="AJ3:AJ34" si="8">AB3-AC3</f>
        <v>0</v>
      </c>
      <c r="AL3">
        <f t="shared" ref="AL3:AL34" si="9">SUM(AI3:AK3)</f>
        <v>234642.94970890397</v>
      </c>
      <c r="AN3">
        <f t="shared" ref="AN3:AN34" si="10">AE3*$K3</f>
        <v>262405.98032878217</v>
      </c>
      <c r="AO3">
        <f t="shared" ref="AO3:AO34" si="11">AF3*$K3</f>
        <v>-26240.598032878217</v>
      </c>
      <c r="AP3">
        <f t="shared" ref="AP3:AP34" si="12">AG3*$K3</f>
        <v>-1522.432587</v>
      </c>
      <c r="AQ3">
        <f t="shared" ref="AQ3:AQ34" si="13">AH3*$K3</f>
        <v>0</v>
      </c>
      <c r="AR3">
        <f t="shared" ref="AR3:AR34" si="14">AI3*$K3</f>
        <v>234642.94970890397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234642.94970890397</v>
      </c>
      <c r="AW3">
        <v>0</v>
      </c>
      <c r="AX3">
        <f>IF(Z3&gt;0, (R3*SUMPRODUCT(K3:$K$98, X3:$X$98)-K3*$AZ$3)/Z3, 0)</f>
        <v>0</v>
      </c>
      <c r="AZ3">
        <f>C6*ABS(SUMPRODUCT(X4:X79, K4:K79))/1</f>
        <v>208634.61992357453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35" si="18">G4+$C$9</f>
        <v>0.12000000000000001</v>
      </c>
      <c r="I4" s="1">
        <f t="shared" ref="I4:I35" si="19">1+H4</f>
        <v>1.1200000000000001</v>
      </c>
      <c r="J4">
        <f t="shared" ref="J4:J35" si="20">1/I4</f>
        <v>0.89285714285714279</v>
      </c>
      <c r="K4">
        <f>J4</f>
        <v>0.89285714285714279</v>
      </c>
      <c r="L4" s="2">
        <v>1</v>
      </c>
      <c r="M4" s="8" cm="1">
        <f t="array" ref="M4:M79">Mortalities!B21:B96</f>
        <v>2.397513E-3</v>
      </c>
      <c r="R4">
        <f t="shared" si="0"/>
        <v>2000000</v>
      </c>
      <c r="S4">
        <f t="shared" si="1"/>
        <v>22634.318535819832</v>
      </c>
      <c r="U4">
        <f t="shared" ref="U4:U35" si="21">M4</f>
        <v>2.397513E-3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2.397513E-3</v>
      </c>
      <c r="Y4">
        <f t="shared" ref="Y4:Y35" si="25">V4*W4</f>
        <v>0.01</v>
      </c>
      <c r="Z4">
        <f t="shared" ref="Z4:Z35" si="26">MAX(0, W4-X4-Y4)</f>
        <v>0.98760248699999997</v>
      </c>
      <c r="AB4">
        <f t="shared" ref="AB4:AB35" si="27">AC3</f>
        <v>0</v>
      </c>
      <c r="AC4">
        <f t="shared" si="2"/>
        <v>22353.709277525864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-4795.0259999999998</v>
      </c>
      <c r="AI4">
        <f t="shared" si="7"/>
        <v>-4795.0259999999998</v>
      </c>
      <c r="AJ4">
        <f t="shared" si="8"/>
        <v>-22353.709277525864</v>
      </c>
      <c r="AK4">
        <f>G4*SUM(AB4, AE4:AF4)</f>
        <v>0</v>
      </c>
      <c r="AL4">
        <f t="shared" si="9"/>
        <v>-27148.735277525862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-4281.2732142857139</v>
      </c>
      <c r="AR4">
        <f t="shared" si="14"/>
        <v>-4281.2732142857139</v>
      </c>
      <c r="AS4">
        <f t="shared" si="15"/>
        <v>-19958.668997790948</v>
      </c>
      <c r="AT4">
        <f t="shared" si="16"/>
        <v>0</v>
      </c>
      <c r="AU4">
        <f t="shared" si="17"/>
        <v>-24239.942212076661</v>
      </c>
      <c r="AW4">
        <v>1</v>
      </c>
      <c r="AX4">
        <f>IF(Z4&gt;0, (R4*SUMPRODUCT(K4:$K$98, X4:$X$98)-K4*$AZ$3)/Z4, 0)</f>
        <v>22634.318535819832</v>
      </c>
    </row>
    <row r="5" spans="1:52" x14ac:dyDescent="0.25">
      <c r="C5" s="2">
        <f>'S.26.04.A'!C5</f>
        <v>0.1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0.12000000000000001</v>
      </c>
      <c r="I5" s="1">
        <f t="shared" si="19"/>
        <v>1.1200000000000001</v>
      </c>
      <c r="J5">
        <f t="shared" si="20"/>
        <v>0.89285714285714279</v>
      </c>
      <c r="K5">
        <f t="shared" ref="K5:K36" si="28">K4*J5</f>
        <v>0.79719387755102034</v>
      </c>
      <c r="L5" s="2">
        <v>2</v>
      </c>
      <c r="M5" s="8">
        <v>2.5466569999999999E-3</v>
      </c>
      <c r="Q5" s="5">
        <f t="shared" ref="Q5:Q36" si="29">$C$8</f>
        <v>25</v>
      </c>
      <c r="R5">
        <f t="shared" si="0"/>
        <v>2000000</v>
      </c>
      <c r="S5">
        <f t="shared" si="1"/>
        <v>38997.806982767099</v>
      </c>
      <c r="U5">
        <f t="shared" si="21"/>
        <v>2.5466569999999999E-3</v>
      </c>
      <c r="V5">
        <f t="shared" si="22"/>
        <v>0.01</v>
      </c>
      <c r="W5">
        <f t="shared" si="23"/>
        <v>0.98760248699999997</v>
      </c>
      <c r="X5">
        <f t="shared" si="24"/>
        <v>2.5150847867359588E-3</v>
      </c>
      <c r="Y5">
        <f t="shared" si="25"/>
        <v>9.8760248699999997E-3</v>
      </c>
      <c r="Z5">
        <f t="shared" si="26"/>
        <v>0.97521137734326402</v>
      </c>
      <c r="AB5">
        <f t="shared" si="27"/>
        <v>22353.709277525864</v>
      </c>
      <c r="AC5">
        <f t="shared" si="2"/>
        <v>38031.105061031063</v>
      </c>
      <c r="AE5">
        <f t="shared" si="3"/>
        <v>0</v>
      </c>
      <c r="AF5">
        <f t="shared" si="4"/>
        <v>0</v>
      </c>
      <c r="AG5">
        <f t="shared" si="5"/>
        <v>-24.3802844335816</v>
      </c>
      <c r="AH5">
        <f t="shared" si="6"/>
        <v>-5030.1695734719178</v>
      </c>
      <c r="AI5">
        <f t="shared" si="7"/>
        <v>-5054.5498579054993</v>
      </c>
      <c r="AJ5">
        <f t="shared" si="8"/>
        <v>-15677.395783505199</v>
      </c>
      <c r="AK5">
        <f>G5*SUM(AB5, AE5:AF5)</f>
        <v>1564.7596494268107</v>
      </c>
      <c r="AL5">
        <f t="shared" si="9"/>
        <v>-19167.185991983886</v>
      </c>
      <c r="AN5">
        <f t="shared" si="10"/>
        <v>0</v>
      </c>
      <c r="AO5">
        <f t="shared" si="11"/>
        <v>0</v>
      </c>
      <c r="AP5">
        <f t="shared" si="12"/>
        <v>-19.435813483403699</v>
      </c>
      <c r="AQ5">
        <f t="shared" si="13"/>
        <v>-4010.0203870152404</v>
      </c>
      <c r="AR5">
        <f t="shared" si="14"/>
        <v>-4029.4562004986437</v>
      </c>
      <c r="AS5">
        <f t="shared" si="15"/>
        <v>-12497.923934554527</v>
      </c>
      <c r="AT5">
        <f t="shared" si="16"/>
        <v>1247.4168123619345</v>
      </c>
      <c r="AU5">
        <f t="shared" si="17"/>
        <v>-15279.963322691234</v>
      </c>
      <c r="AW5">
        <v>2</v>
      </c>
      <c r="AX5">
        <f>IF(Z5&gt;0, (R5*SUMPRODUCT(K5:$K$98, X5:$X$98)-K5*$AZ$3)/Z5, 0)</f>
        <v>38997.806982767099</v>
      </c>
    </row>
    <row r="6" spans="1:52" x14ac:dyDescent="0.25">
      <c r="A6" t="s">
        <v>16</v>
      </c>
      <c r="C6" s="2">
        <f>'S.26.04.F'!C6</f>
        <v>2000000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0.12000000000000001</v>
      </c>
      <c r="I6" s="1">
        <f t="shared" si="19"/>
        <v>1.1200000000000001</v>
      </c>
      <c r="J6">
        <f t="shared" si="20"/>
        <v>0.89285714285714279</v>
      </c>
      <c r="K6">
        <f t="shared" si="28"/>
        <v>0.71178024781341098</v>
      </c>
      <c r="L6" s="2">
        <v>3</v>
      </c>
      <c r="M6" s="8">
        <v>3.8442260000000001E-3</v>
      </c>
      <c r="Q6" s="5">
        <f t="shared" si="29"/>
        <v>25</v>
      </c>
      <c r="R6">
        <f t="shared" si="0"/>
        <v>2000000</v>
      </c>
      <c r="S6">
        <f t="shared" si="1"/>
        <v>53905.342595464645</v>
      </c>
      <c r="U6">
        <f t="shared" si="21"/>
        <v>3.8442260000000001E-3</v>
      </c>
      <c r="V6">
        <f t="shared" si="22"/>
        <v>0.01</v>
      </c>
      <c r="W6">
        <f t="shared" si="23"/>
        <v>0.97521137734326402</v>
      </c>
      <c r="X6">
        <f t="shared" si="24"/>
        <v>3.7489329322787867E-3</v>
      </c>
      <c r="Y6">
        <f t="shared" si="25"/>
        <v>9.7521137734326406E-3</v>
      </c>
      <c r="Z6">
        <f t="shared" si="26"/>
        <v>0.96171033063755262</v>
      </c>
      <c r="AB6">
        <f t="shared" si="27"/>
        <v>38031.105061031063</v>
      </c>
      <c r="AC6">
        <f t="shared" si="2"/>
        <v>51841.324850614852</v>
      </c>
      <c r="AE6">
        <f t="shared" si="3"/>
        <v>0</v>
      </c>
      <c r="AF6">
        <f t="shared" si="4"/>
        <v>0</v>
      </c>
      <c r="AG6">
        <f t="shared" si="5"/>
        <v>-24.042758265938815</v>
      </c>
      <c r="AH6">
        <f t="shared" si="6"/>
        <v>-7497.8658645575733</v>
      </c>
      <c r="AI6">
        <f t="shared" si="7"/>
        <v>-7521.9086228235119</v>
      </c>
      <c r="AJ6">
        <f t="shared" si="8"/>
        <v>-13810.219789583789</v>
      </c>
      <c r="AK6">
        <f>G6*SUM(AB6, AE6:AF6)</f>
        <v>2662.1773542721749</v>
      </c>
      <c r="AL6">
        <f t="shared" si="9"/>
        <v>-18669.951058135124</v>
      </c>
      <c r="AN6">
        <f t="shared" si="10"/>
        <v>0</v>
      </c>
      <c r="AO6">
        <f t="shared" si="11"/>
        <v>0</v>
      </c>
      <c r="AP6">
        <f t="shared" si="12"/>
        <v>-17.113160436647863</v>
      </c>
      <c r="AQ6">
        <f t="shared" si="13"/>
        <v>-5336.8328231465048</v>
      </c>
      <c r="AR6">
        <f t="shared" si="14"/>
        <v>-5353.9459835831522</v>
      </c>
      <c r="AS6">
        <f t="shared" si="15"/>
        <v>-9829.8416641876211</v>
      </c>
      <c r="AT6">
        <f t="shared" si="16"/>
        <v>1894.8852569470994</v>
      </c>
      <c r="AU6">
        <f t="shared" si="17"/>
        <v>-13288.902390823674</v>
      </c>
      <c r="AW6">
        <v>3</v>
      </c>
      <c r="AX6">
        <f>IF(Z6&gt;0, (R6*SUMPRODUCT(K6:$K$98, X6:$X$98)-K6*$AZ$3)/Z6, 0)</f>
        <v>53905.342595464645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0.12000000000000001</v>
      </c>
      <c r="I7" s="1">
        <f t="shared" si="19"/>
        <v>1.1200000000000001</v>
      </c>
      <c r="J7">
        <f t="shared" si="20"/>
        <v>0.89285714285714279</v>
      </c>
      <c r="K7">
        <f t="shared" si="28"/>
        <v>0.63551807840483121</v>
      </c>
      <c r="L7" s="2">
        <v>4</v>
      </c>
      <c r="M7" s="8">
        <v>5.3300140000000001E-3</v>
      </c>
      <c r="Q7" s="5">
        <f t="shared" si="29"/>
        <v>25</v>
      </c>
      <c r="R7">
        <f t="shared" si="0"/>
        <v>2000000</v>
      </c>
      <c r="S7">
        <f t="shared" si="1"/>
        <v>65910.851305270291</v>
      </c>
      <c r="U7">
        <f t="shared" si="21"/>
        <v>5.3300140000000001E-3</v>
      </c>
      <c r="V7">
        <f t="shared" si="22"/>
        <v>0.01</v>
      </c>
      <c r="W7">
        <f t="shared" si="23"/>
        <v>0.96171033063755262</v>
      </c>
      <c r="X7">
        <f t="shared" si="24"/>
        <v>5.1259295262427841E-3</v>
      </c>
      <c r="Y7">
        <f t="shared" si="25"/>
        <v>9.6171033063755258E-3</v>
      </c>
      <c r="Z7">
        <f t="shared" si="26"/>
        <v>0.94696729780493427</v>
      </c>
      <c r="AB7">
        <f t="shared" si="27"/>
        <v>51841.324850614852</v>
      </c>
      <c r="AC7">
        <f t="shared" si="2"/>
        <v>62415.420756574633</v>
      </c>
      <c r="AE7">
        <f t="shared" si="3"/>
        <v>0</v>
      </c>
      <c r="AF7">
        <f t="shared" si="4"/>
        <v>0</v>
      </c>
      <c r="AG7">
        <f t="shared" si="5"/>
        <v>-23.674182445123357</v>
      </c>
      <c r="AH7">
        <f t="shared" si="6"/>
        <v>-10251.859052485568</v>
      </c>
      <c r="AI7">
        <f t="shared" si="7"/>
        <v>-10275.533234930692</v>
      </c>
      <c r="AJ7">
        <f t="shared" si="8"/>
        <v>-10574.095905959781</v>
      </c>
      <c r="AK7">
        <f>G7*SUM(AB7, AE7:AF7)</f>
        <v>3628.8927395430401</v>
      </c>
      <c r="AL7">
        <f t="shared" si="9"/>
        <v>-17220.736401347433</v>
      </c>
      <c r="AN7">
        <f t="shared" si="10"/>
        <v>0</v>
      </c>
      <c r="AO7">
        <f t="shared" si="11"/>
        <v>0</v>
      </c>
      <c r="AP7">
        <f t="shared" si="12"/>
        <v>-15.045370935330185</v>
      </c>
      <c r="AQ7">
        <f t="shared" si="13"/>
        <v>-6515.2417651128017</v>
      </c>
      <c r="AR7">
        <f t="shared" si="14"/>
        <v>-6530.2871360481322</v>
      </c>
      <c r="AS7">
        <f t="shared" si="15"/>
        <v>-6720.0291110239523</v>
      </c>
      <c r="AT7">
        <f t="shared" si="16"/>
        <v>2306.2269405716365</v>
      </c>
      <c r="AU7">
        <f t="shared" si="17"/>
        <v>-10944.089306500449</v>
      </c>
      <c r="AW7">
        <v>4</v>
      </c>
      <c r="AX7">
        <f>IF(Z7&gt;0, (R7*SUMPRODUCT(K7:$K$98, X7:$X$98)-K7*$AZ$3)/Z7, 0)</f>
        <v>65910.851305270291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0.12000000000000001</v>
      </c>
      <c r="I8" s="1">
        <f t="shared" si="19"/>
        <v>1.1200000000000001</v>
      </c>
      <c r="J8">
        <f t="shared" si="20"/>
        <v>0.89285714285714279</v>
      </c>
      <c r="K8">
        <f t="shared" si="28"/>
        <v>0.5674268557185993</v>
      </c>
      <c r="L8" s="2">
        <v>5</v>
      </c>
      <c r="M8" s="8">
        <v>6.9004050000000001E-3</v>
      </c>
      <c r="Q8" s="5">
        <f t="shared" si="29"/>
        <v>25</v>
      </c>
      <c r="R8">
        <f t="shared" si="0"/>
        <v>2000000</v>
      </c>
      <c r="S8">
        <f t="shared" si="1"/>
        <v>75305.197719470947</v>
      </c>
      <c r="U8">
        <f t="shared" si="21"/>
        <v>6.9004050000000001E-3</v>
      </c>
      <c r="V8">
        <f t="shared" si="22"/>
        <v>0.01</v>
      </c>
      <c r="W8">
        <f t="shared" si="23"/>
        <v>0.94696729780493427</v>
      </c>
      <c r="X8">
        <f t="shared" si="24"/>
        <v>6.5344578766096577E-3</v>
      </c>
      <c r="Y8">
        <f t="shared" si="25"/>
        <v>9.4696729780493431E-3</v>
      </c>
      <c r="Z8">
        <f t="shared" si="26"/>
        <v>0.93096316695027526</v>
      </c>
      <c r="AB8">
        <f t="shared" si="27"/>
        <v>62415.420756574633</v>
      </c>
      <c r="AC8">
        <f t="shared" si="2"/>
        <v>70106.365356735318</v>
      </c>
      <c r="AE8">
        <f t="shared" si="3"/>
        <v>0</v>
      </c>
      <c r="AF8">
        <f t="shared" si="4"/>
        <v>0</v>
      </c>
      <c r="AG8">
        <f t="shared" si="5"/>
        <v>-23.274079173756881</v>
      </c>
      <c r="AH8">
        <f t="shared" si="6"/>
        <v>-13068.915753219315</v>
      </c>
      <c r="AI8">
        <f t="shared" si="7"/>
        <v>-13092.189832393071</v>
      </c>
      <c r="AJ8">
        <f t="shared" si="8"/>
        <v>-7690.9446001606848</v>
      </c>
      <c r="AK8">
        <f t="shared" ref="AK8:AK39" si="30">G8*SUM(AB8:AB8, AE8:AF8)</f>
        <v>4369.0794529602244</v>
      </c>
      <c r="AL8">
        <f t="shared" si="9"/>
        <v>-16414.054979593533</v>
      </c>
      <c r="AN8">
        <f t="shared" si="10"/>
        <v>0</v>
      </c>
      <c r="AO8">
        <f t="shared" si="11"/>
        <v>0</v>
      </c>
      <c r="AP8">
        <f t="shared" si="12"/>
        <v>-13.206337565310603</v>
      </c>
      <c r="AQ8">
        <f t="shared" si="13"/>
        <v>-7415.6537735005058</v>
      </c>
      <c r="AR8">
        <f t="shared" si="14"/>
        <v>-7428.8601110658155</v>
      </c>
      <c r="AS8">
        <f t="shared" si="15"/>
        <v>-4364.0485119751174</v>
      </c>
      <c r="AT8">
        <f t="shared" si="16"/>
        <v>2479.133016377958</v>
      </c>
      <c r="AU8">
        <f t="shared" si="17"/>
        <v>-9313.7756066629754</v>
      </c>
      <c r="AW8">
        <v>5</v>
      </c>
      <c r="AX8">
        <f>IF(Z8&gt;0, (R8*SUMPRODUCT(K8:$K$98, X8:$X$98)-K8*$AZ$3)/Z8, 0)</f>
        <v>75305.197719470947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0.12000000000000001</v>
      </c>
      <c r="I9" s="1">
        <f t="shared" si="19"/>
        <v>1.1200000000000001</v>
      </c>
      <c r="J9">
        <f t="shared" si="20"/>
        <v>0.89285714285714279</v>
      </c>
      <c r="K9">
        <f t="shared" si="28"/>
        <v>0.50663112117732079</v>
      </c>
      <c r="L9" s="2">
        <v>6</v>
      </c>
      <c r="M9" s="8">
        <v>8.6257439999999994E-3</v>
      </c>
      <c r="Q9" s="5">
        <f t="shared" si="29"/>
        <v>25</v>
      </c>
      <c r="R9">
        <f t="shared" si="0"/>
        <v>2000000</v>
      </c>
      <c r="S9">
        <f t="shared" si="1"/>
        <v>82500.969231609706</v>
      </c>
      <c r="U9">
        <f t="shared" si="21"/>
        <v>8.6257439999999994E-3</v>
      </c>
      <c r="V9">
        <f t="shared" si="22"/>
        <v>0.01</v>
      </c>
      <c r="W9">
        <f t="shared" si="23"/>
        <v>0.93096316695027526</v>
      </c>
      <c r="X9">
        <f t="shared" si="24"/>
        <v>8.0302499515423342E-3</v>
      </c>
      <c r="Y9">
        <f t="shared" si="25"/>
        <v>9.3096316695027524E-3</v>
      </c>
      <c r="Z9">
        <f t="shared" si="26"/>
        <v>0.91362328532923021</v>
      </c>
      <c r="AB9">
        <f t="shared" si="27"/>
        <v>70106.365356735318</v>
      </c>
      <c r="AC9">
        <f t="shared" si="2"/>
        <v>75374.806552228998</v>
      </c>
      <c r="AE9">
        <f t="shared" si="3"/>
        <v>0</v>
      </c>
      <c r="AF9">
        <f t="shared" si="4"/>
        <v>0</v>
      </c>
      <c r="AG9">
        <f t="shared" si="5"/>
        <v>-22.840582133230754</v>
      </c>
      <c r="AH9">
        <f t="shared" si="6"/>
        <v>-16060.499903084668</v>
      </c>
      <c r="AI9">
        <f t="shared" si="7"/>
        <v>-16083.340485217899</v>
      </c>
      <c r="AJ9">
        <f t="shared" si="8"/>
        <v>-5268.4411954936804</v>
      </c>
      <c r="AK9">
        <f t="shared" si="30"/>
        <v>4907.4455749714725</v>
      </c>
      <c r="AL9">
        <f t="shared" si="9"/>
        <v>-16444.336105740109</v>
      </c>
      <c r="AN9">
        <f t="shared" si="10"/>
        <v>0</v>
      </c>
      <c r="AO9">
        <f t="shared" si="11"/>
        <v>0</v>
      </c>
      <c r="AP9">
        <f t="shared" si="12"/>
        <v>-11.571749734501378</v>
      </c>
      <c r="AQ9">
        <f t="shared" si="13"/>
        <v>-8136.7490725680373</v>
      </c>
      <c r="AR9">
        <f t="shared" si="14"/>
        <v>-8148.3208223025385</v>
      </c>
      <c r="AS9">
        <f t="shared" si="15"/>
        <v>-2669.1562697297477</v>
      </c>
      <c r="AT9">
        <f t="shared" si="16"/>
        <v>2486.2646537644787</v>
      </c>
      <c r="AU9">
        <f t="shared" si="17"/>
        <v>-8331.2124382678085</v>
      </c>
      <c r="AW9">
        <v>6</v>
      </c>
      <c r="AX9">
        <f>IF(Z9&gt;0, (R9*SUMPRODUCT(K9:$K$98, X9:$X$98)-K9*$AZ$3)/Z9, 0)</f>
        <v>82500.969231609706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0.12000000000000001</v>
      </c>
      <c r="I10" s="1">
        <f t="shared" si="19"/>
        <v>1.1200000000000001</v>
      </c>
      <c r="J10">
        <f t="shared" si="20"/>
        <v>0.89285714285714279</v>
      </c>
      <c r="K10">
        <f t="shared" si="28"/>
        <v>0.45234921533689354</v>
      </c>
      <c r="L10" s="2">
        <v>7</v>
      </c>
      <c r="M10" s="8">
        <v>1.0476563E-2</v>
      </c>
      <c r="Q10" s="5">
        <f t="shared" si="29"/>
        <v>25</v>
      </c>
      <c r="R10">
        <f t="shared" si="0"/>
        <v>2000000</v>
      </c>
      <c r="S10">
        <f t="shared" si="1"/>
        <v>87788.343420723788</v>
      </c>
      <c r="U10">
        <f t="shared" si="21"/>
        <v>1.0476563E-2</v>
      </c>
      <c r="V10">
        <f t="shared" si="22"/>
        <v>0.01</v>
      </c>
      <c r="W10">
        <f t="shared" si="23"/>
        <v>0.91362328532923021</v>
      </c>
      <c r="X10">
        <f t="shared" si="24"/>
        <v>9.5716319070186552E-3</v>
      </c>
      <c r="Y10">
        <f t="shared" si="25"/>
        <v>9.1362328532923025E-3</v>
      </c>
      <c r="Z10">
        <f t="shared" si="26"/>
        <v>0.89491542056891915</v>
      </c>
      <c r="AB10">
        <f t="shared" si="27"/>
        <v>75374.806552228998</v>
      </c>
      <c r="AC10">
        <f t="shared" si="2"/>
        <v>78563.142273405741</v>
      </c>
      <c r="AE10">
        <f t="shared" si="3"/>
        <v>0</v>
      </c>
      <c r="AF10">
        <f t="shared" si="4"/>
        <v>0</v>
      </c>
      <c r="AG10">
        <f t="shared" si="5"/>
        <v>-22.372885514222979</v>
      </c>
      <c r="AH10">
        <f t="shared" si="6"/>
        <v>-19143.263814037309</v>
      </c>
      <c r="AI10">
        <f t="shared" si="7"/>
        <v>-19165.636699551531</v>
      </c>
      <c r="AJ10">
        <f t="shared" si="8"/>
        <v>-3188.3357211767434</v>
      </c>
      <c r="AK10">
        <f t="shared" si="30"/>
        <v>5276.2364586560307</v>
      </c>
      <c r="AL10">
        <f t="shared" si="9"/>
        <v>-17077.735962072242</v>
      </c>
      <c r="AN10">
        <f t="shared" si="10"/>
        <v>0</v>
      </c>
      <c r="AO10">
        <f t="shared" si="11"/>
        <v>0</v>
      </c>
      <c r="AP10">
        <f t="shared" si="12"/>
        <v>-10.120357207180916</v>
      </c>
      <c r="AQ10">
        <f t="shared" si="13"/>
        <v>-8659.4403652669243</v>
      </c>
      <c r="AR10">
        <f t="shared" si="14"/>
        <v>-8669.5607224741052</v>
      </c>
      <c r="AS10">
        <f t="shared" si="15"/>
        <v>-1442.2411617048886</v>
      </c>
      <c r="AT10">
        <f t="shared" si="16"/>
        <v>2386.7014220049655</v>
      </c>
      <c r="AU10">
        <f t="shared" si="17"/>
        <v>-7725.1004621740276</v>
      </c>
      <c r="AW10">
        <v>7</v>
      </c>
      <c r="AX10">
        <f>IF(Z10&gt;0, (R10*SUMPRODUCT(K10:$K$98, X10:$X$98)-K10*$AZ$3)/Z10, 0)</f>
        <v>87788.343420723788</v>
      </c>
    </row>
    <row r="11" spans="1:52" x14ac:dyDescent="0.25">
      <c r="A11" t="s">
        <v>33</v>
      </c>
      <c r="C11" s="25">
        <f>AU81</f>
        <v>6093.2050895169778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0.12000000000000001</v>
      </c>
      <c r="I11" s="1">
        <f t="shared" si="19"/>
        <v>1.1200000000000001</v>
      </c>
      <c r="J11">
        <f t="shared" si="20"/>
        <v>0.89285714285714279</v>
      </c>
      <c r="K11">
        <f t="shared" si="28"/>
        <v>0.40388322797936921</v>
      </c>
      <c r="L11" s="2">
        <v>8</v>
      </c>
      <c r="M11" s="8">
        <v>1.2607808E-2</v>
      </c>
      <c r="Q11" s="5">
        <f t="shared" si="29"/>
        <v>25</v>
      </c>
      <c r="R11">
        <f t="shared" si="0"/>
        <v>2000000</v>
      </c>
      <c r="S11">
        <f t="shared" si="1"/>
        <v>91479.259616564173</v>
      </c>
      <c r="U11">
        <f t="shared" si="21"/>
        <v>1.2607808E-2</v>
      </c>
      <c r="V11">
        <f t="shared" si="22"/>
        <v>0.01</v>
      </c>
      <c r="W11">
        <f t="shared" si="23"/>
        <v>0.89491542056891915</v>
      </c>
      <c r="X11">
        <f t="shared" si="24"/>
        <v>1.1282921798772183E-2</v>
      </c>
      <c r="Y11">
        <f t="shared" si="25"/>
        <v>8.9491542056891922E-3</v>
      </c>
      <c r="Z11">
        <f t="shared" si="26"/>
        <v>0.87468334456445773</v>
      </c>
      <c r="AB11">
        <f t="shared" si="27"/>
        <v>78563.142273405741</v>
      </c>
      <c r="AC11">
        <f t="shared" si="2"/>
        <v>80015.384759696681</v>
      </c>
      <c r="AE11">
        <f t="shared" si="3"/>
        <v>0</v>
      </c>
      <c r="AF11">
        <f t="shared" si="4"/>
        <v>0</v>
      </c>
      <c r="AG11">
        <f t="shared" si="5"/>
        <v>-21.867083614111444</v>
      </c>
      <c r="AH11">
        <f t="shared" si="6"/>
        <v>-22565.843597544368</v>
      </c>
      <c r="AI11">
        <f t="shared" si="7"/>
        <v>-22587.710681158478</v>
      </c>
      <c r="AJ11">
        <f t="shared" si="8"/>
        <v>-1452.2424862909393</v>
      </c>
      <c r="AK11">
        <f t="shared" si="30"/>
        <v>5499.4199591384022</v>
      </c>
      <c r="AL11">
        <f t="shared" si="9"/>
        <v>-18540.533208311015</v>
      </c>
      <c r="AN11">
        <f t="shared" si="10"/>
        <v>0</v>
      </c>
      <c r="AO11">
        <f t="shared" si="11"/>
        <v>0</v>
      </c>
      <c r="AP11">
        <f t="shared" si="12"/>
        <v>-8.8317483165621002</v>
      </c>
      <c r="AQ11">
        <f t="shared" si="13"/>
        <v>-9113.9657542538007</v>
      </c>
      <c r="AR11">
        <f t="shared" si="14"/>
        <v>-9122.7975025703618</v>
      </c>
      <c r="AS11">
        <f t="shared" si="15"/>
        <v>-586.53638317196942</v>
      </c>
      <c r="AT11">
        <f t="shared" si="16"/>
        <v>2221.1234851109884</v>
      </c>
      <c r="AU11">
        <f t="shared" si="17"/>
        <v>-7488.210400631343</v>
      </c>
      <c r="AW11">
        <v>8</v>
      </c>
      <c r="AX11">
        <f>IF(Z11&gt;0, (R11*SUMPRODUCT(K11:$K$98, X11:$X$98)-K11*$AZ$3)/Z11, 0)</f>
        <v>91479.259616564173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0.12000000000000001</v>
      </c>
      <c r="I12" s="1">
        <f t="shared" si="19"/>
        <v>1.1200000000000001</v>
      </c>
      <c r="J12">
        <f t="shared" si="20"/>
        <v>0.89285714285714279</v>
      </c>
      <c r="K12">
        <f t="shared" si="28"/>
        <v>0.36061002498157962</v>
      </c>
      <c r="L12" s="2">
        <v>9</v>
      </c>
      <c r="M12" s="8">
        <v>1.5033739000000001E-2</v>
      </c>
      <c r="Q12" s="5">
        <f t="shared" si="29"/>
        <v>25</v>
      </c>
      <c r="R12">
        <f t="shared" si="0"/>
        <v>2000000</v>
      </c>
      <c r="S12">
        <f t="shared" si="1"/>
        <v>93727.660830706314</v>
      </c>
      <c r="U12">
        <f t="shared" si="21"/>
        <v>1.5033739000000001E-2</v>
      </c>
      <c r="V12">
        <f t="shared" si="22"/>
        <v>0.01</v>
      </c>
      <c r="W12">
        <f t="shared" si="23"/>
        <v>0.87468334456445773</v>
      </c>
      <c r="X12">
        <f t="shared" si="24"/>
        <v>1.3149761109829126E-2</v>
      </c>
      <c r="Y12">
        <f t="shared" si="25"/>
        <v>8.7468334456445775E-3</v>
      </c>
      <c r="Z12">
        <f t="shared" si="26"/>
        <v>0.85278675000898407</v>
      </c>
      <c r="AB12">
        <f t="shared" si="27"/>
        <v>80015.384759696681</v>
      </c>
      <c r="AC12">
        <f t="shared" si="2"/>
        <v>79929.707265762394</v>
      </c>
      <c r="AE12">
        <f t="shared" si="3"/>
        <v>0</v>
      </c>
      <c r="AF12">
        <f t="shared" si="4"/>
        <v>0</v>
      </c>
      <c r="AG12">
        <f t="shared" si="5"/>
        <v>-21.319668750224601</v>
      </c>
      <c r="AH12">
        <f t="shared" si="6"/>
        <v>-26299.522219658251</v>
      </c>
      <c r="AI12">
        <f t="shared" si="7"/>
        <v>-26320.841888408475</v>
      </c>
      <c r="AJ12">
        <f t="shared" si="8"/>
        <v>85.677493934286758</v>
      </c>
      <c r="AK12">
        <f t="shared" si="30"/>
        <v>5601.0769331787678</v>
      </c>
      <c r="AL12">
        <f t="shared" si="9"/>
        <v>-20634.087461295421</v>
      </c>
      <c r="AN12">
        <f t="shared" si="10"/>
        <v>0</v>
      </c>
      <c r="AO12">
        <f t="shared" si="11"/>
        <v>0</v>
      </c>
      <c r="AP12">
        <f t="shared" si="12"/>
        <v>-7.6880862806174957</v>
      </c>
      <c r="AQ12">
        <f t="shared" si="13"/>
        <v>-9483.8713646345695</v>
      </c>
      <c r="AR12">
        <f t="shared" si="14"/>
        <v>-9491.559450915187</v>
      </c>
      <c r="AS12">
        <f t="shared" si="15"/>
        <v>30.896163228002283</v>
      </c>
      <c r="AT12">
        <f t="shared" si="16"/>
        <v>2019.8044927973449</v>
      </c>
      <c r="AU12">
        <f t="shared" si="17"/>
        <v>-7440.8587948898412</v>
      </c>
      <c r="AW12">
        <v>9</v>
      </c>
      <c r="AX12">
        <f>IF(Z12&gt;0, (R12*SUMPRODUCT(K12:$K$98, X12:$X$98)-K12*$AZ$3)/Z12, 0)</f>
        <v>93727.660830706314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0.32197323659069604</v>
      </c>
      <c r="L13" s="2">
        <v>10</v>
      </c>
      <c r="M13" s="8">
        <v>1.7719183999999999E-2</v>
      </c>
      <c r="Q13" s="5">
        <f t="shared" si="29"/>
        <v>25</v>
      </c>
      <c r="R13">
        <f t="shared" si="0"/>
        <v>2000000</v>
      </c>
      <c r="S13">
        <f t="shared" si="1"/>
        <v>94683.686016353182</v>
      </c>
      <c r="U13">
        <f t="shared" si="21"/>
        <v>1.7719183999999999E-2</v>
      </c>
      <c r="V13">
        <f t="shared" si="22"/>
        <v>0.01</v>
      </c>
      <c r="W13">
        <f t="shared" si="23"/>
        <v>0.85278675000898407</v>
      </c>
      <c r="X13">
        <f t="shared" si="24"/>
        <v>1.511068533617119E-2</v>
      </c>
      <c r="Y13">
        <f t="shared" si="25"/>
        <v>8.5278675000898408E-3</v>
      </c>
      <c r="Z13">
        <f t="shared" si="26"/>
        <v>0.82914819717272303</v>
      </c>
      <c r="AB13">
        <f t="shared" si="27"/>
        <v>79929.707265762394</v>
      </c>
      <c r="AC13">
        <f t="shared" si="2"/>
        <v>78506.807562127404</v>
      </c>
      <c r="AE13">
        <f t="shared" si="3"/>
        <v>0</v>
      </c>
      <c r="AF13">
        <f t="shared" si="4"/>
        <v>0</v>
      </c>
      <c r="AG13">
        <f t="shared" si="5"/>
        <v>-20.728704929318077</v>
      </c>
      <c r="AH13">
        <f t="shared" si="6"/>
        <v>-30221.370672342382</v>
      </c>
      <c r="AI13">
        <f t="shared" si="7"/>
        <v>-30242.099377271701</v>
      </c>
      <c r="AJ13">
        <f t="shared" si="8"/>
        <v>1422.8997036349901</v>
      </c>
      <c r="AK13">
        <f t="shared" si="30"/>
        <v>5595.0795086033677</v>
      </c>
      <c r="AL13">
        <f t="shared" si="9"/>
        <v>-23224.120165033342</v>
      </c>
      <c r="AN13">
        <f t="shared" si="10"/>
        <v>0</v>
      </c>
      <c r="AO13">
        <f t="shared" si="11"/>
        <v>0</v>
      </c>
      <c r="AP13">
        <f t="shared" si="12"/>
        <v>-6.6740882164260569</v>
      </c>
      <c r="AQ13">
        <f t="shared" si="13"/>
        <v>-9730.4725295812168</v>
      </c>
      <c r="AR13">
        <f t="shared" si="14"/>
        <v>-9737.1466177976436</v>
      </c>
      <c r="AS13">
        <f t="shared" si="15"/>
        <v>458.13562292329999</v>
      </c>
      <c r="AT13">
        <f t="shared" si="16"/>
        <v>1801.4658583673074</v>
      </c>
      <c r="AU13">
        <f t="shared" si="17"/>
        <v>-7477.5451365070348</v>
      </c>
      <c r="AW13">
        <v>10</v>
      </c>
      <c r="AX13">
        <f>IF(Z13&gt;0, (R13*SUMPRODUCT(K13:$K$98, X13:$X$98)-K13*$AZ$3)/Z13, 0)</f>
        <v>94683.686016353182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0.28747610409883573</v>
      </c>
      <c r="L14" s="2">
        <v>11</v>
      </c>
      <c r="M14" s="8">
        <v>2.0768709E-2</v>
      </c>
      <c r="Q14" s="5">
        <f t="shared" si="29"/>
        <v>25</v>
      </c>
      <c r="R14">
        <f t="shared" si="0"/>
        <v>2000000</v>
      </c>
      <c r="S14">
        <f t="shared" si="1"/>
        <v>94537.322199865113</v>
      </c>
      <c r="U14">
        <f t="shared" si="21"/>
        <v>2.0768709E-2</v>
      </c>
      <c r="V14">
        <f t="shared" si="22"/>
        <v>0.01</v>
      </c>
      <c r="W14">
        <f t="shared" si="23"/>
        <v>0.82914819717272303</v>
      </c>
      <c r="X14">
        <f t="shared" si="24"/>
        <v>1.7220337624954906E-2</v>
      </c>
      <c r="Y14">
        <f t="shared" si="25"/>
        <v>8.2914819717272298E-3</v>
      </c>
      <c r="Z14">
        <f t="shared" si="26"/>
        <v>0.80363637757604089</v>
      </c>
      <c r="AB14">
        <f t="shared" si="27"/>
        <v>78506.807562127404</v>
      </c>
      <c r="AC14">
        <f t="shared" si="2"/>
        <v>75973.631158438628</v>
      </c>
      <c r="AE14">
        <f t="shared" si="3"/>
        <v>0</v>
      </c>
      <c r="AF14">
        <f t="shared" si="4"/>
        <v>0</v>
      </c>
      <c r="AG14">
        <f t="shared" si="5"/>
        <v>-20.090909439401024</v>
      </c>
      <c r="AH14">
        <f t="shared" si="6"/>
        <v>-34440.675249909815</v>
      </c>
      <c r="AI14">
        <f t="shared" si="7"/>
        <v>-34460.766159349216</v>
      </c>
      <c r="AJ14">
        <f t="shared" si="8"/>
        <v>2533.1764036887762</v>
      </c>
      <c r="AK14">
        <f t="shared" si="30"/>
        <v>5495.476529348919</v>
      </c>
      <c r="AL14">
        <f t="shared" si="9"/>
        <v>-26432.113226311521</v>
      </c>
      <c r="AN14">
        <f t="shared" si="10"/>
        <v>0</v>
      </c>
      <c r="AO14">
        <f t="shared" si="11"/>
        <v>0</v>
      </c>
      <c r="AP14">
        <f t="shared" si="12"/>
        <v>-5.7756563734415298</v>
      </c>
      <c r="AQ14">
        <f t="shared" si="13"/>
        <v>-9900.8711433772696</v>
      </c>
      <c r="AR14">
        <f t="shared" si="14"/>
        <v>-9906.6467997507098</v>
      </c>
      <c r="AS14">
        <f t="shared" si="15"/>
        <v>728.22768352754895</v>
      </c>
      <c r="AT14">
        <f t="shared" si="16"/>
        <v>1579.8181828238182</v>
      </c>
      <c r="AU14">
        <f t="shared" si="17"/>
        <v>-7598.6009333993434</v>
      </c>
      <c r="AW14">
        <v>11</v>
      </c>
      <c r="AX14">
        <f>IF(Z14&gt;0, (R14*SUMPRODUCT(K14:$K$98, X14:$X$98)-K14*$AZ$3)/Z14, 0)</f>
        <v>94537.322199865113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0.25667509294538904</v>
      </c>
      <c r="L15" s="2">
        <v>12</v>
      </c>
      <c r="M15" s="8">
        <v>2.4225090000000001E-2</v>
      </c>
      <c r="Q15" s="5">
        <f t="shared" si="29"/>
        <v>25</v>
      </c>
      <c r="R15">
        <f t="shared" si="0"/>
        <v>2000000</v>
      </c>
      <c r="S15">
        <f t="shared" si="1"/>
        <v>93410.568383697304</v>
      </c>
      <c r="U15">
        <f t="shared" si="21"/>
        <v>2.4225090000000001E-2</v>
      </c>
      <c r="V15">
        <f t="shared" si="22"/>
        <v>0.01</v>
      </c>
      <c r="W15">
        <f t="shared" si="23"/>
        <v>0.80363637757604089</v>
      </c>
      <c r="X15">
        <f t="shared" si="24"/>
        <v>1.9468163574053572E-2</v>
      </c>
      <c r="Y15">
        <f t="shared" si="25"/>
        <v>8.0363637757604085E-3</v>
      </c>
      <c r="Z15">
        <f t="shared" si="26"/>
        <v>0.77613185022622688</v>
      </c>
      <c r="AB15">
        <f t="shared" si="27"/>
        <v>75973.631158438628</v>
      </c>
      <c r="AC15">
        <f t="shared" si="2"/>
        <v>72498.917270322476</v>
      </c>
      <c r="AE15">
        <f t="shared" si="3"/>
        <v>0</v>
      </c>
      <c r="AF15">
        <f t="shared" si="4"/>
        <v>0</v>
      </c>
      <c r="AG15">
        <f t="shared" si="5"/>
        <v>-19.403296255655672</v>
      </c>
      <c r="AH15">
        <f t="shared" si="6"/>
        <v>-38936.327148107142</v>
      </c>
      <c r="AI15">
        <f t="shared" si="7"/>
        <v>-38955.730444362795</v>
      </c>
      <c r="AJ15">
        <f t="shared" si="8"/>
        <v>3474.7138881161518</v>
      </c>
      <c r="AK15">
        <f t="shared" si="30"/>
        <v>5318.1541810907047</v>
      </c>
      <c r="AL15">
        <f t="shared" si="9"/>
        <v>-30162.862375155939</v>
      </c>
      <c r="AN15">
        <f t="shared" si="10"/>
        <v>0</v>
      </c>
      <c r="AO15">
        <f t="shared" si="11"/>
        <v>0</v>
      </c>
      <c r="AP15">
        <f t="shared" si="12"/>
        <v>-4.9803428698673384</v>
      </c>
      <c r="AQ15">
        <f t="shared" si="13"/>
        <v>-9993.985389692476</v>
      </c>
      <c r="AR15">
        <f t="shared" si="14"/>
        <v>-9998.9657325623411</v>
      </c>
      <c r="AS15">
        <f t="shared" si="15"/>
        <v>891.87251019084738</v>
      </c>
      <c r="AT15">
        <f t="shared" si="16"/>
        <v>1365.0377187293659</v>
      </c>
      <c r="AU15">
        <f t="shared" si="17"/>
        <v>-7742.0555036421283</v>
      </c>
      <c r="AW15">
        <v>12</v>
      </c>
      <c r="AX15">
        <f>IF(Z15&gt;0, (R15*SUMPRODUCT(K15:$K$98, X15:$X$98)-K15*$AZ$3)/Z15, 0)</f>
        <v>93410.568383697304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0.22917419012981163</v>
      </c>
      <c r="L16" s="2">
        <v>13</v>
      </c>
      <c r="M16" s="8">
        <v>2.7828815E-2</v>
      </c>
      <c r="Q16" s="5">
        <f t="shared" si="29"/>
        <v>25</v>
      </c>
      <c r="R16">
        <f t="shared" si="0"/>
        <v>2000000</v>
      </c>
      <c r="S16">
        <f t="shared" si="1"/>
        <v>91383.447042680156</v>
      </c>
      <c r="U16">
        <f t="shared" si="21"/>
        <v>2.7828815E-2</v>
      </c>
      <c r="V16">
        <f t="shared" si="22"/>
        <v>0.01</v>
      </c>
      <c r="W16">
        <f t="shared" si="23"/>
        <v>0.77613185022622688</v>
      </c>
      <c r="X16">
        <f t="shared" si="24"/>
        <v>2.1598829675553377E-2</v>
      </c>
      <c r="Y16">
        <f t="shared" si="25"/>
        <v>7.7613185022622688E-3</v>
      </c>
      <c r="Z16">
        <f t="shared" si="26"/>
        <v>0.74677170204841126</v>
      </c>
      <c r="AB16">
        <f t="shared" si="27"/>
        <v>72498.917270322476</v>
      </c>
      <c r="AC16">
        <f t="shared" si="2"/>
        <v>68242.572287113115</v>
      </c>
      <c r="AE16">
        <f t="shared" si="3"/>
        <v>0</v>
      </c>
      <c r="AF16">
        <f t="shared" si="4"/>
        <v>0</v>
      </c>
      <c r="AG16">
        <f t="shared" si="5"/>
        <v>-18.669292551210283</v>
      </c>
      <c r="AH16">
        <f t="shared" si="6"/>
        <v>-43197.659351106755</v>
      </c>
      <c r="AI16">
        <f t="shared" si="7"/>
        <v>-43216.328643657966</v>
      </c>
      <c r="AJ16">
        <f t="shared" si="8"/>
        <v>4256.3449832093611</v>
      </c>
      <c r="AK16">
        <f t="shared" si="30"/>
        <v>5074.9242089225736</v>
      </c>
      <c r="AL16">
        <f t="shared" si="9"/>
        <v>-33885.059451526031</v>
      </c>
      <c r="AN16">
        <f t="shared" si="10"/>
        <v>0</v>
      </c>
      <c r="AO16">
        <f t="shared" si="11"/>
        <v>0</v>
      </c>
      <c r="AP16">
        <f t="shared" si="12"/>
        <v>-4.2785200007201416</v>
      </c>
      <c r="AQ16">
        <f t="shared" si="13"/>
        <v>-9899.7885972933746</v>
      </c>
      <c r="AR16">
        <f t="shared" si="14"/>
        <v>-9904.0671172940947</v>
      </c>
      <c r="AS16">
        <f t="shared" si="15"/>
        <v>975.44441444009203</v>
      </c>
      <c r="AT16">
        <f t="shared" si="16"/>
        <v>1163.0416455500058</v>
      </c>
      <c r="AU16">
        <f t="shared" si="17"/>
        <v>-7765.5810573039971</v>
      </c>
      <c r="AW16">
        <v>13</v>
      </c>
      <c r="AX16">
        <f>IF(Z16&gt;0, (R16*SUMPRODUCT(K16:$K$98, X16:$X$98)-K16*$AZ$3)/Z16, 0)</f>
        <v>91383.447042680156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0.20461981261590323</v>
      </c>
      <c r="L17" s="2">
        <v>14</v>
      </c>
      <c r="M17" s="8">
        <v>3.1684449000000003E-2</v>
      </c>
      <c r="Q17" s="5">
        <f t="shared" si="29"/>
        <v>25</v>
      </c>
      <c r="R17">
        <f t="shared" si="0"/>
        <v>2000000</v>
      </c>
      <c r="S17">
        <f t="shared" si="1"/>
        <v>88683.439457521948</v>
      </c>
      <c r="U17">
        <f t="shared" si="21"/>
        <v>3.1684449000000003E-2</v>
      </c>
      <c r="V17">
        <f t="shared" si="22"/>
        <v>0.01</v>
      </c>
      <c r="W17">
        <f t="shared" si="23"/>
        <v>0.74677170204841126</v>
      </c>
      <c r="X17">
        <f t="shared" si="24"/>
        <v>2.3661049908196084E-2</v>
      </c>
      <c r="Y17">
        <f t="shared" si="25"/>
        <v>7.4677170204841131E-3</v>
      </c>
      <c r="Z17">
        <f t="shared" si="26"/>
        <v>0.71564293511973109</v>
      </c>
      <c r="AB17">
        <f t="shared" si="27"/>
        <v>68242.572287113115</v>
      </c>
      <c r="AC17">
        <f t="shared" si="2"/>
        <v>63465.676909893977</v>
      </c>
      <c r="AE17">
        <f t="shared" si="3"/>
        <v>0</v>
      </c>
      <c r="AF17">
        <f t="shared" si="4"/>
        <v>0</v>
      </c>
      <c r="AG17">
        <f t="shared" si="5"/>
        <v>-17.891073377993276</v>
      </c>
      <c r="AH17">
        <f t="shared" si="6"/>
        <v>-47322.099816392169</v>
      </c>
      <c r="AI17">
        <f t="shared" si="7"/>
        <v>-47339.990889770161</v>
      </c>
      <c r="AJ17">
        <f t="shared" si="8"/>
        <v>4776.895377219138</v>
      </c>
      <c r="AK17">
        <f t="shared" si="30"/>
        <v>4776.9800600979188</v>
      </c>
      <c r="AL17">
        <f t="shared" si="9"/>
        <v>-37786.115452453101</v>
      </c>
      <c r="AN17">
        <f t="shared" si="10"/>
        <v>0</v>
      </c>
      <c r="AO17">
        <f t="shared" si="11"/>
        <v>0</v>
      </c>
      <c r="AP17">
        <f t="shared" si="12"/>
        <v>-3.6608680821023589</v>
      </c>
      <c r="AQ17">
        <f t="shared" si="13"/>
        <v>-9683.0391970212349</v>
      </c>
      <c r="AR17">
        <f t="shared" si="14"/>
        <v>-9686.7000651033359</v>
      </c>
      <c r="AS17">
        <f t="shared" si="15"/>
        <v>977.44743697235435</v>
      </c>
      <c r="AT17">
        <f t="shared" si="16"/>
        <v>977.46476476714224</v>
      </c>
      <c r="AU17">
        <f t="shared" si="17"/>
        <v>-7731.7878633638393</v>
      </c>
      <c r="AW17">
        <v>14</v>
      </c>
      <c r="AX17">
        <f>IF(Z17&gt;0, (R17*SUMPRODUCT(K17:$K$98, X17:$X$98)-K17*$AZ$3)/Z17, 0)</f>
        <v>88683.439457521948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0.1826962612641993</v>
      </c>
      <c r="L18" s="2">
        <v>15</v>
      </c>
      <c r="M18" s="8">
        <v>3.5933631000000001E-2</v>
      </c>
      <c r="Q18" s="5">
        <f t="shared" si="29"/>
        <v>25</v>
      </c>
      <c r="R18">
        <f t="shared" si="0"/>
        <v>2000000</v>
      </c>
      <c r="S18">
        <f t="shared" si="1"/>
        <v>85470.328663761553</v>
      </c>
      <c r="U18">
        <f t="shared" si="21"/>
        <v>3.5933631000000001E-2</v>
      </c>
      <c r="V18">
        <f t="shared" si="22"/>
        <v>0.01</v>
      </c>
      <c r="W18">
        <f t="shared" si="23"/>
        <v>0.71564293511973109</v>
      </c>
      <c r="X18">
        <f t="shared" si="24"/>
        <v>2.5715649158349358E-2</v>
      </c>
      <c r="Y18">
        <f t="shared" si="25"/>
        <v>7.1564293511973114E-3</v>
      </c>
      <c r="Z18">
        <f t="shared" si="26"/>
        <v>0.68277085661018444</v>
      </c>
      <c r="AB18">
        <f t="shared" si="27"/>
        <v>63465.676909893977</v>
      </c>
      <c r="AC18">
        <f t="shared" si="2"/>
        <v>58356.649516510479</v>
      </c>
      <c r="AE18">
        <f t="shared" si="3"/>
        <v>0</v>
      </c>
      <c r="AF18">
        <f t="shared" si="4"/>
        <v>0</v>
      </c>
      <c r="AG18">
        <f t="shared" si="5"/>
        <v>-17.069271415254612</v>
      </c>
      <c r="AH18">
        <f t="shared" si="6"/>
        <v>-51431.298316698718</v>
      </c>
      <c r="AI18">
        <f t="shared" si="7"/>
        <v>-51448.367588113972</v>
      </c>
      <c r="AJ18">
        <f t="shared" si="8"/>
        <v>5109.0273933834978</v>
      </c>
      <c r="AK18">
        <f t="shared" si="30"/>
        <v>4442.5973836925787</v>
      </c>
      <c r="AL18">
        <f t="shared" si="9"/>
        <v>-41896.742811037897</v>
      </c>
      <c r="AN18">
        <f t="shared" si="10"/>
        <v>0</v>
      </c>
      <c r="AO18">
        <f t="shared" si="11"/>
        <v>0</v>
      </c>
      <c r="AP18">
        <f t="shared" si="12"/>
        <v>-3.1184920700708854</v>
      </c>
      <c r="AQ18">
        <f t="shared" si="13"/>
        <v>-9396.3059144245635</v>
      </c>
      <c r="AR18">
        <f t="shared" si="14"/>
        <v>-9399.4244064946342</v>
      </c>
      <c r="AS18">
        <f t="shared" si="15"/>
        <v>933.40020346754261</v>
      </c>
      <c r="AT18">
        <f t="shared" si="16"/>
        <v>811.64593230274761</v>
      </c>
      <c r="AU18">
        <f t="shared" si="17"/>
        <v>-7654.3782707243436</v>
      </c>
      <c r="AW18">
        <v>15</v>
      </c>
      <c r="AX18">
        <f>IF(Z18&gt;0, (R18*SUMPRODUCT(K18:$K$98, X18:$X$98)-K18*$AZ$3)/Z18, 0)</f>
        <v>85470.328663761553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0.16312166184303509</v>
      </c>
      <c r="L19" s="2">
        <v>16</v>
      </c>
      <c r="M19" s="8">
        <v>4.1016489000000003E-2</v>
      </c>
      <c r="Q19" s="5">
        <f t="shared" si="29"/>
        <v>25</v>
      </c>
      <c r="R19">
        <f t="shared" si="0"/>
        <v>2000000</v>
      </c>
      <c r="S19">
        <f t="shared" si="1"/>
        <v>81866.257888830994</v>
      </c>
      <c r="U19">
        <f t="shared" si="21"/>
        <v>4.1016489000000003E-2</v>
      </c>
      <c r="V19">
        <f t="shared" si="22"/>
        <v>0.01</v>
      </c>
      <c r="W19">
        <f t="shared" si="23"/>
        <v>0.68277085661018444</v>
      </c>
      <c r="X19">
        <f t="shared" si="24"/>
        <v>2.8004863329672211E-2</v>
      </c>
      <c r="Y19">
        <f t="shared" si="25"/>
        <v>6.8277085661018443E-3</v>
      </c>
      <c r="Z19">
        <f t="shared" si="26"/>
        <v>0.6479382847144104</v>
      </c>
      <c r="AB19">
        <f t="shared" si="27"/>
        <v>58356.649516510479</v>
      </c>
      <c r="AC19">
        <f t="shared" si="2"/>
        <v>53044.282712476721</v>
      </c>
      <c r="AE19">
        <f t="shared" si="3"/>
        <v>0</v>
      </c>
      <c r="AF19">
        <f t="shared" si="4"/>
        <v>0</v>
      </c>
      <c r="AG19">
        <f t="shared" si="5"/>
        <v>-16.198457117860261</v>
      </c>
      <c r="AH19">
        <f t="shared" si="6"/>
        <v>-56009.726659344422</v>
      </c>
      <c r="AI19">
        <f t="shared" si="7"/>
        <v>-56025.925116462284</v>
      </c>
      <c r="AJ19">
        <f t="shared" si="8"/>
        <v>5312.3668040337579</v>
      </c>
      <c r="AK19">
        <f t="shared" si="30"/>
        <v>4084.9654661557338</v>
      </c>
      <c r="AL19">
        <f t="shared" si="9"/>
        <v>-46628.59284627279</v>
      </c>
      <c r="AN19">
        <f t="shared" si="10"/>
        <v>0</v>
      </c>
      <c r="AO19">
        <f t="shared" si="11"/>
        <v>0</v>
      </c>
      <c r="AP19">
        <f t="shared" si="12"/>
        <v>-2.6423192443585064</v>
      </c>
      <c r="AQ19">
        <f t="shared" si="13"/>
        <v>-9136.3996920464087</v>
      </c>
      <c r="AR19">
        <f t="shared" si="14"/>
        <v>-9139.0420112907668</v>
      </c>
      <c r="AS19">
        <f t="shared" si="15"/>
        <v>866.56210139375969</v>
      </c>
      <c r="AT19">
        <f t="shared" si="16"/>
        <v>666.3463554107318</v>
      </c>
      <c r="AU19">
        <f t="shared" si="17"/>
        <v>-7606.133554486275</v>
      </c>
      <c r="AW19">
        <v>16</v>
      </c>
      <c r="AX19">
        <f>IF(Z19&gt;0, (R19*SUMPRODUCT(K19:$K$98, X19:$X$98)-K19*$AZ$3)/Z19, 0)</f>
        <v>81866.257888830994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0.14564434093128131</v>
      </c>
      <c r="L20" s="2">
        <v>17</v>
      </c>
      <c r="M20" s="8">
        <v>4.6435859000000003E-2</v>
      </c>
      <c r="Q20" s="5">
        <f t="shared" si="29"/>
        <v>25</v>
      </c>
      <c r="R20">
        <f t="shared" si="0"/>
        <v>2000000</v>
      </c>
      <c r="S20">
        <f t="shared" si="1"/>
        <v>77782.936182878402</v>
      </c>
      <c r="U20">
        <f t="shared" si="21"/>
        <v>4.6435859000000003E-2</v>
      </c>
      <c r="V20">
        <f t="shared" si="22"/>
        <v>0.01</v>
      </c>
      <c r="W20">
        <f t="shared" si="23"/>
        <v>0.6479382847144104</v>
      </c>
      <c r="X20">
        <f t="shared" si="24"/>
        <v>3.0087570829700219E-2</v>
      </c>
      <c r="Y20">
        <f t="shared" si="25"/>
        <v>6.4793828471441037E-3</v>
      </c>
      <c r="Z20">
        <f t="shared" si="26"/>
        <v>0.61137133103756602</v>
      </c>
      <c r="AB20">
        <f t="shared" si="27"/>
        <v>53044.282712476721</v>
      </c>
      <c r="AC20">
        <f t="shared" si="2"/>
        <v>47554.257226136426</v>
      </c>
      <c r="AE20">
        <f t="shared" si="3"/>
        <v>0</v>
      </c>
      <c r="AF20">
        <f t="shared" si="4"/>
        <v>0</v>
      </c>
      <c r="AG20">
        <f t="shared" si="5"/>
        <v>-15.284283275939151</v>
      </c>
      <c r="AH20">
        <f t="shared" si="6"/>
        <v>-60175.14165940044</v>
      </c>
      <c r="AI20">
        <f t="shared" si="7"/>
        <v>-60190.425942676382</v>
      </c>
      <c r="AJ20">
        <f t="shared" si="8"/>
        <v>5490.0254863402952</v>
      </c>
      <c r="AK20">
        <f t="shared" si="30"/>
        <v>3713.0997898733708</v>
      </c>
      <c r="AL20">
        <f t="shared" si="9"/>
        <v>-50987.300666462717</v>
      </c>
      <c r="AN20">
        <f t="shared" si="10"/>
        <v>0</v>
      </c>
      <c r="AO20">
        <f t="shared" si="11"/>
        <v>0</v>
      </c>
      <c r="AP20">
        <f t="shared" si="12"/>
        <v>-2.2260693643311629</v>
      </c>
      <c r="AQ20">
        <f t="shared" si="13"/>
        <v>-8764.1688474298662</v>
      </c>
      <c r="AR20">
        <f t="shared" si="14"/>
        <v>-8766.3949167941992</v>
      </c>
      <c r="AS20">
        <f t="shared" si="15"/>
        <v>799.59114365396943</v>
      </c>
      <c r="AT20">
        <f t="shared" si="16"/>
        <v>540.79197170818622</v>
      </c>
      <c r="AU20">
        <f t="shared" si="17"/>
        <v>-7426.0118014320433</v>
      </c>
      <c r="AW20">
        <v>17</v>
      </c>
      <c r="AX20">
        <f>IF(Z20&gt;0, (R20*SUMPRODUCT(K20:$K$98, X20:$X$98)-K20*$AZ$3)/Z20, 0)</f>
        <v>77782.936182878402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0.13003959011721544</v>
      </c>
      <c r="L21" s="2">
        <v>18</v>
      </c>
      <c r="M21" s="8">
        <v>5.1834316999999998E-2</v>
      </c>
      <c r="Q21" s="5">
        <f t="shared" si="29"/>
        <v>25</v>
      </c>
      <c r="R21">
        <f t="shared" si="0"/>
        <v>2000000</v>
      </c>
      <c r="S21">
        <f t="shared" si="1"/>
        <v>73305.708798006017</v>
      </c>
      <c r="U21">
        <f t="shared" si="21"/>
        <v>5.1834316999999998E-2</v>
      </c>
      <c r="V21">
        <f t="shared" si="22"/>
        <v>0.01</v>
      </c>
      <c r="W21">
        <f t="shared" si="23"/>
        <v>0.61137133103756602</v>
      </c>
      <c r="X21">
        <f t="shared" si="24"/>
        <v>3.1690015377713134E-2</v>
      </c>
      <c r="Y21">
        <f t="shared" si="25"/>
        <v>6.1137133103756607E-3</v>
      </c>
      <c r="Z21">
        <f t="shared" si="26"/>
        <v>0.57356760234947723</v>
      </c>
      <c r="AB21">
        <f t="shared" si="27"/>
        <v>47554.257226136426</v>
      </c>
      <c r="AC21">
        <f t="shared" si="2"/>
        <v>42045.779633801292</v>
      </c>
      <c r="AE21">
        <f t="shared" si="3"/>
        <v>0</v>
      </c>
      <c r="AF21">
        <f t="shared" si="4"/>
        <v>0</v>
      </c>
      <c r="AG21">
        <f t="shared" si="5"/>
        <v>-14.33919005873693</v>
      </c>
      <c r="AH21">
        <f t="shared" si="6"/>
        <v>-63380.030755426269</v>
      </c>
      <c r="AI21">
        <f t="shared" si="7"/>
        <v>-63394.369945485007</v>
      </c>
      <c r="AJ21">
        <f t="shared" si="8"/>
        <v>5508.4775923351335</v>
      </c>
      <c r="AK21">
        <f t="shared" si="30"/>
        <v>3328.7980058295502</v>
      </c>
      <c r="AL21">
        <f t="shared" si="9"/>
        <v>-54557.094347320322</v>
      </c>
      <c r="AN21">
        <f t="shared" si="10"/>
        <v>0</v>
      </c>
      <c r="AO21">
        <f t="shared" si="11"/>
        <v>0</v>
      </c>
      <c r="AP21">
        <f t="shared" si="12"/>
        <v>-1.8646623978510009</v>
      </c>
      <c r="AQ21">
        <f t="shared" si="13"/>
        <v>-8241.9132210521402</v>
      </c>
      <c r="AR21">
        <f t="shared" si="14"/>
        <v>-8243.7778834499914</v>
      </c>
      <c r="AS21">
        <f t="shared" si="15"/>
        <v>716.32016827712653</v>
      </c>
      <c r="AT21">
        <f t="shared" si="16"/>
        <v>432.87552826107884</v>
      </c>
      <c r="AU21">
        <f t="shared" si="17"/>
        <v>-7094.5821869117863</v>
      </c>
      <c r="AW21">
        <v>18</v>
      </c>
      <c r="AX21">
        <f>IF(Z21&gt;0, (R21*SUMPRODUCT(K21:$K$98, X21:$X$98)-K21*$AZ$3)/Z21, 0)</f>
        <v>73305.708798006017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0.11610677689037092</v>
      </c>
      <c r="L22" s="2">
        <v>19</v>
      </c>
      <c r="M22" s="8">
        <v>5.7772715000000002E-2</v>
      </c>
      <c r="Q22" s="5">
        <f t="shared" si="29"/>
        <v>25</v>
      </c>
      <c r="R22">
        <f t="shared" si="0"/>
        <v>2000000</v>
      </c>
      <c r="S22">
        <f t="shared" si="1"/>
        <v>68657.287408156481</v>
      </c>
      <c r="U22">
        <f t="shared" si="21"/>
        <v>5.7772715000000002E-2</v>
      </c>
      <c r="V22">
        <f t="shared" si="22"/>
        <v>0.01</v>
      </c>
      <c r="W22">
        <f t="shared" si="23"/>
        <v>0.57356760234947723</v>
      </c>
      <c r="X22">
        <f t="shared" si="24"/>
        <v>3.3136557623769679E-2</v>
      </c>
      <c r="Y22">
        <f t="shared" si="25"/>
        <v>5.7356760234947724E-3</v>
      </c>
      <c r="Z22">
        <f t="shared" si="26"/>
        <v>0.53469536870221279</v>
      </c>
      <c r="AB22">
        <f t="shared" si="27"/>
        <v>42045.779633801292</v>
      </c>
      <c r="AC22">
        <f t="shared" si="2"/>
        <v>36710.733604798021</v>
      </c>
      <c r="AE22">
        <f t="shared" si="3"/>
        <v>0</v>
      </c>
      <c r="AF22">
        <f t="shared" si="4"/>
        <v>0</v>
      </c>
      <c r="AG22">
        <f t="shared" si="5"/>
        <v>-13.367384217555319</v>
      </c>
      <c r="AH22">
        <f t="shared" si="6"/>
        <v>-66273.115247539361</v>
      </c>
      <c r="AI22">
        <f t="shared" si="7"/>
        <v>-66286.48263175691</v>
      </c>
      <c r="AJ22">
        <f t="shared" si="8"/>
        <v>5335.0460290032715</v>
      </c>
      <c r="AK22">
        <f t="shared" si="30"/>
        <v>2943.2045743660906</v>
      </c>
      <c r="AL22">
        <f t="shared" si="9"/>
        <v>-58008.232028387545</v>
      </c>
      <c r="AN22">
        <f t="shared" si="10"/>
        <v>0</v>
      </c>
      <c r="AO22">
        <f t="shared" si="11"/>
        <v>0</v>
      </c>
      <c r="AP22">
        <f t="shared" si="12"/>
        <v>-1.552043896955561</v>
      </c>
      <c r="AQ22">
        <f t="shared" si="13"/>
        <v>-7694.7578058758918</v>
      </c>
      <c r="AR22">
        <f t="shared" si="14"/>
        <v>-7696.309849772847</v>
      </c>
      <c r="AS22">
        <f t="shared" si="15"/>
        <v>619.43499898934226</v>
      </c>
      <c r="AT22">
        <f t="shared" si="16"/>
        <v>341.72599685864282</v>
      </c>
      <c r="AU22">
        <f t="shared" si="17"/>
        <v>-6735.1488539248612</v>
      </c>
      <c r="AW22">
        <v>19</v>
      </c>
      <c r="AX22">
        <f>IF(Z22&gt;0, (R22*SUMPRODUCT(K22:$K$98, X22:$X$98)-K22*$AZ$3)/Z22, 0)</f>
        <v>68657.287408156481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0.10366676508068833</v>
      </c>
      <c r="L23" s="2">
        <v>20</v>
      </c>
      <c r="M23" s="8">
        <v>6.4089452000000005E-2</v>
      </c>
      <c r="Q23" s="5">
        <f t="shared" si="29"/>
        <v>25</v>
      </c>
      <c r="R23">
        <f t="shared" si="0"/>
        <v>2000000</v>
      </c>
      <c r="S23">
        <f t="shared" si="1"/>
        <v>63851.069945442134</v>
      </c>
      <c r="U23">
        <f t="shared" si="21"/>
        <v>6.4089452000000005E-2</v>
      </c>
      <c r="V23">
        <f t="shared" si="22"/>
        <v>0.01</v>
      </c>
      <c r="W23">
        <f t="shared" si="23"/>
        <v>0.53469536870221279</v>
      </c>
      <c r="X23">
        <f t="shared" si="24"/>
        <v>3.4268333167062771E-2</v>
      </c>
      <c r="Y23">
        <f t="shared" si="25"/>
        <v>5.3469536870221282E-3</v>
      </c>
      <c r="Z23">
        <f t="shared" si="26"/>
        <v>0.49508008184812785</v>
      </c>
      <c r="AB23">
        <f t="shared" si="27"/>
        <v>36710.733604798021</v>
      </c>
      <c r="AC23">
        <f t="shared" si="2"/>
        <v>31611.392934680029</v>
      </c>
      <c r="AE23">
        <f t="shared" si="3"/>
        <v>0</v>
      </c>
      <c r="AF23">
        <f t="shared" si="4"/>
        <v>0</v>
      </c>
      <c r="AG23">
        <f t="shared" si="5"/>
        <v>-12.377002046203197</v>
      </c>
      <c r="AH23">
        <f t="shared" si="6"/>
        <v>-68536.666334125548</v>
      </c>
      <c r="AI23">
        <f t="shared" si="7"/>
        <v>-68549.043336171744</v>
      </c>
      <c r="AJ23">
        <f t="shared" si="8"/>
        <v>5099.340670117992</v>
      </c>
      <c r="AK23">
        <f t="shared" si="30"/>
        <v>2569.7513523358616</v>
      </c>
      <c r="AL23">
        <f t="shared" si="9"/>
        <v>-60879.951313717887</v>
      </c>
      <c r="AN23">
        <f t="shared" si="10"/>
        <v>0</v>
      </c>
      <c r="AO23">
        <f t="shared" si="11"/>
        <v>0</v>
      </c>
      <c r="AP23">
        <f t="shared" si="12"/>
        <v>-1.2830837635269454</v>
      </c>
      <c r="AQ23">
        <f t="shared" si="13"/>
        <v>-7104.9744882733139</v>
      </c>
      <c r="AR23">
        <f t="shared" si="14"/>
        <v>-7106.2575720368395</v>
      </c>
      <c r="AS23">
        <f t="shared" si="15"/>
        <v>528.6321513155217</v>
      </c>
      <c r="AT23">
        <f t="shared" si="16"/>
        <v>266.39780975838289</v>
      </c>
      <c r="AU23">
        <f t="shared" si="17"/>
        <v>-6311.2276109629347</v>
      </c>
      <c r="AW23">
        <v>20</v>
      </c>
      <c r="AX23">
        <f>IF(Z23&gt;0, (R23*SUMPRODUCT(K23:$K$98, X23:$X$98)-K23*$AZ$3)/Z23, 0)</f>
        <v>63851.069945442134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9.2559611679185999E-2</v>
      </c>
      <c r="L24" s="2">
        <v>21</v>
      </c>
      <c r="M24" s="8">
        <v>7.1121990999999996E-2</v>
      </c>
      <c r="Q24" s="5">
        <f t="shared" si="29"/>
        <v>25</v>
      </c>
      <c r="R24">
        <f t="shared" si="0"/>
        <v>2000000</v>
      </c>
      <c r="S24">
        <f t="shared" si="1"/>
        <v>58963.908633272571</v>
      </c>
      <c r="U24">
        <f t="shared" si="21"/>
        <v>7.1121990999999996E-2</v>
      </c>
      <c r="V24">
        <f t="shared" si="22"/>
        <v>0.01</v>
      </c>
      <c r="W24">
        <f t="shared" si="23"/>
        <v>0.49508008184812785</v>
      </c>
      <c r="X24">
        <f t="shared" si="24"/>
        <v>3.5211081125481811E-2</v>
      </c>
      <c r="Y24">
        <f t="shared" si="25"/>
        <v>4.9508008184812784E-3</v>
      </c>
      <c r="Z24">
        <f t="shared" si="26"/>
        <v>0.45491819990416477</v>
      </c>
      <c r="AB24">
        <f t="shared" si="27"/>
        <v>31611.392934680029</v>
      </c>
      <c r="AC24">
        <f t="shared" si="2"/>
        <v>26823.755174761998</v>
      </c>
      <c r="AE24">
        <f t="shared" si="3"/>
        <v>0</v>
      </c>
      <c r="AF24">
        <f t="shared" si="4"/>
        <v>0</v>
      </c>
      <c r="AG24">
        <f t="shared" si="5"/>
        <v>-11.372954997604118</v>
      </c>
      <c r="AH24">
        <f t="shared" si="6"/>
        <v>-70422.162250963622</v>
      </c>
      <c r="AI24">
        <f t="shared" si="7"/>
        <v>-70433.53520596122</v>
      </c>
      <c r="AJ24">
        <f t="shared" si="8"/>
        <v>4787.6377599180305</v>
      </c>
      <c r="AK24">
        <f t="shared" si="30"/>
        <v>2212.7975054276021</v>
      </c>
      <c r="AL24">
        <f t="shared" si="9"/>
        <v>-63433.09994061559</v>
      </c>
      <c r="AN24">
        <f t="shared" si="10"/>
        <v>0</v>
      </c>
      <c r="AO24">
        <f t="shared" si="11"/>
        <v>0</v>
      </c>
      <c r="AP24">
        <f t="shared" si="12"/>
        <v>-1.0526762982230948</v>
      </c>
      <c r="AQ24">
        <f t="shared" si="13"/>
        <v>-6518.2479915578242</v>
      </c>
      <c r="AR24">
        <f t="shared" si="14"/>
        <v>-6519.3006678560459</v>
      </c>
      <c r="AS24">
        <f t="shared" si="15"/>
        <v>443.14189191862084</v>
      </c>
      <c r="AT24">
        <f t="shared" si="16"/>
        <v>204.81567782705034</v>
      </c>
      <c r="AU24">
        <f t="shared" si="17"/>
        <v>-5871.3430981103756</v>
      </c>
      <c r="AW24">
        <v>21</v>
      </c>
      <c r="AX24">
        <f>IF(Z24&gt;0, (R24*SUMPRODUCT(K24:$K$98, X24:$X$98)-K24*$AZ$3)/Z24, 0)</f>
        <v>58963.908633272571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8.2642510427844637E-2</v>
      </c>
      <c r="L25" s="2">
        <v>22</v>
      </c>
      <c r="M25" s="8">
        <v>7.9233461000000005E-2</v>
      </c>
      <c r="Q25" s="5">
        <f t="shared" si="29"/>
        <v>25</v>
      </c>
      <c r="R25">
        <f t="shared" si="0"/>
        <v>2000000</v>
      </c>
      <c r="S25">
        <f t="shared" si="1"/>
        <v>54002.527037456683</v>
      </c>
      <c r="U25">
        <f t="shared" si="21"/>
        <v>7.9233461000000005E-2</v>
      </c>
      <c r="V25">
        <f t="shared" si="22"/>
        <v>0.01</v>
      </c>
      <c r="W25">
        <f t="shared" si="23"/>
        <v>0.45491819990416477</v>
      </c>
      <c r="X25">
        <f t="shared" si="24"/>
        <v>3.6044743450296846E-2</v>
      </c>
      <c r="Y25">
        <f t="shared" si="25"/>
        <v>4.5491819990416474E-3</v>
      </c>
      <c r="Z25">
        <f t="shared" si="26"/>
        <v>0.41432427445482628</v>
      </c>
      <c r="AB25">
        <f t="shared" si="27"/>
        <v>26823.755174761998</v>
      </c>
      <c r="AC25">
        <f t="shared" si="2"/>
        <v>22374.55783352138</v>
      </c>
      <c r="AE25">
        <f t="shared" si="3"/>
        <v>0</v>
      </c>
      <c r="AF25">
        <f t="shared" si="4"/>
        <v>0</v>
      </c>
      <c r="AG25">
        <f t="shared" si="5"/>
        <v>-10.358106861370658</v>
      </c>
      <c r="AH25">
        <f t="shared" si="6"/>
        <v>-72089.486900593693</v>
      </c>
      <c r="AI25">
        <f t="shared" si="7"/>
        <v>-72099.845007455064</v>
      </c>
      <c r="AJ25">
        <f t="shared" si="8"/>
        <v>4449.1973412406187</v>
      </c>
      <c r="AK25">
        <f t="shared" si="30"/>
        <v>1877.6628622333401</v>
      </c>
      <c r="AL25">
        <f t="shared" si="9"/>
        <v>-65772.984803981104</v>
      </c>
      <c r="AN25">
        <f t="shared" si="10"/>
        <v>0</v>
      </c>
      <c r="AO25">
        <f t="shared" si="11"/>
        <v>0</v>
      </c>
      <c r="AP25">
        <f t="shared" si="12"/>
        <v>-0.85601995430355371</v>
      </c>
      <c r="AQ25">
        <f t="shared" si="13"/>
        <v>-5957.656172920284</v>
      </c>
      <c r="AR25">
        <f t="shared" si="14"/>
        <v>-5958.5121928745875</v>
      </c>
      <c r="AS25">
        <f t="shared" si="15"/>
        <v>367.69283766901646</v>
      </c>
      <c r="AT25">
        <f t="shared" si="16"/>
        <v>155.17477267209543</v>
      </c>
      <c r="AU25">
        <f t="shared" si="17"/>
        <v>-5435.6445825334749</v>
      </c>
      <c r="AW25">
        <v>22</v>
      </c>
      <c r="AX25">
        <f>IF(Z25&gt;0, (R25*SUMPRODUCT(K25:$K$98, X25:$X$98)-K25*$AZ$3)/Z25, 0)</f>
        <v>54002.527037456683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7.3787955739146996E-2</v>
      </c>
      <c r="L26" s="2">
        <v>23</v>
      </c>
      <c r="M26" s="8">
        <v>8.7905784000000001E-2</v>
      </c>
      <c r="Q26" s="5">
        <f t="shared" si="29"/>
        <v>25</v>
      </c>
      <c r="R26">
        <f t="shared" si="0"/>
        <v>2000000</v>
      </c>
      <c r="S26">
        <f t="shared" si="1"/>
        <v>48866.361314464353</v>
      </c>
      <c r="U26">
        <f t="shared" si="21"/>
        <v>8.7905784000000001E-2</v>
      </c>
      <c r="V26">
        <f t="shared" si="22"/>
        <v>0.01</v>
      </c>
      <c r="W26">
        <f t="shared" si="23"/>
        <v>0.41432427445482628</v>
      </c>
      <c r="X26">
        <f t="shared" si="24"/>
        <v>3.6421500176182675E-2</v>
      </c>
      <c r="Y26">
        <f t="shared" si="25"/>
        <v>4.1432427445482626E-3</v>
      </c>
      <c r="Z26">
        <f t="shared" si="26"/>
        <v>0.37375953153409536</v>
      </c>
      <c r="AB26">
        <f t="shared" si="27"/>
        <v>22374.55783352138</v>
      </c>
      <c r="AC26">
        <f t="shared" si="2"/>
        <v>18264.268312670036</v>
      </c>
      <c r="AE26">
        <f t="shared" si="3"/>
        <v>0</v>
      </c>
      <c r="AF26">
        <f t="shared" si="4"/>
        <v>0</v>
      </c>
      <c r="AG26">
        <f t="shared" si="5"/>
        <v>-9.3439882883523833</v>
      </c>
      <c r="AH26">
        <f t="shared" si="6"/>
        <v>-72843.000352365343</v>
      </c>
      <c r="AI26">
        <f t="shared" si="7"/>
        <v>-72852.344340653697</v>
      </c>
      <c r="AJ26">
        <f t="shared" si="8"/>
        <v>4110.2895208513437</v>
      </c>
      <c r="AK26">
        <f t="shared" si="30"/>
        <v>1566.2190483464967</v>
      </c>
      <c r="AL26">
        <f t="shared" si="9"/>
        <v>-67175.835771455851</v>
      </c>
      <c r="AN26">
        <f t="shared" si="10"/>
        <v>0</v>
      </c>
      <c r="AO26">
        <f t="shared" si="11"/>
        <v>0</v>
      </c>
      <c r="AP26">
        <f t="shared" si="12"/>
        <v>-0.68947379424805355</v>
      </c>
      <c r="AQ26">
        <f t="shared" si="13"/>
        <v>-5374.936085907003</v>
      </c>
      <c r="AR26">
        <f t="shared" si="14"/>
        <v>-5375.6255597012514</v>
      </c>
      <c r="AS26">
        <f t="shared" si="15"/>
        <v>303.28986123965865</v>
      </c>
      <c r="AT26">
        <f t="shared" si="16"/>
        <v>115.56810181720023</v>
      </c>
      <c r="AU26">
        <f t="shared" si="17"/>
        <v>-4956.7675966443921</v>
      </c>
      <c r="AW26">
        <v>23</v>
      </c>
      <c r="AX26">
        <f>IF(Z26&gt;0, (R26*SUMPRODUCT(K26:$K$98, X26:$X$98)-K26*$AZ$3)/Z26, 0)</f>
        <v>48866.361314464353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6.5882103338524095E-2</v>
      </c>
      <c r="L27" s="2">
        <v>24</v>
      </c>
      <c r="M27" s="8">
        <v>9.7118048999999998E-2</v>
      </c>
      <c r="Q27" s="5">
        <f t="shared" si="29"/>
        <v>25</v>
      </c>
      <c r="R27">
        <f t="shared" si="0"/>
        <v>2000000</v>
      </c>
      <c r="S27">
        <f t="shared" si="1"/>
        <v>43565.3540527433</v>
      </c>
      <c r="U27">
        <f t="shared" si="21"/>
        <v>9.7118048999999998E-2</v>
      </c>
      <c r="V27">
        <f t="shared" si="22"/>
        <v>0.01</v>
      </c>
      <c r="W27">
        <f t="shared" si="23"/>
        <v>0.37375953153409536</v>
      </c>
      <c r="X27">
        <f t="shared" si="24"/>
        <v>3.6298796497745318E-2</v>
      </c>
      <c r="Y27">
        <f t="shared" si="25"/>
        <v>3.7375953153409537E-3</v>
      </c>
      <c r="Z27">
        <f t="shared" si="26"/>
        <v>0.33372313972100909</v>
      </c>
      <c r="AB27">
        <f t="shared" si="27"/>
        <v>18264.268312670036</v>
      </c>
      <c r="AC27">
        <f t="shared" si="2"/>
        <v>14538.766737538881</v>
      </c>
      <c r="AE27">
        <f t="shared" si="3"/>
        <v>0</v>
      </c>
      <c r="AF27">
        <f t="shared" si="4"/>
        <v>0</v>
      </c>
      <c r="AG27">
        <f t="shared" si="5"/>
        <v>-8.343078493025228</v>
      </c>
      <c r="AH27">
        <f t="shared" si="6"/>
        <v>-72597.592995490631</v>
      </c>
      <c r="AI27">
        <f t="shared" si="7"/>
        <v>-72605.936073983656</v>
      </c>
      <c r="AJ27">
        <f t="shared" si="8"/>
        <v>3725.5015751311548</v>
      </c>
      <c r="AK27">
        <f t="shared" si="30"/>
        <v>1278.4987818869026</v>
      </c>
      <c r="AL27">
        <f t="shared" si="9"/>
        <v>-67601.9357169656</v>
      </c>
      <c r="AN27">
        <f t="shared" si="10"/>
        <v>0</v>
      </c>
      <c r="AO27">
        <f t="shared" si="11"/>
        <v>0</v>
      </c>
      <c r="AP27">
        <f t="shared" si="12"/>
        <v>-0.54965955943890599</v>
      </c>
      <c r="AQ27">
        <f t="shared" si="13"/>
        <v>-4782.8821238570272</v>
      </c>
      <c r="AR27">
        <f t="shared" si="14"/>
        <v>-4783.4317834164658</v>
      </c>
      <c r="AS27">
        <f t="shared" si="15"/>
        <v>245.44387976062504</v>
      </c>
      <c r="AT27">
        <f t="shared" si="16"/>
        <v>84.230188866450092</v>
      </c>
      <c r="AU27">
        <f t="shared" si="17"/>
        <v>-4453.7577147893908</v>
      </c>
      <c r="AW27">
        <v>24</v>
      </c>
      <c r="AX27">
        <f>IF(Z27&gt;0, (R27*SUMPRODUCT(K27:$K$98, X27:$X$98)-K27*$AZ$3)/Z27, 0)</f>
        <v>43565.3540527433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5.8823306552253651E-2</v>
      </c>
      <c r="L28" s="2">
        <v>25</v>
      </c>
      <c r="M28" s="8">
        <v>0.107494799</v>
      </c>
      <c r="Q28" s="5">
        <f t="shared" si="29"/>
        <v>25</v>
      </c>
      <c r="R28">
        <f t="shared" si="0"/>
        <v>2000000</v>
      </c>
      <c r="S28">
        <f t="shared" si="1"/>
        <v>38126.047496017731</v>
      </c>
      <c r="U28">
        <f t="shared" si="21"/>
        <v>0.107494799</v>
      </c>
      <c r="V28">
        <f t="shared" si="22"/>
        <v>0.01</v>
      </c>
      <c r="W28">
        <f t="shared" si="23"/>
        <v>0.33372313972100909</v>
      </c>
      <c r="X28">
        <f t="shared" si="24"/>
        <v>3.587350182595879E-2</v>
      </c>
      <c r="Y28">
        <f t="shared" si="25"/>
        <v>3.3372313972100907E-3</v>
      </c>
      <c r="Z28">
        <f t="shared" si="26"/>
        <v>0.29451240649784022</v>
      </c>
      <c r="AB28">
        <f t="shared" si="27"/>
        <v>14538.766737538881</v>
      </c>
      <c r="AC28">
        <f t="shared" si="2"/>
        <v>11228.593998303137</v>
      </c>
      <c r="AE28">
        <f t="shared" si="3"/>
        <v>0</v>
      </c>
      <c r="AF28">
        <f t="shared" si="4"/>
        <v>0</v>
      </c>
      <c r="AG28">
        <f t="shared" si="5"/>
        <v>-7.3628101624460056</v>
      </c>
      <c r="AH28">
        <f t="shared" si="6"/>
        <v>-71747.003651917577</v>
      </c>
      <c r="AI28">
        <f t="shared" si="7"/>
        <v>-71754.366462080026</v>
      </c>
      <c r="AJ28">
        <f t="shared" si="8"/>
        <v>3310.1727392357443</v>
      </c>
      <c r="AK28">
        <f t="shared" si="30"/>
        <v>1017.7136716277217</v>
      </c>
      <c r="AL28">
        <f t="shared" si="9"/>
        <v>-67426.480051216568</v>
      </c>
      <c r="AN28">
        <f t="shared" si="10"/>
        <v>0</v>
      </c>
      <c r="AO28">
        <f t="shared" si="11"/>
        <v>0</v>
      </c>
      <c r="AP28">
        <f t="shared" si="12"/>
        <v>-0.43310483927160992</v>
      </c>
      <c r="AQ28">
        <f t="shared" si="13"/>
        <v>-4220.3959900224099</v>
      </c>
      <c r="AR28">
        <f t="shared" si="14"/>
        <v>-4220.8290948616814</v>
      </c>
      <c r="AS28">
        <f t="shared" si="15"/>
        <v>194.71530578097739</v>
      </c>
      <c r="AT28">
        <f t="shared" si="16"/>
        <v>59.865283288577082</v>
      </c>
      <c r="AU28">
        <f t="shared" si="17"/>
        <v>-3966.2485057921276</v>
      </c>
      <c r="AW28">
        <v>25</v>
      </c>
      <c r="AX28">
        <f>IF(Z28&gt;0, (R28*SUMPRODUCT(K28:$K$98, X28:$X$98)-K28*$AZ$3)/Z28, 0)</f>
        <v>38126.047496017731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5.2520809421655039E-2</v>
      </c>
      <c r="L29" s="2">
        <v>26</v>
      </c>
      <c r="M29" s="8">
        <v>0.119195734</v>
      </c>
      <c r="Q29" s="5">
        <f t="shared" si="29"/>
        <v>25</v>
      </c>
      <c r="R29">
        <f t="shared" si="0"/>
        <v>2000000</v>
      </c>
      <c r="S29">
        <f t="shared" si="1"/>
        <v>32453.524044097248</v>
      </c>
      <c r="U29">
        <f t="shared" si="21"/>
        <v>0.119195734</v>
      </c>
      <c r="V29">
        <f t="shared" si="22"/>
        <v>0.01</v>
      </c>
      <c r="W29">
        <f t="shared" si="23"/>
        <v>0.29451240649784022</v>
      </c>
      <c r="X29">
        <f t="shared" si="24"/>
        <v>3.5104622464616431E-2</v>
      </c>
      <c r="Y29">
        <f t="shared" si="25"/>
        <v>2.9451240649784024E-3</v>
      </c>
      <c r="Z29">
        <f t="shared" si="26"/>
        <v>0.25646265996824541</v>
      </c>
      <c r="AB29">
        <f t="shared" si="27"/>
        <v>11228.593998303137</v>
      </c>
      <c r="AC29">
        <f t="shared" si="2"/>
        <v>8323.1171016925891</v>
      </c>
      <c r="AE29">
        <f t="shared" si="3"/>
        <v>0</v>
      </c>
      <c r="AF29">
        <f t="shared" si="4"/>
        <v>0</v>
      </c>
      <c r="AG29">
        <f t="shared" si="5"/>
        <v>-6.4115664992061356</v>
      </c>
      <c r="AH29">
        <f t="shared" si="6"/>
        <v>-70209.244929232867</v>
      </c>
      <c r="AI29">
        <f t="shared" si="7"/>
        <v>-70215.656495732081</v>
      </c>
      <c r="AJ29">
        <f t="shared" si="8"/>
        <v>2905.4768966105476</v>
      </c>
      <c r="AK29">
        <f t="shared" si="30"/>
        <v>786.00157988121964</v>
      </c>
      <c r="AL29">
        <f t="shared" si="9"/>
        <v>-66524.178019240309</v>
      </c>
      <c r="AN29">
        <f t="shared" si="10"/>
        <v>0</v>
      </c>
      <c r="AO29">
        <f t="shared" si="11"/>
        <v>0</v>
      </c>
      <c r="AP29">
        <f t="shared" si="12"/>
        <v>-0.33674066219907345</v>
      </c>
      <c r="AQ29">
        <f t="shared" si="13"/>
        <v>-3687.44637256654</v>
      </c>
      <c r="AR29">
        <f t="shared" si="14"/>
        <v>-3687.7831132287392</v>
      </c>
      <c r="AS29">
        <f t="shared" si="15"/>
        <v>152.59799836590429</v>
      </c>
      <c r="AT29">
        <f t="shared" si="16"/>
        <v>41.281439182061305</v>
      </c>
      <c r="AU29">
        <f t="shared" si="17"/>
        <v>-3493.9036756807736</v>
      </c>
      <c r="AW29">
        <v>26</v>
      </c>
      <c r="AX29">
        <f>IF(Z29&gt;0, (R29*SUMPRODUCT(K29:$K$98, X29:$X$98)-K29*$AZ$3)/Z29, 0)</f>
        <v>32453.524044097248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4.6893579840763422E-2</v>
      </c>
      <c r="L30" s="2">
        <v>27</v>
      </c>
      <c r="M30" s="8">
        <v>0.13258683600000001</v>
      </c>
      <c r="Q30" s="5">
        <f t="shared" si="29"/>
        <v>25</v>
      </c>
      <c r="R30">
        <f t="shared" si="0"/>
        <v>2000000</v>
      </c>
      <c r="S30">
        <f t="shared" si="1"/>
        <v>26420.427393389829</v>
      </c>
      <c r="U30">
        <f t="shared" si="21"/>
        <v>0.13258683600000001</v>
      </c>
      <c r="V30">
        <f t="shared" si="22"/>
        <v>0.01</v>
      </c>
      <c r="W30">
        <f t="shared" si="23"/>
        <v>0.25646265996824541</v>
      </c>
      <c r="X30">
        <f t="shared" si="24"/>
        <v>3.4003572637333522E-2</v>
      </c>
      <c r="Y30">
        <f t="shared" si="25"/>
        <v>2.5646265996824543E-3</v>
      </c>
      <c r="Z30">
        <f t="shared" si="26"/>
        <v>0.21989446073122942</v>
      </c>
      <c r="AB30">
        <f t="shared" si="27"/>
        <v>8323.1171016925891</v>
      </c>
      <c r="AC30">
        <f t="shared" si="2"/>
        <v>5809.7056339580577</v>
      </c>
      <c r="AE30">
        <f t="shared" si="3"/>
        <v>0</v>
      </c>
      <c r="AF30">
        <f t="shared" si="4"/>
        <v>0</v>
      </c>
      <c r="AG30">
        <f t="shared" si="5"/>
        <v>-5.4973615182807354</v>
      </c>
      <c r="AH30">
        <f t="shared" si="6"/>
        <v>-68007.14527466704</v>
      </c>
      <c r="AI30">
        <f t="shared" si="7"/>
        <v>-68012.642636185323</v>
      </c>
      <c r="AJ30">
        <f t="shared" si="8"/>
        <v>2513.4114677345315</v>
      </c>
      <c r="AK30">
        <f t="shared" si="30"/>
        <v>582.61819711848125</v>
      </c>
      <c r="AL30">
        <f t="shared" si="9"/>
        <v>-64916.61297133231</v>
      </c>
      <c r="AN30">
        <f t="shared" si="10"/>
        <v>0</v>
      </c>
      <c r="AO30">
        <f t="shared" si="11"/>
        <v>0</v>
      </c>
      <c r="AP30">
        <f t="shared" si="12"/>
        <v>-0.25779096127103807</v>
      </c>
      <c r="AQ30">
        <f t="shared" si="13"/>
        <v>-3189.0984966799956</v>
      </c>
      <c r="AR30">
        <f t="shared" si="14"/>
        <v>-3189.356287641267</v>
      </c>
      <c r="AS30">
        <f t="shared" si="15"/>
        <v>117.86286133489963</v>
      </c>
      <c r="AT30">
        <f t="shared" si="16"/>
        <v>27.321052943257143</v>
      </c>
      <c r="AU30">
        <f t="shared" si="17"/>
        <v>-3044.1723733631102</v>
      </c>
      <c r="AW30">
        <v>27</v>
      </c>
      <c r="AX30">
        <f>IF(Z30&gt;0, (R30*SUMPRODUCT(K30:$K$98, X30:$X$98)-K30*$AZ$3)/Z30, 0)</f>
        <v>26420.427393389829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4.1869267714967337E-2</v>
      </c>
      <c r="L31" s="2">
        <v>28</v>
      </c>
      <c r="M31" s="8">
        <v>0.14803979</v>
      </c>
      <c r="Q31" s="5">
        <f t="shared" si="29"/>
        <v>25</v>
      </c>
      <c r="R31">
        <f t="shared" si="0"/>
        <v>2000000</v>
      </c>
      <c r="S31">
        <f t="shared" si="1"/>
        <v>19816.383814889417</v>
      </c>
      <c r="U31">
        <f t="shared" si="21"/>
        <v>0.14803979</v>
      </c>
      <c r="V31">
        <f t="shared" si="22"/>
        <v>0.01</v>
      </c>
      <c r="W31">
        <f t="shared" si="23"/>
        <v>0.21989446073122942</v>
      </c>
      <c r="X31">
        <f t="shared" si="24"/>
        <v>3.2553129788814451E-2</v>
      </c>
      <c r="Y31">
        <f t="shared" si="25"/>
        <v>2.1989446073122942E-3</v>
      </c>
      <c r="Z31">
        <f t="shared" si="26"/>
        <v>0.18514238633510269</v>
      </c>
      <c r="AB31">
        <f t="shared" si="27"/>
        <v>5809.7056339580577</v>
      </c>
      <c r="AC31">
        <f t="shared" si="2"/>
        <v>3668.8525880209327</v>
      </c>
      <c r="AE31">
        <f t="shared" si="3"/>
        <v>0</v>
      </c>
      <c r="AF31">
        <f t="shared" si="4"/>
        <v>0</v>
      </c>
      <c r="AG31">
        <f t="shared" si="5"/>
        <v>-4.6285596583775668</v>
      </c>
      <c r="AH31">
        <f t="shared" si="6"/>
        <v>-65106.259577628902</v>
      </c>
      <c r="AI31">
        <f t="shared" si="7"/>
        <v>-65110.888137287278</v>
      </c>
      <c r="AJ31">
        <f t="shared" si="8"/>
        <v>2140.853045937125</v>
      </c>
      <c r="AK31">
        <f t="shared" si="30"/>
        <v>406.67939437706406</v>
      </c>
      <c r="AL31">
        <f t="shared" si="9"/>
        <v>-62563.355696973093</v>
      </c>
      <c r="AN31">
        <f t="shared" si="10"/>
        <v>0</v>
      </c>
      <c r="AO31">
        <f t="shared" si="11"/>
        <v>0</v>
      </c>
      <c r="AP31">
        <f t="shared" si="12"/>
        <v>-0.19379440347130811</v>
      </c>
      <c r="AQ31">
        <f t="shared" si="13"/>
        <v>-2725.9514121759007</v>
      </c>
      <c r="AR31">
        <f t="shared" si="14"/>
        <v>-2726.1452065793719</v>
      </c>
      <c r="AS31">
        <f t="shared" si="15"/>
        <v>89.63594931874475</v>
      </c>
      <c r="AT31">
        <f t="shared" si="16"/>
        <v>17.027368437334076</v>
      </c>
      <c r="AU31">
        <f t="shared" si="17"/>
        <v>-2619.4818888232935</v>
      </c>
      <c r="AW31">
        <v>28</v>
      </c>
      <c r="AX31">
        <f>IF(Z31&gt;0, (R31*SUMPRODUCT(K31:$K$98, X31:$X$98)-K31*$AZ$3)/Z31, 0)</f>
        <v>19816.383814889417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3.7383274745506546E-2</v>
      </c>
      <c r="L32" s="2">
        <v>29</v>
      </c>
      <c r="M32" s="8">
        <v>0.16585403400000001</v>
      </c>
      <c r="Q32" s="5">
        <f t="shared" si="29"/>
        <v>25</v>
      </c>
      <c r="R32">
        <f t="shared" si="0"/>
        <v>2000000</v>
      </c>
      <c r="S32">
        <f t="shared" si="1"/>
        <v>12313.416177627396</v>
      </c>
      <c r="U32">
        <f t="shared" si="21"/>
        <v>0.16585403400000001</v>
      </c>
      <c r="V32">
        <f t="shared" si="22"/>
        <v>0.01</v>
      </c>
      <c r="W32">
        <f t="shared" si="23"/>
        <v>0.18514238633510269</v>
      </c>
      <c r="X32">
        <f t="shared" si="24"/>
        <v>3.070661163806326E-2</v>
      </c>
      <c r="Y32">
        <f t="shared" si="25"/>
        <v>1.851423863351027E-3</v>
      </c>
      <c r="Z32">
        <f t="shared" si="26"/>
        <v>0.1525843508336884</v>
      </c>
      <c r="AB32">
        <f t="shared" si="27"/>
        <v>3668.8525880209327</v>
      </c>
      <c r="AC32">
        <f t="shared" si="2"/>
        <v>1878.8346140083131</v>
      </c>
      <c r="AE32">
        <f t="shared" si="3"/>
        <v>0</v>
      </c>
      <c r="AF32">
        <f t="shared" si="4"/>
        <v>0</v>
      </c>
      <c r="AG32">
        <f t="shared" si="5"/>
        <v>-3.8146087708422103</v>
      </c>
      <c r="AH32">
        <f t="shared" si="6"/>
        <v>-61413.223276126519</v>
      </c>
      <c r="AI32">
        <f t="shared" si="7"/>
        <v>-61417.037884897363</v>
      </c>
      <c r="AJ32">
        <f t="shared" si="8"/>
        <v>1790.0179740126196</v>
      </c>
      <c r="AK32">
        <f t="shared" si="30"/>
        <v>256.81968116146533</v>
      </c>
      <c r="AL32">
        <f t="shared" si="9"/>
        <v>-59370.200229723276</v>
      </c>
      <c r="AN32">
        <f t="shared" si="10"/>
        <v>0</v>
      </c>
      <c r="AO32">
        <f t="shared" si="11"/>
        <v>0</v>
      </c>
      <c r="AP32">
        <f t="shared" si="12"/>
        <v>-0.14260256772701338</v>
      </c>
      <c r="AQ32">
        <f t="shared" si="13"/>
        <v>-2295.8273987385751</v>
      </c>
      <c r="AR32">
        <f t="shared" si="14"/>
        <v>-2295.9700013063025</v>
      </c>
      <c r="AS32">
        <f t="shared" si="15"/>
        <v>66.916733721908756</v>
      </c>
      <c r="AT32">
        <f t="shared" si="16"/>
        <v>9.6007607009124509</v>
      </c>
      <c r="AU32">
        <f t="shared" si="17"/>
        <v>-2219.452506883481</v>
      </c>
      <c r="AW32">
        <v>29</v>
      </c>
      <c r="AX32">
        <f>IF(Z32&gt;0, (R32*SUMPRODUCT(K32:$K$98, X32:$X$98)-K32*$AZ$3)/Z32, 0)</f>
        <v>12313.416177627396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3.337792387991656E-2</v>
      </c>
      <c r="L33" s="2">
        <v>30</v>
      </c>
      <c r="M33" s="8">
        <v>0.18707617900000001</v>
      </c>
      <c r="Q33" s="5">
        <f t="shared" si="29"/>
        <v>25</v>
      </c>
      <c r="R33">
        <f t="shared" si="0"/>
        <v>2000000</v>
      </c>
      <c r="S33">
        <f t="shared" si="1"/>
        <v>3417.2698917752364</v>
      </c>
      <c r="U33">
        <f t="shared" si="21"/>
        <v>0.18707617900000001</v>
      </c>
      <c r="V33">
        <f t="shared" si="22"/>
        <v>0.01</v>
      </c>
      <c r="W33">
        <f t="shared" si="23"/>
        <v>0.1525843508336884</v>
      </c>
      <c r="X33">
        <f t="shared" si="24"/>
        <v>2.8544897329161892E-2</v>
      </c>
      <c r="Y33">
        <f t="shared" si="25"/>
        <v>1.5258435083368841E-3</v>
      </c>
      <c r="Z33">
        <f t="shared" si="26"/>
        <v>0.12251360999618963</v>
      </c>
      <c r="AB33">
        <f t="shared" si="27"/>
        <v>1878.8346140083131</v>
      </c>
      <c r="AC33">
        <f t="shared" si="2"/>
        <v>418.66207077267245</v>
      </c>
      <c r="AE33">
        <f t="shared" si="3"/>
        <v>0</v>
      </c>
      <c r="AF33">
        <f t="shared" si="4"/>
        <v>0</v>
      </c>
      <c r="AG33">
        <f t="shared" si="5"/>
        <v>-3.0628402499047405</v>
      </c>
      <c r="AH33">
        <f t="shared" si="6"/>
        <v>-57089.794658323786</v>
      </c>
      <c r="AI33">
        <f t="shared" si="7"/>
        <v>-57092.857498573692</v>
      </c>
      <c r="AJ33">
        <f t="shared" si="8"/>
        <v>1460.1725432356407</v>
      </c>
      <c r="AK33">
        <f t="shared" si="30"/>
        <v>131.51842298058193</v>
      </c>
      <c r="AL33">
        <f t="shared" si="9"/>
        <v>-55501.166532357471</v>
      </c>
      <c r="AN33">
        <f t="shared" si="10"/>
        <v>0</v>
      </c>
      <c r="AO33">
        <f t="shared" si="11"/>
        <v>0</v>
      </c>
      <c r="AP33">
        <f t="shared" si="12"/>
        <v>-0.10223124871766504</v>
      </c>
      <c r="AQ33">
        <f t="shared" si="13"/>
        <v>-1905.5388204255985</v>
      </c>
      <c r="AR33">
        <f t="shared" si="14"/>
        <v>-1905.641051674316</v>
      </c>
      <c r="AS33">
        <f t="shared" si="15"/>
        <v>48.737527999663385</v>
      </c>
      <c r="AT33">
        <f t="shared" si="16"/>
        <v>4.3898119110525329</v>
      </c>
      <c r="AU33">
        <f t="shared" si="17"/>
        <v>-1852.5137117636002</v>
      </c>
      <c r="AW33">
        <v>30</v>
      </c>
      <c r="AX33">
        <f>IF(Z33&gt;0, (R33*SUMPRODUCT(K33:$K$98, X33:$X$98)-K33*$AZ$3)/Z33, 0)</f>
        <v>3417.2698917752364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2.9801717749925499E-2</v>
      </c>
      <c r="L34" s="2">
        <v>31</v>
      </c>
      <c r="M34" s="8">
        <v>0.21155222800000001</v>
      </c>
      <c r="Q34" s="5">
        <f t="shared" si="29"/>
        <v>25</v>
      </c>
      <c r="R34">
        <f t="shared" si="0"/>
        <v>2000000</v>
      </c>
      <c r="S34">
        <f t="shared" si="1"/>
        <v>-7767.1476674942969</v>
      </c>
      <c r="U34">
        <f t="shared" si="21"/>
        <v>0.21155222800000001</v>
      </c>
      <c r="V34">
        <f t="shared" si="22"/>
        <v>0.01</v>
      </c>
      <c r="W34">
        <f t="shared" si="23"/>
        <v>0.12251360999618963</v>
      </c>
      <c r="X34">
        <f t="shared" si="24"/>
        <v>2.5918027155016989E-2</v>
      </c>
      <c r="Y34">
        <f t="shared" si="25"/>
        <v>1.2251360999618963E-3</v>
      </c>
      <c r="Z34">
        <f t="shared" si="26"/>
        <v>9.5370446741210743E-2</v>
      </c>
      <c r="AB34">
        <f t="shared" si="27"/>
        <v>418.66207077267245</v>
      </c>
      <c r="AC34">
        <f t="shared" si="2"/>
        <v>-740.75634295388409</v>
      </c>
      <c r="AE34">
        <f t="shared" si="3"/>
        <v>0</v>
      </c>
      <c r="AF34">
        <f t="shared" si="4"/>
        <v>0</v>
      </c>
      <c r="AG34">
        <f t="shared" si="5"/>
        <v>-2.3842611685302684</v>
      </c>
      <c r="AH34">
        <f t="shared" si="6"/>
        <v>-51836.054310033978</v>
      </c>
      <c r="AI34">
        <f t="shared" si="7"/>
        <v>-51838.438571202511</v>
      </c>
      <c r="AJ34">
        <f t="shared" si="8"/>
        <v>1159.4184137265565</v>
      </c>
      <c r="AK34">
        <f t="shared" si="30"/>
        <v>29.306344954087074</v>
      </c>
      <c r="AL34">
        <f t="shared" si="9"/>
        <v>-50649.71381252187</v>
      </c>
      <c r="AN34">
        <f t="shared" si="10"/>
        <v>0</v>
      </c>
      <c r="AO34">
        <f t="shared" si="11"/>
        <v>0</v>
      </c>
      <c r="AP34">
        <f t="shared" si="12"/>
        <v>-7.1055078386646611E-2</v>
      </c>
      <c r="AQ34">
        <f t="shared" si="13"/>
        <v>-1544.8034598174418</v>
      </c>
      <c r="AR34">
        <f t="shared" si="14"/>
        <v>-1544.8745148958285</v>
      </c>
      <c r="AS34">
        <f t="shared" si="15"/>
        <v>34.552660319945183</v>
      </c>
      <c r="AT34">
        <f t="shared" si="16"/>
        <v>0.87337942060365636</v>
      </c>
      <c r="AU34">
        <f t="shared" si="17"/>
        <v>-1509.4484751552798</v>
      </c>
      <c r="AW34">
        <v>31</v>
      </c>
      <c r="AX34">
        <f>IF(Z34&gt;0, (R34*SUMPRODUCT(K34:$K$98, X34:$X$98)-K34*$AZ$3)/Z34, 0)</f>
        <v>-7767.1476674942969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2.660867656243348E-2</v>
      </c>
      <c r="L35" s="2">
        <v>32</v>
      </c>
      <c r="M35" s="8">
        <v>0.23965956799999999</v>
      </c>
      <c r="Q35" s="5">
        <f t="shared" si="29"/>
        <v>25</v>
      </c>
      <c r="R35">
        <f t="shared" ref="R35:R66" si="31">$C$6</f>
        <v>2000000</v>
      </c>
      <c r="S35">
        <f t="shared" ref="S35:S66" si="32">AX35</f>
        <v>-22629.597951045966</v>
      </c>
      <c r="U35">
        <f t="shared" si="21"/>
        <v>0.23965956799999999</v>
      </c>
      <c r="V35">
        <f t="shared" si="22"/>
        <v>0.01</v>
      </c>
      <c r="W35">
        <f t="shared" si="23"/>
        <v>9.5370446741210743E-2</v>
      </c>
      <c r="X35">
        <f t="shared" si="24"/>
        <v>2.2856440065965572E-2</v>
      </c>
      <c r="Y35">
        <f t="shared" si="25"/>
        <v>9.5370446741210749E-4</v>
      </c>
      <c r="Z35">
        <f t="shared" si="26"/>
        <v>7.1560302207833063E-2</v>
      </c>
      <c r="AB35">
        <f t="shared" si="27"/>
        <v>-740.75634295388409</v>
      </c>
      <c r="AC35">
        <f t="shared" ref="AC35:AC66" si="33">S35*Z35</f>
        <v>-1619.3808682186091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-1.7890075551958267</v>
      </c>
      <c r="AH35">
        <f t="shared" ref="AH35:AH66" si="37">-X35*R35</f>
        <v>-45712.880131931146</v>
      </c>
      <c r="AI35">
        <f t="shared" ref="AI35:AI66" si="38">SUM(AE35:AH35)</f>
        <v>-45714.669139486345</v>
      </c>
      <c r="AJ35">
        <f t="shared" ref="AJ35:AJ66" si="39">AB35-AC35</f>
        <v>878.62452526472498</v>
      </c>
      <c r="AK35">
        <f t="shared" si="30"/>
        <v>-51.852944006771892</v>
      </c>
      <c r="AL35">
        <f t="shared" ref="AL35:AL66" si="40">SUM(AI35:AK35)</f>
        <v>-44887.897558228389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-4.7603123403955609E-2</v>
      </c>
      <c r="AQ35">
        <f t="shared" ref="AQ35:AQ66" si="44">AH35*$K35</f>
        <v>-1216.3592421678472</v>
      </c>
      <c r="AR35">
        <f t="shared" ref="AR35:AR66" si="45">AI35*$K35</f>
        <v>-1216.4068452912513</v>
      </c>
      <c r="AS35">
        <f t="shared" ref="AS35:AS66" si="46">AJ35*$K35</f>
        <v>23.379035812590729</v>
      </c>
      <c r="AT35">
        <f t="shared" ref="AT35:AT66" si="47">AK35*$K35</f>
        <v>-1.3797382158861669</v>
      </c>
      <c r="AU35">
        <f t="shared" ref="AU35:AU66" si="48">AL35*$K35</f>
        <v>-1194.4075476945468</v>
      </c>
      <c r="AW35">
        <v>32</v>
      </c>
      <c r="AX35">
        <f>IF(Z35&gt;0, (R35*SUMPRODUCT(K35:$K$98, X35:$X$98)-K35*$AZ$3)/Z35, 0)</f>
        <v>-22629.597951045966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2.3757746930744176E-2</v>
      </c>
      <c r="L36" s="2">
        <v>33</v>
      </c>
      <c r="M36" s="8">
        <v>0.27212731099999998</v>
      </c>
      <c r="Q36" s="5">
        <f t="shared" si="29"/>
        <v>25</v>
      </c>
      <c r="R36">
        <f t="shared" si="31"/>
        <v>2000000</v>
      </c>
      <c r="S36">
        <f t="shared" si="32"/>
        <v>-43622.459199519966</v>
      </c>
      <c r="U36">
        <f t="shared" ref="U36:U67" si="52">M36</f>
        <v>0.27212731099999998</v>
      </c>
      <c r="V36">
        <f t="shared" ref="V36:V67" si="53">$C$10</f>
        <v>0.01</v>
      </c>
      <c r="W36">
        <f t="shared" ref="W36:W67" si="54">Z35</f>
        <v>7.1560302207833063E-2</v>
      </c>
      <c r="X36">
        <f t="shared" ref="X36:X67" si="55">U36*W36</f>
        <v>1.9473512614164974E-2</v>
      </c>
      <c r="Y36">
        <f t="shared" ref="Y36:Y67" si="56">V36*W36</f>
        <v>7.1560302207833069E-4</v>
      </c>
      <c r="Z36">
        <f t="shared" ref="Z36:Z67" si="57">MAX(0, W36-X36-Y36)</f>
        <v>5.1371186571589761E-2</v>
      </c>
      <c r="AB36">
        <f t="shared" ref="AB36:AB67" si="58">AC35</f>
        <v>-1619.3808682186091</v>
      </c>
      <c r="AC36">
        <f t="shared" si="33"/>
        <v>-2240.9374902501022</v>
      </c>
      <c r="AE36">
        <f t="shared" si="34"/>
        <v>0</v>
      </c>
      <c r="AF36">
        <f t="shared" si="35"/>
        <v>0</v>
      </c>
      <c r="AG36">
        <f t="shared" si="36"/>
        <v>-1.284279664289744</v>
      </c>
      <c r="AH36">
        <f t="shared" si="37"/>
        <v>-38947.025228329949</v>
      </c>
      <c r="AI36">
        <f t="shared" si="38"/>
        <v>-38948.309507994236</v>
      </c>
      <c r="AJ36">
        <f t="shared" si="39"/>
        <v>621.55662203149313</v>
      </c>
      <c r="AK36">
        <f t="shared" si="30"/>
        <v>-113.35666077530264</v>
      </c>
      <c r="AL36">
        <f t="shared" si="40"/>
        <v>-38440.109546738044</v>
      </c>
      <c r="AN36">
        <f t="shared" si="41"/>
        <v>0</v>
      </c>
      <c r="AO36">
        <f t="shared" si="42"/>
        <v>0</v>
      </c>
      <c r="AP36">
        <f t="shared" si="43"/>
        <v>-3.0511591252496827E-2</v>
      </c>
      <c r="AQ36">
        <f t="shared" si="44"/>
        <v>-925.2935690799718</v>
      </c>
      <c r="AR36">
        <f t="shared" si="45"/>
        <v>-925.32408067122424</v>
      </c>
      <c r="AS36">
        <f t="shared" si="46"/>
        <v>14.766784929352424</v>
      </c>
      <c r="AT36">
        <f t="shared" si="47"/>
        <v>-2.6930988596138552</v>
      </c>
      <c r="AU36">
        <f t="shared" si="48"/>
        <v>-913.25039460148571</v>
      </c>
      <c r="AW36">
        <v>33</v>
      </c>
      <c r="AX36">
        <f>IF(Z36&gt;0, (R36*SUMPRODUCT(K36:$K$98, X36:$X$98)-K36*$AZ$3)/Z36, 0)</f>
        <v>-43622.459199519966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2.1212274045307299E-2</v>
      </c>
      <c r="L37" s="2">
        <v>34</v>
      </c>
      <c r="M37" s="8">
        <v>0.30842977500000002</v>
      </c>
      <c r="Q37" s="5">
        <f t="shared" ref="Q37:Q68" si="60">$C$8</f>
        <v>25</v>
      </c>
      <c r="R37">
        <f t="shared" si="31"/>
        <v>2000000</v>
      </c>
      <c r="S37">
        <f t="shared" si="32"/>
        <v>-75262.100746395605</v>
      </c>
      <c r="U37">
        <f t="shared" si="52"/>
        <v>0.30842977500000002</v>
      </c>
      <c r="V37">
        <f t="shared" si="53"/>
        <v>0.01</v>
      </c>
      <c r="W37">
        <f t="shared" si="54"/>
        <v>5.1371186571589761E-2</v>
      </c>
      <c r="X37">
        <f t="shared" si="55"/>
        <v>1.5844403515758453E-2</v>
      </c>
      <c r="Y37">
        <f t="shared" si="56"/>
        <v>5.1371186571589765E-4</v>
      </c>
      <c r="Z37">
        <f t="shared" si="57"/>
        <v>3.5013071190115409E-2</v>
      </c>
      <c r="AB37">
        <f t="shared" si="58"/>
        <v>-2240.9374902501022</v>
      </c>
      <c r="AC37">
        <f t="shared" si="33"/>
        <v>-2635.1572913511873</v>
      </c>
      <c r="AE37">
        <f t="shared" si="34"/>
        <v>0</v>
      </c>
      <c r="AF37">
        <f t="shared" si="35"/>
        <v>0</v>
      </c>
      <c r="AG37">
        <f t="shared" si="36"/>
        <v>-0.8753267797528852</v>
      </c>
      <c r="AH37">
        <f t="shared" si="37"/>
        <v>-31688.807031516906</v>
      </c>
      <c r="AI37">
        <f t="shared" si="38"/>
        <v>-31689.682358296661</v>
      </c>
      <c r="AJ37">
        <f t="shared" si="39"/>
        <v>394.21980110108507</v>
      </c>
      <c r="AK37">
        <f t="shared" si="30"/>
        <v>-156.86562431750716</v>
      </c>
      <c r="AL37">
        <f t="shared" si="40"/>
        <v>-31452.328181513083</v>
      </c>
      <c r="AN37">
        <f t="shared" si="41"/>
        <v>0</v>
      </c>
      <c r="AO37">
        <f t="shared" si="42"/>
        <v>0</v>
      </c>
      <c r="AP37">
        <f t="shared" si="43"/>
        <v>-1.8567671531314545E-2</v>
      </c>
      <c r="AQ37">
        <f t="shared" si="44"/>
        <v>-672.19165892139756</v>
      </c>
      <c r="AR37">
        <f t="shared" si="45"/>
        <v>-672.21022659292885</v>
      </c>
      <c r="AS37">
        <f t="shared" si="46"/>
        <v>8.3622984550427528</v>
      </c>
      <c r="AT37">
        <f t="shared" si="47"/>
        <v>-3.3274766113111824</v>
      </c>
      <c r="AU37">
        <f t="shared" si="48"/>
        <v>-667.17540474919736</v>
      </c>
      <c r="AW37">
        <v>34</v>
      </c>
      <c r="AX37">
        <f>IF(Z37&gt;0, (R37*SUMPRODUCT(K37:$K$98, X37:$X$98)-K37*$AZ$3)/Z37, 0)</f>
        <v>-75262.100746395605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1.8939530397595803E-2</v>
      </c>
      <c r="L38" s="2">
        <v>35</v>
      </c>
      <c r="M38" s="8">
        <v>0.34883407700000002</v>
      </c>
      <c r="Q38" s="5">
        <f t="shared" si="60"/>
        <v>25</v>
      </c>
      <c r="R38">
        <f t="shared" si="31"/>
        <v>2000000</v>
      </c>
      <c r="S38">
        <f t="shared" si="32"/>
        <v>-126203.93796362555</v>
      </c>
      <c r="U38">
        <f t="shared" si="52"/>
        <v>0.34883407700000002</v>
      </c>
      <c r="V38">
        <f t="shared" si="53"/>
        <v>0.01</v>
      </c>
      <c r="W38">
        <f t="shared" si="54"/>
        <v>3.5013071190115409E-2</v>
      </c>
      <c r="X38">
        <f t="shared" si="55"/>
        <v>1.2213752371539202E-2</v>
      </c>
      <c r="Y38">
        <f t="shared" si="56"/>
        <v>3.5013071190115411E-4</v>
      </c>
      <c r="Z38">
        <f t="shared" si="57"/>
        <v>2.2449188106675053E-2</v>
      </c>
      <c r="AB38">
        <f t="shared" si="58"/>
        <v>-2635.1572913511873</v>
      </c>
      <c r="AC38">
        <f t="shared" si="33"/>
        <v>-2833.1759431485789</v>
      </c>
      <c r="AE38">
        <f t="shared" si="34"/>
        <v>0</v>
      </c>
      <c r="AF38">
        <f t="shared" si="35"/>
        <v>0</v>
      </c>
      <c r="AG38">
        <f t="shared" si="36"/>
        <v>-0.56122970266687633</v>
      </c>
      <c r="AH38">
        <f t="shared" si="37"/>
        <v>-24427.504743078403</v>
      </c>
      <c r="AI38">
        <f t="shared" si="38"/>
        <v>-24428.065972781071</v>
      </c>
      <c r="AJ38">
        <f t="shared" si="39"/>
        <v>198.01865179739161</v>
      </c>
      <c r="AK38">
        <f t="shared" si="30"/>
        <v>-184.46101039458313</v>
      </c>
      <c r="AL38">
        <f t="shared" si="40"/>
        <v>-24414.50833137826</v>
      </c>
      <c r="AN38">
        <f t="shared" si="41"/>
        <v>0</v>
      </c>
      <c r="AO38">
        <f t="shared" si="42"/>
        <v>0</v>
      </c>
      <c r="AP38">
        <f t="shared" si="43"/>
        <v>-1.0629427013692959E-2</v>
      </c>
      <c r="AQ38">
        <f t="shared" si="44"/>
        <v>-462.64546861894905</v>
      </c>
      <c r="AR38">
        <f t="shared" si="45"/>
        <v>-462.65609804596278</v>
      </c>
      <c r="AS38">
        <f t="shared" si="46"/>
        <v>3.7503802750076374</v>
      </c>
      <c r="AT38">
        <f t="shared" si="47"/>
        <v>-3.4936049135394427</v>
      </c>
      <c r="AU38">
        <f t="shared" si="48"/>
        <v>-462.39932268449456</v>
      </c>
      <c r="AW38">
        <v>35</v>
      </c>
      <c r="AX38">
        <f>IF(Z38&gt;0, (R38*SUMPRODUCT(K38:$K$98, X38:$X$98)-K38*$AZ$3)/Z38, 0)</f>
        <v>-126203.93796362555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1.6910294997853393E-2</v>
      </c>
      <c r="L39" s="2">
        <v>36</v>
      </c>
      <c r="M39" s="8">
        <v>0.39293336200000001</v>
      </c>
      <c r="Q39" s="5">
        <f t="shared" si="60"/>
        <v>25</v>
      </c>
      <c r="R39">
        <f t="shared" si="31"/>
        <v>2000000</v>
      </c>
      <c r="S39">
        <f t="shared" si="32"/>
        <v>-214303.58450779077</v>
      </c>
      <c r="U39">
        <f t="shared" si="52"/>
        <v>0.39293336200000001</v>
      </c>
      <c r="V39">
        <f t="shared" si="53"/>
        <v>0.01</v>
      </c>
      <c r="W39">
        <f t="shared" si="54"/>
        <v>2.2449188106675053E-2</v>
      </c>
      <c r="X39">
        <f t="shared" si="55"/>
        <v>8.8210349569262433E-3</v>
      </c>
      <c r="Y39">
        <f t="shared" si="56"/>
        <v>2.2449188106675054E-4</v>
      </c>
      <c r="Z39">
        <f t="shared" si="57"/>
        <v>1.3403661268682058E-2</v>
      </c>
      <c r="AB39">
        <f t="shared" si="58"/>
        <v>-2833.1759431485789</v>
      </c>
      <c r="AC39">
        <f t="shared" si="33"/>
        <v>-2872.4526554068075</v>
      </c>
      <c r="AE39">
        <f t="shared" si="34"/>
        <v>0</v>
      </c>
      <c r="AF39">
        <f t="shared" si="35"/>
        <v>0</v>
      </c>
      <c r="AG39">
        <f t="shared" si="36"/>
        <v>-0.33509153171705147</v>
      </c>
      <c r="AH39">
        <f t="shared" si="37"/>
        <v>-17642.069913852487</v>
      </c>
      <c r="AI39">
        <f t="shared" si="38"/>
        <v>-17642.405005384204</v>
      </c>
      <c r="AJ39">
        <f t="shared" si="39"/>
        <v>39.276712258228599</v>
      </c>
      <c r="AK39">
        <f t="shared" si="30"/>
        <v>-198.32231602040054</v>
      </c>
      <c r="AL39">
        <f t="shared" si="40"/>
        <v>-17801.450609146374</v>
      </c>
      <c r="AN39">
        <f t="shared" si="41"/>
        <v>0</v>
      </c>
      <c r="AO39">
        <f t="shared" si="42"/>
        <v>0</v>
      </c>
      <c r="AP39">
        <f t="shared" si="43"/>
        <v>-5.6664966526178868E-3</v>
      </c>
      <c r="AQ39">
        <f t="shared" si="44"/>
        <v>-298.33260661599957</v>
      </c>
      <c r="AR39">
        <f t="shared" si="45"/>
        <v>-298.33827311265219</v>
      </c>
      <c r="AS39">
        <f t="shared" si="46"/>
        <v>0.66418079083245007</v>
      </c>
      <c r="AT39">
        <f t="shared" si="47"/>
        <v>-3.3536888685624788</v>
      </c>
      <c r="AU39">
        <f t="shared" si="48"/>
        <v>-301.02778119038214</v>
      </c>
      <c r="AW39">
        <v>36</v>
      </c>
      <c r="AX39">
        <f>IF(Z39&gt;0, (R39*SUMPRODUCT(K39:$K$98, X39:$X$98)-K39*$AZ$3)/Z39, 0)</f>
        <v>-214303.58450779077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1.5098477676654815E-2</v>
      </c>
      <c r="L40" s="2">
        <v>37</v>
      </c>
      <c r="M40" s="8">
        <v>0.441408258</v>
      </c>
      <c r="Q40" s="5">
        <f t="shared" si="60"/>
        <v>25</v>
      </c>
      <c r="R40">
        <f t="shared" si="31"/>
        <v>2000000</v>
      </c>
      <c r="S40">
        <f t="shared" si="32"/>
        <v>-379807.57163635117</v>
      </c>
      <c r="U40">
        <f t="shared" si="52"/>
        <v>0.441408258</v>
      </c>
      <c r="V40">
        <f t="shared" si="53"/>
        <v>0.01</v>
      </c>
      <c r="W40">
        <f t="shared" si="54"/>
        <v>1.3403661268682058E-2</v>
      </c>
      <c r="X40">
        <f t="shared" si="55"/>
        <v>5.9164867714310175E-3</v>
      </c>
      <c r="Y40">
        <f t="shared" si="56"/>
        <v>1.3403661268682058E-4</v>
      </c>
      <c r="Z40">
        <f t="shared" si="57"/>
        <v>7.3531378845642205E-3</v>
      </c>
      <c r="AB40">
        <f t="shared" si="58"/>
        <v>-2872.4526554068075</v>
      </c>
      <c r="AC40">
        <f t="shared" si="33"/>
        <v>-2792.7774438435931</v>
      </c>
      <c r="AE40">
        <f t="shared" si="34"/>
        <v>0</v>
      </c>
      <c r="AF40">
        <f t="shared" si="35"/>
        <v>0</v>
      </c>
      <c r="AG40">
        <f t="shared" si="36"/>
        <v>-0.18382844711410551</v>
      </c>
      <c r="AH40">
        <f t="shared" si="37"/>
        <v>-11832.973542862035</v>
      </c>
      <c r="AI40">
        <f t="shared" si="38"/>
        <v>-11833.157371309149</v>
      </c>
      <c r="AJ40">
        <f t="shared" si="39"/>
        <v>-79.675211563214361</v>
      </c>
      <c r="AK40">
        <f t="shared" ref="AK40:AK71" si="61">G40*SUM(AB40:AB40, AE40:AF40)</f>
        <v>-201.07168587847653</v>
      </c>
      <c r="AL40">
        <f t="shared" si="40"/>
        <v>-12113.904268750841</v>
      </c>
      <c r="AN40">
        <f t="shared" si="41"/>
        <v>0</v>
      </c>
      <c r="AO40">
        <f t="shared" si="42"/>
        <v>0</v>
      </c>
      <c r="AP40">
        <f t="shared" si="43"/>
        <v>-2.775529705086442E-3</v>
      </c>
      <c r="AQ40">
        <f t="shared" si="44"/>
        <v>-178.65988688534947</v>
      </c>
      <c r="AR40">
        <f t="shared" si="45"/>
        <v>-178.66266241505457</v>
      </c>
      <c r="AS40">
        <f t="shared" si="46"/>
        <v>-1.2029744031699416</v>
      </c>
      <c r="AT40">
        <f t="shared" si="47"/>
        <v>-3.0358763606435271</v>
      </c>
      <c r="AU40">
        <f t="shared" si="48"/>
        <v>-182.90151317886804</v>
      </c>
      <c r="AW40">
        <v>37</v>
      </c>
      <c r="AX40">
        <f>IF(Z40&gt;0, (R40*SUMPRODUCT(K40:$K$98, X40:$X$98)-K40*$AZ$3)/Z40, 0)</f>
        <v>-379807.57163635117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1.348078363987037E-2</v>
      </c>
      <c r="L41" s="2">
        <v>38</v>
      </c>
      <c r="M41" s="8">
        <v>0.49593942699999999</v>
      </c>
      <c r="Q41" s="5">
        <f t="shared" si="60"/>
        <v>25</v>
      </c>
      <c r="R41">
        <f t="shared" si="31"/>
        <v>2000000</v>
      </c>
      <c r="S41">
        <f t="shared" si="32"/>
        <v>-725022.32397806563</v>
      </c>
      <c r="U41">
        <f t="shared" si="52"/>
        <v>0.49593942699999999</v>
      </c>
      <c r="V41">
        <f t="shared" si="53"/>
        <v>0.01</v>
      </c>
      <c r="W41">
        <f t="shared" si="54"/>
        <v>7.3531378845642205E-3</v>
      </c>
      <c r="X41">
        <f t="shared" si="55"/>
        <v>3.6467109891227716E-3</v>
      </c>
      <c r="Y41">
        <f t="shared" si="56"/>
        <v>7.3531378845642206E-5</v>
      </c>
      <c r="Z41">
        <f t="shared" si="57"/>
        <v>3.6328955165958066E-3</v>
      </c>
      <c r="AB41">
        <f t="shared" si="58"/>
        <v>-2792.7774438435931</v>
      </c>
      <c r="AC41">
        <f t="shared" si="33"/>
        <v>-2633.9303502117868</v>
      </c>
      <c r="AE41">
        <f t="shared" si="34"/>
        <v>0</v>
      </c>
      <c r="AF41">
        <f t="shared" si="35"/>
        <v>0</v>
      </c>
      <c r="AG41">
        <f t="shared" si="36"/>
        <v>-9.0822387914895164E-2</v>
      </c>
      <c r="AH41">
        <f t="shared" si="37"/>
        <v>-7293.421978245543</v>
      </c>
      <c r="AI41">
        <f t="shared" si="38"/>
        <v>-7293.512800633458</v>
      </c>
      <c r="AJ41">
        <f t="shared" si="39"/>
        <v>-158.84709363180627</v>
      </c>
      <c r="AK41">
        <f t="shared" si="61"/>
        <v>-195.49442106905153</v>
      </c>
      <c r="AL41">
        <f t="shared" si="40"/>
        <v>-7647.8543153343162</v>
      </c>
      <c r="AN41">
        <f t="shared" si="41"/>
        <v>0</v>
      </c>
      <c r="AO41">
        <f t="shared" si="42"/>
        <v>0</v>
      </c>
      <c r="AP41">
        <f t="shared" si="43"/>
        <v>-1.2243569611370792E-3</v>
      </c>
      <c r="AQ41">
        <f t="shared" si="44"/>
        <v>-98.321043683003509</v>
      </c>
      <c r="AR41">
        <f t="shared" si="45"/>
        <v>-98.322268039964641</v>
      </c>
      <c r="AS41">
        <f t="shared" si="46"/>
        <v>-2.1413833010726107</v>
      </c>
      <c r="AT41">
        <f t="shared" si="47"/>
        <v>-2.6354179932335993</v>
      </c>
      <c r="AU41">
        <f t="shared" si="48"/>
        <v>-103.09906933427087</v>
      </c>
      <c r="AW41">
        <v>38</v>
      </c>
      <c r="AX41">
        <f>IF(Z41&gt;0, (R41*SUMPRODUCT(K41:$K$98, X41:$X$98)-K41*$AZ$3)/Z41, 0)</f>
        <v>-725022.32397806563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1.2036413964169972E-2</v>
      </c>
      <c r="L42" s="2">
        <v>39</v>
      </c>
      <c r="M42" s="8">
        <v>0.55722270799999996</v>
      </c>
      <c r="Q42" s="5">
        <f t="shared" si="60"/>
        <v>25</v>
      </c>
      <c r="R42">
        <f t="shared" si="31"/>
        <v>2000000</v>
      </c>
      <c r="S42">
        <f t="shared" si="32"/>
        <v>-1546146.9592529489</v>
      </c>
      <c r="U42">
        <f t="shared" si="52"/>
        <v>0.55722270799999996</v>
      </c>
      <c r="V42">
        <f t="shared" si="53"/>
        <v>0.01</v>
      </c>
      <c r="W42">
        <f t="shared" si="54"/>
        <v>3.6328955165958066E-3</v>
      </c>
      <c r="X42">
        <f t="shared" si="55"/>
        <v>2.0243318776385741E-3</v>
      </c>
      <c r="Y42">
        <f t="shared" si="56"/>
        <v>3.6328955165958068E-5</v>
      </c>
      <c r="Z42">
        <f t="shared" si="57"/>
        <v>1.5722346837912745E-3</v>
      </c>
      <c r="AB42">
        <f t="shared" si="58"/>
        <v>-2633.9303502117868</v>
      </c>
      <c r="AC42">
        <f t="shared" si="33"/>
        <v>-2430.9058755759006</v>
      </c>
      <c r="AE42">
        <f t="shared" si="34"/>
        <v>0</v>
      </c>
      <c r="AF42">
        <f t="shared" si="35"/>
        <v>0</v>
      </c>
      <c r="AG42">
        <f t="shared" si="36"/>
        <v>-3.9305867094781864E-2</v>
      </c>
      <c r="AH42">
        <f t="shared" si="37"/>
        <v>-4048.6637552771481</v>
      </c>
      <c r="AI42">
        <f t="shared" si="38"/>
        <v>-4048.7030611442428</v>
      </c>
      <c r="AJ42">
        <f t="shared" si="39"/>
        <v>-203.02447463588624</v>
      </c>
      <c r="AK42">
        <f t="shared" si="61"/>
        <v>-184.3751245148251</v>
      </c>
      <c r="AL42">
        <f t="shared" si="40"/>
        <v>-4436.1026602949541</v>
      </c>
      <c r="AN42">
        <f t="shared" si="41"/>
        <v>0</v>
      </c>
      <c r="AO42">
        <f t="shared" si="42"/>
        <v>0</v>
      </c>
      <c r="AP42">
        <f t="shared" si="43"/>
        <v>-4.7310168757344146E-4</v>
      </c>
      <c r="AQ42">
        <f t="shared" si="44"/>
        <v>-48.731392960246701</v>
      </c>
      <c r="AR42">
        <f t="shared" si="45"/>
        <v>-48.731866061934277</v>
      </c>
      <c r="AS42">
        <f t="shared" si="46"/>
        <v>-2.4436866215756536</v>
      </c>
      <c r="AT42">
        <f t="shared" si="47"/>
        <v>-2.2192153233558183</v>
      </c>
      <c r="AU42">
        <f t="shared" si="48"/>
        <v>-53.394768006865746</v>
      </c>
      <c r="AW42">
        <v>39</v>
      </c>
      <c r="AX42">
        <f>IF(Z42&gt;0, (R42*SUMPRODUCT(K42:$K$98, X42:$X$98)-K42*$AZ$3)/Z42, 0)</f>
        <v>-1546146.9592529489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1.0746798182294617E-2</v>
      </c>
      <c r="L43" s="2">
        <v>40</v>
      </c>
      <c r="M43" s="8">
        <v>0.62633703200000002</v>
      </c>
      <c r="Q43" s="5">
        <f t="shared" si="60"/>
        <v>25</v>
      </c>
      <c r="R43">
        <f t="shared" si="31"/>
        <v>2000000</v>
      </c>
      <c r="S43">
        <f t="shared" si="32"/>
        <v>-3866246.5306898374</v>
      </c>
      <c r="U43">
        <f t="shared" si="52"/>
        <v>0.62633703200000002</v>
      </c>
      <c r="V43">
        <f t="shared" si="53"/>
        <v>0.01</v>
      </c>
      <c r="W43">
        <f t="shared" si="54"/>
        <v>1.5722346837912745E-3</v>
      </c>
      <c r="X43">
        <f t="shared" si="55"/>
        <v>9.8474880545328537E-4</v>
      </c>
      <c r="Y43">
        <f t="shared" si="56"/>
        <v>1.5722346837912746E-5</v>
      </c>
      <c r="Z43">
        <f t="shared" si="57"/>
        <v>5.7176353150007635E-4</v>
      </c>
      <c r="AB43">
        <f t="shared" si="58"/>
        <v>-2430.9058755759006</v>
      </c>
      <c r="AC43">
        <f t="shared" si="33"/>
        <v>-2210.5787700371397</v>
      </c>
      <c r="AE43">
        <f t="shared" si="34"/>
        <v>0</v>
      </c>
      <c r="AF43">
        <f t="shared" si="35"/>
        <v>0</v>
      </c>
      <c r="AG43">
        <f t="shared" si="36"/>
        <v>-1.4294088287501909E-2</v>
      </c>
      <c r="AH43">
        <f t="shared" si="37"/>
        <v>-1969.4976109065708</v>
      </c>
      <c r="AI43">
        <f t="shared" si="38"/>
        <v>-1969.5119049948582</v>
      </c>
      <c r="AJ43">
        <f t="shared" si="39"/>
        <v>-220.32710553876086</v>
      </c>
      <c r="AK43">
        <f t="shared" si="61"/>
        <v>-170.16341129031306</v>
      </c>
      <c r="AL43">
        <f t="shared" si="40"/>
        <v>-2360.0024218239323</v>
      </c>
      <c r="AN43">
        <f t="shared" si="41"/>
        <v>0</v>
      </c>
      <c r="AO43">
        <f t="shared" si="42"/>
        <v>0</v>
      </c>
      <c r="AP43">
        <f t="shared" si="43"/>
        <v>-1.5361568202568429E-4</v>
      </c>
      <c r="AQ43">
        <f t="shared" si="44"/>
        <v>-21.165793344924325</v>
      </c>
      <c r="AR43">
        <f t="shared" si="45"/>
        <v>-21.165946960606352</v>
      </c>
      <c r="AS43">
        <f t="shared" si="46"/>
        <v>-2.3678109373141893</v>
      </c>
      <c r="AT43">
        <f t="shared" si="47"/>
        <v>-1.8287118391477877</v>
      </c>
      <c r="AU43">
        <f t="shared" si="48"/>
        <v>-25.362469737068331</v>
      </c>
      <c r="AW43">
        <v>40</v>
      </c>
      <c r="AX43">
        <f>IF(Z43&gt;0, (R43*SUMPRODUCT(K43:$K$98, X43:$X$98)-K43*$AZ$3)/Z43, 0)</f>
        <v>-3866246.5306898374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9.5953555199059081E-3</v>
      </c>
      <c r="L44" s="2">
        <v>41</v>
      </c>
      <c r="M44" s="8">
        <v>0.70099715600000001</v>
      </c>
      <c r="Q44" s="5">
        <f t="shared" si="60"/>
        <v>25</v>
      </c>
      <c r="R44">
        <f t="shared" si="31"/>
        <v>2000000</v>
      </c>
      <c r="S44">
        <f t="shared" si="32"/>
        <v>-12052155.97708603</v>
      </c>
      <c r="U44">
        <f t="shared" si="52"/>
        <v>0.70099715600000001</v>
      </c>
      <c r="V44">
        <f t="shared" si="53"/>
        <v>0.01</v>
      </c>
      <c r="W44">
        <f t="shared" si="54"/>
        <v>5.7176353150007635E-4</v>
      </c>
      <c r="X44">
        <f t="shared" si="55"/>
        <v>4.0080460948606995E-4</v>
      </c>
      <c r="Y44">
        <f t="shared" si="56"/>
        <v>5.7176353150007636E-6</v>
      </c>
      <c r="Z44">
        <f t="shared" si="57"/>
        <v>1.6524128669900563E-4</v>
      </c>
      <c r="AB44">
        <f t="shared" si="58"/>
        <v>-2210.5787700371397</v>
      </c>
      <c r="AC44">
        <f t="shared" si="33"/>
        <v>-1991.5137611508069</v>
      </c>
      <c r="AE44">
        <f t="shared" si="34"/>
        <v>0</v>
      </c>
      <c r="AF44">
        <f t="shared" si="35"/>
        <v>0</v>
      </c>
      <c r="AG44">
        <f t="shared" si="36"/>
        <v>-4.1310321674751403E-3</v>
      </c>
      <c r="AH44">
        <f t="shared" si="37"/>
        <v>-801.60921897213996</v>
      </c>
      <c r="AI44">
        <f t="shared" si="38"/>
        <v>-801.61335000430745</v>
      </c>
      <c r="AJ44">
        <f t="shared" si="39"/>
        <v>-219.06500888633286</v>
      </c>
      <c r="AK44">
        <f t="shared" si="61"/>
        <v>-154.74051390259979</v>
      </c>
      <c r="AL44">
        <f t="shared" si="40"/>
        <v>-1175.4188727932401</v>
      </c>
      <c r="AN44">
        <f t="shared" si="41"/>
        <v>0</v>
      </c>
      <c r="AO44">
        <f t="shared" si="42"/>
        <v>0</v>
      </c>
      <c r="AP44">
        <f t="shared" si="43"/>
        <v>-3.9638722311091455E-5</v>
      </c>
      <c r="AQ44">
        <f t="shared" si="44"/>
        <v>-7.6917254440717873</v>
      </c>
      <c r="AR44">
        <f t="shared" si="45"/>
        <v>-7.691765082794098</v>
      </c>
      <c r="AS44">
        <f t="shared" si="46"/>
        <v>-2.1020066422357107</v>
      </c>
      <c r="AT44">
        <f t="shared" si="47"/>
        <v>-1.4847902442283878</v>
      </c>
      <c r="AU44">
        <f t="shared" si="48"/>
        <v>-11.278561969258197</v>
      </c>
      <c r="AW44">
        <v>41</v>
      </c>
      <c r="AX44">
        <f>IF(Z44&gt;0, (R44*SUMPRODUCT(K44:$K$98, X44:$X$98)-K44*$AZ$3)/Z44, 0)</f>
        <v>-12052155.97708603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8.5672817142017025E-3</v>
      </c>
      <c r="L45" s="2">
        <v>42</v>
      </c>
      <c r="M45" s="8">
        <v>0.77900909500000004</v>
      </c>
      <c r="Q45" s="5">
        <f t="shared" si="60"/>
        <v>25</v>
      </c>
      <c r="R45">
        <f t="shared" si="31"/>
        <v>2000000</v>
      </c>
      <c r="S45">
        <f t="shared" si="32"/>
        <v>-51190132.554276809</v>
      </c>
      <c r="U45">
        <f t="shared" si="52"/>
        <v>0.77900909500000004</v>
      </c>
      <c r="V45">
        <f t="shared" si="53"/>
        <v>0.01</v>
      </c>
      <c r="W45">
        <f t="shared" si="54"/>
        <v>1.6524128669900563E-4</v>
      </c>
      <c r="X45">
        <f t="shared" si="55"/>
        <v>1.2872446520802793E-4</v>
      </c>
      <c r="Y45">
        <f t="shared" si="56"/>
        <v>1.6524128669900563E-6</v>
      </c>
      <c r="Z45">
        <f t="shared" si="57"/>
        <v>3.4864408623987644E-5</v>
      </c>
      <c r="AB45">
        <f t="shared" si="58"/>
        <v>-1991.5137611508069</v>
      </c>
      <c r="AC45">
        <f t="shared" si="33"/>
        <v>-1784.713698888399</v>
      </c>
      <c r="AE45">
        <f t="shared" si="34"/>
        <v>0</v>
      </c>
      <c r="AF45">
        <f t="shared" si="35"/>
        <v>0</v>
      </c>
      <c r="AG45">
        <f t="shared" si="36"/>
        <v>-8.7161021559969108E-4</v>
      </c>
      <c r="AH45">
        <f t="shared" si="37"/>
        <v>-257.44893041605587</v>
      </c>
      <c r="AI45">
        <f t="shared" si="38"/>
        <v>-257.44980202627147</v>
      </c>
      <c r="AJ45">
        <f t="shared" si="39"/>
        <v>-206.80006226240789</v>
      </c>
      <c r="AK45">
        <f t="shared" si="61"/>
        <v>-139.40596328055651</v>
      </c>
      <c r="AL45">
        <f t="shared" si="40"/>
        <v>-603.65582756923584</v>
      </c>
      <c r="AN45">
        <f t="shared" si="41"/>
        <v>0</v>
      </c>
      <c r="AO45">
        <f t="shared" si="42"/>
        <v>0</v>
      </c>
      <c r="AP45">
        <f t="shared" si="43"/>
        <v>-7.4673302620186368E-6</v>
      </c>
      <c r="AQ45">
        <f t="shared" si="44"/>
        <v>-2.2056375138942621</v>
      </c>
      <c r="AR45">
        <f t="shared" si="45"/>
        <v>-2.2056449812245238</v>
      </c>
      <c r="AS45">
        <f t="shared" si="46"/>
        <v>-1.7717143919165006</v>
      </c>
      <c r="AT45">
        <f t="shared" si="47"/>
        <v>-1.1943301600641858</v>
      </c>
      <c r="AU45">
        <f t="shared" si="48"/>
        <v>-5.1716895332052104</v>
      </c>
      <c r="AW45">
        <v>42</v>
      </c>
      <c r="AX45">
        <f>IF(Z45&gt;0, (R45*SUMPRODUCT(K45:$K$98, X45:$X$98)-K45*$AZ$3)/Z45, 0)</f>
        <v>-51190132.554276809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7.6493586733943769E-3</v>
      </c>
      <c r="L46" s="2">
        <v>43</v>
      </c>
      <c r="M46" s="8">
        <v>0.78135831499999997</v>
      </c>
      <c r="Q46" s="5">
        <f t="shared" si="60"/>
        <v>25</v>
      </c>
      <c r="R46">
        <f t="shared" si="31"/>
        <v>2000000</v>
      </c>
      <c r="S46">
        <f t="shared" si="32"/>
        <v>-219325234.2686024</v>
      </c>
      <c r="U46">
        <f t="shared" si="52"/>
        <v>0.78135831499999997</v>
      </c>
      <c r="V46">
        <f t="shared" si="53"/>
        <v>0.01</v>
      </c>
      <c r="W46">
        <f t="shared" si="54"/>
        <v>3.4864408623987644E-5</v>
      </c>
      <c r="X46">
        <f t="shared" si="55"/>
        <v>2.7241595575910454E-5</v>
      </c>
      <c r="Y46">
        <f t="shared" si="56"/>
        <v>3.4864408623987642E-7</v>
      </c>
      <c r="Z46">
        <f t="shared" si="57"/>
        <v>7.2741689618373134E-6</v>
      </c>
      <c r="AB46">
        <f t="shared" si="58"/>
        <v>-1784.713698888399</v>
      </c>
      <c r="AC46">
        <f t="shared" si="33"/>
        <v>-1595.408811664365</v>
      </c>
      <c r="AE46">
        <f t="shared" si="34"/>
        <v>0</v>
      </c>
      <c r="AF46">
        <f t="shared" si="35"/>
        <v>0</v>
      </c>
      <c r="AG46">
        <f t="shared" si="36"/>
        <v>-1.8185422404593283E-4</v>
      </c>
      <c r="AH46">
        <f t="shared" si="37"/>
        <v>-54.483191151820904</v>
      </c>
      <c r="AI46">
        <f t="shared" si="38"/>
        <v>-54.48337300604495</v>
      </c>
      <c r="AJ46">
        <f t="shared" si="39"/>
        <v>-189.30488722403402</v>
      </c>
      <c r="AK46">
        <f t="shared" si="61"/>
        <v>-124.92995892218794</v>
      </c>
      <c r="AL46">
        <f t="shared" si="40"/>
        <v>-368.7182191522669</v>
      </c>
      <c r="AN46">
        <f t="shared" si="41"/>
        <v>0</v>
      </c>
      <c r="AO46">
        <f t="shared" si="42"/>
        <v>0</v>
      </c>
      <c r="AP46">
        <f t="shared" si="43"/>
        <v>-1.3910681859991605E-6</v>
      </c>
      <c r="AQ46">
        <f t="shared" si="44"/>
        <v>-0.41676147079138498</v>
      </c>
      <c r="AR46">
        <f t="shared" si="45"/>
        <v>-0.41676286185957101</v>
      </c>
      <c r="AS46">
        <f t="shared" si="46"/>
        <v>-1.4480609810031091</v>
      </c>
      <c r="AT46">
        <f t="shared" si="47"/>
        <v>-0.95563406484824154</v>
      </c>
      <c r="AU46">
        <f t="shared" si="48"/>
        <v>-2.8204579077109213</v>
      </c>
      <c r="AW46">
        <v>43</v>
      </c>
      <c r="AX46">
        <f>IF(Z46&gt;0, (R46*SUMPRODUCT(K46:$K$98, X46:$X$98)-K46*$AZ$3)/Z46, 0)</f>
        <v>-219325234.2686024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6.8297845298164071E-3</v>
      </c>
      <c r="L47" s="2">
        <v>44</v>
      </c>
      <c r="M47" s="8">
        <v>0.78389590600000003</v>
      </c>
      <c r="Q47" s="5">
        <f t="shared" si="60"/>
        <v>25</v>
      </c>
      <c r="R47">
        <f t="shared" si="31"/>
        <v>2000000</v>
      </c>
      <c r="S47">
        <f t="shared" si="32"/>
        <v>-950373410.11088145</v>
      </c>
      <c r="U47">
        <f t="shared" si="52"/>
        <v>0.78389590600000003</v>
      </c>
      <c r="V47">
        <f t="shared" si="53"/>
        <v>0.01</v>
      </c>
      <c r="W47">
        <f t="shared" si="54"/>
        <v>7.2741689618373134E-6</v>
      </c>
      <c r="X47">
        <f t="shared" si="55"/>
        <v>5.7021912687365404E-6</v>
      </c>
      <c r="Y47">
        <f t="shared" si="56"/>
        <v>7.2741689618373135E-8</v>
      </c>
      <c r="Z47">
        <f t="shared" si="57"/>
        <v>1.4992360034823999E-6</v>
      </c>
      <c r="AB47">
        <f t="shared" si="58"/>
        <v>-1595.408811664365</v>
      </c>
      <c r="AC47">
        <f t="shared" si="33"/>
        <v>-1424.8340331905777</v>
      </c>
      <c r="AE47">
        <f t="shared" si="34"/>
        <v>0</v>
      </c>
      <c r="AF47">
        <f t="shared" si="35"/>
        <v>0</v>
      </c>
      <c r="AG47">
        <f t="shared" si="36"/>
        <v>-3.748090008706E-5</v>
      </c>
      <c r="AH47">
        <f t="shared" si="37"/>
        <v>-11.404382537473081</v>
      </c>
      <c r="AI47">
        <f t="shared" si="38"/>
        <v>-11.404420018373168</v>
      </c>
      <c r="AJ47">
        <f t="shared" si="39"/>
        <v>-170.57477847378732</v>
      </c>
      <c r="AK47">
        <f t="shared" si="61"/>
        <v>-111.67861681650555</v>
      </c>
      <c r="AL47">
        <f t="shared" si="40"/>
        <v>-293.65781530866604</v>
      </c>
      <c r="AN47">
        <f t="shared" si="41"/>
        <v>0</v>
      </c>
      <c r="AO47">
        <f t="shared" si="42"/>
        <v>0</v>
      </c>
      <c r="AP47">
        <f t="shared" si="43"/>
        <v>-2.5598647157819683E-7</v>
      </c>
      <c r="AQ47">
        <f t="shared" si="44"/>
        <v>-7.7889475426542037E-2</v>
      </c>
      <c r="AR47">
        <f t="shared" si="45"/>
        <v>-7.7889731413013613E-2</v>
      </c>
      <c r="AS47">
        <f t="shared" si="46"/>
        <v>-1.1649889831971334</v>
      </c>
      <c r="AT47">
        <f t="shared" si="47"/>
        <v>-0.76274088944466412</v>
      </c>
      <c r="AU47">
        <f t="shared" si="48"/>
        <v>-2.0056196040548109</v>
      </c>
      <c r="AW47">
        <v>44</v>
      </c>
      <c r="AX47">
        <f>IF(Z47&gt;0, (R47*SUMPRODUCT(K47:$K$98, X47:$X$98)-K47*$AZ$3)/Z47, 0)</f>
        <v>-950373410.11088145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6.0980219016217915E-3</v>
      </c>
      <c r="L48" s="2">
        <v>45</v>
      </c>
      <c r="M48" s="8">
        <v>0.78669207100000005</v>
      </c>
      <c r="Q48" s="5">
        <f t="shared" si="60"/>
        <v>25</v>
      </c>
      <c r="R48">
        <f t="shared" si="31"/>
        <v>2000000</v>
      </c>
      <c r="S48">
        <f t="shared" si="32"/>
        <v>-4173928788.9621658</v>
      </c>
      <c r="U48">
        <f t="shared" si="52"/>
        <v>0.78669207100000005</v>
      </c>
      <c r="V48">
        <f t="shared" si="53"/>
        <v>0.01</v>
      </c>
      <c r="W48">
        <f t="shared" si="54"/>
        <v>1.4992360034823999E-6</v>
      </c>
      <c r="X48">
        <f t="shared" si="55"/>
        <v>1.1794370764973325E-6</v>
      </c>
      <c r="Y48">
        <f t="shared" si="56"/>
        <v>1.4992360034823998E-8</v>
      </c>
      <c r="Z48">
        <f t="shared" si="57"/>
        <v>3.0480656695024335E-7</v>
      </c>
      <c r="AB48">
        <f t="shared" si="58"/>
        <v>-1424.8340331905777</v>
      </c>
      <c r="AC48">
        <f t="shared" si="33"/>
        <v>-1272.2409048583445</v>
      </c>
      <c r="AE48">
        <f t="shared" si="34"/>
        <v>0</v>
      </c>
      <c r="AF48">
        <f t="shared" si="35"/>
        <v>0</v>
      </c>
      <c r="AG48">
        <f t="shared" si="36"/>
        <v>-7.6201641737560835E-6</v>
      </c>
      <c r="AH48">
        <f t="shared" si="37"/>
        <v>-2.3588741529946651</v>
      </c>
      <c r="AI48">
        <f t="shared" si="38"/>
        <v>-2.358881773158839</v>
      </c>
      <c r="AJ48">
        <f t="shared" si="39"/>
        <v>-152.59312833223316</v>
      </c>
      <c r="AK48">
        <f t="shared" si="61"/>
        <v>-99.738382323340446</v>
      </c>
      <c r="AL48">
        <f t="shared" si="40"/>
        <v>-254.69039242873242</v>
      </c>
      <c r="AN48">
        <f t="shared" si="41"/>
        <v>0</v>
      </c>
      <c r="AO48">
        <f t="shared" si="42"/>
        <v>0</v>
      </c>
      <c r="AP48">
        <f t="shared" si="43"/>
        <v>-4.6467928025518317E-8</v>
      </c>
      <c r="AQ48">
        <f t="shared" si="44"/>
        <v>-1.4384466248131019E-2</v>
      </c>
      <c r="AR48">
        <f t="shared" si="45"/>
        <v>-1.4384512716059046E-2</v>
      </c>
      <c r="AS48">
        <f t="shared" si="46"/>
        <v>-0.93051623860694255</v>
      </c>
      <c r="AT48">
        <f t="shared" si="47"/>
        <v>-0.60820683984005774</v>
      </c>
      <c r="AU48">
        <f t="shared" si="48"/>
        <v>-1.5531075911630592</v>
      </c>
      <c r="AW48">
        <v>45</v>
      </c>
      <c r="AX48">
        <f>IF(Z48&gt;0, (R48*SUMPRODUCT(K48:$K$98, X48:$X$98)-K48*$AZ$3)/Z48, 0)</f>
        <v>-4173928788.9621658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5.4446624121623132E-3</v>
      </c>
      <c r="L49" s="2">
        <v>46</v>
      </c>
      <c r="M49" s="8">
        <v>0.78978433000000003</v>
      </c>
      <c r="Q49" s="5">
        <f t="shared" si="60"/>
        <v>25</v>
      </c>
      <c r="R49">
        <f t="shared" si="31"/>
        <v>2000000</v>
      </c>
      <c r="S49">
        <f t="shared" si="32"/>
        <v>-18613743602.84705</v>
      </c>
      <c r="U49">
        <f t="shared" si="52"/>
        <v>0.78978433000000003</v>
      </c>
      <c r="V49">
        <f t="shared" si="53"/>
        <v>0.01</v>
      </c>
      <c r="W49">
        <f t="shared" si="54"/>
        <v>3.0480656695024335E-7</v>
      </c>
      <c r="X49">
        <f t="shared" si="55"/>
        <v>2.4073145025839813E-7</v>
      </c>
      <c r="Y49">
        <f t="shared" si="56"/>
        <v>3.0480656695024336E-9</v>
      </c>
      <c r="Z49">
        <f t="shared" si="57"/>
        <v>6.1027051022342791E-8</v>
      </c>
      <c r="AB49">
        <f t="shared" si="58"/>
        <v>-1272.2409048583445</v>
      </c>
      <c r="AC49">
        <f t="shared" si="33"/>
        <v>-1135.9418805677537</v>
      </c>
      <c r="AE49">
        <f t="shared" si="34"/>
        <v>0</v>
      </c>
      <c r="AF49">
        <f t="shared" si="35"/>
        <v>0</v>
      </c>
      <c r="AG49">
        <f t="shared" si="36"/>
        <v>-1.5256762755585698E-6</v>
      </c>
      <c r="AH49">
        <f t="shared" si="37"/>
        <v>-0.48146290051679624</v>
      </c>
      <c r="AI49">
        <f t="shared" si="38"/>
        <v>-0.48146442619307178</v>
      </c>
      <c r="AJ49">
        <f t="shared" si="39"/>
        <v>-136.29902429059075</v>
      </c>
      <c r="AK49">
        <f t="shared" si="61"/>
        <v>-89.056863340084121</v>
      </c>
      <c r="AL49">
        <f t="shared" si="40"/>
        <v>-225.83735205686793</v>
      </c>
      <c r="AN49">
        <f t="shared" si="41"/>
        <v>0</v>
      </c>
      <c r="AO49">
        <f t="shared" si="42"/>
        <v>0</v>
      </c>
      <c r="AP49">
        <f t="shared" si="43"/>
        <v>-8.306792270661536E-9</v>
      </c>
      <c r="AQ49">
        <f t="shared" si="44"/>
        <v>-2.6214029572944435E-3</v>
      </c>
      <c r="AR49">
        <f t="shared" si="45"/>
        <v>-2.6214112640867144E-3</v>
      </c>
      <c r="AS49">
        <f t="shared" si="46"/>
        <v>-0.74210217436937753</v>
      </c>
      <c r="AT49">
        <f t="shared" si="47"/>
        <v>-0.4848845563728319</v>
      </c>
      <c r="AU49">
        <f t="shared" si="48"/>
        <v>-1.2296081420062961</v>
      </c>
      <c r="AW49">
        <v>46</v>
      </c>
      <c r="AX49">
        <f>IF(Z49&gt;0, (R49*SUMPRODUCT(K49:$K$98, X49:$X$98)-K49*$AZ$3)/Z49, 0)</f>
        <v>-18613743602.84705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4.8613057251449222E-3</v>
      </c>
      <c r="L50" s="2">
        <v>47</v>
      </c>
      <c r="M50" s="8">
        <v>0.79285550900000001</v>
      </c>
      <c r="Q50" s="5">
        <f t="shared" si="60"/>
        <v>25</v>
      </c>
      <c r="R50">
        <f t="shared" si="31"/>
        <v>2000000</v>
      </c>
      <c r="S50">
        <f t="shared" si="32"/>
        <v>-84300865810.644882</v>
      </c>
      <c r="U50">
        <f t="shared" si="52"/>
        <v>0.79285550900000001</v>
      </c>
      <c r="V50">
        <f t="shared" si="53"/>
        <v>0.01</v>
      </c>
      <c r="W50">
        <f t="shared" si="54"/>
        <v>6.1027051022342791E-8</v>
      </c>
      <c r="X50">
        <f t="shared" si="55"/>
        <v>4.8385633601088566E-8</v>
      </c>
      <c r="Y50">
        <f t="shared" si="56"/>
        <v>6.1027051022342789E-10</v>
      </c>
      <c r="Z50">
        <f t="shared" si="57"/>
        <v>1.2031146911030797E-8</v>
      </c>
      <c r="AB50">
        <f t="shared" si="58"/>
        <v>-1135.9418805677537</v>
      </c>
      <c r="AC50">
        <f t="shared" si="33"/>
        <v>-1014.2361012949618</v>
      </c>
      <c r="AE50">
        <f t="shared" si="34"/>
        <v>0</v>
      </c>
      <c r="AF50">
        <f t="shared" si="35"/>
        <v>0</v>
      </c>
      <c r="AG50">
        <f t="shared" si="36"/>
        <v>-3.0077867277576992E-7</v>
      </c>
      <c r="AH50">
        <f t="shared" si="37"/>
        <v>-9.677126720217713E-2</v>
      </c>
      <c r="AI50">
        <f t="shared" si="38"/>
        <v>-9.6771567980849904E-2</v>
      </c>
      <c r="AJ50">
        <f t="shared" si="39"/>
        <v>-121.70577927279191</v>
      </c>
      <c r="AK50">
        <f t="shared" si="61"/>
        <v>-79.515931639742774</v>
      </c>
      <c r="AL50">
        <f t="shared" si="40"/>
        <v>-201.31848248051554</v>
      </c>
      <c r="AN50">
        <f t="shared" si="41"/>
        <v>0</v>
      </c>
      <c r="AO50">
        <f t="shared" si="42"/>
        <v>0</v>
      </c>
      <c r="AP50">
        <f t="shared" si="43"/>
        <v>-1.4621770839663414E-9</v>
      </c>
      <c r="AQ50">
        <f t="shared" si="44"/>
        <v>-4.7043471527947274E-4</v>
      </c>
      <c r="AR50">
        <f t="shared" si="45"/>
        <v>-4.7043617745655669E-4</v>
      </c>
      <c r="AS50">
        <f t="shared" si="46"/>
        <v>-0.59164900156204758</v>
      </c>
      <c r="AT50">
        <f t="shared" si="47"/>
        <v>-0.3865512537205138</v>
      </c>
      <c r="AU50">
        <f t="shared" si="48"/>
        <v>-0.97867069146001795</v>
      </c>
      <c r="AW50">
        <v>47</v>
      </c>
      <c r="AX50">
        <f>IF(Z50&gt;0, (R50*SUMPRODUCT(K50:$K$98, X50:$X$98)-K50*$AZ$3)/Z50, 0)</f>
        <v>-84300865810.644882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4.3404515403079663E-3</v>
      </c>
      <c r="L51" s="2">
        <v>48</v>
      </c>
      <c r="M51" s="8">
        <v>0.79617230500000002</v>
      </c>
      <c r="Q51" s="5">
        <f t="shared" si="60"/>
        <v>25</v>
      </c>
      <c r="R51">
        <f t="shared" si="31"/>
        <v>2000000</v>
      </c>
      <c r="S51">
        <f t="shared" si="32"/>
        <v>-388327706236.38733</v>
      </c>
      <c r="U51">
        <f t="shared" si="52"/>
        <v>0.79617230500000002</v>
      </c>
      <c r="V51">
        <f t="shared" si="53"/>
        <v>0.01</v>
      </c>
      <c r="W51">
        <f t="shared" si="54"/>
        <v>1.2031146911030797E-8</v>
      </c>
      <c r="X51">
        <f t="shared" si="55"/>
        <v>9.578865967949019E-9</v>
      </c>
      <c r="Y51">
        <f t="shared" si="56"/>
        <v>1.2031146911030796E-10</v>
      </c>
      <c r="Z51">
        <f t="shared" si="57"/>
        <v>2.33196947397147E-9</v>
      </c>
      <c r="AB51">
        <f t="shared" si="58"/>
        <v>-1014.2361012949618</v>
      </c>
      <c r="AC51">
        <f t="shared" si="33"/>
        <v>-905.56835684061571</v>
      </c>
      <c r="AE51">
        <f t="shared" si="34"/>
        <v>0</v>
      </c>
      <c r="AF51">
        <f t="shared" si="35"/>
        <v>0</v>
      </c>
      <c r="AG51">
        <f t="shared" si="36"/>
        <v>-5.829923684928675E-8</v>
      </c>
      <c r="AH51">
        <f t="shared" si="37"/>
        <v>-1.9157731935898037E-2</v>
      </c>
      <c r="AI51">
        <f t="shared" si="38"/>
        <v>-1.9157790235134885E-2</v>
      </c>
      <c r="AJ51">
        <f t="shared" si="39"/>
        <v>-108.66774445434612</v>
      </c>
      <c r="AK51">
        <f t="shared" si="61"/>
        <v>-70.996527090647334</v>
      </c>
      <c r="AL51">
        <f t="shared" si="40"/>
        <v>-179.6834293352286</v>
      </c>
      <c r="AN51">
        <f t="shared" si="41"/>
        <v>0</v>
      </c>
      <c r="AO51">
        <f t="shared" si="42"/>
        <v>0</v>
      </c>
      <c r="AP51">
        <f t="shared" si="43"/>
        <v>-2.530450123812656E-10</v>
      </c>
      <c r="AQ51">
        <f t="shared" si="44"/>
        <v>-8.3153207089975751E-5</v>
      </c>
      <c r="AR51">
        <f t="shared" si="45"/>
        <v>-8.3153460134988131E-5</v>
      </c>
      <c r="AS51">
        <f t="shared" si="46"/>
        <v>-0.4716670787986591</v>
      </c>
      <c r="AT51">
        <f t="shared" si="47"/>
        <v>-0.3081569853671165</v>
      </c>
      <c r="AU51">
        <f t="shared" si="48"/>
        <v>-0.77990721762591053</v>
      </c>
      <c r="AW51">
        <v>48</v>
      </c>
      <c r="AX51">
        <f>IF(Z51&gt;0, (R51*SUMPRODUCT(K51:$K$98, X51:$X$98)-K51*$AZ$3)/Z51, 0)</f>
        <v>-388327706236.38733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3.8754031609892553E-3</v>
      </c>
      <c r="L52" s="2">
        <v>49</v>
      </c>
      <c r="M52" s="8">
        <v>0.79964768799999997</v>
      </c>
      <c r="Q52" s="5">
        <f t="shared" si="60"/>
        <v>25</v>
      </c>
      <c r="R52">
        <f t="shared" si="31"/>
        <v>2000000</v>
      </c>
      <c r="S52">
        <f t="shared" si="32"/>
        <v>-1821470901387.2659</v>
      </c>
      <c r="U52">
        <f t="shared" si="52"/>
        <v>0.79964768799999997</v>
      </c>
      <c r="V52">
        <f t="shared" si="53"/>
        <v>0.01</v>
      </c>
      <c r="W52">
        <f t="shared" si="54"/>
        <v>2.33196947397147E-9</v>
      </c>
      <c r="X52">
        <f t="shared" si="55"/>
        <v>1.8647539983478621E-9</v>
      </c>
      <c r="Y52">
        <f t="shared" si="56"/>
        <v>2.33196947397147E-11</v>
      </c>
      <c r="Z52">
        <f t="shared" si="57"/>
        <v>4.4389578088389321E-10</v>
      </c>
      <c r="AB52">
        <f t="shared" si="58"/>
        <v>-905.56835684061571</v>
      </c>
      <c r="AC52">
        <f t="shared" si="33"/>
        <v>-808.5432481285892</v>
      </c>
      <c r="AE52">
        <f t="shared" si="34"/>
        <v>0</v>
      </c>
      <c r="AF52">
        <f t="shared" si="35"/>
        <v>0</v>
      </c>
      <c r="AG52">
        <f t="shared" si="36"/>
        <v>-1.1097394522097329E-8</v>
      </c>
      <c r="AH52">
        <f t="shared" si="37"/>
        <v>-3.7295079966957242E-3</v>
      </c>
      <c r="AI52">
        <f t="shared" si="38"/>
        <v>-3.7295190940902462E-3</v>
      </c>
      <c r="AJ52">
        <f t="shared" si="39"/>
        <v>-97.025108712026508</v>
      </c>
      <c r="AK52">
        <f t="shared" si="61"/>
        <v>-63.389784978843103</v>
      </c>
      <c r="AL52">
        <f t="shared" si="40"/>
        <v>-160.4186232099637</v>
      </c>
      <c r="AN52">
        <f t="shared" si="41"/>
        <v>0</v>
      </c>
      <c r="AO52">
        <f t="shared" si="42"/>
        <v>0</v>
      </c>
      <c r="AP52">
        <f t="shared" si="43"/>
        <v>-4.3006877809680833E-11</v>
      </c>
      <c r="AQ52">
        <f t="shared" si="44"/>
        <v>-1.4453347079329314E-5</v>
      </c>
      <c r="AR52">
        <f t="shared" si="45"/>
        <v>-1.4453390086207124E-5</v>
      </c>
      <c r="AS52">
        <f t="shared" si="46"/>
        <v>-0.37601141299791369</v>
      </c>
      <c r="AT52">
        <f t="shared" si="47"/>
        <v>-0.24566097308143778</v>
      </c>
      <c r="AU52">
        <f t="shared" si="48"/>
        <v>-0.62168683946943759</v>
      </c>
      <c r="AW52">
        <v>49</v>
      </c>
      <c r="AX52">
        <f>IF(Z52&gt;0, (R52*SUMPRODUCT(K52:$K$98, X52:$X$98)-K52*$AZ$3)/Z52, 0)</f>
        <v>-1821470901387.2659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3.4601813937404063E-3</v>
      </c>
      <c r="L53" s="2">
        <v>50</v>
      </c>
      <c r="M53" s="8">
        <v>0.80323853099999998</v>
      </c>
      <c r="Q53" s="5">
        <f t="shared" si="60"/>
        <v>25</v>
      </c>
      <c r="R53">
        <f t="shared" si="31"/>
        <v>2000000</v>
      </c>
      <c r="S53">
        <f t="shared" si="32"/>
        <v>-8707970342463.042</v>
      </c>
      <c r="U53">
        <f t="shared" si="52"/>
        <v>0.80323853099999998</v>
      </c>
      <c r="V53">
        <f t="shared" si="53"/>
        <v>0.01</v>
      </c>
      <c r="W53">
        <f t="shared" si="54"/>
        <v>4.4389578088389321E-10</v>
      </c>
      <c r="X53">
        <f t="shared" si="55"/>
        <v>3.5655419495427624E-10</v>
      </c>
      <c r="Y53">
        <f t="shared" si="56"/>
        <v>4.438957808838932E-12</v>
      </c>
      <c r="Z53">
        <f t="shared" si="57"/>
        <v>8.2902628120778035E-11</v>
      </c>
      <c r="AB53">
        <f t="shared" si="58"/>
        <v>-808.5432481285892</v>
      </c>
      <c r="AC53">
        <f t="shared" si="33"/>
        <v>-721.91362698797775</v>
      </c>
      <c r="AE53">
        <f t="shared" si="34"/>
        <v>0</v>
      </c>
      <c r="AF53">
        <f t="shared" si="35"/>
        <v>0</v>
      </c>
      <c r="AG53">
        <f t="shared" si="36"/>
        <v>-2.0725657030194511E-9</v>
      </c>
      <c r="AH53">
        <f t="shared" si="37"/>
        <v>-7.1310838990855244E-4</v>
      </c>
      <c r="AI53">
        <f t="shared" si="38"/>
        <v>-7.1311046247425549E-4</v>
      </c>
      <c r="AJ53">
        <f t="shared" si="39"/>
        <v>-86.629621140611448</v>
      </c>
      <c r="AK53">
        <f t="shared" si="61"/>
        <v>-56.598027369001251</v>
      </c>
      <c r="AL53">
        <f t="shared" si="40"/>
        <v>-143.22836162007516</v>
      </c>
      <c r="AN53">
        <f t="shared" si="41"/>
        <v>0</v>
      </c>
      <c r="AO53">
        <f t="shared" si="42"/>
        <v>0</v>
      </c>
      <c r="AP53">
        <f t="shared" si="43"/>
        <v>-7.1714532828924089E-12</v>
      </c>
      <c r="AQ53">
        <f t="shared" si="44"/>
        <v>-2.4674843824817521E-6</v>
      </c>
      <c r="AR53">
        <f t="shared" si="45"/>
        <v>-2.4674915539350348E-6</v>
      </c>
      <c r="AS53">
        <f t="shared" si="46"/>
        <v>-0.29975420321752427</v>
      </c>
      <c r="AT53">
        <f t="shared" si="47"/>
        <v>-0.1958394412246284</v>
      </c>
      <c r="AU53">
        <f t="shared" si="48"/>
        <v>-0.49559611193370656</v>
      </c>
      <c r="AW53">
        <v>50</v>
      </c>
      <c r="AX53">
        <f>IF(Z53&gt;0, (R53*SUMPRODUCT(K53:$K$98, X53:$X$98)-K53*$AZ$3)/Z53, 0)</f>
        <v>-8707970342463.042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3.0894476729825052E-3</v>
      </c>
      <c r="L54" s="2">
        <v>51</v>
      </c>
      <c r="M54" s="8">
        <v>0.80709142899999997</v>
      </c>
      <c r="Q54" s="5">
        <f t="shared" si="60"/>
        <v>25</v>
      </c>
      <c r="R54">
        <f t="shared" si="31"/>
        <v>2000000</v>
      </c>
      <c r="S54">
        <f t="shared" si="32"/>
        <v>-42507431464172.773</v>
      </c>
      <c r="U54">
        <f t="shared" si="52"/>
        <v>0.80709142899999997</v>
      </c>
      <c r="V54">
        <f t="shared" si="53"/>
        <v>0.01</v>
      </c>
      <c r="W54">
        <f t="shared" si="54"/>
        <v>8.2902628120778035E-11</v>
      </c>
      <c r="X54">
        <f t="shared" si="55"/>
        <v>6.6910000597854331E-11</v>
      </c>
      <c r="Y54">
        <f t="shared" si="56"/>
        <v>8.2902628120778039E-13</v>
      </c>
      <c r="Z54">
        <f t="shared" si="57"/>
        <v>1.5163601241715924E-11</v>
      </c>
      <c r="AB54">
        <f t="shared" si="58"/>
        <v>-721.91362698797775</v>
      </c>
      <c r="AC54">
        <f t="shared" si="33"/>
        <v>-644.56574053228485</v>
      </c>
      <c r="AE54">
        <f t="shared" si="34"/>
        <v>0</v>
      </c>
      <c r="AF54">
        <f t="shared" si="35"/>
        <v>0</v>
      </c>
      <c r="AG54">
        <f t="shared" si="36"/>
        <v>-3.7909003104289811E-10</v>
      </c>
      <c r="AH54">
        <f t="shared" si="37"/>
        <v>-1.3382000119570867E-4</v>
      </c>
      <c r="AI54">
        <f t="shared" si="38"/>
        <v>-1.3382038028573971E-4</v>
      </c>
      <c r="AJ54">
        <f t="shared" si="39"/>
        <v>-77.347886455692901</v>
      </c>
      <c r="AK54">
        <f t="shared" si="61"/>
        <v>-50.533953889158447</v>
      </c>
      <c r="AL54">
        <f t="shared" si="40"/>
        <v>-127.88197416523164</v>
      </c>
      <c r="AN54">
        <f t="shared" si="41"/>
        <v>0</v>
      </c>
      <c r="AO54">
        <f t="shared" si="42"/>
        <v>0</v>
      </c>
      <c r="AP54">
        <f t="shared" si="43"/>
        <v>-1.1711788142563472E-12</v>
      </c>
      <c r="AQ54">
        <f t="shared" si="44"/>
        <v>-4.1342989129259821E-7</v>
      </c>
      <c r="AR54">
        <f t="shared" si="45"/>
        <v>-4.1343106247141243E-7</v>
      </c>
      <c r="AS54">
        <f t="shared" si="46"/>
        <v>-0.23896224782065545</v>
      </c>
      <c r="AT54">
        <f t="shared" si="47"/>
        <v>-0.15612200624946579</v>
      </c>
      <c r="AU54">
        <f t="shared" si="48"/>
        <v>-0.39508466750118371</v>
      </c>
      <c r="AW54">
        <v>51</v>
      </c>
      <c r="AX54">
        <f>IF(Z54&gt;0, (R54*SUMPRODUCT(K54:$K$98, X54:$X$98)-K54*$AZ$3)/Z54, 0)</f>
        <v>-42507431464172.773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2.758435422305808E-3</v>
      </c>
      <c r="L55" s="2">
        <v>52</v>
      </c>
      <c r="M55" s="8">
        <v>0.81105379099999997</v>
      </c>
      <c r="Q55" s="5">
        <f t="shared" si="60"/>
        <v>25</v>
      </c>
      <c r="R55">
        <f t="shared" si="31"/>
        <v>2000000</v>
      </c>
      <c r="S55">
        <f t="shared" si="32"/>
        <v>-212092024989866.59</v>
      </c>
      <c r="U55">
        <f t="shared" si="52"/>
        <v>0.81105379099999997</v>
      </c>
      <c r="V55">
        <f t="shared" si="53"/>
        <v>0.01</v>
      </c>
      <c r="W55">
        <f t="shared" si="54"/>
        <v>1.5163601241715924E-11</v>
      </c>
      <c r="X55">
        <f t="shared" si="55"/>
        <v>1.2298496272306008E-11</v>
      </c>
      <c r="Y55">
        <f t="shared" si="56"/>
        <v>1.5163601241715925E-13</v>
      </c>
      <c r="Z55">
        <f t="shared" si="57"/>
        <v>2.713468956992757E-12</v>
      </c>
      <c r="AB55">
        <f t="shared" si="58"/>
        <v>-644.56574053228485</v>
      </c>
      <c r="AC55">
        <f t="shared" si="33"/>
        <v>-575.50512583573504</v>
      </c>
      <c r="AE55">
        <f t="shared" si="34"/>
        <v>0</v>
      </c>
      <c r="AF55">
        <f t="shared" si="35"/>
        <v>0</v>
      </c>
      <c r="AG55">
        <f t="shared" si="36"/>
        <v>-6.7836723924818928E-11</v>
      </c>
      <c r="AH55">
        <f t="shared" si="37"/>
        <v>-2.4596992544612014E-5</v>
      </c>
      <c r="AI55">
        <f t="shared" si="38"/>
        <v>-2.459706038133594E-5</v>
      </c>
      <c r="AJ55">
        <f t="shared" si="39"/>
        <v>-69.060614696549806</v>
      </c>
      <c r="AK55">
        <f t="shared" si="61"/>
        <v>-45.119601837259943</v>
      </c>
      <c r="AL55">
        <f t="shared" si="40"/>
        <v>-114.18024113087012</v>
      </c>
      <c r="AN55">
        <f t="shared" si="41"/>
        <v>0</v>
      </c>
      <c r="AO55">
        <f t="shared" si="42"/>
        <v>0</v>
      </c>
      <c r="AP55">
        <f t="shared" si="43"/>
        <v>-1.8712322220740042E-13</v>
      </c>
      <c r="AQ55">
        <f t="shared" si="44"/>
        <v>-6.7849215517249656E-8</v>
      </c>
      <c r="AR55">
        <f t="shared" si="45"/>
        <v>-6.7849402640471856E-8</v>
      </c>
      <c r="AS55">
        <f t="shared" si="46"/>
        <v>-0.19049924586517605</v>
      </c>
      <c r="AT55">
        <f t="shared" si="47"/>
        <v>-0.12445950794823205</v>
      </c>
      <c r="AU55">
        <f t="shared" si="48"/>
        <v>-0.3149588216628107</v>
      </c>
      <c r="AW55">
        <v>52</v>
      </c>
      <c r="AX55">
        <f>IF(Z55&gt;0, (R55*SUMPRODUCT(K55:$K$98, X55:$X$98)-K55*$AZ$3)/Z55, 0)</f>
        <v>-212092024989866.59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2.4628887699159E-3</v>
      </c>
      <c r="L56" s="2">
        <v>53</v>
      </c>
      <c r="M56" s="8">
        <v>0.81525055400000002</v>
      </c>
      <c r="Q56" s="5">
        <f t="shared" si="60"/>
        <v>25</v>
      </c>
      <c r="R56">
        <f t="shared" si="31"/>
        <v>2000000</v>
      </c>
      <c r="S56">
        <f t="shared" si="32"/>
        <v>-1083653675657739.5</v>
      </c>
      <c r="U56">
        <f t="shared" si="52"/>
        <v>0.81525055400000002</v>
      </c>
      <c r="V56">
        <f t="shared" si="53"/>
        <v>0.01</v>
      </c>
      <c r="W56">
        <f t="shared" si="54"/>
        <v>2.713468956992757E-12</v>
      </c>
      <c r="X56">
        <f t="shared" si="55"/>
        <v>2.2121570704501472E-12</v>
      </c>
      <c r="Y56">
        <f t="shared" si="56"/>
        <v>2.713468956992757E-14</v>
      </c>
      <c r="Z56">
        <f t="shared" si="57"/>
        <v>4.7417719697268224E-13</v>
      </c>
      <c r="AB56">
        <f t="shared" si="58"/>
        <v>-575.50512583573504</v>
      </c>
      <c r="AC56">
        <f t="shared" si="33"/>
        <v>-513.84386241253105</v>
      </c>
      <c r="AE56">
        <f t="shared" si="34"/>
        <v>0</v>
      </c>
      <c r="AF56">
        <f t="shared" si="35"/>
        <v>0</v>
      </c>
      <c r="AG56">
        <f t="shared" si="36"/>
        <v>-1.1854429924317056E-11</v>
      </c>
      <c r="AH56">
        <f t="shared" si="37"/>
        <v>-4.4243141409002946E-6</v>
      </c>
      <c r="AI56">
        <f t="shared" si="38"/>
        <v>-4.4243259953302189E-6</v>
      </c>
      <c r="AJ56">
        <f t="shared" si="39"/>
        <v>-61.661263423203991</v>
      </c>
      <c r="AK56">
        <f t="shared" si="61"/>
        <v>-40.285358808501456</v>
      </c>
      <c r="AL56">
        <f t="shared" si="40"/>
        <v>-101.94662665603144</v>
      </c>
      <c r="AN56">
        <f t="shared" si="41"/>
        <v>0</v>
      </c>
      <c r="AO56">
        <f t="shared" si="42"/>
        <v>0</v>
      </c>
      <c r="AP56">
        <f t="shared" si="43"/>
        <v>-2.9196142334355468E-14</v>
      </c>
      <c r="AQ56">
        <f t="shared" si="44"/>
        <v>-1.0896593612203448E-8</v>
      </c>
      <c r="AR56">
        <f t="shared" si="45"/>
        <v>-1.0896622808345783E-8</v>
      </c>
      <c r="AS56">
        <f t="shared" si="46"/>
        <v>-0.15186483322383515</v>
      </c>
      <c r="AT56">
        <f t="shared" si="47"/>
        <v>-9.9218357801490825E-2</v>
      </c>
      <c r="AU56">
        <f t="shared" si="48"/>
        <v>-0.25108320192194877</v>
      </c>
      <c r="AW56">
        <v>53</v>
      </c>
      <c r="AX56">
        <f>IF(Z56&gt;0, (R56*SUMPRODUCT(K56:$K$98, X56:$X$98)-K56*$AZ$3)/Z56, 0)</f>
        <v>-1083653675657739.5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2.1990078302820534E-3</v>
      </c>
      <c r="L57" s="2">
        <v>54</v>
      </c>
      <c r="M57" s="8">
        <v>0.81969331899999998</v>
      </c>
      <c r="Q57" s="5">
        <f t="shared" si="60"/>
        <v>25</v>
      </c>
      <c r="R57">
        <f t="shared" si="31"/>
        <v>2000000</v>
      </c>
      <c r="S57">
        <f t="shared" si="32"/>
        <v>-5681209445414957</v>
      </c>
      <c r="U57">
        <f t="shared" si="52"/>
        <v>0.81969331899999998</v>
      </c>
      <c r="V57">
        <f t="shared" si="53"/>
        <v>0.01</v>
      </c>
      <c r="W57">
        <f t="shared" si="54"/>
        <v>4.7417719697268224E-13</v>
      </c>
      <c r="X57">
        <f t="shared" si="55"/>
        <v>3.8867988038065463E-13</v>
      </c>
      <c r="Y57">
        <f t="shared" si="56"/>
        <v>4.7417719697268224E-15</v>
      </c>
      <c r="Z57">
        <f t="shared" si="57"/>
        <v>8.0755544622300784E-14</v>
      </c>
      <c r="AB57">
        <f t="shared" si="58"/>
        <v>-513.84386241253105</v>
      </c>
      <c r="AC57">
        <f t="shared" si="33"/>
        <v>-458.78916287784426</v>
      </c>
      <c r="AE57">
        <f t="shared" si="34"/>
        <v>0</v>
      </c>
      <c r="AF57">
        <f t="shared" si="35"/>
        <v>0</v>
      </c>
      <c r="AG57">
        <f t="shared" si="36"/>
        <v>-2.0188886155575198E-12</v>
      </c>
      <c r="AH57">
        <f t="shared" si="37"/>
        <v>-7.7735976076130929E-7</v>
      </c>
      <c r="AI57">
        <f t="shared" si="38"/>
        <v>-7.773617796499249E-7</v>
      </c>
      <c r="AJ57">
        <f t="shared" si="39"/>
        <v>-55.05469953468679</v>
      </c>
      <c r="AK57">
        <f t="shared" si="61"/>
        <v>-35.969070368877176</v>
      </c>
      <c r="AL57">
        <f t="shared" si="40"/>
        <v>-91.023770680925736</v>
      </c>
      <c r="AN57">
        <f t="shared" si="41"/>
        <v>0</v>
      </c>
      <c r="AO57">
        <f t="shared" si="42"/>
        <v>0</v>
      </c>
      <c r="AP57">
        <f t="shared" si="43"/>
        <v>-4.4395518740782805E-15</v>
      </c>
      <c r="AQ57">
        <f t="shared" si="44"/>
        <v>-1.7094202008603029E-9</v>
      </c>
      <c r="AR57">
        <f t="shared" si="45"/>
        <v>-1.7094246404121771E-9</v>
      </c>
      <c r="AS57">
        <f t="shared" si="46"/>
        <v>-0.12106571537060197</v>
      </c>
      <c r="AT57">
        <f t="shared" si="47"/>
        <v>-7.9096267389127103E-2</v>
      </c>
      <c r="AU57">
        <f t="shared" si="48"/>
        <v>-0.20016198446915368</v>
      </c>
      <c r="AW57">
        <v>54</v>
      </c>
      <c r="AX57">
        <f>IF(Z57&gt;0, (R57*SUMPRODUCT(K57:$K$98, X57:$X$98)-K57*$AZ$3)/Z57, 0)</f>
        <v>-5681209445414957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1.9633998484661188E-3</v>
      </c>
      <c r="L58" s="2">
        <v>55</v>
      </c>
      <c r="M58" s="8">
        <v>0.82421808699999999</v>
      </c>
      <c r="Q58" s="5">
        <f t="shared" si="60"/>
        <v>25</v>
      </c>
      <c r="R58">
        <f t="shared" si="31"/>
        <v>2000000</v>
      </c>
      <c r="S58">
        <f t="shared" si="32"/>
        <v>-3.0597477985579188E+16</v>
      </c>
      <c r="U58">
        <f t="shared" si="52"/>
        <v>0.82421808699999999</v>
      </c>
      <c r="V58">
        <f t="shared" si="53"/>
        <v>0.01</v>
      </c>
      <c r="W58">
        <f t="shared" si="54"/>
        <v>8.0755544622300784E-14</v>
      </c>
      <c r="X58">
        <f t="shared" si="55"/>
        <v>6.6560180503235893E-14</v>
      </c>
      <c r="Y58">
        <f t="shared" si="56"/>
        <v>8.0755544622300783E-16</v>
      </c>
      <c r="Z58">
        <f t="shared" si="57"/>
        <v>1.3387808672841883E-14</v>
      </c>
      <c r="AB58">
        <f t="shared" si="58"/>
        <v>-458.78916287784426</v>
      </c>
      <c r="AC58">
        <f t="shared" si="33"/>
        <v>-409.63318114242566</v>
      </c>
      <c r="AE58">
        <f t="shared" si="34"/>
        <v>0</v>
      </c>
      <c r="AF58">
        <f t="shared" si="35"/>
        <v>0</v>
      </c>
      <c r="AG58">
        <f t="shared" si="36"/>
        <v>-3.3469521682104707E-13</v>
      </c>
      <c r="AH58">
        <f t="shared" si="37"/>
        <v>-1.3312036100647178E-7</v>
      </c>
      <c r="AI58">
        <f t="shared" si="38"/>
        <v>-1.331206957016886E-7</v>
      </c>
      <c r="AJ58">
        <f t="shared" si="39"/>
        <v>-49.155981735418607</v>
      </c>
      <c r="AK58">
        <f t="shared" si="61"/>
        <v>-32.115241401449104</v>
      </c>
      <c r="AL58">
        <f t="shared" si="40"/>
        <v>-81.271223269988411</v>
      </c>
      <c r="AN58">
        <f t="shared" si="41"/>
        <v>0</v>
      </c>
      <c r="AO58">
        <f t="shared" si="42"/>
        <v>0</v>
      </c>
      <c r="AP58">
        <f t="shared" si="43"/>
        <v>-6.5714053798877858E-16</v>
      </c>
      <c r="AQ58">
        <f t="shared" si="44"/>
        <v>-2.6136849662786173E-10</v>
      </c>
      <c r="AR58">
        <f t="shared" si="45"/>
        <v>-2.6136915376839973E-10</v>
      </c>
      <c r="AS58">
        <f t="shared" si="46"/>
        <v>-9.6512847090524198E-2</v>
      </c>
      <c r="AT58">
        <f t="shared" si="47"/>
        <v>-6.3055060101057991E-2</v>
      </c>
      <c r="AU58">
        <f t="shared" si="48"/>
        <v>-0.15956790745295135</v>
      </c>
      <c r="AW58">
        <v>55</v>
      </c>
      <c r="AX58">
        <f>IF(Z58&gt;0, (R58*SUMPRODUCT(K58:$K$98, X58:$X$98)-K58*$AZ$3)/Z58, 0)</f>
        <v>-3.0597477985579188E+16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1.7530355789876059E-3</v>
      </c>
      <c r="L59" s="2">
        <v>56</v>
      </c>
      <c r="M59" s="8">
        <v>0.82894669600000004</v>
      </c>
      <c r="Q59" s="5">
        <f t="shared" si="60"/>
        <v>25</v>
      </c>
      <c r="R59">
        <f t="shared" si="31"/>
        <v>2000000</v>
      </c>
      <c r="S59">
        <f t="shared" si="32"/>
        <v>-1.6962816716169722E+17</v>
      </c>
      <c r="U59">
        <f t="shared" si="52"/>
        <v>0.82894669600000004</v>
      </c>
      <c r="V59">
        <f t="shared" si="53"/>
        <v>0.01</v>
      </c>
      <c r="W59">
        <f t="shared" si="54"/>
        <v>1.3387808672841883E-14</v>
      </c>
      <c r="X59">
        <f t="shared" si="55"/>
        <v>1.1097779766032424E-14</v>
      </c>
      <c r="Y59">
        <f t="shared" si="56"/>
        <v>1.3387808672841884E-16</v>
      </c>
      <c r="Z59">
        <f t="shared" si="57"/>
        <v>2.1561508200810397E-15</v>
      </c>
      <c r="AB59">
        <f t="shared" si="58"/>
        <v>-409.63318114242566</v>
      </c>
      <c r="AC59">
        <f t="shared" si="33"/>
        <v>-365.74391173453716</v>
      </c>
      <c r="AE59">
        <f t="shared" si="34"/>
        <v>0</v>
      </c>
      <c r="AF59">
        <f t="shared" si="35"/>
        <v>0</v>
      </c>
      <c r="AG59">
        <f t="shared" si="36"/>
        <v>-5.3903770502025993E-14</v>
      </c>
      <c r="AH59">
        <f t="shared" si="37"/>
        <v>-2.2195559532064848E-8</v>
      </c>
      <c r="AI59">
        <f t="shared" si="38"/>
        <v>-2.2195613435835352E-8</v>
      </c>
      <c r="AJ59">
        <f t="shared" si="39"/>
        <v>-43.889269407888492</v>
      </c>
      <c r="AK59">
        <f t="shared" si="61"/>
        <v>-28.674322679969798</v>
      </c>
      <c r="AL59">
        <f t="shared" si="40"/>
        <v>-72.563592110053904</v>
      </c>
      <c r="AN59">
        <f t="shared" si="41"/>
        <v>0</v>
      </c>
      <c r="AO59">
        <f t="shared" si="42"/>
        <v>0</v>
      </c>
      <c r="AP59">
        <f t="shared" si="43"/>
        <v>-9.4495227531634164E-17</v>
      </c>
      <c r="AQ59">
        <f t="shared" si="44"/>
        <v>-3.890960555524718E-11</v>
      </c>
      <c r="AR59">
        <f t="shared" si="45"/>
        <v>-3.8909700050474709E-11</v>
      </c>
      <c r="AS59">
        <f t="shared" si="46"/>
        <v>-7.6939450807800819E-2</v>
      </c>
      <c r="AT59">
        <f t="shared" si="47"/>
        <v>-5.0267107861358296E-2</v>
      </c>
      <c r="AU59">
        <f t="shared" si="48"/>
        <v>-0.12720655870806882</v>
      </c>
      <c r="AW59">
        <v>56</v>
      </c>
      <c r="AX59">
        <f>IF(Z59&gt;0, (R59*SUMPRODUCT(K59:$K$98, X59:$X$98)-K59*$AZ$3)/Z59, 0)</f>
        <v>-1.6962816716169722E+17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1.5652103383817909E-3</v>
      </c>
      <c r="L60" s="2">
        <v>57</v>
      </c>
      <c r="M60" s="8">
        <v>0.83370721699999994</v>
      </c>
      <c r="Q60" s="5">
        <f t="shared" si="60"/>
        <v>25</v>
      </c>
      <c r="R60">
        <f t="shared" si="31"/>
        <v>2000000</v>
      </c>
      <c r="S60">
        <f t="shared" si="32"/>
        <v>-9.6903847876393984E+17</v>
      </c>
      <c r="U60">
        <f t="shared" si="52"/>
        <v>0.83370721699999994</v>
      </c>
      <c r="V60">
        <f t="shared" si="53"/>
        <v>0.01</v>
      </c>
      <c r="W60">
        <f t="shared" si="54"/>
        <v>2.1561508200810397E-15</v>
      </c>
      <c r="X60">
        <f t="shared" si="55"/>
        <v>1.7975984996420312E-15</v>
      </c>
      <c r="Y60">
        <f t="shared" si="56"/>
        <v>2.1561508200810398E-17</v>
      </c>
      <c r="Z60">
        <f t="shared" si="57"/>
        <v>3.3699081223819805E-16</v>
      </c>
      <c r="AB60">
        <f t="shared" si="58"/>
        <v>-365.74391173453716</v>
      </c>
      <c r="AC60">
        <f t="shared" si="33"/>
        <v>-326.55706404872791</v>
      </c>
      <c r="AE60">
        <f t="shared" si="34"/>
        <v>0</v>
      </c>
      <c r="AF60">
        <f t="shared" si="35"/>
        <v>0</v>
      </c>
      <c r="AG60">
        <f t="shared" si="36"/>
        <v>-8.4247703059549514E-15</v>
      </c>
      <c r="AH60">
        <f t="shared" si="37"/>
        <v>-3.5951969992840624E-9</v>
      </c>
      <c r="AI60">
        <f t="shared" si="38"/>
        <v>-3.5952054240543682E-9</v>
      </c>
      <c r="AJ60">
        <f t="shared" si="39"/>
        <v>-39.186847685809255</v>
      </c>
      <c r="AK60">
        <f t="shared" si="61"/>
        <v>-25.602073821417605</v>
      </c>
      <c r="AL60">
        <f t="shared" si="40"/>
        <v>-64.788921510822064</v>
      </c>
      <c r="AN60">
        <f t="shared" si="41"/>
        <v>0</v>
      </c>
      <c r="AO60">
        <f t="shared" si="42"/>
        <v>0</v>
      </c>
      <c r="AP60">
        <f t="shared" si="43"/>
        <v>-1.3186537581372613E-17</v>
      </c>
      <c r="AQ60">
        <f t="shared" si="44"/>
        <v>-5.6272395117986065E-12</v>
      </c>
      <c r="AR60">
        <f t="shared" si="45"/>
        <v>-5.6272526983361882E-12</v>
      </c>
      <c r="AS60">
        <f t="shared" si="46"/>
        <v>-6.1335659126421208E-2</v>
      </c>
      <c r="AT60">
        <f t="shared" si="47"/>
        <v>-4.0072630629296641E-2</v>
      </c>
      <c r="AU60">
        <f t="shared" si="48"/>
        <v>-0.1014082897613451</v>
      </c>
      <c r="AW60">
        <v>57</v>
      </c>
      <c r="AX60">
        <f>IF(Z60&gt;0, (R60*SUMPRODUCT(K60:$K$98, X60:$X$98)-K60*$AZ$3)/Z60, 0)</f>
        <v>-9.6903847876393984E+17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1.3975092306980274E-3</v>
      </c>
      <c r="L61" s="2">
        <v>58</v>
      </c>
      <c r="M61" s="8">
        <v>0.83838979800000002</v>
      </c>
      <c r="Q61" s="5">
        <f t="shared" si="60"/>
        <v>25</v>
      </c>
      <c r="R61">
        <f t="shared" si="31"/>
        <v>2000000</v>
      </c>
      <c r="S61">
        <f t="shared" si="32"/>
        <v>-5.7068252403477309E+18</v>
      </c>
      <c r="U61">
        <f t="shared" si="52"/>
        <v>0.83838979800000002</v>
      </c>
      <c r="V61">
        <f t="shared" si="53"/>
        <v>0.01</v>
      </c>
      <c r="W61">
        <f t="shared" si="54"/>
        <v>3.3699081223819805E-16</v>
      </c>
      <c r="X61">
        <f t="shared" si="55"/>
        <v>2.825296590002388E-16</v>
      </c>
      <c r="Y61">
        <f t="shared" si="56"/>
        <v>3.3699081223819807E-18</v>
      </c>
      <c r="Z61">
        <f t="shared" si="57"/>
        <v>5.1091245115577274E-17</v>
      </c>
      <c r="AB61">
        <f t="shared" si="58"/>
        <v>-326.55706404872791</v>
      </c>
      <c r="AC61">
        <f t="shared" si="33"/>
        <v>-291.5688071863691</v>
      </c>
      <c r="AE61">
        <f t="shared" si="34"/>
        <v>0</v>
      </c>
      <c r="AF61">
        <f t="shared" si="35"/>
        <v>0</v>
      </c>
      <c r="AG61">
        <f t="shared" si="36"/>
        <v>-1.2772811278894318E-15</v>
      </c>
      <c r="AH61">
        <f t="shared" si="37"/>
        <v>-5.6505931800047759E-10</v>
      </c>
      <c r="AI61">
        <f t="shared" si="38"/>
        <v>-5.6506059528160544E-10</v>
      </c>
      <c r="AJ61">
        <f t="shared" si="39"/>
        <v>-34.98825686235881</v>
      </c>
      <c r="AK61">
        <f t="shared" si="61"/>
        <v>-22.858994483410957</v>
      </c>
      <c r="AL61">
        <f t="shared" si="40"/>
        <v>-57.847251346334829</v>
      </c>
      <c r="AN61">
        <f t="shared" si="41"/>
        <v>0</v>
      </c>
      <c r="AO61">
        <f t="shared" si="42"/>
        <v>0</v>
      </c>
      <c r="AP61">
        <f t="shared" si="43"/>
        <v>-1.7850121664218684E-18</v>
      </c>
      <c r="AQ61">
        <f t="shared" si="44"/>
        <v>-7.8967561279759945E-13</v>
      </c>
      <c r="AR61">
        <f t="shared" si="45"/>
        <v>-7.8967739780976583E-13</v>
      </c>
      <c r="AS61">
        <f t="shared" si="46"/>
        <v>-4.8896411931180037E-2</v>
      </c>
      <c r="AT61">
        <f t="shared" si="47"/>
        <v>-3.1945655795042098E-2</v>
      </c>
      <c r="AU61">
        <f t="shared" si="48"/>
        <v>-8.0842067727011815E-2</v>
      </c>
      <c r="AW61">
        <v>58</v>
      </c>
      <c r="AX61">
        <f>IF(Z61&gt;0, (R61*SUMPRODUCT(K61:$K$98, X61:$X$98)-K61*$AZ$3)/Z61, 0)</f>
        <v>-5.7068252403477309E+18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1.2477760988375245E-3</v>
      </c>
      <c r="L62" s="2">
        <v>59</v>
      </c>
      <c r="M62" s="8">
        <v>0.84318435700000005</v>
      </c>
      <c r="Q62" s="5">
        <f t="shared" si="60"/>
        <v>25</v>
      </c>
      <c r="R62">
        <f t="shared" si="31"/>
        <v>2000000</v>
      </c>
      <c r="S62">
        <f t="shared" si="32"/>
        <v>-3.4705972570524496E+19</v>
      </c>
      <c r="U62">
        <f t="shared" si="52"/>
        <v>0.84318435700000005</v>
      </c>
      <c r="V62">
        <f t="shared" si="53"/>
        <v>0.01</v>
      </c>
      <c r="W62">
        <f t="shared" si="54"/>
        <v>5.1091245115577274E-17</v>
      </c>
      <c r="X62">
        <f t="shared" si="55"/>
        <v>4.3079338661107416E-17</v>
      </c>
      <c r="Y62">
        <f t="shared" si="56"/>
        <v>5.1091245115577277E-19</v>
      </c>
      <c r="Z62">
        <f t="shared" si="57"/>
        <v>7.500994003314085E-18</v>
      </c>
      <c r="AB62">
        <f t="shared" si="58"/>
        <v>-291.5688071863691</v>
      </c>
      <c r="AC62">
        <f t="shared" si="33"/>
        <v>-260.32929213068735</v>
      </c>
      <c r="AE62">
        <f t="shared" si="34"/>
        <v>0</v>
      </c>
      <c r="AF62">
        <f t="shared" si="35"/>
        <v>0</v>
      </c>
      <c r="AG62">
        <f t="shared" si="36"/>
        <v>-1.8752485008285212E-16</v>
      </c>
      <c r="AH62">
        <f t="shared" si="37"/>
        <v>-8.6158677322214826E-11</v>
      </c>
      <c r="AI62">
        <f t="shared" si="38"/>
        <v>-8.6158864847064903E-11</v>
      </c>
      <c r="AJ62">
        <f t="shared" si="39"/>
        <v>-31.23951505568175</v>
      </c>
      <c r="AK62">
        <f t="shared" si="61"/>
        <v>-20.409816503045839</v>
      </c>
      <c r="AL62">
        <f t="shared" si="40"/>
        <v>-51.649331558813749</v>
      </c>
      <c r="AN62">
        <f t="shared" si="41"/>
        <v>0</v>
      </c>
      <c r="AO62">
        <f t="shared" si="42"/>
        <v>0</v>
      </c>
      <c r="AP62">
        <f t="shared" si="43"/>
        <v>-2.3398902587147285E-19</v>
      </c>
      <c r="AQ62">
        <f t="shared" si="44"/>
        <v>-1.075067382701143E-13</v>
      </c>
      <c r="AR62">
        <f t="shared" si="45"/>
        <v>-1.0750697225914017E-13</v>
      </c>
      <c r="AS62">
        <f t="shared" si="46"/>
        <v>-3.8979920225754687E-2</v>
      </c>
      <c r="AT62">
        <f t="shared" si="47"/>
        <v>-2.5466881214160263E-2</v>
      </c>
      <c r="AU62">
        <f t="shared" si="48"/>
        <v>-6.4446801440022461E-2</v>
      </c>
      <c r="AW62">
        <v>59</v>
      </c>
      <c r="AX62">
        <f>IF(Z62&gt;0, (R62*SUMPRODUCT(K62:$K$98, X62:$X$98)-K62*$AZ$3)/Z62, 0)</f>
        <v>-3.4705972570524496E+19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1.114085802533504E-3</v>
      </c>
      <c r="L63" s="2">
        <v>60</v>
      </c>
      <c r="M63" s="8">
        <v>0.84806285100000001</v>
      </c>
      <c r="Q63" s="5">
        <f t="shared" si="60"/>
        <v>25</v>
      </c>
      <c r="R63">
        <f t="shared" si="31"/>
        <v>2000000</v>
      </c>
      <c r="S63">
        <f t="shared" si="32"/>
        <v>-2.1831828895898757E+20</v>
      </c>
      <c r="U63">
        <f t="shared" si="52"/>
        <v>0.84806285100000001</v>
      </c>
      <c r="V63">
        <f t="shared" si="53"/>
        <v>0.01</v>
      </c>
      <c r="W63">
        <f t="shared" si="54"/>
        <v>7.500994003314085E-18</v>
      </c>
      <c r="X63">
        <f t="shared" si="55"/>
        <v>6.3613143597844462E-18</v>
      </c>
      <c r="Y63">
        <f t="shared" si="56"/>
        <v>7.5009940033140854E-20</v>
      </c>
      <c r="Z63">
        <f t="shared" si="57"/>
        <v>1.064669703496498E-18</v>
      </c>
      <c r="AB63">
        <f t="shared" si="58"/>
        <v>-260.32929213068735</v>
      </c>
      <c r="AC63">
        <f t="shared" si="33"/>
        <v>-232.43686797382807</v>
      </c>
      <c r="AE63">
        <f t="shared" si="34"/>
        <v>0</v>
      </c>
      <c r="AF63">
        <f t="shared" si="35"/>
        <v>0</v>
      </c>
      <c r="AG63">
        <f t="shared" si="36"/>
        <v>-2.661674258741245E-17</v>
      </c>
      <c r="AH63">
        <f t="shared" si="37"/>
        <v>-1.2722628719568892E-11</v>
      </c>
      <c r="AI63">
        <f t="shared" si="38"/>
        <v>-1.272265533631148E-11</v>
      </c>
      <c r="AJ63">
        <f t="shared" si="39"/>
        <v>-27.892424156859278</v>
      </c>
      <c r="AK63">
        <f t="shared" si="61"/>
        <v>-18.223050449148115</v>
      </c>
      <c r="AL63">
        <f t="shared" si="40"/>
        <v>-46.115474606020115</v>
      </c>
      <c r="AN63">
        <f t="shared" si="41"/>
        <v>0</v>
      </c>
      <c r="AO63">
        <f t="shared" si="42"/>
        <v>0</v>
      </c>
      <c r="AP63">
        <f t="shared" si="43"/>
        <v>-2.9653335026325089E-20</v>
      </c>
      <c r="AQ63">
        <f t="shared" si="44"/>
        <v>-1.4174100027376715E-14</v>
      </c>
      <c r="AR63">
        <f t="shared" si="45"/>
        <v>-1.4174129680711741E-14</v>
      </c>
      <c r="AS63">
        <f t="shared" si="46"/>
        <v>-3.1074553751399461E-2</v>
      </c>
      <c r="AT63">
        <f t="shared" si="47"/>
        <v>-2.0302041784247708E-2</v>
      </c>
      <c r="AU63">
        <f t="shared" si="48"/>
        <v>-5.1376595535661339E-2</v>
      </c>
      <c r="AW63">
        <v>60</v>
      </c>
      <c r="AX63">
        <f>IF(Z63&gt;0, (R63*SUMPRODUCT(K63:$K$98, X63:$X$98)-K63*$AZ$3)/Z63, 0)</f>
        <v>-2.1831828895898757E+20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9.9471946654777136E-4</v>
      </c>
      <c r="L64" s="2">
        <v>61</v>
      </c>
      <c r="M64" s="8">
        <v>0.85299375700000002</v>
      </c>
      <c r="Q64" s="5">
        <f t="shared" si="60"/>
        <v>25</v>
      </c>
      <c r="R64">
        <f t="shared" si="31"/>
        <v>2000000</v>
      </c>
      <c r="S64">
        <f t="shared" si="32"/>
        <v>-1.4227603023417099E+21</v>
      </c>
      <c r="U64">
        <f t="shared" si="52"/>
        <v>0.85299375700000002</v>
      </c>
      <c r="V64">
        <f t="shared" si="53"/>
        <v>0.01</v>
      </c>
      <c r="W64">
        <f t="shared" si="54"/>
        <v>1.064669703496498E-18</v>
      </c>
      <c r="X64">
        <f t="shared" si="55"/>
        <v>9.0815661034955385E-19</v>
      </c>
      <c r="Y64">
        <f t="shared" si="56"/>
        <v>1.0646697034964981E-20</v>
      </c>
      <c r="Z64">
        <f t="shared" si="57"/>
        <v>1.4586639611197917E-19</v>
      </c>
      <c r="AB64">
        <f t="shared" si="58"/>
        <v>-232.43686797382807</v>
      </c>
      <c r="AC64">
        <f t="shared" si="33"/>
        <v>-207.53291783377512</v>
      </c>
      <c r="AE64">
        <f t="shared" si="34"/>
        <v>0</v>
      </c>
      <c r="AF64">
        <f t="shared" si="35"/>
        <v>0</v>
      </c>
      <c r="AG64">
        <f t="shared" si="36"/>
        <v>-3.6466599027994793E-18</v>
      </c>
      <c r="AH64">
        <f t="shared" si="37"/>
        <v>-1.8163132206991077E-12</v>
      </c>
      <c r="AI64">
        <f t="shared" si="38"/>
        <v>-1.8163168673590105E-12</v>
      </c>
      <c r="AJ64">
        <f t="shared" si="39"/>
        <v>-24.903950140052956</v>
      </c>
      <c r="AK64">
        <f t="shared" si="61"/>
        <v>-16.270580758167966</v>
      </c>
      <c r="AL64">
        <f t="shared" si="40"/>
        <v>-41.174530898222741</v>
      </c>
      <c r="AN64">
        <f t="shared" si="41"/>
        <v>0</v>
      </c>
      <c r="AO64">
        <f t="shared" si="42"/>
        <v>0</v>
      </c>
      <c r="AP64">
        <f t="shared" si="43"/>
        <v>-3.6274035931938458E-21</v>
      </c>
      <c r="AQ64">
        <f t="shared" si="44"/>
        <v>-1.8067221179774809E-15</v>
      </c>
      <c r="AR64">
        <f t="shared" si="45"/>
        <v>-1.8067257453810739E-15</v>
      </c>
      <c r="AS64">
        <f t="shared" si="46"/>
        <v>-2.4772443998245772E-2</v>
      </c>
      <c r="AT64">
        <f t="shared" si="47"/>
        <v>-1.6184663412187272E-2</v>
      </c>
      <c r="AU64">
        <f t="shared" si="48"/>
        <v>-4.0957107410434852E-2</v>
      </c>
      <c r="AW64">
        <v>61</v>
      </c>
      <c r="AX64">
        <f>IF(Z64&gt;0, (R64*SUMPRODUCT(K64:$K$98, X64:$X$98)-K64*$AZ$3)/Z64, 0)</f>
        <v>-1.4227603023417099E+21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8.8814238084622432E-4</v>
      </c>
      <c r="L65" s="2">
        <v>62</v>
      </c>
      <c r="M65" s="8">
        <v>0.85794593600000002</v>
      </c>
      <c r="Q65" s="5">
        <f t="shared" si="60"/>
        <v>25</v>
      </c>
      <c r="R65">
        <f t="shared" si="31"/>
        <v>2000000</v>
      </c>
      <c r="S65">
        <f t="shared" si="32"/>
        <v>-9.6197092315113005E+21</v>
      </c>
      <c r="U65">
        <f t="shared" si="52"/>
        <v>0.85794593600000002</v>
      </c>
      <c r="V65">
        <f t="shared" si="53"/>
        <v>0.01</v>
      </c>
      <c r="W65">
        <f t="shared" si="54"/>
        <v>1.4586639611197917E-19</v>
      </c>
      <c r="X65">
        <f t="shared" si="55"/>
        <v>1.2514548174323874E-19</v>
      </c>
      <c r="Y65">
        <f t="shared" si="56"/>
        <v>1.4586639611197918E-21</v>
      </c>
      <c r="Z65">
        <f t="shared" si="57"/>
        <v>1.9262250407620641E-20</v>
      </c>
      <c r="AB65">
        <f t="shared" si="58"/>
        <v>-207.53291783377512</v>
      </c>
      <c r="AC65">
        <f t="shared" si="33"/>
        <v>-185.2972480658706</v>
      </c>
      <c r="AE65">
        <f t="shared" si="34"/>
        <v>0</v>
      </c>
      <c r="AF65">
        <f t="shared" si="35"/>
        <v>0</v>
      </c>
      <c r="AG65">
        <f t="shared" si="36"/>
        <v>-4.8155626019051604E-19</v>
      </c>
      <c r="AH65">
        <f t="shared" si="37"/>
        <v>-2.5029096348647749E-13</v>
      </c>
      <c r="AI65">
        <f t="shared" si="38"/>
        <v>-2.502914450427377E-13</v>
      </c>
      <c r="AJ65">
        <f t="shared" si="39"/>
        <v>-22.235669767904511</v>
      </c>
      <c r="AK65">
        <f t="shared" si="61"/>
        <v>-14.52730424836426</v>
      </c>
      <c r="AL65">
        <f t="shared" si="40"/>
        <v>-36.76297401626902</v>
      </c>
      <c r="AN65">
        <f t="shared" si="41"/>
        <v>0</v>
      </c>
      <c r="AO65">
        <f t="shared" si="42"/>
        <v>0</v>
      </c>
      <c r="AP65">
        <f t="shared" si="43"/>
        <v>-4.2769052343700876E-22</v>
      </c>
      <c r="AQ65">
        <f t="shared" si="44"/>
        <v>-2.2229401221517553E-16</v>
      </c>
      <c r="AR65">
        <f t="shared" si="45"/>
        <v>-2.2229443990569897E-16</v>
      </c>
      <c r="AS65">
        <f t="shared" si="46"/>
        <v>-1.9748440687377123E-2</v>
      </c>
      <c r="AT65">
        <f t="shared" si="47"/>
        <v>-1.2902314582419703E-2</v>
      </c>
      <c r="AU65">
        <f t="shared" si="48"/>
        <v>-3.2650755269797049E-2</v>
      </c>
      <c r="AW65">
        <v>62</v>
      </c>
      <c r="AX65">
        <f>IF(Z65&gt;0, (R65*SUMPRODUCT(K65:$K$98, X65:$X$98)-K65*$AZ$3)/Z65, 0)</f>
        <v>-9.6197092315113005E+21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7.9298426861270028E-4</v>
      </c>
      <c r="L66" s="2">
        <v>63</v>
      </c>
      <c r="M66" s="8">
        <v>0.86292441799999997</v>
      </c>
      <c r="Q66" s="5">
        <f t="shared" si="60"/>
        <v>25</v>
      </c>
      <c r="R66">
        <f t="shared" si="31"/>
        <v>2000000</v>
      </c>
      <c r="S66">
        <f t="shared" si="32"/>
        <v>-6.7589901729221709E+22</v>
      </c>
      <c r="U66">
        <f t="shared" si="52"/>
        <v>0.86292441799999997</v>
      </c>
      <c r="V66">
        <f t="shared" si="53"/>
        <v>0.01</v>
      </c>
      <c r="W66">
        <f t="shared" si="54"/>
        <v>1.9262250407620641E-20</v>
      </c>
      <c r="X66">
        <f t="shared" si="55"/>
        <v>1.6621866222366303E-20</v>
      </c>
      <c r="Y66">
        <f t="shared" si="56"/>
        <v>1.9262250407620643E-22</v>
      </c>
      <c r="Z66">
        <f t="shared" si="57"/>
        <v>2.4477616811781319E-21</v>
      </c>
      <c r="AB66">
        <f t="shared" si="58"/>
        <v>-185.2972480658706</v>
      </c>
      <c r="AC66">
        <f t="shared" si="33"/>
        <v>-165.44397148738446</v>
      </c>
      <c r="AE66">
        <f t="shared" si="34"/>
        <v>0</v>
      </c>
      <c r="AF66">
        <f t="shared" si="35"/>
        <v>0</v>
      </c>
      <c r="AG66">
        <f t="shared" si="36"/>
        <v>-6.1194042029453297E-20</v>
      </c>
      <c r="AH66">
        <f t="shared" si="37"/>
        <v>-3.3243732444732606E-14</v>
      </c>
      <c r="AI66">
        <f t="shared" si="38"/>
        <v>-3.3243793638774638E-14</v>
      </c>
      <c r="AJ66">
        <f t="shared" si="39"/>
        <v>-19.853276578486145</v>
      </c>
      <c r="AK66">
        <f t="shared" si="61"/>
        <v>-12.970807364610943</v>
      </c>
      <c r="AL66">
        <f t="shared" si="40"/>
        <v>-32.824083943097122</v>
      </c>
      <c r="AN66">
        <f t="shared" si="41"/>
        <v>0</v>
      </c>
      <c r="AO66">
        <f t="shared" si="42"/>
        <v>0</v>
      </c>
      <c r="AP66">
        <f t="shared" si="43"/>
        <v>-4.8525912662180862E-23</v>
      </c>
      <c r="AQ66">
        <f t="shared" si="44"/>
        <v>-2.636175685864258E-17</v>
      </c>
      <c r="AR66">
        <f t="shared" si="45"/>
        <v>-2.6361805384555245E-17</v>
      </c>
      <c r="AS66">
        <f t="shared" si="46"/>
        <v>-1.5743336007156487E-2</v>
      </c>
      <c r="AT66">
        <f t="shared" si="47"/>
        <v>-1.0285646191342234E-2</v>
      </c>
      <c r="AU66">
        <f t="shared" si="48"/>
        <v>-2.6028982198498751E-2</v>
      </c>
      <c r="AW66">
        <v>63</v>
      </c>
      <c r="AX66">
        <f>IF(Z66&gt;0, (R66*SUMPRODUCT(K66:$K$98, X66:$X$98)-K66*$AZ$3)/Z66, 0)</f>
        <v>-6.7589901729221709E+22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7.0802166840419666E-4</v>
      </c>
      <c r="L67" s="2">
        <v>64</v>
      </c>
      <c r="M67" s="8">
        <v>0.86793829099999997</v>
      </c>
      <c r="Q67" s="5">
        <f t="shared" si="60"/>
        <v>25</v>
      </c>
      <c r="R67">
        <f t="shared" ref="R67:R79" si="62">$C$6</f>
        <v>2000000</v>
      </c>
      <c r="S67">
        <f t="shared" ref="S67:S79" si="63">AX67</f>
        <v>-4.9440669836883859E+23</v>
      </c>
      <c r="U67">
        <f t="shared" si="52"/>
        <v>0.86793829099999997</v>
      </c>
      <c r="V67">
        <f t="shared" si="53"/>
        <v>0.01</v>
      </c>
      <c r="W67">
        <f t="shared" si="54"/>
        <v>2.4477616811781319E-21</v>
      </c>
      <c r="X67">
        <f t="shared" si="55"/>
        <v>2.1245060903370347E-21</v>
      </c>
      <c r="Y67">
        <f t="shared" si="56"/>
        <v>2.447761681178132E-23</v>
      </c>
      <c r="Z67">
        <f t="shared" si="57"/>
        <v>2.9877797402931592E-22</v>
      </c>
      <c r="AB67">
        <f t="shared" si="58"/>
        <v>-165.44397148738446</v>
      </c>
      <c r="AC67">
        <f t="shared" ref="AC67:AC79" si="64">S67*Z67</f>
        <v>-147.7178316851647</v>
      </c>
      <c r="AE67">
        <f t="shared" ref="AE67:AE79" si="65">$Z67*O67</f>
        <v>0</v>
      </c>
      <c r="AF67">
        <f t="shared" ref="AF67:AF79" si="66">-$Z67*P67</f>
        <v>0</v>
      </c>
      <c r="AG67">
        <f t="shared" ref="AG67:AG79" si="67">-$Z67*Q67</f>
        <v>-7.4694493507328986E-21</v>
      </c>
      <c r="AH67">
        <f t="shared" ref="AH67:AH79" si="68">-X67*R67</f>
        <v>-4.2490121806740694E-15</v>
      </c>
      <c r="AI67">
        <f t="shared" ref="AI67:AI79" si="69">SUM(AE67:AH67)</f>
        <v>-4.2490196501234203E-15</v>
      </c>
      <c r="AJ67">
        <f t="shared" ref="AJ67:AJ79" si="70">AB67-AC67</f>
        <v>-17.726139802219762</v>
      </c>
      <c r="AK67">
        <f t="shared" si="61"/>
        <v>-11.581078004116913</v>
      </c>
      <c r="AL67">
        <f t="shared" ref="AL67:AL79" si="71">SUM(AI67:AK67)</f>
        <v>-29.307217806336681</v>
      </c>
      <c r="AN67">
        <f t="shared" ref="AN67:AN79" si="72">AE67*$K67</f>
        <v>0</v>
      </c>
      <c r="AO67">
        <f t="shared" ref="AO67:AO79" si="73">AF67*$K67</f>
        <v>0</v>
      </c>
      <c r="AP67">
        <f t="shared" ref="AP67:AP79" si="74">AG67*$K67</f>
        <v>-5.28853199136655E-24</v>
      </c>
      <c r="AQ67">
        <f t="shared" ref="AQ67:AQ79" si="75">AH67*$K67</f>
        <v>-3.0083926932306085E-18</v>
      </c>
      <c r="AR67">
        <f t="shared" ref="AR67:AR79" si="76">AI67*$K67</f>
        <v>-3.0083979817626001E-18</v>
      </c>
      <c r="AS67">
        <f t="shared" ref="AS67:AS79" si="77">AJ67*$K67</f>
        <v>-1.2550491077133673E-2</v>
      </c>
      <c r="AT67">
        <f t="shared" ref="AT67:AT79" si="78">AK67*$K67</f>
        <v>-8.1996541703939999E-3</v>
      </c>
      <c r="AU67">
        <f t="shared" ref="AU67:AU79" si="79">AL67*$K67</f>
        <v>-2.0750145247527677E-2</v>
      </c>
      <c r="AW67">
        <v>64</v>
      </c>
      <c r="AX67">
        <f>IF(Z67&gt;0, (R67*SUMPRODUCT(K67:$K$98, X67:$X$98)-K67*$AZ$3)/Z67, 0)</f>
        <v>-4.9440669836883859E+23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79" si="80">G68+$C$9</f>
        <v>0.12000000000000001</v>
      </c>
      <c r="I68" s="1">
        <f t="shared" ref="I68:I79" si="81">1+H68</f>
        <v>1.1200000000000001</v>
      </c>
      <c r="J68">
        <f t="shared" ref="J68:J79" si="82">1/I68</f>
        <v>0.89285714285714279</v>
      </c>
      <c r="K68">
        <f t="shared" si="59"/>
        <v>6.3216220393231843E-4</v>
      </c>
      <c r="L68" s="2">
        <v>65</v>
      </c>
      <c r="M68" s="8">
        <v>0.872959127</v>
      </c>
      <c r="Q68" s="5">
        <f t="shared" si="60"/>
        <v>25</v>
      </c>
      <c r="R68">
        <f t="shared" si="62"/>
        <v>2000000</v>
      </c>
      <c r="S68">
        <f t="shared" si="63"/>
        <v>-3.7716273024982866E+24</v>
      </c>
      <c r="U68">
        <f t="shared" ref="U68:U79" si="83">M68</f>
        <v>0.872959127</v>
      </c>
      <c r="V68">
        <f t="shared" ref="V68:V79" si="84">$C$10</f>
        <v>0.01</v>
      </c>
      <c r="W68">
        <f t="shared" ref="W68:W79" si="85">Z67</f>
        <v>2.9877797402931592E-22</v>
      </c>
      <c r="X68">
        <f t="shared" ref="X68:X79" si="86">U68*W68</f>
        <v>2.608209593754603E-22</v>
      </c>
      <c r="Y68">
        <f t="shared" ref="Y68:Y79" si="87">V68*W68</f>
        <v>2.9877797402931591E-24</v>
      </c>
      <c r="Z68">
        <f t="shared" ref="Z68:Z79" si="88">MAX(0, W68-X68-Y68)</f>
        <v>3.4969234913562458E-23</v>
      </c>
      <c r="AB68">
        <f t="shared" ref="AB68:AB79" si="89">AC67</f>
        <v>-147.7178316851647</v>
      </c>
      <c r="AC68">
        <f t="shared" si="64"/>
        <v>-131.89092114746848</v>
      </c>
      <c r="AE68">
        <f t="shared" si="65"/>
        <v>0</v>
      </c>
      <c r="AF68">
        <f t="shared" si="66"/>
        <v>0</v>
      </c>
      <c r="AG68">
        <f t="shared" si="67"/>
        <v>-8.7423087283906141E-22</v>
      </c>
      <c r="AH68">
        <f t="shared" si="68"/>
        <v>-5.2164191875092058E-16</v>
      </c>
      <c r="AI68">
        <f t="shared" si="69"/>
        <v>-5.2164279298179347E-16</v>
      </c>
      <c r="AJ68">
        <f t="shared" si="70"/>
        <v>-15.826910537696222</v>
      </c>
      <c r="AK68">
        <f t="shared" si="61"/>
        <v>-10.34024821796153</v>
      </c>
      <c r="AL68">
        <f t="shared" si="71"/>
        <v>-26.167158755657752</v>
      </c>
      <c r="AN68">
        <f t="shared" si="72"/>
        <v>0</v>
      </c>
      <c r="AO68">
        <f t="shared" si="73"/>
        <v>0</v>
      </c>
      <c r="AP68">
        <f t="shared" si="74"/>
        <v>-5.5265571531961544E-25</v>
      </c>
      <c r="AQ68">
        <f t="shared" si="75"/>
        <v>-3.2976230502106535E-19</v>
      </c>
      <c r="AR68">
        <f t="shared" si="76"/>
        <v>-3.2976285767678067E-19</v>
      </c>
      <c r="AS68">
        <f t="shared" si="77"/>
        <v>-1.0005174646949678E-2</v>
      </c>
      <c r="AT68">
        <f t="shared" si="78"/>
        <v>-6.5367141026737895E-3</v>
      </c>
      <c r="AU68">
        <f t="shared" si="79"/>
        <v>-1.6541888749623469E-2</v>
      </c>
      <c r="AW68">
        <v>65</v>
      </c>
      <c r="AX68">
        <f>IF(Z68&gt;0, (R68*SUMPRODUCT(K68:$K$98, X68:$X$98)-K68*$AZ$3)/Z68, 0)</f>
        <v>-3.7716273024982866E+24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79" si="90">K68*J69</f>
        <v>5.6443053922528431E-4</v>
      </c>
      <c r="L69" s="2">
        <v>66</v>
      </c>
      <c r="M69" s="8">
        <v>0.877957722</v>
      </c>
      <c r="Q69" s="5">
        <f t="shared" ref="Q69:Q79" si="91">$C$8</f>
        <v>25</v>
      </c>
      <c r="R69">
        <f t="shared" si="62"/>
        <v>2000000</v>
      </c>
      <c r="S69">
        <f t="shared" si="63"/>
        <v>-3.0055836398030144E+25</v>
      </c>
      <c r="U69">
        <f t="shared" si="83"/>
        <v>0.877957722</v>
      </c>
      <c r="V69">
        <f t="shared" si="84"/>
        <v>0.01</v>
      </c>
      <c r="W69">
        <f t="shared" si="85"/>
        <v>3.4969234913562458E-23</v>
      </c>
      <c r="X69">
        <f t="shared" si="86"/>
        <v>3.0701509824794161E-23</v>
      </c>
      <c r="Y69">
        <f t="shared" si="87"/>
        <v>3.4969234913562456E-25</v>
      </c>
      <c r="Z69">
        <f t="shared" si="88"/>
        <v>3.9180327396326716E-24</v>
      </c>
      <c r="AB69">
        <f t="shared" si="89"/>
        <v>-131.89092114746848</v>
      </c>
      <c r="AC69">
        <f t="shared" si="64"/>
        <v>-117.75975102452541</v>
      </c>
      <c r="AE69">
        <f t="shared" si="65"/>
        <v>0</v>
      </c>
      <c r="AF69">
        <f t="shared" si="66"/>
        <v>0</v>
      </c>
      <c r="AG69">
        <f t="shared" si="67"/>
        <v>-9.7950818490816793E-23</v>
      </c>
      <c r="AH69">
        <f t="shared" si="68"/>
        <v>-6.1403019649588326E-17</v>
      </c>
      <c r="AI69">
        <f t="shared" si="69"/>
        <v>-6.1403117600406823E-17</v>
      </c>
      <c r="AJ69">
        <f t="shared" si="70"/>
        <v>-14.131170122943061</v>
      </c>
      <c r="AK69">
        <f t="shared" si="61"/>
        <v>-9.2323644803227936</v>
      </c>
      <c r="AL69">
        <f t="shared" si="71"/>
        <v>-23.363534603265855</v>
      </c>
      <c r="AN69">
        <f t="shared" si="72"/>
        <v>0</v>
      </c>
      <c r="AO69">
        <f t="shared" si="73"/>
        <v>0</v>
      </c>
      <c r="AP69">
        <f t="shared" si="74"/>
        <v>-5.528643329832967E-26</v>
      </c>
      <c r="AQ69">
        <f t="shared" si="75"/>
        <v>-3.4657739490877869E-20</v>
      </c>
      <c r="AR69">
        <f t="shared" si="76"/>
        <v>-3.4657794777311168E-20</v>
      </c>
      <c r="AS69">
        <f t="shared" si="77"/>
        <v>-7.9760639723769795E-3</v>
      </c>
      <c r="AT69">
        <f t="shared" si="78"/>
        <v>-5.2110284619529563E-3</v>
      </c>
      <c r="AU69">
        <f t="shared" si="79"/>
        <v>-1.3187092434329936E-2</v>
      </c>
      <c r="AW69">
        <v>66</v>
      </c>
      <c r="AX69">
        <f>IF(Z69&gt;0, (R69*SUMPRODUCT(K69:$K$98, X69:$X$98)-K69*$AZ$3)/Z69, 0)</f>
        <v>-3.0055836398030144E+25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5.0395583859400386E-4</v>
      </c>
      <c r="L70" s="2">
        <v>67</v>
      </c>
      <c r="M70" s="8">
        <v>0.88376105100000002</v>
      </c>
      <c r="Q70" s="5">
        <f t="shared" si="91"/>
        <v>25</v>
      </c>
      <c r="R70">
        <f t="shared" si="62"/>
        <v>2000000</v>
      </c>
      <c r="S70">
        <f t="shared" si="63"/>
        <v>-2.5259632616025703E+26</v>
      </c>
      <c r="U70">
        <f t="shared" si="83"/>
        <v>0.88376105100000002</v>
      </c>
      <c r="V70">
        <f t="shared" si="84"/>
        <v>0.01</v>
      </c>
      <c r="W70">
        <f t="shared" si="85"/>
        <v>3.9180327396326716E-24</v>
      </c>
      <c r="X70">
        <f t="shared" si="86"/>
        <v>3.4626047318301791E-24</v>
      </c>
      <c r="Y70">
        <f t="shared" si="87"/>
        <v>3.9180327396326718E-26</v>
      </c>
      <c r="Z70">
        <f t="shared" si="88"/>
        <v>4.162476804061657E-25</v>
      </c>
      <c r="AB70">
        <f t="shared" si="89"/>
        <v>-117.75975102452541</v>
      </c>
      <c r="AC70">
        <f t="shared" si="64"/>
        <v>-105.14263484332626</v>
      </c>
      <c r="AE70">
        <f t="shared" si="65"/>
        <v>0</v>
      </c>
      <c r="AF70">
        <f t="shared" si="66"/>
        <v>0</v>
      </c>
      <c r="AG70">
        <f t="shared" si="67"/>
        <v>-1.0406192010154142E-23</v>
      </c>
      <c r="AH70">
        <f t="shared" si="68"/>
        <v>-6.9252094636603581E-18</v>
      </c>
      <c r="AI70">
        <f t="shared" si="69"/>
        <v>-6.9252198698523683E-18</v>
      </c>
      <c r="AJ70">
        <f t="shared" si="70"/>
        <v>-12.617116181199151</v>
      </c>
      <c r="AK70">
        <f t="shared" si="61"/>
        <v>-8.2431825717167797</v>
      </c>
      <c r="AL70">
        <f t="shared" si="71"/>
        <v>-20.860298752915931</v>
      </c>
      <c r="AN70">
        <f t="shared" si="72"/>
        <v>0</v>
      </c>
      <c r="AO70">
        <f t="shared" si="73"/>
        <v>0</v>
      </c>
      <c r="AP70">
        <f t="shared" si="74"/>
        <v>-5.2442612210474533E-27</v>
      </c>
      <c r="AQ70">
        <f t="shared" si="75"/>
        <v>-3.4899997426980876E-21</v>
      </c>
      <c r="AR70">
        <f t="shared" si="76"/>
        <v>-3.4900049869593084E-21</v>
      </c>
      <c r="AS70">
        <f t="shared" si="77"/>
        <v>-6.3584693657341941E-3</v>
      </c>
      <c r="AT70">
        <f t="shared" si="78"/>
        <v>-4.1541999856130069E-3</v>
      </c>
      <c r="AU70">
        <f t="shared" si="79"/>
        <v>-1.05126693513472E-2</v>
      </c>
      <c r="AW70">
        <v>67</v>
      </c>
      <c r="AX70">
        <f>IF(Z70&gt;0, (R70*SUMPRODUCT(K70:$K$98, X70:$X$98)-K70*$AZ$3)/Z70, 0)</f>
        <v>-2.5259632616025703E+26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4.4996057017321768E-4</v>
      </c>
      <c r="L71" s="2">
        <v>68</v>
      </c>
      <c r="M71" s="8">
        <v>0.88953285599999998</v>
      </c>
      <c r="Q71" s="5">
        <f t="shared" si="91"/>
        <v>25</v>
      </c>
      <c r="R71">
        <f t="shared" si="62"/>
        <v>2000000</v>
      </c>
      <c r="S71">
        <f t="shared" si="63"/>
        <v>-2.2448377160164725E+27</v>
      </c>
      <c r="U71">
        <f t="shared" si="83"/>
        <v>0.88953285599999998</v>
      </c>
      <c r="V71">
        <f t="shared" si="84"/>
        <v>0.01</v>
      </c>
      <c r="W71">
        <f t="shared" si="85"/>
        <v>4.162476804061657E-25</v>
      </c>
      <c r="X71">
        <f t="shared" si="86"/>
        <v>3.7026598795507182E-25</v>
      </c>
      <c r="Y71">
        <f t="shared" si="87"/>
        <v>4.1624768040616569E-27</v>
      </c>
      <c r="Z71">
        <f t="shared" si="88"/>
        <v>4.1819215647032228E-26</v>
      </c>
      <c r="AB71">
        <f t="shared" si="89"/>
        <v>-105.14263484332626</v>
      </c>
      <c r="AC71">
        <f t="shared" si="64"/>
        <v>-93.87735253868415</v>
      </c>
      <c r="AE71">
        <f t="shared" si="65"/>
        <v>0</v>
      </c>
      <c r="AF71">
        <f t="shared" si="66"/>
        <v>0</v>
      </c>
      <c r="AG71">
        <f t="shared" si="67"/>
        <v>-1.0454803911758058E-24</v>
      </c>
      <c r="AH71">
        <f t="shared" si="68"/>
        <v>-7.4053197591014365E-19</v>
      </c>
      <c r="AI71">
        <f t="shared" si="69"/>
        <v>-7.4053302139053487E-19</v>
      </c>
      <c r="AJ71">
        <f t="shared" si="70"/>
        <v>-11.265282304642113</v>
      </c>
      <c r="AK71">
        <f t="shared" si="61"/>
        <v>-7.3599844390328393</v>
      </c>
      <c r="AL71">
        <f t="shared" si="71"/>
        <v>-18.625266743674953</v>
      </c>
      <c r="AN71">
        <f t="shared" si="72"/>
        <v>0</v>
      </c>
      <c r="AO71">
        <f t="shared" si="73"/>
        <v>0</v>
      </c>
      <c r="AP71">
        <f t="shared" si="74"/>
        <v>-4.7042495291838425E-28</v>
      </c>
      <c r="AQ71">
        <f t="shared" si="75"/>
        <v>-3.3321019011202775E-22</v>
      </c>
      <c r="AR71">
        <f t="shared" si="76"/>
        <v>-3.3321066053698065E-22</v>
      </c>
      <c r="AS71">
        <f t="shared" si="77"/>
        <v>-5.0689328489590246E-3</v>
      </c>
      <c r="AT71">
        <f t="shared" si="78"/>
        <v>-3.3117027946532262E-3</v>
      </c>
      <c r="AU71">
        <f t="shared" si="79"/>
        <v>-8.3806356436122512E-3</v>
      </c>
      <c r="AW71">
        <v>68</v>
      </c>
      <c r="AX71">
        <f>IF(Z71&gt;0, (R71*SUMPRODUCT(K71:$K$98, X71:$X$98)-K71*$AZ$3)/Z71, 0)</f>
        <v>-2.2448377160164725E+27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4.0175050908323003E-4</v>
      </c>
      <c r="L72" s="2">
        <v>69</v>
      </c>
      <c r="M72" s="8">
        <v>0.89526598199999996</v>
      </c>
      <c r="Q72" s="5">
        <f t="shared" si="91"/>
        <v>25</v>
      </c>
      <c r="R72">
        <f t="shared" si="62"/>
        <v>2000000</v>
      </c>
      <c r="S72">
        <f t="shared" si="63"/>
        <v>-2.1157335365004993E+28</v>
      </c>
      <c r="U72">
        <f t="shared" si="83"/>
        <v>0.89526598199999996</v>
      </c>
      <c r="V72">
        <f t="shared" si="84"/>
        <v>0.01</v>
      </c>
      <c r="W72">
        <f t="shared" si="85"/>
        <v>4.1819215647032228E-26</v>
      </c>
      <c r="X72">
        <f t="shared" si="86"/>
        <v>3.7439321162710069E-26</v>
      </c>
      <c r="Y72">
        <f t="shared" si="87"/>
        <v>4.1819215647032225E-28</v>
      </c>
      <c r="Z72">
        <f t="shared" si="88"/>
        <v>3.9617023278518367E-27</v>
      </c>
      <c r="AB72">
        <f t="shared" si="89"/>
        <v>-93.87735253868415</v>
      </c>
      <c r="AC72">
        <f t="shared" si="64"/>
        <v>-83.819064766682274</v>
      </c>
      <c r="AE72">
        <f t="shared" si="65"/>
        <v>0</v>
      </c>
      <c r="AF72">
        <f t="shared" si="66"/>
        <v>0</v>
      </c>
      <c r="AG72">
        <f t="shared" si="67"/>
        <v>-9.9042558196295913E-26</v>
      </c>
      <c r="AH72">
        <f t="shared" si="68"/>
        <v>-7.4878642325420133E-20</v>
      </c>
      <c r="AI72">
        <f t="shared" si="69"/>
        <v>-7.4878741367978335E-20</v>
      </c>
      <c r="AJ72">
        <f t="shared" si="70"/>
        <v>-10.058287772001876</v>
      </c>
      <c r="AK72">
        <f t="shared" ref="AK72:AK79" si="92">G72*SUM(AB72:AB72, AE72:AF72)</f>
        <v>-6.5714146777078914</v>
      </c>
      <c r="AL72">
        <f t="shared" si="71"/>
        <v>-16.629702449709768</v>
      </c>
      <c r="AN72">
        <f t="shared" si="72"/>
        <v>0</v>
      </c>
      <c r="AO72">
        <f t="shared" si="73"/>
        <v>0</v>
      </c>
      <c r="AP72">
        <f t="shared" si="74"/>
        <v>-3.9790398176267321E-29</v>
      </c>
      <c r="AQ72">
        <f t="shared" si="75"/>
        <v>-3.0082532673698632E-23</v>
      </c>
      <c r="AR72">
        <f t="shared" si="76"/>
        <v>-3.0082572464096814E-23</v>
      </c>
      <c r="AS72">
        <f t="shared" si="77"/>
        <v>-4.0409222329073815E-3</v>
      </c>
      <c r="AT72">
        <f t="shared" si="78"/>
        <v>-2.6400691921661555E-3</v>
      </c>
      <c r="AU72">
        <f t="shared" si="79"/>
        <v>-6.680991425073537E-3</v>
      </c>
      <c r="AW72">
        <v>69</v>
      </c>
      <c r="AX72">
        <f>IF(Z72&gt;0, (R72*SUMPRODUCT(K72:$K$98, X72:$X$98)-K72*$AZ$3)/Z72, 0)</f>
        <v>-2.1157335365004993E+28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3.5870581168145535E-4</v>
      </c>
      <c r="L73" s="2">
        <v>70</v>
      </c>
      <c r="M73" s="8">
        <v>0.900953271</v>
      </c>
      <c r="Q73" s="5">
        <f t="shared" si="91"/>
        <v>25</v>
      </c>
      <c r="R73">
        <f t="shared" si="62"/>
        <v>2000000</v>
      </c>
      <c r="S73">
        <f t="shared" si="63"/>
        <v>-2.1214117819497599E+29</v>
      </c>
      <c r="U73">
        <f t="shared" si="83"/>
        <v>0.900953271</v>
      </c>
      <c r="V73">
        <f t="shared" si="84"/>
        <v>0.01</v>
      </c>
      <c r="W73">
        <f t="shared" si="85"/>
        <v>3.9617023278518367E-27</v>
      </c>
      <c r="X73">
        <f t="shared" si="86"/>
        <v>3.5693086710064266E-27</v>
      </c>
      <c r="Y73">
        <f t="shared" si="87"/>
        <v>3.9617023278518366E-29</v>
      </c>
      <c r="Z73">
        <f t="shared" si="88"/>
        <v>3.5277663356689174E-28</v>
      </c>
      <c r="AB73">
        <f t="shared" si="89"/>
        <v>-83.819064766682274</v>
      </c>
      <c r="AC73">
        <f t="shared" si="64"/>
        <v>-74.838450684537733</v>
      </c>
      <c r="AE73">
        <f t="shared" si="65"/>
        <v>0</v>
      </c>
      <c r="AF73">
        <f t="shared" si="66"/>
        <v>0</v>
      </c>
      <c r="AG73">
        <f t="shared" si="67"/>
        <v>-8.8194158391722941E-27</v>
      </c>
      <c r="AH73">
        <f t="shared" si="68"/>
        <v>-7.1386173420128531E-21</v>
      </c>
      <c r="AI73">
        <f t="shared" si="69"/>
        <v>-7.1386261614286923E-21</v>
      </c>
      <c r="AJ73">
        <f t="shared" si="70"/>
        <v>-8.980614082144541</v>
      </c>
      <c r="AK73">
        <f t="shared" si="92"/>
        <v>-5.8673345336677594</v>
      </c>
      <c r="AL73">
        <f t="shared" si="71"/>
        <v>-14.8479486158123</v>
      </c>
      <c r="AN73">
        <f t="shared" si="72"/>
        <v>0</v>
      </c>
      <c r="AO73">
        <f t="shared" si="73"/>
        <v>0</v>
      </c>
      <c r="AP73">
        <f t="shared" si="74"/>
        <v>-3.1635757171465816E-30</v>
      </c>
      <c r="AQ73">
        <f t="shared" si="75"/>
        <v>-2.5606635279500337E-24</v>
      </c>
      <c r="AR73">
        <f t="shared" si="76"/>
        <v>-2.5606666915257509E-24</v>
      </c>
      <c r="AS73">
        <f t="shared" si="77"/>
        <v>-3.2213984637335658E-3</v>
      </c>
      <c r="AT73">
        <f t="shared" si="78"/>
        <v>-2.104646996305927E-3</v>
      </c>
      <c r="AU73">
        <f t="shared" si="79"/>
        <v>-5.3260454600394923E-3</v>
      </c>
      <c r="AW73">
        <v>70</v>
      </c>
      <c r="AX73">
        <f>IF(Z73&gt;0, (R73*SUMPRODUCT(K73:$K$98, X73:$X$98)-K73*$AZ$3)/Z73, 0)</f>
        <v>-2.1214117819497599E+29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3.2027304614415652E-4</v>
      </c>
      <c r="L74" s="2">
        <v>71</v>
      </c>
      <c r="M74" s="8">
        <v>0.90658776299999999</v>
      </c>
      <c r="Q74" s="5">
        <f t="shared" si="91"/>
        <v>25</v>
      </c>
      <c r="R74">
        <f t="shared" si="62"/>
        <v>2000000</v>
      </c>
      <c r="S74">
        <f t="shared" si="63"/>
        <v>-2.2707911100084071E+30</v>
      </c>
      <c r="U74">
        <f t="shared" si="83"/>
        <v>0.90658776299999999</v>
      </c>
      <c r="V74">
        <f t="shared" si="84"/>
        <v>0.01</v>
      </c>
      <c r="W74">
        <f t="shared" si="85"/>
        <v>3.5277663356689174E-28</v>
      </c>
      <c r="X74">
        <f t="shared" si="86"/>
        <v>3.198229790640791E-28</v>
      </c>
      <c r="Y74">
        <f t="shared" si="87"/>
        <v>3.5277663356689173E-30</v>
      </c>
      <c r="Z74">
        <f t="shared" si="88"/>
        <v>2.9425888167143719E-29</v>
      </c>
      <c r="AB74">
        <f t="shared" si="89"/>
        <v>-74.838450684537733</v>
      </c>
      <c r="AC74">
        <f t="shared" si="64"/>
        <v>-66.820045254051536</v>
      </c>
      <c r="AE74">
        <f t="shared" si="65"/>
        <v>0</v>
      </c>
      <c r="AF74">
        <f t="shared" si="66"/>
        <v>0</v>
      </c>
      <c r="AG74">
        <f t="shared" si="67"/>
        <v>-7.3564720417859296E-28</v>
      </c>
      <c r="AH74">
        <f t="shared" si="68"/>
        <v>-6.3964595812815824E-22</v>
      </c>
      <c r="AI74">
        <f t="shared" si="69"/>
        <v>-6.3964669377536247E-22</v>
      </c>
      <c r="AJ74">
        <f t="shared" si="70"/>
        <v>-8.0184054304861974</v>
      </c>
      <c r="AK74">
        <f t="shared" si="92"/>
        <v>-5.2386915479176421</v>
      </c>
      <c r="AL74">
        <f t="shared" si="71"/>
        <v>-13.25709697840384</v>
      </c>
      <c r="AN74">
        <f t="shared" si="72"/>
        <v>0</v>
      </c>
      <c r="AO74">
        <f t="shared" si="73"/>
        <v>0</v>
      </c>
      <c r="AP74">
        <f t="shared" si="74"/>
        <v>-2.3560797096971022E-31</v>
      </c>
      <c r="AQ74">
        <f t="shared" si="75"/>
        <v>-2.0486135946350282E-25</v>
      </c>
      <c r="AR74">
        <f t="shared" si="76"/>
        <v>-2.0486159507147381E-25</v>
      </c>
      <c r="AS74">
        <f t="shared" si="77"/>
        <v>-2.5680791324406609E-3</v>
      </c>
      <c r="AT74">
        <f t="shared" si="78"/>
        <v>-1.6778116998612297E-3</v>
      </c>
      <c r="AU74">
        <f t="shared" si="79"/>
        <v>-4.245890832301891E-3</v>
      </c>
      <c r="AW74">
        <v>71</v>
      </c>
      <c r="AX74">
        <f>IF(Z74&gt;0, (R74*SUMPRODUCT(K74:$K$98, X74:$X$98)-K74*$AZ$3)/Z74, 0)</f>
        <v>-2.2707911100084071E+30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2.8595807691442546E-4</v>
      </c>
      <c r="L75" s="2">
        <v>72</v>
      </c>
      <c r="M75" s="8">
        <v>0.91219363099999995</v>
      </c>
      <c r="Q75" s="5">
        <f t="shared" si="91"/>
        <v>25</v>
      </c>
      <c r="R75">
        <f t="shared" si="62"/>
        <v>2000000</v>
      </c>
      <c r="S75">
        <f t="shared" si="63"/>
        <v>-2.605817606663414E+31</v>
      </c>
      <c r="U75">
        <f t="shared" si="83"/>
        <v>0.91219363099999995</v>
      </c>
      <c r="V75">
        <f t="shared" si="84"/>
        <v>0.01</v>
      </c>
      <c r="W75">
        <f t="shared" si="85"/>
        <v>2.9425888167143719E-29</v>
      </c>
      <c r="X75">
        <f t="shared" si="86"/>
        <v>2.6842107772586762E-29</v>
      </c>
      <c r="Y75">
        <f t="shared" si="87"/>
        <v>2.942588816714372E-31</v>
      </c>
      <c r="Z75">
        <f t="shared" si="88"/>
        <v>2.28952151288552E-30</v>
      </c>
      <c r="AB75">
        <f t="shared" si="89"/>
        <v>-66.820045254051536</v>
      </c>
      <c r="AC75">
        <f t="shared" si="64"/>
        <v>-59.660754691117447</v>
      </c>
      <c r="AE75">
        <f t="shared" si="65"/>
        <v>0</v>
      </c>
      <c r="AF75">
        <f t="shared" si="66"/>
        <v>0</v>
      </c>
      <c r="AG75">
        <f t="shared" si="67"/>
        <v>-5.7238037822138002E-29</v>
      </c>
      <c r="AH75">
        <f t="shared" si="68"/>
        <v>-5.3684215545173519E-23</v>
      </c>
      <c r="AI75">
        <f t="shared" si="69"/>
        <v>-5.3684272783211341E-23</v>
      </c>
      <c r="AJ75">
        <f t="shared" si="70"/>
        <v>-7.1592905629340891</v>
      </c>
      <c r="AK75">
        <f t="shared" si="92"/>
        <v>-4.6774031677836083</v>
      </c>
      <c r="AL75">
        <f t="shared" si="71"/>
        <v>-11.836693730717698</v>
      </c>
      <c r="AN75">
        <f t="shared" si="72"/>
        <v>0</v>
      </c>
      <c r="AO75">
        <f t="shared" si="73"/>
        <v>0</v>
      </c>
      <c r="AP75">
        <f t="shared" si="74"/>
        <v>-1.6367679221973732E-32</v>
      </c>
      <c r="AQ75">
        <f t="shared" si="75"/>
        <v>-1.5351435037957325E-26</v>
      </c>
      <c r="AR75">
        <f t="shared" si="76"/>
        <v>-1.5351451405636545E-26</v>
      </c>
      <c r="AS75">
        <f t="shared" si="77"/>
        <v>-2.0472569614482265E-3</v>
      </c>
      <c r="AT75">
        <f t="shared" si="78"/>
        <v>-1.3375412148128425E-3</v>
      </c>
      <c r="AU75">
        <f t="shared" si="79"/>
        <v>-3.3847981762610692E-3</v>
      </c>
      <c r="AW75">
        <v>72</v>
      </c>
      <c r="AX75">
        <f>IF(Z75&gt;0, (R75*SUMPRODUCT(K75:$K$98, X75:$X$98)-K75*$AZ$3)/Z75, 0)</f>
        <v>-2.605817606663414E+31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2.55319711530737E-4</v>
      </c>
      <c r="L76" s="2">
        <v>73</v>
      </c>
      <c r="M76" s="8">
        <v>0.91779930600000004</v>
      </c>
      <c r="Q76" s="5">
        <f t="shared" si="91"/>
        <v>25</v>
      </c>
      <c r="R76">
        <f t="shared" si="62"/>
        <v>2000000</v>
      </c>
      <c r="S76">
        <f t="shared" si="63"/>
        <v>-3.2224383647785088E+32</v>
      </c>
      <c r="U76">
        <f t="shared" si="83"/>
        <v>0.91779930600000004</v>
      </c>
      <c r="V76">
        <f t="shared" si="84"/>
        <v>0.01</v>
      </c>
      <c r="W76">
        <f t="shared" si="85"/>
        <v>2.28952151288552E-30</v>
      </c>
      <c r="X76">
        <f t="shared" si="86"/>
        <v>2.1013212555984004E-30</v>
      </c>
      <c r="Y76">
        <f t="shared" si="87"/>
        <v>2.2895215128855201E-32</v>
      </c>
      <c r="Z76">
        <f t="shared" si="88"/>
        <v>1.6530504215826441E-31</v>
      </c>
      <c r="AB76">
        <f t="shared" si="89"/>
        <v>-59.660754691117447</v>
      </c>
      <c r="AC76">
        <f t="shared" si="64"/>
        <v>-53.268530974212005</v>
      </c>
      <c r="AE76">
        <f t="shared" si="65"/>
        <v>0</v>
      </c>
      <c r="AF76">
        <f t="shared" si="66"/>
        <v>0</v>
      </c>
      <c r="AG76">
        <f t="shared" si="67"/>
        <v>-4.1326260539566105E-30</v>
      </c>
      <c r="AH76">
        <f t="shared" si="68"/>
        <v>-4.2026425111968008E-24</v>
      </c>
      <c r="AI76">
        <f t="shared" si="69"/>
        <v>-4.2026466438228548E-24</v>
      </c>
      <c r="AJ76">
        <f t="shared" si="70"/>
        <v>-6.3922237169054412</v>
      </c>
      <c r="AK76">
        <f t="shared" si="92"/>
        <v>-4.1762528283782219</v>
      </c>
      <c r="AL76">
        <f t="shared" si="71"/>
        <v>-10.568476545283662</v>
      </c>
      <c r="AN76">
        <f t="shared" si="72"/>
        <v>0</v>
      </c>
      <c r="AO76">
        <f t="shared" si="73"/>
        <v>0</v>
      </c>
      <c r="AP76">
        <f t="shared" si="74"/>
        <v>-1.0551408919606098E-33</v>
      </c>
      <c r="AQ76">
        <f t="shared" si="75"/>
        <v>-1.0730174736255792E-27</v>
      </c>
      <c r="AR76">
        <f t="shared" si="76"/>
        <v>-1.0730185287664712E-27</v>
      </c>
      <c r="AS76">
        <f t="shared" si="77"/>
        <v>-1.6320607154402327E-3</v>
      </c>
      <c r="AT76">
        <f t="shared" si="78"/>
        <v>-1.0662796674209521E-3</v>
      </c>
      <c r="AU76">
        <f t="shared" si="79"/>
        <v>-2.6983403828611846E-3</v>
      </c>
      <c r="AW76">
        <v>73</v>
      </c>
      <c r="AX76">
        <f>IF(Z76&gt;0, (R76*SUMPRODUCT(K76:$K$98, X76:$X$98)-K76*$AZ$3)/Z76, 0)</f>
        <v>-3.2224383647785088E+32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2.2796402815244374E-4</v>
      </c>
      <c r="L77" s="2">
        <v>74</v>
      </c>
      <c r="M77" s="8">
        <v>0.92340517499999997</v>
      </c>
      <c r="Q77" s="5">
        <f t="shared" si="91"/>
        <v>25</v>
      </c>
      <c r="R77">
        <f t="shared" si="62"/>
        <v>2000000</v>
      </c>
      <c r="S77">
        <f t="shared" si="63"/>
        <v>-4.3204214612912987E+33</v>
      </c>
      <c r="U77">
        <f t="shared" si="83"/>
        <v>0.92340517499999997</v>
      </c>
      <c r="V77">
        <f t="shared" si="84"/>
        <v>0.01</v>
      </c>
      <c r="W77">
        <f t="shared" si="85"/>
        <v>1.6530504215826441E-31</v>
      </c>
      <c r="X77">
        <f t="shared" si="86"/>
        <v>1.5264353138253453E-31</v>
      </c>
      <c r="Y77">
        <f t="shared" si="87"/>
        <v>1.6530504215826443E-33</v>
      </c>
      <c r="Z77">
        <f t="shared" si="88"/>
        <v>1.100846035414724E-32</v>
      </c>
      <c r="AB77">
        <f t="shared" si="89"/>
        <v>-53.268530974212005</v>
      </c>
      <c r="AC77">
        <f t="shared" si="64"/>
        <v>-47.561188369832145</v>
      </c>
      <c r="AE77">
        <f t="shared" si="65"/>
        <v>0</v>
      </c>
      <c r="AF77">
        <f t="shared" si="66"/>
        <v>0</v>
      </c>
      <c r="AG77">
        <f t="shared" si="67"/>
        <v>-2.75211508853681E-31</v>
      </c>
      <c r="AH77">
        <f t="shared" si="68"/>
        <v>-3.0528706276506905E-25</v>
      </c>
      <c r="AI77">
        <f t="shared" si="69"/>
        <v>-3.0528733797657792E-25</v>
      </c>
      <c r="AJ77">
        <f t="shared" si="70"/>
        <v>-5.7073426043798605</v>
      </c>
      <c r="AK77">
        <f t="shared" si="92"/>
        <v>-3.7287971681948409</v>
      </c>
      <c r="AL77">
        <f t="shared" si="71"/>
        <v>-9.4361397725747018</v>
      </c>
      <c r="AN77">
        <f t="shared" si="72"/>
        <v>0</v>
      </c>
      <c r="AO77">
        <f t="shared" si="73"/>
        <v>0</v>
      </c>
      <c r="AP77">
        <f t="shared" si="74"/>
        <v>-6.2738324152197062E-35</v>
      </c>
      <c r="AQ77">
        <f t="shared" si="75"/>
        <v>-6.9594468570753064E-29</v>
      </c>
      <c r="AR77">
        <f t="shared" si="76"/>
        <v>-6.9594531309077212E-29</v>
      </c>
      <c r="AS77">
        <f t="shared" si="77"/>
        <v>-1.3010688101404921E-3</v>
      </c>
      <c r="AT77">
        <f t="shared" si="78"/>
        <v>-8.5003162262512117E-4</v>
      </c>
      <c r="AU77">
        <f t="shared" si="79"/>
        <v>-2.1511004327656132E-3</v>
      </c>
      <c r="AW77">
        <v>74</v>
      </c>
      <c r="AX77">
        <f>IF(Z77&gt;0, (R77*SUMPRODUCT(K77:$K$98, X77:$X$98)-K77*$AZ$3)/Z77, 0)</f>
        <v>-4.3204214612912987E+33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2.0353931085039618E-4</v>
      </c>
      <c r="L78" s="2">
        <v>75</v>
      </c>
      <c r="M78" s="8">
        <v>0.92901104300000004</v>
      </c>
      <c r="Q78" s="5">
        <f t="shared" si="91"/>
        <v>25</v>
      </c>
      <c r="R78">
        <f t="shared" si="62"/>
        <v>2000000</v>
      </c>
      <c r="S78">
        <f t="shared" si="63"/>
        <v>-6.3249469274695617E+34</v>
      </c>
      <c r="U78">
        <f t="shared" si="83"/>
        <v>0.92901104300000004</v>
      </c>
      <c r="V78">
        <f t="shared" si="84"/>
        <v>0.01</v>
      </c>
      <c r="W78">
        <f t="shared" si="85"/>
        <v>1.100846035414724E-32</v>
      </c>
      <c r="X78">
        <f t="shared" si="86"/>
        <v>1.0226981235430477E-32</v>
      </c>
      <c r="Y78">
        <f t="shared" si="87"/>
        <v>1.1008460354147239E-34</v>
      </c>
      <c r="Z78">
        <f t="shared" si="88"/>
        <v>6.7139451517529046E-34</v>
      </c>
      <c r="AB78">
        <f t="shared" si="89"/>
        <v>-47.561188369832145</v>
      </c>
      <c r="AC78">
        <f t="shared" si="64"/>
        <v>-42.465346758778693</v>
      </c>
      <c r="AE78">
        <f t="shared" si="65"/>
        <v>0</v>
      </c>
      <c r="AF78">
        <f t="shared" si="66"/>
        <v>0</v>
      </c>
      <c r="AG78">
        <f t="shared" si="67"/>
        <v>-1.6784862879382261E-32</v>
      </c>
      <c r="AH78">
        <f t="shared" si="68"/>
        <v>-2.0453962470860954E-26</v>
      </c>
      <c r="AI78">
        <f t="shared" si="69"/>
        <v>-2.0453979255723834E-26</v>
      </c>
      <c r="AJ78">
        <f t="shared" si="70"/>
        <v>-5.0958416110534515</v>
      </c>
      <c r="AK78">
        <f t="shared" si="92"/>
        <v>-3.3292831858882503</v>
      </c>
      <c r="AL78">
        <f t="shared" si="71"/>
        <v>-8.4251247969417022</v>
      </c>
      <c r="AN78">
        <f t="shared" si="72"/>
        <v>0</v>
      </c>
      <c r="AO78">
        <f t="shared" si="73"/>
        <v>0</v>
      </c>
      <c r="AP78">
        <f t="shared" si="74"/>
        <v>-3.416379423187862E-36</v>
      </c>
      <c r="AQ78">
        <f t="shared" si="75"/>
        <v>-4.163185425478905E-30</v>
      </c>
      <c r="AR78">
        <f t="shared" si="76"/>
        <v>-4.1631888418583288E-30</v>
      </c>
      <c r="AS78">
        <f t="shared" si="77"/>
        <v>-1.0372040897165921E-3</v>
      </c>
      <c r="AT78">
        <f t="shared" si="78"/>
        <v>-6.7764000528150589E-4</v>
      </c>
      <c r="AU78">
        <f t="shared" si="79"/>
        <v>-1.7148440949980982E-3</v>
      </c>
      <c r="AW78">
        <v>75</v>
      </c>
      <c r="AX78">
        <f>IF(Z78&gt;0, (R78*SUMPRODUCT(K78:$K$98, X78:$X$98)-K78*$AZ$3)/Z78, 0)</f>
        <v>-6.3249469274695617E+34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1.8173152754499659E-4</v>
      </c>
      <c r="L79" s="2">
        <v>76</v>
      </c>
      <c r="M79" s="8">
        <v>1</v>
      </c>
      <c r="Q79" s="5">
        <f t="shared" si="91"/>
        <v>25</v>
      </c>
      <c r="R79">
        <f t="shared" si="62"/>
        <v>2000000</v>
      </c>
      <c r="S79">
        <f t="shared" si="63"/>
        <v>0</v>
      </c>
      <c r="U79">
        <f t="shared" si="83"/>
        <v>1</v>
      </c>
      <c r="V79">
        <f t="shared" si="84"/>
        <v>0.01</v>
      </c>
      <c r="W79">
        <f t="shared" si="85"/>
        <v>6.7139451517529046E-34</v>
      </c>
      <c r="X79">
        <f t="shared" si="86"/>
        <v>6.7139451517529046E-34</v>
      </c>
      <c r="Y79">
        <f t="shared" si="87"/>
        <v>6.7139451517529049E-36</v>
      </c>
      <c r="Z79">
        <f t="shared" si="88"/>
        <v>0</v>
      </c>
      <c r="AB79">
        <f t="shared" si="89"/>
        <v>-42.465346758778693</v>
      </c>
      <c r="AC79">
        <f t="shared" si="64"/>
        <v>0</v>
      </c>
      <c r="AE79">
        <f t="shared" si="65"/>
        <v>0</v>
      </c>
      <c r="AF79">
        <f t="shared" si="66"/>
        <v>0</v>
      </c>
      <c r="AG79">
        <f t="shared" si="67"/>
        <v>0</v>
      </c>
      <c r="AH79">
        <f t="shared" si="68"/>
        <v>-1.3427890303505809E-27</v>
      </c>
      <c r="AI79">
        <f t="shared" si="69"/>
        <v>-1.3427890303505809E-27</v>
      </c>
      <c r="AJ79">
        <f t="shared" si="70"/>
        <v>-42.465346758778693</v>
      </c>
      <c r="AK79">
        <f t="shared" si="92"/>
        <v>-2.9725742731145086</v>
      </c>
      <c r="AL79">
        <f t="shared" si="71"/>
        <v>-45.437921031893204</v>
      </c>
      <c r="AN79">
        <f t="shared" si="72"/>
        <v>0</v>
      </c>
      <c r="AO79">
        <f t="shared" si="73"/>
        <v>0</v>
      </c>
      <c r="AP79">
        <f t="shared" si="74"/>
        <v>0</v>
      </c>
      <c r="AQ79">
        <f t="shared" si="75"/>
        <v>-2.4402710165627586E-31</v>
      </c>
      <c r="AR79">
        <f t="shared" si="76"/>
        <v>-2.4402710165627586E-31</v>
      </c>
      <c r="AS79">
        <f t="shared" si="77"/>
        <v>-7.7172923342008221E-3</v>
      </c>
      <c r="AT79">
        <f t="shared" si="78"/>
        <v>-5.4021046339405756E-4</v>
      </c>
      <c r="AU79">
        <f t="shared" si="79"/>
        <v>-8.2575027975948789E-3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N81" s="6">
        <f t="shared" ref="AN81:AU81" si="93">SUM(AN3:AN79)</f>
        <v>262405.98032878217</v>
      </c>
      <c r="AO81" s="6">
        <f t="shared" si="93"/>
        <v>-26240.598032878217</v>
      </c>
      <c r="AP81" s="6">
        <f t="shared" si="93"/>
        <v>-1668.3041603300019</v>
      </c>
      <c r="AQ81" s="6">
        <f t="shared" si="93"/>
        <v>-208634.61992357441</v>
      </c>
      <c r="AR81" s="6">
        <f t="shared" si="93"/>
        <v>25862.458211999419</v>
      </c>
      <c r="AS81" s="6">
        <f t="shared" si="93"/>
        <v>-47446.207493958158</v>
      </c>
      <c r="AT81" s="6">
        <f t="shared" si="93"/>
        <v>27676.954371475604</v>
      </c>
      <c r="AU81" s="6">
        <f t="shared" si="93"/>
        <v>6093.2050895169778</v>
      </c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81:AU81">
    <cfRule type="cellIs" dxfId="49" priority="1" operator="lessThan">
      <formula>0</formula>
    </cfRule>
  </conditionalFormatting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A593CA-4AB5-481B-B9C2-E8D10491F2A3}">
  <sheetPr codeName="Sheet48"/>
  <dimension ref="A1:AZ164"/>
  <sheetViews>
    <sheetView workbookViewId="0">
      <selection activeCell="C3" sqref="C3"/>
    </sheetView>
  </sheetViews>
  <sheetFormatPr defaultRowHeight="15" x14ac:dyDescent="0.25"/>
  <cols>
    <col min="3" max="3" width="10.7109375" customWidth="1"/>
    <col min="4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v>598887.87142368522</v>
      </c>
      <c r="K3">
        <v>1</v>
      </c>
      <c r="L3" s="2">
        <v>0</v>
      </c>
      <c r="O3">
        <f>$C$3</f>
        <v>598887.87142368522</v>
      </c>
      <c r="P3" s="2">
        <f>O3*C5</f>
        <v>59888.787142368528</v>
      </c>
      <c r="Q3" s="5">
        <f>B8</f>
        <v>1522.432587</v>
      </c>
      <c r="R3">
        <f t="shared" ref="R3:R34" si="0">$C$6</f>
        <v>2000000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598887.87142368522</v>
      </c>
      <c r="AF3">
        <f t="shared" ref="AF3:AF34" si="4">-$Z3*P3</f>
        <v>-59888.787142368528</v>
      </c>
      <c r="AG3">
        <f t="shared" ref="AG3:AG34" si="5">-$Z3*Q3</f>
        <v>-1522.432587</v>
      </c>
      <c r="AH3">
        <f t="shared" ref="AH3:AH34" si="6">-X3*R3</f>
        <v>0</v>
      </c>
      <c r="AI3">
        <f t="shared" ref="AI3:AI34" si="7">SUM(AE3:AH3)</f>
        <v>537476.65169431677</v>
      </c>
      <c r="AJ3">
        <f t="shared" ref="AJ3:AJ34" si="8">AB3-AC3</f>
        <v>0</v>
      </c>
      <c r="AL3">
        <f t="shared" ref="AL3:AL34" si="9">SUM(AI3:AK3)</f>
        <v>537476.65169431677</v>
      </c>
      <c r="AN3">
        <f t="shared" ref="AN3:AN34" si="10">AE3*$K3</f>
        <v>598887.87142368522</v>
      </c>
      <c r="AO3">
        <f t="shared" ref="AO3:AO34" si="11">AF3*$K3</f>
        <v>-59888.787142368528</v>
      </c>
      <c r="AP3">
        <f t="shared" ref="AP3:AP34" si="12">AG3*$K3</f>
        <v>-1522.432587</v>
      </c>
      <c r="AQ3">
        <f t="shared" ref="AQ3:AQ34" si="13">AH3*$K3</f>
        <v>0</v>
      </c>
      <c r="AR3">
        <f t="shared" ref="AR3:AR34" si="14">AI3*$K3</f>
        <v>537476.65169431677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537476.65169431677</v>
      </c>
      <c r="AW3">
        <v>0</v>
      </c>
      <c r="AX3">
        <f>IF(Z3&gt;0, (R3*SUMPRODUCT(K3:$K$98, X3:$X$98)-K3*$AZ$3)/Z3, 0)</f>
        <v>0</v>
      </c>
      <c r="AZ3">
        <f>C6*ABS(SUMPRODUCT(X4:X69, K4:K69))/1</f>
        <v>509249.70747169107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35" si="18">G4+$C$9</f>
        <v>0.12000000000000001</v>
      </c>
      <c r="I4" s="1">
        <f t="shared" ref="I4:I35" si="19">1+H4</f>
        <v>1.1200000000000001</v>
      </c>
      <c r="J4">
        <f t="shared" ref="J4:J35" si="20">1/I4</f>
        <v>0.89285714285714279</v>
      </c>
      <c r="K4">
        <f>J4</f>
        <v>0.89285714285714279</v>
      </c>
      <c r="L4" s="2">
        <v>1</v>
      </c>
      <c r="M4" s="8" cm="1">
        <f t="array" ref="M4:M69">Mortalities!B31:B96</f>
        <v>2.0768709E-2</v>
      </c>
      <c r="R4">
        <f t="shared" si="0"/>
        <v>2000000</v>
      </c>
      <c r="S4">
        <f t="shared" si="1"/>
        <v>56294.58021458079</v>
      </c>
      <c r="U4">
        <f t="shared" ref="U4:U35" si="21">M4</f>
        <v>2.0768709E-2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2.0768709E-2</v>
      </c>
      <c r="Y4">
        <f t="shared" ref="Y4:Y35" si="25">V4*W4</f>
        <v>0.01</v>
      </c>
      <c r="Z4">
        <f t="shared" ref="Z4:Z35" si="26">MAX(0, W4-X4-Y4)</f>
        <v>0.96923129099999994</v>
      </c>
      <c r="AB4">
        <f t="shared" ref="AB4:AB35" si="27">AC3</f>
        <v>0</v>
      </c>
      <c r="AC4">
        <f t="shared" si="2"/>
        <v>54562.468657681195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-41537.417999999998</v>
      </c>
      <c r="AI4">
        <f t="shared" si="7"/>
        <v>-41537.417999999998</v>
      </c>
      <c r="AJ4">
        <f t="shared" si="8"/>
        <v>-54562.468657681195</v>
      </c>
      <c r="AK4">
        <f>G4*SUM(AB4, AE4:AF4)</f>
        <v>0</v>
      </c>
      <c r="AL4">
        <f t="shared" si="9"/>
        <v>-96099.8866576812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-37086.980357142849</v>
      </c>
      <c r="AR4">
        <f t="shared" si="14"/>
        <v>-37086.980357142849</v>
      </c>
      <c r="AS4">
        <f t="shared" si="15"/>
        <v>-48716.489872929633</v>
      </c>
      <c r="AT4">
        <f t="shared" si="16"/>
        <v>0</v>
      </c>
      <c r="AU4">
        <f t="shared" si="17"/>
        <v>-85803.470230072489</v>
      </c>
      <c r="AW4">
        <v>1</v>
      </c>
      <c r="AX4">
        <f>IF(Z4&gt;0, (R4*SUMPRODUCT(K4:$K$98, X4:$X$98)-K4*$AZ$3)/Z4, 0)</f>
        <v>56294.58021458079</v>
      </c>
    </row>
    <row r="5" spans="1:52" x14ac:dyDescent="0.25">
      <c r="C5" s="2">
        <f>'S.26.04.A'!C5</f>
        <v>0.1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0.12000000000000001</v>
      </c>
      <c r="I5" s="1">
        <f t="shared" si="19"/>
        <v>1.1200000000000001</v>
      </c>
      <c r="J5">
        <f t="shared" si="20"/>
        <v>0.89285714285714279</v>
      </c>
      <c r="K5">
        <f t="shared" ref="K5:K36" si="28">K4*J5</f>
        <v>0.79719387755102034</v>
      </c>
      <c r="L5" s="2">
        <v>2</v>
      </c>
      <c r="M5" s="8">
        <v>2.4225090000000001E-2</v>
      </c>
      <c r="Q5" s="5">
        <f t="shared" ref="Q5:Q36" si="29">$C$8</f>
        <v>25</v>
      </c>
      <c r="R5">
        <f t="shared" si="0"/>
        <v>2000000</v>
      </c>
      <c r="S5">
        <f t="shared" si="1"/>
        <v>70713.448177432627</v>
      </c>
      <c r="U5">
        <f t="shared" si="21"/>
        <v>2.4225090000000001E-2</v>
      </c>
      <c r="V5">
        <f t="shared" si="22"/>
        <v>0.01</v>
      </c>
      <c r="W5">
        <f t="shared" si="23"/>
        <v>0.96923129099999994</v>
      </c>
      <c r="X5">
        <f t="shared" si="24"/>
        <v>2.3479715255291189E-2</v>
      </c>
      <c r="Y5">
        <f t="shared" si="25"/>
        <v>9.6923129099999988E-3</v>
      </c>
      <c r="Z5">
        <f t="shared" si="26"/>
        <v>0.93605926283470886</v>
      </c>
      <c r="AB5">
        <f t="shared" si="27"/>
        <v>54562.468657681195</v>
      </c>
      <c r="AC5">
        <f t="shared" si="2"/>
        <v>66191.978173467971</v>
      </c>
      <c r="AE5">
        <f t="shared" si="3"/>
        <v>0</v>
      </c>
      <c r="AF5">
        <f t="shared" si="4"/>
        <v>0</v>
      </c>
      <c r="AG5">
        <f t="shared" si="5"/>
        <v>-23.401481570867723</v>
      </c>
      <c r="AH5">
        <f t="shared" si="6"/>
        <v>-46959.430510582381</v>
      </c>
      <c r="AI5">
        <f t="shared" si="7"/>
        <v>-46982.831992153246</v>
      </c>
      <c r="AJ5">
        <f t="shared" si="8"/>
        <v>-11629.509515786776</v>
      </c>
      <c r="AK5">
        <f>G5*SUM(AB5, AE5:AF5)</f>
        <v>3819.3728060376839</v>
      </c>
      <c r="AL5">
        <f t="shared" si="9"/>
        <v>-54792.96870190234</v>
      </c>
      <c r="AN5">
        <f t="shared" si="10"/>
        <v>0</v>
      </c>
      <c r="AO5">
        <f t="shared" si="11"/>
        <v>0</v>
      </c>
      <c r="AP5">
        <f t="shared" si="12"/>
        <v>-18.655517833918783</v>
      </c>
      <c r="AQ5">
        <f t="shared" si="13"/>
        <v>-37435.770496318859</v>
      </c>
      <c r="AR5">
        <f t="shared" si="14"/>
        <v>-37454.426014152777</v>
      </c>
      <c r="AS5">
        <f t="shared" si="15"/>
        <v>-9270.9737849065496</v>
      </c>
      <c r="AT5">
        <f t="shared" si="16"/>
        <v>3044.7806170581025</v>
      </c>
      <c r="AU5">
        <f t="shared" si="17"/>
        <v>-43680.619182001225</v>
      </c>
      <c r="AW5">
        <v>2</v>
      </c>
      <c r="AX5">
        <f>IF(Z5&gt;0, (R5*SUMPRODUCT(K5:$K$98, X5:$X$98)-K5*$AZ$3)/Z5, 0)</f>
        <v>70713.448177432627</v>
      </c>
    </row>
    <row r="6" spans="1:52" x14ac:dyDescent="0.25">
      <c r="A6" t="s">
        <v>16</v>
      </c>
      <c r="C6" s="2">
        <f>'S.26.04.F'!C6</f>
        <v>2000000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0.12000000000000001</v>
      </c>
      <c r="I6" s="1">
        <f t="shared" si="19"/>
        <v>1.1200000000000001</v>
      </c>
      <c r="J6">
        <f t="shared" si="20"/>
        <v>0.89285714285714279</v>
      </c>
      <c r="K6">
        <f t="shared" si="28"/>
        <v>0.71178024781341098</v>
      </c>
      <c r="L6" s="2">
        <v>3</v>
      </c>
      <c r="M6" s="8">
        <v>2.7828815E-2</v>
      </c>
      <c r="Q6" s="5">
        <f t="shared" si="29"/>
        <v>25</v>
      </c>
      <c r="R6">
        <f t="shared" si="0"/>
        <v>2000000</v>
      </c>
      <c r="S6">
        <f t="shared" si="1"/>
        <v>80223.320702189289</v>
      </c>
      <c r="U6">
        <f t="shared" si="21"/>
        <v>2.7828815E-2</v>
      </c>
      <c r="V6">
        <f t="shared" si="22"/>
        <v>0.01</v>
      </c>
      <c r="W6">
        <f t="shared" si="23"/>
        <v>0.93605926283470886</v>
      </c>
      <c r="X6">
        <f t="shared" si="24"/>
        <v>2.6049420054463489E-2</v>
      </c>
      <c r="Y6">
        <f t="shared" si="25"/>
        <v>9.3605926283470888E-3</v>
      </c>
      <c r="Z6">
        <f t="shared" si="26"/>
        <v>0.90064925015189823</v>
      </c>
      <c r="AB6">
        <f t="shared" si="27"/>
        <v>66191.978173467971</v>
      </c>
      <c r="AC6">
        <f t="shared" si="2"/>
        <v>72253.07363512204</v>
      </c>
      <c r="AE6">
        <f t="shared" si="3"/>
        <v>0</v>
      </c>
      <c r="AF6">
        <f t="shared" si="4"/>
        <v>0</v>
      </c>
      <c r="AG6">
        <f t="shared" si="5"/>
        <v>-22.516231253797457</v>
      </c>
      <c r="AH6">
        <f t="shared" si="6"/>
        <v>-52098.840108926976</v>
      </c>
      <c r="AI6">
        <f t="shared" si="7"/>
        <v>-52121.35634018077</v>
      </c>
      <c r="AJ6">
        <f t="shared" si="8"/>
        <v>-6061.0954616540694</v>
      </c>
      <c r="AK6">
        <f>G6*SUM(AB6, AE6:AF6)</f>
        <v>4633.4384721427587</v>
      </c>
      <c r="AL6">
        <f t="shared" si="9"/>
        <v>-53549.013329692083</v>
      </c>
      <c r="AN6">
        <f t="shared" si="10"/>
        <v>0</v>
      </c>
      <c r="AO6">
        <f t="shared" si="11"/>
        <v>0</v>
      </c>
      <c r="AP6">
        <f t="shared" si="12"/>
        <v>-16.026608661652023</v>
      </c>
      <c r="AQ6">
        <f t="shared" si="13"/>
        <v>-37082.925323523319</v>
      </c>
      <c r="AR6">
        <f t="shared" si="14"/>
        <v>-37098.951932184966</v>
      </c>
      <c r="AS6">
        <f t="shared" si="15"/>
        <v>-4314.1680297168741</v>
      </c>
      <c r="AT6">
        <f t="shared" si="16"/>
        <v>3297.9899839299651</v>
      </c>
      <c r="AU6">
        <f t="shared" si="17"/>
        <v>-38115.129977971876</v>
      </c>
      <c r="AW6">
        <v>3</v>
      </c>
      <c r="AX6">
        <f>IF(Z6&gt;0, (R6*SUMPRODUCT(K6:$K$98, X6:$X$98)-K6*$AZ$3)/Z6, 0)</f>
        <v>80223.320702189289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0.12000000000000001</v>
      </c>
      <c r="I7" s="1">
        <f t="shared" si="19"/>
        <v>1.1200000000000001</v>
      </c>
      <c r="J7">
        <f t="shared" si="20"/>
        <v>0.89285714285714279</v>
      </c>
      <c r="K7">
        <f t="shared" si="28"/>
        <v>0.63551807840483121</v>
      </c>
      <c r="L7" s="2">
        <v>4</v>
      </c>
      <c r="M7" s="8">
        <v>3.1684449000000003E-2</v>
      </c>
      <c r="Q7" s="5">
        <f t="shared" si="29"/>
        <v>25</v>
      </c>
      <c r="R7">
        <f t="shared" si="0"/>
        <v>2000000</v>
      </c>
      <c r="S7">
        <f t="shared" si="1"/>
        <v>85744.532111710098</v>
      </c>
      <c r="U7">
        <f t="shared" si="21"/>
        <v>3.1684449000000003E-2</v>
      </c>
      <c r="V7">
        <f t="shared" si="22"/>
        <v>0.01</v>
      </c>
      <c r="W7">
        <f t="shared" si="23"/>
        <v>0.90064925015189823</v>
      </c>
      <c r="X7">
        <f t="shared" si="24"/>
        <v>2.8536575233326065E-2</v>
      </c>
      <c r="Y7">
        <f t="shared" si="25"/>
        <v>9.0064925015189822E-3</v>
      </c>
      <c r="Z7">
        <f t="shared" si="26"/>
        <v>0.86310618241705317</v>
      </c>
      <c r="AB7">
        <f t="shared" si="27"/>
        <v>72253.07363512204</v>
      </c>
      <c r="AC7">
        <f t="shared" si="2"/>
        <v>74006.63577407453</v>
      </c>
      <c r="AE7">
        <f t="shared" si="3"/>
        <v>0</v>
      </c>
      <c r="AF7">
        <f t="shared" si="4"/>
        <v>0</v>
      </c>
      <c r="AG7">
        <f t="shared" si="5"/>
        <v>-21.577654560426328</v>
      </c>
      <c r="AH7">
        <f t="shared" si="6"/>
        <v>-57073.150466652129</v>
      </c>
      <c r="AI7">
        <f t="shared" si="7"/>
        <v>-57094.728121212553</v>
      </c>
      <c r="AJ7">
        <f t="shared" si="8"/>
        <v>-1753.5621389524895</v>
      </c>
      <c r="AK7">
        <f>G7*SUM(AB7, AE7:AF7)</f>
        <v>5057.7151544585431</v>
      </c>
      <c r="AL7">
        <f t="shared" si="9"/>
        <v>-53790.575105706499</v>
      </c>
      <c r="AN7">
        <f t="shared" si="10"/>
        <v>0</v>
      </c>
      <c r="AO7">
        <f t="shared" si="11"/>
        <v>0</v>
      </c>
      <c r="AP7">
        <f t="shared" si="12"/>
        <v>-13.712989562725383</v>
      </c>
      <c r="AQ7">
        <f t="shared" si="13"/>
        <v>-36271.018913076558</v>
      </c>
      <c r="AR7">
        <f t="shared" si="14"/>
        <v>-36284.73190263928</v>
      </c>
      <c r="AS7">
        <f t="shared" si="15"/>
        <v>-1114.4204409105516</v>
      </c>
      <c r="AT7">
        <f t="shared" si="16"/>
        <v>3214.2694160804872</v>
      </c>
      <c r="AU7">
        <f t="shared" si="17"/>
        <v>-34184.882927469342</v>
      </c>
      <c r="AW7">
        <v>4</v>
      </c>
      <c r="AX7">
        <f>IF(Z7&gt;0, (R7*SUMPRODUCT(K7:$K$98, X7:$X$98)-K7*$AZ$3)/Z7, 0)</f>
        <v>85744.532111710098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0.12000000000000001</v>
      </c>
      <c r="I8" s="1">
        <f t="shared" si="19"/>
        <v>1.1200000000000001</v>
      </c>
      <c r="J8">
        <f t="shared" si="20"/>
        <v>0.89285714285714279</v>
      </c>
      <c r="K8">
        <f t="shared" si="28"/>
        <v>0.5674268557185993</v>
      </c>
      <c r="L8" s="2">
        <v>5</v>
      </c>
      <c r="M8" s="8">
        <v>3.5933631000000001E-2</v>
      </c>
      <c r="Q8" s="5">
        <f t="shared" si="29"/>
        <v>25</v>
      </c>
      <c r="R8">
        <f t="shared" si="0"/>
        <v>2000000</v>
      </c>
      <c r="S8">
        <f t="shared" si="1"/>
        <v>87935.055691047368</v>
      </c>
      <c r="U8">
        <f t="shared" si="21"/>
        <v>3.5933631000000001E-2</v>
      </c>
      <c r="V8">
        <f t="shared" si="22"/>
        <v>0.01</v>
      </c>
      <c r="W8">
        <f t="shared" si="23"/>
        <v>0.86310618241705317</v>
      </c>
      <c r="X8">
        <f t="shared" si="24"/>
        <v>3.1014539072793078E-2</v>
      </c>
      <c r="Y8">
        <f t="shared" si="25"/>
        <v>8.6310618241705311E-3</v>
      </c>
      <c r="Z8">
        <f t="shared" si="26"/>
        <v>0.82346058152008961</v>
      </c>
      <c r="AB8">
        <f t="shared" si="27"/>
        <v>74006.63577407453</v>
      </c>
      <c r="AC8">
        <f t="shared" si="2"/>
        <v>72411.052095351333</v>
      </c>
      <c r="AE8">
        <f t="shared" si="3"/>
        <v>0</v>
      </c>
      <c r="AF8">
        <f t="shared" si="4"/>
        <v>0</v>
      </c>
      <c r="AG8">
        <f t="shared" si="5"/>
        <v>-20.586514538002241</v>
      </c>
      <c r="AH8">
        <f t="shared" si="6"/>
        <v>-62029.078145586158</v>
      </c>
      <c r="AI8">
        <f t="shared" si="7"/>
        <v>-62049.664660124159</v>
      </c>
      <c r="AJ8">
        <f t="shared" si="8"/>
        <v>1595.5836787231965</v>
      </c>
      <c r="AK8">
        <f t="shared" ref="AK8:AK39" si="30">G8*SUM(AB8:AB8, AE8:AF8)</f>
        <v>5180.4645041852173</v>
      </c>
      <c r="AL8">
        <f t="shared" si="9"/>
        <v>-55273.616477215743</v>
      </c>
      <c r="AN8">
        <f t="shared" si="10"/>
        <v>0</v>
      </c>
      <c r="AO8">
        <f t="shared" si="11"/>
        <v>0</v>
      </c>
      <c r="AP8">
        <f t="shared" si="12"/>
        <v>-11.681341214503844</v>
      </c>
      <c r="AQ8">
        <f t="shared" si="13"/>
        <v>-35196.964775273234</v>
      </c>
      <c r="AR8">
        <f t="shared" si="14"/>
        <v>-35208.64611648774</v>
      </c>
      <c r="AS8">
        <f t="shared" si="15"/>
        <v>905.37702985381907</v>
      </c>
      <c r="AT8">
        <f t="shared" si="16"/>
        <v>2939.5346847716305</v>
      </c>
      <c r="AU8">
        <f t="shared" si="17"/>
        <v>-31363.73440186229</v>
      </c>
      <c r="AW8">
        <v>5</v>
      </c>
      <c r="AX8">
        <f>IF(Z8&gt;0, (R8*SUMPRODUCT(K8:$K$98, X8:$X$98)-K8*$AZ$3)/Z8, 0)</f>
        <v>87935.055691047368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0.12000000000000001</v>
      </c>
      <c r="I9" s="1">
        <f t="shared" si="19"/>
        <v>1.1200000000000001</v>
      </c>
      <c r="J9">
        <f t="shared" si="20"/>
        <v>0.89285714285714279</v>
      </c>
      <c r="K9">
        <f t="shared" si="28"/>
        <v>0.50663112117732079</v>
      </c>
      <c r="L9" s="2">
        <v>6</v>
      </c>
      <c r="M9" s="8">
        <v>4.1016489000000003E-2</v>
      </c>
      <c r="Q9" s="5">
        <f t="shared" si="29"/>
        <v>25</v>
      </c>
      <c r="R9">
        <f t="shared" si="0"/>
        <v>2000000</v>
      </c>
      <c r="S9">
        <f t="shared" si="1"/>
        <v>87240.709609877755</v>
      </c>
      <c r="U9">
        <f t="shared" si="21"/>
        <v>4.1016489000000003E-2</v>
      </c>
      <c r="V9">
        <f t="shared" si="22"/>
        <v>0.01</v>
      </c>
      <c r="W9">
        <f t="shared" si="23"/>
        <v>0.82346058152008961</v>
      </c>
      <c r="X9">
        <f t="shared" si="24"/>
        <v>3.3775461883852359E-2</v>
      </c>
      <c r="Y9">
        <f t="shared" si="25"/>
        <v>8.2346058152008954E-3</v>
      </c>
      <c r="Z9">
        <f t="shared" si="26"/>
        <v>0.78145051382103636</v>
      </c>
      <c r="AB9">
        <f t="shared" si="27"/>
        <v>72411.052095351333</v>
      </c>
      <c r="AC9">
        <f t="shared" si="2"/>
        <v>68174.2973507508</v>
      </c>
      <c r="AE9">
        <f t="shared" si="3"/>
        <v>0</v>
      </c>
      <c r="AF9">
        <f t="shared" si="4"/>
        <v>0</v>
      </c>
      <c r="AG9">
        <f t="shared" si="5"/>
        <v>-19.536262845525908</v>
      </c>
      <c r="AH9">
        <f t="shared" si="6"/>
        <v>-67550.92376770472</v>
      </c>
      <c r="AI9">
        <f t="shared" si="7"/>
        <v>-67570.460030550239</v>
      </c>
      <c r="AJ9">
        <f t="shared" si="8"/>
        <v>4236.7547446005337</v>
      </c>
      <c r="AK9">
        <f t="shared" si="30"/>
        <v>5068.7736466745937</v>
      </c>
      <c r="AL9">
        <f t="shared" si="9"/>
        <v>-58264.931639275113</v>
      </c>
      <c r="AN9">
        <f t="shared" si="10"/>
        <v>0</v>
      </c>
      <c r="AO9">
        <f t="shared" si="11"/>
        <v>0</v>
      </c>
      <c r="AP9">
        <f t="shared" si="12"/>
        <v>-9.8976787490436262</v>
      </c>
      <c r="AQ9">
        <f t="shared" si="13"/>
        <v>-34223.400244995966</v>
      </c>
      <c r="AR9">
        <f t="shared" si="14"/>
        <v>-34233.297923745005</v>
      </c>
      <c r="AS9">
        <f t="shared" si="15"/>
        <v>2146.4718064103017</v>
      </c>
      <c r="AT9">
        <f t="shared" si="16"/>
        <v>2567.9984756088061</v>
      </c>
      <c r="AU9">
        <f t="shared" si="17"/>
        <v>-29518.8276417259</v>
      </c>
      <c r="AW9">
        <v>6</v>
      </c>
      <c r="AX9">
        <f>IF(Z9&gt;0, (R9*SUMPRODUCT(K9:$K$98, X9:$X$98)-K9*$AZ$3)/Z9, 0)</f>
        <v>87240.709609877755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0.12000000000000001</v>
      </c>
      <c r="I10" s="1">
        <f t="shared" si="19"/>
        <v>1.1200000000000001</v>
      </c>
      <c r="J10">
        <f t="shared" si="20"/>
        <v>0.89285714285714279</v>
      </c>
      <c r="K10">
        <f t="shared" si="28"/>
        <v>0.45234921533689354</v>
      </c>
      <c r="L10" s="2">
        <v>7</v>
      </c>
      <c r="M10" s="8">
        <v>4.6435859000000003E-2</v>
      </c>
      <c r="Q10" s="5">
        <f t="shared" si="29"/>
        <v>25</v>
      </c>
      <c r="R10">
        <f t="shared" si="0"/>
        <v>2000000</v>
      </c>
      <c r="S10">
        <f t="shared" si="1"/>
        <v>83534.34841908302</v>
      </c>
      <c r="U10">
        <f t="shared" si="21"/>
        <v>4.6435859000000003E-2</v>
      </c>
      <c r="V10">
        <f t="shared" si="22"/>
        <v>0.01</v>
      </c>
      <c r="W10">
        <f t="shared" si="23"/>
        <v>0.78145051382103636</v>
      </c>
      <c r="X10">
        <f t="shared" si="24"/>
        <v>3.6287325875271198E-2</v>
      </c>
      <c r="Y10">
        <f t="shared" si="25"/>
        <v>7.8145051382103644E-3</v>
      </c>
      <c r="Z10">
        <f t="shared" si="26"/>
        <v>0.73734868280755483</v>
      </c>
      <c r="AB10">
        <f t="shared" si="27"/>
        <v>68174.2973507508</v>
      </c>
      <c r="AC10">
        <f t="shared" si="2"/>
        <v>61593.941775998217</v>
      </c>
      <c r="AE10">
        <f t="shared" si="3"/>
        <v>0</v>
      </c>
      <c r="AF10">
        <f t="shared" si="4"/>
        <v>0</v>
      </c>
      <c r="AG10">
        <f t="shared" si="5"/>
        <v>-18.43371707018887</v>
      </c>
      <c r="AH10">
        <f t="shared" si="6"/>
        <v>-72574.651750542398</v>
      </c>
      <c r="AI10">
        <f t="shared" si="7"/>
        <v>-72593.085467612589</v>
      </c>
      <c r="AJ10">
        <f t="shared" si="8"/>
        <v>6580.3555747525825</v>
      </c>
      <c r="AK10">
        <f t="shared" si="30"/>
        <v>4772.200814552556</v>
      </c>
      <c r="AL10">
        <f t="shared" si="9"/>
        <v>-61240.529078307452</v>
      </c>
      <c r="AN10">
        <f t="shared" si="10"/>
        <v>0</v>
      </c>
      <c r="AO10">
        <f t="shared" si="11"/>
        <v>0</v>
      </c>
      <c r="AP10">
        <f t="shared" si="12"/>
        <v>-8.3384774524422358</v>
      </c>
      <c r="AQ10">
        <f t="shared" si="13"/>
        <v>-32829.086772706163</v>
      </c>
      <c r="AR10">
        <f t="shared" si="14"/>
        <v>-32837.425250158602</v>
      </c>
      <c r="AS10">
        <f t="shared" si="15"/>
        <v>2976.618680877084</v>
      </c>
      <c r="AT10">
        <f t="shared" si="16"/>
        <v>2158.7012938929329</v>
      </c>
      <c r="AU10">
        <f t="shared" si="17"/>
        <v>-27702.105275388589</v>
      </c>
      <c r="AW10">
        <v>7</v>
      </c>
      <c r="AX10">
        <f>IF(Z10&gt;0, (R10*SUMPRODUCT(K10:$K$98, X10:$X$98)-K10*$AZ$3)/Z10, 0)</f>
        <v>83534.34841908302</v>
      </c>
    </row>
    <row r="11" spans="1:52" x14ac:dyDescent="0.25">
      <c r="A11" t="s">
        <v>33</v>
      </c>
      <c r="C11" s="25">
        <f>AU71</f>
        <v>13040.130372375526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0.12000000000000001</v>
      </c>
      <c r="I11" s="1">
        <f t="shared" si="19"/>
        <v>1.1200000000000001</v>
      </c>
      <c r="J11">
        <f t="shared" si="20"/>
        <v>0.89285714285714279</v>
      </c>
      <c r="K11">
        <f t="shared" si="28"/>
        <v>0.40388322797936921</v>
      </c>
      <c r="L11" s="2">
        <v>8</v>
      </c>
      <c r="M11" s="8">
        <v>5.1834316999999998E-2</v>
      </c>
      <c r="Q11" s="5">
        <f t="shared" si="29"/>
        <v>25</v>
      </c>
      <c r="R11">
        <f t="shared" si="0"/>
        <v>2000000</v>
      </c>
      <c r="S11">
        <f t="shared" si="1"/>
        <v>77261.641867021273</v>
      </c>
      <c r="U11">
        <f t="shared" si="21"/>
        <v>5.1834316999999998E-2</v>
      </c>
      <c r="V11">
        <f t="shared" si="22"/>
        <v>0.01</v>
      </c>
      <c r="W11">
        <f t="shared" si="23"/>
        <v>0.73734868280755483</v>
      </c>
      <c r="X11">
        <f t="shared" si="24"/>
        <v>3.8219965364179244E-2</v>
      </c>
      <c r="Y11">
        <f t="shared" si="25"/>
        <v>7.3734868280755485E-3</v>
      </c>
      <c r="Z11">
        <f t="shared" si="26"/>
        <v>0.69175523061529998</v>
      </c>
      <c r="AB11">
        <f t="shared" si="27"/>
        <v>61593.941775998217</v>
      </c>
      <c r="AC11">
        <f t="shared" si="2"/>
        <v>53446.144887438015</v>
      </c>
      <c r="AE11">
        <f t="shared" si="3"/>
        <v>0</v>
      </c>
      <c r="AF11">
        <f t="shared" si="4"/>
        <v>0</v>
      </c>
      <c r="AG11">
        <f t="shared" si="5"/>
        <v>-17.2938807653825</v>
      </c>
      <c r="AH11">
        <f t="shared" si="6"/>
        <v>-76439.930728358493</v>
      </c>
      <c r="AI11">
        <f t="shared" si="7"/>
        <v>-76457.224609123878</v>
      </c>
      <c r="AJ11">
        <f t="shared" si="8"/>
        <v>8147.7968885602022</v>
      </c>
      <c r="AK11">
        <f t="shared" si="30"/>
        <v>4311.5759243198754</v>
      </c>
      <c r="AL11">
        <f t="shared" si="9"/>
        <v>-63997.851796243798</v>
      </c>
      <c r="AN11">
        <f t="shared" si="10"/>
        <v>0</v>
      </c>
      <c r="AO11">
        <f t="shared" si="11"/>
        <v>0</v>
      </c>
      <c r="AP11">
        <f t="shared" si="12"/>
        <v>-6.9847083878130087</v>
      </c>
      <c r="AQ11">
        <f t="shared" si="13"/>
        <v>-30872.805969088804</v>
      </c>
      <c r="AR11">
        <f t="shared" si="14"/>
        <v>-30879.790677476616</v>
      </c>
      <c r="AS11">
        <f t="shared" si="15"/>
        <v>3290.7585082719552</v>
      </c>
      <c r="AT11">
        <f t="shared" si="16"/>
        <v>1741.3732019924437</v>
      </c>
      <c r="AU11">
        <f t="shared" si="17"/>
        <v>-25847.658967212217</v>
      </c>
      <c r="AW11">
        <v>8</v>
      </c>
      <c r="AX11">
        <f>IF(Z11&gt;0, (R11*SUMPRODUCT(K11:$K$98, X11:$X$98)-K11*$AZ$3)/Z11, 0)</f>
        <v>77261.641867021273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0.12000000000000001</v>
      </c>
      <c r="I12" s="1">
        <f t="shared" si="19"/>
        <v>1.1200000000000001</v>
      </c>
      <c r="J12">
        <f t="shared" si="20"/>
        <v>0.89285714285714279</v>
      </c>
      <c r="K12">
        <f t="shared" si="28"/>
        <v>0.36061002498157962</v>
      </c>
      <c r="L12" s="2">
        <v>9</v>
      </c>
      <c r="M12" s="8">
        <v>5.7772715000000002E-2</v>
      </c>
      <c r="Q12" s="5">
        <f t="shared" si="29"/>
        <v>25</v>
      </c>
      <c r="R12">
        <f t="shared" si="0"/>
        <v>2000000</v>
      </c>
      <c r="S12">
        <f t="shared" si="1"/>
        <v>69176.718412183996</v>
      </c>
      <c r="U12">
        <f t="shared" si="21"/>
        <v>5.7772715000000002E-2</v>
      </c>
      <c r="V12">
        <f t="shared" si="22"/>
        <v>0.01</v>
      </c>
      <c r="W12">
        <f t="shared" si="23"/>
        <v>0.69175523061529998</v>
      </c>
      <c r="X12">
        <f t="shared" si="24"/>
        <v>3.9964577788096999E-2</v>
      </c>
      <c r="Y12">
        <f t="shared" si="25"/>
        <v>6.9175523061530001E-3</v>
      </c>
      <c r="Z12">
        <f t="shared" si="26"/>
        <v>0.64487310052104996</v>
      </c>
      <c r="AB12">
        <f t="shared" si="27"/>
        <v>53446.144887438015</v>
      </c>
      <c r="AC12">
        <f t="shared" si="2"/>
        <v>44610.204886336694</v>
      </c>
      <c r="AE12">
        <f t="shared" si="3"/>
        <v>0</v>
      </c>
      <c r="AF12">
        <f t="shared" si="4"/>
        <v>0</v>
      </c>
      <c r="AG12">
        <f t="shared" si="5"/>
        <v>-16.121827513026251</v>
      </c>
      <c r="AH12">
        <f t="shared" si="6"/>
        <v>-79929.155576193996</v>
      </c>
      <c r="AI12">
        <f t="shared" si="7"/>
        <v>-79945.277403707019</v>
      </c>
      <c r="AJ12">
        <f t="shared" si="8"/>
        <v>8835.9400011013204</v>
      </c>
      <c r="AK12">
        <f t="shared" si="30"/>
        <v>3741.2301421206612</v>
      </c>
      <c r="AL12">
        <f t="shared" si="9"/>
        <v>-67368.107260485034</v>
      </c>
      <c r="AN12">
        <f t="shared" si="10"/>
        <v>0</v>
      </c>
      <c r="AO12">
        <f t="shared" si="11"/>
        <v>0</v>
      </c>
      <c r="AP12">
        <f t="shared" si="12"/>
        <v>-5.8136926222211143</v>
      </c>
      <c r="AQ12">
        <f t="shared" si="13"/>
        <v>-28823.254789087881</v>
      </c>
      <c r="AR12">
        <f t="shared" si="14"/>
        <v>-28829.068481710103</v>
      </c>
      <c r="AS12">
        <f t="shared" si="15"/>
        <v>3186.3285445328856</v>
      </c>
      <c r="AT12">
        <f t="shared" si="16"/>
        <v>1349.1250950119704</v>
      </c>
      <c r="AU12">
        <f t="shared" si="17"/>
        <v>-24293.614842165243</v>
      </c>
      <c r="AW12">
        <v>9</v>
      </c>
      <c r="AX12">
        <f>IF(Z12&gt;0, (R12*SUMPRODUCT(K12:$K$98, X12:$X$98)-K12*$AZ$3)/Z12, 0)</f>
        <v>69176.718412183996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0.32197323659069604</v>
      </c>
      <c r="L13" s="2">
        <v>10</v>
      </c>
      <c r="M13" s="8">
        <v>6.4089452000000005E-2</v>
      </c>
      <c r="Q13" s="5">
        <f t="shared" si="29"/>
        <v>25</v>
      </c>
      <c r="R13">
        <f t="shared" si="0"/>
        <v>2000000</v>
      </c>
      <c r="S13">
        <f t="shared" si="1"/>
        <v>59392.114841563576</v>
      </c>
      <c r="U13">
        <f t="shared" si="21"/>
        <v>6.4089452000000005E-2</v>
      </c>
      <c r="V13">
        <f t="shared" si="22"/>
        <v>0.01</v>
      </c>
      <c r="W13">
        <f t="shared" si="23"/>
        <v>0.64487310052104996</v>
      </c>
      <c r="X13">
        <f t="shared" si="24"/>
        <v>4.132956362193501E-2</v>
      </c>
      <c r="Y13">
        <f t="shared" si="25"/>
        <v>6.4487310052104996E-3</v>
      </c>
      <c r="Z13">
        <f t="shared" si="26"/>
        <v>0.59709480589390451</v>
      </c>
      <c r="AB13">
        <f t="shared" si="27"/>
        <v>44610.204886336694</v>
      </c>
      <c r="AC13">
        <f t="shared" si="2"/>
        <v>35462.723282951891</v>
      </c>
      <c r="AE13">
        <f t="shared" si="3"/>
        <v>0</v>
      </c>
      <c r="AF13">
        <f t="shared" si="4"/>
        <v>0</v>
      </c>
      <c r="AG13">
        <f t="shared" si="5"/>
        <v>-14.927370147347613</v>
      </c>
      <c r="AH13">
        <f t="shared" si="6"/>
        <v>-82659.127243870025</v>
      </c>
      <c r="AI13">
        <f t="shared" si="7"/>
        <v>-82674.054614017368</v>
      </c>
      <c r="AJ13">
        <f t="shared" si="8"/>
        <v>9147.4816033848037</v>
      </c>
      <c r="AK13">
        <f t="shared" si="30"/>
        <v>3122.7143420435691</v>
      </c>
      <c r="AL13">
        <f t="shared" si="9"/>
        <v>-70403.85866858899</v>
      </c>
      <c r="AN13">
        <f t="shared" si="10"/>
        <v>0</v>
      </c>
      <c r="AO13">
        <f t="shared" si="11"/>
        <v>0</v>
      </c>
      <c r="AP13">
        <f t="shared" si="12"/>
        <v>-4.8062136801288462</v>
      </c>
      <c r="AQ13">
        <f t="shared" si="13"/>
        <v>-26614.026732471011</v>
      </c>
      <c r="AR13">
        <f t="shared" si="14"/>
        <v>-26618.832946151138</v>
      </c>
      <c r="AS13">
        <f t="shared" si="15"/>
        <v>2945.2442584956552</v>
      </c>
      <c r="AT13">
        <f t="shared" si="16"/>
        <v>1005.4304436559538</v>
      </c>
      <c r="AU13">
        <f t="shared" si="17"/>
        <v>-22668.158243999529</v>
      </c>
      <c r="AW13">
        <v>10</v>
      </c>
      <c r="AX13">
        <f>IF(Z13&gt;0, (R13*SUMPRODUCT(K13:$K$98, X13:$X$98)-K13*$AZ$3)/Z13, 0)</f>
        <v>59392.114841563576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0.28747610409883573</v>
      </c>
      <c r="L14" s="2">
        <v>11</v>
      </c>
      <c r="M14" s="8">
        <v>7.1121990999999996E-2</v>
      </c>
      <c r="Q14" s="5">
        <f t="shared" si="29"/>
        <v>25</v>
      </c>
      <c r="R14">
        <f t="shared" si="0"/>
        <v>2000000</v>
      </c>
      <c r="S14">
        <f t="shared" si="1"/>
        <v>48147.27122781147</v>
      </c>
      <c r="U14">
        <f t="shared" si="21"/>
        <v>7.1121990999999996E-2</v>
      </c>
      <c r="V14">
        <f t="shared" si="22"/>
        <v>0.01</v>
      </c>
      <c r="W14">
        <f t="shared" si="23"/>
        <v>0.59709480589390451</v>
      </c>
      <c r="X14">
        <f t="shared" si="24"/>
        <v>4.2466571410933018E-2</v>
      </c>
      <c r="Y14">
        <f t="shared" si="25"/>
        <v>5.9709480589390448E-3</v>
      </c>
      <c r="Z14">
        <f t="shared" si="26"/>
        <v>0.54865728642403244</v>
      </c>
      <c r="AB14">
        <f t="shared" si="27"/>
        <v>35462.723282951891</v>
      </c>
      <c r="AC14">
        <f t="shared" si="2"/>
        <v>26416.351180572936</v>
      </c>
      <c r="AE14">
        <f t="shared" si="3"/>
        <v>0</v>
      </c>
      <c r="AF14">
        <f t="shared" si="4"/>
        <v>0</v>
      </c>
      <c r="AG14">
        <f t="shared" si="5"/>
        <v>-13.71643216060081</v>
      </c>
      <c r="AH14">
        <f t="shared" si="6"/>
        <v>-84933.142821866044</v>
      </c>
      <c r="AI14">
        <f t="shared" si="7"/>
        <v>-84946.85925402664</v>
      </c>
      <c r="AJ14">
        <f t="shared" si="8"/>
        <v>9046.3721023789549</v>
      </c>
      <c r="AK14">
        <f t="shared" si="30"/>
        <v>2482.3906298066327</v>
      </c>
      <c r="AL14">
        <f t="shared" si="9"/>
        <v>-73418.096521841057</v>
      </c>
      <c r="AN14">
        <f t="shared" si="10"/>
        <v>0</v>
      </c>
      <c r="AO14">
        <f t="shared" si="11"/>
        <v>0</v>
      </c>
      <c r="AP14">
        <f t="shared" si="12"/>
        <v>-3.9431464796654967</v>
      </c>
      <c r="AQ14">
        <f t="shared" si="13"/>
        <v>-24416.249007300044</v>
      </c>
      <c r="AR14">
        <f t="shared" si="14"/>
        <v>-24420.19215377971</v>
      </c>
      <c r="AS14">
        <f t="shared" si="15"/>
        <v>2600.615808220296</v>
      </c>
      <c r="AT14">
        <f t="shared" si="16"/>
        <v>713.62798710826587</v>
      </c>
      <c r="AU14">
        <f t="shared" si="17"/>
        <v>-21105.948358451147</v>
      </c>
      <c r="AW14">
        <v>11</v>
      </c>
      <c r="AX14">
        <f>IF(Z14&gt;0, (R14*SUMPRODUCT(K14:$K$98, X14:$X$98)-K14*$AZ$3)/Z14, 0)</f>
        <v>48147.27122781147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0.25667509294538904</v>
      </c>
      <c r="L15" s="2">
        <v>12</v>
      </c>
      <c r="M15" s="8">
        <v>7.9233461000000005E-2</v>
      </c>
      <c r="Q15" s="5">
        <f t="shared" si="29"/>
        <v>25</v>
      </c>
      <c r="R15">
        <f t="shared" si="0"/>
        <v>2000000</v>
      </c>
      <c r="S15">
        <f t="shared" si="1"/>
        <v>35392.343764284051</v>
      </c>
      <c r="U15">
        <f t="shared" si="21"/>
        <v>7.9233461000000005E-2</v>
      </c>
      <c r="V15">
        <f t="shared" si="22"/>
        <v>0.01</v>
      </c>
      <c r="W15">
        <f t="shared" si="23"/>
        <v>0.54865728642403244</v>
      </c>
      <c r="X15">
        <f t="shared" si="24"/>
        <v>4.3472015706244406E-2</v>
      </c>
      <c r="Y15">
        <f t="shared" si="25"/>
        <v>5.4865728642403246E-3</v>
      </c>
      <c r="Z15">
        <f t="shared" si="26"/>
        <v>0.49969869785354776</v>
      </c>
      <c r="AB15">
        <f t="shared" si="27"/>
        <v>26416.351180572936</v>
      </c>
      <c r="AC15">
        <f t="shared" si="2"/>
        <v>17685.508092997872</v>
      </c>
      <c r="AE15">
        <f t="shared" si="3"/>
        <v>0</v>
      </c>
      <c r="AF15">
        <f t="shared" si="4"/>
        <v>0</v>
      </c>
      <c r="AG15">
        <f t="shared" si="5"/>
        <v>-12.492467446338694</v>
      </c>
      <c r="AH15">
        <f t="shared" si="6"/>
        <v>-86944.03141248881</v>
      </c>
      <c r="AI15">
        <f t="shared" si="7"/>
        <v>-86956.52387993515</v>
      </c>
      <c r="AJ15">
        <f t="shared" si="8"/>
        <v>8730.8430875750637</v>
      </c>
      <c r="AK15">
        <f t="shared" si="30"/>
        <v>1849.1445826401057</v>
      </c>
      <c r="AL15">
        <f t="shared" si="9"/>
        <v>-76376.536209719983</v>
      </c>
      <c r="AN15">
        <f t="shared" si="10"/>
        <v>0</v>
      </c>
      <c r="AO15">
        <f t="shared" si="11"/>
        <v>0</v>
      </c>
      <c r="AP15">
        <f t="shared" si="12"/>
        <v>-3.2065052429062311</v>
      </c>
      <c r="AQ15">
        <f t="shared" si="13"/>
        <v>-22316.367343847389</v>
      </c>
      <c r="AR15">
        <f t="shared" si="14"/>
        <v>-22319.573849090295</v>
      </c>
      <c r="AS15">
        <f t="shared" si="15"/>
        <v>2240.9899609949371</v>
      </c>
      <c r="AT15">
        <f t="shared" si="16"/>
        <v>474.62935761861172</v>
      </c>
      <c r="AU15">
        <f t="shared" si="17"/>
        <v>-19603.954530476749</v>
      </c>
      <c r="AW15">
        <v>12</v>
      </c>
      <c r="AX15">
        <f>IF(Z15&gt;0, (R15*SUMPRODUCT(K15:$K$98, X15:$X$98)-K15*$AZ$3)/Z15, 0)</f>
        <v>35392.343764284051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0.22917419012981163</v>
      </c>
      <c r="L16" s="2">
        <v>13</v>
      </c>
      <c r="M16" s="8">
        <v>8.7905784000000001E-2</v>
      </c>
      <c r="Q16" s="5">
        <f t="shared" si="29"/>
        <v>25</v>
      </c>
      <c r="R16">
        <f t="shared" si="0"/>
        <v>2000000</v>
      </c>
      <c r="S16">
        <f t="shared" si="1"/>
        <v>20795.210734983844</v>
      </c>
      <c r="U16">
        <f t="shared" si="21"/>
        <v>8.7905784000000001E-2</v>
      </c>
      <c r="V16">
        <f t="shared" si="22"/>
        <v>0.01</v>
      </c>
      <c r="W16">
        <f t="shared" si="23"/>
        <v>0.49969869785354776</v>
      </c>
      <c r="X16">
        <f t="shared" si="24"/>
        <v>4.3926405798595233E-2</v>
      </c>
      <c r="Y16">
        <f t="shared" si="25"/>
        <v>4.9969869785354776E-3</v>
      </c>
      <c r="Z16">
        <f t="shared" si="26"/>
        <v>0.45077530507641705</v>
      </c>
      <c r="AB16">
        <f t="shared" si="27"/>
        <v>17685.508092997872</v>
      </c>
      <c r="AC16">
        <f t="shared" si="2"/>
        <v>9373.9674631907255</v>
      </c>
      <c r="AE16">
        <f t="shared" si="3"/>
        <v>0</v>
      </c>
      <c r="AF16">
        <f t="shared" si="4"/>
        <v>0</v>
      </c>
      <c r="AG16">
        <f t="shared" si="5"/>
        <v>-11.269382626910426</v>
      </c>
      <c r="AH16">
        <f t="shared" si="6"/>
        <v>-87852.811597190463</v>
      </c>
      <c r="AI16">
        <f t="shared" si="7"/>
        <v>-87864.080979817372</v>
      </c>
      <c r="AJ16">
        <f t="shared" si="8"/>
        <v>8311.5406298071466</v>
      </c>
      <c r="AK16">
        <f t="shared" si="30"/>
        <v>1237.9855665098512</v>
      </c>
      <c r="AL16">
        <f t="shared" si="9"/>
        <v>-78314.554783500382</v>
      </c>
      <c r="AN16">
        <f t="shared" si="10"/>
        <v>0</v>
      </c>
      <c r="AO16">
        <f t="shared" si="11"/>
        <v>0</v>
      </c>
      <c r="AP16">
        <f t="shared" si="12"/>
        <v>-2.5826516367851662</v>
      </c>
      <c r="AQ16">
        <f t="shared" si="13"/>
        <v>-20133.596948413047</v>
      </c>
      <c r="AR16">
        <f t="shared" si="14"/>
        <v>-20136.179600049833</v>
      </c>
      <c r="AS16">
        <f t="shared" si="15"/>
        <v>1904.7905925670773</v>
      </c>
      <c r="AT16">
        <f t="shared" si="16"/>
        <v>283.7143395972912</v>
      </c>
      <c r="AU16">
        <f t="shared" si="17"/>
        <v>-17947.674667885465</v>
      </c>
      <c r="AW16">
        <v>13</v>
      </c>
      <c r="AX16">
        <f>IF(Z16&gt;0, (R16*SUMPRODUCT(K16:$K$98, X16:$X$98)-K16*$AZ$3)/Z16, 0)</f>
        <v>20795.210734983844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0.20461981261590323</v>
      </c>
      <c r="L17" s="2">
        <v>14</v>
      </c>
      <c r="M17" s="8">
        <v>9.7118048999999998E-2</v>
      </c>
      <c r="Q17" s="5">
        <f t="shared" si="29"/>
        <v>25</v>
      </c>
      <c r="R17">
        <f t="shared" si="0"/>
        <v>2000000</v>
      </c>
      <c r="S17">
        <f t="shared" si="1"/>
        <v>4334.7259195699735</v>
      </c>
      <c r="U17">
        <f t="shared" si="21"/>
        <v>9.7118048999999998E-2</v>
      </c>
      <c r="V17">
        <f t="shared" si="22"/>
        <v>0.01</v>
      </c>
      <c r="W17">
        <f t="shared" si="23"/>
        <v>0.45077530507641705</v>
      </c>
      <c r="X17">
        <f t="shared" si="24"/>
        <v>4.377841816640142E-2</v>
      </c>
      <c r="Y17">
        <f t="shared" si="25"/>
        <v>4.5077530507641704E-3</v>
      </c>
      <c r="Z17">
        <f t="shared" si="26"/>
        <v>0.40248913385925145</v>
      </c>
      <c r="AB17">
        <f t="shared" si="27"/>
        <v>9373.9674631907255</v>
      </c>
      <c r="AC17">
        <f t="shared" si="2"/>
        <v>1744.6800808849659</v>
      </c>
      <c r="AE17">
        <f t="shared" si="3"/>
        <v>0</v>
      </c>
      <c r="AF17">
        <f t="shared" si="4"/>
        <v>0</v>
      </c>
      <c r="AG17">
        <f t="shared" si="5"/>
        <v>-10.062228346481286</v>
      </c>
      <c r="AH17">
        <f t="shared" si="6"/>
        <v>-87556.836332802835</v>
      </c>
      <c r="AI17">
        <f t="shared" si="7"/>
        <v>-87566.898561149312</v>
      </c>
      <c r="AJ17">
        <f t="shared" si="8"/>
        <v>7629.2873823057598</v>
      </c>
      <c r="AK17">
        <f t="shared" si="30"/>
        <v>656.17772242335082</v>
      </c>
      <c r="AL17">
        <f t="shared" si="9"/>
        <v>-79281.4334564202</v>
      </c>
      <c r="AN17">
        <f t="shared" si="10"/>
        <v>0</v>
      </c>
      <c r="AO17">
        <f t="shared" si="11"/>
        <v>0</v>
      </c>
      <c r="AP17">
        <f t="shared" si="12"/>
        <v>-2.0589312787554306</v>
      </c>
      <c r="AQ17">
        <f t="shared" si="13"/>
        <v>-17915.863443659422</v>
      </c>
      <c r="AR17">
        <f t="shared" si="14"/>
        <v>-17917.922374938178</v>
      </c>
      <c r="AS17">
        <f t="shared" si="15"/>
        <v>1561.1033545602795</v>
      </c>
      <c r="AT17">
        <f t="shared" si="16"/>
        <v>134.26696260499619</v>
      </c>
      <c r="AU17">
        <f t="shared" si="17"/>
        <v>-16222.552057772902</v>
      </c>
      <c r="AW17">
        <v>14</v>
      </c>
      <c r="AX17">
        <f>IF(Z17&gt;0, (R17*SUMPRODUCT(K17:$K$98, X17:$X$98)-K17*$AZ$3)/Z17, 0)</f>
        <v>4334.7259195699735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0.1826962612641993</v>
      </c>
      <c r="L18" s="2">
        <v>15</v>
      </c>
      <c r="M18" s="8">
        <v>0.107494799</v>
      </c>
      <c r="Q18" s="5">
        <f t="shared" si="29"/>
        <v>25</v>
      </c>
      <c r="R18">
        <f t="shared" si="0"/>
        <v>2000000</v>
      </c>
      <c r="S18">
        <f t="shared" si="1"/>
        <v>-14095.26692907826</v>
      </c>
      <c r="U18">
        <f t="shared" si="21"/>
        <v>0.107494799</v>
      </c>
      <c r="V18">
        <f t="shared" si="22"/>
        <v>0.01</v>
      </c>
      <c r="W18">
        <f t="shared" si="23"/>
        <v>0.40248913385925145</v>
      </c>
      <c r="X18">
        <f t="shared" si="24"/>
        <v>4.3265488543884331E-2</v>
      </c>
      <c r="Y18">
        <f t="shared" si="25"/>
        <v>4.0248913385925143E-3</v>
      </c>
      <c r="Z18">
        <f t="shared" si="26"/>
        <v>0.35519875397677458</v>
      </c>
      <c r="AB18">
        <f t="shared" si="27"/>
        <v>1744.6800808849659</v>
      </c>
      <c r="AC18">
        <f t="shared" si="2"/>
        <v>-5006.6212501786358</v>
      </c>
      <c r="AE18">
        <f t="shared" si="3"/>
        <v>0</v>
      </c>
      <c r="AF18">
        <f t="shared" si="4"/>
        <v>0</v>
      </c>
      <c r="AG18">
        <f t="shared" si="5"/>
        <v>-8.8799688494193649</v>
      </c>
      <c r="AH18">
        <f t="shared" si="6"/>
        <v>-86530.977087768668</v>
      </c>
      <c r="AI18">
        <f t="shared" si="7"/>
        <v>-86539.857056618086</v>
      </c>
      <c r="AJ18">
        <f t="shared" si="8"/>
        <v>6751.3013310636015</v>
      </c>
      <c r="AK18">
        <f t="shared" si="30"/>
        <v>122.12760566194763</v>
      </c>
      <c r="AL18">
        <f t="shared" si="9"/>
        <v>-79666.428119892531</v>
      </c>
      <c r="AN18">
        <f t="shared" si="10"/>
        <v>0</v>
      </c>
      <c r="AO18">
        <f t="shared" si="11"/>
        <v>0</v>
      </c>
      <c r="AP18">
        <f t="shared" si="12"/>
        <v>-1.6223371089314715</v>
      </c>
      <c r="AQ18">
        <f t="shared" si="13"/>
        <v>-15808.885997473428</v>
      </c>
      <c r="AR18">
        <f t="shared" si="14"/>
        <v>-15810.508334582359</v>
      </c>
      <c r="AS18">
        <f t="shared" si="15"/>
        <v>1233.4375118533324</v>
      </c>
      <c r="AT18">
        <f t="shared" si="16"/>
        <v>22.312256951586289</v>
      </c>
      <c r="AU18">
        <f t="shared" si="17"/>
        <v>-14554.75856577744</v>
      </c>
      <c r="AW18">
        <v>15</v>
      </c>
      <c r="AX18">
        <f>IF(Z18&gt;0, (R18*SUMPRODUCT(K18:$K$98, X18:$X$98)-K18*$AZ$3)/Z18, 0)</f>
        <v>-14095.26692907826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0.16312166184303509</v>
      </c>
      <c r="L19" s="2">
        <v>16</v>
      </c>
      <c r="M19" s="8">
        <v>0.119195734</v>
      </c>
      <c r="Q19" s="5">
        <f t="shared" si="29"/>
        <v>25</v>
      </c>
      <c r="R19">
        <f t="shared" si="0"/>
        <v>2000000</v>
      </c>
      <c r="S19">
        <f t="shared" si="1"/>
        <v>-35069.017029568924</v>
      </c>
      <c r="U19">
        <f t="shared" si="21"/>
        <v>0.119195734</v>
      </c>
      <c r="V19">
        <f t="shared" si="22"/>
        <v>0.01</v>
      </c>
      <c r="W19">
        <f t="shared" si="23"/>
        <v>0.35519875397677458</v>
      </c>
      <c r="X19">
        <f t="shared" si="24"/>
        <v>4.2338176196147062E-2</v>
      </c>
      <c r="Y19">
        <f t="shared" si="25"/>
        <v>3.5519875397677461E-3</v>
      </c>
      <c r="Z19">
        <f t="shared" si="26"/>
        <v>0.30930859024085977</v>
      </c>
      <c r="AB19">
        <f t="shared" si="27"/>
        <v>-5006.6212501786358</v>
      </c>
      <c r="AC19">
        <f t="shared" si="2"/>
        <v>-10847.148218548668</v>
      </c>
      <c r="AE19">
        <f t="shared" si="3"/>
        <v>0</v>
      </c>
      <c r="AF19">
        <f t="shared" si="4"/>
        <v>0</v>
      </c>
      <c r="AG19">
        <f t="shared" si="5"/>
        <v>-7.7327147560214939</v>
      </c>
      <c r="AH19">
        <f t="shared" si="6"/>
        <v>-84676.352392294124</v>
      </c>
      <c r="AI19">
        <f t="shared" si="7"/>
        <v>-84684.085107050152</v>
      </c>
      <c r="AJ19">
        <f t="shared" si="8"/>
        <v>5840.5269683700317</v>
      </c>
      <c r="AK19">
        <f t="shared" si="30"/>
        <v>-350.46348751250451</v>
      </c>
      <c r="AL19">
        <f t="shared" si="9"/>
        <v>-79194.021626192625</v>
      </c>
      <c r="AN19">
        <f t="shared" si="10"/>
        <v>0</v>
      </c>
      <c r="AO19">
        <f t="shared" si="11"/>
        <v>0</v>
      </c>
      <c r="AP19">
        <f t="shared" si="12"/>
        <v>-1.2613732815603858</v>
      </c>
      <c r="AQ19">
        <f t="shared" si="13"/>
        <v>-13812.547321037477</v>
      </c>
      <c r="AR19">
        <f t="shared" si="14"/>
        <v>-13813.808694319039</v>
      </c>
      <c r="AS19">
        <f t="shared" si="15"/>
        <v>952.71646511958318</v>
      </c>
      <c r="AT19">
        <f t="shared" si="16"/>
        <v>-57.168186498345513</v>
      </c>
      <c r="AU19">
        <f t="shared" si="17"/>
        <v>-12918.260415697801</v>
      </c>
      <c r="AW19">
        <v>16</v>
      </c>
      <c r="AX19">
        <f>IF(Z19&gt;0, (R19*SUMPRODUCT(K19:$K$98, X19:$X$98)-K19*$AZ$3)/Z19, 0)</f>
        <v>-35069.017029568924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0.14564434093128131</v>
      </c>
      <c r="L20" s="2">
        <v>17</v>
      </c>
      <c r="M20" s="8">
        <v>0.13258683600000001</v>
      </c>
      <c r="Q20" s="5">
        <f t="shared" si="29"/>
        <v>25</v>
      </c>
      <c r="R20">
        <f t="shared" si="0"/>
        <v>2000000</v>
      </c>
      <c r="S20">
        <f t="shared" si="1"/>
        <v>-59423.312929446089</v>
      </c>
      <c r="U20">
        <f t="shared" si="21"/>
        <v>0.13258683600000001</v>
      </c>
      <c r="V20">
        <f t="shared" si="22"/>
        <v>0.01</v>
      </c>
      <c r="W20">
        <f t="shared" si="23"/>
        <v>0.30930859024085977</v>
      </c>
      <c r="X20">
        <f t="shared" si="24"/>
        <v>4.1010247327656082E-2</v>
      </c>
      <c r="Y20">
        <f t="shared" si="25"/>
        <v>3.0930859024085977E-3</v>
      </c>
      <c r="Z20">
        <f t="shared" si="26"/>
        <v>0.26520525701079511</v>
      </c>
      <c r="AB20">
        <f t="shared" si="27"/>
        <v>-10847.148218548668</v>
      </c>
      <c r="AC20">
        <f t="shared" si="2"/>
        <v>-15759.374977886655</v>
      </c>
      <c r="AE20">
        <f t="shared" si="3"/>
        <v>0</v>
      </c>
      <c r="AF20">
        <f t="shared" si="4"/>
        <v>0</v>
      </c>
      <c r="AG20">
        <f t="shared" si="5"/>
        <v>-6.6301314252698775</v>
      </c>
      <c r="AH20">
        <f t="shared" si="6"/>
        <v>-82020.49465531217</v>
      </c>
      <c r="AI20">
        <f t="shared" si="7"/>
        <v>-82027.124786737433</v>
      </c>
      <c r="AJ20">
        <f t="shared" si="8"/>
        <v>4912.2267593379875</v>
      </c>
      <c r="AK20">
        <f t="shared" si="30"/>
        <v>-759.30037529840683</v>
      </c>
      <c r="AL20">
        <f t="shared" si="9"/>
        <v>-77874.198402697846</v>
      </c>
      <c r="AN20">
        <f t="shared" si="10"/>
        <v>0</v>
      </c>
      <c r="AO20">
        <f t="shared" si="11"/>
        <v>0</v>
      </c>
      <c r="AP20">
        <f t="shared" si="12"/>
        <v>-0.96564112172120808</v>
      </c>
      <c r="AQ20">
        <f t="shared" si="13"/>
        <v>-11945.820886930622</v>
      </c>
      <c r="AR20">
        <f t="shared" si="14"/>
        <v>-11946.786528052342</v>
      </c>
      <c r="AS20">
        <f t="shared" si="15"/>
        <v>715.43802886878495</v>
      </c>
      <c r="AT20">
        <f t="shared" si="16"/>
        <v>-110.58780272921102</v>
      </c>
      <c r="AU20">
        <f t="shared" si="17"/>
        <v>-11341.936301912769</v>
      </c>
      <c r="AW20">
        <v>17</v>
      </c>
      <c r="AX20">
        <f>IF(Z20&gt;0, (R20*SUMPRODUCT(K20:$K$98, X20:$X$98)-K20*$AZ$3)/Z20, 0)</f>
        <v>-59423.312929446089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0.13003959011721544</v>
      </c>
      <c r="L21" s="2">
        <v>18</v>
      </c>
      <c r="M21" s="8">
        <v>0.14803979</v>
      </c>
      <c r="Q21" s="5">
        <f t="shared" si="29"/>
        <v>25</v>
      </c>
      <c r="R21">
        <f t="shared" si="0"/>
        <v>2000000</v>
      </c>
      <c r="S21">
        <f t="shared" si="1"/>
        <v>-88487.07899172914</v>
      </c>
      <c r="U21">
        <f t="shared" si="21"/>
        <v>0.14803979</v>
      </c>
      <c r="V21">
        <f t="shared" si="22"/>
        <v>0.01</v>
      </c>
      <c r="W21">
        <f t="shared" si="23"/>
        <v>0.26520525701079511</v>
      </c>
      <c r="X21">
        <f t="shared" si="24"/>
        <v>3.9260930554774136E-2</v>
      </c>
      <c r="Y21">
        <f t="shared" si="25"/>
        <v>2.6520525701079511E-3</v>
      </c>
      <c r="Z21">
        <f t="shared" si="26"/>
        <v>0.22329227388591302</v>
      </c>
      <c r="AB21">
        <f t="shared" si="27"/>
        <v>-15759.374977886655</v>
      </c>
      <c r="AC21">
        <f t="shared" si="2"/>
        <v>-19758.481077585602</v>
      </c>
      <c r="AE21">
        <f t="shared" si="3"/>
        <v>0</v>
      </c>
      <c r="AF21">
        <f t="shared" si="4"/>
        <v>0</v>
      </c>
      <c r="AG21">
        <f t="shared" si="5"/>
        <v>-5.5823068471478257</v>
      </c>
      <c r="AH21">
        <f t="shared" si="6"/>
        <v>-78521.861109548277</v>
      </c>
      <c r="AI21">
        <f t="shared" si="7"/>
        <v>-78527.443416395428</v>
      </c>
      <c r="AJ21">
        <f t="shared" si="8"/>
        <v>3999.1060996989472</v>
      </c>
      <c r="AK21">
        <f t="shared" si="30"/>
        <v>-1103.1562484520659</v>
      </c>
      <c r="AL21">
        <f t="shared" si="9"/>
        <v>-75631.493565148543</v>
      </c>
      <c r="AN21">
        <f t="shared" si="10"/>
        <v>0</v>
      </c>
      <c r="AO21">
        <f t="shared" si="11"/>
        <v>0</v>
      </c>
      <c r="AP21">
        <f t="shared" si="12"/>
        <v>-0.72592089431162843</v>
      </c>
      <c r="AQ21">
        <f t="shared" si="13"/>
        <v>-10210.950633926577</v>
      </c>
      <c r="AR21">
        <f t="shared" si="14"/>
        <v>-10211.67655482089</v>
      </c>
      <c r="AS21">
        <f t="shared" si="15"/>
        <v>520.0421180401072</v>
      </c>
      <c r="AT21">
        <f t="shared" si="16"/>
        <v>-143.45398638395173</v>
      </c>
      <c r="AU21">
        <f t="shared" si="17"/>
        <v>-9835.0884231647342</v>
      </c>
      <c r="AW21">
        <v>18</v>
      </c>
      <c r="AX21">
        <f>IF(Z21&gt;0, (R21*SUMPRODUCT(K21:$K$98, X21:$X$98)-K21*$AZ$3)/Z21, 0)</f>
        <v>-88487.07899172914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0.11610677689037092</v>
      </c>
      <c r="L22" s="2">
        <v>19</v>
      </c>
      <c r="M22" s="8">
        <v>0.16585403400000001</v>
      </c>
      <c r="Q22" s="5">
        <f t="shared" si="29"/>
        <v>25</v>
      </c>
      <c r="R22">
        <f t="shared" si="0"/>
        <v>2000000</v>
      </c>
      <c r="S22">
        <f t="shared" si="1"/>
        <v>-124298.85942371299</v>
      </c>
      <c r="U22">
        <f t="shared" si="21"/>
        <v>0.16585403400000001</v>
      </c>
      <c r="V22">
        <f t="shared" si="22"/>
        <v>0.01</v>
      </c>
      <c r="W22">
        <f t="shared" si="23"/>
        <v>0.22329227388591302</v>
      </c>
      <c r="X22">
        <f t="shared" si="24"/>
        <v>3.7033924385011532E-2</v>
      </c>
      <c r="Y22">
        <f t="shared" si="25"/>
        <v>2.2329227388591302E-3</v>
      </c>
      <c r="Z22">
        <f t="shared" si="26"/>
        <v>0.18402542676204234</v>
      </c>
      <c r="AB22">
        <f t="shared" si="27"/>
        <v>-19758.481077585602</v>
      </c>
      <c r="AC22">
        <f t="shared" si="2"/>
        <v>-22874.150651483891</v>
      </c>
      <c r="AE22">
        <f t="shared" si="3"/>
        <v>0</v>
      </c>
      <c r="AF22">
        <f t="shared" si="4"/>
        <v>0</v>
      </c>
      <c r="AG22">
        <f t="shared" si="5"/>
        <v>-4.6006356690510586</v>
      </c>
      <c r="AH22">
        <f t="shared" si="6"/>
        <v>-74067.848770023062</v>
      </c>
      <c r="AI22">
        <f t="shared" si="7"/>
        <v>-74072.44940569211</v>
      </c>
      <c r="AJ22">
        <f t="shared" si="8"/>
        <v>3115.6695738982889</v>
      </c>
      <c r="AK22">
        <f t="shared" si="30"/>
        <v>-1383.0936754309923</v>
      </c>
      <c r="AL22">
        <f t="shared" si="9"/>
        <v>-72339.873507224824</v>
      </c>
      <c r="AN22">
        <f t="shared" si="10"/>
        <v>0</v>
      </c>
      <c r="AO22">
        <f t="shared" si="11"/>
        <v>0</v>
      </c>
      <c r="AP22">
        <f t="shared" si="12"/>
        <v>-0.53416497918039363</v>
      </c>
      <c r="AQ22">
        <f t="shared" si="13"/>
        <v>-8599.7791918908024</v>
      </c>
      <c r="AR22">
        <f t="shared" si="14"/>
        <v>-8600.3133568699814</v>
      </c>
      <c r="AS22">
        <f t="shared" si="15"/>
        <v>361.75035208072569</v>
      </c>
      <c r="AT22">
        <f t="shared" si="16"/>
        <v>-160.58654879174932</v>
      </c>
      <c r="AU22">
        <f t="shared" si="17"/>
        <v>-8399.1495535810063</v>
      </c>
      <c r="AW22">
        <v>19</v>
      </c>
      <c r="AX22">
        <f>IF(Z22&gt;0, (R22*SUMPRODUCT(K22:$K$98, X22:$X$98)-K22*$AZ$3)/Z22, 0)</f>
        <v>-124298.85942371299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0.10366676508068833</v>
      </c>
      <c r="L23" s="2">
        <v>20</v>
      </c>
      <c r="M23" s="8">
        <v>0.18707617900000001</v>
      </c>
      <c r="Q23" s="5">
        <f t="shared" si="29"/>
        <v>25</v>
      </c>
      <c r="R23">
        <f t="shared" si="0"/>
        <v>2000000</v>
      </c>
      <c r="S23">
        <f t="shared" si="1"/>
        <v>-170134.88011260345</v>
      </c>
      <c r="U23">
        <f t="shared" si="21"/>
        <v>0.18707617900000001</v>
      </c>
      <c r="V23">
        <f t="shared" si="22"/>
        <v>0.01</v>
      </c>
      <c r="W23">
        <f t="shared" si="23"/>
        <v>0.18402542676204234</v>
      </c>
      <c r="X23">
        <f t="shared" si="24"/>
        <v>3.4426773677487227E-2</v>
      </c>
      <c r="Y23">
        <f t="shared" si="25"/>
        <v>1.8402542676204234E-3</v>
      </c>
      <c r="Z23">
        <f t="shared" si="26"/>
        <v>0.1477583988169347</v>
      </c>
      <c r="AB23">
        <f t="shared" si="27"/>
        <v>-22874.150651483891</v>
      </c>
      <c r="AC23">
        <f t="shared" si="2"/>
        <v>-25138.857468349433</v>
      </c>
      <c r="AE23">
        <f t="shared" si="3"/>
        <v>0</v>
      </c>
      <c r="AF23">
        <f t="shared" si="4"/>
        <v>0</v>
      </c>
      <c r="AG23">
        <f t="shared" si="5"/>
        <v>-3.6939599704233674</v>
      </c>
      <c r="AH23">
        <f t="shared" si="6"/>
        <v>-68853.547354974449</v>
      </c>
      <c r="AI23">
        <f t="shared" si="7"/>
        <v>-68857.241314944869</v>
      </c>
      <c r="AJ23">
        <f t="shared" si="8"/>
        <v>2264.7068168655424</v>
      </c>
      <c r="AK23">
        <f t="shared" si="30"/>
        <v>-1601.1905456038726</v>
      </c>
      <c r="AL23">
        <f t="shared" si="9"/>
        <v>-68193.725043683196</v>
      </c>
      <c r="AN23">
        <f t="shared" si="10"/>
        <v>0</v>
      </c>
      <c r="AO23">
        <f t="shared" si="11"/>
        <v>0</v>
      </c>
      <c r="AP23">
        <f t="shared" si="12"/>
        <v>-0.38294088047134561</v>
      </c>
      <c r="AQ23">
        <f t="shared" si="13"/>
        <v>-7137.8245186201848</v>
      </c>
      <c r="AR23">
        <f t="shared" si="14"/>
        <v>-7138.2074595006561</v>
      </c>
      <c r="AS23">
        <f t="shared" si="15"/>
        <v>234.77482956063361</v>
      </c>
      <c r="AT23">
        <f t="shared" si="16"/>
        <v>-165.99024414053582</v>
      </c>
      <c r="AU23">
        <f t="shared" si="17"/>
        <v>-7069.4228740805584</v>
      </c>
      <c r="AW23">
        <v>20</v>
      </c>
      <c r="AX23">
        <f>IF(Z23&gt;0, (R23*SUMPRODUCT(K23:$K$98, X23:$X$98)-K23*$AZ$3)/Z23, 0)</f>
        <v>-170134.88011260345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9.2559611679185999E-2</v>
      </c>
      <c r="L24" s="2">
        <v>21</v>
      </c>
      <c r="M24" s="8">
        <v>0.21155222800000001</v>
      </c>
      <c r="Q24" s="5">
        <f t="shared" si="29"/>
        <v>25</v>
      </c>
      <c r="R24">
        <f t="shared" si="0"/>
        <v>2000000</v>
      </c>
      <c r="S24">
        <f t="shared" si="1"/>
        <v>-231436.78533695999</v>
      </c>
      <c r="U24">
        <f t="shared" si="21"/>
        <v>0.21155222800000001</v>
      </c>
      <c r="V24">
        <f t="shared" si="22"/>
        <v>0.01</v>
      </c>
      <c r="W24">
        <f t="shared" si="23"/>
        <v>0.1477583988169347</v>
      </c>
      <c r="X24">
        <f t="shared" si="24"/>
        <v>3.1258618475435103E-2</v>
      </c>
      <c r="Y24">
        <f t="shared" si="25"/>
        <v>1.4775839881693471E-3</v>
      </c>
      <c r="Z24">
        <f t="shared" si="26"/>
        <v>0.11502219635333026</v>
      </c>
      <c r="AB24">
        <f t="shared" si="27"/>
        <v>-25138.857468349433</v>
      </c>
      <c r="AC24">
        <f t="shared" si="2"/>
        <v>-26620.367366411359</v>
      </c>
      <c r="AE24">
        <f t="shared" si="3"/>
        <v>0</v>
      </c>
      <c r="AF24">
        <f t="shared" si="4"/>
        <v>0</v>
      </c>
      <c r="AG24">
        <f t="shared" si="5"/>
        <v>-2.8755549088332564</v>
      </c>
      <c r="AH24">
        <f t="shared" si="6"/>
        <v>-62517.236950870203</v>
      </c>
      <c r="AI24">
        <f t="shared" si="7"/>
        <v>-62520.112505779034</v>
      </c>
      <c r="AJ24">
        <f t="shared" si="8"/>
        <v>1481.5098980619259</v>
      </c>
      <c r="AK24">
        <f t="shared" si="30"/>
        <v>-1759.7200227844605</v>
      </c>
      <c r="AL24">
        <f t="shared" si="9"/>
        <v>-62798.322630501571</v>
      </c>
      <c r="AN24">
        <f t="shared" si="10"/>
        <v>0</v>
      </c>
      <c r="AO24">
        <f t="shared" si="11"/>
        <v>0</v>
      </c>
      <c r="AP24">
        <f t="shared" si="12"/>
        <v>-0.26616024572378333</v>
      </c>
      <c r="AQ24">
        <f t="shared" si="13"/>
        <v>-5786.5711754282038</v>
      </c>
      <c r="AR24">
        <f t="shared" si="14"/>
        <v>-5786.8373356739276</v>
      </c>
      <c r="AS24">
        <f t="shared" si="15"/>
        <v>137.12798086348229</v>
      </c>
      <c r="AT24">
        <f t="shared" si="16"/>
        <v>-162.87900197301801</v>
      </c>
      <c r="AU24">
        <f t="shared" si="17"/>
        <v>-5812.5883567834635</v>
      </c>
      <c r="AW24">
        <v>21</v>
      </c>
      <c r="AX24">
        <f>IF(Z24&gt;0, (R24*SUMPRODUCT(K24:$K$98, X24:$X$98)-K24*$AZ$3)/Z24, 0)</f>
        <v>-231436.78533695999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8.2642510427844637E-2</v>
      </c>
      <c r="L25" s="2">
        <v>22</v>
      </c>
      <c r="M25" s="8">
        <v>0.23965956799999999</v>
      </c>
      <c r="Q25" s="5">
        <f t="shared" si="29"/>
        <v>25</v>
      </c>
      <c r="R25">
        <f t="shared" si="0"/>
        <v>2000000</v>
      </c>
      <c r="S25">
        <f t="shared" si="1"/>
        <v>-316973.55454464245</v>
      </c>
      <c r="U25">
        <f t="shared" si="21"/>
        <v>0.23965956799999999</v>
      </c>
      <c r="V25">
        <f t="shared" si="22"/>
        <v>0.01</v>
      </c>
      <c r="W25">
        <f t="shared" si="23"/>
        <v>0.11502219635333026</v>
      </c>
      <c r="X25">
        <f t="shared" si="24"/>
        <v>2.7566169888450304E-2</v>
      </c>
      <c r="Y25">
        <f t="shared" si="25"/>
        <v>1.1502219635333027E-3</v>
      </c>
      <c r="Z25">
        <f t="shared" si="26"/>
        <v>8.6305804501346658E-2</v>
      </c>
      <c r="AB25">
        <f t="shared" si="27"/>
        <v>-26620.367366411359</v>
      </c>
      <c r="AC25">
        <f t="shared" si="2"/>
        <v>-27356.657630626854</v>
      </c>
      <c r="AE25">
        <f t="shared" si="3"/>
        <v>0</v>
      </c>
      <c r="AF25">
        <f t="shared" si="4"/>
        <v>0</v>
      </c>
      <c r="AG25">
        <f t="shared" si="5"/>
        <v>-2.1576451125336664</v>
      </c>
      <c r="AH25">
        <f t="shared" si="6"/>
        <v>-55132.339776900611</v>
      </c>
      <c r="AI25">
        <f t="shared" si="7"/>
        <v>-55134.497422013148</v>
      </c>
      <c r="AJ25">
        <f t="shared" si="8"/>
        <v>736.29026421549497</v>
      </c>
      <c r="AK25">
        <f t="shared" si="30"/>
        <v>-1863.4257156487954</v>
      </c>
      <c r="AL25">
        <f t="shared" si="9"/>
        <v>-56261.632873446448</v>
      </c>
      <c r="AN25">
        <f t="shared" si="10"/>
        <v>0</v>
      </c>
      <c r="AO25">
        <f t="shared" si="11"/>
        <v>0</v>
      </c>
      <c r="AP25">
        <f t="shared" si="12"/>
        <v>-0.17831320871215153</v>
      </c>
      <c r="AQ25">
        <f t="shared" si="13"/>
        <v>-4556.2749649239822</v>
      </c>
      <c r="AR25">
        <f t="shared" si="14"/>
        <v>-4556.4532781326952</v>
      </c>
      <c r="AS25">
        <f t="shared" si="15"/>
        <v>60.848875838349528</v>
      </c>
      <c r="AT25">
        <f t="shared" si="16"/>
        <v>-153.99817913701943</v>
      </c>
      <c r="AU25">
        <f t="shared" si="17"/>
        <v>-4649.6025814313643</v>
      </c>
      <c r="AW25">
        <v>22</v>
      </c>
      <c r="AX25">
        <f>IF(Z25&gt;0, (R25*SUMPRODUCT(K25:$K$98, X25:$X$98)-K25*$AZ$3)/Z25, 0)</f>
        <v>-316973.55454464245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7.3787955739146996E-2</v>
      </c>
      <c r="L26" s="2">
        <v>23</v>
      </c>
      <c r="M26" s="8">
        <v>0.27212731099999998</v>
      </c>
      <c r="Q26" s="5">
        <f t="shared" si="29"/>
        <v>25</v>
      </c>
      <c r="R26">
        <f t="shared" si="0"/>
        <v>2000000</v>
      </c>
      <c r="S26">
        <f t="shared" si="1"/>
        <v>-442305.77657809126</v>
      </c>
      <c r="U26">
        <f t="shared" si="21"/>
        <v>0.27212731099999998</v>
      </c>
      <c r="V26">
        <f t="shared" si="22"/>
        <v>0.01</v>
      </c>
      <c r="W26">
        <f t="shared" si="23"/>
        <v>8.6305804501346658E-2</v>
      </c>
      <c r="X26">
        <f t="shared" si="24"/>
        <v>2.3486166502643159E-2</v>
      </c>
      <c r="Y26">
        <f t="shared" si="25"/>
        <v>8.6305804501346658E-4</v>
      </c>
      <c r="Z26">
        <f t="shared" si="26"/>
        <v>6.1956579953690027E-2</v>
      </c>
      <c r="AB26">
        <f t="shared" si="27"/>
        <v>-27356.657630626854</v>
      </c>
      <c r="AC26">
        <f t="shared" si="2"/>
        <v>-27403.753210539468</v>
      </c>
      <c r="AE26">
        <f t="shared" si="3"/>
        <v>0</v>
      </c>
      <c r="AF26">
        <f t="shared" si="4"/>
        <v>0</v>
      </c>
      <c r="AG26">
        <f t="shared" si="5"/>
        <v>-1.5489144988422507</v>
      </c>
      <c r="AH26">
        <f t="shared" si="6"/>
        <v>-46972.333005286317</v>
      </c>
      <c r="AI26">
        <f t="shared" si="7"/>
        <v>-46973.881919785155</v>
      </c>
      <c r="AJ26">
        <f t="shared" si="8"/>
        <v>47.095579912613175</v>
      </c>
      <c r="AK26">
        <f t="shared" si="30"/>
        <v>-1914.9660341438801</v>
      </c>
      <c r="AL26">
        <f t="shared" si="9"/>
        <v>-48841.752374016425</v>
      </c>
      <c r="AN26">
        <f t="shared" si="10"/>
        <v>0</v>
      </c>
      <c r="AO26">
        <f t="shared" si="11"/>
        <v>0</v>
      </c>
      <c r="AP26">
        <f t="shared" si="12"/>
        <v>-0.11429123448429505</v>
      </c>
      <c r="AQ26">
        <f t="shared" si="13"/>
        <v>-3465.9924287585404</v>
      </c>
      <c r="AR26">
        <f t="shared" si="14"/>
        <v>-3466.1067199930244</v>
      </c>
      <c r="AS26">
        <f t="shared" si="15"/>
        <v>3.4750865661013615</v>
      </c>
      <c r="AT26">
        <f t="shared" si="16"/>
        <v>-141.30142896937846</v>
      </c>
      <c r="AU26">
        <f t="shared" si="17"/>
        <v>-3603.9330623963015</v>
      </c>
      <c r="AW26">
        <v>23</v>
      </c>
      <c r="AX26">
        <f>IF(Z26&gt;0, (R26*SUMPRODUCT(K26:$K$98, X26:$X$98)-K26*$AZ$3)/Z26, 0)</f>
        <v>-442305.77657809126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6.5882103338524095E-2</v>
      </c>
      <c r="L27" s="2">
        <v>24</v>
      </c>
      <c r="M27" s="8">
        <v>0.30842977500000002</v>
      </c>
      <c r="Q27" s="5">
        <f t="shared" si="29"/>
        <v>25</v>
      </c>
      <c r="R27">
        <f t="shared" si="0"/>
        <v>2000000</v>
      </c>
      <c r="S27">
        <f t="shared" si="1"/>
        <v>-635688.28960939508</v>
      </c>
      <c r="U27">
        <f t="shared" si="21"/>
        <v>0.30842977500000002</v>
      </c>
      <c r="V27">
        <f t="shared" si="22"/>
        <v>0.01</v>
      </c>
      <c r="W27">
        <f t="shared" si="23"/>
        <v>6.1956579953690027E-2</v>
      </c>
      <c r="X27">
        <f t="shared" si="24"/>
        <v>1.9109254014886126E-2</v>
      </c>
      <c r="Y27">
        <f t="shared" si="25"/>
        <v>6.1956579953690032E-4</v>
      </c>
      <c r="Z27">
        <f t="shared" si="26"/>
        <v>4.2227760139267004E-2</v>
      </c>
      <c r="AB27">
        <f t="shared" si="27"/>
        <v>-27403.753210539468</v>
      </c>
      <c r="AC27">
        <f t="shared" si="2"/>
        <v>-26843.692616966433</v>
      </c>
      <c r="AE27">
        <f t="shared" si="3"/>
        <v>0</v>
      </c>
      <c r="AF27">
        <f t="shared" si="4"/>
        <v>0</v>
      </c>
      <c r="AG27">
        <f t="shared" si="5"/>
        <v>-1.0556940034816751</v>
      </c>
      <c r="AH27">
        <f t="shared" si="6"/>
        <v>-38218.508029772252</v>
      </c>
      <c r="AI27">
        <f t="shared" si="7"/>
        <v>-38219.563723775733</v>
      </c>
      <c r="AJ27">
        <f t="shared" si="8"/>
        <v>-560.06059357303457</v>
      </c>
      <c r="AK27">
        <f t="shared" si="30"/>
        <v>-1918.2627247377629</v>
      </c>
      <c r="AL27">
        <f t="shared" si="9"/>
        <v>-40697.887042086528</v>
      </c>
      <c r="AN27">
        <f t="shared" si="10"/>
        <v>0</v>
      </c>
      <c r="AO27">
        <f t="shared" si="11"/>
        <v>0</v>
      </c>
      <c r="AP27">
        <f t="shared" si="12"/>
        <v>-6.9551341431239935E-2</v>
      </c>
      <c r="AQ27">
        <f t="shared" si="13"/>
        <v>-2517.9156954616683</v>
      </c>
      <c r="AR27">
        <f t="shared" si="14"/>
        <v>-2517.9852468030995</v>
      </c>
      <c r="AS27">
        <f t="shared" si="15"/>
        <v>-36.897969901613806</v>
      </c>
      <c r="AT27">
        <f t="shared" si="16"/>
        <v>-126.3791830616121</v>
      </c>
      <c r="AU27">
        <f t="shared" si="17"/>
        <v>-2681.2623997663254</v>
      </c>
      <c r="AW27">
        <v>24</v>
      </c>
      <c r="AX27">
        <f>IF(Z27&gt;0, (R27*SUMPRODUCT(K27:$K$98, X27:$X$98)-K27*$AZ$3)/Z27, 0)</f>
        <v>-635688.28960939508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5.8823306552253651E-2</v>
      </c>
      <c r="L28" s="2">
        <v>25</v>
      </c>
      <c r="M28" s="8">
        <v>0.34883407700000002</v>
      </c>
      <c r="Q28" s="5">
        <f t="shared" si="29"/>
        <v>25</v>
      </c>
      <c r="R28">
        <f t="shared" si="0"/>
        <v>2000000</v>
      </c>
      <c r="S28">
        <f t="shared" si="1"/>
        <v>-951686.69794786617</v>
      </c>
      <c r="U28">
        <f t="shared" si="21"/>
        <v>0.34883407700000002</v>
      </c>
      <c r="V28">
        <f t="shared" si="22"/>
        <v>0.01</v>
      </c>
      <c r="W28">
        <f t="shared" si="23"/>
        <v>4.2227760139267004E-2</v>
      </c>
      <c r="X28">
        <f t="shared" si="24"/>
        <v>1.4730481731958598E-2</v>
      </c>
      <c r="Y28">
        <f t="shared" si="25"/>
        <v>4.2227760139267002E-4</v>
      </c>
      <c r="Z28">
        <f t="shared" si="26"/>
        <v>2.7075000805915735E-2</v>
      </c>
      <c r="AB28">
        <f t="shared" si="27"/>
        <v>-26843.692616966433</v>
      </c>
      <c r="AC28">
        <f t="shared" si="2"/>
        <v>-25766.91811391776</v>
      </c>
      <c r="AE28">
        <f t="shared" si="3"/>
        <v>0</v>
      </c>
      <c r="AF28">
        <f t="shared" si="4"/>
        <v>0</v>
      </c>
      <c r="AG28">
        <f t="shared" si="5"/>
        <v>-0.67687502014789336</v>
      </c>
      <c r="AH28">
        <f t="shared" si="6"/>
        <v>-29460.963463917196</v>
      </c>
      <c r="AI28">
        <f t="shared" si="7"/>
        <v>-29461.640338937344</v>
      </c>
      <c r="AJ28">
        <f t="shared" si="8"/>
        <v>-1076.7745030486731</v>
      </c>
      <c r="AK28">
        <f t="shared" si="30"/>
        <v>-1879.0584831876504</v>
      </c>
      <c r="AL28">
        <f t="shared" si="9"/>
        <v>-32417.473325173669</v>
      </c>
      <c r="AN28">
        <f t="shared" si="10"/>
        <v>0</v>
      </c>
      <c r="AO28">
        <f t="shared" si="11"/>
        <v>0</v>
      </c>
      <c r="AP28">
        <f t="shared" si="12"/>
        <v>-3.98160268077224E-2</v>
      </c>
      <c r="AQ28">
        <f t="shared" si="13"/>
        <v>-1732.991285162746</v>
      </c>
      <c r="AR28">
        <f t="shared" si="14"/>
        <v>-1733.0311011895535</v>
      </c>
      <c r="AS28">
        <f t="shared" si="15"/>
        <v>-63.339436680482677</v>
      </c>
      <c r="AT28">
        <f t="shared" si="16"/>
        <v>-110.53243318615992</v>
      </c>
      <c r="AU28">
        <f t="shared" si="17"/>
        <v>-1906.9029710561963</v>
      </c>
      <c r="AW28">
        <v>25</v>
      </c>
      <c r="AX28">
        <f>IF(Z28&gt;0, (R28*SUMPRODUCT(K28:$K$98, X28:$X$98)-K28*$AZ$3)/Z28, 0)</f>
        <v>-951686.69794786617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5.2520809421655039E-2</v>
      </c>
      <c r="L29" s="2">
        <v>26</v>
      </c>
      <c r="M29" s="8">
        <v>0.39293336200000001</v>
      </c>
      <c r="Q29" s="5">
        <f t="shared" si="29"/>
        <v>25</v>
      </c>
      <c r="R29">
        <f t="shared" si="0"/>
        <v>2000000</v>
      </c>
      <c r="S29">
        <f t="shared" si="1"/>
        <v>-1502597.8048542121</v>
      </c>
      <c r="U29">
        <f t="shared" si="21"/>
        <v>0.39293336200000001</v>
      </c>
      <c r="V29">
        <f t="shared" si="22"/>
        <v>0.01</v>
      </c>
      <c r="W29">
        <f t="shared" si="23"/>
        <v>2.7075000805915735E-2</v>
      </c>
      <c r="X29">
        <f t="shared" si="24"/>
        <v>1.063867109282118E-2</v>
      </c>
      <c r="Y29">
        <f t="shared" si="25"/>
        <v>2.7075000805915734E-4</v>
      </c>
      <c r="Z29">
        <f t="shared" si="26"/>
        <v>1.6165579705035397E-2</v>
      </c>
      <c r="AB29">
        <f t="shared" si="27"/>
        <v>-25766.91811391776</v>
      </c>
      <c r="AC29">
        <f t="shared" si="2"/>
        <v>-24290.364578981989</v>
      </c>
      <c r="AE29">
        <f t="shared" si="3"/>
        <v>0</v>
      </c>
      <c r="AF29">
        <f t="shared" si="4"/>
        <v>0</v>
      </c>
      <c r="AG29">
        <f t="shared" si="5"/>
        <v>-0.40413949262588494</v>
      </c>
      <c r="AH29">
        <f t="shared" si="6"/>
        <v>-21277.342185642359</v>
      </c>
      <c r="AI29">
        <f t="shared" si="7"/>
        <v>-21277.746325134984</v>
      </c>
      <c r="AJ29">
        <f t="shared" si="8"/>
        <v>-1476.5535349357706</v>
      </c>
      <c r="AK29">
        <f t="shared" si="30"/>
        <v>-1803.6842679742433</v>
      </c>
      <c r="AL29">
        <f t="shared" si="9"/>
        <v>-24557.984128044998</v>
      </c>
      <c r="AN29">
        <f t="shared" si="10"/>
        <v>0</v>
      </c>
      <c r="AO29">
        <f t="shared" si="11"/>
        <v>0</v>
      </c>
      <c r="AP29">
        <f t="shared" si="12"/>
        <v>-2.1225733271968465E-2</v>
      </c>
      <c r="AQ29">
        <f t="shared" si="13"/>
        <v>-1117.5032339314635</v>
      </c>
      <c r="AR29">
        <f t="shared" si="14"/>
        <v>-1117.5244596647353</v>
      </c>
      <c r="AS29">
        <f t="shared" si="15"/>
        <v>-77.549786809232671</v>
      </c>
      <c r="AT29">
        <f t="shared" si="16"/>
        <v>-94.730957695112608</v>
      </c>
      <c r="AU29">
        <f t="shared" si="17"/>
        <v>-1289.8052041690808</v>
      </c>
      <c r="AW29">
        <v>26</v>
      </c>
      <c r="AX29">
        <f>IF(Z29&gt;0, (R29*SUMPRODUCT(K29:$K$98, X29:$X$98)-K29*$AZ$3)/Z29, 0)</f>
        <v>-1502597.8048542121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4.6893579840763422E-2</v>
      </c>
      <c r="L30" s="2">
        <v>27</v>
      </c>
      <c r="M30" s="8">
        <v>0.441408258</v>
      </c>
      <c r="Q30" s="5">
        <f t="shared" si="29"/>
        <v>25</v>
      </c>
      <c r="R30">
        <f t="shared" si="0"/>
        <v>2000000</v>
      </c>
      <c r="S30">
        <f t="shared" si="1"/>
        <v>-2541884.4445968969</v>
      </c>
      <c r="U30">
        <f t="shared" si="21"/>
        <v>0.441408258</v>
      </c>
      <c r="V30">
        <f t="shared" si="22"/>
        <v>0.01</v>
      </c>
      <c r="W30">
        <f t="shared" si="23"/>
        <v>1.6165579705035397E-2</v>
      </c>
      <c r="X30">
        <f t="shared" si="24"/>
        <v>7.1356203771598282E-3</v>
      </c>
      <c r="Y30">
        <f t="shared" si="25"/>
        <v>1.6165579705035399E-4</v>
      </c>
      <c r="Z30">
        <f t="shared" si="26"/>
        <v>8.8683035308252146E-3</v>
      </c>
      <c r="AB30">
        <f t="shared" si="27"/>
        <v>-24290.364578981989</v>
      </c>
      <c r="AC30">
        <f t="shared" si="2"/>
        <v>-22542.202794968351</v>
      </c>
      <c r="AE30">
        <f t="shared" si="3"/>
        <v>0</v>
      </c>
      <c r="AF30">
        <f t="shared" si="4"/>
        <v>0</v>
      </c>
      <c r="AG30">
        <f t="shared" si="5"/>
        <v>-0.22170758827063036</v>
      </c>
      <c r="AH30">
        <f t="shared" si="6"/>
        <v>-14271.240754319657</v>
      </c>
      <c r="AI30">
        <f t="shared" si="7"/>
        <v>-14271.462461907928</v>
      </c>
      <c r="AJ30">
        <f t="shared" si="8"/>
        <v>-1748.1617840136387</v>
      </c>
      <c r="AK30">
        <f t="shared" si="30"/>
        <v>-1700.3255205287394</v>
      </c>
      <c r="AL30">
        <f t="shared" si="9"/>
        <v>-17719.949766450307</v>
      </c>
      <c r="AN30">
        <f t="shared" si="10"/>
        <v>0</v>
      </c>
      <c r="AO30">
        <f t="shared" si="11"/>
        <v>0</v>
      </c>
      <c r="AP30">
        <f t="shared" si="12"/>
        <v>-1.0396662491871909E-2</v>
      </c>
      <c r="AQ30">
        <f t="shared" si="13"/>
        <v>-669.22956773944566</v>
      </c>
      <c r="AR30">
        <f t="shared" si="14"/>
        <v>-669.23996440193753</v>
      </c>
      <c r="AS30">
        <f t="shared" si="15"/>
        <v>-81.977564193214988</v>
      </c>
      <c r="AT30">
        <f t="shared" si="16"/>
        <v>-79.734350552202059</v>
      </c>
      <c r="AU30">
        <f t="shared" si="17"/>
        <v>-830.95187914735459</v>
      </c>
      <c r="AW30">
        <v>27</v>
      </c>
      <c r="AX30">
        <f>IF(Z30&gt;0, (R30*SUMPRODUCT(K30:$K$98, X30:$X$98)-K30*$AZ$3)/Z30, 0)</f>
        <v>-2541884.4445968969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4.1869267714967337E-2</v>
      </c>
      <c r="L31" s="2">
        <v>28</v>
      </c>
      <c r="M31" s="8">
        <v>0.49593942699999999</v>
      </c>
      <c r="Q31" s="5">
        <f t="shared" si="29"/>
        <v>25</v>
      </c>
      <c r="R31">
        <f t="shared" si="0"/>
        <v>2000000</v>
      </c>
      <c r="S31">
        <f t="shared" si="1"/>
        <v>-4713659.9988296703</v>
      </c>
      <c r="U31">
        <f t="shared" si="21"/>
        <v>0.49593942699999999</v>
      </c>
      <c r="V31">
        <f t="shared" si="22"/>
        <v>0.01</v>
      </c>
      <c r="W31">
        <f t="shared" si="23"/>
        <v>8.8683035308252146E-3</v>
      </c>
      <c r="X31">
        <f t="shared" si="24"/>
        <v>4.3981413715395339E-3</v>
      </c>
      <c r="Y31">
        <f t="shared" si="25"/>
        <v>8.8683035308252149E-5</v>
      </c>
      <c r="Z31">
        <f t="shared" si="26"/>
        <v>4.3814791239774288E-3</v>
      </c>
      <c r="AB31">
        <f t="shared" si="27"/>
        <v>-22542.202794968351</v>
      </c>
      <c r="AC31">
        <f t="shared" si="2"/>
        <v>-20652.802882399672</v>
      </c>
      <c r="AE31">
        <f t="shared" si="3"/>
        <v>0</v>
      </c>
      <c r="AF31">
        <f t="shared" si="4"/>
        <v>0</v>
      </c>
      <c r="AG31">
        <f t="shared" si="5"/>
        <v>-0.10953697809943572</v>
      </c>
      <c r="AH31">
        <f t="shared" si="6"/>
        <v>-8796.2827430790676</v>
      </c>
      <c r="AI31">
        <f t="shared" si="7"/>
        <v>-8796.3922800571672</v>
      </c>
      <c r="AJ31">
        <f t="shared" si="8"/>
        <v>-1889.3999125686787</v>
      </c>
      <c r="AK31">
        <f t="shared" si="30"/>
        <v>-1577.9541956477847</v>
      </c>
      <c r="AL31">
        <f t="shared" si="9"/>
        <v>-12263.74638827363</v>
      </c>
      <c r="AN31">
        <f t="shared" si="10"/>
        <v>0</v>
      </c>
      <c r="AO31">
        <f t="shared" si="11"/>
        <v>0</v>
      </c>
      <c r="AP31">
        <f t="shared" si="12"/>
        <v>-4.5862330607337881E-3</v>
      </c>
      <c r="AQ31">
        <f t="shared" si="13"/>
        <v>-368.29391706652473</v>
      </c>
      <c r="AR31">
        <f t="shared" si="14"/>
        <v>-368.29850329958549</v>
      </c>
      <c r="AS31">
        <f t="shared" si="15"/>
        <v>-79.107790759973895</v>
      </c>
      <c r="AT31">
        <f t="shared" si="16"/>
        <v>-66.067786659533041</v>
      </c>
      <c r="AU31">
        <f t="shared" si="17"/>
        <v>-513.4740807190924</v>
      </c>
      <c r="AW31">
        <v>28</v>
      </c>
      <c r="AX31">
        <f>IF(Z31&gt;0, (R31*SUMPRODUCT(K31:$K$98, X31:$X$98)-K31*$AZ$3)/Z31, 0)</f>
        <v>-4713659.9988296703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3.7383274745506546E-2</v>
      </c>
      <c r="L32" s="2">
        <v>29</v>
      </c>
      <c r="M32" s="8">
        <v>0.55722270799999996</v>
      </c>
      <c r="Q32" s="5">
        <f t="shared" si="29"/>
        <v>25</v>
      </c>
      <c r="R32">
        <f t="shared" si="0"/>
        <v>2000000</v>
      </c>
      <c r="S32">
        <f t="shared" si="1"/>
        <v>-9881109.6113272756</v>
      </c>
      <c r="U32">
        <f t="shared" si="21"/>
        <v>0.55722270799999996</v>
      </c>
      <c r="V32">
        <f t="shared" si="22"/>
        <v>0.01</v>
      </c>
      <c r="W32">
        <f t="shared" si="23"/>
        <v>4.3814791239774288E-3</v>
      </c>
      <c r="X32">
        <f t="shared" si="24"/>
        <v>2.4414596625081703E-3</v>
      </c>
      <c r="Y32">
        <f t="shared" si="25"/>
        <v>4.3814791239774287E-5</v>
      </c>
      <c r="Z32">
        <f t="shared" si="26"/>
        <v>1.8962046702294842E-3</v>
      </c>
      <c r="AB32">
        <f t="shared" si="27"/>
        <v>-20652.802882399672</v>
      </c>
      <c r="AC32">
        <f t="shared" si="2"/>
        <v>-18736.606192048224</v>
      </c>
      <c r="AE32">
        <f t="shared" si="3"/>
        <v>0</v>
      </c>
      <c r="AF32">
        <f t="shared" si="4"/>
        <v>0</v>
      </c>
      <c r="AG32">
        <f t="shared" si="5"/>
        <v>-4.7405116755737102E-2</v>
      </c>
      <c r="AH32">
        <f t="shared" si="6"/>
        <v>-4882.9193250163407</v>
      </c>
      <c r="AI32">
        <f t="shared" si="7"/>
        <v>-4882.9667301330965</v>
      </c>
      <c r="AJ32">
        <f t="shared" si="8"/>
        <v>-1916.1966903514476</v>
      </c>
      <c r="AK32">
        <f t="shared" si="30"/>
        <v>-1445.6962017679771</v>
      </c>
      <c r="AL32">
        <f t="shared" si="9"/>
        <v>-8244.8596222525211</v>
      </c>
      <c r="AN32">
        <f t="shared" si="10"/>
        <v>0</v>
      </c>
      <c r="AO32">
        <f t="shared" si="11"/>
        <v>0</v>
      </c>
      <c r="AP32">
        <f t="shared" si="12"/>
        <v>-1.772158504022536E-3</v>
      </c>
      <c r="AQ32">
        <f t="shared" si="13"/>
        <v>-182.53951468722923</v>
      </c>
      <c r="AR32">
        <f t="shared" si="14"/>
        <v>-182.54128684573325</v>
      </c>
      <c r="AS32">
        <f t="shared" si="15"/>
        <v>-71.633707341838502</v>
      </c>
      <c r="AT32">
        <f t="shared" si="16"/>
        <v>-54.044858309227557</v>
      </c>
      <c r="AU32">
        <f t="shared" si="17"/>
        <v>-308.21985249679932</v>
      </c>
      <c r="AW32">
        <v>29</v>
      </c>
      <c r="AX32">
        <f>IF(Z32&gt;0, (R32*SUMPRODUCT(K32:$K$98, X32:$X$98)-K32*$AZ$3)/Z32, 0)</f>
        <v>-9881109.6113272756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3.337792387991656E-2</v>
      </c>
      <c r="L33" s="2">
        <v>30</v>
      </c>
      <c r="M33" s="8">
        <v>0.62633703200000002</v>
      </c>
      <c r="Q33" s="5">
        <f t="shared" si="29"/>
        <v>25</v>
      </c>
      <c r="R33">
        <f t="shared" si="0"/>
        <v>2000000</v>
      </c>
      <c r="S33">
        <f t="shared" si="1"/>
        <v>-24477850.559189446</v>
      </c>
      <c r="U33">
        <f t="shared" si="21"/>
        <v>0.62633703200000002</v>
      </c>
      <c r="V33">
        <f t="shared" si="22"/>
        <v>0.01</v>
      </c>
      <c r="W33">
        <f t="shared" si="23"/>
        <v>1.8962046702294842E-3</v>
      </c>
      <c r="X33">
        <f t="shared" si="24"/>
        <v>1.187663205216074E-3</v>
      </c>
      <c r="Y33">
        <f t="shared" si="25"/>
        <v>1.8962046702294842E-5</v>
      </c>
      <c r="Z33">
        <f t="shared" si="26"/>
        <v>6.895794183111153E-4</v>
      </c>
      <c r="AB33">
        <f t="shared" si="27"/>
        <v>-18736.606192048224</v>
      </c>
      <c r="AC33">
        <f t="shared" si="2"/>
        <v>-16879.421950112268</v>
      </c>
      <c r="AE33">
        <f t="shared" si="3"/>
        <v>0</v>
      </c>
      <c r="AF33">
        <f t="shared" si="4"/>
        <v>0</v>
      </c>
      <c r="AG33">
        <f t="shared" si="5"/>
        <v>-1.7239485457777884E-2</v>
      </c>
      <c r="AH33">
        <f t="shared" si="6"/>
        <v>-2375.3264104321479</v>
      </c>
      <c r="AI33">
        <f t="shared" si="7"/>
        <v>-2375.3436499176055</v>
      </c>
      <c r="AJ33">
        <f t="shared" si="8"/>
        <v>-1857.1842419359564</v>
      </c>
      <c r="AK33">
        <f t="shared" si="30"/>
        <v>-1311.5624334433758</v>
      </c>
      <c r="AL33">
        <f t="shared" si="9"/>
        <v>-5544.0903252969383</v>
      </c>
      <c r="AN33">
        <f t="shared" si="10"/>
        <v>0</v>
      </c>
      <c r="AO33">
        <f t="shared" si="11"/>
        <v>0</v>
      </c>
      <c r="AP33">
        <f t="shared" si="12"/>
        <v>-5.7541823333863873E-4</v>
      </c>
      <c r="AQ33">
        <f t="shared" si="13"/>
        <v>-79.283464117359671</v>
      </c>
      <c r="AR33">
        <f t="shared" si="14"/>
        <v>-79.28403953559301</v>
      </c>
      <c r="AS33">
        <f t="shared" si="15"/>
        <v>-61.988954258318891</v>
      </c>
      <c r="AT33">
        <f t="shared" si="16"/>
        <v>-43.777231067231128</v>
      </c>
      <c r="AU33">
        <f t="shared" si="17"/>
        <v>-185.05022486114305</v>
      </c>
      <c r="AW33">
        <v>30</v>
      </c>
      <c r="AX33">
        <f>IF(Z33&gt;0, (R33*SUMPRODUCT(K33:$K$98, X33:$X$98)-K33*$AZ$3)/Z33, 0)</f>
        <v>-24477850.559189446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2.9801717749925499E-2</v>
      </c>
      <c r="L34" s="2">
        <v>31</v>
      </c>
      <c r="M34" s="8">
        <v>0.70099715600000001</v>
      </c>
      <c r="Q34" s="5">
        <f t="shared" si="29"/>
        <v>25</v>
      </c>
      <c r="R34">
        <f t="shared" si="0"/>
        <v>2000000</v>
      </c>
      <c r="S34">
        <f t="shared" si="1"/>
        <v>-75957108.305237323</v>
      </c>
      <c r="U34">
        <f t="shared" si="21"/>
        <v>0.70099715600000001</v>
      </c>
      <c r="V34">
        <f t="shared" si="22"/>
        <v>0.01</v>
      </c>
      <c r="W34">
        <f t="shared" si="23"/>
        <v>6.895794183111153E-4</v>
      </c>
      <c r="X34">
        <f t="shared" si="24"/>
        <v>4.8339321107222614E-4</v>
      </c>
      <c r="Y34">
        <f t="shared" si="25"/>
        <v>6.8957941831111535E-6</v>
      </c>
      <c r="Z34">
        <f t="shared" si="26"/>
        <v>1.99290413055778E-4</v>
      </c>
      <c r="AB34">
        <f t="shared" si="27"/>
        <v>-16879.421950112268</v>
      </c>
      <c r="AC34">
        <f t="shared" si="2"/>
        <v>-15137.523488673212</v>
      </c>
      <c r="AE34">
        <f t="shared" si="3"/>
        <v>0</v>
      </c>
      <c r="AF34">
        <f t="shared" si="4"/>
        <v>0</v>
      </c>
      <c r="AG34">
        <f t="shared" si="5"/>
        <v>-4.9822603263944502E-3</v>
      </c>
      <c r="AH34">
        <f t="shared" si="6"/>
        <v>-966.78642214445233</v>
      </c>
      <c r="AI34">
        <f t="shared" si="7"/>
        <v>-966.79140440477875</v>
      </c>
      <c r="AJ34">
        <f t="shared" si="8"/>
        <v>-1741.8984614390556</v>
      </c>
      <c r="AK34">
        <f t="shared" si="30"/>
        <v>-1181.5595365078589</v>
      </c>
      <c r="AL34">
        <f t="shared" si="9"/>
        <v>-3890.2494023516933</v>
      </c>
      <c r="AN34">
        <f t="shared" si="10"/>
        <v>0</v>
      </c>
      <c r="AO34">
        <f t="shared" si="11"/>
        <v>0</v>
      </c>
      <c r="AP34">
        <f t="shared" si="12"/>
        <v>-1.4847991600385908E-4</v>
      </c>
      <c r="AQ34">
        <f t="shared" si="13"/>
        <v>-28.81189607720929</v>
      </c>
      <c r="AR34">
        <f t="shared" si="14"/>
        <v>-28.812044557125297</v>
      </c>
      <c r="AS34">
        <f t="shared" si="15"/>
        <v>-51.91156629683622</v>
      </c>
      <c r="AT34">
        <f t="shared" si="16"/>
        <v>-35.21250381174</v>
      </c>
      <c r="AU34">
        <f t="shared" si="17"/>
        <v>-115.93611466570152</v>
      </c>
      <c r="AW34">
        <v>31</v>
      </c>
      <c r="AX34">
        <f>IF(Z34&gt;0, (R34*SUMPRODUCT(K34:$K$98, X34:$X$98)-K34*$AZ$3)/Z34, 0)</f>
        <v>-75957108.305237323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2.660867656243348E-2</v>
      </c>
      <c r="L35" s="2">
        <v>32</v>
      </c>
      <c r="M35" s="8">
        <v>0.77900909500000004</v>
      </c>
      <c r="Q35" s="5">
        <f t="shared" si="29"/>
        <v>25</v>
      </c>
      <c r="R35">
        <f t="shared" ref="R35:R69" si="31">$C$6</f>
        <v>2000000</v>
      </c>
      <c r="S35">
        <f t="shared" ref="S35:S69" si="32">AX35</f>
        <v>-322016040.77952504</v>
      </c>
      <c r="U35">
        <f t="shared" si="21"/>
        <v>0.77900909500000004</v>
      </c>
      <c r="V35">
        <f t="shared" si="22"/>
        <v>0.01</v>
      </c>
      <c r="W35">
        <f t="shared" si="23"/>
        <v>1.99290413055778E-4</v>
      </c>
      <c r="X35">
        <f t="shared" si="24"/>
        <v>1.552490443167578E-4</v>
      </c>
      <c r="Y35">
        <f t="shared" si="25"/>
        <v>1.99290413055778E-6</v>
      </c>
      <c r="Z35">
        <f t="shared" si="26"/>
        <v>4.2048464608462422E-5</v>
      </c>
      <c r="AB35">
        <f t="shared" si="27"/>
        <v>-15137.523488673212</v>
      </c>
      <c r="AC35">
        <f t="shared" ref="AC35:AC69" si="33">S35*Z35</f>
        <v>-13540.280094075051</v>
      </c>
      <c r="AE35">
        <f t="shared" ref="AE35:AE69" si="34">$Z35*O35</f>
        <v>0</v>
      </c>
      <c r="AF35">
        <f t="shared" ref="AF35:AF69" si="35">-$Z35*P35</f>
        <v>0</v>
      </c>
      <c r="AG35">
        <f t="shared" ref="AG35:AG69" si="36">-$Z35*Q35</f>
        <v>-1.0512116152115605E-3</v>
      </c>
      <c r="AH35">
        <f t="shared" ref="AH35:AH69" si="37">-X35*R35</f>
        <v>-310.49808863351558</v>
      </c>
      <c r="AI35">
        <f t="shared" ref="AI35:AI66" si="38">SUM(AE35:AH35)</f>
        <v>-310.4991398451308</v>
      </c>
      <c r="AJ35">
        <f t="shared" ref="AJ35:AJ69" si="39">AB35-AC35</f>
        <v>-1597.2433945981611</v>
      </c>
      <c r="AK35">
        <f t="shared" si="30"/>
        <v>-1059.6266442071249</v>
      </c>
      <c r="AL35">
        <f t="shared" ref="AL35:AL66" si="40">SUM(AI35:AK35)</f>
        <v>-2967.3691786504169</v>
      </c>
      <c r="AN35">
        <f t="shared" ref="AN35:AN69" si="41">AE35*$K35</f>
        <v>0</v>
      </c>
      <c r="AO35">
        <f t="shared" ref="AO35:AO69" si="42">AF35*$K35</f>
        <v>0</v>
      </c>
      <c r="AP35">
        <f t="shared" ref="AP35:AP69" si="43">AG35*$K35</f>
        <v>-2.7971349867837691E-5</v>
      </c>
      <c r="AQ35">
        <f t="shared" ref="AQ35:AQ69" si="44">AH35*$K35</f>
        <v>-8.2619432137030184</v>
      </c>
      <c r="AR35">
        <f t="shared" ref="AR35:AR69" si="45">AI35*$K35</f>
        <v>-8.2619711850528876</v>
      </c>
      <c r="AS35">
        <f t="shared" ref="AS35:AS69" si="46">AJ35*$K35</f>
        <v>-42.50053287834578</v>
      </c>
      <c r="AT35">
        <f t="shared" ref="AT35:AT69" si="47">AK35*$K35</f>
        <v>-28.195262652644164</v>
      </c>
      <c r="AU35">
        <f t="shared" ref="AU35:AU69" si="48">AL35*$K35</f>
        <v>-78.957766716042826</v>
      </c>
      <c r="AW35">
        <v>32</v>
      </c>
      <c r="AX35">
        <f>IF(Z35&gt;0, (R35*SUMPRODUCT(K35:$K$98, X35:$X$98)-K35*$AZ$3)/Z35, 0)</f>
        <v>-322016040.77952504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2.3757746930744176E-2</v>
      </c>
      <c r="L36" s="2">
        <v>33</v>
      </c>
      <c r="M36" s="8">
        <v>0.78135831499999997</v>
      </c>
      <c r="Q36" s="5">
        <f t="shared" si="29"/>
        <v>25</v>
      </c>
      <c r="R36">
        <f t="shared" si="31"/>
        <v>2000000</v>
      </c>
      <c r="S36">
        <f t="shared" si="32"/>
        <v>-1378846548.2706101</v>
      </c>
      <c r="U36">
        <f t="shared" ref="U36:U69" si="52">M36</f>
        <v>0.78135831499999997</v>
      </c>
      <c r="V36">
        <f t="shared" ref="V36:V69" si="53">$C$10</f>
        <v>0.01</v>
      </c>
      <c r="W36">
        <f t="shared" ref="W36:W69" si="54">Z35</f>
        <v>4.2048464608462422E-5</v>
      </c>
      <c r="X36">
        <f t="shared" ref="X36:X67" si="55">U36*W36</f>
        <v>3.2854917454805331E-5</v>
      </c>
      <c r="Y36">
        <f t="shared" ref="Y36:Y69" si="56">V36*W36</f>
        <v>4.2048464608462424E-7</v>
      </c>
      <c r="Z36">
        <f t="shared" ref="Z36:Z67" si="57">MAX(0, W36-X36-Y36)</f>
        <v>8.7730625075724659E-6</v>
      </c>
      <c r="AB36">
        <f t="shared" ref="AB36:AB69" si="58">AC35</f>
        <v>-13540.280094075051</v>
      </c>
      <c r="AC36">
        <f t="shared" si="33"/>
        <v>-12096.706956328599</v>
      </c>
      <c r="AE36">
        <f t="shared" si="34"/>
        <v>0</v>
      </c>
      <c r="AF36">
        <f t="shared" si="35"/>
        <v>0</v>
      </c>
      <c r="AG36">
        <f t="shared" si="36"/>
        <v>-2.1932656268931164E-4</v>
      </c>
      <c r="AH36">
        <f t="shared" si="37"/>
        <v>-65.709834909610663</v>
      </c>
      <c r="AI36">
        <f t="shared" si="38"/>
        <v>-65.710054236173349</v>
      </c>
      <c r="AJ36">
        <f t="shared" si="39"/>
        <v>-1443.5731377464526</v>
      </c>
      <c r="AK36">
        <f t="shared" si="30"/>
        <v>-947.81960658525372</v>
      </c>
      <c r="AL36">
        <f t="shared" si="40"/>
        <v>-2457.1027985678797</v>
      </c>
      <c r="AN36">
        <f t="shared" si="41"/>
        <v>0</v>
      </c>
      <c r="AO36">
        <f t="shared" si="42"/>
        <v>0</v>
      </c>
      <c r="AP36">
        <f t="shared" si="43"/>
        <v>-5.2107049715626639E-6</v>
      </c>
      <c r="AQ36">
        <f t="shared" si="44"/>
        <v>-1.5611176286435093</v>
      </c>
      <c r="AR36">
        <f t="shared" si="45"/>
        <v>-1.5611228393484806</v>
      </c>
      <c r="AS36">
        <f t="shared" si="46"/>
        <v>-34.296045282600524</v>
      </c>
      <c r="AT36">
        <f t="shared" si="47"/>
        <v>-22.518058349249962</v>
      </c>
      <c r="AU36">
        <f t="shared" si="48"/>
        <v>-58.375226471198971</v>
      </c>
      <c r="AW36">
        <v>33</v>
      </c>
      <c r="AX36">
        <f>IF(Z36&gt;0, (R36*SUMPRODUCT(K36:$K$98, X36:$X$98)-K36*$AZ$3)/Z36, 0)</f>
        <v>-1378846548.2706101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2.1212274045307299E-2</v>
      </c>
      <c r="L37" s="2">
        <v>34</v>
      </c>
      <c r="M37" s="8">
        <v>0.78389590600000003</v>
      </c>
      <c r="Q37" s="5">
        <f t="shared" ref="Q37:Q69" si="60">$C$8</f>
        <v>25</v>
      </c>
      <c r="R37">
        <f t="shared" si="31"/>
        <v>2000000</v>
      </c>
      <c r="S37">
        <f t="shared" si="32"/>
        <v>-5974007974.8805943</v>
      </c>
      <c r="U37">
        <f t="shared" si="52"/>
        <v>0.78389590600000003</v>
      </c>
      <c r="V37">
        <f t="shared" si="53"/>
        <v>0.01</v>
      </c>
      <c r="W37">
        <f t="shared" si="54"/>
        <v>8.7730625075724659E-6</v>
      </c>
      <c r="X37">
        <f t="shared" si="55"/>
        <v>6.8771677827681507E-6</v>
      </c>
      <c r="Y37">
        <f t="shared" si="56"/>
        <v>8.7730625075724662E-8</v>
      </c>
      <c r="Z37">
        <f t="shared" si="57"/>
        <v>1.8081640997285906E-6</v>
      </c>
      <c r="AB37">
        <f t="shared" si="58"/>
        <v>-12096.706956328599</v>
      </c>
      <c r="AC37">
        <f t="shared" si="33"/>
        <v>-10801.986751671391</v>
      </c>
      <c r="AE37">
        <f t="shared" si="34"/>
        <v>0</v>
      </c>
      <c r="AF37">
        <f t="shared" si="35"/>
        <v>0</v>
      </c>
      <c r="AG37">
        <f t="shared" si="36"/>
        <v>-4.5204102493214765E-5</v>
      </c>
      <c r="AH37">
        <f t="shared" si="37"/>
        <v>-13.754335565536302</v>
      </c>
      <c r="AI37">
        <f t="shared" si="38"/>
        <v>-13.754380769638795</v>
      </c>
      <c r="AJ37">
        <f t="shared" si="39"/>
        <v>-1294.7202046572074</v>
      </c>
      <c r="AK37">
        <f t="shared" si="30"/>
        <v>-846.76948694300199</v>
      </c>
      <c r="AL37">
        <f t="shared" si="40"/>
        <v>-2155.2440723698483</v>
      </c>
      <c r="AN37">
        <f t="shared" si="41"/>
        <v>0</v>
      </c>
      <c r="AO37">
        <f t="shared" si="42"/>
        <v>0</v>
      </c>
      <c r="AP37">
        <f t="shared" si="43"/>
        <v>-9.5888181005823047E-7</v>
      </c>
      <c r="AQ37">
        <f t="shared" si="44"/>
        <v>-0.29176073532727276</v>
      </c>
      <c r="AR37">
        <f t="shared" si="45"/>
        <v>-0.29176169420908282</v>
      </c>
      <c r="AS37">
        <f t="shared" si="46"/>
        <v>-27.463959793185037</v>
      </c>
      <c r="AT37">
        <f t="shared" si="47"/>
        <v>-17.961906410239219</v>
      </c>
      <c r="AU37">
        <f t="shared" si="48"/>
        <v>-45.717627897633342</v>
      </c>
      <c r="AW37">
        <v>34</v>
      </c>
      <c r="AX37">
        <f>IF(Z37&gt;0, (R37*SUMPRODUCT(K37:$K$98, X37:$X$98)-K37*$AZ$3)/Z37, 0)</f>
        <v>-5974007974.8805943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1.8939530397595803E-2</v>
      </c>
      <c r="L38" s="2">
        <v>35</v>
      </c>
      <c r="M38" s="8">
        <v>0.78669207100000005</v>
      </c>
      <c r="Q38" s="5">
        <f t="shared" si="60"/>
        <v>25</v>
      </c>
      <c r="R38">
        <f t="shared" si="31"/>
        <v>2000000</v>
      </c>
      <c r="S38">
        <f t="shared" si="32"/>
        <v>-26236437928.851791</v>
      </c>
      <c r="U38">
        <f t="shared" si="52"/>
        <v>0.78669207100000005</v>
      </c>
      <c r="V38">
        <f t="shared" si="53"/>
        <v>0.01</v>
      </c>
      <c r="W38">
        <f t="shared" si="54"/>
        <v>1.8081640997285906E-6</v>
      </c>
      <c r="X38">
        <f t="shared" si="55"/>
        <v>1.4224683603233357E-6</v>
      </c>
      <c r="Y38">
        <f t="shared" si="56"/>
        <v>1.8081640997285905E-8</v>
      </c>
      <c r="Z38">
        <f t="shared" si="57"/>
        <v>3.6761409840796906E-7</v>
      </c>
      <c r="AB38">
        <f t="shared" si="58"/>
        <v>-10801.986751671391</v>
      </c>
      <c r="AC38">
        <f t="shared" si="33"/>
        <v>-9644.8844746514951</v>
      </c>
      <c r="AE38">
        <f t="shared" si="34"/>
        <v>0</v>
      </c>
      <c r="AF38">
        <f t="shared" si="35"/>
        <v>0</v>
      </c>
      <c r="AG38">
        <f t="shared" si="36"/>
        <v>-9.1903524601992273E-6</v>
      </c>
      <c r="AH38">
        <f t="shared" si="37"/>
        <v>-2.8449367206466714</v>
      </c>
      <c r="AI38">
        <f t="shared" si="38"/>
        <v>-2.8449459109991317</v>
      </c>
      <c r="AJ38">
        <f t="shared" si="39"/>
        <v>-1157.1022770198961</v>
      </c>
      <c r="AK38">
        <f t="shared" si="30"/>
        <v>-756.13907261699751</v>
      </c>
      <c r="AL38">
        <f t="shared" si="40"/>
        <v>-1916.0862955478926</v>
      </c>
      <c r="AN38">
        <f t="shared" si="41"/>
        <v>0</v>
      </c>
      <c r="AO38">
        <f t="shared" si="42"/>
        <v>0</v>
      </c>
      <c r="AP38">
        <f t="shared" si="43"/>
        <v>-1.7406095978456265E-7</v>
      </c>
      <c r="AQ38">
        <f t="shared" si="44"/>
        <v>-5.3881765499924149E-2</v>
      </c>
      <c r="AR38">
        <f t="shared" si="45"/>
        <v>-5.388193956088394E-2</v>
      </c>
      <c r="AS38">
        <f t="shared" si="46"/>
        <v>-21.914973748745641</v>
      </c>
      <c r="AT38">
        <f t="shared" si="47"/>
        <v>-14.320918950639525</v>
      </c>
      <c r="AU38">
        <f t="shared" si="48"/>
        <v>-36.289774638946049</v>
      </c>
      <c r="AW38">
        <v>35</v>
      </c>
      <c r="AX38">
        <f>IF(Z38&gt;0, (R38*SUMPRODUCT(K38:$K$98, X38:$X$98)-K38*$AZ$3)/Z38, 0)</f>
        <v>-26236437928.851791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1.6910294997853393E-2</v>
      </c>
      <c r="L39" s="2">
        <v>36</v>
      </c>
      <c r="M39" s="8">
        <v>0.78978433000000003</v>
      </c>
      <c r="Q39" s="5">
        <f t="shared" si="60"/>
        <v>25</v>
      </c>
      <c r="R39">
        <f t="shared" si="31"/>
        <v>2000000</v>
      </c>
      <c r="S39">
        <f t="shared" si="32"/>
        <v>-117001423465.38458</v>
      </c>
      <c r="U39">
        <f t="shared" si="52"/>
        <v>0.78978433000000003</v>
      </c>
      <c r="V39">
        <f t="shared" si="53"/>
        <v>0.01</v>
      </c>
      <c r="W39">
        <f t="shared" si="54"/>
        <v>3.6761409840796906E-7</v>
      </c>
      <c r="X39">
        <f t="shared" si="55"/>
        <v>2.9033585440969193E-7</v>
      </c>
      <c r="Y39">
        <f t="shared" si="56"/>
        <v>3.6761409840796907E-9</v>
      </c>
      <c r="Z39">
        <f t="shared" si="57"/>
        <v>7.3602103014197439E-8</v>
      </c>
      <c r="AB39">
        <f t="shared" si="58"/>
        <v>-9644.8844746514951</v>
      </c>
      <c r="AC39">
        <f t="shared" si="33"/>
        <v>-8611.5508227069731</v>
      </c>
      <c r="AE39">
        <f t="shared" si="34"/>
        <v>0</v>
      </c>
      <c r="AF39">
        <f t="shared" si="35"/>
        <v>0</v>
      </c>
      <c r="AG39">
        <f t="shared" si="36"/>
        <v>-1.840052575354936E-6</v>
      </c>
      <c r="AH39">
        <f t="shared" si="37"/>
        <v>-0.5806717088193839</v>
      </c>
      <c r="AI39">
        <f t="shared" si="38"/>
        <v>-0.58067354887195921</v>
      </c>
      <c r="AJ39">
        <f t="shared" si="39"/>
        <v>-1033.333651944522</v>
      </c>
      <c r="AK39">
        <f t="shared" si="30"/>
        <v>-675.14191322560475</v>
      </c>
      <c r="AL39">
        <f t="shared" si="40"/>
        <v>-1709.0562387189989</v>
      </c>
      <c r="AN39">
        <f t="shared" si="41"/>
        <v>0</v>
      </c>
      <c r="AO39">
        <f t="shared" si="42"/>
        <v>0</v>
      </c>
      <c r="AP39">
        <f t="shared" si="43"/>
        <v>-3.1115831860811825E-8</v>
      </c>
      <c r="AQ39">
        <f t="shared" si="44"/>
        <v>-9.81932989304341E-3</v>
      </c>
      <c r="AR39">
        <f t="shared" si="45"/>
        <v>-9.819361008875269E-3</v>
      </c>
      <c r="AS39">
        <f t="shared" si="46"/>
        <v>-17.473976885591028</v>
      </c>
      <c r="AT39">
        <f t="shared" si="47"/>
        <v>-11.416848918060113</v>
      </c>
      <c r="AU39">
        <f t="shared" si="48"/>
        <v>-28.90064516466002</v>
      </c>
      <c r="AW39">
        <v>36</v>
      </c>
      <c r="AX39">
        <f>IF(Z39&gt;0, (R39*SUMPRODUCT(K39:$K$98, X39:$X$98)-K39*$AZ$3)/Z39, 0)</f>
        <v>-117001423465.38458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1.5098477676654815E-2</v>
      </c>
      <c r="L40" s="2">
        <v>37</v>
      </c>
      <c r="M40" s="8">
        <v>0.79285550900000001</v>
      </c>
      <c r="Q40" s="5">
        <f t="shared" si="60"/>
        <v>25</v>
      </c>
      <c r="R40">
        <f t="shared" si="31"/>
        <v>2000000</v>
      </c>
      <c r="S40">
        <f t="shared" si="32"/>
        <v>-529893948032.80261</v>
      </c>
      <c r="U40">
        <f t="shared" si="52"/>
        <v>0.79285550900000001</v>
      </c>
      <c r="V40">
        <f t="shared" si="53"/>
        <v>0.01</v>
      </c>
      <c r="W40">
        <f t="shared" si="54"/>
        <v>7.3602103014197439E-8</v>
      </c>
      <c r="X40">
        <f t="shared" si="55"/>
        <v>5.8355832848791946E-8</v>
      </c>
      <c r="Y40">
        <f t="shared" si="56"/>
        <v>7.3602103014197443E-10</v>
      </c>
      <c r="Z40">
        <f t="shared" si="57"/>
        <v>1.4510249135263519E-8</v>
      </c>
      <c r="AB40">
        <f t="shared" si="58"/>
        <v>-8611.5508227069731</v>
      </c>
      <c r="AC40">
        <f t="shared" si="33"/>
        <v>-7688.8932012243458</v>
      </c>
      <c r="AE40">
        <f t="shared" si="34"/>
        <v>0</v>
      </c>
      <c r="AF40">
        <f t="shared" si="35"/>
        <v>0</v>
      </c>
      <c r="AG40">
        <f t="shared" si="36"/>
        <v>-3.62756228381588E-7</v>
      </c>
      <c r="AH40">
        <f t="shared" si="37"/>
        <v>-0.11671166569758389</v>
      </c>
      <c r="AI40">
        <f t="shared" si="38"/>
        <v>-0.11671202845381226</v>
      </c>
      <c r="AJ40">
        <f t="shared" si="39"/>
        <v>-922.65762148262729</v>
      </c>
      <c r="AK40">
        <f t="shared" ref="AK40:AK69" si="61">G40*SUM(AB40:AB40, AE40:AF40)</f>
        <v>-602.80855758948815</v>
      </c>
      <c r="AL40">
        <f t="shared" si="40"/>
        <v>-1525.5828911005692</v>
      </c>
      <c r="AN40">
        <f t="shared" si="41"/>
        <v>0</v>
      </c>
      <c r="AO40">
        <f t="shared" si="42"/>
        <v>0</v>
      </c>
      <c r="AP40">
        <f t="shared" si="43"/>
        <v>-5.4770668162869023E-9</v>
      </c>
      <c r="AQ40">
        <f t="shared" si="44"/>
        <v>-1.7621684791401698E-3</v>
      </c>
      <c r="AR40">
        <f t="shared" si="45"/>
        <v>-1.7621739562069859E-3</v>
      </c>
      <c r="AS40">
        <f t="shared" si="46"/>
        <v>-13.930725501150876</v>
      </c>
      <c r="AT40">
        <f t="shared" si="47"/>
        <v>-9.1014915500613753</v>
      </c>
      <c r="AU40">
        <f t="shared" si="48"/>
        <v>-23.033979225168459</v>
      </c>
      <c r="AW40">
        <v>37</v>
      </c>
      <c r="AX40">
        <f>IF(Z40&gt;0, (R40*SUMPRODUCT(K40:$K$98, X40:$X$98)-K40*$AZ$3)/Z40, 0)</f>
        <v>-529893948032.80261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1.348078363987037E-2</v>
      </c>
      <c r="L41" s="2">
        <v>38</v>
      </c>
      <c r="M41" s="8">
        <v>0.79617230500000002</v>
      </c>
      <c r="Q41" s="5">
        <f t="shared" si="60"/>
        <v>25</v>
      </c>
      <c r="R41">
        <f t="shared" si="31"/>
        <v>2000000</v>
      </c>
      <c r="S41">
        <f t="shared" si="32"/>
        <v>-2440929311507.8892</v>
      </c>
      <c r="U41">
        <f t="shared" si="52"/>
        <v>0.79617230500000002</v>
      </c>
      <c r="V41">
        <f t="shared" si="53"/>
        <v>0.01</v>
      </c>
      <c r="W41">
        <f t="shared" si="54"/>
        <v>1.4510249135263519E-8</v>
      </c>
      <c r="X41">
        <f t="shared" si="55"/>
        <v>1.1552658500147013E-8</v>
      </c>
      <c r="Y41">
        <f t="shared" si="56"/>
        <v>1.451024913526352E-10</v>
      </c>
      <c r="Z41">
        <f t="shared" si="57"/>
        <v>2.8124881437638712E-9</v>
      </c>
      <c r="AB41">
        <f t="shared" si="58"/>
        <v>-7688.8932012243458</v>
      </c>
      <c r="AC41">
        <f t="shared" si="33"/>
        <v>-6865.0847483816469</v>
      </c>
      <c r="AE41">
        <f t="shared" si="34"/>
        <v>0</v>
      </c>
      <c r="AF41">
        <f t="shared" si="35"/>
        <v>0</v>
      </c>
      <c r="AG41">
        <f t="shared" si="36"/>
        <v>-7.0312203594096782E-8</v>
      </c>
      <c r="AH41">
        <f t="shared" si="37"/>
        <v>-2.3105317000294025E-2</v>
      </c>
      <c r="AI41">
        <f t="shared" si="38"/>
        <v>-2.310538731249762E-2</v>
      </c>
      <c r="AJ41">
        <f t="shared" si="39"/>
        <v>-823.8084528426989</v>
      </c>
      <c r="AK41">
        <f t="shared" si="61"/>
        <v>-538.22252408570421</v>
      </c>
      <c r="AL41">
        <f t="shared" si="40"/>
        <v>-1362.0540823157157</v>
      </c>
      <c r="AN41">
        <f t="shared" si="41"/>
        <v>0</v>
      </c>
      <c r="AO41">
        <f t="shared" si="42"/>
        <v>0</v>
      </c>
      <c r="AP41">
        <f t="shared" si="43"/>
        <v>-9.4786360389453443E-10</v>
      </c>
      <c r="AQ41">
        <f t="shared" si="44"/>
        <v>-3.1147777941158242E-4</v>
      </c>
      <c r="AR41">
        <f t="shared" si="45"/>
        <v>-3.1147872727518632E-4</v>
      </c>
      <c r="AS41">
        <f t="shared" si="46"/>
        <v>-11.105583513468776</v>
      </c>
      <c r="AT41">
        <f t="shared" si="47"/>
        <v>-7.2556613973042978</v>
      </c>
      <c r="AU41">
        <f t="shared" si="48"/>
        <v>-18.36155638950035</v>
      </c>
      <c r="AW41">
        <v>38</v>
      </c>
      <c r="AX41">
        <f>IF(Z41&gt;0, (R41*SUMPRODUCT(K41:$K$98, X41:$X$98)-K41*$AZ$3)/Z41, 0)</f>
        <v>-2440929311507.8892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1.2036413964169972E-2</v>
      </c>
      <c r="L42" s="2">
        <v>39</v>
      </c>
      <c r="M42" s="8">
        <v>0.79964768799999997</v>
      </c>
      <c r="Q42" s="5">
        <f t="shared" si="60"/>
        <v>25</v>
      </c>
      <c r="R42">
        <f t="shared" si="31"/>
        <v>2000000</v>
      </c>
      <c r="S42">
        <f t="shared" si="32"/>
        <v>-11449302845275.313</v>
      </c>
      <c r="U42">
        <f t="shared" si="52"/>
        <v>0.79964768799999997</v>
      </c>
      <c r="V42">
        <f t="shared" si="53"/>
        <v>0.01</v>
      </c>
      <c r="W42">
        <f t="shared" si="54"/>
        <v>2.8124881437638712E-9</v>
      </c>
      <c r="X42">
        <f t="shared" si="55"/>
        <v>2.2489996416881913E-9</v>
      </c>
      <c r="Y42">
        <f t="shared" si="56"/>
        <v>2.8124881437638714E-11</v>
      </c>
      <c r="Z42">
        <f t="shared" si="57"/>
        <v>5.3536362063804121E-10</v>
      </c>
      <c r="AB42">
        <f t="shared" si="58"/>
        <v>-6865.0847483816469</v>
      </c>
      <c r="AC42">
        <f t="shared" si="33"/>
        <v>-6129.5402250280185</v>
      </c>
      <c r="AE42">
        <f t="shared" si="34"/>
        <v>0</v>
      </c>
      <c r="AF42">
        <f t="shared" si="35"/>
        <v>0</v>
      </c>
      <c r="AG42">
        <f t="shared" si="36"/>
        <v>-1.338409051595103E-8</v>
      </c>
      <c r="AH42">
        <f t="shared" si="37"/>
        <v>-4.4979992833763822E-3</v>
      </c>
      <c r="AI42">
        <f t="shared" si="38"/>
        <v>-4.4980126674668977E-3</v>
      </c>
      <c r="AJ42">
        <f t="shared" si="39"/>
        <v>-735.54452335362839</v>
      </c>
      <c r="AK42">
        <f t="shared" si="61"/>
        <v>-480.55593238671531</v>
      </c>
      <c r="AL42">
        <f t="shared" si="40"/>
        <v>-1216.1049537530112</v>
      </c>
      <c r="AN42">
        <f t="shared" si="41"/>
        <v>0</v>
      </c>
      <c r="AO42">
        <f t="shared" si="42"/>
        <v>0</v>
      </c>
      <c r="AP42">
        <f t="shared" si="43"/>
        <v>-1.6109645398390787E-10</v>
      </c>
      <c r="AQ42">
        <f t="shared" si="44"/>
        <v>-5.4139781385258016E-5</v>
      </c>
      <c r="AR42">
        <f t="shared" si="45"/>
        <v>-5.4139942481711996E-5</v>
      </c>
      <c r="AS42">
        <f t="shared" si="46"/>
        <v>-8.8533183721623594</v>
      </c>
      <c r="AT42">
        <f t="shared" si="47"/>
        <v>-5.7841701351441817</v>
      </c>
      <c r="AU42">
        <f t="shared" si="48"/>
        <v>-14.637542647249022</v>
      </c>
      <c r="AW42">
        <v>39</v>
      </c>
      <c r="AX42">
        <f>IF(Z42&gt;0, (R42*SUMPRODUCT(K42:$K$98, X42:$X$98)-K42*$AZ$3)/Z42, 0)</f>
        <v>-11449302845275.313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1.0746798182294617E-2</v>
      </c>
      <c r="L43" s="2">
        <v>40</v>
      </c>
      <c r="M43" s="8">
        <v>0.80323853099999998</v>
      </c>
      <c r="Q43" s="5">
        <f t="shared" si="60"/>
        <v>25</v>
      </c>
      <c r="R43">
        <f t="shared" si="31"/>
        <v>2000000</v>
      </c>
      <c r="S43">
        <f t="shared" si="32"/>
        <v>-54736086458018.281</v>
      </c>
      <c r="U43">
        <f t="shared" si="52"/>
        <v>0.80323853099999998</v>
      </c>
      <c r="V43">
        <f t="shared" si="53"/>
        <v>0.01</v>
      </c>
      <c r="W43">
        <f t="shared" si="54"/>
        <v>5.3536362063804121E-10</v>
      </c>
      <c r="X43">
        <f t="shared" si="55"/>
        <v>4.3002468819214149E-10</v>
      </c>
      <c r="Y43">
        <f t="shared" si="56"/>
        <v>5.3536362063804124E-12</v>
      </c>
      <c r="Z43">
        <f t="shared" si="57"/>
        <v>9.9985296239519304E-11</v>
      </c>
      <c r="AB43">
        <f t="shared" si="58"/>
        <v>-6129.5402250280185</v>
      </c>
      <c r="AC43">
        <f t="shared" si="33"/>
        <v>-5472.8038194968985</v>
      </c>
      <c r="AE43">
        <f t="shared" si="34"/>
        <v>0</v>
      </c>
      <c r="AF43">
        <f t="shared" si="35"/>
        <v>0</v>
      </c>
      <c r="AG43">
        <f t="shared" si="36"/>
        <v>-2.4996324059879827E-9</v>
      </c>
      <c r="AH43">
        <f t="shared" si="37"/>
        <v>-8.60049376384283E-4</v>
      </c>
      <c r="AI43">
        <f t="shared" si="38"/>
        <v>-8.6005187601668901E-4</v>
      </c>
      <c r="AJ43">
        <f t="shared" si="39"/>
        <v>-656.73640553112</v>
      </c>
      <c r="AK43">
        <f t="shared" si="61"/>
        <v>-429.06781575196135</v>
      </c>
      <c r="AL43">
        <f t="shared" si="40"/>
        <v>-1085.8050813349573</v>
      </c>
      <c r="AN43">
        <f t="shared" si="41"/>
        <v>0</v>
      </c>
      <c r="AO43">
        <f t="shared" si="42"/>
        <v>0</v>
      </c>
      <c r="AP43">
        <f t="shared" si="43"/>
        <v>-2.6863044997076374E-11</v>
      </c>
      <c r="AQ43">
        <f t="shared" si="44"/>
        <v>-9.2427770748102322E-6</v>
      </c>
      <c r="AR43">
        <f t="shared" si="45"/>
        <v>-9.2428039378552289E-6</v>
      </c>
      <c r="AS43">
        <f t="shared" si="46"/>
        <v>-7.0578136092085408</v>
      </c>
      <c r="AT43">
        <f t="shared" si="47"/>
        <v>-4.6111052224042997</v>
      </c>
      <c r="AU43">
        <f t="shared" si="48"/>
        <v>-11.668928074416778</v>
      </c>
      <c r="AW43">
        <v>40</v>
      </c>
      <c r="AX43">
        <f>IF(Z43&gt;0, (R43*SUMPRODUCT(K43:$K$98, X43:$X$98)-K43*$AZ$3)/Z43, 0)</f>
        <v>-54736086458018.281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9.5953555199059081E-3</v>
      </c>
      <c r="L44" s="2">
        <v>41</v>
      </c>
      <c r="M44" s="8">
        <v>0.80709142899999997</v>
      </c>
      <c r="Q44" s="5">
        <f t="shared" si="60"/>
        <v>25</v>
      </c>
      <c r="R44">
        <f t="shared" si="31"/>
        <v>2000000</v>
      </c>
      <c r="S44">
        <f t="shared" si="32"/>
        <v>-267190900784201.06</v>
      </c>
      <c r="U44">
        <f t="shared" si="52"/>
        <v>0.80709142899999997</v>
      </c>
      <c r="V44">
        <f t="shared" si="53"/>
        <v>0.01</v>
      </c>
      <c r="W44">
        <f t="shared" si="54"/>
        <v>9.9985296239519304E-11</v>
      </c>
      <c r="X44">
        <f t="shared" si="55"/>
        <v>8.0697275620941958E-11</v>
      </c>
      <c r="Y44">
        <f t="shared" si="56"/>
        <v>9.9985296239519315E-13</v>
      </c>
      <c r="Z44">
        <f t="shared" si="57"/>
        <v>1.8288167656182153E-11</v>
      </c>
      <c r="AB44">
        <f t="shared" si="58"/>
        <v>-5472.8038194968985</v>
      </c>
      <c r="AC44">
        <f t="shared" si="33"/>
        <v>-4886.4319897478008</v>
      </c>
      <c r="AE44">
        <f t="shared" si="34"/>
        <v>0</v>
      </c>
      <c r="AF44">
        <f t="shared" si="35"/>
        <v>0</v>
      </c>
      <c r="AG44">
        <f t="shared" si="36"/>
        <v>-4.5720419140455385E-10</v>
      </c>
      <c r="AH44">
        <f t="shared" si="37"/>
        <v>-1.6139455124188391E-4</v>
      </c>
      <c r="AI44">
        <f t="shared" si="38"/>
        <v>-1.6139500844607532E-4</v>
      </c>
      <c r="AJ44">
        <f t="shared" si="39"/>
        <v>-586.37182974909774</v>
      </c>
      <c r="AK44">
        <f t="shared" si="61"/>
        <v>-383.09626736478293</v>
      </c>
      <c r="AL44">
        <f t="shared" si="40"/>
        <v>-969.46825850888922</v>
      </c>
      <c r="AN44">
        <f t="shared" si="41"/>
        <v>0</v>
      </c>
      <c r="AO44">
        <f t="shared" si="42"/>
        <v>0</v>
      </c>
      <c r="AP44">
        <f t="shared" si="43"/>
        <v>-4.3870367617178034E-12</v>
      </c>
      <c r="AQ44">
        <f t="shared" si="44"/>
        <v>-1.5486380981415477E-6</v>
      </c>
      <c r="AR44">
        <f t="shared" si="45"/>
        <v>-1.5486424851783095E-6</v>
      </c>
      <c r="AS44">
        <f t="shared" si="46"/>
        <v>-5.6264461733003328</v>
      </c>
      <c r="AT44">
        <f t="shared" si="47"/>
        <v>-3.6759448837140196</v>
      </c>
      <c r="AU44">
        <f t="shared" si="48"/>
        <v>-9.3023926056568378</v>
      </c>
      <c r="AW44">
        <v>41</v>
      </c>
      <c r="AX44">
        <f>IF(Z44&gt;0, (R44*SUMPRODUCT(K44:$K$98, X44:$X$98)-K44*$AZ$3)/Z44, 0)</f>
        <v>-267190900784201.06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8.5672817142017025E-3</v>
      </c>
      <c r="L45" s="2">
        <v>42</v>
      </c>
      <c r="M45" s="8">
        <v>0.81105379099999997</v>
      </c>
      <c r="Q45" s="5">
        <f t="shared" si="60"/>
        <v>25</v>
      </c>
      <c r="R45">
        <f t="shared" si="31"/>
        <v>2000000</v>
      </c>
      <c r="S45">
        <f t="shared" si="32"/>
        <v>-1333156514902433.8</v>
      </c>
      <c r="U45">
        <f t="shared" si="52"/>
        <v>0.81105379099999997</v>
      </c>
      <c r="V45">
        <f t="shared" si="53"/>
        <v>0.01</v>
      </c>
      <c r="W45">
        <f t="shared" si="54"/>
        <v>1.8288167656182153E-11</v>
      </c>
      <c r="X45">
        <f t="shared" si="55"/>
        <v>1.4832687707990118E-11</v>
      </c>
      <c r="Y45">
        <f t="shared" si="56"/>
        <v>1.8288167656182154E-13</v>
      </c>
      <c r="Z45">
        <f t="shared" si="57"/>
        <v>3.2725982716302138E-12</v>
      </c>
      <c r="AB45">
        <f t="shared" si="58"/>
        <v>-4886.4319897478008</v>
      </c>
      <c r="AC45">
        <f t="shared" si="33"/>
        <v>-4362.8857064822641</v>
      </c>
      <c r="AE45">
        <f t="shared" si="34"/>
        <v>0</v>
      </c>
      <c r="AF45">
        <f t="shared" si="35"/>
        <v>0</v>
      </c>
      <c r="AG45">
        <f t="shared" si="36"/>
        <v>-8.1814956790755344E-11</v>
      </c>
      <c r="AH45">
        <f t="shared" si="37"/>
        <v>-2.9665375415980236E-5</v>
      </c>
      <c r="AI45">
        <f t="shared" si="38"/>
        <v>-2.9665457230937026E-5</v>
      </c>
      <c r="AJ45">
        <f t="shared" si="39"/>
        <v>-523.54628326553666</v>
      </c>
      <c r="AK45">
        <f t="shared" si="61"/>
        <v>-342.05023928234607</v>
      </c>
      <c r="AL45">
        <f t="shared" si="40"/>
        <v>-865.59655221333992</v>
      </c>
      <c r="AN45">
        <f t="shared" si="41"/>
        <v>0</v>
      </c>
      <c r="AO45">
        <f t="shared" si="42"/>
        <v>0</v>
      </c>
      <c r="AP45">
        <f t="shared" si="43"/>
        <v>-7.0093178326164069E-13</v>
      </c>
      <c r="AQ45">
        <f t="shared" si="44"/>
        <v>-2.5415162834625618E-7</v>
      </c>
      <c r="AR45">
        <f t="shared" si="45"/>
        <v>-2.5415232927803948E-7</v>
      </c>
      <c r="AS45">
        <f t="shared" si="46"/>
        <v>-4.4853684991590974</v>
      </c>
      <c r="AT45">
        <f t="shared" si="47"/>
        <v>-2.9304407603419604</v>
      </c>
      <c r="AU45">
        <f t="shared" si="48"/>
        <v>-7.4158095136533859</v>
      </c>
      <c r="AW45">
        <v>42</v>
      </c>
      <c r="AX45">
        <f>IF(Z45&gt;0, (R45*SUMPRODUCT(K45:$K$98, X45:$X$98)-K45*$AZ$3)/Z45, 0)</f>
        <v>-1333156514902433.8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7.6493586733943769E-3</v>
      </c>
      <c r="L46" s="2">
        <v>43</v>
      </c>
      <c r="M46" s="8">
        <v>0.81525055400000002</v>
      </c>
      <c r="Q46" s="5">
        <f t="shared" si="60"/>
        <v>25</v>
      </c>
      <c r="R46">
        <f t="shared" si="31"/>
        <v>2000000</v>
      </c>
      <c r="S46">
        <f t="shared" si="32"/>
        <v>-6811571333650634</v>
      </c>
      <c r="U46">
        <f t="shared" si="52"/>
        <v>0.81525055400000002</v>
      </c>
      <c r="V46">
        <f t="shared" si="53"/>
        <v>0.01</v>
      </c>
      <c r="W46">
        <f t="shared" si="54"/>
        <v>3.2725982716302138E-12</v>
      </c>
      <c r="X46">
        <f t="shared" si="55"/>
        <v>2.6679875539659744E-12</v>
      </c>
      <c r="Y46">
        <f t="shared" si="56"/>
        <v>3.2725982716302136E-14</v>
      </c>
      <c r="Z46">
        <f t="shared" si="57"/>
        <v>5.7188473494793727E-13</v>
      </c>
      <c r="AB46">
        <f t="shared" si="58"/>
        <v>-4362.8857064822641</v>
      </c>
      <c r="AC46">
        <f t="shared" si="33"/>
        <v>-3895.4336667237603</v>
      </c>
      <c r="AE46">
        <f t="shared" si="34"/>
        <v>0</v>
      </c>
      <c r="AF46">
        <f t="shared" si="35"/>
        <v>0</v>
      </c>
      <c r="AG46">
        <f t="shared" si="36"/>
        <v>-1.4297118373698431E-11</v>
      </c>
      <c r="AH46">
        <f t="shared" si="37"/>
        <v>-5.3359751079319487E-6</v>
      </c>
      <c r="AI46">
        <f t="shared" si="38"/>
        <v>-5.335989405050322E-6</v>
      </c>
      <c r="AJ46">
        <f t="shared" si="39"/>
        <v>-467.45203975850382</v>
      </c>
      <c r="AK46">
        <f t="shared" si="61"/>
        <v>-305.40199945375849</v>
      </c>
      <c r="AL46">
        <f t="shared" si="40"/>
        <v>-772.85404454825175</v>
      </c>
      <c r="AN46">
        <f t="shared" si="41"/>
        <v>0</v>
      </c>
      <c r="AO46">
        <f t="shared" si="42"/>
        <v>0</v>
      </c>
      <c r="AP46">
        <f t="shared" si="43"/>
        <v>-1.093637864363962E-13</v>
      </c>
      <c r="AQ46">
        <f t="shared" si="44"/>
        <v>-4.0816787472875746E-8</v>
      </c>
      <c r="AR46">
        <f t="shared" si="45"/>
        <v>-4.0816896836662181E-8</v>
      </c>
      <c r="AS46">
        <f t="shared" si="46"/>
        <v>-3.5757083147226041</v>
      </c>
      <c r="AT46">
        <f t="shared" si="47"/>
        <v>-2.3361294333935922</v>
      </c>
      <c r="AU46">
        <f t="shared" si="48"/>
        <v>-5.9118377889330933</v>
      </c>
      <c r="AW46">
        <v>43</v>
      </c>
      <c r="AX46">
        <f>IF(Z46&gt;0, (R46*SUMPRODUCT(K46:$K$98, X46:$X$98)-K46*$AZ$3)/Z46, 0)</f>
        <v>-6811571333650634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6.8297845298164071E-3</v>
      </c>
      <c r="L47" s="2">
        <v>44</v>
      </c>
      <c r="M47" s="8">
        <v>0.81969331899999998</v>
      </c>
      <c r="Q47" s="5">
        <f t="shared" si="60"/>
        <v>25</v>
      </c>
      <c r="R47">
        <f t="shared" si="31"/>
        <v>2000000</v>
      </c>
      <c r="S47">
        <f t="shared" si="32"/>
        <v>-3.5710637326043768E+16</v>
      </c>
      <c r="U47">
        <f t="shared" si="52"/>
        <v>0.81969331899999998</v>
      </c>
      <c r="V47">
        <f t="shared" si="53"/>
        <v>0.01</v>
      </c>
      <c r="W47">
        <f t="shared" si="54"/>
        <v>5.7188473494793727E-13</v>
      </c>
      <c r="X47">
        <f t="shared" si="55"/>
        <v>4.6877009647490993E-13</v>
      </c>
      <c r="Y47">
        <f t="shared" si="56"/>
        <v>5.718847349479373E-15</v>
      </c>
      <c r="Z47">
        <f t="shared" si="57"/>
        <v>9.7395791123547963E-14</v>
      </c>
      <c r="AB47">
        <f t="shared" si="58"/>
        <v>-3895.4336667237603</v>
      </c>
      <c r="AC47">
        <f t="shared" si="33"/>
        <v>-3478.065773896134</v>
      </c>
      <c r="AE47">
        <f t="shared" si="34"/>
        <v>0</v>
      </c>
      <c r="AF47">
        <f t="shared" si="35"/>
        <v>0</v>
      </c>
      <c r="AG47">
        <f t="shared" si="36"/>
        <v>-2.4348947780886991E-12</v>
      </c>
      <c r="AH47">
        <f t="shared" si="37"/>
        <v>-9.3754019294981989E-7</v>
      </c>
      <c r="AI47">
        <f t="shared" si="38"/>
        <v>-9.3754262784459801E-7</v>
      </c>
      <c r="AJ47">
        <f t="shared" si="39"/>
        <v>-417.36789282762629</v>
      </c>
      <c r="AK47">
        <f t="shared" si="61"/>
        <v>-272.68035667066323</v>
      </c>
      <c r="AL47">
        <f t="shared" si="40"/>
        <v>-690.04825043583219</v>
      </c>
      <c r="AN47">
        <f t="shared" si="41"/>
        <v>0</v>
      </c>
      <c r="AO47">
        <f t="shared" si="42"/>
        <v>0</v>
      </c>
      <c r="AP47">
        <f t="shared" si="43"/>
        <v>-1.662980668712095E-14</v>
      </c>
      <c r="AQ47">
        <f t="shared" si="44"/>
        <v>-6.4031975058897696E-9</v>
      </c>
      <c r="AR47">
        <f t="shared" si="45"/>
        <v>-6.4032141356964565E-9</v>
      </c>
      <c r="AS47">
        <f t="shared" si="46"/>
        <v>-2.8505327776761944</v>
      </c>
      <c r="AT47">
        <f t="shared" si="47"/>
        <v>-1.8623480815741158</v>
      </c>
      <c r="AU47">
        <f t="shared" si="48"/>
        <v>-4.7128808656535242</v>
      </c>
      <c r="AW47">
        <v>44</v>
      </c>
      <c r="AX47">
        <f>IF(Z47&gt;0, (R47*SUMPRODUCT(K47:$K$98, X47:$X$98)-K47*$AZ$3)/Z47, 0)</f>
        <v>-3.5710637326043768E+16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6.0980219016217915E-3</v>
      </c>
      <c r="L48" s="2">
        <v>45</v>
      </c>
      <c r="M48" s="8">
        <v>0.82421808699999999</v>
      </c>
      <c r="Q48" s="5">
        <f t="shared" si="60"/>
        <v>25</v>
      </c>
      <c r="R48">
        <f t="shared" si="31"/>
        <v>2000000</v>
      </c>
      <c r="S48">
        <f t="shared" si="32"/>
        <v>-1.9232796289783747E+17</v>
      </c>
      <c r="U48">
        <f t="shared" si="52"/>
        <v>0.82421808699999999</v>
      </c>
      <c r="V48">
        <f t="shared" si="53"/>
        <v>0.01</v>
      </c>
      <c r="W48">
        <f t="shared" si="54"/>
        <v>9.7395791123547963E-14</v>
      </c>
      <c r="X48">
        <f t="shared" si="55"/>
        <v>8.0275372641702286E-14</v>
      </c>
      <c r="Y48">
        <f t="shared" si="56"/>
        <v>9.7395791123547957E-16</v>
      </c>
      <c r="Z48">
        <f t="shared" si="57"/>
        <v>1.6146460570610197E-14</v>
      </c>
      <c r="AB48">
        <f t="shared" si="58"/>
        <v>-3478.065773896134</v>
      </c>
      <c r="AC48">
        <f t="shared" si="33"/>
        <v>-3105.4158695557135</v>
      </c>
      <c r="AE48">
        <f t="shared" si="34"/>
        <v>0</v>
      </c>
      <c r="AF48">
        <f t="shared" si="35"/>
        <v>0</v>
      </c>
      <c r="AG48">
        <f t="shared" si="36"/>
        <v>-4.0366151426525491E-13</v>
      </c>
      <c r="AH48">
        <f t="shared" si="37"/>
        <v>-1.6055074528340457E-7</v>
      </c>
      <c r="AI48">
        <f t="shared" si="38"/>
        <v>-1.6055114894491883E-7</v>
      </c>
      <c r="AJ48">
        <f t="shared" si="39"/>
        <v>-372.64990434042056</v>
      </c>
      <c r="AK48">
        <f t="shared" si="61"/>
        <v>-243.46460417272939</v>
      </c>
      <c r="AL48">
        <f t="shared" si="40"/>
        <v>-616.11450867370115</v>
      </c>
      <c r="AN48">
        <f t="shared" si="41"/>
        <v>0</v>
      </c>
      <c r="AO48">
        <f t="shared" si="42"/>
        <v>0</v>
      </c>
      <c r="AP48">
        <f t="shared" si="43"/>
        <v>-2.4615367548313415E-15</v>
      </c>
      <c r="AQ48">
        <f t="shared" si="44"/>
        <v>-9.7904196105990251E-10</v>
      </c>
      <c r="AR48">
        <f t="shared" si="45"/>
        <v>-9.7904442259665747E-10</v>
      </c>
      <c r="AS48">
        <f t="shared" si="46"/>
        <v>-2.27242727830515</v>
      </c>
      <c r="AT48">
        <f t="shared" si="47"/>
        <v>-1.4846524885149841</v>
      </c>
      <c r="AU48">
        <f t="shared" si="48"/>
        <v>-3.757079767799179</v>
      </c>
      <c r="AW48">
        <v>45</v>
      </c>
      <c r="AX48">
        <f>IF(Z48&gt;0, (R48*SUMPRODUCT(K48:$K$98, X48:$X$98)-K48*$AZ$3)/Z48, 0)</f>
        <v>-1.9232796289783747E+17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5.4446624121623132E-3</v>
      </c>
      <c r="L49" s="2">
        <v>46</v>
      </c>
      <c r="M49" s="8">
        <v>0.82894669600000004</v>
      </c>
      <c r="Q49" s="5">
        <f t="shared" si="60"/>
        <v>25</v>
      </c>
      <c r="R49">
        <f t="shared" si="31"/>
        <v>2000000</v>
      </c>
      <c r="S49">
        <f t="shared" si="32"/>
        <v>-1.0662395069184722E+18</v>
      </c>
      <c r="U49">
        <f t="shared" si="52"/>
        <v>0.82894669600000004</v>
      </c>
      <c r="V49">
        <f t="shared" si="53"/>
        <v>0.01</v>
      </c>
      <c r="W49">
        <f t="shared" si="54"/>
        <v>1.6146460570610197E-14</v>
      </c>
      <c r="X49">
        <f t="shared" si="55"/>
        <v>1.3384555142101599E-14</v>
      </c>
      <c r="Y49">
        <f t="shared" si="56"/>
        <v>1.6146460570610197E-16</v>
      </c>
      <c r="Z49">
        <f t="shared" si="57"/>
        <v>2.6004408228024966E-15</v>
      </c>
      <c r="AB49">
        <f t="shared" si="58"/>
        <v>-3105.4158695557135</v>
      </c>
      <c r="AC49">
        <f t="shared" si="33"/>
        <v>-2772.6927406755999</v>
      </c>
      <c r="AE49">
        <f t="shared" si="34"/>
        <v>0</v>
      </c>
      <c r="AF49">
        <f t="shared" si="35"/>
        <v>0</v>
      </c>
      <c r="AG49">
        <f t="shared" si="36"/>
        <v>-6.5011020570062418E-14</v>
      </c>
      <c r="AH49">
        <f t="shared" si="37"/>
        <v>-2.6769110284203196E-8</v>
      </c>
      <c r="AI49">
        <f t="shared" si="38"/>
        <v>-2.6769175295223767E-8</v>
      </c>
      <c r="AJ49">
        <f t="shared" si="39"/>
        <v>-332.72312888011356</v>
      </c>
      <c r="AK49">
        <f t="shared" si="61"/>
        <v>-217.37911086889997</v>
      </c>
      <c r="AL49">
        <f t="shared" si="40"/>
        <v>-550.10223977578266</v>
      </c>
      <c r="AN49">
        <f t="shared" si="41"/>
        <v>0</v>
      </c>
      <c r="AO49">
        <f t="shared" si="42"/>
        <v>0</v>
      </c>
      <c r="AP49">
        <f t="shared" si="43"/>
        <v>-3.5396306007412983E-16</v>
      </c>
      <c r="AQ49">
        <f t="shared" si="44"/>
        <v>-1.4574876857142875E-10</v>
      </c>
      <c r="AR49">
        <f t="shared" si="45"/>
        <v>-1.4574912253448884E-10</v>
      </c>
      <c r="AS49">
        <f t="shared" si="46"/>
        <v>-1.8115651134705912</v>
      </c>
      <c r="AT49">
        <f t="shared" si="47"/>
        <v>-1.1835558741371639</v>
      </c>
      <c r="AU49">
        <f t="shared" si="48"/>
        <v>-2.9951209877535039</v>
      </c>
      <c r="AW49">
        <v>46</v>
      </c>
      <c r="AX49">
        <f>IF(Z49&gt;0, (R49*SUMPRODUCT(K49:$K$98, X49:$X$98)-K49*$AZ$3)/Z49, 0)</f>
        <v>-1.0662395069184722E+18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4.8613057251449222E-3</v>
      </c>
      <c r="L50" s="2">
        <v>47</v>
      </c>
      <c r="M50" s="8">
        <v>0.83370721699999994</v>
      </c>
      <c r="Q50" s="5">
        <f t="shared" si="60"/>
        <v>25</v>
      </c>
      <c r="R50">
        <f t="shared" si="31"/>
        <v>2000000</v>
      </c>
      <c r="S50">
        <f t="shared" si="32"/>
        <v>-6.0911293629513533E+18</v>
      </c>
      <c r="U50">
        <f t="shared" si="52"/>
        <v>0.83370721699999994</v>
      </c>
      <c r="V50">
        <f t="shared" si="53"/>
        <v>0.01</v>
      </c>
      <c r="W50">
        <f t="shared" si="54"/>
        <v>2.6004408228024966E-15</v>
      </c>
      <c r="X50">
        <f t="shared" si="55"/>
        <v>2.1680062813518593E-15</v>
      </c>
      <c r="Y50">
        <f t="shared" si="56"/>
        <v>2.6004408228024965E-17</v>
      </c>
      <c r="Z50">
        <f t="shared" si="57"/>
        <v>4.0643013322261232E-16</v>
      </c>
      <c r="AB50">
        <f t="shared" si="58"/>
        <v>-2772.6927406755999</v>
      </c>
      <c r="AC50">
        <f t="shared" si="33"/>
        <v>-2475.6185184604842</v>
      </c>
      <c r="AE50">
        <f t="shared" si="34"/>
        <v>0</v>
      </c>
      <c r="AF50">
        <f t="shared" si="35"/>
        <v>0</v>
      </c>
      <c r="AG50">
        <f t="shared" si="36"/>
        <v>-1.0160753330565308E-14</v>
      </c>
      <c r="AH50">
        <f t="shared" si="37"/>
        <v>-4.3360125627037189E-9</v>
      </c>
      <c r="AI50">
        <f t="shared" si="38"/>
        <v>-4.3360227234570494E-9</v>
      </c>
      <c r="AJ50">
        <f t="shared" si="39"/>
        <v>-297.0742222151157</v>
      </c>
      <c r="AK50">
        <f t="shared" si="61"/>
        <v>-194.088491847292</v>
      </c>
      <c r="AL50">
        <f t="shared" si="40"/>
        <v>-491.16271406674372</v>
      </c>
      <c r="AN50">
        <f t="shared" si="41"/>
        <v>0</v>
      </c>
      <c r="AO50">
        <f t="shared" si="42"/>
        <v>0</v>
      </c>
      <c r="AP50">
        <f t="shared" si="43"/>
        <v>-4.9394528337662471E-17</v>
      </c>
      <c r="AQ50">
        <f t="shared" si="44"/>
        <v>-2.1078682695371894E-11</v>
      </c>
      <c r="AR50">
        <f t="shared" si="45"/>
        <v>-2.1078732089900233E-11</v>
      </c>
      <c r="AS50">
        <f t="shared" si="46"/>
        <v>-1.4441686172473167</v>
      </c>
      <c r="AT50">
        <f t="shared" si="47"/>
        <v>-0.9435234966019842</v>
      </c>
      <c r="AU50">
        <f t="shared" si="48"/>
        <v>-2.3876921138703797</v>
      </c>
      <c r="AW50">
        <v>47</v>
      </c>
      <c r="AX50">
        <f>IF(Z50&gt;0, (R50*SUMPRODUCT(K50:$K$98, X50:$X$98)-K50*$AZ$3)/Z50, 0)</f>
        <v>-6.0911293629513533E+18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4.3404515403079663E-3</v>
      </c>
      <c r="L51" s="2">
        <v>48</v>
      </c>
      <c r="M51" s="8">
        <v>0.83838979800000002</v>
      </c>
      <c r="Q51" s="5">
        <f t="shared" si="60"/>
        <v>25</v>
      </c>
      <c r="R51">
        <f t="shared" si="31"/>
        <v>2000000</v>
      </c>
      <c r="S51">
        <f t="shared" si="32"/>
        <v>-3.5871651696487018E+19</v>
      </c>
      <c r="U51">
        <f t="shared" si="52"/>
        <v>0.83838979800000002</v>
      </c>
      <c r="V51">
        <f t="shared" si="53"/>
        <v>0.01</v>
      </c>
      <c r="W51">
        <f t="shared" si="54"/>
        <v>4.0643013322261232E-16</v>
      </c>
      <c r="X51">
        <f t="shared" si="55"/>
        <v>3.4074687729361903E-16</v>
      </c>
      <c r="Y51">
        <f t="shared" si="56"/>
        <v>4.0643013322261235E-18</v>
      </c>
      <c r="Z51">
        <f t="shared" si="57"/>
        <v>6.1618954596767161E-17</v>
      </c>
      <c r="AB51">
        <f t="shared" si="58"/>
        <v>-2475.6185184604842</v>
      </c>
      <c r="AC51">
        <f t="shared" si="33"/>
        <v>-2210.3736771968793</v>
      </c>
      <c r="AE51">
        <f t="shared" si="34"/>
        <v>0</v>
      </c>
      <c r="AF51">
        <f t="shared" si="35"/>
        <v>0</v>
      </c>
      <c r="AG51">
        <f t="shared" si="36"/>
        <v>-1.5404738649191791E-15</v>
      </c>
      <c r="AH51">
        <f t="shared" si="37"/>
        <v>-6.8149375458723808E-10</v>
      </c>
      <c r="AI51">
        <f t="shared" si="38"/>
        <v>-6.8149529506110301E-10</v>
      </c>
      <c r="AJ51">
        <f t="shared" si="39"/>
        <v>-265.24484126360494</v>
      </c>
      <c r="AK51">
        <f t="shared" si="61"/>
        <v>-173.29329629223392</v>
      </c>
      <c r="AL51">
        <f t="shared" si="40"/>
        <v>-438.53813755652038</v>
      </c>
      <c r="AN51">
        <f t="shared" si="41"/>
        <v>0</v>
      </c>
      <c r="AO51">
        <f t="shared" si="42"/>
        <v>0</v>
      </c>
      <c r="AP51">
        <f t="shared" si="43"/>
        <v>-6.6863521597926168E-18</v>
      </c>
      <c r="AQ51">
        <f t="shared" si="44"/>
        <v>-2.9579906168084368E-12</v>
      </c>
      <c r="AR51">
        <f t="shared" si="45"/>
        <v>-2.9579973031605967E-12</v>
      </c>
      <c r="AS51">
        <f t="shared" si="46"/>
        <v>-1.1512823798213561</v>
      </c>
      <c r="AT51">
        <f t="shared" si="47"/>
        <v>-0.75217115481667152</v>
      </c>
      <c r="AU51">
        <f t="shared" si="48"/>
        <v>-1.9034535346409858</v>
      </c>
      <c r="AW51">
        <v>48</v>
      </c>
      <c r="AX51">
        <f>IF(Z51&gt;0, (R51*SUMPRODUCT(K51:$K$98, X51:$X$98)-K51*$AZ$3)/Z51, 0)</f>
        <v>-3.5871651696487018E+19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3.8754031609892553E-3</v>
      </c>
      <c r="L52" s="2">
        <v>49</v>
      </c>
      <c r="M52" s="8">
        <v>0.84318435700000005</v>
      </c>
      <c r="Q52" s="5">
        <f t="shared" si="60"/>
        <v>25</v>
      </c>
      <c r="R52">
        <f t="shared" si="31"/>
        <v>2000000</v>
      </c>
      <c r="S52">
        <f t="shared" si="32"/>
        <v>-2.1815291469514614E+20</v>
      </c>
      <c r="U52">
        <f t="shared" si="52"/>
        <v>0.84318435700000005</v>
      </c>
      <c r="V52">
        <f t="shared" si="53"/>
        <v>0.01</v>
      </c>
      <c r="W52">
        <f t="shared" si="54"/>
        <v>6.1618954596767161E-17</v>
      </c>
      <c r="X52">
        <f t="shared" si="55"/>
        <v>5.1956138610687315E-17</v>
      </c>
      <c r="Y52">
        <f t="shared" si="56"/>
        <v>6.161895459676716E-19</v>
      </c>
      <c r="Z52">
        <f t="shared" si="57"/>
        <v>9.046626440112174E-18</v>
      </c>
      <c r="AB52">
        <f t="shared" si="58"/>
        <v>-2210.3736771968793</v>
      </c>
      <c r="AC52">
        <f t="shared" si="33"/>
        <v>-1973.5479260686448</v>
      </c>
      <c r="AE52">
        <f t="shared" si="34"/>
        <v>0</v>
      </c>
      <c r="AF52">
        <f t="shared" si="35"/>
        <v>0</v>
      </c>
      <c r="AG52">
        <f t="shared" si="36"/>
        <v>-2.2616566100280435E-16</v>
      </c>
      <c r="AH52">
        <f t="shared" si="37"/>
        <v>-1.0391227722137463E-10</v>
      </c>
      <c r="AI52">
        <f t="shared" si="38"/>
        <v>-1.0391250338703563E-10</v>
      </c>
      <c r="AJ52">
        <f t="shared" si="39"/>
        <v>-236.82575112823451</v>
      </c>
      <c r="AK52">
        <f t="shared" si="61"/>
        <v>-154.72615740378157</v>
      </c>
      <c r="AL52">
        <f t="shared" si="40"/>
        <v>-391.55190853212002</v>
      </c>
      <c r="AN52">
        <f t="shared" si="41"/>
        <v>0</v>
      </c>
      <c r="AO52">
        <f t="shared" si="42"/>
        <v>0</v>
      </c>
      <c r="AP52">
        <f t="shared" si="43"/>
        <v>-8.7648311755749224E-19</v>
      </c>
      <c r="AQ52">
        <f t="shared" si="44"/>
        <v>-4.0270196760930705E-13</v>
      </c>
      <c r="AR52">
        <f t="shared" si="45"/>
        <v>-4.0270284409242457E-13</v>
      </c>
      <c r="AS52">
        <f t="shared" si="46"/>
        <v>-0.91779526452601468</v>
      </c>
      <c r="AT52">
        <f t="shared" si="47"/>
        <v>-0.59962623949033611</v>
      </c>
      <c r="AU52">
        <f t="shared" si="48"/>
        <v>-1.5174215040167538</v>
      </c>
      <c r="AW52">
        <v>49</v>
      </c>
      <c r="AX52">
        <f>IF(Z52&gt;0, (R52*SUMPRODUCT(K52:$K$98, X52:$X$98)-K52*$AZ$3)/Z52, 0)</f>
        <v>-2.1815291469514614E+20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3.4601813937404063E-3</v>
      </c>
      <c r="L53" s="2">
        <v>50</v>
      </c>
      <c r="M53" s="8">
        <v>0.84806285100000001</v>
      </c>
      <c r="Q53" s="5">
        <f t="shared" si="60"/>
        <v>25</v>
      </c>
      <c r="R53">
        <f t="shared" si="31"/>
        <v>2000000</v>
      </c>
      <c r="S53">
        <f t="shared" si="32"/>
        <v>-1.3722932262128651E+21</v>
      </c>
      <c r="U53">
        <f t="shared" si="52"/>
        <v>0.84806285100000001</v>
      </c>
      <c r="V53">
        <f t="shared" si="53"/>
        <v>0.01</v>
      </c>
      <c r="W53">
        <f t="shared" si="54"/>
        <v>9.046626440112174E-18</v>
      </c>
      <c r="X53">
        <f t="shared" si="55"/>
        <v>7.6721078107335104E-18</v>
      </c>
      <c r="Y53">
        <f t="shared" si="56"/>
        <v>9.0466264401121736E-20</v>
      </c>
      <c r="Z53">
        <f t="shared" si="57"/>
        <v>1.2840523649775418E-18</v>
      </c>
      <c r="AB53">
        <f t="shared" si="58"/>
        <v>-1973.5479260686448</v>
      </c>
      <c r="AC53">
        <f t="shared" si="33"/>
        <v>-1762.0963625612901</v>
      </c>
      <c r="AE53">
        <f t="shared" si="34"/>
        <v>0</v>
      </c>
      <c r="AF53">
        <f t="shared" si="35"/>
        <v>0</v>
      </c>
      <c r="AG53">
        <f t="shared" si="36"/>
        <v>-3.2101309124438547E-17</v>
      </c>
      <c r="AH53">
        <f t="shared" si="37"/>
        <v>-1.534421562146702E-11</v>
      </c>
      <c r="AI53">
        <f t="shared" si="38"/>
        <v>-1.5344247722776145E-11</v>
      </c>
      <c r="AJ53">
        <f t="shared" si="39"/>
        <v>-211.45156350735465</v>
      </c>
      <c r="AK53">
        <f t="shared" si="61"/>
        <v>-138.14835482480515</v>
      </c>
      <c r="AL53">
        <f t="shared" si="40"/>
        <v>-349.59991833217515</v>
      </c>
      <c r="AN53">
        <f t="shared" si="41"/>
        <v>0</v>
      </c>
      <c r="AO53">
        <f t="shared" si="42"/>
        <v>0</v>
      </c>
      <c r="AP53">
        <f t="shared" si="43"/>
        <v>-1.1107635254709139E-19</v>
      </c>
      <c r="AQ53">
        <f t="shared" si="44"/>
        <v>-5.3093769394941067E-14</v>
      </c>
      <c r="AR53">
        <f t="shared" si="45"/>
        <v>-5.3093880471293619E-14</v>
      </c>
      <c r="AS53">
        <f t="shared" si="46"/>
        <v>-0.73166076572546646</v>
      </c>
      <c r="AT53">
        <f t="shared" si="47"/>
        <v>-0.47801836694063848</v>
      </c>
      <c r="AU53">
        <f t="shared" si="48"/>
        <v>-1.209679132666158</v>
      </c>
      <c r="AW53">
        <v>50</v>
      </c>
      <c r="AX53">
        <f>IF(Z53&gt;0, (R53*SUMPRODUCT(K53:$K$98, X53:$X$98)-K53*$AZ$3)/Z53, 0)</f>
        <v>-1.3722932262128651E+21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3.0894476729825052E-3</v>
      </c>
      <c r="L54" s="2">
        <v>51</v>
      </c>
      <c r="M54" s="8">
        <v>0.85299375700000002</v>
      </c>
      <c r="Q54" s="5">
        <f t="shared" si="60"/>
        <v>25</v>
      </c>
      <c r="R54">
        <f t="shared" si="31"/>
        <v>2000000</v>
      </c>
      <c r="S54">
        <f t="shared" si="32"/>
        <v>-8.9431093232636852E+21</v>
      </c>
      <c r="U54">
        <f t="shared" si="52"/>
        <v>0.85299375700000002</v>
      </c>
      <c r="V54">
        <f t="shared" si="53"/>
        <v>0.01</v>
      </c>
      <c r="W54">
        <f t="shared" si="54"/>
        <v>1.2840523649775418E-18</v>
      </c>
      <c r="X54">
        <f t="shared" si="55"/>
        <v>1.0952886509869287E-18</v>
      </c>
      <c r="Y54">
        <f t="shared" si="56"/>
        <v>1.2840523649775418E-20</v>
      </c>
      <c r="Z54">
        <f t="shared" si="57"/>
        <v>1.7592319034083768E-19</v>
      </c>
      <c r="AB54">
        <f t="shared" si="58"/>
        <v>-1762.0963625612901</v>
      </c>
      <c r="AC54">
        <f t="shared" si="33"/>
        <v>-1573.3003237154373</v>
      </c>
      <c r="AE54">
        <f t="shared" si="34"/>
        <v>0</v>
      </c>
      <c r="AF54">
        <f t="shared" si="35"/>
        <v>0</v>
      </c>
      <c r="AG54">
        <f t="shared" si="36"/>
        <v>-4.3980797585209419E-18</v>
      </c>
      <c r="AH54">
        <f t="shared" si="37"/>
        <v>-2.1905773019738575E-12</v>
      </c>
      <c r="AI54">
        <f t="shared" si="38"/>
        <v>-2.190581700053616E-12</v>
      </c>
      <c r="AJ54">
        <f t="shared" si="39"/>
        <v>-188.79603884585276</v>
      </c>
      <c r="AK54">
        <f t="shared" si="61"/>
        <v>-123.34674537929033</v>
      </c>
      <c r="AL54">
        <f t="shared" si="40"/>
        <v>-312.14278422514531</v>
      </c>
      <c r="AN54">
        <f t="shared" si="41"/>
        <v>0</v>
      </c>
      <c r="AO54">
        <f t="shared" si="42"/>
        <v>0</v>
      </c>
      <c r="AP54">
        <f t="shared" si="43"/>
        <v>-1.3587637275553983E-20</v>
      </c>
      <c r="AQ54">
        <f t="shared" si="44"/>
        <v>-6.767673948071429E-15</v>
      </c>
      <c r="AR54">
        <f t="shared" si="45"/>
        <v>-6.7676875357087037E-15</v>
      </c>
      <c r="AS54">
        <f t="shared" si="46"/>
        <v>-0.58327548288063447</v>
      </c>
      <c r="AT54">
        <f t="shared" si="47"/>
        <v>-0.38107331548201406</v>
      </c>
      <c r="AU54">
        <f t="shared" si="48"/>
        <v>-0.96434879836265541</v>
      </c>
      <c r="AW54">
        <v>51</v>
      </c>
      <c r="AX54">
        <f>IF(Z54&gt;0, (R54*SUMPRODUCT(K54:$K$98, X54:$X$98)-K54*$AZ$3)/Z54, 0)</f>
        <v>-8.9431093232636852E+21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2.758435422305808E-3</v>
      </c>
      <c r="L55" s="2">
        <v>52</v>
      </c>
      <c r="M55" s="8">
        <v>0.85794593600000002</v>
      </c>
      <c r="Q55" s="5">
        <f t="shared" si="60"/>
        <v>25</v>
      </c>
      <c r="R55">
        <f t="shared" si="31"/>
        <v>2000000</v>
      </c>
      <c r="S55">
        <f t="shared" si="32"/>
        <v>-6.0467045062909186E+22</v>
      </c>
      <c r="U55">
        <f t="shared" si="52"/>
        <v>0.85794593600000002</v>
      </c>
      <c r="V55">
        <f t="shared" si="53"/>
        <v>0.01</v>
      </c>
      <c r="W55">
        <f t="shared" si="54"/>
        <v>1.7592319034083768E-19</v>
      </c>
      <c r="X55">
        <f t="shared" si="55"/>
        <v>1.5093258620107615E-19</v>
      </c>
      <c r="Y55">
        <f t="shared" si="56"/>
        <v>1.7592319034083769E-21</v>
      </c>
      <c r="Z55">
        <f t="shared" si="57"/>
        <v>2.3231372236353153E-20</v>
      </c>
      <c r="AB55">
        <f t="shared" si="58"/>
        <v>-1573.3003237154373</v>
      </c>
      <c r="AC55">
        <f t="shared" si="33"/>
        <v>-1404.7324318887834</v>
      </c>
      <c r="AE55">
        <f t="shared" si="34"/>
        <v>0</v>
      </c>
      <c r="AF55">
        <f t="shared" si="35"/>
        <v>0</v>
      </c>
      <c r="AG55">
        <f t="shared" si="36"/>
        <v>-5.8078430590882878E-19</v>
      </c>
      <c r="AH55">
        <f t="shared" si="37"/>
        <v>-3.0186517240215229E-13</v>
      </c>
      <c r="AI55">
        <f t="shared" si="38"/>
        <v>-3.0186575318645822E-13</v>
      </c>
      <c r="AJ55">
        <f t="shared" si="39"/>
        <v>-168.56789182665398</v>
      </c>
      <c r="AK55">
        <f t="shared" si="61"/>
        <v>-110.13102266008062</v>
      </c>
      <c r="AL55">
        <f t="shared" si="40"/>
        <v>-278.69891448673491</v>
      </c>
      <c r="AN55">
        <f t="shared" si="41"/>
        <v>0</v>
      </c>
      <c r="AO55">
        <f t="shared" si="42"/>
        <v>0</v>
      </c>
      <c r="AP55">
        <f t="shared" si="43"/>
        <v>-1.6020560021382057E-21</v>
      </c>
      <c r="AQ55">
        <f t="shared" si="44"/>
        <v>-8.3267558431454649E-16</v>
      </c>
      <c r="AR55">
        <f t="shared" si="45"/>
        <v>-8.3267718637054866E-16</v>
      </c>
      <c r="AS55">
        <f t="shared" si="46"/>
        <v>-0.46498364387805602</v>
      </c>
      <c r="AT55">
        <f t="shared" si="47"/>
        <v>-0.30378931400032999</v>
      </c>
      <c r="AU55">
        <f t="shared" si="48"/>
        <v>-0.76877295787838684</v>
      </c>
      <c r="AW55">
        <v>52</v>
      </c>
      <c r="AX55">
        <f>IF(Z55&gt;0, (R55*SUMPRODUCT(K55:$K$98, X55:$X$98)-K55*$AZ$3)/Z55, 0)</f>
        <v>-6.0467045062909186E+22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2.4628887699159E-3</v>
      </c>
      <c r="L56" s="2">
        <v>53</v>
      </c>
      <c r="M56" s="8">
        <v>0.86292441799999997</v>
      </c>
      <c r="Q56" s="5">
        <f t="shared" si="60"/>
        <v>25</v>
      </c>
      <c r="R56">
        <f t="shared" si="31"/>
        <v>2000000</v>
      </c>
      <c r="S56">
        <f t="shared" si="32"/>
        <v>-4.2485292801478701E+23</v>
      </c>
      <c r="U56">
        <f t="shared" si="52"/>
        <v>0.86292441799999997</v>
      </c>
      <c r="V56">
        <f t="shared" si="53"/>
        <v>0.01</v>
      </c>
      <c r="W56">
        <f t="shared" si="54"/>
        <v>2.3231372236353153E-20</v>
      </c>
      <c r="X56">
        <f t="shared" si="55"/>
        <v>2.0046918366396401E-20</v>
      </c>
      <c r="Y56">
        <f t="shared" si="56"/>
        <v>2.3231372236353155E-22</v>
      </c>
      <c r="Z56">
        <f t="shared" si="57"/>
        <v>2.95214014759322E-21</v>
      </c>
      <c r="AB56">
        <f t="shared" si="58"/>
        <v>-1404.7324318887834</v>
      </c>
      <c r="AC56">
        <f t="shared" si="33"/>
        <v>-1254.225385614985</v>
      </c>
      <c r="AE56">
        <f t="shared" si="34"/>
        <v>0</v>
      </c>
      <c r="AF56">
        <f t="shared" si="35"/>
        <v>0</v>
      </c>
      <c r="AG56">
        <f t="shared" si="36"/>
        <v>-7.3803503689830495E-20</v>
      </c>
      <c r="AH56">
        <f t="shared" si="37"/>
        <v>-4.0093836732792799E-14</v>
      </c>
      <c r="AI56">
        <f t="shared" si="38"/>
        <v>-4.009391053629649E-14</v>
      </c>
      <c r="AJ56">
        <f t="shared" si="39"/>
        <v>-150.50704627379832</v>
      </c>
      <c r="AK56">
        <f t="shared" si="61"/>
        <v>-98.331270232214848</v>
      </c>
      <c r="AL56">
        <f t="shared" si="40"/>
        <v>-248.8383165060132</v>
      </c>
      <c r="AN56">
        <f t="shared" si="41"/>
        <v>0</v>
      </c>
      <c r="AO56">
        <f t="shared" si="42"/>
        <v>0</v>
      </c>
      <c r="AP56">
        <f t="shared" si="43"/>
        <v>-1.8176982041813022E-22</v>
      </c>
      <c r="AQ56">
        <f t="shared" si="44"/>
        <v>-9.8746660232036988E-17</v>
      </c>
      <c r="AR56">
        <f t="shared" si="45"/>
        <v>-9.8746842001857404E-17</v>
      </c>
      <c r="AS56">
        <f t="shared" si="46"/>
        <v>-0.37068211406095058</v>
      </c>
      <c r="AT56">
        <f t="shared" si="47"/>
        <v>-0.24217898118648759</v>
      </c>
      <c r="AU56">
        <f t="shared" si="48"/>
        <v>-0.61286109524743826</v>
      </c>
      <c r="AW56">
        <v>53</v>
      </c>
      <c r="AX56">
        <f>IF(Z56&gt;0, (R56*SUMPRODUCT(K56:$K$98, X56:$X$98)-K56*$AZ$3)/Z56, 0)</f>
        <v>-4.2485292801478701E+23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2.1990078302820534E-3</v>
      </c>
      <c r="L57" s="2">
        <v>54</v>
      </c>
      <c r="M57" s="8">
        <v>0.86793829099999997</v>
      </c>
      <c r="Q57" s="5">
        <f t="shared" si="60"/>
        <v>25</v>
      </c>
      <c r="R57">
        <f t="shared" si="31"/>
        <v>2000000</v>
      </c>
      <c r="S57">
        <f t="shared" si="32"/>
        <v>-3.1077147333876343E+24</v>
      </c>
      <c r="U57">
        <f t="shared" si="52"/>
        <v>0.86793829099999997</v>
      </c>
      <c r="V57">
        <f t="shared" si="53"/>
        <v>0.01</v>
      </c>
      <c r="W57">
        <f t="shared" si="54"/>
        <v>2.95214014759322E-21</v>
      </c>
      <c r="X57">
        <f t="shared" si="55"/>
        <v>2.562275474494547E-21</v>
      </c>
      <c r="Y57">
        <f t="shared" si="56"/>
        <v>2.9521401475932202E-23</v>
      </c>
      <c r="Z57">
        <f t="shared" si="57"/>
        <v>3.6034327162274076E-22</v>
      </c>
      <c r="AB57">
        <f t="shared" si="58"/>
        <v>-1254.225385614985</v>
      </c>
      <c r="AC57">
        <f t="shared" si="33"/>
        <v>-1119.8440942990937</v>
      </c>
      <c r="AE57">
        <f t="shared" si="34"/>
        <v>0</v>
      </c>
      <c r="AF57">
        <f t="shared" si="35"/>
        <v>0</v>
      </c>
      <c r="AG57">
        <f t="shared" si="36"/>
        <v>-9.0085817905685196E-21</v>
      </c>
      <c r="AH57">
        <f t="shared" si="37"/>
        <v>-5.1245509489890943E-15</v>
      </c>
      <c r="AI57">
        <f t="shared" si="38"/>
        <v>-5.1245599575708849E-15</v>
      </c>
      <c r="AJ57">
        <f t="shared" si="39"/>
        <v>-134.3812913158913</v>
      </c>
      <c r="AK57">
        <f t="shared" si="61"/>
        <v>-87.79577699304896</v>
      </c>
      <c r="AL57">
        <f t="shared" si="40"/>
        <v>-222.17706830894025</v>
      </c>
      <c r="AN57">
        <f t="shared" si="41"/>
        <v>0</v>
      </c>
      <c r="AO57">
        <f t="shared" si="42"/>
        <v>0</v>
      </c>
      <c r="AP57">
        <f t="shared" si="43"/>
        <v>-1.9809941897196496E-23</v>
      </c>
      <c r="AQ57">
        <f t="shared" si="44"/>
        <v>-1.1268927663506346E-17</v>
      </c>
      <c r="AR57">
        <f t="shared" si="45"/>
        <v>-1.1268947473448243E-17</v>
      </c>
      <c r="AS57">
        <f t="shared" si="46"/>
        <v>-0.2955055118470587</v>
      </c>
      <c r="AT57">
        <f t="shared" si="47"/>
        <v>-0.19306360107341161</v>
      </c>
      <c r="AU57">
        <f t="shared" si="48"/>
        <v>-0.48856911292047028</v>
      </c>
      <c r="AW57">
        <v>54</v>
      </c>
      <c r="AX57">
        <f>IF(Z57&gt;0, (R57*SUMPRODUCT(K57:$K$98, X57:$X$98)-K57*$AZ$3)/Z57, 0)</f>
        <v>-3.1077147333876343E+24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1.9633998484661188E-3</v>
      </c>
      <c r="L58" s="2">
        <v>55</v>
      </c>
      <c r="M58" s="8">
        <v>0.872959127</v>
      </c>
      <c r="Q58" s="5">
        <f t="shared" si="60"/>
        <v>25</v>
      </c>
      <c r="R58">
        <f t="shared" si="31"/>
        <v>2000000</v>
      </c>
      <c r="S58">
        <f t="shared" si="32"/>
        <v>-2.3707489755886653E+25</v>
      </c>
      <c r="U58">
        <f t="shared" si="52"/>
        <v>0.872959127</v>
      </c>
      <c r="V58">
        <f t="shared" si="53"/>
        <v>0.01</v>
      </c>
      <c r="W58">
        <f t="shared" si="54"/>
        <v>3.6034327162274076E-22</v>
      </c>
      <c r="X58">
        <f t="shared" si="55"/>
        <v>3.1456494781611166E-22</v>
      </c>
      <c r="Y58">
        <f t="shared" si="56"/>
        <v>3.6034327162274079E-24</v>
      </c>
      <c r="Z58">
        <f t="shared" si="57"/>
        <v>4.2174891090401695E-23</v>
      </c>
      <c r="AB58">
        <f t="shared" si="58"/>
        <v>-1119.8440942990937</v>
      </c>
      <c r="AC58">
        <f t="shared" si="33"/>
        <v>-999.8607984813334</v>
      </c>
      <c r="AE58">
        <f t="shared" si="34"/>
        <v>0</v>
      </c>
      <c r="AF58">
        <f t="shared" si="35"/>
        <v>0</v>
      </c>
      <c r="AG58">
        <f t="shared" si="36"/>
        <v>-1.0543722772600424E-21</v>
      </c>
      <c r="AH58">
        <f t="shared" si="37"/>
        <v>-6.2912989563222335E-16</v>
      </c>
      <c r="AI58">
        <f t="shared" si="38"/>
        <v>-6.2913095000450061E-16</v>
      </c>
      <c r="AJ58">
        <f t="shared" si="39"/>
        <v>-119.98329581776034</v>
      </c>
      <c r="AK58">
        <f t="shared" si="61"/>
        <v>-78.389086600936565</v>
      </c>
      <c r="AL58">
        <f t="shared" si="40"/>
        <v>-198.3723824186969</v>
      </c>
      <c r="AN58">
        <f t="shared" si="41"/>
        <v>0</v>
      </c>
      <c r="AO58">
        <f t="shared" si="42"/>
        <v>0</v>
      </c>
      <c r="AP58">
        <f t="shared" si="43"/>
        <v>-2.0701543693992439E-24</v>
      </c>
      <c r="AQ58">
        <f t="shared" si="44"/>
        <v>-1.2352335417498124E-18</v>
      </c>
      <c r="AR58">
        <f t="shared" si="45"/>
        <v>-1.2352356119041819E-18</v>
      </c>
      <c r="AS58">
        <f t="shared" si="46"/>
        <v>-0.23557518482705614</v>
      </c>
      <c r="AT58">
        <f t="shared" si="47"/>
        <v>-0.15390912075367633</v>
      </c>
      <c r="AU58">
        <f t="shared" si="48"/>
        <v>-0.38948430558073244</v>
      </c>
      <c r="AW58">
        <v>55</v>
      </c>
      <c r="AX58">
        <f>IF(Z58&gt;0, (R58*SUMPRODUCT(K58:$K$98, X58:$X$98)-K58*$AZ$3)/Z58, 0)</f>
        <v>-2.3707489755886653E+25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1.7530355789876059E-3</v>
      </c>
      <c r="L59" s="2">
        <v>56</v>
      </c>
      <c r="M59" s="8">
        <v>0.877957722</v>
      </c>
      <c r="Q59" s="5">
        <f t="shared" si="60"/>
        <v>25</v>
      </c>
      <c r="R59">
        <f t="shared" si="31"/>
        <v>2000000</v>
      </c>
      <c r="S59">
        <f t="shared" si="32"/>
        <v>-1.8892334166711544E+26</v>
      </c>
      <c r="U59">
        <f t="shared" si="52"/>
        <v>0.877957722</v>
      </c>
      <c r="V59">
        <f t="shared" si="53"/>
        <v>0.01</v>
      </c>
      <c r="W59">
        <f t="shared" si="54"/>
        <v>4.2174891090401695E-23</v>
      </c>
      <c r="X59">
        <f t="shared" si="55"/>
        <v>3.7027771307327166E-23</v>
      </c>
      <c r="Y59">
        <f t="shared" si="56"/>
        <v>4.2174891090401693E-25</v>
      </c>
      <c r="Z59">
        <f t="shared" si="57"/>
        <v>4.7253708721705115E-24</v>
      </c>
      <c r="AB59">
        <f t="shared" si="58"/>
        <v>-999.8607984813334</v>
      </c>
      <c r="AC59">
        <f t="shared" si="33"/>
        <v>-892.73285578690479</v>
      </c>
      <c r="AE59">
        <f t="shared" si="34"/>
        <v>0</v>
      </c>
      <c r="AF59">
        <f t="shared" si="35"/>
        <v>0</v>
      </c>
      <c r="AG59">
        <f t="shared" si="36"/>
        <v>-1.1813427180426278E-22</v>
      </c>
      <c r="AH59">
        <f t="shared" si="37"/>
        <v>-7.4055542614654329E-17</v>
      </c>
      <c r="AI59">
        <f t="shared" si="38"/>
        <v>-7.4055660748926135E-17</v>
      </c>
      <c r="AJ59">
        <f t="shared" si="39"/>
        <v>-107.12794269442861</v>
      </c>
      <c r="AK59">
        <f t="shared" si="61"/>
        <v>-69.990255893693345</v>
      </c>
      <c r="AL59">
        <f t="shared" si="40"/>
        <v>-177.11819858812197</v>
      </c>
      <c r="AN59">
        <f t="shared" si="41"/>
        <v>0</v>
      </c>
      <c r="AO59">
        <f t="shared" si="42"/>
        <v>0</v>
      </c>
      <c r="AP59">
        <f t="shared" si="43"/>
        <v>-2.07093581570665E-25</v>
      </c>
      <c r="AQ59">
        <f t="shared" si="44"/>
        <v>-1.2982200102472189E-19</v>
      </c>
      <c r="AR59">
        <f t="shared" si="45"/>
        <v>-1.2982220811830345E-19</v>
      </c>
      <c r="AS59">
        <f t="shared" si="46"/>
        <v>-0.18779909504707873</v>
      </c>
      <c r="AT59">
        <f t="shared" si="47"/>
        <v>-0.12269540876409141</v>
      </c>
      <c r="AU59">
        <f t="shared" si="48"/>
        <v>-0.31049450381117016</v>
      </c>
      <c r="AW59">
        <v>56</v>
      </c>
      <c r="AX59">
        <f>IF(Z59&gt;0, (R59*SUMPRODUCT(K59:$K$98, X59:$X$98)-K59*$AZ$3)/Z59, 0)</f>
        <v>-1.8892334166711544E+26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1.5652103383817909E-3</v>
      </c>
      <c r="L60" s="2">
        <v>57</v>
      </c>
      <c r="M60" s="8">
        <v>0.88376105100000002</v>
      </c>
      <c r="Q60" s="5">
        <f t="shared" si="60"/>
        <v>25</v>
      </c>
      <c r="R60">
        <f t="shared" si="31"/>
        <v>2000000</v>
      </c>
      <c r="S60">
        <f t="shared" si="32"/>
        <v>-1.5877562480397331E+27</v>
      </c>
      <c r="U60">
        <f t="shared" si="52"/>
        <v>0.88376105100000002</v>
      </c>
      <c r="V60">
        <f t="shared" si="53"/>
        <v>0.01</v>
      </c>
      <c r="W60">
        <f t="shared" si="54"/>
        <v>4.7253708721705115E-24</v>
      </c>
      <c r="X60">
        <f t="shared" si="55"/>
        <v>4.1760987283541981E-24</v>
      </c>
      <c r="Y60">
        <f t="shared" si="56"/>
        <v>4.7253708721705115E-26</v>
      </c>
      <c r="Z60">
        <f t="shared" si="57"/>
        <v>5.0201843509460833E-25</v>
      </c>
      <c r="AB60">
        <f t="shared" si="58"/>
        <v>-892.73285578690479</v>
      </c>
      <c r="AC60">
        <f t="shared" si="33"/>
        <v>-797.08290695259359</v>
      </c>
      <c r="AE60">
        <f t="shared" si="34"/>
        <v>0</v>
      </c>
      <c r="AF60">
        <f t="shared" si="35"/>
        <v>0</v>
      </c>
      <c r="AG60">
        <f t="shared" si="36"/>
        <v>-1.2550460877365208E-23</v>
      </c>
      <c r="AH60">
        <f t="shared" si="37"/>
        <v>-8.3521974567083965E-18</v>
      </c>
      <c r="AI60">
        <f t="shared" si="38"/>
        <v>-8.3522100071692733E-18</v>
      </c>
      <c r="AJ60">
        <f t="shared" si="39"/>
        <v>-95.649948834311203</v>
      </c>
      <c r="AK60">
        <f t="shared" si="61"/>
        <v>-62.491299905083345</v>
      </c>
      <c r="AL60">
        <f t="shared" si="40"/>
        <v>-158.14124873939454</v>
      </c>
      <c r="AN60">
        <f t="shared" si="41"/>
        <v>0</v>
      </c>
      <c r="AO60">
        <f t="shared" si="42"/>
        <v>0</v>
      </c>
      <c r="AP60">
        <f t="shared" si="43"/>
        <v>-1.9644111116708225E-26</v>
      </c>
      <c r="AQ60">
        <f t="shared" si="44"/>
        <v>-1.3072945807446083E-20</v>
      </c>
      <c r="AR60">
        <f t="shared" si="45"/>
        <v>-1.3072965451557199E-20</v>
      </c>
      <c r="AS60">
        <f t="shared" si="46"/>
        <v>-0.14971228878115322</v>
      </c>
      <c r="AT60">
        <f t="shared" si="47"/>
        <v>-9.7812028670353476E-2</v>
      </c>
      <c r="AU60">
        <f t="shared" si="48"/>
        <v>-0.24752431745150669</v>
      </c>
      <c r="AW60">
        <v>57</v>
      </c>
      <c r="AX60">
        <f>IF(Z60&gt;0, (R60*SUMPRODUCT(K60:$K$98, X60:$X$98)-K60*$AZ$3)/Z60, 0)</f>
        <v>-1.5877562480397331E+27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1.3975092306980274E-3</v>
      </c>
      <c r="L61" s="2">
        <v>58</v>
      </c>
      <c r="M61" s="8">
        <v>0.88953285599999998</v>
      </c>
      <c r="Q61" s="5">
        <f t="shared" si="60"/>
        <v>25</v>
      </c>
      <c r="R61">
        <f t="shared" si="31"/>
        <v>2000000</v>
      </c>
      <c r="S61">
        <f t="shared" si="32"/>
        <v>-1.4110478816620204E+28</v>
      </c>
      <c r="U61">
        <f t="shared" si="52"/>
        <v>0.88953285599999998</v>
      </c>
      <c r="V61">
        <f t="shared" si="53"/>
        <v>0.01</v>
      </c>
      <c r="W61">
        <f t="shared" si="54"/>
        <v>5.0201843509460833E-25</v>
      </c>
      <c r="X61">
        <f t="shared" si="55"/>
        <v>4.4656189233435754E-25</v>
      </c>
      <c r="Y61">
        <f t="shared" si="56"/>
        <v>5.0201843509460833E-27</v>
      </c>
      <c r="Z61">
        <f t="shared" si="57"/>
        <v>5.0436358409304712E-26</v>
      </c>
      <c r="AB61">
        <f t="shared" si="58"/>
        <v>-797.08290695259359</v>
      </c>
      <c r="AC61">
        <f t="shared" si="33"/>
        <v>-711.68116692195849</v>
      </c>
      <c r="AE61">
        <f t="shared" si="34"/>
        <v>0</v>
      </c>
      <c r="AF61">
        <f t="shared" si="35"/>
        <v>0</v>
      </c>
      <c r="AG61">
        <f t="shared" si="36"/>
        <v>-1.2609089602326179E-24</v>
      </c>
      <c r="AH61">
        <f t="shared" si="37"/>
        <v>-8.9312378466871505E-19</v>
      </c>
      <c r="AI61">
        <f t="shared" si="38"/>
        <v>-8.9312504557767526E-19</v>
      </c>
      <c r="AJ61">
        <f t="shared" si="39"/>
        <v>-85.401740030635096</v>
      </c>
      <c r="AK61">
        <f t="shared" si="61"/>
        <v>-55.795803486681557</v>
      </c>
      <c r="AL61">
        <f t="shared" si="40"/>
        <v>-141.19754351731666</v>
      </c>
      <c r="AN61">
        <f t="shared" si="41"/>
        <v>0</v>
      </c>
      <c r="AO61">
        <f t="shared" si="42"/>
        <v>0</v>
      </c>
      <c r="AP61">
        <f t="shared" si="43"/>
        <v>-1.7621319109949354E-27</v>
      </c>
      <c r="AQ61">
        <f t="shared" si="44"/>
        <v>-1.2481487332304867E-21</v>
      </c>
      <c r="AR61">
        <f t="shared" si="45"/>
        <v>-1.2481504953623976E-21</v>
      </c>
      <c r="AS61">
        <f t="shared" si="46"/>
        <v>-0.11934972001048579</v>
      </c>
      <c r="AT61">
        <f t="shared" si="47"/>
        <v>-7.7975150406850657E-2</v>
      </c>
      <c r="AU61">
        <f t="shared" si="48"/>
        <v>-0.19732487041733646</v>
      </c>
      <c r="AW61">
        <v>58</v>
      </c>
      <c r="AX61">
        <f>IF(Z61&gt;0, (R61*SUMPRODUCT(K61:$K$98, X61:$X$98)-K61*$AZ$3)/Z61, 0)</f>
        <v>-1.4110478816620204E+28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1.2477760988375245E-3</v>
      </c>
      <c r="L62" s="2">
        <v>59</v>
      </c>
      <c r="M62" s="8">
        <v>0.89526598199999996</v>
      </c>
      <c r="Q62" s="5">
        <f t="shared" si="60"/>
        <v>25</v>
      </c>
      <c r="R62">
        <f t="shared" si="31"/>
        <v>2000000</v>
      </c>
      <c r="S62">
        <f t="shared" si="32"/>
        <v>-1.3298962787109648E+29</v>
      </c>
      <c r="U62">
        <f t="shared" si="52"/>
        <v>0.89526598199999996</v>
      </c>
      <c r="V62">
        <f t="shared" si="53"/>
        <v>0.01</v>
      </c>
      <c r="W62">
        <f t="shared" si="54"/>
        <v>5.0436358409304712E-26</v>
      </c>
      <c r="X62">
        <f t="shared" si="55"/>
        <v>4.5153955939810141E-26</v>
      </c>
      <c r="Y62">
        <f t="shared" si="56"/>
        <v>5.0436358409304718E-28</v>
      </c>
      <c r="Z62">
        <f t="shared" si="57"/>
        <v>4.7780388854015237E-27</v>
      </c>
      <c r="AB62">
        <f t="shared" si="58"/>
        <v>-711.68116692195849</v>
      </c>
      <c r="AC62">
        <f t="shared" si="33"/>
        <v>-635.42961332317725</v>
      </c>
      <c r="AE62">
        <f t="shared" si="34"/>
        <v>0</v>
      </c>
      <c r="AF62">
        <f t="shared" si="35"/>
        <v>0</v>
      </c>
      <c r="AG62">
        <f t="shared" si="36"/>
        <v>-1.1945097213503809E-25</v>
      </c>
      <c r="AH62">
        <f t="shared" si="37"/>
        <v>-9.0307911879620283E-20</v>
      </c>
      <c r="AI62">
        <f t="shared" si="38"/>
        <v>-9.030803133059242E-20</v>
      </c>
      <c r="AJ62">
        <f t="shared" si="39"/>
        <v>-76.251553598781243</v>
      </c>
      <c r="AK62">
        <f t="shared" si="61"/>
        <v>-49.817681684537099</v>
      </c>
      <c r="AL62">
        <f t="shared" si="40"/>
        <v>-126.06923528331833</v>
      </c>
      <c r="AN62">
        <f t="shared" si="41"/>
        <v>0</v>
      </c>
      <c r="AO62">
        <f t="shared" si="42"/>
        <v>0</v>
      </c>
      <c r="AP62">
        <f t="shared" si="43"/>
        <v>-1.4904806801300767E-28</v>
      </c>
      <c r="AQ62">
        <f t="shared" si="44"/>
        <v>-1.1268405397931552E-22</v>
      </c>
      <c r="AR62">
        <f t="shared" si="45"/>
        <v>-1.1268420302738353E-22</v>
      </c>
      <c r="AS62">
        <f t="shared" si="46"/>
        <v>-9.5144866079787657E-2</v>
      </c>
      <c r="AT62">
        <f t="shared" si="47"/>
        <v>-6.2161312505461294E-2</v>
      </c>
      <c r="AU62">
        <f t="shared" si="48"/>
        <v>-0.15730617858524895</v>
      </c>
      <c r="AW62">
        <v>59</v>
      </c>
      <c r="AX62">
        <f>IF(Z62&gt;0, (R62*SUMPRODUCT(K62:$K$98, X62:$X$98)-K62*$AZ$3)/Z62, 0)</f>
        <v>-1.3298962787109648E+29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1.114085802533504E-3</v>
      </c>
      <c r="L63" s="2">
        <v>60</v>
      </c>
      <c r="M63" s="8">
        <v>0.900953271</v>
      </c>
      <c r="Q63" s="5">
        <f t="shared" si="60"/>
        <v>25</v>
      </c>
      <c r="R63">
        <f t="shared" si="31"/>
        <v>2000000</v>
      </c>
      <c r="S63">
        <f t="shared" si="32"/>
        <v>-1.3334654793509812E+30</v>
      </c>
      <c r="U63">
        <f t="shared" si="52"/>
        <v>0.900953271</v>
      </c>
      <c r="V63">
        <f t="shared" si="53"/>
        <v>0.01</v>
      </c>
      <c r="W63">
        <f t="shared" si="54"/>
        <v>4.7780388854015237E-27</v>
      </c>
      <c r="X63">
        <f t="shared" si="55"/>
        <v>4.3047897627676972E-27</v>
      </c>
      <c r="Y63">
        <f t="shared" si="56"/>
        <v>4.7780388854015236E-29</v>
      </c>
      <c r="Z63">
        <f t="shared" si="57"/>
        <v>4.2546873377981126E-28</v>
      </c>
      <c r="AB63">
        <f t="shared" si="58"/>
        <v>-635.42961332317725</v>
      </c>
      <c r="AC63">
        <f t="shared" si="33"/>
        <v>-567.34786903855104</v>
      </c>
      <c r="AE63">
        <f t="shared" si="34"/>
        <v>0</v>
      </c>
      <c r="AF63">
        <f t="shared" si="35"/>
        <v>0</v>
      </c>
      <c r="AG63">
        <f t="shared" si="36"/>
        <v>-1.0636718344495282E-26</v>
      </c>
      <c r="AH63">
        <f t="shared" si="37"/>
        <v>-8.609579525535395E-21</v>
      </c>
      <c r="AI63">
        <f t="shared" si="38"/>
        <v>-8.6095901622537389E-21</v>
      </c>
      <c r="AJ63">
        <f t="shared" si="39"/>
        <v>-68.081744284626211</v>
      </c>
      <c r="AK63">
        <f t="shared" si="61"/>
        <v>-44.480072932622413</v>
      </c>
      <c r="AL63">
        <f t="shared" si="40"/>
        <v>-112.56181721724863</v>
      </c>
      <c r="AN63">
        <f t="shared" si="41"/>
        <v>0</v>
      </c>
      <c r="AO63">
        <f t="shared" si="42"/>
        <v>0</v>
      </c>
      <c r="AP63">
        <f t="shared" si="43"/>
        <v>-1.185021689314987E-29</v>
      </c>
      <c r="AQ63">
        <f t="shared" si="44"/>
        <v>-9.5918103151821242E-24</v>
      </c>
      <c r="AR63">
        <f t="shared" si="45"/>
        <v>-9.5918221653990176E-24</v>
      </c>
      <c r="AS63">
        <f t="shared" si="46"/>
        <v>-7.5848904719218582E-2</v>
      </c>
      <c r="AT63">
        <f t="shared" si="47"/>
        <v>-4.9554617749889431E-2</v>
      </c>
      <c r="AU63">
        <f t="shared" si="48"/>
        <v>-0.12540352246910802</v>
      </c>
      <c r="AW63">
        <v>60</v>
      </c>
      <c r="AX63">
        <f>IF(Z63&gt;0, (R63*SUMPRODUCT(K63:$K$98, X63:$X$98)-K63*$AZ$3)/Z63, 0)</f>
        <v>-1.3334654793509812E+30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9.9471946654777136E-4</v>
      </c>
      <c r="L64" s="2">
        <v>61</v>
      </c>
      <c r="M64" s="8">
        <v>0.90658776299999999</v>
      </c>
      <c r="Q64" s="5">
        <f t="shared" si="60"/>
        <v>25</v>
      </c>
      <c r="R64">
        <f t="shared" si="31"/>
        <v>2000000</v>
      </c>
      <c r="S64">
        <f t="shared" si="32"/>
        <v>-1.4273615248946599E+31</v>
      </c>
      <c r="U64">
        <f t="shared" si="52"/>
        <v>0.90658776299999999</v>
      </c>
      <c r="V64">
        <f t="shared" si="53"/>
        <v>0.01</v>
      </c>
      <c r="W64">
        <f t="shared" si="54"/>
        <v>4.2546873377981126E-28</v>
      </c>
      <c r="X64">
        <f t="shared" si="55"/>
        <v>3.8572474758388164E-28</v>
      </c>
      <c r="Y64">
        <f t="shared" si="56"/>
        <v>4.2546873377981125E-30</v>
      </c>
      <c r="Z64">
        <f t="shared" si="57"/>
        <v>3.5489298858131517E-29</v>
      </c>
      <c r="AB64">
        <f t="shared" si="58"/>
        <v>-567.34786903855104</v>
      </c>
      <c r="AC64">
        <f t="shared" si="33"/>
        <v>-506.56059735584915</v>
      </c>
      <c r="AE64">
        <f t="shared" si="34"/>
        <v>0</v>
      </c>
      <c r="AF64">
        <f t="shared" si="35"/>
        <v>0</v>
      </c>
      <c r="AG64">
        <f t="shared" si="36"/>
        <v>-8.8723247145328789E-28</v>
      </c>
      <c r="AH64">
        <f t="shared" si="37"/>
        <v>-7.7144949516776328E-22</v>
      </c>
      <c r="AI64">
        <f t="shared" si="38"/>
        <v>-7.7145038240023477E-22</v>
      </c>
      <c r="AJ64">
        <f t="shared" si="39"/>
        <v>-60.787271682701885</v>
      </c>
      <c r="AK64">
        <f t="shared" si="61"/>
        <v>-39.714350832698578</v>
      </c>
      <c r="AL64">
        <f t="shared" si="40"/>
        <v>-100.50162251540047</v>
      </c>
      <c r="AN64">
        <f t="shared" si="41"/>
        <v>0</v>
      </c>
      <c r="AO64">
        <f t="shared" si="42"/>
        <v>0</v>
      </c>
      <c r="AP64">
        <f t="shared" si="43"/>
        <v>-8.8254741070787535E-31</v>
      </c>
      <c r="AQ64">
        <f t="shared" si="44"/>
        <v>-7.6737583030182504E-25</v>
      </c>
      <c r="AR64">
        <f t="shared" si="45"/>
        <v>-7.6737671284923577E-25</v>
      </c>
      <c r="AS64">
        <f t="shared" si="46"/>
        <v>-6.0466282461111666E-2</v>
      </c>
      <c r="AT64">
        <f t="shared" si="47"/>
        <v>-3.950463787459297E-2</v>
      </c>
      <c r="AU64">
        <f t="shared" si="48"/>
        <v>-9.9970920335704649E-2</v>
      </c>
      <c r="AW64">
        <v>61</v>
      </c>
      <c r="AX64">
        <f>IF(Z64&gt;0, (R64*SUMPRODUCT(K64:$K$98, X64:$X$98)-K64*$AZ$3)/Z64, 0)</f>
        <v>-1.4273615248946599E+31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8.8814238084622432E-4</v>
      </c>
      <c r="L65" s="2">
        <v>62</v>
      </c>
      <c r="M65" s="8">
        <v>0.91219363099999995</v>
      </c>
      <c r="Q65" s="5">
        <f t="shared" si="60"/>
        <v>25</v>
      </c>
      <c r="R65">
        <f t="shared" si="31"/>
        <v>2000000</v>
      </c>
      <c r="S65">
        <f t="shared" si="32"/>
        <v>-1.6379506579232074E+32</v>
      </c>
      <c r="U65">
        <f t="shared" si="52"/>
        <v>0.91219363099999995</v>
      </c>
      <c r="V65">
        <f t="shared" si="53"/>
        <v>0.01</v>
      </c>
      <c r="W65">
        <f t="shared" si="54"/>
        <v>3.5489298858131517E-29</v>
      </c>
      <c r="X65">
        <f t="shared" si="55"/>
        <v>3.2373112387043138E-29</v>
      </c>
      <c r="Y65">
        <f t="shared" si="56"/>
        <v>3.5489298858131516E-31</v>
      </c>
      <c r="Z65">
        <f t="shared" si="57"/>
        <v>2.7612934825070637E-30</v>
      </c>
      <c r="AB65">
        <f t="shared" si="58"/>
        <v>-506.56059735584915</v>
      </c>
      <c r="AC65">
        <f t="shared" si="33"/>
        <v>-452.28624763915093</v>
      </c>
      <c r="AE65">
        <f t="shared" si="34"/>
        <v>0</v>
      </c>
      <c r="AF65">
        <f t="shared" si="35"/>
        <v>0</v>
      </c>
      <c r="AG65">
        <f t="shared" si="36"/>
        <v>-6.9032337062676588E-29</v>
      </c>
      <c r="AH65">
        <f t="shared" si="37"/>
        <v>-6.4746224774086281E-23</v>
      </c>
      <c r="AI65">
        <f t="shared" si="38"/>
        <v>-6.4746293806423339E-23</v>
      </c>
      <c r="AJ65">
        <f t="shared" si="39"/>
        <v>-54.274349716698225</v>
      </c>
      <c r="AK65">
        <f t="shared" si="61"/>
        <v>-35.459241814909447</v>
      </c>
      <c r="AL65">
        <f t="shared" si="40"/>
        <v>-89.733591531607672</v>
      </c>
      <c r="AN65">
        <f t="shared" si="41"/>
        <v>0</v>
      </c>
      <c r="AO65">
        <f t="shared" si="42"/>
        <v>0</v>
      </c>
      <c r="AP65">
        <f t="shared" si="43"/>
        <v>-6.1310544194224632E-32</v>
      </c>
      <c r="AQ65">
        <f t="shared" si="44"/>
        <v>-5.7503866221661783E-26</v>
      </c>
      <c r="AR65">
        <f t="shared" si="45"/>
        <v>-5.7503927532205972E-26</v>
      </c>
      <c r="AS65">
        <f t="shared" si="46"/>
        <v>-4.8203350176268964E-2</v>
      </c>
      <c r="AT65">
        <f t="shared" si="47"/>
        <v>-3.1492855448495671E-2</v>
      </c>
      <c r="AU65">
        <f t="shared" si="48"/>
        <v>-7.9696205624764635E-2</v>
      </c>
      <c r="AW65">
        <v>62</v>
      </c>
      <c r="AX65">
        <f>IF(Z65&gt;0, (R65*SUMPRODUCT(K65:$K$98, X65:$X$98)-K65*$AZ$3)/Z65, 0)</f>
        <v>-1.6379506579232074E+32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7.9298426861270028E-4</v>
      </c>
      <c r="L66" s="2">
        <v>63</v>
      </c>
      <c r="M66" s="8">
        <v>0.91779930600000004</v>
      </c>
      <c r="Q66" s="5">
        <f t="shared" si="60"/>
        <v>25</v>
      </c>
      <c r="R66">
        <f t="shared" si="31"/>
        <v>2000000</v>
      </c>
      <c r="S66">
        <f t="shared" si="32"/>
        <v>-2.0255427802041524E+33</v>
      </c>
      <c r="U66">
        <f t="shared" si="52"/>
        <v>0.91779930600000004</v>
      </c>
      <c r="V66">
        <f t="shared" si="53"/>
        <v>0.01</v>
      </c>
      <c r="W66">
        <f t="shared" si="54"/>
        <v>2.7612934825070637E-30</v>
      </c>
      <c r="X66">
        <f t="shared" si="55"/>
        <v>2.5343132419073063E-30</v>
      </c>
      <c r="Y66">
        <f t="shared" si="56"/>
        <v>2.7612934825070639E-32</v>
      </c>
      <c r="Z66">
        <f t="shared" si="57"/>
        <v>1.9936730577468683E-31</v>
      </c>
      <c r="AB66">
        <f t="shared" si="58"/>
        <v>-452.28624763915093</v>
      </c>
      <c r="AC66">
        <f t="shared" si="33"/>
        <v>-403.82700682067053</v>
      </c>
      <c r="AE66">
        <f t="shared" si="34"/>
        <v>0</v>
      </c>
      <c r="AF66">
        <f t="shared" si="35"/>
        <v>0</v>
      </c>
      <c r="AG66">
        <f t="shared" si="36"/>
        <v>-4.9841826443671706E-30</v>
      </c>
      <c r="AH66">
        <f t="shared" si="37"/>
        <v>-5.0686264838146128E-24</v>
      </c>
      <c r="AI66">
        <f t="shared" si="38"/>
        <v>-5.0686314679972575E-24</v>
      </c>
      <c r="AJ66">
        <f t="shared" si="39"/>
        <v>-48.459240818480396</v>
      </c>
      <c r="AK66">
        <f t="shared" si="61"/>
        <v>-31.660037334740569</v>
      </c>
      <c r="AL66">
        <f t="shared" si="40"/>
        <v>-80.119278153220961</v>
      </c>
      <c r="AN66">
        <f t="shared" si="41"/>
        <v>0</v>
      </c>
      <c r="AO66">
        <f t="shared" si="42"/>
        <v>0</v>
      </c>
      <c r="AP66">
        <f t="shared" si="43"/>
        <v>-3.952378428875615E-33</v>
      </c>
      <c r="AQ66">
        <f t="shared" si="44"/>
        <v>-4.0193410651386932E-27</v>
      </c>
      <c r="AR66">
        <f t="shared" si="45"/>
        <v>-4.0193450175171228E-27</v>
      </c>
      <c r="AS66">
        <f t="shared" si="46"/>
        <v>-3.8427415637969385E-2</v>
      </c>
      <c r="AT66">
        <f t="shared" si="47"/>
        <v>-2.5105911550140036E-2</v>
      </c>
      <c r="AU66">
        <f t="shared" si="48"/>
        <v>-6.3533327188109417E-2</v>
      </c>
      <c r="AW66">
        <v>63</v>
      </c>
      <c r="AX66">
        <f>IF(Z66&gt;0, (R66*SUMPRODUCT(K66:$K$98, X66:$X$98)-K66*$AZ$3)/Z66, 0)</f>
        <v>-2.0255427802041524E+33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7.0802166840419666E-4</v>
      </c>
      <c r="L67" s="2">
        <v>64</v>
      </c>
      <c r="M67" s="8">
        <v>0.92340517499999997</v>
      </c>
      <c r="Q67" s="5">
        <f t="shared" si="60"/>
        <v>25</v>
      </c>
      <c r="R67">
        <f t="shared" si="31"/>
        <v>2000000</v>
      </c>
      <c r="S67">
        <f t="shared" si="32"/>
        <v>-2.7157070229826298E+34</v>
      </c>
      <c r="U67">
        <f t="shared" si="52"/>
        <v>0.92340517499999997</v>
      </c>
      <c r="V67">
        <f t="shared" si="53"/>
        <v>0.01</v>
      </c>
      <c r="W67">
        <f t="shared" si="54"/>
        <v>1.9936730577468683E-31</v>
      </c>
      <c r="X67">
        <f t="shared" si="55"/>
        <v>1.840968018781532E-31</v>
      </c>
      <c r="Y67">
        <f t="shared" si="56"/>
        <v>1.9936730577468684E-33</v>
      </c>
      <c r="Z67">
        <f t="shared" si="57"/>
        <v>1.3276830838786766E-32</v>
      </c>
      <c r="AB67">
        <f t="shared" si="58"/>
        <v>-403.82700682067053</v>
      </c>
      <c r="AC67">
        <f t="shared" si="33"/>
        <v>-360.55982751845579</v>
      </c>
      <c r="AE67">
        <f t="shared" si="34"/>
        <v>0</v>
      </c>
      <c r="AF67">
        <f t="shared" si="35"/>
        <v>0</v>
      </c>
      <c r="AG67">
        <f t="shared" si="36"/>
        <v>-3.3192077096966914E-31</v>
      </c>
      <c r="AH67">
        <f t="shared" si="37"/>
        <v>-3.6819360375630639E-25</v>
      </c>
      <c r="AI67">
        <f t="shared" ref="AI67:AI69" si="62">SUM(AE67:AH67)</f>
        <v>-3.6819393567707737E-25</v>
      </c>
      <c r="AJ67">
        <f t="shared" si="39"/>
        <v>-43.267179302214743</v>
      </c>
      <c r="AK67">
        <f t="shared" si="61"/>
        <v>-28.26789047744694</v>
      </c>
      <c r="AL67">
        <f t="shared" ref="AL67:AL69" si="63">SUM(AI67:AK67)</f>
        <v>-71.535069779661683</v>
      </c>
      <c r="AN67">
        <f t="shared" si="41"/>
        <v>0</v>
      </c>
      <c r="AO67">
        <f t="shared" si="42"/>
        <v>0</v>
      </c>
      <c r="AP67">
        <f t="shared" si="43"/>
        <v>-2.3500709803995239E-34</v>
      </c>
      <c r="AQ67">
        <f t="shared" si="44"/>
        <v>-2.6068904962729373E-28</v>
      </c>
      <c r="AR67">
        <f t="shared" si="45"/>
        <v>-2.6068928463439181E-28</v>
      </c>
      <c r="AS67">
        <f t="shared" si="46"/>
        <v>-3.0634100476697606E-2</v>
      </c>
      <c r="AT67">
        <f t="shared" si="47"/>
        <v>-2.0014278978109087E-2</v>
      </c>
      <c r="AU67">
        <f t="shared" si="48"/>
        <v>-5.0648379454806693E-2</v>
      </c>
      <c r="AW67">
        <v>64</v>
      </c>
      <c r="AX67">
        <f>IF(Z67&gt;0, (R67*SUMPRODUCT(K67:$K$98, X67:$X$98)-K67*$AZ$3)/Z67, 0)</f>
        <v>-2.7157070229826298E+34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69" si="64">G68+$C$9</f>
        <v>0.12000000000000001</v>
      </c>
      <c r="I68" s="1">
        <f t="shared" ref="I68:I69" si="65">1+H68</f>
        <v>1.1200000000000001</v>
      </c>
      <c r="J68">
        <f t="shared" ref="J68:J69" si="66">1/I68</f>
        <v>0.89285714285714279</v>
      </c>
      <c r="K68">
        <f t="shared" si="59"/>
        <v>6.3216220393231843E-4</v>
      </c>
      <c r="L68" s="2">
        <v>65</v>
      </c>
      <c r="M68" s="8">
        <v>0.92901104300000004</v>
      </c>
      <c r="Q68" s="5">
        <f t="shared" si="60"/>
        <v>25</v>
      </c>
      <c r="R68">
        <f t="shared" si="31"/>
        <v>2000000</v>
      </c>
      <c r="S68">
        <f t="shared" si="32"/>
        <v>-3.9757007377210136E+35</v>
      </c>
      <c r="U68">
        <f t="shared" si="52"/>
        <v>0.92901104300000004</v>
      </c>
      <c r="V68">
        <f t="shared" si="53"/>
        <v>0.01</v>
      </c>
      <c r="W68">
        <f t="shared" si="54"/>
        <v>1.3276830838786766E-32</v>
      </c>
      <c r="X68">
        <f t="shared" ref="X68:X69" si="67">U68*W68</f>
        <v>1.233432246527586E-32</v>
      </c>
      <c r="Y68">
        <f t="shared" si="56"/>
        <v>1.3276830838786766E-34</v>
      </c>
      <c r="Z68">
        <f t="shared" ref="Z68:Z69" si="68">MAX(0, W68-X68-Y68)</f>
        <v>8.0974006512303886E-34</v>
      </c>
      <c r="AB68">
        <f t="shared" si="58"/>
        <v>-360.55982751845579</v>
      </c>
      <c r="AC68">
        <f t="shared" si="33"/>
        <v>-321.9284174271927</v>
      </c>
      <c r="AE68">
        <f t="shared" si="34"/>
        <v>0</v>
      </c>
      <c r="AF68">
        <f t="shared" si="35"/>
        <v>0</v>
      </c>
      <c r="AG68">
        <f t="shared" si="36"/>
        <v>-2.0243501628075972E-32</v>
      </c>
      <c r="AH68">
        <f t="shared" si="37"/>
        <v>-2.4668644930551719E-26</v>
      </c>
      <c r="AI68">
        <f t="shared" si="62"/>
        <v>-2.4668665174053346E-26</v>
      </c>
      <c r="AJ68">
        <f t="shared" si="39"/>
        <v>-38.631410091263092</v>
      </c>
      <c r="AK68">
        <f t="shared" si="61"/>
        <v>-25.239187926291908</v>
      </c>
      <c r="AL68">
        <f t="shared" si="63"/>
        <v>-63.870598017554997</v>
      </c>
      <c r="AN68">
        <f t="shared" si="41"/>
        <v>0</v>
      </c>
      <c r="AO68">
        <f t="shared" si="42"/>
        <v>0</v>
      </c>
      <c r="AP68">
        <f t="shared" si="43"/>
        <v>-1.2797176604511983E-35</v>
      </c>
      <c r="AQ68">
        <f t="shared" si="44"/>
        <v>-1.5594584947321388E-29</v>
      </c>
      <c r="AR68">
        <f t="shared" si="45"/>
        <v>-1.5594597744497994E-29</v>
      </c>
      <c r="AS68">
        <f t="shared" si="46"/>
        <v>-2.4421317344306082E-2</v>
      </c>
      <c r="AT68">
        <f t="shared" si="47"/>
        <v>-1.5955260664946656E-2</v>
      </c>
      <c r="AU68">
        <f t="shared" si="48"/>
        <v>-4.0376578009252734E-2</v>
      </c>
      <c r="AW68">
        <v>65</v>
      </c>
      <c r="AX68">
        <f>IF(Z68&gt;0, (R68*SUMPRODUCT(K68:$K$98, X68:$X$98)-K68*$AZ$3)/Z68, 0)</f>
        <v>-3.9757007377210136E+35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64"/>
        <v>0.12000000000000001</v>
      </c>
      <c r="I69" s="1">
        <f t="shared" si="65"/>
        <v>1.1200000000000001</v>
      </c>
      <c r="J69">
        <f t="shared" si="66"/>
        <v>0.89285714285714279</v>
      </c>
      <c r="K69">
        <f t="shared" ref="K69" si="69">K68*J69</f>
        <v>5.6443053922528431E-4</v>
      </c>
      <c r="L69" s="2">
        <v>66</v>
      </c>
      <c r="M69" s="8">
        <v>1</v>
      </c>
      <c r="Q69" s="5">
        <f t="shared" si="60"/>
        <v>25</v>
      </c>
      <c r="R69">
        <f t="shared" si="31"/>
        <v>2000000</v>
      </c>
      <c r="S69">
        <f t="shared" si="32"/>
        <v>0</v>
      </c>
      <c r="U69">
        <f t="shared" si="52"/>
        <v>1</v>
      </c>
      <c r="V69">
        <f t="shared" si="53"/>
        <v>0.01</v>
      </c>
      <c r="W69">
        <f t="shared" si="54"/>
        <v>8.0974006512303886E-34</v>
      </c>
      <c r="X69">
        <f t="shared" si="67"/>
        <v>8.0974006512303886E-34</v>
      </c>
      <c r="Y69">
        <f t="shared" si="56"/>
        <v>8.0974006512303891E-36</v>
      </c>
      <c r="Z69">
        <f t="shared" si="68"/>
        <v>0</v>
      </c>
      <c r="AB69">
        <f t="shared" si="58"/>
        <v>-321.9284174271927</v>
      </c>
      <c r="AC69">
        <f t="shared" si="33"/>
        <v>0</v>
      </c>
      <c r="AE69">
        <f t="shared" si="34"/>
        <v>0</v>
      </c>
      <c r="AF69">
        <f t="shared" si="35"/>
        <v>0</v>
      </c>
      <c r="AG69">
        <f t="shared" si="36"/>
        <v>0</v>
      </c>
      <c r="AH69">
        <f t="shared" si="37"/>
        <v>-1.6194801302460778E-27</v>
      </c>
      <c r="AI69">
        <f t="shared" si="62"/>
        <v>-1.6194801302460778E-27</v>
      </c>
      <c r="AJ69">
        <f t="shared" si="39"/>
        <v>-321.9284174271927</v>
      </c>
      <c r="AK69">
        <f t="shared" si="61"/>
        <v>-22.53498921990349</v>
      </c>
      <c r="AL69">
        <f t="shared" si="63"/>
        <v>-344.46340664709618</v>
      </c>
      <c r="AN69">
        <f t="shared" si="41"/>
        <v>0</v>
      </c>
      <c r="AO69">
        <f t="shared" si="42"/>
        <v>0</v>
      </c>
      <c r="AP69">
        <f t="shared" si="43"/>
        <v>0</v>
      </c>
      <c r="AQ69">
        <f t="shared" si="44"/>
        <v>-9.1408404317942739E-31</v>
      </c>
      <c r="AR69">
        <f t="shared" si="45"/>
        <v>-9.1408404317942739E-31</v>
      </c>
      <c r="AS69">
        <f t="shared" si="46"/>
        <v>-0.1817062302403728</v>
      </c>
      <c r="AT69">
        <f t="shared" si="47"/>
        <v>-1.2719436116826096E-2</v>
      </c>
      <c r="AU69">
        <f t="shared" si="48"/>
        <v>-0.19442566635719888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1">
        <f>EconomicRates!C110</f>
        <v>3.5569999999999997E-2</v>
      </c>
      <c r="G70" s="1">
        <f>EconomicRates!D110</f>
        <v>7.0000000000000007E-2</v>
      </c>
      <c r="H70" s="1"/>
      <c r="I70" s="1"/>
      <c r="M70" s="8"/>
      <c r="Q70" s="5"/>
      <c r="AX70">
        <f>IF(Z70&gt;0, (R70*SUMPRODUCT(K70:$K$98, X70:$X$98)-K70*$AZ$3)/Z70, 0)</f>
        <v>0</v>
      </c>
    </row>
    <row r="71" spans="5:50" x14ac:dyDescent="0.25">
      <c r="F71" s="1">
        <f>EconomicRates!C111</f>
        <v>3.5569999999999997E-2</v>
      </c>
      <c r="G71" s="1">
        <f>EconomicRates!D111</f>
        <v>7.0000000000000007E-2</v>
      </c>
      <c r="H71" s="1"/>
      <c r="I71" s="1"/>
      <c r="M71" s="8"/>
      <c r="Q71" s="5"/>
      <c r="AN71" s="6">
        <f t="shared" ref="AN71:AU71" si="70">SUM(AN3:AN69)</f>
        <v>598887.87142368522</v>
      </c>
      <c r="AO71" s="6">
        <f t="shared" si="70"/>
        <v>-59888.787142368528</v>
      </c>
      <c r="AP71" s="6">
        <f t="shared" si="70"/>
        <v>-1636.3402991641067</v>
      </c>
      <c r="AQ71" s="6">
        <f t="shared" si="70"/>
        <v>-509249.70747169107</v>
      </c>
      <c r="AR71" s="6">
        <f t="shared" si="70"/>
        <v>28113.036510461643</v>
      </c>
      <c r="AS71" s="6">
        <f t="shared" si="70"/>
        <v>-36174.974731406604</v>
      </c>
      <c r="AT71" s="6">
        <f t="shared" si="70"/>
        <v>21102.068593320539</v>
      </c>
      <c r="AU71" s="6">
        <f t="shared" si="70"/>
        <v>13040.130372375526</v>
      </c>
      <c r="AX71">
        <f>IF(Z71&gt;0, (R71*SUMPRODUCT(K71:$K$98, X71:$X$98)-K71*$AZ$3)/Z71, 0)</f>
        <v>0</v>
      </c>
    </row>
    <row r="72" spans="5:50" x14ac:dyDescent="0.25">
      <c r="F72" s="1">
        <f>EconomicRates!C112</f>
        <v>3.5569999999999997E-2</v>
      </c>
      <c r="G72" s="1">
        <f>EconomicRates!D112</f>
        <v>7.0000000000000007E-2</v>
      </c>
      <c r="H72" s="1"/>
      <c r="I72" s="1"/>
      <c r="M72" s="8"/>
      <c r="Q72" s="5"/>
      <c r="AX72">
        <f>IF(Z72&gt;0, (R72*SUMPRODUCT(K72:$K$98, X72:$X$98)-K72*$AZ$3)/Z72, 0)</f>
        <v>0</v>
      </c>
    </row>
    <row r="73" spans="5:50" x14ac:dyDescent="0.25">
      <c r="F73" s="1">
        <f>EconomicRates!C113</f>
        <v>3.5569999999999997E-2</v>
      </c>
      <c r="G73" s="1">
        <f>EconomicRates!D113</f>
        <v>7.0000000000000007E-2</v>
      </c>
      <c r="H73" s="1"/>
      <c r="I73" s="1"/>
      <c r="M73" s="8"/>
      <c r="Q73" s="5"/>
      <c r="AX73">
        <f>IF(Z73&gt;0, (R73*SUMPRODUCT(K73:$K$98, X73:$X$98)-K73*$AZ$3)/Z73, 0)</f>
        <v>0</v>
      </c>
    </row>
    <row r="74" spans="5:50" x14ac:dyDescent="0.25">
      <c r="F74" s="1">
        <f>EconomicRates!C114</f>
        <v>3.5569999999999997E-2</v>
      </c>
      <c r="G74" s="1">
        <f>EconomicRates!D114</f>
        <v>7.0000000000000007E-2</v>
      </c>
      <c r="H74" s="1"/>
      <c r="I74" s="1"/>
      <c r="M74" s="8"/>
      <c r="Q74" s="5"/>
      <c r="AX74">
        <f>IF(Z74&gt;0, (R74*SUMPRODUCT(K74:$K$98, X74:$X$98)-K74*$AZ$3)/Z74, 0)</f>
        <v>0</v>
      </c>
    </row>
    <row r="75" spans="5:50" x14ac:dyDescent="0.25">
      <c r="F75" s="1">
        <f>EconomicRates!C115</f>
        <v>3.5569999999999997E-2</v>
      </c>
      <c r="G75" s="1">
        <f>EconomicRates!D115</f>
        <v>7.0000000000000007E-2</v>
      </c>
      <c r="H75" s="1"/>
      <c r="I75" s="1"/>
      <c r="M75" s="8"/>
      <c r="Q75" s="5"/>
      <c r="AX75">
        <f>IF(Z75&gt;0, (R75*SUMPRODUCT(K75:$K$98, X75:$X$98)-K75*$AZ$3)/Z75, 0)</f>
        <v>0</v>
      </c>
    </row>
    <row r="76" spans="5:50" x14ac:dyDescent="0.25">
      <c r="F76" s="1">
        <f>EconomicRates!C116</f>
        <v>3.5569999999999997E-2</v>
      </c>
      <c r="G76" s="1">
        <f>EconomicRates!D116</f>
        <v>7.0000000000000007E-2</v>
      </c>
      <c r="H76" s="1"/>
      <c r="I76" s="1"/>
      <c r="M76" s="8"/>
      <c r="Q76" s="5"/>
      <c r="AX76">
        <f>IF(Z76&gt;0, (R76*SUMPRODUCT(K76:$K$98, X76:$X$98)-K76*$AZ$3)/Z76, 0)</f>
        <v>0</v>
      </c>
    </row>
    <row r="77" spans="5:50" x14ac:dyDescent="0.25">
      <c r="F77" s="1">
        <f>EconomicRates!C117</f>
        <v>3.5569999999999997E-2</v>
      </c>
      <c r="G77" s="1">
        <f>EconomicRates!D117</f>
        <v>7.0000000000000007E-2</v>
      </c>
      <c r="H77" s="1"/>
      <c r="I77" s="1"/>
      <c r="M77" s="8"/>
      <c r="Q77" s="5"/>
      <c r="AX77">
        <f>IF(Z77&gt;0, (R77*SUMPRODUCT(K77:$K$98, X77:$X$98)-K77*$AZ$3)/Z77, 0)</f>
        <v>0</v>
      </c>
    </row>
    <row r="78" spans="5:50" x14ac:dyDescent="0.25">
      <c r="F78" s="1">
        <f>EconomicRates!C118</f>
        <v>3.5569999999999997E-2</v>
      </c>
      <c r="G78" s="1">
        <f>EconomicRates!D118</f>
        <v>7.0000000000000007E-2</v>
      </c>
      <c r="H78" s="1"/>
      <c r="I78" s="1"/>
      <c r="M78" s="8"/>
      <c r="Q78" s="5"/>
      <c r="AX78">
        <f>IF(Z78&gt;0, (R78*SUMPRODUCT(K78:$K$98, X78:$X$98)-K78*$AZ$3)/Z78, 0)</f>
        <v>0</v>
      </c>
    </row>
    <row r="79" spans="5:50" x14ac:dyDescent="0.25">
      <c r="F79" s="1">
        <f>EconomicRates!C119</f>
        <v>3.5569999999999997E-2</v>
      </c>
      <c r="G79" s="1">
        <f>EconomicRates!D119</f>
        <v>7.0000000000000007E-2</v>
      </c>
      <c r="H79" s="1"/>
      <c r="I79" s="1"/>
      <c r="M79" s="8"/>
      <c r="Q79" s="5"/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71:AU71">
    <cfRule type="cellIs" dxfId="48" priority="1" operator="lessThan">
      <formula>0</formula>
    </cfRule>
  </conditionalFormatting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100F34-4C08-4780-8DA9-ABE856E5C990}">
  <sheetPr codeName="Sheet49"/>
  <dimension ref="A1:AZ29"/>
  <sheetViews>
    <sheetView workbookViewId="0">
      <selection activeCell="B8" sqref="B8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41" max="41" width="9.85546875" bestFit="1" customWidth="1"/>
    <col min="44" max="44" width="10.42578125" bestFit="1" customWidth="1"/>
    <col min="45" max="45" width="18" customWidth="1"/>
  </cols>
  <sheetData>
    <row r="1" spans="1:52" x14ac:dyDescent="0.25">
      <c r="A1" t="s">
        <v>0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'T.26.04.A'!C3*(1+C12)</f>
        <v>142.21296728952782</v>
      </c>
      <c r="K3">
        <v>1</v>
      </c>
      <c r="L3" s="2">
        <v>0</v>
      </c>
      <c r="O3">
        <f>$C$3</f>
        <v>142.21296728952782</v>
      </c>
      <c r="P3">
        <f>O3*B5</f>
        <v>113.77037383162227</v>
      </c>
      <c r="Q3" s="5">
        <f>B8</f>
        <v>1522.432587</v>
      </c>
      <c r="R3">
        <f t="shared" ref="R3:R23" si="0">$C$6</f>
        <v>50000</v>
      </c>
      <c r="S3">
        <f>AX3</f>
        <v>0</v>
      </c>
      <c r="W3">
        <v>1</v>
      </c>
      <c r="Z3">
        <v>1</v>
      </c>
      <c r="AC3">
        <f>AX4</f>
        <v>10.964610786178923</v>
      </c>
      <c r="AE3">
        <f t="shared" ref="AE3:AE23" si="1">$Z3*O3</f>
        <v>142.21296728952782</v>
      </c>
      <c r="AF3">
        <f t="shared" ref="AF3:AF23" si="2">-$Z3*P3</f>
        <v>-113.77037383162227</v>
      </c>
      <c r="AG3">
        <f t="shared" ref="AG3:AG23" si="3">-$Z3*Q3</f>
        <v>-1522.432587</v>
      </c>
      <c r="AH3">
        <f t="shared" ref="AH3:AH23" si="4">-X3*R3</f>
        <v>0</v>
      </c>
      <c r="AI3">
        <f t="shared" ref="AI3:AI23" si="5">SUM(AE3:AH3)</f>
        <v>-1493.9899935420945</v>
      </c>
      <c r="AJ3">
        <f t="shared" ref="AJ3:AJ23" si="6">AB3-AC3</f>
        <v>-10.964610786178923</v>
      </c>
      <c r="AL3">
        <f t="shared" ref="AL3:AL23" si="7">SUM(AI3:AK3)</f>
        <v>-1504.9546043282735</v>
      </c>
      <c r="AN3">
        <f t="shared" ref="AN3:AN23" si="8">AE3*$K3</f>
        <v>142.21296728952782</v>
      </c>
      <c r="AO3">
        <f t="shared" ref="AO3:AO23" si="9">AF3*$K3</f>
        <v>-113.77037383162227</v>
      </c>
      <c r="AP3">
        <f t="shared" ref="AP3:AP23" si="10">AG3*$K3</f>
        <v>-1522.432587</v>
      </c>
      <c r="AQ3">
        <f t="shared" ref="AQ3:AQ23" si="11">AH3*$K3</f>
        <v>0</v>
      </c>
      <c r="AR3">
        <f t="shared" ref="AR3:AR23" si="12">AI3*$K3</f>
        <v>-1493.9899935420945</v>
      </c>
      <c r="AS3">
        <f t="shared" ref="AS3:AS23" si="13">AJ3*$K3</f>
        <v>-10.964610786178923</v>
      </c>
      <c r="AT3">
        <f t="shared" ref="AT3:AT23" si="14">AK3*$K3</f>
        <v>0</v>
      </c>
      <c r="AU3">
        <f t="shared" ref="AU3:AU23" si="15">AL3*$K3</f>
        <v>-1504.9546043282735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64.34435142913253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23" si="16">F4+$C$9</f>
        <v>8.5570000000000007E-2</v>
      </c>
      <c r="I4" s="1">
        <f t="shared" ref="I4:I23" si="17">1+H4</f>
        <v>1.0855699999999999</v>
      </c>
      <c r="J4">
        <f t="shared" ref="J4:J23" si="18">1/I4</f>
        <v>0.92117505089492158</v>
      </c>
      <c r="K4">
        <f>J4</f>
        <v>0.92117505089492158</v>
      </c>
      <c r="L4" s="2">
        <v>1</v>
      </c>
      <c r="M4" s="8" cm="1">
        <f t="array" ref="M4:M23">Mortalities!B2:B21</f>
        <v>1.1616059999999999E-3</v>
      </c>
      <c r="R4">
        <f t="shared" si="0"/>
        <v>50000</v>
      </c>
      <c r="S4">
        <f t="shared" ref="S4:S23" si="19">AX4</f>
        <v>10.964610786178923</v>
      </c>
      <c r="U4">
        <f t="shared" ref="U4:U23" si="20">M4</f>
        <v>1.1616059999999999E-3</v>
      </c>
      <c r="V4">
        <f t="shared" ref="V4:V23" si="21">$C$10</f>
        <v>0.01</v>
      </c>
      <c r="W4">
        <f t="shared" ref="W4:W23" si="22">Z3</f>
        <v>1</v>
      </c>
      <c r="X4">
        <f t="shared" ref="X4:X23" si="23">U4*W4</f>
        <v>1.1616059999999999E-3</v>
      </c>
      <c r="Y4">
        <f t="shared" ref="Y4:Y23" si="24">V4*W4</f>
        <v>0.01</v>
      </c>
      <c r="Z4">
        <f t="shared" ref="Z4:Z23" si="25">MAX(0, W4-X4-Y4)</f>
        <v>0.98883839399999995</v>
      </c>
      <c r="AB4">
        <f t="shared" ref="AB4:AB23" si="26">AC3</f>
        <v>10.964610786178923</v>
      </c>
      <c r="AC4">
        <f t="shared" ref="AC4:AC23" si="27">AX5</f>
        <v>20.699798620810068</v>
      </c>
      <c r="AE4">
        <f t="shared" si="1"/>
        <v>0</v>
      </c>
      <c r="AF4">
        <f t="shared" si="2"/>
        <v>0</v>
      </c>
      <c r="AG4">
        <f t="shared" si="3"/>
        <v>0</v>
      </c>
      <c r="AH4">
        <f t="shared" si="4"/>
        <v>-58.080299999999994</v>
      </c>
      <c r="AI4">
        <f t="shared" si="5"/>
        <v>-58.080299999999994</v>
      </c>
      <c r="AJ4">
        <f t="shared" si="6"/>
        <v>-9.7351878346311445</v>
      </c>
      <c r="AK4">
        <f>G4*MAX(0, SUM(AB4:AB4, AE4:AF4))</f>
        <v>0.76752275503252465</v>
      </c>
      <c r="AL4">
        <f t="shared" si="7"/>
        <v>-67.047965079598612</v>
      </c>
      <c r="AN4">
        <f t="shared" si="8"/>
        <v>0</v>
      </c>
      <c r="AO4">
        <f t="shared" si="9"/>
        <v>0</v>
      </c>
      <c r="AP4">
        <f t="shared" si="10"/>
        <v>0</v>
      </c>
      <c r="AQ4">
        <f t="shared" si="11"/>
        <v>-53.502123308492308</v>
      </c>
      <c r="AR4">
        <f t="shared" si="12"/>
        <v>-53.502123308492308</v>
      </c>
      <c r="AS4">
        <f t="shared" si="13"/>
        <v>-8.9678121490379663</v>
      </c>
      <c r="AT4">
        <f t="shared" si="14"/>
        <v>0.70702281293009628</v>
      </c>
      <c r="AU4">
        <f t="shared" si="15"/>
        <v>-61.762912644600178</v>
      </c>
      <c r="AW4">
        <v>1</v>
      </c>
      <c r="AX4">
        <f>(R4*SUMPRODUCT(K5:$K$23, X5:$X$23)-$AZ$3*SUMPRODUCT(K4:$K$22, W5:$W$23))/Z4</f>
        <v>10.964610786178923</v>
      </c>
    </row>
    <row r="5" spans="1:52" x14ac:dyDescent="0.25">
      <c r="B5" s="2">
        <v>0.8</v>
      </c>
      <c r="C5" s="2">
        <v>0.05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6"/>
        <v>8.5570000000000007E-2</v>
      </c>
      <c r="I5" s="1">
        <f t="shared" si="17"/>
        <v>1.0855699999999999</v>
      </c>
      <c r="J5">
        <f t="shared" si="18"/>
        <v>0.92117505089492158</v>
      </c>
      <c r="K5">
        <f t="shared" ref="K5:K23" si="28">K4*J5</f>
        <v>0.84856347439126134</v>
      </c>
      <c r="L5" s="2">
        <v>2</v>
      </c>
      <c r="M5" s="8">
        <v>1.1730060000000001E-3</v>
      </c>
      <c r="O5">
        <f t="shared" ref="O5:O23" si="29">$C$3</f>
        <v>142.21296728952782</v>
      </c>
      <c r="P5">
        <f t="shared" ref="P5:P23" si="30">O5*$C$5</f>
        <v>7.1106483644763916</v>
      </c>
      <c r="Q5" s="5">
        <f t="shared" ref="Q5:Q23" si="31">$C$8</f>
        <v>25</v>
      </c>
      <c r="R5">
        <f t="shared" si="0"/>
        <v>50000</v>
      </c>
      <c r="S5">
        <f t="shared" si="19"/>
        <v>20.699798620810068</v>
      </c>
      <c r="U5">
        <f t="shared" si="20"/>
        <v>1.1730060000000001E-3</v>
      </c>
      <c r="V5">
        <f t="shared" si="21"/>
        <v>0.01</v>
      </c>
      <c r="W5">
        <f t="shared" si="22"/>
        <v>0.98883839399999995</v>
      </c>
      <c r="X5">
        <f t="shared" si="23"/>
        <v>1.159913369192364E-3</v>
      </c>
      <c r="Y5">
        <f t="shared" si="24"/>
        <v>9.8883839400000003E-3</v>
      </c>
      <c r="Z5">
        <f t="shared" si="25"/>
        <v>0.97779009669080752</v>
      </c>
      <c r="AB5">
        <f t="shared" si="26"/>
        <v>20.699798620810068</v>
      </c>
      <c r="AC5">
        <f t="shared" si="27"/>
        <v>29.224600698118337</v>
      </c>
      <c r="AE5">
        <f t="shared" si="1"/>
        <v>139.05443103671405</v>
      </c>
      <c r="AF5">
        <f t="shared" si="2"/>
        <v>-6.9527215518357037</v>
      </c>
      <c r="AG5">
        <f t="shared" si="3"/>
        <v>-24.444752417270188</v>
      </c>
      <c r="AH5">
        <f t="shared" si="4"/>
        <v>-57.995668459618201</v>
      </c>
      <c r="AI5">
        <f t="shared" si="5"/>
        <v>49.661288607989945</v>
      </c>
      <c r="AJ5">
        <f t="shared" si="6"/>
        <v>-8.5248020773082693</v>
      </c>
      <c r="AK5">
        <f t="shared" ref="AK5:AK23" si="32">G5*SUM(AB5:AB5, AE5:AF5)</f>
        <v>10.69610556739819</v>
      </c>
      <c r="AL5">
        <f t="shared" si="7"/>
        <v>51.832592098079871</v>
      </c>
      <c r="AN5">
        <f t="shared" si="8"/>
        <v>117.99651113001411</v>
      </c>
      <c r="AO5">
        <f t="shared" si="9"/>
        <v>-5.8998255565007067</v>
      </c>
      <c r="AP5">
        <f t="shared" si="10"/>
        <v>-20.742924041832975</v>
      </c>
      <c r="AQ5">
        <f t="shared" si="11"/>
        <v>-49.213005927737314</v>
      </c>
      <c r="AR5">
        <f t="shared" si="12"/>
        <v>42.140755603943113</v>
      </c>
      <c r="AS5">
        <f t="shared" si="13"/>
        <v>-7.2338356692185473</v>
      </c>
      <c r="AT5">
        <f t="shared" si="14"/>
        <v>9.0763245027271218</v>
      </c>
      <c r="AU5">
        <f t="shared" si="15"/>
        <v>43.983244437451695</v>
      </c>
      <c r="AW5">
        <v>2</v>
      </c>
      <c r="AX5">
        <f>(R5*SUMPRODUCT(K6:$K$23, X6:$X$23)-$AZ$3*SUMPRODUCT(K5:$K$22, W6:$W$23))/Z5</f>
        <v>20.699798620810068</v>
      </c>
    </row>
    <row r="6" spans="1:52" x14ac:dyDescent="0.25">
      <c r="A6" t="s">
        <v>16</v>
      </c>
      <c r="C6" s="2">
        <v>50000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6"/>
        <v>8.5570000000000007E-2</v>
      </c>
      <c r="I6" s="1">
        <f t="shared" si="17"/>
        <v>1.0855699999999999</v>
      </c>
      <c r="J6">
        <f t="shared" si="18"/>
        <v>0.92117505089492158</v>
      </c>
      <c r="K6">
        <f t="shared" si="28"/>
        <v>0.7816755017099416</v>
      </c>
      <c r="L6" s="2">
        <v>3</v>
      </c>
      <c r="M6" s="8">
        <v>1.1872549999999999E-3</v>
      </c>
      <c r="O6">
        <f t="shared" si="29"/>
        <v>142.21296728952782</v>
      </c>
      <c r="P6">
        <f t="shared" si="30"/>
        <v>7.1106483644763916</v>
      </c>
      <c r="Q6" s="5">
        <f t="shared" si="31"/>
        <v>25</v>
      </c>
      <c r="R6">
        <f t="shared" si="0"/>
        <v>50000</v>
      </c>
      <c r="S6">
        <f t="shared" si="19"/>
        <v>29.224600698118337</v>
      </c>
      <c r="U6">
        <f t="shared" si="20"/>
        <v>1.1872549999999999E-3</v>
      </c>
      <c r="V6">
        <f t="shared" si="21"/>
        <v>0.01</v>
      </c>
      <c r="W6">
        <f t="shared" si="22"/>
        <v>0.97779009669080752</v>
      </c>
      <c r="X6">
        <f t="shared" si="23"/>
        <v>1.1608861812466445E-3</v>
      </c>
      <c r="Y6">
        <f t="shared" si="24"/>
        <v>9.7779009669080753E-3</v>
      </c>
      <c r="Z6">
        <f t="shared" si="25"/>
        <v>0.96685130954265275</v>
      </c>
      <c r="AB6">
        <f t="shared" si="26"/>
        <v>29.224600698118337</v>
      </c>
      <c r="AC6">
        <f t="shared" si="27"/>
        <v>36.63947033576212</v>
      </c>
      <c r="AE6">
        <f t="shared" si="1"/>
        <v>137.49879365782641</v>
      </c>
      <c r="AF6">
        <f t="shared" si="2"/>
        <v>-6.8749396828913216</v>
      </c>
      <c r="AG6">
        <f t="shared" si="3"/>
        <v>-24.171282738566319</v>
      </c>
      <c r="AH6">
        <f t="shared" si="4"/>
        <v>-58.044309062332225</v>
      </c>
      <c r="AI6">
        <f t="shared" si="5"/>
        <v>48.408262174036544</v>
      </c>
      <c r="AJ6">
        <f t="shared" si="6"/>
        <v>-7.4148696376437826</v>
      </c>
      <c r="AK6">
        <f t="shared" si="32"/>
        <v>11.189391827113742</v>
      </c>
      <c r="AL6">
        <f t="shared" si="7"/>
        <v>52.182784363506499</v>
      </c>
      <c r="AN6">
        <f t="shared" si="8"/>
        <v>107.4794385169932</v>
      </c>
      <c r="AO6">
        <f t="shared" si="9"/>
        <v>-5.373971925849661</v>
      </c>
      <c r="AP6">
        <f t="shared" si="10"/>
        <v>-18.894099561641678</v>
      </c>
      <c r="AQ6">
        <f t="shared" si="11"/>
        <v>-45.37181440770545</v>
      </c>
      <c r="AR6">
        <f t="shared" si="12"/>
        <v>37.8395526217964</v>
      </c>
      <c r="AS6">
        <f t="shared" si="13"/>
        <v>-5.7960219441190164</v>
      </c>
      <c r="AT6">
        <f t="shared" si="14"/>
        <v>8.7464734702882545</v>
      </c>
      <c r="AU6">
        <f t="shared" si="15"/>
        <v>40.790004147965639</v>
      </c>
      <c r="AW6">
        <v>3</v>
      </c>
      <c r="AX6">
        <f>(R6*SUMPRODUCT(K7:$K$23, X7:$X$23)-$AZ$3*SUMPRODUCT(K6:$K$22, W7:$W$23))/Z6</f>
        <v>29.224600698118337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6"/>
        <v>8.5570000000000007E-2</v>
      </c>
      <c r="I7" s="1">
        <f t="shared" si="17"/>
        <v>1.0855699999999999</v>
      </c>
      <c r="J7">
        <f t="shared" si="18"/>
        <v>0.92117505089492158</v>
      </c>
      <c r="K7">
        <f t="shared" si="28"/>
        <v>0.72005997007096878</v>
      </c>
      <c r="L7" s="2">
        <v>4</v>
      </c>
      <c r="M7" s="8">
        <v>1.2024550000000001E-3</v>
      </c>
      <c r="O7">
        <f t="shared" si="29"/>
        <v>142.21296728952782</v>
      </c>
      <c r="P7">
        <f t="shared" si="30"/>
        <v>7.1106483644763916</v>
      </c>
      <c r="Q7" s="5">
        <f t="shared" si="31"/>
        <v>25</v>
      </c>
      <c r="R7">
        <f t="shared" si="0"/>
        <v>50000</v>
      </c>
      <c r="S7">
        <f t="shared" si="19"/>
        <v>36.63947033576212</v>
      </c>
      <c r="U7">
        <f t="shared" si="20"/>
        <v>1.2024550000000001E-3</v>
      </c>
      <c r="V7">
        <f t="shared" si="21"/>
        <v>0.01</v>
      </c>
      <c r="W7">
        <f t="shared" si="22"/>
        <v>0.96685130954265275</v>
      </c>
      <c r="X7">
        <f t="shared" si="23"/>
        <v>1.1625951914161106E-3</v>
      </c>
      <c r="Y7">
        <f t="shared" si="24"/>
        <v>9.6685130954265279E-3</v>
      </c>
      <c r="Z7">
        <f t="shared" si="25"/>
        <v>0.95602020125581011</v>
      </c>
      <c r="AB7">
        <f t="shared" si="26"/>
        <v>36.63947033576212</v>
      </c>
      <c r="AC7">
        <f t="shared" si="27"/>
        <v>42.943551126366394</v>
      </c>
      <c r="AE7">
        <f t="shared" si="1"/>
        <v>135.95846960932033</v>
      </c>
      <c r="AF7">
        <f t="shared" si="2"/>
        <v>-6.7979234804660171</v>
      </c>
      <c r="AG7">
        <f t="shared" si="3"/>
        <v>-23.900505031395252</v>
      </c>
      <c r="AH7">
        <f t="shared" si="4"/>
        <v>-58.129759570805533</v>
      </c>
      <c r="AI7">
        <f t="shared" si="5"/>
        <v>47.130281526653533</v>
      </c>
      <c r="AJ7">
        <f t="shared" si="6"/>
        <v>-6.3040807906042744</v>
      </c>
      <c r="AK7">
        <f t="shared" si="32"/>
        <v>11.606001152523152</v>
      </c>
      <c r="AL7">
        <f t="shared" si="7"/>
        <v>52.432201888572408</v>
      </c>
      <c r="AN7">
        <f t="shared" si="8"/>
        <v>97.898251557781919</v>
      </c>
      <c r="AO7">
        <f t="shared" si="9"/>
        <v>-4.8949125778890963</v>
      </c>
      <c r="AP7">
        <f t="shared" si="10"/>
        <v>-17.209796937587505</v>
      </c>
      <c r="AQ7">
        <f t="shared" si="11"/>
        <v>-41.856912936786841</v>
      </c>
      <c r="AR7">
        <f t="shared" si="12"/>
        <v>33.936629105518477</v>
      </c>
      <c r="AS7">
        <f t="shared" si="13"/>
        <v>-4.5393162254074833</v>
      </c>
      <c r="AT7">
        <f t="shared" si="14"/>
        <v>8.3570168425294504</v>
      </c>
      <c r="AU7">
        <f t="shared" si="15"/>
        <v>37.754329722640442</v>
      </c>
      <c r="AW7">
        <v>4</v>
      </c>
      <c r="AX7">
        <f>(R7*SUMPRODUCT(K8:$K$23, X8:$X$23)-$AZ$3*SUMPRODUCT(K7:$K$22, W8:$W$23))/Z7</f>
        <v>36.63947033576212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6"/>
        <v>8.5570000000000007E-2</v>
      </c>
      <c r="I8" s="1">
        <f t="shared" si="17"/>
        <v>1.0855699999999999</v>
      </c>
      <c r="J8">
        <f t="shared" si="18"/>
        <v>0.92117505089492158</v>
      </c>
      <c r="K8">
        <f t="shared" si="28"/>
        <v>0.66330127957752039</v>
      </c>
      <c r="L8" s="2">
        <v>5</v>
      </c>
      <c r="M8" s="8">
        <v>1.2214540000000001E-3</v>
      </c>
      <c r="O8">
        <f t="shared" si="29"/>
        <v>142.21296728952782</v>
      </c>
      <c r="P8">
        <f t="shared" si="30"/>
        <v>7.1106483644763916</v>
      </c>
      <c r="Q8" s="5">
        <f t="shared" si="31"/>
        <v>25</v>
      </c>
      <c r="R8">
        <f t="shared" si="0"/>
        <v>50000</v>
      </c>
      <c r="S8">
        <f t="shared" si="19"/>
        <v>42.943551126366394</v>
      </c>
      <c r="U8">
        <f t="shared" si="20"/>
        <v>1.2214540000000001E-3</v>
      </c>
      <c r="V8">
        <f t="shared" si="21"/>
        <v>0.01</v>
      </c>
      <c r="W8">
        <f t="shared" si="22"/>
        <v>0.95602020125581011</v>
      </c>
      <c r="X8">
        <f t="shared" si="23"/>
        <v>1.1677346989047144E-3</v>
      </c>
      <c r="Y8">
        <f t="shared" si="24"/>
        <v>9.5602020125581007E-3</v>
      </c>
      <c r="Z8">
        <f t="shared" si="25"/>
        <v>0.94529226454434723</v>
      </c>
      <c r="AB8">
        <f t="shared" si="26"/>
        <v>42.943551126366394</v>
      </c>
      <c r="AC8">
        <f t="shared" si="27"/>
        <v>47.946559581551035</v>
      </c>
      <c r="AE8">
        <f t="shared" si="1"/>
        <v>134.43281789668893</v>
      </c>
      <c r="AF8">
        <f t="shared" si="2"/>
        <v>-6.7216408948344473</v>
      </c>
      <c r="AG8">
        <f t="shared" si="3"/>
        <v>-23.63230661360868</v>
      </c>
      <c r="AH8">
        <f t="shared" si="4"/>
        <v>-58.386734945235723</v>
      </c>
      <c r="AI8">
        <f t="shared" si="5"/>
        <v>45.692135443010081</v>
      </c>
      <c r="AJ8">
        <f t="shared" si="6"/>
        <v>-5.0030084551846414</v>
      </c>
      <c r="AK8">
        <f t="shared" si="32"/>
        <v>11.945830968975462</v>
      </c>
      <c r="AL8">
        <f t="shared" si="7"/>
        <v>52.634957956800903</v>
      </c>
      <c r="AN8">
        <f t="shared" si="8"/>
        <v>89.169460128085547</v>
      </c>
      <c r="AO8">
        <f t="shared" si="9"/>
        <v>-4.4584730064042777</v>
      </c>
      <c r="AP8">
        <f t="shared" si="10"/>
        <v>-15.675339216174935</v>
      </c>
      <c r="AQ8">
        <f t="shared" si="11"/>
        <v>-38.727995999528382</v>
      </c>
      <c r="AR8">
        <f t="shared" si="12"/>
        <v>30.307651905977959</v>
      </c>
      <c r="AS8">
        <f t="shared" si="13"/>
        <v>-3.3185019100611264</v>
      </c>
      <c r="AT8">
        <f t="shared" si="14"/>
        <v>7.9236849673381942</v>
      </c>
      <c r="AU8">
        <f t="shared" si="15"/>
        <v>34.91283496325503</v>
      </c>
      <c r="AW8">
        <v>5</v>
      </c>
      <c r="AX8">
        <f>(R8*SUMPRODUCT(K9:$K$23, X9:$X$23)-$AZ$3*SUMPRODUCT(K8:$K$22, W9:$W$23))/Z8</f>
        <v>42.943551126366394</v>
      </c>
    </row>
    <row r="9" spans="1:52" x14ac:dyDescent="0.25">
      <c r="A9" t="s">
        <v>39</v>
      </c>
      <c r="C9" s="2">
        <f>0.05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6"/>
        <v>8.5570000000000007E-2</v>
      </c>
      <c r="I9" s="1">
        <f t="shared" si="17"/>
        <v>1.0855699999999999</v>
      </c>
      <c r="J9">
        <f t="shared" si="18"/>
        <v>0.92117505089492158</v>
      </c>
      <c r="K9">
        <f t="shared" si="28"/>
        <v>0.61101658997348895</v>
      </c>
      <c r="L9" s="2">
        <v>6</v>
      </c>
      <c r="M9" s="8">
        <v>1.250903E-3</v>
      </c>
      <c r="O9">
        <f t="shared" si="29"/>
        <v>142.21296728952782</v>
      </c>
      <c r="P9">
        <f t="shared" si="30"/>
        <v>7.1106483644763916</v>
      </c>
      <c r="Q9" s="5">
        <f t="shared" si="31"/>
        <v>25</v>
      </c>
      <c r="R9">
        <f t="shared" si="0"/>
        <v>50000</v>
      </c>
      <c r="S9">
        <f t="shared" si="19"/>
        <v>47.946559581551035</v>
      </c>
      <c r="U9">
        <f t="shared" si="20"/>
        <v>1.250903E-3</v>
      </c>
      <c r="V9">
        <f t="shared" si="21"/>
        <v>0.01</v>
      </c>
      <c r="W9">
        <f t="shared" si="22"/>
        <v>0.94529226454434723</v>
      </c>
      <c r="X9">
        <f t="shared" si="23"/>
        <v>1.1824689295953177E-3</v>
      </c>
      <c r="Y9">
        <f t="shared" si="24"/>
        <v>9.452922645443472E-3</v>
      </c>
      <c r="Z9">
        <f t="shared" si="25"/>
        <v>0.93465687296930844</v>
      </c>
      <c r="AB9">
        <f t="shared" si="26"/>
        <v>47.946559581551035</v>
      </c>
      <c r="AC9">
        <f t="shared" si="27"/>
        <v>51.652046816731712</v>
      </c>
      <c r="AE9">
        <f t="shared" si="1"/>
        <v>132.92032730251663</v>
      </c>
      <c r="AF9">
        <f t="shared" si="2"/>
        <v>-6.6460163651258313</v>
      </c>
      <c r="AG9">
        <f t="shared" si="3"/>
        <v>-23.36642182423271</v>
      </c>
      <c r="AH9">
        <f t="shared" si="4"/>
        <v>-59.123446479765889</v>
      </c>
      <c r="AI9">
        <f t="shared" si="5"/>
        <v>43.784442633392203</v>
      </c>
      <c r="AJ9">
        <f t="shared" si="6"/>
        <v>-3.7054872351806765</v>
      </c>
      <c r="AK9">
        <f t="shared" si="32"/>
        <v>12.195460936325929</v>
      </c>
      <c r="AL9">
        <f t="shared" si="7"/>
        <v>52.274416334537456</v>
      </c>
      <c r="AN9">
        <f t="shared" si="8"/>
        <v>81.216525126543743</v>
      </c>
      <c r="AO9">
        <f t="shared" si="9"/>
        <v>-4.0608262563271875</v>
      </c>
      <c r="AP9">
        <f t="shared" si="10"/>
        <v>-14.277271382924781</v>
      </c>
      <c r="AQ9">
        <f t="shared" si="11"/>
        <v>-36.125406655546634</v>
      </c>
      <c r="AR9">
        <f t="shared" si="12"/>
        <v>26.753020831745154</v>
      </c>
      <c r="AS9">
        <f t="shared" si="13"/>
        <v>-2.2641141746303886</v>
      </c>
      <c r="AT9">
        <f t="shared" si="14"/>
        <v>7.4516289544687622</v>
      </c>
      <c r="AU9">
        <f t="shared" si="15"/>
        <v>31.940535611583527</v>
      </c>
      <c r="AW9">
        <v>6</v>
      </c>
      <c r="AX9">
        <f>(R9*SUMPRODUCT(K10:$K$23, X10:$X$23)-$AZ$3*SUMPRODUCT(K9:$K$22, W10:$W$23))/Z9</f>
        <v>47.946559581551035</v>
      </c>
    </row>
    <row r="10" spans="1:52" x14ac:dyDescent="0.25">
      <c r="A10" t="s">
        <v>19</v>
      </c>
      <c r="C10" s="2"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6"/>
        <v>8.5570000000000007E-2</v>
      </c>
      <c r="I10" s="1">
        <f t="shared" si="17"/>
        <v>1.0855699999999999</v>
      </c>
      <c r="J10">
        <f t="shared" si="18"/>
        <v>0.92117505089492158</v>
      </c>
      <c r="K10">
        <f t="shared" si="28"/>
        <v>0.56285323836647017</v>
      </c>
      <c r="L10" s="2">
        <v>7</v>
      </c>
      <c r="M10" s="8">
        <v>1.286052E-3</v>
      </c>
      <c r="O10">
        <f t="shared" si="29"/>
        <v>142.21296728952782</v>
      </c>
      <c r="P10">
        <f t="shared" si="30"/>
        <v>7.1106483644763916</v>
      </c>
      <c r="Q10" s="5">
        <f t="shared" si="31"/>
        <v>25</v>
      </c>
      <c r="R10">
        <f t="shared" si="0"/>
        <v>50000</v>
      </c>
      <c r="S10">
        <f t="shared" si="19"/>
        <v>51.652046816731712</v>
      </c>
      <c r="U10">
        <f t="shared" si="20"/>
        <v>1.286052E-3</v>
      </c>
      <c r="V10">
        <f t="shared" si="21"/>
        <v>0.01</v>
      </c>
      <c r="W10">
        <f t="shared" si="22"/>
        <v>0.93465687296930844</v>
      </c>
      <c r="X10">
        <f t="shared" si="23"/>
        <v>1.202017340795925E-3</v>
      </c>
      <c r="Y10">
        <f t="shared" si="24"/>
        <v>9.346568729693085E-3</v>
      </c>
      <c r="Z10">
        <f t="shared" si="25"/>
        <v>0.92410828689881941</v>
      </c>
      <c r="AB10">
        <f t="shared" si="26"/>
        <v>51.652046816731712</v>
      </c>
      <c r="AC10">
        <f t="shared" si="27"/>
        <v>54.256058796322108</v>
      </c>
      <c r="AE10">
        <f t="shared" si="1"/>
        <v>131.42018157672339</v>
      </c>
      <c r="AF10">
        <f t="shared" si="2"/>
        <v>-6.5710090788361706</v>
      </c>
      <c r="AG10">
        <f t="shared" si="3"/>
        <v>-23.102707172470485</v>
      </c>
      <c r="AH10">
        <f t="shared" si="4"/>
        <v>-60.100867039796249</v>
      </c>
      <c r="AI10">
        <f t="shared" si="5"/>
        <v>41.645598285620487</v>
      </c>
      <c r="AJ10">
        <f t="shared" si="6"/>
        <v>-2.6040119795903962</v>
      </c>
      <c r="AK10">
        <f t="shared" si="32"/>
        <v>12.355085352023327</v>
      </c>
      <c r="AL10">
        <f t="shared" si="7"/>
        <v>51.396671658053421</v>
      </c>
      <c r="AN10">
        <f t="shared" si="8"/>
        <v>73.970274787168279</v>
      </c>
      <c r="AO10">
        <f t="shared" si="9"/>
        <v>-3.6985137393584147</v>
      </c>
      <c r="AP10">
        <f t="shared" si="10"/>
        <v>-13.003433547057289</v>
      </c>
      <c r="AQ10">
        <f t="shared" si="11"/>
        <v>-33.827967641981971</v>
      </c>
      <c r="AR10">
        <f t="shared" si="12"/>
        <v>23.440359858770609</v>
      </c>
      <c r="AS10">
        <f t="shared" si="13"/>
        <v>-1.4656765754575372</v>
      </c>
      <c r="AT10">
        <f t="shared" si="14"/>
        <v>6.9540998006804697</v>
      </c>
      <c r="AU10">
        <f t="shared" si="15"/>
        <v>28.928783083993544</v>
      </c>
      <c r="AW10">
        <v>7</v>
      </c>
      <c r="AX10">
        <f>(R10*SUMPRODUCT(K11:$K$23, X11:$X$23)-$AZ$3*SUMPRODUCT(K10:$K$22, W11:$W$23))/Z10</f>
        <v>51.652046816731712</v>
      </c>
    </row>
    <row r="11" spans="1:52" x14ac:dyDescent="0.25">
      <c r="A11" t="s">
        <v>33</v>
      </c>
      <c r="C11" s="24">
        <f>AU25</f>
        <v>-1186.2752329839759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6"/>
        <v>8.5570000000000007E-2</v>
      </c>
      <c r="I11" s="1">
        <f t="shared" si="17"/>
        <v>1.0855699999999999</v>
      </c>
      <c r="J11">
        <f t="shared" si="18"/>
        <v>0.92117505089492158</v>
      </c>
      <c r="K11">
        <f t="shared" si="28"/>
        <v>0.51848636049860453</v>
      </c>
      <c r="L11" s="2">
        <v>8</v>
      </c>
      <c r="M11" s="8">
        <v>1.3202509999999999E-3</v>
      </c>
      <c r="O11">
        <f t="shared" si="29"/>
        <v>142.21296728952782</v>
      </c>
      <c r="P11">
        <f t="shared" si="30"/>
        <v>7.1106483644763916</v>
      </c>
      <c r="Q11" s="5">
        <f t="shared" si="31"/>
        <v>25</v>
      </c>
      <c r="R11">
        <f t="shared" si="0"/>
        <v>50000</v>
      </c>
      <c r="S11">
        <f t="shared" si="19"/>
        <v>54.256058796322108</v>
      </c>
      <c r="U11">
        <f t="shared" si="20"/>
        <v>1.3202509999999999E-3</v>
      </c>
      <c r="V11">
        <f t="shared" si="21"/>
        <v>0.01</v>
      </c>
      <c r="W11">
        <f t="shared" si="22"/>
        <v>0.92410828689881941</v>
      </c>
      <c r="X11">
        <f t="shared" si="23"/>
        <v>1.2200548898864531E-3</v>
      </c>
      <c r="Y11">
        <f t="shared" si="24"/>
        <v>9.2410828689881951E-3</v>
      </c>
      <c r="Z11">
        <f t="shared" si="25"/>
        <v>0.91364714913994483</v>
      </c>
      <c r="AB11">
        <f t="shared" si="26"/>
        <v>54.256058796322108</v>
      </c>
      <c r="AC11">
        <f t="shared" si="27"/>
        <v>55.678210750108839</v>
      </c>
      <c r="AE11">
        <f t="shared" si="1"/>
        <v>129.93247213480933</v>
      </c>
      <c r="AF11">
        <f t="shared" si="2"/>
        <v>-6.4966236067404664</v>
      </c>
      <c r="AG11">
        <f t="shared" si="3"/>
        <v>-22.841178728498619</v>
      </c>
      <c r="AH11">
        <f t="shared" si="4"/>
        <v>-61.002744494322656</v>
      </c>
      <c r="AI11">
        <f t="shared" si="5"/>
        <v>39.591925305247585</v>
      </c>
      <c r="AJ11">
        <f t="shared" si="6"/>
        <v>-1.4221519537867309</v>
      </c>
      <c r="AK11">
        <f t="shared" si="32"/>
        <v>12.43843351270737</v>
      </c>
      <c r="AL11">
        <f t="shared" si="7"/>
        <v>50.608206864168224</v>
      </c>
      <c r="AN11">
        <f t="shared" si="8"/>
        <v>67.368214587763632</v>
      </c>
      <c r="AO11">
        <f t="shared" si="9"/>
        <v>-3.3684107293881818</v>
      </c>
      <c r="AP11">
        <f t="shared" si="10"/>
        <v>-11.842839628437392</v>
      </c>
      <c r="AQ11">
        <f t="shared" si="11"/>
        <v>-31.629090973287639</v>
      </c>
      <c r="AR11">
        <f t="shared" si="12"/>
        <v>20.527873256650423</v>
      </c>
      <c r="AS11">
        <f t="shared" si="13"/>
        <v>-0.73736639059486175</v>
      </c>
      <c r="AT11">
        <f t="shared" si="14"/>
        <v>6.4491581223075167</v>
      </c>
      <c r="AU11">
        <f t="shared" si="15"/>
        <v>26.239664988363078</v>
      </c>
      <c r="AW11">
        <v>8</v>
      </c>
      <c r="AX11">
        <f>(R11*SUMPRODUCT(K12:$K$23, X12:$X$23)-$AZ$3*SUMPRODUCT(K11:$K$22, W12:$W$23))/Z11</f>
        <v>54.256058796322108</v>
      </c>
    </row>
    <row r="12" spans="1:52" x14ac:dyDescent="0.25">
      <c r="A12" t="s">
        <v>40</v>
      </c>
      <c r="C12">
        <v>0.1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6"/>
        <v>8.5570000000000007E-2</v>
      </c>
      <c r="I12" s="1">
        <f t="shared" si="17"/>
        <v>1.0855699999999999</v>
      </c>
      <c r="J12">
        <f t="shared" si="18"/>
        <v>0.92117505089492158</v>
      </c>
      <c r="K12">
        <f t="shared" si="28"/>
        <v>0.47761669952062469</v>
      </c>
      <c r="L12" s="2">
        <v>9</v>
      </c>
      <c r="M12" s="8">
        <v>1.3639489999999999E-3</v>
      </c>
      <c r="O12">
        <f t="shared" si="29"/>
        <v>142.21296728952782</v>
      </c>
      <c r="P12">
        <f t="shared" si="30"/>
        <v>7.1106483644763916</v>
      </c>
      <c r="Q12" s="5">
        <f t="shared" si="31"/>
        <v>25</v>
      </c>
      <c r="R12">
        <f t="shared" si="0"/>
        <v>50000</v>
      </c>
      <c r="S12">
        <f t="shared" si="19"/>
        <v>55.678210750108839</v>
      </c>
      <c r="U12">
        <f t="shared" si="20"/>
        <v>1.3639489999999999E-3</v>
      </c>
      <c r="V12">
        <f t="shared" si="21"/>
        <v>0.01</v>
      </c>
      <c r="W12">
        <f t="shared" si="22"/>
        <v>0.91364714913994483</v>
      </c>
      <c r="X12">
        <f t="shared" si="23"/>
        <v>1.2461681154222785E-3</v>
      </c>
      <c r="Y12">
        <f t="shared" si="24"/>
        <v>9.1364714913994491E-3</v>
      </c>
      <c r="Z12">
        <f t="shared" si="25"/>
        <v>0.90326450953312309</v>
      </c>
      <c r="AB12">
        <f t="shared" si="26"/>
        <v>55.678210750108839</v>
      </c>
      <c r="AC12">
        <f t="shared" si="27"/>
        <v>56.041738229294886</v>
      </c>
      <c r="AE12">
        <f t="shared" si="1"/>
        <v>128.45592614802544</v>
      </c>
      <c r="AF12">
        <f t="shared" si="2"/>
        <v>-6.4227963074012715</v>
      </c>
      <c r="AG12">
        <f t="shared" si="3"/>
        <v>-22.581612738328076</v>
      </c>
      <c r="AH12">
        <f t="shared" si="4"/>
        <v>-62.308405771113925</v>
      </c>
      <c r="AI12">
        <f t="shared" si="5"/>
        <v>37.143111331182169</v>
      </c>
      <c r="AJ12">
        <f t="shared" si="6"/>
        <v>-0.36352747918604678</v>
      </c>
      <c r="AK12">
        <f t="shared" si="32"/>
        <v>12.43979384135131</v>
      </c>
      <c r="AL12">
        <f t="shared" si="7"/>
        <v>49.219377693347433</v>
      </c>
      <c r="AN12">
        <f t="shared" si="8"/>
        <v>61.352695480685021</v>
      </c>
      <c r="AO12">
        <f t="shared" si="9"/>
        <v>-3.0676347740342509</v>
      </c>
      <c r="AP12">
        <f t="shared" si="10"/>
        <v>-10.785355345933151</v>
      </c>
      <c r="AQ12">
        <f t="shared" si="11"/>
        <v>-29.759535116791277</v>
      </c>
      <c r="AR12">
        <f t="shared" si="12"/>
        <v>17.740170243926343</v>
      </c>
      <c r="AS12">
        <f t="shared" si="13"/>
        <v>-0.17362679479389226</v>
      </c>
      <c r="AT12">
        <f t="shared" si="14"/>
        <v>5.9414532772232063</v>
      </c>
      <c r="AU12">
        <f t="shared" si="15"/>
        <v>23.507996726355657</v>
      </c>
      <c r="AW12">
        <v>9</v>
      </c>
      <c r="AX12">
        <f>(R12*SUMPRODUCT(K13:$K$23, X13:$X$23)-$AZ$3*SUMPRODUCT(K12:$K$22, W13:$W$23))/Z12</f>
        <v>55.678210750108839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6"/>
        <v>8.5570000000000007E-2</v>
      </c>
      <c r="I13" s="1">
        <f t="shared" si="17"/>
        <v>1.0855699999999999</v>
      </c>
      <c r="J13">
        <f t="shared" si="18"/>
        <v>0.92117505089492158</v>
      </c>
      <c r="K13">
        <f t="shared" si="28"/>
        <v>0.43996858748917589</v>
      </c>
      <c r="L13" s="2">
        <v>10</v>
      </c>
      <c r="M13" s="8">
        <v>1.4095469999999999E-3</v>
      </c>
      <c r="O13">
        <f t="shared" si="29"/>
        <v>142.21296728952782</v>
      </c>
      <c r="P13">
        <f t="shared" si="30"/>
        <v>7.1106483644763916</v>
      </c>
      <c r="Q13" s="5">
        <f t="shared" si="31"/>
        <v>25</v>
      </c>
      <c r="R13">
        <f t="shared" si="0"/>
        <v>50000</v>
      </c>
      <c r="S13">
        <f t="shared" si="19"/>
        <v>56.041738229294886</v>
      </c>
      <c r="U13">
        <f t="shared" si="20"/>
        <v>1.4095469999999999E-3</v>
      </c>
      <c r="V13">
        <f t="shared" si="21"/>
        <v>0.01</v>
      </c>
      <c r="W13">
        <f t="shared" si="22"/>
        <v>0.90326450953312309</v>
      </c>
      <c r="X13">
        <f t="shared" si="23"/>
        <v>1.273193779618885E-3</v>
      </c>
      <c r="Y13">
        <f t="shared" si="24"/>
        <v>9.0326450953312314E-3</v>
      </c>
      <c r="Z13">
        <f t="shared" si="25"/>
        <v>0.89295867065817303</v>
      </c>
      <c r="AB13">
        <f t="shared" si="26"/>
        <v>56.041738229294886</v>
      </c>
      <c r="AC13">
        <f t="shared" si="27"/>
        <v>55.343948939612019</v>
      </c>
      <c r="AE13">
        <f t="shared" si="1"/>
        <v>126.99030222121101</v>
      </c>
      <c r="AF13">
        <f t="shared" si="2"/>
        <v>-6.3495151110605512</v>
      </c>
      <c r="AG13">
        <f t="shared" si="3"/>
        <v>-22.323966766454326</v>
      </c>
      <c r="AH13">
        <f t="shared" si="4"/>
        <v>-63.659688980944253</v>
      </c>
      <c r="AI13">
        <f t="shared" si="5"/>
        <v>34.657131362751869</v>
      </c>
      <c r="AJ13">
        <f t="shared" si="6"/>
        <v>0.69778928968286635</v>
      </c>
      <c r="AK13">
        <f t="shared" si="32"/>
        <v>12.367776773761175</v>
      </c>
      <c r="AL13">
        <f t="shared" si="7"/>
        <v>47.722697426195907</v>
      </c>
      <c r="AN13">
        <f t="shared" si="8"/>
        <v>55.871743893089764</v>
      </c>
      <c r="AO13">
        <f t="shared" si="9"/>
        <v>-2.7935871946544886</v>
      </c>
      <c r="AP13">
        <f t="shared" si="10"/>
        <v>-9.8218441253922144</v>
      </c>
      <c r="AQ13">
        <f t="shared" si="11"/>
        <v>-28.008263440946298</v>
      </c>
      <c r="AR13">
        <f t="shared" si="12"/>
        <v>15.248049132096757</v>
      </c>
      <c r="AS13">
        <f t="shared" si="13"/>
        <v>0.30700536814684609</v>
      </c>
      <c r="AT13">
        <f t="shared" si="14"/>
        <v>5.4414332775331413</v>
      </c>
      <c r="AU13">
        <f t="shared" si="15"/>
        <v>20.996487777776743</v>
      </c>
      <c r="AW13">
        <v>10</v>
      </c>
      <c r="AX13">
        <f>(R13*SUMPRODUCT(K14:$K$23, X14:$X$23)-$AZ$3*SUMPRODUCT(K13:$K$22, W14:$W$23))/Z13</f>
        <v>56.041738229294886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6"/>
        <v>8.5570000000000007E-2</v>
      </c>
      <c r="I14" s="1">
        <f t="shared" si="17"/>
        <v>1.0855699999999999</v>
      </c>
      <c r="J14">
        <f t="shared" si="18"/>
        <v>0.92117505089492158</v>
      </c>
      <c r="K14">
        <f t="shared" si="28"/>
        <v>0.40528808597250837</v>
      </c>
      <c r="L14" s="2">
        <v>11</v>
      </c>
      <c r="M14" s="8">
        <v>1.462746E-3</v>
      </c>
      <c r="O14">
        <f t="shared" si="29"/>
        <v>142.21296728952782</v>
      </c>
      <c r="P14">
        <f t="shared" si="30"/>
        <v>7.1106483644763916</v>
      </c>
      <c r="Q14" s="5">
        <f t="shared" si="31"/>
        <v>25</v>
      </c>
      <c r="R14">
        <f t="shared" si="0"/>
        <v>50000</v>
      </c>
      <c r="S14">
        <f t="shared" si="19"/>
        <v>55.343948939612019</v>
      </c>
      <c r="U14">
        <f t="shared" si="20"/>
        <v>1.462746E-3</v>
      </c>
      <c r="V14">
        <f t="shared" si="21"/>
        <v>0.01</v>
      </c>
      <c r="W14">
        <f t="shared" si="22"/>
        <v>0.89295867065817303</v>
      </c>
      <c r="X14">
        <f t="shared" si="23"/>
        <v>1.30617172367056E-3</v>
      </c>
      <c r="Y14">
        <f t="shared" si="24"/>
        <v>8.9295867065817304E-3</v>
      </c>
      <c r="Z14">
        <f t="shared" si="25"/>
        <v>0.88272291222792076</v>
      </c>
      <c r="AB14">
        <f t="shared" si="26"/>
        <v>55.343948939612019</v>
      </c>
      <c r="AC14">
        <f t="shared" si="27"/>
        <v>53.366971235674761</v>
      </c>
      <c r="AE14">
        <f t="shared" si="1"/>
        <v>125.53464464238604</v>
      </c>
      <c r="AF14">
        <f t="shared" si="2"/>
        <v>-6.2767322321193024</v>
      </c>
      <c r="AG14">
        <f t="shared" si="3"/>
        <v>-22.068072805698019</v>
      </c>
      <c r="AH14">
        <f t="shared" si="4"/>
        <v>-65.308586183527993</v>
      </c>
      <c r="AI14">
        <f t="shared" si="5"/>
        <v>31.881253421040725</v>
      </c>
      <c r="AJ14">
        <f t="shared" si="6"/>
        <v>1.9769777039372585</v>
      </c>
      <c r="AK14">
        <f t="shared" si="32"/>
        <v>12.222130294491514</v>
      </c>
      <c r="AL14">
        <f t="shared" si="7"/>
        <v>46.080361419469497</v>
      </c>
      <c r="AN14">
        <f t="shared" si="8"/>
        <v>50.877695850351643</v>
      </c>
      <c r="AO14">
        <f t="shared" si="9"/>
        <v>-2.543884792517582</v>
      </c>
      <c r="AP14">
        <f t="shared" si="10"/>
        <v>-8.9439269885233124</v>
      </c>
      <c r="AQ14">
        <f t="shared" si="11"/>
        <v>-26.468791891892664</v>
      </c>
      <c r="AR14">
        <f t="shared" si="12"/>
        <v>12.92109217741808</v>
      </c>
      <c r="AS14">
        <f t="shared" si="13"/>
        <v>0.80124550963905583</v>
      </c>
      <c r="AT14">
        <f t="shared" si="14"/>
        <v>4.9534837935610758</v>
      </c>
      <c r="AU14">
        <f t="shared" si="15"/>
        <v>18.675821480618211</v>
      </c>
      <c r="AW14">
        <v>11</v>
      </c>
      <c r="AX14">
        <f>(R14*SUMPRODUCT(K15:$K$23, X15:$X$23)-$AZ$3*SUMPRODUCT(K14:$K$22, W15:$W$23))/Z14</f>
        <v>55.343948939612019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6"/>
        <v>8.5570000000000007E-2</v>
      </c>
      <c r="I15" s="1">
        <f t="shared" si="17"/>
        <v>1.0855699999999999</v>
      </c>
      <c r="J15">
        <f t="shared" si="18"/>
        <v>0.92117505089492158</v>
      </c>
      <c r="K15">
        <f t="shared" si="28"/>
        <v>0.37334127322283073</v>
      </c>
      <c r="L15" s="2">
        <v>12</v>
      </c>
      <c r="M15" s="8">
        <v>1.535893E-3</v>
      </c>
      <c r="O15">
        <f t="shared" si="29"/>
        <v>142.21296728952782</v>
      </c>
      <c r="P15">
        <f t="shared" si="30"/>
        <v>7.1106483644763916</v>
      </c>
      <c r="Q15" s="5">
        <f t="shared" si="31"/>
        <v>25</v>
      </c>
      <c r="R15">
        <f t="shared" si="0"/>
        <v>50000</v>
      </c>
      <c r="S15">
        <f t="shared" si="19"/>
        <v>53.366971235674761</v>
      </c>
      <c r="U15">
        <f t="shared" si="20"/>
        <v>1.535893E-3</v>
      </c>
      <c r="V15">
        <f t="shared" si="21"/>
        <v>0.01</v>
      </c>
      <c r="W15">
        <f t="shared" si="22"/>
        <v>0.88272291222792076</v>
      </c>
      <c r="X15">
        <f t="shared" si="23"/>
        <v>1.3557679418304779E-3</v>
      </c>
      <c r="Y15">
        <f t="shared" si="24"/>
        <v>8.8272291222792083E-3</v>
      </c>
      <c r="Z15">
        <f t="shared" si="25"/>
        <v>0.87253991516381113</v>
      </c>
      <c r="AB15">
        <f t="shared" si="26"/>
        <v>53.366971235674761</v>
      </c>
      <c r="AC15">
        <f t="shared" si="27"/>
        <v>50.107148380248674</v>
      </c>
      <c r="AE15">
        <f t="shared" si="1"/>
        <v>124.08649041399846</v>
      </c>
      <c r="AF15">
        <f t="shared" si="2"/>
        <v>-6.2043245206999229</v>
      </c>
      <c r="AG15">
        <f t="shared" si="3"/>
        <v>-21.81349787909528</v>
      </c>
      <c r="AH15">
        <f t="shared" si="4"/>
        <v>-67.78839709152389</v>
      </c>
      <c r="AI15">
        <f t="shared" si="5"/>
        <v>28.280270922679364</v>
      </c>
      <c r="AJ15">
        <f t="shared" si="6"/>
        <v>3.2598228554260871</v>
      </c>
      <c r="AK15">
        <f t="shared" si="32"/>
        <v>11.987439599028132</v>
      </c>
      <c r="AL15">
        <f t="shared" si="7"/>
        <v>43.52753337713358</v>
      </c>
      <c r="AN15">
        <f t="shared" si="8"/>
        <v>46.326608320914765</v>
      </c>
      <c r="AO15">
        <f t="shared" si="9"/>
        <v>-2.3163304160457381</v>
      </c>
      <c r="AP15">
        <f t="shared" si="10"/>
        <v>-8.1438790716249496</v>
      </c>
      <c r="AQ15">
        <f t="shared" si="11"/>
        <v>-25.308206479884365</v>
      </c>
      <c r="AR15">
        <f t="shared" si="12"/>
        <v>10.558192353359711</v>
      </c>
      <c r="AS15">
        <f t="shared" si="13"/>
        <v>1.2170264153256589</v>
      </c>
      <c r="AT15">
        <f t="shared" si="14"/>
        <v>4.4754059625829425</v>
      </c>
      <c r="AU15">
        <f t="shared" si="15"/>
        <v>16.25062473126831</v>
      </c>
      <c r="AW15">
        <v>12</v>
      </c>
      <c r="AX15">
        <f>(R15*SUMPRODUCT(K16:$K$23, X16:$X$23)-$AZ$3*SUMPRODUCT(K15:$K$22, W16:$W$23))/Z15</f>
        <v>53.366971235674761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6"/>
        <v>8.5570000000000007E-2</v>
      </c>
      <c r="I16" s="1">
        <f t="shared" si="17"/>
        <v>1.0855699999999999</v>
      </c>
      <c r="J16">
        <f t="shared" si="18"/>
        <v>0.92117505089492158</v>
      </c>
      <c r="K16">
        <f t="shared" si="28"/>
        <v>0.3439126663622159</v>
      </c>
      <c r="L16" s="2">
        <v>13</v>
      </c>
      <c r="M16" s="8">
        <v>1.6204399999999999E-3</v>
      </c>
      <c r="O16">
        <f t="shared" si="29"/>
        <v>142.21296728952782</v>
      </c>
      <c r="P16">
        <f t="shared" si="30"/>
        <v>7.1106483644763916</v>
      </c>
      <c r="Q16" s="5">
        <f t="shared" si="31"/>
        <v>25</v>
      </c>
      <c r="R16">
        <f t="shared" si="0"/>
        <v>50000</v>
      </c>
      <c r="S16">
        <f t="shared" si="19"/>
        <v>50.107148380248674</v>
      </c>
      <c r="U16">
        <f t="shared" si="20"/>
        <v>1.6204399999999999E-3</v>
      </c>
      <c r="V16">
        <f t="shared" si="21"/>
        <v>0.01</v>
      </c>
      <c r="W16">
        <f t="shared" si="22"/>
        <v>0.87253991516381113</v>
      </c>
      <c r="X16">
        <f t="shared" si="23"/>
        <v>1.4138985801280461E-3</v>
      </c>
      <c r="Y16">
        <f t="shared" si="24"/>
        <v>8.7253991516381118E-3</v>
      </c>
      <c r="Z16">
        <f t="shared" si="25"/>
        <v>0.86240061743204499</v>
      </c>
      <c r="AB16">
        <f t="shared" si="26"/>
        <v>50.107148380248674</v>
      </c>
      <c r="AC16">
        <f t="shared" si="27"/>
        <v>45.733976690406408</v>
      </c>
      <c r="AE16">
        <f t="shared" si="1"/>
        <v>122.64455079733202</v>
      </c>
      <c r="AF16">
        <f t="shared" si="2"/>
        <v>-6.1322275398666006</v>
      </c>
      <c r="AG16">
        <f t="shared" si="3"/>
        <v>-21.560015435801123</v>
      </c>
      <c r="AH16">
        <f t="shared" si="4"/>
        <v>-70.694929006402305</v>
      </c>
      <c r="AI16">
        <f t="shared" si="5"/>
        <v>24.257378815261987</v>
      </c>
      <c r="AJ16">
        <f t="shared" si="6"/>
        <v>4.3731716898422661</v>
      </c>
      <c r="AK16">
        <f t="shared" si="32"/>
        <v>11.663363014639987</v>
      </c>
      <c r="AL16">
        <f t="shared" si="7"/>
        <v>40.293913519744237</v>
      </c>
      <c r="AN16">
        <f t="shared" si="8"/>
        <v>42.179014479506684</v>
      </c>
      <c r="AO16">
        <f t="shared" si="9"/>
        <v>-2.1089507239753345</v>
      </c>
      <c r="AP16">
        <f t="shared" si="10"/>
        <v>-7.4147623953368962</v>
      </c>
      <c r="AQ16">
        <f t="shared" si="11"/>
        <v>-24.312881532879373</v>
      </c>
      <c r="AR16">
        <f t="shared" si="12"/>
        <v>8.34241982731508</v>
      </c>
      <c r="AS16">
        <f t="shared" si="13"/>
        <v>1.5039891363134112</v>
      </c>
      <c r="AT16">
        <f t="shared" si="14"/>
        <v>4.0111782731152905</v>
      </c>
      <c r="AU16">
        <f t="shared" si="15"/>
        <v>13.857587236743781</v>
      </c>
      <c r="AW16">
        <v>13</v>
      </c>
      <c r="AX16">
        <f>(R16*SUMPRODUCT(K17:$K$23, X17:$X$23)-$AZ$3*SUMPRODUCT(K16:$K$22, W17:$W$23))/Z16</f>
        <v>50.107148380248674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6"/>
        <v>8.5570000000000007E-2</v>
      </c>
      <c r="I17" s="1">
        <f t="shared" si="17"/>
        <v>1.0855699999999999</v>
      </c>
      <c r="J17">
        <f t="shared" si="18"/>
        <v>0.92117505089492158</v>
      </c>
      <c r="K17">
        <f t="shared" si="28"/>
        <v>0.31680376793962239</v>
      </c>
      <c r="L17" s="2">
        <v>14</v>
      </c>
      <c r="M17" s="8">
        <v>1.706887E-3</v>
      </c>
      <c r="O17">
        <f t="shared" si="29"/>
        <v>142.21296728952782</v>
      </c>
      <c r="P17">
        <f t="shared" si="30"/>
        <v>7.1106483644763916</v>
      </c>
      <c r="Q17" s="5">
        <f t="shared" si="31"/>
        <v>25</v>
      </c>
      <c r="R17">
        <f t="shared" si="0"/>
        <v>50000</v>
      </c>
      <c r="S17">
        <f t="shared" si="19"/>
        <v>45.733976690406408</v>
      </c>
      <c r="U17">
        <f t="shared" si="20"/>
        <v>1.706887E-3</v>
      </c>
      <c r="V17">
        <f t="shared" si="21"/>
        <v>0.01</v>
      </c>
      <c r="W17">
        <f t="shared" si="22"/>
        <v>0.86240061743204499</v>
      </c>
      <c r="X17">
        <f t="shared" si="23"/>
        <v>1.4720204026867311E-3</v>
      </c>
      <c r="Y17">
        <f t="shared" si="24"/>
        <v>8.6240061743204505E-3</v>
      </c>
      <c r="Z17">
        <f t="shared" si="25"/>
        <v>0.85230459085503785</v>
      </c>
      <c r="AB17">
        <f t="shared" si="26"/>
        <v>45.733976690406408</v>
      </c>
      <c r="AC17">
        <f t="shared" si="27"/>
        <v>40.357755907493228</v>
      </c>
      <c r="AE17">
        <f t="shared" si="1"/>
        <v>121.20876489998189</v>
      </c>
      <c r="AF17">
        <f t="shared" si="2"/>
        <v>-6.0604382449990952</v>
      </c>
      <c r="AG17">
        <f t="shared" si="3"/>
        <v>-21.307614771375945</v>
      </c>
      <c r="AH17">
        <f t="shared" si="4"/>
        <v>-73.601020134336551</v>
      </c>
      <c r="AI17">
        <f t="shared" si="5"/>
        <v>20.239691749270293</v>
      </c>
      <c r="AJ17">
        <f t="shared" si="6"/>
        <v>5.3762207829131796</v>
      </c>
      <c r="AK17">
        <f t="shared" si="32"/>
        <v>11.261761234177245</v>
      </c>
      <c r="AL17">
        <f t="shared" si="7"/>
        <v>36.877673766360715</v>
      </c>
      <c r="AN17">
        <f t="shared" si="8"/>
        <v>38.399393427622108</v>
      </c>
      <c r="AO17">
        <f t="shared" si="9"/>
        <v>-1.9199696713811059</v>
      </c>
      <c r="AP17">
        <f t="shared" si="10"/>
        <v>-6.7503326453778554</v>
      </c>
      <c r="AQ17">
        <f t="shared" si="11"/>
        <v>-23.317080502757833</v>
      </c>
      <c r="AR17">
        <f t="shared" si="12"/>
        <v>6.4120106081053159</v>
      </c>
      <c r="AS17">
        <f t="shared" si="13"/>
        <v>1.703207001302202</v>
      </c>
      <c r="AT17">
        <f t="shared" si="14"/>
        <v>3.5677683926237234</v>
      </c>
      <c r="AU17">
        <f t="shared" si="15"/>
        <v>11.682986002031241</v>
      </c>
      <c r="AW17">
        <v>14</v>
      </c>
      <c r="AX17">
        <f>(R17*SUMPRODUCT(K18:$K$23, X18:$X$23)-$AZ$3*SUMPRODUCT(K17:$K$22, W18:$W$23))/Z17</f>
        <v>45.733976690406408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6"/>
        <v>8.5570000000000007E-2</v>
      </c>
      <c r="I18" s="1">
        <f t="shared" si="17"/>
        <v>1.0855699999999999</v>
      </c>
      <c r="J18">
        <f t="shared" si="18"/>
        <v>0.92117505089492158</v>
      </c>
      <c r="K18">
        <f t="shared" si="28"/>
        <v>0.2918317270554846</v>
      </c>
      <c r="L18" s="2">
        <v>15</v>
      </c>
      <c r="M18" s="8">
        <v>1.7980839999999999E-3</v>
      </c>
      <c r="O18">
        <f t="shared" si="29"/>
        <v>142.21296728952782</v>
      </c>
      <c r="P18">
        <f t="shared" si="30"/>
        <v>7.1106483644763916</v>
      </c>
      <c r="Q18" s="5">
        <f t="shared" si="31"/>
        <v>25</v>
      </c>
      <c r="R18">
        <f t="shared" si="0"/>
        <v>50000</v>
      </c>
      <c r="S18">
        <f t="shared" si="19"/>
        <v>40.357755907493228</v>
      </c>
      <c r="U18">
        <f t="shared" si="20"/>
        <v>1.7980839999999999E-3</v>
      </c>
      <c r="V18">
        <f t="shared" si="21"/>
        <v>0.01</v>
      </c>
      <c r="W18">
        <f t="shared" si="22"/>
        <v>0.85230459085503785</v>
      </c>
      <c r="X18">
        <f t="shared" si="23"/>
        <v>1.5325152479429898E-3</v>
      </c>
      <c r="Y18">
        <f t="shared" si="24"/>
        <v>8.523045908550379E-3</v>
      </c>
      <c r="Z18">
        <f t="shared" si="25"/>
        <v>0.84224902969854454</v>
      </c>
      <c r="AB18">
        <f t="shared" si="26"/>
        <v>40.357755907493228</v>
      </c>
      <c r="AC18">
        <f t="shared" si="27"/>
        <v>33.953527714166917</v>
      </c>
      <c r="AE18">
        <f t="shared" si="1"/>
        <v>119.77873371015566</v>
      </c>
      <c r="AF18">
        <f t="shared" si="2"/>
        <v>-5.9889366855077837</v>
      </c>
      <c r="AG18">
        <f t="shared" si="3"/>
        <v>-21.056225742463614</v>
      </c>
      <c r="AH18">
        <f t="shared" si="4"/>
        <v>-76.625762397149487</v>
      </c>
      <c r="AI18">
        <f t="shared" si="5"/>
        <v>16.107808885034785</v>
      </c>
      <c r="AJ18">
        <f t="shared" si="6"/>
        <v>6.4042281933263112</v>
      </c>
      <c r="AK18">
        <f t="shared" si="32"/>
        <v>10.790328705249879</v>
      </c>
      <c r="AL18">
        <f t="shared" si="7"/>
        <v>33.302365783610973</v>
      </c>
      <c r="AN18">
        <f t="shared" si="8"/>
        <v>34.955234723153723</v>
      </c>
      <c r="AO18">
        <f t="shared" si="9"/>
        <v>-1.7477617361576863</v>
      </c>
      <c r="AP18">
        <f t="shared" si="10"/>
        <v>-6.1448747236933103</v>
      </c>
      <c r="AQ18">
        <f t="shared" si="11"/>
        <v>-22.361828577303346</v>
      </c>
      <c r="AR18">
        <f t="shared" si="12"/>
        <v>4.7007696859993811</v>
      </c>
      <c r="AS18">
        <f t="shared" si="13"/>
        <v>1.8689569741158434</v>
      </c>
      <c r="AT18">
        <f t="shared" si="14"/>
        <v>3.1489602615494432</v>
      </c>
      <c r="AU18">
        <f t="shared" si="15"/>
        <v>9.7186869216646681</v>
      </c>
      <c r="AW18">
        <v>15</v>
      </c>
      <c r="AX18">
        <f>(R18*SUMPRODUCT(K19:$K$23, X19:$X$23)-$AZ$3*SUMPRODUCT(K18:$K$22, W19:$W$23))/Z18</f>
        <v>40.357755907493228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6"/>
        <v>8.5570000000000007E-2</v>
      </c>
      <c r="I19" s="1">
        <f t="shared" si="17"/>
        <v>1.0855699999999999</v>
      </c>
      <c r="J19">
        <f t="shared" si="18"/>
        <v>0.92117505089492158</v>
      </c>
      <c r="K19">
        <f t="shared" si="28"/>
        <v>0.26882810602308888</v>
      </c>
      <c r="L19" s="2">
        <v>16</v>
      </c>
      <c r="M19" s="8">
        <v>1.9035300000000001E-3</v>
      </c>
      <c r="O19">
        <f t="shared" si="29"/>
        <v>142.21296728952782</v>
      </c>
      <c r="P19">
        <f t="shared" si="30"/>
        <v>7.1106483644763916</v>
      </c>
      <c r="Q19" s="5">
        <f t="shared" si="31"/>
        <v>25</v>
      </c>
      <c r="R19">
        <f t="shared" si="0"/>
        <v>50000</v>
      </c>
      <c r="S19">
        <f t="shared" si="19"/>
        <v>33.953527714166917</v>
      </c>
      <c r="U19">
        <f t="shared" si="20"/>
        <v>1.9035300000000001E-3</v>
      </c>
      <c r="V19">
        <f t="shared" si="21"/>
        <v>0.01</v>
      </c>
      <c r="W19">
        <f t="shared" si="22"/>
        <v>0.84224902969854454</v>
      </c>
      <c r="X19">
        <f t="shared" si="23"/>
        <v>1.6032462955020705E-3</v>
      </c>
      <c r="Y19">
        <f t="shared" si="24"/>
        <v>8.4224902969854461E-3</v>
      </c>
      <c r="Z19">
        <f t="shared" si="25"/>
        <v>0.83222329310605692</v>
      </c>
      <c r="AB19">
        <f t="shared" si="26"/>
        <v>33.953527714166917</v>
      </c>
      <c r="AC19">
        <f t="shared" si="27"/>
        <v>26.708664731114098</v>
      </c>
      <c r="AE19">
        <f t="shared" si="1"/>
        <v>118.3529439600748</v>
      </c>
      <c r="AF19">
        <f t="shared" si="2"/>
        <v>-5.9176471980037402</v>
      </c>
      <c r="AG19">
        <f t="shared" si="3"/>
        <v>-20.805582327651422</v>
      </c>
      <c r="AH19">
        <f t="shared" si="4"/>
        <v>-80.162314775103525</v>
      </c>
      <c r="AI19">
        <f t="shared" si="5"/>
        <v>11.467399659316115</v>
      </c>
      <c r="AJ19">
        <f t="shared" si="6"/>
        <v>7.2448629830528191</v>
      </c>
      <c r="AK19">
        <f t="shared" si="32"/>
        <v>10.247217713336658</v>
      </c>
      <c r="AL19">
        <f t="shared" si="7"/>
        <v>28.959480355705594</v>
      </c>
      <c r="AN19">
        <f t="shared" si="8"/>
        <v>31.816597767043685</v>
      </c>
      <c r="AO19">
        <f t="shared" si="9"/>
        <v>-1.5908298883521843</v>
      </c>
      <c r="AP19">
        <f t="shared" si="10"/>
        <v>-5.5931252918499803</v>
      </c>
      <c r="AQ19">
        <f t="shared" si="11"/>
        <v>-21.549883255417754</v>
      </c>
      <c r="AR19">
        <f t="shared" si="12"/>
        <v>3.082759331423766</v>
      </c>
      <c r="AS19">
        <f t="shared" si="13"/>
        <v>1.9476227941308752</v>
      </c>
      <c r="AT19">
        <f t="shared" si="14"/>
        <v>2.7547401298825416</v>
      </c>
      <c r="AU19">
        <f t="shared" si="15"/>
        <v>7.7851222554371828</v>
      </c>
      <c r="AW19">
        <v>16</v>
      </c>
      <c r="AX19">
        <f>(R19*SUMPRODUCT(K20:$K$23, X20:$X$23)-$AZ$3*SUMPRODUCT(K19:$K$22, W20:$W$23))/Z19</f>
        <v>33.953527714166917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6"/>
        <v>8.5570000000000007E-2</v>
      </c>
      <c r="I20" s="1">
        <f t="shared" si="17"/>
        <v>1.0855699999999999</v>
      </c>
      <c r="J20">
        <f t="shared" si="18"/>
        <v>0.92117505089492158</v>
      </c>
      <c r="K20">
        <f t="shared" si="28"/>
        <v>0.24763774424780427</v>
      </c>
      <c r="L20" s="2">
        <v>17</v>
      </c>
      <c r="M20" s="8">
        <v>2.008026E-3</v>
      </c>
      <c r="O20">
        <f t="shared" si="29"/>
        <v>142.21296728952782</v>
      </c>
      <c r="P20">
        <f t="shared" si="30"/>
        <v>7.1106483644763916</v>
      </c>
      <c r="Q20" s="5">
        <f t="shared" si="31"/>
        <v>25</v>
      </c>
      <c r="R20">
        <f t="shared" si="0"/>
        <v>50000</v>
      </c>
      <c r="S20">
        <f t="shared" si="19"/>
        <v>26.708664731114098</v>
      </c>
      <c r="U20">
        <f t="shared" si="20"/>
        <v>2.008026E-3</v>
      </c>
      <c r="V20">
        <f t="shared" si="21"/>
        <v>0.01</v>
      </c>
      <c r="W20">
        <f t="shared" si="22"/>
        <v>0.83222329310605692</v>
      </c>
      <c r="X20">
        <f t="shared" si="23"/>
        <v>1.671126010362583E-3</v>
      </c>
      <c r="Y20">
        <f t="shared" si="24"/>
        <v>8.3222329310605695E-3</v>
      </c>
      <c r="Z20">
        <f t="shared" si="25"/>
        <v>0.82222993416463375</v>
      </c>
      <c r="AB20">
        <f t="shared" si="26"/>
        <v>26.708664731114098</v>
      </c>
      <c r="AC20">
        <f t="shared" si="27"/>
        <v>18.599773977640492</v>
      </c>
      <c r="AE20">
        <f t="shared" si="1"/>
        <v>116.93175873182568</v>
      </c>
      <c r="AF20">
        <f t="shared" si="2"/>
        <v>-5.8465879365912841</v>
      </c>
      <c r="AG20">
        <f t="shared" si="3"/>
        <v>-20.555748354115842</v>
      </c>
      <c r="AH20">
        <f t="shared" si="4"/>
        <v>-83.556300518129149</v>
      </c>
      <c r="AI20">
        <f t="shared" si="5"/>
        <v>6.9731219229894066</v>
      </c>
      <c r="AJ20">
        <f t="shared" si="6"/>
        <v>8.1088907534736059</v>
      </c>
      <c r="AK20">
        <f t="shared" si="32"/>
        <v>9.6455684868443967</v>
      </c>
      <c r="AL20">
        <f t="shared" si="7"/>
        <v>24.727581163307409</v>
      </c>
      <c r="AN20">
        <f t="shared" si="8"/>
        <v>28.956716963277803</v>
      </c>
      <c r="AO20">
        <f t="shared" si="9"/>
        <v>-1.44783584816389</v>
      </c>
      <c r="AP20">
        <f t="shared" si="10"/>
        <v>-5.0903791537387626</v>
      </c>
      <c r="AQ20">
        <f t="shared" si="11"/>
        <v>-20.691693778001142</v>
      </c>
      <c r="AR20">
        <f t="shared" si="12"/>
        <v>1.7268081833740079</v>
      </c>
      <c r="AS20">
        <f t="shared" si="13"/>
        <v>2.0080674145420816</v>
      </c>
      <c r="AT20">
        <f t="shared" si="14"/>
        <v>2.3886068220698533</v>
      </c>
      <c r="AU20">
        <f t="shared" si="15"/>
        <v>6.123482419985943</v>
      </c>
      <c r="AW20">
        <v>17</v>
      </c>
      <c r="AX20">
        <f>(R20*SUMPRODUCT(K21:$K$23, X21:$X$23)-$AZ$3*SUMPRODUCT(K20:$K$22, W21:$W$23))/Z20</f>
        <v>26.708664731114098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6"/>
        <v>8.5570000000000007E-2</v>
      </c>
      <c r="I21" s="1">
        <f t="shared" si="17"/>
        <v>1.0855699999999999</v>
      </c>
      <c r="J21">
        <f t="shared" si="18"/>
        <v>0.92117505089492158</v>
      </c>
      <c r="K21">
        <f t="shared" si="28"/>
        <v>0.22811771166097466</v>
      </c>
      <c r="L21" s="2">
        <v>18</v>
      </c>
      <c r="M21" s="8">
        <v>2.1277219999999999E-3</v>
      </c>
      <c r="O21">
        <f t="shared" si="29"/>
        <v>142.21296728952782</v>
      </c>
      <c r="P21">
        <f t="shared" si="30"/>
        <v>7.1106483644763916</v>
      </c>
      <c r="Q21" s="5">
        <f t="shared" si="31"/>
        <v>25</v>
      </c>
      <c r="R21">
        <f t="shared" si="0"/>
        <v>50000</v>
      </c>
      <c r="S21">
        <f t="shared" si="19"/>
        <v>18.599773977640492</v>
      </c>
      <c r="U21">
        <f t="shared" si="20"/>
        <v>2.1277219999999999E-3</v>
      </c>
      <c r="V21">
        <f t="shared" si="21"/>
        <v>0.01</v>
      </c>
      <c r="W21">
        <f t="shared" si="22"/>
        <v>0.82222993416463375</v>
      </c>
      <c r="X21">
        <f t="shared" si="23"/>
        <v>1.7494767199806426E-3</v>
      </c>
      <c r="Y21">
        <f t="shared" si="24"/>
        <v>8.2222993416463368E-3</v>
      </c>
      <c r="Z21">
        <f t="shared" si="25"/>
        <v>0.81225815810300683</v>
      </c>
      <c r="AB21">
        <f t="shared" si="26"/>
        <v>18.599773977640492</v>
      </c>
      <c r="AC21">
        <f t="shared" si="27"/>
        <v>9.6835254264021167</v>
      </c>
      <c r="AE21">
        <f t="shared" si="1"/>
        <v>115.51364286895503</v>
      </c>
      <c r="AF21">
        <f t="shared" si="2"/>
        <v>-5.7756821434477521</v>
      </c>
      <c r="AG21">
        <f t="shared" si="3"/>
        <v>-20.306453952575172</v>
      </c>
      <c r="AH21">
        <f t="shared" si="4"/>
        <v>-87.473835999032133</v>
      </c>
      <c r="AI21">
        <f t="shared" si="5"/>
        <v>1.9576707738999772</v>
      </c>
      <c r="AJ21">
        <f t="shared" si="6"/>
        <v>8.9162485512383753</v>
      </c>
      <c r="AK21">
        <f t="shared" si="32"/>
        <v>8.9836414292203468</v>
      </c>
      <c r="AL21">
        <f t="shared" si="7"/>
        <v>19.857560754358701</v>
      </c>
      <c r="AN21">
        <f t="shared" si="8"/>
        <v>26.350707876889086</v>
      </c>
      <c r="AO21">
        <f t="shared" si="9"/>
        <v>-1.3175353938444545</v>
      </c>
      <c r="AP21">
        <f t="shared" si="10"/>
        <v>-4.6322618076104023</v>
      </c>
      <c r="AQ21">
        <f t="shared" si="11"/>
        <v>-19.954331298306599</v>
      </c>
      <c r="AR21">
        <f t="shared" si="12"/>
        <v>0.44657937712763213</v>
      </c>
      <c r="AS21">
        <f t="shared" si="13"/>
        <v>2.0339542161089788</v>
      </c>
      <c r="AT21">
        <f t="shared" si="14"/>
        <v>2.0493277252164734</v>
      </c>
      <c r="AU21">
        <f t="shared" si="15"/>
        <v>4.5298613184530847</v>
      </c>
      <c r="AW21">
        <v>18</v>
      </c>
      <c r="AX21">
        <f>(R21*SUMPRODUCT(K22:$K$23, X22:$X$23)-$AZ$3*SUMPRODUCT(K21:$K$22, W22:$W$23))/Z21</f>
        <v>18.599773977640492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6"/>
        <v>8.5570000000000007E-2</v>
      </c>
      <c r="I22" s="1">
        <f t="shared" si="17"/>
        <v>1.0855699999999999</v>
      </c>
      <c r="J22">
        <f t="shared" si="18"/>
        <v>0.92117505089492158</v>
      </c>
      <c r="K22">
        <f t="shared" si="28"/>
        <v>0.21013634464933137</v>
      </c>
      <c r="L22" s="2">
        <v>19</v>
      </c>
      <c r="M22" s="8">
        <v>2.2569180000000001E-3</v>
      </c>
      <c r="O22">
        <f t="shared" si="29"/>
        <v>142.21296728952782</v>
      </c>
      <c r="P22">
        <f t="shared" si="30"/>
        <v>7.1106483644763916</v>
      </c>
      <c r="Q22" s="5">
        <f t="shared" si="31"/>
        <v>25</v>
      </c>
      <c r="R22">
        <f t="shared" si="0"/>
        <v>50000</v>
      </c>
      <c r="S22">
        <f t="shared" si="19"/>
        <v>9.6835254264021167</v>
      </c>
      <c r="U22">
        <f t="shared" si="20"/>
        <v>2.2569180000000001E-3</v>
      </c>
      <c r="V22">
        <f t="shared" si="21"/>
        <v>0.01</v>
      </c>
      <c r="W22">
        <f t="shared" si="22"/>
        <v>0.81225815810300683</v>
      </c>
      <c r="X22">
        <f t="shared" si="23"/>
        <v>1.833200057669522E-3</v>
      </c>
      <c r="Y22">
        <f t="shared" si="24"/>
        <v>8.1225815810300681E-3</v>
      </c>
      <c r="Z22">
        <f t="shared" si="25"/>
        <v>0.80230237646430724</v>
      </c>
      <c r="AB22">
        <f t="shared" si="26"/>
        <v>9.6835254264021167</v>
      </c>
      <c r="AC22">
        <f t="shared" si="27"/>
        <v>9.8050840837970838</v>
      </c>
      <c r="AE22">
        <f t="shared" si="1"/>
        <v>114.09780162042897</v>
      </c>
      <c r="AF22">
        <f t="shared" si="2"/>
        <v>-5.7048900810214489</v>
      </c>
      <c r="AG22">
        <f t="shared" si="3"/>
        <v>-20.057559411607681</v>
      </c>
      <c r="AH22">
        <f t="shared" si="4"/>
        <v>-91.660002883476096</v>
      </c>
      <c r="AI22">
        <f t="shared" si="5"/>
        <v>-3.3246507556762595</v>
      </c>
      <c r="AJ22">
        <f t="shared" si="6"/>
        <v>-0.12155865739496718</v>
      </c>
      <c r="AK22">
        <f t="shared" si="32"/>
        <v>8.265350587606676</v>
      </c>
      <c r="AL22">
        <f t="shared" si="7"/>
        <v>4.8191411745354493</v>
      </c>
      <c r="AN22">
        <f t="shared" si="8"/>
        <v>23.976094965041501</v>
      </c>
      <c r="AO22">
        <f t="shared" si="9"/>
        <v>-1.1988047482520752</v>
      </c>
      <c r="AP22">
        <f t="shared" si="10"/>
        <v>-4.2148222173420313</v>
      </c>
      <c r="AQ22">
        <f t="shared" si="11"/>
        <v>-19.261097956480839</v>
      </c>
      <c r="AR22">
        <f t="shared" si="12"/>
        <v>-0.69862995703344644</v>
      </c>
      <c r="AS22">
        <f t="shared" si="13"/>
        <v>-2.5543891925458816E-2</v>
      </c>
      <c r="AT22">
        <f t="shared" si="14"/>
        <v>1.73685055972487</v>
      </c>
      <c r="AU22">
        <f t="shared" si="15"/>
        <v>1.0126767107659647</v>
      </c>
      <c r="AW22">
        <v>19</v>
      </c>
      <c r="AX22">
        <f>(R22*SUMPRODUCT(K23:$K$23, X23:$X$23)-$AZ$3*SUMPRODUCT(K22:$K$22, W23:$W$23))/Z22</f>
        <v>9.6835254264021167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6"/>
        <v>8.5570000000000007E-2</v>
      </c>
      <c r="I23" s="1">
        <f t="shared" si="17"/>
        <v>1.0855699999999999</v>
      </c>
      <c r="J23">
        <f t="shared" si="18"/>
        <v>0.92117505089492158</v>
      </c>
      <c r="K23">
        <f t="shared" si="28"/>
        <v>0.19357235797722061</v>
      </c>
      <c r="L23" s="2">
        <v>20</v>
      </c>
      <c r="M23" s="8">
        <v>2.397513E-3</v>
      </c>
      <c r="O23">
        <f t="shared" si="29"/>
        <v>142.21296728952782</v>
      </c>
      <c r="P23">
        <f t="shared" si="30"/>
        <v>7.1106483644763916</v>
      </c>
      <c r="Q23" s="5">
        <f t="shared" si="31"/>
        <v>25</v>
      </c>
      <c r="R23">
        <f t="shared" si="0"/>
        <v>50000</v>
      </c>
      <c r="S23">
        <f t="shared" si="19"/>
        <v>9.8050840837970838</v>
      </c>
      <c r="U23">
        <f t="shared" si="20"/>
        <v>2.397513E-3</v>
      </c>
      <c r="V23">
        <f t="shared" si="21"/>
        <v>0.01</v>
      </c>
      <c r="W23">
        <f t="shared" si="22"/>
        <v>0.80230237646430724</v>
      </c>
      <c r="X23">
        <f t="shared" si="23"/>
        <v>1.9235303775040707E-3</v>
      </c>
      <c r="Y23">
        <f t="shared" si="24"/>
        <v>8.0230237646430717E-3</v>
      </c>
      <c r="Z23">
        <f t="shared" si="25"/>
        <v>0.79235582232216017</v>
      </c>
      <c r="AB23">
        <f t="shared" si="26"/>
        <v>9.8050840837970838</v>
      </c>
      <c r="AC23">
        <f t="shared" si="27"/>
        <v>0</v>
      </c>
      <c r="AE23">
        <f t="shared" si="1"/>
        <v>112.68327264156828</v>
      </c>
      <c r="AF23">
        <f t="shared" si="2"/>
        <v>-5.6341636320784145</v>
      </c>
      <c r="AG23">
        <f t="shared" si="3"/>
        <v>-19.808895558054004</v>
      </c>
      <c r="AH23">
        <f t="shared" si="4"/>
        <v>-96.176518875203527</v>
      </c>
      <c r="AI23">
        <f t="shared" si="5"/>
        <v>-8.9363054237676636</v>
      </c>
      <c r="AJ23">
        <f t="shared" si="6"/>
        <v>9.8050840837970838</v>
      </c>
      <c r="AK23">
        <f t="shared" si="32"/>
        <v>8.1797935165300881</v>
      </c>
      <c r="AL23">
        <f t="shared" si="7"/>
        <v>9.0485721765595084</v>
      </c>
      <c r="AN23">
        <f t="shared" si="8"/>
        <v>21.812366789818405</v>
      </c>
      <c r="AO23">
        <f t="shared" si="9"/>
        <v>-1.0906183394909204</v>
      </c>
      <c r="AP23">
        <f t="shared" si="10"/>
        <v>-3.834454622097005</v>
      </c>
      <c r="AQ23">
        <f t="shared" si="11"/>
        <v>-18.617115540713812</v>
      </c>
      <c r="AR23">
        <f t="shared" si="12"/>
        <v>-1.7298217124833324</v>
      </c>
      <c r="AS23">
        <f t="shared" si="13"/>
        <v>1.8979932462655174</v>
      </c>
      <c r="AT23">
        <f t="shared" si="14"/>
        <v>1.5833819187615104</v>
      </c>
      <c r="AU23">
        <f t="shared" si="15"/>
        <v>1.7515534525436953</v>
      </c>
      <c r="AW23">
        <v>20</v>
      </c>
      <c r="AX23">
        <f>(R23*SUMPRODUCT(K$23:$K24, X$23:$X24)-$AZ$3*SUMPRODUCT(K$22:$K23, W$23:$W24))/Z23</f>
        <v>9.8050840837970838</v>
      </c>
    </row>
    <row r="25" spans="5:50" x14ac:dyDescent="0.25">
      <c r="AN25" s="6">
        <f t="shared" ref="AN25:AU25" si="33">SUM(AN3:AN23)</f>
        <v>1240.1865136612726</v>
      </c>
      <c r="AO25" s="6">
        <f t="shared" si="33"/>
        <v>-168.6690511502095</v>
      </c>
      <c r="AP25" s="6">
        <f t="shared" si="33"/>
        <v>-1715.4483097041766</v>
      </c>
      <c r="AQ25" s="6">
        <f t="shared" si="33"/>
        <v>-609.86502722244177</v>
      </c>
      <c r="AR25" s="6">
        <f t="shared" si="33"/>
        <v>-1253.7958744155553</v>
      </c>
      <c r="AS25" s="6">
        <f t="shared" si="33"/>
        <v>-30.197358435534728</v>
      </c>
      <c r="AT25" s="6">
        <f t="shared" si="33"/>
        <v>97.717999867113903</v>
      </c>
      <c r="AU25" s="7">
        <f t="shared" si="33"/>
        <v>-1186.2752329839759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47" priority="1" operator="lessThan">
      <formula>0</formula>
    </cfRule>
  </conditionalFormatting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B0A70A-B4D8-4872-89F5-4EDD313D0DEE}">
  <sheetPr codeName="Sheet50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40" max="40" width="9.85546875" bestFit="1" customWidth="1"/>
    <col min="43" max="43" width="10.42578125" bestFit="1" customWidth="1"/>
  </cols>
  <sheetData>
    <row r="1" spans="1:52" x14ac:dyDescent="0.25">
      <c r="A1" t="s">
        <v>41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'T.35.04.A'!C3*(1+C12)</f>
        <v>303.28414936517072</v>
      </c>
      <c r="K3">
        <v>1</v>
      </c>
      <c r="L3" s="2">
        <v>0</v>
      </c>
      <c r="O3">
        <f>$C$3</f>
        <v>303.28414936517072</v>
      </c>
      <c r="P3">
        <f>O3*B5</f>
        <v>242.62731949213659</v>
      </c>
      <c r="Q3" s="5">
        <f>B8</f>
        <v>1522.432587</v>
      </c>
      <c r="R3">
        <f t="shared" ref="R3:R23" si="0">$C$6</f>
        <v>50000</v>
      </c>
      <c r="S3">
        <f>AX3</f>
        <v>0</v>
      </c>
      <c r="W3">
        <v>1</v>
      </c>
      <c r="Z3">
        <v>1</v>
      </c>
      <c r="AC3">
        <f t="shared" ref="AC3:AC23" si="1">S3*Z3</f>
        <v>0</v>
      </c>
      <c r="AE3">
        <f t="shared" ref="AE3:AE23" si="2">$Z3*O3</f>
        <v>303.28414936517072</v>
      </c>
      <c r="AF3">
        <f t="shared" ref="AF3:AF23" si="3">-$Z3*P3</f>
        <v>-242.62731949213659</v>
      </c>
      <c r="AG3">
        <f t="shared" ref="AG3:AG23" si="4">-$Z3*Q3</f>
        <v>-1522.432587</v>
      </c>
      <c r="AH3">
        <f t="shared" ref="AH3:AH23" si="5">-X3*R3</f>
        <v>0</v>
      </c>
      <c r="AI3">
        <f t="shared" ref="AI3:AI23" si="6">SUM(AE3:AH3)</f>
        <v>-1461.7757571269658</v>
      </c>
      <c r="AJ3">
        <f t="shared" ref="AJ3:AJ23" si="7">AB3-AC3</f>
        <v>0</v>
      </c>
      <c r="AL3">
        <f t="shared" ref="AL3:AL23" si="8">SUM(AI3:AK3)</f>
        <v>-1461.7757571269658</v>
      </c>
      <c r="AN3">
        <f t="shared" ref="AN3:AN23" si="9">AE3*$K3</f>
        <v>303.28414936517072</v>
      </c>
      <c r="AO3">
        <f t="shared" ref="AO3:AO23" si="10">AF3*$K3</f>
        <v>-242.62731949213659</v>
      </c>
      <c r="AP3">
        <f t="shared" ref="AP3:AP23" si="11">AG3*$K3</f>
        <v>-1522.432587</v>
      </c>
      <c r="AQ3">
        <f t="shared" ref="AQ3:AQ23" si="12">AH3*$K3</f>
        <v>0</v>
      </c>
      <c r="AR3">
        <f t="shared" ref="AR3:AR23" si="13">AI3*$K3</f>
        <v>-1461.7757571269658</v>
      </c>
      <c r="AS3">
        <f t="shared" ref="AS3:AS23" si="14">AJ3*$K3</f>
        <v>0</v>
      </c>
      <c r="AT3">
        <f t="shared" ref="AT3:AT23" si="15">AK3*$K3</f>
        <v>0</v>
      </c>
      <c r="AU3">
        <f t="shared" ref="AU3:AU23" si="16">AL3*$K3</f>
        <v>-1461.7757571269658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148.9237360051049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23" si="17">F4+$C$9</f>
        <v>8.5570000000000007E-2</v>
      </c>
      <c r="I4" s="1">
        <f t="shared" ref="I4:I23" si="18">1+H4</f>
        <v>1.0855699999999999</v>
      </c>
      <c r="J4">
        <f t="shared" ref="J4:J23" si="19">1/I4</f>
        <v>0.92117505089492158</v>
      </c>
      <c r="K4">
        <f>J4</f>
        <v>0.92117505089492158</v>
      </c>
      <c r="L4" s="2">
        <v>1</v>
      </c>
      <c r="M4" s="8" cm="1">
        <f t="array" ref="M4:M23">Mortalities!B11:B30</f>
        <v>1.4095469999999999E-3</v>
      </c>
      <c r="R4">
        <f t="shared" si="0"/>
        <v>50000</v>
      </c>
      <c r="S4">
        <f t="shared" ref="S4:S23" si="20">AX4</f>
        <v>84.971242921679007</v>
      </c>
      <c r="U4">
        <f t="shared" ref="U4:U23" si="21">M4</f>
        <v>1.4095469999999999E-3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1.4095469999999999E-3</v>
      </c>
      <c r="Y4">
        <f t="shared" ref="Y4:Y23" si="25">V4*W4</f>
        <v>0.01</v>
      </c>
      <c r="Z4">
        <f t="shared" ref="Z4:Z23" si="26">MAX(0, W4-X4-Y4)</f>
        <v>0.98859045300000004</v>
      </c>
      <c r="AB4">
        <f t="shared" ref="AB4:AB23" si="27">AC3</f>
        <v>0</v>
      </c>
      <c r="AC4">
        <f t="shared" si="1"/>
        <v>84.001759531915695</v>
      </c>
      <c r="AE4">
        <f t="shared" si="2"/>
        <v>0</v>
      </c>
      <c r="AF4">
        <f t="shared" si="3"/>
        <v>0</v>
      </c>
      <c r="AG4">
        <f t="shared" si="4"/>
        <v>0</v>
      </c>
      <c r="AH4">
        <f t="shared" si="5"/>
        <v>-70.477350000000001</v>
      </c>
      <c r="AI4">
        <f t="shared" si="6"/>
        <v>-70.477350000000001</v>
      </c>
      <c r="AJ4">
        <f t="shared" si="7"/>
        <v>-84.001759531915695</v>
      </c>
      <c r="AK4">
        <f t="shared" ref="AK4:AK23" si="28">H4*SUM(AB4:AB4, AE4:AF4)</f>
        <v>0</v>
      </c>
      <c r="AL4">
        <f t="shared" si="8"/>
        <v>-154.4791095319157</v>
      </c>
      <c r="AN4">
        <f t="shared" si="9"/>
        <v>0</v>
      </c>
      <c r="AO4">
        <f t="shared" si="10"/>
        <v>0</v>
      </c>
      <c r="AP4">
        <f t="shared" si="11"/>
        <v>0</v>
      </c>
      <c r="AQ4">
        <f t="shared" si="12"/>
        <v>-64.921976473189204</v>
      </c>
      <c r="AR4">
        <f t="shared" si="13"/>
        <v>-64.921976473189204</v>
      </c>
      <c r="AS4">
        <f t="shared" si="14"/>
        <v>-77.380325112075411</v>
      </c>
      <c r="AT4">
        <f t="shared" si="15"/>
        <v>0</v>
      </c>
      <c r="AU4">
        <f t="shared" si="16"/>
        <v>-142.30230158526462</v>
      </c>
      <c r="AW4">
        <v>1</v>
      </c>
      <c r="AX4">
        <f>(R4*SUMPRODUCT(K5:$K$23, X5:$X$23)-$AZ$3*SUMPRODUCT(K4:$K$22, W5:$W$23))/Z4</f>
        <v>84.971242921679007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7"/>
        <v>8.5570000000000007E-2</v>
      </c>
      <c r="I5" s="1">
        <f t="shared" si="18"/>
        <v>1.0855699999999999</v>
      </c>
      <c r="J5">
        <f t="shared" si="19"/>
        <v>0.92117505089492158</v>
      </c>
      <c r="K5">
        <f t="shared" ref="K5:K23" si="29">K4*J5</f>
        <v>0.84856347439126134</v>
      </c>
      <c r="L5" s="2">
        <v>2</v>
      </c>
      <c r="M5" s="8">
        <v>1.462746E-3</v>
      </c>
      <c r="O5">
        <f t="shared" ref="O5:O23" si="30">$C$3</f>
        <v>303.28414936517072</v>
      </c>
      <c r="P5">
        <f t="shared" ref="P5:P23" si="31">O5*$C$5</f>
        <v>15.164207468258537</v>
      </c>
      <c r="Q5" s="5">
        <f t="shared" ref="Q5:Q23" si="32">$C$8</f>
        <v>25</v>
      </c>
      <c r="R5">
        <f t="shared" si="0"/>
        <v>50000</v>
      </c>
      <c r="S5">
        <f t="shared" si="20"/>
        <v>161.95083288186103</v>
      </c>
      <c r="U5">
        <f t="shared" si="21"/>
        <v>1.462746E-3</v>
      </c>
      <c r="V5">
        <f t="shared" si="22"/>
        <v>0.01</v>
      </c>
      <c r="W5">
        <f t="shared" si="23"/>
        <v>0.98859045300000004</v>
      </c>
      <c r="X5">
        <f t="shared" si="24"/>
        <v>1.4460567307639381E-3</v>
      </c>
      <c r="Y5">
        <f t="shared" si="25"/>
        <v>9.8859045300000014E-3</v>
      </c>
      <c r="Z5">
        <f t="shared" si="26"/>
        <v>0.97725849173923607</v>
      </c>
      <c r="AB5">
        <f t="shared" si="27"/>
        <v>84.001759531915695</v>
      </c>
      <c r="AC5">
        <f t="shared" si="1"/>
        <v>158.26782667804059</v>
      </c>
      <c r="AE5">
        <f t="shared" si="2"/>
        <v>296.38701037702396</v>
      </c>
      <c r="AF5">
        <f t="shared" si="3"/>
        <v>-14.819350518851197</v>
      </c>
      <c r="AG5">
        <f t="shared" si="4"/>
        <v>-24.431462293480902</v>
      </c>
      <c r="AH5">
        <f t="shared" si="5"/>
        <v>-72.3028365381969</v>
      </c>
      <c r="AI5">
        <f t="shared" si="6"/>
        <v>184.83336102649497</v>
      </c>
      <c r="AJ5">
        <f t="shared" si="7"/>
        <v>-74.266067146124897</v>
      </c>
      <c r="AK5">
        <f t="shared" si="28"/>
        <v>31.281775217209873</v>
      </c>
      <c r="AL5">
        <f t="shared" si="8"/>
        <v>141.84906909757996</v>
      </c>
      <c r="AN5">
        <f t="shared" si="9"/>
        <v>251.50319128996628</v>
      </c>
      <c r="AO5">
        <f t="shared" si="10"/>
        <v>-12.575159564498312</v>
      </c>
      <c r="AP5">
        <f t="shared" si="11"/>
        <v>-20.731646528215247</v>
      </c>
      <c r="AQ5">
        <f t="shared" si="12"/>
        <v>-61.353546181195803</v>
      </c>
      <c r="AR5">
        <f t="shared" si="13"/>
        <v>156.84283901605693</v>
      </c>
      <c r="AS5">
        <f t="shared" si="14"/>
        <v>-63.01947196689045</v>
      </c>
      <c r="AT5">
        <f t="shared" si="15"/>
        <v>26.544571863442062</v>
      </c>
      <c r="AU5">
        <f t="shared" si="16"/>
        <v>120.36793891260855</v>
      </c>
      <c r="AW5">
        <v>2</v>
      </c>
      <c r="AX5">
        <f>(R5*SUMPRODUCT(K6:$K$23, X6:$X$23)-$AZ$3*SUMPRODUCT(K5:$K$22, W6:$W$23))/Z5</f>
        <v>161.95083288186103</v>
      </c>
    </row>
    <row r="6" spans="1:52" x14ac:dyDescent="0.25">
      <c r="A6" t="s">
        <v>16</v>
      </c>
      <c r="C6" s="2">
        <f>'T.26.04.A'!C6</f>
        <v>50000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7"/>
        <v>8.5570000000000007E-2</v>
      </c>
      <c r="I6" s="1">
        <f t="shared" si="18"/>
        <v>1.0855699999999999</v>
      </c>
      <c r="J6">
        <f t="shared" si="19"/>
        <v>0.92117505089492158</v>
      </c>
      <c r="K6">
        <f t="shared" si="29"/>
        <v>0.7816755017099416</v>
      </c>
      <c r="L6" s="2">
        <v>3</v>
      </c>
      <c r="M6" s="8">
        <v>1.535893E-3</v>
      </c>
      <c r="O6">
        <f t="shared" si="30"/>
        <v>303.28414936517072</v>
      </c>
      <c r="P6">
        <f t="shared" si="31"/>
        <v>15.164207468258537</v>
      </c>
      <c r="Q6" s="5">
        <f t="shared" si="32"/>
        <v>25</v>
      </c>
      <c r="R6">
        <f t="shared" si="0"/>
        <v>50000</v>
      </c>
      <c r="S6">
        <f t="shared" si="20"/>
        <v>230.95788460257197</v>
      </c>
      <c r="U6">
        <f t="shared" si="21"/>
        <v>1.535893E-3</v>
      </c>
      <c r="V6">
        <f t="shared" si="22"/>
        <v>0.01</v>
      </c>
      <c r="W6">
        <f t="shared" si="23"/>
        <v>0.97725849173923607</v>
      </c>
      <c r="X6">
        <f t="shared" si="24"/>
        <v>1.5009644766528505E-3</v>
      </c>
      <c r="Y6">
        <f t="shared" si="25"/>
        <v>9.7725849173923608E-3</v>
      </c>
      <c r="Z6">
        <f t="shared" si="26"/>
        <v>0.96598494234519083</v>
      </c>
      <c r="AB6">
        <f t="shared" si="27"/>
        <v>158.26782667804059</v>
      </c>
      <c r="AC6">
        <f t="shared" si="1"/>
        <v>223.10183884198273</v>
      </c>
      <c r="AE6">
        <f t="shared" si="2"/>
        <v>292.96792153872468</v>
      </c>
      <c r="AF6">
        <f t="shared" si="3"/>
        <v>-14.648396076936235</v>
      </c>
      <c r="AG6">
        <f t="shared" si="4"/>
        <v>-24.14962355862977</v>
      </c>
      <c r="AH6">
        <f t="shared" si="5"/>
        <v>-75.04822383264252</v>
      </c>
      <c r="AI6">
        <f t="shared" si="6"/>
        <v>179.12167807051614</v>
      </c>
      <c r="AJ6">
        <f t="shared" si="7"/>
        <v>-64.834012163942134</v>
      </c>
      <c r="AK6">
        <f t="shared" si="28"/>
        <v>37.358779722605171</v>
      </c>
      <c r="AL6">
        <f t="shared" si="8"/>
        <v>151.64644562917917</v>
      </c>
      <c r="AN6">
        <f t="shared" si="9"/>
        <v>229.00584705370142</v>
      </c>
      <c r="AO6">
        <f t="shared" si="10"/>
        <v>-11.450292352685072</v>
      </c>
      <c r="AP6">
        <f t="shared" si="11"/>
        <v>-18.877169111298151</v>
      </c>
      <c r="AQ6">
        <f t="shared" si="12"/>
        <v>-58.663358016820837</v>
      </c>
      <c r="AR6">
        <f t="shared" si="13"/>
        <v>140.01502757289734</v>
      </c>
      <c r="AS6">
        <f t="shared" si="14"/>
        <v>-50.679158986117926</v>
      </c>
      <c r="AT6">
        <f t="shared" si="15"/>
        <v>29.202442882938591</v>
      </c>
      <c r="AU6">
        <f t="shared" si="16"/>
        <v>118.53831146971801</v>
      </c>
      <c r="AW6">
        <v>3</v>
      </c>
      <c r="AX6">
        <f>(R6*SUMPRODUCT(K7:$K$23, X7:$X$23)-$AZ$3*SUMPRODUCT(K6:$K$22, W7:$W$23))/Z6</f>
        <v>230.95788460257197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7"/>
        <v>8.5570000000000007E-2</v>
      </c>
      <c r="I7" s="1">
        <f t="shared" si="18"/>
        <v>1.0855699999999999</v>
      </c>
      <c r="J7">
        <f t="shared" si="19"/>
        <v>0.92117505089492158</v>
      </c>
      <c r="K7">
        <f t="shared" si="29"/>
        <v>0.72005997007096878</v>
      </c>
      <c r="L7" s="2">
        <v>4</v>
      </c>
      <c r="M7" s="8">
        <v>1.6204399999999999E-3</v>
      </c>
      <c r="O7">
        <f t="shared" si="30"/>
        <v>303.28414936517072</v>
      </c>
      <c r="P7">
        <f t="shared" si="31"/>
        <v>15.164207468258537</v>
      </c>
      <c r="Q7" s="5">
        <f t="shared" si="32"/>
        <v>25</v>
      </c>
      <c r="R7">
        <f t="shared" si="0"/>
        <v>50000</v>
      </c>
      <c r="S7">
        <f t="shared" si="20"/>
        <v>292.42533280007473</v>
      </c>
      <c r="U7">
        <f t="shared" si="21"/>
        <v>1.6204399999999999E-3</v>
      </c>
      <c r="V7">
        <f t="shared" si="22"/>
        <v>0.01</v>
      </c>
      <c r="W7">
        <f t="shared" si="23"/>
        <v>0.96598494234519083</v>
      </c>
      <c r="X7">
        <f t="shared" si="24"/>
        <v>1.5653206399738409E-3</v>
      </c>
      <c r="Y7">
        <f t="shared" si="25"/>
        <v>9.6598494234519088E-3</v>
      </c>
      <c r="Z7">
        <f t="shared" si="26"/>
        <v>0.95475977228176512</v>
      </c>
      <c r="AB7">
        <f t="shared" si="27"/>
        <v>223.10183884198273</v>
      </c>
      <c r="AC7">
        <f t="shared" si="1"/>
        <v>279.19594415361871</v>
      </c>
      <c r="AE7">
        <f t="shared" si="2"/>
        <v>289.56350538455922</v>
      </c>
      <c r="AF7">
        <f t="shared" si="3"/>
        <v>-14.478175269227963</v>
      </c>
      <c r="AG7">
        <f t="shared" si="4"/>
        <v>-23.868994307044129</v>
      </c>
      <c r="AH7">
        <f t="shared" si="5"/>
        <v>-78.266031998692043</v>
      </c>
      <c r="AI7">
        <f t="shared" si="6"/>
        <v>172.95030380959508</v>
      </c>
      <c r="AJ7">
        <f t="shared" si="7"/>
        <v>-56.094105311635985</v>
      </c>
      <c r="AK7">
        <f t="shared" si="28"/>
        <v>42.629876047677364</v>
      </c>
      <c r="AL7">
        <f t="shared" si="8"/>
        <v>159.48607454563646</v>
      </c>
      <c r="AN7">
        <f t="shared" si="9"/>
        <v>208.50308902085052</v>
      </c>
      <c r="AO7">
        <f t="shared" si="10"/>
        <v>-10.425154451042527</v>
      </c>
      <c r="AP7">
        <f t="shared" si="11"/>
        <v>-17.187107326354319</v>
      </c>
      <c r="AQ7">
        <f t="shared" si="12"/>
        <v>-56.35623665855168</v>
      </c>
      <c r="AR7">
        <f t="shared" si="13"/>
        <v>124.53459058490199</v>
      </c>
      <c r="AS7">
        <f t="shared" si="14"/>
        <v>-40.391119791854379</v>
      </c>
      <c r="AT7">
        <f t="shared" si="15"/>
        <v>30.696067271019672</v>
      </c>
      <c r="AU7">
        <f t="shared" si="16"/>
        <v>114.83953806406728</v>
      </c>
      <c r="AW7">
        <v>4</v>
      </c>
      <c r="AX7">
        <f>(R7*SUMPRODUCT(K8:$K$23, X8:$X$23)-$AZ$3*SUMPRODUCT(K7:$K$22, W8:$W$23))/Z7</f>
        <v>292.42533280007473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7"/>
        <v>8.5570000000000007E-2</v>
      </c>
      <c r="I8" s="1">
        <f t="shared" si="18"/>
        <v>1.0855699999999999</v>
      </c>
      <c r="J8">
        <f t="shared" si="19"/>
        <v>0.92117505089492158</v>
      </c>
      <c r="K8">
        <f t="shared" si="29"/>
        <v>0.66330127957752039</v>
      </c>
      <c r="L8" s="2">
        <v>5</v>
      </c>
      <c r="M8" s="8">
        <v>1.706887E-3</v>
      </c>
      <c r="O8">
        <f t="shared" si="30"/>
        <v>303.28414936517072</v>
      </c>
      <c r="P8">
        <f t="shared" si="31"/>
        <v>15.164207468258537</v>
      </c>
      <c r="Q8" s="5">
        <f t="shared" si="32"/>
        <v>25</v>
      </c>
      <c r="R8">
        <f t="shared" si="0"/>
        <v>50000</v>
      </c>
      <c r="S8">
        <f t="shared" si="20"/>
        <v>347.11396104918094</v>
      </c>
      <c r="U8">
        <f t="shared" si="21"/>
        <v>1.706887E-3</v>
      </c>
      <c r="V8">
        <f t="shared" si="22"/>
        <v>0.01</v>
      </c>
      <c r="W8">
        <f t="shared" si="23"/>
        <v>0.95475977228176512</v>
      </c>
      <c r="X8">
        <f t="shared" si="24"/>
        <v>1.6296670434307052E-3</v>
      </c>
      <c r="Y8">
        <f t="shared" si="25"/>
        <v>9.5475977228176509E-3</v>
      </c>
      <c r="Z8">
        <f t="shared" si="26"/>
        <v>0.94358250751551676</v>
      </c>
      <c r="AB8">
        <f t="shared" si="27"/>
        <v>279.19594415361871</v>
      </c>
      <c r="AC8">
        <f t="shared" si="1"/>
        <v>327.53066176042955</v>
      </c>
      <c r="AE8">
        <f t="shared" si="2"/>
        <v>286.17361814769833</v>
      </c>
      <c r="AF8">
        <f t="shared" si="3"/>
        <v>-14.308680907384916</v>
      </c>
      <c r="AG8">
        <f t="shared" si="4"/>
        <v>-23.58956268788792</v>
      </c>
      <c r="AH8">
        <f t="shared" si="5"/>
        <v>-81.483352171535259</v>
      </c>
      <c r="AI8">
        <f t="shared" si="6"/>
        <v>166.79202238089022</v>
      </c>
      <c r="AJ8">
        <f t="shared" si="7"/>
        <v>-48.334717606810841</v>
      </c>
      <c r="AK8">
        <f t="shared" si="28"/>
        <v>47.154279620878782</v>
      </c>
      <c r="AL8">
        <f t="shared" si="8"/>
        <v>165.61158439495816</v>
      </c>
      <c r="AN8">
        <f t="shared" si="9"/>
        <v>189.81932709869702</v>
      </c>
      <c r="AO8">
        <f t="shared" si="10"/>
        <v>-9.4909663549348497</v>
      </c>
      <c r="AP8">
        <f t="shared" si="11"/>
        <v>-15.646987115550189</v>
      </c>
      <c r="AQ8">
        <f t="shared" si="12"/>
        <v>-54.048011759645064</v>
      </c>
      <c r="AR8">
        <f t="shared" si="13"/>
        <v>110.63336186856689</v>
      </c>
      <c r="AS8">
        <f t="shared" si="14"/>
        <v>-32.060480036615736</v>
      </c>
      <c r="AT8">
        <f t="shared" si="15"/>
        <v>31.277494010085089</v>
      </c>
      <c r="AU8">
        <f t="shared" si="16"/>
        <v>109.85037584203626</v>
      </c>
      <c r="AW8">
        <v>5</v>
      </c>
      <c r="AX8">
        <f>(R8*SUMPRODUCT(K9:$K$23, X9:$X$23)-$AZ$3*SUMPRODUCT(K8:$K$22, W9:$W$23))/Z8</f>
        <v>347.11396104918094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7"/>
        <v>8.5570000000000007E-2</v>
      </c>
      <c r="I9" s="1">
        <f t="shared" si="18"/>
        <v>1.0855699999999999</v>
      </c>
      <c r="J9">
        <f t="shared" si="19"/>
        <v>0.92117505089492158</v>
      </c>
      <c r="K9">
        <f t="shared" si="29"/>
        <v>0.61101658997348895</v>
      </c>
      <c r="L9" s="2">
        <v>6</v>
      </c>
      <c r="M9" s="8">
        <v>1.7980839999999999E-3</v>
      </c>
      <c r="O9">
        <f t="shared" si="30"/>
        <v>303.28414936517072</v>
      </c>
      <c r="P9">
        <f t="shared" si="31"/>
        <v>15.164207468258537</v>
      </c>
      <c r="Q9" s="5">
        <f t="shared" si="32"/>
        <v>25</v>
      </c>
      <c r="R9">
        <f t="shared" si="0"/>
        <v>50000</v>
      </c>
      <c r="S9">
        <f t="shared" si="20"/>
        <v>395.62998377402158</v>
      </c>
      <c r="U9">
        <f t="shared" si="21"/>
        <v>1.7980839999999999E-3</v>
      </c>
      <c r="V9">
        <f t="shared" si="22"/>
        <v>0.01</v>
      </c>
      <c r="W9">
        <f t="shared" si="23"/>
        <v>0.94358250751551676</v>
      </c>
      <c r="X9">
        <f t="shared" si="24"/>
        <v>1.6966406094435303E-3</v>
      </c>
      <c r="Y9">
        <f t="shared" si="25"/>
        <v>9.4358250751551669E-3</v>
      </c>
      <c r="Z9">
        <f t="shared" si="26"/>
        <v>0.93245004183091806</v>
      </c>
      <c r="AB9">
        <f t="shared" si="27"/>
        <v>327.53066176042955</v>
      </c>
      <c r="AC9">
        <f t="shared" si="1"/>
        <v>368.90519491965188</v>
      </c>
      <c r="AE9">
        <f t="shared" si="2"/>
        <v>282.79731776220785</v>
      </c>
      <c r="AF9">
        <f t="shared" si="3"/>
        <v>-14.139865888110393</v>
      </c>
      <c r="AG9">
        <f t="shared" si="4"/>
        <v>-23.311251045772952</v>
      </c>
      <c r="AH9">
        <f t="shared" si="5"/>
        <v>-84.832030472176513</v>
      </c>
      <c r="AI9">
        <f t="shared" si="6"/>
        <v>160.51417035614796</v>
      </c>
      <c r="AJ9">
        <f t="shared" si="7"/>
        <v>-41.374533159222324</v>
      </c>
      <c r="AK9">
        <f t="shared" si="28"/>
        <v>51.015816883706478</v>
      </c>
      <c r="AL9">
        <f t="shared" si="8"/>
        <v>170.15545408063213</v>
      </c>
      <c r="AN9">
        <f t="shared" si="9"/>
        <v>172.79385275271343</v>
      </c>
      <c r="AO9">
        <f t="shared" si="10"/>
        <v>-8.6396926376356706</v>
      </c>
      <c r="AP9">
        <f t="shared" si="11"/>
        <v>-14.243561122004117</v>
      </c>
      <c r="AQ9">
        <f t="shared" si="12"/>
        <v>-51.833777979636395</v>
      </c>
      <c r="AR9">
        <f t="shared" si="13"/>
        <v>98.076821013437211</v>
      </c>
      <c r="AS9">
        <f t="shared" si="14"/>
        <v>-25.280526162693068</v>
      </c>
      <c r="AT9">
        <f t="shared" si="15"/>
        <v>31.171510466994278</v>
      </c>
      <c r="AU9">
        <f t="shared" si="16"/>
        <v>103.96780531773842</v>
      </c>
      <c r="AW9">
        <v>6</v>
      </c>
      <c r="AX9">
        <f>(R9*SUMPRODUCT(K10:$K$23, X10:$X$23)-$AZ$3*SUMPRODUCT(K9:$K$22, W10:$W$23))/Z9</f>
        <v>395.62998377402158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7"/>
        <v>8.5570000000000007E-2</v>
      </c>
      <c r="I10" s="1">
        <f t="shared" si="18"/>
        <v>1.0855699999999999</v>
      </c>
      <c r="J10">
        <f t="shared" si="19"/>
        <v>0.92117505089492158</v>
      </c>
      <c r="K10">
        <f t="shared" si="29"/>
        <v>0.56285323836647017</v>
      </c>
      <c r="L10" s="2">
        <v>7</v>
      </c>
      <c r="M10" s="8">
        <v>1.9035300000000001E-3</v>
      </c>
      <c r="O10">
        <f t="shared" si="30"/>
        <v>303.28414936517072</v>
      </c>
      <c r="P10">
        <f t="shared" si="31"/>
        <v>15.164207468258537</v>
      </c>
      <c r="Q10" s="5">
        <f t="shared" si="32"/>
        <v>25</v>
      </c>
      <c r="R10">
        <f t="shared" si="0"/>
        <v>50000</v>
      </c>
      <c r="S10">
        <f t="shared" si="20"/>
        <v>438.27143302372747</v>
      </c>
      <c r="U10">
        <f t="shared" si="21"/>
        <v>1.9035300000000001E-3</v>
      </c>
      <c r="V10">
        <f t="shared" si="22"/>
        <v>0.01</v>
      </c>
      <c r="W10">
        <f t="shared" si="23"/>
        <v>0.93245004183091806</v>
      </c>
      <c r="X10">
        <f t="shared" si="24"/>
        <v>1.7749466281264076E-3</v>
      </c>
      <c r="Y10">
        <f t="shared" si="25"/>
        <v>9.3245004183091802E-3</v>
      </c>
      <c r="Z10">
        <f t="shared" si="26"/>
        <v>0.92135059478448245</v>
      </c>
      <c r="AB10">
        <f t="shared" si="27"/>
        <v>368.90519491965188</v>
      </c>
      <c r="AC10">
        <f t="shared" si="1"/>
        <v>403.80164549345875</v>
      </c>
      <c r="AE10">
        <f t="shared" si="2"/>
        <v>279.43103140630586</v>
      </c>
      <c r="AF10">
        <f t="shared" si="3"/>
        <v>-13.971551570315293</v>
      </c>
      <c r="AG10">
        <f t="shared" si="4"/>
        <v>-23.03376486961206</v>
      </c>
      <c r="AH10">
        <f t="shared" si="5"/>
        <v>-88.747331406320384</v>
      </c>
      <c r="AI10">
        <f t="shared" si="6"/>
        <v>153.67838356005814</v>
      </c>
      <c r="AJ10">
        <f t="shared" si="7"/>
        <v>-34.896450573806874</v>
      </c>
      <c r="AK10">
        <f t="shared" si="28"/>
        <v>54.282585218840332</v>
      </c>
      <c r="AL10">
        <f t="shared" si="8"/>
        <v>173.06451820509159</v>
      </c>
      <c r="AN10">
        <f t="shared" si="9"/>
        <v>157.27866092712208</v>
      </c>
      <c r="AO10">
        <f t="shared" si="10"/>
        <v>-7.8639330463561041</v>
      </c>
      <c r="AP10">
        <f t="shared" si="11"/>
        <v>-12.964629148632984</v>
      </c>
      <c r="AQ10">
        <f t="shared" si="12"/>
        <v>-49.95172287842977</v>
      </c>
      <c r="AR10">
        <f t="shared" si="13"/>
        <v>86.498375853703237</v>
      </c>
      <c r="AS10">
        <f t="shared" si="14"/>
        <v>-19.641580212962666</v>
      </c>
      <c r="AT10">
        <f t="shared" si="15"/>
        <v>30.553128877328167</v>
      </c>
      <c r="AU10">
        <f t="shared" si="16"/>
        <v>97.409924518068735</v>
      </c>
      <c r="AW10">
        <v>7</v>
      </c>
      <c r="AX10">
        <f>(R10*SUMPRODUCT(K11:$K$23, X11:$X$23)-$AZ$3*SUMPRODUCT(K10:$K$22, W11:$W$23))/Z10</f>
        <v>438.27143302372747</v>
      </c>
    </row>
    <row r="11" spans="1:52" x14ac:dyDescent="0.25">
      <c r="A11" t="s">
        <v>33</v>
      </c>
      <c r="C11" s="24">
        <f>AU25</f>
        <v>-683.05811108868659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7"/>
        <v>8.5570000000000007E-2</v>
      </c>
      <c r="I11" s="1">
        <f t="shared" si="18"/>
        <v>1.0855699999999999</v>
      </c>
      <c r="J11">
        <f t="shared" si="19"/>
        <v>0.92117505089492158</v>
      </c>
      <c r="K11">
        <f t="shared" si="29"/>
        <v>0.51848636049860453</v>
      </c>
      <c r="L11" s="2">
        <v>8</v>
      </c>
      <c r="M11" s="8">
        <v>2.008026E-3</v>
      </c>
      <c r="O11">
        <f t="shared" si="30"/>
        <v>303.28414936517072</v>
      </c>
      <c r="P11">
        <f t="shared" si="31"/>
        <v>15.164207468258537</v>
      </c>
      <c r="Q11" s="5">
        <f t="shared" si="32"/>
        <v>25</v>
      </c>
      <c r="R11">
        <f t="shared" si="0"/>
        <v>50000</v>
      </c>
      <c r="S11">
        <f t="shared" si="20"/>
        <v>475.74975085526921</v>
      </c>
      <c r="U11">
        <f t="shared" si="21"/>
        <v>2.008026E-3</v>
      </c>
      <c r="V11">
        <f t="shared" si="22"/>
        <v>0.01</v>
      </c>
      <c r="W11">
        <f t="shared" si="23"/>
        <v>0.92135059478448245</v>
      </c>
      <c r="X11">
        <f t="shared" si="24"/>
        <v>1.8500959494427052E-3</v>
      </c>
      <c r="Y11">
        <f t="shared" si="25"/>
        <v>9.2135059478448255E-3</v>
      </c>
      <c r="Z11">
        <f t="shared" si="26"/>
        <v>0.91028699288719483</v>
      </c>
      <c r="AB11">
        <f t="shared" si="27"/>
        <v>403.80164549345875</v>
      </c>
      <c r="AC11">
        <f t="shared" si="1"/>
        <v>433.06881007287518</v>
      </c>
      <c r="AE11">
        <f t="shared" si="2"/>
        <v>276.07561631597207</v>
      </c>
      <c r="AF11">
        <f t="shared" si="3"/>
        <v>-13.803780815798605</v>
      </c>
      <c r="AG11">
        <f t="shared" si="4"/>
        <v>-22.75717482217987</v>
      </c>
      <c r="AH11">
        <f t="shared" si="5"/>
        <v>-92.504797472135266</v>
      </c>
      <c r="AI11">
        <f t="shared" si="6"/>
        <v>147.0098632058583</v>
      </c>
      <c r="AJ11">
        <f t="shared" si="7"/>
        <v>-29.267164579416431</v>
      </c>
      <c r="AK11">
        <f t="shared" si="28"/>
        <v>56.995907768625109</v>
      </c>
      <c r="AL11">
        <f t="shared" si="8"/>
        <v>174.73860639506697</v>
      </c>
      <c r="AN11">
        <f t="shared" si="9"/>
        <v>143.14144152607753</v>
      </c>
      <c r="AO11">
        <f t="shared" si="10"/>
        <v>-7.1570720763038773</v>
      </c>
      <c r="AP11">
        <f t="shared" si="11"/>
        <v>-11.799284748782519</v>
      </c>
      <c r="AQ11">
        <f t="shared" si="12"/>
        <v>-47.962475769987925</v>
      </c>
      <c r="AR11">
        <f t="shared" si="13"/>
        <v>76.22260893100318</v>
      </c>
      <c r="AS11">
        <f t="shared" si="14"/>
        <v>-15.174625644895297</v>
      </c>
      <c r="AT11">
        <f t="shared" si="15"/>
        <v>29.551600782268572</v>
      </c>
      <c r="AU11">
        <f t="shared" si="16"/>
        <v>90.599584068376458</v>
      </c>
      <c r="AW11">
        <v>8</v>
      </c>
      <c r="AX11">
        <f>(R11*SUMPRODUCT(K12:$K$23, X12:$X$23)-$AZ$3*SUMPRODUCT(K11:$K$22, W12:$W$23))/Z11</f>
        <v>475.74975085526921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7"/>
        <v>8.5570000000000007E-2</v>
      </c>
      <c r="I12" s="1">
        <f t="shared" si="18"/>
        <v>1.0855699999999999</v>
      </c>
      <c r="J12">
        <f t="shared" si="19"/>
        <v>0.92117505089492158</v>
      </c>
      <c r="K12">
        <f t="shared" si="29"/>
        <v>0.47761669952062469</v>
      </c>
      <c r="L12" s="2">
        <v>9</v>
      </c>
      <c r="M12" s="8">
        <v>2.1277219999999999E-3</v>
      </c>
      <c r="O12">
        <f t="shared" si="30"/>
        <v>303.28414936517072</v>
      </c>
      <c r="P12">
        <f t="shared" si="31"/>
        <v>15.164207468258537</v>
      </c>
      <c r="Q12" s="5">
        <f t="shared" si="32"/>
        <v>25</v>
      </c>
      <c r="R12">
        <f t="shared" si="0"/>
        <v>50000</v>
      </c>
      <c r="S12">
        <f t="shared" si="20"/>
        <v>508.31763372100602</v>
      </c>
      <c r="U12">
        <f t="shared" si="21"/>
        <v>2.1277219999999999E-3</v>
      </c>
      <c r="V12">
        <f t="shared" si="22"/>
        <v>0.01</v>
      </c>
      <c r="W12">
        <f t="shared" si="23"/>
        <v>0.91028699288719483</v>
      </c>
      <c r="X12">
        <f t="shared" si="24"/>
        <v>1.9368376610799278E-3</v>
      </c>
      <c r="Y12">
        <f t="shared" si="25"/>
        <v>9.1028699288719494E-3</v>
      </c>
      <c r="Z12">
        <f t="shared" si="26"/>
        <v>0.89924728529724296</v>
      </c>
      <c r="AB12">
        <f t="shared" si="27"/>
        <v>433.06881007287518</v>
      </c>
      <c r="AC12">
        <f t="shared" si="1"/>
        <v>457.10325219233295</v>
      </c>
      <c r="AE12">
        <f t="shared" si="2"/>
        <v>272.72744799031329</v>
      </c>
      <c r="AF12">
        <f t="shared" si="3"/>
        <v>-13.636372399515666</v>
      </c>
      <c r="AG12">
        <f t="shared" si="4"/>
        <v>-22.481182132431073</v>
      </c>
      <c r="AH12">
        <f t="shared" si="5"/>
        <v>-96.841883053996398</v>
      </c>
      <c r="AI12">
        <f t="shared" si="6"/>
        <v>139.76801040437016</v>
      </c>
      <c r="AJ12">
        <f t="shared" si="7"/>
        <v>-24.034442119457765</v>
      </c>
      <c r="AK12">
        <f t="shared" si="28"/>
        <v>59.228121416240484</v>
      </c>
      <c r="AL12">
        <f t="shared" si="8"/>
        <v>174.96168970115286</v>
      </c>
      <c r="AN12">
        <f t="shared" si="9"/>
        <v>130.25918357781626</v>
      </c>
      <c r="AO12">
        <f t="shared" si="10"/>
        <v>-6.5129591788908137</v>
      </c>
      <c r="AP12">
        <f t="shared" si="11"/>
        <v>-10.737388011413769</v>
      </c>
      <c r="AQ12">
        <f t="shared" si="12"/>
        <v>-46.253300559612072</v>
      </c>
      <c r="AR12">
        <f t="shared" si="13"/>
        <v>66.755535827899607</v>
      </c>
      <c r="AS12">
        <f t="shared" si="14"/>
        <v>-11.479250919914906</v>
      </c>
      <c r="AT12">
        <f t="shared" si="15"/>
        <v>28.288339869631606</v>
      </c>
      <c r="AU12">
        <f t="shared" si="16"/>
        <v>83.564624777616302</v>
      </c>
      <c r="AW12">
        <v>9</v>
      </c>
      <c r="AX12">
        <f>(R12*SUMPRODUCT(K13:$K$23, X13:$X$23)-$AZ$3*SUMPRODUCT(K12:$K$22, W13:$W$23))/Z12</f>
        <v>508.31763372100602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7"/>
        <v>8.5570000000000007E-2</v>
      </c>
      <c r="I13" s="1">
        <f t="shared" si="18"/>
        <v>1.0855699999999999</v>
      </c>
      <c r="J13">
        <f t="shared" si="19"/>
        <v>0.92117505089492158</v>
      </c>
      <c r="K13">
        <f t="shared" si="29"/>
        <v>0.43996858748917589</v>
      </c>
      <c r="L13" s="2">
        <v>10</v>
      </c>
      <c r="M13" s="8">
        <v>2.2569180000000001E-3</v>
      </c>
      <c r="O13">
        <f t="shared" si="30"/>
        <v>303.28414936517072</v>
      </c>
      <c r="P13">
        <f t="shared" si="31"/>
        <v>15.164207468258537</v>
      </c>
      <c r="Q13" s="5">
        <f t="shared" si="32"/>
        <v>25</v>
      </c>
      <c r="R13">
        <f t="shared" si="0"/>
        <v>50000</v>
      </c>
      <c r="S13">
        <f t="shared" si="20"/>
        <v>536.37170983000647</v>
      </c>
      <c r="U13">
        <f t="shared" si="21"/>
        <v>2.2569180000000001E-3</v>
      </c>
      <c r="V13">
        <f t="shared" si="22"/>
        <v>0.01</v>
      </c>
      <c r="W13">
        <f t="shared" si="23"/>
        <v>0.89924728529724296</v>
      </c>
      <c r="X13">
        <f t="shared" si="24"/>
        <v>2.0295273846384831E-3</v>
      </c>
      <c r="Y13">
        <f t="shared" si="25"/>
        <v>8.9924728529724302E-3</v>
      </c>
      <c r="Z13">
        <f t="shared" si="26"/>
        <v>0.88822528505963205</v>
      </c>
      <c r="AB13">
        <f t="shared" si="27"/>
        <v>457.10325219233295</v>
      </c>
      <c r="AC13">
        <f t="shared" si="1"/>
        <v>476.41891486167975</v>
      </c>
      <c r="AE13">
        <f t="shared" si="2"/>
        <v>269.38465002394679</v>
      </c>
      <c r="AF13">
        <f t="shared" si="3"/>
        <v>-13.46923250119734</v>
      </c>
      <c r="AG13">
        <f t="shared" si="4"/>
        <v>-22.205632126490801</v>
      </c>
      <c r="AH13">
        <f t="shared" si="5"/>
        <v>-101.47636923192415</v>
      </c>
      <c r="AI13">
        <f t="shared" si="6"/>
        <v>132.23341616433453</v>
      </c>
      <c r="AJ13">
        <f t="shared" si="7"/>
        <v>-19.315662669346807</v>
      </c>
      <c r="AK13">
        <f t="shared" si="28"/>
        <v>61.013007567519608</v>
      </c>
      <c r="AL13">
        <f t="shared" si="8"/>
        <v>173.93076106250732</v>
      </c>
      <c r="AN13">
        <f t="shared" si="9"/>
        <v>118.52078396230186</v>
      </c>
      <c r="AO13">
        <f t="shared" si="10"/>
        <v>-5.9260391981150926</v>
      </c>
      <c r="AP13">
        <f t="shared" si="11"/>
        <v>-9.7697806009964232</v>
      </c>
      <c r="AQ13">
        <f t="shared" si="12"/>
        <v>-44.646414834499737</v>
      </c>
      <c r="AR13">
        <f t="shared" si="13"/>
        <v>58.178549328690622</v>
      </c>
      <c r="AS13">
        <f t="shared" si="14"/>
        <v>-8.4982848210499196</v>
      </c>
      <c r="AT13">
        <f t="shared" si="15"/>
        <v>26.843806757948002</v>
      </c>
      <c r="AU13">
        <f t="shared" si="16"/>
        <v>76.524071265588702</v>
      </c>
      <c r="AW13">
        <v>10</v>
      </c>
      <c r="AX13">
        <f>(R13*SUMPRODUCT(K14:$K$23, X14:$X$23)-$AZ$3*SUMPRODUCT(K13:$K$22, W14:$W$23))/Z13</f>
        <v>536.37170983000647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7"/>
        <v>8.5570000000000007E-2</v>
      </c>
      <c r="I14" s="1">
        <f t="shared" si="18"/>
        <v>1.0855699999999999</v>
      </c>
      <c r="J14">
        <f t="shared" si="19"/>
        <v>0.92117505089492158</v>
      </c>
      <c r="K14">
        <f t="shared" si="29"/>
        <v>0.40528808597250837</v>
      </c>
      <c r="L14" s="2">
        <v>11</v>
      </c>
      <c r="M14" s="8">
        <v>2.397513E-3</v>
      </c>
      <c r="O14">
        <f t="shared" si="30"/>
        <v>303.28414936517072</v>
      </c>
      <c r="P14">
        <f t="shared" si="31"/>
        <v>15.164207468258537</v>
      </c>
      <c r="Q14" s="5">
        <f t="shared" si="32"/>
        <v>25</v>
      </c>
      <c r="R14">
        <f t="shared" si="0"/>
        <v>50000</v>
      </c>
      <c r="S14">
        <f t="shared" si="20"/>
        <v>560.25507240401794</v>
      </c>
      <c r="U14">
        <f t="shared" si="21"/>
        <v>2.397513E-3</v>
      </c>
      <c r="V14">
        <f t="shared" si="22"/>
        <v>0.01</v>
      </c>
      <c r="W14">
        <f t="shared" si="23"/>
        <v>0.88822528505963205</v>
      </c>
      <c r="X14">
        <f t="shared" si="24"/>
        <v>2.1295316678591738E-3</v>
      </c>
      <c r="Y14">
        <f t="shared" si="25"/>
        <v>8.882252850596321E-3</v>
      </c>
      <c r="Z14">
        <f t="shared" si="26"/>
        <v>0.87721350054117664</v>
      </c>
      <c r="AB14">
        <f t="shared" si="27"/>
        <v>476.41891486167975</v>
      </c>
      <c r="AC14">
        <f t="shared" si="1"/>
        <v>491.46331325947892</v>
      </c>
      <c r="AE14">
        <f t="shared" si="2"/>
        <v>266.04495032327446</v>
      </c>
      <c r="AF14">
        <f t="shared" si="3"/>
        <v>-13.302247516163725</v>
      </c>
      <c r="AG14">
        <f t="shared" si="4"/>
        <v>-21.930337513529416</v>
      </c>
      <c r="AH14">
        <f t="shared" si="5"/>
        <v>-106.47658339295869</v>
      </c>
      <c r="AI14">
        <f t="shared" si="6"/>
        <v>124.33578190062262</v>
      </c>
      <c r="AJ14">
        <f t="shared" si="7"/>
        <v>-15.044398397799171</v>
      </c>
      <c r="AK14">
        <f t="shared" si="28"/>
        <v>62.394359623918412</v>
      </c>
      <c r="AL14">
        <f t="shared" si="8"/>
        <v>171.68574312674187</v>
      </c>
      <c r="AN14">
        <f t="shared" si="9"/>
        <v>107.82484869917099</v>
      </c>
      <c r="AO14">
        <f t="shared" si="10"/>
        <v>-5.3912424349585493</v>
      </c>
      <c r="AP14">
        <f t="shared" si="11"/>
        <v>-8.8881045155894363</v>
      </c>
      <c r="AQ14">
        <f t="shared" si="12"/>
        <v>-43.153690684224401</v>
      </c>
      <c r="AR14">
        <f t="shared" si="13"/>
        <v>50.391811064398588</v>
      </c>
      <c r="AS14">
        <f t="shared" si="14"/>
        <v>-6.0973154312518973</v>
      </c>
      <c r="AT14">
        <f t="shared" si="15"/>
        <v>25.28769058745825</v>
      </c>
      <c r="AU14">
        <f t="shared" si="16"/>
        <v>69.582186220604953</v>
      </c>
      <c r="AW14">
        <v>11</v>
      </c>
      <c r="AX14">
        <f>(R14*SUMPRODUCT(K15:$K$23, X15:$X$23)-$AZ$3*SUMPRODUCT(K14:$K$22, W15:$W$23))/Z14</f>
        <v>560.25507240401794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7"/>
        <v>8.5570000000000007E-2</v>
      </c>
      <c r="I15" s="1">
        <f t="shared" si="18"/>
        <v>1.0855699999999999</v>
      </c>
      <c r="J15">
        <f t="shared" si="19"/>
        <v>0.92117505089492158</v>
      </c>
      <c r="K15">
        <f t="shared" si="29"/>
        <v>0.37334127322283073</v>
      </c>
      <c r="L15" s="2">
        <v>12</v>
      </c>
      <c r="M15" s="8">
        <v>2.5466569999999999E-3</v>
      </c>
      <c r="O15">
        <f t="shared" si="30"/>
        <v>303.28414936517072</v>
      </c>
      <c r="P15">
        <f t="shared" si="31"/>
        <v>15.164207468258537</v>
      </c>
      <c r="Q15" s="5">
        <f t="shared" si="32"/>
        <v>25</v>
      </c>
      <c r="R15">
        <f t="shared" si="0"/>
        <v>50000</v>
      </c>
      <c r="S15">
        <f t="shared" si="20"/>
        <v>580.35499504436871</v>
      </c>
      <c r="U15">
        <f t="shared" si="21"/>
        <v>2.5466569999999999E-3</v>
      </c>
      <c r="V15">
        <f t="shared" si="22"/>
        <v>0.01</v>
      </c>
      <c r="W15">
        <f t="shared" si="23"/>
        <v>0.87721350054117664</v>
      </c>
      <c r="X15">
        <f t="shared" si="24"/>
        <v>2.233961901647691E-3</v>
      </c>
      <c r="Y15">
        <f t="shared" si="25"/>
        <v>8.7721350054117669E-3</v>
      </c>
      <c r="Z15">
        <f t="shared" si="26"/>
        <v>0.86620740363411719</v>
      </c>
      <c r="AB15">
        <f t="shared" si="27"/>
        <v>491.46331325947892</v>
      </c>
      <c r="AC15">
        <f t="shared" si="1"/>
        <v>502.70779344347358</v>
      </c>
      <c r="AE15">
        <f t="shared" si="2"/>
        <v>262.70697558498631</v>
      </c>
      <c r="AF15">
        <f t="shared" si="3"/>
        <v>-13.135348779249316</v>
      </c>
      <c r="AG15">
        <f t="shared" si="4"/>
        <v>-21.655185090852928</v>
      </c>
      <c r="AH15">
        <f t="shared" si="5"/>
        <v>-111.69809508238455</v>
      </c>
      <c r="AI15">
        <f t="shared" si="6"/>
        <v>116.2183466324995</v>
      </c>
      <c r="AJ15">
        <f t="shared" si="7"/>
        <v>-11.244480183994654</v>
      </c>
      <c r="AK15">
        <f t="shared" si="28"/>
        <v>63.410359821380531</v>
      </c>
      <c r="AL15">
        <f t="shared" si="8"/>
        <v>168.38422626988537</v>
      </c>
      <c r="AN15">
        <f t="shared" si="9"/>
        <v>98.079356749417897</v>
      </c>
      <c r="AO15">
        <f t="shared" si="10"/>
        <v>-4.903967837470895</v>
      </c>
      <c r="AP15">
        <f t="shared" si="11"/>
        <v>-8.0847743736950939</v>
      </c>
      <c r="AQ15">
        <f t="shared" si="12"/>
        <v>-41.701509034622255</v>
      </c>
      <c r="AR15">
        <f t="shared" si="13"/>
        <v>43.389105503629644</v>
      </c>
      <c r="AS15">
        <f t="shared" si="14"/>
        <v>-4.1980285486214539</v>
      </c>
      <c r="AT15">
        <f t="shared" si="15"/>
        <v>23.673704471232035</v>
      </c>
      <c r="AU15">
        <f t="shared" si="16"/>
        <v>62.864781426240228</v>
      </c>
      <c r="AW15">
        <v>12</v>
      </c>
      <c r="AX15">
        <f>(R15*SUMPRODUCT(K16:$K$23, X16:$X$23)-$AZ$3*SUMPRODUCT(K15:$K$22, W16:$W$23))/Z15</f>
        <v>580.35499504436871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7"/>
        <v>8.5570000000000007E-2</v>
      </c>
      <c r="I16" s="1">
        <f t="shared" si="18"/>
        <v>1.0855699999999999</v>
      </c>
      <c r="J16">
        <f t="shared" si="19"/>
        <v>0.92117505089492158</v>
      </c>
      <c r="K16">
        <f t="shared" si="29"/>
        <v>0.3439126663622159</v>
      </c>
      <c r="L16" s="2">
        <v>13</v>
      </c>
      <c r="M16" s="8">
        <v>3.8442260000000001E-3</v>
      </c>
      <c r="O16">
        <f t="shared" si="30"/>
        <v>303.28414936517072</v>
      </c>
      <c r="P16">
        <f t="shared" si="31"/>
        <v>15.164207468258537</v>
      </c>
      <c r="Q16" s="5">
        <f t="shared" si="32"/>
        <v>25</v>
      </c>
      <c r="R16">
        <f t="shared" si="0"/>
        <v>50000</v>
      </c>
      <c r="S16">
        <f t="shared" si="20"/>
        <v>577.85036258345474</v>
      </c>
      <c r="U16">
        <f t="shared" si="21"/>
        <v>3.8442260000000001E-3</v>
      </c>
      <c r="V16">
        <f t="shared" si="22"/>
        <v>0.01</v>
      </c>
      <c r="W16">
        <f t="shared" si="23"/>
        <v>0.86620740363411719</v>
      </c>
      <c r="X16">
        <f t="shared" si="24"/>
        <v>3.3298970224427678E-3</v>
      </c>
      <c r="Y16">
        <f t="shared" si="25"/>
        <v>8.6620740363411719E-3</v>
      </c>
      <c r="Z16">
        <f t="shared" si="26"/>
        <v>0.85421543257533328</v>
      </c>
      <c r="AB16">
        <f t="shared" si="27"/>
        <v>502.70779344347358</v>
      </c>
      <c r="AC16">
        <f t="shared" si="1"/>
        <v>493.60869743803897</v>
      </c>
      <c r="AE16">
        <f t="shared" si="2"/>
        <v>259.07000084321129</v>
      </c>
      <c r="AF16">
        <f t="shared" si="3"/>
        <v>-12.953500042160565</v>
      </c>
      <c r="AG16">
        <f t="shared" si="4"/>
        <v>-21.355385814383332</v>
      </c>
      <c r="AH16">
        <f t="shared" si="5"/>
        <v>-166.49485112213839</v>
      </c>
      <c r="AI16">
        <f t="shared" si="6"/>
        <v>58.266263864529009</v>
      </c>
      <c r="AJ16">
        <f t="shared" si="7"/>
        <v>9.0990960054346033</v>
      </c>
      <c r="AK16">
        <f t="shared" si="28"/>
        <v>64.076894858503948</v>
      </c>
      <c r="AL16">
        <f t="shared" si="8"/>
        <v>131.44225472846756</v>
      </c>
      <c r="AN16">
        <f t="shared" si="9"/>
        <v>89.097454764450319</v>
      </c>
      <c r="AO16">
        <f t="shared" si="10"/>
        <v>-4.4548727382225159</v>
      </c>
      <c r="AP16">
        <f t="shared" si="11"/>
        <v>-7.3443876766184131</v>
      </c>
      <c r="AQ16">
        <f t="shared" si="12"/>
        <v>-57.259688184994786</v>
      </c>
      <c r="AR16">
        <f t="shared" si="13"/>
        <v>20.038506164614603</v>
      </c>
      <c r="AS16">
        <f t="shared" si="14"/>
        <v>3.129294368714802</v>
      </c>
      <c r="AT16">
        <f t="shared" si="15"/>
        <v>22.036855762999455</v>
      </c>
      <c r="AU16">
        <f t="shared" si="16"/>
        <v>45.204656296328857</v>
      </c>
      <c r="AW16">
        <v>13</v>
      </c>
      <c r="AX16">
        <f>(R16*SUMPRODUCT(K17:$K$23, X17:$X$23)-$AZ$3*SUMPRODUCT(K16:$K$22, W17:$W$23))/Z16</f>
        <v>577.85036258345474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7"/>
        <v>8.5570000000000007E-2</v>
      </c>
      <c r="I17" s="1">
        <f t="shared" si="18"/>
        <v>1.0855699999999999</v>
      </c>
      <c r="J17">
        <f t="shared" si="19"/>
        <v>0.92117505089492158</v>
      </c>
      <c r="K17">
        <f t="shared" si="29"/>
        <v>0.31680376793962239</v>
      </c>
      <c r="L17" s="2">
        <v>14</v>
      </c>
      <c r="M17" s="8">
        <v>5.3300140000000001E-3</v>
      </c>
      <c r="O17">
        <f t="shared" si="30"/>
        <v>303.28414936517072</v>
      </c>
      <c r="P17">
        <f t="shared" si="31"/>
        <v>15.164207468258537</v>
      </c>
      <c r="Q17" s="5">
        <f t="shared" si="32"/>
        <v>25</v>
      </c>
      <c r="R17">
        <f t="shared" si="0"/>
        <v>50000</v>
      </c>
      <c r="S17">
        <f t="shared" si="20"/>
        <v>553.11800252135038</v>
      </c>
      <c r="U17">
        <f t="shared" si="21"/>
        <v>5.3300140000000001E-3</v>
      </c>
      <c r="V17">
        <f t="shared" si="22"/>
        <v>0.01</v>
      </c>
      <c r="W17">
        <f t="shared" si="23"/>
        <v>0.85421543257533328</v>
      </c>
      <c r="X17">
        <f t="shared" si="24"/>
        <v>4.5529802146425822E-3</v>
      </c>
      <c r="Y17">
        <f t="shared" si="25"/>
        <v>8.5421543257533337E-3</v>
      </c>
      <c r="Z17">
        <f t="shared" si="26"/>
        <v>0.84112029803493737</v>
      </c>
      <c r="AB17">
        <f t="shared" si="27"/>
        <v>493.60869743803897</v>
      </c>
      <c r="AC17">
        <f t="shared" si="1"/>
        <v>465.23877912924746</v>
      </c>
      <c r="AE17">
        <f t="shared" si="2"/>
        <v>255.09845410330485</v>
      </c>
      <c r="AF17">
        <f t="shared" si="3"/>
        <v>-12.754922705165244</v>
      </c>
      <c r="AG17">
        <f t="shared" si="4"/>
        <v>-21.028007450873435</v>
      </c>
      <c r="AH17">
        <f t="shared" si="5"/>
        <v>-227.64901073212911</v>
      </c>
      <c r="AI17">
        <f t="shared" si="6"/>
        <v>-6.3334867848629699</v>
      </c>
      <c r="AJ17">
        <f t="shared" si="7"/>
        <v>28.369918308791512</v>
      </c>
      <c r="AK17">
        <f t="shared" si="28"/>
        <v>62.975432221511809</v>
      </c>
      <c r="AL17">
        <f t="shared" si="8"/>
        <v>85.011863745440351</v>
      </c>
      <c r="AN17">
        <f t="shared" si="9"/>
        <v>80.816151455499806</v>
      </c>
      <c r="AO17">
        <f t="shared" si="10"/>
        <v>-4.040807572774991</v>
      </c>
      <c r="AP17">
        <f t="shared" si="11"/>
        <v>-6.6617519926991582</v>
      </c>
      <c r="AQ17">
        <f t="shared" si="12"/>
        <v>-72.120064367666046</v>
      </c>
      <c r="AR17">
        <f t="shared" si="13"/>
        <v>-2.0064724776403935</v>
      </c>
      <c r="AS17">
        <f t="shared" si="14"/>
        <v>8.9876970163644305</v>
      </c>
      <c r="AT17">
        <f t="shared" si="15"/>
        <v>19.950854215401247</v>
      </c>
      <c r="AU17">
        <f t="shared" si="16"/>
        <v>26.932078754125282</v>
      </c>
      <c r="AW17">
        <v>14</v>
      </c>
      <c r="AX17">
        <f>(R17*SUMPRODUCT(K18:$K$23, X18:$X$23)-$AZ$3*SUMPRODUCT(K17:$K$22, W18:$W$23))/Z17</f>
        <v>553.11800252135038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7"/>
        <v>8.5570000000000007E-2</v>
      </c>
      <c r="I18" s="1">
        <f t="shared" si="18"/>
        <v>1.0855699999999999</v>
      </c>
      <c r="J18">
        <f t="shared" si="19"/>
        <v>0.92117505089492158</v>
      </c>
      <c r="K18">
        <f t="shared" si="29"/>
        <v>0.2918317270554846</v>
      </c>
      <c r="L18" s="2">
        <v>15</v>
      </c>
      <c r="M18" s="8">
        <v>6.9004050000000001E-3</v>
      </c>
      <c r="O18">
        <f t="shared" si="30"/>
        <v>303.28414936517072</v>
      </c>
      <c r="P18">
        <f t="shared" si="31"/>
        <v>15.164207468258537</v>
      </c>
      <c r="Q18" s="5">
        <f t="shared" si="32"/>
        <v>25</v>
      </c>
      <c r="R18">
        <f t="shared" si="0"/>
        <v>50000</v>
      </c>
      <c r="S18">
        <f t="shared" si="20"/>
        <v>508.1985084093115</v>
      </c>
      <c r="U18">
        <f t="shared" si="21"/>
        <v>6.9004050000000001E-3</v>
      </c>
      <c r="V18">
        <f t="shared" si="22"/>
        <v>0.01</v>
      </c>
      <c r="W18">
        <f t="shared" si="23"/>
        <v>0.84112029803493737</v>
      </c>
      <c r="X18">
        <f t="shared" si="24"/>
        <v>5.804070710161772E-3</v>
      </c>
      <c r="Y18">
        <f t="shared" si="25"/>
        <v>8.4112029803493742E-3</v>
      </c>
      <c r="Z18">
        <f t="shared" si="26"/>
        <v>0.82690502434442625</v>
      </c>
      <c r="AB18">
        <f t="shared" si="27"/>
        <v>465.23877912924746</v>
      </c>
      <c r="AC18">
        <f t="shared" si="1"/>
        <v>420.23189996800284</v>
      </c>
      <c r="AE18">
        <f t="shared" si="2"/>
        <v>250.78718691408511</v>
      </c>
      <c r="AF18">
        <f t="shared" si="3"/>
        <v>-12.539359345704256</v>
      </c>
      <c r="AG18">
        <f t="shared" si="4"/>
        <v>-20.672625608610655</v>
      </c>
      <c r="AH18">
        <f t="shared" si="5"/>
        <v>-290.20353550808858</v>
      </c>
      <c r="AI18">
        <f t="shared" si="6"/>
        <v>-72.628333548318381</v>
      </c>
      <c r="AJ18">
        <f t="shared" si="7"/>
        <v>45.006879161244626</v>
      </c>
      <c r="AK18">
        <f t="shared" si="28"/>
        <v>60.197348935116061</v>
      </c>
      <c r="AL18">
        <f t="shared" si="8"/>
        <v>32.575894548042307</v>
      </c>
      <c r="AN18">
        <f t="shared" si="9"/>
        <v>73.187657880524085</v>
      </c>
      <c r="AO18">
        <f t="shared" si="10"/>
        <v>-3.6593828940262041</v>
      </c>
      <c r="AP18">
        <f t="shared" si="11"/>
        <v>-6.0329280341322864</v>
      </c>
      <c r="AQ18">
        <f t="shared" si="12"/>
        <v>-84.690598964933145</v>
      </c>
      <c r="AR18">
        <f t="shared" si="13"/>
        <v>-21.195252012567543</v>
      </c>
      <c r="AS18">
        <f t="shared" si="14"/>
        <v>13.13443527500352</v>
      </c>
      <c r="AT18">
        <f t="shared" si="15"/>
        <v>17.567496303896558</v>
      </c>
      <c r="AU18">
        <f t="shared" si="16"/>
        <v>9.5066795663325312</v>
      </c>
      <c r="AW18">
        <v>15</v>
      </c>
      <c r="AX18">
        <f>(R18*SUMPRODUCT(K19:$K$23, X19:$X$23)-$AZ$3*SUMPRODUCT(K18:$K$22, W19:$W$23))/Z18</f>
        <v>508.1985084093115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7"/>
        <v>8.5570000000000007E-2</v>
      </c>
      <c r="I19" s="1">
        <f t="shared" si="18"/>
        <v>1.0855699999999999</v>
      </c>
      <c r="J19">
        <f t="shared" si="19"/>
        <v>0.92117505089492158</v>
      </c>
      <c r="K19">
        <f t="shared" si="29"/>
        <v>0.26882810602308888</v>
      </c>
      <c r="L19" s="2">
        <v>16</v>
      </c>
      <c r="M19" s="8">
        <v>8.6257439999999994E-3</v>
      </c>
      <c r="O19">
        <f t="shared" si="30"/>
        <v>303.28414936517072</v>
      </c>
      <c r="P19">
        <f t="shared" si="31"/>
        <v>15.164207468258537</v>
      </c>
      <c r="Q19" s="5">
        <f t="shared" si="32"/>
        <v>25</v>
      </c>
      <c r="R19">
        <f t="shared" si="0"/>
        <v>50000</v>
      </c>
      <c r="S19">
        <f t="shared" si="20"/>
        <v>443.98663985254905</v>
      </c>
      <c r="U19">
        <f t="shared" si="21"/>
        <v>8.6257439999999994E-3</v>
      </c>
      <c r="V19">
        <f t="shared" si="22"/>
        <v>0.01</v>
      </c>
      <c r="W19">
        <f t="shared" si="23"/>
        <v>0.82690502434442625</v>
      </c>
      <c r="X19">
        <f t="shared" si="24"/>
        <v>7.1326710523087885E-3</v>
      </c>
      <c r="Y19">
        <f t="shared" si="25"/>
        <v>8.269050243444263E-3</v>
      </c>
      <c r="Z19">
        <f t="shared" si="26"/>
        <v>0.81150330304867324</v>
      </c>
      <c r="AB19">
        <f t="shared" si="27"/>
        <v>420.23189996800284</v>
      </c>
      <c r="AC19">
        <f t="shared" si="1"/>
        <v>360.29662474982524</v>
      </c>
      <c r="AE19">
        <f t="shared" si="2"/>
        <v>246.11608897214322</v>
      </c>
      <c r="AF19">
        <f t="shared" si="3"/>
        <v>-12.305804448607162</v>
      </c>
      <c r="AG19">
        <f t="shared" si="4"/>
        <v>-20.287582576216831</v>
      </c>
      <c r="AH19">
        <f t="shared" si="5"/>
        <v>-356.63355261543944</v>
      </c>
      <c r="AI19">
        <f t="shared" si="6"/>
        <v>-143.11085066812024</v>
      </c>
      <c r="AJ19">
        <f t="shared" si="7"/>
        <v>59.935275218177594</v>
      </c>
      <c r="AK19">
        <f t="shared" si="28"/>
        <v>55.966389726940982</v>
      </c>
      <c r="AL19">
        <f t="shared" si="8"/>
        <v>-27.20918572300166</v>
      </c>
      <c r="AN19">
        <f t="shared" si="9"/>
        <v>66.162922060191292</v>
      </c>
      <c r="AO19">
        <f t="shared" si="10"/>
        <v>-3.3081461030095651</v>
      </c>
      <c r="AP19">
        <f t="shared" si="11"/>
        <v>-5.4538723997513889</v>
      </c>
      <c r="AQ19">
        <f t="shared" si="12"/>
        <v>-95.873122493894201</v>
      </c>
      <c r="AR19">
        <f t="shared" si="13"/>
        <v>-38.472218936463868</v>
      </c>
      <c r="AS19">
        <f t="shared" si="14"/>
        <v>16.112286520875259</v>
      </c>
      <c r="AT19">
        <f t="shared" si="15"/>
        <v>15.045338551243603</v>
      </c>
      <c r="AU19">
        <f t="shared" si="16"/>
        <v>-7.3145938643450066</v>
      </c>
      <c r="AW19">
        <v>16</v>
      </c>
      <c r="AX19">
        <f>(R19*SUMPRODUCT(K20:$K$23, X20:$X$23)-$AZ$3*SUMPRODUCT(K19:$K$22, W20:$W$23))/Z19</f>
        <v>443.98663985254905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7"/>
        <v>8.5570000000000007E-2</v>
      </c>
      <c r="I20" s="1">
        <f t="shared" si="18"/>
        <v>1.0855699999999999</v>
      </c>
      <c r="J20">
        <f t="shared" si="19"/>
        <v>0.92117505089492158</v>
      </c>
      <c r="K20">
        <f t="shared" si="29"/>
        <v>0.24763774424780427</v>
      </c>
      <c r="L20" s="2">
        <v>17</v>
      </c>
      <c r="M20" s="8">
        <v>1.0476563E-2</v>
      </c>
      <c r="O20">
        <f t="shared" si="30"/>
        <v>303.28414936517072</v>
      </c>
      <c r="P20">
        <f t="shared" si="31"/>
        <v>15.164207468258537</v>
      </c>
      <c r="Q20" s="5">
        <f t="shared" si="32"/>
        <v>25</v>
      </c>
      <c r="R20">
        <f t="shared" si="0"/>
        <v>50000</v>
      </c>
      <c r="S20">
        <f t="shared" si="20"/>
        <v>361.70845017277873</v>
      </c>
      <c r="U20">
        <f t="shared" si="21"/>
        <v>1.0476563E-2</v>
      </c>
      <c r="V20">
        <f t="shared" si="22"/>
        <v>0.01</v>
      </c>
      <c r="W20">
        <f t="shared" si="23"/>
        <v>0.81150330304867324</v>
      </c>
      <c r="X20">
        <f t="shared" si="24"/>
        <v>8.5017654790975165E-3</v>
      </c>
      <c r="Y20">
        <f t="shared" si="25"/>
        <v>8.1150330304867319E-3</v>
      </c>
      <c r="Z20">
        <f t="shared" si="26"/>
        <v>0.79488650453908893</v>
      </c>
      <c r="AB20">
        <f t="shared" si="27"/>
        <v>360.29662474982524</v>
      </c>
      <c r="AC20">
        <f t="shared" si="1"/>
        <v>287.5171656200913</v>
      </c>
      <c r="AE20">
        <f t="shared" si="2"/>
        <v>241.07647737099151</v>
      </c>
      <c r="AF20">
        <f t="shared" si="3"/>
        <v>-12.053823868549577</v>
      </c>
      <c r="AG20">
        <f t="shared" si="4"/>
        <v>-19.872162613477222</v>
      </c>
      <c r="AH20">
        <f t="shared" si="5"/>
        <v>-425.08827395487583</v>
      </c>
      <c r="AI20">
        <f t="shared" si="6"/>
        <v>-215.93778306591113</v>
      </c>
      <c r="AJ20">
        <f t="shared" si="7"/>
        <v>72.779459129733937</v>
      </c>
      <c r="AK20">
        <f t="shared" si="28"/>
        <v>50.428050640046507</v>
      </c>
      <c r="AL20">
        <f t="shared" si="8"/>
        <v>-92.73027329613069</v>
      </c>
      <c r="AN20">
        <f t="shared" si="9"/>
        <v>59.699635047359166</v>
      </c>
      <c r="AO20">
        <f t="shared" si="10"/>
        <v>-2.9849817523679589</v>
      </c>
      <c r="AP20">
        <f t="shared" si="11"/>
        <v>-4.9210975229270497</v>
      </c>
      <c r="AQ20">
        <f t="shared" si="12"/>
        <v>-105.2679012683781</v>
      </c>
      <c r="AR20">
        <f t="shared" si="13"/>
        <v>-53.474345496313944</v>
      </c>
      <c r="AS20">
        <f t="shared" si="14"/>
        <v>18.022941086462577</v>
      </c>
      <c r="AT20">
        <f t="shared" si="15"/>
        <v>12.487888707315159</v>
      </c>
      <c r="AU20">
        <f t="shared" si="16"/>
        <v>-22.963515702536206</v>
      </c>
      <c r="AW20">
        <v>17</v>
      </c>
      <c r="AX20">
        <f>(R20*SUMPRODUCT(K21:$K$23, X21:$X$23)-$AZ$3*SUMPRODUCT(K20:$K$22, W21:$W$23))/Z20</f>
        <v>361.70845017277873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7"/>
        <v>8.5570000000000007E-2</v>
      </c>
      <c r="I21" s="1">
        <f t="shared" si="18"/>
        <v>1.0855699999999999</v>
      </c>
      <c r="J21">
        <f t="shared" si="19"/>
        <v>0.92117505089492158</v>
      </c>
      <c r="K21">
        <f t="shared" si="29"/>
        <v>0.22811771166097466</v>
      </c>
      <c r="L21" s="2">
        <v>18</v>
      </c>
      <c r="M21" s="8">
        <v>1.2607808E-2</v>
      </c>
      <c r="O21">
        <f t="shared" si="30"/>
        <v>303.28414936517072</v>
      </c>
      <c r="P21">
        <f t="shared" si="31"/>
        <v>15.164207468258537</v>
      </c>
      <c r="Q21" s="5">
        <f t="shared" si="32"/>
        <v>25</v>
      </c>
      <c r="R21">
        <f t="shared" si="0"/>
        <v>50000</v>
      </c>
      <c r="S21">
        <f t="shared" si="20"/>
        <v>260.67772467021291</v>
      </c>
      <c r="U21">
        <f t="shared" si="21"/>
        <v>1.2607808E-2</v>
      </c>
      <c r="V21">
        <f t="shared" si="22"/>
        <v>0.01</v>
      </c>
      <c r="W21">
        <f t="shared" si="23"/>
        <v>0.79488650453908893</v>
      </c>
      <c r="X21">
        <f t="shared" si="24"/>
        <v>1.0021776431019962E-2</v>
      </c>
      <c r="Y21">
        <f t="shared" si="25"/>
        <v>7.9488650453908901E-3</v>
      </c>
      <c r="Z21">
        <f t="shared" si="26"/>
        <v>0.77691586306267801</v>
      </c>
      <c r="AB21">
        <f t="shared" si="27"/>
        <v>287.5171656200913</v>
      </c>
      <c r="AC21">
        <f t="shared" si="1"/>
        <v>202.52465944337362</v>
      </c>
      <c r="AE21">
        <f t="shared" si="2"/>
        <v>235.62626665727177</v>
      </c>
      <c r="AF21">
        <f t="shared" si="3"/>
        <v>-11.781313332863588</v>
      </c>
      <c r="AG21">
        <f t="shared" si="4"/>
        <v>-19.422896576566949</v>
      </c>
      <c r="AH21">
        <f t="shared" si="5"/>
        <v>-501.08882155099809</v>
      </c>
      <c r="AI21">
        <f t="shared" si="6"/>
        <v>-296.66676480315687</v>
      </c>
      <c r="AJ21">
        <f t="shared" si="7"/>
        <v>84.992506176717683</v>
      </c>
      <c r="AK21">
        <f t="shared" si="28"/>
        <v>43.75725651808083</v>
      </c>
      <c r="AL21">
        <f t="shared" si="8"/>
        <v>-167.91700210835836</v>
      </c>
      <c r="AN21">
        <f t="shared" si="9"/>
        <v>53.750524757075453</v>
      </c>
      <c r="AO21">
        <f t="shared" si="10"/>
        <v>-2.6875262378537723</v>
      </c>
      <c r="AP21">
        <f t="shared" si="11"/>
        <v>-4.4307067208742312</v>
      </c>
      <c r="AQ21">
        <f t="shared" si="12"/>
        <v>-114.30723531110817</v>
      </c>
      <c r="AR21">
        <f t="shared" si="13"/>
        <v>-67.67494351276072</v>
      </c>
      <c r="AS21">
        <f t="shared" si="14"/>
        <v>19.388296017364091</v>
      </c>
      <c r="AT21">
        <f t="shared" si="15"/>
        <v>9.9818052254668661</v>
      </c>
      <c r="AU21">
        <f t="shared" si="16"/>
        <v>-38.304842269929765</v>
      </c>
      <c r="AW21">
        <v>18</v>
      </c>
      <c r="AX21">
        <f>(R21*SUMPRODUCT(K22:$K$23, X22:$X$23)-$AZ$3*SUMPRODUCT(K21:$K$22, W22:$W$23))/Z21</f>
        <v>260.67772467021291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7"/>
        <v>8.5570000000000007E-2</v>
      </c>
      <c r="I22" s="1">
        <f t="shared" si="18"/>
        <v>1.0855699999999999</v>
      </c>
      <c r="J22">
        <f t="shared" si="19"/>
        <v>0.92117505089492158</v>
      </c>
      <c r="K22">
        <f t="shared" si="29"/>
        <v>0.21013634464933137</v>
      </c>
      <c r="L22" s="2">
        <v>19</v>
      </c>
      <c r="M22" s="8">
        <v>1.5033739000000001E-2</v>
      </c>
      <c r="O22">
        <f t="shared" si="30"/>
        <v>303.28414936517072</v>
      </c>
      <c r="P22">
        <f t="shared" si="31"/>
        <v>15.164207468258537</v>
      </c>
      <c r="Q22" s="5">
        <f t="shared" si="32"/>
        <v>25</v>
      </c>
      <c r="R22">
        <f t="shared" si="0"/>
        <v>50000</v>
      </c>
      <c r="S22">
        <f t="shared" si="20"/>
        <v>140.20292189997721</v>
      </c>
      <c r="U22">
        <f t="shared" si="21"/>
        <v>1.5033739000000001E-2</v>
      </c>
      <c r="V22">
        <f t="shared" si="22"/>
        <v>0.01</v>
      </c>
      <c r="W22">
        <f t="shared" si="23"/>
        <v>0.77691586306267801</v>
      </c>
      <c r="X22">
        <f t="shared" si="24"/>
        <v>1.1679950310244042E-2</v>
      </c>
      <c r="Y22">
        <f t="shared" si="25"/>
        <v>7.7691586306267799E-3</v>
      </c>
      <c r="Z22">
        <f t="shared" si="26"/>
        <v>0.7574667541218072</v>
      </c>
      <c r="AB22">
        <f t="shared" si="27"/>
        <v>202.52465944337362</v>
      </c>
      <c r="AC22">
        <f t="shared" si="1"/>
        <v>106.19905216996898</v>
      </c>
      <c r="AE22">
        <f t="shared" si="2"/>
        <v>229.72766019622921</v>
      </c>
      <c r="AF22">
        <f t="shared" si="3"/>
        <v>-11.486383009811462</v>
      </c>
      <c r="AG22">
        <f t="shared" si="4"/>
        <v>-18.93666885304518</v>
      </c>
      <c r="AH22">
        <f t="shared" si="5"/>
        <v>-583.99751551220209</v>
      </c>
      <c r="AI22">
        <f t="shared" si="6"/>
        <v>-384.6929071788295</v>
      </c>
      <c r="AJ22">
        <f t="shared" si="7"/>
        <v>96.325607273404643</v>
      </c>
      <c r="AK22">
        <f t="shared" si="28"/>
        <v>36.004941197411249</v>
      </c>
      <c r="AL22">
        <f t="shared" si="8"/>
        <v>-252.36235870801357</v>
      </c>
      <c r="AN22">
        <f t="shared" si="9"/>
        <v>48.274130778479304</v>
      </c>
      <c r="AO22">
        <f t="shared" si="10"/>
        <v>-2.4137065389239654</v>
      </c>
      <c r="AP22">
        <f t="shared" si="11"/>
        <v>-3.9792823726137607</v>
      </c>
      <c r="AQ22">
        <f t="shared" si="12"/>
        <v>-122.71910319402534</v>
      </c>
      <c r="AR22">
        <f t="shared" si="13"/>
        <v>-80.837961327083761</v>
      </c>
      <c r="AS22">
        <f t="shared" si="14"/>
        <v>20.241511008560298</v>
      </c>
      <c r="AT22">
        <f t="shared" si="15"/>
        <v>7.5659467325381202</v>
      </c>
      <c r="AU22">
        <f t="shared" si="16"/>
        <v>-53.030503585985329</v>
      </c>
      <c r="AW22">
        <v>19</v>
      </c>
      <c r="AX22">
        <f>(R22*SUMPRODUCT(K23:$K$23, X23:$X$23)-$AZ$3*SUMPRODUCT(K22:$K$22, W23:$W$23))/Z22</f>
        <v>140.20292189997721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7"/>
        <v>8.5570000000000007E-2</v>
      </c>
      <c r="I23" s="1">
        <f t="shared" si="18"/>
        <v>1.0855699999999999</v>
      </c>
      <c r="J23">
        <f t="shared" si="19"/>
        <v>0.92117505089492158</v>
      </c>
      <c r="K23">
        <f t="shared" si="29"/>
        <v>0.19357235797722061</v>
      </c>
      <c r="L23" s="2">
        <v>20</v>
      </c>
      <c r="M23" s="8">
        <v>1.7719183999999999E-2</v>
      </c>
      <c r="O23">
        <f t="shared" si="30"/>
        <v>303.28414936517072</v>
      </c>
      <c r="P23">
        <f t="shared" si="31"/>
        <v>15.164207468258537</v>
      </c>
      <c r="Q23" s="5">
        <f t="shared" si="32"/>
        <v>25</v>
      </c>
      <c r="R23">
        <f t="shared" si="0"/>
        <v>50000</v>
      </c>
      <c r="S23">
        <f t="shared" si="20"/>
        <v>144.20002903767795</v>
      </c>
      <c r="U23">
        <f t="shared" si="21"/>
        <v>1.7719183999999999E-2</v>
      </c>
      <c r="V23">
        <f t="shared" si="22"/>
        <v>0.01</v>
      </c>
      <c r="W23">
        <f t="shared" si="23"/>
        <v>0.7574667541218072</v>
      </c>
      <c r="X23">
        <f t="shared" si="24"/>
        <v>1.3421692790167059E-2</v>
      </c>
      <c r="Y23">
        <f t="shared" si="25"/>
        <v>7.5746675412180723E-3</v>
      </c>
      <c r="Z23">
        <f t="shared" si="26"/>
        <v>0.73647039379042212</v>
      </c>
      <c r="AB23">
        <f t="shared" si="27"/>
        <v>106.19905216996898</v>
      </c>
      <c r="AC23">
        <f t="shared" si="1"/>
        <v>106.19905216996898</v>
      </c>
      <c r="AE23">
        <f t="shared" si="2"/>
        <v>223.35979691336047</v>
      </c>
      <c r="AF23">
        <f t="shared" si="3"/>
        <v>-11.167989845668025</v>
      </c>
      <c r="AG23">
        <f t="shared" si="4"/>
        <v>-18.411759844760553</v>
      </c>
      <c r="AH23">
        <f t="shared" si="5"/>
        <v>-671.08463950835301</v>
      </c>
      <c r="AI23">
        <f t="shared" si="6"/>
        <v>-477.30459228542111</v>
      </c>
      <c r="AJ23">
        <f t="shared" si="7"/>
        <v>0</v>
      </c>
      <c r="AK23">
        <f t="shared" si="28"/>
        <v>27.24470582496669</v>
      </c>
      <c r="AL23">
        <f t="shared" si="8"/>
        <v>-450.05988646045444</v>
      </c>
      <c r="AN23">
        <f t="shared" si="9"/>
        <v>43.236282565832305</v>
      </c>
      <c r="AO23">
        <f t="shared" si="10"/>
        <v>-2.1618141282916157</v>
      </c>
      <c r="AP23">
        <f t="shared" si="11"/>
        <v>-3.5640077676606055</v>
      </c>
      <c r="AQ23">
        <f t="shared" si="12"/>
        <v>-129.90343607192494</v>
      </c>
      <c r="AR23">
        <f t="shared" si="13"/>
        <v>-92.392975402044868</v>
      </c>
      <c r="AS23">
        <f t="shared" si="14"/>
        <v>0</v>
      </c>
      <c r="AT23">
        <f t="shared" si="15"/>
        <v>5.2738219489345202</v>
      </c>
      <c r="AU23">
        <f t="shared" si="16"/>
        <v>-87.119153453110343</v>
      </c>
      <c r="AW23">
        <v>20</v>
      </c>
      <c r="AX23">
        <f>(R23*SUMPRODUCT(K$23:$K24, X$23:$X24)-$AZ$3*SUMPRODUCT(K$22:$K23, W$23:$W24))/Z23</f>
        <v>144.20002903767795</v>
      </c>
    </row>
    <row r="25" spans="5:50" x14ac:dyDescent="0.25">
      <c r="AN25" s="6">
        <f t="shared" ref="AN25:AU25" si="33">SUM(AN3:AN23)</f>
        <v>2624.2384913324181</v>
      </c>
      <c r="AO25" s="6">
        <f t="shared" si="33"/>
        <v>-358.67503659049902</v>
      </c>
      <c r="AP25" s="6">
        <f t="shared" si="33"/>
        <v>-1713.7510540898097</v>
      </c>
      <c r="AQ25" s="6">
        <f t="shared" si="33"/>
        <v>-1402.98717068734</v>
      </c>
      <c r="AR25" s="6">
        <f t="shared" si="33"/>
        <v>-851.17477003523015</v>
      </c>
      <c r="AS25" s="6">
        <f t="shared" si="33"/>
        <v>-254.88370634159813</v>
      </c>
      <c r="AT25" s="6">
        <f t="shared" si="33"/>
        <v>423.00036528814195</v>
      </c>
      <c r="AU25" s="7">
        <f t="shared" si="33"/>
        <v>-683.05811108868659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46" priority="1" operator="lessThan">
      <formula>0</formula>
    </cfRule>
  </conditionalFormatting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A3CE2E-7419-4460-A414-CB2C7F9E436A}">
  <sheetPr codeName="Sheet51"/>
  <dimension ref="A1:AZ29"/>
  <sheetViews>
    <sheetView workbookViewId="0">
      <selection activeCell="B1" sqref="B1"/>
    </sheetView>
  </sheetViews>
  <sheetFormatPr defaultRowHeight="15" x14ac:dyDescent="0.25"/>
  <cols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43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'T.45.04.A'!C3*(1+C12)</f>
        <v>1128.1228462002214</v>
      </c>
      <c r="K3">
        <v>1</v>
      </c>
      <c r="L3" s="2">
        <v>0</v>
      </c>
      <c r="O3">
        <f>$C$3</f>
        <v>1128.1228462002214</v>
      </c>
      <c r="P3">
        <f>O3*B5</f>
        <v>902.49827696017712</v>
      </c>
      <c r="Q3" s="5">
        <f>B8</f>
        <v>1522.432587</v>
      </c>
      <c r="R3">
        <f t="shared" ref="R3:R23" si="0">$C$6</f>
        <v>50000</v>
      </c>
      <c r="S3">
        <f>AX3</f>
        <v>0</v>
      </c>
      <c r="W3">
        <v>1</v>
      </c>
      <c r="Z3">
        <v>1</v>
      </c>
      <c r="AC3">
        <f t="shared" ref="AC3:AC23" si="1">S3*Z3</f>
        <v>0</v>
      </c>
      <c r="AE3">
        <f t="shared" ref="AE3:AE23" si="2">$Z3*O3</f>
        <v>1128.1228462002214</v>
      </c>
      <c r="AF3">
        <f t="shared" ref="AF3:AF23" si="3">-$Z3*P3</f>
        <v>-902.49827696017712</v>
      </c>
      <c r="AG3">
        <f t="shared" ref="AG3:AG23" si="4">-$Z3*Q3</f>
        <v>-1522.432587</v>
      </c>
      <c r="AH3">
        <f t="shared" ref="AH3:AH23" si="5">-X3*R3</f>
        <v>0</v>
      </c>
      <c r="AI3">
        <f t="shared" ref="AI3:AI23" si="6">SUM(AE3:AH3)</f>
        <v>-1296.8080177599559</v>
      </c>
      <c r="AJ3">
        <f t="shared" ref="AJ3:AJ23" si="7">AB3-AC3</f>
        <v>0</v>
      </c>
      <c r="AL3">
        <f t="shared" ref="AL3:AL23" si="8">SUM(AI3:AK3)</f>
        <v>-1296.8080177599559</v>
      </c>
      <c r="AN3">
        <f t="shared" ref="AN3:AN23" si="9">AE3*$K3</f>
        <v>1128.1228462002214</v>
      </c>
      <c r="AO3">
        <f t="shared" ref="AO3:AO23" si="10">AF3*$K3</f>
        <v>-902.49827696017712</v>
      </c>
      <c r="AP3">
        <f t="shared" ref="AP3:AP23" si="11">AG3*$K3</f>
        <v>-1522.432587</v>
      </c>
      <c r="AQ3">
        <f t="shared" ref="AQ3:AQ23" si="12">AH3*$K3</f>
        <v>0</v>
      </c>
      <c r="AR3">
        <f t="shared" ref="AR3:AR23" si="13">AI3*$K3</f>
        <v>-1296.8080177599559</v>
      </c>
      <c r="AS3">
        <f t="shared" ref="AS3:AS23" si="14">AJ3*$K3</f>
        <v>0</v>
      </c>
      <c r="AT3">
        <f t="shared" ref="AT3:AT23" si="15">AK3*$K3</f>
        <v>0</v>
      </c>
      <c r="AU3">
        <f t="shared" ref="AU3:AU23" si="16">AL3*$K3</f>
        <v>-1296.8080177599559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653.31653038025217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23" si="17">F4+$C$9</f>
        <v>8.5570000000000007E-2</v>
      </c>
      <c r="I4" s="1">
        <f t="shared" ref="I4:I23" si="18">1+H4</f>
        <v>1.0855699999999999</v>
      </c>
      <c r="J4">
        <f t="shared" ref="J4:J23" si="19">1/I4</f>
        <v>0.92117505089492158</v>
      </c>
      <c r="K4">
        <f>J4</f>
        <v>0.92117505089492158</v>
      </c>
      <c r="L4" s="2">
        <v>1</v>
      </c>
      <c r="M4" s="8" cm="1">
        <f t="array" ref="M4:M23">Mortalities!B21:B40</f>
        <v>2.397513E-3</v>
      </c>
      <c r="R4">
        <f t="shared" si="0"/>
        <v>50000</v>
      </c>
      <c r="S4">
        <f t="shared" ref="S4:S23" si="20">AX4</f>
        <v>549.70504786754339</v>
      </c>
      <c r="U4">
        <f t="shared" ref="U4:U23" si="21">M4</f>
        <v>2.397513E-3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2.397513E-3</v>
      </c>
      <c r="Y4">
        <f t="shared" ref="Y4:Y23" si="25">V4*W4</f>
        <v>0.01</v>
      </c>
      <c r="Z4">
        <f t="shared" ref="Z4:Z23" si="26">MAX(0, W4-X4-Y4)</f>
        <v>0.98760248699999997</v>
      </c>
      <c r="AB4">
        <f t="shared" ref="AB4:AB23" si="27">AC3</f>
        <v>0</v>
      </c>
      <c r="AC4">
        <f t="shared" si="1"/>
        <v>542.89007239043985</v>
      </c>
      <c r="AE4">
        <f t="shared" si="2"/>
        <v>0</v>
      </c>
      <c r="AF4">
        <f t="shared" si="3"/>
        <v>0</v>
      </c>
      <c r="AG4">
        <f t="shared" si="4"/>
        <v>0</v>
      </c>
      <c r="AH4">
        <f t="shared" si="5"/>
        <v>-119.87564999999999</v>
      </c>
      <c r="AI4">
        <f t="shared" si="6"/>
        <v>-119.87564999999999</v>
      </c>
      <c r="AJ4">
        <f t="shared" si="7"/>
        <v>-542.89007239043985</v>
      </c>
      <c r="AK4">
        <f t="shared" ref="AK4:AK23" si="28">H4*SUM(AB4:AB4, AE4:AF4)</f>
        <v>0</v>
      </c>
      <c r="AL4">
        <f t="shared" si="8"/>
        <v>-662.76572239043981</v>
      </c>
      <c r="AN4">
        <f t="shared" si="9"/>
        <v>0</v>
      </c>
      <c r="AO4">
        <f t="shared" si="10"/>
        <v>0</v>
      </c>
      <c r="AP4">
        <f t="shared" si="11"/>
        <v>0</v>
      </c>
      <c r="AQ4">
        <f t="shared" si="12"/>
        <v>-110.42645798981179</v>
      </c>
      <c r="AR4">
        <f t="shared" si="13"/>
        <v>-110.42645798981179</v>
      </c>
      <c r="AS4">
        <f t="shared" si="14"/>
        <v>-500.09679006461107</v>
      </c>
      <c r="AT4">
        <f t="shared" si="15"/>
        <v>0</v>
      </c>
      <c r="AU4">
        <f t="shared" si="16"/>
        <v>-610.52324805442288</v>
      </c>
      <c r="AW4">
        <v>1</v>
      </c>
      <c r="AX4">
        <f>(R4*SUMPRODUCT(K5:$K$23, X5:$X$23)-$AZ$3*SUMPRODUCT(K4:$K$22, W5:$W$23))/Z4</f>
        <v>549.70504786754339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7"/>
        <v>8.5570000000000007E-2</v>
      </c>
      <c r="I5" s="1">
        <f t="shared" si="18"/>
        <v>1.0855699999999999</v>
      </c>
      <c r="J5">
        <f t="shared" si="19"/>
        <v>0.92117505089492158</v>
      </c>
      <c r="K5">
        <f t="shared" ref="K5:K23" si="29">K4*J5</f>
        <v>0.84856347439126134</v>
      </c>
      <c r="L5" s="2">
        <v>2</v>
      </c>
      <c r="M5" s="8">
        <v>2.5466569999999999E-3</v>
      </c>
      <c r="O5">
        <f t="shared" ref="O5:O23" si="30">$C$3</f>
        <v>1128.1228462002214</v>
      </c>
      <c r="P5">
        <f t="shared" ref="P5:P23" si="31">O5*$C$5</f>
        <v>56.40614231001107</v>
      </c>
      <c r="Q5" s="5">
        <f t="shared" ref="Q5:Q23" si="32">$C$8</f>
        <v>25</v>
      </c>
      <c r="R5">
        <f t="shared" si="0"/>
        <v>50000</v>
      </c>
      <c r="S5">
        <f t="shared" si="20"/>
        <v>1056.7323892192487</v>
      </c>
      <c r="U5">
        <f t="shared" si="21"/>
        <v>2.5466569999999999E-3</v>
      </c>
      <c r="V5">
        <f t="shared" si="22"/>
        <v>0.01</v>
      </c>
      <c r="W5">
        <f t="shared" si="23"/>
        <v>0.98760248699999997</v>
      </c>
      <c r="X5">
        <f t="shared" si="24"/>
        <v>2.5150847867359588E-3</v>
      </c>
      <c r="Y5">
        <f t="shared" si="25"/>
        <v>9.8760248699999997E-3</v>
      </c>
      <c r="Z5">
        <f t="shared" si="26"/>
        <v>0.97521137734326402</v>
      </c>
      <c r="AB5">
        <f t="shared" si="27"/>
        <v>542.89007239043985</v>
      </c>
      <c r="AC5">
        <f t="shared" si="1"/>
        <v>1030.5374487737417</v>
      </c>
      <c r="AE5">
        <f t="shared" si="2"/>
        <v>1100.1582346553212</v>
      </c>
      <c r="AF5">
        <f t="shared" si="3"/>
        <v>-55.007911732766054</v>
      </c>
      <c r="AG5">
        <f t="shared" si="4"/>
        <v>-24.3802844335816</v>
      </c>
      <c r="AH5">
        <f t="shared" si="5"/>
        <v>-125.75423933679794</v>
      </c>
      <c r="AI5">
        <f t="shared" si="6"/>
        <v>895.01579915217553</v>
      </c>
      <c r="AJ5">
        <f t="shared" si="7"/>
        <v>-487.64737638330189</v>
      </c>
      <c r="AK5">
        <f t="shared" si="28"/>
        <v>135.88861662693299</v>
      </c>
      <c r="AL5">
        <f t="shared" si="8"/>
        <v>543.2570393958066</v>
      </c>
      <c r="AN5">
        <f t="shared" si="9"/>
        <v>933.55409397927588</v>
      </c>
      <c r="AO5">
        <f t="shared" si="10"/>
        <v>-46.677704698963794</v>
      </c>
      <c r="AP5">
        <f t="shared" si="11"/>
        <v>-20.688218865607187</v>
      </c>
      <c r="AQ5">
        <f t="shared" si="12"/>
        <v>-106.71045425106348</v>
      </c>
      <c r="AR5">
        <f t="shared" si="13"/>
        <v>759.47771616364139</v>
      </c>
      <c r="AS5">
        <f t="shared" si="14"/>
        <v>-413.79975198159775</v>
      </c>
      <c r="AT5">
        <f t="shared" si="15"/>
        <v>115.31011665517238</v>
      </c>
      <c r="AU5">
        <f t="shared" si="16"/>
        <v>460.98808083721599</v>
      </c>
      <c r="AW5">
        <v>2</v>
      </c>
      <c r="AX5">
        <f>(R5*SUMPRODUCT(K6:$K$23, X6:$X$23)-$AZ$3*SUMPRODUCT(K5:$K$22, W6:$W$23))/Z5</f>
        <v>1056.7323892192487</v>
      </c>
    </row>
    <row r="6" spans="1:52" x14ac:dyDescent="0.25">
      <c r="A6" t="s">
        <v>16</v>
      </c>
      <c r="C6" s="2">
        <f>'T.26.04.A'!C6</f>
        <v>50000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7"/>
        <v>8.5570000000000007E-2</v>
      </c>
      <c r="I6" s="1">
        <f t="shared" si="18"/>
        <v>1.0855699999999999</v>
      </c>
      <c r="J6">
        <f t="shared" si="19"/>
        <v>0.92117505089492158</v>
      </c>
      <c r="K6">
        <f t="shared" si="29"/>
        <v>0.7816755017099416</v>
      </c>
      <c r="L6" s="2">
        <v>3</v>
      </c>
      <c r="M6" s="8">
        <v>3.8442260000000001E-3</v>
      </c>
      <c r="O6">
        <f t="shared" si="30"/>
        <v>1128.1228462002214</v>
      </c>
      <c r="P6">
        <f t="shared" si="31"/>
        <v>56.40614231001107</v>
      </c>
      <c r="Q6" s="5">
        <f t="shared" si="32"/>
        <v>25</v>
      </c>
      <c r="R6">
        <f t="shared" si="0"/>
        <v>50000</v>
      </c>
      <c r="S6">
        <f t="shared" si="20"/>
        <v>1481.3745538685439</v>
      </c>
      <c r="U6">
        <f t="shared" si="21"/>
        <v>3.8442260000000001E-3</v>
      </c>
      <c r="V6">
        <f t="shared" si="22"/>
        <v>0.01</v>
      </c>
      <c r="W6">
        <f t="shared" si="23"/>
        <v>0.97521137734326402</v>
      </c>
      <c r="X6">
        <f t="shared" si="24"/>
        <v>3.7489329322787867E-3</v>
      </c>
      <c r="Y6">
        <f t="shared" si="25"/>
        <v>9.7521137734326406E-3</v>
      </c>
      <c r="Z6">
        <f t="shared" si="26"/>
        <v>0.96171033063755262</v>
      </c>
      <c r="AB6">
        <f t="shared" si="27"/>
        <v>1030.5374487737417</v>
      </c>
      <c r="AC6">
        <f t="shared" si="1"/>
        <v>1424.6532119989743</v>
      </c>
      <c r="AE6">
        <f t="shared" si="2"/>
        <v>1084.9273954189919</v>
      </c>
      <c r="AF6">
        <f t="shared" si="3"/>
        <v>-54.246369770949592</v>
      </c>
      <c r="AG6">
        <f t="shared" si="4"/>
        <v>-24.042758265938815</v>
      </c>
      <c r="AH6">
        <f t="shared" si="5"/>
        <v>-187.44664661393932</v>
      </c>
      <c r="AI6">
        <f t="shared" si="6"/>
        <v>819.19162076816428</v>
      </c>
      <c r="AJ6">
        <f t="shared" si="7"/>
        <v>-394.11576322523251</v>
      </c>
      <c r="AK6">
        <f t="shared" si="28"/>
        <v>176.3784648562721</v>
      </c>
      <c r="AL6">
        <f t="shared" si="8"/>
        <v>601.45432239920387</v>
      </c>
      <c r="AN6">
        <f t="shared" si="9"/>
        <v>848.06116613300071</v>
      </c>
      <c r="AO6">
        <f t="shared" si="10"/>
        <v>-42.403058306650031</v>
      </c>
      <c r="AP6">
        <f t="shared" si="11"/>
        <v>-18.793635130018568</v>
      </c>
      <c r="AQ6">
        <f t="shared" si="12"/>
        <v>-146.52245153579713</v>
      </c>
      <c r="AR6">
        <f t="shared" si="13"/>
        <v>640.34202116053507</v>
      </c>
      <c r="AS6">
        <f t="shared" si="14"/>
        <v>-308.07063695088016</v>
      </c>
      <c r="AT6">
        <f t="shared" si="15"/>
        <v>137.87072500735579</v>
      </c>
      <c r="AU6">
        <f t="shared" si="16"/>
        <v>470.14210921701067</v>
      </c>
      <c r="AW6">
        <v>3</v>
      </c>
      <c r="AX6">
        <f>(R6*SUMPRODUCT(K7:$K$23, X7:$X$23)-$AZ$3*SUMPRODUCT(K6:$K$22, W7:$W$23))/Z6</f>
        <v>1481.3745538685439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7"/>
        <v>8.5570000000000007E-2</v>
      </c>
      <c r="I7" s="1">
        <f t="shared" si="18"/>
        <v>1.0855699999999999</v>
      </c>
      <c r="J7">
        <f t="shared" si="19"/>
        <v>0.92117505089492158</v>
      </c>
      <c r="K7">
        <f t="shared" si="29"/>
        <v>0.72005997007096878</v>
      </c>
      <c r="L7" s="2">
        <v>4</v>
      </c>
      <c r="M7" s="8">
        <v>5.3300140000000001E-3</v>
      </c>
      <c r="O7">
        <f t="shared" si="30"/>
        <v>1128.1228462002214</v>
      </c>
      <c r="P7">
        <f t="shared" si="31"/>
        <v>56.40614231001107</v>
      </c>
      <c r="Q7" s="5">
        <f t="shared" si="32"/>
        <v>25</v>
      </c>
      <c r="R7">
        <f t="shared" si="0"/>
        <v>50000</v>
      </c>
      <c r="S7">
        <f t="shared" si="20"/>
        <v>1828.1857069451025</v>
      </c>
      <c r="U7">
        <f t="shared" si="21"/>
        <v>5.3300140000000001E-3</v>
      </c>
      <c r="V7">
        <f t="shared" si="22"/>
        <v>0.01</v>
      </c>
      <c r="W7">
        <f t="shared" si="23"/>
        <v>0.96171033063755262</v>
      </c>
      <c r="X7">
        <f t="shared" si="24"/>
        <v>5.1259295262427841E-3</v>
      </c>
      <c r="Y7">
        <f t="shared" si="25"/>
        <v>9.6171033063755258E-3</v>
      </c>
      <c r="Z7">
        <f t="shared" si="26"/>
        <v>0.94696729780493427</v>
      </c>
      <c r="AB7">
        <f t="shared" si="27"/>
        <v>1424.6532119989743</v>
      </c>
      <c r="AC7">
        <f t="shared" si="1"/>
        <v>1731.2320787914073</v>
      </c>
      <c r="AE7">
        <f t="shared" si="2"/>
        <v>1068.2954432582351</v>
      </c>
      <c r="AF7">
        <f t="shared" si="3"/>
        <v>-53.414772162911753</v>
      </c>
      <c r="AG7">
        <f t="shared" si="4"/>
        <v>-23.674182445123357</v>
      </c>
      <c r="AH7">
        <f t="shared" si="5"/>
        <v>-256.29647631213919</v>
      </c>
      <c r="AI7">
        <f t="shared" si="6"/>
        <v>734.91001233806082</v>
      </c>
      <c r="AJ7">
        <f t="shared" si="7"/>
        <v>-306.57886679243302</v>
      </c>
      <c r="AK7">
        <f t="shared" si="28"/>
        <v>208.75091437637906</v>
      </c>
      <c r="AL7">
        <f t="shared" si="8"/>
        <v>637.08205992200692</v>
      </c>
      <c r="AN7">
        <f t="shared" si="9"/>
        <v>769.23678489947713</v>
      </c>
      <c r="AO7">
        <f t="shared" si="10"/>
        <v>-38.461839244973852</v>
      </c>
      <c r="AP7">
        <f t="shared" si="11"/>
        <v>-17.046831102890177</v>
      </c>
      <c r="AQ7">
        <f t="shared" si="12"/>
        <v>-184.54883306261371</v>
      </c>
      <c r="AR7">
        <f t="shared" si="13"/>
        <v>529.17928148899932</v>
      </c>
      <c r="AS7">
        <f t="shared" si="14"/>
        <v>-220.75516964695083</v>
      </c>
      <c r="AT7">
        <f t="shared" si="15"/>
        <v>150.31317715814288</v>
      </c>
      <c r="AU7">
        <f t="shared" si="16"/>
        <v>458.73728900019142</v>
      </c>
      <c r="AW7">
        <v>4</v>
      </c>
      <c r="AX7">
        <f>(R7*SUMPRODUCT(K8:$K$23, X8:$X$23)-$AZ$3*SUMPRODUCT(K7:$K$22, W8:$W$23))/Z7</f>
        <v>1828.1857069451025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7"/>
        <v>8.5570000000000007E-2</v>
      </c>
      <c r="I8" s="1">
        <f t="shared" si="18"/>
        <v>1.0855699999999999</v>
      </c>
      <c r="J8">
        <f t="shared" si="19"/>
        <v>0.92117505089492158</v>
      </c>
      <c r="K8">
        <f t="shared" si="29"/>
        <v>0.66330127957752039</v>
      </c>
      <c r="L8" s="2">
        <v>5</v>
      </c>
      <c r="M8" s="8">
        <v>6.9004050000000001E-3</v>
      </c>
      <c r="O8">
        <f t="shared" si="30"/>
        <v>1128.1228462002214</v>
      </c>
      <c r="P8">
        <f t="shared" si="31"/>
        <v>56.40614231001107</v>
      </c>
      <c r="Q8" s="5">
        <f t="shared" si="32"/>
        <v>25</v>
      </c>
      <c r="R8">
        <f t="shared" si="0"/>
        <v>50000</v>
      </c>
      <c r="S8">
        <f t="shared" si="20"/>
        <v>2105.341539635584</v>
      </c>
      <c r="U8">
        <f t="shared" si="21"/>
        <v>6.9004050000000001E-3</v>
      </c>
      <c r="V8">
        <f t="shared" si="22"/>
        <v>0.01</v>
      </c>
      <c r="W8">
        <f t="shared" si="23"/>
        <v>0.94696729780493427</v>
      </c>
      <c r="X8">
        <f t="shared" si="24"/>
        <v>6.5344578766096577E-3</v>
      </c>
      <c r="Y8">
        <f t="shared" si="25"/>
        <v>9.4696729780493431E-3</v>
      </c>
      <c r="Z8">
        <f t="shared" si="26"/>
        <v>0.93096316695027526</v>
      </c>
      <c r="AB8">
        <f t="shared" si="27"/>
        <v>1731.2320787914073</v>
      </c>
      <c r="AC8">
        <f t="shared" si="1"/>
        <v>1959.9954272511118</v>
      </c>
      <c r="AE8">
        <f t="shared" si="2"/>
        <v>1050.2408176075164</v>
      </c>
      <c r="AF8">
        <f t="shared" si="3"/>
        <v>-52.512040880375821</v>
      </c>
      <c r="AG8">
        <f t="shared" si="4"/>
        <v>-23.274079173756881</v>
      </c>
      <c r="AH8">
        <f t="shared" si="5"/>
        <v>-326.72289383048286</v>
      </c>
      <c r="AI8">
        <f t="shared" si="6"/>
        <v>647.73180372290085</v>
      </c>
      <c r="AJ8">
        <f t="shared" si="7"/>
        <v>-228.7633484597045</v>
      </c>
      <c r="AK8">
        <f t="shared" si="28"/>
        <v>233.51718040672216</v>
      </c>
      <c r="AL8">
        <f t="shared" si="8"/>
        <v>652.48563566991857</v>
      </c>
      <c r="AN8">
        <f t="shared" si="9"/>
        <v>696.62607818360686</v>
      </c>
      <c r="AO8">
        <f t="shared" si="10"/>
        <v>-34.831303909180342</v>
      </c>
      <c r="AP8">
        <f t="shared" si="11"/>
        <v>-15.437726496941458</v>
      </c>
      <c r="AQ8">
        <f t="shared" si="12"/>
        <v>-216.71571354502962</v>
      </c>
      <c r="AR8">
        <f t="shared" si="13"/>
        <v>429.64133423245539</v>
      </c>
      <c r="AS8">
        <f t="shared" si="14"/>
        <v>-151.73902175376017</v>
      </c>
      <c r="AT8">
        <f t="shared" si="15"/>
        <v>154.89224456711349</v>
      </c>
      <c r="AU8">
        <f t="shared" si="16"/>
        <v>432.79455704580874</v>
      </c>
      <c r="AW8">
        <v>5</v>
      </c>
      <c r="AX8">
        <f>(R8*SUMPRODUCT(K9:$K$23, X9:$X$23)-$AZ$3*SUMPRODUCT(K8:$K$22, W9:$W$23))/Z8</f>
        <v>2105.341539635584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7"/>
        <v>8.5570000000000007E-2</v>
      </c>
      <c r="I9" s="1">
        <f t="shared" si="18"/>
        <v>1.0855699999999999</v>
      </c>
      <c r="J9">
        <f t="shared" si="19"/>
        <v>0.92117505089492158</v>
      </c>
      <c r="K9">
        <f t="shared" si="29"/>
        <v>0.61101658997348895</v>
      </c>
      <c r="L9" s="2">
        <v>6</v>
      </c>
      <c r="M9" s="8">
        <v>8.6257439999999994E-3</v>
      </c>
      <c r="O9">
        <f t="shared" si="30"/>
        <v>1128.1228462002214</v>
      </c>
      <c r="P9">
        <f t="shared" si="31"/>
        <v>56.40614231001107</v>
      </c>
      <c r="Q9" s="5">
        <f t="shared" si="32"/>
        <v>25</v>
      </c>
      <c r="R9">
        <f t="shared" si="0"/>
        <v>50000</v>
      </c>
      <c r="S9">
        <f t="shared" si="20"/>
        <v>2318.3444868791589</v>
      </c>
      <c r="U9">
        <f t="shared" si="21"/>
        <v>8.6257439999999994E-3</v>
      </c>
      <c r="V9">
        <f t="shared" si="22"/>
        <v>0.01</v>
      </c>
      <c r="W9">
        <f t="shared" si="23"/>
        <v>0.93096316695027526</v>
      </c>
      <c r="X9">
        <f t="shared" si="24"/>
        <v>8.0302499515423342E-3</v>
      </c>
      <c r="Y9">
        <f t="shared" si="25"/>
        <v>9.3096316695027524E-3</v>
      </c>
      <c r="Z9">
        <f t="shared" si="26"/>
        <v>0.91362328532923021</v>
      </c>
      <c r="AB9">
        <f t="shared" si="27"/>
        <v>1959.9954272511118</v>
      </c>
      <c r="AC9">
        <f t="shared" si="1"/>
        <v>2118.0935066274455</v>
      </c>
      <c r="AE9">
        <f t="shared" si="2"/>
        <v>1030.679301000408</v>
      </c>
      <c r="AF9">
        <f t="shared" si="3"/>
        <v>-51.533965050020406</v>
      </c>
      <c r="AG9">
        <f t="shared" si="4"/>
        <v>-22.840582133230754</v>
      </c>
      <c r="AH9">
        <f t="shared" si="5"/>
        <v>-401.51249757711673</v>
      </c>
      <c r="AI9">
        <f t="shared" si="6"/>
        <v>554.79225624004016</v>
      </c>
      <c r="AJ9">
        <f t="shared" si="7"/>
        <v>-158.09807937633377</v>
      </c>
      <c r="AK9">
        <f t="shared" si="28"/>
        <v>251.50227510715231</v>
      </c>
      <c r="AL9">
        <f t="shared" si="8"/>
        <v>648.19645197085867</v>
      </c>
      <c r="AN9">
        <f t="shared" si="9"/>
        <v>629.76215185352851</v>
      </c>
      <c r="AO9">
        <f t="shared" si="10"/>
        <v>-31.488107592676428</v>
      </c>
      <c r="AP9">
        <f t="shared" si="11"/>
        <v>-13.955974608056053</v>
      </c>
      <c r="AQ9">
        <f t="shared" si="12"/>
        <v>-245.3307971013086</v>
      </c>
      <c r="AR9">
        <f t="shared" si="13"/>
        <v>338.98727255148742</v>
      </c>
      <c r="AS9">
        <f t="shared" si="14"/>
        <v>-96.60054934188544</v>
      </c>
      <c r="AT9">
        <f t="shared" si="15"/>
        <v>153.6720625065465</v>
      </c>
      <c r="AU9">
        <f t="shared" si="16"/>
        <v>396.05878571614846</v>
      </c>
      <c r="AW9">
        <v>6</v>
      </c>
      <c r="AX9">
        <f>(R9*SUMPRODUCT(K10:$K$23, X10:$X$23)-$AZ$3*SUMPRODUCT(K9:$K$22, W10:$W$23))/Z9</f>
        <v>2318.3444868791589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7"/>
        <v>8.5570000000000007E-2</v>
      </c>
      <c r="I10" s="1">
        <f t="shared" si="18"/>
        <v>1.0855699999999999</v>
      </c>
      <c r="J10">
        <f t="shared" si="19"/>
        <v>0.92117505089492158</v>
      </c>
      <c r="K10">
        <f t="shared" si="29"/>
        <v>0.56285323836647017</v>
      </c>
      <c r="L10" s="2">
        <v>7</v>
      </c>
      <c r="M10" s="8">
        <v>1.0476563E-2</v>
      </c>
      <c r="O10">
        <f t="shared" si="30"/>
        <v>1128.1228462002214</v>
      </c>
      <c r="P10">
        <f t="shared" si="31"/>
        <v>56.40614231001107</v>
      </c>
      <c r="Q10" s="5">
        <f t="shared" si="32"/>
        <v>25</v>
      </c>
      <c r="R10">
        <f t="shared" si="0"/>
        <v>50000</v>
      </c>
      <c r="S10">
        <f t="shared" si="20"/>
        <v>2473.3388333110361</v>
      </c>
      <c r="U10">
        <f t="shared" si="21"/>
        <v>1.0476563E-2</v>
      </c>
      <c r="V10">
        <f t="shared" si="22"/>
        <v>0.01</v>
      </c>
      <c r="W10">
        <f t="shared" si="23"/>
        <v>0.91362328532923021</v>
      </c>
      <c r="X10">
        <f t="shared" si="24"/>
        <v>9.5716319070186552E-3</v>
      </c>
      <c r="Y10">
        <f t="shared" si="25"/>
        <v>9.1362328532923025E-3</v>
      </c>
      <c r="Z10">
        <f t="shared" si="26"/>
        <v>0.89491542056891915</v>
      </c>
      <c r="AB10">
        <f t="shared" si="27"/>
        <v>2118.0935066274455</v>
      </c>
      <c r="AC10">
        <f t="shared" si="1"/>
        <v>2213.4290622219855</v>
      </c>
      <c r="AE10">
        <f t="shared" si="2"/>
        <v>1009.5745313606772</v>
      </c>
      <c r="AF10">
        <f t="shared" si="3"/>
        <v>-50.478726568033863</v>
      </c>
      <c r="AG10">
        <f t="shared" si="4"/>
        <v>-22.372885514222979</v>
      </c>
      <c r="AH10">
        <f t="shared" si="5"/>
        <v>-478.58159535093279</v>
      </c>
      <c r="AI10">
        <f t="shared" si="6"/>
        <v>458.14132392748758</v>
      </c>
      <c r="AJ10">
        <f t="shared" si="7"/>
        <v>-95.335555594539983</v>
      </c>
      <c r="AK10">
        <f t="shared" si="28"/>
        <v>263.31508937821701</v>
      </c>
      <c r="AL10">
        <f t="shared" si="8"/>
        <v>626.1208577111646</v>
      </c>
      <c r="AN10">
        <f t="shared" si="9"/>
        <v>568.24229434866868</v>
      </c>
      <c r="AO10">
        <f t="shared" si="10"/>
        <v>-28.412114717433436</v>
      </c>
      <c r="AP10">
        <f t="shared" si="11"/>
        <v>-12.592651063282695</v>
      </c>
      <c r="AQ10">
        <f t="shared" si="12"/>
        <v>-269.37120076586416</v>
      </c>
      <c r="AR10">
        <f t="shared" si="13"/>
        <v>257.86632780208839</v>
      </c>
      <c r="AS10">
        <f t="shared" si="14"/>
        <v>-53.65992619785348</v>
      </c>
      <c r="AT10">
        <f t="shared" si="15"/>
        <v>148.20775076728597</v>
      </c>
      <c r="AU10">
        <f t="shared" si="16"/>
        <v>352.41415237152086</v>
      </c>
      <c r="AW10">
        <v>7</v>
      </c>
      <c r="AX10">
        <f>(R10*SUMPRODUCT(K11:$K$23, X11:$X$23)-$AZ$3*SUMPRODUCT(K10:$K$22, W11:$W$23))/Z10</f>
        <v>2473.3388333110361</v>
      </c>
    </row>
    <row r="11" spans="1:52" x14ac:dyDescent="0.25">
      <c r="A11" t="s">
        <v>33</v>
      </c>
      <c r="C11" s="24">
        <f>AU25</f>
        <v>926.50913627464342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7"/>
        <v>8.5570000000000007E-2</v>
      </c>
      <c r="I11" s="1">
        <f t="shared" si="18"/>
        <v>1.0855699999999999</v>
      </c>
      <c r="J11">
        <f t="shared" si="19"/>
        <v>0.92117505089492158</v>
      </c>
      <c r="K11">
        <f t="shared" si="29"/>
        <v>0.51848636049860453</v>
      </c>
      <c r="L11" s="2">
        <v>8</v>
      </c>
      <c r="M11" s="8">
        <v>1.2607808E-2</v>
      </c>
      <c r="O11">
        <f t="shared" si="30"/>
        <v>1128.1228462002214</v>
      </c>
      <c r="P11">
        <f t="shared" si="31"/>
        <v>56.40614231001107</v>
      </c>
      <c r="Q11" s="5">
        <f t="shared" si="32"/>
        <v>25</v>
      </c>
      <c r="R11">
        <f t="shared" si="0"/>
        <v>50000</v>
      </c>
      <c r="S11">
        <f t="shared" si="20"/>
        <v>2572.3669111576532</v>
      </c>
      <c r="U11">
        <f t="shared" si="21"/>
        <v>1.2607808E-2</v>
      </c>
      <c r="V11">
        <f t="shared" si="22"/>
        <v>0.01</v>
      </c>
      <c r="W11">
        <f t="shared" si="23"/>
        <v>0.89491542056891915</v>
      </c>
      <c r="X11">
        <f t="shared" si="24"/>
        <v>1.1282921798772183E-2</v>
      </c>
      <c r="Y11">
        <f t="shared" si="25"/>
        <v>8.9491542056891922E-3</v>
      </c>
      <c r="Z11">
        <f t="shared" si="26"/>
        <v>0.87468334456445773</v>
      </c>
      <c r="AB11">
        <f t="shared" si="27"/>
        <v>2213.4290622219855</v>
      </c>
      <c r="AC11">
        <f t="shared" si="1"/>
        <v>2250.0064932983196</v>
      </c>
      <c r="AE11">
        <f t="shared" si="2"/>
        <v>986.750264193985</v>
      </c>
      <c r="AF11">
        <f t="shared" si="3"/>
        <v>-49.337513209699253</v>
      </c>
      <c r="AG11">
        <f t="shared" si="4"/>
        <v>-21.867083614111444</v>
      </c>
      <c r="AH11">
        <f t="shared" si="5"/>
        <v>-564.14608993860918</v>
      </c>
      <c r="AI11">
        <f t="shared" si="6"/>
        <v>351.39957743156504</v>
      </c>
      <c r="AJ11">
        <f t="shared" si="7"/>
        <v>-36.577431076334051</v>
      </c>
      <c r="AK11">
        <f t="shared" si="28"/>
        <v>269.61753395606064</v>
      </c>
      <c r="AL11">
        <f t="shared" si="8"/>
        <v>584.43968031129157</v>
      </c>
      <c r="AN11">
        <f t="shared" si="9"/>
        <v>511.61655320297575</v>
      </c>
      <c r="AO11">
        <f t="shared" si="10"/>
        <v>-25.580827660148788</v>
      </c>
      <c r="AP11">
        <f t="shared" si="11"/>
        <v>-11.337784597799313</v>
      </c>
      <c r="AQ11">
        <f t="shared" si="12"/>
        <v>-292.50205296178791</v>
      </c>
      <c r="AR11">
        <f t="shared" si="13"/>
        <v>182.19588798323971</v>
      </c>
      <c r="AS11">
        <f t="shared" si="14"/>
        <v>-18.964899115156996</v>
      </c>
      <c r="AT11">
        <f t="shared" si="15"/>
        <v>139.7930139074868</v>
      </c>
      <c r="AU11">
        <f t="shared" si="16"/>
        <v>303.0240027755695</v>
      </c>
      <c r="AW11">
        <v>8</v>
      </c>
      <c r="AX11">
        <f>(R11*SUMPRODUCT(K12:$K$23, X12:$X$23)-$AZ$3*SUMPRODUCT(K11:$K$22, W12:$W$23))/Z11</f>
        <v>2572.3669111576532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7"/>
        <v>8.5570000000000007E-2</v>
      </c>
      <c r="I12" s="1">
        <f t="shared" si="18"/>
        <v>1.0855699999999999</v>
      </c>
      <c r="J12">
        <f t="shared" si="19"/>
        <v>0.92117505089492158</v>
      </c>
      <c r="K12">
        <f t="shared" si="29"/>
        <v>0.47761669952062469</v>
      </c>
      <c r="L12" s="2">
        <v>9</v>
      </c>
      <c r="M12" s="8">
        <v>1.5033739000000001E-2</v>
      </c>
      <c r="O12">
        <f t="shared" si="30"/>
        <v>1128.1228462002214</v>
      </c>
      <c r="P12">
        <f t="shared" si="31"/>
        <v>56.40614231001107</v>
      </c>
      <c r="Q12" s="5">
        <f t="shared" si="32"/>
        <v>25</v>
      </c>
      <c r="R12">
        <f t="shared" si="0"/>
        <v>50000</v>
      </c>
      <c r="S12">
        <f t="shared" si="20"/>
        <v>2617.6130223201267</v>
      </c>
      <c r="U12">
        <f t="shared" si="21"/>
        <v>1.5033739000000001E-2</v>
      </c>
      <c r="V12">
        <f t="shared" si="22"/>
        <v>0.01</v>
      </c>
      <c r="W12">
        <f t="shared" si="23"/>
        <v>0.87468334456445773</v>
      </c>
      <c r="X12">
        <f t="shared" si="24"/>
        <v>1.3149761109829126E-2</v>
      </c>
      <c r="Y12">
        <f t="shared" si="25"/>
        <v>8.7468334456445775E-3</v>
      </c>
      <c r="Z12">
        <f t="shared" si="26"/>
        <v>0.85278675000898407</v>
      </c>
      <c r="AB12">
        <f t="shared" si="27"/>
        <v>2250.0064932983196</v>
      </c>
      <c r="AC12">
        <f t="shared" si="1"/>
        <v>2232.265702085575</v>
      </c>
      <c r="AE12">
        <f t="shared" si="2"/>
        <v>962.04821562197174</v>
      </c>
      <c r="AF12">
        <f t="shared" si="3"/>
        <v>-48.102410781098591</v>
      </c>
      <c r="AG12">
        <f t="shared" si="4"/>
        <v>-21.319668750224601</v>
      </c>
      <c r="AH12">
        <f t="shared" si="5"/>
        <v>-657.48805549145629</v>
      </c>
      <c r="AI12">
        <f t="shared" si="6"/>
        <v>235.13808059919222</v>
      </c>
      <c r="AJ12">
        <f t="shared" si="7"/>
        <v>17.740791212744625</v>
      </c>
      <c r="AK12">
        <f t="shared" si="28"/>
        <v>270.73939815177073</v>
      </c>
      <c r="AL12">
        <f t="shared" si="8"/>
        <v>523.61826996370758</v>
      </c>
      <c r="AN12">
        <f t="shared" si="9"/>
        <v>459.49029352507245</v>
      </c>
      <c r="AO12">
        <f t="shared" si="10"/>
        <v>-22.974514676253623</v>
      </c>
      <c r="AP12">
        <f t="shared" si="11"/>
        <v>-10.182629823355276</v>
      </c>
      <c r="AQ12">
        <f t="shared" si="12"/>
        <v>-314.02727503806267</v>
      </c>
      <c r="AR12">
        <f t="shared" si="13"/>
        <v>112.30587398740082</v>
      </c>
      <c r="AS12">
        <f t="shared" si="14"/>
        <v>8.4732981459155887</v>
      </c>
      <c r="AT12">
        <f t="shared" si="15"/>
        <v>129.30965777544904</v>
      </c>
      <c r="AU12">
        <f t="shared" si="16"/>
        <v>250.08882990876546</v>
      </c>
      <c r="AW12">
        <v>9</v>
      </c>
      <c r="AX12">
        <f>(R12*SUMPRODUCT(K13:$K$23, X13:$X$23)-$AZ$3*SUMPRODUCT(K12:$K$22, W13:$W$23))/Z12</f>
        <v>2617.6130223201267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7"/>
        <v>8.5570000000000007E-2</v>
      </c>
      <c r="I13" s="1">
        <f t="shared" si="18"/>
        <v>1.0855699999999999</v>
      </c>
      <c r="J13">
        <f t="shared" si="19"/>
        <v>0.92117505089492158</v>
      </c>
      <c r="K13">
        <f t="shared" si="29"/>
        <v>0.43996858748917589</v>
      </c>
      <c r="L13" s="2">
        <v>10</v>
      </c>
      <c r="M13" s="8">
        <v>1.7719183999999999E-2</v>
      </c>
      <c r="O13">
        <f t="shared" si="30"/>
        <v>1128.1228462002214</v>
      </c>
      <c r="P13">
        <f t="shared" si="31"/>
        <v>56.40614231001107</v>
      </c>
      <c r="Q13" s="5">
        <f t="shared" si="32"/>
        <v>25</v>
      </c>
      <c r="R13">
        <f t="shared" si="0"/>
        <v>50000</v>
      </c>
      <c r="S13">
        <f t="shared" si="20"/>
        <v>2612.2635021789501</v>
      </c>
      <c r="U13">
        <f t="shared" si="21"/>
        <v>1.7719183999999999E-2</v>
      </c>
      <c r="V13">
        <f t="shared" si="22"/>
        <v>0.01</v>
      </c>
      <c r="W13">
        <f t="shared" si="23"/>
        <v>0.85278675000898407</v>
      </c>
      <c r="X13">
        <f t="shared" si="24"/>
        <v>1.511068533617119E-2</v>
      </c>
      <c r="Y13">
        <f t="shared" si="25"/>
        <v>8.5278675000898408E-3</v>
      </c>
      <c r="Z13">
        <f t="shared" si="26"/>
        <v>0.82914819717272303</v>
      </c>
      <c r="AB13">
        <f t="shared" si="27"/>
        <v>2232.265702085575</v>
      </c>
      <c r="AC13">
        <f t="shared" si="1"/>
        <v>2165.9535733717803</v>
      </c>
      <c r="AE13">
        <f t="shared" si="2"/>
        <v>935.3810241162746</v>
      </c>
      <c r="AF13">
        <f t="shared" si="3"/>
        <v>-46.769051205813732</v>
      </c>
      <c r="AG13">
        <f t="shared" si="4"/>
        <v>-20.728704929318077</v>
      </c>
      <c r="AH13">
        <f t="shared" si="5"/>
        <v>-755.53426680855955</v>
      </c>
      <c r="AI13">
        <f t="shared" si="6"/>
        <v>112.34900117258326</v>
      </c>
      <c r="AJ13">
        <f t="shared" si="7"/>
        <v>66.312128713794664</v>
      </c>
      <c r="AK13">
        <f t="shared" si="28"/>
        <v>267.0535026494108</v>
      </c>
      <c r="AL13">
        <f t="shared" si="8"/>
        <v>445.71463253578872</v>
      </c>
      <c r="AN13">
        <f t="shared" si="9"/>
        <v>411.53826794461611</v>
      </c>
      <c r="AO13">
        <f t="shared" si="10"/>
        <v>-20.576913397230808</v>
      </c>
      <c r="AP13">
        <f t="shared" si="11"/>
        <v>-9.1199790282319917</v>
      </c>
      <c r="AQ13">
        <f t="shared" si="12"/>
        <v>-332.41134416743211</v>
      </c>
      <c r="AR13">
        <f t="shared" si="13"/>
        <v>49.430031351721219</v>
      </c>
      <c r="AS13">
        <f t="shared" si="14"/>
        <v>29.17525360360866</v>
      </c>
      <c r="AT13">
        <f t="shared" si="15"/>
        <v>117.49515234469816</v>
      </c>
      <c r="AU13">
        <f t="shared" si="16"/>
        <v>196.10043730002803</v>
      </c>
      <c r="AW13">
        <v>10</v>
      </c>
      <c r="AX13">
        <f>(R13*SUMPRODUCT(K14:$K$23, X14:$X$23)-$AZ$3*SUMPRODUCT(K13:$K$22, W14:$W$23))/Z13</f>
        <v>2612.2635021789501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7"/>
        <v>8.5570000000000007E-2</v>
      </c>
      <c r="I14" s="1">
        <f t="shared" si="18"/>
        <v>1.0855699999999999</v>
      </c>
      <c r="J14">
        <f t="shared" si="19"/>
        <v>0.92117505089492158</v>
      </c>
      <c r="K14">
        <f t="shared" si="29"/>
        <v>0.40528808597250837</v>
      </c>
      <c r="L14" s="2">
        <v>11</v>
      </c>
      <c r="M14" s="8">
        <v>2.0768709E-2</v>
      </c>
      <c r="O14">
        <f t="shared" si="30"/>
        <v>1128.1228462002214</v>
      </c>
      <c r="P14">
        <f t="shared" si="31"/>
        <v>56.40614231001107</v>
      </c>
      <c r="Q14" s="5">
        <f t="shared" si="32"/>
        <v>25</v>
      </c>
      <c r="R14">
        <f t="shared" si="0"/>
        <v>50000</v>
      </c>
      <c r="S14">
        <f t="shared" si="20"/>
        <v>2557.5285902497526</v>
      </c>
      <c r="U14">
        <f t="shared" si="21"/>
        <v>2.0768709E-2</v>
      </c>
      <c r="V14">
        <f t="shared" si="22"/>
        <v>0.01</v>
      </c>
      <c r="W14">
        <f t="shared" si="23"/>
        <v>0.82914819717272303</v>
      </c>
      <c r="X14">
        <f t="shared" si="24"/>
        <v>1.7220337624954906E-2</v>
      </c>
      <c r="Y14">
        <f t="shared" si="25"/>
        <v>8.2914819717272298E-3</v>
      </c>
      <c r="Z14">
        <f t="shared" si="26"/>
        <v>0.80363637757604089</v>
      </c>
      <c r="AB14">
        <f t="shared" si="27"/>
        <v>2165.9535733717803</v>
      </c>
      <c r="AC14">
        <f t="shared" si="1"/>
        <v>2055.3230118154697</v>
      </c>
      <c r="AE14">
        <f t="shared" si="2"/>
        <v>906.60055758111901</v>
      </c>
      <c r="AF14">
        <f t="shared" si="3"/>
        <v>-45.330027879055955</v>
      </c>
      <c r="AG14">
        <f t="shared" si="4"/>
        <v>-20.090909439401024</v>
      </c>
      <c r="AH14">
        <f t="shared" si="5"/>
        <v>-861.01688124774535</v>
      </c>
      <c r="AI14">
        <f t="shared" si="6"/>
        <v>-19.837260985083276</v>
      </c>
      <c r="AJ14">
        <f t="shared" si="7"/>
        <v>110.63056155631057</v>
      </c>
      <c r="AK14">
        <f t="shared" si="28"/>
        <v>259.0395665000288</v>
      </c>
      <c r="AL14">
        <f t="shared" si="8"/>
        <v>349.83286707125609</v>
      </c>
      <c r="AN14">
        <f t="shared" si="9"/>
        <v>367.43440472366058</v>
      </c>
      <c r="AO14">
        <f t="shared" si="10"/>
        <v>-18.37172023618303</v>
      </c>
      <c r="AP14">
        <f t="shared" si="11"/>
        <v>-8.1426062321418424</v>
      </c>
      <c r="AQ14">
        <f t="shared" si="12"/>
        <v>-348.95988379091727</v>
      </c>
      <c r="AR14">
        <f t="shared" si="13"/>
        <v>-8.0398055355815163</v>
      </c>
      <c r="AS14">
        <f t="shared" si="14"/>
        <v>44.837248543220873</v>
      </c>
      <c r="AT14">
        <f t="shared" si="15"/>
        <v>104.98565009794497</v>
      </c>
      <c r="AU14">
        <f t="shared" si="16"/>
        <v>141.78309310558433</v>
      </c>
      <c r="AW14">
        <v>11</v>
      </c>
      <c r="AX14">
        <f>(R14*SUMPRODUCT(K15:$K$23, X15:$X$23)-$AZ$3*SUMPRODUCT(K14:$K$22, W15:$W$23))/Z14</f>
        <v>2557.5285902497526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7"/>
        <v>8.5570000000000007E-2</v>
      </c>
      <c r="I15" s="1">
        <f t="shared" si="18"/>
        <v>1.0855699999999999</v>
      </c>
      <c r="J15">
        <f t="shared" si="19"/>
        <v>0.92117505089492158</v>
      </c>
      <c r="K15">
        <f t="shared" si="29"/>
        <v>0.37334127322283073</v>
      </c>
      <c r="L15" s="2">
        <v>12</v>
      </c>
      <c r="M15" s="8">
        <v>2.4225090000000001E-2</v>
      </c>
      <c r="O15">
        <f t="shared" si="30"/>
        <v>1128.1228462002214</v>
      </c>
      <c r="P15">
        <f t="shared" si="31"/>
        <v>56.40614231001107</v>
      </c>
      <c r="Q15" s="5">
        <f t="shared" si="32"/>
        <v>25</v>
      </c>
      <c r="R15">
        <f t="shared" si="0"/>
        <v>50000</v>
      </c>
      <c r="S15">
        <f t="shared" si="20"/>
        <v>2454.0901555983501</v>
      </c>
      <c r="U15">
        <f t="shared" si="21"/>
        <v>2.4225090000000001E-2</v>
      </c>
      <c r="V15">
        <f t="shared" si="22"/>
        <v>0.01</v>
      </c>
      <c r="W15">
        <f t="shared" si="23"/>
        <v>0.80363637757604089</v>
      </c>
      <c r="X15">
        <f t="shared" si="24"/>
        <v>1.9468163574053572E-2</v>
      </c>
      <c r="Y15">
        <f t="shared" si="25"/>
        <v>8.0363637757604085E-3</v>
      </c>
      <c r="Z15">
        <f t="shared" si="26"/>
        <v>0.77613185022622688</v>
      </c>
      <c r="AB15">
        <f t="shared" si="27"/>
        <v>2055.3230118154697</v>
      </c>
      <c r="AC15">
        <f t="shared" si="1"/>
        <v>1904.6975330865164</v>
      </c>
      <c r="AE15">
        <f t="shared" si="2"/>
        <v>875.57207190385498</v>
      </c>
      <c r="AF15">
        <f t="shared" si="3"/>
        <v>-43.778603595192749</v>
      </c>
      <c r="AG15">
        <f t="shared" si="4"/>
        <v>-19.403296255655672</v>
      </c>
      <c r="AH15">
        <f t="shared" si="5"/>
        <v>-973.40817870267858</v>
      </c>
      <c r="AI15">
        <f t="shared" si="6"/>
        <v>-161.01800664967197</v>
      </c>
      <c r="AJ15">
        <f t="shared" si="7"/>
        <v>150.62547872895334</v>
      </c>
      <c r="AK15">
        <f t="shared" si="28"/>
        <v>247.050557204222</v>
      </c>
      <c r="AL15">
        <f t="shared" si="8"/>
        <v>236.65802928350337</v>
      </c>
      <c r="AN15">
        <f t="shared" si="9"/>
        <v>326.88719212293711</v>
      </c>
      <c r="AO15">
        <f t="shared" si="10"/>
        <v>-16.344359606146856</v>
      </c>
      <c r="AP15">
        <f t="shared" si="11"/>
        <v>-7.2440513288062727</v>
      </c>
      <c r="AQ15">
        <f t="shared" si="12"/>
        <v>-363.41344880237477</v>
      </c>
      <c r="AR15">
        <f t="shared" si="13"/>
        <v>-60.114667614390761</v>
      </c>
      <c r="AS15">
        <f t="shared" si="14"/>
        <v>56.234708008465844</v>
      </c>
      <c r="AT15">
        <f t="shared" si="15"/>
        <v>92.234169577034024</v>
      </c>
      <c r="AU15">
        <f t="shared" si="16"/>
        <v>88.3542099711091</v>
      </c>
      <c r="AW15">
        <v>12</v>
      </c>
      <c r="AX15">
        <f>(R15*SUMPRODUCT(K16:$K$23, X16:$X$23)-$AZ$3*SUMPRODUCT(K15:$K$22, W16:$W$23))/Z15</f>
        <v>2454.0901555983501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7"/>
        <v>8.5570000000000007E-2</v>
      </c>
      <c r="I16" s="1">
        <f t="shared" si="18"/>
        <v>1.0855699999999999</v>
      </c>
      <c r="J16">
        <f t="shared" si="19"/>
        <v>0.92117505089492158</v>
      </c>
      <c r="K16">
        <f t="shared" si="29"/>
        <v>0.3439126663622159</v>
      </c>
      <c r="L16" s="2">
        <v>13</v>
      </c>
      <c r="M16" s="8">
        <v>2.7828815E-2</v>
      </c>
      <c r="O16">
        <f t="shared" si="30"/>
        <v>1128.1228462002214</v>
      </c>
      <c r="P16">
        <f t="shared" si="31"/>
        <v>56.40614231001107</v>
      </c>
      <c r="Q16" s="5">
        <f t="shared" si="32"/>
        <v>25</v>
      </c>
      <c r="R16">
        <f t="shared" si="0"/>
        <v>50000</v>
      </c>
      <c r="S16">
        <f t="shared" si="20"/>
        <v>2306.7268247598727</v>
      </c>
      <c r="U16">
        <f t="shared" si="21"/>
        <v>2.7828815E-2</v>
      </c>
      <c r="V16">
        <f t="shared" si="22"/>
        <v>0.01</v>
      </c>
      <c r="W16">
        <f t="shared" si="23"/>
        <v>0.77613185022622688</v>
      </c>
      <c r="X16">
        <f t="shared" si="24"/>
        <v>2.1598829675553377E-2</v>
      </c>
      <c r="Y16">
        <f t="shared" si="25"/>
        <v>7.7613185022622688E-3</v>
      </c>
      <c r="Z16">
        <f t="shared" si="26"/>
        <v>0.74677170204841126</v>
      </c>
      <c r="AB16">
        <f t="shared" si="27"/>
        <v>1904.6975330865164</v>
      </c>
      <c r="AC16">
        <f t="shared" si="1"/>
        <v>1722.5983170866573</v>
      </c>
      <c r="AE16">
        <f t="shared" si="2"/>
        <v>842.45021797663742</v>
      </c>
      <c r="AF16">
        <f t="shared" si="3"/>
        <v>-42.122510898831869</v>
      </c>
      <c r="AG16">
        <f t="shared" si="4"/>
        <v>-18.669292551210283</v>
      </c>
      <c r="AH16">
        <f t="shared" si="5"/>
        <v>-1079.941483777669</v>
      </c>
      <c r="AI16">
        <f t="shared" si="6"/>
        <v>-298.2830692510737</v>
      </c>
      <c r="AJ16">
        <f t="shared" si="7"/>
        <v>182.0992159998591</v>
      </c>
      <c r="AK16">
        <f t="shared" si="28"/>
        <v>231.46900980086104</v>
      </c>
      <c r="AL16">
        <f t="shared" si="8"/>
        <v>115.28515654964644</v>
      </c>
      <c r="AN16">
        <f t="shared" si="9"/>
        <v>289.72930074177538</v>
      </c>
      <c r="AO16">
        <f t="shared" si="10"/>
        <v>-14.486465037088768</v>
      </c>
      <c r="AP16">
        <f t="shared" si="11"/>
        <v>-6.4206061803829844</v>
      </c>
      <c r="AQ16">
        <f t="shared" si="12"/>
        <v>-371.40555520114589</v>
      </c>
      <c r="AR16">
        <f t="shared" si="13"/>
        <v>-102.58332567684225</v>
      </c>
      <c r="AS16">
        <f t="shared" si="14"/>
        <v>62.626226916980627</v>
      </c>
      <c r="AT16">
        <f t="shared" si="15"/>
        <v>79.605124340836014</v>
      </c>
      <c r="AU16">
        <f t="shared" si="16"/>
        <v>39.648025580974384</v>
      </c>
      <c r="AW16">
        <v>13</v>
      </c>
      <c r="AX16">
        <f>(R16*SUMPRODUCT(K17:$K$23, X17:$X$23)-$AZ$3*SUMPRODUCT(K16:$K$22, W17:$W$23))/Z16</f>
        <v>2306.7268247598727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7"/>
        <v>8.5570000000000007E-2</v>
      </c>
      <c r="I17" s="1">
        <f t="shared" si="18"/>
        <v>1.0855699999999999</v>
      </c>
      <c r="J17">
        <f t="shared" si="19"/>
        <v>0.92117505089492158</v>
      </c>
      <c r="K17">
        <f t="shared" si="29"/>
        <v>0.31680376793962239</v>
      </c>
      <c r="L17" s="2">
        <v>14</v>
      </c>
      <c r="M17" s="8">
        <v>3.1684449000000003E-2</v>
      </c>
      <c r="O17">
        <f t="shared" si="30"/>
        <v>1128.1228462002214</v>
      </c>
      <c r="P17">
        <f t="shared" si="31"/>
        <v>56.40614231001107</v>
      </c>
      <c r="Q17" s="5">
        <f t="shared" si="32"/>
        <v>25</v>
      </c>
      <c r="R17">
        <f t="shared" si="0"/>
        <v>50000</v>
      </c>
      <c r="S17">
        <f t="shared" si="20"/>
        <v>2117.8024411365486</v>
      </c>
      <c r="U17">
        <f t="shared" si="21"/>
        <v>3.1684449000000003E-2</v>
      </c>
      <c r="V17">
        <f t="shared" si="22"/>
        <v>0.01</v>
      </c>
      <c r="W17">
        <f t="shared" si="23"/>
        <v>0.74677170204841126</v>
      </c>
      <c r="X17">
        <f t="shared" si="24"/>
        <v>2.3661049908196084E-2</v>
      </c>
      <c r="Y17">
        <f t="shared" si="25"/>
        <v>7.4677170204841131E-3</v>
      </c>
      <c r="Z17">
        <f t="shared" si="26"/>
        <v>0.71564293511973109</v>
      </c>
      <c r="AB17">
        <f t="shared" si="27"/>
        <v>1722.5983170866573</v>
      </c>
      <c r="AC17">
        <f t="shared" si="1"/>
        <v>1515.5903549786913</v>
      </c>
      <c r="AE17">
        <f t="shared" si="2"/>
        <v>807.33314483035144</v>
      </c>
      <c r="AF17">
        <f t="shared" si="3"/>
        <v>-40.366657241517572</v>
      </c>
      <c r="AG17">
        <f t="shared" si="4"/>
        <v>-17.891073377993276</v>
      </c>
      <c r="AH17">
        <f t="shared" si="5"/>
        <v>-1183.0524954098041</v>
      </c>
      <c r="AI17">
        <f t="shared" si="6"/>
        <v>-433.97708119896356</v>
      </c>
      <c r="AJ17">
        <f t="shared" si="7"/>
        <v>207.00796210796602</v>
      </c>
      <c r="AK17">
        <f t="shared" si="28"/>
        <v>213.03206033608177</v>
      </c>
      <c r="AL17">
        <f t="shared" si="8"/>
        <v>-13.937058754915768</v>
      </c>
      <c r="AN17">
        <f t="shared" si="9"/>
        <v>255.76618226480022</v>
      </c>
      <c r="AO17">
        <f t="shared" si="10"/>
        <v>-12.788309113240011</v>
      </c>
      <c r="AP17">
        <f t="shared" si="11"/>
        <v>-5.6679594586325379</v>
      </c>
      <c r="AQ17">
        <f t="shared" si="12"/>
        <v>-374.79548821619875</v>
      </c>
      <c r="AR17">
        <f t="shared" si="13"/>
        <v>-137.48557452327111</v>
      </c>
      <c r="AS17">
        <f t="shared" si="14"/>
        <v>65.580902389306218</v>
      </c>
      <c r="AT17">
        <f t="shared" si="15"/>
        <v>67.48935940641168</v>
      </c>
      <c r="AU17">
        <f t="shared" si="16"/>
        <v>-4.4153127275532178</v>
      </c>
      <c r="AW17">
        <v>14</v>
      </c>
      <c r="AX17">
        <f>(R17*SUMPRODUCT(K18:$K$23, X18:$X$23)-$AZ$3*SUMPRODUCT(K17:$K$22, W18:$W$23))/Z17</f>
        <v>2117.8024411365486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7"/>
        <v>8.5570000000000007E-2</v>
      </c>
      <c r="I18" s="1">
        <f t="shared" si="18"/>
        <v>1.0855699999999999</v>
      </c>
      <c r="J18">
        <f t="shared" si="19"/>
        <v>0.92117505089492158</v>
      </c>
      <c r="K18">
        <f t="shared" si="29"/>
        <v>0.2918317270554846</v>
      </c>
      <c r="L18" s="2">
        <v>15</v>
      </c>
      <c r="M18" s="8">
        <v>3.5933631000000001E-2</v>
      </c>
      <c r="O18">
        <f t="shared" si="30"/>
        <v>1128.1228462002214</v>
      </c>
      <c r="P18">
        <f t="shared" si="31"/>
        <v>56.40614231001107</v>
      </c>
      <c r="Q18" s="5">
        <f t="shared" si="32"/>
        <v>25</v>
      </c>
      <c r="R18">
        <f t="shared" si="0"/>
        <v>50000</v>
      </c>
      <c r="S18">
        <f t="shared" si="20"/>
        <v>1887.129615311939</v>
      </c>
      <c r="U18">
        <f t="shared" si="21"/>
        <v>3.5933631000000001E-2</v>
      </c>
      <c r="V18">
        <f t="shared" si="22"/>
        <v>0.01</v>
      </c>
      <c r="W18">
        <f t="shared" si="23"/>
        <v>0.71564293511973109</v>
      </c>
      <c r="X18">
        <f t="shared" si="24"/>
        <v>2.5715649158349358E-2</v>
      </c>
      <c r="Y18">
        <f t="shared" si="25"/>
        <v>7.1564293511973114E-3</v>
      </c>
      <c r="Z18">
        <f t="shared" si="26"/>
        <v>0.68277085661018444</v>
      </c>
      <c r="AB18">
        <f t="shared" si="27"/>
        <v>1515.5903549786913</v>
      </c>
      <c r="AC18">
        <f t="shared" si="1"/>
        <v>1288.4771039809805</v>
      </c>
      <c r="AE18">
        <f t="shared" si="2"/>
        <v>770.24940206164445</v>
      </c>
      <c r="AF18">
        <f t="shared" si="3"/>
        <v>-38.512470103082229</v>
      </c>
      <c r="AG18">
        <f t="shared" si="4"/>
        <v>-17.069271415254612</v>
      </c>
      <c r="AH18">
        <f t="shared" si="5"/>
        <v>-1285.7824579174678</v>
      </c>
      <c r="AI18">
        <f t="shared" si="6"/>
        <v>-571.11479737416028</v>
      </c>
      <c r="AJ18">
        <f t="shared" si="7"/>
        <v>227.11325099771079</v>
      </c>
      <c r="AK18">
        <f t="shared" si="28"/>
        <v>192.30379594322079</v>
      </c>
      <c r="AL18">
        <f t="shared" si="8"/>
        <v>-151.69775043322869</v>
      </c>
      <c r="AN18">
        <f t="shared" si="9"/>
        <v>224.78321326710403</v>
      </c>
      <c r="AO18">
        <f t="shared" si="10"/>
        <v>-11.239160663355204</v>
      </c>
      <c r="AP18">
        <f t="shared" si="11"/>
        <v>-4.9813549566925692</v>
      </c>
      <c r="AQ18">
        <f t="shared" si="12"/>
        <v>-375.23211531170057</v>
      </c>
      <c r="AR18">
        <f t="shared" si="13"/>
        <v>-166.66941766464433</v>
      </c>
      <c r="AS18">
        <f t="shared" si="14"/>
        <v>66.278852275847697</v>
      </c>
      <c r="AT18">
        <f t="shared" si="15"/>
        <v>56.120348889435618</v>
      </c>
      <c r="AU18">
        <f t="shared" si="16"/>
        <v>-44.27021649936102</v>
      </c>
      <c r="AW18">
        <v>15</v>
      </c>
      <c r="AX18">
        <f>(R18*SUMPRODUCT(K19:$K$23, X19:$X$23)-$AZ$3*SUMPRODUCT(K18:$K$22, W19:$W$23))/Z18</f>
        <v>1887.129615311939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7"/>
        <v>8.5570000000000007E-2</v>
      </c>
      <c r="I19" s="1">
        <f t="shared" si="18"/>
        <v>1.0855699999999999</v>
      </c>
      <c r="J19">
        <f t="shared" si="19"/>
        <v>0.92117505089492158</v>
      </c>
      <c r="K19">
        <f t="shared" si="29"/>
        <v>0.26882810602308888</v>
      </c>
      <c r="L19" s="2">
        <v>16</v>
      </c>
      <c r="M19" s="8">
        <v>4.1016489000000003E-2</v>
      </c>
      <c r="O19">
        <f t="shared" si="30"/>
        <v>1128.1228462002214</v>
      </c>
      <c r="P19">
        <f t="shared" si="31"/>
        <v>56.40614231001107</v>
      </c>
      <c r="Q19" s="5">
        <f t="shared" si="32"/>
        <v>25</v>
      </c>
      <c r="R19">
        <f t="shared" si="0"/>
        <v>50000</v>
      </c>
      <c r="S19">
        <f t="shared" si="20"/>
        <v>1608.5304289416274</v>
      </c>
      <c r="U19">
        <f t="shared" si="21"/>
        <v>4.1016489000000003E-2</v>
      </c>
      <c r="V19">
        <f t="shared" si="22"/>
        <v>0.01</v>
      </c>
      <c r="W19">
        <f t="shared" si="23"/>
        <v>0.68277085661018444</v>
      </c>
      <c r="X19">
        <f t="shared" si="24"/>
        <v>2.8004863329672211E-2</v>
      </c>
      <c r="Y19">
        <f t="shared" si="25"/>
        <v>6.8277085661018443E-3</v>
      </c>
      <c r="Z19">
        <f t="shared" si="26"/>
        <v>0.6479382847144104</v>
      </c>
      <c r="AB19">
        <f t="shared" si="27"/>
        <v>1288.4771039809805</v>
      </c>
      <c r="AC19">
        <f t="shared" si="1"/>
        <v>1042.2284470393729</v>
      </c>
      <c r="AE19">
        <f t="shared" si="2"/>
        <v>730.95398191411005</v>
      </c>
      <c r="AF19">
        <f t="shared" si="3"/>
        <v>-36.547699095705504</v>
      </c>
      <c r="AG19">
        <f t="shared" si="4"/>
        <v>-16.198457117860261</v>
      </c>
      <c r="AH19">
        <f t="shared" si="5"/>
        <v>-1400.2431664836106</v>
      </c>
      <c r="AI19">
        <f t="shared" si="6"/>
        <v>-722.03534078306632</v>
      </c>
      <c r="AJ19">
        <f t="shared" si="7"/>
        <v>246.24865694160758</v>
      </c>
      <c r="AK19">
        <f t="shared" si="28"/>
        <v>169.6753314084234</v>
      </c>
      <c r="AL19">
        <f t="shared" si="8"/>
        <v>-306.11135243303534</v>
      </c>
      <c r="AN19">
        <f t="shared" si="9"/>
        <v>196.50097454800536</v>
      </c>
      <c r="AO19">
        <f t="shared" si="10"/>
        <v>-9.8250487274002687</v>
      </c>
      <c r="AP19">
        <f t="shared" si="11"/>
        <v>-4.3546005474905973</v>
      </c>
      <c r="AQ19">
        <f t="shared" si="12"/>
        <v>-376.42471841756173</v>
      </c>
      <c r="AR19">
        <f t="shared" si="13"/>
        <v>-194.10339314444727</v>
      </c>
      <c r="AS19">
        <f t="shared" si="14"/>
        <v>66.198560056341719</v>
      </c>
      <c r="AT19">
        <f t="shared" si="15"/>
        <v>45.613497981366386</v>
      </c>
      <c r="AU19">
        <f t="shared" si="16"/>
        <v>-82.291335106739155</v>
      </c>
      <c r="AW19">
        <v>16</v>
      </c>
      <c r="AX19">
        <f>(R19*SUMPRODUCT(K20:$K$23, X20:$X$23)-$AZ$3*SUMPRODUCT(K19:$K$22, W20:$W$23))/Z19</f>
        <v>1608.5304289416274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7"/>
        <v>8.5570000000000007E-2</v>
      </c>
      <c r="I20" s="1">
        <f t="shared" si="18"/>
        <v>1.0855699999999999</v>
      </c>
      <c r="J20">
        <f t="shared" si="19"/>
        <v>0.92117505089492158</v>
      </c>
      <c r="K20">
        <f t="shared" si="29"/>
        <v>0.24763774424780427</v>
      </c>
      <c r="L20" s="2">
        <v>17</v>
      </c>
      <c r="M20" s="8">
        <v>4.6435859000000003E-2</v>
      </c>
      <c r="O20">
        <f t="shared" si="30"/>
        <v>1128.1228462002214</v>
      </c>
      <c r="P20">
        <f t="shared" si="31"/>
        <v>56.40614231001107</v>
      </c>
      <c r="Q20" s="5">
        <f t="shared" si="32"/>
        <v>25</v>
      </c>
      <c r="R20">
        <f t="shared" si="0"/>
        <v>50000</v>
      </c>
      <c r="S20">
        <f t="shared" si="20"/>
        <v>1281.5204109042884</v>
      </c>
      <c r="U20">
        <f t="shared" si="21"/>
        <v>4.6435859000000003E-2</v>
      </c>
      <c r="V20">
        <f t="shared" si="22"/>
        <v>0.01</v>
      </c>
      <c r="W20">
        <f t="shared" si="23"/>
        <v>0.6479382847144104</v>
      </c>
      <c r="X20">
        <f t="shared" si="24"/>
        <v>3.0087570829700219E-2</v>
      </c>
      <c r="Y20">
        <f t="shared" si="25"/>
        <v>6.4793828471441037E-3</v>
      </c>
      <c r="Z20">
        <f t="shared" si="26"/>
        <v>0.61137133103756602</v>
      </c>
      <c r="AB20">
        <f t="shared" si="27"/>
        <v>1042.2284470393729</v>
      </c>
      <c r="AC20">
        <f t="shared" si="1"/>
        <v>783.4848393663633</v>
      </c>
      <c r="AE20">
        <f t="shared" si="2"/>
        <v>689.70196605531669</v>
      </c>
      <c r="AF20">
        <f t="shared" si="3"/>
        <v>-34.485098302765834</v>
      </c>
      <c r="AG20">
        <f t="shared" si="4"/>
        <v>-15.284283275939151</v>
      </c>
      <c r="AH20">
        <f t="shared" si="5"/>
        <v>-1504.3785414850111</v>
      </c>
      <c r="AI20">
        <f t="shared" si="6"/>
        <v>-864.44595700839943</v>
      </c>
      <c r="AJ20">
        <f t="shared" si="7"/>
        <v>258.74360767300959</v>
      </c>
      <c r="AK20">
        <f t="shared" si="28"/>
        <v>145.25039558674493</v>
      </c>
      <c r="AL20">
        <f t="shared" si="8"/>
        <v>-460.45195374864488</v>
      </c>
      <c r="AN20">
        <f t="shared" si="9"/>
        <v>170.7962390772143</v>
      </c>
      <c r="AO20">
        <f t="shared" si="10"/>
        <v>-8.5398119538607151</v>
      </c>
      <c r="AP20">
        <f t="shared" si="11"/>
        <v>-3.7849654328980114</v>
      </c>
      <c r="AQ20">
        <f t="shared" si="12"/>
        <v>-372.54090850814998</v>
      </c>
      <c r="AR20">
        <f t="shared" si="13"/>
        <v>-214.06944681769443</v>
      </c>
      <c r="AS20">
        <f t="shared" si="14"/>
        <v>64.07468334268296</v>
      </c>
      <c r="AT20">
        <f t="shared" si="15"/>
        <v>35.969480314202741</v>
      </c>
      <c r="AU20">
        <f t="shared" si="16"/>
        <v>-114.02528316080873</v>
      </c>
      <c r="AW20">
        <v>17</v>
      </c>
      <c r="AX20">
        <f>(R20*SUMPRODUCT(K21:$K$23, X21:$X$23)-$AZ$3*SUMPRODUCT(K20:$K$22, W21:$W$23))/Z20</f>
        <v>1281.5204109042884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7"/>
        <v>8.5570000000000007E-2</v>
      </c>
      <c r="I21" s="1">
        <f t="shared" si="18"/>
        <v>1.0855699999999999</v>
      </c>
      <c r="J21">
        <f t="shared" si="19"/>
        <v>0.92117505089492158</v>
      </c>
      <c r="K21">
        <f t="shared" si="29"/>
        <v>0.22811771166097466</v>
      </c>
      <c r="L21" s="2">
        <v>18</v>
      </c>
      <c r="M21" s="8">
        <v>5.1834316999999998E-2</v>
      </c>
      <c r="O21">
        <f t="shared" si="30"/>
        <v>1128.1228462002214</v>
      </c>
      <c r="P21">
        <f t="shared" si="31"/>
        <v>56.40614231001107</v>
      </c>
      <c r="Q21" s="5">
        <f t="shared" si="32"/>
        <v>25</v>
      </c>
      <c r="R21">
        <f t="shared" si="0"/>
        <v>50000</v>
      </c>
      <c r="S21">
        <f t="shared" si="20"/>
        <v>908.25103628308489</v>
      </c>
      <c r="U21">
        <f t="shared" si="21"/>
        <v>5.1834316999999998E-2</v>
      </c>
      <c r="V21">
        <f t="shared" si="22"/>
        <v>0.01</v>
      </c>
      <c r="W21">
        <f t="shared" si="23"/>
        <v>0.61137133103756602</v>
      </c>
      <c r="X21">
        <f t="shared" si="24"/>
        <v>3.1690015377713134E-2</v>
      </c>
      <c r="Y21">
        <f t="shared" si="25"/>
        <v>6.1137133103756607E-3</v>
      </c>
      <c r="Z21">
        <f t="shared" si="26"/>
        <v>0.57356760234947723</v>
      </c>
      <c r="AB21">
        <f t="shared" si="27"/>
        <v>783.4848393663633</v>
      </c>
      <c r="AC21">
        <f t="shared" si="1"/>
        <v>520.94336921231707</v>
      </c>
      <c r="AE21">
        <f t="shared" si="2"/>
        <v>647.05471605072898</v>
      </c>
      <c r="AF21">
        <f t="shared" si="3"/>
        <v>-32.352735802536451</v>
      </c>
      <c r="AG21">
        <f t="shared" si="4"/>
        <v>-14.33919005873693</v>
      </c>
      <c r="AH21">
        <f t="shared" si="5"/>
        <v>-1584.5007688856567</v>
      </c>
      <c r="AI21">
        <f t="shared" si="6"/>
        <v>-984.13797869620112</v>
      </c>
      <c r="AJ21">
        <f t="shared" si="7"/>
        <v>262.54147015404624</v>
      </c>
      <c r="AK21">
        <f t="shared" si="28"/>
        <v>119.64284615441755</v>
      </c>
      <c r="AL21">
        <f t="shared" si="8"/>
        <v>-601.95366238773727</v>
      </c>
      <c r="AN21">
        <f t="shared" si="9"/>
        <v>147.60464114493402</v>
      </c>
      <c r="AO21">
        <f t="shared" si="10"/>
        <v>-7.3802320572467019</v>
      </c>
      <c r="AP21">
        <f t="shared" si="11"/>
        <v>-3.2710232232708654</v>
      </c>
      <c r="AQ21">
        <f t="shared" si="12"/>
        <v>-361.45268952325091</v>
      </c>
      <c r="AR21">
        <f t="shared" si="13"/>
        <v>-224.49930365883444</v>
      </c>
      <c r="AS21">
        <f t="shared" si="14"/>
        <v>59.890359387649106</v>
      </c>
      <c r="AT21">
        <f t="shared" si="15"/>
        <v>27.292652281351774</v>
      </c>
      <c r="AU21">
        <f t="shared" si="16"/>
        <v>-137.31629198983353</v>
      </c>
      <c r="AW21">
        <v>18</v>
      </c>
      <c r="AX21">
        <f>(R21*SUMPRODUCT(K22:$K$23, X22:$X$23)-$AZ$3*SUMPRODUCT(K21:$K$22, W22:$W$23))/Z21</f>
        <v>908.25103628308489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7"/>
        <v>8.5570000000000007E-2</v>
      </c>
      <c r="I22" s="1">
        <f t="shared" si="18"/>
        <v>1.0855699999999999</v>
      </c>
      <c r="J22">
        <f t="shared" si="19"/>
        <v>0.92117505089492158</v>
      </c>
      <c r="K22">
        <f t="shared" si="29"/>
        <v>0.21013634464933137</v>
      </c>
      <c r="L22" s="2">
        <v>19</v>
      </c>
      <c r="M22" s="8">
        <v>5.7772715000000002E-2</v>
      </c>
      <c r="O22">
        <f t="shared" si="30"/>
        <v>1128.1228462002214</v>
      </c>
      <c r="P22">
        <f t="shared" si="31"/>
        <v>56.40614231001107</v>
      </c>
      <c r="Q22" s="5">
        <f t="shared" si="32"/>
        <v>25</v>
      </c>
      <c r="R22">
        <f t="shared" si="0"/>
        <v>50000</v>
      </c>
      <c r="S22">
        <f t="shared" si="20"/>
        <v>483.0117696623048</v>
      </c>
      <c r="U22">
        <f t="shared" si="21"/>
        <v>5.7772715000000002E-2</v>
      </c>
      <c r="V22">
        <f t="shared" si="22"/>
        <v>0.01</v>
      </c>
      <c r="W22">
        <f t="shared" si="23"/>
        <v>0.57356760234947723</v>
      </c>
      <c r="X22">
        <f t="shared" si="24"/>
        <v>3.3136557623769679E-2</v>
      </c>
      <c r="Y22">
        <f t="shared" si="25"/>
        <v>5.7356760234947724E-3</v>
      </c>
      <c r="Z22">
        <f t="shared" si="26"/>
        <v>0.53469536870221279</v>
      </c>
      <c r="AB22">
        <f t="shared" si="27"/>
        <v>520.94336921231707</v>
      </c>
      <c r="AC22">
        <f t="shared" si="1"/>
        <v>258.26415626709434</v>
      </c>
      <c r="AE22">
        <f t="shared" si="2"/>
        <v>603.20206119041711</v>
      </c>
      <c r="AF22">
        <f t="shared" si="3"/>
        <v>-30.160103059520853</v>
      </c>
      <c r="AG22">
        <f t="shared" si="4"/>
        <v>-13.367384217555319</v>
      </c>
      <c r="AH22">
        <f t="shared" si="5"/>
        <v>-1656.8278811884838</v>
      </c>
      <c r="AI22">
        <f t="shared" si="6"/>
        <v>-1097.1533072751431</v>
      </c>
      <c r="AJ22">
        <f t="shared" si="7"/>
        <v>262.67921294522273</v>
      </c>
      <c r="AK22">
        <f t="shared" si="28"/>
        <v>93.612324460758771</v>
      </c>
      <c r="AL22">
        <f t="shared" si="8"/>
        <v>-740.86176986916166</v>
      </c>
      <c r="AN22">
        <f t="shared" si="9"/>
        <v>126.75467622349656</v>
      </c>
      <c r="AO22">
        <f t="shared" si="10"/>
        <v>-6.3377338111748278</v>
      </c>
      <c r="AP22">
        <f t="shared" si="11"/>
        <v>-2.808973257000237</v>
      </c>
      <c r="AQ22">
        <f t="shared" si="12"/>
        <v>-348.15975466604471</v>
      </c>
      <c r="AR22">
        <f t="shared" si="13"/>
        <v>-230.55178551072322</v>
      </c>
      <c r="AS22">
        <f t="shared" si="14"/>
        <v>55.198449623672431</v>
      </c>
      <c r="AT22">
        <f t="shared" si="15"/>
        <v>19.671351676311037</v>
      </c>
      <c r="AU22">
        <f t="shared" si="16"/>
        <v>-155.68198421073978</v>
      </c>
      <c r="AW22">
        <v>19</v>
      </c>
      <c r="AX22">
        <f>(R22*SUMPRODUCT(K23:$K$23, X23:$X$23)-$AZ$3*SUMPRODUCT(K22:$K$22, W23:$W$23))/Z22</f>
        <v>483.0117696623048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7"/>
        <v>8.5570000000000007E-2</v>
      </c>
      <c r="I23" s="1">
        <f t="shared" si="18"/>
        <v>1.0855699999999999</v>
      </c>
      <c r="J23">
        <f t="shared" si="19"/>
        <v>0.92117505089492158</v>
      </c>
      <c r="K23">
        <f t="shared" si="29"/>
        <v>0.19357235797722061</v>
      </c>
      <c r="L23" s="2">
        <v>20</v>
      </c>
      <c r="M23" s="8">
        <v>6.4089452000000005E-2</v>
      </c>
      <c r="O23">
        <f t="shared" si="30"/>
        <v>1128.1228462002214</v>
      </c>
      <c r="P23">
        <f t="shared" si="31"/>
        <v>56.40614231001107</v>
      </c>
      <c r="Q23" s="5">
        <f t="shared" si="32"/>
        <v>25</v>
      </c>
      <c r="R23">
        <f t="shared" si="0"/>
        <v>50000</v>
      </c>
      <c r="S23">
        <f t="shared" si="20"/>
        <v>521.66137507087217</v>
      </c>
      <c r="U23">
        <f t="shared" si="21"/>
        <v>6.4089452000000005E-2</v>
      </c>
      <c r="V23">
        <f t="shared" si="22"/>
        <v>0.01</v>
      </c>
      <c r="W23">
        <f t="shared" si="23"/>
        <v>0.53469536870221279</v>
      </c>
      <c r="X23">
        <f t="shared" si="24"/>
        <v>3.4268333167062771E-2</v>
      </c>
      <c r="Y23">
        <f t="shared" si="25"/>
        <v>5.3469536870221282E-3</v>
      </c>
      <c r="Z23">
        <f t="shared" si="26"/>
        <v>0.49508008184812785</v>
      </c>
      <c r="AB23">
        <f t="shared" si="27"/>
        <v>258.26415626709434</v>
      </c>
      <c r="AC23">
        <f t="shared" si="1"/>
        <v>258.26415626709434</v>
      </c>
      <c r="AE23">
        <f t="shared" si="2"/>
        <v>558.51115103154859</v>
      </c>
      <c r="AF23">
        <f t="shared" si="3"/>
        <v>-27.925557551577427</v>
      </c>
      <c r="AG23">
        <f t="shared" si="4"/>
        <v>-12.377002046203197</v>
      </c>
      <c r="AH23">
        <f t="shared" si="5"/>
        <v>-1713.4166583531385</v>
      </c>
      <c r="AI23">
        <f t="shared" si="6"/>
        <v>-1195.2080669193706</v>
      </c>
      <c r="AJ23">
        <f t="shared" si="7"/>
        <v>0</v>
      </c>
      <c r="AK23">
        <f t="shared" si="28"/>
        <v>67.501873085856403</v>
      </c>
      <c r="AL23">
        <f t="shared" si="8"/>
        <v>-1127.7061938335141</v>
      </c>
      <c r="AN23">
        <f t="shared" si="9"/>
        <v>108.11232046174845</v>
      </c>
      <c r="AO23">
        <f t="shared" si="10"/>
        <v>-5.405616023087422</v>
      </c>
      <c r="AP23">
        <f t="shared" si="11"/>
        <v>-2.395845470772437</v>
      </c>
      <c r="AQ23">
        <f t="shared" si="12"/>
        <v>-331.67010275486683</v>
      </c>
      <c r="AR23">
        <f t="shared" si="13"/>
        <v>-231.35924378697825</v>
      </c>
      <c r="AS23">
        <f t="shared" si="14"/>
        <v>0</v>
      </c>
      <c r="AT23">
        <f t="shared" si="15"/>
        <v>13.06649674110831</v>
      </c>
      <c r="AU23">
        <f t="shared" si="16"/>
        <v>-218.29274704586993</v>
      </c>
      <c r="AW23">
        <v>20</v>
      </c>
      <c r="AX23">
        <f>(R23*SUMPRODUCT(K$23:$K24, X$23:$X24)-$AZ$3*SUMPRODUCT(K$22:$K23, W$23:$W24))/Z23</f>
        <v>521.66137507087217</v>
      </c>
    </row>
    <row r="25" spans="5:50" x14ac:dyDescent="0.25">
      <c r="AN25" s="6">
        <f t="shared" ref="AN25:AU25" si="33">SUM(AN3:AN23)</f>
        <v>9170.6196748461189</v>
      </c>
      <c r="AO25" s="6">
        <f t="shared" si="33"/>
        <v>-1304.6231183924724</v>
      </c>
      <c r="AP25" s="6">
        <f t="shared" si="33"/>
        <v>-1700.6600038042711</v>
      </c>
      <c r="AQ25" s="6">
        <f t="shared" si="33"/>
        <v>-5842.6212456109834</v>
      </c>
      <c r="AR25" s="6">
        <f t="shared" si="33"/>
        <v>322.71530703839392</v>
      </c>
      <c r="AS25" s="6">
        <f t="shared" si="33"/>
        <v>-1185.118202759005</v>
      </c>
      <c r="AT25" s="6">
        <f t="shared" si="33"/>
        <v>1788.9120319952538</v>
      </c>
      <c r="AU25" s="7">
        <f t="shared" si="33"/>
        <v>926.50913627464342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45" priority="1" operator="lessThan">
      <formula>0</formula>
    </cfRule>
  </conditionalFormatting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C30EAF-DF2D-4E94-8FE6-306BBBCB2795}">
  <sheetPr codeName="Sheet52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44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'T.55.04.A'!C3*(1+C12)</f>
        <v>3742.7502536427814</v>
      </c>
      <c r="K3">
        <v>1</v>
      </c>
      <c r="L3" s="2">
        <v>0</v>
      </c>
      <c r="O3">
        <f>$C$3</f>
        <v>3742.7502536427814</v>
      </c>
      <c r="P3">
        <f>O3*B5</f>
        <v>2994.2002029142254</v>
      </c>
      <c r="Q3" s="5">
        <f>B8</f>
        <v>1522.432587</v>
      </c>
      <c r="R3">
        <f t="shared" ref="R3:R23" si="0">$C$6</f>
        <v>50000</v>
      </c>
      <c r="S3">
        <f>AX3</f>
        <v>0</v>
      </c>
      <c r="W3">
        <v>1</v>
      </c>
      <c r="Z3">
        <v>1</v>
      </c>
      <c r="AC3">
        <f t="shared" ref="AC3:AC23" si="1">S3*Z3</f>
        <v>0</v>
      </c>
      <c r="AE3">
        <f t="shared" ref="AE3:AE23" si="2">$Z3*O3</f>
        <v>3742.7502536427814</v>
      </c>
      <c r="AF3">
        <f t="shared" ref="AF3:AF23" si="3">-$Z3*P3</f>
        <v>-2994.2002029142254</v>
      </c>
      <c r="AG3">
        <f t="shared" ref="AG3:AG23" si="4">-$Z3*Q3</f>
        <v>-1522.432587</v>
      </c>
      <c r="AH3">
        <f t="shared" ref="AH3:AH23" si="5">-X3*R3</f>
        <v>0</v>
      </c>
      <c r="AI3">
        <f t="shared" ref="AI3:AI23" si="6">SUM(AE3:AH3)</f>
        <v>-773.882536271444</v>
      </c>
      <c r="AJ3">
        <f t="shared" ref="AJ3:AJ23" si="7">AB3-AC3</f>
        <v>0</v>
      </c>
      <c r="AL3">
        <f t="shared" ref="AL3:AL23" si="8">SUM(AI3:AK3)</f>
        <v>-773.882536271444</v>
      </c>
      <c r="AN3">
        <f t="shared" ref="AN3:AN23" si="9">AE3*$K3</f>
        <v>3742.7502536427814</v>
      </c>
      <c r="AO3">
        <f t="shared" ref="AO3:AO23" si="10">AF3*$K3</f>
        <v>-2994.2002029142254</v>
      </c>
      <c r="AP3">
        <f t="shared" ref="AP3:AP23" si="11">AG3*$K3</f>
        <v>-1522.432587</v>
      </c>
      <c r="AQ3">
        <f t="shared" ref="AQ3:AQ23" si="12">AH3*$K3</f>
        <v>0</v>
      </c>
      <c r="AR3">
        <f t="shared" ref="AR3:AR23" si="13">AI3*$K3</f>
        <v>-773.882536271444</v>
      </c>
      <c r="AS3">
        <f t="shared" ref="AS3:AS23" si="14">AJ3*$K3</f>
        <v>0</v>
      </c>
      <c r="AT3">
        <f t="shared" ref="AT3:AT23" si="15">AK3*$K3</f>
        <v>0</v>
      </c>
      <c r="AU3">
        <f t="shared" ref="AU3:AU23" si="16">AL3*$K3</f>
        <v>-773.882536271444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2149.0384138377026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23" si="17">F4+$C$9</f>
        <v>8.5570000000000007E-2</v>
      </c>
      <c r="I4" s="1">
        <f t="shared" ref="I4:I23" si="18">1+H4</f>
        <v>1.0855699999999999</v>
      </c>
      <c r="J4">
        <f t="shared" ref="J4:J23" si="19">1/I4</f>
        <v>0.92117505089492158</v>
      </c>
      <c r="K4">
        <f>J4</f>
        <v>0.92117505089492158</v>
      </c>
      <c r="L4" s="2">
        <v>1</v>
      </c>
      <c r="M4" s="8" cm="1">
        <f t="array" ref="M4:M23">Mortalities!B31:B50</f>
        <v>2.0768709E-2</v>
      </c>
      <c r="R4">
        <f t="shared" si="0"/>
        <v>50000</v>
      </c>
      <c r="S4">
        <f t="shared" ref="S4:S23" si="20">AX4</f>
        <v>1230.3127193742869</v>
      </c>
      <c r="U4">
        <f t="shared" ref="U4:U23" si="21">M4</f>
        <v>2.0768709E-2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2.0768709E-2</v>
      </c>
      <c r="Y4">
        <f t="shared" ref="Y4:Y23" si="25">V4*W4</f>
        <v>0.01</v>
      </c>
      <c r="Z4">
        <f t="shared" ref="Z4:Z23" si="26">MAX(0, W4-X4-Y4)</f>
        <v>0.96923129099999994</v>
      </c>
      <c r="AB4">
        <f t="shared" ref="AB4:AB23" si="27">AC3</f>
        <v>0</v>
      </c>
      <c r="AC4">
        <f t="shared" si="1"/>
        <v>1192.4575853328606</v>
      </c>
      <c r="AE4">
        <f t="shared" si="2"/>
        <v>0</v>
      </c>
      <c r="AF4">
        <f t="shared" si="3"/>
        <v>0</v>
      </c>
      <c r="AG4">
        <f t="shared" si="4"/>
        <v>0</v>
      </c>
      <c r="AH4">
        <f t="shared" si="5"/>
        <v>-1038.4354499999999</v>
      </c>
      <c r="AI4">
        <f t="shared" si="6"/>
        <v>-1038.4354499999999</v>
      </c>
      <c r="AJ4">
        <f t="shared" si="7"/>
        <v>-1192.4575853328606</v>
      </c>
      <c r="AK4">
        <f t="shared" ref="AK4:AK23" si="28">H4*SUM(AB4:AB4, AE4:AF4)</f>
        <v>0</v>
      </c>
      <c r="AL4">
        <f t="shared" si="8"/>
        <v>-2230.8930353328606</v>
      </c>
      <c r="AN4">
        <f t="shared" si="9"/>
        <v>0</v>
      </c>
      <c r="AO4">
        <f t="shared" si="10"/>
        <v>0</v>
      </c>
      <c r="AP4">
        <f t="shared" si="11"/>
        <v>0</v>
      </c>
      <c r="AQ4">
        <f t="shared" si="12"/>
        <v>-956.58082850484072</v>
      </c>
      <c r="AR4">
        <f t="shared" si="13"/>
        <v>-956.58082850484072</v>
      </c>
      <c r="AS4">
        <f t="shared" si="14"/>
        <v>-1098.4621768590332</v>
      </c>
      <c r="AT4">
        <f t="shared" si="15"/>
        <v>0</v>
      </c>
      <c r="AU4">
        <f t="shared" si="16"/>
        <v>-2055.0430053638738</v>
      </c>
      <c r="AW4">
        <v>1</v>
      </c>
      <c r="AX4">
        <f>(R4*SUMPRODUCT(K5:$K$23, X5:$X$23)-$AZ$3*SUMPRODUCT(K4:$K$22, W5:$W$23))/Z4</f>
        <v>1230.3127193742869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7"/>
        <v>8.5570000000000007E-2</v>
      </c>
      <c r="I5" s="1">
        <f t="shared" si="18"/>
        <v>1.0855699999999999</v>
      </c>
      <c r="J5">
        <f t="shared" si="19"/>
        <v>0.92117505089492158</v>
      </c>
      <c r="K5">
        <f t="shared" ref="K5:K23" si="29">K4*J5</f>
        <v>0.84856347439126134</v>
      </c>
      <c r="L5" s="2">
        <v>2</v>
      </c>
      <c r="M5" s="8">
        <v>2.4225090000000001E-2</v>
      </c>
      <c r="O5">
        <f t="shared" ref="O5:O23" si="30">$C$3</f>
        <v>3742.7502536427814</v>
      </c>
      <c r="P5">
        <f t="shared" ref="P5:P23" si="31">O5*$C$5</f>
        <v>187.13751268213909</v>
      </c>
      <c r="Q5" s="5">
        <f t="shared" ref="Q5:Q23" si="32">$C$8</f>
        <v>25</v>
      </c>
      <c r="R5">
        <f t="shared" si="0"/>
        <v>50000</v>
      </c>
      <c r="S5">
        <f t="shared" si="20"/>
        <v>2259.4570848028393</v>
      </c>
      <c r="U5">
        <f t="shared" si="21"/>
        <v>2.4225090000000001E-2</v>
      </c>
      <c r="V5">
        <f t="shared" si="22"/>
        <v>0.01</v>
      </c>
      <c r="W5">
        <f t="shared" si="23"/>
        <v>0.96923129099999994</v>
      </c>
      <c r="X5">
        <f t="shared" si="24"/>
        <v>2.3479715255291189E-2</v>
      </c>
      <c r="Y5">
        <f t="shared" si="25"/>
        <v>9.6923129099999988E-3</v>
      </c>
      <c r="Z5">
        <f t="shared" si="26"/>
        <v>0.93605926283470886</v>
      </c>
      <c r="AB5">
        <f t="shared" si="27"/>
        <v>1192.4575853328606</v>
      </c>
      <c r="AC5">
        <f t="shared" si="1"/>
        <v>2114.9857332072061</v>
      </c>
      <c r="AE5">
        <f t="shared" si="2"/>
        <v>3503.4360433992815</v>
      </c>
      <c r="AF5">
        <f t="shared" si="3"/>
        <v>-175.17180216996411</v>
      </c>
      <c r="AG5">
        <f t="shared" si="4"/>
        <v>-23.401481570867723</v>
      </c>
      <c r="AH5">
        <f t="shared" si="5"/>
        <v>-1173.9857627645595</v>
      </c>
      <c r="AI5">
        <f t="shared" si="6"/>
        <v>2130.8769968938905</v>
      </c>
      <c r="AJ5">
        <f t="shared" si="7"/>
        <v>-922.52814787434545</v>
      </c>
      <c r="AK5">
        <f t="shared" si="28"/>
        <v>386.83816669892559</v>
      </c>
      <c r="AL5">
        <f t="shared" si="8"/>
        <v>1595.1870157184705</v>
      </c>
      <c r="AN5">
        <f t="shared" si="9"/>
        <v>2972.8878612944682</v>
      </c>
      <c r="AO5">
        <f t="shared" si="10"/>
        <v>-148.64439306472343</v>
      </c>
      <c r="AP5">
        <f t="shared" si="11"/>
        <v>-19.857642507678587</v>
      </c>
      <c r="AQ5">
        <f t="shared" si="12"/>
        <v>-996.2014377373697</v>
      </c>
      <c r="AR5">
        <f t="shared" si="13"/>
        <v>1808.1843879846967</v>
      </c>
      <c r="AS5">
        <f t="shared" si="14"/>
        <v>-782.82369038398986</v>
      </c>
      <c r="AT5">
        <f t="shared" si="15"/>
        <v>328.25673876118623</v>
      </c>
      <c r="AU5">
        <f t="shared" si="16"/>
        <v>1353.6174363618929</v>
      </c>
      <c r="AW5">
        <v>2</v>
      </c>
      <c r="AX5">
        <f>(R5*SUMPRODUCT(K6:$K$23, X6:$X$23)-$AZ$3*SUMPRODUCT(K5:$K$22, W6:$W$23))/Z5</f>
        <v>2259.4570848028393</v>
      </c>
    </row>
    <row r="6" spans="1:52" x14ac:dyDescent="0.25">
      <c r="A6" t="s">
        <v>16</v>
      </c>
      <c r="C6" s="2">
        <f>'T.26.04.A'!C6</f>
        <v>50000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7"/>
        <v>8.5570000000000007E-2</v>
      </c>
      <c r="I6" s="1">
        <f t="shared" si="18"/>
        <v>1.0855699999999999</v>
      </c>
      <c r="J6">
        <f t="shared" si="19"/>
        <v>0.92117505089492158</v>
      </c>
      <c r="K6">
        <f t="shared" si="29"/>
        <v>0.7816755017099416</v>
      </c>
      <c r="L6" s="2">
        <v>3</v>
      </c>
      <c r="M6" s="8">
        <v>2.7828815E-2</v>
      </c>
      <c r="O6">
        <f t="shared" si="30"/>
        <v>3742.7502536427814</v>
      </c>
      <c r="P6">
        <f t="shared" si="31"/>
        <v>187.13751268213909</v>
      </c>
      <c r="Q6" s="5">
        <f t="shared" si="32"/>
        <v>25</v>
      </c>
      <c r="R6">
        <f t="shared" si="0"/>
        <v>50000</v>
      </c>
      <c r="S6">
        <f t="shared" si="20"/>
        <v>3113.1647758640124</v>
      </c>
      <c r="U6">
        <f t="shared" si="21"/>
        <v>2.7828815E-2</v>
      </c>
      <c r="V6">
        <f t="shared" si="22"/>
        <v>0.01</v>
      </c>
      <c r="W6">
        <f t="shared" si="23"/>
        <v>0.93605926283470886</v>
      </c>
      <c r="X6">
        <f t="shared" si="24"/>
        <v>2.6049420054463489E-2</v>
      </c>
      <c r="Y6">
        <f t="shared" si="25"/>
        <v>9.3605926283470888E-3</v>
      </c>
      <c r="Z6">
        <f t="shared" si="26"/>
        <v>0.90064925015189823</v>
      </c>
      <c r="AB6">
        <f t="shared" si="27"/>
        <v>2114.9857332072061</v>
      </c>
      <c r="AC6">
        <f t="shared" si="1"/>
        <v>2803.8695209812249</v>
      </c>
      <c r="AE6">
        <f t="shared" si="2"/>
        <v>3370.9052094491981</v>
      </c>
      <c r="AF6">
        <f t="shared" si="3"/>
        <v>-168.54526047245992</v>
      </c>
      <c r="AG6">
        <f t="shared" si="4"/>
        <v>-22.516231253797457</v>
      </c>
      <c r="AH6">
        <f t="shared" si="5"/>
        <v>-1302.4710027231745</v>
      </c>
      <c r="AI6">
        <f t="shared" si="6"/>
        <v>1877.3727149997662</v>
      </c>
      <c r="AJ6">
        <f t="shared" si="7"/>
        <v>-688.88378777401886</v>
      </c>
      <c r="AK6">
        <f t="shared" si="28"/>
        <v>455.00527002448018</v>
      </c>
      <c r="AL6">
        <f t="shared" si="8"/>
        <v>1643.4941972502274</v>
      </c>
      <c r="AN6">
        <f t="shared" si="9"/>
        <v>2634.9540208128578</v>
      </c>
      <c r="AO6">
        <f t="shared" si="10"/>
        <v>-131.74770104064288</v>
      </c>
      <c r="AP6">
        <f t="shared" si="11"/>
        <v>-17.600386361929196</v>
      </c>
      <c r="AQ6">
        <f t="shared" si="12"/>
        <v>-1018.1096745162881</v>
      </c>
      <c r="AR6">
        <f t="shared" si="13"/>
        <v>1467.4962588939975</v>
      </c>
      <c r="AS6">
        <f t="shared" si="14"/>
        <v>-538.48358042810116</v>
      </c>
      <c r="AT6">
        <f t="shared" si="15"/>
        <v>355.66647272705302</v>
      </c>
      <c r="AU6">
        <f t="shared" si="16"/>
        <v>1284.6791511929493</v>
      </c>
      <c r="AW6">
        <v>3</v>
      </c>
      <c r="AX6">
        <f>(R6*SUMPRODUCT(K7:$K$23, X7:$X$23)-$AZ$3*SUMPRODUCT(K6:$K$22, W7:$W$23))/Z6</f>
        <v>3113.1647758640124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7"/>
        <v>8.5570000000000007E-2</v>
      </c>
      <c r="I7" s="1">
        <f t="shared" si="18"/>
        <v>1.0855699999999999</v>
      </c>
      <c r="J7">
        <f t="shared" si="19"/>
        <v>0.92117505089492158</v>
      </c>
      <c r="K7">
        <f t="shared" si="29"/>
        <v>0.72005997007096878</v>
      </c>
      <c r="L7" s="2">
        <v>4</v>
      </c>
      <c r="M7" s="8">
        <v>3.1684449000000003E-2</v>
      </c>
      <c r="O7">
        <f t="shared" si="30"/>
        <v>3742.7502536427814</v>
      </c>
      <c r="P7">
        <f t="shared" si="31"/>
        <v>187.13751268213909</v>
      </c>
      <c r="Q7" s="5">
        <f t="shared" si="32"/>
        <v>25</v>
      </c>
      <c r="R7">
        <f t="shared" si="0"/>
        <v>50000</v>
      </c>
      <c r="S7">
        <f t="shared" si="20"/>
        <v>3811.145798949658</v>
      </c>
      <c r="U7">
        <f t="shared" si="21"/>
        <v>3.1684449000000003E-2</v>
      </c>
      <c r="V7">
        <f t="shared" si="22"/>
        <v>0.01</v>
      </c>
      <c r="W7">
        <f t="shared" si="23"/>
        <v>0.90064925015189823</v>
      </c>
      <c r="X7">
        <f t="shared" si="24"/>
        <v>2.8536575233326065E-2</v>
      </c>
      <c r="Y7">
        <f t="shared" si="25"/>
        <v>9.0064925015189822E-3</v>
      </c>
      <c r="Z7">
        <f t="shared" si="26"/>
        <v>0.86310618241705317</v>
      </c>
      <c r="AB7">
        <f t="shared" si="27"/>
        <v>2803.8695209812249</v>
      </c>
      <c r="AC7">
        <f t="shared" si="1"/>
        <v>3289.4235011662295</v>
      </c>
      <c r="AE7">
        <f t="shared" si="2"/>
        <v>3230.3908831620784</v>
      </c>
      <c r="AF7">
        <f t="shared" si="3"/>
        <v>-161.51954415810394</v>
      </c>
      <c r="AG7">
        <f t="shared" si="4"/>
        <v>-21.577654560426328</v>
      </c>
      <c r="AH7">
        <f t="shared" si="5"/>
        <v>-1426.8287616663033</v>
      </c>
      <c r="AI7">
        <f t="shared" si="6"/>
        <v>1620.4649227772447</v>
      </c>
      <c r="AJ7">
        <f t="shared" si="7"/>
        <v>-485.55398018500455</v>
      </c>
      <c r="AK7">
        <f t="shared" si="28"/>
        <v>502.5304353889336</v>
      </c>
      <c r="AL7">
        <f t="shared" si="8"/>
        <v>1637.4413779811739</v>
      </c>
      <c r="AN7">
        <f t="shared" si="9"/>
        <v>2326.0751626472165</v>
      </c>
      <c r="AO7">
        <f t="shared" si="10"/>
        <v>-116.30375813236084</v>
      </c>
      <c r="AP7">
        <f t="shared" si="11"/>
        <v>-15.537205296982284</v>
      </c>
      <c r="AQ7">
        <f t="shared" si="12"/>
        <v>-1027.4022754218358</v>
      </c>
      <c r="AR7">
        <f t="shared" si="13"/>
        <v>1166.8319237960375</v>
      </c>
      <c r="AS7">
        <f t="shared" si="14"/>
        <v>-349.62798443985412</v>
      </c>
      <c r="AT7">
        <f t="shared" si="15"/>
        <v>361.85205026590643</v>
      </c>
      <c r="AU7">
        <f t="shared" si="16"/>
        <v>1179.05598962209</v>
      </c>
      <c r="AW7">
        <v>4</v>
      </c>
      <c r="AX7">
        <f>(R7*SUMPRODUCT(K8:$K$23, X8:$X$23)-$AZ$3*SUMPRODUCT(K7:$K$22, W8:$W$23))/Z7</f>
        <v>3811.145798949658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7"/>
        <v>8.5570000000000007E-2</v>
      </c>
      <c r="I8" s="1">
        <f t="shared" si="18"/>
        <v>1.0855699999999999</v>
      </c>
      <c r="J8">
        <f t="shared" si="19"/>
        <v>0.92117505089492158</v>
      </c>
      <c r="K8">
        <f t="shared" si="29"/>
        <v>0.66330127957752039</v>
      </c>
      <c r="L8" s="2">
        <v>5</v>
      </c>
      <c r="M8" s="8">
        <v>3.5933631000000001E-2</v>
      </c>
      <c r="O8">
        <f t="shared" si="30"/>
        <v>3742.7502536427814</v>
      </c>
      <c r="P8">
        <f t="shared" si="31"/>
        <v>187.13751268213909</v>
      </c>
      <c r="Q8" s="5">
        <f t="shared" si="32"/>
        <v>25</v>
      </c>
      <c r="R8">
        <f t="shared" si="0"/>
        <v>50000</v>
      </c>
      <c r="S8">
        <f t="shared" si="20"/>
        <v>4367.4541931062158</v>
      </c>
      <c r="U8">
        <f t="shared" si="21"/>
        <v>3.5933631000000001E-2</v>
      </c>
      <c r="V8">
        <f t="shared" si="22"/>
        <v>0.01</v>
      </c>
      <c r="W8">
        <f t="shared" si="23"/>
        <v>0.86310618241705317</v>
      </c>
      <c r="X8">
        <f t="shared" si="24"/>
        <v>3.1014539072793078E-2</v>
      </c>
      <c r="Y8">
        <f t="shared" si="25"/>
        <v>8.6310618241705311E-3</v>
      </c>
      <c r="Z8">
        <f t="shared" si="26"/>
        <v>0.82346058152008961</v>
      </c>
      <c r="AB8">
        <f t="shared" si="27"/>
        <v>3289.4235011662295</v>
      </c>
      <c r="AC8">
        <f t="shared" si="1"/>
        <v>3596.4263696175981</v>
      </c>
      <c r="AE8">
        <f t="shared" si="2"/>
        <v>3082.0073003491475</v>
      </c>
      <c r="AF8">
        <f t="shared" si="3"/>
        <v>-154.10036501745739</v>
      </c>
      <c r="AG8">
        <f t="shared" si="4"/>
        <v>-20.586514538002241</v>
      </c>
      <c r="AH8">
        <f t="shared" si="5"/>
        <v>-1550.7269536396539</v>
      </c>
      <c r="AI8">
        <f t="shared" si="6"/>
        <v>1356.593467154034</v>
      </c>
      <c r="AJ8">
        <f t="shared" si="7"/>
        <v>-307.00286845136861</v>
      </c>
      <c r="AK8">
        <f t="shared" si="28"/>
        <v>532.01696545112702</v>
      </c>
      <c r="AL8">
        <f t="shared" si="8"/>
        <v>1581.6075641537923</v>
      </c>
      <c r="AN8">
        <f t="shared" si="9"/>
        <v>2044.2993859888488</v>
      </c>
      <c r="AO8">
        <f t="shared" si="10"/>
        <v>-102.21496929944244</v>
      </c>
      <c r="AP8">
        <f t="shared" si="11"/>
        <v>-13.655061435098112</v>
      </c>
      <c r="AQ8">
        <f t="shared" si="12"/>
        <v>-1028.5991726245325</v>
      </c>
      <c r="AR8">
        <f t="shared" si="13"/>
        <v>899.83018262977566</v>
      </c>
      <c r="AS8">
        <f t="shared" si="14"/>
        <v>-203.63539547776196</v>
      </c>
      <c r="AT8">
        <f t="shared" si="15"/>
        <v>352.88753394068203</v>
      </c>
      <c r="AU8">
        <f t="shared" si="16"/>
        <v>1049.0823210926956</v>
      </c>
      <c r="AW8">
        <v>5</v>
      </c>
      <c r="AX8">
        <f>(R8*SUMPRODUCT(K9:$K$23, X9:$X$23)-$AZ$3*SUMPRODUCT(K8:$K$22, W9:$W$23))/Z8</f>
        <v>4367.4541931062158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7"/>
        <v>8.5570000000000007E-2</v>
      </c>
      <c r="I9" s="1">
        <f t="shared" si="18"/>
        <v>1.0855699999999999</v>
      </c>
      <c r="J9">
        <f t="shared" si="19"/>
        <v>0.92117505089492158</v>
      </c>
      <c r="K9">
        <f t="shared" si="29"/>
        <v>0.61101658997348895</v>
      </c>
      <c r="L9" s="2">
        <v>6</v>
      </c>
      <c r="M9" s="8">
        <v>4.1016489000000003E-2</v>
      </c>
      <c r="O9">
        <f t="shared" si="30"/>
        <v>3742.7502536427814</v>
      </c>
      <c r="P9">
        <f t="shared" si="31"/>
        <v>187.13751268213909</v>
      </c>
      <c r="Q9" s="5">
        <f t="shared" si="32"/>
        <v>25</v>
      </c>
      <c r="R9">
        <f t="shared" si="0"/>
        <v>50000</v>
      </c>
      <c r="S9">
        <f t="shared" si="20"/>
        <v>4783.8832900361667</v>
      </c>
      <c r="U9">
        <f t="shared" si="21"/>
        <v>4.1016489000000003E-2</v>
      </c>
      <c r="V9">
        <f t="shared" si="22"/>
        <v>0.01</v>
      </c>
      <c r="W9">
        <f t="shared" si="23"/>
        <v>0.82346058152008961</v>
      </c>
      <c r="X9">
        <f t="shared" si="24"/>
        <v>3.3775461883852359E-2</v>
      </c>
      <c r="Y9">
        <f t="shared" si="25"/>
        <v>8.2346058152008954E-3</v>
      </c>
      <c r="Z9">
        <f t="shared" si="26"/>
        <v>0.78145051382103636</v>
      </c>
      <c r="AB9">
        <f t="shared" si="27"/>
        <v>3596.4263696175981</v>
      </c>
      <c r="AC9">
        <f t="shared" si="1"/>
        <v>3738.3680550586323</v>
      </c>
      <c r="AE9">
        <f t="shared" si="2"/>
        <v>2924.7741088129656</v>
      </c>
      <c r="AF9">
        <f t="shared" si="3"/>
        <v>-146.23870544064829</v>
      </c>
      <c r="AG9">
        <f t="shared" si="4"/>
        <v>-19.536262845525908</v>
      </c>
      <c r="AH9">
        <f t="shared" si="5"/>
        <v>-1688.7730941926179</v>
      </c>
      <c r="AI9">
        <f t="shared" si="6"/>
        <v>1070.2260463341736</v>
      </c>
      <c r="AJ9">
        <f t="shared" si="7"/>
        <v>-141.94168544103422</v>
      </c>
      <c r="AK9">
        <f t="shared" si="28"/>
        <v>545.50547891474707</v>
      </c>
      <c r="AL9">
        <f t="shared" si="8"/>
        <v>1473.7898398078864</v>
      </c>
      <c r="AN9">
        <f t="shared" si="9"/>
        <v>1787.0855024096484</v>
      </c>
      <c r="AO9">
        <f t="shared" si="10"/>
        <v>-89.354275120482427</v>
      </c>
      <c r="AP9">
        <f t="shared" si="11"/>
        <v>-11.93698070469901</v>
      </c>
      <c r="AQ9">
        <f t="shared" si="12"/>
        <v>-1031.868377252551</v>
      </c>
      <c r="AR9">
        <f t="shared" si="13"/>
        <v>653.92586933191592</v>
      </c>
      <c r="AS9">
        <f t="shared" si="14"/>
        <v>-86.728724613270359</v>
      </c>
      <c r="AT9">
        <f t="shared" si="15"/>
        <v>333.31289753834375</v>
      </c>
      <c r="AU9">
        <f t="shared" si="16"/>
        <v>900.51004225698932</v>
      </c>
      <c r="AW9">
        <v>6</v>
      </c>
      <c r="AX9">
        <f>(R9*SUMPRODUCT(K10:$K$23, X10:$X$23)-$AZ$3*SUMPRODUCT(K9:$K$22, W10:$W$23))/Z9</f>
        <v>4783.8832900361667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7"/>
        <v>8.5570000000000007E-2</v>
      </c>
      <c r="I10" s="1">
        <f t="shared" si="18"/>
        <v>1.0855699999999999</v>
      </c>
      <c r="J10">
        <f t="shared" si="19"/>
        <v>0.92117505089492158</v>
      </c>
      <c r="K10">
        <f t="shared" si="29"/>
        <v>0.56285323836647017</v>
      </c>
      <c r="L10" s="2">
        <v>7</v>
      </c>
      <c r="M10" s="8">
        <v>4.6435859000000003E-2</v>
      </c>
      <c r="O10">
        <f t="shared" si="30"/>
        <v>3742.7502536427814</v>
      </c>
      <c r="P10">
        <f t="shared" si="31"/>
        <v>187.13751268213909</v>
      </c>
      <c r="Q10" s="5">
        <f t="shared" si="32"/>
        <v>25</v>
      </c>
      <c r="R10">
        <f t="shared" si="0"/>
        <v>50000</v>
      </c>
      <c r="S10">
        <f t="shared" si="20"/>
        <v>5076.6583049465162</v>
      </c>
      <c r="U10">
        <f t="shared" si="21"/>
        <v>4.6435859000000003E-2</v>
      </c>
      <c r="V10">
        <f t="shared" si="22"/>
        <v>0.01</v>
      </c>
      <c r="W10">
        <f t="shared" si="23"/>
        <v>0.78145051382103636</v>
      </c>
      <c r="X10">
        <f t="shared" si="24"/>
        <v>3.6287325875271198E-2</v>
      </c>
      <c r="Y10">
        <f t="shared" si="25"/>
        <v>7.8145051382103644E-3</v>
      </c>
      <c r="Z10">
        <f t="shared" si="26"/>
        <v>0.73734868280755483</v>
      </c>
      <c r="AB10">
        <f t="shared" si="27"/>
        <v>3738.3680550586323</v>
      </c>
      <c r="AC10">
        <f t="shared" si="1"/>
        <v>3743.2673142163476</v>
      </c>
      <c r="AE10">
        <f t="shared" si="2"/>
        <v>2759.7119696011468</v>
      </c>
      <c r="AF10">
        <f t="shared" si="3"/>
        <v>-137.98559848005735</v>
      </c>
      <c r="AG10">
        <f t="shared" si="4"/>
        <v>-18.43371707018887</v>
      </c>
      <c r="AH10">
        <f t="shared" si="5"/>
        <v>-1814.36629376356</v>
      </c>
      <c r="AI10">
        <f t="shared" si="6"/>
        <v>788.92636028734069</v>
      </c>
      <c r="AJ10">
        <f t="shared" si="7"/>
        <v>-4.899259157715278</v>
      </c>
      <c r="AK10">
        <f t="shared" si="28"/>
        <v>544.23328004819882</v>
      </c>
      <c r="AL10">
        <f t="shared" si="8"/>
        <v>1328.2603811778242</v>
      </c>
      <c r="AN10">
        <f t="shared" si="9"/>
        <v>1553.3128190487153</v>
      </c>
      <c r="AO10">
        <f t="shared" si="10"/>
        <v>-77.665640952435766</v>
      </c>
      <c r="AP10">
        <f t="shared" si="11"/>
        <v>-10.375477348087086</v>
      </c>
      <c r="AQ10">
        <f t="shared" si="12"/>
        <v>-1021.2219440277901</v>
      </c>
      <c r="AR10">
        <f t="shared" si="13"/>
        <v>444.04975672040229</v>
      </c>
      <c r="AS10">
        <f t="shared" si="14"/>
        <v>-2.7575638825166293</v>
      </c>
      <c r="AT10">
        <f t="shared" si="15"/>
        <v>306.32346410193475</v>
      </c>
      <c r="AU10">
        <f t="shared" si="16"/>
        <v>747.61565693982038</v>
      </c>
      <c r="AW10">
        <v>7</v>
      </c>
      <c r="AX10">
        <f>(R10*SUMPRODUCT(K11:$K$23, X11:$X$23)-$AZ$3*SUMPRODUCT(K10:$K$22, W11:$W$23))/Z10</f>
        <v>5076.6583049465162</v>
      </c>
    </row>
    <row r="11" spans="1:52" x14ac:dyDescent="0.25">
      <c r="A11" t="s">
        <v>33</v>
      </c>
      <c r="C11" s="24">
        <f>AU25</f>
        <v>4527.8070961303702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7"/>
        <v>8.5570000000000007E-2</v>
      </c>
      <c r="I11" s="1">
        <f t="shared" si="18"/>
        <v>1.0855699999999999</v>
      </c>
      <c r="J11">
        <f t="shared" si="19"/>
        <v>0.92117505089492158</v>
      </c>
      <c r="K11">
        <f t="shared" si="29"/>
        <v>0.51848636049860453</v>
      </c>
      <c r="L11" s="2">
        <v>8</v>
      </c>
      <c r="M11" s="8">
        <v>5.1834316999999998E-2</v>
      </c>
      <c r="O11">
        <f t="shared" si="30"/>
        <v>3742.7502536427814</v>
      </c>
      <c r="P11">
        <f t="shared" si="31"/>
        <v>187.13751268213909</v>
      </c>
      <c r="Q11" s="5">
        <f t="shared" si="32"/>
        <v>25</v>
      </c>
      <c r="R11">
        <f t="shared" si="0"/>
        <v>50000</v>
      </c>
      <c r="S11">
        <f t="shared" si="20"/>
        <v>5268.2402549955159</v>
      </c>
      <c r="U11">
        <f t="shared" si="21"/>
        <v>5.1834316999999998E-2</v>
      </c>
      <c r="V11">
        <f t="shared" si="22"/>
        <v>0.01</v>
      </c>
      <c r="W11">
        <f t="shared" si="23"/>
        <v>0.73734868280755483</v>
      </c>
      <c r="X11">
        <f t="shared" si="24"/>
        <v>3.8219965364179244E-2</v>
      </c>
      <c r="Y11">
        <f t="shared" si="25"/>
        <v>7.3734868280755485E-3</v>
      </c>
      <c r="Z11">
        <f t="shared" si="26"/>
        <v>0.69175523061529998</v>
      </c>
      <c r="AB11">
        <f t="shared" si="27"/>
        <v>3743.2673142163476</v>
      </c>
      <c r="AC11">
        <f t="shared" si="1"/>
        <v>3644.3327525312297</v>
      </c>
      <c r="AE11">
        <f t="shared" si="2"/>
        <v>2589.0670648441346</v>
      </c>
      <c r="AF11">
        <f t="shared" si="3"/>
        <v>-129.45335324220676</v>
      </c>
      <c r="AG11">
        <f t="shared" si="4"/>
        <v>-17.2938807653825</v>
      </c>
      <c r="AH11">
        <f t="shared" si="5"/>
        <v>-1910.9982682089621</v>
      </c>
      <c r="AI11">
        <f t="shared" si="6"/>
        <v>531.32156262758281</v>
      </c>
      <c r="AJ11">
        <f t="shared" si="7"/>
        <v>98.934561685117842</v>
      </c>
      <c r="AK11">
        <f t="shared" si="28"/>
        <v>530.78052937926986</v>
      </c>
      <c r="AL11">
        <f t="shared" si="8"/>
        <v>1161.0366536919705</v>
      </c>
      <c r="AN11">
        <f t="shared" si="9"/>
        <v>1342.3959595378399</v>
      </c>
      <c r="AO11">
        <f t="shared" si="10"/>
        <v>-67.119797976892002</v>
      </c>
      <c r="AP11">
        <f t="shared" si="11"/>
        <v>-8.9666412969399936</v>
      </c>
      <c r="AQ11">
        <f t="shared" si="12"/>
        <v>-990.82653700280093</v>
      </c>
      <c r="AR11">
        <f t="shared" si="13"/>
        <v>275.48298326120675</v>
      </c>
      <c r="AS11">
        <f t="shared" si="14"/>
        <v>51.296220815641433</v>
      </c>
      <c r="AT11">
        <f t="shared" si="15"/>
        <v>275.20246490138027</v>
      </c>
      <c r="AU11">
        <f t="shared" si="16"/>
        <v>601.98166897822853</v>
      </c>
      <c r="AW11">
        <v>8</v>
      </c>
      <c r="AX11">
        <f>(R11*SUMPRODUCT(K12:$K$23, X12:$X$23)-$AZ$3*SUMPRODUCT(K11:$K$22, W12:$W$23))/Z11</f>
        <v>5268.2402549955159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7"/>
        <v>8.5570000000000007E-2</v>
      </c>
      <c r="I12" s="1">
        <f t="shared" si="18"/>
        <v>1.0855699999999999</v>
      </c>
      <c r="J12">
        <f t="shared" si="19"/>
        <v>0.92117505089492158</v>
      </c>
      <c r="K12">
        <f t="shared" si="29"/>
        <v>0.47761669952062469</v>
      </c>
      <c r="L12" s="2">
        <v>9</v>
      </c>
      <c r="M12" s="8">
        <v>5.7772715000000002E-2</v>
      </c>
      <c r="O12">
        <f t="shared" si="30"/>
        <v>3742.7502536427814</v>
      </c>
      <c r="P12">
        <f t="shared" si="31"/>
        <v>187.13751268213909</v>
      </c>
      <c r="Q12" s="5">
        <f t="shared" si="32"/>
        <v>25</v>
      </c>
      <c r="R12">
        <f t="shared" si="0"/>
        <v>50000</v>
      </c>
      <c r="S12">
        <f t="shared" si="20"/>
        <v>5366.531068360262</v>
      </c>
      <c r="U12">
        <f t="shared" si="21"/>
        <v>5.7772715000000002E-2</v>
      </c>
      <c r="V12">
        <f t="shared" si="22"/>
        <v>0.01</v>
      </c>
      <c r="W12">
        <f t="shared" si="23"/>
        <v>0.69175523061529998</v>
      </c>
      <c r="X12">
        <f t="shared" si="24"/>
        <v>3.9964577788096999E-2</v>
      </c>
      <c r="Y12">
        <f t="shared" si="25"/>
        <v>6.9175523061530001E-3</v>
      </c>
      <c r="Z12">
        <f t="shared" si="26"/>
        <v>0.64487310052104996</v>
      </c>
      <c r="AB12">
        <f t="shared" si="27"/>
        <v>3644.3327525312297</v>
      </c>
      <c r="AC12">
        <f t="shared" si="1"/>
        <v>3460.731529096025</v>
      </c>
      <c r="AE12">
        <f t="shared" si="2"/>
        <v>2413.5989605425666</v>
      </c>
      <c r="AF12">
        <f t="shared" si="3"/>
        <v>-120.67994802712835</v>
      </c>
      <c r="AG12">
        <f t="shared" si="4"/>
        <v>-16.121827513026251</v>
      </c>
      <c r="AH12">
        <f t="shared" si="5"/>
        <v>-1998.22888940485</v>
      </c>
      <c r="AI12">
        <f t="shared" si="6"/>
        <v>278.56829559756193</v>
      </c>
      <c r="AJ12">
        <f t="shared" si="7"/>
        <v>183.6012234352047</v>
      </c>
      <c r="AK12">
        <f t="shared" si="28"/>
        <v>508.0506335350434</v>
      </c>
      <c r="AL12">
        <f t="shared" si="8"/>
        <v>970.22015256781003</v>
      </c>
      <c r="AN12">
        <f t="shared" si="9"/>
        <v>1152.7751695007512</v>
      </c>
      <c r="AO12">
        <f t="shared" si="10"/>
        <v>-57.638758475037562</v>
      </c>
      <c r="AP12">
        <f t="shared" si="11"/>
        <v>-7.700054047012399</v>
      </c>
      <c r="AQ12">
        <f t="shared" si="12"/>
        <v>-954.38748704430782</v>
      </c>
      <c r="AR12">
        <f t="shared" si="13"/>
        <v>133.04886993439328</v>
      </c>
      <c r="AS12">
        <f t="shared" si="14"/>
        <v>87.691010365071236</v>
      </c>
      <c r="AT12">
        <f t="shared" si="15"/>
        <v>242.65346677836985</v>
      </c>
      <c r="AU12">
        <f t="shared" si="16"/>
        <v>463.39334707783439</v>
      </c>
      <c r="AW12">
        <v>9</v>
      </c>
      <c r="AX12">
        <f>(R12*SUMPRODUCT(K13:$K$23, X13:$X$23)-$AZ$3*SUMPRODUCT(K12:$K$22, W13:$W$23))/Z12</f>
        <v>5366.531068360262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7"/>
        <v>8.5570000000000007E-2</v>
      </c>
      <c r="I13" s="1">
        <f t="shared" si="18"/>
        <v>1.0855699999999999</v>
      </c>
      <c r="J13">
        <f t="shared" si="19"/>
        <v>0.92117505089492158</v>
      </c>
      <c r="K13">
        <f t="shared" si="29"/>
        <v>0.43996858748917589</v>
      </c>
      <c r="L13" s="2">
        <v>10</v>
      </c>
      <c r="M13" s="8">
        <v>6.4089452000000005E-2</v>
      </c>
      <c r="O13">
        <f t="shared" si="30"/>
        <v>3742.7502536427814</v>
      </c>
      <c r="P13">
        <f t="shared" si="31"/>
        <v>187.13751268213909</v>
      </c>
      <c r="Q13" s="5">
        <f t="shared" si="32"/>
        <v>25</v>
      </c>
      <c r="R13">
        <f t="shared" si="0"/>
        <v>50000</v>
      </c>
      <c r="S13">
        <f t="shared" si="20"/>
        <v>5381.8162348558699</v>
      </c>
      <c r="U13">
        <f t="shared" si="21"/>
        <v>6.4089452000000005E-2</v>
      </c>
      <c r="V13">
        <f t="shared" si="22"/>
        <v>0.01</v>
      </c>
      <c r="W13">
        <f t="shared" si="23"/>
        <v>0.64487310052104996</v>
      </c>
      <c r="X13">
        <f t="shared" si="24"/>
        <v>4.132956362193501E-2</v>
      </c>
      <c r="Y13">
        <f t="shared" si="25"/>
        <v>6.4487310052104996E-3</v>
      </c>
      <c r="Z13">
        <f t="shared" si="26"/>
        <v>0.59709480589390451</v>
      </c>
      <c r="AB13">
        <f t="shared" si="27"/>
        <v>3460.731529096025</v>
      </c>
      <c r="AC13">
        <f t="shared" si="1"/>
        <v>3213.4545201079295</v>
      </c>
      <c r="AE13">
        <f t="shared" si="2"/>
        <v>2234.7767362081986</v>
      </c>
      <c r="AF13">
        <f t="shared" si="3"/>
        <v>-111.73883681040994</v>
      </c>
      <c r="AG13">
        <f t="shared" si="4"/>
        <v>-14.927370147347613</v>
      </c>
      <c r="AH13">
        <f t="shared" si="5"/>
        <v>-2066.4781810967506</v>
      </c>
      <c r="AI13">
        <f t="shared" si="6"/>
        <v>41.6323481536906</v>
      </c>
      <c r="AJ13">
        <f t="shared" si="7"/>
        <v>247.27700898809553</v>
      </c>
      <c r="AK13">
        <f t="shared" si="28"/>
        <v>477.80314999621567</v>
      </c>
      <c r="AL13">
        <f t="shared" si="8"/>
        <v>766.7125071380018</v>
      </c>
      <c r="AN13">
        <f t="shared" si="9"/>
        <v>983.23156398319179</v>
      </c>
      <c r="AO13">
        <f t="shared" si="10"/>
        <v>-49.161578199159592</v>
      </c>
      <c r="AP13">
        <f t="shared" si="11"/>
        <v>-6.5675739586566211</v>
      </c>
      <c r="AQ13">
        <f t="shared" si="12"/>
        <v>-909.18548641433881</v>
      </c>
      <c r="AR13">
        <f t="shared" si="13"/>
        <v>18.316925411036852</v>
      </c>
      <c r="AS13">
        <f t="shared" si="14"/>
        <v>108.79411636304064</v>
      </c>
      <c r="AT13">
        <f t="shared" si="15"/>
        <v>210.21837700171383</v>
      </c>
      <c r="AU13">
        <f t="shared" si="16"/>
        <v>337.32941877579134</v>
      </c>
      <c r="AW13">
        <v>10</v>
      </c>
      <c r="AX13">
        <f>(R13*SUMPRODUCT(K14:$K$23, X14:$X$23)-$AZ$3*SUMPRODUCT(K13:$K$22, W14:$W$23))/Z13</f>
        <v>5381.8162348558699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7"/>
        <v>8.5570000000000007E-2</v>
      </c>
      <c r="I14" s="1">
        <f t="shared" si="18"/>
        <v>1.0855699999999999</v>
      </c>
      <c r="J14">
        <f t="shared" si="19"/>
        <v>0.92117505089492158</v>
      </c>
      <c r="K14">
        <f t="shared" si="29"/>
        <v>0.40528808597250837</v>
      </c>
      <c r="L14" s="2">
        <v>11</v>
      </c>
      <c r="M14" s="8">
        <v>7.1121990999999996E-2</v>
      </c>
      <c r="O14">
        <f t="shared" si="30"/>
        <v>3742.7502536427814</v>
      </c>
      <c r="P14">
        <f t="shared" si="31"/>
        <v>187.13751268213909</v>
      </c>
      <c r="Q14" s="5">
        <f t="shared" si="32"/>
        <v>25</v>
      </c>
      <c r="R14">
        <f t="shared" si="0"/>
        <v>50000</v>
      </c>
      <c r="S14">
        <f t="shared" si="20"/>
        <v>5317.4423614972202</v>
      </c>
      <c r="U14">
        <f t="shared" si="21"/>
        <v>7.1121990999999996E-2</v>
      </c>
      <c r="V14">
        <f t="shared" si="22"/>
        <v>0.01</v>
      </c>
      <c r="W14">
        <f t="shared" si="23"/>
        <v>0.59709480589390451</v>
      </c>
      <c r="X14">
        <f t="shared" si="24"/>
        <v>4.2466571410933018E-2</v>
      </c>
      <c r="Y14">
        <f t="shared" si="25"/>
        <v>5.9709480589390448E-3</v>
      </c>
      <c r="Z14">
        <f t="shared" si="26"/>
        <v>0.54865728642403244</v>
      </c>
      <c r="AB14">
        <f t="shared" si="27"/>
        <v>3213.4545201079295</v>
      </c>
      <c r="AC14">
        <f t="shared" si="1"/>
        <v>2917.4534967752638</v>
      </c>
      <c r="AE14">
        <f t="shared" si="2"/>
        <v>2053.4871979265076</v>
      </c>
      <c r="AF14">
        <f t="shared" si="3"/>
        <v>-102.67435989632538</v>
      </c>
      <c r="AG14">
        <f t="shared" si="4"/>
        <v>-13.71643216060081</v>
      </c>
      <c r="AH14">
        <f t="shared" si="5"/>
        <v>-2123.328570546651</v>
      </c>
      <c r="AI14">
        <f t="shared" si="6"/>
        <v>-186.23216467706948</v>
      </c>
      <c r="AJ14">
        <f t="shared" si="7"/>
        <v>296.00102333266568</v>
      </c>
      <c r="AK14">
        <f t="shared" si="28"/>
        <v>441.90635783587823</v>
      </c>
      <c r="AL14">
        <f t="shared" si="8"/>
        <v>551.67521649147443</v>
      </c>
      <c r="AN14">
        <f t="shared" si="9"/>
        <v>832.25389601668371</v>
      </c>
      <c r="AO14">
        <f t="shared" si="10"/>
        <v>-41.612694800834191</v>
      </c>
      <c r="AP14">
        <f t="shared" si="11"/>
        <v>-5.5591065367416599</v>
      </c>
      <c r="AQ14">
        <f t="shared" si="12"/>
        <v>-860.55977224759442</v>
      </c>
      <c r="AR14">
        <f t="shared" si="13"/>
        <v>-75.47767756848647</v>
      </c>
      <c r="AS14">
        <f t="shared" si="14"/>
        <v>119.96568819239987</v>
      </c>
      <c r="AT14">
        <f t="shared" si="15"/>
        <v>179.09938194638545</v>
      </c>
      <c r="AU14">
        <f t="shared" si="16"/>
        <v>223.58739257029885</v>
      </c>
      <c r="AW14">
        <v>11</v>
      </c>
      <c r="AX14">
        <f>(R14*SUMPRODUCT(K15:$K$23, X15:$X$23)-$AZ$3*SUMPRODUCT(K14:$K$22, W15:$W$23))/Z14</f>
        <v>5317.4423614972202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7"/>
        <v>8.5570000000000007E-2</v>
      </c>
      <c r="I15" s="1">
        <f t="shared" si="18"/>
        <v>1.0855699999999999</v>
      </c>
      <c r="J15">
        <f t="shared" si="19"/>
        <v>0.92117505089492158</v>
      </c>
      <c r="K15">
        <f t="shared" si="29"/>
        <v>0.37334127322283073</v>
      </c>
      <c r="L15" s="2">
        <v>12</v>
      </c>
      <c r="M15" s="8">
        <v>7.9233461000000005E-2</v>
      </c>
      <c r="O15">
        <f t="shared" si="30"/>
        <v>3742.7502536427814</v>
      </c>
      <c r="P15">
        <f t="shared" si="31"/>
        <v>187.13751268213909</v>
      </c>
      <c r="Q15" s="5">
        <f t="shared" si="32"/>
        <v>25</v>
      </c>
      <c r="R15">
        <f t="shared" si="0"/>
        <v>50000</v>
      </c>
      <c r="S15">
        <f t="shared" si="20"/>
        <v>5170.7718330474654</v>
      </c>
      <c r="U15">
        <f t="shared" si="21"/>
        <v>7.9233461000000005E-2</v>
      </c>
      <c r="V15">
        <f t="shared" si="22"/>
        <v>0.01</v>
      </c>
      <c r="W15">
        <f t="shared" si="23"/>
        <v>0.54865728642403244</v>
      </c>
      <c r="X15">
        <f t="shared" si="24"/>
        <v>4.3472015706244406E-2</v>
      </c>
      <c r="Y15">
        <f t="shared" si="25"/>
        <v>5.4865728642403246E-3</v>
      </c>
      <c r="Z15">
        <f t="shared" si="26"/>
        <v>0.49969869785354776</v>
      </c>
      <c r="AB15">
        <f t="shared" si="27"/>
        <v>2917.4534967752638</v>
      </c>
      <c r="AC15">
        <f t="shared" si="1"/>
        <v>2583.8279518716208</v>
      </c>
      <c r="AE15">
        <f t="shared" si="2"/>
        <v>1870.2474281363334</v>
      </c>
      <c r="AF15">
        <f t="shared" si="3"/>
        <v>-93.512371406816683</v>
      </c>
      <c r="AG15">
        <f t="shared" si="4"/>
        <v>-12.492467446338694</v>
      </c>
      <c r="AH15">
        <f t="shared" si="5"/>
        <v>-2173.6007853122205</v>
      </c>
      <c r="AI15">
        <f t="shared" si="6"/>
        <v>-409.35819602904257</v>
      </c>
      <c r="AJ15">
        <f t="shared" si="7"/>
        <v>333.625544903643</v>
      </c>
      <c r="AK15">
        <f t="shared" si="28"/>
        <v>401.68171452340408</v>
      </c>
      <c r="AL15">
        <f t="shared" si="8"/>
        <v>325.94906339800451</v>
      </c>
      <c r="AN15">
        <f t="shared" si="9"/>
        <v>698.24055606214336</v>
      </c>
      <c r="AO15">
        <f t="shared" si="10"/>
        <v>-34.912027803107172</v>
      </c>
      <c r="AP15">
        <f t="shared" si="11"/>
        <v>-4.6639537021108524</v>
      </c>
      <c r="AQ15">
        <f t="shared" si="12"/>
        <v>-811.49488466660921</v>
      </c>
      <c r="AR15">
        <f t="shared" si="13"/>
        <v>-152.83031010968389</v>
      </c>
      <c r="AS15">
        <f t="shared" si="14"/>
        <v>124.55618571398676</v>
      </c>
      <c r="AT15">
        <f t="shared" si="15"/>
        <v>149.9643627304973</v>
      </c>
      <c r="AU15">
        <f t="shared" si="16"/>
        <v>121.69023833480017</v>
      </c>
      <c r="AW15">
        <v>12</v>
      </c>
      <c r="AX15">
        <f>(R15*SUMPRODUCT(K16:$K$23, X16:$X$23)-$AZ$3*SUMPRODUCT(K15:$K$22, W16:$W$23))/Z15</f>
        <v>5170.7718330474654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7"/>
        <v>8.5570000000000007E-2</v>
      </c>
      <c r="I16" s="1">
        <f t="shared" si="18"/>
        <v>1.0855699999999999</v>
      </c>
      <c r="J16">
        <f t="shared" si="19"/>
        <v>0.92117505089492158</v>
      </c>
      <c r="K16">
        <f t="shared" si="29"/>
        <v>0.3439126663622159</v>
      </c>
      <c r="L16" s="2">
        <v>13</v>
      </c>
      <c r="M16" s="8">
        <v>8.7905784000000001E-2</v>
      </c>
      <c r="O16">
        <f t="shared" si="30"/>
        <v>3742.7502536427814</v>
      </c>
      <c r="P16">
        <f t="shared" si="31"/>
        <v>187.13751268213909</v>
      </c>
      <c r="Q16" s="5">
        <f t="shared" si="32"/>
        <v>25</v>
      </c>
      <c r="R16">
        <f t="shared" si="0"/>
        <v>50000</v>
      </c>
      <c r="S16">
        <f t="shared" si="20"/>
        <v>4945.7150520842642</v>
      </c>
      <c r="U16">
        <f t="shared" si="21"/>
        <v>8.7905784000000001E-2</v>
      </c>
      <c r="V16">
        <f t="shared" si="22"/>
        <v>0.01</v>
      </c>
      <c r="W16">
        <f t="shared" si="23"/>
        <v>0.49969869785354776</v>
      </c>
      <c r="X16">
        <f t="shared" si="24"/>
        <v>4.3926405798595233E-2</v>
      </c>
      <c r="Y16">
        <f t="shared" si="25"/>
        <v>4.9969869785354776E-3</v>
      </c>
      <c r="Z16">
        <f t="shared" si="26"/>
        <v>0.45077530507641705</v>
      </c>
      <c r="AB16">
        <f t="shared" si="27"/>
        <v>2583.8279518716208</v>
      </c>
      <c r="AC16">
        <f t="shared" si="1"/>
        <v>2229.406211424312</v>
      </c>
      <c r="AE16">
        <f t="shared" si="2"/>
        <v>1687.139387410662</v>
      </c>
      <c r="AF16">
        <f t="shared" si="3"/>
        <v>-84.356969370533108</v>
      </c>
      <c r="AG16">
        <f t="shared" si="4"/>
        <v>-11.269382626910426</v>
      </c>
      <c r="AH16">
        <f t="shared" si="5"/>
        <v>-2196.3202899297617</v>
      </c>
      <c r="AI16">
        <f t="shared" si="6"/>
        <v>-604.80725451654303</v>
      </c>
      <c r="AJ16">
        <f t="shared" si="7"/>
        <v>354.42174044730882</v>
      </c>
      <c r="AK16">
        <f t="shared" si="28"/>
        <v>358.2482493533484</v>
      </c>
      <c r="AL16">
        <f t="shared" si="8"/>
        <v>107.86273528411419</v>
      </c>
      <c r="AN16">
        <f t="shared" si="9"/>
        <v>580.2286052491163</v>
      </c>
      <c r="AO16">
        <f t="shared" si="10"/>
        <v>-29.011430262455818</v>
      </c>
      <c r="AP16">
        <f t="shared" si="11"/>
        <v>-3.8756834274767975</v>
      </c>
      <c r="AQ16">
        <f t="shared" si="12"/>
        <v>-755.34236709517938</v>
      </c>
      <c r="AR16">
        <f t="shared" si="13"/>
        <v>-208.00087553599565</v>
      </c>
      <c r="AS16">
        <f t="shared" si="14"/>
        <v>121.89012577397121</v>
      </c>
      <c r="AT16">
        <f t="shared" si="15"/>
        <v>123.20611065470604</v>
      </c>
      <c r="AU16">
        <f t="shared" si="16"/>
        <v>37.095360892681576</v>
      </c>
      <c r="AW16">
        <v>13</v>
      </c>
      <c r="AX16">
        <f>(R16*SUMPRODUCT(K17:$K$23, X17:$X$23)-$AZ$3*SUMPRODUCT(K16:$K$22, W17:$W$23))/Z16</f>
        <v>4945.7150520842642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7"/>
        <v>8.5570000000000007E-2</v>
      </c>
      <c r="I17" s="1">
        <f t="shared" si="18"/>
        <v>1.0855699999999999</v>
      </c>
      <c r="J17">
        <f t="shared" si="19"/>
        <v>0.92117505089492158</v>
      </c>
      <c r="K17">
        <f t="shared" si="29"/>
        <v>0.31680376793962239</v>
      </c>
      <c r="L17" s="2">
        <v>14</v>
      </c>
      <c r="M17" s="8">
        <v>9.7118048999999998E-2</v>
      </c>
      <c r="O17">
        <f t="shared" si="30"/>
        <v>3742.7502536427814</v>
      </c>
      <c r="P17">
        <f t="shared" si="31"/>
        <v>187.13751268213909</v>
      </c>
      <c r="Q17" s="5">
        <f t="shared" si="32"/>
        <v>25</v>
      </c>
      <c r="R17">
        <f t="shared" si="0"/>
        <v>50000</v>
      </c>
      <c r="S17">
        <f t="shared" si="20"/>
        <v>4643.8707665116344</v>
      </c>
      <c r="U17">
        <f t="shared" si="21"/>
        <v>9.7118048999999998E-2</v>
      </c>
      <c r="V17">
        <f t="shared" si="22"/>
        <v>0.01</v>
      </c>
      <c r="W17">
        <f t="shared" si="23"/>
        <v>0.45077530507641705</v>
      </c>
      <c r="X17">
        <f t="shared" si="24"/>
        <v>4.377841816640142E-2</v>
      </c>
      <c r="Y17">
        <f t="shared" si="25"/>
        <v>4.5077530507641704E-3</v>
      </c>
      <c r="Z17">
        <f t="shared" si="26"/>
        <v>0.40248913385925145</v>
      </c>
      <c r="AB17">
        <f t="shared" si="27"/>
        <v>2229.406211424312</v>
      </c>
      <c r="AC17">
        <f t="shared" si="1"/>
        <v>1869.1075225675659</v>
      </c>
      <c r="AE17">
        <f t="shared" si="2"/>
        <v>1506.4163078401768</v>
      </c>
      <c r="AF17">
        <f t="shared" si="3"/>
        <v>-75.320815392008839</v>
      </c>
      <c r="AG17">
        <f t="shared" si="4"/>
        <v>-10.062228346481286</v>
      </c>
      <c r="AH17">
        <f t="shared" si="5"/>
        <v>-2188.9209083200708</v>
      </c>
      <c r="AI17">
        <f t="shared" si="6"/>
        <v>-767.88764421838414</v>
      </c>
      <c r="AJ17">
        <f t="shared" si="7"/>
        <v>360.29868885674614</v>
      </c>
      <c r="AK17">
        <f t="shared" si="28"/>
        <v>313.22913080036813</v>
      </c>
      <c r="AL17">
        <f t="shared" si="8"/>
        <v>-94.359824561269875</v>
      </c>
      <c r="AN17">
        <f t="shared" si="9"/>
        <v>477.23836240946213</v>
      </c>
      <c r="AO17">
        <f t="shared" si="10"/>
        <v>-23.861918120473106</v>
      </c>
      <c r="AP17">
        <f t="shared" si="11"/>
        <v>-3.1877518540341474</v>
      </c>
      <c r="AQ17">
        <f t="shared" si="12"/>
        <v>-693.45839147761922</v>
      </c>
      <c r="AR17">
        <f t="shared" si="13"/>
        <v>-243.26969904266429</v>
      </c>
      <c r="AS17">
        <f t="shared" si="14"/>
        <v>114.14398221352282</v>
      </c>
      <c r="AT17">
        <f t="shared" si="15"/>
        <v>99.232168866009459</v>
      </c>
      <c r="AU17">
        <f t="shared" si="16"/>
        <v>-29.893547963132022</v>
      </c>
      <c r="AW17">
        <v>14</v>
      </c>
      <c r="AX17">
        <f>(R17*SUMPRODUCT(K18:$K$23, X18:$X$23)-$AZ$3*SUMPRODUCT(K17:$K$22, W18:$W$23))/Z17</f>
        <v>4643.8707665116344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7"/>
        <v>8.5570000000000007E-2</v>
      </c>
      <c r="I18" s="1">
        <f t="shared" si="18"/>
        <v>1.0855699999999999</v>
      </c>
      <c r="J18">
        <f t="shared" si="19"/>
        <v>0.92117505089492158</v>
      </c>
      <c r="K18">
        <f t="shared" si="29"/>
        <v>0.2918317270554846</v>
      </c>
      <c r="L18" s="2">
        <v>15</v>
      </c>
      <c r="M18" s="8">
        <v>0.107494799</v>
      </c>
      <c r="O18">
        <f t="shared" si="30"/>
        <v>3742.7502536427814</v>
      </c>
      <c r="P18">
        <f t="shared" si="31"/>
        <v>187.13751268213909</v>
      </c>
      <c r="Q18" s="5">
        <f t="shared" si="32"/>
        <v>25</v>
      </c>
      <c r="R18">
        <f t="shared" si="0"/>
        <v>50000</v>
      </c>
      <c r="S18">
        <f t="shared" si="20"/>
        <v>4256.2634045935774</v>
      </c>
      <c r="U18">
        <f t="shared" si="21"/>
        <v>0.107494799</v>
      </c>
      <c r="V18">
        <f t="shared" si="22"/>
        <v>0.01</v>
      </c>
      <c r="W18">
        <f t="shared" si="23"/>
        <v>0.40248913385925145</v>
      </c>
      <c r="X18">
        <f t="shared" si="24"/>
        <v>4.3265488543884331E-2</v>
      </c>
      <c r="Y18">
        <f t="shared" si="25"/>
        <v>4.0248913385925143E-3</v>
      </c>
      <c r="Z18">
        <f t="shared" si="26"/>
        <v>0.35519875397677458</v>
      </c>
      <c r="AB18">
        <f t="shared" si="27"/>
        <v>1869.1075225675659</v>
      </c>
      <c r="AC18">
        <f t="shared" si="1"/>
        <v>1511.819457908583</v>
      </c>
      <c r="AE18">
        <f t="shared" si="2"/>
        <v>1329.420226540173</v>
      </c>
      <c r="AF18">
        <f t="shared" si="3"/>
        <v>-66.471011327008654</v>
      </c>
      <c r="AG18">
        <f t="shared" si="4"/>
        <v>-8.8799688494193649</v>
      </c>
      <c r="AH18">
        <f t="shared" si="5"/>
        <v>-2163.2744271942165</v>
      </c>
      <c r="AI18">
        <f t="shared" si="6"/>
        <v>-909.20518083047159</v>
      </c>
      <c r="AJ18">
        <f t="shared" si="7"/>
        <v>357.28806465898288</v>
      </c>
      <c r="AK18">
        <f t="shared" si="28"/>
        <v>268.01009505189711</v>
      </c>
      <c r="AL18">
        <f t="shared" si="8"/>
        <v>-283.9070211195916</v>
      </c>
      <c r="AN18">
        <f t="shared" si="9"/>
        <v>387.96700069371224</v>
      </c>
      <c r="AO18">
        <f t="shared" si="10"/>
        <v>-19.398350034685613</v>
      </c>
      <c r="AP18">
        <f t="shared" si="11"/>
        <v>-2.5914566455249579</v>
      </c>
      <c r="AQ18">
        <f t="shared" si="12"/>
        <v>-631.31211218305236</v>
      </c>
      <c r="AR18">
        <f t="shared" si="13"/>
        <v>-265.33491816955069</v>
      </c>
      <c r="AS18">
        <f t="shared" si="14"/>
        <v>104.26799296574262</v>
      </c>
      <c r="AT18">
        <f t="shared" si="15"/>
        <v>78.21384890729972</v>
      </c>
      <c r="AU18">
        <f t="shared" si="16"/>
        <v>-82.853076296508362</v>
      </c>
      <c r="AW18">
        <v>15</v>
      </c>
      <c r="AX18">
        <f>(R18*SUMPRODUCT(K19:$K$23, X19:$X$23)-$AZ$3*SUMPRODUCT(K18:$K$22, W19:$W$23))/Z18</f>
        <v>4256.2634045935774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7"/>
        <v>8.5570000000000007E-2</v>
      </c>
      <c r="I19" s="1">
        <f t="shared" si="18"/>
        <v>1.0855699999999999</v>
      </c>
      <c r="J19">
        <f t="shared" si="19"/>
        <v>0.92117505089492158</v>
      </c>
      <c r="K19">
        <f t="shared" si="29"/>
        <v>0.26882810602308888</v>
      </c>
      <c r="L19" s="2">
        <v>16</v>
      </c>
      <c r="M19" s="8">
        <v>0.119195734</v>
      </c>
      <c r="O19">
        <f t="shared" si="30"/>
        <v>3742.7502536427814</v>
      </c>
      <c r="P19">
        <f t="shared" si="31"/>
        <v>187.13751268213909</v>
      </c>
      <c r="Q19" s="5">
        <f t="shared" si="32"/>
        <v>25</v>
      </c>
      <c r="R19">
        <f t="shared" si="0"/>
        <v>50000</v>
      </c>
      <c r="S19">
        <f t="shared" si="20"/>
        <v>3768.0830855619834</v>
      </c>
      <c r="U19">
        <f t="shared" si="21"/>
        <v>0.119195734</v>
      </c>
      <c r="V19">
        <f t="shared" si="22"/>
        <v>0.01</v>
      </c>
      <c r="W19">
        <f t="shared" si="23"/>
        <v>0.35519875397677458</v>
      </c>
      <c r="X19">
        <f t="shared" si="24"/>
        <v>4.2338176196147062E-2</v>
      </c>
      <c r="Y19">
        <f t="shared" si="25"/>
        <v>3.5519875397677461E-3</v>
      </c>
      <c r="Z19">
        <f t="shared" si="26"/>
        <v>0.30930859024085977</v>
      </c>
      <c r="AB19">
        <f t="shared" si="27"/>
        <v>1511.819457908583</v>
      </c>
      <c r="AC19">
        <f t="shared" si="1"/>
        <v>1165.500467105606</v>
      </c>
      <c r="AE19">
        <f t="shared" si="2"/>
        <v>1157.6648045778691</v>
      </c>
      <c r="AF19">
        <f t="shared" si="3"/>
        <v>-57.883240228893456</v>
      </c>
      <c r="AG19">
        <f t="shared" si="4"/>
        <v>-7.7327147560214939</v>
      </c>
      <c r="AH19">
        <f t="shared" si="5"/>
        <v>-2116.908809807353</v>
      </c>
      <c r="AI19">
        <f t="shared" si="6"/>
        <v>-1024.8599602143991</v>
      </c>
      <c r="AJ19">
        <f t="shared" si="7"/>
        <v>346.31899080297694</v>
      </c>
      <c r="AK19">
        <f t="shared" si="28"/>
        <v>223.47469947457932</v>
      </c>
      <c r="AL19">
        <f t="shared" si="8"/>
        <v>-455.06626993684279</v>
      </c>
      <c r="AN19">
        <f t="shared" si="9"/>
        <v>311.21283682425786</v>
      </c>
      <c r="AO19">
        <f t="shared" si="10"/>
        <v>-15.560641841212894</v>
      </c>
      <c r="AP19">
        <f t="shared" si="11"/>
        <v>-2.07877106227805</v>
      </c>
      <c r="AQ19">
        <f t="shared" si="12"/>
        <v>-569.08458596410196</v>
      </c>
      <c r="AR19">
        <f t="shared" si="13"/>
        <v>-275.5111620433351</v>
      </c>
      <c r="AS19">
        <f t="shared" si="14"/>
        <v>93.100278377391831</v>
      </c>
      <c r="AT19">
        <f t="shared" si="15"/>
        <v>60.076280203830137</v>
      </c>
      <c r="AU19">
        <f t="shared" si="16"/>
        <v>-122.33460346211315</v>
      </c>
      <c r="AW19">
        <v>16</v>
      </c>
      <c r="AX19">
        <f>(R19*SUMPRODUCT(K20:$K$23, X20:$X$23)-$AZ$3*SUMPRODUCT(K19:$K$22, W20:$W$23))/Z19</f>
        <v>3768.0830855619834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7"/>
        <v>8.5570000000000007E-2</v>
      </c>
      <c r="I20" s="1">
        <f t="shared" si="18"/>
        <v>1.0855699999999999</v>
      </c>
      <c r="J20">
        <f t="shared" si="19"/>
        <v>0.92117505089492158</v>
      </c>
      <c r="K20">
        <f t="shared" si="29"/>
        <v>0.24763774424780427</v>
      </c>
      <c r="L20" s="2">
        <v>17</v>
      </c>
      <c r="M20" s="8">
        <v>0.13258683600000001</v>
      </c>
      <c r="O20">
        <f t="shared" si="30"/>
        <v>3742.7502536427814</v>
      </c>
      <c r="P20">
        <f t="shared" si="31"/>
        <v>187.13751268213909</v>
      </c>
      <c r="Q20" s="5">
        <f t="shared" si="32"/>
        <v>25</v>
      </c>
      <c r="R20">
        <f t="shared" si="0"/>
        <v>50000</v>
      </c>
      <c r="S20">
        <f t="shared" si="20"/>
        <v>3153.8234732831293</v>
      </c>
      <c r="U20">
        <f t="shared" si="21"/>
        <v>0.13258683600000001</v>
      </c>
      <c r="V20">
        <f t="shared" si="22"/>
        <v>0.01</v>
      </c>
      <c r="W20">
        <f t="shared" si="23"/>
        <v>0.30930859024085977</v>
      </c>
      <c r="X20">
        <f t="shared" si="24"/>
        <v>4.1010247327656082E-2</v>
      </c>
      <c r="Y20">
        <f t="shared" si="25"/>
        <v>3.0930859024085977E-3</v>
      </c>
      <c r="Z20">
        <f t="shared" si="26"/>
        <v>0.26520525701079511</v>
      </c>
      <c r="AB20">
        <f t="shared" si="27"/>
        <v>1165.500467105606</v>
      </c>
      <c r="AC20">
        <f t="shared" si="1"/>
        <v>836.41056479873077</v>
      </c>
      <c r="AE20">
        <f t="shared" si="2"/>
        <v>992.59704294455241</v>
      </c>
      <c r="AF20">
        <f t="shared" si="3"/>
        <v>-49.629852147227631</v>
      </c>
      <c r="AG20">
        <f t="shared" si="4"/>
        <v>-6.6301314252698775</v>
      </c>
      <c r="AH20">
        <f t="shared" si="5"/>
        <v>-2050.512366382804</v>
      </c>
      <c r="AI20">
        <f t="shared" si="6"/>
        <v>-1114.1753070107491</v>
      </c>
      <c r="AJ20">
        <f t="shared" si="7"/>
        <v>329.08990230687527</v>
      </c>
      <c r="AK20">
        <f t="shared" si="28"/>
        <v>180.42157748675379</v>
      </c>
      <c r="AL20">
        <f t="shared" si="8"/>
        <v>-604.66382721712</v>
      </c>
      <c r="AN20">
        <f t="shared" si="9"/>
        <v>245.80449266182987</v>
      </c>
      <c r="AO20">
        <f t="shared" si="10"/>
        <v>-12.290224633091496</v>
      </c>
      <c r="AP20">
        <f t="shared" si="11"/>
        <v>-1.641870790220312</v>
      </c>
      <c r="AQ20">
        <f t="shared" si="12"/>
        <v>-507.78425696326474</v>
      </c>
      <c r="AR20">
        <f t="shared" si="13"/>
        <v>-275.91185972474671</v>
      </c>
      <c r="AS20">
        <f t="shared" si="14"/>
        <v>81.495081062004871</v>
      </c>
      <c r="AT20">
        <f t="shared" si="15"/>
        <v>44.679192462450139</v>
      </c>
      <c r="AU20">
        <f t="shared" si="16"/>
        <v>-149.73758620029167</v>
      </c>
      <c r="AW20">
        <v>17</v>
      </c>
      <c r="AX20">
        <f>(R20*SUMPRODUCT(K21:$K$23, X21:$X$23)-$AZ$3*SUMPRODUCT(K20:$K$22, W21:$W$23))/Z20</f>
        <v>3153.8234732831293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7"/>
        <v>8.5570000000000007E-2</v>
      </c>
      <c r="I21" s="1">
        <f t="shared" si="18"/>
        <v>1.0855699999999999</v>
      </c>
      <c r="J21">
        <f t="shared" si="19"/>
        <v>0.92117505089492158</v>
      </c>
      <c r="K21">
        <f t="shared" si="29"/>
        <v>0.22811771166097466</v>
      </c>
      <c r="L21" s="2">
        <v>18</v>
      </c>
      <c r="M21" s="8">
        <v>0.14803979</v>
      </c>
      <c r="O21">
        <f t="shared" si="30"/>
        <v>3742.7502536427814</v>
      </c>
      <c r="P21">
        <f t="shared" si="31"/>
        <v>187.13751268213909</v>
      </c>
      <c r="Q21" s="5">
        <f t="shared" si="32"/>
        <v>25</v>
      </c>
      <c r="R21">
        <f t="shared" si="0"/>
        <v>50000</v>
      </c>
      <c r="S21">
        <f t="shared" si="20"/>
        <v>2372.4180408824968</v>
      </c>
      <c r="U21">
        <f t="shared" si="21"/>
        <v>0.14803979</v>
      </c>
      <c r="V21">
        <f t="shared" si="22"/>
        <v>0.01</v>
      </c>
      <c r="W21">
        <f t="shared" si="23"/>
        <v>0.26520525701079511</v>
      </c>
      <c r="X21">
        <f t="shared" si="24"/>
        <v>3.9260930554774136E-2</v>
      </c>
      <c r="Y21">
        <f t="shared" si="25"/>
        <v>2.6520525701079511E-3</v>
      </c>
      <c r="Z21">
        <f t="shared" si="26"/>
        <v>0.22329227388591302</v>
      </c>
      <c r="AB21">
        <f t="shared" si="27"/>
        <v>836.41056479873077</v>
      </c>
      <c r="AC21">
        <f t="shared" si="1"/>
        <v>529.74261895661573</v>
      </c>
      <c r="AE21">
        <f t="shared" si="2"/>
        <v>835.7272147229744</v>
      </c>
      <c r="AF21">
        <f t="shared" si="3"/>
        <v>-41.786360736148723</v>
      </c>
      <c r="AG21">
        <f t="shared" si="4"/>
        <v>-5.5823068471478257</v>
      </c>
      <c r="AH21">
        <f t="shared" si="5"/>
        <v>-1963.0465277387068</v>
      </c>
      <c r="AI21">
        <f t="shared" si="6"/>
        <v>-1174.6879805990288</v>
      </c>
      <c r="AJ21">
        <f t="shared" si="7"/>
        <v>306.66794584211505</v>
      </c>
      <c r="AK21">
        <f t="shared" si="28"/>
        <v>139.50917090548009</v>
      </c>
      <c r="AL21">
        <f t="shared" si="8"/>
        <v>-728.51086385143367</v>
      </c>
      <c r="AN21">
        <f t="shared" si="9"/>
        <v>190.64417979540494</v>
      </c>
      <c r="AO21">
        <f t="shared" si="10"/>
        <v>-9.5322089897702469</v>
      </c>
      <c r="AP21">
        <f t="shared" si="11"/>
        <v>-1.2734230637607522</v>
      </c>
      <c r="AQ21">
        <f t="shared" si="12"/>
        <v>-447.80568179177584</v>
      </c>
      <c r="AR21">
        <f t="shared" si="13"/>
        <v>-267.96713404990186</v>
      </c>
      <c r="AS21">
        <f t="shared" si="14"/>
        <v>69.956390045275</v>
      </c>
      <c r="AT21">
        <f t="shared" si="15"/>
        <v>31.824512822677942</v>
      </c>
      <c r="AU21">
        <f t="shared" si="16"/>
        <v>-166.18623118194893</v>
      </c>
      <c r="AW21">
        <v>18</v>
      </c>
      <c r="AX21">
        <f>(R21*SUMPRODUCT(K22:$K$23, X22:$X$23)-$AZ$3*SUMPRODUCT(K21:$K$22, W22:$W$23))/Z21</f>
        <v>2372.4180408824968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7"/>
        <v>8.5570000000000007E-2</v>
      </c>
      <c r="I22" s="1">
        <f t="shared" si="18"/>
        <v>1.0855699999999999</v>
      </c>
      <c r="J22">
        <f t="shared" si="19"/>
        <v>0.92117505089492158</v>
      </c>
      <c r="K22">
        <f t="shared" si="29"/>
        <v>0.21013634464933137</v>
      </c>
      <c r="L22" s="2">
        <v>19</v>
      </c>
      <c r="M22" s="8">
        <v>0.16585403400000001</v>
      </c>
      <c r="O22">
        <f t="shared" si="30"/>
        <v>3742.7502536427814</v>
      </c>
      <c r="P22">
        <f t="shared" si="31"/>
        <v>187.13751268213909</v>
      </c>
      <c r="Q22" s="5">
        <f t="shared" si="32"/>
        <v>25</v>
      </c>
      <c r="R22">
        <f t="shared" si="0"/>
        <v>50000</v>
      </c>
      <c r="S22">
        <f t="shared" si="20"/>
        <v>1359.047777725078</v>
      </c>
      <c r="U22">
        <f t="shared" si="21"/>
        <v>0.16585403400000001</v>
      </c>
      <c r="V22">
        <f t="shared" si="22"/>
        <v>0.01</v>
      </c>
      <c r="W22">
        <f t="shared" si="23"/>
        <v>0.22329227388591302</v>
      </c>
      <c r="X22">
        <f t="shared" si="24"/>
        <v>3.7033924385011532E-2</v>
      </c>
      <c r="Y22">
        <f t="shared" si="25"/>
        <v>2.2329227388591302E-3</v>
      </c>
      <c r="Z22">
        <f t="shared" si="26"/>
        <v>0.18402542676204234</v>
      </c>
      <c r="AB22">
        <f t="shared" si="27"/>
        <v>529.74261895661573</v>
      </c>
      <c r="AC22">
        <f t="shared" si="1"/>
        <v>250.09934728586273</v>
      </c>
      <c r="AE22">
        <f t="shared" si="2"/>
        <v>688.76121269035502</v>
      </c>
      <c r="AF22">
        <f t="shared" si="3"/>
        <v>-34.438060634517754</v>
      </c>
      <c r="AG22">
        <f t="shared" si="4"/>
        <v>-4.6006356690510586</v>
      </c>
      <c r="AH22">
        <f t="shared" si="5"/>
        <v>-1851.6962192505766</v>
      </c>
      <c r="AI22">
        <f t="shared" si="6"/>
        <v>-1201.9737028637905</v>
      </c>
      <c r="AJ22">
        <f t="shared" si="7"/>
        <v>279.64327167075299</v>
      </c>
      <c r="AK22">
        <f t="shared" si="28"/>
        <v>101.32050802553562</v>
      </c>
      <c r="AL22">
        <f t="shared" si="8"/>
        <v>-821.00992316750194</v>
      </c>
      <c r="AN22">
        <f t="shared" si="9"/>
        <v>144.73376357099187</v>
      </c>
      <c r="AO22">
        <f t="shared" si="10"/>
        <v>-7.2366881785495938</v>
      </c>
      <c r="AP22">
        <f t="shared" si="11"/>
        <v>-0.96676076255772048</v>
      </c>
      <c r="AQ22">
        <f t="shared" si="12"/>
        <v>-389.10867491430304</v>
      </c>
      <c r="AR22">
        <f t="shared" si="13"/>
        <v>-252.57836028441849</v>
      </c>
      <c r="AS22">
        <f t="shared" si="14"/>
        <v>58.763214914671956</v>
      </c>
      <c r="AT22">
        <f t="shared" si="15"/>
        <v>21.291121194499297</v>
      </c>
      <c r="AU22">
        <f t="shared" si="16"/>
        <v>-172.52402417524726</v>
      </c>
      <c r="AW22">
        <v>19</v>
      </c>
      <c r="AX22">
        <f>(R22*SUMPRODUCT(K23:$K$23, X23:$X$23)-$AZ$3*SUMPRODUCT(K22:$K$22, W23:$W$23))/Z22</f>
        <v>1359.047777725078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7"/>
        <v>8.5570000000000007E-2</v>
      </c>
      <c r="I23" s="1">
        <f t="shared" si="18"/>
        <v>1.0855699999999999</v>
      </c>
      <c r="J23">
        <f t="shared" si="19"/>
        <v>0.92117505089492158</v>
      </c>
      <c r="K23">
        <f t="shared" si="29"/>
        <v>0.19357235797722061</v>
      </c>
      <c r="L23" s="2">
        <v>20</v>
      </c>
      <c r="M23" s="8">
        <v>0.18707617900000001</v>
      </c>
      <c r="O23">
        <f t="shared" si="30"/>
        <v>3742.7502536427814</v>
      </c>
      <c r="P23">
        <f t="shared" si="31"/>
        <v>187.13751268213909</v>
      </c>
      <c r="Q23" s="5">
        <f t="shared" si="32"/>
        <v>25</v>
      </c>
      <c r="R23">
        <f t="shared" si="0"/>
        <v>50000</v>
      </c>
      <c r="S23">
        <f t="shared" si="20"/>
        <v>1692.6235617626271</v>
      </c>
      <c r="U23">
        <f t="shared" si="21"/>
        <v>0.18707617900000001</v>
      </c>
      <c r="V23">
        <f t="shared" si="22"/>
        <v>0.01</v>
      </c>
      <c r="W23">
        <f t="shared" si="23"/>
        <v>0.18402542676204234</v>
      </c>
      <c r="X23">
        <f t="shared" si="24"/>
        <v>3.4426773677487227E-2</v>
      </c>
      <c r="Y23">
        <f t="shared" si="25"/>
        <v>1.8402542676204234E-3</v>
      </c>
      <c r="Z23">
        <f t="shared" si="26"/>
        <v>0.1477583988169347</v>
      </c>
      <c r="AB23">
        <f t="shared" si="27"/>
        <v>250.09934728586273</v>
      </c>
      <c r="AC23">
        <f t="shared" si="1"/>
        <v>250.09934728586276</v>
      </c>
      <c r="AE23">
        <f t="shared" si="2"/>
        <v>553.02278464993356</v>
      </c>
      <c r="AF23">
        <f t="shared" si="3"/>
        <v>-27.651139232496682</v>
      </c>
      <c r="AG23">
        <f t="shared" si="4"/>
        <v>-3.6939599704233674</v>
      </c>
      <c r="AH23">
        <f t="shared" si="5"/>
        <v>-1721.3386838743613</v>
      </c>
      <c r="AI23">
        <f t="shared" si="6"/>
        <v>-1199.6609984273477</v>
      </c>
      <c r="AJ23">
        <f t="shared" si="7"/>
        <v>0</v>
      </c>
      <c r="AK23">
        <f t="shared" si="28"/>
        <v>66.357052845621354</v>
      </c>
      <c r="AL23">
        <f t="shared" si="8"/>
        <v>-1133.3039455817263</v>
      </c>
      <c r="AN23">
        <f t="shared" si="9"/>
        <v>107.04992443981632</v>
      </c>
      <c r="AO23">
        <f t="shared" si="10"/>
        <v>-5.3524962219908172</v>
      </c>
      <c r="AP23">
        <f t="shared" si="11"/>
        <v>-0.71504854174831534</v>
      </c>
      <c r="AQ23">
        <f t="shared" si="12"/>
        <v>-333.20358791496568</v>
      </c>
      <c r="AR23">
        <f t="shared" si="13"/>
        <v>-232.22120823888844</v>
      </c>
      <c r="AS23">
        <f t="shared" si="14"/>
        <v>0</v>
      </c>
      <c r="AT23">
        <f t="shared" si="15"/>
        <v>12.844891187745962</v>
      </c>
      <c r="AU23">
        <f t="shared" si="16"/>
        <v>-219.37631705114248</v>
      </c>
      <c r="AW23">
        <v>20</v>
      </c>
      <c r="AX23">
        <f>(R23*SUMPRODUCT(K$23:$K24, X$23:$X24)-$AZ$3*SUMPRODUCT(K$22:$K23, W$23:$W24))/Z23</f>
        <v>1692.6235617626271</v>
      </c>
    </row>
    <row r="25" spans="5:50" x14ac:dyDescent="0.25">
      <c r="AN25" s="6">
        <f t="shared" ref="AN25:AU25" si="33">SUM(AN3:AN23)</f>
        <v>24515.141316589739</v>
      </c>
      <c r="AO25" s="6">
        <f t="shared" si="33"/>
        <v>-4032.819756061574</v>
      </c>
      <c r="AP25" s="6">
        <f t="shared" si="33"/>
        <v>-1661.1834363435364</v>
      </c>
      <c r="AQ25" s="6">
        <f t="shared" si="33"/>
        <v>-15933.537535765121</v>
      </c>
      <c r="AR25" s="6">
        <f t="shared" si="33"/>
        <v>2887.6005884195069</v>
      </c>
      <c r="AS25" s="6">
        <f t="shared" si="33"/>
        <v>-1926.5988292818065</v>
      </c>
      <c r="AT25" s="6">
        <f t="shared" si="33"/>
        <v>3566.8053369926715</v>
      </c>
      <c r="AU25" s="7">
        <f t="shared" si="33"/>
        <v>4527.8070961303702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44" priority="1" operator="lessThan">
      <formula>0</formula>
    </cfRule>
  </conditionalFormatting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B5CAFF-3FC2-4B90-ABDE-832E8ED547AE}">
  <sheetPr codeName="Sheet53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0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'T.26.04.B'!C3*(1+C12)</f>
        <v>272.83928828641859</v>
      </c>
      <c r="K3">
        <v>1</v>
      </c>
      <c r="L3" s="2">
        <v>0</v>
      </c>
      <c r="O3">
        <f>$C$3</f>
        <v>272.83928828641859</v>
      </c>
      <c r="P3">
        <f>O3*B5</f>
        <v>218.2714306291349</v>
      </c>
      <c r="Q3" s="5">
        <f>B8</f>
        <v>1522.432587</v>
      </c>
      <c r="R3">
        <f t="shared" ref="R3:R23" si="0">$C$6</f>
        <v>100000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272.83928828641859</v>
      </c>
      <c r="AF3">
        <f t="shared" ref="AF3:AF23" si="4">-$Z3*P3</f>
        <v>-218.2714306291349</v>
      </c>
      <c r="AG3">
        <f t="shared" ref="AG3:AG23" si="5">-$Z3*Q3</f>
        <v>-1522.432587</v>
      </c>
      <c r="AH3">
        <f t="shared" ref="AH3:AH23" si="6">-X3*R3</f>
        <v>0</v>
      </c>
      <c r="AI3">
        <f t="shared" ref="AI3:AI23" si="7">SUM(AE3:AH3)</f>
        <v>-1467.8647293427164</v>
      </c>
      <c r="AJ3">
        <f t="shared" ref="AJ3:AJ23" si="8">AB3-AC3</f>
        <v>0</v>
      </c>
      <c r="AL3">
        <f t="shared" ref="AL3:AL23" si="9">SUM(AI3:AK3)</f>
        <v>-1467.8647293427164</v>
      </c>
      <c r="AN3">
        <f t="shared" ref="AN3:AN23" si="10">AE3*$K3</f>
        <v>272.83928828641859</v>
      </c>
      <c r="AO3">
        <f t="shared" ref="AO3:AO23" si="11">AF3*$K3</f>
        <v>-218.2714306291349</v>
      </c>
      <c r="AP3">
        <f t="shared" ref="AP3:AP23" si="12">AG3*$K3</f>
        <v>-1522.432587</v>
      </c>
      <c r="AQ3">
        <f t="shared" ref="AQ3:AQ23" si="13">AH3*$K3</f>
        <v>0</v>
      </c>
      <c r="AR3">
        <f t="shared" ref="AR3:AR23" si="14">AI3*$K3</f>
        <v>-1467.8647293427164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-1467.8647293427164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128.68870285826506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23" si="18">F4+$C$9</f>
        <v>8.5570000000000007E-2</v>
      </c>
      <c r="I4" s="1">
        <f t="shared" ref="I4:I23" si="19">1+H4</f>
        <v>1.0855699999999999</v>
      </c>
      <c r="J4">
        <f t="shared" ref="J4:J23" si="20">1/I4</f>
        <v>0.92117505089492158</v>
      </c>
      <c r="K4">
        <f>J4</f>
        <v>0.92117505089492158</v>
      </c>
      <c r="L4" s="2">
        <v>1</v>
      </c>
      <c r="M4" s="8" cm="1">
        <f t="array" ref="M4:M23">Mortalities!B2:B21</f>
        <v>1.1616059999999999E-3</v>
      </c>
      <c r="R4">
        <f t="shared" si="0"/>
        <v>100000</v>
      </c>
      <c r="S4">
        <f t="shared" si="1"/>
        <v>21.929221572357847</v>
      </c>
      <c r="U4">
        <f t="shared" ref="U4:U23" si="21">M4</f>
        <v>1.1616059999999999E-3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1.1616059999999999E-3</v>
      </c>
      <c r="Y4">
        <f t="shared" ref="Y4:Y23" si="25">V4*W4</f>
        <v>0.01</v>
      </c>
      <c r="Z4">
        <f t="shared" ref="Z4:Z23" si="26">MAX(0, W4-X4-Y4)</f>
        <v>0.98883839399999995</v>
      </c>
      <c r="AB4">
        <f t="shared" ref="AB4:AB23" si="27">AC3</f>
        <v>0</v>
      </c>
      <c r="AC4">
        <f t="shared" si="2"/>
        <v>21.684456241280486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-116.16059999999999</v>
      </c>
      <c r="AI4">
        <f t="shared" si="7"/>
        <v>-116.16059999999999</v>
      </c>
      <c r="AJ4">
        <f t="shared" si="8"/>
        <v>-21.684456241280486</v>
      </c>
      <c r="AK4">
        <f>G4*MAX(0, SUM(AB4, AE4:AF4))</f>
        <v>0</v>
      </c>
      <c r="AL4">
        <f t="shared" si="9"/>
        <v>-137.84505624128047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-107.00424661698462</v>
      </c>
      <c r="AR4">
        <f t="shared" si="14"/>
        <v>-107.00424661698462</v>
      </c>
      <c r="AS4">
        <f t="shared" si="15"/>
        <v>-19.975180081690251</v>
      </c>
      <c r="AT4">
        <f t="shared" si="16"/>
        <v>0</v>
      </c>
      <c r="AU4">
        <f t="shared" si="17"/>
        <v>-126.97942669867487</v>
      </c>
      <c r="AW4">
        <v>1</v>
      </c>
      <c r="AX4">
        <f>(R4*SUMPRODUCT(K5:$K$23, X5:$X$23)-$AZ$3*SUMPRODUCT(K4:$K$22, W5:$W$23))/Z4</f>
        <v>21.929221572357847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8.5570000000000007E-2</v>
      </c>
      <c r="I5" s="1">
        <f t="shared" si="19"/>
        <v>1.0855699999999999</v>
      </c>
      <c r="J5">
        <f t="shared" si="20"/>
        <v>0.92117505089492158</v>
      </c>
      <c r="K5">
        <f t="shared" ref="K5:K23" si="28">K4*J5</f>
        <v>0.84856347439126134</v>
      </c>
      <c r="L5" s="2">
        <v>2</v>
      </c>
      <c r="M5" s="8">
        <v>1.1730060000000001E-3</v>
      </c>
      <c r="O5">
        <f t="shared" ref="O5:O23" si="29">$C$3</f>
        <v>272.83928828641859</v>
      </c>
      <c r="P5">
        <f t="shared" ref="P5:P23" si="30">O5*$C$5</f>
        <v>13.641964414320931</v>
      </c>
      <c r="Q5" s="5">
        <f t="shared" ref="Q5:Q23" si="31">$C$8</f>
        <v>25</v>
      </c>
      <c r="R5">
        <f t="shared" si="0"/>
        <v>100000</v>
      </c>
      <c r="S5">
        <f t="shared" si="1"/>
        <v>41.399597241620135</v>
      </c>
      <c r="U5">
        <f t="shared" si="21"/>
        <v>1.1730060000000001E-3</v>
      </c>
      <c r="V5">
        <f t="shared" si="22"/>
        <v>0.01</v>
      </c>
      <c r="W5">
        <f t="shared" si="23"/>
        <v>0.98883839399999995</v>
      </c>
      <c r="X5">
        <f t="shared" si="24"/>
        <v>1.159913369192364E-3</v>
      </c>
      <c r="Y5">
        <f t="shared" si="25"/>
        <v>9.8883839400000003E-3</v>
      </c>
      <c r="Z5">
        <f t="shared" si="26"/>
        <v>0.97779009669080752</v>
      </c>
      <c r="AB5">
        <f t="shared" si="27"/>
        <v>21.684456241280486</v>
      </c>
      <c r="AC5">
        <f t="shared" si="2"/>
        <v>40.480116189844239</v>
      </c>
      <c r="AE5">
        <f t="shared" si="3"/>
        <v>266.77955407462832</v>
      </c>
      <c r="AF5">
        <f t="shared" si="4"/>
        <v>-13.338977703731418</v>
      </c>
      <c r="AG5">
        <f t="shared" si="5"/>
        <v>-24.444752417270188</v>
      </c>
      <c r="AH5">
        <f t="shared" si="6"/>
        <v>-115.9913369192364</v>
      </c>
      <c r="AI5">
        <f t="shared" si="7"/>
        <v>113.00448703439031</v>
      </c>
      <c r="AJ5">
        <f t="shared" si="8"/>
        <v>-18.795659948563753</v>
      </c>
      <c r="AK5">
        <f>G5*SUM(AB5, AE5:AF5)</f>
        <v>19.25875228285242</v>
      </c>
      <c r="AL5">
        <f t="shared" si="9"/>
        <v>113.46757936867897</v>
      </c>
      <c r="AN5">
        <f t="shared" si="10"/>
        <v>226.37938530211798</v>
      </c>
      <c r="AO5">
        <f t="shared" si="11"/>
        <v>-11.318969265105901</v>
      </c>
      <c r="AP5">
        <f t="shared" si="12"/>
        <v>-20.742924041832975</v>
      </c>
      <c r="AQ5">
        <f t="shared" si="13"/>
        <v>-98.426011855474627</v>
      </c>
      <c r="AR5">
        <f t="shared" si="14"/>
        <v>95.891480139704484</v>
      </c>
      <c r="AS5">
        <f t="shared" si="15"/>
        <v>-15.949310509429933</v>
      </c>
      <c r="AT5">
        <f t="shared" si="16"/>
        <v>16.342273749577885</v>
      </c>
      <c r="AU5">
        <f t="shared" si="17"/>
        <v>96.284443379852434</v>
      </c>
      <c r="AW5">
        <v>2</v>
      </c>
      <c r="AX5">
        <f>(R5*SUMPRODUCT(K6:$K$23, X6:$X$23)-$AZ$3*SUMPRODUCT(K5:$K$22, W6:$W$23))/Z5</f>
        <v>41.399597241620135</v>
      </c>
    </row>
    <row r="6" spans="1:52" x14ac:dyDescent="0.25">
      <c r="A6" t="s">
        <v>16</v>
      </c>
      <c r="C6" s="2">
        <v>100000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8.5570000000000007E-2</v>
      </c>
      <c r="I6" s="1">
        <f t="shared" si="19"/>
        <v>1.0855699999999999</v>
      </c>
      <c r="J6">
        <f t="shared" si="20"/>
        <v>0.92117505089492158</v>
      </c>
      <c r="K6">
        <f t="shared" si="28"/>
        <v>0.7816755017099416</v>
      </c>
      <c r="L6" s="2">
        <v>3</v>
      </c>
      <c r="M6" s="8">
        <v>1.1872549999999999E-3</v>
      </c>
      <c r="O6">
        <f t="shared" si="29"/>
        <v>272.83928828641859</v>
      </c>
      <c r="P6">
        <f t="shared" si="30"/>
        <v>13.641964414320931</v>
      </c>
      <c r="Q6" s="5">
        <f t="shared" si="31"/>
        <v>25</v>
      </c>
      <c r="R6">
        <f t="shared" si="0"/>
        <v>100000</v>
      </c>
      <c r="S6">
        <f t="shared" si="1"/>
        <v>58.449201396236674</v>
      </c>
      <c r="U6">
        <f t="shared" si="21"/>
        <v>1.1872549999999999E-3</v>
      </c>
      <c r="V6">
        <f t="shared" si="22"/>
        <v>0.01</v>
      </c>
      <c r="W6">
        <f t="shared" si="23"/>
        <v>0.97779009669080752</v>
      </c>
      <c r="X6">
        <f t="shared" si="24"/>
        <v>1.1608861812466445E-3</v>
      </c>
      <c r="Y6">
        <f t="shared" si="25"/>
        <v>9.7779009669080753E-3</v>
      </c>
      <c r="Z6">
        <f t="shared" si="26"/>
        <v>0.96685130954265275</v>
      </c>
      <c r="AB6">
        <f t="shared" si="27"/>
        <v>40.480116189844239</v>
      </c>
      <c r="AC6">
        <f t="shared" si="2"/>
        <v>56.511686911673678</v>
      </c>
      <c r="AE6">
        <f t="shared" si="3"/>
        <v>263.79502317440915</v>
      </c>
      <c r="AF6">
        <f t="shared" si="4"/>
        <v>-13.18975115872046</v>
      </c>
      <c r="AG6">
        <f t="shared" si="5"/>
        <v>-24.171282738566319</v>
      </c>
      <c r="AH6">
        <f t="shared" si="6"/>
        <v>-116.08861812466445</v>
      </c>
      <c r="AI6">
        <f t="shared" si="7"/>
        <v>110.3453711524579</v>
      </c>
      <c r="AJ6">
        <f t="shared" si="8"/>
        <v>-16.031570721829439</v>
      </c>
      <c r="AK6">
        <f>G6*SUM(AB6, AE6:AF6)</f>
        <v>20.375977174387305</v>
      </c>
      <c r="AL6">
        <f t="shared" si="9"/>
        <v>114.68977760501576</v>
      </c>
      <c r="AN6">
        <f t="shared" si="10"/>
        <v>206.20210708844195</v>
      </c>
      <c r="AO6">
        <f t="shared" si="11"/>
        <v>-10.310105354422099</v>
      </c>
      <c r="AP6">
        <f t="shared" si="12"/>
        <v>-18.894099561641678</v>
      </c>
      <c r="AQ6">
        <f t="shared" si="13"/>
        <v>-90.743628815410901</v>
      </c>
      <c r="AR6">
        <f t="shared" si="14"/>
        <v>86.254273356967246</v>
      </c>
      <c r="AS6">
        <f t="shared" si="15"/>
        <v>-12.531486087184437</v>
      </c>
      <c r="AT6">
        <f t="shared" si="16"/>
        <v>15.927402180619515</v>
      </c>
      <c r="AU6">
        <f t="shared" si="17"/>
        <v>89.650189450402323</v>
      </c>
      <c r="AW6">
        <v>3</v>
      </c>
      <c r="AX6">
        <f>(R6*SUMPRODUCT(K7:$K$23, X7:$X$23)-$AZ$3*SUMPRODUCT(K6:$K$22, W7:$W$23))/Z6</f>
        <v>58.449201396236674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8.5570000000000007E-2</v>
      </c>
      <c r="I7" s="1">
        <f t="shared" si="19"/>
        <v>1.0855699999999999</v>
      </c>
      <c r="J7">
        <f t="shared" si="20"/>
        <v>0.92117505089492158</v>
      </c>
      <c r="K7">
        <f t="shared" si="28"/>
        <v>0.72005997007096878</v>
      </c>
      <c r="L7" s="2">
        <v>4</v>
      </c>
      <c r="M7" s="8">
        <v>1.2024550000000001E-3</v>
      </c>
      <c r="O7">
        <f t="shared" si="29"/>
        <v>272.83928828641859</v>
      </c>
      <c r="P7">
        <f t="shared" si="30"/>
        <v>13.641964414320931</v>
      </c>
      <c r="Q7" s="5">
        <f t="shared" si="31"/>
        <v>25</v>
      </c>
      <c r="R7">
        <f t="shared" si="0"/>
        <v>100000</v>
      </c>
      <c r="S7">
        <f t="shared" si="1"/>
        <v>73.278940671524239</v>
      </c>
      <c r="U7">
        <f t="shared" si="21"/>
        <v>1.2024550000000001E-3</v>
      </c>
      <c r="V7">
        <f t="shared" si="22"/>
        <v>0.01</v>
      </c>
      <c r="W7">
        <f t="shared" si="23"/>
        <v>0.96685130954265275</v>
      </c>
      <c r="X7">
        <f t="shared" si="24"/>
        <v>1.1625951914161106E-3</v>
      </c>
      <c r="Y7">
        <f t="shared" si="25"/>
        <v>9.6685130954265279E-3</v>
      </c>
      <c r="Z7">
        <f t="shared" si="26"/>
        <v>0.95602020125581011</v>
      </c>
      <c r="AB7">
        <f t="shared" si="27"/>
        <v>56.511686911673678</v>
      </c>
      <c r="AC7">
        <f t="shared" si="2"/>
        <v>70.056147608603169</v>
      </c>
      <c r="AE7">
        <f t="shared" si="3"/>
        <v>260.83987129807389</v>
      </c>
      <c r="AF7">
        <f t="shared" si="4"/>
        <v>-13.041993564903697</v>
      </c>
      <c r="AG7">
        <f t="shared" si="5"/>
        <v>-23.900505031395252</v>
      </c>
      <c r="AH7">
        <f t="shared" si="6"/>
        <v>-116.25951914161107</v>
      </c>
      <c r="AI7">
        <f t="shared" si="7"/>
        <v>107.63785356016388</v>
      </c>
      <c r="AJ7">
        <f t="shared" si="8"/>
        <v>-13.544460696929491</v>
      </c>
      <c r="AK7">
        <f>G7*SUM(AB7, AE7:AF7)</f>
        <v>21.301669525139072</v>
      </c>
      <c r="AL7">
        <f t="shared" si="9"/>
        <v>115.39506238837346</v>
      </c>
      <c r="AN7">
        <f t="shared" si="10"/>
        <v>187.82034992020644</v>
      </c>
      <c r="AO7">
        <f t="shared" si="11"/>
        <v>-9.3910174960103241</v>
      </c>
      <c r="AP7">
        <f t="shared" si="12"/>
        <v>-17.209796937587505</v>
      </c>
      <c r="AQ7">
        <f t="shared" si="13"/>
        <v>-83.713825873573683</v>
      </c>
      <c r="AR7">
        <f t="shared" si="14"/>
        <v>77.505709613034924</v>
      </c>
      <c r="AS7">
        <f t="shared" si="15"/>
        <v>-9.7528239640584626</v>
      </c>
      <c r="AT7">
        <f t="shared" si="16"/>
        <v>15.338479520733308</v>
      </c>
      <c r="AU7">
        <f t="shared" si="17"/>
        <v>83.091365169709775</v>
      </c>
      <c r="AW7">
        <v>4</v>
      </c>
      <c r="AX7">
        <f>(R7*SUMPRODUCT(K8:$K$23, X8:$X$23)-$AZ$3*SUMPRODUCT(K7:$K$22, W8:$W$23))/Z7</f>
        <v>73.278940671524239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8.5570000000000007E-2</v>
      </c>
      <c r="I8" s="1">
        <f t="shared" si="19"/>
        <v>1.0855699999999999</v>
      </c>
      <c r="J8">
        <f t="shared" si="20"/>
        <v>0.92117505089492158</v>
      </c>
      <c r="K8">
        <f t="shared" si="28"/>
        <v>0.66330127957752039</v>
      </c>
      <c r="L8" s="2">
        <v>5</v>
      </c>
      <c r="M8" s="8">
        <v>1.2214540000000001E-3</v>
      </c>
      <c r="O8">
        <f t="shared" si="29"/>
        <v>272.83928828641859</v>
      </c>
      <c r="P8">
        <f t="shared" si="30"/>
        <v>13.641964414320931</v>
      </c>
      <c r="Q8" s="5">
        <f t="shared" si="31"/>
        <v>25</v>
      </c>
      <c r="R8">
        <f t="shared" si="0"/>
        <v>100000</v>
      </c>
      <c r="S8">
        <f t="shared" si="1"/>
        <v>85.887102252732788</v>
      </c>
      <c r="U8">
        <f t="shared" si="21"/>
        <v>1.2214540000000001E-3</v>
      </c>
      <c r="V8">
        <f t="shared" si="22"/>
        <v>0.01</v>
      </c>
      <c r="W8">
        <f t="shared" si="23"/>
        <v>0.95602020125581011</v>
      </c>
      <c r="X8">
        <f t="shared" si="24"/>
        <v>1.1677346989047144E-3</v>
      </c>
      <c r="Y8">
        <f t="shared" si="25"/>
        <v>9.5602020125581007E-3</v>
      </c>
      <c r="Z8">
        <f t="shared" si="26"/>
        <v>0.94529226454434723</v>
      </c>
      <c r="AB8">
        <f t="shared" si="27"/>
        <v>70.056147608603169</v>
      </c>
      <c r="AC8">
        <f t="shared" si="2"/>
        <v>81.18841338363768</v>
      </c>
      <c r="AE8">
        <f t="shared" si="3"/>
        <v>257.91286868093664</v>
      </c>
      <c r="AF8">
        <f t="shared" si="4"/>
        <v>-12.895643434046832</v>
      </c>
      <c r="AG8">
        <f t="shared" si="5"/>
        <v>-23.63230661360868</v>
      </c>
      <c r="AH8">
        <f t="shared" si="6"/>
        <v>-116.77346989047145</v>
      </c>
      <c r="AI8">
        <f t="shared" si="7"/>
        <v>104.61144874280969</v>
      </c>
      <c r="AJ8">
        <f t="shared" si="8"/>
        <v>-11.132265775034512</v>
      </c>
      <c r="AK8">
        <f t="shared" ref="AK8:AK23" si="32">G8*SUM(AB8:AB8, AE8:AF8)</f>
        <v>22.055136099884507</v>
      </c>
      <c r="AL8">
        <f t="shared" si="9"/>
        <v>115.53431906765968</v>
      </c>
      <c r="AN8">
        <f t="shared" si="10"/>
        <v>171.07393581557426</v>
      </c>
      <c r="AO8">
        <f t="shared" si="11"/>
        <v>-8.5536967907787123</v>
      </c>
      <c r="AP8">
        <f t="shared" si="12"/>
        <v>-15.675339216174935</v>
      </c>
      <c r="AQ8">
        <f t="shared" si="13"/>
        <v>-77.455991999056764</v>
      </c>
      <c r="AR8">
        <f t="shared" si="14"/>
        <v>69.388907809563847</v>
      </c>
      <c r="AS8">
        <f t="shared" si="15"/>
        <v>-7.3840461331774279</v>
      </c>
      <c r="AT8">
        <f t="shared" si="16"/>
        <v>14.629199996309756</v>
      </c>
      <c r="AU8">
        <f t="shared" si="17"/>
        <v>76.634061672696177</v>
      </c>
      <c r="AW8">
        <v>5</v>
      </c>
      <c r="AX8">
        <f>(R8*SUMPRODUCT(K9:$K$23, X9:$X$23)-$AZ$3*SUMPRODUCT(K8:$K$22, W9:$W$23))/Z8</f>
        <v>85.887102252732788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8.5570000000000007E-2</v>
      </c>
      <c r="I9" s="1">
        <f t="shared" si="19"/>
        <v>1.0855699999999999</v>
      </c>
      <c r="J9">
        <f t="shared" si="20"/>
        <v>0.92117505089492158</v>
      </c>
      <c r="K9">
        <f t="shared" si="28"/>
        <v>0.61101658997348895</v>
      </c>
      <c r="L9" s="2">
        <v>6</v>
      </c>
      <c r="M9" s="8">
        <v>1.250903E-3</v>
      </c>
      <c r="O9">
        <f t="shared" si="29"/>
        <v>272.83928828641859</v>
      </c>
      <c r="P9">
        <f t="shared" si="30"/>
        <v>13.641964414320931</v>
      </c>
      <c r="Q9" s="5">
        <f t="shared" si="31"/>
        <v>25</v>
      </c>
      <c r="R9">
        <f t="shared" si="0"/>
        <v>100000</v>
      </c>
      <c r="S9">
        <f t="shared" si="1"/>
        <v>95.893119163102071</v>
      </c>
      <c r="U9">
        <f t="shared" si="21"/>
        <v>1.250903E-3</v>
      </c>
      <c r="V9">
        <f t="shared" si="22"/>
        <v>0.01</v>
      </c>
      <c r="W9">
        <f t="shared" si="23"/>
        <v>0.94529226454434723</v>
      </c>
      <c r="X9">
        <f t="shared" si="24"/>
        <v>1.1824689295953177E-3</v>
      </c>
      <c r="Y9">
        <f t="shared" si="25"/>
        <v>9.452922645443472E-3</v>
      </c>
      <c r="Z9">
        <f t="shared" si="26"/>
        <v>0.93465687296930844</v>
      </c>
      <c r="AB9">
        <f t="shared" si="27"/>
        <v>81.18841338363768</v>
      </c>
      <c r="AC9">
        <f t="shared" si="2"/>
        <v>89.627162896258255</v>
      </c>
      <c r="AE9">
        <f t="shared" si="3"/>
        <v>255.01111601295565</v>
      </c>
      <c r="AF9">
        <f t="shared" si="4"/>
        <v>-12.750555800647785</v>
      </c>
      <c r="AG9">
        <f t="shared" si="5"/>
        <v>-23.36642182423271</v>
      </c>
      <c r="AH9">
        <f t="shared" si="6"/>
        <v>-118.24689295953178</v>
      </c>
      <c r="AI9">
        <f t="shared" si="7"/>
        <v>100.64724542854339</v>
      </c>
      <c r="AJ9">
        <f t="shared" si="8"/>
        <v>-8.4387495126205749</v>
      </c>
      <c r="AK9">
        <f t="shared" si="32"/>
        <v>22.641428151716191</v>
      </c>
      <c r="AL9">
        <f t="shared" si="9"/>
        <v>114.84992406763899</v>
      </c>
      <c r="AN9">
        <f t="shared" si="10"/>
        <v>155.81602251156994</v>
      </c>
      <c r="AO9">
        <f t="shared" si="11"/>
        <v>-7.7908011255784988</v>
      </c>
      <c r="AP9">
        <f t="shared" si="12"/>
        <v>-14.277271382924781</v>
      </c>
      <c r="AQ9">
        <f t="shared" si="13"/>
        <v>-72.250813311093268</v>
      </c>
      <c r="AR9">
        <f t="shared" si="14"/>
        <v>61.497136691973402</v>
      </c>
      <c r="AS9">
        <f t="shared" si="15"/>
        <v>-5.1562159508418652</v>
      </c>
      <c r="AT9">
        <f t="shared" si="16"/>
        <v>13.834288221391382</v>
      </c>
      <c r="AU9">
        <f t="shared" si="17"/>
        <v>70.175208962522916</v>
      </c>
      <c r="AW9">
        <v>6</v>
      </c>
      <c r="AX9">
        <f>(R9*SUMPRODUCT(K10:$K$23, X10:$X$23)-$AZ$3*SUMPRODUCT(K9:$K$22, W10:$W$23))/Z9</f>
        <v>95.893119163102071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8.5570000000000007E-2</v>
      </c>
      <c r="I10" s="1">
        <f t="shared" si="19"/>
        <v>1.0855699999999999</v>
      </c>
      <c r="J10">
        <f t="shared" si="20"/>
        <v>0.92117505089492158</v>
      </c>
      <c r="K10">
        <f t="shared" si="28"/>
        <v>0.56285323836647017</v>
      </c>
      <c r="L10" s="2">
        <v>7</v>
      </c>
      <c r="M10" s="8">
        <v>1.286052E-3</v>
      </c>
      <c r="O10">
        <f t="shared" si="29"/>
        <v>272.83928828641859</v>
      </c>
      <c r="P10">
        <f t="shared" si="30"/>
        <v>13.641964414320931</v>
      </c>
      <c r="Q10" s="5">
        <f t="shared" si="31"/>
        <v>25</v>
      </c>
      <c r="R10">
        <f t="shared" si="0"/>
        <v>100000</v>
      </c>
      <c r="S10">
        <f t="shared" si="1"/>
        <v>103.30409363346342</v>
      </c>
      <c r="U10">
        <f t="shared" si="21"/>
        <v>1.286052E-3</v>
      </c>
      <c r="V10">
        <f t="shared" si="22"/>
        <v>0.01</v>
      </c>
      <c r="W10">
        <f t="shared" si="23"/>
        <v>0.93465687296930844</v>
      </c>
      <c r="X10">
        <f t="shared" si="24"/>
        <v>1.202017340795925E-3</v>
      </c>
      <c r="Y10">
        <f t="shared" si="25"/>
        <v>9.346568729693085E-3</v>
      </c>
      <c r="Z10">
        <f t="shared" si="26"/>
        <v>0.92410828689881941</v>
      </c>
      <c r="AB10">
        <f t="shared" si="27"/>
        <v>89.627162896258255</v>
      </c>
      <c r="AC10">
        <f t="shared" si="2"/>
        <v>95.464168997255115</v>
      </c>
      <c r="AE10">
        <f t="shared" si="3"/>
        <v>252.13304729705541</v>
      </c>
      <c r="AF10">
        <f t="shared" si="4"/>
        <v>-12.606652364852772</v>
      </c>
      <c r="AG10">
        <f t="shared" si="5"/>
        <v>-23.102707172470485</v>
      </c>
      <c r="AH10">
        <f t="shared" si="6"/>
        <v>-120.2017340795925</v>
      </c>
      <c r="AI10">
        <f t="shared" si="7"/>
        <v>96.221953680139663</v>
      </c>
      <c r="AJ10">
        <f t="shared" si="8"/>
        <v>-5.8370061009968595</v>
      </c>
      <c r="AK10">
        <f t="shared" si="32"/>
        <v>23.040749047992268</v>
      </c>
      <c r="AL10">
        <f t="shared" si="9"/>
        <v>113.42569662713507</v>
      </c>
      <c r="AN10">
        <f t="shared" si="10"/>
        <v>141.91390217035402</v>
      </c>
      <c r="AO10">
        <f t="shared" si="11"/>
        <v>-7.0956951085177025</v>
      </c>
      <c r="AP10">
        <f t="shared" si="12"/>
        <v>-13.003433547057289</v>
      </c>
      <c r="AQ10">
        <f t="shared" si="13"/>
        <v>-67.655935283963942</v>
      </c>
      <c r="AR10">
        <f t="shared" si="14"/>
        <v>54.1588382308151</v>
      </c>
      <c r="AS10">
        <f t="shared" si="15"/>
        <v>-3.2853777863109261</v>
      </c>
      <c r="AT10">
        <f t="shared" si="16"/>
        <v>12.968560216051612</v>
      </c>
      <c r="AU10">
        <f t="shared" si="17"/>
        <v>63.842020660555782</v>
      </c>
      <c r="AW10">
        <v>7</v>
      </c>
      <c r="AX10">
        <f>(R10*SUMPRODUCT(K11:$K$23, X11:$X$23)-$AZ$3*SUMPRODUCT(K10:$K$22, W11:$W$23))/Z10</f>
        <v>103.30409363346342</v>
      </c>
    </row>
    <row r="11" spans="1:52" x14ac:dyDescent="0.25">
      <c r="A11" t="s">
        <v>33</v>
      </c>
      <c r="C11" s="24">
        <f>AU25</f>
        <v>-751.54424478358226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8.5570000000000007E-2</v>
      </c>
      <c r="I11" s="1">
        <f t="shared" si="19"/>
        <v>1.0855699999999999</v>
      </c>
      <c r="J11">
        <f t="shared" si="20"/>
        <v>0.92117505089492158</v>
      </c>
      <c r="K11">
        <f t="shared" si="28"/>
        <v>0.51848636049860453</v>
      </c>
      <c r="L11" s="2">
        <v>8</v>
      </c>
      <c r="M11" s="8">
        <v>1.3202509999999999E-3</v>
      </c>
      <c r="O11">
        <f t="shared" si="29"/>
        <v>272.83928828641859</v>
      </c>
      <c r="P11">
        <f t="shared" si="30"/>
        <v>13.641964414320931</v>
      </c>
      <c r="Q11" s="5">
        <f t="shared" si="31"/>
        <v>25</v>
      </c>
      <c r="R11">
        <f t="shared" si="0"/>
        <v>100000</v>
      </c>
      <c r="S11">
        <f t="shared" si="1"/>
        <v>108.51211759264422</v>
      </c>
      <c r="U11">
        <f t="shared" si="21"/>
        <v>1.3202509999999999E-3</v>
      </c>
      <c r="V11">
        <f t="shared" si="22"/>
        <v>0.01</v>
      </c>
      <c r="W11">
        <f t="shared" si="23"/>
        <v>0.92410828689881941</v>
      </c>
      <c r="X11">
        <f t="shared" si="24"/>
        <v>1.2200548898864531E-3</v>
      </c>
      <c r="Y11">
        <f t="shared" si="25"/>
        <v>9.2410828689881951E-3</v>
      </c>
      <c r="Z11">
        <f t="shared" si="26"/>
        <v>0.91364714913994483</v>
      </c>
      <c r="AB11">
        <f t="shared" si="27"/>
        <v>95.464168997255115</v>
      </c>
      <c r="AC11">
        <f t="shared" si="2"/>
        <v>99.141786885657837</v>
      </c>
      <c r="AE11">
        <f t="shared" si="3"/>
        <v>249.27883791625788</v>
      </c>
      <c r="AF11">
        <f t="shared" si="4"/>
        <v>-12.463941895812896</v>
      </c>
      <c r="AG11">
        <f t="shared" si="5"/>
        <v>-22.841178728498619</v>
      </c>
      <c r="AH11">
        <f t="shared" si="6"/>
        <v>-122.00548898864531</v>
      </c>
      <c r="AI11">
        <f t="shared" si="7"/>
        <v>91.968228303301061</v>
      </c>
      <c r="AJ11">
        <f t="shared" si="8"/>
        <v>-3.6776178884027217</v>
      </c>
      <c r="AK11">
        <f t="shared" si="32"/>
        <v>23.259534551239007</v>
      </c>
      <c r="AL11">
        <f t="shared" si="9"/>
        <v>111.55014496613734</v>
      </c>
      <c r="AN11">
        <f t="shared" si="10"/>
        <v>129.24767742052208</v>
      </c>
      <c r="AO11">
        <f t="shared" si="11"/>
        <v>-6.4623838710261055</v>
      </c>
      <c r="AP11">
        <f t="shared" si="12"/>
        <v>-11.842839628437392</v>
      </c>
      <c r="AQ11">
        <f t="shared" si="13"/>
        <v>-63.258181946575277</v>
      </c>
      <c r="AR11">
        <f t="shared" si="14"/>
        <v>47.684271974483316</v>
      </c>
      <c r="AS11">
        <f t="shared" si="15"/>
        <v>-1.9067947142624904</v>
      </c>
      <c r="AT11">
        <f t="shared" si="16"/>
        <v>12.059751416363456</v>
      </c>
      <c r="AU11">
        <f t="shared" si="17"/>
        <v>57.837228676584282</v>
      </c>
      <c r="AW11">
        <v>8</v>
      </c>
      <c r="AX11">
        <f>(R11*SUMPRODUCT(K12:$K$23, X12:$X$23)-$AZ$3*SUMPRODUCT(K11:$K$22, W12:$W$23))/Z11</f>
        <v>108.51211759264422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8.5570000000000007E-2</v>
      </c>
      <c r="I12" s="1">
        <f t="shared" si="19"/>
        <v>1.0855699999999999</v>
      </c>
      <c r="J12">
        <f t="shared" si="20"/>
        <v>0.92117505089492158</v>
      </c>
      <c r="K12">
        <f t="shared" si="28"/>
        <v>0.47761669952062469</v>
      </c>
      <c r="L12" s="2">
        <v>9</v>
      </c>
      <c r="M12" s="8">
        <v>1.3639489999999999E-3</v>
      </c>
      <c r="O12">
        <f t="shared" si="29"/>
        <v>272.83928828641859</v>
      </c>
      <c r="P12">
        <f t="shared" si="30"/>
        <v>13.641964414320931</v>
      </c>
      <c r="Q12" s="5">
        <f t="shared" si="31"/>
        <v>25</v>
      </c>
      <c r="R12">
        <f t="shared" si="0"/>
        <v>100000</v>
      </c>
      <c r="S12">
        <f t="shared" si="1"/>
        <v>111.35642150021768</v>
      </c>
      <c r="U12">
        <f t="shared" si="21"/>
        <v>1.3639489999999999E-3</v>
      </c>
      <c r="V12">
        <f t="shared" si="22"/>
        <v>0.01</v>
      </c>
      <c r="W12">
        <f t="shared" si="23"/>
        <v>0.91364714913994483</v>
      </c>
      <c r="X12">
        <f t="shared" si="24"/>
        <v>1.2461681154222785E-3</v>
      </c>
      <c r="Y12">
        <f t="shared" si="25"/>
        <v>9.1364714913994491E-3</v>
      </c>
      <c r="Z12">
        <f t="shared" si="26"/>
        <v>0.90326450953312309</v>
      </c>
      <c r="AB12">
        <f t="shared" si="27"/>
        <v>99.141786885657837</v>
      </c>
      <c r="AC12">
        <f t="shared" si="2"/>
        <v>100.58430344975784</v>
      </c>
      <c r="AE12">
        <f t="shared" si="3"/>
        <v>246.44604591539826</v>
      </c>
      <c r="AF12">
        <f t="shared" si="4"/>
        <v>-12.322302295769914</v>
      </c>
      <c r="AG12">
        <f t="shared" si="5"/>
        <v>-22.581612738328076</v>
      </c>
      <c r="AH12">
        <f t="shared" si="6"/>
        <v>-124.61681154222785</v>
      </c>
      <c r="AI12">
        <f t="shared" si="7"/>
        <v>86.925319339072445</v>
      </c>
      <c r="AJ12">
        <f t="shared" si="8"/>
        <v>-1.4425165641000035</v>
      </c>
      <c r="AK12">
        <f t="shared" si="32"/>
        <v>23.328587135370032</v>
      </c>
      <c r="AL12">
        <f t="shared" si="9"/>
        <v>108.81138991034247</v>
      </c>
      <c r="AN12">
        <f t="shared" si="10"/>
        <v>117.70674706002085</v>
      </c>
      <c r="AO12">
        <f t="shared" si="11"/>
        <v>-5.8853373530010424</v>
      </c>
      <c r="AP12">
        <f t="shared" si="12"/>
        <v>-10.785355345933151</v>
      </c>
      <c r="AQ12">
        <f t="shared" si="13"/>
        <v>-59.519070233582553</v>
      </c>
      <c r="AR12">
        <f t="shared" si="14"/>
        <v>41.516984127504109</v>
      </c>
      <c r="AS12">
        <f t="shared" si="15"/>
        <v>-0.68897000034927536</v>
      </c>
      <c r="AT12">
        <f t="shared" si="16"/>
        <v>11.142122792074739</v>
      </c>
      <c r="AU12">
        <f t="shared" si="17"/>
        <v>51.970136919229574</v>
      </c>
      <c r="AW12">
        <v>9</v>
      </c>
      <c r="AX12">
        <f>(R12*SUMPRODUCT(K13:$K$23, X13:$X$23)-$AZ$3*SUMPRODUCT(K12:$K$22, W13:$W$23))/Z12</f>
        <v>111.35642150021768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8.5570000000000007E-2</v>
      </c>
      <c r="I13" s="1">
        <f t="shared" si="19"/>
        <v>1.0855699999999999</v>
      </c>
      <c r="J13">
        <f t="shared" si="20"/>
        <v>0.92117505089492158</v>
      </c>
      <c r="K13">
        <f t="shared" si="28"/>
        <v>0.43996858748917589</v>
      </c>
      <c r="L13" s="2">
        <v>10</v>
      </c>
      <c r="M13" s="8">
        <v>1.4095469999999999E-3</v>
      </c>
      <c r="O13">
        <f t="shared" si="29"/>
        <v>272.83928828641859</v>
      </c>
      <c r="P13">
        <f t="shared" si="30"/>
        <v>13.641964414320931</v>
      </c>
      <c r="Q13" s="5">
        <f t="shared" si="31"/>
        <v>25</v>
      </c>
      <c r="R13">
        <f t="shared" si="0"/>
        <v>100000</v>
      </c>
      <c r="S13">
        <f t="shared" si="1"/>
        <v>112.08347645858977</v>
      </c>
      <c r="U13">
        <f t="shared" si="21"/>
        <v>1.4095469999999999E-3</v>
      </c>
      <c r="V13">
        <f t="shared" si="22"/>
        <v>0.01</v>
      </c>
      <c r="W13">
        <f t="shared" si="23"/>
        <v>0.90326450953312309</v>
      </c>
      <c r="X13">
        <f t="shared" si="24"/>
        <v>1.273193779618885E-3</v>
      </c>
      <c r="Y13">
        <f t="shared" si="25"/>
        <v>9.0326450953312314E-3</v>
      </c>
      <c r="Z13">
        <f t="shared" si="26"/>
        <v>0.89295867065817303</v>
      </c>
      <c r="AB13">
        <f t="shared" si="27"/>
        <v>100.58430344975784</v>
      </c>
      <c r="AC13">
        <f t="shared" si="2"/>
        <v>100.08591214120895</v>
      </c>
      <c r="AE13">
        <f t="shared" si="3"/>
        <v>243.63420817156239</v>
      </c>
      <c r="AF13">
        <f t="shared" si="4"/>
        <v>-12.181710408578121</v>
      </c>
      <c r="AG13">
        <f t="shared" si="5"/>
        <v>-22.323966766454326</v>
      </c>
      <c r="AH13">
        <f t="shared" si="6"/>
        <v>-127.31937796188851</v>
      </c>
      <c r="AI13">
        <f t="shared" si="7"/>
        <v>81.80915303464144</v>
      </c>
      <c r="AJ13">
        <f t="shared" si="8"/>
        <v>0.49839130854888936</v>
      </c>
      <c r="AK13">
        <f t="shared" si="32"/>
        <v>23.242576084891947</v>
      </c>
      <c r="AL13">
        <f t="shared" si="9"/>
        <v>105.55012042808228</v>
      </c>
      <c r="AN13">
        <f t="shared" si="10"/>
        <v>107.19139843328614</v>
      </c>
      <c r="AO13">
        <f t="shared" si="11"/>
        <v>-5.359569921664308</v>
      </c>
      <c r="AP13">
        <f t="shared" si="12"/>
        <v>-9.8218441253922144</v>
      </c>
      <c r="AQ13">
        <f t="shared" si="13"/>
        <v>-56.016526881892595</v>
      </c>
      <c r="AR13">
        <f t="shared" si="14"/>
        <v>35.993457504337023</v>
      </c>
      <c r="AS13">
        <f t="shared" si="15"/>
        <v>0.21927652003913689</v>
      </c>
      <c r="AT13">
        <f t="shared" si="16"/>
        <v>10.22600336967961</v>
      </c>
      <c r="AU13">
        <f t="shared" si="17"/>
        <v>46.438737394055771</v>
      </c>
      <c r="AW13">
        <v>10</v>
      </c>
      <c r="AX13">
        <f>(R13*SUMPRODUCT(K14:$K$23, X14:$X$23)-$AZ$3*SUMPRODUCT(K13:$K$22, W14:$W$23))/Z13</f>
        <v>112.08347645858977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0.40528808597250837</v>
      </c>
      <c r="L14" s="2">
        <v>11</v>
      </c>
      <c r="M14" s="8">
        <v>1.462746E-3</v>
      </c>
      <c r="O14">
        <f t="shared" si="29"/>
        <v>272.83928828641859</v>
      </c>
      <c r="P14">
        <f t="shared" si="30"/>
        <v>13.641964414320931</v>
      </c>
      <c r="Q14" s="5">
        <f t="shared" si="31"/>
        <v>25</v>
      </c>
      <c r="R14">
        <f t="shared" si="0"/>
        <v>100000</v>
      </c>
      <c r="S14">
        <f t="shared" si="1"/>
        <v>110.68789787922404</v>
      </c>
      <c r="U14">
        <f t="shared" si="21"/>
        <v>1.462746E-3</v>
      </c>
      <c r="V14">
        <f t="shared" si="22"/>
        <v>0.01</v>
      </c>
      <c r="W14">
        <f t="shared" si="23"/>
        <v>0.89295867065817303</v>
      </c>
      <c r="X14">
        <f t="shared" si="24"/>
        <v>1.30617172367056E-3</v>
      </c>
      <c r="Y14">
        <f t="shared" si="25"/>
        <v>8.9295867065817304E-3</v>
      </c>
      <c r="Z14">
        <f t="shared" si="26"/>
        <v>0.88272291222792076</v>
      </c>
      <c r="AB14">
        <f t="shared" si="27"/>
        <v>100.08591214120895</v>
      </c>
      <c r="AC14">
        <f t="shared" si="2"/>
        <v>97.706743564335341</v>
      </c>
      <c r="AE14">
        <f t="shared" si="3"/>
        <v>240.84149112638065</v>
      </c>
      <c r="AF14">
        <f t="shared" si="4"/>
        <v>-12.042074556319033</v>
      </c>
      <c r="AG14">
        <f t="shared" si="5"/>
        <v>-22.068072805698019</v>
      </c>
      <c r="AH14">
        <f t="shared" si="6"/>
        <v>-130.61717236705599</v>
      </c>
      <c r="AI14">
        <f t="shared" si="7"/>
        <v>76.114171397307615</v>
      </c>
      <c r="AJ14">
        <f t="shared" si="8"/>
        <v>2.3791685768736102</v>
      </c>
      <c r="AK14">
        <f t="shared" si="32"/>
        <v>23.021973009788944</v>
      </c>
      <c r="AL14">
        <f t="shared" si="9"/>
        <v>101.51531298397018</v>
      </c>
      <c r="AN14">
        <f t="shared" si="10"/>
        <v>97.610186961375675</v>
      </c>
      <c r="AO14">
        <f t="shared" si="11"/>
        <v>-4.8805093480687836</v>
      </c>
      <c r="AP14">
        <f t="shared" si="12"/>
        <v>-8.9439269885233124</v>
      </c>
      <c r="AQ14">
        <f t="shared" si="13"/>
        <v>-52.937583783785328</v>
      </c>
      <c r="AR14">
        <f t="shared" si="14"/>
        <v>30.848166840998246</v>
      </c>
      <c r="AS14">
        <f t="shared" si="15"/>
        <v>0.96424867872704212</v>
      </c>
      <c r="AT14">
        <f t="shared" si="16"/>
        <v>9.3305313764481088</v>
      </c>
      <c r="AU14">
        <f t="shared" si="17"/>
        <v>41.142946896173399</v>
      </c>
      <c r="AW14">
        <v>11</v>
      </c>
      <c r="AX14">
        <f>(R14*SUMPRODUCT(K15:$K$23, X15:$X$23)-$AZ$3*SUMPRODUCT(K14:$K$22, W15:$W$23))/Z14</f>
        <v>110.68789787922404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0.37334127322283073</v>
      </c>
      <c r="L15" s="2">
        <v>12</v>
      </c>
      <c r="M15" s="8">
        <v>1.535893E-3</v>
      </c>
      <c r="O15">
        <f t="shared" si="29"/>
        <v>272.83928828641859</v>
      </c>
      <c r="P15">
        <f t="shared" si="30"/>
        <v>13.641964414320931</v>
      </c>
      <c r="Q15" s="5">
        <f t="shared" si="31"/>
        <v>25</v>
      </c>
      <c r="R15">
        <f t="shared" si="0"/>
        <v>100000</v>
      </c>
      <c r="S15">
        <f t="shared" si="1"/>
        <v>106.73394247134952</v>
      </c>
      <c r="U15">
        <f t="shared" si="21"/>
        <v>1.535893E-3</v>
      </c>
      <c r="V15">
        <f t="shared" si="22"/>
        <v>0.01</v>
      </c>
      <c r="W15">
        <f t="shared" si="23"/>
        <v>0.88272291222792076</v>
      </c>
      <c r="X15">
        <f t="shared" si="24"/>
        <v>1.3557679418304779E-3</v>
      </c>
      <c r="Y15">
        <f t="shared" si="25"/>
        <v>8.8272291222792083E-3</v>
      </c>
      <c r="Z15">
        <f t="shared" si="26"/>
        <v>0.87253991516381113</v>
      </c>
      <c r="AB15">
        <f t="shared" si="27"/>
        <v>97.706743564335341</v>
      </c>
      <c r="AC15">
        <f t="shared" si="2"/>
        <v>93.129625109050409</v>
      </c>
      <c r="AE15">
        <f t="shared" si="3"/>
        <v>238.06316945478628</v>
      </c>
      <c r="AF15">
        <f t="shared" si="4"/>
        <v>-11.903158472739316</v>
      </c>
      <c r="AG15">
        <f t="shared" si="5"/>
        <v>-21.81349787909528</v>
      </c>
      <c r="AH15">
        <f t="shared" si="6"/>
        <v>-135.57679418304778</v>
      </c>
      <c r="AI15">
        <f t="shared" si="7"/>
        <v>68.769718919903909</v>
      </c>
      <c r="AJ15">
        <f t="shared" si="8"/>
        <v>4.577118455284932</v>
      </c>
      <c r="AK15">
        <f t="shared" si="32"/>
        <v>22.670672818246764</v>
      </c>
      <c r="AL15">
        <f t="shared" si="9"/>
        <v>96.017510193435612</v>
      </c>
      <c r="AN15">
        <f t="shared" si="10"/>
        <v>88.878806791712407</v>
      </c>
      <c r="AO15">
        <f t="shared" si="11"/>
        <v>-4.4439403395856214</v>
      </c>
      <c r="AP15">
        <f t="shared" si="12"/>
        <v>-8.1438790716249496</v>
      </c>
      <c r="AQ15">
        <f t="shared" si="13"/>
        <v>-50.616412959768731</v>
      </c>
      <c r="AR15">
        <f t="shared" si="14"/>
        <v>25.674574420733116</v>
      </c>
      <c r="AS15">
        <f t="shared" si="15"/>
        <v>1.7088272317877928</v>
      </c>
      <c r="AT15">
        <f t="shared" si="16"/>
        <v>8.4638978547824664</v>
      </c>
      <c r="AU15">
        <f t="shared" si="17"/>
        <v>35.847299507303376</v>
      </c>
      <c r="AW15">
        <v>12</v>
      </c>
      <c r="AX15">
        <f>(R15*SUMPRODUCT(K16:$K$23, X16:$X$23)-$AZ$3*SUMPRODUCT(K15:$K$22, W16:$W$23))/Z15</f>
        <v>106.73394247134952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0.3439126663622159</v>
      </c>
      <c r="L16" s="2">
        <v>13</v>
      </c>
      <c r="M16" s="8">
        <v>1.6204399999999999E-3</v>
      </c>
      <c r="O16">
        <f t="shared" si="29"/>
        <v>272.83928828641859</v>
      </c>
      <c r="P16">
        <f t="shared" si="30"/>
        <v>13.641964414320931</v>
      </c>
      <c r="Q16" s="5">
        <f t="shared" si="31"/>
        <v>25</v>
      </c>
      <c r="R16">
        <f t="shared" si="0"/>
        <v>100000</v>
      </c>
      <c r="S16">
        <f t="shared" si="1"/>
        <v>100.21429676049735</v>
      </c>
      <c r="U16">
        <f t="shared" si="21"/>
        <v>1.6204399999999999E-3</v>
      </c>
      <c r="V16">
        <f t="shared" si="22"/>
        <v>0.01</v>
      </c>
      <c r="W16">
        <f t="shared" si="23"/>
        <v>0.87253991516381113</v>
      </c>
      <c r="X16">
        <f t="shared" si="24"/>
        <v>1.4138985801280461E-3</v>
      </c>
      <c r="Y16">
        <f t="shared" si="25"/>
        <v>8.7253991516381118E-3</v>
      </c>
      <c r="Z16">
        <f t="shared" si="26"/>
        <v>0.86240061743204499</v>
      </c>
      <c r="AB16">
        <f t="shared" si="27"/>
        <v>93.129625109050409</v>
      </c>
      <c r="AC16">
        <f t="shared" si="2"/>
        <v>86.424871401771099</v>
      </c>
      <c r="AE16">
        <f t="shared" si="3"/>
        <v>235.29677067792713</v>
      </c>
      <c r="AF16">
        <f t="shared" si="4"/>
        <v>-11.764838533896357</v>
      </c>
      <c r="AG16">
        <f t="shared" si="5"/>
        <v>-21.560015435801123</v>
      </c>
      <c r="AH16">
        <f t="shared" si="6"/>
        <v>-141.38985801280461</v>
      </c>
      <c r="AI16">
        <f t="shared" si="7"/>
        <v>60.582058695425047</v>
      </c>
      <c r="AJ16">
        <f t="shared" si="8"/>
        <v>6.7047537072793091</v>
      </c>
      <c r="AK16">
        <f t="shared" si="32"/>
        <v>22.166309007715686</v>
      </c>
      <c r="AL16">
        <f t="shared" si="9"/>
        <v>89.453121410420039</v>
      </c>
      <c r="AN16">
        <f t="shared" si="10"/>
        <v>80.921539790264774</v>
      </c>
      <c r="AO16">
        <f t="shared" si="11"/>
        <v>-4.0460769895132396</v>
      </c>
      <c r="AP16">
        <f t="shared" si="12"/>
        <v>-7.4147623953368962</v>
      </c>
      <c r="AQ16">
        <f t="shared" si="13"/>
        <v>-48.625763065758747</v>
      </c>
      <c r="AR16">
        <f t="shared" si="14"/>
        <v>20.834937339655895</v>
      </c>
      <c r="AS16">
        <f t="shared" si="15"/>
        <v>2.3058497247723793</v>
      </c>
      <c r="AT16">
        <f t="shared" si="16"/>
        <v>7.6232744342523056</v>
      </c>
      <c r="AU16">
        <f t="shared" si="17"/>
        <v>30.764061498680579</v>
      </c>
      <c r="AW16">
        <v>13</v>
      </c>
      <c r="AX16">
        <f>(R16*SUMPRODUCT(K17:$K$23, X17:$X$23)-$AZ$3*SUMPRODUCT(K16:$K$22, W17:$W$23))/Z16</f>
        <v>100.21429676049735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0.31680376793962239</v>
      </c>
      <c r="L17" s="2">
        <v>14</v>
      </c>
      <c r="M17" s="8">
        <v>1.706887E-3</v>
      </c>
      <c r="O17">
        <f t="shared" si="29"/>
        <v>272.83928828641859</v>
      </c>
      <c r="P17">
        <f t="shared" si="30"/>
        <v>13.641964414320931</v>
      </c>
      <c r="Q17" s="5">
        <f t="shared" si="31"/>
        <v>25</v>
      </c>
      <c r="R17">
        <f t="shared" si="0"/>
        <v>100000</v>
      </c>
      <c r="S17">
        <f t="shared" si="1"/>
        <v>91.467953380812816</v>
      </c>
      <c r="U17">
        <f t="shared" si="21"/>
        <v>1.706887E-3</v>
      </c>
      <c r="V17">
        <f t="shared" si="22"/>
        <v>0.01</v>
      </c>
      <c r="W17">
        <f t="shared" si="23"/>
        <v>0.86240061743204499</v>
      </c>
      <c r="X17">
        <f t="shared" si="24"/>
        <v>1.4720204026867311E-3</v>
      </c>
      <c r="Y17">
        <f t="shared" si="25"/>
        <v>8.6240061743204505E-3</v>
      </c>
      <c r="Z17">
        <f t="shared" si="26"/>
        <v>0.85230459085503785</v>
      </c>
      <c r="AB17">
        <f t="shared" si="27"/>
        <v>86.424871401771099</v>
      </c>
      <c r="AC17">
        <f t="shared" si="2"/>
        <v>77.958556582581338</v>
      </c>
      <c r="AE17">
        <f t="shared" si="3"/>
        <v>232.54217797213573</v>
      </c>
      <c r="AF17">
        <f t="shared" si="4"/>
        <v>-11.627108898606787</v>
      </c>
      <c r="AG17">
        <f t="shared" si="5"/>
        <v>-21.307614771375945</v>
      </c>
      <c r="AH17">
        <f t="shared" si="6"/>
        <v>-147.2020402686731</v>
      </c>
      <c r="AI17">
        <f t="shared" si="7"/>
        <v>52.4054140334799</v>
      </c>
      <c r="AJ17">
        <f t="shared" si="8"/>
        <v>8.4663148191897619</v>
      </c>
      <c r="AK17">
        <f t="shared" si="32"/>
        <v>21.513795833271008</v>
      </c>
      <c r="AL17">
        <f t="shared" si="9"/>
        <v>82.385524685940666</v>
      </c>
      <c r="AN17">
        <f t="shared" si="10"/>
        <v>73.67023818645886</v>
      </c>
      <c r="AO17">
        <f t="shared" si="11"/>
        <v>-3.6835119093229429</v>
      </c>
      <c r="AP17">
        <f t="shared" si="12"/>
        <v>-6.7503326453778554</v>
      </c>
      <c r="AQ17">
        <f t="shared" si="13"/>
        <v>-46.634161005515665</v>
      </c>
      <c r="AR17">
        <f t="shared" si="14"/>
        <v>16.602232626242397</v>
      </c>
      <c r="AS17">
        <f t="shared" si="15"/>
        <v>2.6821604352823796</v>
      </c>
      <c r="AT17">
        <f t="shared" si="16"/>
        <v>6.8156515826640032</v>
      </c>
      <c r="AU17">
        <f t="shared" si="17"/>
        <v>26.100044644188777</v>
      </c>
      <c r="AW17">
        <v>14</v>
      </c>
      <c r="AX17">
        <f>(R17*SUMPRODUCT(K18:$K$23, X18:$X$23)-$AZ$3*SUMPRODUCT(K17:$K$22, W18:$W$23))/Z17</f>
        <v>91.467953380812816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0.2918317270554846</v>
      </c>
      <c r="L18" s="2">
        <v>15</v>
      </c>
      <c r="M18" s="8">
        <v>1.7980839999999999E-3</v>
      </c>
      <c r="O18">
        <f t="shared" si="29"/>
        <v>272.83928828641859</v>
      </c>
      <c r="P18">
        <f t="shared" si="30"/>
        <v>13.641964414320931</v>
      </c>
      <c r="Q18" s="5">
        <f t="shared" si="31"/>
        <v>25</v>
      </c>
      <c r="R18">
        <f t="shared" si="0"/>
        <v>100000</v>
      </c>
      <c r="S18">
        <f t="shared" si="1"/>
        <v>80.715511814986456</v>
      </c>
      <c r="U18">
        <f t="shared" si="21"/>
        <v>1.7980839999999999E-3</v>
      </c>
      <c r="V18">
        <f t="shared" si="22"/>
        <v>0.01</v>
      </c>
      <c r="W18">
        <f t="shared" si="23"/>
        <v>0.85230459085503785</v>
      </c>
      <c r="X18">
        <f t="shared" si="24"/>
        <v>1.5325152479429898E-3</v>
      </c>
      <c r="Y18">
        <f t="shared" si="25"/>
        <v>8.523045908550379E-3</v>
      </c>
      <c r="Z18">
        <f t="shared" si="26"/>
        <v>0.84224902969854454</v>
      </c>
      <c r="AB18">
        <f t="shared" si="27"/>
        <v>77.958556582581338</v>
      </c>
      <c r="AC18">
        <f t="shared" si="2"/>
        <v>67.982561507793747</v>
      </c>
      <c r="AE18">
        <f t="shared" si="3"/>
        <v>229.79862582287754</v>
      </c>
      <c r="AF18">
        <f t="shared" si="4"/>
        <v>-11.489931291143877</v>
      </c>
      <c r="AG18">
        <f t="shared" si="5"/>
        <v>-21.056225742463614</v>
      </c>
      <c r="AH18">
        <f t="shared" si="6"/>
        <v>-153.25152479429897</v>
      </c>
      <c r="AI18">
        <f t="shared" si="7"/>
        <v>44.000943994971067</v>
      </c>
      <c r="AJ18">
        <f t="shared" si="8"/>
        <v>9.9759950747875905</v>
      </c>
      <c r="AK18">
        <f t="shared" si="32"/>
        <v>20.738707578002053</v>
      </c>
      <c r="AL18">
        <f t="shared" si="9"/>
        <v>74.715646647760707</v>
      </c>
      <c r="AN18">
        <f t="shared" si="10"/>
        <v>67.062529848867428</v>
      </c>
      <c r="AO18">
        <f t="shared" si="11"/>
        <v>-3.3531264924433719</v>
      </c>
      <c r="AP18">
        <f t="shared" si="12"/>
        <v>-6.1448747236933103</v>
      </c>
      <c r="AQ18">
        <f t="shared" si="13"/>
        <v>-44.723657154606691</v>
      </c>
      <c r="AR18">
        <f t="shared" si="14"/>
        <v>12.840871478124061</v>
      </c>
      <c r="AS18">
        <f t="shared" si="15"/>
        <v>2.9113118717722708</v>
      </c>
      <c r="AT18">
        <f t="shared" si="16"/>
        <v>6.0522128493870051</v>
      </c>
      <c r="AU18">
        <f t="shared" si="17"/>
        <v>21.804396199283335</v>
      </c>
      <c r="AW18">
        <v>15</v>
      </c>
      <c r="AX18">
        <f>(R18*SUMPRODUCT(K19:$K$23, X19:$X$23)-$AZ$3*SUMPRODUCT(K18:$K$22, W19:$W$23))/Z18</f>
        <v>80.715511814986456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0.26882810602308888</v>
      </c>
      <c r="L19" s="2">
        <v>16</v>
      </c>
      <c r="M19" s="8">
        <v>1.9035300000000001E-3</v>
      </c>
      <c r="O19">
        <f t="shared" si="29"/>
        <v>272.83928828641859</v>
      </c>
      <c r="P19">
        <f t="shared" si="30"/>
        <v>13.641964414320931</v>
      </c>
      <c r="Q19" s="5">
        <f t="shared" si="31"/>
        <v>25</v>
      </c>
      <c r="R19">
        <f t="shared" si="0"/>
        <v>100000</v>
      </c>
      <c r="S19">
        <f t="shared" si="1"/>
        <v>67.907055428333834</v>
      </c>
      <c r="U19">
        <f t="shared" si="21"/>
        <v>1.9035300000000001E-3</v>
      </c>
      <c r="V19">
        <f t="shared" si="22"/>
        <v>0.01</v>
      </c>
      <c r="W19">
        <f t="shared" si="23"/>
        <v>0.84224902969854454</v>
      </c>
      <c r="X19">
        <f t="shared" si="24"/>
        <v>1.6032462955020705E-3</v>
      </c>
      <c r="Y19">
        <f t="shared" si="25"/>
        <v>8.4224902969854461E-3</v>
      </c>
      <c r="Z19">
        <f t="shared" si="26"/>
        <v>0.83222329310605692</v>
      </c>
      <c r="AB19">
        <f t="shared" si="27"/>
        <v>67.982561507793747</v>
      </c>
      <c r="AC19">
        <f t="shared" si="2"/>
        <v>56.51383329370352</v>
      </c>
      <c r="AE19">
        <f t="shared" si="3"/>
        <v>227.0632109864361</v>
      </c>
      <c r="AF19">
        <f t="shared" si="4"/>
        <v>-11.353160549321807</v>
      </c>
      <c r="AG19">
        <f t="shared" si="5"/>
        <v>-20.805582327651422</v>
      </c>
      <c r="AH19">
        <f t="shared" si="6"/>
        <v>-160.32462955020705</v>
      </c>
      <c r="AI19">
        <f t="shared" si="7"/>
        <v>34.579838559255819</v>
      </c>
      <c r="AJ19">
        <f t="shared" si="8"/>
        <v>11.468728214090227</v>
      </c>
      <c r="AK19">
        <f t="shared" si="32"/>
        <v>19.858482836143565</v>
      </c>
      <c r="AL19">
        <f t="shared" si="9"/>
        <v>65.907049609489604</v>
      </c>
      <c r="AN19">
        <f t="shared" si="10"/>
        <v>61.040972957004641</v>
      </c>
      <c r="AO19">
        <f t="shared" si="11"/>
        <v>-3.0520486478502327</v>
      </c>
      <c r="AP19">
        <f t="shared" si="12"/>
        <v>-5.5931252918499803</v>
      </c>
      <c r="AQ19">
        <f t="shared" si="13"/>
        <v>-43.099766510835508</v>
      </c>
      <c r="AR19">
        <f t="shared" si="14"/>
        <v>9.2960325064689204</v>
      </c>
      <c r="AS19">
        <f t="shared" si="15"/>
        <v>3.0831164842874381</v>
      </c>
      <c r="AT19">
        <f t="shared" si="16"/>
        <v>5.3385183293324934</v>
      </c>
      <c r="AU19">
        <f t="shared" si="17"/>
        <v>17.71766732008885</v>
      </c>
      <c r="AW19">
        <v>16</v>
      </c>
      <c r="AX19">
        <f>(R19*SUMPRODUCT(K20:$K$23, X20:$X$23)-$AZ$3*SUMPRODUCT(K19:$K$22, W20:$W$23))/Z19</f>
        <v>67.907055428333834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0.24763774424780427</v>
      </c>
      <c r="L20" s="2">
        <v>17</v>
      </c>
      <c r="M20" s="8">
        <v>2.008026E-3</v>
      </c>
      <c r="O20">
        <f t="shared" si="29"/>
        <v>272.83928828641859</v>
      </c>
      <c r="P20">
        <f t="shared" si="30"/>
        <v>13.641964414320931</v>
      </c>
      <c r="Q20" s="5">
        <f t="shared" si="31"/>
        <v>25</v>
      </c>
      <c r="R20">
        <f t="shared" si="0"/>
        <v>100000</v>
      </c>
      <c r="S20">
        <f t="shared" si="1"/>
        <v>53.417329462228196</v>
      </c>
      <c r="U20">
        <f t="shared" si="21"/>
        <v>2.008026E-3</v>
      </c>
      <c r="V20">
        <f t="shared" si="22"/>
        <v>0.01</v>
      </c>
      <c r="W20">
        <f t="shared" si="23"/>
        <v>0.83222329310605692</v>
      </c>
      <c r="X20">
        <f t="shared" si="24"/>
        <v>1.671126010362583E-3</v>
      </c>
      <c r="Y20">
        <f t="shared" si="25"/>
        <v>8.3222329310605695E-3</v>
      </c>
      <c r="Z20">
        <f t="shared" si="26"/>
        <v>0.82222993416463375</v>
      </c>
      <c r="AB20">
        <f t="shared" si="27"/>
        <v>56.51383329370352</v>
      </c>
      <c r="AC20">
        <f t="shared" si="2"/>
        <v>43.921327286978439</v>
      </c>
      <c r="AE20">
        <f t="shared" si="3"/>
        <v>224.3366300452675</v>
      </c>
      <c r="AF20">
        <f t="shared" si="4"/>
        <v>-11.216831502263375</v>
      </c>
      <c r="AG20">
        <f t="shared" si="5"/>
        <v>-20.555748354115842</v>
      </c>
      <c r="AH20">
        <f t="shared" si="6"/>
        <v>-167.1126010362583</v>
      </c>
      <c r="AI20">
        <f t="shared" si="7"/>
        <v>25.451449152629976</v>
      </c>
      <c r="AJ20">
        <f t="shared" si="8"/>
        <v>12.592506006725081</v>
      </c>
      <c r="AK20">
        <f t="shared" si="32"/>
        <v>18.874354228569537</v>
      </c>
      <c r="AL20">
        <f t="shared" si="9"/>
        <v>56.918309387924594</v>
      </c>
      <c r="AN20">
        <f t="shared" si="10"/>
        <v>55.554217016564237</v>
      </c>
      <c r="AO20">
        <f t="shared" si="11"/>
        <v>-2.7777108508282118</v>
      </c>
      <c r="AP20">
        <f t="shared" si="12"/>
        <v>-5.0903791537387626</v>
      </c>
      <c r="AQ20">
        <f t="shared" si="13"/>
        <v>-41.383387556002283</v>
      </c>
      <c r="AR20">
        <f t="shared" si="14"/>
        <v>6.3027394559949768</v>
      </c>
      <c r="AS20">
        <f t="shared" si="15"/>
        <v>3.1183797819323247</v>
      </c>
      <c r="AT20">
        <f t="shared" si="16"/>
        <v>4.6740025052969658</v>
      </c>
      <c r="AU20">
        <f t="shared" si="17"/>
        <v>14.095121743224267</v>
      </c>
      <c r="AW20">
        <v>17</v>
      </c>
      <c r="AX20">
        <f>(R20*SUMPRODUCT(K21:$K$23, X21:$X$23)-$AZ$3*SUMPRODUCT(K20:$K$22, W21:$W$23))/Z20</f>
        <v>53.417329462228196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0.22811771166097466</v>
      </c>
      <c r="L21" s="2">
        <v>18</v>
      </c>
      <c r="M21" s="8">
        <v>2.1277219999999999E-3</v>
      </c>
      <c r="O21">
        <f t="shared" si="29"/>
        <v>272.83928828641859</v>
      </c>
      <c r="P21">
        <f t="shared" si="30"/>
        <v>13.641964414320931</v>
      </c>
      <c r="Q21" s="5">
        <f t="shared" si="31"/>
        <v>25</v>
      </c>
      <c r="R21">
        <f t="shared" si="0"/>
        <v>100000</v>
      </c>
      <c r="S21">
        <f t="shared" si="1"/>
        <v>37.199547955280984</v>
      </c>
      <c r="U21">
        <f t="shared" si="21"/>
        <v>2.1277219999999999E-3</v>
      </c>
      <c r="V21">
        <f t="shared" si="22"/>
        <v>0.01</v>
      </c>
      <c r="W21">
        <f t="shared" si="23"/>
        <v>0.82222993416463375</v>
      </c>
      <c r="X21">
        <f t="shared" si="24"/>
        <v>1.7494767199806426E-3</v>
      </c>
      <c r="Y21">
        <f t="shared" si="25"/>
        <v>8.2222993416463368E-3</v>
      </c>
      <c r="Z21">
        <f t="shared" si="26"/>
        <v>0.81225815810300683</v>
      </c>
      <c r="AB21">
        <f t="shared" si="27"/>
        <v>43.921327286978439</v>
      </c>
      <c r="AC21">
        <f t="shared" si="2"/>
        <v>30.215636304421007</v>
      </c>
      <c r="AE21">
        <f t="shared" si="3"/>
        <v>221.61593776166166</v>
      </c>
      <c r="AF21">
        <f t="shared" si="4"/>
        <v>-11.080796888083084</v>
      </c>
      <c r="AG21">
        <f t="shared" si="5"/>
        <v>-20.306453952575172</v>
      </c>
      <c r="AH21">
        <f t="shared" si="6"/>
        <v>-174.94767199806427</v>
      </c>
      <c r="AI21">
        <f t="shared" si="7"/>
        <v>15.281014922939136</v>
      </c>
      <c r="AJ21">
        <f t="shared" si="8"/>
        <v>13.705690982557432</v>
      </c>
      <c r="AK21">
        <f t="shared" si="32"/>
        <v>17.811952771238992</v>
      </c>
      <c r="AL21">
        <f t="shared" si="9"/>
        <v>46.798658676735556</v>
      </c>
      <c r="AN21">
        <f t="shared" si="10"/>
        <v>50.554520589791238</v>
      </c>
      <c r="AO21">
        <f t="shared" si="11"/>
        <v>-2.5277260294895623</v>
      </c>
      <c r="AP21">
        <f t="shared" si="12"/>
        <v>-4.6322618076104023</v>
      </c>
      <c r="AQ21">
        <f t="shared" si="13"/>
        <v>-39.908662596613198</v>
      </c>
      <c r="AR21">
        <f t="shared" si="14"/>
        <v>3.4858701560780809</v>
      </c>
      <c r="AS21">
        <f t="shared" si="15"/>
        <v>3.1265108636734569</v>
      </c>
      <c r="AT21">
        <f t="shared" si="16"/>
        <v>4.063221906388395</v>
      </c>
      <c r="AU21">
        <f t="shared" si="17"/>
        <v>10.675602926139932</v>
      </c>
      <c r="AW21">
        <v>18</v>
      </c>
      <c r="AX21">
        <f>(R21*SUMPRODUCT(K22:$K$23, X22:$X$23)-$AZ$3*SUMPRODUCT(K21:$K$22, W22:$W$23))/Z21</f>
        <v>37.199547955280984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0.21013634464933137</v>
      </c>
      <c r="L22" s="2">
        <v>19</v>
      </c>
      <c r="M22" s="8">
        <v>2.2569180000000001E-3</v>
      </c>
      <c r="O22">
        <f t="shared" si="29"/>
        <v>272.83928828641859</v>
      </c>
      <c r="P22">
        <f t="shared" si="30"/>
        <v>13.641964414320931</v>
      </c>
      <c r="Q22" s="5">
        <f t="shared" si="31"/>
        <v>25</v>
      </c>
      <c r="R22">
        <f t="shared" si="0"/>
        <v>100000</v>
      </c>
      <c r="S22">
        <f t="shared" si="1"/>
        <v>19.367050852804233</v>
      </c>
      <c r="U22">
        <f t="shared" si="21"/>
        <v>2.2569180000000001E-3</v>
      </c>
      <c r="V22">
        <f t="shared" si="22"/>
        <v>0.01</v>
      </c>
      <c r="W22">
        <f t="shared" si="23"/>
        <v>0.81225815810300683</v>
      </c>
      <c r="X22">
        <f t="shared" si="24"/>
        <v>1.833200057669522E-3</v>
      </c>
      <c r="Y22">
        <f t="shared" si="25"/>
        <v>8.1225815810300681E-3</v>
      </c>
      <c r="Z22">
        <f t="shared" si="26"/>
        <v>0.80230237646430724</v>
      </c>
      <c r="AB22">
        <f t="shared" si="27"/>
        <v>30.215636304421007</v>
      </c>
      <c r="AC22">
        <f t="shared" si="2"/>
        <v>15.538230924309925</v>
      </c>
      <c r="AE22">
        <f t="shared" si="3"/>
        <v>218.89960938502387</v>
      </c>
      <c r="AF22">
        <f t="shared" si="4"/>
        <v>-10.944980469251194</v>
      </c>
      <c r="AG22">
        <f t="shared" si="5"/>
        <v>-20.057559411607681</v>
      </c>
      <c r="AH22">
        <f t="shared" si="6"/>
        <v>-183.32000576695219</v>
      </c>
      <c r="AI22">
        <f t="shared" si="7"/>
        <v>4.5770637372127965</v>
      </c>
      <c r="AJ22">
        <f t="shared" si="8"/>
        <v>14.677405380111082</v>
      </c>
      <c r="AK22">
        <f t="shared" si="32"/>
        <v>16.671918565413559</v>
      </c>
      <c r="AL22">
        <f t="shared" si="9"/>
        <v>35.926387682737442</v>
      </c>
      <c r="AN22">
        <f t="shared" si="10"/>
        <v>45.99876376133539</v>
      </c>
      <c r="AO22">
        <f t="shared" si="11"/>
        <v>-2.2999381880667693</v>
      </c>
      <c r="AP22">
        <f t="shared" si="12"/>
        <v>-4.2148222173420313</v>
      </c>
      <c r="AQ22">
        <f t="shared" si="13"/>
        <v>-38.522195912961678</v>
      </c>
      <c r="AR22">
        <f t="shared" si="14"/>
        <v>0.96180744296490484</v>
      </c>
      <c r="AS22">
        <f t="shared" si="15"/>
        <v>3.084256315512973</v>
      </c>
      <c r="AT22">
        <f t="shared" si="16"/>
        <v>3.5033760256273299</v>
      </c>
      <c r="AU22">
        <f t="shared" si="17"/>
        <v>7.5494397841052088</v>
      </c>
      <c r="AW22">
        <v>19</v>
      </c>
      <c r="AX22">
        <f>(R22*SUMPRODUCT(K23:$K$23, X23:$X$23)-$AZ$3*SUMPRODUCT(K22:$K$22, W23:$W$23))/Z22</f>
        <v>19.367050852804233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0.19357235797722061</v>
      </c>
      <c r="L23" s="2">
        <v>20</v>
      </c>
      <c r="M23" s="8">
        <v>2.397513E-3</v>
      </c>
      <c r="O23">
        <f t="shared" si="29"/>
        <v>272.83928828641859</v>
      </c>
      <c r="P23">
        <f t="shared" si="30"/>
        <v>13.641964414320931</v>
      </c>
      <c r="Q23" s="5">
        <f t="shared" si="31"/>
        <v>25</v>
      </c>
      <c r="R23">
        <f t="shared" si="0"/>
        <v>100000</v>
      </c>
      <c r="S23">
        <f t="shared" si="1"/>
        <v>19.610168167594168</v>
      </c>
      <c r="U23">
        <f t="shared" si="21"/>
        <v>2.397513E-3</v>
      </c>
      <c r="V23">
        <f t="shared" si="22"/>
        <v>0.01</v>
      </c>
      <c r="W23">
        <f t="shared" si="23"/>
        <v>0.80230237646430724</v>
      </c>
      <c r="X23">
        <f t="shared" si="24"/>
        <v>1.9235303775040707E-3</v>
      </c>
      <c r="Y23">
        <f t="shared" si="25"/>
        <v>8.0230237646430717E-3</v>
      </c>
      <c r="Z23">
        <f t="shared" si="26"/>
        <v>0.79235582232216017</v>
      </c>
      <c r="AB23">
        <f t="shared" si="27"/>
        <v>15.538230924309925</v>
      </c>
      <c r="AC23">
        <f t="shared" si="2"/>
        <v>15.538230924309925</v>
      </c>
      <c r="AE23">
        <f t="shared" si="3"/>
        <v>216.18579863197812</v>
      </c>
      <c r="AF23">
        <f t="shared" si="4"/>
        <v>-10.809289931598908</v>
      </c>
      <c r="AG23">
        <f t="shared" si="5"/>
        <v>-19.808895558054004</v>
      </c>
      <c r="AH23">
        <f t="shared" si="6"/>
        <v>-192.35303775040705</v>
      </c>
      <c r="AI23">
        <f t="shared" si="7"/>
        <v>-6.7854246080818257</v>
      </c>
      <c r="AJ23">
        <f t="shared" si="8"/>
        <v>0</v>
      </c>
      <c r="AK23">
        <f t="shared" si="32"/>
        <v>15.464031773728241</v>
      </c>
      <c r="AL23">
        <f t="shared" si="9"/>
        <v>8.6786071656464152</v>
      </c>
      <c r="AN23">
        <f t="shared" si="10"/>
        <v>41.847594802380598</v>
      </c>
      <c r="AO23">
        <f t="shared" si="11"/>
        <v>-2.0923797401190303</v>
      </c>
      <c r="AP23">
        <f t="shared" si="12"/>
        <v>-3.834454622097005</v>
      </c>
      <c r="AQ23">
        <f t="shared" si="13"/>
        <v>-37.234231081427623</v>
      </c>
      <c r="AR23">
        <f t="shared" si="14"/>
        <v>-1.313470641263057</v>
      </c>
      <c r="AS23">
        <f t="shared" si="15"/>
        <v>0</v>
      </c>
      <c r="AT23">
        <f t="shared" si="16"/>
        <v>2.9934090942752367</v>
      </c>
      <c r="AU23">
        <f t="shared" si="17"/>
        <v>1.6799384530121799</v>
      </c>
      <c r="AW23">
        <v>20</v>
      </c>
      <c r="AX23">
        <f>(R23*SUMPRODUCT(K$23:$K24, X$23:$X24)-$AZ$3*SUMPRODUCT(K$22:$K23, W$23:$W24))/Z23</f>
        <v>19.610168167594168</v>
      </c>
    </row>
    <row r="25" spans="5:50" x14ac:dyDescent="0.25">
      <c r="AN25" s="6">
        <f t="shared" ref="AN25:AU25" si="33">SUM(AN3:AN23)</f>
        <v>2379.330184714267</v>
      </c>
      <c r="AO25" s="6">
        <f t="shared" si="33"/>
        <v>-323.59597545052736</v>
      </c>
      <c r="AP25" s="6">
        <f t="shared" si="33"/>
        <v>-1715.4483097041766</v>
      </c>
      <c r="AQ25" s="6">
        <f t="shared" si="33"/>
        <v>-1219.7300544448835</v>
      </c>
      <c r="AR25" s="6">
        <f t="shared" si="33"/>
        <v>-879.44415488532002</v>
      </c>
      <c r="AS25" s="6">
        <f t="shared" si="33"/>
        <v>-53.426267319517876</v>
      </c>
      <c r="AT25" s="6">
        <f t="shared" si="33"/>
        <v>181.32617742125558</v>
      </c>
      <c r="AU25" s="7">
        <f t="shared" si="33"/>
        <v>-751.54424478358226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43" priority="1" operator="lessThan">
      <formula>0</formula>
    </cfRule>
  </conditionalFormatting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B5CCBF-A43C-47AC-AD6A-E150C1087554}">
  <sheetPr codeName="Sheet54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41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f>'T.35.04.B'!C3*(1+C12)</f>
        <v>565.98074133995181</v>
      </c>
      <c r="K3">
        <v>1</v>
      </c>
      <c r="L3" s="2">
        <v>0</v>
      </c>
      <c r="O3">
        <f>$C$3</f>
        <v>565.98074133995181</v>
      </c>
      <c r="P3">
        <f>O3*B5</f>
        <v>452.78459307196147</v>
      </c>
      <c r="Q3" s="5">
        <f>B8</f>
        <v>1522.432587</v>
      </c>
      <c r="R3">
        <f t="shared" ref="R3:R23" si="0">$C$6</f>
        <v>100000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565.98074133995181</v>
      </c>
      <c r="AF3">
        <f t="shared" ref="AF3:AF23" si="4">-$Z3*P3</f>
        <v>-452.78459307196147</v>
      </c>
      <c r="AG3">
        <f t="shared" ref="AG3:AG23" si="5">-$Z3*Q3</f>
        <v>-1522.432587</v>
      </c>
      <c r="AH3">
        <f t="shared" ref="AH3:AH23" si="6">-X3*R3</f>
        <v>0</v>
      </c>
      <c r="AI3">
        <f t="shared" ref="AI3:AI23" si="7">SUM(AE3:AH3)</f>
        <v>-1409.2364387320097</v>
      </c>
      <c r="AJ3">
        <f t="shared" ref="AJ3:AJ23" si="8">AB3-AC3</f>
        <v>0</v>
      </c>
      <c r="AL3">
        <f t="shared" ref="AL3:AL23" si="9">SUM(AI3:AK3)</f>
        <v>-1409.2364387320097</v>
      </c>
      <c r="AN3">
        <f t="shared" ref="AN3:AN23" si="10">AE3*$K3</f>
        <v>565.98074133995181</v>
      </c>
      <c r="AO3">
        <f t="shared" ref="AO3:AO23" si="11">AF3*$K3</f>
        <v>-452.78459307196147</v>
      </c>
      <c r="AP3">
        <f t="shared" ref="AP3:AP23" si="12">AG3*$K3</f>
        <v>-1522.432587</v>
      </c>
      <c r="AQ3">
        <f t="shared" ref="AQ3:AQ23" si="13">AH3*$K3</f>
        <v>0</v>
      </c>
      <c r="AR3">
        <f t="shared" ref="AR3:AR23" si="14">AI3*$K3</f>
        <v>-1409.2364387320097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-1409.2364387320097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297.8474720102098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23" si="18">F4+$C$9</f>
        <v>8.5570000000000007E-2</v>
      </c>
      <c r="I4" s="1">
        <f t="shared" ref="I4:I23" si="19">1+H4</f>
        <v>1.0855699999999999</v>
      </c>
      <c r="J4">
        <f t="shared" ref="J4:J23" si="20">1/I4</f>
        <v>0.92117505089492158</v>
      </c>
      <c r="K4">
        <f>J4</f>
        <v>0.92117505089492158</v>
      </c>
      <c r="L4" s="2">
        <v>1</v>
      </c>
      <c r="M4" s="8" cm="1">
        <f t="array" ref="M4:M23">Mortalities!B11:B30</f>
        <v>1.4095469999999999E-3</v>
      </c>
      <c r="R4">
        <f t="shared" si="0"/>
        <v>100000</v>
      </c>
      <c r="S4">
        <f t="shared" si="1"/>
        <v>169.94248584335801</v>
      </c>
      <c r="U4">
        <f t="shared" ref="U4:U23" si="21">M4</f>
        <v>1.4095469999999999E-3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1.4095469999999999E-3</v>
      </c>
      <c r="Y4">
        <f t="shared" ref="Y4:Y23" si="25">V4*W4</f>
        <v>0.01</v>
      </c>
      <c r="Z4">
        <f t="shared" ref="Z4:Z23" si="26">MAX(0, W4-X4-Y4)</f>
        <v>0.98859045300000004</v>
      </c>
      <c r="AB4">
        <f t="shared" ref="AB4:AB23" si="27">AC3</f>
        <v>0</v>
      </c>
      <c r="AC4">
        <f t="shared" si="2"/>
        <v>168.00351906383139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-140.9547</v>
      </c>
      <c r="AI4">
        <f t="shared" si="7"/>
        <v>-140.9547</v>
      </c>
      <c r="AJ4">
        <f t="shared" si="8"/>
        <v>-168.00351906383139</v>
      </c>
      <c r="AK4">
        <f>G4*MAX(0, SUM(AB4, AE4:AF4))</f>
        <v>0</v>
      </c>
      <c r="AL4">
        <f t="shared" si="9"/>
        <v>-308.95821906383139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-129.84395294637841</v>
      </c>
      <c r="AR4">
        <f t="shared" si="14"/>
        <v>-129.84395294637841</v>
      </c>
      <c r="AS4">
        <f t="shared" si="15"/>
        <v>-154.76065022415082</v>
      </c>
      <c r="AT4">
        <f t="shared" si="16"/>
        <v>0</v>
      </c>
      <c r="AU4">
        <f t="shared" si="17"/>
        <v>-284.60460317052923</v>
      </c>
      <c r="AW4">
        <v>1</v>
      </c>
      <c r="AX4">
        <f>(R4*SUMPRODUCT(K5:$K$23, X5:$X$23)-$AZ$3*SUMPRODUCT(K4:$K$22, W5:$W$23))/Z4</f>
        <v>169.94248584335801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8.5570000000000007E-2</v>
      </c>
      <c r="I5" s="1">
        <f t="shared" si="19"/>
        <v>1.0855699999999999</v>
      </c>
      <c r="J5">
        <f t="shared" si="20"/>
        <v>0.92117505089492158</v>
      </c>
      <c r="K5">
        <f t="shared" ref="K5:K23" si="28">K4*J5</f>
        <v>0.84856347439126134</v>
      </c>
      <c r="L5" s="2">
        <v>2</v>
      </c>
      <c r="M5" s="8">
        <v>1.462746E-3</v>
      </c>
      <c r="O5">
        <f t="shared" ref="O5:O23" si="29">$C$3</f>
        <v>565.98074133995181</v>
      </c>
      <c r="P5">
        <f t="shared" ref="P5:P23" si="30">O5*$C$5</f>
        <v>28.299037066997592</v>
      </c>
      <c r="Q5" s="5">
        <f t="shared" ref="Q5:Q23" si="31">$C$8</f>
        <v>25</v>
      </c>
      <c r="R5">
        <f t="shared" si="0"/>
        <v>100000</v>
      </c>
      <c r="S5">
        <f t="shared" si="1"/>
        <v>323.90166576372206</v>
      </c>
      <c r="U5">
        <f t="shared" si="21"/>
        <v>1.462746E-3</v>
      </c>
      <c r="V5">
        <f t="shared" si="22"/>
        <v>0.01</v>
      </c>
      <c r="W5">
        <f t="shared" si="23"/>
        <v>0.98859045300000004</v>
      </c>
      <c r="X5">
        <f t="shared" si="24"/>
        <v>1.4460567307639381E-3</v>
      </c>
      <c r="Y5">
        <f t="shared" si="25"/>
        <v>9.8859045300000014E-3</v>
      </c>
      <c r="Z5">
        <f t="shared" si="26"/>
        <v>0.97725849173923607</v>
      </c>
      <c r="AB5">
        <f t="shared" si="27"/>
        <v>168.00351906383139</v>
      </c>
      <c r="AC5">
        <f t="shared" si="2"/>
        <v>316.53565335608118</v>
      </c>
      <c r="AE5">
        <f t="shared" si="3"/>
        <v>553.109485635336</v>
      </c>
      <c r="AF5">
        <f t="shared" si="4"/>
        <v>-27.6554742817668</v>
      </c>
      <c r="AG5">
        <f t="shared" si="5"/>
        <v>-24.431462293480902</v>
      </c>
      <c r="AH5">
        <f t="shared" si="6"/>
        <v>-144.6056730763938</v>
      </c>
      <c r="AI5">
        <f t="shared" si="7"/>
        <v>356.41687598369447</v>
      </c>
      <c r="AJ5">
        <f t="shared" si="8"/>
        <v>-148.53213429224979</v>
      </c>
      <c r="AK5">
        <f>G5*SUM(AB5, AE5:AF5)</f>
        <v>48.542027129218042</v>
      </c>
      <c r="AL5">
        <f t="shared" si="9"/>
        <v>256.42676882066269</v>
      </c>
      <c r="AN5">
        <f t="shared" si="10"/>
        <v>469.34850684948418</v>
      </c>
      <c r="AO5">
        <f t="shared" si="11"/>
        <v>-23.467425342474208</v>
      </c>
      <c r="AP5">
        <f t="shared" si="12"/>
        <v>-20.731646528215247</v>
      </c>
      <c r="AQ5">
        <f t="shared" si="13"/>
        <v>-122.70709236239161</v>
      </c>
      <c r="AR5">
        <f t="shared" si="14"/>
        <v>302.4423426164031</v>
      </c>
      <c r="AS5">
        <f t="shared" si="15"/>
        <v>-126.0389439337809</v>
      </c>
      <c r="AT5">
        <f t="shared" si="16"/>
        <v>41.190991194764123</v>
      </c>
      <c r="AU5">
        <f t="shared" si="17"/>
        <v>217.59438987738631</v>
      </c>
      <c r="AW5">
        <v>2</v>
      </c>
      <c r="AX5">
        <f>(R5*SUMPRODUCT(K6:$K$23, X6:$X$23)-$AZ$3*SUMPRODUCT(K5:$K$22, W6:$W$23))/Z5</f>
        <v>323.90166576372206</v>
      </c>
    </row>
    <row r="6" spans="1:52" x14ac:dyDescent="0.25">
      <c r="A6" t="s">
        <v>16</v>
      </c>
      <c r="C6" s="2">
        <f>'T.26.04.B'!C6</f>
        <v>100000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8.5570000000000007E-2</v>
      </c>
      <c r="I6" s="1">
        <f t="shared" si="19"/>
        <v>1.0855699999999999</v>
      </c>
      <c r="J6">
        <f t="shared" si="20"/>
        <v>0.92117505089492158</v>
      </c>
      <c r="K6">
        <f t="shared" si="28"/>
        <v>0.7816755017099416</v>
      </c>
      <c r="L6" s="2">
        <v>3</v>
      </c>
      <c r="M6" s="8">
        <v>1.535893E-3</v>
      </c>
      <c r="O6">
        <f t="shared" si="29"/>
        <v>565.98074133995181</v>
      </c>
      <c r="P6">
        <f t="shared" si="30"/>
        <v>28.299037066997592</v>
      </c>
      <c r="Q6" s="5">
        <f t="shared" si="31"/>
        <v>25</v>
      </c>
      <c r="R6">
        <f t="shared" si="0"/>
        <v>100000</v>
      </c>
      <c r="S6">
        <f t="shared" si="1"/>
        <v>461.91576920514393</v>
      </c>
      <c r="U6">
        <f t="shared" si="21"/>
        <v>1.535893E-3</v>
      </c>
      <c r="V6">
        <f t="shared" si="22"/>
        <v>0.01</v>
      </c>
      <c r="W6">
        <f t="shared" si="23"/>
        <v>0.97725849173923607</v>
      </c>
      <c r="X6">
        <f t="shared" si="24"/>
        <v>1.5009644766528505E-3</v>
      </c>
      <c r="Y6">
        <f t="shared" si="25"/>
        <v>9.7725849173923608E-3</v>
      </c>
      <c r="Z6">
        <f t="shared" si="26"/>
        <v>0.96598494234519083</v>
      </c>
      <c r="AB6">
        <f t="shared" si="27"/>
        <v>316.53565335608118</v>
      </c>
      <c r="AC6">
        <f t="shared" si="2"/>
        <v>446.20367768396545</v>
      </c>
      <c r="AE6">
        <f t="shared" si="3"/>
        <v>546.72887379176166</v>
      </c>
      <c r="AF6">
        <f t="shared" si="4"/>
        <v>-27.336443689588087</v>
      </c>
      <c r="AG6">
        <f t="shared" si="5"/>
        <v>-24.14962355862977</v>
      </c>
      <c r="AH6">
        <f t="shared" si="6"/>
        <v>-150.09644766528504</v>
      </c>
      <c r="AI6">
        <f t="shared" si="7"/>
        <v>345.14635887825875</v>
      </c>
      <c r="AJ6">
        <f t="shared" si="8"/>
        <v>-129.66802432788427</v>
      </c>
      <c r="AK6">
        <f>G6*SUM(AB6, AE6:AF6)</f>
        <v>58.514965842077835</v>
      </c>
      <c r="AL6">
        <f t="shared" si="9"/>
        <v>273.99330039245234</v>
      </c>
      <c r="AN6">
        <f t="shared" si="10"/>
        <v>427.36456672048661</v>
      </c>
      <c r="AO6">
        <f t="shared" si="11"/>
        <v>-21.368228336024334</v>
      </c>
      <c r="AP6">
        <f t="shared" si="12"/>
        <v>-18.877169111298151</v>
      </c>
      <c r="AQ6">
        <f t="shared" si="13"/>
        <v>-117.32671603364167</v>
      </c>
      <c r="AR6">
        <f t="shared" si="14"/>
        <v>269.79245323952244</v>
      </c>
      <c r="AS6">
        <f t="shared" si="15"/>
        <v>-101.35831797223585</v>
      </c>
      <c r="AT6">
        <f t="shared" si="16"/>
        <v>45.739715282146285</v>
      </c>
      <c r="AU6">
        <f t="shared" si="17"/>
        <v>214.17385054943293</v>
      </c>
      <c r="AW6">
        <v>3</v>
      </c>
      <c r="AX6">
        <f>(R6*SUMPRODUCT(K7:$K$23, X7:$X$23)-$AZ$3*SUMPRODUCT(K6:$K$22, W7:$W$23))/Z6</f>
        <v>461.91576920514393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8.5570000000000007E-2</v>
      </c>
      <c r="I7" s="1">
        <f t="shared" si="19"/>
        <v>1.0855699999999999</v>
      </c>
      <c r="J7">
        <f t="shared" si="20"/>
        <v>0.92117505089492158</v>
      </c>
      <c r="K7">
        <f t="shared" si="28"/>
        <v>0.72005997007096878</v>
      </c>
      <c r="L7" s="2">
        <v>4</v>
      </c>
      <c r="M7" s="8">
        <v>1.6204399999999999E-3</v>
      </c>
      <c r="O7">
        <f t="shared" si="29"/>
        <v>565.98074133995181</v>
      </c>
      <c r="P7">
        <f t="shared" si="30"/>
        <v>28.299037066997592</v>
      </c>
      <c r="Q7" s="5">
        <f t="shared" si="31"/>
        <v>25</v>
      </c>
      <c r="R7">
        <f t="shared" si="0"/>
        <v>100000</v>
      </c>
      <c r="S7">
        <f t="shared" si="1"/>
        <v>584.85066560014945</v>
      </c>
      <c r="U7">
        <f t="shared" si="21"/>
        <v>1.6204399999999999E-3</v>
      </c>
      <c r="V7">
        <f t="shared" si="22"/>
        <v>0.01</v>
      </c>
      <c r="W7">
        <f t="shared" si="23"/>
        <v>0.96598494234519083</v>
      </c>
      <c r="X7">
        <f t="shared" si="24"/>
        <v>1.5653206399738409E-3</v>
      </c>
      <c r="Y7">
        <f t="shared" si="25"/>
        <v>9.6598494234519088E-3</v>
      </c>
      <c r="Z7">
        <f t="shared" si="26"/>
        <v>0.95475977228176512</v>
      </c>
      <c r="AB7">
        <f t="shared" si="27"/>
        <v>446.20367768396545</v>
      </c>
      <c r="AC7">
        <f t="shared" si="2"/>
        <v>558.39188830723742</v>
      </c>
      <c r="AE7">
        <f t="shared" si="3"/>
        <v>540.37564371759697</v>
      </c>
      <c r="AF7">
        <f t="shared" si="4"/>
        <v>-27.01878218587985</v>
      </c>
      <c r="AG7">
        <f t="shared" si="5"/>
        <v>-23.868994307044129</v>
      </c>
      <c r="AH7">
        <f t="shared" si="6"/>
        <v>-156.53206399738409</v>
      </c>
      <c r="AI7">
        <f t="shared" si="7"/>
        <v>332.95580322728881</v>
      </c>
      <c r="AJ7">
        <f t="shared" si="8"/>
        <v>-112.18821062327197</v>
      </c>
      <c r="AK7">
        <f>G7*SUM(AB7, AE7:AF7)</f>
        <v>67.169237745097789</v>
      </c>
      <c r="AL7">
        <f t="shared" si="9"/>
        <v>287.93683034911464</v>
      </c>
      <c r="AN7">
        <f t="shared" si="10"/>
        <v>389.10286984237337</v>
      </c>
      <c r="AO7">
        <f t="shared" si="11"/>
        <v>-19.455143492118669</v>
      </c>
      <c r="AP7">
        <f t="shared" si="12"/>
        <v>-17.187107326354319</v>
      </c>
      <c r="AQ7">
        <f t="shared" si="13"/>
        <v>-112.71247331710336</v>
      </c>
      <c r="AR7">
        <f t="shared" si="14"/>
        <v>239.74814570679695</v>
      </c>
      <c r="AS7">
        <f t="shared" si="15"/>
        <v>-80.782239583708758</v>
      </c>
      <c r="AT7">
        <f t="shared" si="16"/>
        <v>48.365879320424902</v>
      </c>
      <c r="AU7">
        <f t="shared" si="17"/>
        <v>207.3317854435131</v>
      </c>
      <c r="AW7">
        <v>4</v>
      </c>
      <c r="AX7">
        <f>(R7*SUMPRODUCT(K8:$K$23, X8:$X$23)-$AZ$3*SUMPRODUCT(K7:$K$22, W8:$W$23))/Z7</f>
        <v>584.85066560014945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8.5570000000000007E-2</v>
      </c>
      <c r="I8" s="1">
        <f t="shared" si="19"/>
        <v>1.0855699999999999</v>
      </c>
      <c r="J8">
        <f t="shared" si="20"/>
        <v>0.92117505089492158</v>
      </c>
      <c r="K8">
        <f t="shared" si="28"/>
        <v>0.66330127957752039</v>
      </c>
      <c r="L8" s="2">
        <v>5</v>
      </c>
      <c r="M8" s="8">
        <v>1.706887E-3</v>
      </c>
      <c r="O8">
        <f t="shared" si="29"/>
        <v>565.98074133995181</v>
      </c>
      <c r="P8">
        <f t="shared" si="30"/>
        <v>28.299037066997592</v>
      </c>
      <c r="Q8" s="5">
        <f t="shared" si="31"/>
        <v>25</v>
      </c>
      <c r="R8">
        <f t="shared" si="0"/>
        <v>100000</v>
      </c>
      <c r="S8">
        <f t="shared" si="1"/>
        <v>694.22792209836189</v>
      </c>
      <c r="U8">
        <f t="shared" si="21"/>
        <v>1.706887E-3</v>
      </c>
      <c r="V8">
        <f t="shared" si="22"/>
        <v>0.01</v>
      </c>
      <c r="W8">
        <f t="shared" si="23"/>
        <v>0.95475977228176512</v>
      </c>
      <c r="X8">
        <f t="shared" si="24"/>
        <v>1.6296670434307052E-3</v>
      </c>
      <c r="Y8">
        <f t="shared" si="25"/>
        <v>9.5475977228176509E-3</v>
      </c>
      <c r="Z8">
        <f t="shared" si="26"/>
        <v>0.94358250751551676</v>
      </c>
      <c r="AB8">
        <f t="shared" si="27"/>
        <v>558.39188830723742</v>
      </c>
      <c r="AC8">
        <f t="shared" si="2"/>
        <v>655.0613235208591</v>
      </c>
      <c r="AE8">
        <f t="shared" si="3"/>
        <v>534.04952711904286</v>
      </c>
      <c r="AF8">
        <f t="shared" si="4"/>
        <v>-26.702476355952143</v>
      </c>
      <c r="AG8">
        <f t="shared" si="5"/>
        <v>-23.58956268788792</v>
      </c>
      <c r="AH8">
        <f t="shared" si="6"/>
        <v>-162.96670434307052</v>
      </c>
      <c r="AI8">
        <f t="shared" si="7"/>
        <v>320.79078373213224</v>
      </c>
      <c r="AJ8">
        <f t="shared" si="8"/>
        <v>-96.669435213621682</v>
      </c>
      <c r="AK8">
        <f t="shared" ref="AK8:AK23" si="32">G8*SUM(AB8:AB8, AE8:AF8)</f>
        <v>74.601725734922994</v>
      </c>
      <c r="AL8">
        <f t="shared" si="9"/>
        <v>298.72307425343354</v>
      </c>
      <c r="AN8">
        <f t="shared" si="10"/>
        <v>354.23573469583079</v>
      </c>
      <c r="AO8">
        <f t="shared" si="11"/>
        <v>-17.711786734791541</v>
      </c>
      <c r="AP8">
        <f t="shared" si="12"/>
        <v>-15.646987115550189</v>
      </c>
      <c r="AQ8">
        <f t="shared" si="13"/>
        <v>-108.09602351929013</v>
      </c>
      <c r="AR8">
        <f t="shared" si="14"/>
        <v>212.78093732619894</v>
      </c>
      <c r="AS8">
        <f t="shared" si="15"/>
        <v>-64.120960073231473</v>
      </c>
      <c r="AT8">
        <f t="shared" si="16"/>
        <v>49.483420138665657</v>
      </c>
      <c r="AU8">
        <f t="shared" si="17"/>
        <v>198.1433973916331</v>
      </c>
      <c r="AW8">
        <v>5</v>
      </c>
      <c r="AX8">
        <f>(R8*SUMPRODUCT(K9:$K$23, X9:$X$23)-$AZ$3*SUMPRODUCT(K8:$K$22, W9:$W$23))/Z8</f>
        <v>694.22792209836189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8.5570000000000007E-2</v>
      </c>
      <c r="I9" s="1">
        <f t="shared" si="19"/>
        <v>1.0855699999999999</v>
      </c>
      <c r="J9">
        <f t="shared" si="20"/>
        <v>0.92117505089492158</v>
      </c>
      <c r="K9">
        <f t="shared" si="28"/>
        <v>0.61101658997348895</v>
      </c>
      <c r="L9" s="2">
        <v>6</v>
      </c>
      <c r="M9" s="8">
        <v>1.7980839999999999E-3</v>
      </c>
      <c r="O9">
        <f t="shared" si="29"/>
        <v>565.98074133995181</v>
      </c>
      <c r="P9">
        <f t="shared" si="30"/>
        <v>28.299037066997592</v>
      </c>
      <c r="Q9" s="5">
        <f t="shared" si="31"/>
        <v>25</v>
      </c>
      <c r="R9">
        <f t="shared" si="0"/>
        <v>100000</v>
      </c>
      <c r="S9">
        <f t="shared" si="1"/>
        <v>791.25996754804316</v>
      </c>
      <c r="U9">
        <f t="shared" si="21"/>
        <v>1.7980839999999999E-3</v>
      </c>
      <c r="V9">
        <f t="shared" si="22"/>
        <v>0.01</v>
      </c>
      <c r="W9">
        <f t="shared" si="23"/>
        <v>0.94358250751551676</v>
      </c>
      <c r="X9">
        <f t="shared" si="24"/>
        <v>1.6966406094435303E-3</v>
      </c>
      <c r="Y9">
        <f t="shared" si="25"/>
        <v>9.4358250751551669E-3</v>
      </c>
      <c r="Z9">
        <f t="shared" si="26"/>
        <v>0.93245004183091806</v>
      </c>
      <c r="AB9">
        <f t="shared" si="27"/>
        <v>655.0613235208591</v>
      </c>
      <c r="AC9">
        <f t="shared" si="2"/>
        <v>737.81038983930375</v>
      </c>
      <c r="AE9">
        <f t="shared" si="3"/>
        <v>527.74876593793203</v>
      </c>
      <c r="AF9">
        <f t="shared" si="4"/>
        <v>-26.387438296896605</v>
      </c>
      <c r="AG9">
        <f t="shared" si="5"/>
        <v>-23.311251045772952</v>
      </c>
      <c r="AH9">
        <f t="shared" si="6"/>
        <v>-169.66406094435303</v>
      </c>
      <c r="AI9">
        <f t="shared" si="7"/>
        <v>308.38601565090943</v>
      </c>
      <c r="AJ9">
        <f t="shared" si="8"/>
        <v>-82.749066318444648</v>
      </c>
      <c r="AK9">
        <f t="shared" si="32"/>
        <v>80.949585581332627</v>
      </c>
      <c r="AL9">
        <f t="shared" si="9"/>
        <v>306.58653491379744</v>
      </c>
      <c r="AN9">
        <f t="shared" si="10"/>
        <v>322.46325132611219</v>
      </c>
      <c r="AO9">
        <f t="shared" si="11"/>
        <v>-16.123162566305613</v>
      </c>
      <c r="AP9">
        <f t="shared" si="12"/>
        <v>-14.243561122004117</v>
      </c>
      <c r="AQ9">
        <f t="shared" si="13"/>
        <v>-103.66755595927279</v>
      </c>
      <c r="AR9">
        <f t="shared" si="14"/>
        <v>188.42897167852968</v>
      </c>
      <c r="AS9">
        <f t="shared" si="15"/>
        <v>-50.561052325386136</v>
      </c>
      <c r="AT9">
        <f t="shared" si="16"/>
        <v>49.461539741672972</v>
      </c>
      <c r="AU9">
        <f t="shared" si="17"/>
        <v>187.32945909481651</v>
      </c>
      <c r="AW9">
        <v>6</v>
      </c>
      <c r="AX9">
        <f>(R9*SUMPRODUCT(K10:$K$23, X10:$X$23)-$AZ$3*SUMPRODUCT(K9:$K$22, W10:$W$23))/Z9</f>
        <v>791.25996754804316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8.5570000000000007E-2</v>
      </c>
      <c r="I10" s="1">
        <f t="shared" si="19"/>
        <v>1.0855699999999999</v>
      </c>
      <c r="J10">
        <f t="shared" si="20"/>
        <v>0.92117505089492158</v>
      </c>
      <c r="K10">
        <f t="shared" si="28"/>
        <v>0.56285323836647017</v>
      </c>
      <c r="L10" s="2">
        <v>7</v>
      </c>
      <c r="M10" s="8">
        <v>1.9035300000000001E-3</v>
      </c>
      <c r="O10">
        <f t="shared" si="29"/>
        <v>565.98074133995181</v>
      </c>
      <c r="P10">
        <f t="shared" si="30"/>
        <v>28.299037066997592</v>
      </c>
      <c r="Q10" s="5">
        <f t="shared" si="31"/>
        <v>25</v>
      </c>
      <c r="R10">
        <f t="shared" si="0"/>
        <v>100000</v>
      </c>
      <c r="S10">
        <f t="shared" si="1"/>
        <v>876.54286604745494</v>
      </c>
      <c r="U10">
        <f t="shared" si="21"/>
        <v>1.9035300000000001E-3</v>
      </c>
      <c r="V10">
        <f t="shared" si="22"/>
        <v>0.01</v>
      </c>
      <c r="W10">
        <f t="shared" si="23"/>
        <v>0.93245004183091806</v>
      </c>
      <c r="X10">
        <f t="shared" si="24"/>
        <v>1.7749466281264076E-3</v>
      </c>
      <c r="Y10">
        <f t="shared" si="25"/>
        <v>9.3245004183091802E-3</v>
      </c>
      <c r="Z10">
        <f t="shared" si="26"/>
        <v>0.92135059478448245</v>
      </c>
      <c r="AB10">
        <f t="shared" si="27"/>
        <v>737.81038983930375</v>
      </c>
      <c r="AC10">
        <f t="shared" si="2"/>
        <v>807.6032909869175</v>
      </c>
      <c r="AE10">
        <f t="shared" si="3"/>
        <v>521.46669267012692</v>
      </c>
      <c r="AF10">
        <f t="shared" si="4"/>
        <v>-26.073334633506345</v>
      </c>
      <c r="AG10">
        <f t="shared" si="5"/>
        <v>-23.03376486961206</v>
      </c>
      <c r="AH10">
        <f t="shared" si="6"/>
        <v>-177.49466281264077</v>
      </c>
      <c r="AI10">
        <f t="shared" si="7"/>
        <v>294.86493035436774</v>
      </c>
      <c r="AJ10">
        <f t="shared" si="8"/>
        <v>-69.792901147613748</v>
      </c>
      <c r="AK10">
        <f t="shared" si="32"/>
        <v>86.324262351314715</v>
      </c>
      <c r="AL10">
        <f t="shared" si="9"/>
        <v>311.3962915580687</v>
      </c>
      <c r="AN10">
        <f t="shared" si="10"/>
        <v>293.50921666963376</v>
      </c>
      <c r="AO10">
        <f t="shared" si="11"/>
        <v>-14.675460833481688</v>
      </c>
      <c r="AP10">
        <f t="shared" si="12"/>
        <v>-12.964629148632984</v>
      </c>
      <c r="AQ10">
        <f t="shared" si="13"/>
        <v>-99.90344575685954</v>
      </c>
      <c r="AR10">
        <f t="shared" si="14"/>
        <v>165.96568093065957</v>
      </c>
      <c r="AS10">
        <f t="shared" si="15"/>
        <v>-39.283160425925331</v>
      </c>
      <c r="AT10">
        <f t="shared" si="16"/>
        <v>48.587890614034251</v>
      </c>
      <c r="AU10">
        <f t="shared" si="17"/>
        <v>175.27041111876849</v>
      </c>
      <c r="AW10">
        <v>7</v>
      </c>
      <c r="AX10">
        <f>(R10*SUMPRODUCT(K11:$K$23, X11:$X$23)-$AZ$3*SUMPRODUCT(K10:$K$22, W11:$W$23))/Z10</f>
        <v>876.54286604745494</v>
      </c>
    </row>
    <row r="11" spans="1:52" x14ac:dyDescent="0.25">
      <c r="A11" t="s">
        <v>33</v>
      </c>
      <c r="C11" s="24">
        <f>AU25</f>
        <v>-130.14880548302907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8.5570000000000007E-2</v>
      </c>
      <c r="I11" s="1">
        <f t="shared" si="19"/>
        <v>1.0855699999999999</v>
      </c>
      <c r="J11">
        <f t="shared" si="20"/>
        <v>0.92117505089492158</v>
      </c>
      <c r="K11">
        <f t="shared" si="28"/>
        <v>0.51848636049860453</v>
      </c>
      <c r="L11" s="2">
        <v>8</v>
      </c>
      <c r="M11" s="8">
        <v>2.008026E-3</v>
      </c>
      <c r="O11">
        <f t="shared" si="29"/>
        <v>565.98074133995181</v>
      </c>
      <c r="P11">
        <f t="shared" si="30"/>
        <v>28.299037066997592</v>
      </c>
      <c r="Q11" s="5">
        <f t="shared" si="31"/>
        <v>25</v>
      </c>
      <c r="R11">
        <f t="shared" si="0"/>
        <v>100000</v>
      </c>
      <c r="S11">
        <f t="shared" si="1"/>
        <v>951.49950171053842</v>
      </c>
      <c r="U11">
        <f t="shared" si="21"/>
        <v>2.008026E-3</v>
      </c>
      <c r="V11">
        <f t="shared" si="22"/>
        <v>0.01</v>
      </c>
      <c r="W11">
        <f t="shared" si="23"/>
        <v>0.92135059478448245</v>
      </c>
      <c r="X11">
        <f t="shared" si="24"/>
        <v>1.8500959494427052E-3</v>
      </c>
      <c r="Y11">
        <f t="shared" si="25"/>
        <v>9.2135059478448255E-3</v>
      </c>
      <c r="Z11">
        <f t="shared" si="26"/>
        <v>0.91028699288719483</v>
      </c>
      <c r="AB11">
        <f t="shared" si="27"/>
        <v>807.6032909869175</v>
      </c>
      <c r="AC11">
        <f t="shared" si="2"/>
        <v>866.13762014575036</v>
      </c>
      <c r="AE11">
        <f t="shared" si="3"/>
        <v>515.20490706640999</v>
      </c>
      <c r="AF11">
        <f t="shared" si="4"/>
        <v>-25.760245353320499</v>
      </c>
      <c r="AG11">
        <f t="shared" si="5"/>
        <v>-22.75717482217987</v>
      </c>
      <c r="AH11">
        <f t="shared" si="6"/>
        <v>-185.00959494427053</v>
      </c>
      <c r="AI11">
        <f t="shared" si="7"/>
        <v>281.67789194663908</v>
      </c>
      <c r="AJ11">
        <f t="shared" si="8"/>
        <v>-58.534329158832861</v>
      </c>
      <c r="AK11">
        <f t="shared" si="32"/>
        <v>90.793356689000504</v>
      </c>
      <c r="AL11">
        <f t="shared" si="9"/>
        <v>313.93691947680674</v>
      </c>
      <c r="AN11">
        <f t="shared" si="10"/>
        <v>267.12671717588466</v>
      </c>
      <c r="AO11">
        <f t="shared" si="11"/>
        <v>-13.356335858794235</v>
      </c>
      <c r="AP11">
        <f t="shared" si="12"/>
        <v>-11.799284748782519</v>
      </c>
      <c r="AQ11">
        <f t="shared" si="13"/>
        <v>-95.924951539975851</v>
      </c>
      <c r="AR11">
        <f t="shared" si="14"/>
        <v>146.04614502833209</v>
      </c>
      <c r="AS11">
        <f t="shared" si="15"/>
        <v>-30.349251289790594</v>
      </c>
      <c r="AT11">
        <f t="shared" si="16"/>
        <v>47.075117067131501</v>
      </c>
      <c r="AU11">
        <f t="shared" si="17"/>
        <v>162.77201080567301</v>
      </c>
      <c r="AW11">
        <v>8</v>
      </c>
      <c r="AX11">
        <f>(R11*SUMPRODUCT(K12:$K$23, X12:$X$23)-$AZ$3*SUMPRODUCT(K11:$K$22, W12:$W$23))/Z11</f>
        <v>951.49950171053842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8.5570000000000007E-2</v>
      </c>
      <c r="I12" s="1">
        <f t="shared" si="19"/>
        <v>1.0855699999999999</v>
      </c>
      <c r="J12">
        <f t="shared" si="20"/>
        <v>0.92117505089492158</v>
      </c>
      <c r="K12">
        <f t="shared" si="28"/>
        <v>0.47761669952062469</v>
      </c>
      <c r="L12" s="2">
        <v>9</v>
      </c>
      <c r="M12" s="8">
        <v>2.1277219999999999E-3</v>
      </c>
      <c r="O12">
        <f t="shared" si="29"/>
        <v>565.98074133995181</v>
      </c>
      <c r="P12">
        <f t="shared" si="30"/>
        <v>28.299037066997592</v>
      </c>
      <c r="Q12" s="5">
        <f t="shared" si="31"/>
        <v>25</v>
      </c>
      <c r="R12">
        <f t="shared" si="0"/>
        <v>100000</v>
      </c>
      <c r="S12">
        <f t="shared" si="1"/>
        <v>1016.635267442012</v>
      </c>
      <c r="U12">
        <f t="shared" si="21"/>
        <v>2.1277219999999999E-3</v>
      </c>
      <c r="V12">
        <f t="shared" si="22"/>
        <v>0.01</v>
      </c>
      <c r="W12">
        <f t="shared" si="23"/>
        <v>0.91028699288719483</v>
      </c>
      <c r="X12">
        <f t="shared" si="24"/>
        <v>1.9368376610799278E-3</v>
      </c>
      <c r="Y12">
        <f t="shared" si="25"/>
        <v>9.1028699288719494E-3</v>
      </c>
      <c r="Z12">
        <f t="shared" si="26"/>
        <v>0.89924728529724296</v>
      </c>
      <c r="AB12">
        <f t="shared" si="27"/>
        <v>866.13762014575036</v>
      </c>
      <c r="AC12">
        <f t="shared" si="2"/>
        <v>914.20650438466589</v>
      </c>
      <c r="AE12">
        <f t="shared" si="3"/>
        <v>508.95664518047272</v>
      </c>
      <c r="AF12">
        <f t="shared" si="4"/>
        <v>-25.447832259023638</v>
      </c>
      <c r="AG12">
        <f t="shared" si="5"/>
        <v>-22.481182132431073</v>
      </c>
      <c r="AH12">
        <f t="shared" si="6"/>
        <v>-193.6837661079928</v>
      </c>
      <c r="AI12">
        <f t="shared" si="7"/>
        <v>267.34386468102525</v>
      </c>
      <c r="AJ12">
        <f t="shared" si="8"/>
        <v>-48.06888423891553</v>
      </c>
      <c r="AK12">
        <f t="shared" si="32"/>
        <v>94.47525031470397</v>
      </c>
      <c r="AL12">
        <f t="shared" si="9"/>
        <v>313.75023075681372</v>
      </c>
      <c r="AN12">
        <f t="shared" si="10"/>
        <v>243.08619307018702</v>
      </c>
      <c r="AO12">
        <f t="shared" si="11"/>
        <v>-12.154309653509353</v>
      </c>
      <c r="AP12">
        <f t="shared" si="12"/>
        <v>-10.737388011413769</v>
      </c>
      <c r="AQ12">
        <f t="shared" si="13"/>
        <v>-92.506601119224143</v>
      </c>
      <c r="AR12">
        <f t="shared" si="14"/>
        <v>127.68789428603978</v>
      </c>
      <c r="AS12">
        <f t="shared" si="15"/>
        <v>-22.958501839829811</v>
      </c>
      <c r="AT12">
        <f t="shared" si="16"/>
        <v>45.122957241693769</v>
      </c>
      <c r="AU12">
        <f t="shared" si="17"/>
        <v>149.85234968790377</v>
      </c>
      <c r="AW12">
        <v>9</v>
      </c>
      <c r="AX12">
        <f>(R12*SUMPRODUCT(K13:$K$23, X13:$X$23)-$AZ$3*SUMPRODUCT(K12:$K$22, W13:$W$23))/Z12</f>
        <v>1016.635267442012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8.5570000000000007E-2</v>
      </c>
      <c r="I13" s="1">
        <f t="shared" si="19"/>
        <v>1.0855699999999999</v>
      </c>
      <c r="J13">
        <f t="shared" si="20"/>
        <v>0.92117505089492158</v>
      </c>
      <c r="K13">
        <f t="shared" si="28"/>
        <v>0.43996858748917589</v>
      </c>
      <c r="L13" s="2">
        <v>10</v>
      </c>
      <c r="M13" s="8">
        <v>2.2569180000000001E-3</v>
      </c>
      <c r="O13">
        <f t="shared" si="29"/>
        <v>565.98074133995181</v>
      </c>
      <c r="P13">
        <f t="shared" si="30"/>
        <v>28.299037066997592</v>
      </c>
      <c r="Q13" s="5">
        <f t="shared" si="31"/>
        <v>25</v>
      </c>
      <c r="R13">
        <f t="shared" si="0"/>
        <v>100000</v>
      </c>
      <c r="S13">
        <f t="shared" si="1"/>
        <v>1072.7434196600129</v>
      </c>
      <c r="U13">
        <f t="shared" si="21"/>
        <v>2.2569180000000001E-3</v>
      </c>
      <c r="V13">
        <f t="shared" si="22"/>
        <v>0.01</v>
      </c>
      <c r="W13">
        <f t="shared" si="23"/>
        <v>0.89924728529724296</v>
      </c>
      <c r="X13">
        <f t="shared" si="24"/>
        <v>2.0295273846384831E-3</v>
      </c>
      <c r="Y13">
        <f t="shared" si="25"/>
        <v>8.9924728529724302E-3</v>
      </c>
      <c r="Z13">
        <f t="shared" si="26"/>
        <v>0.88822528505963205</v>
      </c>
      <c r="AB13">
        <f t="shared" si="27"/>
        <v>914.20650438466589</v>
      </c>
      <c r="AC13">
        <f t="shared" si="2"/>
        <v>952.8378297233595</v>
      </c>
      <c r="AE13">
        <f t="shared" si="3"/>
        <v>502.71840531494058</v>
      </c>
      <c r="AF13">
        <f t="shared" si="4"/>
        <v>-25.135920265747028</v>
      </c>
      <c r="AG13">
        <f t="shared" si="5"/>
        <v>-22.205632126490801</v>
      </c>
      <c r="AH13">
        <f t="shared" si="6"/>
        <v>-202.95273846384831</v>
      </c>
      <c r="AI13">
        <f t="shared" si="7"/>
        <v>252.42411445885446</v>
      </c>
      <c r="AJ13">
        <f t="shared" si="8"/>
        <v>-38.631325338693614</v>
      </c>
      <c r="AK13">
        <f t="shared" si="32"/>
        <v>97.425229260370159</v>
      </c>
      <c r="AL13">
        <f t="shared" si="9"/>
        <v>311.21801838053102</v>
      </c>
      <c r="AN13">
        <f t="shared" si="10"/>
        <v>221.18030669122541</v>
      </c>
      <c r="AO13">
        <f t="shared" si="11"/>
        <v>-11.05901533456127</v>
      </c>
      <c r="AP13">
        <f t="shared" si="12"/>
        <v>-9.7697806009964232</v>
      </c>
      <c r="AQ13">
        <f t="shared" si="13"/>
        <v>-89.292829668999474</v>
      </c>
      <c r="AR13">
        <f t="shared" si="14"/>
        <v>111.05868108666826</v>
      </c>
      <c r="AS13">
        <f t="shared" si="15"/>
        <v>-16.996569642099839</v>
      </c>
      <c r="AT13">
        <f t="shared" si="16"/>
        <v>42.864040503494188</v>
      </c>
      <c r="AU13">
        <f t="shared" si="17"/>
        <v>136.92615194806262</v>
      </c>
      <c r="AW13">
        <v>10</v>
      </c>
      <c r="AX13">
        <f>(R13*SUMPRODUCT(K14:$K$23, X14:$X$23)-$AZ$3*SUMPRODUCT(K13:$K$22, W14:$W$23))/Z13</f>
        <v>1072.7434196600129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0.40528808597250837</v>
      </c>
      <c r="L14" s="2">
        <v>11</v>
      </c>
      <c r="M14" s="8">
        <v>2.397513E-3</v>
      </c>
      <c r="O14">
        <f t="shared" si="29"/>
        <v>565.98074133995181</v>
      </c>
      <c r="P14">
        <f t="shared" si="30"/>
        <v>28.299037066997592</v>
      </c>
      <c r="Q14" s="5">
        <f t="shared" si="31"/>
        <v>25</v>
      </c>
      <c r="R14">
        <f t="shared" si="0"/>
        <v>100000</v>
      </c>
      <c r="S14">
        <f t="shared" si="1"/>
        <v>1120.5101448080359</v>
      </c>
      <c r="U14">
        <f t="shared" si="21"/>
        <v>2.397513E-3</v>
      </c>
      <c r="V14">
        <f t="shared" si="22"/>
        <v>0.01</v>
      </c>
      <c r="W14">
        <f t="shared" si="23"/>
        <v>0.88822528505963205</v>
      </c>
      <c r="X14">
        <f t="shared" si="24"/>
        <v>2.1295316678591738E-3</v>
      </c>
      <c r="Y14">
        <f t="shared" si="25"/>
        <v>8.882252850596321E-3</v>
      </c>
      <c r="Z14">
        <f t="shared" si="26"/>
        <v>0.87721350054117664</v>
      </c>
      <c r="AB14">
        <f t="shared" si="27"/>
        <v>952.8378297233595</v>
      </c>
      <c r="AC14">
        <f t="shared" si="2"/>
        <v>982.92662651895785</v>
      </c>
      <c r="AE14">
        <f t="shared" si="3"/>
        <v>496.48594734970936</v>
      </c>
      <c r="AF14">
        <f t="shared" si="4"/>
        <v>-24.824297367485471</v>
      </c>
      <c r="AG14">
        <f t="shared" si="5"/>
        <v>-21.930337513529416</v>
      </c>
      <c r="AH14">
        <f t="shared" si="6"/>
        <v>-212.95316678591738</v>
      </c>
      <c r="AI14">
        <f t="shared" si="7"/>
        <v>236.77814568277708</v>
      </c>
      <c r="AJ14">
        <f t="shared" si="8"/>
        <v>-30.088796795598341</v>
      </c>
      <c r="AK14">
        <f t="shared" si="32"/>
        <v>99.71496357939084</v>
      </c>
      <c r="AL14">
        <f t="shared" si="9"/>
        <v>306.40431246656959</v>
      </c>
      <c r="AN14">
        <f t="shared" si="10"/>
        <v>201.21983931361126</v>
      </c>
      <c r="AO14">
        <f t="shared" si="11"/>
        <v>-10.060991965680564</v>
      </c>
      <c r="AP14">
        <f t="shared" si="12"/>
        <v>-8.8881045155894363</v>
      </c>
      <c r="AQ14">
        <f t="shared" si="13"/>
        <v>-86.307381368448802</v>
      </c>
      <c r="AR14">
        <f t="shared" si="14"/>
        <v>95.963361463892468</v>
      </c>
      <c r="AS14">
        <f t="shared" si="15"/>
        <v>-12.194630862503795</v>
      </c>
      <c r="AT14">
        <f t="shared" si="16"/>
        <v>40.413286731909693</v>
      </c>
      <c r="AU14">
        <f t="shared" si="17"/>
        <v>124.18201733329838</v>
      </c>
      <c r="AW14">
        <v>11</v>
      </c>
      <c r="AX14">
        <f>(R14*SUMPRODUCT(K15:$K$23, X15:$X$23)-$AZ$3*SUMPRODUCT(K14:$K$22, W15:$W$23))/Z14</f>
        <v>1120.5101448080359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0.37334127322283073</v>
      </c>
      <c r="L15" s="2">
        <v>12</v>
      </c>
      <c r="M15" s="8">
        <v>2.5466569999999999E-3</v>
      </c>
      <c r="O15">
        <f t="shared" si="29"/>
        <v>565.98074133995181</v>
      </c>
      <c r="P15">
        <f t="shared" si="30"/>
        <v>28.299037066997592</v>
      </c>
      <c r="Q15" s="5">
        <f t="shared" si="31"/>
        <v>25</v>
      </c>
      <c r="R15">
        <f t="shared" si="0"/>
        <v>100000</v>
      </c>
      <c r="S15">
        <f t="shared" si="1"/>
        <v>1160.7099900887374</v>
      </c>
      <c r="U15">
        <f t="shared" si="21"/>
        <v>2.5466569999999999E-3</v>
      </c>
      <c r="V15">
        <f t="shared" si="22"/>
        <v>0.01</v>
      </c>
      <c r="W15">
        <f t="shared" si="23"/>
        <v>0.87721350054117664</v>
      </c>
      <c r="X15">
        <f t="shared" si="24"/>
        <v>2.233961901647691E-3</v>
      </c>
      <c r="Y15">
        <f t="shared" si="25"/>
        <v>8.7721350054117669E-3</v>
      </c>
      <c r="Z15">
        <f t="shared" si="26"/>
        <v>0.86620740363411719</v>
      </c>
      <c r="AB15">
        <f t="shared" si="27"/>
        <v>982.92662651895785</v>
      </c>
      <c r="AC15">
        <f t="shared" si="2"/>
        <v>1005.4155868869472</v>
      </c>
      <c r="AE15">
        <f t="shared" si="3"/>
        <v>490.25670846299249</v>
      </c>
      <c r="AF15">
        <f t="shared" si="4"/>
        <v>-24.512835423149628</v>
      </c>
      <c r="AG15">
        <f t="shared" si="5"/>
        <v>-21.655185090852928</v>
      </c>
      <c r="AH15">
        <f t="shared" si="6"/>
        <v>-223.39619016476911</v>
      </c>
      <c r="AI15">
        <f t="shared" si="7"/>
        <v>220.69249778422085</v>
      </c>
      <c r="AJ15">
        <f t="shared" si="8"/>
        <v>-22.488960367989307</v>
      </c>
      <c r="AK15">
        <f t="shared" si="32"/>
        <v>101.40693496911605</v>
      </c>
      <c r="AL15">
        <f t="shared" si="9"/>
        <v>299.61047238534758</v>
      </c>
      <c r="AN15">
        <f t="shared" si="10"/>
        <v>183.03306374360776</v>
      </c>
      <c r="AO15">
        <f t="shared" si="11"/>
        <v>-9.1516531871803881</v>
      </c>
      <c r="AP15">
        <f t="shared" si="12"/>
        <v>-8.0847743736950939</v>
      </c>
      <c r="AQ15">
        <f t="shared" si="13"/>
        <v>-83.40301806924451</v>
      </c>
      <c r="AR15">
        <f t="shared" si="14"/>
        <v>82.393618113487761</v>
      </c>
      <c r="AS15">
        <f t="shared" si="15"/>
        <v>-8.3960570972429078</v>
      </c>
      <c r="AT15">
        <f t="shared" si="16"/>
        <v>37.85939421499458</v>
      </c>
      <c r="AU15">
        <f t="shared" si="17"/>
        <v>111.85695523123943</v>
      </c>
      <c r="AW15">
        <v>12</v>
      </c>
      <c r="AX15">
        <f>(R15*SUMPRODUCT(K16:$K$23, X16:$X$23)-$AZ$3*SUMPRODUCT(K15:$K$22, W16:$W$23))/Z15</f>
        <v>1160.7099900887374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0.3439126663622159</v>
      </c>
      <c r="L16" s="2">
        <v>13</v>
      </c>
      <c r="M16" s="8">
        <v>3.8442260000000001E-3</v>
      </c>
      <c r="O16">
        <f t="shared" si="29"/>
        <v>565.98074133995181</v>
      </c>
      <c r="P16">
        <f t="shared" si="30"/>
        <v>28.299037066997592</v>
      </c>
      <c r="Q16" s="5">
        <f t="shared" si="31"/>
        <v>25</v>
      </c>
      <c r="R16">
        <f t="shared" si="0"/>
        <v>100000</v>
      </c>
      <c r="S16">
        <f t="shared" si="1"/>
        <v>1155.7007251669095</v>
      </c>
      <c r="U16">
        <f t="shared" si="21"/>
        <v>3.8442260000000001E-3</v>
      </c>
      <c r="V16">
        <f t="shared" si="22"/>
        <v>0.01</v>
      </c>
      <c r="W16">
        <f t="shared" si="23"/>
        <v>0.86620740363411719</v>
      </c>
      <c r="X16">
        <f t="shared" si="24"/>
        <v>3.3298970224427678E-3</v>
      </c>
      <c r="Y16">
        <f t="shared" si="25"/>
        <v>8.6620740363411719E-3</v>
      </c>
      <c r="Z16">
        <f t="shared" si="26"/>
        <v>0.85421543257533328</v>
      </c>
      <c r="AB16">
        <f t="shared" si="27"/>
        <v>1005.4155868869472</v>
      </c>
      <c r="AC16">
        <f t="shared" si="2"/>
        <v>987.21739487607795</v>
      </c>
      <c r="AE16">
        <f t="shared" si="3"/>
        <v>483.46948379301472</v>
      </c>
      <c r="AF16">
        <f t="shared" si="4"/>
        <v>-24.17347418965074</v>
      </c>
      <c r="AG16">
        <f t="shared" si="5"/>
        <v>-21.355385814383332</v>
      </c>
      <c r="AH16">
        <f t="shared" si="6"/>
        <v>-332.98970224427677</v>
      </c>
      <c r="AI16">
        <f t="shared" si="7"/>
        <v>104.95092154470387</v>
      </c>
      <c r="AJ16">
        <f t="shared" si="8"/>
        <v>18.198192010869207</v>
      </c>
      <c r="AK16">
        <f t="shared" si="32"/>
        <v>102.5298117543218</v>
      </c>
      <c r="AL16">
        <f t="shared" si="9"/>
        <v>225.67892530989488</v>
      </c>
      <c r="AN16">
        <f t="shared" si="10"/>
        <v>166.27127927601981</v>
      </c>
      <c r="AO16">
        <f t="shared" si="11"/>
        <v>-8.3135639638009931</v>
      </c>
      <c r="AP16">
        <f t="shared" si="12"/>
        <v>-7.3443876766184131</v>
      </c>
      <c r="AQ16">
        <f t="shared" si="13"/>
        <v>-114.51937636998957</v>
      </c>
      <c r="AR16">
        <f t="shared" si="14"/>
        <v>36.093951265610841</v>
      </c>
      <c r="AS16">
        <f t="shared" si="15"/>
        <v>6.2585887374296041</v>
      </c>
      <c r="AT16">
        <f t="shared" si="16"/>
        <v>35.261300942044876</v>
      </c>
      <c r="AU16">
        <f t="shared" si="17"/>
        <v>77.613840945085315</v>
      </c>
      <c r="AW16">
        <v>13</v>
      </c>
      <c r="AX16">
        <f>(R16*SUMPRODUCT(K17:$K$23, X17:$X$23)-$AZ$3*SUMPRODUCT(K16:$K$22, W17:$W$23))/Z16</f>
        <v>1155.7007251669095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0.31680376793962239</v>
      </c>
      <c r="L17" s="2">
        <v>14</v>
      </c>
      <c r="M17" s="8">
        <v>5.3300140000000001E-3</v>
      </c>
      <c r="O17">
        <f t="shared" si="29"/>
        <v>565.98074133995181</v>
      </c>
      <c r="P17">
        <f t="shared" si="30"/>
        <v>28.299037066997592</v>
      </c>
      <c r="Q17" s="5">
        <f t="shared" si="31"/>
        <v>25</v>
      </c>
      <c r="R17">
        <f t="shared" si="0"/>
        <v>100000</v>
      </c>
      <c r="S17">
        <f t="shared" si="1"/>
        <v>1106.2360050427008</v>
      </c>
      <c r="U17">
        <f t="shared" si="21"/>
        <v>5.3300140000000001E-3</v>
      </c>
      <c r="V17">
        <f t="shared" si="22"/>
        <v>0.01</v>
      </c>
      <c r="W17">
        <f t="shared" si="23"/>
        <v>0.85421543257533328</v>
      </c>
      <c r="X17">
        <f t="shared" si="24"/>
        <v>4.5529802146425822E-3</v>
      </c>
      <c r="Y17">
        <f t="shared" si="25"/>
        <v>8.5421543257533337E-3</v>
      </c>
      <c r="Z17">
        <f t="shared" si="26"/>
        <v>0.84112029803493737</v>
      </c>
      <c r="AB17">
        <f t="shared" si="27"/>
        <v>987.21739487607795</v>
      </c>
      <c r="AC17">
        <f t="shared" si="2"/>
        <v>930.47755825849492</v>
      </c>
      <c r="AE17">
        <f t="shared" si="3"/>
        <v>476.05788983789506</v>
      </c>
      <c r="AF17">
        <f t="shared" si="4"/>
        <v>-23.802894491894754</v>
      </c>
      <c r="AG17">
        <f t="shared" si="5"/>
        <v>-21.028007450873435</v>
      </c>
      <c r="AH17">
        <f t="shared" si="6"/>
        <v>-455.29802146425823</v>
      </c>
      <c r="AI17">
        <f t="shared" si="7"/>
        <v>-24.071033569131316</v>
      </c>
      <c r="AJ17">
        <f t="shared" si="8"/>
        <v>56.739836617583023</v>
      </c>
      <c r="AK17">
        <f t="shared" si="32"/>
        <v>100.76306731554548</v>
      </c>
      <c r="AL17">
        <f t="shared" si="9"/>
        <v>133.43187036399718</v>
      </c>
      <c r="AN17">
        <f t="shared" si="10"/>
        <v>150.81693325803082</v>
      </c>
      <c r="AO17">
        <f t="shared" si="11"/>
        <v>-7.5408466629015418</v>
      </c>
      <c r="AP17">
        <f t="shared" si="12"/>
        <v>-6.6617519926991582</v>
      </c>
      <c r="AQ17">
        <f t="shared" si="13"/>
        <v>-144.24012873533209</v>
      </c>
      <c r="AR17">
        <f t="shared" si="14"/>
        <v>-7.6257941329019383</v>
      </c>
      <c r="AS17">
        <f t="shared" si="15"/>
        <v>17.975394032728861</v>
      </c>
      <c r="AT17">
        <f t="shared" si="16"/>
        <v>31.922119394718621</v>
      </c>
      <c r="AU17">
        <f t="shared" si="17"/>
        <v>42.271719294545541</v>
      </c>
      <c r="AW17">
        <v>14</v>
      </c>
      <c r="AX17">
        <f>(R17*SUMPRODUCT(K18:$K$23, X18:$X$23)-$AZ$3*SUMPRODUCT(K17:$K$22, W18:$W$23))/Z17</f>
        <v>1106.2360050427008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0.2918317270554846</v>
      </c>
      <c r="L18" s="2">
        <v>15</v>
      </c>
      <c r="M18" s="8">
        <v>6.9004050000000001E-3</v>
      </c>
      <c r="O18">
        <f t="shared" si="29"/>
        <v>565.98074133995181</v>
      </c>
      <c r="P18">
        <f t="shared" si="30"/>
        <v>28.299037066997592</v>
      </c>
      <c r="Q18" s="5">
        <f t="shared" si="31"/>
        <v>25</v>
      </c>
      <c r="R18">
        <f t="shared" si="0"/>
        <v>100000</v>
      </c>
      <c r="S18">
        <f t="shared" si="1"/>
        <v>1016.397016818623</v>
      </c>
      <c r="U18">
        <f t="shared" si="21"/>
        <v>6.9004050000000001E-3</v>
      </c>
      <c r="V18">
        <f t="shared" si="22"/>
        <v>0.01</v>
      </c>
      <c r="W18">
        <f t="shared" si="23"/>
        <v>0.84112029803493737</v>
      </c>
      <c r="X18">
        <f t="shared" si="24"/>
        <v>5.804070710161772E-3</v>
      </c>
      <c r="Y18">
        <f t="shared" si="25"/>
        <v>8.4112029803493742E-3</v>
      </c>
      <c r="Z18">
        <f t="shared" si="26"/>
        <v>0.82690502434442625</v>
      </c>
      <c r="AB18">
        <f t="shared" si="27"/>
        <v>930.47755825849492</v>
      </c>
      <c r="AC18">
        <f t="shared" si="2"/>
        <v>840.46379993600567</v>
      </c>
      <c r="AE18">
        <f t="shared" si="3"/>
        <v>468.01231869618925</v>
      </c>
      <c r="AF18">
        <f t="shared" si="4"/>
        <v>-23.400615934809466</v>
      </c>
      <c r="AG18">
        <f t="shared" si="5"/>
        <v>-20.672625608610655</v>
      </c>
      <c r="AH18">
        <f t="shared" si="6"/>
        <v>-580.40707101617716</v>
      </c>
      <c r="AI18">
        <f t="shared" si="7"/>
        <v>-156.46799386340803</v>
      </c>
      <c r="AJ18">
        <f t="shared" si="8"/>
        <v>90.013758322489252</v>
      </c>
      <c r="AK18">
        <f t="shared" si="32"/>
        <v>96.256248271391243</v>
      </c>
      <c r="AL18">
        <f t="shared" si="9"/>
        <v>29.80201273047247</v>
      </c>
      <c r="AN18">
        <f t="shared" si="10"/>
        <v>136.58084324835079</v>
      </c>
      <c r="AO18">
        <f t="shared" si="11"/>
        <v>-6.8290421624175393</v>
      </c>
      <c r="AP18">
        <f t="shared" si="12"/>
        <v>-6.0329280341322864</v>
      </c>
      <c r="AQ18">
        <f t="shared" si="13"/>
        <v>-169.38119792986629</v>
      </c>
      <c r="AR18">
        <f t="shared" si="14"/>
        <v>-45.662324878065334</v>
      </c>
      <c r="AS18">
        <f t="shared" si="15"/>
        <v>26.268870550007041</v>
      </c>
      <c r="AT18">
        <f t="shared" si="16"/>
        <v>28.090627172921611</v>
      </c>
      <c r="AU18">
        <f t="shared" si="17"/>
        <v>8.697172844863319</v>
      </c>
      <c r="AW18">
        <v>15</v>
      </c>
      <c r="AX18">
        <f>(R18*SUMPRODUCT(K19:$K$23, X19:$X$23)-$AZ$3*SUMPRODUCT(K18:$K$22, W19:$W$23))/Z18</f>
        <v>1016.397016818623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0.26882810602308888</v>
      </c>
      <c r="L19" s="2">
        <v>16</v>
      </c>
      <c r="M19" s="8">
        <v>8.6257439999999994E-3</v>
      </c>
      <c r="O19">
        <f t="shared" si="29"/>
        <v>565.98074133995181</v>
      </c>
      <c r="P19">
        <f t="shared" si="30"/>
        <v>28.299037066997592</v>
      </c>
      <c r="Q19" s="5">
        <f t="shared" si="31"/>
        <v>25</v>
      </c>
      <c r="R19">
        <f t="shared" si="0"/>
        <v>100000</v>
      </c>
      <c r="S19">
        <f t="shared" si="1"/>
        <v>887.97327970509809</v>
      </c>
      <c r="U19">
        <f t="shared" si="21"/>
        <v>8.6257439999999994E-3</v>
      </c>
      <c r="V19">
        <f t="shared" si="22"/>
        <v>0.01</v>
      </c>
      <c r="W19">
        <f t="shared" si="23"/>
        <v>0.82690502434442625</v>
      </c>
      <c r="X19">
        <f t="shared" si="24"/>
        <v>7.1326710523087885E-3</v>
      </c>
      <c r="Y19">
        <f t="shared" si="25"/>
        <v>8.269050243444263E-3</v>
      </c>
      <c r="Z19">
        <f t="shared" si="26"/>
        <v>0.81150330304867324</v>
      </c>
      <c r="AB19">
        <f t="shared" si="27"/>
        <v>840.46379993600567</v>
      </c>
      <c r="AC19">
        <f t="shared" si="2"/>
        <v>720.59324949965048</v>
      </c>
      <c r="AE19">
        <f t="shared" si="3"/>
        <v>459.29524105930767</v>
      </c>
      <c r="AF19">
        <f t="shared" si="4"/>
        <v>-22.964762052965384</v>
      </c>
      <c r="AG19">
        <f t="shared" si="5"/>
        <v>-20.287582576216831</v>
      </c>
      <c r="AH19">
        <f t="shared" si="6"/>
        <v>-713.26710523087888</v>
      </c>
      <c r="AI19">
        <f t="shared" si="7"/>
        <v>-297.22420880075344</v>
      </c>
      <c r="AJ19">
        <f t="shared" si="8"/>
        <v>119.87055043635519</v>
      </c>
      <c r="AK19">
        <f t="shared" si="32"/>
        <v>89.375599525964375</v>
      </c>
      <c r="AL19">
        <f t="shared" si="9"/>
        <v>-87.978058838433881</v>
      </c>
      <c r="AN19">
        <f t="shared" si="10"/>
        <v>123.47146975939172</v>
      </c>
      <c r="AO19">
        <f t="shared" si="11"/>
        <v>-6.1735734879695858</v>
      </c>
      <c r="AP19">
        <f t="shared" si="12"/>
        <v>-5.4538723997513889</v>
      </c>
      <c r="AQ19">
        <f t="shared" si="13"/>
        <v>-191.7462449877884</v>
      </c>
      <c r="AR19">
        <f t="shared" si="14"/>
        <v>-79.902221116117659</v>
      </c>
      <c r="AS19">
        <f t="shared" si="15"/>
        <v>32.224573041750517</v>
      </c>
      <c r="AT19">
        <f t="shared" si="16"/>
        <v>24.026673145243084</v>
      </c>
      <c r="AU19">
        <f t="shared" si="17"/>
        <v>-23.650974929124054</v>
      </c>
      <c r="AW19">
        <v>16</v>
      </c>
      <c r="AX19">
        <f>(R19*SUMPRODUCT(K20:$K$23, X20:$X$23)-$AZ$3*SUMPRODUCT(K19:$K$22, W20:$W$23))/Z19</f>
        <v>887.97327970509809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0.24763774424780427</v>
      </c>
      <c r="L20" s="2">
        <v>17</v>
      </c>
      <c r="M20" s="8">
        <v>1.0476563E-2</v>
      </c>
      <c r="O20">
        <f t="shared" si="29"/>
        <v>565.98074133995181</v>
      </c>
      <c r="P20">
        <f t="shared" si="30"/>
        <v>28.299037066997592</v>
      </c>
      <c r="Q20" s="5">
        <f t="shared" si="31"/>
        <v>25</v>
      </c>
      <c r="R20">
        <f t="shared" si="0"/>
        <v>100000</v>
      </c>
      <c r="S20">
        <f t="shared" si="1"/>
        <v>723.41690034555745</v>
      </c>
      <c r="U20">
        <f t="shared" si="21"/>
        <v>1.0476563E-2</v>
      </c>
      <c r="V20">
        <f t="shared" si="22"/>
        <v>0.01</v>
      </c>
      <c r="W20">
        <f t="shared" si="23"/>
        <v>0.81150330304867324</v>
      </c>
      <c r="X20">
        <f t="shared" si="24"/>
        <v>8.5017654790975165E-3</v>
      </c>
      <c r="Y20">
        <f t="shared" si="25"/>
        <v>8.1150330304867319E-3</v>
      </c>
      <c r="Z20">
        <f t="shared" si="26"/>
        <v>0.79488650453908893</v>
      </c>
      <c r="AB20">
        <f t="shared" si="27"/>
        <v>720.59324949965048</v>
      </c>
      <c r="AC20">
        <f t="shared" si="2"/>
        <v>575.03433124018261</v>
      </c>
      <c r="AE20">
        <f t="shared" si="3"/>
        <v>449.89045312015651</v>
      </c>
      <c r="AF20">
        <f t="shared" si="4"/>
        <v>-22.494522656007828</v>
      </c>
      <c r="AG20">
        <f t="shared" si="5"/>
        <v>-19.872162613477222</v>
      </c>
      <c r="AH20">
        <f t="shared" si="6"/>
        <v>-850.17654790975166</v>
      </c>
      <c r="AI20">
        <f t="shared" si="7"/>
        <v>-442.65278005908016</v>
      </c>
      <c r="AJ20">
        <f t="shared" si="8"/>
        <v>145.55891825946787</v>
      </c>
      <c r="AK20">
        <f t="shared" si="32"/>
        <v>80.359242597465951</v>
      </c>
      <c r="AL20">
        <f t="shared" si="9"/>
        <v>-216.73461920214635</v>
      </c>
      <c r="AN20">
        <f t="shared" si="10"/>
        <v>111.40985696929809</v>
      </c>
      <c r="AO20">
        <f t="shared" si="11"/>
        <v>-5.5704928484649052</v>
      </c>
      <c r="AP20">
        <f t="shared" si="12"/>
        <v>-4.9210975229270497</v>
      </c>
      <c r="AQ20">
        <f t="shared" si="13"/>
        <v>-210.53580253675619</v>
      </c>
      <c r="AR20">
        <f t="shared" si="14"/>
        <v>-109.61753593885004</v>
      </c>
      <c r="AS20">
        <f t="shared" si="15"/>
        <v>36.045882172925154</v>
      </c>
      <c r="AT20">
        <f t="shared" si="16"/>
        <v>19.899981566298532</v>
      </c>
      <c r="AU20">
        <f t="shared" si="17"/>
        <v>-53.671672199626364</v>
      </c>
      <c r="AW20">
        <v>17</v>
      </c>
      <c r="AX20">
        <f>(R20*SUMPRODUCT(K21:$K$23, X21:$X$23)-$AZ$3*SUMPRODUCT(K20:$K$22, W21:$W$23))/Z20</f>
        <v>723.41690034555745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0.22811771166097466</v>
      </c>
      <c r="L21" s="2">
        <v>18</v>
      </c>
      <c r="M21" s="8">
        <v>1.2607808E-2</v>
      </c>
      <c r="O21">
        <f t="shared" si="29"/>
        <v>565.98074133995181</v>
      </c>
      <c r="P21">
        <f t="shared" si="30"/>
        <v>28.299037066997592</v>
      </c>
      <c r="Q21" s="5">
        <f t="shared" si="31"/>
        <v>25</v>
      </c>
      <c r="R21">
        <f t="shared" si="0"/>
        <v>100000</v>
      </c>
      <c r="S21">
        <f t="shared" si="1"/>
        <v>521.35544934042582</v>
      </c>
      <c r="U21">
        <f t="shared" si="21"/>
        <v>1.2607808E-2</v>
      </c>
      <c r="V21">
        <f t="shared" si="22"/>
        <v>0.01</v>
      </c>
      <c r="W21">
        <f t="shared" si="23"/>
        <v>0.79488650453908893</v>
      </c>
      <c r="X21">
        <f t="shared" si="24"/>
        <v>1.0021776431019962E-2</v>
      </c>
      <c r="Y21">
        <f t="shared" si="25"/>
        <v>7.9488650453908901E-3</v>
      </c>
      <c r="Z21">
        <f t="shared" si="26"/>
        <v>0.77691586306267801</v>
      </c>
      <c r="AB21">
        <f t="shared" si="27"/>
        <v>575.03433124018261</v>
      </c>
      <c r="AC21">
        <f t="shared" si="2"/>
        <v>405.04931888674724</v>
      </c>
      <c r="AE21">
        <f t="shared" si="3"/>
        <v>439.71941613498296</v>
      </c>
      <c r="AF21">
        <f t="shared" si="4"/>
        <v>-21.985970806749151</v>
      </c>
      <c r="AG21">
        <f t="shared" si="5"/>
        <v>-19.422896576566949</v>
      </c>
      <c r="AH21">
        <f t="shared" si="6"/>
        <v>-1002.1776431019962</v>
      </c>
      <c r="AI21">
        <f t="shared" si="7"/>
        <v>-603.86709435032935</v>
      </c>
      <c r="AJ21">
        <f t="shared" si="8"/>
        <v>169.98501235343537</v>
      </c>
      <c r="AK21">
        <f t="shared" si="32"/>
        <v>69.493744359789162</v>
      </c>
      <c r="AL21">
        <f t="shared" si="9"/>
        <v>-364.38833763710483</v>
      </c>
      <c r="AN21">
        <f t="shared" si="10"/>
        <v>100.30778698161217</v>
      </c>
      <c r="AO21">
        <f t="shared" si="11"/>
        <v>-5.0153893490806096</v>
      </c>
      <c r="AP21">
        <f t="shared" si="12"/>
        <v>-4.4307067208742312</v>
      </c>
      <c r="AQ21">
        <f t="shared" si="13"/>
        <v>-228.61447062221634</v>
      </c>
      <c r="AR21">
        <f t="shared" si="14"/>
        <v>-137.75277971055903</v>
      </c>
      <c r="AS21">
        <f t="shared" si="15"/>
        <v>38.776592034728182</v>
      </c>
      <c r="AT21">
        <f t="shared" si="16"/>
        <v>15.852753938107869</v>
      </c>
      <c r="AU21">
        <f t="shared" si="17"/>
        <v>-83.123433737722962</v>
      </c>
      <c r="AW21">
        <v>18</v>
      </c>
      <c r="AX21">
        <f>(R21*SUMPRODUCT(K22:$K$23, X22:$X$23)-$AZ$3*SUMPRODUCT(K21:$K$22, W22:$W$23))/Z21</f>
        <v>521.35544934042582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0.21013634464933137</v>
      </c>
      <c r="L22" s="2">
        <v>19</v>
      </c>
      <c r="M22" s="8">
        <v>1.5033739000000001E-2</v>
      </c>
      <c r="O22">
        <f t="shared" si="29"/>
        <v>565.98074133995181</v>
      </c>
      <c r="P22">
        <f t="shared" si="30"/>
        <v>28.299037066997592</v>
      </c>
      <c r="Q22" s="5">
        <f t="shared" si="31"/>
        <v>25</v>
      </c>
      <c r="R22">
        <f t="shared" si="0"/>
        <v>100000</v>
      </c>
      <c r="S22">
        <f t="shared" si="1"/>
        <v>280.40584379995443</v>
      </c>
      <c r="U22">
        <f t="shared" si="21"/>
        <v>1.5033739000000001E-2</v>
      </c>
      <c r="V22">
        <f t="shared" si="22"/>
        <v>0.01</v>
      </c>
      <c r="W22">
        <f t="shared" si="23"/>
        <v>0.77691586306267801</v>
      </c>
      <c r="X22">
        <f t="shared" si="24"/>
        <v>1.1679950310244042E-2</v>
      </c>
      <c r="Y22">
        <f t="shared" si="25"/>
        <v>7.7691586306267799E-3</v>
      </c>
      <c r="Z22">
        <f t="shared" si="26"/>
        <v>0.7574667541218072</v>
      </c>
      <c r="AB22">
        <f t="shared" si="27"/>
        <v>405.04931888674724</v>
      </c>
      <c r="AC22">
        <f t="shared" si="2"/>
        <v>212.39810433993796</v>
      </c>
      <c r="AE22">
        <f t="shared" si="3"/>
        <v>428.71159503822741</v>
      </c>
      <c r="AF22">
        <f t="shared" si="4"/>
        <v>-21.435579751911373</v>
      </c>
      <c r="AG22">
        <f t="shared" si="5"/>
        <v>-18.93666885304518</v>
      </c>
      <c r="AH22">
        <f t="shared" si="6"/>
        <v>-1167.9950310244042</v>
      </c>
      <c r="AI22">
        <f t="shared" si="7"/>
        <v>-779.65568459113331</v>
      </c>
      <c r="AJ22">
        <f t="shared" si="8"/>
        <v>192.65121454680929</v>
      </c>
      <c r="AK22">
        <f t="shared" si="32"/>
        <v>56.862773392114427</v>
      </c>
      <c r="AL22">
        <f t="shared" si="9"/>
        <v>-530.1416966522097</v>
      </c>
      <c r="AN22">
        <f t="shared" si="10"/>
        <v>90.087887490117538</v>
      </c>
      <c r="AO22">
        <f t="shared" si="11"/>
        <v>-4.5043943745058774</v>
      </c>
      <c r="AP22">
        <f t="shared" si="12"/>
        <v>-3.9792823726137607</v>
      </c>
      <c r="AQ22">
        <f t="shared" si="13"/>
        <v>-245.43820638805067</v>
      </c>
      <c r="AR22">
        <f t="shared" si="14"/>
        <v>-163.83399564505279</v>
      </c>
      <c r="AS22">
        <f t="shared" si="15"/>
        <v>40.483022017120597</v>
      </c>
      <c r="AT22">
        <f t="shared" si="16"/>
        <v>11.948935347242186</v>
      </c>
      <c r="AU22">
        <f t="shared" si="17"/>
        <v>-111.40203828069002</v>
      </c>
      <c r="AW22">
        <v>19</v>
      </c>
      <c r="AX22">
        <f>(R22*SUMPRODUCT(K23:$K$23, X23:$X$23)-$AZ$3*SUMPRODUCT(K22:$K$22, W23:$W$23))/Z22</f>
        <v>280.40584379995443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0.19357235797722061</v>
      </c>
      <c r="L23" s="2">
        <v>20</v>
      </c>
      <c r="M23" s="8">
        <v>1.7719183999999999E-2</v>
      </c>
      <c r="O23">
        <f t="shared" si="29"/>
        <v>565.98074133995181</v>
      </c>
      <c r="P23">
        <f t="shared" si="30"/>
        <v>28.299037066997592</v>
      </c>
      <c r="Q23" s="5">
        <f t="shared" si="31"/>
        <v>25</v>
      </c>
      <c r="R23">
        <f t="shared" si="0"/>
        <v>100000</v>
      </c>
      <c r="S23">
        <f t="shared" si="1"/>
        <v>288.4000580753559</v>
      </c>
      <c r="U23">
        <f t="shared" si="21"/>
        <v>1.7719183999999999E-2</v>
      </c>
      <c r="V23">
        <f t="shared" si="22"/>
        <v>0.01</v>
      </c>
      <c r="W23">
        <f t="shared" si="23"/>
        <v>0.7574667541218072</v>
      </c>
      <c r="X23">
        <f t="shared" si="24"/>
        <v>1.3421692790167059E-2</v>
      </c>
      <c r="Y23">
        <f t="shared" si="25"/>
        <v>7.5746675412180723E-3</v>
      </c>
      <c r="Z23">
        <f t="shared" si="26"/>
        <v>0.73647039379042212</v>
      </c>
      <c r="AB23">
        <f t="shared" si="27"/>
        <v>212.39810433993796</v>
      </c>
      <c r="AC23">
        <f t="shared" si="2"/>
        <v>212.39810433993796</v>
      </c>
      <c r="AE23">
        <f t="shared" si="3"/>
        <v>416.82805945242933</v>
      </c>
      <c r="AF23">
        <f t="shared" si="4"/>
        <v>-20.84140297262147</v>
      </c>
      <c r="AG23">
        <f t="shared" si="5"/>
        <v>-18.411759844760553</v>
      </c>
      <c r="AH23">
        <f t="shared" si="6"/>
        <v>-1342.169279016706</v>
      </c>
      <c r="AI23">
        <f t="shared" si="7"/>
        <v>-964.59438238165876</v>
      </c>
      <c r="AJ23">
        <f t="shared" si="8"/>
        <v>0</v>
      </c>
      <c r="AK23">
        <f t="shared" si="32"/>
        <v>42.586933257382206</v>
      </c>
      <c r="AL23">
        <f t="shared" si="9"/>
        <v>-922.0074491242766</v>
      </c>
      <c r="AN23">
        <f t="shared" si="10"/>
        <v>80.686390339275846</v>
      </c>
      <c r="AO23">
        <f t="shared" si="11"/>
        <v>-4.0343195169637927</v>
      </c>
      <c r="AP23">
        <f t="shared" si="12"/>
        <v>-3.5640077676606055</v>
      </c>
      <c r="AQ23">
        <f t="shared" si="13"/>
        <v>-259.80687214384989</v>
      </c>
      <c r="AR23">
        <f t="shared" si="14"/>
        <v>-186.71880908919846</v>
      </c>
      <c r="AS23">
        <f t="shared" si="15"/>
        <v>0</v>
      </c>
      <c r="AT23">
        <f t="shared" si="16"/>
        <v>8.2436530896499907</v>
      </c>
      <c r="AU23">
        <f t="shared" si="17"/>
        <v>-178.47515599954849</v>
      </c>
      <c r="AW23">
        <v>20</v>
      </c>
      <c r="AX23">
        <f>(R23*SUMPRODUCT(K$23:$K24, X$23:$X24)-$AZ$3*SUMPRODUCT(K$22:$K23, W$23:$W24))/Z23</f>
        <v>288.4000580753559</v>
      </c>
    </row>
    <row r="25" spans="5:50" x14ac:dyDescent="0.25">
      <c r="AN25" s="6">
        <f t="shared" ref="AN25:AU25" si="33">SUM(AN3:AN23)</f>
        <v>4897.2834547604853</v>
      </c>
      <c r="AO25" s="6">
        <f t="shared" si="33"/>
        <v>-669.3497287429883</v>
      </c>
      <c r="AP25" s="6">
        <f t="shared" si="33"/>
        <v>-1713.7510540898097</v>
      </c>
      <c r="AQ25" s="6">
        <f t="shared" si="33"/>
        <v>-2805.9743413746801</v>
      </c>
      <c r="AR25" s="6">
        <f t="shared" si="33"/>
        <v>-291.79166944699131</v>
      </c>
      <c r="AS25" s="6">
        <f t="shared" si="33"/>
        <v>-509.76741268319626</v>
      </c>
      <c r="AT25" s="6">
        <f t="shared" si="33"/>
        <v>671.41027664715864</v>
      </c>
      <c r="AU25" s="7">
        <f t="shared" si="33"/>
        <v>-130.14880548302907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42" priority="1" operator="lessThan">
      <formula>0</formula>
    </cfRule>
  </conditionalFormatting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787749-3214-41A1-95D6-56A3E33972D7}">
  <sheetPr codeName="Sheet55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f>'T.45.04.B'!C3*(1+C12)</f>
        <v>2190.9942194138266</v>
      </c>
      <c r="K3">
        <v>1</v>
      </c>
      <c r="L3" s="2">
        <v>0</v>
      </c>
      <c r="O3">
        <f>$C$3</f>
        <v>2190.9942194138266</v>
      </c>
      <c r="P3">
        <f>O3*B5</f>
        <v>1752.7953755310614</v>
      </c>
      <c r="Q3" s="5">
        <f>B8</f>
        <v>1522.432587</v>
      </c>
      <c r="R3">
        <f t="shared" ref="R3:R23" si="0">$C$6</f>
        <v>100000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2190.9942194138266</v>
      </c>
      <c r="AF3">
        <f t="shared" ref="AF3:AF23" si="4">-$Z3*P3</f>
        <v>-1752.7953755310614</v>
      </c>
      <c r="AG3">
        <f t="shared" ref="AG3:AG23" si="5">-$Z3*Q3</f>
        <v>-1522.432587</v>
      </c>
      <c r="AH3">
        <f t="shared" ref="AH3:AH23" si="6">-X3*R3</f>
        <v>0</v>
      </c>
      <c r="AI3">
        <f t="shared" ref="AI3:AI23" si="7">SUM(AE3:AH3)</f>
        <v>-1084.2337431172348</v>
      </c>
      <c r="AJ3">
        <f t="shared" ref="AJ3:AJ23" si="8">AB3-AC3</f>
        <v>0</v>
      </c>
      <c r="AL3">
        <f t="shared" ref="AL3:AL23" si="9">SUM(AI3:AK3)</f>
        <v>-1084.2337431172348</v>
      </c>
      <c r="AN3">
        <f t="shared" ref="AN3:AN23" si="10">AE3*$K3</f>
        <v>2190.9942194138266</v>
      </c>
      <c r="AO3">
        <f t="shared" ref="AO3:AO23" si="11">AF3*$K3</f>
        <v>-1752.7953755310614</v>
      </c>
      <c r="AP3">
        <f t="shared" ref="AP3:AP23" si="12">AG3*$K3</f>
        <v>-1522.432587</v>
      </c>
      <c r="AQ3">
        <f t="shared" ref="AQ3:AQ23" si="13">AH3*$K3</f>
        <v>0</v>
      </c>
      <c r="AR3">
        <f t="shared" ref="AR3:AR23" si="14">AI3*$K3</f>
        <v>-1084.2337431172348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-1084.2337431172348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1306.6330607605043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23" si="18">F4+$C$9</f>
        <v>8.5570000000000007E-2</v>
      </c>
      <c r="I4" s="1">
        <f t="shared" ref="I4:I23" si="19">1+H4</f>
        <v>1.0855699999999999</v>
      </c>
      <c r="J4">
        <f t="shared" ref="J4:J23" si="20">1/I4</f>
        <v>0.92117505089492158</v>
      </c>
      <c r="K4">
        <f>J4</f>
        <v>0.92117505089492158</v>
      </c>
      <c r="L4" s="2">
        <v>1</v>
      </c>
      <c r="M4" s="8" cm="1">
        <f t="array" ref="M4:M23">Mortalities!B21:B40</f>
        <v>2.397513E-3</v>
      </c>
      <c r="R4">
        <f t="shared" si="0"/>
        <v>100000</v>
      </c>
      <c r="S4">
        <f t="shared" si="1"/>
        <v>1099.4100957350868</v>
      </c>
      <c r="U4">
        <f t="shared" ref="U4:U23" si="21">M4</f>
        <v>2.397513E-3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2.397513E-3</v>
      </c>
      <c r="Y4">
        <f t="shared" ref="Y4:Y23" si="25">V4*W4</f>
        <v>0.01</v>
      </c>
      <c r="Z4">
        <f t="shared" ref="Z4:Z23" si="26">MAX(0, W4-X4-Y4)</f>
        <v>0.98760248699999997</v>
      </c>
      <c r="AB4">
        <f t="shared" ref="AB4:AB23" si="27">AC3</f>
        <v>0</v>
      </c>
      <c r="AC4">
        <f t="shared" si="2"/>
        <v>1085.7801447808797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-239.75129999999999</v>
      </c>
      <c r="AI4">
        <f t="shared" si="7"/>
        <v>-239.75129999999999</v>
      </c>
      <c r="AJ4">
        <f t="shared" si="8"/>
        <v>-1085.7801447808797</v>
      </c>
      <c r="AK4">
        <f>H4*SUM(AB4, AE4:AF4)</f>
        <v>0</v>
      </c>
      <c r="AL4">
        <f t="shared" si="9"/>
        <v>-1325.5314447808796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-220.85291597962359</v>
      </c>
      <c r="AR4">
        <f t="shared" si="14"/>
        <v>-220.85291597962359</v>
      </c>
      <c r="AS4">
        <f t="shared" si="15"/>
        <v>-1000.1935801292221</v>
      </c>
      <c r="AT4">
        <f t="shared" si="16"/>
        <v>0</v>
      </c>
      <c r="AU4">
        <f t="shared" si="17"/>
        <v>-1221.0464961088458</v>
      </c>
      <c r="AW4">
        <v>1</v>
      </c>
      <c r="AX4">
        <f>(R4*SUMPRODUCT(K5:$K$23, X5:$X$23)-$AZ$3*SUMPRODUCT(K4:$K$22, W5:$W$23))/Z4</f>
        <v>1099.4100957350868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8.5570000000000007E-2</v>
      </c>
      <c r="I5" s="1">
        <f t="shared" si="19"/>
        <v>1.0855699999999999</v>
      </c>
      <c r="J5">
        <f t="shared" si="20"/>
        <v>0.92117505089492158</v>
      </c>
      <c r="K5">
        <f t="shared" ref="K5:K23" si="28">K4*J5</f>
        <v>0.84856347439126134</v>
      </c>
      <c r="L5" s="2">
        <v>2</v>
      </c>
      <c r="M5" s="8">
        <v>2.5466569999999999E-3</v>
      </c>
      <c r="O5">
        <f t="shared" ref="O5:O23" si="29">$C$3</f>
        <v>2190.9942194138266</v>
      </c>
      <c r="P5">
        <f t="shared" ref="P5:P23" si="30">O5*$C$5</f>
        <v>109.54971097069134</v>
      </c>
      <c r="Q5" s="5">
        <f t="shared" ref="Q5:Q23" si="31">$C$8</f>
        <v>25</v>
      </c>
      <c r="R5">
        <f t="shared" si="0"/>
        <v>100000</v>
      </c>
      <c r="S5">
        <f t="shared" si="1"/>
        <v>2113.4647784384974</v>
      </c>
      <c r="U5">
        <f t="shared" si="21"/>
        <v>2.5466569999999999E-3</v>
      </c>
      <c r="V5">
        <f t="shared" si="22"/>
        <v>0.01</v>
      </c>
      <c r="W5">
        <f t="shared" si="23"/>
        <v>0.98760248699999997</v>
      </c>
      <c r="X5">
        <f t="shared" si="24"/>
        <v>2.5150847867359588E-3</v>
      </c>
      <c r="Y5">
        <f t="shared" si="25"/>
        <v>9.8760248699999997E-3</v>
      </c>
      <c r="Z5">
        <f t="shared" si="26"/>
        <v>0.97521137734326402</v>
      </c>
      <c r="AB5">
        <f t="shared" si="27"/>
        <v>1085.7801447808797</v>
      </c>
      <c r="AC5">
        <f t="shared" si="2"/>
        <v>2061.0748975474835</v>
      </c>
      <c r="AE5">
        <f t="shared" si="3"/>
        <v>2136.6824904656874</v>
      </c>
      <c r="AF5">
        <f t="shared" si="4"/>
        <v>-106.83412452328437</v>
      </c>
      <c r="AG5">
        <f t="shared" si="5"/>
        <v>-24.3802844335816</v>
      </c>
      <c r="AH5">
        <f t="shared" si="6"/>
        <v>-251.50847867359587</v>
      </c>
      <c r="AI5">
        <f t="shared" si="7"/>
        <v>1753.9596028352255</v>
      </c>
      <c r="AJ5">
        <f t="shared" si="8"/>
        <v>-975.29475276660378</v>
      </c>
      <c r="AK5">
        <f>H5*SUM(AB5, AE5:AF5)</f>
        <v>266.60433166259128</v>
      </c>
      <c r="AL5">
        <f t="shared" si="9"/>
        <v>1045.2691817312129</v>
      </c>
      <c r="AN5">
        <f t="shared" si="10"/>
        <v>1813.1107177805368</v>
      </c>
      <c r="AO5">
        <f t="shared" si="11"/>
        <v>-90.655535889026851</v>
      </c>
      <c r="AP5">
        <f t="shared" si="12"/>
        <v>-20.688218865607187</v>
      </c>
      <c r="AQ5">
        <f t="shared" si="13"/>
        <v>-213.42090850212696</v>
      </c>
      <c r="AR5">
        <f t="shared" si="14"/>
        <v>1488.3460545237758</v>
      </c>
      <c r="AS5">
        <f t="shared" si="15"/>
        <v>-827.5995039631955</v>
      </c>
      <c r="AT5">
        <f t="shared" si="16"/>
        <v>226.23069796336861</v>
      </c>
      <c r="AU5">
        <f t="shared" si="17"/>
        <v>886.97724852394879</v>
      </c>
      <c r="AW5">
        <v>2</v>
      </c>
      <c r="AX5">
        <f>(R5*SUMPRODUCT(K6:$K$23, X6:$X$23)-$AZ$3*SUMPRODUCT(K5:$K$22, W6:$W$23))/Z5</f>
        <v>2113.4647784384974</v>
      </c>
    </row>
    <row r="6" spans="1:52" x14ac:dyDescent="0.25">
      <c r="A6" t="s">
        <v>16</v>
      </c>
      <c r="C6" s="2">
        <f>'T.26.04.B'!C6</f>
        <v>100000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8.5570000000000007E-2</v>
      </c>
      <c r="I6" s="1">
        <f t="shared" si="19"/>
        <v>1.0855699999999999</v>
      </c>
      <c r="J6">
        <f t="shared" si="20"/>
        <v>0.92117505089492158</v>
      </c>
      <c r="K6">
        <f t="shared" si="28"/>
        <v>0.7816755017099416</v>
      </c>
      <c r="L6" s="2">
        <v>3</v>
      </c>
      <c r="M6" s="8">
        <v>3.8442260000000001E-3</v>
      </c>
      <c r="O6">
        <f t="shared" si="29"/>
        <v>2190.9942194138266</v>
      </c>
      <c r="P6">
        <f t="shared" si="30"/>
        <v>109.54971097069134</v>
      </c>
      <c r="Q6" s="5">
        <f t="shared" si="31"/>
        <v>25</v>
      </c>
      <c r="R6">
        <f t="shared" si="0"/>
        <v>100000</v>
      </c>
      <c r="S6">
        <f t="shared" si="1"/>
        <v>2962.7491077370878</v>
      </c>
      <c r="U6">
        <f t="shared" si="21"/>
        <v>3.8442260000000001E-3</v>
      </c>
      <c r="V6">
        <f t="shared" si="22"/>
        <v>0.01</v>
      </c>
      <c r="W6">
        <f t="shared" si="23"/>
        <v>0.97521137734326402</v>
      </c>
      <c r="X6">
        <f t="shared" si="24"/>
        <v>3.7489329322787867E-3</v>
      </c>
      <c r="Y6">
        <f t="shared" si="25"/>
        <v>9.7521137734326406E-3</v>
      </c>
      <c r="Z6">
        <f t="shared" si="26"/>
        <v>0.96171033063755262</v>
      </c>
      <c r="AB6">
        <f t="shared" si="27"/>
        <v>2061.0748975474835</v>
      </c>
      <c r="AC6">
        <f t="shared" si="2"/>
        <v>2849.3064239979485</v>
      </c>
      <c r="AE6">
        <f t="shared" si="3"/>
        <v>2107.1017751774375</v>
      </c>
      <c r="AF6">
        <f t="shared" si="4"/>
        <v>-105.35508875887189</v>
      </c>
      <c r="AG6">
        <f t="shared" si="5"/>
        <v>-24.042758265938815</v>
      </c>
      <c r="AH6">
        <f t="shared" si="6"/>
        <v>-374.89329322787864</v>
      </c>
      <c r="AI6">
        <f t="shared" si="7"/>
        <v>1602.8106349247482</v>
      </c>
      <c r="AJ6">
        <f t="shared" si="8"/>
        <v>-788.23152645046503</v>
      </c>
      <c r="AK6">
        <f>H6*SUM(AB6, AE6:AF6)</f>
        <v>347.65564293997488</v>
      </c>
      <c r="AL6">
        <f t="shared" si="9"/>
        <v>1162.234751414258</v>
      </c>
      <c r="AN6">
        <f t="shared" si="10"/>
        <v>1647.0698372657321</v>
      </c>
      <c r="AO6">
        <f t="shared" si="11"/>
        <v>-82.353491863286607</v>
      </c>
      <c r="AP6">
        <f t="shared" si="12"/>
        <v>-18.793635130018568</v>
      </c>
      <c r="AQ6">
        <f t="shared" si="13"/>
        <v>-293.04490307159426</v>
      </c>
      <c r="AR6">
        <f t="shared" si="14"/>
        <v>1252.8778072008326</v>
      </c>
      <c r="AS6">
        <f t="shared" si="15"/>
        <v>-616.14127390176031</v>
      </c>
      <c r="AT6">
        <f t="shared" si="16"/>
        <v>271.75389911739717</v>
      </c>
      <c r="AU6">
        <f t="shared" si="17"/>
        <v>908.49043241646939</v>
      </c>
      <c r="AW6">
        <v>3</v>
      </c>
      <c r="AX6">
        <f>(R6*SUMPRODUCT(K7:$K$23, X7:$X$23)-$AZ$3*SUMPRODUCT(K6:$K$22, W7:$W$23))/Z6</f>
        <v>2962.7491077370878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8.5570000000000007E-2</v>
      </c>
      <c r="I7" s="1">
        <f t="shared" si="19"/>
        <v>1.0855699999999999</v>
      </c>
      <c r="J7">
        <f t="shared" si="20"/>
        <v>0.92117505089492158</v>
      </c>
      <c r="K7">
        <f t="shared" si="28"/>
        <v>0.72005997007096878</v>
      </c>
      <c r="L7" s="2">
        <v>4</v>
      </c>
      <c r="M7" s="8">
        <v>5.3300140000000001E-3</v>
      </c>
      <c r="O7">
        <f t="shared" si="29"/>
        <v>2190.9942194138266</v>
      </c>
      <c r="P7">
        <f t="shared" si="30"/>
        <v>109.54971097069134</v>
      </c>
      <c r="Q7" s="5">
        <f t="shared" si="31"/>
        <v>25</v>
      </c>
      <c r="R7">
        <f t="shared" si="0"/>
        <v>100000</v>
      </c>
      <c r="S7">
        <f t="shared" si="1"/>
        <v>3656.3714138902051</v>
      </c>
      <c r="U7">
        <f t="shared" si="21"/>
        <v>5.3300140000000001E-3</v>
      </c>
      <c r="V7">
        <f t="shared" si="22"/>
        <v>0.01</v>
      </c>
      <c r="W7">
        <f t="shared" si="23"/>
        <v>0.96171033063755262</v>
      </c>
      <c r="X7">
        <f t="shared" si="24"/>
        <v>5.1259295262427841E-3</v>
      </c>
      <c r="Y7">
        <f t="shared" si="25"/>
        <v>9.6171033063755258E-3</v>
      </c>
      <c r="Z7">
        <f t="shared" si="26"/>
        <v>0.94696729780493427</v>
      </c>
      <c r="AB7">
        <f t="shared" si="27"/>
        <v>2849.3064239979485</v>
      </c>
      <c r="AC7">
        <f t="shared" si="2"/>
        <v>3462.4641575828146</v>
      </c>
      <c r="AE7">
        <f t="shared" si="3"/>
        <v>2074.7998754645428</v>
      </c>
      <c r="AF7">
        <f t="shared" si="4"/>
        <v>-103.73999377322714</v>
      </c>
      <c r="AG7">
        <f t="shared" si="5"/>
        <v>-23.674182445123357</v>
      </c>
      <c r="AH7">
        <f t="shared" si="6"/>
        <v>-512.59295262427838</v>
      </c>
      <c r="AI7">
        <f t="shared" si="7"/>
        <v>1434.7927466219139</v>
      </c>
      <c r="AJ7">
        <f t="shared" si="8"/>
        <v>-613.15773358486604</v>
      </c>
      <c r="AK7">
        <f>H7*SUM(AB7, AE7:AF7)</f>
        <v>412.4787447778304</v>
      </c>
      <c r="AL7">
        <f t="shared" si="9"/>
        <v>1234.1137578148782</v>
      </c>
      <c r="AN7">
        <f t="shared" si="10"/>
        <v>1493.9803362302484</v>
      </c>
      <c r="AO7">
        <f t="shared" si="11"/>
        <v>-74.699016811512422</v>
      </c>
      <c r="AP7">
        <f t="shared" si="12"/>
        <v>-17.046831102890177</v>
      </c>
      <c r="AQ7">
        <f t="shared" si="13"/>
        <v>-369.09766612522742</v>
      </c>
      <c r="AR7">
        <f t="shared" si="14"/>
        <v>1033.1368221906184</v>
      </c>
      <c r="AS7">
        <f t="shared" si="15"/>
        <v>-441.51033929390167</v>
      </c>
      <c r="AT7">
        <f t="shared" si="16"/>
        <v>297.00943261963533</v>
      </c>
      <c r="AU7">
        <f t="shared" si="17"/>
        <v>888.63591551635204</v>
      </c>
      <c r="AW7">
        <v>4</v>
      </c>
      <c r="AX7">
        <f>(R7*SUMPRODUCT(K8:$K$23, X8:$X$23)-$AZ$3*SUMPRODUCT(K7:$K$22, W8:$W$23))/Z7</f>
        <v>3656.3714138902051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8.5570000000000007E-2</v>
      </c>
      <c r="I8" s="1">
        <f t="shared" si="19"/>
        <v>1.0855699999999999</v>
      </c>
      <c r="J8">
        <f t="shared" si="20"/>
        <v>0.92117505089492158</v>
      </c>
      <c r="K8">
        <f t="shared" si="28"/>
        <v>0.66330127957752039</v>
      </c>
      <c r="L8" s="2">
        <v>5</v>
      </c>
      <c r="M8" s="8">
        <v>6.9004050000000001E-3</v>
      </c>
      <c r="O8">
        <f t="shared" si="29"/>
        <v>2190.9942194138266</v>
      </c>
      <c r="P8">
        <f t="shared" si="30"/>
        <v>109.54971097069134</v>
      </c>
      <c r="Q8" s="5">
        <f t="shared" si="31"/>
        <v>25</v>
      </c>
      <c r="R8">
        <f t="shared" si="0"/>
        <v>100000</v>
      </c>
      <c r="S8">
        <f t="shared" si="1"/>
        <v>4210.683079271168</v>
      </c>
      <c r="U8">
        <f t="shared" si="21"/>
        <v>6.9004050000000001E-3</v>
      </c>
      <c r="V8">
        <f t="shared" si="22"/>
        <v>0.01</v>
      </c>
      <c r="W8">
        <f t="shared" si="23"/>
        <v>0.94696729780493427</v>
      </c>
      <c r="X8">
        <f t="shared" si="24"/>
        <v>6.5344578766096577E-3</v>
      </c>
      <c r="Y8">
        <f t="shared" si="25"/>
        <v>9.4696729780493431E-3</v>
      </c>
      <c r="Z8">
        <f t="shared" si="26"/>
        <v>0.93096316695027526</v>
      </c>
      <c r="AB8">
        <f t="shared" si="27"/>
        <v>3462.4641575828146</v>
      </c>
      <c r="AC8">
        <f t="shared" si="2"/>
        <v>3919.9908545022236</v>
      </c>
      <c r="AE8">
        <f t="shared" si="3"/>
        <v>2039.7349172752422</v>
      </c>
      <c r="AF8">
        <f t="shared" si="4"/>
        <v>-101.98674586376212</v>
      </c>
      <c r="AG8">
        <f t="shared" si="5"/>
        <v>-23.274079173756881</v>
      </c>
      <c r="AH8">
        <f t="shared" si="6"/>
        <v>-653.44578766096572</v>
      </c>
      <c r="AI8">
        <f t="shared" si="7"/>
        <v>1261.0283045767574</v>
      </c>
      <c r="AJ8">
        <f t="shared" si="8"/>
        <v>-457.52669691940901</v>
      </c>
      <c r="AK8">
        <f t="shared" ref="AK8:AK23" si="32">H8*SUM(AB8:AB8, AE8:AF8)</f>
        <v>462.09616899204184</v>
      </c>
      <c r="AL8">
        <f t="shared" si="9"/>
        <v>1265.5977766493902</v>
      </c>
      <c r="AN8">
        <f t="shared" si="10"/>
        <v>1352.9587806276159</v>
      </c>
      <c r="AO8">
        <f t="shared" si="11"/>
        <v>-67.647939031380801</v>
      </c>
      <c r="AP8">
        <f t="shared" si="12"/>
        <v>-15.437726496941458</v>
      </c>
      <c r="AQ8">
        <f t="shared" si="13"/>
        <v>-433.43142709005923</v>
      </c>
      <c r="AR8">
        <f t="shared" si="14"/>
        <v>836.44168800923421</v>
      </c>
      <c r="AS8">
        <f t="shared" si="15"/>
        <v>-303.47804350752034</v>
      </c>
      <c r="AT8">
        <f t="shared" si="16"/>
        <v>306.50898018029147</v>
      </c>
      <c r="AU8">
        <f t="shared" si="17"/>
        <v>839.4726246820054</v>
      </c>
      <c r="AW8">
        <v>5</v>
      </c>
      <c r="AX8">
        <f>(R8*SUMPRODUCT(K9:$K$23, X9:$X$23)-$AZ$3*SUMPRODUCT(K8:$K$22, W9:$W$23))/Z8</f>
        <v>4210.683079271168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8.5570000000000007E-2</v>
      </c>
      <c r="I9" s="1">
        <f t="shared" si="19"/>
        <v>1.0855699999999999</v>
      </c>
      <c r="J9">
        <f t="shared" si="20"/>
        <v>0.92117505089492158</v>
      </c>
      <c r="K9">
        <f t="shared" si="28"/>
        <v>0.61101658997348895</v>
      </c>
      <c r="L9" s="2">
        <v>6</v>
      </c>
      <c r="M9" s="8">
        <v>8.6257439999999994E-3</v>
      </c>
      <c r="O9">
        <f t="shared" si="29"/>
        <v>2190.9942194138266</v>
      </c>
      <c r="P9">
        <f t="shared" si="30"/>
        <v>109.54971097069134</v>
      </c>
      <c r="Q9" s="5">
        <f t="shared" si="31"/>
        <v>25</v>
      </c>
      <c r="R9">
        <f t="shared" si="0"/>
        <v>100000</v>
      </c>
      <c r="S9">
        <f t="shared" si="1"/>
        <v>4636.6889737583178</v>
      </c>
      <c r="U9">
        <f t="shared" si="21"/>
        <v>8.6257439999999994E-3</v>
      </c>
      <c r="V9">
        <f t="shared" si="22"/>
        <v>0.01</v>
      </c>
      <c r="W9">
        <f t="shared" si="23"/>
        <v>0.93096316695027526</v>
      </c>
      <c r="X9">
        <f t="shared" si="24"/>
        <v>8.0302499515423342E-3</v>
      </c>
      <c r="Y9">
        <f t="shared" si="25"/>
        <v>9.3096316695027524E-3</v>
      </c>
      <c r="Z9">
        <f t="shared" si="26"/>
        <v>0.91362328532923021</v>
      </c>
      <c r="AB9">
        <f t="shared" si="27"/>
        <v>3919.9908545022236</v>
      </c>
      <c r="AC9">
        <f t="shared" si="2"/>
        <v>4236.1870132548911</v>
      </c>
      <c r="AE9">
        <f t="shared" si="3"/>
        <v>2001.7433368782126</v>
      </c>
      <c r="AF9">
        <f t="shared" si="4"/>
        <v>-100.08716684391064</v>
      </c>
      <c r="AG9">
        <f t="shared" si="5"/>
        <v>-22.840582133230754</v>
      </c>
      <c r="AH9">
        <f t="shared" si="6"/>
        <v>-803.02499515423347</v>
      </c>
      <c r="AI9">
        <f t="shared" si="7"/>
        <v>1075.7905927468378</v>
      </c>
      <c r="AJ9">
        <f t="shared" si="8"/>
        <v>-316.19615875266754</v>
      </c>
      <c r="AK9">
        <f t="shared" si="32"/>
        <v>498.15833588959049</v>
      </c>
      <c r="AL9">
        <f t="shared" si="9"/>
        <v>1257.7527698837607</v>
      </c>
      <c r="AN9">
        <f t="shared" si="10"/>
        <v>1223.0983877014785</v>
      </c>
      <c r="AO9">
        <f t="shared" si="11"/>
        <v>-61.154919385073924</v>
      </c>
      <c r="AP9">
        <f t="shared" si="12"/>
        <v>-13.955974608056053</v>
      </c>
      <c r="AQ9">
        <f t="shared" si="13"/>
        <v>-490.66159420261721</v>
      </c>
      <c r="AR9">
        <f t="shared" si="14"/>
        <v>657.32589950573117</v>
      </c>
      <c r="AS9">
        <f t="shared" si="15"/>
        <v>-193.20109868377088</v>
      </c>
      <c r="AT9">
        <f t="shared" si="16"/>
        <v>304.38300766212552</v>
      </c>
      <c r="AU9">
        <f t="shared" si="17"/>
        <v>768.50780848408579</v>
      </c>
      <c r="AW9">
        <v>6</v>
      </c>
      <c r="AX9">
        <f>(R9*SUMPRODUCT(K10:$K$23, X10:$X$23)-$AZ$3*SUMPRODUCT(K9:$K$22, W10:$W$23))/Z9</f>
        <v>4636.6889737583178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8.5570000000000007E-2</v>
      </c>
      <c r="I10" s="1">
        <f t="shared" si="19"/>
        <v>1.0855699999999999</v>
      </c>
      <c r="J10">
        <f t="shared" si="20"/>
        <v>0.92117505089492158</v>
      </c>
      <c r="K10">
        <f t="shared" si="28"/>
        <v>0.56285323836647017</v>
      </c>
      <c r="L10" s="2">
        <v>7</v>
      </c>
      <c r="M10" s="8">
        <v>1.0476563E-2</v>
      </c>
      <c r="O10">
        <f t="shared" si="29"/>
        <v>2190.9942194138266</v>
      </c>
      <c r="P10">
        <f t="shared" si="30"/>
        <v>109.54971097069134</v>
      </c>
      <c r="Q10" s="5">
        <f t="shared" si="31"/>
        <v>25</v>
      </c>
      <c r="R10">
        <f t="shared" si="0"/>
        <v>100000</v>
      </c>
      <c r="S10">
        <f t="shared" si="1"/>
        <v>4946.6776666220721</v>
      </c>
      <c r="U10">
        <f t="shared" si="21"/>
        <v>1.0476563E-2</v>
      </c>
      <c r="V10">
        <f t="shared" si="22"/>
        <v>0.01</v>
      </c>
      <c r="W10">
        <f t="shared" si="23"/>
        <v>0.91362328532923021</v>
      </c>
      <c r="X10">
        <f t="shared" si="24"/>
        <v>9.5716319070186552E-3</v>
      </c>
      <c r="Y10">
        <f t="shared" si="25"/>
        <v>9.1362328532923025E-3</v>
      </c>
      <c r="Z10">
        <f t="shared" si="26"/>
        <v>0.89491542056891915</v>
      </c>
      <c r="AB10">
        <f t="shared" si="27"/>
        <v>4236.1870132548911</v>
      </c>
      <c r="AC10">
        <f t="shared" si="2"/>
        <v>4426.8581244439711</v>
      </c>
      <c r="AE10">
        <f t="shared" si="3"/>
        <v>1960.7545133307954</v>
      </c>
      <c r="AF10">
        <f t="shared" si="4"/>
        <v>-98.037725666539771</v>
      </c>
      <c r="AG10">
        <f t="shared" si="5"/>
        <v>-22.372885514222979</v>
      </c>
      <c r="AH10">
        <f t="shared" si="6"/>
        <v>-957.16319070186557</v>
      </c>
      <c r="AI10">
        <f t="shared" si="7"/>
        <v>883.18071144816702</v>
      </c>
      <c r="AJ10">
        <f t="shared" si="8"/>
        <v>-190.67111118907997</v>
      </c>
      <c r="AK10">
        <f t="shared" si="32"/>
        <v>521.88319824465134</v>
      </c>
      <c r="AL10">
        <f t="shared" si="9"/>
        <v>1214.3927985037385</v>
      </c>
      <c r="AN10">
        <f t="shared" si="10"/>
        <v>1103.6170274699105</v>
      </c>
      <c r="AO10">
        <f t="shared" si="11"/>
        <v>-55.180851373495521</v>
      </c>
      <c r="AP10">
        <f t="shared" si="12"/>
        <v>-12.592651063282695</v>
      </c>
      <c r="AQ10">
        <f t="shared" si="13"/>
        <v>-538.74240153172832</v>
      </c>
      <c r="AR10">
        <f t="shared" si="14"/>
        <v>497.10112350140383</v>
      </c>
      <c r="AS10">
        <f t="shared" si="15"/>
        <v>-107.31985239570696</v>
      </c>
      <c r="AT10">
        <f t="shared" si="16"/>
        <v>293.74364818105255</v>
      </c>
      <c r="AU10">
        <f t="shared" si="17"/>
        <v>683.52491928674954</v>
      </c>
      <c r="AW10">
        <v>7</v>
      </c>
      <c r="AX10">
        <f>(R10*SUMPRODUCT(K11:$K$23, X11:$X$23)-$AZ$3*SUMPRODUCT(K10:$K$22, W11:$W$23))/Z10</f>
        <v>4946.6776666220721</v>
      </c>
    </row>
    <row r="11" spans="1:52" x14ac:dyDescent="0.25">
      <c r="A11" t="s">
        <v>33</v>
      </c>
      <c r="C11" s="24">
        <f>AU25</f>
        <v>3060.8876158533085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8.5570000000000007E-2</v>
      </c>
      <c r="I11" s="1">
        <f t="shared" si="19"/>
        <v>1.0855699999999999</v>
      </c>
      <c r="J11">
        <f t="shared" si="20"/>
        <v>0.92117505089492158</v>
      </c>
      <c r="K11">
        <f t="shared" si="28"/>
        <v>0.51848636049860453</v>
      </c>
      <c r="L11" s="2">
        <v>8</v>
      </c>
      <c r="M11" s="8">
        <v>1.2607808E-2</v>
      </c>
      <c r="O11">
        <f t="shared" si="29"/>
        <v>2190.9942194138266</v>
      </c>
      <c r="P11">
        <f t="shared" si="30"/>
        <v>109.54971097069134</v>
      </c>
      <c r="Q11" s="5">
        <f t="shared" si="31"/>
        <v>25</v>
      </c>
      <c r="R11">
        <f t="shared" si="0"/>
        <v>100000</v>
      </c>
      <c r="S11">
        <f t="shared" si="1"/>
        <v>5144.7338223153065</v>
      </c>
      <c r="U11">
        <f t="shared" si="21"/>
        <v>1.2607808E-2</v>
      </c>
      <c r="V11">
        <f t="shared" si="22"/>
        <v>0.01</v>
      </c>
      <c r="W11">
        <f t="shared" si="23"/>
        <v>0.89491542056891915</v>
      </c>
      <c r="X11">
        <f t="shared" si="24"/>
        <v>1.1282921798772183E-2</v>
      </c>
      <c r="Y11">
        <f t="shared" si="25"/>
        <v>8.9491542056891922E-3</v>
      </c>
      <c r="Z11">
        <f t="shared" si="26"/>
        <v>0.87468334456445773</v>
      </c>
      <c r="AB11">
        <f t="shared" si="27"/>
        <v>4426.8581244439711</v>
      </c>
      <c r="AC11">
        <f t="shared" si="2"/>
        <v>4500.0129865966392</v>
      </c>
      <c r="AE11">
        <f t="shared" si="3"/>
        <v>1916.4261517582793</v>
      </c>
      <c r="AF11">
        <f t="shared" si="4"/>
        <v>-95.821307587913964</v>
      </c>
      <c r="AG11">
        <f t="shared" si="5"/>
        <v>-21.867083614111444</v>
      </c>
      <c r="AH11">
        <f t="shared" si="6"/>
        <v>-1128.2921798772184</v>
      </c>
      <c r="AI11">
        <f t="shared" si="7"/>
        <v>670.44558067903563</v>
      </c>
      <c r="AJ11">
        <f t="shared" si="8"/>
        <v>-73.154862152668102</v>
      </c>
      <c r="AK11">
        <f t="shared" si="32"/>
        <v>534.59540622432883</v>
      </c>
      <c r="AL11">
        <f t="shared" si="9"/>
        <v>1131.8861247506964</v>
      </c>
      <c r="AN11">
        <f t="shared" si="10"/>
        <v>993.64082058949657</v>
      </c>
      <c r="AO11">
        <f t="shared" si="11"/>
        <v>-49.682041029474831</v>
      </c>
      <c r="AP11">
        <f t="shared" si="12"/>
        <v>-11.337784597799313</v>
      </c>
      <c r="AQ11">
        <f t="shared" si="13"/>
        <v>-585.00410592357582</v>
      </c>
      <c r="AR11">
        <f t="shared" si="14"/>
        <v>347.61688903864672</v>
      </c>
      <c r="AS11">
        <f t="shared" si="15"/>
        <v>-37.929798230313992</v>
      </c>
      <c r="AT11">
        <f t="shared" si="16"/>
        <v>277.18042651252529</v>
      </c>
      <c r="AU11">
        <f t="shared" si="17"/>
        <v>586.86751732085804</v>
      </c>
      <c r="AW11">
        <v>8</v>
      </c>
      <c r="AX11">
        <f>(R11*SUMPRODUCT(K12:$K$23, X12:$X$23)-$AZ$3*SUMPRODUCT(K11:$K$22, W12:$W$23))/Z11</f>
        <v>5144.7338223153065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8.5570000000000007E-2</v>
      </c>
      <c r="I12" s="1">
        <f t="shared" si="19"/>
        <v>1.0855699999999999</v>
      </c>
      <c r="J12">
        <f t="shared" si="20"/>
        <v>0.92117505089492158</v>
      </c>
      <c r="K12">
        <f t="shared" si="28"/>
        <v>0.47761669952062469</v>
      </c>
      <c r="L12" s="2">
        <v>9</v>
      </c>
      <c r="M12" s="8">
        <v>1.5033739000000001E-2</v>
      </c>
      <c r="O12">
        <f t="shared" si="29"/>
        <v>2190.9942194138266</v>
      </c>
      <c r="P12">
        <f t="shared" si="30"/>
        <v>109.54971097069134</v>
      </c>
      <c r="Q12" s="5">
        <f t="shared" si="31"/>
        <v>25</v>
      </c>
      <c r="R12">
        <f t="shared" si="0"/>
        <v>100000</v>
      </c>
      <c r="S12">
        <f t="shared" si="1"/>
        <v>5235.2260446402533</v>
      </c>
      <c r="U12">
        <f t="shared" si="21"/>
        <v>1.5033739000000001E-2</v>
      </c>
      <c r="V12">
        <f t="shared" si="22"/>
        <v>0.01</v>
      </c>
      <c r="W12">
        <f t="shared" si="23"/>
        <v>0.87468334456445773</v>
      </c>
      <c r="X12">
        <f t="shared" si="24"/>
        <v>1.3149761109829126E-2</v>
      </c>
      <c r="Y12">
        <f t="shared" si="25"/>
        <v>8.7468334456445775E-3</v>
      </c>
      <c r="Z12">
        <f t="shared" si="26"/>
        <v>0.85278675000898407</v>
      </c>
      <c r="AB12">
        <f t="shared" si="27"/>
        <v>4500.0129865966392</v>
      </c>
      <c r="AC12">
        <f t="shared" si="2"/>
        <v>4464.5314041711499</v>
      </c>
      <c r="AE12">
        <f t="shared" si="3"/>
        <v>1868.4508396623883</v>
      </c>
      <c r="AF12">
        <f t="shared" si="4"/>
        <v>-93.422541983119416</v>
      </c>
      <c r="AG12">
        <f t="shared" si="5"/>
        <v>-21.319668750224601</v>
      </c>
      <c r="AH12">
        <f t="shared" si="6"/>
        <v>-1314.9761109829126</v>
      </c>
      <c r="AI12">
        <f t="shared" si="7"/>
        <v>438.73251794613179</v>
      </c>
      <c r="AJ12">
        <f t="shared" si="8"/>
        <v>35.48158242548925</v>
      </c>
      <c r="AK12">
        <f t="shared" si="32"/>
        <v>536.95528269548947</v>
      </c>
      <c r="AL12">
        <f t="shared" si="9"/>
        <v>1011.1693830671105</v>
      </c>
      <c r="AN12">
        <f t="shared" si="10"/>
        <v>892.40332325608983</v>
      </c>
      <c r="AO12">
        <f t="shared" si="11"/>
        <v>-44.620166162804487</v>
      </c>
      <c r="AP12">
        <f t="shared" si="12"/>
        <v>-10.182629823355276</v>
      </c>
      <c r="AQ12">
        <f t="shared" si="13"/>
        <v>-628.05455007612534</v>
      </c>
      <c r="AR12">
        <f t="shared" si="14"/>
        <v>209.5459771938047</v>
      </c>
      <c r="AS12">
        <f t="shared" si="15"/>
        <v>16.946596291831177</v>
      </c>
      <c r="AT12">
        <f t="shared" si="16"/>
        <v>256.45880991118366</v>
      </c>
      <c r="AU12">
        <f t="shared" si="17"/>
        <v>482.95138339681955</v>
      </c>
      <c r="AW12">
        <v>9</v>
      </c>
      <c r="AX12">
        <f>(R12*SUMPRODUCT(K13:$K$23, X13:$X$23)-$AZ$3*SUMPRODUCT(K12:$K$22, W13:$W$23))/Z12</f>
        <v>5235.2260446402533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8.5570000000000007E-2</v>
      </c>
      <c r="I13" s="1">
        <f t="shared" si="19"/>
        <v>1.0855699999999999</v>
      </c>
      <c r="J13">
        <f t="shared" si="20"/>
        <v>0.92117505089492158</v>
      </c>
      <c r="K13">
        <f t="shared" si="28"/>
        <v>0.43996858748917589</v>
      </c>
      <c r="L13" s="2">
        <v>10</v>
      </c>
      <c r="M13" s="8">
        <v>1.7719183999999999E-2</v>
      </c>
      <c r="O13">
        <f t="shared" si="29"/>
        <v>2190.9942194138266</v>
      </c>
      <c r="P13">
        <f t="shared" si="30"/>
        <v>109.54971097069134</v>
      </c>
      <c r="Q13" s="5">
        <f t="shared" si="31"/>
        <v>25</v>
      </c>
      <c r="R13">
        <f t="shared" si="0"/>
        <v>100000</v>
      </c>
      <c r="S13">
        <f t="shared" si="1"/>
        <v>5224.5270043579003</v>
      </c>
      <c r="U13">
        <f t="shared" si="21"/>
        <v>1.7719183999999999E-2</v>
      </c>
      <c r="V13">
        <f t="shared" si="22"/>
        <v>0.01</v>
      </c>
      <c r="W13">
        <f t="shared" si="23"/>
        <v>0.85278675000898407</v>
      </c>
      <c r="X13">
        <f t="shared" si="24"/>
        <v>1.511068533617119E-2</v>
      </c>
      <c r="Y13">
        <f t="shared" si="25"/>
        <v>8.5278675000898408E-3</v>
      </c>
      <c r="Z13">
        <f t="shared" si="26"/>
        <v>0.82914819717272303</v>
      </c>
      <c r="AB13">
        <f t="shared" si="27"/>
        <v>4464.5314041711499</v>
      </c>
      <c r="AC13">
        <f t="shared" si="2"/>
        <v>4331.9071467435606</v>
      </c>
      <c r="AE13">
        <f t="shared" si="3"/>
        <v>1816.658907042832</v>
      </c>
      <c r="AF13">
        <f t="shared" si="4"/>
        <v>-90.832945352141593</v>
      </c>
      <c r="AG13">
        <f t="shared" si="5"/>
        <v>-20.728704929318077</v>
      </c>
      <c r="AH13">
        <f t="shared" si="6"/>
        <v>-1511.0685336171191</v>
      </c>
      <c r="AI13">
        <f t="shared" si="7"/>
        <v>194.02872314425304</v>
      </c>
      <c r="AJ13">
        <f t="shared" si="8"/>
        <v>132.62425742758933</v>
      </c>
      <c r="AK13">
        <f t="shared" si="32"/>
        <v>529.70887979679765</v>
      </c>
      <c r="AL13">
        <f t="shared" si="9"/>
        <v>856.36186036864001</v>
      </c>
      <c r="AN13">
        <f t="shared" si="10"/>
        <v>799.27285328126482</v>
      </c>
      <c r="AO13">
        <f t="shared" si="11"/>
        <v>-39.963642664063244</v>
      </c>
      <c r="AP13">
        <f t="shared" si="12"/>
        <v>-9.1199790282319917</v>
      </c>
      <c r="AQ13">
        <f t="shared" si="13"/>
        <v>-664.82268833486421</v>
      </c>
      <c r="AR13">
        <f t="shared" si="14"/>
        <v>85.36654325410538</v>
      </c>
      <c r="AS13">
        <f t="shared" si="15"/>
        <v>58.350507207217319</v>
      </c>
      <c r="AT13">
        <f t="shared" si="16"/>
        <v>233.05526762467073</v>
      </c>
      <c r="AU13">
        <f t="shared" si="17"/>
        <v>376.77231808599339</v>
      </c>
      <c r="AW13">
        <v>10</v>
      </c>
      <c r="AX13">
        <f>(R13*SUMPRODUCT(K14:$K$23, X14:$X$23)-$AZ$3*SUMPRODUCT(K13:$K$22, W14:$W$23))/Z13</f>
        <v>5224.5270043579003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0.40528808597250837</v>
      </c>
      <c r="L14" s="2">
        <v>11</v>
      </c>
      <c r="M14" s="8">
        <v>2.0768709E-2</v>
      </c>
      <c r="O14">
        <f t="shared" si="29"/>
        <v>2190.9942194138266</v>
      </c>
      <c r="P14">
        <f t="shared" si="30"/>
        <v>109.54971097069134</v>
      </c>
      <c r="Q14" s="5">
        <f t="shared" si="31"/>
        <v>25</v>
      </c>
      <c r="R14">
        <f t="shared" si="0"/>
        <v>100000</v>
      </c>
      <c r="S14">
        <f t="shared" si="1"/>
        <v>5115.0571804995052</v>
      </c>
      <c r="U14">
        <f t="shared" si="21"/>
        <v>2.0768709E-2</v>
      </c>
      <c r="V14">
        <f t="shared" si="22"/>
        <v>0.01</v>
      </c>
      <c r="W14">
        <f t="shared" si="23"/>
        <v>0.82914819717272303</v>
      </c>
      <c r="X14">
        <f t="shared" si="24"/>
        <v>1.7220337624954906E-2</v>
      </c>
      <c r="Y14">
        <f t="shared" si="25"/>
        <v>8.2914819717272298E-3</v>
      </c>
      <c r="Z14">
        <f t="shared" si="26"/>
        <v>0.80363637757604089</v>
      </c>
      <c r="AB14">
        <f t="shared" si="27"/>
        <v>4331.9071467435606</v>
      </c>
      <c r="AC14">
        <f t="shared" si="2"/>
        <v>4110.6460236309395</v>
      </c>
      <c r="AE14">
        <f t="shared" si="3"/>
        <v>1760.762657779773</v>
      </c>
      <c r="AF14">
        <f t="shared" si="4"/>
        <v>-88.038132888988656</v>
      </c>
      <c r="AG14">
        <f t="shared" si="5"/>
        <v>-20.090909439401024</v>
      </c>
      <c r="AH14">
        <f t="shared" si="6"/>
        <v>-1722.0337624954907</v>
      </c>
      <c r="AI14">
        <f t="shared" si="7"/>
        <v>-69.400147044107371</v>
      </c>
      <c r="AJ14">
        <f t="shared" si="8"/>
        <v>221.26112311262114</v>
      </c>
      <c r="AK14">
        <f t="shared" si="32"/>
        <v>513.81633214175088</v>
      </c>
      <c r="AL14">
        <f t="shared" si="9"/>
        <v>665.67730821026464</v>
      </c>
      <c r="AN14">
        <f t="shared" si="10"/>
        <v>713.61612742343095</v>
      </c>
      <c r="AO14">
        <f t="shared" si="11"/>
        <v>-35.680806371171549</v>
      </c>
      <c r="AP14">
        <f t="shared" si="12"/>
        <v>-8.1426062321418424</v>
      </c>
      <c r="AQ14">
        <f t="shared" si="13"/>
        <v>-697.91976758183455</v>
      </c>
      <c r="AR14">
        <f t="shared" si="14"/>
        <v>-28.127052761716911</v>
      </c>
      <c r="AS14">
        <f t="shared" si="15"/>
        <v>89.674497086441747</v>
      </c>
      <c r="AT14">
        <f t="shared" si="16"/>
        <v>208.24363779514485</v>
      </c>
      <c r="AU14">
        <f t="shared" si="17"/>
        <v>269.79108211986971</v>
      </c>
      <c r="AW14">
        <v>11</v>
      </c>
      <c r="AX14">
        <f>(R14*SUMPRODUCT(K15:$K$23, X15:$X$23)-$AZ$3*SUMPRODUCT(K14:$K$22, W15:$W$23))/Z14</f>
        <v>5115.0571804995052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0.37334127322283073</v>
      </c>
      <c r="L15" s="2">
        <v>12</v>
      </c>
      <c r="M15" s="8">
        <v>2.4225090000000001E-2</v>
      </c>
      <c r="O15">
        <f t="shared" si="29"/>
        <v>2190.9942194138266</v>
      </c>
      <c r="P15">
        <f t="shared" si="30"/>
        <v>109.54971097069134</v>
      </c>
      <c r="Q15" s="5">
        <f t="shared" si="31"/>
        <v>25</v>
      </c>
      <c r="R15">
        <f t="shared" si="0"/>
        <v>100000</v>
      </c>
      <c r="S15">
        <f t="shared" si="1"/>
        <v>4908.1803111967001</v>
      </c>
      <c r="U15">
        <f t="shared" si="21"/>
        <v>2.4225090000000001E-2</v>
      </c>
      <c r="V15">
        <f t="shared" si="22"/>
        <v>0.01</v>
      </c>
      <c r="W15">
        <f t="shared" si="23"/>
        <v>0.80363637757604089</v>
      </c>
      <c r="X15">
        <f t="shared" si="24"/>
        <v>1.9468163574053572E-2</v>
      </c>
      <c r="Y15">
        <f t="shared" si="25"/>
        <v>8.0363637757604085E-3</v>
      </c>
      <c r="Z15">
        <f t="shared" si="26"/>
        <v>0.77613185022622688</v>
      </c>
      <c r="AB15">
        <f t="shared" si="27"/>
        <v>4110.6460236309395</v>
      </c>
      <c r="AC15">
        <f t="shared" si="2"/>
        <v>3809.3950661730328</v>
      </c>
      <c r="AE15">
        <f t="shared" si="3"/>
        <v>1700.5003973486209</v>
      </c>
      <c r="AF15">
        <f t="shared" si="4"/>
        <v>-85.025019867431055</v>
      </c>
      <c r="AG15">
        <f t="shared" si="5"/>
        <v>-19.403296255655672</v>
      </c>
      <c r="AH15">
        <f t="shared" si="6"/>
        <v>-1946.8163574053572</v>
      </c>
      <c r="AI15">
        <f t="shared" si="7"/>
        <v>-350.74427617982292</v>
      </c>
      <c r="AJ15">
        <f t="shared" si="8"/>
        <v>301.25095745790668</v>
      </c>
      <c r="AK15">
        <f t="shared" si="32"/>
        <v>489.98420829316495</v>
      </c>
      <c r="AL15">
        <f t="shared" si="9"/>
        <v>440.49088957124872</v>
      </c>
      <c r="AN15">
        <f t="shared" si="10"/>
        <v>634.86698346206367</v>
      </c>
      <c r="AO15">
        <f t="shared" si="11"/>
        <v>-31.743349173103187</v>
      </c>
      <c r="AP15">
        <f t="shared" si="12"/>
        <v>-7.2440513288062727</v>
      </c>
      <c r="AQ15">
        <f t="shared" si="13"/>
        <v>-726.82689760474955</v>
      </c>
      <c r="AR15">
        <f t="shared" si="14"/>
        <v>-130.94731464459528</v>
      </c>
      <c r="AS15">
        <f t="shared" si="15"/>
        <v>112.46941601693169</v>
      </c>
      <c r="AT15">
        <f t="shared" si="16"/>
        <v>182.93132818325091</v>
      </c>
      <c r="AU15">
        <f t="shared" si="17"/>
        <v>164.45342955558732</v>
      </c>
      <c r="AW15">
        <v>12</v>
      </c>
      <c r="AX15">
        <f>(R15*SUMPRODUCT(K16:$K$23, X16:$X$23)-$AZ$3*SUMPRODUCT(K15:$K$22, W16:$W$23))/Z15</f>
        <v>4908.1803111967001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0.3439126663622159</v>
      </c>
      <c r="L16" s="2">
        <v>13</v>
      </c>
      <c r="M16" s="8">
        <v>2.7828815E-2</v>
      </c>
      <c r="O16">
        <f t="shared" si="29"/>
        <v>2190.9942194138266</v>
      </c>
      <c r="P16">
        <f t="shared" si="30"/>
        <v>109.54971097069134</v>
      </c>
      <c r="Q16" s="5">
        <f t="shared" si="31"/>
        <v>25</v>
      </c>
      <c r="R16">
        <f t="shared" si="0"/>
        <v>100000</v>
      </c>
      <c r="S16">
        <f t="shared" si="1"/>
        <v>4613.4536495197453</v>
      </c>
      <c r="U16">
        <f t="shared" si="21"/>
        <v>2.7828815E-2</v>
      </c>
      <c r="V16">
        <f t="shared" si="22"/>
        <v>0.01</v>
      </c>
      <c r="W16">
        <f t="shared" si="23"/>
        <v>0.77613185022622688</v>
      </c>
      <c r="X16">
        <f t="shared" si="24"/>
        <v>2.1598829675553377E-2</v>
      </c>
      <c r="Y16">
        <f t="shared" si="25"/>
        <v>7.7613185022622688E-3</v>
      </c>
      <c r="Z16">
        <f t="shared" si="26"/>
        <v>0.74677170204841126</v>
      </c>
      <c r="AB16">
        <f t="shared" si="27"/>
        <v>3809.3950661730328</v>
      </c>
      <c r="AC16">
        <f t="shared" si="2"/>
        <v>3445.1966341733146</v>
      </c>
      <c r="AE16">
        <f t="shared" si="3"/>
        <v>1636.1724824098935</v>
      </c>
      <c r="AF16">
        <f t="shared" si="4"/>
        <v>-81.808624120494684</v>
      </c>
      <c r="AG16">
        <f t="shared" si="5"/>
        <v>-18.669292551210283</v>
      </c>
      <c r="AH16">
        <f t="shared" si="6"/>
        <v>-2159.8829675553379</v>
      </c>
      <c r="AI16">
        <f t="shared" si="7"/>
        <v>-624.18840181714927</v>
      </c>
      <c r="AJ16">
        <f t="shared" si="8"/>
        <v>364.1984319997182</v>
      </c>
      <c r="AK16">
        <f t="shared" si="32"/>
        <v>458.9768511662503</v>
      </c>
      <c r="AL16">
        <f t="shared" si="9"/>
        <v>198.98688134881922</v>
      </c>
      <c r="AN16">
        <f t="shared" si="10"/>
        <v>562.70044105407226</v>
      </c>
      <c r="AO16">
        <f t="shared" si="11"/>
        <v>-28.135022052703615</v>
      </c>
      <c r="AP16">
        <f t="shared" si="12"/>
        <v>-6.4206061803829844</v>
      </c>
      <c r="AQ16">
        <f t="shared" si="13"/>
        <v>-742.81111040229177</v>
      </c>
      <c r="AR16">
        <f t="shared" si="14"/>
        <v>-214.66629758130603</v>
      </c>
      <c r="AS16">
        <f t="shared" si="15"/>
        <v>125.25245383396125</v>
      </c>
      <c r="AT16">
        <f t="shared" si="16"/>
        <v>157.84795268311908</v>
      </c>
      <c r="AU16">
        <f t="shared" si="17"/>
        <v>68.434108935774304</v>
      </c>
      <c r="AW16">
        <v>13</v>
      </c>
      <c r="AX16">
        <f>(R16*SUMPRODUCT(K17:$K$23, X17:$X$23)-$AZ$3*SUMPRODUCT(K16:$K$22, W17:$W$23))/Z16</f>
        <v>4613.4536495197453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0.31680376793962239</v>
      </c>
      <c r="L17" s="2">
        <v>14</v>
      </c>
      <c r="M17" s="8">
        <v>3.1684449000000003E-2</v>
      </c>
      <c r="O17">
        <f t="shared" si="29"/>
        <v>2190.9942194138266</v>
      </c>
      <c r="P17">
        <f t="shared" si="30"/>
        <v>109.54971097069134</v>
      </c>
      <c r="Q17" s="5">
        <f t="shared" si="31"/>
        <v>25</v>
      </c>
      <c r="R17">
        <f t="shared" si="0"/>
        <v>100000</v>
      </c>
      <c r="S17">
        <f t="shared" si="1"/>
        <v>4235.6048822730972</v>
      </c>
      <c r="U17">
        <f t="shared" si="21"/>
        <v>3.1684449000000003E-2</v>
      </c>
      <c r="V17">
        <f t="shared" si="22"/>
        <v>0.01</v>
      </c>
      <c r="W17">
        <f t="shared" si="23"/>
        <v>0.74677170204841126</v>
      </c>
      <c r="X17">
        <f t="shared" si="24"/>
        <v>2.3661049908196084E-2</v>
      </c>
      <c r="Y17">
        <f t="shared" si="25"/>
        <v>7.4677170204841131E-3</v>
      </c>
      <c r="Z17">
        <f t="shared" si="26"/>
        <v>0.71564293511973109</v>
      </c>
      <c r="AB17">
        <f t="shared" si="27"/>
        <v>3445.1966341733146</v>
      </c>
      <c r="AC17">
        <f t="shared" si="2"/>
        <v>3031.1807099573825</v>
      </c>
      <c r="AE17">
        <f t="shared" si="3"/>
        <v>1567.969534011675</v>
      </c>
      <c r="AF17">
        <f t="shared" si="4"/>
        <v>-78.398476700583757</v>
      </c>
      <c r="AG17">
        <f t="shared" si="5"/>
        <v>-17.891073377993276</v>
      </c>
      <c r="AH17">
        <f t="shared" si="6"/>
        <v>-2366.1049908196082</v>
      </c>
      <c r="AI17">
        <f t="shared" si="7"/>
        <v>-894.42500688651035</v>
      </c>
      <c r="AJ17">
        <f t="shared" si="8"/>
        <v>414.01592421593205</v>
      </c>
      <c r="AK17">
        <f t="shared" si="32"/>
        <v>422.26807136032056</v>
      </c>
      <c r="AL17">
        <f t="shared" si="9"/>
        <v>-58.141011310257738</v>
      </c>
      <c r="AN17">
        <f t="shared" si="10"/>
        <v>496.73865638943255</v>
      </c>
      <c r="AO17">
        <f t="shared" si="11"/>
        <v>-24.836932819471631</v>
      </c>
      <c r="AP17">
        <f t="shared" si="12"/>
        <v>-5.6679594586325379</v>
      </c>
      <c r="AQ17">
        <f t="shared" si="13"/>
        <v>-749.5909764323975</v>
      </c>
      <c r="AR17">
        <f t="shared" si="14"/>
        <v>-283.3572123210692</v>
      </c>
      <c r="AS17">
        <f t="shared" si="15"/>
        <v>131.16180477861244</v>
      </c>
      <c r="AT17">
        <f t="shared" si="16"/>
        <v>133.77611608754691</v>
      </c>
      <c r="AU17">
        <f t="shared" si="17"/>
        <v>-18.419291454909853</v>
      </c>
      <c r="AW17">
        <v>14</v>
      </c>
      <c r="AX17">
        <f>(R17*SUMPRODUCT(K18:$K$23, X18:$X$23)-$AZ$3*SUMPRODUCT(K17:$K$22, W18:$W$23))/Z17</f>
        <v>4235.6048822730972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0.2918317270554846</v>
      </c>
      <c r="L18" s="2">
        <v>15</v>
      </c>
      <c r="M18" s="8">
        <v>3.5933631000000001E-2</v>
      </c>
      <c r="O18">
        <f t="shared" si="29"/>
        <v>2190.9942194138266</v>
      </c>
      <c r="P18">
        <f t="shared" si="30"/>
        <v>109.54971097069134</v>
      </c>
      <c r="Q18" s="5">
        <f t="shared" si="31"/>
        <v>25</v>
      </c>
      <c r="R18">
        <f t="shared" si="0"/>
        <v>100000</v>
      </c>
      <c r="S18">
        <f t="shared" si="1"/>
        <v>3774.259230623878</v>
      </c>
      <c r="U18">
        <f t="shared" si="21"/>
        <v>3.5933631000000001E-2</v>
      </c>
      <c r="V18">
        <f t="shared" si="22"/>
        <v>0.01</v>
      </c>
      <c r="W18">
        <f t="shared" si="23"/>
        <v>0.71564293511973109</v>
      </c>
      <c r="X18">
        <f t="shared" si="24"/>
        <v>2.5715649158349358E-2</v>
      </c>
      <c r="Y18">
        <f t="shared" si="25"/>
        <v>7.1564293511973114E-3</v>
      </c>
      <c r="Z18">
        <f t="shared" si="26"/>
        <v>0.68277085661018444</v>
      </c>
      <c r="AB18">
        <f t="shared" si="27"/>
        <v>3031.1807099573825</v>
      </c>
      <c r="AC18">
        <f t="shared" si="2"/>
        <v>2576.9542079619609</v>
      </c>
      <c r="AE18">
        <f t="shared" si="3"/>
        <v>1495.9470000171409</v>
      </c>
      <c r="AF18">
        <f t="shared" si="4"/>
        <v>-74.797350000857037</v>
      </c>
      <c r="AG18">
        <f t="shared" si="5"/>
        <v>-17.069271415254612</v>
      </c>
      <c r="AH18">
        <f t="shared" si="6"/>
        <v>-2571.5649158349356</v>
      </c>
      <c r="AI18">
        <f t="shared" si="7"/>
        <v>-1167.4845372339064</v>
      </c>
      <c r="AJ18">
        <f t="shared" si="8"/>
        <v>454.22650199542159</v>
      </c>
      <c r="AK18">
        <f t="shared" si="32"/>
        <v>380.98590890294668</v>
      </c>
      <c r="AL18">
        <f t="shared" si="9"/>
        <v>-332.27212633553813</v>
      </c>
      <c r="AN18">
        <f t="shared" si="10"/>
        <v>436.56479659847327</v>
      </c>
      <c r="AO18">
        <f t="shared" si="11"/>
        <v>-21.82823982992366</v>
      </c>
      <c r="AP18">
        <f t="shared" si="12"/>
        <v>-4.9813549566925692</v>
      </c>
      <c r="AQ18">
        <f t="shared" si="13"/>
        <v>-750.46423062340114</v>
      </c>
      <c r="AR18">
        <f t="shared" si="14"/>
        <v>-340.7090288115441</v>
      </c>
      <c r="AS18">
        <f t="shared" si="15"/>
        <v>132.55770455169539</v>
      </c>
      <c r="AT18">
        <f t="shared" si="16"/>
        <v>111.18377577895046</v>
      </c>
      <c r="AU18">
        <f t="shared" si="17"/>
        <v>-96.967548480898259</v>
      </c>
      <c r="AW18">
        <v>15</v>
      </c>
      <c r="AX18">
        <f>(R18*SUMPRODUCT(K19:$K$23, X19:$X$23)-$AZ$3*SUMPRODUCT(K18:$K$22, W19:$W$23))/Z18</f>
        <v>3774.259230623878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0.26882810602308888</v>
      </c>
      <c r="L19" s="2">
        <v>16</v>
      </c>
      <c r="M19" s="8">
        <v>4.1016489000000003E-2</v>
      </c>
      <c r="O19">
        <f t="shared" si="29"/>
        <v>2190.9942194138266</v>
      </c>
      <c r="P19">
        <f t="shared" si="30"/>
        <v>109.54971097069134</v>
      </c>
      <c r="Q19" s="5">
        <f t="shared" si="31"/>
        <v>25</v>
      </c>
      <c r="R19">
        <f t="shared" si="0"/>
        <v>100000</v>
      </c>
      <c r="S19">
        <f t="shared" si="1"/>
        <v>3217.0608578832548</v>
      </c>
      <c r="U19">
        <f t="shared" si="21"/>
        <v>4.1016489000000003E-2</v>
      </c>
      <c r="V19">
        <f t="shared" si="22"/>
        <v>0.01</v>
      </c>
      <c r="W19">
        <f t="shared" si="23"/>
        <v>0.68277085661018444</v>
      </c>
      <c r="X19">
        <f t="shared" si="24"/>
        <v>2.8004863329672211E-2</v>
      </c>
      <c r="Y19">
        <f t="shared" si="25"/>
        <v>6.8277085661018443E-3</v>
      </c>
      <c r="Z19">
        <f t="shared" si="26"/>
        <v>0.6479382847144104</v>
      </c>
      <c r="AB19">
        <f t="shared" si="27"/>
        <v>2576.9542079619609</v>
      </c>
      <c r="AC19">
        <f t="shared" si="2"/>
        <v>2084.4568940787458</v>
      </c>
      <c r="AE19">
        <f t="shared" si="3"/>
        <v>1419.6290363461833</v>
      </c>
      <c r="AF19">
        <f t="shared" si="4"/>
        <v>-70.981451817309164</v>
      </c>
      <c r="AG19">
        <f t="shared" si="5"/>
        <v>-16.198457117860261</v>
      </c>
      <c r="AH19">
        <f t="shared" si="6"/>
        <v>-2800.4863329672212</v>
      </c>
      <c r="AI19">
        <f t="shared" si="7"/>
        <v>-1468.0372055562073</v>
      </c>
      <c r="AJ19">
        <f t="shared" si="8"/>
        <v>492.49731388321516</v>
      </c>
      <c r="AK19">
        <f t="shared" si="32"/>
        <v>335.91374538344081</v>
      </c>
      <c r="AL19">
        <f t="shared" si="9"/>
        <v>-639.62614628955134</v>
      </c>
      <c r="AN19">
        <f t="shared" si="10"/>
        <v>381.63618509632727</v>
      </c>
      <c r="AO19">
        <f t="shared" si="11"/>
        <v>-19.081809254816363</v>
      </c>
      <c r="AP19">
        <f t="shared" si="12"/>
        <v>-4.3546005474905973</v>
      </c>
      <c r="AQ19">
        <f t="shared" si="13"/>
        <v>-752.84943683512347</v>
      </c>
      <c r="AR19">
        <f t="shared" si="14"/>
        <v>-394.64966154110323</v>
      </c>
      <c r="AS19">
        <f t="shared" si="15"/>
        <v>132.39712011268344</v>
      </c>
      <c r="AT19">
        <f t="shared" si="16"/>
        <v>90.303055958552505</v>
      </c>
      <c r="AU19">
        <f t="shared" si="17"/>
        <v>-171.94948546986726</v>
      </c>
      <c r="AW19">
        <v>16</v>
      </c>
      <c r="AX19">
        <f>(R19*SUMPRODUCT(K20:$K$23, X20:$X$23)-$AZ$3*SUMPRODUCT(K19:$K$22, W20:$W$23))/Z19</f>
        <v>3217.0608578832548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0.24763774424780427</v>
      </c>
      <c r="L20" s="2">
        <v>17</v>
      </c>
      <c r="M20" s="8">
        <v>4.6435859000000003E-2</v>
      </c>
      <c r="O20">
        <f t="shared" si="29"/>
        <v>2190.9942194138266</v>
      </c>
      <c r="P20">
        <f t="shared" si="30"/>
        <v>109.54971097069134</v>
      </c>
      <c r="Q20" s="5">
        <f t="shared" si="31"/>
        <v>25</v>
      </c>
      <c r="R20">
        <f t="shared" si="0"/>
        <v>100000</v>
      </c>
      <c r="S20">
        <f t="shared" si="1"/>
        <v>2563.0408218085768</v>
      </c>
      <c r="U20">
        <f t="shared" si="21"/>
        <v>4.6435859000000003E-2</v>
      </c>
      <c r="V20">
        <f t="shared" si="22"/>
        <v>0.01</v>
      </c>
      <c r="W20">
        <f t="shared" si="23"/>
        <v>0.6479382847144104</v>
      </c>
      <c r="X20">
        <f t="shared" si="24"/>
        <v>3.0087570829700219E-2</v>
      </c>
      <c r="Y20">
        <f t="shared" si="25"/>
        <v>6.4793828471441037E-3</v>
      </c>
      <c r="Z20">
        <f t="shared" si="26"/>
        <v>0.61137133103756602</v>
      </c>
      <c r="AB20">
        <f t="shared" si="27"/>
        <v>2084.4568940787458</v>
      </c>
      <c r="AC20">
        <f t="shared" si="2"/>
        <v>1566.9696787327266</v>
      </c>
      <c r="AE20">
        <f t="shared" si="3"/>
        <v>1339.5110522186442</v>
      </c>
      <c r="AF20">
        <f t="shared" si="4"/>
        <v>-66.975552610932212</v>
      </c>
      <c r="AG20">
        <f t="shared" si="5"/>
        <v>-15.284283275939151</v>
      </c>
      <c r="AH20">
        <f t="shared" si="6"/>
        <v>-3008.7570829700221</v>
      </c>
      <c r="AI20">
        <f t="shared" si="7"/>
        <v>-1751.5058666382492</v>
      </c>
      <c r="AJ20">
        <f t="shared" si="8"/>
        <v>517.48721534601918</v>
      </c>
      <c r="AK20">
        <f t="shared" si="32"/>
        <v>287.25783912775023</v>
      </c>
      <c r="AL20">
        <f t="shared" si="9"/>
        <v>-946.76081216447983</v>
      </c>
      <c r="AN20">
        <f t="shared" si="10"/>
        <v>331.71349536642782</v>
      </c>
      <c r="AO20">
        <f t="shared" si="11"/>
        <v>-16.58567476832139</v>
      </c>
      <c r="AP20">
        <f t="shared" si="12"/>
        <v>-3.7849654328980114</v>
      </c>
      <c r="AQ20">
        <f t="shared" si="13"/>
        <v>-745.08181701629996</v>
      </c>
      <c r="AR20">
        <f t="shared" si="14"/>
        <v>-433.73896185109152</v>
      </c>
      <c r="AS20">
        <f t="shared" si="15"/>
        <v>128.14936668536592</v>
      </c>
      <c r="AT20">
        <f t="shared" si="16"/>
        <v>71.135883299094715</v>
      </c>
      <c r="AU20">
        <f t="shared" si="17"/>
        <v>-234.45371186663093</v>
      </c>
      <c r="AW20">
        <v>17</v>
      </c>
      <c r="AX20">
        <f>(R20*SUMPRODUCT(K21:$K$23, X21:$X$23)-$AZ$3*SUMPRODUCT(K20:$K$22, W21:$W$23))/Z20</f>
        <v>2563.0408218085768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0.22811771166097466</v>
      </c>
      <c r="L21" s="2">
        <v>18</v>
      </c>
      <c r="M21" s="8">
        <v>5.1834316999999998E-2</v>
      </c>
      <c r="O21">
        <f t="shared" si="29"/>
        <v>2190.9942194138266</v>
      </c>
      <c r="P21">
        <f t="shared" si="30"/>
        <v>109.54971097069134</v>
      </c>
      <c r="Q21" s="5">
        <f t="shared" si="31"/>
        <v>25</v>
      </c>
      <c r="R21">
        <f t="shared" si="0"/>
        <v>100000</v>
      </c>
      <c r="S21">
        <f t="shared" si="1"/>
        <v>1816.5020725661698</v>
      </c>
      <c r="U21">
        <f t="shared" si="21"/>
        <v>5.1834316999999998E-2</v>
      </c>
      <c r="V21">
        <f t="shared" si="22"/>
        <v>0.01</v>
      </c>
      <c r="W21">
        <f t="shared" si="23"/>
        <v>0.61137133103756602</v>
      </c>
      <c r="X21">
        <f t="shared" si="24"/>
        <v>3.1690015377713134E-2</v>
      </c>
      <c r="Y21">
        <f t="shared" si="25"/>
        <v>6.1137133103756607E-3</v>
      </c>
      <c r="Z21">
        <f t="shared" si="26"/>
        <v>0.57356760234947723</v>
      </c>
      <c r="AB21">
        <f t="shared" si="27"/>
        <v>1566.9696787327266</v>
      </c>
      <c r="AC21">
        <f t="shared" si="2"/>
        <v>1041.8867384246341</v>
      </c>
      <c r="AE21">
        <f t="shared" si="3"/>
        <v>1256.6833011907529</v>
      </c>
      <c r="AF21">
        <f t="shared" si="4"/>
        <v>-62.834165059537654</v>
      </c>
      <c r="AG21">
        <f t="shared" si="5"/>
        <v>-14.33919005873693</v>
      </c>
      <c r="AH21">
        <f t="shared" si="6"/>
        <v>-3169.0015377713135</v>
      </c>
      <c r="AI21">
        <f t="shared" si="7"/>
        <v>-1989.491591698835</v>
      </c>
      <c r="AJ21">
        <f t="shared" si="8"/>
        <v>525.08294030809247</v>
      </c>
      <c r="AK21">
        <f t="shared" si="32"/>
        <v>236.24326598790753</v>
      </c>
      <c r="AL21">
        <f t="shared" si="9"/>
        <v>-1228.165385402835</v>
      </c>
      <c r="AN21">
        <f t="shared" si="10"/>
        <v>286.67171895019396</v>
      </c>
      <c r="AO21">
        <f t="shared" si="11"/>
        <v>-14.3335859475097</v>
      </c>
      <c r="AP21">
        <f t="shared" si="12"/>
        <v>-3.2710232232708654</v>
      </c>
      <c r="AQ21">
        <f t="shared" si="13"/>
        <v>-722.90537904650182</v>
      </c>
      <c r="AR21">
        <f t="shared" si="14"/>
        <v>-453.83826926708838</v>
      </c>
      <c r="AS21">
        <f t="shared" si="15"/>
        <v>119.78071877529821</v>
      </c>
      <c r="AT21">
        <f t="shared" si="16"/>
        <v>53.891273232476436</v>
      </c>
      <c r="AU21">
        <f t="shared" si="17"/>
        <v>-280.16627725931374</v>
      </c>
      <c r="AW21">
        <v>18</v>
      </c>
      <c r="AX21">
        <f>(R21*SUMPRODUCT(K22:$K$23, X22:$X$23)-$AZ$3*SUMPRODUCT(K21:$K$22, W22:$W$23))/Z21</f>
        <v>1816.5020725661698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0.21013634464933137</v>
      </c>
      <c r="L22" s="2">
        <v>19</v>
      </c>
      <c r="M22" s="8">
        <v>5.7772715000000002E-2</v>
      </c>
      <c r="O22">
        <f t="shared" si="29"/>
        <v>2190.9942194138266</v>
      </c>
      <c r="P22">
        <f t="shared" si="30"/>
        <v>109.54971097069134</v>
      </c>
      <c r="Q22" s="5">
        <f t="shared" si="31"/>
        <v>25</v>
      </c>
      <c r="R22">
        <f t="shared" si="0"/>
        <v>100000</v>
      </c>
      <c r="S22">
        <f t="shared" si="1"/>
        <v>966.0235393246096</v>
      </c>
      <c r="U22">
        <f t="shared" si="21"/>
        <v>5.7772715000000002E-2</v>
      </c>
      <c r="V22">
        <f t="shared" si="22"/>
        <v>0.01</v>
      </c>
      <c r="W22">
        <f t="shared" si="23"/>
        <v>0.57356760234947723</v>
      </c>
      <c r="X22">
        <f t="shared" si="24"/>
        <v>3.3136557623769679E-2</v>
      </c>
      <c r="Y22">
        <f t="shared" si="25"/>
        <v>5.7356760234947724E-3</v>
      </c>
      <c r="Z22">
        <f t="shared" si="26"/>
        <v>0.53469536870221279</v>
      </c>
      <c r="AB22">
        <f t="shared" si="27"/>
        <v>1041.8867384246341</v>
      </c>
      <c r="AC22">
        <f t="shared" si="2"/>
        <v>516.52831253418867</v>
      </c>
      <c r="AE22">
        <f t="shared" si="3"/>
        <v>1171.5144619738928</v>
      </c>
      <c r="AF22">
        <f t="shared" si="4"/>
        <v>-58.575723098694652</v>
      </c>
      <c r="AG22">
        <f t="shared" si="5"/>
        <v>-13.367384217555319</v>
      </c>
      <c r="AH22">
        <f t="shared" si="6"/>
        <v>-3313.6557623769677</v>
      </c>
      <c r="AI22">
        <f t="shared" si="7"/>
        <v>-2214.0844077193251</v>
      </c>
      <c r="AJ22">
        <f t="shared" si="8"/>
        <v>525.35842589044546</v>
      </c>
      <c r="AK22">
        <f t="shared" si="32"/>
        <v>184.38841609254669</v>
      </c>
      <c r="AL22">
        <f t="shared" si="9"/>
        <v>-1504.3375657363329</v>
      </c>
      <c r="AN22">
        <f t="shared" si="10"/>
        <v>246.17776674302195</v>
      </c>
      <c r="AO22">
        <f t="shared" si="11"/>
        <v>-12.3088883371511</v>
      </c>
      <c r="AP22">
        <f t="shared" si="12"/>
        <v>-2.808973257000237</v>
      </c>
      <c r="AQ22">
        <f t="shared" si="13"/>
        <v>-696.31950933208941</v>
      </c>
      <c r="AR22">
        <f t="shared" si="14"/>
        <v>-465.25960418321881</v>
      </c>
      <c r="AS22">
        <f t="shared" si="15"/>
        <v>110.39689924734486</v>
      </c>
      <c r="AT22">
        <f t="shared" si="16"/>
        <v>38.746707753367708</v>
      </c>
      <c r="AU22">
        <f t="shared" si="17"/>
        <v>-316.11599718250625</v>
      </c>
      <c r="AW22">
        <v>19</v>
      </c>
      <c r="AX22">
        <f>(R22*SUMPRODUCT(K23:$K$23, X23:$X$23)-$AZ$3*SUMPRODUCT(K22:$K$22, W23:$W$23))/Z22</f>
        <v>966.0235393246096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0.19357235797722061</v>
      </c>
      <c r="L23" s="2">
        <v>20</v>
      </c>
      <c r="M23" s="8">
        <v>6.4089452000000005E-2</v>
      </c>
      <c r="O23">
        <f t="shared" si="29"/>
        <v>2190.9942194138266</v>
      </c>
      <c r="P23">
        <f t="shared" si="30"/>
        <v>109.54971097069134</v>
      </c>
      <c r="Q23" s="5">
        <f t="shared" si="31"/>
        <v>25</v>
      </c>
      <c r="R23">
        <f t="shared" si="0"/>
        <v>100000</v>
      </c>
      <c r="S23">
        <f t="shared" si="1"/>
        <v>1043.3227501417443</v>
      </c>
      <c r="U23">
        <f t="shared" si="21"/>
        <v>6.4089452000000005E-2</v>
      </c>
      <c r="V23">
        <f t="shared" si="22"/>
        <v>0.01</v>
      </c>
      <c r="W23">
        <f t="shared" si="23"/>
        <v>0.53469536870221279</v>
      </c>
      <c r="X23">
        <f t="shared" si="24"/>
        <v>3.4268333167062771E-2</v>
      </c>
      <c r="Y23">
        <f t="shared" si="25"/>
        <v>5.3469536870221282E-3</v>
      </c>
      <c r="Z23">
        <f t="shared" si="26"/>
        <v>0.49508008184812785</v>
      </c>
      <c r="AB23">
        <f t="shared" si="27"/>
        <v>516.52831253418867</v>
      </c>
      <c r="AC23">
        <f t="shared" si="2"/>
        <v>516.52831253418867</v>
      </c>
      <c r="AE23">
        <f t="shared" si="3"/>
        <v>1084.7175974761722</v>
      </c>
      <c r="AF23">
        <f t="shared" si="4"/>
        <v>-54.235879873808614</v>
      </c>
      <c r="AG23">
        <f t="shared" si="5"/>
        <v>-12.377002046203197</v>
      </c>
      <c r="AH23">
        <f t="shared" si="6"/>
        <v>-3426.8333167062769</v>
      </c>
      <c r="AI23">
        <f t="shared" si="7"/>
        <v>-2408.7286011501164</v>
      </c>
      <c r="AJ23">
        <f t="shared" si="8"/>
        <v>0</v>
      </c>
      <c r="AK23">
        <f t="shared" si="32"/>
        <v>132.37764827878479</v>
      </c>
      <c r="AL23">
        <f t="shared" si="9"/>
        <v>-2276.3509528713316</v>
      </c>
      <c r="AN23">
        <f t="shared" si="10"/>
        <v>209.97134308284828</v>
      </c>
      <c r="AO23">
        <f t="shared" si="11"/>
        <v>-10.498567154142416</v>
      </c>
      <c r="AP23">
        <f t="shared" si="12"/>
        <v>-2.395845470772437</v>
      </c>
      <c r="AQ23">
        <f t="shared" si="13"/>
        <v>-663.34020550973366</v>
      </c>
      <c r="AR23">
        <f t="shared" si="14"/>
        <v>-466.26327505180018</v>
      </c>
      <c r="AS23">
        <f t="shared" si="15"/>
        <v>0</v>
      </c>
      <c r="AT23">
        <f t="shared" si="16"/>
        <v>25.62465352080353</v>
      </c>
      <c r="AU23">
        <f t="shared" si="17"/>
        <v>-440.63862153099666</v>
      </c>
      <c r="AW23">
        <v>20</v>
      </c>
      <c r="AX23">
        <f>(R23*SUMPRODUCT(K$23:$K24, X$23:$X24)-$AZ$3*SUMPRODUCT(K$22:$K23, W$23:$W24))/Z23</f>
        <v>1043.3227501417443</v>
      </c>
    </row>
    <row r="25" spans="5:50" x14ac:dyDescent="0.25">
      <c r="AN25" s="6">
        <f t="shared" ref="AN25:AU25" si="33">SUM(AN3:AN23)</f>
        <v>17810.803817782493</v>
      </c>
      <c r="AO25" s="6">
        <f t="shared" si="33"/>
        <v>-2533.7858554494951</v>
      </c>
      <c r="AP25" s="6">
        <f t="shared" si="33"/>
        <v>-1700.6600038042711</v>
      </c>
      <c r="AQ25" s="6">
        <f t="shared" si="33"/>
        <v>-11685.242491221967</v>
      </c>
      <c r="AR25" s="6">
        <f t="shared" si="33"/>
        <v>1891.1154673067622</v>
      </c>
      <c r="AS25" s="6">
        <f t="shared" si="33"/>
        <v>-2370.2364055180101</v>
      </c>
      <c r="AT25" s="6">
        <f t="shared" si="33"/>
        <v>3540.0085540645582</v>
      </c>
      <c r="AU25" s="7">
        <f t="shared" si="33"/>
        <v>3060.8876158533085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41" priority="1" operator="lessThan">
      <formula>0</formula>
    </cfRule>
  </conditionalFormatting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C37367-1DBB-4240-AFBC-8D97E4064E9B}">
  <sheetPr codeName="Sheet56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44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f>'T.55.04.B'!C3*(1+C12)</f>
        <v>7410.5279454606898</v>
      </c>
      <c r="K3">
        <v>1</v>
      </c>
      <c r="L3" s="2">
        <v>0</v>
      </c>
      <c r="O3">
        <f>$C$3</f>
        <v>7410.5279454606898</v>
      </c>
      <c r="P3">
        <f>O3*B5</f>
        <v>5928.4223563685518</v>
      </c>
      <c r="Q3" s="5">
        <f>B8</f>
        <v>1522.432587</v>
      </c>
      <c r="R3">
        <f t="shared" ref="R3:R23" si="0">$C$6</f>
        <v>100000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7410.5279454606898</v>
      </c>
      <c r="AF3">
        <f t="shared" ref="AF3:AF23" si="4">-$Z3*P3</f>
        <v>-5928.4223563685518</v>
      </c>
      <c r="AG3">
        <f t="shared" ref="AG3:AG23" si="5">-$Z3*Q3</f>
        <v>-1522.432587</v>
      </c>
      <c r="AH3">
        <f t="shared" ref="AH3:AH23" si="6">-X3*R3</f>
        <v>0</v>
      </c>
      <c r="AI3">
        <f t="shared" ref="AI3:AI23" si="7">SUM(AE3:AH3)</f>
        <v>-40.326997907862051</v>
      </c>
      <c r="AJ3">
        <f t="shared" ref="AJ3:AJ23" si="8">AB3-AC3</f>
        <v>0</v>
      </c>
      <c r="AL3">
        <f t="shared" ref="AL3:AL23" si="9">SUM(AI3:AK3)</f>
        <v>-40.326997907862051</v>
      </c>
      <c r="AN3">
        <f t="shared" ref="AN3:AN23" si="10">AE3*$K3</f>
        <v>7410.5279454606898</v>
      </c>
      <c r="AO3">
        <f t="shared" ref="AO3:AO23" si="11">AF3*$K3</f>
        <v>-5928.4223563685518</v>
      </c>
      <c r="AP3">
        <f t="shared" ref="AP3:AP23" si="12">AG3*$K3</f>
        <v>-1522.432587</v>
      </c>
      <c r="AQ3">
        <f t="shared" ref="AQ3:AQ23" si="13">AH3*$K3</f>
        <v>0</v>
      </c>
      <c r="AR3">
        <f t="shared" ref="AR3:AR23" si="14">AI3*$K3</f>
        <v>-40.326997907862051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-40.326997907862051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4298.0768276754052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23" si="18">F4+$C$9</f>
        <v>8.5570000000000007E-2</v>
      </c>
      <c r="I4" s="1">
        <f t="shared" ref="I4:I23" si="19">1+H4</f>
        <v>1.0855699999999999</v>
      </c>
      <c r="J4">
        <f t="shared" ref="J4:J23" si="20">1/I4</f>
        <v>0.92117505089492158</v>
      </c>
      <c r="K4">
        <f>J4</f>
        <v>0.92117505089492158</v>
      </c>
      <c r="L4" s="2">
        <v>1</v>
      </c>
      <c r="M4" s="8" cm="1">
        <f t="array" ref="M4:M23">Mortalities!B31:B50</f>
        <v>2.0768709E-2</v>
      </c>
      <c r="R4">
        <f t="shared" si="0"/>
        <v>100000</v>
      </c>
      <c r="S4">
        <f t="shared" si="1"/>
        <v>2460.6254387485737</v>
      </c>
      <c r="U4">
        <f t="shared" ref="U4:U23" si="21">M4</f>
        <v>2.0768709E-2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2.0768709E-2</v>
      </c>
      <c r="Y4">
        <f t="shared" ref="Y4:Y23" si="25">V4*W4</f>
        <v>0.01</v>
      </c>
      <c r="Z4">
        <f t="shared" ref="Z4:Z23" si="26">MAX(0, W4-X4-Y4)</f>
        <v>0.96923129099999994</v>
      </c>
      <c r="AB4">
        <f t="shared" ref="AB4:AB23" si="27">AC3</f>
        <v>0</v>
      </c>
      <c r="AC4">
        <f t="shared" si="2"/>
        <v>2384.9151706657212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-2076.8708999999999</v>
      </c>
      <c r="AI4">
        <f t="shared" si="7"/>
        <v>-2076.8708999999999</v>
      </c>
      <c r="AJ4">
        <f t="shared" si="8"/>
        <v>-2384.9151706657212</v>
      </c>
      <c r="AK4">
        <f>H4*SUM(AB4, AE4:AF4)</f>
        <v>0</v>
      </c>
      <c r="AL4">
        <f t="shared" si="9"/>
        <v>-4461.7860706657211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-1913.1616570096814</v>
      </c>
      <c r="AR4">
        <f t="shared" si="14"/>
        <v>-1913.1616570096814</v>
      </c>
      <c r="AS4">
        <f t="shared" si="15"/>
        <v>-2196.9243537180664</v>
      </c>
      <c r="AT4">
        <f t="shared" si="16"/>
        <v>0</v>
      </c>
      <c r="AU4">
        <f t="shared" si="17"/>
        <v>-4110.0860107277476</v>
      </c>
      <c r="AW4">
        <v>1</v>
      </c>
      <c r="AX4">
        <f>(R4*SUMPRODUCT(K5:$K$23, X5:$X$23)-$AZ$3*SUMPRODUCT(K4:$K$22, W5:$W$23))/Z4</f>
        <v>2460.6254387485737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8.5570000000000007E-2</v>
      </c>
      <c r="I5" s="1">
        <f t="shared" si="19"/>
        <v>1.0855699999999999</v>
      </c>
      <c r="J5">
        <f t="shared" si="20"/>
        <v>0.92117505089492158</v>
      </c>
      <c r="K5">
        <f t="shared" ref="K5:K23" si="28">K4*J5</f>
        <v>0.84856347439126134</v>
      </c>
      <c r="L5" s="2">
        <v>2</v>
      </c>
      <c r="M5" s="8">
        <v>2.4225090000000001E-2</v>
      </c>
      <c r="O5">
        <f t="shared" ref="O5:O23" si="29">$C$3</f>
        <v>7410.5279454606898</v>
      </c>
      <c r="P5">
        <f t="shared" ref="P5:P23" si="30">O5*$C$5</f>
        <v>370.52639727303449</v>
      </c>
      <c r="Q5" s="5">
        <f t="shared" ref="Q5:Q23" si="31">$C$8</f>
        <v>25</v>
      </c>
      <c r="R5">
        <f t="shared" si="0"/>
        <v>100000</v>
      </c>
      <c r="S5">
        <f t="shared" si="1"/>
        <v>4518.9141696056786</v>
      </c>
      <c r="U5">
        <f t="shared" si="21"/>
        <v>2.4225090000000001E-2</v>
      </c>
      <c r="V5">
        <f t="shared" si="22"/>
        <v>0.01</v>
      </c>
      <c r="W5">
        <f t="shared" si="23"/>
        <v>0.96923129099999994</v>
      </c>
      <c r="X5">
        <f t="shared" si="24"/>
        <v>2.3479715255291189E-2</v>
      </c>
      <c r="Y5">
        <f t="shared" si="25"/>
        <v>9.6923129099999988E-3</v>
      </c>
      <c r="Z5">
        <f t="shared" si="26"/>
        <v>0.93605926283470886</v>
      </c>
      <c r="AB5">
        <f t="shared" si="27"/>
        <v>2384.9151706657212</v>
      </c>
      <c r="AC5">
        <f t="shared" si="2"/>
        <v>4229.9714664144121</v>
      </c>
      <c r="AE5">
        <f t="shared" si="3"/>
        <v>6936.6933258439431</v>
      </c>
      <c r="AF5">
        <f t="shared" si="4"/>
        <v>-346.83466629219714</v>
      </c>
      <c r="AG5">
        <f t="shared" si="5"/>
        <v>-23.401481570867723</v>
      </c>
      <c r="AH5">
        <f t="shared" si="6"/>
        <v>-2347.9715255291189</v>
      </c>
      <c r="AI5">
        <f t="shared" si="7"/>
        <v>4218.48565245176</v>
      </c>
      <c r="AJ5">
        <f t="shared" si="8"/>
        <v>-1845.0562957486909</v>
      </c>
      <c r="AK5">
        <f>H5*SUM(AB5, AE5:AF5)</f>
        <v>767.97139665170857</v>
      </c>
      <c r="AL5">
        <f t="shared" si="9"/>
        <v>3141.4007533547774</v>
      </c>
      <c r="AN5">
        <f t="shared" si="10"/>
        <v>5886.2245893648105</v>
      </c>
      <c r="AO5">
        <f t="shared" si="11"/>
        <v>-294.31122946824053</v>
      </c>
      <c r="AP5">
        <f t="shared" si="12"/>
        <v>-19.857642507678587</v>
      </c>
      <c r="AQ5">
        <f t="shared" si="13"/>
        <v>-1992.4028754747394</v>
      </c>
      <c r="AR5">
        <f t="shared" si="14"/>
        <v>3579.6528419141523</v>
      </c>
      <c r="AS5">
        <f t="shared" si="15"/>
        <v>-1565.6473807679797</v>
      </c>
      <c r="AT5">
        <f t="shared" si="16"/>
        <v>651.67247657588337</v>
      </c>
      <c r="AU5">
        <f t="shared" si="17"/>
        <v>2665.677937722056</v>
      </c>
      <c r="AW5">
        <v>2</v>
      </c>
      <c r="AX5">
        <f>(R5*SUMPRODUCT(K6:$K$23, X6:$X$23)-$AZ$3*SUMPRODUCT(K5:$K$22, W6:$W$23))/Z5</f>
        <v>4518.9141696056786</v>
      </c>
    </row>
    <row r="6" spans="1:52" x14ac:dyDescent="0.25">
      <c r="A6" t="s">
        <v>16</v>
      </c>
      <c r="C6" s="2">
        <f>'T.26.04.B'!C6</f>
        <v>100000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8.5570000000000007E-2</v>
      </c>
      <c r="I6" s="1">
        <f t="shared" si="19"/>
        <v>1.0855699999999999</v>
      </c>
      <c r="J6">
        <f t="shared" si="20"/>
        <v>0.92117505089492158</v>
      </c>
      <c r="K6">
        <f t="shared" si="28"/>
        <v>0.7816755017099416</v>
      </c>
      <c r="L6" s="2">
        <v>3</v>
      </c>
      <c r="M6" s="8">
        <v>2.7828815E-2</v>
      </c>
      <c r="O6">
        <f t="shared" si="29"/>
        <v>7410.5279454606898</v>
      </c>
      <c r="P6">
        <f t="shared" si="30"/>
        <v>370.52639727303449</v>
      </c>
      <c r="Q6" s="5">
        <f t="shared" si="31"/>
        <v>25</v>
      </c>
      <c r="R6">
        <f t="shared" si="0"/>
        <v>100000</v>
      </c>
      <c r="S6">
        <f t="shared" si="1"/>
        <v>6226.3295517280249</v>
      </c>
      <c r="U6">
        <f t="shared" si="21"/>
        <v>2.7828815E-2</v>
      </c>
      <c r="V6">
        <f t="shared" si="22"/>
        <v>0.01</v>
      </c>
      <c r="W6">
        <f t="shared" si="23"/>
        <v>0.93605926283470886</v>
      </c>
      <c r="X6">
        <f t="shared" si="24"/>
        <v>2.6049420054463489E-2</v>
      </c>
      <c r="Y6">
        <f t="shared" si="25"/>
        <v>9.3605926283470888E-3</v>
      </c>
      <c r="Z6">
        <f t="shared" si="26"/>
        <v>0.90064925015189823</v>
      </c>
      <c r="AB6">
        <f t="shared" si="27"/>
        <v>4229.9714664144121</v>
      </c>
      <c r="AC6">
        <f t="shared" si="2"/>
        <v>5607.7390419624498</v>
      </c>
      <c r="AE6">
        <f t="shared" si="3"/>
        <v>6674.2864373088569</v>
      </c>
      <c r="AF6">
        <f t="shared" si="4"/>
        <v>-333.71432186544286</v>
      </c>
      <c r="AG6">
        <f t="shared" si="5"/>
        <v>-22.516231253797457</v>
      </c>
      <c r="AH6">
        <f t="shared" si="6"/>
        <v>-2604.942005446349</v>
      </c>
      <c r="AI6">
        <f t="shared" si="7"/>
        <v>3713.1138787432674</v>
      </c>
      <c r="AJ6">
        <f t="shared" si="8"/>
        <v>-1377.7675755480377</v>
      </c>
      <c r="AK6">
        <f>H6*SUM(AB6, AE6:AF6)</f>
        <v>904.52141429957408</v>
      </c>
      <c r="AL6">
        <f t="shared" si="9"/>
        <v>3239.8677174948039</v>
      </c>
      <c r="AN6">
        <f t="shared" si="10"/>
        <v>5217.1261994392598</v>
      </c>
      <c r="AO6">
        <f t="shared" si="11"/>
        <v>-260.85630997196296</v>
      </c>
      <c r="AP6">
        <f t="shared" si="12"/>
        <v>-17.600386361929196</v>
      </c>
      <c r="AQ6">
        <f t="shared" si="13"/>
        <v>-2036.2193490325762</v>
      </c>
      <c r="AR6">
        <f t="shared" si="14"/>
        <v>2902.4501540727906</v>
      </c>
      <c r="AS6">
        <f t="shared" si="15"/>
        <v>-1076.9671608562023</v>
      </c>
      <c r="AT6">
        <f t="shared" si="16"/>
        <v>707.04223033000551</v>
      </c>
      <c r="AU6">
        <f t="shared" si="17"/>
        <v>2532.5252235465941</v>
      </c>
      <c r="AW6">
        <v>3</v>
      </c>
      <c r="AX6">
        <f>(R6*SUMPRODUCT(K7:$K$23, X7:$X$23)-$AZ$3*SUMPRODUCT(K6:$K$22, W7:$W$23))/Z6</f>
        <v>6226.3295517280249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8.5570000000000007E-2</v>
      </c>
      <c r="I7" s="1">
        <f t="shared" si="19"/>
        <v>1.0855699999999999</v>
      </c>
      <c r="J7">
        <f t="shared" si="20"/>
        <v>0.92117505089492158</v>
      </c>
      <c r="K7">
        <f t="shared" si="28"/>
        <v>0.72005997007096878</v>
      </c>
      <c r="L7" s="2">
        <v>4</v>
      </c>
      <c r="M7" s="8">
        <v>3.1684449000000003E-2</v>
      </c>
      <c r="O7">
        <f t="shared" si="29"/>
        <v>7410.5279454606898</v>
      </c>
      <c r="P7">
        <f t="shared" si="30"/>
        <v>370.52639727303449</v>
      </c>
      <c r="Q7" s="5">
        <f t="shared" si="31"/>
        <v>25</v>
      </c>
      <c r="R7">
        <f t="shared" si="0"/>
        <v>100000</v>
      </c>
      <c r="S7">
        <f t="shared" si="1"/>
        <v>7622.291597899316</v>
      </c>
      <c r="U7">
        <f t="shared" si="21"/>
        <v>3.1684449000000003E-2</v>
      </c>
      <c r="V7">
        <f t="shared" si="22"/>
        <v>0.01</v>
      </c>
      <c r="W7">
        <f t="shared" si="23"/>
        <v>0.90064925015189823</v>
      </c>
      <c r="X7">
        <f t="shared" si="24"/>
        <v>2.8536575233326065E-2</v>
      </c>
      <c r="Y7">
        <f t="shared" si="25"/>
        <v>9.0064925015189822E-3</v>
      </c>
      <c r="Z7">
        <f t="shared" si="26"/>
        <v>0.86310618241705317</v>
      </c>
      <c r="AB7">
        <f t="shared" si="27"/>
        <v>5607.7390419624498</v>
      </c>
      <c r="AC7">
        <f t="shared" si="2"/>
        <v>6578.8470023324589</v>
      </c>
      <c r="AE7">
        <f t="shared" si="3"/>
        <v>6396.0724847014644</v>
      </c>
      <c r="AF7">
        <f t="shared" si="4"/>
        <v>-319.80362423507324</v>
      </c>
      <c r="AG7">
        <f t="shared" si="5"/>
        <v>-21.577654560426328</v>
      </c>
      <c r="AH7">
        <f t="shared" si="6"/>
        <v>-2853.6575233326066</v>
      </c>
      <c r="AI7">
        <f t="shared" si="7"/>
        <v>3201.0336825733575</v>
      </c>
      <c r="AJ7">
        <f t="shared" si="8"/>
        <v>-971.1079603700091</v>
      </c>
      <c r="AK7">
        <f>H7*SUM(AB7, AE7:AF7)</f>
        <v>999.80055621083602</v>
      </c>
      <c r="AL7">
        <f t="shared" si="9"/>
        <v>3229.7262784141844</v>
      </c>
      <c r="AN7">
        <f t="shared" si="10"/>
        <v>4605.5557619058836</v>
      </c>
      <c r="AO7">
        <f t="shared" si="11"/>
        <v>-230.2777880952942</v>
      </c>
      <c r="AP7">
        <f t="shared" si="12"/>
        <v>-15.537205296982284</v>
      </c>
      <c r="AQ7">
        <f t="shared" si="13"/>
        <v>-2054.8045508436717</v>
      </c>
      <c r="AR7">
        <f t="shared" si="14"/>
        <v>2304.9362176699346</v>
      </c>
      <c r="AS7">
        <f t="shared" si="15"/>
        <v>-699.25596887970823</v>
      </c>
      <c r="AT7">
        <f t="shared" si="16"/>
        <v>719.91635858211248</v>
      </c>
      <c r="AU7">
        <f t="shared" si="17"/>
        <v>2325.5966073723389</v>
      </c>
      <c r="AW7">
        <v>4</v>
      </c>
      <c r="AX7">
        <f>(R7*SUMPRODUCT(K8:$K$23, X8:$X$23)-$AZ$3*SUMPRODUCT(K7:$K$22, W8:$W$23))/Z7</f>
        <v>7622.291597899316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8.5570000000000007E-2</v>
      </c>
      <c r="I8" s="1">
        <f t="shared" si="19"/>
        <v>1.0855699999999999</v>
      </c>
      <c r="J8">
        <f t="shared" si="20"/>
        <v>0.92117505089492158</v>
      </c>
      <c r="K8">
        <f t="shared" si="28"/>
        <v>0.66330127957752039</v>
      </c>
      <c r="L8" s="2">
        <v>5</v>
      </c>
      <c r="M8" s="8">
        <v>3.5933631000000001E-2</v>
      </c>
      <c r="O8">
        <f t="shared" si="29"/>
        <v>7410.5279454606898</v>
      </c>
      <c r="P8">
        <f t="shared" si="30"/>
        <v>370.52639727303449</v>
      </c>
      <c r="Q8" s="5">
        <f t="shared" si="31"/>
        <v>25</v>
      </c>
      <c r="R8">
        <f t="shared" si="0"/>
        <v>100000</v>
      </c>
      <c r="S8">
        <f t="shared" si="1"/>
        <v>8734.9083862124317</v>
      </c>
      <c r="U8">
        <f t="shared" si="21"/>
        <v>3.5933631000000001E-2</v>
      </c>
      <c r="V8">
        <f t="shared" si="22"/>
        <v>0.01</v>
      </c>
      <c r="W8">
        <f t="shared" si="23"/>
        <v>0.86310618241705317</v>
      </c>
      <c r="X8">
        <f t="shared" si="24"/>
        <v>3.1014539072793078E-2</v>
      </c>
      <c r="Y8">
        <f t="shared" si="25"/>
        <v>8.6310618241705311E-3</v>
      </c>
      <c r="Z8">
        <f t="shared" si="26"/>
        <v>0.82346058152008961</v>
      </c>
      <c r="AB8">
        <f t="shared" si="27"/>
        <v>6578.8470023324589</v>
      </c>
      <c r="AC8">
        <f t="shared" si="2"/>
        <v>7192.8527392351962</v>
      </c>
      <c r="AE8">
        <f t="shared" si="3"/>
        <v>6102.2776513399349</v>
      </c>
      <c r="AF8">
        <f t="shared" si="4"/>
        <v>-305.11388256699672</v>
      </c>
      <c r="AG8">
        <f t="shared" si="5"/>
        <v>-20.586514538002241</v>
      </c>
      <c r="AH8">
        <f t="shared" si="6"/>
        <v>-3101.4539072793077</v>
      </c>
      <c r="AI8">
        <f t="shared" si="7"/>
        <v>2675.1233469556282</v>
      </c>
      <c r="AJ8">
        <f t="shared" si="8"/>
        <v>-614.00573690273723</v>
      </c>
      <c r="AK8">
        <f t="shared" ref="AK8:AK23" si="32">H8*SUM(AB8:AB8, AE8:AF8)</f>
        <v>1059.015241683489</v>
      </c>
      <c r="AL8">
        <f t="shared" si="9"/>
        <v>3120.13285173638</v>
      </c>
      <c r="AN8">
        <f t="shared" si="10"/>
        <v>4047.6485744710844</v>
      </c>
      <c r="AO8">
        <f t="shared" si="11"/>
        <v>-202.38242872355423</v>
      </c>
      <c r="AP8">
        <f t="shared" si="12"/>
        <v>-13.655061435098112</v>
      </c>
      <c r="AQ8">
        <f t="shared" si="13"/>
        <v>-2057.1983452490649</v>
      </c>
      <c r="AR8">
        <f t="shared" si="14"/>
        <v>1774.4127390633673</v>
      </c>
      <c r="AS8">
        <f t="shared" si="15"/>
        <v>-407.27079095552392</v>
      </c>
      <c r="AT8">
        <f t="shared" si="16"/>
        <v>702.44616490075521</v>
      </c>
      <c r="AU8">
        <f t="shared" si="17"/>
        <v>2069.5881130085986</v>
      </c>
      <c r="AW8">
        <v>5</v>
      </c>
      <c r="AX8">
        <f>(R8*SUMPRODUCT(K9:$K$23, X9:$X$23)-$AZ$3*SUMPRODUCT(K8:$K$22, W9:$W$23))/Z8</f>
        <v>8734.9083862124317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8.5570000000000007E-2</v>
      </c>
      <c r="I9" s="1">
        <f t="shared" si="19"/>
        <v>1.0855699999999999</v>
      </c>
      <c r="J9">
        <f t="shared" si="20"/>
        <v>0.92117505089492158</v>
      </c>
      <c r="K9">
        <f t="shared" si="28"/>
        <v>0.61101658997348895</v>
      </c>
      <c r="L9" s="2">
        <v>6</v>
      </c>
      <c r="M9" s="8">
        <v>4.1016489000000003E-2</v>
      </c>
      <c r="O9">
        <f t="shared" si="29"/>
        <v>7410.5279454606898</v>
      </c>
      <c r="P9">
        <f t="shared" si="30"/>
        <v>370.52639727303449</v>
      </c>
      <c r="Q9" s="5">
        <f t="shared" si="31"/>
        <v>25</v>
      </c>
      <c r="R9">
        <f t="shared" si="0"/>
        <v>100000</v>
      </c>
      <c r="S9">
        <f t="shared" si="1"/>
        <v>9567.7665800723335</v>
      </c>
      <c r="U9">
        <f t="shared" si="21"/>
        <v>4.1016489000000003E-2</v>
      </c>
      <c r="V9">
        <f t="shared" si="22"/>
        <v>0.01</v>
      </c>
      <c r="W9">
        <f t="shared" si="23"/>
        <v>0.82346058152008961</v>
      </c>
      <c r="X9">
        <f t="shared" si="24"/>
        <v>3.3775461883852359E-2</v>
      </c>
      <c r="Y9">
        <f t="shared" si="25"/>
        <v>8.2346058152008954E-3</v>
      </c>
      <c r="Z9">
        <f t="shared" si="26"/>
        <v>0.78145051382103636</v>
      </c>
      <c r="AB9">
        <f t="shared" si="27"/>
        <v>7192.8527392351962</v>
      </c>
      <c r="AC9">
        <f t="shared" si="2"/>
        <v>7476.7361101172646</v>
      </c>
      <c r="AE9">
        <f t="shared" si="3"/>
        <v>5790.9608706654053</v>
      </c>
      <c r="AF9">
        <f t="shared" si="4"/>
        <v>-289.54804353327023</v>
      </c>
      <c r="AG9">
        <f t="shared" si="5"/>
        <v>-19.536262845525908</v>
      </c>
      <c r="AH9">
        <f t="shared" si="6"/>
        <v>-3377.5461883852358</v>
      </c>
      <c r="AI9">
        <f t="shared" si="7"/>
        <v>2104.3303759013734</v>
      </c>
      <c r="AJ9">
        <f t="shared" si="8"/>
        <v>-283.88337088206845</v>
      </c>
      <c r="AK9">
        <f t="shared" si="32"/>
        <v>1086.2483045140525</v>
      </c>
      <c r="AL9">
        <f t="shared" si="9"/>
        <v>2906.6953095333574</v>
      </c>
      <c r="AN9">
        <f t="shared" si="10"/>
        <v>3538.3731638638824</v>
      </c>
      <c r="AO9">
        <f t="shared" si="11"/>
        <v>-176.91865819319412</v>
      </c>
      <c r="AP9">
        <f t="shared" si="12"/>
        <v>-11.93698070469901</v>
      </c>
      <c r="AQ9">
        <f t="shared" si="13"/>
        <v>-2063.736754505102</v>
      </c>
      <c r="AR9">
        <f t="shared" si="14"/>
        <v>1285.7807704608874</v>
      </c>
      <c r="AS9">
        <f t="shared" si="15"/>
        <v>-173.45744922654072</v>
      </c>
      <c r="AT9">
        <f t="shared" si="16"/>
        <v>663.71573488866034</v>
      </c>
      <c r="AU9">
        <f t="shared" si="17"/>
        <v>1776.039056123007</v>
      </c>
      <c r="AW9">
        <v>6</v>
      </c>
      <c r="AX9">
        <f>(R9*SUMPRODUCT(K10:$K$23, X10:$X$23)-$AZ$3*SUMPRODUCT(K9:$K$22, W10:$W$23))/Z9</f>
        <v>9567.7665800723335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8.5570000000000007E-2</v>
      </c>
      <c r="I10" s="1">
        <f t="shared" si="19"/>
        <v>1.0855699999999999</v>
      </c>
      <c r="J10">
        <f t="shared" si="20"/>
        <v>0.92117505089492158</v>
      </c>
      <c r="K10">
        <f t="shared" si="28"/>
        <v>0.56285323836647017</v>
      </c>
      <c r="L10" s="2">
        <v>7</v>
      </c>
      <c r="M10" s="8">
        <v>4.6435859000000003E-2</v>
      </c>
      <c r="O10">
        <f t="shared" si="29"/>
        <v>7410.5279454606898</v>
      </c>
      <c r="P10">
        <f t="shared" si="30"/>
        <v>370.52639727303449</v>
      </c>
      <c r="Q10" s="5">
        <f t="shared" si="31"/>
        <v>25</v>
      </c>
      <c r="R10">
        <f t="shared" si="0"/>
        <v>100000</v>
      </c>
      <c r="S10">
        <f t="shared" si="1"/>
        <v>10153.316609893032</v>
      </c>
      <c r="U10">
        <f t="shared" si="21"/>
        <v>4.6435859000000003E-2</v>
      </c>
      <c r="V10">
        <f t="shared" si="22"/>
        <v>0.01</v>
      </c>
      <c r="W10">
        <f t="shared" si="23"/>
        <v>0.78145051382103636</v>
      </c>
      <c r="X10">
        <f t="shared" si="24"/>
        <v>3.6287325875271198E-2</v>
      </c>
      <c r="Y10">
        <f t="shared" si="25"/>
        <v>7.8145051382103644E-3</v>
      </c>
      <c r="Z10">
        <f t="shared" si="26"/>
        <v>0.73734868280755483</v>
      </c>
      <c r="AB10">
        <f t="shared" si="27"/>
        <v>7476.7361101172646</v>
      </c>
      <c r="AC10">
        <f t="shared" si="2"/>
        <v>7486.5346284326952</v>
      </c>
      <c r="AE10">
        <f t="shared" si="3"/>
        <v>5464.1430194940149</v>
      </c>
      <c r="AF10">
        <f t="shared" si="4"/>
        <v>-273.20715097470077</v>
      </c>
      <c r="AG10">
        <f t="shared" si="5"/>
        <v>-18.43371707018887</v>
      </c>
      <c r="AH10">
        <f t="shared" si="6"/>
        <v>-3628.7325875271199</v>
      </c>
      <c r="AI10">
        <f t="shared" si="7"/>
        <v>1543.7695639220046</v>
      </c>
      <c r="AJ10">
        <f t="shared" si="8"/>
        <v>-9.798518315430556</v>
      </c>
      <c r="AK10">
        <f t="shared" si="32"/>
        <v>1083.9726912119322</v>
      </c>
      <c r="AL10">
        <f t="shared" si="9"/>
        <v>2617.9437368185063</v>
      </c>
      <c r="AN10">
        <f t="shared" si="10"/>
        <v>3075.5105934197486</v>
      </c>
      <c r="AO10">
        <f t="shared" si="11"/>
        <v>-153.77552967098745</v>
      </c>
      <c r="AP10">
        <f t="shared" si="12"/>
        <v>-10.375477348087086</v>
      </c>
      <c r="AQ10">
        <f t="shared" si="13"/>
        <v>-2042.4438880555801</v>
      </c>
      <c r="AR10">
        <f t="shared" si="14"/>
        <v>868.9156983450938</v>
      </c>
      <c r="AS10">
        <f t="shared" si="15"/>
        <v>-5.5151277650332586</v>
      </c>
      <c r="AT10">
        <f t="shared" si="16"/>
        <v>610.1175395494538</v>
      </c>
      <c r="AU10">
        <f t="shared" si="17"/>
        <v>1473.5181101295143</v>
      </c>
      <c r="AW10">
        <v>7</v>
      </c>
      <c r="AX10">
        <f>(R10*SUMPRODUCT(K11:$K$23, X11:$X$23)-$AZ$3*SUMPRODUCT(K10:$K$22, W11:$W$23))/Z10</f>
        <v>10153.316609893032</v>
      </c>
    </row>
    <row r="11" spans="1:52" x14ac:dyDescent="0.25">
      <c r="A11" t="s">
        <v>33</v>
      </c>
      <c r="C11" s="24">
        <f>AU25</f>
        <v>10272.68244956349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8.5570000000000007E-2</v>
      </c>
      <c r="I11" s="1">
        <f t="shared" si="19"/>
        <v>1.0855699999999999</v>
      </c>
      <c r="J11">
        <f t="shared" si="20"/>
        <v>0.92117505089492158</v>
      </c>
      <c r="K11">
        <f t="shared" si="28"/>
        <v>0.51848636049860453</v>
      </c>
      <c r="L11" s="2">
        <v>8</v>
      </c>
      <c r="M11" s="8">
        <v>5.1834316999999998E-2</v>
      </c>
      <c r="O11">
        <f t="shared" si="29"/>
        <v>7410.5279454606898</v>
      </c>
      <c r="P11">
        <f t="shared" si="30"/>
        <v>370.52639727303449</v>
      </c>
      <c r="Q11" s="5">
        <f t="shared" si="31"/>
        <v>25</v>
      </c>
      <c r="R11">
        <f t="shared" si="0"/>
        <v>100000</v>
      </c>
      <c r="S11">
        <f t="shared" si="1"/>
        <v>10536.480509991032</v>
      </c>
      <c r="U11">
        <f t="shared" si="21"/>
        <v>5.1834316999999998E-2</v>
      </c>
      <c r="V11">
        <f t="shared" si="22"/>
        <v>0.01</v>
      </c>
      <c r="W11">
        <f t="shared" si="23"/>
        <v>0.73734868280755483</v>
      </c>
      <c r="X11">
        <f t="shared" si="24"/>
        <v>3.8219965364179244E-2</v>
      </c>
      <c r="Y11">
        <f t="shared" si="25"/>
        <v>7.3734868280755485E-3</v>
      </c>
      <c r="Z11">
        <f t="shared" si="26"/>
        <v>0.69175523061529998</v>
      </c>
      <c r="AB11">
        <f t="shared" si="27"/>
        <v>7486.5346284326952</v>
      </c>
      <c r="AC11">
        <f t="shared" si="2"/>
        <v>7288.6655050624595</v>
      </c>
      <c r="AE11">
        <f t="shared" si="3"/>
        <v>5126.2714678932844</v>
      </c>
      <c r="AF11">
        <f t="shared" si="4"/>
        <v>-256.31357339466422</v>
      </c>
      <c r="AG11">
        <f t="shared" si="5"/>
        <v>-17.2938807653825</v>
      </c>
      <c r="AH11">
        <f t="shared" si="6"/>
        <v>-3821.9965364179243</v>
      </c>
      <c r="AI11">
        <f t="shared" si="7"/>
        <v>1030.6674773153136</v>
      </c>
      <c r="AJ11">
        <f t="shared" si="8"/>
        <v>197.86912337023568</v>
      </c>
      <c r="AK11">
        <f t="shared" si="32"/>
        <v>1057.3450651872329</v>
      </c>
      <c r="AL11">
        <f t="shared" si="9"/>
        <v>2285.8816658727819</v>
      </c>
      <c r="AN11">
        <f t="shared" si="10"/>
        <v>2657.9018363158279</v>
      </c>
      <c r="AO11">
        <f t="shared" si="11"/>
        <v>-132.8950918157914</v>
      </c>
      <c r="AP11">
        <f t="shared" si="12"/>
        <v>-8.9666412969399936</v>
      </c>
      <c r="AQ11">
        <f t="shared" si="13"/>
        <v>-1981.6530740056019</v>
      </c>
      <c r="AR11">
        <f t="shared" si="14"/>
        <v>534.38702919749494</v>
      </c>
      <c r="AS11">
        <f t="shared" si="15"/>
        <v>102.59244163128287</v>
      </c>
      <c r="AT11">
        <f t="shared" si="16"/>
        <v>548.21899464008811</v>
      </c>
      <c r="AU11">
        <f t="shared" si="17"/>
        <v>1185.1984654688658</v>
      </c>
      <c r="AW11">
        <v>8</v>
      </c>
      <c r="AX11">
        <f>(R11*SUMPRODUCT(K12:$K$23, X12:$X$23)-$AZ$3*SUMPRODUCT(K11:$K$22, W12:$W$23))/Z11</f>
        <v>10536.480509991032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8.5570000000000007E-2</v>
      </c>
      <c r="I12" s="1">
        <f t="shared" si="19"/>
        <v>1.0855699999999999</v>
      </c>
      <c r="J12">
        <f t="shared" si="20"/>
        <v>0.92117505089492158</v>
      </c>
      <c r="K12">
        <f t="shared" si="28"/>
        <v>0.47761669952062469</v>
      </c>
      <c r="L12" s="2">
        <v>9</v>
      </c>
      <c r="M12" s="8">
        <v>5.7772715000000002E-2</v>
      </c>
      <c r="O12">
        <f t="shared" si="29"/>
        <v>7410.5279454606898</v>
      </c>
      <c r="P12">
        <f t="shared" si="30"/>
        <v>370.52639727303449</v>
      </c>
      <c r="Q12" s="5">
        <f t="shared" si="31"/>
        <v>25</v>
      </c>
      <c r="R12">
        <f t="shared" si="0"/>
        <v>100000</v>
      </c>
      <c r="S12">
        <f t="shared" si="1"/>
        <v>10733.062136720524</v>
      </c>
      <c r="U12">
        <f t="shared" si="21"/>
        <v>5.7772715000000002E-2</v>
      </c>
      <c r="V12">
        <f t="shared" si="22"/>
        <v>0.01</v>
      </c>
      <c r="W12">
        <f t="shared" si="23"/>
        <v>0.69175523061529998</v>
      </c>
      <c r="X12">
        <f t="shared" si="24"/>
        <v>3.9964577788096999E-2</v>
      </c>
      <c r="Y12">
        <f t="shared" si="25"/>
        <v>6.9175523061530001E-3</v>
      </c>
      <c r="Z12">
        <f t="shared" si="26"/>
        <v>0.64487310052104996</v>
      </c>
      <c r="AB12">
        <f t="shared" si="27"/>
        <v>7288.6655050624595</v>
      </c>
      <c r="AC12">
        <f t="shared" si="2"/>
        <v>6921.4630581920501</v>
      </c>
      <c r="AE12">
        <f t="shared" si="3"/>
        <v>4778.850132687121</v>
      </c>
      <c r="AF12">
        <f t="shared" si="4"/>
        <v>-238.94250663435605</v>
      </c>
      <c r="AG12">
        <f t="shared" si="5"/>
        <v>-16.121827513026251</v>
      </c>
      <c r="AH12">
        <f t="shared" si="6"/>
        <v>-3996.4577788096999</v>
      </c>
      <c r="AI12">
        <f t="shared" si="7"/>
        <v>527.32801973003961</v>
      </c>
      <c r="AJ12">
        <f t="shared" si="8"/>
        <v>367.2024468704094</v>
      </c>
      <c r="AK12">
        <f t="shared" si="32"/>
        <v>1012.1710028295299</v>
      </c>
      <c r="AL12">
        <f t="shared" si="9"/>
        <v>1906.7014694299789</v>
      </c>
      <c r="AN12">
        <f t="shared" si="10"/>
        <v>2282.4586278777219</v>
      </c>
      <c r="AO12">
        <f t="shared" si="11"/>
        <v>-114.12293139388611</v>
      </c>
      <c r="AP12">
        <f t="shared" si="12"/>
        <v>-7.700054047012399</v>
      </c>
      <c r="AQ12">
        <f t="shared" si="13"/>
        <v>-1908.7749740886156</v>
      </c>
      <c r="AR12">
        <f t="shared" si="14"/>
        <v>251.86066834820838</v>
      </c>
      <c r="AS12">
        <f t="shared" si="15"/>
        <v>175.38202073014247</v>
      </c>
      <c r="AT12">
        <f t="shared" si="16"/>
        <v>483.42977372192098</v>
      </c>
      <c r="AU12">
        <f t="shared" si="17"/>
        <v>910.67246280027177</v>
      </c>
      <c r="AW12">
        <v>9</v>
      </c>
      <c r="AX12">
        <f>(R12*SUMPRODUCT(K13:$K$23, X13:$X$23)-$AZ$3*SUMPRODUCT(K12:$K$22, W13:$W$23))/Z12</f>
        <v>10733.062136720524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8.5570000000000007E-2</v>
      </c>
      <c r="I13" s="1">
        <f t="shared" si="19"/>
        <v>1.0855699999999999</v>
      </c>
      <c r="J13">
        <f t="shared" si="20"/>
        <v>0.92117505089492158</v>
      </c>
      <c r="K13">
        <f t="shared" si="28"/>
        <v>0.43996858748917589</v>
      </c>
      <c r="L13" s="2">
        <v>10</v>
      </c>
      <c r="M13" s="8">
        <v>6.4089452000000005E-2</v>
      </c>
      <c r="O13">
        <f t="shared" si="29"/>
        <v>7410.5279454606898</v>
      </c>
      <c r="P13">
        <f t="shared" si="30"/>
        <v>370.52639727303449</v>
      </c>
      <c r="Q13" s="5">
        <f t="shared" si="31"/>
        <v>25</v>
      </c>
      <c r="R13">
        <f t="shared" si="0"/>
        <v>100000</v>
      </c>
      <c r="S13">
        <f t="shared" si="1"/>
        <v>10763.63246971174</v>
      </c>
      <c r="U13">
        <f t="shared" si="21"/>
        <v>6.4089452000000005E-2</v>
      </c>
      <c r="V13">
        <f t="shared" si="22"/>
        <v>0.01</v>
      </c>
      <c r="W13">
        <f t="shared" si="23"/>
        <v>0.64487310052104996</v>
      </c>
      <c r="X13">
        <f t="shared" si="24"/>
        <v>4.132956362193501E-2</v>
      </c>
      <c r="Y13">
        <f t="shared" si="25"/>
        <v>6.4487310052104996E-3</v>
      </c>
      <c r="Z13">
        <f t="shared" si="26"/>
        <v>0.59709480589390451</v>
      </c>
      <c r="AB13">
        <f t="shared" si="27"/>
        <v>6921.4630581920501</v>
      </c>
      <c r="AC13">
        <f t="shared" si="2"/>
        <v>6426.909040215859</v>
      </c>
      <c r="AE13">
        <f t="shared" si="3"/>
        <v>4424.7877451662052</v>
      </c>
      <c r="AF13">
        <f t="shared" si="4"/>
        <v>-221.23938725831027</v>
      </c>
      <c r="AG13">
        <f t="shared" si="5"/>
        <v>-14.927370147347613</v>
      </c>
      <c r="AH13">
        <f t="shared" si="6"/>
        <v>-4132.9563621935013</v>
      </c>
      <c r="AI13">
        <f t="shared" si="7"/>
        <v>55.664625567045732</v>
      </c>
      <c r="AJ13">
        <f t="shared" si="8"/>
        <v>494.55401797619106</v>
      </c>
      <c r="AK13">
        <f t="shared" si="32"/>
        <v>951.9672268756724</v>
      </c>
      <c r="AL13">
        <f t="shared" si="9"/>
        <v>1502.1858704189092</v>
      </c>
      <c r="AN13">
        <f t="shared" si="10"/>
        <v>1946.7676141801908</v>
      </c>
      <c r="AO13">
        <f t="shared" si="11"/>
        <v>-97.338380709009556</v>
      </c>
      <c r="AP13">
        <f t="shared" si="12"/>
        <v>-6.5675739586566211</v>
      </c>
      <c r="AQ13">
        <f t="shared" si="13"/>
        <v>-1818.3709728286776</v>
      </c>
      <c r="AR13">
        <f t="shared" si="14"/>
        <v>24.490686683846977</v>
      </c>
      <c r="AS13">
        <f t="shared" si="15"/>
        <v>217.58823272608129</v>
      </c>
      <c r="AT13">
        <f t="shared" si="16"/>
        <v>418.83567614447742</v>
      </c>
      <c r="AU13">
        <f t="shared" si="17"/>
        <v>660.91459555440565</v>
      </c>
      <c r="AW13">
        <v>10</v>
      </c>
      <c r="AX13">
        <f>(R13*SUMPRODUCT(K14:$K$23, X14:$X$23)-$AZ$3*SUMPRODUCT(K13:$K$22, W14:$W$23))/Z13</f>
        <v>10763.63246971174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0.40528808597250837</v>
      </c>
      <c r="L14" s="2">
        <v>11</v>
      </c>
      <c r="M14" s="8">
        <v>7.1121990999999996E-2</v>
      </c>
      <c r="O14">
        <f t="shared" si="29"/>
        <v>7410.5279454606898</v>
      </c>
      <c r="P14">
        <f t="shared" si="30"/>
        <v>370.52639727303449</v>
      </c>
      <c r="Q14" s="5">
        <f t="shared" si="31"/>
        <v>25</v>
      </c>
      <c r="R14">
        <f t="shared" si="0"/>
        <v>100000</v>
      </c>
      <c r="S14">
        <f t="shared" si="1"/>
        <v>10634.88472299444</v>
      </c>
      <c r="U14">
        <f t="shared" si="21"/>
        <v>7.1121990999999996E-2</v>
      </c>
      <c r="V14">
        <f t="shared" si="22"/>
        <v>0.01</v>
      </c>
      <c r="W14">
        <f t="shared" si="23"/>
        <v>0.59709480589390451</v>
      </c>
      <c r="X14">
        <f t="shared" si="24"/>
        <v>4.2466571410933018E-2</v>
      </c>
      <c r="Y14">
        <f t="shared" si="25"/>
        <v>5.9709480589390448E-3</v>
      </c>
      <c r="Z14">
        <f t="shared" si="26"/>
        <v>0.54865728642403244</v>
      </c>
      <c r="AB14">
        <f t="shared" si="27"/>
        <v>6426.909040215859</v>
      </c>
      <c r="AC14">
        <f t="shared" si="2"/>
        <v>5834.9069935505277</v>
      </c>
      <c r="AE14">
        <f t="shared" si="3"/>
        <v>4065.8401535259222</v>
      </c>
      <c r="AF14">
        <f t="shared" si="4"/>
        <v>-203.29200767629612</v>
      </c>
      <c r="AG14">
        <f t="shared" si="5"/>
        <v>-13.71643216060081</v>
      </c>
      <c r="AH14">
        <f t="shared" si="6"/>
        <v>-4246.657141093302</v>
      </c>
      <c r="AI14">
        <f t="shared" si="7"/>
        <v>-397.82542740427698</v>
      </c>
      <c r="AJ14">
        <f t="shared" si="8"/>
        <v>592.00204666533136</v>
      </c>
      <c r="AK14">
        <f t="shared" si="32"/>
        <v>880.46885141162363</v>
      </c>
      <c r="AL14">
        <f t="shared" si="9"/>
        <v>1074.6454706726781</v>
      </c>
      <c r="AN14">
        <f t="shared" si="10"/>
        <v>1647.8365736926905</v>
      </c>
      <c r="AO14">
        <f t="shared" si="11"/>
        <v>-82.391828684634532</v>
      </c>
      <c r="AP14">
        <f t="shared" si="12"/>
        <v>-5.5591065367416599</v>
      </c>
      <c r="AQ14">
        <f t="shared" si="13"/>
        <v>-1721.1195444951888</v>
      </c>
      <c r="AR14">
        <f t="shared" si="14"/>
        <v>-161.23390602387451</v>
      </c>
      <c r="AS14">
        <f t="shared" si="15"/>
        <v>239.93137638479973</v>
      </c>
      <c r="AT14">
        <f t="shared" si="16"/>
        <v>356.84353554702983</v>
      </c>
      <c r="AU14">
        <f t="shared" si="17"/>
        <v>435.54100590795508</v>
      </c>
      <c r="AW14">
        <v>11</v>
      </c>
      <c r="AX14">
        <f>(R14*SUMPRODUCT(K15:$K$23, X15:$X$23)-$AZ$3*SUMPRODUCT(K14:$K$22, W15:$W$23))/Z14</f>
        <v>10634.88472299444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0.37334127322283073</v>
      </c>
      <c r="L15" s="2">
        <v>12</v>
      </c>
      <c r="M15" s="8">
        <v>7.9233461000000005E-2</v>
      </c>
      <c r="O15">
        <f t="shared" si="29"/>
        <v>7410.5279454606898</v>
      </c>
      <c r="P15">
        <f t="shared" si="30"/>
        <v>370.52639727303449</v>
      </c>
      <c r="Q15" s="5">
        <f t="shared" si="31"/>
        <v>25</v>
      </c>
      <c r="R15">
        <f t="shared" si="0"/>
        <v>100000</v>
      </c>
      <c r="S15">
        <f t="shared" si="1"/>
        <v>10341.543666094931</v>
      </c>
      <c r="U15">
        <f t="shared" si="21"/>
        <v>7.9233461000000005E-2</v>
      </c>
      <c r="V15">
        <f t="shared" si="22"/>
        <v>0.01</v>
      </c>
      <c r="W15">
        <f t="shared" si="23"/>
        <v>0.54865728642403244</v>
      </c>
      <c r="X15">
        <f t="shared" si="24"/>
        <v>4.3472015706244406E-2</v>
      </c>
      <c r="Y15">
        <f t="shared" si="25"/>
        <v>5.4865728642403246E-3</v>
      </c>
      <c r="Z15">
        <f t="shared" si="26"/>
        <v>0.49969869785354776</v>
      </c>
      <c r="AB15">
        <f t="shared" si="27"/>
        <v>5834.9069935505277</v>
      </c>
      <c r="AC15">
        <f t="shared" si="2"/>
        <v>5167.6559037432417</v>
      </c>
      <c r="AE15">
        <f t="shared" si="3"/>
        <v>3703.0311647540334</v>
      </c>
      <c r="AF15">
        <f t="shared" si="4"/>
        <v>-185.15155823770166</v>
      </c>
      <c r="AG15">
        <f t="shared" si="5"/>
        <v>-12.492467446338694</v>
      </c>
      <c r="AH15">
        <f t="shared" si="6"/>
        <v>-4347.201570624441</v>
      </c>
      <c r="AI15">
        <f t="shared" si="7"/>
        <v>-841.81443155444776</v>
      </c>
      <c r="AJ15">
        <f t="shared" si="8"/>
        <v>667.25108980728601</v>
      </c>
      <c r="AK15">
        <f t="shared" si="32"/>
        <v>800.31794936772133</v>
      </c>
      <c r="AL15">
        <f t="shared" si="9"/>
        <v>625.75460762055957</v>
      </c>
      <c r="AN15">
        <f t="shared" si="10"/>
        <v>1382.4943698330926</v>
      </c>
      <c r="AO15">
        <f t="shared" si="11"/>
        <v>-69.124718491654633</v>
      </c>
      <c r="AP15">
        <f t="shared" si="12"/>
        <v>-4.6639537021108524</v>
      </c>
      <c r="AQ15">
        <f t="shared" si="13"/>
        <v>-1622.9897693332184</v>
      </c>
      <c r="AR15">
        <f t="shared" si="14"/>
        <v>-314.28407169389101</v>
      </c>
      <c r="AS15">
        <f t="shared" si="15"/>
        <v>249.11237142797353</v>
      </c>
      <c r="AT15">
        <f t="shared" si="16"/>
        <v>298.79172220003005</v>
      </c>
      <c r="AU15">
        <f t="shared" si="17"/>
        <v>233.62002193411257</v>
      </c>
      <c r="AW15">
        <v>12</v>
      </c>
      <c r="AX15">
        <f>(R15*SUMPRODUCT(K16:$K$23, X16:$X$23)-$AZ$3*SUMPRODUCT(K15:$K$22, W16:$W$23))/Z15</f>
        <v>10341.543666094931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0.3439126663622159</v>
      </c>
      <c r="L16" s="2">
        <v>13</v>
      </c>
      <c r="M16" s="8">
        <v>8.7905784000000001E-2</v>
      </c>
      <c r="O16">
        <f t="shared" si="29"/>
        <v>7410.5279454606898</v>
      </c>
      <c r="P16">
        <f t="shared" si="30"/>
        <v>370.52639727303449</v>
      </c>
      <c r="Q16" s="5">
        <f t="shared" si="31"/>
        <v>25</v>
      </c>
      <c r="R16">
        <f t="shared" si="0"/>
        <v>100000</v>
      </c>
      <c r="S16">
        <f t="shared" si="1"/>
        <v>9891.4301041685285</v>
      </c>
      <c r="U16">
        <f t="shared" si="21"/>
        <v>8.7905784000000001E-2</v>
      </c>
      <c r="V16">
        <f t="shared" si="22"/>
        <v>0.01</v>
      </c>
      <c r="W16">
        <f t="shared" si="23"/>
        <v>0.49969869785354776</v>
      </c>
      <c r="X16">
        <f t="shared" si="24"/>
        <v>4.3926405798595233E-2</v>
      </c>
      <c r="Y16">
        <f t="shared" si="25"/>
        <v>4.9969869785354776E-3</v>
      </c>
      <c r="Z16">
        <f t="shared" si="26"/>
        <v>0.45077530507641705</v>
      </c>
      <c r="AB16">
        <f t="shared" si="27"/>
        <v>5167.6559037432417</v>
      </c>
      <c r="AC16">
        <f t="shared" si="2"/>
        <v>4458.812422848624</v>
      </c>
      <c r="AE16">
        <f t="shared" si="3"/>
        <v>3340.4829953923563</v>
      </c>
      <c r="AF16">
        <f t="shared" si="4"/>
        <v>-167.02414976961782</v>
      </c>
      <c r="AG16">
        <f t="shared" si="5"/>
        <v>-11.269382626910426</v>
      </c>
      <c r="AH16">
        <f t="shared" si="6"/>
        <v>-4392.6405798595233</v>
      </c>
      <c r="AI16">
        <f t="shared" si="7"/>
        <v>-1230.4511168636955</v>
      </c>
      <c r="AJ16">
        <f t="shared" si="8"/>
        <v>708.84348089461764</v>
      </c>
      <c r="AK16">
        <f t="shared" si="32"/>
        <v>713.74918910324709</v>
      </c>
      <c r="AL16">
        <f t="shared" si="9"/>
        <v>192.14155313416927</v>
      </c>
      <c r="AN16">
        <f t="shared" si="10"/>
        <v>1148.8344138830271</v>
      </c>
      <c r="AO16">
        <f t="shared" si="11"/>
        <v>-57.441720694151357</v>
      </c>
      <c r="AP16">
        <f t="shared" si="12"/>
        <v>-3.8756834274767975</v>
      </c>
      <c r="AQ16">
        <f t="shared" si="13"/>
        <v>-1510.6847341903588</v>
      </c>
      <c r="AR16">
        <f t="shared" si="14"/>
        <v>-423.16772442896001</v>
      </c>
      <c r="AS16">
        <f t="shared" si="15"/>
        <v>243.78025154794241</v>
      </c>
      <c r="AT16">
        <f t="shared" si="16"/>
        <v>245.46738673836717</v>
      </c>
      <c r="AU16">
        <f t="shared" si="17"/>
        <v>66.079913857349538</v>
      </c>
      <c r="AW16">
        <v>13</v>
      </c>
      <c r="AX16">
        <f>(R16*SUMPRODUCT(K17:$K$23, X17:$X$23)-$AZ$3*SUMPRODUCT(K16:$K$22, W17:$W$23))/Z16</f>
        <v>9891.4301041685285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0.31680376793962239</v>
      </c>
      <c r="L17" s="2">
        <v>14</v>
      </c>
      <c r="M17" s="8">
        <v>9.7118048999999998E-2</v>
      </c>
      <c r="O17">
        <f t="shared" si="29"/>
        <v>7410.5279454606898</v>
      </c>
      <c r="P17">
        <f t="shared" si="30"/>
        <v>370.52639727303449</v>
      </c>
      <c r="Q17" s="5">
        <f t="shared" si="31"/>
        <v>25</v>
      </c>
      <c r="R17">
        <f t="shared" si="0"/>
        <v>100000</v>
      </c>
      <c r="S17">
        <f t="shared" si="1"/>
        <v>9287.7415330232689</v>
      </c>
      <c r="U17">
        <f t="shared" si="21"/>
        <v>9.7118048999999998E-2</v>
      </c>
      <c r="V17">
        <f t="shared" si="22"/>
        <v>0.01</v>
      </c>
      <c r="W17">
        <f t="shared" si="23"/>
        <v>0.45077530507641705</v>
      </c>
      <c r="X17">
        <f t="shared" si="24"/>
        <v>4.377841816640142E-2</v>
      </c>
      <c r="Y17">
        <f t="shared" si="25"/>
        <v>4.5077530507641704E-3</v>
      </c>
      <c r="Z17">
        <f t="shared" si="26"/>
        <v>0.40248913385925145</v>
      </c>
      <c r="AB17">
        <f t="shared" si="27"/>
        <v>4458.812422848624</v>
      </c>
      <c r="AC17">
        <f t="shared" si="2"/>
        <v>3738.2150451351317</v>
      </c>
      <c r="AE17">
        <f t="shared" si="3"/>
        <v>2982.6569742082511</v>
      </c>
      <c r="AF17">
        <f t="shared" si="4"/>
        <v>-149.13284871041256</v>
      </c>
      <c r="AG17">
        <f t="shared" si="5"/>
        <v>-10.062228346481286</v>
      </c>
      <c r="AH17">
        <f t="shared" si="6"/>
        <v>-4377.8418166401416</v>
      </c>
      <c r="AI17">
        <f t="shared" si="7"/>
        <v>-1554.3799194887843</v>
      </c>
      <c r="AJ17">
        <f t="shared" si="8"/>
        <v>720.59737771349228</v>
      </c>
      <c r="AK17">
        <f t="shared" si="32"/>
        <v>624.00523844200677</v>
      </c>
      <c r="AL17">
        <f t="shared" si="9"/>
        <v>-209.7773033332852</v>
      </c>
      <c r="AN17">
        <f t="shared" si="10"/>
        <v>944.9169679005671</v>
      </c>
      <c r="AO17">
        <f t="shared" si="11"/>
        <v>-47.245848395028354</v>
      </c>
      <c r="AP17">
        <f t="shared" si="12"/>
        <v>-3.1877518540341474</v>
      </c>
      <c r="AQ17">
        <f t="shared" si="13"/>
        <v>-1386.9167829552384</v>
      </c>
      <c r="AR17">
        <f t="shared" si="14"/>
        <v>-492.43341530373374</v>
      </c>
      <c r="AS17">
        <f t="shared" si="15"/>
        <v>228.28796442704564</v>
      </c>
      <c r="AT17">
        <f t="shared" si="16"/>
        <v>197.68721075249024</v>
      </c>
      <c r="AU17">
        <f t="shared" si="17"/>
        <v>-66.458240124197857</v>
      </c>
      <c r="AW17">
        <v>14</v>
      </c>
      <c r="AX17">
        <f>(R17*SUMPRODUCT(K18:$K$23, X18:$X$23)-$AZ$3*SUMPRODUCT(K17:$K$22, W18:$W$23))/Z17</f>
        <v>9287.7415330232689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0.2918317270554846</v>
      </c>
      <c r="L18" s="2">
        <v>15</v>
      </c>
      <c r="M18" s="8">
        <v>0.107494799</v>
      </c>
      <c r="O18">
        <f t="shared" si="29"/>
        <v>7410.5279454606898</v>
      </c>
      <c r="P18">
        <f t="shared" si="30"/>
        <v>370.52639727303449</v>
      </c>
      <c r="Q18" s="5">
        <f t="shared" si="31"/>
        <v>25</v>
      </c>
      <c r="R18">
        <f t="shared" si="0"/>
        <v>100000</v>
      </c>
      <c r="S18">
        <f t="shared" si="1"/>
        <v>8512.5268091871549</v>
      </c>
      <c r="U18">
        <f t="shared" si="21"/>
        <v>0.107494799</v>
      </c>
      <c r="V18">
        <f t="shared" si="22"/>
        <v>0.01</v>
      </c>
      <c r="W18">
        <f t="shared" si="23"/>
        <v>0.40248913385925145</v>
      </c>
      <c r="X18">
        <f t="shared" si="24"/>
        <v>4.3265488543884331E-2</v>
      </c>
      <c r="Y18">
        <f t="shared" si="25"/>
        <v>4.0248913385925143E-3</v>
      </c>
      <c r="Z18">
        <f t="shared" si="26"/>
        <v>0.35519875397677458</v>
      </c>
      <c r="AB18">
        <f t="shared" si="27"/>
        <v>3738.2150451351317</v>
      </c>
      <c r="AC18">
        <f t="shared" si="2"/>
        <v>3023.638915817166</v>
      </c>
      <c r="AE18">
        <f t="shared" si="3"/>
        <v>2632.2102925377044</v>
      </c>
      <c r="AF18">
        <f t="shared" si="4"/>
        <v>-131.61051462688522</v>
      </c>
      <c r="AG18">
        <f t="shared" si="5"/>
        <v>-8.8799688494193649</v>
      </c>
      <c r="AH18">
        <f t="shared" si="6"/>
        <v>-4326.548854388433</v>
      </c>
      <c r="AI18">
        <f t="shared" si="7"/>
        <v>-1834.8290453270333</v>
      </c>
      <c r="AJ18">
        <f t="shared" si="8"/>
        <v>714.57612931796575</v>
      </c>
      <c r="AK18">
        <f t="shared" si="32"/>
        <v>533.85538440804203</v>
      </c>
      <c r="AL18">
        <f t="shared" si="9"/>
        <v>-586.39753160102555</v>
      </c>
      <c r="AN18">
        <f t="shared" si="10"/>
        <v>768.16247564450066</v>
      </c>
      <c r="AO18">
        <f t="shared" si="11"/>
        <v>-38.408123782225033</v>
      </c>
      <c r="AP18">
        <f t="shared" si="12"/>
        <v>-2.5914566455249579</v>
      </c>
      <c r="AQ18">
        <f t="shared" si="13"/>
        <v>-1262.6242243661047</v>
      </c>
      <c r="AR18">
        <f t="shared" si="14"/>
        <v>-535.46132914935413</v>
      </c>
      <c r="AS18">
        <f t="shared" si="15"/>
        <v>208.53598593148524</v>
      </c>
      <c r="AT18">
        <f t="shared" si="16"/>
        <v>155.79593882966853</v>
      </c>
      <c r="AU18">
        <f t="shared" si="17"/>
        <v>-171.12940438820038</v>
      </c>
      <c r="AW18">
        <v>15</v>
      </c>
      <c r="AX18">
        <f>(R18*SUMPRODUCT(K19:$K$23, X19:$X$23)-$AZ$3*SUMPRODUCT(K18:$K$22, W19:$W$23))/Z18</f>
        <v>8512.5268091871549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0.26882810602308888</v>
      </c>
      <c r="L19" s="2">
        <v>16</v>
      </c>
      <c r="M19" s="8">
        <v>0.119195734</v>
      </c>
      <c r="O19">
        <f t="shared" si="29"/>
        <v>7410.5279454606898</v>
      </c>
      <c r="P19">
        <f t="shared" si="30"/>
        <v>370.52639727303449</v>
      </c>
      <c r="Q19" s="5">
        <f t="shared" si="31"/>
        <v>25</v>
      </c>
      <c r="R19">
        <f t="shared" si="0"/>
        <v>100000</v>
      </c>
      <c r="S19">
        <f t="shared" si="1"/>
        <v>7536.1661711239667</v>
      </c>
      <c r="U19">
        <f t="shared" si="21"/>
        <v>0.119195734</v>
      </c>
      <c r="V19">
        <f t="shared" si="22"/>
        <v>0.01</v>
      </c>
      <c r="W19">
        <f t="shared" si="23"/>
        <v>0.35519875397677458</v>
      </c>
      <c r="X19">
        <f t="shared" si="24"/>
        <v>4.2338176196147062E-2</v>
      </c>
      <c r="Y19">
        <f t="shared" si="25"/>
        <v>3.5519875397677461E-3</v>
      </c>
      <c r="Z19">
        <f t="shared" si="26"/>
        <v>0.30930859024085977</v>
      </c>
      <c r="AB19">
        <f t="shared" si="27"/>
        <v>3023.638915817166</v>
      </c>
      <c r="AC19">
        <f t="shared" si="2"/>
        <v>2331.0009342112121</v>
      </c>
      <c r="AE19">
        <f t="shared" si="3"/>
        <v>2292.1399517509408</v>
      </c>
      <c r="AF19">
        <f t="shared" si="4"/>
        <v>-114.60699758754704</v>
      </c>
      <c r="AG19">
        <f t="shared" si="5"/>
        <v>-7.7327147560214939</v>
      </c>
      <c r="AH19">
        <f t="shared" si="6"/>
        <v>-4233.817619614706</v>
      </c>
      <c r="AI19">
        <f t="shared" si="7"/>
        <v>-2064.0173802073336</v>
      </c>
      <c r="AJ19">
        <f t="shared" si="8"/>
        <v>692.63798160595388</v>
      </c>
      <c r="AK19">
        <f t="shared" si="32"/>
        <v>445.06427691423653</v>
      </c>
      <c r="AL19">
        <f t="shared" si="9"/>
        <v>-926.31512168714323</v>
      </c>
      <c r="AN19">
        <f t="shared" si="10"/>
        <v>616.19164196905967</v>
      </c>
      <c r="AO19">
        <f t="shared" si="11"/>
        <v>-30.809582098452989</v>
      </c>
      <c r="AP19">
        <f t="shared" si="12"/>
        <v>-2.07877106227805</v>
      </c>
      <c r="AQ19">
        <f t="shared" si="13"/>
        <v>-1138.1691719282039</v>
      </c>
      <c r="AR19">
        <f t="shared" si="14"/>
        <v>-554.86588311987521</v>
      </c>
      <c r="AS19">
        <f t="shared" si="15"/>
        <v>186.20055675478366</v>
      </c>
      <c r="AT19">
        <f t="shared" si="16"/>
        <v>119.64578662138976</v>
      </c>
      <c r="AU19">
        <f t="shared" si="17"/>
        <v>-249.01953974370181</v>
      </c>
      <c r="AW19">
        <v>16</v>
      </c>
      <c r="AX19">
        <f>(R19*SUMPRODUCT(K20:$K$23, X20:$X$23)-$AZ$3*SUMPRODUCT(K19:$K$22, W20:$W$23))/Z19</f>
        <v>7536.1661711239667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0.24763774424780427</v>
      </c>
      <c r="L20" s="2">
        <v>17</v>
      </c>
      <c r="M20" s="8">
        <v>0.13258683600000001</v>
      </c>
      <c r="O20">
        <f t="shared" si="29"/>
        <v>7410.5279454606898</v>
      </c>
      <c r="P20">
        <f t="shared" si="30"/>
        <v>370.52639727303449</v>
      </c>
      <c r="Q20" s="5">
        <f t="shared" si="31"/>
        <v>25</v>
      </c>
      <c r="R20">
        <f t="shared" si="0"/>
        <v>100000</v>
      </c>
      <c r="S20">
        <f t="shared" si="1"/>
        <v>6307.6469465662585</v>
      </c>
      <c r="U20">
        <f t="shared" si="21"/>
        <v>0.13258683600000001</v>
      </c>
      <c r="V20">
        <f t="shared" si="22"/>
        <v>0.01</v>
      </c>
      <c r="W20">
        <f t="shared" si="23"/>
        <v>0.30930859024085977</v>
      </c>
      <c r="X20">
        <f t="shared" si="24"/>
        <v>4.1010247327656082E-2</v>
      </c>
      <c r="Y20">
        <f t="shared" si="25"/>
        <v>3.0930859024085977E-3</v>
      </c>
      <c r="Z20">
        <f t="shared" si="26"/>
        <v>0.26520525701079511</v>
      </c>
      <c r="AB20">
        <f t="shared" si="27"/>
        <v>2331.0009342112121</v>
      </c>
      <c r="AC20">
        <f t="shared" si="2"/>
        <v>1672.8211295974615</v>
      </c>
      <c r="AE20">
        <f t="shared" si="3"/>
        <v>1965.3109683615817</v>
      </c>
      <c r="AF20">
        <f t="shared" si="4"/>
        <v>-98.265548418079092</v>
      </c>
      <c r="AG20">
        <f t="shared" si="5"/>
        <v>-6.6301314252698775</v>
      </c>
      <c r="AH20">
        <f t="shared" si="6"/>
        <v>-4101.024732765608</v>
      </c>
      <c r="AI20">
        <f t="shared" si="7"/>
        <v>-2240.609444247375</v>
      </c>
      <c r="AJ20">
        <f t="shared" si="8"/>
        <v>658.17980461375055</v>
      </c>
      <c r="AK20">
        <f t="shared" si="32"/>
        <v>359.22682652501902</v>
      </c>
      <c r="AL20">
        <f t="shared" si="9"/>
        <v>-1223.2028131086054</v>
      </c>
      <c r="AN20">
        <f t="shared" si="10"/>
        <v>486.68517495052993</v>
      </c>
      <c r="AO20">
        <f t="shared" si="11"/>
        <v>-24.334258747526498</v>
      </c>
      <c r="AP20">
        <f t="shared" si="12"/>
        <v>-1.641870790220312</v>
      </c>
      <c r="AQ20">
        <f t="shared" si="13"/>
        <v>-1015.5685139265295</v>
      </c>
      <c r="AR20">
        <f t="shared" si="14"/>
        <v>-554.85946851374626</v>
      </c>
      <c r="AS20">
        <f t="shared" si="15"/>
        <v>162.99016212400974</v>
      </c>
      <c r="AT20">
        <f t="shared" si="16"/>
        <v>88.958120993953017</v>
      </c>
      <c r="AU20">
        <f t="shared" si="17"/>
        <v>-302.91118539578355</v>
      </c>
      <c r="AW20">
        <v>17</v>
      </c>
      <c r="AX20">
        <f>(R20*SUMPRODUCT(K21:$K$23, X21:$X$23)-$AZ$3*SUMPRODUCT(K20:$K$22, W21:$W$23))/Z20</f>
        <v>6307.6469465662585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0.22811771166097466</v>
      </c>
      <c r="L21" s="2">
        <v>18</v>
      </c>
      <c r="M21" s="8">
        <v>0.14803979</v>
      </c>
      <c r="O21">
        <f t="shared" si="29"/>
        <v>7410.5279454606898</v>
      </c>
      <c r="P21">
        <f t="shared" si="30"/>
        <v>370.52639727303449</v>
      </c>
      <c r="Q21" s="5">
        <f t="shared" si="31"/>
        <v>25</v>
      </c>
      <c r="R21">
        <f t="shared" si="0"/>
        <v>100000</v>
      </c>
      <c r="S21">
        <f t="shared" si="1"/>
        <v>4744.8360817649937</v>
      </c>
      <c r="U21">
        <f t="shared" si="21"/>
        <v>0.14803979</v>
      </c>
      <c r="V21">
        <f t="shared" si="22"/>
        <v>0.01</v>
      </c>
      <c r="W21">
        <f t="shared" si="23"/>
        <v>0.26520525701079511</v>
      </c>
      <c r="X21">
        <f t="shared" si="24"/>
        <v>3.9260930554774136E-2</v>
      </c>
      <c r="Y21">
        <f t="shared" si="25"/>
        <v>2.6520525701079511E-3</v>
      </c>
      <c r="Z21">
        <f t="shared" si="26"/>
        <v>0.22329227388591302</v>
      </c>
      <c r="AB21">
        <f t="shared" si="27"/>
        <v>1672.8211295974615</v>
      </c>
      <c r="AC21">
        <f t="shared" si="2"/>
        <v>1059.4852379132315</v>
      </c>
      <c r="AE21">
        <f t="shared" si="3"/>
        <v>1654.7136356370206</v>
      </c>
      <c r="AF21">
        <f t="shared" si="4"/>
        <v>-82.735681781851028</v>
      </c>
      <c r="AG21">
        <f t="shared" si="5"/>
        <v>-5.5823068471478257</v>
      </c>
      <c r="AH21">
        <f t="shared" si="6"/>
        <v>-3926.0930554774136</v>
      </c>
      <c r="AI21">
        <f t="shared" si="7"/>
        <v>-2359.697408469392</v>
      </c>
      <c r="AJ21">
        <f t="shared" si="8"/>
        <v>613.33589168423009</v>
      </c>
      <c r="AK21">
        <f t="shared" si="32"/>
        <v>277.65745757104168</v>
      </c>
      <c r="AL21">
        <f t="shared" si="9"/>
        <v>-1468.7040592141202</v>
      </c>
      <c r="AN21">
        <f t="shared" si="10"/>
        <v>377.46948801572898</v>
      </c>
      <c r="AO21">
        <f t="shared" si="11"/>
        <v>-18.873474400786446</v>
      </c>
      <c r="AP21">
        <f t="shared" si="12"/>
        <v>-1.2734230637607522</v>
      </c>
      <c r="AQ21">
        <f t="shared" si="13"/>
        <v>-895.61136358355168</v>
      </c>
      <c r="AR21">
        <f t="shared" si="14"/>
        <v>-538.28877303236993</v>
      </c>
      <c r="AS21">
        <f t="shared" si="15"/>
        <v>139.91278009055</v>
      </c>
      <c r="AT21">
        <f t="shared" si="16"/>
        <v>63.338583846710193</v>
      </c>
      <c r="AU21">
        <f t="shared" si="17"/>
        <v>-335.03740909510975</v>
      </c>
      <c r="AW21">
        <v>18</v>
      </c>
      <c r="AX21">
        <f>(R21*SUMPRODUCT(K22:$K$23, X22:$X$23)-$AZ$3*SUMPRODUCT(K21:$K$22, W22:$W$23))/Z21</f>
        <v>4744.8360817649937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0.21013634464933137</v>
      </c>
      <c r="L22" s="2">
        <v>19</v>
      </c>
      <c r="M22" s="8">
        <v>0.16585403400000001</v>
      </c>
      <c r="O22">
        <f t="shared" si="29"/>
        <v>7410.5279454606898</v>
      </c>
      <c r="P22">
        <f t="shared" si="30"/>
        <v>370.52639727303449</v>
      </c>
      <c r="Q22" s="5">
        <f t="shared" si="31"/>
        <v>25</v>
      </c>
      <c r="R22">
        <f t="shared" si="0"/>
        <v>100000</v>
      </c>
      <c r="S22">
        <f t="shared" si="1"/>
        <v>2718.0955554501561</v>
      </c>
      <c r="U22">
        <f t="shared" si="21"/>
        <v>0.16585403400000001</v>
      </c>
      <c r="V22">
        <f t="shared" si="22"/>
        <v>0.01</v>
      </c>
      <c r="W22">
        <f t="shared" si="23"/>
        <v>0.22329227388591302</v>
      </c>
      <c r="X22">
        <f t="shared" si="24"/>
        <v>3.7033924385011532E-2</v>
      </c>
      <c r="Y22">
        <f t="shared" si="25"/>
        <v>2.2329227388591302E-3</v>
      </c>
      <c r="Z22">
        <f t="shared" si="26"/>
        <v>0.18402542676204234</v>
      </c>
      <c r="AB22">
        <f t="shared" si="27"/>
        <v>1059.4852379132315</v>
      </c>
      <c r="AC22">
        <f t="shared" si="2"/>
        <v>500.19869457172547</v>
      </c>
      <c r="AE22">
        <f t="shared" si="3"/>
        <v>1363.7255676954442</v>
      </c>
      <c r="AF22">
        <f t="shared" si="4"/>
        <v>-68.186278384772208</v>
      </c>
      <c r="AG22">
        <f t="shared" si="5"/>
        <v>-4.6006356690510586</v>
      </c>
      <c r="AH22">
        <f t="shared" si="6"/>
        <v>-3703.3924385011533</v>
      </c>
      <c r="AI22">
        <f t="shared" si="7"/>
        <v>-2412.4537848595328</v>
      </c>
      <c r="AJ22">
        <f t="shared" si="8"/>
        <v>559.28654334150599</v>
      </c>
      <c r="AK22">
        <f t="shared" si="32"/>
        <v>201.51944879454939</v>
      </c>
      <c r="AL22">
        <f t="shared" si="9"/>
        <v>-1651.6477927234776</v>
      </c>
      <c r="AN22">
        <f t="shared" si="10"/>
        <v>286.56830590035491</v>
      </c>
      <c r="AO22">
        <f t="shared" si="11"/>
        <v>-14.328415295017747</v>
      </c>
      <c r="AP22">
        <f t="shared" si="12"/>
        <v>-0.96676076255772048</v>
      </c>
      <c r="AQ22">
        <f t="shared" si="13"/>
        <v>-778.21734982860607</v>
      </c>
      <c r="AR22">
        <f t="shared" si="14"/>
        <v>-506.94421998582669</v>
      </c>
      <c r="AS22">
        <f t="shared" si="15"/>
        <v>117.52642982934391</v>
      </c>
      <c r="AT22">
        <f t="shared" si="16"/>
        <v>42.346560345434717</v>
      </c>
      <c r="AU22">
        <f t="shared" si="17"/>
        <v>-347.07122981104811</v>
      </c>
      <c r="AW22">
        <v>19</v>
      </c>
      <c r="AX22">
        <f>(R22*SUMPRODUCT(K23:$K$23, X23:$X$23)-$AZ$3*SUMPRODUCT(K22:$K$22, W23:$W$23))/Z22</f>
        <v>2718.0955554501561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0.19357235797722061</v>
      </c>
      <c r="L23" s="2">
        <v>20</v>
      </c>
      <c r="M23" s="8">
        <v>0.18707617900000001</v>
      </c>
      <c r="O23">
        <f t="shared" si="29"/>
        <v>7410.5279454606898</v>
      </c>
      <c r="P23">
        <f t="shared" si="30"/>
        <v>370.52639727303449</v>
      </c>
      <c r="Q23" s="5">
        <f t="shared" si="31"/>
        <v>25</v>
      </c>
      <c r="R23">
        <f t="shared" si="0"/>
        <v>100000</v>
      </c>
      <c r="S23">
        <f t="shared" si="1"/>
        <v>3385.2471235252542</v>
      </c>
      <c r="U23">
        <f t="shared" si="21"/>
        <v>0.18707617900000001</v>
      </c>
      <c r="V23">
        <f t="shared" si="22"/>
        <v>0.01</v>
      </c>
      <c r="W23">
        <f t="shared" si="23"/>
        <v>0.18402542676204234</v>
      </c>
      <c r="X23">
        <f t="shared" si="24"/>
        <v>3.4426773677487227E-2</v>
      </c>
      <c r="Y23">
        <f t="shared" si="25"/>
        <v>1.8402542676204234E-3</v>
      </c>
      <c r="Z23">
        <f t="shared" si="26"/>
        <v>0.1477583988169347</v>
      </c>
      <c r="AB23">
        <f t="shared" si="27"/>
        <v>500.19869457172547</v>
      </c>
      <c r="AC23">
        <f t="shared" si="2"/>
        <v>500.19869457172553</v>
      </c>
      <c r="AE23">
        <f t="shared" si="3"/>
        <v>1094.9677436094203</v>
      </c>
      <c r="AF23">
        <f t="shared" si="4"/>
        <v>-54.748387180471013</v>
      </c>
      <c r="AG23">
        <f t="shared" si="5"/>
        <v>-3.6939599704233674</v>
      </c>
      <c r="AH23">
        <f t="shared" si="6"/>
        <v>-3442.6773677487226</v>
      </c>
      <c r="AI23">
        <f t="shared" si="7"/>
        <v>-2406.1519712901968</v>
      </c>
      <c r="AJ23">
        <f t="shared" si="8"/>
        <v>0</v>
      </c>
      <c r="AK23">
        <f t="shared" si="32"/>
        <v>131.81357262412772</v>
      </c>
      <c r="AL23">
        <f t="shared" si="9"/>
        <v>-2274.3383986660692</v>
      </c>
      <c r="AN23">
        <f t="shared" si="10"/>
        <v>211.95548803947221</v>
      </c>
      <c r="AO23">
        <f t="shared" si="11"/>
        <v>-10.597774401973611</v>
      </c>
      <c r="AP23">
        <f t="shared" si="12"/>
        <v>-0.71504854174831534</v>
      </c>
      <c r="AQ23">
        <f t="shared" si="13"/>
        <v>-666.40717582993136</v>
      </c>
      <c r="AR23">
        <f t="shared" si="14"/>
        <v>-465.76451073418104</v>
      </c>
      <c r="AS23">
        <f t="shared" si="15"/>
        <v>0</v>
      </c>
      <c r="AT23">
        <f t="shared" si="16"/>
        <v>25.515464066254015</v>
      </c>
      <c r="AU23">
        <f t="shared" si="17"/>
        <v>-440.24904666792702</v>
      </c>
      <c r="AW23">
        <v>20</v>
      </c>
      <c r="AX23">
        <f>(R23*SUMPRODUCT(K$23:$K24, X$23:$X24)-$AZ$3*SUMPRODUCT(K$22:$K23, W$23:$W24))/Z23</f>
        <v>3385.2471235252542</v>
      </c>
    </row>
    <row r="25" spans="5:50" x14ac:dyDescent="0.25">
      <c r="AN25" s="6">
        <f t="shared" ref="AN25:AU25" si="33">SUM(AN3:AN23)</f>
        <v>48539.209806128121</v>
      </c>
      <c r="AO25" s="6">
        <f t="shared" si="33"/>
        <v>-7984.8564494019229</v>
      </c>
      <c r="AP25" s="6">
        <f t="shared" si="33"/>
        <v>-1661.1834363435364</v>
      </c>
      <c r="AQ25" s="6">
        <f t="shared" si="33"/>
        <v>-31867.075071530242</v>
      </c>
      <c r="AR25" s="6">
        <f t="shared" si="33"/>
        <v>7026.0948488524191</v>
      </c>
      <c r="AS25" s="6">
        <f t="shared" si="33"/>
        <v>-3853.197658563613</v>
      </c>
      <c r="AT25" s="6">
        <f t="shared" si="33"/>
        <v>7099.7852592746858</v>
      </c>
      <c r="AU25" s="7">
        <f t="shared" si="33"/>
        <v>10272.68244956349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40" priority="1" operator="lessThan">
      <formula>0</formula>
    </cfRule>
  </conditionalFormatting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8D9FEF-A521-485E-959D-7B845BEB9E6C}">
  <sheetPr codeName="Sheet57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0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f>'T.26.04.C'!C3*(1+C12)</f>
        <v>586.84566513248694</v>
      </c>
      <c r="K3">
        <v>1</v>
      </c>
      <c r="L3" s="2">
        <v>0</v>
      </c>
      <c r="O3">
        <f>$C$3</f>
        <v>586.84566513248694</v>
      </c>
      <c r="P3">
        <f>O3*B5</f>
        <v>469.47653210598958</v>
      </c>
      <c r="Q3" s="5">
        <f>B8</f>
        <v>1522.432587</v>
      </c>
      <c r="R3">
        <f t="shared" ref="R3:R23" si="0">$C$6</f>
        <v>250000</v>
      </c>
      <c r="S3">
        <f t="shared" ref="S3:S23" si="1">AX3</f>
        <v>4.5474735088646412E-13</v>
      </c>
      <c r="W3">
        <v>1</v>
      </c>
      <c r="Z3">
        <v>1</v>
      </c>
      <c r="AC3">
        <f t="shared" ref="AC3:AC23" si="2">S3*Z3</f>
        <v>4.5474735088646412E-13</v>
      </c>
      <c r="AE3">
        <f t="shared" ref="AE3:AE23" si="3">$Z3*O3</f>
        <v>586.84566513248694</v>
      </c>
      <c r="AF3">
        <f t="shared" ref="AF3:AF23" si="4">-$Z3*P3</f>
        <v>-469.47653210598958</v>
      </c>
      <c r="AG3">
        <f t="shared" ref="AG3:AG23" si="5">-$Z3*Q3</f>
        <v>-1522.432587</v>
      </c>
      <c r="AH3">
        <f t="shared" ref="AH3:AH23" si="6">-X3*R3</f>
        <v>0</v>
      </c>
      <c r="AI3">
        <f t="shared" ref="AI3:AI23" si="7">SUM(AE3:AH3)</f>
        <v>-1405.0634539735026</v>
      </c>
      <c r="AJ3">
        <f t="shared" ref="AJ3:AJ23" si="8">AB3-AC3</f>
        <v>-4.5474735088646412E-13</v>
      </c>
      <c r="AL3">
        <f t="shared" ref="AL3:AL23" si="9">SUM(AI3:AK3)</f>
        <v>-1405.0634539735031</v>
      </c>
      <c r="AN3">
        <f t="shared" ref="AN3:AN23" si="10">AE3*$K3</f>
        <v>586.84566513248694</v>
      </c>
      <c r="AO3">
        <f t="shared" ref="AO3:AO23" si="11">AF3*$K3</f>
        <v>-469.47653210598958</v>
      </c>
      <c r="AP3">
        <f t="shared" ref="AP3:AP23" si="12">AG3*$K3</f>
        <v>-1522.432587</v>
      </c>
      <c r="AQ3">
        <f t="shared" ref="AQ3:AQ23" si="13">AH3*$K3</f>
        <v>0</v>
      </c>
      <c r="AR3">
        <f t="shared" ref="AR3:AR23" si="14">AI3*$K3</f>
        <v>-1405.0634539735026</v>
      </c>
      <c r="AS3">
        <f t="shared" ref="AS3:AS23" si="15">AJ3*$K3</f>
        <v>-4.5474735088646412E-13</v>
      </c>
      <c r="AT3">
        <f t="shared" ref="AT3:AT23" si="16">AK3*$K3</f>
        <v>0</v>
      </c>
      <c r="AU3">
        <f t="shared" ref="AU3:AU23" si="17">AL3*$K3</f>
        <v>-1405.0634539735031</v>
      </c>
      <c r="AW3">
        <v>0</v>
      </c>
      <c r="AX3">
        <f>(R3*SUMPRODUCT(K4:$K$23, X4:$X$23)-$AZ$3*SUMPRODUCT(K3:$K$22, W4:$W$23))/Z3</f>
        <v>4.5474735088646412E-13</v>
      </c>
      <c r="AZ3">
        <f>$C$6*SUMPRODUCT(K4:$K$23, X4:$X$23)/SUMPRODUCT(K3:K22, W4:W23)</f>
        <v>321.72175714566259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23" si="18">F4+$C$9</f>
        <v>8.5570000000000007E-2</v>
      </c>
      <c r="I4" s="1">
        <f t="shared" ref="I4:I23" si="19">1+H4</f>
        <v>1.0855699999999999</v>
      </c>
      <c r="J4">
        <f t="shared" ref="J4:J23" si="20">1/I4</f>
        <v>0.92117505089492158</v>
      </c>
      <c r="K4">
        <f>J4</f>
        <v>0.92117505089492158</v>
      </c>
      <c r="L4" s="2">
        <v>1</v>
      </c>
      <c r="M4" s="8" cm="1">
        <f t="array" ref="M4:M23">Mortalities!B2:B21</f>
        <v>1.1616059999999999E-3</v>
      </c>
      <c r="R4">
        <f t="shared" si="0"/>
        <v>250000</v>
      </c>
      <c r="S4">
        <f t="shared" si="1"/>
        <v>54.82305393089473</v>
      </c>
      <c r="U4">
        <f t="shared" ref="U4:U23" si="21">M4</f>
        <v>1.1616059999999999E-3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1.1616059999999999E-3</v>
      </c>
      <c r="Y4">
        <f t="shared" ref="Y4:Y23" si="25">V4*W4</f>
        <v>0.01</v>
      </c>
      <c r="Z4">
        <f t="shared" ref="Z4:Z23" si="26">MAX(0, W4-X4-Y4)</f>
        <v>0.98883839399999995</v>
      </c>
      <c r="AB4">
        <f t="shared" ref="AB4:AB23" si="27">AC3</f>
        <v>4.5474735088646412E-13</v>
      </c>
      <c r="AC4">
        <f t="shared" si="2"/>
        <v>54.211140603201329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-290.4015</v>
      </c>
      <c r="AI4">
        <f t="shared" si="7"/>
        <v>-290.4015</v>
      </c>
      <c r="AJ4">
        <f t="shared" si="8"/>
        <v>-54.211140603200874</v>
      </c>
      <c r="AK4">
        <f>G4*MAX(0, SUM(AB4, AE4:AF4))</f>
        <v>3.1832314562052491E-14</v>
      </c>
      <c r="AL4">
        <f t="shared" si="9"/>
        <v>-344.61264060320082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-267.51061654246155</v>
      </c>
      <c r="AR4">
        <f t="shared" si="14"/>
        <v>-267.51061654246155</v>
      </c>
      <c r="AS4">
        <f t="shared" si="15"/>
        <v>-49.937950204225316</v>
      </c>
      <c r="AT4">
        <f t="shared" si="16"/>
        <v>2.9323133986801857E-14</v>
      </c>
      <c r="AU4">
        <f t="shared" si="17"/>
        <v>-317.44856674668682</v>
      </c>
      <c r="AW4">
        <v>1</v>
      </c>
      <c r="AX4">
        <f>(R4*SUMPRODUCT(K5:$K$23, X5:$X$23)-$AZ$3*SUMPRODUCT(K4:$K$22, W5:$W$23))/Z4</f>
        <v>54.82305393089473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8.5570000000000007E-2</v>
      </c>
      <c r="I5" s="1">
        <f t="shared" si="19"/>
        <v>1.0855699999999999</v>
      </c>
      <c r="J5">
        <f t="shared" si="20"/>
        <v>0.92117505089492158</v>
      </c>
      <c r="K5">
        <f t="shared" ref="K5:K23" si="28">K4*J5</f>
        <v>0.84856347439126134</v>
      </c>
      <c r="L5" s="2">
        <v>2</v>
      </c>
      <c r="M5" s="8">
        <v>1.1730060000000001E-3</v>
      </c>
      <c r="O5">
        <f t="shared" ref="O5:O23" si="29">$C$3</f>
        <v>586.84566513248694</v>
      </c>
      <c r="P5">
        <f t="shared" ref="P5:P23" si="30">O5*$C$5</f>
        <v>29.342283256624349</v>
      </c>
      <c r="Q5" s="5">
        <f t="shared" ref="Q5:Q23" si="31">$C$8</f>
        <v>25</v>
      </c>
      <c r="R5">
        <f t="shared" si="0"/>
        <v>250000</v>
      </c>
      <c r="S5">
        <f t="shared" si="1"/>
        <v>103.49899310405068</v>
      </c>
      <c r="U5">
        <f t="shared" si="21"/>
        <v>1.1730060000000001E-3</v>
      </c>
      <c r="V5">
        <f t="shared" si="22"/>
        <v>0.01</v>
      </c>
      <c r="W5">
        <f t="shared" si="23"/>
        <v>0.98883839399999995</v>
      </c>
      <c r="X5">
        <f t="shared" si="24"/>
        <v>1.159913369192364E-3</v>
      </c>
      <c r="Y5">
        <f t="shared" si="25"/>
        <v>9.8883839400000003E-3</v>
      </c>
      <c r="Z5">
        <f t="shared" si="26"/>
        <v>0.97779009669080752</v>
      </c>
      <c r="AB5">
        <f t="shared" si="27"/>
        <v>54.211140603201329</v>
      </c>
      <c r="AC5">
        <f t="shared" si="2"/>
        <v>101.20029047461094</v>
      </c>
      <c r="AE5">
        <f t="shared" si="3"/>
        <v>573.81187965247568</v>
      </c>
      <c r="AF5">
        <f t="shared" si="4"/>
        <v>-28.690593982623785</v>
      </c>
      <c r="AG5">
        <f t="shared" si="5"/>
        <v>-24.444752417270188</v>
      </c>
      <c r="AH5">
        <f t="shared" si="6"/>
        <v>-289.97834229809098</v>
      </c>
      <c r="AI5">
        <f t="shared" si="7"/>
        <v>230.69819095449077</v>
      </c>
      <c r="AJ5">
        <f t="shared" si="8"/>
        <v>-46.989149871409609</v>
      </c>
      <c r="AK5">
        <f>G5*SUM(AB5, AE5:AF5)</f>
        <v>41.95326983911373</v>
      </c>
      <c r="AL5">
        <f t="shared" si="9"/>
        <v>225.66231092219488</v>
      </c>
      <c r="AN5">
        <f t="shared" si="10"/>
        <v>486.91580224488507</v>
      </c>
      <c r="AO5">
        <f t="shared" si="11"/>
        <v>-24.345790112244256</v>
      </c>
      <c r="AP5">
        <f t="shared" si="12"/>
        <v>-20.742924041832975</v>
      </c>
      <c r="AQ5">
        <f t="shared" si="13"/>
        <v>-246.06502963868655</v>
      </c>
      <c r="AR5">
        <f t="shared" si="14"/>
        <v>195.76205845212135</v>
      </c>
      <c r="AS5">
        <f t="shared" si="15"/>
        <v>-39.87327627357503</v>
      </c>
      <c r="AT5">
        <f t="shared" si="16"/>
        <v>35.600012416752463</v>
      </c>
      <c r="AU5">
        <f t="shared" si="17"/>
        <v>191.48879459529877</v>
      </c>
      <c r="AW5">
        <v>2</v>
      </c>
      <c r="AX5">
        <f>(R5*SUMPRODUCT(K6:$K$23, X6:$X$23)-$AZ$3*SUMPRODUCT(K5:$K$22, W6:$W$23))/Z5</f>
        <v>103.49899310405068</v>
      </c>
    </row>
    <row r="6" spans="1:52" x14ac:dyDescent="0.25">
      <c r="A6" t="s">
        <v>16</v>
      </c>
      <c r="C6" s="2">
        <v>250000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8.5570000000000007E-2</v>
      </c>
      <c r="I6" s="1">
        <f t="shared" si="19"/>
        <v>1.0855699999999999</v>
      </c>
      <c r="J6">
        <f t="shared" si="20"/>
        <v>0.92117505089492158</v>
      </c>
      <c r="K6">
        <f t="shared" si="28"/>
        <v>0.7816755017099416</v>
      </c>
      <c r="L6" s="2">
        <v>3</v>
      </c>
      <c r="M6" s="8">
        <v>1.1872549999999999E-3</v>
      </c>
      <c r="O6">
        <f t="shared" si="29"/>
        <v>586.84566513248694</v>
      </c>
      <c r="P6">
        <f t="shared" si="30"/>
        <v>29.342283256624349</v>
      </c>
      <c r="Q6" s="5">
        <f t="shared" si="31"/>
        <v>25</v>
      </c>
      <c r="R6">
        <f t="shared" si="0"/>
        <v>250000</v>
      </c>
      <c r="S6">
        <f t="shared" si="1"/>
        <v>146.12300349059217</v>
      </c>
      <c r="U6">
        <f t="shared" si="21"/>
        <v>1.1872549999999999E-3</v>
      </c>
      <c r="V6">
        <f t="shared" si="22"/>
        <v>0.01</v>
      </c>
      <c r="W6">
        <f t="shared" si="23"/>
        <v>0.97779009669080752</v>
      </c>
      <c r="X6">
        <f t="shared" si="24"/>
        <v>1.1608861812466445E-3</v>
      </c>
      <c r="Y6">
        <f t="shared" si="25"/>
        <v>9.7779009669080753E-3</v>
      </c>
      <c r="Z6">
        <f t="shared" si="26"/>
        <v>0.96685130954265275</v>
      </c>
      <c r="AB6">
        <f t="shared" si="27"/>
        <v>101.20029047461094</v>
      </c>
      <c r="AC6">
        <f t="shared" si="2"/>
        <v>141.27921727918465</v>
      </c>
      <c r="AE6">
        <f t="shared" si="3"/>
        <v>567.39249983277409</v>
      </c>
      <c r="AF6">
        <f t="shared" si="4"/>
        <v>-28.369624991638705</v>
      </c>
      <c r="AG6">
        <f t="shared" si="5"/>
        <v>-24.171282738566319</v>
      </c>
      <c r="AH6">
        <f t="shared" si="6"/>
        <v>-290.22154531166115</v>
      </c>
      <c r="AI6">
        <f t="shared" si="7"/>
        <v>224.6300467909079</v>
      </c>
      <c r="AJ6">
        <f t="shared" si="8"/>
        <v>-40.078926804573712</v>
      </c>
      <c r="AK6">
        <f>G6*SUM(AB6, AE6:AF6)</f>
        <v>44.815621572102245</v>
      </c>
      <c r="AL6">
        <f t="shared" si="9"/>
        <v>229.36674155843644</v>
      </c>
      <c r="AN6">
        <f t="shared" si="10"/>
        <v>443.51681697324165</v>
      </c>
      <c r="AO6">
        <f t="shared" si="11"/>
        <v>-22.175840848662084</v>
      </c>
      <c r="AP6">
        <f t="shared" si="12"/>
        <v>-18.894099561641678</v>
      </c>
      <c r="AQ6">
        <f t="shared" si="13"/>
        <v>-226.85907203852727</v>
      </c>
      <c r="AR6">
        <f t="shared" si="14"/>
        <v>175.58780452441059</v>
      </c>
      <c r="AS6">
        <f t="shared" si="15"/>
        <v>-31.328715217961182</v>
      </c>
      <c r="AT6">
        <f t="shared" si="16"/>
        <v>35.031273476815905</v>
      </c>
      <c r="AU6">
        <f t="shared" si="17"/>
        <v>179.29036278326532</v>
      </c>
      <c r="AW6">
        <v>3</v>
      </c>
      <c r="AX6">
        <f>(R6*SUMPRODUCT(K7:$K$23, X7:$X$23)-$AZ$3*SUMPRODUCT(K6:$K$22, W7:$W$23))/Z6</f>
        <v>146.12300349059217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8.5570000000000007E-2</v>
      </c>
      <c r="I7" s="1">
        <f t="shared" si="19"/>
        <v>1.0855699999999999</v>
      </c>
      <c r="J7">
        <f t="shared" si="20"/>
        <v>0.92117505089492158</v>
      </c>
      <c r="K7">
        <f t="shared" si="28"/>
        <v>0.72005997007096878</v>
      </c>
      <c r="L7" s="2">
        <v>4</v>
      </c>
      <c r="M7" s="8">
        <v>1.2024550000000001E-3</v>
      </c>
      <c r="O7">
        <f t="shared" si="29"/>
        <v>586.84566513248694</v>
      </c>
      <c r="P7">
        <f t="shared" si="30"/>
        <v>29.342283256624349</v>
      </c>
      <c r="Q7" s="5">
        <f t="shared" si="31"/>
        <v>25</v>
      </c>
      <c r="R7">
        <f t="shared" si="0"/>
        <v>250000</v>
      </c>
      <c r="S7">
        <f t="shared" si="1"/>
        <v>183.19735167881132</v>
      </c>
      <c r="U7">
        <f t="shared" si="21"/>
        <v>1.2024550000000001E-3</v>
      </c>
      <c r="V7">
        <f t="shared" si="22"/>
        <v>0.01</v>
      </c>
      <c r="W7">
        <f t="shared" si="23"/>
        <v>0.96685130954265275</v>
      </c>
      <c r="X7">
        <f t="shared" si="24"/>
        <v>1.1625951914161106E-3</v>
      </c>
      <c r="Y7">
        <f t="shared" si="25"/>
        <v>9.6685130954265279E-3</v>
      </c>
      <c r="Z7">
        <f t="shared" si="26"/>
        <v>0.95602020125581011</v>
      </c>
      <c r="AB7">
        <f t="shared" si="27"/>
        <v>141.27921727918465</v>
      </c>
      <c r="AC7">
        <f t="shared" si="2"/>
        <v>175.1403690215086</v>
      </c>
      <c r="AE7">
        <f t="shared" si="3"/>
        <v>561.03631088605994</v>
      </c>
      <c r="AF7">
        <f t="shared" si="4"/>
        <v>-28.051815544302997</v>
      </c>
      <c r="AG7">
        <f t="shared" si="5"/>
        <v>-23.900505031395252</v>
      </c>
      <c r="AH7">
        <f t="shared" si="6"/>
        <v>-290.64879785402763</v>
      </c>
      <c r="AI7">
        <f t="shared" si="7"/>
        <v>218.43519245633399</v>
      </c>
      <c r="AJ7">
        <f t="shared" si="8"/>
        <v>-33.861151742323955</v>
      </c>
      <c r="AK7">
        <f>G7*SUM(AB7, AE7:AF7)</f>
        <v>47.198459883465915</v>
      </c>
      <c r="AL7">
        <f t="shared" si="9"/>
        <v>231.77250059747595</v>
      </c>
      <c r="AN7">
        <f t="shared" si="10"/>
        <v>403.97978922534304</v>
      </c>
      <c r="AO7">
        <f t="shared" si="11"/>
        <v>-20.198989461267153</v>
      </c>
      <c r="AP7">
        <f t="shared" si="12"/>
        <v>-17.209796937587505</v>
      </c>
      <c r="AQ7">
        <f t="shared" si="13"/>
        <v>-209.28456468393421</v>
      </c>
      <c r="AR7">
        <f t="shared" si="14"/>
        <v>157.28643814255415</v>
      </c>
      <c r="AS7">
        <f t="shared" si="15"/>
        <v>-24.382059910146321</v>
      </c>
      <c r="AT7">
        <f t="shared" si="16"/>
        <v>33.985721611084287</v>
      </c>
      <c r="AU7">
        <f t="shared" si="17"/>
        <v>166.89009984349212</v>
      </c>
      <c r="AW7">
        <v>4</v>
      </c>
      <c r="AX7">
        <f>(R7*SUMPRODUCT(K8:$K$23, X8:$X$23)-$AZ$3*SUMPRODUCT(K7:$K$22, W8:$W$23))/Z7</f>
        <v>183.19735167881132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8.5570000000000007E-2</v>
      </c>
      <c r="I8" s="1">
        <f t="shared" si="19"/>
        <v>1.0855699999999999</v>
      </c>
      <c r="J8">
        <f t="shared" si="20"/>
        <v>0.92117505089492158</v>
      </c>
      <c r="K8">
        <f t="shared" si="28"/>
        <v>0.66330127957752039</v>
      </c>
      <c r="L8" s="2">
        <v>5</v>
      </c>
      <c r="M8" s="8">
        <v>1.2214540000000001E-3</v>
      </c>
      <c r="O8">
        <f t="shared" si="29"/>
        <v>586.84566513248694</v>
      </c>
      <c r="P8">
        <f t="shared" si="30"/>
        <v>29.342283256624349</v>
      </c>
      <c r="Q8" s="5">
        <f t="shared" si="31"/>
        <v>25</v>
      </c>
      <c r="R8">
        <f t="shared" si="0"/>
        <v>250000</v>
      </c>
      <c r="S8">
        <f t="shared" si="1"/>
        <v>214.71775563183209</v>
      </c>
      <c r="U8">
        <f t="shared" si="21"/>
        <v>1.2214540000000001E-3</v>
      </c>
      <c r="V8">
        <f t="shared" si="22"/>
        <v>0.01</v>
      </c>
      <c r="W8">
        <f t="shared" si="23"/>
        <v>0.95602020125581011</v>
      </c>
      <c r="X8">
        <f t="shared" si="24"/>
        <v>1.1677346989047144E-3</v>
      </c>
      <c r="Y8">
        <f t="shared" si="25"/>
        <v>9.5602020125581007E-3</v>
      </c>
      <c r="Z8">
        <f t="shared" si="26"/>
        <v>0.94529226454434723</v>
      </c>
      <c r="AB8">
        <f t="shared" si="27"/>
        <v>175.1403690215086</v>
      </c>
      <c r="AC8">
        <f t="shared" si="2"/>
        <v>202.97103345909431</v>
      </c>
      <c r="AE8">
        <f t="shared" si="3"/>
        <v>554.74066773112224</v>
      </c>
      <c r="AF8">
        <f t="shared" si="4"/>
        <v>-27.737033386556114</v>
      </c>
      <c r="AG8">
        <f t="shared" si="5"/>
        <v>-23.63230661360868</v>
      </c>
      <c r="AH8">
        <f t="shared" si="6"/>
        <v>-291.93367472617859</v>
      </c>
      <c r="AI8">
        <f t="shared" si="7"/>
        <v>211.43765300477878</v>
      </c>
      <c r="AJ8">
        <f t="shared" si="8"/>
        <v>-27.83066443758571</v>
      </c>
      <c r="AK8">
        <f t="shared" ref="AK8:AK23" si="32">G8*SUM(AB8:AB8, AE8:AF8)</f>
        <v>49.150080235625232</v>
      </c>
      <c r="AL8">
        <f t="shared" si="9"/>
        <v>232.75706880281831</v>
      </c>
      <c r="AN8">
        <f t="shared" si="10"/>
        <v>367.96019473974144</v>
      </c>
      <c r="AO8">
        <f t="shared" si="11"/>
        <v>-18.398009736987074</v>
      </c>
      <c r="AP8">
        <f t="shared" si="12"/>
        <v>-15.675339216174935</v>
      </c>
      <c r="AQ8">
        <f t="shared" si="13"/>
        <v>-193.63997999764189</v>
      </c>
      <c r="AR8">
        <f t="shared" si="14"/>
        <v>140.24686578893753</v>
      </c>
      <c r="AS8">
        <f t="shared" si="15"/>
        <v>-18.460115332943193</v>
      </c>
      <c r="AT8">
        <f t="shared" si="16"/>
        <v>32.601311111628014</v>
      </c>
      <c r="AU8">
        <f t="shared" si="17"/>
        <v>154.38806156762234</v>
      </c>
      <c r="AW8">
        <v>5</v>
      </c>
      <c r="AX8">
        <f>(R8*SUMPRODUCT(K9:$K$23, X9:$X$23)-$AZ$3*SUMPRODUCT(K8:$K$22, W9:$W$23))/Z8</f>
        <v>214.71775563183209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8.5570000000000007E-2</v>
      </c>
      <c r="I9" s="1">
        <f t="shared" si="19"/>
        <v>1.0855699999999999</v>
      </c>
      <c r="J9">
        <f t="shared" si="20"/>
        <v>0.92117505089492158</v>
      </c>
      <c r="K9">
        <f t="shared" si="28"/>
        <v>0.61101658997348895</v>
      </c>
      <c r="L9" s="2">
        <v>6</v>
      </c>
      <c r="M9" s="8">
        <v>1.250903E-3</v>
      </c>
      <c r="O9">
        <f t="shared" si="29"/>
        <v>586.84566513248694</v>
      </c>
      <c r="P9">
        <f t="shared" si="30"/>
        <v>29.342283256624349</v>
      </c>
      <c r="Q9" s="5">
        <f t="shared" si="31"/>
        <v>25</v>
      </c>
      <c r="R9">
        <f t="shared" si="0"/>
        <v>250000</v>
      </c>
      <c r="S9">
        <f t="shared" si="1"/>
        <v>239.73279790775538</v>
      </c>
      <c r="U9">
        <f t="shared" si="21"/>
        <v>1.250903E-3</v>
      </c>
      <c r="V9">
        <f t="shared" si="22"/>
        <v>0.01</v>
      </c>
      <c r="W9">
        <f t="shared" si="23"/>
        <v>0.94529226454434723</v>
      </c>
      <c r="X9">
        <f t="shared" si="24"/>
        <v>1.1824689295953177E-3</v>
      </c>
      <c r="Y9">
        <f t="shared" si="25"/>
        <v>9.452922645443472E-3</v>
      </c>
      <c r="Z9">
        <f t="shared" si="26"/>
        <v>0.93465687296930844</v>
      </c>
      <c r="AB9">
        <f t="shared" si="27"/>
        <v>202.97103345909431</v>
      </c>
      <c r="AC9">
        <f t="shared" si="2"/>
        <v>224.06790724064581</v>
      </c>
      <c r="AE9">
        <f t="shared" si="3"/>
        <v>548.49933428832412</v>
      </c>
      <c r="AF9">
        <f t="shared" si="4"/>
        <v>-27.424966714416211</v>
      </c>
      <c r="AG9">
        <f t="shared" si="5"/>
        <v>-23.36642182423271</v>
      </c>
      <c r="AH9">
        <f t="shared" si="6"/>
        <v>-295.6172323988294</v>
      </c>
      <c r="AI9">
        <f t="shared" si="7"/>
        <v>202.09071335084582</v>
      </c>
      <c r="AJ9">
        <f t="shared" si="8"/>
        <v>-21.096873781551494</v>
      </c>
      <c r="AK9">
        <f t="shared" si="32"/>
        <v>50.683178072310163</v>
      </c>
      <c r="AL9">
        <f t="shared" si="9"/>
        <v>231.67701764160449</v>
      </c>
      <c r="AN9">
        <f t="shared" si="10"/>
        <v>335.14219283958062</v>
      </c>
      <c r="AO9">
        <f t="shared" si="11"/>
        <v>-16.757109641979032</v>
      </c>
      <c r="AP9">
        <f t="shared" si="12"/>
        <v>-14.277271382924781</v>
      </c>
      <c r="AQ9">
        <f t="shared" si="13"/>
        <v>-180.62703327773315</v>
      </c>
      <c r="AR9">
        <f t="shared" si="14"/>
        <v>123.48077853694365</v>
      </c>
      <c r="AS9">
        <f t="shared" si="15"/>
        <v>-12.890539877104699</v>
      </c>
      <c r="AT9">
        <f t="shared" si="16"/>
        <v>30.968262634762066</v>
      </c>
      <c r="AU9">
        <f t="shared" si="17"/>
        <v>141.55850129460103</v>
      </c>
      <c r="AW9">
        <v>6</v>
      </c>
      <c r="AX9">
        <f>(R9*SUMPRODUCT(K10:$K$23, X10:$X$23)-$AZ$3*SUMPRODUCT(K9:$K$22, W10:$W$23))/Z9</f>
        <v>239.73279790775538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8.5570000000000007E-2</v>
      </c>
      <c r="I10" s="1">
        <f t="shared" si="19"/>
        <v>1.0855699999999999</v>
      </c>
      <c r="J10">
        <f t="shared" si="20"/>
        <v>0.92117505089492158</v>
      </c>
      <c r="K10">
        <f t="shared" si="28"/>
        <v>0.56285323836647017</v>
      </c>
      <c r="L10" s="2">
        <v>7</v>
      </c>
      <c r="M10" s="8">
        <v>1.286052E-3</v>
      </c>
      <c r="O10">
        <f t="shared" si="29"/>
        <v>586.84566513248694</v>
      </c>
      <c r="P10">
        <f t="shared" si="30"/>
        <v>29.342283256624349</v>
      </c>
      <c r="Q10" s="5">
        <f t="shared" si="31"/>
        <v>25</v>
      </c>
      <c r="R10">
        <f t="shared" si="0"/>
        <v>250000</v>
      </c>
      <c r="S10">
        <f t="shared" si="1"/>
        <v>258.2602340836587</v>
      </c>
      <c r="U10">
        <f t="shared" si="21"/>
        <v>1.286052E-3</v>
      </c>
      <c r="V10">
        <f t="shared" si="22"/>
        <v>0.01</v>
      </c>
      <c r="W10">
        <f t="shared" si="23"/>
        <v>0.93465687296930844</v>
      </c>
      <c r="X10">
        <f t="shared" si="24"/>
        <v>1.202017340795925E-3</v>
      </c>
      <c r="Y10">
        <f t="shared" si="25"/>
        <v>9.346568729693085E-3</v>
      </c>
      <c r="Z10">
        <f t="shared" si="26"/>
        <v>0.92410828689881941</v>
      </c>
      <c r="AB10">
        <f t="shared" si="27"/>
        <v>224.06790724064581</v>
      </c>
      <c r="AC10">
        <f t="shared" si="2"/>
        <v>238.66042249313793</v>
      </c>
      <c r="AE10">
        <f t="shared" si="3"/>
        <v>542.30894227958072</v>
      </c>
      <c r="AF10">
        <f t="shared" si="4"/>
        <v>-27.115447113979037</v>
      </c>
      <c r="AG10">
        <f t="shared" si="5"/>
        <v>-23.102707172470485</v>
      </c>
      <c r="AH10">
        <f t="shared" si="6"/>
        <v>-300.50433519898127</v>
      </c>
      <c r="AI10">
        <f t="shared" si="7"/>
        <v>191.58645279414992</v>
      </c>
      <c r="AJ10">
        <f t="shared" si="8"/>
        <v>-14.59251525249212</v>
      </c>
      <c r="AK10">
        <f t="shared" si="32"/>
        <v>51.74829816843733</v>
      </c>
      <c r="AL10">
        <f t="shared" si="9"/>
        <v>228.74223571009514</v>
      </c>
      <c r="AN10">
        <f t="shared" si="10"/>
        <v>305.24034435715714</v>
      </c>
      <c r="AO10">
        <f t="shared" si="11"/>
        <v>-15.262017217857858</v>
      </c>
      <c r="AP10">
        <f t="shared" si="12"/>
        <v>-13.003433547057289</v>
      </c>
      <c r="AQ10">
        <f t="shared" si="13"/>
        <v>-169.13983820990984</v>
      </c>
      <c r="AR10">
        <f t="shared" si="14"/>
        <v>107.83505538233214</v>
      </c>
      <c r="AS10">
        <f t="shared" si="15"/>
        <v>-8.2134444657772985</v>
      </c>
      <c r="AT10">
        <f t="shared" si="16"/>
        <v>29.12669720405863</v>
      </c>
      <c r="AU10">
        <f t="shared" si="17"/>
        <v>128.74830812061347</v>
      </c>
      <c r="AW10">
        <v>7</v>
      </c>
      <c r="AX10">
        <f>(R10*SUMPRODUCT(K11:$K$23, X11:$X$23)-$AZ$3*SUMPRODUCT(K10:$K$22, W11:$W$23))/Z10</f>
        <v>258.2602340836587</v>
      </c>
    </row>
    <row r="11" spans="1:52" x14ac:dyDescent="0.25">
      <c r="A11" t="s">
        <v>33</v>
      </c>
      <c r="C11" s="24">
        <f>AU25</f>
        <v>-72.282551699173183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8.5570000000000007E-2</v>
      </c>
      <c r="I11" s="1">
        <f t="shared" si="19"/>
        <v>1.0855699999999999</v>
      </c>
      <c r="J11">
        <f t="shared" si="20"/>
        <v>0.92117505089492158</v>
      </c>
      <c r="K11">
        <f t="shared" si="28"/>
        <v>0.51848636049860453</v>
      </c>
      <c r="L11" s="2">
        <v>8</v>
      </c>
      <c r="M11" s="8">
        <v>1.3202509999999999E-3</v>
      </c>
      <c r="O11">
        <f t="shared" si="29"/>
        <v>586.84566513248694</v>
      </c>
      <c r="P11">
        <f t="shared" si="30"/>
        <v>29.342283256624349</v>
      </c>
      <c r="Q11" s="5">
        <f t="shared" si="31"/>
        <v>25</v>
      </c>
      <c r="R11">
        <f t="shared" si="0"/>
        <v>250000</v>
      </c>
      <c r="S11">
        <f t="shared" si="1"/>
        <v>271.28029398161095</v>
      </c>
      <c r="U11">
        <f t="shared" si="21"/>
        <v>1.3202509999999999E-3</v>
      </c>
      <c r="V11">
        <f t="shared" si="22"/>
        <v>0.01</v>
      </c>
      <c r="W11">
        <f t="shared" si="23"/>
        <v>0.92410828689881941</v>
      </c>
      <c r="X11">
        <f t="shared" si="24"/>
        <v>1.2200548898864531E-3</v>
      </c>
      <c r="Y11">
        <f t="shared" si="25"/>
        <v>9.2410828689881951E-3</v>
      </c>
      <c r="Z11">
        <f t="shared" si="26"/>
        <v>0.91364714913994483</v>
      </c>
      <c r="AB11">
        <f t="shared" si="27"/>
        <v>238.66042249313793</v>
      </c>
      <c r="AC11">
        <f t="shared" si="2"/>
        <v>247.85446721414499</v>
      </c>
      <c r="AE11">
        <f t="shared" si="3"/>
        <v>536.16986893343142</v>
      </c>
      <c r="AF11">
        <f t="shared" si="4"/>
        <v>-26.808493446671573</v>
      </c>
      <c r="AG11">
        <f t="shared" si="5"/>
        <v>-22.841178728498619</v>
      </c>
      <c r="AH11">
        <f t="shared" si="6"/>
        <v>-305.01372247161328</v>
      </c>
      <c r="AI11">
        <f t="shared" si="7"/>
        <v>181.50647428664797</v>
      </c>
      <c r="AJ11">
        <f t="shared" si="8"/>
        <v>-9.1940447210070602</v>
      </c>
      <c r="AK11">
        <f t="shared" si="32"/>
        <v>52.361525858592849</v>
      </c>
      <c r="AL11">
        <f t="shared" si="9"/>
        <v>224.67395542423375</v>
      </c>
      <c r="AN11">
        <f t="shared" si="10"/>
        <v>277.99676395230864</v>
      </c>
      <c r="AO11">
        <f t="shared" si="11"/>
        <v>-13.899838197615434</v>
      </c>
      <c r="AP11">
        <f t="shared" si="12"/>
        <v>-11.842839628437392</v>
      </c>
      <c r="AQ11">
        <f t="shared" si="13"/>
        <v>-158.1454548664382</v>
      </c>
      <c r="AR11">
        <f t="shared" si="14"/>
        <v>94.108631259817656</v>
      </c>
      <c r="AS11">
        <f t="shared" si="15"/>
        <v>-4.7669867856563588</v>
      </c>
      <c r="AT11">
        <f t="shared" si="16"/>
        <v>27.148736972575374</v>
      </c>
      <c r="AU11">
        <f t="shared" si="17"/>
        <v>116.49038144673666</v>
      </c>
      <c r="AW11">
        <v>8</v>
      </c>
      <c r="AX11">
        <f>(R11*SUMPRODUCT(K12:$K$23, X12:$X$23)-$AZ$3*SUMPRODUCT(K11:$K$22, W12:$W$23))/Z11</f>
        <v>271.28029398161095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8.5570000000000007E-2</v>
      </c>
      <c r="I12" s="1">
        <f t="shared" si="19"/>
        <v>1.0855699999999999</v>
      </c>
      <c r="J12">
        <f t="shared" si="20"/>
        <v>0.92117505089492158</v>
      </c>
      <c r="K12">
        <f t="shared" si="28"/>
        <v>0.47761669952062469</v>
      </c>
      <c r="L12" s="2">
        <v>9</v>
      </c>
      <c r="M12" s="8">
        <v>1.3639489999999999E-3</v>
      </c>
      <c r="O12">
        <f t="shared" si="29"/>
        <v>586.84566513248694</v>
      </c>
      <c r="P12">
        <f t="shared" si="30"/>
        <v>29.342283256624349</v>
      </c>
      <c r="Q12" s="5">
        <f t="shared" si="31"/>
        <v>25</v>
      </c>
      <c r="R12">
        <f t="shared" si="0"/>
        <v>250000</v>
      </c>
      <c r="S12">
        <f t="shared" si="1"/>
        <v>278.39105375054436</v>
      </c>
      <c r="U12">
        <f t="shared" si="21"/>
        <v>1.3639489999999999E-3</v>
      </c>
      <c r="V12">
        <f t="shared" si="22"/>
        <v>0.01</v>
      </c>
      <c r="W12">
        <f t="shared" si="23"/>
        <v>0.91364714913994483</v>
      </c>
      <c r="X12">
        <f t="shared" si="24"/>
        <v>1.2461681154222785E-3</v>
      </c>
      <c r="Y12">
        <f t="shared" si="25"/>
        <v>9.1364714913994491E-3</v>
      </c>
      <c r="Z12">
        <f t="shared" si="26"/>
        <v>0.90326450953312309</v>
      </c>
      <c r="AB12">
        <f t="shared" si="27"/>
        <v>247.85446721414499</v>
      </c>
      <c r="AC12">
        <f t="shared" si="2"/>
        <v>251.46075862439477</v>
      </c>
      <c r="AE12">
        <f t="shared" si="3"/>
        <v>530.07686188753519</v>
      </c>
      <c r="AF12">
        <f t="shared" si="4"/>
        <v>-26.503843094376762</v>
      </c>
      <c r="AG12">
        <f t="shared" si="5"/>
        <v>-22.581612738328076</v>
      </c>
      <c r="AH12">
        <f t="shared" si="6"/>
        <v>-311.54202885556964</v>
      </c>
      <c r="AI12">
        <f t="shared" si="7"/>
        <v>169.44937719926071</v>
      </c>
      <c r="AJ12">
        <f t="shared" si="8"/>
        <v>-3.6062914102497814</v>
      </c>
      <c r="AK12">
        <f t="shared" si="32"/>
        <v>52.599924020511246</v>
      </c>
      <c r="AL12">
        <f t="shared" si="9"/>
        <v>218.44300980952218</v>
      </c>
      <c r="AN12">
        <f t="shared" si="10"/>
        <v>253.17356126697456</v>
      </c>
      <c r="AO12">
        <f t="shared" si="11"/>
        <v>-12.658678063348729</v>
      </c>
      <c r="AP12">
        <f t="shared" si="12"/>
        <v>-10.785355345933151</v>
      </c>
      <c r="AQ12">
        <f t="shared" si="13"/>
        <v>-148.79767558395639</v>
      </c>
      <c r="AR12">
        <f t="shared" si="14"/>
        <v>80.931852273736297</v>
      </c>
      <c r="AS12">
        <f t="shared" si="15"/>
        <v>-1.7224250008730797</v>
      </c>
      <c r="AT12">
        <f t="shared" si="16"/>
        <v>25.122602105712208</v>
      </c>
      <c r="AU12">
        <f t="shared" si="17"/>
        <v>104.33202937857543</v>
      </c>
      <c r="AW12">
        <v>9</v>
      </c>
      <c r="AX12">
        <f>(R12*SUMPRODUCT(K13:$K$23, X13:$X$23)-$AZ$3*SUMPRODUCT(K12:$K$22, W13:$W$23))/Z12</f>
        <v>278.39105375054436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8.5570000000000007E-2</v>
      </c>
      <c r="I13" s="1">
        <f t="shared" si="19"/>
        <v>1.0855699999999999</v>
      </c>
      <c r="J13">
        <f t="shared" si="20"/>
        <v>0.92117505089492158</v>
      </c>
      <c r="K13">
        <f t="shared" si="28"/>
        <v>0.43996858748917589</v>
      </c>
      <c r="L13" s="2">
        <v>10</v>
      </c>
      <c r="M13" s="8">
        <v>1.4095469999999999E-3</v>
      </c>
      <c r="O13">
        <f t="shared" si="29"/>
        <v>586.84566513248694</v>
      </c>
      <c r="P13">
        <f t="shared" si="30"/>
        <v>29.342283256624349</v>
      </c>
      <c r="Q13" s="5">
        <f t="shared" si="31"/>
        <v>25</v>
      </c>
      <c r="R13">
        <f t="shared" si="0"/>
        <v>250000</v>
      </c>
      <c r="S13">
        <f t="shared" si="1"/>
        <v>280.20869114647462</v>
      </c>
      <c r="U13">
        <f t="shared" si="21"/>
        <v>1.4095469999999999E-3</v>
      </c>
      <c r="V13">
        <f t="shared" si="22"/>
        <v>0.01</v>
      </c>
      <c r="W13">
        <f t="shared" si="23"/>
        <v>0.90326450953312309</v>
      </c>
      <c r="X13">
        <f t="shared" si="24"/>
        <v>1.273193779618885E-3</v>
      </c>
      <c r="Y13">
        <f t="shared" si="25"/>
        <v>9.0326450953312314E-3</v>
      </c>
      <c r="Z13">
        <f t="shared" si="26"/>
        <v>0.89295867065817303</v>
      </c>
      <c r="AB13">
        <f t="shared" si="27"/>
        <v>251.46075862439477</v>
      </c>
      <c r="AC13">
        <f t="shared" si="2"/>
        <v>250.21478035302255</v>
      </c>
      <c r="AE13">
        <f t="shared" si="3"/>
        <v>524.02892501821691</v>
      </c>
      <c r="AF13">
        <f t="shared" si="4"/>
        <v>-26.201446250910845</v>
      </c>
      <c r="AG13">
        <f t="shared" si="5"/>
        <v>-22.323966766454326</v>
      </c>
      <c r="AH13">
        <f t="shared" si="6"/>
        <v>-318.29844490472124</v>
      </c>
      <c r="AI13">
        <f t="shared" si="7"/>
        <v>157.20506709613051</v>
      </c>
      <c r="AJ13">
        <f t="shared" si="8"/>
        <v>1.2459782713722234</v>
      </c>
      <c r="AK13">
        <f t="shared" si="32"/>
        <v>52.450176617419061</v>
      </c>
      <c r="AL13">
        <f t="shared" si="9"/>
        <v>210.90122198492179</v>
      </c>
      <c r="AN13">
        <f t="shared" si="10"/>
        <v>230.55626594373615</v>
      </c>
      <c r="AO13">
        <f t="shared" si="11"/>
        <v>-11.527813297186807</v>
      </c>
      <c r="AP13">
        <f t="shared" si="12"/>
        <v>-9.8218441253922144</v>
      </c>
      <c r="AQ13">
        <f t="shared" si="13"/>
        <v>-140.04131720473148</v>
      </c>
      <c r="AR13">
        <f t="shared" si="14"/>
        <v>69.165291316425666</v>
      </c>
      <c r="AS13">
        <f t="shared" si="15"/>
        <v>0.54819130009784223</v>
      </c>
      <c r="AT13">
        <f t="shared" si="16"/>
        <v>23.076430119923664</v>
      </c>
      <c r="AU13">
        <f t="shared" si="17"/>
        <v>92.789912736447164</v>
      </c>
      <c r="AW13">
        <v>10</v>
      </c>
      <c r="AX13">
        <f>(R13*SUMPRODUCT(K14:$K$23, X14:$X$23)-$AZ$3*SUMPRODUCT(K13:$K$22, W14:$W$23))/Z13</f>
        <v>280.20869114647462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0.40528808597250837</v>
      </c>
      <c r="L14" s="2">
        <v>11</v>
      </c>
      <c r="M14" s="8">
        <v>1.462746E-3</v>
      </c>
      <c r="O14">
        <f t="shared" si="29"/>
        <v>586.84566513248694</v>
      </c>
      <c r="P14">
        <f t="shared" si="30"/>
        <v>29.342283256624349</v>
      </c>
      <c r="Q14" s="5">
        <f t="shared" si="31"/>
        <v>25</v>
      </c>
      <c r="R14">
        <f t="shared" si="0"/>
        <v>250000</v>
      </c>
      <c r="S14">
        <f t="shared" si="1"/>
        <v>276.71974469806031</v>
      </c>
      <c r="U14">
        <f t="shared" si="21"/>
        <v>1.462746E-3</v>
      </c>
      <c r="V14">
        <f t="shared" si="22"/>
        <v>0.01</v>
      </c>
      <c r="W14">
        <f t="shared" si="23"/>
        <v>0.89295867065817303</v>
      </c>
      <c r="X14">
        <f t="shared" si="24"/>
        <v>1.30617172367056E-3</v>
      </c>
      <c r="Y14">
        <f t="shared" si="25"/>
        <v>8.9295867065817304E-3</v>
      </c>
      <c r="Z14">
        <f t="shared" si="26"/>
        <v>0.88272291222792076</v>
      </c>
      <c r="AB14">
        <f t="shared" si="27"/>
        <v>250.21478035302255</v>
      </c>
      <c r="AC14">
        <f t="shared" si="2"/>
        <v>244.26685891083852</v>
      </c>
      <c r="AE14">
        <f t="shared" si="3"/>
        <v>518.02211455408008</v>
      </c>
      <c r="AF14">
        <f t="shared" si="4"/>
        <v>-25.901105727704003</v>
      </c>
      <c r="AG14">
        <f t="shared" si="5"/>
        <v>-22.068072805698019</v>
      </c>
      <c r="AH14">
        <f t="shared" si="6"/>
        <v>-326.54293091763998</v>
      </c>
      <c r="AI14">
        <f t="shared" si="7"/>
        <v>143.51000510303805</v>
      </c>
      <c r="AJ14">
        <f t="shared" si="8"/>
        <v>5.9479214421840254</v>
      </c>
      <c r="AK14">
        <f t="shared" si="32"/>
        <v>51.963505242557908</v>
      </c>
      <c r="AL14">
        <f t="shared" si="9"/>
        <v>201.42143178777999</v>
      </c>
      <c r="AN14">
        <f t="shared" si="10"/>
        <v>209.9481912990546</v>
      </c>
      <c r="AO14">
        <f t="shared" si="11"/>
        <v>-10.497409564952729</v>
      </c>
      <c r="AP14">
        <f t="shared" si="12"/>
        <v>-8.9439269885233124</v>
      </c>
      <c r="AQ14">
        <f t="shared" si="13"/>
        <v>-132.34395945946332</v>
      </c>
      <c r="AR14">
        <f t="shared" si="14"/>
        <v>58.162895286115202</v>
      </c>
      <c r="AS14">
        <f t="shared" si="15"/>
        <v>2.4106216968176053</v>
      </c>
      <c r="AT14">
        <f t="shared" si="16"/>
        <v>21.060189580178697</v>
      </c>
      <c r="AU14">
        <f t="shared" si="17"/>
        <v>81.633706563111502</v>
      </c>
      <c r="AW14">
        <v>11</v>
      </c>
      <c r="AX14">
        <f>(R14*SUMPRODUCT(K15:$K$23, X15:$X$23)-$AZ$3*SUMPRODUCT(K14:$K$22, W15:$W$23))/Z14</f>
        <v>276.71974469806031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0.37334127322283073</v>
      </c>
      <c r="L15" s="2">
        <v>12</v>
      </c>
      <c r="M15" s="8">
        <v>1.535893E-3</v>
      </c>
      <c r="O15">
        <f t="shared" si="29"/>
        <v>586.84566513248694</v>
      </c>
      <c r="P15">
        <f t="shared" si="30"/>
        <v>29.342283256624349</v>
      </c>
      <c r="Q15" s="5">
        <f t="shared" si="31"/>
        <v>25</v>
      </c>
      <c r="R15">
        <f t="shared" si="0"/>
        <v>250000</v>
      </c>
      <c r="S15">
        <f t="shared" si="1"/>
        <v>266.83485617837391</v>
      </c>
      <c r="U15">
        <f t="shared" si="21"/>
        <v>1.535893E-3</v>
      </c>
      <c r="V15">
        <f t="shared" si="22"/>
        <v>0.01</v>
      </c>
      <c r="W15">
        <f t="shared" si="23"/>
        <v>0.88272291222792076</v>
      </c>
      <c r="X15">
        <f t="shared" si="24"/>
        <v>1.3557679418304779E-3</v>
      </c>
      <c r="Y15">
        <f t="shared" si="25"/>
        <v>8.8272291222792083E-3</v>
      </c>
      <c r="Z15">
        <f t="shared" si="26"/>
        <v>0.87253991516381113</v>
      </c>
      <c r="AB15">
        <f t="shared" si="27"/>
        <v>244.26685891083852</v>
      </c>
      <c r="AC15">
        <f t="shared" si="2"/>
        <v>232.82406277262612</v>
      </c>
      <c r="AE15">
        <f t="shared" si="3"/>
        <v>512.04626686895051</v>
      </c>
      <c r="AF15">
        <f t="shared" si="4"/>
        <v>-25.602313343447523</v>
      </c>
      <c r="AG15">
        <f t="shared" si="5"/>
        <v>-21.81349787909528</v>
      </c>
      <c r="AH15">
        <f t="shared" si="6"/>
        <v>-338.94198545761947</v>
      </c>
      <c r="AI15">
        <f t="shared" si="7"/>
        <v>125.68847018878824</v>
      </c>
      <c r="AJ15">
        <f t="shared" si="8"/>
        <v>11.442796138212401</v>
      </c>
      <c r="AK15">
        <f t="shared" si="32"/>
        <v>51.149756870543911</v>
      </c>
      <c r="AL15">
        <f t="shared" si="9"/>
        <v>188.28102319754456</v>
      </c>
      <c r="AN15">
        <f t="shared" si="10"/>
        <v>191.16800522185136</v>
      </c>
      <c r="AO15">
        <f t="shared" si="11"/>
        <v>-9.5584002610925669</v>
      </c>
      <c r="AP15">
        <f t="shared" si="12"/>
        <v>-8.1438790716249496</v>
      </c>
      <c r="AQ15">
        <f t="shared" si="13"/>
        <v>-126.54103239942182</v>
      </c>
      <c r="AR15">
        <f t="shared" si="14"/>
        <v>46.924693489712006</v>
      </c>
      <c r="AS15">
        <f t="shared" si="15"/>
        <v>4.2720680794695083</v>
      </c>
      <c r="AT15">
        <f t="shared" si="16"/>
        <v>19.096315355087096</v>
      </c>
      <c r="AU15">
        <f t="shared" si="17"/>
        <v>70.293076924268618</v>
      </c>
      <c r="AW15">
        <v>12</v>
      </c>
      <c r="AX15">
        <f>(R15*SUMPRODUCT(K16:$K$23, X16:$X$23)-$AZ$3*SUMPRODUCT(K15:$K$22, W16:$W$23))/Z15</f>
        <v>266.83485617837391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0.3439126663622159</v>
      </c>
      <c r="L16" s="2">
        <v>13</v>
      </c>
      <c r="M16" s="8">
        <v>1.6204399999999999E-3</v>
      </c>
      <c r="O16">
        <f t="shared" si="29"/>
        <v>586.84566513248694</v>
      </c>
      <c r="P16">
        <f t="shared" si="30"/>
        <v>29.342283256624349</v>
      </c>
      <c r="Q16" s="5">
        <f t="shared" si="31"/>
        <v>25</v>
      </c>
      <c r="R16">
        <f t="shared" si="0"/>
        <v>250000</v>
      </c>
      <c r="S16">
        <f t="shared" si="1"/>
        <v>250.5357419012436</v>
      </c>
      <c r="U16">
        <f t="shared" si="21"/>
        <v>1.6204399999999999E-3</v>
      </c>
      <c r="V16">
        <f t="shared" si="22"/>
        <v>0.01</v>
      </c>
      <c r="W16">
        <f t="shared" si="23"/>
        <v>0.87253991516381113</v>
      </c>
      <c r="X16">
        <f t="shared" si="24"/>
        <v>1.4138985801280461E-3</v>
      </c>
      <c r="Y16">
        <f t="shared" si="25"/>
        <v>8.7253991516381118E-3</v>
      </c>
      <c r="Z16">
        <f t="shared" si="26"/>
        <v>0.86240061743204499</v>
      </c>
      <c r="AB16">
        <f t="shared" si="27"/>
        <v>232.82406277262612</v>
      </c>
      <c r="AC16">
        <f t="shared" si="2"/>
        <v>216.06217850442795</v>
      </c>
      <c r="AE16">
        <f t="shared" si="3"/>
        <v>506.09606394757583</v>
      </c>
      <c r="AF16">
        <f t="shared" si="4"/>
        <v>-25.304803197378796</v>
      </c>
      <c r="AG16">
        <f t="shared" si="5"/>
        <v>-21.560015435801123</v>
      </c>
      <c r="AH16">
        <f t="shared" si="6"/>
        <v>-353.47464503201155</v>
      </c>
      <c r="AI16">
        <f t="shared" si="7"/>
        <v>105.75660028238434</v>
      </c>
      <c r="AJ16">
        <f t="shared" si="8"/>
        <v>16.761884268198173</v>
      </c>
      <c r="AK16">
        <f t="shared" si="32"/>
        <v>49.953072646597633</v>
      </c>
      <c r="AL16">
        <f t="shared" si="9"/>
        <v>172.47155719718015</v>
      </c>
      <c r="AN16">
        <f t="shared" si="10"/>
        <v>174.05284678763334</v>
      </c>
      <c r="AO16">
        <f t="shared" si="11"/>
        <v>-8.7026423393816685</v>
      </c>
      <c r="AP16">
        <f t="shared" si="12"/>
        <v>-7.4147623953368962</v>
      </c>
      <c r="AQ16">
        <f t="shared" si="13"/>
        <v>-121.56440766439688</v>
      </c>
      <c r="AR16">
        <f t="shared" si="14"/>
        <v>36.371034388517877</v>
      </c>
      <c r="AS16">
        <f t="shared" si="15"/>
        <v>5.7646243119309135</v>
      </c>
      <c r="AT16">
        <f t="shared" si="16"/>
        <v>17.179494406876866</v>
      </c>
      <c r="AU16">
        <f t="shared" si="17"/>
        <v>59.315153107325649</v>
      </c>
      <c r="AW16">
        <v>13</v>
      </c>
      <c r="AX16">
        <f>(R16*SUMPRODUCT(K17:$K$23, X17:$X$23)-$AZ$3*SUMPRODUCT(K16:$K$22, W17:$W$23))/Z16</f>
        <v>250.5357419012436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0.31680376793962239</v>
      </c>
      <c r="L17" s="2">
        <v>14</v>
      </c>
      <c r="M17" s="8">
        <v>1.706887E-3</v>
      </c>
      <c r="O17">
        <f t="shared" si="29"/>
        <v>586.84566513248694</v>
      </c>
      <c r="P17">
        <f t="shared" si="30"/>
        <v>29.342283256624349</v>
      </c>
      <c r="Q17" s="5">
        <f t="shared" si="31"/>
        <v>25</v>
      </c>
      <c r="R17">
        <f t="shared" si="0"/>
        <v>250000</v>
      </c>
      <c r="S17">
        <f t="shared" si="1"/>
        <v>228.66988345203214</v>
      </c>
      <c r="U17">
        <f t="shared" si="21"/>
        <v>1.706887E-3</v>
      </c>
      <c r="V17">
        <f t="shared" si="22"/>
        <v>0.01</v>
      </c>
      <c r="W17">
        <f t="shared" si="23"/>
        <v>0.86240061743204499</v>
      </c>
      <c r="X17">
        <f t="shared" si="24"/>
        <v>1.4720204026867311E-3</v>
      </c>
      <c r="Y17">
        <f t="shared" si="25"/>
        <v>8.6240061743204505E-3</v>
      </c>
      <c r="Z17">
        <f t="shared" si="26"/>
        <v>0.85230459085503785</v>
      </c>
      <c r="AB17">
        <f t="shared" si="27"/>
        <v>216.06217850442795</v>
      </c>
      <c r="AC17">
        <f t="shared" si="2"/>
        <v>194.89639145645344</v>
      </c>
      <c r="AE17">
        <f t="shared" si="3"/>
        <v>500.17125451579682</v>
      </c>
      <c r="AF17">
        <f t="shared" si="4"/>
        <v>-25.008562725789844</v>
      </c>
      <c r="AG17">
        <f t="shared" si="5"/>
        <v>-21.307614771375945</v>
      </c>
      <c r="AH17">
        <f t="shared" si="6"/>
        <v>-368.00510067168278</v>
      </c>
      <c r="AI17">
        <f t="shared" si="7"/>
        <v>85.849976346948267</v>
      </c>
      <c r="AJ17">
        <f t="shared" si="8"/>
        <v>21.165787047974504</v>
      </c>
      <c r="AK17">
        <f t="shared" si="32"/>
        <v>48.385740920610452</v>
      </c>
      <c r="AL17">
        <f t="shared" si="9"/>
        <v>155.40150431553323</v>
      </c>
      <c r="AN17">
        <f t="shared" si="10"/>
        <v>158.45613804569231</v>
      </c>
      <c r="AO17">
        <f t="shared" si="11"/>
        <v>-7.9228069022846164</v>
      </c>
      <c r="AP17">
        <f t="shared" si="12"/>
        <v>-6.7503326453778554</v>
      </c>
      <c r="AQ17">
        <f t="shared" si="13"/>
        <v>-116.58540251378916</v>
      </c>
      <c r="AR17">
        <f t="shared" si="14"/>
        <v>27.197595984240671</v>
      </c>
      <c r="AS17">
        <f t="shared" si="15"/>
        <v>6.7054010882059805</v>
      </c>
      <c r="AT17">
        <f t="shared" si="16"/>
        <v>15.328785038199765</v>
      </c>
      <c r="AU17">
        <f t="shared" si="17"/>
        <v>49.231782110646421</v>
      </c>
      <c r="AW17">
        <v>14</v>
      </c>
      <c r="AX17">
        <f>(R17*SUMPRODUCT(K18:$K$23, X18:$X$23)-$AZ$3*SUMPRODUCT(K17:$K$22, W18:$W$23))/Z17</f>
        <v>228.66988345203214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0.2918317270554846</v>
      </c>
      <c r="L18" s="2">
        <v>15</v>
      </c>
      <c r="M18" s="8">
        <v>1.7980839999999999E-3</v>
      </c>
      <c r="O18">
        <f t="shared" si="29"/>
        <v>586.84566513248694</v>
      </c>
      <c r="P18">
        <f t="shared" si="30"/>
        <v>29.342283256624349</v>
      </c>
      <c r="Q18" s="5">
        <f t="shared" si="31"/>
        <v>25</v>
      </c>
      <c r="R18">
        <f t="shared" si="0"/>
        <v>250000</v>
      </c>
      <c r="S18">
        <f t="shared" si="1"/>
        <v>201.78877953746627</v>
      </c>
      <c r="U18">
        <f t="shared" si="21"/>
        <v>1.7980839999999999E-3</v>
      </c>
      <c r="V18">
        <f t="shared" si="22"/>
        <v>0.01</v>
      </c>
      <c r="W18">
        <f t="shared" si="23"/>
        <v>0.85230459085503785</v>
      </c>
      <c r="X18">
        <f t="shared" si="24"/>
        <v>1.5325152479429898E-3</v>
      </c>
      <c r="Y18">
        <f t="shared" si="25"/>
        <v>8.523045908550379E-3</v>
      </c>
      <c r="Z18">
        <f t="shared" si="26"/>
        <v>0.84224902969854454</v>
      </c>
      <c r="AB18">
        <f t="shared" si="27"/>
        <v>194.89639145645344</v>
      </c>
      <c r="AC18">
        <f t="shared" si="2"/>
        <v>169.9564037694845</v>
      </c>
      <c r="AE18">
        <f t="shared" si="3"/>
        <v>494.27019204063413</v>
      </c>
      <c r="AF18">
        <f t="shared" si="4"/>
        <v>-24.713509602031706</v>
      </c>
      <c r="AG18">
        <f t="shared" si="5"/>
        <v>-21.056225742463614</v>
      </c>
      <c r="AH18">
        <f t="shared" si="6"/>
        <v>-383.12881198574746</v>
      </c>
      <c r="AI18">
        <f t="shared" si="7"/>
        <v>65.371644710391365</v>
      </c>
      <c r="AJ18">
        <f t="shared" si="8"/>
        <v>24.939987686968948</v>
      </c>
      <c r="AK18">
        <f t="shared" si="32"/>
        <v>46.511715172653922</v>
      </c>
      <c r="AL18">
        <f t="shared" si="9"/>
        <v>136.82334757001422</v>
      </c>
      <c r="AN18">
        <f t="shared" si="10"/>
        <v>144.2437237752643</v>
      </c>
      <c r="AO18">
        <f t="shared" si="11"/>
        <v>-7.2121861887632148</v>
      </c>
      <c r="AP18">
        <f t="shared" si="12"/>
        <v>-6.1448747236933103</v>
      </c>
      <c r="AQ18">
        <f t="shared" si="13"/>
        <v>-111.80914288651672</v>
      </c>
      <c r="AR18">
        <f t="shared" si="14"/>
        <v>19.077519976291047</v>
      </c>
      <c r="AS18">
        <f t="shared" si="15"/>
        <v>7.2782796794306686</v>
      </c>
      <c r="AT18">
        <f t="shared" si="16"/>
        <v>13.57359416714838</v>
      </c>
      <c r="AU18">
        <f t="shared" si="17"/>
        <v>39.92939382287009</v>
      </c>
      <c r="AW18">
        <v>15</v>
      </c>
      <c r="AX18">
        <f>(R18*SUMPRODUCT(K19:$K$23, X19:$X$23)-$AZ$3*SUMPRODUCT(K18:$K$22, W19:$W$23))/Z18</f>
        <v>201.78877953746627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0.26882810602308888</v>
      </c>
      <c r="L19" s="2">
        <v>16</v>
      </c>
      <c r="M19" s="8">
        <v>1.9035300000000001E-3</v>
      </c>
      <c r="O19">
        <f t="shared" si="29"/>
        <v>586.84566513248694</v>
      </c>
      <c r="P19">
        <f t="shared" si="30"/>
        <v>29.342283256624349</v>
      </c>
      <c r="Q19" s="5">
        <f t="shared" si="31"/>
        <v>25</v>
      </c>
      <c r="R19">
        <f t="shared" si="0"/>
        <v>250000</v>
      </c>
      <c r="S19">
        <f t="shared" si="1"/>
        <v>169.76763857083469</v>
      </c>
      <c r="U19">
        <f t="shared" si="21"/>
        <v>1.9035300000000001E-3</v>
      </c>
      <c r="V19">
        <f t="shared" si="22"/>
        <v>0.01</v>
      </c>
      <c r="W19">
        <f t="shared" si="23"/>
        <v>0.84224902969854454</v>
      </c>
      <c r="X19">
        <f t="shared" si="24"/>
        <v>1.6032462955020705E-3</v>
      </c>
      <c r="Y19">
        <f t="shared" si="25"/>
        <v>8.4224902969854461E-3</v>
      </c>
      <c r="Z19">
        <f t="shared" si="26"/>
        <v>0.83222329310605692</v>
      </c>
      <c r="AB19">
        <f t="shared" si="27"/>
        <v>169.9564037694845</v>
      </c>
      <c r="AC19">
        <f t="shared" si="2"/>
        <v>141.28458323425889</v>
      </c>
      <c r="AE19">
        <f t="shared" si="3"/>
        <v>488.38663198157263</v>
      </c>
      <c r="AF19">
        <f t="shared" si="4"/>
        <v>-24.419331599078632</v>
      </c>
      <c r="AG19">
        <f t="shared" si="5"/>
        <v>-20.805582327651422</v>
      </c>
      <c r="AH19">
        <f t="shared" si="6"/>
        <v>-400.81157387551764</v>
      </c>
      <c r="AI19">
        <f t="shared" si="7"/>
        <v>42.350144179324957</v>
      </c>
      <c r="AJ19">
        <f t="shared" si="8"/>
        <v>28.671820535225606</v>
      </c>
      <c r="AK19">
        <f t="shared" si="32"/>
        <v>44.374659290638505</v>
      </c>
      <c r="AL19">
        <f t="shared" si="9"/>
        <v>115.39662400518907</v>
      </c>
      <c r="AN19">
        <f t="shared" si="10"/>
        <v>131.2920532826015</v>
      </c>
      <c r="AO19">
        <f t="shared" si="11"/>
        <v>-6.5646026641300752</v>
      </c>
      <c r="AP19">
        <f t="shared" si="12"/>
        <v>-5.5931252918499803</v>
      </c>
      <c r="AQ19">
        <f t="shared" si="13"/>
        <v>-107.74941627708877</v>
      </c>
      <c r="AR19">
        <f t="shared" si="14"/>
        <v>11.38490904953267</v>
      </c>
      <c r="AS19">
        <f t="shared" si="15"/>
        <v>7.7077912107186064</v>
      </c>
      <c r="AT19">
        <f t="shared" si="16"/>
        <v>11.929155612522214</v>
      </c>
      <c r="AU19">
        <f t="shared" si="17"/>
        <v>31.021855872773489</v>
      </c>
      <c r="AW19">
        <v>16</v>
      </c>
      <c r="AX19">
        <f>(R19*SUMPRODUCT(K20:$K$23, X20:$X$23)-$AZ$3*SUMPRODUCT(K19:$K$22, W20:$W$23))/Z19</f>
        <v>169.76763857083469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0.24763774424780427</v>
      </c>
      <c r="L20" s="2">
        <v>17</v>
      </c>
      <c r="M20" s="8">
        <v>2.008026E-3</v>
      </c>
      <c r="O20">
        <f t="shared" si="29"/>
        <v>586.84566513248694</v>
      </c>
      <c r="P20">
        <f t="shared" si="30"/>
        <v>29.342283256624349</v>
      </c>
      <c r="Q20" s="5">
        <f t="shared" si="31"/>
        <v>25</v>
      </c>
      <c r="R20">
        <f t="shared" si="0"/>
        <v>250000</v>
      </c>
      <c r="S20">
        <f t="shared" si="1"/>
        <v>133.54332365557053</v>
      </c>
      <c r="U20">
        <f t="shared" si="21"/>
        <v>2.008026E-3</v>
      </c>
      <c r="V20">
        <f t="shared" si="22"/>
        <v>0.01</v>
      </c>
      <c r="W20">
        <f t="shared" si="23"/>
        <v>0.83222329310605692</v>
      </c>
      <c r="X20">
        <f t="shared" si="24"/>
        <v>1.671126010362583E-3</v>
      </c>
      <c r="Y20">
        <f t="shared" si="25"/>
        <v>8.3222329310605695E-3</v>
      </c>
      <c r="Z20">
        <f t="shared" si="26"/>
        <v>0.82222993416463375</v>
      </c>
      <c r="AB20">
        <f t="shared" si="27"/>
        <v>141.28458323425889</v>
      </c>
      <c r="AC20">
        <f t="shared" si="2"/>
        <v>109.80331821744613</v>
      </c>
      <c r="AE20">
        <f t="shared" si="3"/>
        <v>482.52207260668541</v>
      </c>
      <c r="AF20">
        <f t="shared" si="4"/>
        <v>-24.126103630334274</v>
      </c>
      <c r="AG20">
        <f t="shared" si="5"/>
        <v>-20.555748354115842</v>
      </c>
      <c r="AH20">
        <f t="shared" si="6"/>
        <v>-417.78150259064574</v>
      </c>
      <c r="AI20">
        <f t="shared" si="7"/>
        <v>20.058718031589535</v>
      </c>
      <c r="AJ20">
        <f t="shared" si="8"/>
        <v>31.481265016812756</v>
      </c>
      <c r="AK20">
        <f t="shared" si="32"/>
        <v>41.977638654742712</v>
      </c>
      <c r="AL20">
        <f t="shared" si="9"/>
        <v>93.517621703145011</v>
      </c>
      <c r="AN20">
        <f t="shared" si="10"/>
        <v>119.49067761009481</v>
      </c>
      <c r="AO20">
        <f t="shared" si="11"/>
        <v>-5.9745338805047412</v>
      </c>
      <c r="AP20">
        <f t="shared" si="12"/>
        <v>-5.0903791537387626</v>
      </c>
      <c r="AQ20">
        <f t="shared" si="13"/>
        <v>-103.4584688900057</v>
      </c>
      <c r="AR20">
        <f t="shared" si="14"/>
        <v>4.9672956858455892</v>
      </c>
      <c r="AS20">
        <f t="shared" si="15"/>
        <v>7.7959494548308248</v>
      </c>
      <c r="AT20">
        <f t="shared" si="16"/>
        <v>10.395247745309918</v>
      </c>
      <c r="AU20">
        <f t="shared" si="17"/>
        <v>23.158492885986334</v>
      </c>
      <c r="AW20">
        <v>17</v>
      </c>
      <c r="AX20">
        <f>(R20*SUMPRODUCT(K21:$K$23, X21:$X$23)-$AZ$3*SUMPRODUCT(K20:$K$22, W21:$W$23))/Z20</f>
        <v>133.54332365557053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0.22811771166097466</v>
      </c>
      <c r="L21" s="2">
        <v>18</v>
      </c>
      <c r="M21" s="8">
        <v>2.1277219999999999E-3</v>
      </c>
      <c r="O21">
        <f t="shared" si="29"/>
        <v>586.84566513248694</v>
      </c>
      <c r="P21">
        <f t="shared" si="30"/>
        <v>29.342283256624349</v>
      </c>
      <c r="Q21" s="5">
        <f t="shared" si="31"/>
        <v>25</v>
      </c>
      <c r="R21">
        <f t="shared" si="0"/>
        <v>250000</v>
      </c>
      <c r="S21">
        <f t="shared" si="1"/>
        <v>92.998869888202464</v>
      </c>
      <c r="U21">
        <f t="shared" si="21"/>
        <v>2.1277219999999999E-3</v>
      </c>
      <c r="V21">
        <f t="shared" si="22"/>
        <v>0.01</v>
      </c>
      <c r="W21">
        <f t="shared" si="23"/>
        <v>0.82222993416463375</v>
      </c>
      <c r="X21">
        <f t="shared" si="24"/>
        <v>1.7494767199806426E-3</v>
      </c>
      <c r="Y21">
        <f t="shared" si="25"/>
        <v>8.2222993416463368E-3</v>
      </c>
      <c r="Z21">
        <f t="shared" si="26"/>
        <v>0.81225815810300683</v>
      </c>
      <c r="AB21">
        <f t="shared" si="27"/>
        <v>109.80331821744613</v>
      </c>
      <c r="AC21">
        <f t="shared" si="2"/>
        <v>75.53909076105252</v>
      </c>
      <c r="AE21">
        <f t="shared" si="3"/>
        <v>476.67017905124777</v>
      </c>
      <c r="AF21">
        <f t="shared" si="4"/>
        <v>-23.83350895256239</v>
      </c>
      <c r="AG21">
        <f t="shared" si="5"/>
        <v>-20.306453952575172</v>
      </c>
      <c r="AH21">
        <f t="shared" si="6"/>
        <v>-437.36917999516066</v>
      </c>
      <c r="AI21">
        <f t="shared" si="7"/>
        <v>-4.8389638490504581</v>
      </c>
      <c r="AJ21">
        <f t="shared" si="8"/>
        <v>34.264227456393613</v>
      </c>
      <c r="AK21">
        <f t="shared" si="32"/>
        <v>39.384799182129207</v>
      </c>
      <c r="AL21">
        <f t="shared" si="9"/>
        <v>68.810062789472369</v>
      </c>
      <c r="AN21">
        <f t="shared" si="10"/>
        <v>108.7369104621977</v>
      </c>
      <c r="AO21">
        <f t="shared" si="11"/>
        <v>-5.436845523109886</v>
      </c>
      <c r="AP21">
        <f t="shared" si="12"/>
        <v>-4.6322618076104023</v>
      </c>
      <c r="AQ21">
        <f t="shared" si="13"/>
        <v>-99.771656491532994</v>
      </c>
      <c r="AR21">
        <f t="shared" si="14"/>
        <v>-1.1038533600555724</v>
      </c>
      <c r="AS21">
        <f t="shared" si="15"/>
        <v>7.8162771591836497</v>
      </c>
      <c r="AT21">
        <f t="shared" si="16"/>
        <v>8.9843702636543412</v>
      </c>
      <c r="AU21">
        <f t="shared" si="17"/>
        <v>15.69679406278242</v>
      </c>
      <c r="AW21">
        <v>18</v>
      </c>
      <c r="AX21">
        <f>(R21*SUMPRODUCT(K22:$K$23, X22:$X$23)-$AZ$3*SUMPRODUCT(K21:$K$22, W22:$W$23))/Z21</f>
        <v>92.998869888202464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0.21013634464933137</v>
      </c>
      <c r="L22" s="2">
        <v>19</v>
      </c>
      <c r="M22" s="8">
        <v>2.2569180000000001E-3</v>
      </c>
      <c r="O22">
        <f t="shared" si="29"/>
        <v>586.84566513248694</v>
      </c>
      <c r="P22">
        <f t="shared" si="30"/>
        <v>29.342283256624349</v>
      </c>
      <c r="Q22" s="5">
        <f t="shared" si="31"/>
        <v>25</v>
      </c>
      <c r="R22">
        <f t="shared" si="0"/>
        <v>250000</v>
      </c>
      <c r="S22">
        <f t="shared" si="1"/>
        <v>48.417627132010594</v>
      </c>
      <c r="U22">
        <f t="shared" si="21"/>
        <v>2.2569180000000001E-3</v>
      </c>
      <c r="V22">
        <f t="shared" si="22"/>
        <v>0.01</v>
      </c>
      <c r="W22">
        <f t="shared" si="23"/>
        <v>0.81225815810300683</v>
      </c>
      <c r="X22">
        <f t="shared" si="24"/>
        <v>1.833200057669522E-3</v>
      </c>
      <c r="Y22">
        <f t="shared" si="25"/>
        <v>8.1225815810300681E-3</v>
      </c>
      <c r="Z22">
        <f t="shared" si="26"/>
        <v>0.80230237646430724</v>
      </c>
      <c r="AB22">
        <f t="shared" si="27"/>
        <v>75.53909076105252</v>
      </c>
      <c r="AC22">
        <f t="shared" si="2"/>
        <v>38.845577310774821</v>
      </c>
      <c r="AE22">
        <f t="shared" si="3"/>
        <v>470.82767175357134</v>
      </c>
      <c r="AF22">
        <f t="shared" si="4"/>
        <v>-23.541383587678567</v>
      </c>
      <c r="AG22">
        <f t="shared" si="5"/>
        <v>-20.057559411607681</v>
      </c>
      <c r="AH22">
        <f t="shared" si="6"/>
        <v>-458.30001441738051</v>
      </c>
      <c r="AI22">
        <f t="shared" si="7"/>
        <v>-31.071285663095409</v>
      </c>
      <c r="AJ22">
        <f t="shared" si="8"/>
        <v>36.693513450277699</v>
      </c>
      <c r="AK22">
        <f t="shared" si="32"/>
        <v>36.597776524886172</v>
      </c>
      <c r="AL22">
        <f t="shared" si="9"/>
        <v>42.220004312068461</v>
      </c>
      <c r="AN22">
        <f t="shared" si="10"/>
        <v>98.938005902050733</v>
      </c>
      <c r="AO22">
        <f t="shared" si="11"/>
        <v>-4.9469002951025365</v>
      </c>
      <c r="AP22">
        <f t="shared" si="12"/>
        <v>-4.2148222173420313</v>
      </c>
      <c r="AQ22">
        <f t="shared" si="13"/>
        <v>-96.305489782404209</v>
      </c>
      <c r="AR22">
        <f t="shared" si="14"/>
        <v>-6.5292063927980459</v>
      </c>
      <c r="AS22">
        <f t="shared" si="15"/>
        <v>7.7106407887824311</v>
      </c>
      <c r="AT22">
        <f t="shared" si="16"/>
        <v>7.6905229812326894</v>
      </c>
      <c r="AU22">
        <f t="shared" si="17"/>
        <v>8.8719573772170754</v>
      </c>
      <c r="AW22">
        <v>19</v>
      </c>
      <c r="AX22">
        <f>(R22*SUMPRODUCT(K23:$K$23, X23:$X$23)-$AZ$3*SUMPRODUCT(K22:$K$22, W23:$W$23))/Z22</f>
        <v>48.417627132010594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0.19357235797722061</v>
      </c>
      <c r="L23" s="2">
        <v>20</v>
      </c>
      <c r="M23" s="8">
        <v>2.397513E-3</v>
      </c>
      <c r="O23">
        <f t="shared" si="29"/>
        <v>586.84566513248694</v>
      </c>
      <c r="P23">
        <f t="shared" si="30"/>
        <v>29.342283256624349</v>
      </c>
      <c r="Q23" s="5">
        <f t="shared" si="31"/>
        <v>25</v>
      </c>
      <c r="R23">
        <f t="shared" si="0"/>
        <v>250000</v>
      </c>
      <c r="S23">
        <f t="shared" si="1"/>
        <v>49.025420418985426</v>
      </c>
      <c r="U23">
        <f t="shared" si="21"/>
        <v>2.397513E-3</v>
      </c>
      <c r="V23">
        <f t="shared" si="22"/>
        <v>0.01</v>
      </c>
      <c r="W23">
        <f t="shared" si="23"/>
        <v>0.80230237646430724</v>
      </c>
      <c r="X23">
        <f t="shared" si="24"/>
        <v>1.9235303775040707E-3</v>
      </c>
      <c r="Y23">
        <f t="shared" si="25"/>
        <v>8.0230237646430717E-3</v>
      </c>
      <c r="Z23">
        <f t="shared" si="26"/>
        <v>0.79235582232216017</v>
      </c>
      <c r="AB23">
        <f t="shared" si="27"/>
        <v>38.845577310774821</v>
      </c>
      <c r="AC23">
        <f t="shared" si="2"/>
        <v>38.845577310774821</v>
      </c>
      <c r="AE23">
        <f t="shared" si="3"/>
        <v>464.99057957224676</v>
      </c>
      <c r="AF23">
        <f t="shared" si="4"/>
        <v>-23.249528978612339</v>
      </c>
      <c r="AG23">
        <f t="shared" si="5"/>
        <v>-19.808895558054004</v>
      </c>
      <c r="AH23">
        <f t="shared" si="6"/>
        <v>-480.88259437601766</v>
      </c>
      <c r="AI23">
        <f t="shared" si="7"/>
        <v>-58.950439340437242</v>
      </c>
      <c r="AJ23">
        <f t="shared" si="8"/>
        <v>0</v>
      </c>
      <c r="AK23">
        <f t="shared" si="32"/>
        <v>33.641063953308652</v>
      </c>
      <c r="AL23">
        <f t="shared" si="9"/>
        <v>-25.30937538712859</v>
      </c>
      <c r="AN23">
        <f t="shared" si="10"/>
        <v>90.009322924994237</v>
      </c>
      <c r="AO23">
        <f t="shared" si="11"/>
        <v>-4.5004661462497122</v>
      </c>
      <c r="AP23">
        <f t="shared" si="12"/>
        <v>-3.834454622097005</v>
      </c>
      <c r="AQ23">
        <f t="shared" si="13"/>
        <v>-93.085577703569072</v>
      </c>
      <c r="AR23">
        <f t="shared" si="14"/>
        <v>-11.411175546921546</v>
      </c>
      <c r="AS23">
        <f t="shared" si="15"/>
        <v>0</v>
      </c>
      <c r="AT23">
        <f t="shared" si="16"/>
        <v>6.5119800743044349</v>
      </c>
      <c r="AU23">
        <f t="shared" si="17"/>
        <v>-4.8991954726171114</v>
      </c>
      <c r="AW23">
        <v>20</v>
      </c>
      <c r="AX23">
        <f>(R23*SUMPRODUCT(K$23:$K24, X$23:$X24)-$AZ$3*SUMPRODUCT(K$22:$K23, W$23:$W24))/Z23</f>
        <v>49.025420418985426</v>
      </c>
    </row>
    <row r="25" spans="5:50" x14ac:dyDescent="0.25">
      <c r="AN25" s="6">
        <f t="shared" ref="AN25:AU25" si="33">SUM(AN3:AN23)</f>
        <v>5117.6632719868903</v>
      </c>
      <c r="AO25" s="6">
        <f t="shared" si="33"/>
        <v>-696.01741244870959</v>
      </c>
      <c r="AP25" s="6">
        <f t="shared" si="33"/>
        <v>-1715.4483097041766</v>
      </c>
      <c r="AQ25" s="6">
        <f t="shared" si="33"/>
        <v>-3049.3251361122093</v>
      </c>
      <c r="AR25" s="6">
        <f t="shared" si="33"/>
        <v>-343.12758627820529</v>
      </c>
      <c r="AS25" s="6">
        <f t="shared" si="33"/>
        <v>-133.56566829879492</v>
      </c>
      <c r="AT25" s="6">
        <f t="shared" si="33"/>
        <v>404.41070287782708</v>
      </c>
      <c r="AU25" s="7">
        <f t="shared" si="33"/>
        <v>-72.282551699173183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39" priority="1" operator="lessThan">
      <formula>0</formula>
    </cfRule>
  </conditionalFormatting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23F06-2E73-4159-A236-5513EB434FCA}">
  <sheetPr codeName="Sheet58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41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f>'T.35.04.C'!C3*(1+C12)</f>
        <v>1319.269350751772</v>
      </c>
      <c r="K3">
        <v>1</v>
      </c>
      <c r="L3" s="2">
        <v>0</v>
      </c>
      <c r="O3">
        <f>$C$3</f>
        <v>1319.269350751772</v>
      </c>
      <c r="P3">
        <f>O3*B5</f>
        <v>1055.4154806014176</v>
      </c>
      <c r="Q3" s="5">
        <f>B8</f>
        <v>1522.432587</v>
      </c>
      <c r="R3">
        <f t="shared" ref="R3:R23" si="0">$C$6</f>
        <v>250000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1319.269350751772</v>
      </c>
      <c r="AF3">
        <f t="shared" ref="AF3:AF23" si="4">-$Z3*P3</f>
        <v>-1055.4154806014176</v>
      </c>
      <c r="AG3">
        <f t="shared" ref="AG3:AG23" si="5">-$Z3*Q3</f>
        <v>-1522.432587</v>
      </c>
      <c r="AH3">
        <f t="shared" ref="AH3:AH23" si="6">-X3*R3</f>
        <v>0</v>
      </c>
      <c r="AI3">
        <f t="shared" ref="AI3:AI23" si="7">SUM(AE3:AH3)</f>
        <v>-1258.5787168496456</v>
      </c>
      <c r="AJ3">
        <f t="shared" ref="AJ3:AJ23" si="8">AB3-AC3</f>
        <v>0</v>
      </c>
      <c r="AL3">
        <f t="shared" ref="AL3:AL23" si="9">SUM(AI3:AK3)</f>
        <v>-1258.5787168496456</v>
      </c>
      <c r="AN3">
        <f t="shared" ref="AN3:AN23" si="10">AE3*$K3</f>
        <v>1319.269350751772</v>
      </c>
      <c r="AO3">
        <f t="shared" ref="AO3:AO23" si="11">AF3*$K3</f>
        <v>-1055.4154806014176</v>
      </c>
      <c r="AP3">
        <f t="shared" ref="AP3:AP23" si="12">AG3*$K3</f>
        <v>-1522.432587</v>
      </c>
      <c r="AQ3">
        <f t="shared" ref="AQ3:AQ23" si="13">AH3*$K3</f>
        <v>0</v>
      </c>
      <c r="AR3">
        <f t="shared" ref="AR3:AR23" si="14">AI3*$K3</f>
        <v>-1258.5787168496456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-1258.5787168496456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744.61868002552455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23" si="18">F4+$C$9</f>
        <v>8.5570000000000007E-2</v>
      </c>
      <c r="I4" s="1">
        <f t="shared" ref="I4:I23" si="19">1+H4</f>
        <v>1.0855699999999999</v>
      </c>
      <c r="J4">
        <f t="shared" ref="J4:J23" si="20">1/I4</f>
        <v>0.92117505089492158</v>
      </c>
      <c r="K4">
        <f>J4</f>
        <v>0.92117505089492158</v>
      </c>
      <c r="L4" s="2">
        <v>1</v>
      </c>
      <c r="M4" s="8" cm="1">
        <f t="array" ref="M4:M23">Mortalities!B11:B30</f>
        <v>1.4095469999999999E-3</v>
      </c>
      <c r="R4">
        <f t="shared" si="0"/>
        <v>250000</v>
      </c>
      <c r="S4">
        <f t="shared" si="1"/>
        <v>424.85621460839434</v>
      </c>
      <c r="U4">
        <f t="shared" ref="U4:U23" si="21">M4</f>
        <v>1.4095469999999999E-3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1.4095469999999999E-3</v>
      </c>
      <c r="Y4">
        <f t="shared" ref="Y4:Y23" si="25">V4*W4</f>
        <v>0.01</v>
      </c>
      <c r="Z4">
        <f t="shared" ref="Z4:Z23" si="26">MAX(0, W4-X4-Y4)</f>
        <v>0.98859045300000004</v>
      </c>
      <c r="AB4">
        <f t="shared" ref="AB4:AB23" si="27">AC3</f>
        <v>0</v>
      </c>
      <c r="AC4">
        <f t="shared" si="2"/>
        <v>420.00879765957779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-352.38675000000001</v>
      </c>
      <c r="AI4">
        <f t="shared" si="7"/>
        <v>-352.38675000000001</v>
      </c>
      <c r="AJ4">
        <f t="shared" si="8"/>
        <v>-420.00879765957779</v>
      </c>
      <c r="AK4">
        <f>G4*MAX(0, SUM(AB4, AE4:AF4))</f>
        <v>0</v>
      </c>
      <c r="AL4">
        <f t="shared" si="9"/>
        <v>-772.3955476595778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-324.60988236594602</v>
      </c>
      <c r="AR4">
        <f t="shared" si="14"/>
        <v>-324.60988236594602</v>
      </c>
      <c r="AS4">
        <f t="shared" si="15"/>
        <v>-386.90162556037637</v>
      </c>
      <c r="AT4">
        <f t="shared" si="16"/>
        <v>0</v>
      </c>
      <c r="AU4">
        <f t="shared" si="17"/>
        <v>-711.51150792632245</v>
      </c>
      <c r="AW4">
        <v>1</v>
      </c>
      <c r="AX4">
        <f>(R4*SUMPRODUCT(K5:$K$23, X5:$X$23)-$AZ$3*SUMPRODUCT(K4:$K$22, W5:$W$23))/Z4</f>
        <v>424.85621460839434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8.5570000000000007E-2</v>
      </c>
      <c r="I5" s="1">
        <f t="shared" si="19"/>
        <v>1.0855699999999999</v>
      </c>
      <c r="J5">
        <f t="shared" si="20"/>
        <v>0.92117505089492158</v>
      </c>
      <c r="K5">
        <f t="shared" ref="K5:K23" si="28">K4*J5</f>
        <v>0.84856347439126134</v>
      </c>
      <c r="L5" s="2">
        <v>2</v>
      </c>
      <c r="M5" s="8">
        <v>1.462746E-3</v>
      </c>
      <c r="O5">
        <f t="shared" ref="O5:O23" si="29">$C$3</f>
        <v>1319.269350751772</v>
      </c>
      <c r="P5">
        <f t="shared" ref="P5:P23" si="30">O5*$C$5</f>
        <v>65.963467537588599</v>
      </c>
      <c r="Q5" s="5">
        <f t="shared" ref="Q5:Q23" si="31">$C$8</f>
        <v>25</v>
      </c>
      <c r="R5">
        <f t="shared" si="0"/>
        <v>250000</v>
      </c>
      <c r="S5">
        <f t="shared" si="1"/>
        <v>809.75416440930405</v>
      </c>
      <c r="U5">
        <f t="shared" si="21"/>
        <v>1.462746E-3</v>
      </c>
      <c r="V5">
        <f t="shared" si="22"/>
        <v>0.01</v>
      </c>
      <c r="W5">
        <f t="shared" si="23"/>
        <v>0.98859045300000004</v>
      </c>
      <c r="X5">
        <f t="shared" si="24"/>
        <v>1.4460567307639381E-3</v>
      </c>
      <c r="Y5">
        <f t="shared" si="25"/>
        <v>9.8859045300000014E-3</v>
      </c>
      <c r="Z5">
        <f t="shared" si="26"/>
        <v>0.97725849173923607</v>
      </c>
      <c r="AB5">
        <f t="shared" si="27"/>
        <v>420.00879765957779</v>
      </c>
      <c r="AC5">
        <f t="shared" si="2"/>
        <v>791.33913339020182</v>
      </c>
      <c r="AE5">
        <f t="shared" si="3"/>
        <v>1289.2671759134778</v>
      </c>
      <c r="AF5">
        <f t="shared" si="4"/>
        <v>-64.463358795673898</v>
      </c>
      <c r="AG5">
        <f t="shared" si="5"/>
        <v>-24.431462293480902</v>
      </c>
      <c r="AH5">
        <f t="shared" si="6"/>
        <v>-361.51418269098451</v>
      </c>
      <c r="AI5">
        <f t="shared" si="7"/>
        <v>838.85817213333837</v>
      </c>
      <c r="AJ5">
        <f t="shared" si="8"/>
        <v>-371.33033573062403</v>
      </c>
      <c r="AK5">
        <f>G5*SUM(AB5, AE5:AF5)</f>
        <v>115.13688303441673</v>
      </c>
      <c r="AL5">
        <f t="shared" si="9"/>
        <v>582.66471943713111</v>
      </c>
      <c r="AN5">
        <f t="shared" si="10"/>
        <v>1094.0250342117502</v>
      </c>
      <c r="AO5">
        <f t="shared" si="11"/>
        <v>-54.70125171058752</v>
      </c>
      <c r="AP5">
        <f t="shared" si="12"/>
        <v>-20.731646528215247</v>
      </c>
      <c r="AQ5">
        <f t="shared" si="13"/>
        <v>-306.76773090597902</v>
      </c>
      <c r="AR5">
        <f t="shared" si="14"/>
        <v>711.82440506696832</v>
      </c>
      <c r="AS5">
        <f t="shared" si="15"/>
        <v>-315.09735983445188</v>
      </c>
      <c r="AT5">
        <f t="shared" si="16"/>
        <v>97.700953498264937</v>
      </c>
      <c r="AU5">
        <f t="shared" si="17"/>
        <v>494.4279987307815</v>
      </c>
      <c r="AW5">
        <v>2</v>
      </c>
      <c r="AX5">
        <f>(R5*SUMPRODUCT(K6:$K$23, X6:$X$23)-$AZ$3*SUMPRODUCT(K5:$K$22, W6:$W$23))/Z5</f>
        <v>809.75416440930405</v>
      </c>
    </row>
    <row r="6" spans="1:52" x14ac:dyDescent="0.25">
      <c r="A6" t="s">
        <v>16</v>
      </c>
      <c r="C6" s="2">
        <f>'T.26.04.C'!C6</f>
        <v>250000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8.5570000000000007E-2</v>
      </c>
      <c r="I6" s="1">
        <f t="shared" si="19"/>
        <v>1.0855699999999999</v>
      </c>
      <c r="J6">
        <f t="shared" si="20"/>
        <v>0.92117505089492158</v>
      </c>
      <c r="K6">
        <f t="shared" si="28"/>
        <v>0.7816755017099416</v>
      </c>
      <c r="L6" s="2">
        <v>3</v>
      </c>
      <c r="M6" s="8">
        <v>1.535893E-3</v>
      </c>
      <c r="O6">
        <f t="shared" si="29"/>
        <v>1319.269350751772</v>
      </c>
      <c r="P6">
        <f t="shared" si="30"/>
        <v>65.963467537588599</v>
      </c>
      <c r="Q6" s="5">
        <f t="shared" si="31"/>
        <v>25</v>
      </c>
      <c r="R6">
        <f t="shared" si="0"/>
        <v>250000</v>
      </c>
      <c r="S6">
        <f t="shared" si="1"/>
        <v>1154.7894230128597</v>
      </c>
      <c r="U6">
        <f t="shared" si="21"/>
        <v>1.535893E-3</v>
      </c>
      <c r="V6">
        <f t="shared" si="22"/>
        <v>0.01</v>
      </c>
      <c r="W6">
        <f t="shared" si="23"/>
        <v>0.97725849173923607</v>
      </c>
      <c r="X6">
        <f t="shared" si="24"/>
        <v>1.5009644766528505E-3</v>
      </c>
      <c r="Y6">
        <f t="shared" si="25"/>
        <v>9.7725849173923608E-3</v>
      </c>
      <c r="Z6">
        <f t="shared" si="26"/>
        <v>0.96598494234519083</v>
      </c>
      <c r="AB6">
        <f t="shared" si="27"/>
        <v>791.33913339020182</v>
      </c>
      <c r="AC6">
        <f t="shared" si="2"/>
        <v>1115.5091942099134</v>
      </c>
      <c r="AE6">
        <f t="shared" si="3"/>
        <v>1274.3943277237279</v>
      </c>
      <c r="AF6">
        <f t="shared" si="4"/>
        <v>-63.719716386186391</v>
      </c>
      <c r="AG6">
        <f t="shared" si="5"/>
        <v>-24.14962355862977</v>
      </c>
      <c r="AH6">
        <f t="shared" si="6"/>
        <v>-375.2411191632126</v>
      </c>
      <c r="AI6">
        <f t="shared" si="7"/>
        <v>811.28386861569913</v>
      </c>
      <c r="AJ6">
        <f t="shared" si="8"/>
        <v>-324.17006081971158</v>
      </c>
      <c r="AK6">
        <f>G6*SUM(AB6, AE6:AF6)</f>
        <v>140.14096213094203</v>
      </c>
      <c r="AL6">
        <f t="shared" si="9"/>
        <v>627.25476992692961</v>
      </c>
      <c r="AN6">
        <f t="shared" si="10"/>
        <v>996.16282549974869</v>
      </c>
      <c r="AO6">
        <f t="shared" si="11"/>
        <v>-49.808141274987435</v>
      </c>
      <c r="AP6">
        <f t="shared" si="12"/>
        <v>-18.877169111298151</v>
      </c>
      <c r="AQ6">
        <f t="shared" si="13"/>
        <v>-293.31679008410418</v>
      </c>
      <c r="AR6">
        <f t="shared" si="14"/>
        <v>634.16072502935901</v>
      </c>
      <c r="AS6">
        <f t="shared" si="15"/>
        <v>-253.39579493059034</v>
      </c>
      <c r="AT6">
        <f t="shared" si="16"/>
        <v>109.54475688381804</v>
      </c>
      <c r="AU6">
        <f t="shared" si="17"/>
        <v>490.3096869825867</v>
      </c>
      <c r="AW6">
        <v>3</v>
      </c>
      <c r="AX6">
        <f>(R6*SUMPRODUCT(K7:$K$23, X7:$X$23)-$AZ$3*SUMPRODUCT(K6:$K$22, W7:$W$23))/Z6</f>
        <v>1154.7894230128597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8.5570000000000007E-2</v>
      </c>
      <c r="I7" s="1">
        <f t="shared" si="19"/>
        <v>1.0855699999999999</v>
      </c>
      <c r="J7">
        <f t="shared" si="20"/>
        <v>0.92117505089492158</v>
      </c>
      <c r="K7">
        <f t="shared" si="28"/>
        <v>0.72005997007096878</v>
      </c>
      <c r="L7" s="2">
        <v>4</v>
      </c>
      <c r="M7" s="8">
        <v>1.6204399999999999E-3</v>
      </c>
      <c r="O7">
        <f t="shared" si="29"/>
        <v>1319.269350751772</v>
      </c>
      <c r="P7">
        <f t="shared" si="30"/>
        <v>65.963467537588599</v>
      </c>
      <c r="Q7" s="5">
        <f t="shared" si="31"/>
        <v>25</v>
      </c>
      <c r="R7">
        <f t="shared" si="0"/>
        <v>250000</v>
      </c>
      <c r="S7">
        <f t="shared" si="1"/>
        <v>1462.126664000373</v>
      </c>
      <c r="U7">
        <f t="shared" si="21"/>
        <v>1.6204399999999999E-3</v>
      </c>
      <c r="V7">
        <f t="shared" si="22"/>
        <v>0.01</v>
      </c>
      <c r="W7">
        <f t="shared" si="23"/>
        <v>0.96598494234519083</v>
      </c>
      <c r="X7">
        <f t="shared" si="24"/>
        <v>1.5653206399738409E-3</v>
      </c>
      <c r="Y7">
        <f t="shared" si="25"/>
        <v>9.6598494234519088E-3</v>
      </c>
      <c r="Z7">
        <f t="shared" si="26"/>
        <v>0.95475977228176512</v>
      </c>
      <c r="AB7">
        <f t="shared" si="27"/>
        <v>1115.5091942099134</v>
      </c>
      <c r="AC7">
        <f t="shared" si="2"/>
        <v>1395.9797207680931</v>
      </c>
      <c r="AE7">
        <f t="shared" si="3"/>
        <v>1259.5853049020739</v>
      </c>
      <c r="AF7">
        <f t="shared" si="4"/>
        <v>-62.979265245103697</v>
      </c>
      <c r="AG7">
        <f t="shared" si="5"/>
        <v>-23.868994307044129</v>
      </c>
      <c r="AH7">
        <f t="shared" si="6"/>
        <v>-391.3301599934602</v>
      </c>
      <c r="AI7">
        <f t="shared" si="7"/>
        <v>781.40688535646564</v>
      </c>
      <c r="AJ7">
        <f t="shared" si="8"/>
        <v>-280.4705265581797</v>
      </c>
      <c r="AK7">
        <f>G7*SUM(AB7, AE7:AF7)</f>
        <v>161.84806637068186</v>
      </c>
      <c r="AL7">
        <f t="shared" si="9"/>
        <v>662.7844251689678</v>
      </c>
      <c r="AN7">
        <f t="shared" si="10"/>
        <v>906.97695694961942</v>
      </c>
      <c r="AO7">
        <f t="shared" si="11"/>
        <v>-45.348847847480975</v>
      </c>
      <c r="AP7">
        <f t="shared" si="12"/>
        <v>-17.187107326354319</v>
      </c>
      <c r="AQ7">
        <f t="shared" si="13"/>
        <v>-281.78118329275839</v>
      </c>
      <c r="AR7">
        <f t="shared" si="14"/>
        <v>562.65981848302556</v>
      </c>
      <c r="AS7">
        <f t="shared" si="15"/>
        <v>-201.95559895927173</v>
      </c>
      <c r="AT7">
        <f t="shared" si="16"/>
        <v>116.54031382691736</v>
      </c>
      <c r="AU7">
        <f t="shared" si="17"/>
        <v>477.24453335067119</v>
      </c>
      <c r="AW7">
        <v>4</v>
      </c>
      <c r="AX7">
        <f>(R7*SUMPRODUCT(K8:$K$23, X8:$X$23)-$AZ$3*SUMPRODUCT(K7:$K$22, W8:$W$23))/Z7</f>
        <v>1462.126664000373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8.5570000000000007E-2</v>
      </c>
      <c r="I8" s="1">
        <f t="shared" si="19"/>
        <v>1.0855699999999999</v>
      </c>
      <c r="J8">
        <f t="shared" si="20"/>
        <v>0.92117505089492158</v>
      </c>
      <c r="K8">
        <f t="shared" si="28"/>
        <v>0.66330127957752039</v>
      </c>
      <c r="L8" s="2">
        <v>5</v>
      </c>
      <c r="M8" s="8">
        <v>1.706887E-3</v>
      </c>
      <c r="O8">
        <f t="shared" si="29"/>
        <v>1319.269350751772</v>
      </c>
      <c r="P8">
        <f t="shared" si="30"/>
        <v>65.963467537588599</v>
      </c>
      <c r="Q8" s="5">
        <f t="shared" si="31"/>
        <v>25</v>
      </c>
      <c r="R8">
        <f t="shared" si="0"/>
        <v>250000</v>
      </c>
      <c r="S8">
        <f t="shared" si="1"/>
        <v>1735.5698052459034</v>
      </c>
      <c r="U8">
        <f t="shared" si="21"/>
        <v>1.706887E-3</v>
      </c>
      <c r="V8">
        <f t="shared" si="22"/>
        <v>0.01</v>
      </c>
      <c r="W8">
        <f t="shared" si="23"/>
        <v>0.95475977228176512</v>
      </c>
      <c r="X8">
        <f t="shared" si="24"/>
        <v>1.6296670434307052E-3</v>
      </c>
      <c r="Y8">
        <f t="shared" si="25"/>
        <v>9.5475977228176509E-3</v>
      </c>
      <c r="Z8">
        <f t="shared" si="26"/>
        <v>0.94358250751551676</v>
      </c>
      <c r="AB8">
        <f t="shared" si="27"/>
        <v>1395.9797207680931</v>
      </c>
      <c r="AC8">
        <f t="shared" si="2"/>
        <v>1637.6533088021465</v>
      </c>
      <c r="AE8">
        <f t="shared" si="3"/>
        <v>1244.8394820707249</v>
      </c>
      <c r="AF8">
        <f t="shared" si="4"/>
        <v>-62.241974103536236</v>
      </c>
      <c r="AG8">
        <f t="shared" si="5"/>
        <v>-23.58956268788792</v>
      </c>
      <c r="AH8">
        <f t="shared" si="6"/>
        <v>-407.41676085767631</v>
      </c>
      <c r="AI8">
        <f t="shared" si="7"/>
        <v>751.59118442162435</v>
      </c>
      <c r="AJ8">
        <f t="shared" si="8"/>
        <v>-241.67358803405341</v>
      </c>
      <c r="AK8">
        <f t="shared" ref="AK8:AK23" si="32">G8*SUM(AB8:AB8, AE8:AF8)</f>
        <v>180.50040601146972</v>
      </c>
      <c r="AL8">
        <f t="shared" si="9"/>
        <v>690.41800239904069</v>
      </c>
      <c r="AN8">
        <f t="shared" si="10"/>
        <v>825.70362132612956</v>
      </c>
      <c r="AO8">
        <f t="shared" si="11"/>
        <v>-41.285181066306471</v>
      </c>
      <c r="AP8">
        <f t="shared" si="12"/>
        <v>-15.646987115550189</v>
      </c>
      <c r="AQ8">
        <f t="shared" si="13"/>
        <v>-270.24005879822533</v>
      </c>
      <c r="AR8">
        <f t="shared" si="14"/>
        <v>498.53139434604753</v>
      </c>
      <c r="AS8">
        <f t="shared" si="15"/>
        <v>-160.30240018307813</v>
      </c>
      <c r="AT8">
        <f t="shared" si="16"/>
        <v>119.72615027166982</v>
      </c>
      <c r="AU8">
        <f t="shared" si="17"/>
        <v>457.95514443463924</v>
      </c>
      <c r="AW8">
        <v>5</v>
      </c>
      <c r="AX8">
        <f>(R8*SUMPRODUCT(K9:$K$23, X9:$X$23)-$AZ$3*SUMPRODUCT(K8:$K$22, W9:$W$23))/Z8</f>
        <v>1735.5698052459034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8.5570000000000007E-2</v>
      </c>
      <c r="I9" s="1">
        <f t="shared" si="19"/>
        <v>1.0855699999999999</v>
      </c>
      <c r="J9">
        <f t="shared" si="20"/>
        <v>0.92117505089492158</v>
      </c>
      <c r="K9">
        <f t="shared" si="28"/>
        <v>0.61101658997348895</v>
      </c>
      <c r="L9" s="2">
        <v>6</v>
      </c>
      <c r="M9" s="8">
        <v>1.7980839999999999E-3</v>
      </c>
      <c r="O9">
        <f t="shared" si="29"/>
        <v>1319.269350751772</v>
      </c>
      <c r="P9">
        <f t="shared" si="30"/>
        <v>65.963467537588599</v>
      </c>
      <c r="Q9" s="5">
        <f t="shared" si="31"/>
        <v>25</v>
      </c>
      <c r="R9">
        <f t="shared" si="0"/>
        <v>250000</v>
      </c>
      <c r="S9">
        <f t="shared" si="1"/>
        <v>1978.1499188701075</v>
      </c>
      <c r="U9">
        <f t="shared" si="21"/>
        <v>1.7980839999999999E-3</v>
      </c>
      <c r="V9">
        <f t="shared" si="22"/>
        <v>0.01</v>
      </c>
      <c r="W9">
        <f t="shared" si="23"/>
        <v>0.94358250751551676</v>
      </c>
      <c r="X9">
        <f t="shared" si="24"/>
        <v>1.6966406094435303E-3</v>
      </c>
      <c r="Y9">
        <f t="shared" si="25"/>
        <v>9.4358250751551669E-3</v>
      </c>
      <c r="Z9">
        <f t="shared" si="26"/>
        <v>0.93245004183091806</v>
      </c>
      <c r="AB9">
        <f t="shared" si="27"/>
        <v>1637.6533088021465</v>
      </c>
      <c r="AC9">
        <f t="shared" si="2"/>
        <v>1844.5259745982589</v>
      </c>
      <c r="AE9">
        <f t="shared" si="3"/>
        <v>1230.152761294738</v>
      </c>
      <c r="AF9">
        <f t="shared" si="4"/>
        <v>-61.507638064736895</v>
      </c>
      <c r="AG9">
        <f t="shared" si="5"/>
        <v>-23.311251045772952</v>
      </c>
      <c r="AH9">
        <f t="shared" si="6"/>
        <v>-424.16015236088259</v>
      </c>
      <c r="AI9">
        <f t="shared" si="7"/>
        <v>721.17371982334544</v>
      </c>
      <c r="AJ9">
        <f t="shared" si="8"/>
        <v>-206.87266579611241</v>
      </c>
      <c r="AK9">
        <f t="shared" si="32"/>
        <v>196.44089024225033</v>
      </c>
      <c r="AL9">
        <f t="shared" si="9"/>
        <v>710.74194426948338</v>
      </c>
      <c r="AN9">
        <f t="shared" si="10"/>
        <v>751.64374535278216</v>
      </c>
      <c r="AO9">
        <f t="shared" si="11"/>
        <v>-37.582187267639107</v>
      </c>
      <c r="AP9">
        <f t="shared" si="12"/>
        <v>-14.243561122004117</v>
      </c>
      <c r="AQ9">
        <f t="shared" si="13"/>
        <v>-259.16888989818199</v>
      </c>
      <c r="AR9">
        <f t="shared" si="14"/>
        <v>440.64910706495687</v>
      </c>
      <c r="AS9">
        <f t="shared" si="15"/>
        <v>-126.40263081346583</v>
      </c>
      <c r="AT9">
        <f t="shared" si="16"/>
        <v>120.02864288717622</v>
      </c>
      <c r="AU9">
        <f t="shared" si="17"/>
        <v>434.27511913866726</v>
      </c>
      <c r="AW9">
        <v>6</v>
      </c>
      <c r="AX9">
        <f>(R9*SUMPRODUCT(K10:$K$23, X10:$X$23)-$AZ$3*SUMPRODUCT(K9:$K$22, W10:$W$23))/Z9</f>
        <v>1978.1499188701075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8.5570000000000007E-2</v>
      </c>
      <c r="I10" s="1">
        <f t="shared" si="19"/>
        <v>1.0855699999999999</v>
      </c>
      <c r="J10">
        <f t="shared" si="20"/>
        <v>0.92117505089492158</v>
      </c>
      <c r="K10">
        <f t="shared" si="28"/>
        <v>0.56285323836647017</v>
      </c>
      <c r="L10" s="2">
        <v>7</v>
      </c>
      <c r="M10" s="8">
        <v>1.9035300000000001E-3</v>
      </c>
      <c r="O10">
        <f t="shared" si="29"/>
        <v>1319.269350751772</v>
      </c>
      <c r="P10">
        <f t="shared" si="30"/>
        <v>65.963467537588599</v>
      </c>
      <c r="Q10" s="5">
        <f t="shared" si="31"/>
        <v>25</v>
      </c>
      <c r="R10">
        <f t="shared" si="0"/>
        <v>250000</v>
      </c>
      <c r="S10">
        <f t="shared" si="1"/>
        <v>2191.3571651186367</v>
      </c>
      <c r="U10">
        <f t="shared" si="21"/>
        <v>1.9035300000000001E-3</v>
      </c>
      <c r="V10">
        <f t="shared" si="22"/>
        <v>0.01</v>
      </c>
      <c r="W10">
        <f t="shared" si="23"/>
        <v>0.93245004183091806</v>
      </c>
      <c r="X10">
        <f t="shared" si="24"/>
        <v>1.7749466281264076E-3</v>
      </c>
      <c r="Y10">
        <f t="shared" si="25"/>
        <v>9.3245004183091802E-3</v>
      </c>
      <c r="Z10">
        <f t="shared" si="26"/>
        <v>0.92135059478448245</v>
      </c>
      <c r="AB10">
        <f t="shared" si="27"/>
        <v>1844.5259745982589</v>
      </c>
      <c r="AC10">
        <f t="shared" si="2"/>
        <v>2019.0082274672932</v>
      </c>
      <c r="AE10">
        <f t="shared" si="3"/>
        <v>1215.509600996083</v>
      </c>
      <c r="AF10">
        <f t="shared" si="4"/>
        <v>-60.775480049804159</v>
      </c>
      <c r="AG10">
        <f t="shared" si="5"/>
        <v>-23.03376486961206</v>
      </c>
      <c r="AH10">
        <f t="shared" si="6"/>
        <v>-443.73665703160191</v>
      </c>
      <c r="AI10">
        <f t="shared" si="7"/>
        <v>687.96369904506491</v>
      </c>
      <c r="AJ10">
        <f t="shared" si="8"/>
        <v>-174.48225286903426</v>
      </c>
      <c r="AK10">
        <f t="shared" si="32"/>
        <v>209.94820668811766</v>
      </c>
      <c r="AL10">
        <f t="shared" si="9"/>
        <v>723.42965286414835</v>
      </c>
      <c r="AN10">
        <f t="shared" si="10"/>
        <v>684.15351518618138</v>
      </c>
      <c r="AO10">
        <f t="shared" si="11"/>
        <v>-34.207675759309069</v>
      </c>
      <c r="AP10">
        <f t="shared" si="12"/>
        <v>-12.964629148632984</v>
      </c>
      <c r="AQ10">
        <f t="shared" si="13"/>
        <v>-249.75861439214884</v>
      </c>
      <c r="AR10">
        <f t="shared" si="14"/>
        <v>387.22259588609046</v>
      </c>
      <c r="AS10">
        <f t="shared" si="15"/>
        <v>-98.207901064813257</v>
      </c>
      <c r="AT10">
        <f t="shared" si="16"/>
        <v>118.17002802364004</v>
      </c>
      <c r="AU10">
        <f t="shared" si="17"/>
        <v>407.18472284491725</v>
      </c>
      <c r="AW10">
        <v>7</v>
      </c>
      <c r="AX10">
        <f>(R10*SUMPRODUCT(K11:$K$23, X11:$X$23)-$AZ$3*SUMPRODUCT(K10:$K$22, W11:$W$23))/Z10</f>
        <v>2191.3571651186367</v>
      </c>
    </row>
    <row r="11" spans="1:52" x14ac:dyDescent="0.25">
      <c r="A11" t="s">
        <v>33</v>
      </c>
      <c r="C11" s="24">
        <f>AU25</f>
        <v>1481.8030303139599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8.5570000000000007E-2</v>
      </c>
      <c r="I11" s="1">
        <f t="shared" si="19"/>
        <v>1.0855699999999999</v>
      </c>
      <c r="J11">
        <f t="shared" si="20"/>
        <v>0.92117505089492158</v>
      </c>
      <c r="K11">
        <f t="shared" si="28"/>
        <v>0.51848636049860453</v>
      </c>
      <c r="L11" s="2">
        <v>8</v>
      </c>
      <c r="M11" s="8">
        <v>2.008026E-3</v>
      </c>
      <c r="O11">
        <f t="shared" si="29"/>
        <v>1319.269350751772</v>
      </c>
      <c r="P11">
        <f t="shared" si="30"/>
        <v>65.963467537588599</v>
      </c>
      <c r="Q11" s="5">
        <f t="shared" si="31"/>
        <v>25</v>
      </c>
      <c r="R11">
        <f t="shared" si="0"/>
        <v>250000</v>
      </c>
      <c r="S11">
        <f t="shared" si="1"/>
        <v>2378.7487542763465</v>
      </c>
      <c r="U11">
        <f t="shared" si="21"/>
        <v>2.008026E-3</v>
      </c>
      <c r="V11">
        <f t="shared" si="22"/>
        <v>0.01</v>
      </c>
      <c r="W11">
        <f t="shared" si="23"/>
        <v>0.92135059478448245</v>
      </c>
      <c r="X11">
        <f t="shared" si="24"/>
        <v>1.8500959494427052E-3</v>
      </c>
      <c r="Y11">
        <f t="shared" si="25"/>
        <v>9.2135059478448255E-3</v>
      </c>
      <c r="Z11">
        <f t="shared" si="26"/>
        <v>0.91028699288719483</v>
      </c>
      <c r="AB11">
        <f t="shared" si="27"/>
        <v>2019.0082274672932</v>
      </c>
      <c r="AC11">
        <f t="shared" si="2"/>
        <v>2165.344050364376</v>
      </c>
      <c r="AE11">
        <f t="shared" si="3"/>
        <v>1200.9137301040723</v>
      </c>
      <c r="AF11">
        <f t="shared" si="4"/>
        <v>-60.045686505203619</v>
      </c>
      <c r="AG11">
        <f t="shared" si="5"/>
        <v>-22.75717482217987</v>
      </c>
      <c r="AH11">
        <f t="shared" si="6"/>
        <v>-462.5239873606763</v>
      </c>
      <c r="AI11">
        <f t="shared" si="7"/>
        <v>655.5868814160126</v>
      </c>
      <c r="AJ11">
        <f t="shared" si="8"/>
        <v>-146.33582289708283</v>
      </c>
      <c r="AK11">
        <f t="shared" si="32"/>
        <v>221.19133897463135</v>
      </c>
      <c r="AL11">
        <f t="shared" si="9"/>
        <v>730.44239749356109</v>
      </c>
      <c r="AN11">
        <f t="shared" si="10"/>
        <v>622.65738919446392</v>
      </c>
      <c r="AO11">
        <f t="shared" si="11"/>
        <v>-31.132869459723196</v>
      </c>
      <c r="AP11">
        <f t="shared" si="12"/>
        <v>-11.799284748782519</v>
      </c>
      <c r="AQ11">
        <f t="shared" si="13"/>
        <v>-239.81237884993962</v>
      </c>
      <c r="AR11">
        <f t="shared" si="14"/>
        <v>339.9128561360186</v>
      </c>
      <c r="AS11">
        <f t="shared" si="15"/>
        <v>-75.873128224476844</v>
      </c>
      <c r="AT11">
        <f t="shared" si="16"/>
        <v>114.68469231876975</v>
      </c>
      <c r="AU11">
        <f t="shared" si="17"/>
        <v>378.72442023031152</v>
      </c>
      <c r="AW11">
        <v>8</v>
      </c>
      <c r="AX11">
        <f>(R11*SUMPRODUCT(K12:$K$23, X12:$X$23)-$AZ$3*SUMPRODUCT(K11:$K$22, W12:$W$23))/Z11</f>
        <v>2378.7487542763465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8.5570000000000007E-2</v>
      </c>
      <c r="I12" s="1">
        <f t="shared" si="19"/>
        <v>1.0855699999999999</v>
      </c>
      <c r="J12">
        <f t="shared" si="20"/>
        <v>0.92117505089492158</v>
      </c>
      <c r="K12">
        <f t="shared" si="28"/>
        <v>0.47761669952062469</v>
      </c>
      <c r="L12" s="2">
        <v>9</v>
      </c>
      <c r="M12" s="8">
        <v>2.1277219999999999E-3</v>
      </c>
      <c r="O12">
        <f t="shared" si="29"/>
        <v>1319.269350751772</v>
      </c>
      <c r="P12">
        <f t="shared" si="30"/>
        <v>65.963467537588599</v>
      </c>
      <c r="Q12" s="5">
        <f t="shared" si="31"/>
        <v>25</v>
      </c>
      <c r="R12">
        <f t="shared" si="0"/>
        <v>250000</v>
      </c>
      <c r="S12">
        <f t="shared" si="1"/>
        <v>2541.5881686050298</v>
      </c>
      <c r="U12">
        <f t="shared" si="21"/>
        <v>2.1277219999999999E-3</v>
      </c>
      <c r="V12">
        <f t="shared" si="22"/>
        <v>0.01</v>
      </c>
      <c r="W12">
        <f t="shared" si="23"/>
        <v>0.91028699288719483</v>
      </c>
      <c r="X12">
        <f t="shared" si="24"/>
        <v>1.9368376610799278E-3</v>
      </c>
      <c r="Y12">
        <f t="shared" si="25"/>
        <v>9.1028699288719494E-3</v>
      </c>
      <c r="Z12">
        <f t="shared" si="26"/>
        <v>0.89924728529724296</v>
      </c>
      <c r="AB12">
        <f t="shared" si="27"/>
        <v>2165.344050364376</v>
      </c>
      <c r="AC12">
        <f t="shared" si="2"/>
        <v>2285.5162609616646</v>
      </c>
      <c r="AE12">
        <f t="shared" si="3"/>
        <v>1186.3493822393873</v>
      </c>
      <c r="AF12">
        <f t="shared" si="4"/>
        <v>-59.317469111969359</v>
      </c>
      <c r="AG12">
        <f t="shared" si="5"/>
        <v>-22.481182132431073</v>
      </c>
      <c r="AH12">
        <f t="shared" si="6"/>
        <v>-484.20941526998195</v>
      </c>
      <c r="AI12">
        <f t="shared" si="7"/>
        <v>620.34131572500496</v>
      </c>
      <c r="AJ12">
        <f t="shared" si="8"/>
        <v>-120.17221059728854</v>
      </c>
      <c r="AK12">
        <f t="shared" si="32"/>
        <v>230.46631744442561</v>
      </c>
      <c r="AL12">
        <f t="shared" si="9"/>
        <v>730.63542257214203</v>
      </c>
      <c r="AN12">
        <f t="shared" si="10"/>
        <v>566.62027642350813</v>
      </c>
      <c r="AO12">
        <f t="shared" si="11"/>
        <v>-28.331013821175407</v>
      </c>
      <c r="AP12">
        <f t="shared" si="12"/>
        <v>-10.737388011413769</v>
      </c>
      <c r="AQ12">
        <f t="shared" si="13"/>
        <v>-231.26650279806034</v>
      </c>
      <c r="AR12">
        <f t="shared" si="14"/>
        <v>296.28537179285865</v>
      </c>
      <c r="AS12">
        <f t="shared" si="15"/>
        <v>-57.396254599574391</v>
      </c>
      <c r="AT12">
        <f t="shared" si="16"/>
        <v>110.07456188847914</v>
      </c>
      <c r="AU12">
        <f t="shared" si="17"/>
        <v>348.96367908176342</v>
      </c>
      <c r="AW12">
        <v>9</v>
      </c>
      <c r="AX12">
        <f>(R12*SUMPRODUCT(K13:$K$23, X13:$X$23)-$AZ$3*SUMPRODUCT(K12:$K$22, W13:$W$23))/Z12</f>
        <v>2541.5881686050298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8.5570000000000007E-2</v>
      </c>
      <c r="I13" s="1">
        <f t="shared" si="19"/>
        <v>1.0855699999999999</v>
      </c>
      <c r="J13">
        <f t="shared" si="20"/>
        <v>0.92117505089492158</v>
      </c>
      <c r="K13">
        <f t="shared" si="28"/>
        <v>0.43996858748917589</v>
      </c>
      <c r="L13" s="2">
        <v>10</v>
      </c>
      <c r="M13" s="8">
        <v>2.2569180000000001E-3</v>
      </c>
      <c r="O13">
        <f t="shared" si="29"/>
        <v>1319.269350751772</v>
      </c>
      <c r="P13">
        <f t="shared" si="30"/>
        <v>65.963467537588599</v>
      </c>
      <c r="Q13" s="5">
        <f t="shared" si="31"/>
        <v>25</v>
      </c>
      <c r="R13">
        <f t="shared" si="0"/>
        <v>250000</v>
      </c>
      <c r="S13">
        <f t="shared" si="1"/>
        <v>2681.858549150033</v>
      </c>
      <c r="U13">
        <f t="shared" si="21"/>
        <v>2.2569180000000001E-3</v>
      </c>
      <c r="V13">
        <f t="shared" si="22"/>
        <v>0.01</v>
      </c>
      <c r="W13">
        <f t="shared" si="23"/>
        <v>0.89924728529724296</v>
      </c>
      <c r="X13">
        <f t="shared" si="24"/>
        <v>2.0295273846384831E-3</v>
      </c>
      <c r="Y13">
        <f t="shared" si="25"/>
        <v>8.9924728529724302E-3</v>
      </c>
      <c r="Z13">
        <f t="shared" si="26"/>
        <v>0.88822528505963205</v>
      </c>
      <c r="AB13">
        <f t="shared" si="27"/>
        <v>2285.5162609616646</v>
      </c>
      <c r="AC13">
        <f t="shared" si="2"/>
        <v>2382.0945743083994</v>
      </c>
      <c r="AE13">
        <f t="shared" si="3"/>
        <v>1171.8083951419283</v>
      </c>
      <c r="AF13">
        <f t="shared" si="4"/>
        <v>-58.59041975709642</v>
      </c>
      <c r="AG13">
        <f t="shared" si="5"/>
        <v>-22.205632126490801</v>
      </c>
      <c r="AH13">
        <f t="shared" si="6"/>
        <v>-507.38184615962075</v>
      </c>
      <c r="AI13">
        <f t="shared" si="7"/>
        <v>583.63049709872018</v>
      </c>
      <c r="AJ13">
        <f t="shared" si="8"/>
        <v>-96.578313346734831</v>
      </c>
      <c r="AK13">
        <f t="shared" si="32"/>
        <v>237.91139654425479</v>
      </c>
      <c r="AL13">
        <f t="shared" si="9"/>
        <v>724.96358029624014</v>
      </c>
      <c r="AN13">
        <f t="shared" si="10"/>
        <v>515.55888441855222</v>
      </c>
      <c r="AO13">
        <f t="shared" si="11"/>
        <v>-25.777944220927616</v>
      </c>
      <c r="AP13">
        <f t="shared" si="12"/>
        <v>-9.7697806009964232</v>
      </c>
      <c r="AQ13">
        <f t="shared" si="13"/>
        <v>-223.23207417249867</v>
      </c>
      <c r="AR13">
        <f t="shared" si="14"/>
        <v>256.77908542412951</v>
      </c>
      <c r="AS13">
        <f t="shared" si="15"/>
        <v>-42.491424105249948</v>
      </c>
      <c r="AT13">
        <f t="shared" si="16"/>
        <v>104.67354108515298</v>
      </c>
      <c r="AU13">
        <f t="shared" si="17"/>
        <v>318.96120240403252</v>
      </c>
      <c r="AW13">
        <v>10</v>
      </c>
      <c r="AX13">
        <f>(R13*SUMPRODUCT(K14:$K$23, X14:$X$23)-$AZ$3*SUMPRODUCT(K13:$K$22, W14:$W$23))/Z13</f>
        <v>2681.858549150033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0.40528808597250837</v>
      </c>
      <c r="L14" s="2">
        <v>11</v>
      </c>
      <c r="M14" s="8">
        <v>2.397513E-3</v>
      </c>
      <c r="O14">
        <f t="shared" si="29"/>
        <v>1319.269350751772</v>
      </c>
      <c r="P14">
        <f t="shared" si="30"/>
        <v>65.963467537588599</v>
      </c>
      <c r="Q14" s="5">
        <f t="shared" si="31"/>
        <v>25</v>
      </c>
      <c r="R14">
        <f t="shared" si="0"/>
        <v>250000</v>
      </c>
      <c r="S14">
        <f t="shared" si="1"/>
        <v>2801.2753620200901</v>
      </c>
      <c r="U14">
        <f t="shared" si="21"/>
        <v>2.397513E-3</v>
      </c>
      <c r="V14">
        <f t="shared" si="22"/>
        <v>0.01</v>
      </c>
      <c r="W14">
        <f t="shared" si="23"/>
        <v>0.88822528505963205</v>
      </c>
      <c r="X14">
        <f t="shared" si="24"/>
        <v>2.1295316678591738E-3</v>
      </c>
      <c r="Y14">
        <f t="shared" si="25"/>
        <v>8.882252850596321E-3</v>
      </c>
      <c r="Z14">
        <f t="shared" si="26"/>
        <v>0.87721350054117664</v>
      </c>
      <c r="AB14">
        <f t="shared" si="27"/>
        <v>2382.0945743083994</v>
      </c>
      <c r="AC14">
        <f t="shared" si="2"/>
        <v>2457.3165662973952</v>
      </c>
      <c r="AE14">
        <f t="shared" si="3"/>
        <v>1157.2808853296474</v>
      </c>
      <c r="AF14">
        <f t="shared" si="4"/>
        <v>-57.864044266482367</v>
      </c>
      <c r="AG14">
        <f t="shared" si="5"/>
        <v>-21.930337513529416</v>
      </c>
      <c r="AH14">
        <f t="shared" si="6"/>
        <v>-532.38291696479348</v>
      </c>
      <c r="AI14">
        <f t="shared" si="7"/>
        <v>545.10358658484222</v>
      </c>
      <c r="AJ14">
        <f t="shared" si="8"/>
        <v>-75.221991988995796</v>
      </c>
      <c r="AK14">
        <f t="shared" si="32"/>
        <v>243.70579907600953</v>
      </c>
      <c r="AL14">
        <f t="shared" si="9"/>
        <v>713.58739367185592</v>
      </c>
      <c r="AN14">
        <f t="shared" si="10"/>
        <v>469.03215494782273</v>
      </c>
      <c r="AO14">
        <f t="shared" si="11"/>
        <v>-23.451607747391137</v>
      </c>
      <c r="AP14">
        <f t="shared" si="12"/>
        <v>-8.8881045155894363</v>
      </c>
      <c r="AQ14">
        <f t="shared" si="13"/>
        <v>-215.76845342112202</v>
      </c>
      <c r="AR14">
        <f t="shared" si="14"/>
        <v>220.92398926372019</v>
      </c>
      <c r="AS14">
        <f t="shared" si="15"/>
        <v>-30.486577156259465</v>
      </c>
      <c r="AT14">
        <f t="shared" si="16"/>
        <v>98.771056847916597</v>
      </c>
      <c r="AU14">
        <f t="shared" si="17"/>
        <v>289.20846895537733</v>
      </c>
      <c r="AW14">
        <v>11</v>
      </c>
      <c r="AX14">
        <f>(R14*SUMPRODUCT(K15:$K$23, X15:$X$23)-$AZ$3*SUMPRODUCT(K14:$K$22, W15:$W$23))/Z14</f>
        <v>2801.2753620200901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0.37334127322283073</v>
      </c>
      <c r="L15" s="2">
        <v>12</v>
      </c>
      <c r="M15" s="8">
        <v>2.5466569999999999E-3</v>
      </c>
      <c r="O15">
        <f t="shared" si="29"/>
        <v>1319.269350751772</v>
      </c>
      <c r="P15">
        <f t="shared" si="30"/>
        <v>65.963467537588599</v>
      </c>
      <c r="Q15" s="5">
        <f t="shared" si="31"/>
        <v>25</v>
      </c>
      <c r="R15">
        <f t="shared" si="0"/>
        <v>250000</v>
      </c>
      <c r="S15">
        <f t="shared" si="1"/>
        <v>2901.7749752218424</v>
      </c>
      <c r="U15">
        <f t="shared" si="21"/>
        <v>2.5466569999999999E-3</v>
      </c>
      <c r="V15">
        <f t="shared" si="22"/>
        <v>0.01</v>
      </c>
      <c r="W15">
        <f t="shared" si="23"/>
        <v>0.87721350054117664</v>
      </c>
      <c r="X15">
        <f t="shared" si="24"/>
        <v>2.233961901647691E-3</v>
      </c>
      <c r="Y15">
        <f t="shared" si="25"/>
        <v>8.7721350054117669E-3</v>
      </c>
      <c r="Z15">
        <f t="shared" si="26"/>
        <v>0.86620740363411719</v>
      </c>
      <c r="AB15">
        <f t="shared" si="27"/>
        <v>2457.3165662973952</v>
      </c>
      <c r="AC15">
        <f t="shared" si="2"/>
        <v>2513.5389672173669</v>
      </c>
      <c r="AE15">
        <f t="shared" si="3"/>
        <v>1142.76087900876</v>
      </c>
      <c r="AF15">
        <f t="shared" si="4"/>
        <v>-57.138043950437996</v>
      </c>
      <c r="AG15">
        <f t="shared" si="5"/>
        <v>-21.655185090852928</v>
      </c>
      <c r="AH15">
        <f t="shared" si="6"/>
        <v>-558.49047541192272</v>
      </c>
      <c r="AI15">
        <f t="shared" si="7"/>
        <v>505.4771745555463</v>
      </c>
      <c r="AJ15">
        <f t="shared" si="8"/>
        <v>-56.222400919971733</v>
      </c>
      <c r="AK15">
        <f t="shared" si="32"/>
        <v>248.00575809490022</v>
      </c>
      <c r="AL15">
        <f t="shared" si="9"/>
        <v>697.26053173047478</v>
      </c>
      <c r="AN15">
        <f t="shared" si="10"/>
        <v>426.63980155837163</v>
      </c>
      <c r="AO15">
        <f t="shared" si="11"/>
        <v>-21.331990077918583</v>
      </c>
      <c r="AP15">
        <f t="shared" si="12"/>
        <v>-8.0847743736950939</v>
      </c>
      <c r="AQ15">
        <f t="shared" si="13"/>
        <v>-208.50754517311125</v>
      </c>
      <c r="AR15">
        <f t="shared" si="14"/>
        <v>188.71549193364672</v>
      </c>
      <c r="AS15">
        <f t="shared" si="15"/>
        <v>-20.990142743106695</v>
      </c>
      <c r="AT15">
        <f t="shared" si="16"/>
        <v>92.590785493743411</v>
      </c>
      <c r="AU15">
        <f t="shared" si="17"/>
        <v>260.31613468428344</v>
      </c>
      <c r="AW15">
        <v>12</v>
      </c>
      <c r="AX15">
        <f>(R15*SUMPRODUCT(K16:$K$23, X16:$X$23)-$AZ$3*SUMPRODUCT(K15:$K$22, W16:$W$23))/Z15</f>
        <v>2901.7749752218424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0.3439126663622159</v>
      </c>
      <c r="L16" s="2">
        <v>13</v>
      </c>
      <c r="M16" s="8">
        <v>3.8442260000000001E-3</v>
      </c>
      <c r="O16">
        <f t="shared" si="29"/>
        <v>1319.269350751772</v>
      </c>
      <c r="P16">
        <f t="shared" si="30"/>
        <v>65.963467537588599</v>
      </c>
      <c r="Q16" s="5">
        <f t="shared" si="31"/>
        <v>25</v>
      </c>
      <c r="R16">
        <f t="shared" si="0"/>
        <v>250000</v>
      </c>
      <c r="S16">
        <f t="shared" si="1"/>
        <v>2889.2518129172736</v>
      </c>
      <c r="U16">
        <f t="shared" si="21"/>
        <v>3.8442260000000001E-3</v>
      </c>
      <c r="V16">
        <f t="shared" si="22"/>
        <v>0.01</v>
      </c>
      <c r="W16">
        <f t="shared" si="23"/>
        <v>0.86620740363411719</v>
      </c>
      <c r="X16">
        <f t="shared" si="24"/>
        <v>3.3298970224427678E-3</v>
      </c>
      <c r="Y16">
        <f t="shared" si="25"/>
        <v>8.6620740363411719E-3</v>
      </c>
      <c r="Z16">
        <f t="shared" si="26"/>
        <v>0.85421543257533328</v>
      </c>
      <c r="AB16">
        <f t="shared" si="27"/>
        <v>2513.5389672173669</v>
      </c>
      <c r="AC16">
        <f t="shared" si="2"/>
        <v>2468.0434871901948</v>
      </c>
      <c r="AE16">
        <f t="shared" si="3"/>
        <v>1126.9402391358039</v>
      </c>
      <c r="AF16">
        <f t="shared" si="4"/>
        <v>-56.347011956790197</v>
      </c>
      <c r="AG16">
        <f t="shared" si="5"/>
        <v>-21.355385814383332</v>
      </c>
      <c r="AH16">
        <f t="shared" si="6"/>
        <v>-832.4742556106919</v>
      </c>
      <c r="AI16">
        <f t="shared" si="7"/>
        <v>216.76358575393874</v>
      </c>
      <c r="AJ16">
        <f t="shared" si="8"/>
        <v>45.495480027172107</v>
      </c>
      <c r="AK16">
        <f t="shared" si="32"/>
        <v>250.88925360774667</v>
      </c>
      <c r="AL16">
        <f t="shared" si="9"/>
        <v>513.14831938885754</v>
      </c>
      <c r="AN16">
        <f t="shared" si="10"/>
        <v>387.56902247206756</v>
      </c>
      <c r="AO16">
        <f t="shared" si="11"/>
        <v>-19.378451123603377</v>
      </c>
      <c r="AP16">
        <f t="shared" si="12"/>
        <v>-7.3443876766184131</v>
      </c>
      <c r="AQ16">
        <f t="shared" si="13"/>
        <v>-286.29844092497393</v>
      </c>
      <c r="AR16">
        <f t="shared" si="14"/>
        <v>74.547742746871904</v>
      </c>
      <c r="AS16">
        <f t="shared" si="15"/>
        <v>15.646471843573698</v>
      </c>
      <c r="AT16">
        <f t="shared" si="16"/>
        <v>86.283992169866352</v>
      </c>
      <c r="AU16">
        <f t="shared" si="17"/>
        <v>176.47820676031196</v>
      </c>
      <c r="AW16">
        <v>13</v>
      </c>
      <c r="AX16">
        <f>(R16*SUMPRODUCT(K17:$K$23, X17:$X$23)-$AZ$3*SUMPRODUCT(K16:$K$22, W17:$W$23))/Z16</f>
        <v>2889.2518129172736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0.31680376793962239</v>
      </c>
      <c r="L17" s="2">
        <v>14</v>
      </c>
      <c r="M17" s="8">
        <v>5.3300140000000001E-3</v>
      </c>
      <c r="O17">
        <f t="shared" si="29"/>
        <v>1319.269350751772</v>
      </c>
      <c r="P17">
        <f t="shared" si="30"/>
        <v>65.963467537588599</v>
      </c>
      <c r="Q17" s="5">
        <f t="shared" si="31"/>
        <v>25</v>
      </c>
      <c r="R17">
        <f t="shared" si="0"/>
        <v>250000</v>
      </c>
      <c r="S17">
        <f t="shared" si="1"/>
        <v>2765.5900126067522</v>
      </c>
      <c r="U17">
        <f t="shared" si="21"/>
        <v>5.3300140000000001E-3</v>
      </c>
      <c r="V17">
        <f t="shared" si="22"/>
        <v>0.01</v>
      </c>
      <c r="W17">
        <f t="shared" si="23"/>
        <v>0.85421543257533328</v>
      </c>
      <c r="X17">
        <f t="shared" si="24"/>
        <v>4.5529802146425822E-3</v>
      </c>
      <c r="Y17">
        <f t="shared" si="25"/>
        <v>8.5421543257533337E-3</v>
      </c>
      <c r="Z17">
        <f t="shared" si="26"/>
        <v>0.84112029803493737</v>
      </c>
      <c r="AB17">
        <f t="shared" si="27"/>
        <v>2468.0434871901948</v>
      </c>
      <c r="AC17">
        <f t="shared" si="2"/>
        <v>2326.1938956462377</v>
      </c>
      <c r="AE17">
        <f t="shared" si="3"/>
        <v>1109.6642294926887</v>
      </c>
      <c r="AF17">
        <f t="shared" si="4"/>
        <v>-55.483211474634437</v>
      </c>
      <c r="AG17">
        <f t="shared" si="5"/>
        <v>-21.028007450873435</v>
      </c>
      <c r="AH17">
        <f t="shared" si="6"/>
        <v>-1138.2450536606455</v>
      </c>
      <c r="AI17">
        <f t="shared" si="7"/>
        <v>-105.09204309346455</v>
      </c>
      <c r="AJ17">
        <f t="shared" si="8"/>
        <v>141.8495915439571</v>
      </c>
      <c r="AK17">
        <f t="shared" si="32"/>
        <v>246.55571536457745</v>
      </c>
      <c r="AL17">
        <f t="shared" si="9"/>
        <v>283.31326381507</v>
      </c>
      <c r="AN17">
        <f t="shared" si="10"/>
        <v>351.54580905110163</v>
      </c>
      <c r="AO17">
        <f t="shared" si="11"/>
        <v>-17.577290452555083</v>
      </c>
      <c r="AP17">
        <f t="shared" si="12"/>
        <v>-6.6617519926991582</v>
      </c>
      <c r="AQ17">
        <f t="shared" si="13"/>
        <v>-360.60032183833016</v>
      </c>
      <c r="AR17">
        <f t="shared" si="14"/>
        <v>-33.293555232482738</v>
      </c>
      <c r="AS17">
        <f t="shared" si="15"/>
        <v>44.938485081822009</v>
      </c>
      <c r="AT17">
        <f t="shared" si="16"/>
        <v>78.109779634547181</v>
      </c>
      <c r="AU17">
        <f t="shared" si="17"/>
        <v>89.754709483886458</v>
      </c>
      <c r="AW17">
        <v>14</v>
      </c>
      <c r="AX17">
        <f>(R17*SUMPRODUCT(K18:$K$23, X18:$X$23)-$AZ$3*SUMPRODUCT(K17:$K$22, W18:$W$23))/Z17</f>
        <v>2765.5900126067522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0.2918317270554846</v>
      </c>
      <c r="L18" s="2">
        <v>15</v>
      </c>
      <c r="M18" s="8">
        <v>6.9004050000000001E-3</v>
      </c>
      <c r="O18">
        <f t="shared" si="29"/>
        <v>1319.269350751772</v>
      </c>
      <c r="P18">
        <f t="shared" si="30"/>
        <v>65.963467537588599</v>
      </c>
      <c r="Q18" s="5">
        <f t="shared" si="31"/>
        <v>25</v>
      </c>
      <c r="R18">
        <f t="shared" si="0"/>
        <v>250000</v>
      </c>
      <c r="S18">
        <f t="shared" si="1"/>
        <v>2540.9925420465574</v>
      </c>
      <c r="U18">
        <f t="shared" si="21"/>
        <v>6.9004050000000001E-3</v>
      </c>
      <c r="V18">
        <f t="shared" si="22"/>
        <v>0.01</v>
      </c>
      <c r="W18">
        <f t="shared" si="23"/>
        <v>0.84112029803493737</v>
      </c>
      <c r="X18">
        <f t="shared" si="24"/>
        <v>5.804070710161772E-3</v>
      </c>
      <c r="Y18">
        <f t="shared" si="25"/>
        <v>8.4112029803493742E-3</v>
      </c>
      <c r="Z18">
        <f t="shared" si="26"/>
        <v>0.82690502434442625</v>
      </c>
      <c r="AB18">
        <f t="shared" si="27"/>
        <v>2326.1938956462377</v>
      </c>
      <c r="AC18">
        <f t="shared" si="2"/>
        <v>2101.1594998400142</v>
      </c>
      <c r="AE18">
        <f t="shared" si="3"/>
        <v>1090.9104546002495</v>
      </c>
      <c r="AF18">
        <f t="shared" si="4"/>
        <v>-54.545522730012472</v>
      </c>
      <c r="AG18">
        <f t="shared" si="5"/>
        <v>-20.672625608610655</v>
      </c>
      <c r="AH18">
        <f t="shared" si="6"/>
        <v>-1451.0176775404429</v>
      </c>
      <c r="AI18">
        <f t="shared" si="7"/>
        <v>-435.32537127881653</v>
      </c>
      <c r="AJ18">
        <f t="shared" si="8"/>
        <v>225.03439580622353</v>
      </c>
      <c r="AK18">
        <f t="shared" si="32"/>
        <v>235.37911792615324</v>
      </c>
      <c r="AL18">
        <f t="shared" si="9"/>
        <v>25.088142453560238</v>
      </c>
      <c r="AN18">
        <f t="shared" si="10"/>
        <v>318.36228202887463</v>
      </c>
      <c r="AO18">
        <f t="shared" si="11"/>
        <v>-15.918114101443731</v>
      </c>
      <c r="AP18">
        <f t="shared" si="12"/>
        <v>-6.0329280341322864</v>
      </c>
      <c r="AQ18">
        <f t="shared" si="13"/>
        <v>-423.45299482466572</v>
      </c>
      <c r="AR18">
        <f t="shared" si="14"/>
        <v>-127.04175493136708</v>
      </c>
      <c r="AS18">
        <f t="shared" si="15"/>
        <v>65.672176375017713</v>
      </c>
      <c r="AT18">
        <f t="shared" si="16"/>
        <v>68.691094497185873</v>
      </c>
      <c r="AU18">
        <f t="shared" si="17"/>
        <v>7.3215159408365071</v>
      </c>
      <c r="AW18">
        <v>15</v>
      </c>
      <c r="AX18">
        <f>(R18*SUMPRODUCT(K19:$K$23, X19:$X$23)-$AZ$3*SUMPRODUCT(K18:$K$22, W19:$W$23))/Z18</f>
        <v>2540.9925420465574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0.26882810602308888</v>
      </c>
      <c r="L19" s="2">
        <v>16</v>
      </c>
      <c r="M19" s="8">
        <v>8.6257439999999994E-3</v>
      </c>
      <c r="O19">
        <f t="shared" si="29"/>
        <v>1319.269350751772</v>
      </c>
      <c r="P19">
        <f t="shared" si="30"/>
        <v>65.963467537588599</v>
      </c>
      <c r="Q19" s="5">
        <f t="shared" si="31"/>
        <v>25</v>
      </c>
      <c r="R19">
        <f t="shared" si="0"/>
        <v>250000</v>
      </c>
      <c r="S19">
        <f t="shared" si="1"/>
        <v>2219.9331992627453</v>
      </c>
      <c r="U19">
        <f t="shared" si="21"/>
        <v>8.6257439999999994E-3</v>
      </c>
      <c r="V19">
        <f t="shared" si="22"/>
        <v>0.01</v>
      </c>
      <c r="W19">
        <f t="shared" si="23"/>
        <v>0.82690502434442625</v>
      </c>
      <c r="X19">
        <f t="shared" si="24"/>
        <v>7.1326710523087885E-3</v>
      </c>
      <c r="Y19">
        <f t="shared" si="25"/>
        <v>8.269050243444263E-3</v>
      </c>
      <c r="Z19">
        <f t="shared" si="26"/>
        <v>0.81150330304867324</v>
      </c>
      <c r="AB19">
        <f t="shared" si="27"/>
        <v>2101.1594998400142</v>
      </c>
      <c r="AC19">
        <f t="shared" si="2"/>
        <v>1801.4831237491264</v>
      </c>
      <c r="AE19">
        <f t="shared" si="3"/>
        <v>1070.5914357459417</v>
      </c>
      <c r="AF19">
        <f t="shared" si="4"/>
        <v>-53.52957178729708</v>
      </c>
      <c r="AG19">
        <f t="shared" si="5"/>
        <v>-20.287582576216831</v>
      </c>
      <c r="AH19">
        <f t="shared" si="6"/>
        <v>-1783.1677630771972</v>
      </c>
      <c r="AI19">
        <f t="shared" si="7"/>
        <v>-786.39348169476932</v>
      </c>
      <c r="AJ19">
        <f t="shared" si="8"/>
        <v>299.67637609088774</v>
      </c>
      <c r="AK19">
        <f t="shared" si="32"/>
        <v>218.27549546590609</v>
      </c>
      <c r="AL19">
        <f t="shared" si="9"/>
        <v>-268.44161013797549</v>
      </c>
      <c r="AN19">
        <f t="shared" si="10"/>
        <v>287.80506799612095</v>
      </c>
      <c r="AO19">
        <f t="shared" si="11"/>
        <v>-14.390253399806046</v>
      </c>
      <c r="AP19">
        <f t="shared" si="12"/>
        <v>-5.4538723997513889</v>
      </c>
      <c r="AQ19">
        <f t="shared" si="13"/>
        <v>-479.36561246947099</v>
      </c>
      <c r="AR19">
        <f t="shared" si="14"/>
        <v>-211.40467027290745</v>
      </c>
      <c r="AS19">
        <f t="shared" si="15"/>
        <v>80.561432604376222</v>
      </c>
      <c r="AT19">
        <f t="shared" si="16"/>
        <v>58.678588037350856</v>
      </c>
      <c r="AU19">
        <f t="shared" si="17"/>
        <v>-72.164649631180367</v>
      </c>
      <c r="AW19">
        <v>16</v>
      </c>
      <c r="AX19">
        <f>(R19*SUMPRODUCT(K20:$K$23, X20:$X$23)-$AZ$3*SUMPRODUCT(K19:$K$22, W20:$W$23))/Z19</f>
        <v>2219.9331992627453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0.24763774424780427</v>
      </c>
      <c r="L20" s="2">
        <v>17</v>
      </c>
      <c r="M20" s="8">
        <v>1.0476563E-2</v>
      </c>
      <c r="O20">
        <f t="shared" si="29"/>
        <v>1319.269350751772</v>
      </c>
      <c r="P20">
        <f t="shared" si="30"/>
        <v>65.963467537588599</v>
      </c>
      <c r="Q20" s="5">
        <f t="shared" si="31"/>
        <v>25</v>
      </c>
      <c r="R20">
        <f t="shared" si="0"/>
        <v>250000</v>
      </c>
      <c r="S20">
        <f t="shared" si="1"/>
        <v>1808.5422508638935</v>
      </c>
      <c r="U20">
        <f t="shared" si="21"/>
        <v>1.0476563E-2</v>
      </c>
      <c r="V20">
        <f t="shared" si="22"/>
        <v>0.01</v>
      </c>
      <c r="W20">
        <f t="shared" si="23"/>
        <v>0.81150330304867324</v>
      </c>
      <c r="X20">
        <f t="shared" si="24"/>
        <v>8.5017654790975165E-3</v>
      </c>
      <c r="Y20">
        <f t="shared" si="25"/>
        <v>8.1150330304867319E-3</v>
      </c>
      <c r="Z20">
        <f t="shared" si="26"/>
        <v>0.79488650453908893</v>
      </c>
      <c r="AB20">
        <f t="shared" si="27"/>
        <v>1801.4831237491264</v>
      </c>
      <c r="AC20">
        <f t="shared" si="2"/>
        <v>1437.5858281004564</v>
      </c>
      <c r="AE20">
        <f t="shared" si="3"/>
        <v>1048.6694027646292</v>
      </c>
      <c r="AF20">
        <f t="shared" si="4"/>
        <v>-52.433470138231463</v>
      </c>
      <c r="AG20">
        <f t="shared" si="5"/>
        <v>-19.872162613477222</v>
      </c>
      <c r="AH20">
        <f t="shared" si="6"/>
        <v>-2125.4413697743789</v>
      </c>
      <c r="AI20">
        <f t="shared" si="7"/>
        <v>-1149.0775997614583</v>
      </c>
      <c r="AJ20">
        <f t="shared" si="8"/>
        <v>363.89729564867002</v>
      </c>
      <c r="AK20">
        <f t="shared" si="32"/>
        <v>195.84033394628673</v>
      </c>
      <c r="AL20">
        <f t="shared" si="9"/>
        <v>-589.33997016650153</v>
      </c>
      <c r="AN20">
        <f t="shared" si="10"/>
        <v>259.69012536232492</v>
      </c>
      <c r="AO20">
        <f t="shared" si="11"/>
        <v>-12.984506268116245</v>
      </c>
      <c r="AP20">
        <f t="shared" si="12"/>
        <v>-4.9210975229270497</v>
      </c>
      <c r="AQ20">
        <f t="shared" si="13"/>
        <v>-526.33950634189046</v>
      </c>
      <c r="AR20">
        <f t="shared" si="14"/>
        <v>-284.55498477060883</v>
      </c>
      <c r="AS20">
        <f t="shared" si="15"/>
        <v>90.114705432312959</v>
      </c>
      <c r="AT20">
        <f t="shared" si="16"/>
        <v>48.497458531195136</v>
      </c>
      <c r="AU20">
        <f t="shared" si="17"/>
        <v>-145.9428208071007</v>
      </c>
      <c r="AW20">
        <v>17</v>
      </c>
      <c r="AX20">
        <f>(R20*SUMPRODUCT(K21:$K$23, X21:$X$23)-$AZ$3*SUMPRODUCT(K20:$K$22, W21:$W$23))/Z20</f>
        <v>1808.5422508638935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0.22811771166097466</v>
      </c>
      <c r="L21" s="2">
        <v>18</v>
      </c>
      <c r="M21" s="8">
        <v>1.2607808E-2</v>
      </c>
      <c r="O21">
        <f t="shared" si="29"/>
        <v>1319.269350751772</v>
      </c>
      <c r="P21">
        <f t="shared" si="30"/>
        <v>65.963467537588599</v>
      </c>
      <c r="Q21" s="5">
        <f t="shared" si="31"/>
        <v>25</v>
      </c>
      <c r="R21">
        <f t="shared" si="0"/>
        <v>250000</v>
      </c>
      <c r="S21">
        <f t="shared" si="1"/>
        <v>1303.3886233510646</v>
      </c>
      <c r="U21">
        <f t="shared" si="21"/>
        <v>1.2607808E-2</v>
      </c>
      <c r="V21">
        <f t="shared" si="22"/>
        <v>0.01</v>
      </c>
      <c r="W21">
        <f t="shared" si="23"/>
        <v>0.79488650453908893</v>
      </c>
      <c r="X21">
        <f t="shared" si="24"/>
        <v>1.0021776431019962E-2</v>
      </c>
      <c r="Y21">
        <f t="shared" si="25"/>
        <v>7.9488650453908901E-3</v>
      </c>
      <c r="Z21">
        <f t="shared" si="26"/>
        <v>0.77691586306267801</v>
      </c>
      <c r="AB21">
        <f t="shared" si="27"/>
        <v>1437.5858281004564</v>
      </c>
      <c r="AC21">
        <f t="shared" si="2"/>
        <v>1012.6232972168681</v>
      </c>
      <c r="AE21">
        <f t="shared" si="3"/>
        <v>1024.9612862514518</v>
      </c>
      <c r="AF21">
        <f t="shared" si="4"/>
        <v>-51.248064312572588</v>
      </c>
      <c r="AG21">
        <f t="shared" si="5"/>
        <v>-19.422896576566949</v>
      </c>
      <c r="AH21">
        <f t="shared" si="6"/>
        <v>-2505.4441077549905</v>
      </c>
      <c r="AI21">
        <f t="shared" si="7"/>
        <v>-1551.1537823926783</v>
      </c>
      <c r="AJ21">
        <f t="shared" si="8"/>
        <v>424.96253088358833</v>
      </c>
      <c r="AK21">
        <f t="shared" si="32"/>
        <v>168.79093350275349</v>
      </c>
      <c r="AL21">
        <f t="shared" si="9"/>
        <v>-957.40031800633642</v>
      </c>
      <c r="AN21">
        <f t="shared" si="10"/>
        <v>233.81182316077042</v>
      </c>
      <c r="AO21">
        <f t="shared" si="11"/>
        <v>-11.690591158038519</v>
      </c>
      <c r="AP21">
        <f t="shared" si="12"/>
        <v>-4.4307067208742312</v>
      </c>
      <c r="AQ21">
        <f t="shared" si="13"/>
        <v>-571.53617655554081</v>
      </c>
      <c r="AR21">
        <f t="shared" si="14"/>
        <v>-353.84565127368325</v>
      </c>
      <c r="AS21">
        <f t="shared" si="15"/>
        <v>96.941480086820448</v>
      </c>
      <c r="AT21">
        <f t="shared" si="16"/>
        <v>38.504201499767866</v>
      </c>
      <c r="AU21">
        <f t="shared" si="17"/>
        <v>-218.39996968709491</v>
      </c>
      <c r="AW21">
        <v>18</v>
      </c>
      <c r="AX21">
        <f>(R21*SUMPRODUCT(K22:$K$23, X22:$X$23)-$AZ$3*SUMPRODUCT(K21:$K$22, W22:$W$23))/Z21</f>
        <v>1303.3886233510646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0.21013634464933137</v>
      </c>
      <c r="L22" s="2">
        <v>19</v>
      </c>
      <c r="M22" s="8">
        <v>1.5033739000000001E-2</v>
      </c>
      <c r="O22">
        <f t="shared" si="29"/>
        <v>1319.269350751772</v>
      </c>
      <c r="P22">
        <f t="shared" si="30"/>
        <v>65.963467537588599</v>
      </c>
      <c r="Q22" s="5">
        <f t="shared" si="31"/>
        <v>25</v>
      </c>
      <c r="R22">
        <f t="shared" si="0"/>
        <v>250000</v>
      </c>
      <c r="S22">
        <f t="shared" si="1"/>
        <v>701.01460949988598</v>
      </c>
      <c r="U22">
        <f t="shared" si="21"/>
        <v>1.5033739000000001E-2</v>
      </c>
      <c r="V22">
        <f t="shared" si="22"/>
        <v>0.01</v>
      </c>
      <c r="W22">
        <f t="shared" si="23"/>
        <v>0.77691586306267801</v>
      </c>
      <c r="X22">
        <f t="shared" si="24"/>
        <v>1.1679950310244042E-2</v>
      </c>
      <c r="Y22">
        <f t="shared" si="25"/>
        <v>7.7691586306267799E-3</v>
      </c>
      <c r="Z22">
        <f t="shared" si="26"/>
        <v>0.7574667541218072</v>
      </c>
      <c r="AB22">
        <f t="shared" si="27"/>
        <v>1012.6232972168681</v>
      </c>
      <c r="AC22">
        <f t="shared" si="2"/>
        <v>530.99526084984484</v>
      </c>
      <c r="AE22">
        <f t="shared" si="3"/>
        <v>999.30267292632868</v>
      </c>
      <c r="AF22">
        <f t="shared" si="4"/>
        <v>-49.965133646316431</v>
      </c>
      <c r="AG22">
        <f t="shared" si="5"/>
        <v>-18.93666885304518</v>
      </c>
      <c r="AH22">
        <f t="shared" si="6"/>
        <v>-2919.9875775610103</v>
      </c>
      <c r="AI22">
        <f t="shared" si="7"/>
        <v>-1989.5867071340431</v>
      </c>
      <c r="AJ22">
        <f t="shared" si="8"/>
        <v>481.62803636702324</v>
      </c>
      <c r="AK22">
        <f t="shared" si="32"/>
        <v>137.33725855478164</v>
      </c>
      <c r="AL22">
        <f t="shared" si="9"/>
        <v>-1370.6214122122383</v>
      </c>
      <c r="AN22">
        <f t="shared" si="10"/>
        <v>209.98981088704505</v>
      </c>
      <c r="AO22">
        <f t="shared" si="11"/>
        <v>-10.499490544352252</v>
      </c>
      <c r="AP22">
        <f t="shared" si="12"/>
        <v>-3.9792823726137607</v>
      </c>
      <c r="AQ22">
        <f t="shared" si="13"/>
        <v>-613.59551597012671</v>
      </c>
      <c r="AR22">
        <f t="shared" si="14"/>
        <v>-418.08447800004757</v>
      </c>
      <c r="AS22">
        <f t="shared" si="15"/>
        <v>101.2075550428015</v>
      </c>
      <c r="AT22">
        <f t="shared" si="16"/>
        <v>28.859549496861927</v>
      </c>
      <c r="AU22">
        <f t="shared" si="17"/>
        <v>-288.01737346038419</v>
      </c>
      <c r="AW22">
        <v>19</v>
      </c>
      <c r="AX22">
        <f>(R22*SUMPRODUCT(K23:$K$23, X23:$X$23)-$AZ$3*SUMPRODUCT(K22:$K$22, W23:$W$23))/Z22</f>
        <v>701.01460949988598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0.19357235797722061</v>
      </c>
      <c r="L23" s="2">
        <v>20</v>
      </c>
      <c r="M23" s="8">
        <v>1.7719183999999999E-2</v>
      </c>
      <c r="O23">
        <f t="shared" si="29"/>
        <v>1319.269350751772</v>
      </c>
      <c r="P23">
        <f t="shared" si="30"/>
        <v>65.963467537588599</v>
      </c>
      <c r="Q23" s="5">
        <f t="shared" si="31"/>
        <v>25</v>
      </c>
      <c r="R23">
        <f t="shared" si="0"/>
        <v>250000</v>
      </c>
      <c r="S23">
        <f t="shared" si="1"/>
        <v>721.00014518838964</v>
      </c>
      <c r="U23">
        <f t="shared" si="21"/>
        <v>1.7719183999999999E-2</v>
      </c>
      <c r="V23">
        <f t="shared" si="22"/>
        <v>0.01</v>
      </c>
      <c r="W23">
        <f t="shared" si="23"/>
        <v>0.7574667541218072</v>
      </c>
      <c r="X23">
        <f t="shared" si="24"/>
        <v>1.3421692790167059E-2</v>
      </c>
      <c r="Y23">
        <f t="shared" si="25"/>
        <v>7.5746675412180723E-3</v>
      </c>
      <c r="Z23">
        <f t="shared" si="26"/>
        <v>0.73647039379042212</v>
      </c>
      <c r="AB23">
        <f t="shared" si="27"/>
        <v>530.99526084984484</v>
      </c>
      <c r="AC23">
        <f t="shared" si="2"/>
        <v>530.99526084984484</v>
      </c>
      <c r="AE23">
        <f t="shared" si="3"/>
        <v>971.60281826379207</v>
      </c>
      <c r="AF23">
        <f t="shared" si="4"/>
        <v>-48.580140913189602</v>
      </c>
      <c r="AG23">
        <f t="shared" si="5"/>
        <v>-18.411759844760553</v>
      </c>
      <c r="AH23">
        <f t="shared" si="6"/>
        <v>-3355.4231975417647</v>
      </c>
      <c r="AI23">
        <f t="shared" si="7"/>
        <v>-2450.8122800359229</v>
      </c>
      <c r="AJ23">
        <f t="shared" si="8"/>
        <v>0</v>
      </c>
      <c r="AK23">
        <f t="shared" si="32"/>
        <v>101.78125567403133</v>
      </c>
      <c r="AL23">
        <f t="shared" si="9"/>
        <v>-2349.0310243618915</v>
      </c>
      <c r="AN23">
        <f t="shared" si="10"/>
        <v>188.07544854863517</v>
      </c>
      <c r="AO23">
        <f t="shared" si="11"/>
        <v>-9.4037724274317593</v>
      </c>
      <c r="AP23">
        <f t="shared" si="12"/>
        <v>-3.5640077676606055</v>
      </c>
      <c r="AQ23">
        <f t="shared" si="13"/>
        <v>-649.51718035962472</v>
      </c>
      <c r="AR23">
        <f t="shared" si="14"/>
        <v>-474.40951200608191</v>
      </c>
      <c r="AS23">
        <f t="shared" si="15"/>
        <v>0</v>
      </c>
      <c r="AT23">
        <f t="shared" si="16"/>
        <v>19.702037658704608</v>
      </c>
      <c r="AU23">
        <f t="shared" si="17"/>
        <v>-454.70747434737729</v>
      </c>
      <c r="AW23">
        <v>20</v>
      </c>
      <c r="AX23">
        <f>(R23*SUMPRODUCT(K$23:$K24, X$23:$X24)-$AZ$3*SUMPRODUCT(K$22:$K23, W$23:$W24))/Z23</f>
        <v>721.00014518838964</v>
      </c>
    </row>
    <row r="25" spans="5:50" x14ac:dyDescent="0.25">
      <c r="AN25" s="6">
        <f t="shared" ref="AN25:AU25" si="33">SUM(AN3:AN23)</f>
        <v>11415.292945327643</v>
      </c>
      <c r="AO25" s="6">
        <f t="shared" si="33"/>
        <v>-1560.2166603302112</v>
      </c>
      <c r="AP25" s="6">
        <f t="shared" si="33"/>
        <v>-1713.7510540898097</v>
      </c>
      <c r="AQ25" s="6">
        <f t="shared" si="33"/>
        <v>-7014.9358534366993</v>
      </c>
      <c r="AR25" s="6">
        <f t="shared" si="33"/>
        <v>1126.3893774709225</v>
      </c>
      <c r="AS25" s="6">
        <f t="shared" si="33"/>
        <v>-1274.4185317079903</v>
      </c>
      <c r="AT25" s="6">
        <f t="shared" si="33"/>
        <v>1629.8321845510279</v>
      </c>
      <c r="AU25" s="7">
        <f t="shared" si="33"/>
        <v>1481.8030303139599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38" priority="1" operator="lessThan">
      <formula>0</formula>
    </cfRule>
  </conditionalFormatting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54E26F-EAC5-45D5-9358-C926DCADB19D}">
  <sheetPr codeName="Sheet59"/>
  <dimension ref="A1:AZ29"/>
  <sheetViews>
    <sheetView workbookViewId="0">
      <selection activeCell="B1" sqref="B1"/>
    </sheetView>
  </sheetViews>
  <sheetFormatPr defaultRowHeight="15" x14ac:dyDescent="0.25"/>
  <cols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f>'T.45.04.C'!C3*(1+C12)</f>
        <v>5379.6083390546437</v>
      </c>
      <c r="K3">
        <v>1</v>
      </c>
      <c r="L3" s="2">
        <v>0</v>
      </c>
      <c r="O3">
        <f>$C$3</f>
        <v>5379.6083390546437</v>
      </c>
      <c r="P3">
        <f>O3*B5</f>
        <v>4303.686671243715</v>
      </c>
      <c r="Q3" s="5">
        <f>B8</f>
        <v>1522.432587</v>
      </c>
      <c r="R3">
        <f t="shared" ref="R3:R23" si="0">$C$6</f>
        <v>250000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5379.6083390546437</v>
      </c>
      <c r="AF3">
        <f t="shared" ref="AF3:AF23" si="4">-$Z3*P3</f>
        <v>-4303.686671243715</v>
      </c>
      <c r="AG3">
        <f t="shared" ref="AG3:AG23" si="5">-$Z3*Q3</f>
        <v>-1522.432587</v>
      </c>
      <c r="AH3">
        <f t="shared" ref="AH3:AH23" si="6">-X3*R3</f>
        <v>0</v>
      </c>
      <c r="AI3">
        <f t="shared" ref="AI3:AI23" si="7">SUM(AE3:AH3)</f>
        <v>-446.51091918907127</v>
      </c>
      <c r="AJ3">
        <f t="shared" ref="AJ3:AJ23" si="8">AB3-AC3</f>
        <v>0</v>
      </c>
      <c r="AL3">
        <f t="shared" ref="AL3:AL23" si="9">SUM(AI3:AK3)</f>
        <v>-446.51091918907127</v>
      </c>
      <c r="AN3">
        <f t="shared" ref="AN3:AN23" si="10">AE3*$K3</f>
        <v>5379.6083390546437</v>
      </c>
      <c r="AO3">
        <f t="shared" ref="AO3:AO23" si="11">AF3*$K3</f>
        <v>-4303.686671243715</v>
      </c>
      <c r="AP3">
        <f t="shared" ref="AP3:AP23" si="12">AG3*$K3</f>
        <v>-1522.432587</v>
      </c>
      <c r="AQ3">
        <f t="shared" ref="AQ3:AQ23" si="13">AH3*$K3</f>
        <v>0</v>
      </c>
      <c r="AR3">
        <f t="shared" ref="AR3:AR23" si="14">AI3*$K3</f>
        <v>-446.51091918907127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-446.51091918907127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3266.5826519012612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23" si="18">F4+$C$9</f>
        <v>8.5570000000000007E-2</v>
      </c>
      <c r="I4" s="1">
        <f t="shared" ref="I4:I23" si="19">1+H4</f>
        <v>1.0855699999999999</v>
      </c>
      <c r="J4">
        <f t="shared" ref="J4:J23" si="20">1/I4</f>
        <v>0.92117505089492158</v>
      </c>
      <c r="K4">
        <f>J4</f>
        <v>0.92117505089492158</v>
      </c>
      <c r="L4" s="2">
        <v>1</v>
      </c>
      <c r="M4" s="8" cm="1">
        <f t="array" ref="M4:M23">Mortalities!B21:B40</f>
        <v>2.397513E-3</v>
      </c>
      <c r="R4">
        <f t="shared" si="0"/>
        <v>250000</v>
      </c>
      <c r="S4">
        <f t="shared" si="1"/>
        <v>2748.5252393377141</v>
      </c>
      <c r="U4">
        <f t="shared" ref="U4:U23" si="21">M4</f>
        <v>2.397513E-3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2.397513E-3</v>
      </c>
      <c r="Y4">
        <f t="shared" ref="Y4:Y23" si="25">V4*W4</f>
        <v>0.01</v>
      </c>
      <c r="Z4">
        <f t="shared" ref="Z4:Z23" si="26">MAX(0, W4-X4-Y4)</f>
        <v>0.98760248699999997</v>
      </c>
      <c r="AB4">
        <f t="shared" ref="AB4:AB23" si="27">AC3</f>
        <v>0</v>
      </c>
      <c r="AC4">
        <f t="shared" si="2"/>
        <v>2714.4503619521965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-599.37824999999998</v>
      </c>
      <c r="AI4">
        <f t="shared" si="7"/>
        <v>-599.37824999999998</v>
      </c>
      <c r="AJ4">
        <f t="shared" si="8"/>
        <v>-2714.4503619521965</v>
      </c>
      <c r="AK4">
        <f>H4*SUM(AB4, AE4:AF4)</f>
        <v>0</v>
      </c>
      <c r="AL4">
        <f t="shared" si="9"/>
        <v>-3313.8286119521963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-552.13228994905899</v>
      </c>
      <c r="AR4">
        <f t="shared" si="14"/>
        <v>-552.13228994905899</v>
      </c>
      <c r="AS4">
        <f t="shared" si="15"/>
        <v>-2500.4839503230528</v>
      </c>
      <c r="AT4">
        <f t="shared" si="16"/>
        <v>0</v>
      </c>
      <c r="AU4">
        <f t="shared" si="17"/>
        <v>-3052.6162402721116</v>
      </c>
      <c r="AW4">
        <v>1</v>
      </c>
      <c r="AX4">
        <f>(R4*SUMPRODUCT(K5:$K$23, X5:$X$23)-$AZ$3*SUMPRODUCT(K4:$K$22, W5:$W$23))/Z4</f>
        <v>2748.5252393377141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8.5570000000000007E-2</v>
      </c>
      <c r="I5" s="1">
        <f t="shared" si="19"/>
        <v>1.0855699999999999</v>
      </c>
      <c r="J5">
        <f t="shared" si="20"/>
        <v>0.92117505089492158</v>
      </c>
      <c r="K5">
        <f t="shared" ref="K5:K23" si="28">K4*J5</f>
        <v>0.84856347439126134</v>
      </c>
      <c r="L5" s="2">
        <v>2</v>
      </c>
      <c r="M5" s="8">
        <v>2.5466569999999999E-3</v>
      </c>
      <c r="O5">
        <f t="shared" ref="O5:O23" si="29">$C$3</f>
        <v>5379.6083390546437</v>
      </c>
      <c r="P5">
        <f t="shared" ref="P5:P23" si="30">O5*$C$5</f>
        <v>268.98041695273218</v>
      </c>
      <c r="Q5" s="5">
        <f t="shared" ref="Q5:Q23" si="31">$C$8</f>
        <v>25</v>
      </c>
      <c r="R5">
        <f t="shared" si="0"/>
        <v>250000</v>
      </c>
      <c r="S5">
        <f t="shared" si="1"/>
        <v>5283.6619460962374</v>
      </c>
      <c r="U5">
        <f t="shared" si="21"/>
        <v>2.5466569999999999E-3</v>
      </c>
      <c r="V5">
        <f t="shared" si="22"/>
        <v>0.01</v>
      </c>
      <c r="W5">
        <f t="shared" si="23"/>
        <v>0.98760248699999997</v>
      </c>
      <c r="X5">
        <f t="shared" si="24"/>
        <v>2.5150847867359588E-3</v>
      </c>
      <c r="Y5">
        <f t="shared" si="25"/>
        <v>9.8760248699999997E-3</v>
      </c>
      <c r="Z5">
        <f t="shared" si="26"/>
        <v>0.97521137734326402</v>
      </c>
      <c r="AB5">
        <f t="shared" si="27"/>
        <v>2714.4503619521965</v>
      </c>
      <c r="AC5">
        <f t="shared" si="2"/>
        <v>5152.6872438687024</v>
      </c>
      <c r="AE5">
        <f t="shared" si="3"/>
        <v>5246.255257896788</v>
      </c>
      <c r="AF5">
        <f t="shared" si="4"/>
        <v>-262.31276289483941</v>
      </c>
      <c r="AG5">
        <f t="shared" si="5"/>
        <v>-24.3802844335816</v>
      </c>
      <c r="AH5">
        <f t="shared" si="6"/>
        <v>-628.77119668398973</v>
      </c>
      <c r="AI5">
        <f t="shared" si="7"/>
        <v>4330.7910138843772</v>
      </c>
      <c r="AJ5">
        <f t="shared" si="8"/>
        <v>-2438.2368819165058</v>
      </c>
      <c r="AK5">
        <f>H5*SUM(AB5, AE5:AF5)</f>
        <v>658.75147676956624</v>
      </c>
      <c r="AL5">
        <f t="shared" si="9"/>
        <v>2551.3056087374375</v>
      </c>
      <c r="AN5">
        <f t="shared" si="10"/>
        <v>4451.7805891843209</v>
      </c>
      <c r="AO5">
        <f t="shared" si="11"/>
        <v>-222.58902945921608</v>
      </c>
      <c r="AP5">
        <f t="shared" si="12"/>
        <v>-20.688218865607187</v>
      </c>
      <c r="AQ5">
        <f t="shared" si="13"/>
        <v>-533.55227125531746</v>
      </c>
      <c r="AR5">
        <f t="shared" si="14"/>
        <v>3674.9510696041802</v>
      </c>
      <c r="AS5">
        <f t="shared" si="15"/>
        <v>-2068.9987599079859</v>
      </c>
      <c r="AT5">
        <f t="shared" si="16"/>
        <v>558.9924418879574</v>
      </c>
      <c r="AU5">
        <f t="shared" si="17"/>
        <v>2164.9447515841521</v>
      </c>
      <c r="AW5">
        <v>2</v>
      </c>
      <c r="AX5">
        <f>(R5*SUMPRODUCT(K6:$K$23, X6:$X$23)-$AZ$3*SUMPRODUCT(K5:$K$22, W6:$W$23))/Z5</f>
        <v>5283.6619460962374</v>
      </c>
    </row>
    <row r="6" spans="1:52" x14ac:dyDescent="0.25">
      <c r="A6" t="s">
        <v>16</v>
      </c>
      <c r="C6" s="2">
        <f>'T.26.04.C'!C6</f>
        <v>250000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8.5570000000000007E-2</v>
      </c>
      <c r="I6" s="1">
        <f t="shared" si="19"/>
        <v>1.0855699999999999</v>
      </c>
      <c r="J6">
        <f t="shared" si="20"/>
        <v>0.92117505089492158</v>
      </c>
      <c r="K6">
        <f t="shared" si="28"/>
        <v>0.7816755017099416</v>
      </c>
      <c r="L6" s="2">
        <v>3</v>
      </c>
      <c r="M6" s="8">
        <v>3.8442260000000001E-3</v>
      </c>
      <c r="O6">
        <f t="shared" si="29"/>
        <v>5379.6083390546437</v>
      </c>
      <c r="P6">
        <f t="shared" si="30"/>
        <v>268.98041695273218</v>
      </c>
      <c r="Q6" s="5">
        <f t="shared" si="31"/>
        <v>25</v>
      </c>
      <c r="R6">
        <f t="shared" si="0"/>
        <v>250000</v>
      </c>
      <c r="S6">
        <f t="shared" si="1"/>
        <v>7406.8727693427199</v>
      </c>
      <c r="U6">
        <f t="shared" si="21"/>
        <v>3.8442260000000001E-3</v>
      </c>
      <c r="V6">
        <f t="shared" si="22"/>
        <v>0.01</v>
      </c>
      <c r="W6">
        <f t="shared" si="23"/>
        <v>0.97521137734326402</v>
      </c>
      <c r="X6">
        <f t="shared" si="24"/>
        <v>3.7489329322787867E-3</v>
      </c>
      <c r="Y6">
        <f t="shared" si="25"/>
        <v>9.7521137734326406E-3</v>
      </c>
      <c r="Z6">
        <f t="shared" si="26"/>
        <v>0.96171033063755262</v>
      </c>
      <c r="AB6">
        <f t="shared" si="27"/>
        <v>5152.6872438687024</v>
      </c>
      <c r="AC6">
        <f t="shared" si="2"/>
        <v>7123.2660599948722</v>
      </c>
      <c r="AE6">
        <f t="shared" si="3"/>
        <v>5173.6249144527765</v>
      </c>
      <c r="AF6">
        <f t="shared" si="4"/>
        <v>-258.68124572263883</v>
      </c>
      <c r="AG6">
        <f t="shared" si="5"/>
        <v>-24.042758265938815</v>
      </c>
      <c r="AH6">
        <f t="shared" si="6"/>
        <v>-937.23323306969667</v>
      </c>
      <c r="AI6">
        <f t="shared" si="7"/>
        <v>3953.6676773945023</v>
      </c>
      <c r="AJ6">
        <f t="shared" si="8"/>
        <v>-1970.5788161261698</v>
      </c>
      <c r="AK6">
        <f>H6*SUM(AB6, AE6:AF6)</f>
        <v>861.48717719108276</v>
      </c>
      <c r="AL6">
        <f t="shared" si="9"/>
        <v>2844.576038459415</v>
      </c>
      <c r="AN6">
        <f t="shared" si="10"/>
        <v>4044.0958506639276</v>
      </c>
      <c r="AO6">
        <f t="shared" si="11"/>
        <v>-202.20479253319638</v>
      </c>
      <c r="AP6">
        <f t="shared" si="12"/>
        <v>-18.793635130018568</v>
      </c>
      <c r="AQ6">
        <f t="shared" si="13"/>
        <v>-732.61225767898577</v>
      </c>
      <c r="AR6">
        <f t="shared" si="14"/>
        <v>3090.485165321727</v>
      </c>
      <c r="AS6">
        <f t="shared" si="15"/>
        <v>-1540.3531847544066</v>
      </c>
      <c r="AT6">
        <f t="shared" si="16"/>
        <v>673.40342144752094</v>
      </c>
      <c r="AU6">
        <f t="shared" si="17"/>
        <v>2223.5354020148416</v>
      </c>
      <c r="AW6">
        <v>3</v>
      </c>
      <c r="AX6">
        <f>(R6*SUMPRODUCT(K7:$K$23, X7:$X$23)-$AZ$3*SUMPRODUCT(K6:$K$22, W7:$W$23))/Z6</f>
        <v>7406.8727693427199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8.5570000000000007E-2</v>
      </c>
      <c r="I7" s="1">
        <f t="shared" si="19"/>
        <v>1.0855699999999999</v>
      </c>
      <c r="J7">
        <f t="shared" si="20"/>
        <v>0.92117505089492158</v>
      </c>
      <c r="K7">
        <f t="shared" si="28"/>
        <v>0.72005997007096878</v>
      </c>
      <c r="L7" s="2">
        <v>4</v>
      </c>
      <c r="M7" s="8">
        <v>5.3300140000000001E-3</v>
      </c>
      <c r="O7">
        <f t="shared" si="29"/>
        <v>5379.6083390546437</v>
      </c>
      <c r="P7">
        <f t="shared" si="30"/>
        <v>268.98041695273218</v>
      </c>
      <c r="Q7" s="5">
        <f t="shared" si="31"/>
        <v>25</v>
      </c>
      <c r="R7">
        <f t="shared" si="0"/>
        <v>250000</v>
      </c>
      <c r="S7">
        <f t="shared" si="1"/>
        <v>9140.92853472551</v>
      </c>
      <c r="U7">
        <f t="shared" si="21"/>
        <v>5.3300140000000001E-3</v>
      </c>
      <c r="V7">
        <f t="shared" si="22"/>
        <v>0.01</v>
      </c>
      <c r="W7">
        <f t="shared" si="23"/>
        <v>0.96171033063755262</v>
      </c>
      <c r="X7">
        <f t="shared" si="24"/>
        <v>5.1259295262427841E-3</v>
      </c>
      <c r="Y7">
        <f t="shared" si="25"/>
        <v>9.6171033063755258E-3</v>
      </c>
      <c r="Z7">
        <f t="shared" si="26"/>
        <v>0.94696729780493427</v>
      </c>
      <c r="AB7">
        <f t="shared" si="27"/>
        <v>7123.2660599948722</v>
      </c>
      <c r="AC7">
        <f t="shared" si="2"/>
        <v>8656.1603939570341</v>
      </c>
      <c r="AE7">
        <f t="shared" si="3"/>
        <v>5094.3131720834663</v>
      </c>
      <c r="AF7">
        <f t="shared" si="4"/>
        <v>-254.71565860417334</v>
      </c>
      <c r="AG7">
        <f t="shared" si="5"/>
        <v>-23.674182445123357</v>
      </c>
      <c r="AH7">
        <f t="shared" si="6"/>
        <v>-1281.482381560696</v>
      </c>
      <c r="AI7">
        <f t="shared" si="7"/>
        <v>3534.4409494734728</v>
      </c>
      <c r="AJ7">
        <f t="shared" si="8"/>
        <v>-1532.8943339621619</v>
      </c>
      <c r="AK7">
        <f>H7*SUM(AB7, AE7:AF7)</f>
        <v>1023.6622359821845</v>
      </c>
      <c r="AL7">
        <f t="shared" si="9"/>
        <v>3025.2088514934953</v>
      </c>
      <c r="AN7">
        <f t="shared" si="10"/>
        <v>3668.2109902225629</v>
      </c>
      <c r="AO7">
        <f t="shared" si="11"/>
        <v>-183.41054951112815</v>
      </c>
      <c r="AP7">
        <f t="shared" si="12"/>
        <v>-17.046831102890177</v>
      </c>
      <c r="AQ7">
        <f t="shared" si="13"/>
        <v>-922.74416531306861</v>
      </c>
      <c r="AR7">
        <f t="shared" si="14"/>
        <v>2545.0094442954751</v>
      </c>
      <c r="AS7">
        <f t="shared" si="15"/>
        <v>-1103.7758482347519</v>
      </c>
      <c r="AT7">
        <f t="shared" si="16"/>
        <v>737.09819900411276</v>
      </c>
      <c r="AU7">
        <f t="shared" si="17"/>
        <v>2178.3317950648361</v>
      </c>
      <c r="AW7">
        <v>4</v>
      </c>
      <c r="AX7">
        <f>(R7*SUMPRODUCT(K8:$K$23, X8:$X$23)-$AZ$3*SUMPRODUCT(K7:$K$22, W8:$W$23))/Z7</f>
        <v>9140.92853472551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8.5570000000000007E-2</v>
      </c>
      <c r="I8" s="1">
        <f t="shared" si="19"/>
        <v>1.0855699999999999</v>
      </c>
      <c r="J8">
        <f t="shared" si="20"/>
        <v>0.92117505089492158</v>
      </c>
      <c r="K8">
        <f t="shared" si="28"/>
        <v>0.66330127957752039</v>
      </c>
      <c r="L8" s="2">
        <v>5</v>
      </c>
      <c r="M8" s="8">
        <v>6.9004050000000001E-3</v>
      </c>
      <c r="O8">
        <f t="shared" si="29"/>
        <v>5379.6083390546437</v>
      </c>
      <c r="P8">
        <f t="shared" si="30"/>
        <v>268.98041695273218</v>
      </c>
      <c r="Q8" s="5">
        <f t="shared" si="31"/>
        <v>25</v>
      </c>
      <c r="R8">
        <f t="shared" si="0"/>
        <v>250000</v>
      </c>
      <c r="S8">
        <f t="shared" si="1"/>
        <v>10526.707698177921</v>
      </c>
      <c r="U8">
        <f t="shared" si="21"/>
        <v>6.9004050000000001E-3</v>
      </c>
      <c r="V8">
        <f t="shared" si="22"/>
        <v>0.01</v>
      </c>
      <c r="W8">
        <f t="shared" si="23"/>
        <v>0.94696729780493427</v>
      </c>
      <c r="X8">
        <f t="shared" si="24"/>
        <v>6.5344578766096577E-3</v>
      </c>
      <c r="Y8">
        <f t="shared" si="25"/>
        <v>9.4696729780493431E-3</v>
      </c>
      <c r="Z8">
        <f t="shared" si="26"/>
        <v>0.93096316695027526</v>
      </c>
      <c r="AB8">
        <f t="shared" si="27"/>
        <v>8656.1603939570341</v>
      </c>
      <c r="AC8">
        <f t="shared" si="2"/>
        <v>9799.9771362555603</v>
      </c>
      <c r="AE8">
        <f t="shared" si="3"/>
        <v>5008.2172162784209</v>
      </c>
      <c r="AF8">
        <f t="shared" si="4"/>
        <v>-250.41086081392106</v>
      </c>
      <c r="AG8">
        <f t="shared" si="5"/>
        <v>-23.274079173756881</v>
      </c>
      <c r="AH8">
        <f t="shared" si="6"/>
        <v>-1633.6144691524144</v>
      </c>
      <c r="AI8">
        <f t="shared" si="7"/>
        <v>3100.9178071383285</v>
      </c>
      <c r="AJ8">
        <f t="shared" si="8"/>
        <v>-1143.8167422985262</v>
      </c>
      <c r="AK8">
        <f t="shared" ref="AK8:AK23" si="32">H8*SUM(AB8:AB8, AE8:AF8)</f>
        <v>1147.8331347480007</v>
      </c>
      <c r="AL8">
        <f t="shared" si="9"/>
        <v>3104.9341995878031</v>
      </c>
      <c r="AN8">
        <f t="shared" si="10"/>
        <v>3321.9568879596436</v>
      </c>
      <c r="AO8">
        <f t="shared" si="11"/>
        <v>-166.09784439798219</v>
      </c>
      <c r="AP8">
        <f t="shared" si="12"/>
        <v>-15.437726496941458</v>
      </c>
      <c r="AQ8">
        <f t="shared" si="13"/>
        <v>-1083.5785677251481</v>
      </c>
      <c r="AR8">
        <f t="shared" si="14"/>
        <v>2056.842749339572</v>
      </c>
      <c r="AS8">
        <f t="shared" si="15"/>
        <v>-758.69510876880327</v>
      </c>
      <c r="AT8">
        <f t="shared" si="16"/>
        <v>761.3591870198253</v>
      </c>
      <c r="AU8">
        <f t="shared" si="17"/>
        <v>2059.5068275905937</v>
      </c>
      <c r="AW8">
        <v>5</v>
      </c>
      <c r="AX8">
        <f>(R8*SUMPRODUCT(K9:$K$23, X9:$X$23)-$AZ$3*SUMPRODUCT(K8:$K$22, W9:$W$23))/Z8</f>
        <v>10526.707698177921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8.5570000000000007E-2</v>
      </c>
      <c r="I9" s="1">
        <f t="shared" si="19"/>
        <v>1.0855699999999999</v>
      </c>
      <c r="J9">
        <f t="shared" si="20"/>
        <v>0.92117505089492158</v>
      </c>
      <c r="K9">
        <f t="shared" si="28"/>
        <v>0.61101658997348895</v>
      </c>
      <c r="L9" s="2">
        <v>6</v>
      </c>
      <c r="M9" s="8">
        <v>8.6257439999999994E-3</v>
      </c>
      <c r="O9">
        <f t="shared" si="29"/>
        <v>5379.6083390546437</v>
      </c>
      <c r="P9">
        <f t="shared" si="30"/>
        <v>268.98041695273218</v>
      </c>
      <c r="Q9" s="5">
        <f t="shared" si="31"/>
        <v>25</v>
      </c>
      <c r="R9">
        <f t="shared" si="0"/>
        <v>250000</v>
      </c>
      <c r="S9">
        <f t="shared" si="1"/>
        <v>11591.722434395795</v>
      </c>
      <c r="U9">
        <f t="shared" si="21"/>
        <v>8.6257439999999994E-3</v>
      </c>
      <c r="V9">
        <f t="shared" si="22"/>
        <v>0.01</v>
      </c>
      <c r="W9">
        <f t="shared" si="23"/>
        <v>0.93096316695027526</v>
      </c>
      <c r="X9">
        <f t="shared" si="24"/>
        <v>8.0302499515423342E-3</v>
      </c>
      <c r="Y9">
        <f t="shared" si="25"/>
        <v>9.3096316695027524E-3</v>
      </c>
      <c r="Z9">
        <f t="shared" si="26"/>
        <v>0.91362328532923021</v>
      </c>
      <c r="AB9">
        <f t="shared" si="27"/>
        <v>9799.9771362555603</v>
      </c>
      <c r="AC9">
        <f t="shared" si="2"/>
        <v>10590.467533137229</v>
      </c>
      <c r="AE9">
        <f t="shared" si="3"/>
        <v>4914.9354445116269</v>
      </c>
      <c r="AF9">
        <f t="shared" si="4"/>
        <v>-245.74677222558134</v>
      </c>
      <c r="AG9">
        <f t="shared" si="5"/>
        <v>-22.840582133230754</v>
      </c>
      <c r="AH9">
        <f t="shared" si="6"/>
        <v>-2007.5624878855836</v>
      </c>
      <c r="AI9">
        <f t="shared" si="7"/>
        <v>2638.7856022672313</v>
      </c>
      <c r="AJ9">
        <f t="shared" si="8"/>
        <v>-790.49039688166886</v>
      </c>
      <c r="AK9">
        <f t="shared" si="32"/>
        <v>1238.1265182369054</v>
      </c>
      <c r="AL9">
        <f t="shared" si="9"/>
        <v>3086.4217236224677</v>
      </c>
      <c r="AN9">
        <f t="shared" si="10"/>
        <v>3003.1070952453283</v>
      </c>
      <c r="AO9">
        <f t="shared" si="11"/>
        <v>-150.15535476226643</v>
      </c>
      <c r="AP9">
        <f t="shared" si="12"/>
        <v>-13.955974608056053</v>
      </c>
      <c r="AQ9">
        <f t="shared" si="13"/>
        <v>-1226.653985506543</v>
      </c>
      <c r="AR9">
        <f t="shared" si="14"/>
        <v>1612.3417803684629</v>
      </c>
      <c r="AS9">
        <f t="shared" si="15"/>
        <v>-483.00274670942719</v>
      </c>
      <c r="AT9">
        <f t="shared" si="16"/>
        <v>756.5158431288628</v>
      </c>
      <c r="AU9">
        <f t="shared" si="17"/>
        <v>1885.8548767878983</v>
      </c>
      <c r="AW9">
        <v>6</v>
      </c>
      <c r="AX9">
        <f>(R9*SUMPRODUCT(K10:$K$23, X10:$X$23)-$AZ$3*SUMPRODUCT(K9:$K$22, W10:$W$23))/Z9</f>
        <v>11591.722434395795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8.5570000000000007E-2</v>
      </c>
      <c r="I10" s="1">
        <f t="shared" si="19"/>
        <v>1.0855699999999999</v>
      </c>
      <c r="J10">
        <f t="shared" si="20"/>
        <v>0.92117505089492158</v>
      </c>
      <c r="K10">
        <f t="shared" si="28"/>
        <v>0.56285323836647017</v>
      </c>
      <c r="L10" s="2">
        <v>7</v>
      </c>
      <c r="M10" s="8">
        <v>1.0476563E-2</v>
      </c>
      <c r="O10">
        <f t="shared" si="29"/>
        <v>5379.6083390546437</v>
      </c>
      <c r="P10">
        <f t="shared" si="30"/>
        <v>268.98041695273218</v>
      </c>
      <c r="Q10" s="5">
        <f t="shared" si="31"/>
        <v>25</v>
      </c>
      <c r="R10">
        <f t="shared" si="0"/>
        <v>250000</v>
      </c>
      <c r="S10">
        <f t="shared" si="1"/>
        <v>12366.69416655518</v>
      </c>
      <c r="U10">
        <f t="shared" si="21"/>
        <v>1.0476563E-2</v>
      </c>
      <c r="V10">
        <f t="shared" si="22"/>
        <v>0.01</v>
      </c>
      <c r="W10">
        <f t="shared" si="23"/>
        <v>0.91362328532923021</v>
      </c>
      <c r="X10">
        <f t="shared" si="24"/>
        <v>9.5716319070186552E-3</v>
      </c>
      <c r="Y10">
        <f t="shared" si="25"/>
        <v>9.1362328532923025E-3</v>
      </c>
      <c r="Z10">
        <f t="shared" si="26"/>
        <v>0.89491542056891915</v>
      </c>
      <c r="AB10">
        <f t="shared" si="27"/>
        <v>10590.467533137229</v>
      </c>
      <c r="AC10">
        <f t="shared" si="2"/>
        <v>11067.145311109929</v>
      </c>
      <c r="AE10">
        <f t="shared" si="3"/>
        <v>4814.2944592411513</v>
      </c>
      <c r="AF10">
        <f t="shared" si="4"/>
        <v>-240.71472296205755</v>
      </c>
      <c r="AG10">
        <f t="shared" si="5"/>
        <v>-22.372885514222979</v>
      </c>
      <c r="AH10">
        <f t="shared" si="6"/>
        <v>-2392.9079767546637</v>
      </c>
      <c r="AI10">
        <f t="shared" si="7"/>
        <v>2158.2988740102073</v>
      </c>
      <c r="AJ10">
        <f t="shared" si="8"/>
        <v>-476.67777797269991</v>
      </c>
      <c r="AK10">
        <f t="shared" si="32"/>
        <v>1297.587524843955</v>
      </c>
      <c r="AL10">
        <f t="shared" si="9"/>
        <v>2979.2086208814626</v>
      </c>
      <c r="AN10">
        <f t="shared" si="10"/>
        <v>2709.7412268336361</v>
      </c>
      <c r="AO10">
        <f t="shared" si="11"/>
        <v>-135.48706134168179</v>
      </c>
      <c r="AP10">
        <f t="shared" si="12"/>
        <v>-12.592651063282695</v>
      </c>
      <c r="AQ10">
        <f t="shared" si="13"/>
        <v>-1346.8560038293206</v>
      </c>
      <c r="AR10">
        <f t="shared" si="14"/>
        <v>1214.8055105993515</v>
      </c>
      <c r="AS10">
        <f t="shared" si="15"/>
        <v>-268.29963098926743</v>
      </c>
      <c r="AT10">
        <f t="shared" si="16"/>
        <v>730.35134042235256</v>
      </c>
      <c r="AU10">
        <f t="shared" si="17"/>
        <v>1676.8572200324368</v>
      </c>
      <c r="AW10">
        <v>7</v>
      </c>
      <c r="AX10">
        <f>(R10*SUMPRODUCT(K11:$K$23, X11:$X$23)-$AZ$3*SUMPRODUCT(K10:$K$22, W11:$W$23))/Z10</f>
        <v>12366.69416655518</v>
      </c>
    </row>
    <row r="11" spans="1:52" x14ac:dyDescent="0.25">
      <c r="A11" t="s">
        <v>33</v>
      </c>
      <c r="C11" s="24">
        <f>AU25</f>
        <v>9464.023054589321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8.5570000000000007E-2</v>
      </c>
      <c r="I11" s="1">
        <f t="shared" si="19"/>
        <v>1.0855699999999999</v>
      </c>
      <c r="J11">
        <f t="shared" si="20"/>
        <v>0.92117505089492158</v>
      </c>
      <c r="K11">
        <f t="shared" si="28"/>
        <v>0.51848636049860453</v>
      </c>
      <c r="L11" s="2">
        <v>8</v>
      </c>
      <c r="M11" s="8">
        <v>1.2607808E-2</v>
      </c>
      <c r="O11">
        <f t="shared" si="29"/>
        <v>5379.6083390546437</v>
      </c>
      <c r="P11">
        <f t="shared" si="30"/>
        <v>268.98041695273218</v>
      </c>
      <c r="Q11" s="5">
        <f t="shared" si="31"/>
        <v>25</v>
      </c>
      <c r="R11">
        <f t="shared" si="0"/>
        <v>250000</v>
      </c>
      <c r="S11">
        <f t="shared" si="1"/>
        <v>12861.834555788266</v>
      </c>
      <c r="U11">
        <f t="shared" si="21"/>
        <v>1.2607808E-2</v>
      </c>
      <c r="V11">
        <f t="shared" si="22"/>
        <v>0.01</v>
      </c>
      <c r="W11">
        <f t="shared" si="23"/>
        <v>0.89491542056891915</v>
      </c>
      <c r="X11">
        <f t="shared" si="24"/>
        <v>1.1282921798772183E-2</v>
      </c>
      <c r="Y11">
        <f t="shared" si="25"/>
        <v>8.9491542056891922E-3</v>
      </c>
      <c r="Z11">
        <f t="shared" si="26"/>
        <v>0.87468334456445773</v>
      </c>
      <c r="AB11">
        <f t="shared" si="27"/>
        <v>11067.145311109929</v>
      </c>
      <c r="AC11">
        <f t="shared" si="2"/>
        <v>11250.032466491597</v>
      </c>
      <c r="AE11">
        <f t="shared" si="3"/>
        <v>4705.4538144511635</v>
      </c>
      <c r="AF11">
        <f t="shared" si="4"/>
        <v>-235.27269072255817</v>
      </c>
      <c r="AG11">
        <f t="shared" si="5"/>
        <v>-21.867083614111444</v>
      </c>
      <c r="AH11">
        <f t="shared" si="6"/>
        <v>-2820.730449693046</v>
      </c>
      <c r="AI11">
        <f t="shared" si="7"/>
        <v>1627.5835904214478</v>
      </c>
      <c r="AJ11">
        <f t="shared" si="8"/>
        <v>-182.88715538166798</v>
      </c>
      <c r="AK11">
        <f t="shared" si="32"/>
        <v>1329.5290230291334</v>
      </c>
      <c r="AL11">
        <f t="shared" si="9"/>
        <v>2774.2254580689132</v>
      </c>
      <c r="AN11">
        <f t="shared" si="10"/>
        <v>2439.7136227490596</v>
      </c>
      <c r="AO11">
        <f t="shared" si="11"/>
        <v>-121.98568113745299</v>
      </c>
      <c r="AP11">
        <f t="shared" si="12"/>
        <v>-11.337784597799313</v>
      </c>
      <c r="AQ11">
        <f t="shared" si="13"/>
        <v>-1462.5102648089396</v>
      </c>
      <c r="AR11">
        <f t="shared" si="14"/>
        <v>843.87989220486782</v>
      </c>
      <c r="AS11">
        <f t="shared" si="15"/>
        <v>-94.8244955757838</v>
      </c>
      <c r="AT11">
        <f t="shared" si="16"/>
        <v>689.3426643276407</v>
      </c>
      <c r="AU11">
        <f t="shared" si="17"/>
        <v>1438.3980609567247</v>
      </c>
      <c r="AW11">
        <v>8</v>
      </c>
      <c r="AX11">
        <f>(R11*SUMPRODUCT(K12:$K$23, X12:$X$23)-$AZ$3*SUMPRODUCT(K11:$K$22, W12:$W$23))/Z11</f>
        <v>12861.834555788266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8.5570000000000007E-2</v>
      </c>
      <c r="I12" s="1">
        <f t="shared" si="19"/>
        <v>1.0855699999999999</v>
      </c>
      <c r="J12">
        <f t="shared" si="20"/>
        <v>0.92117505089492158</v>
      </c>
      <c r="K12">
        <f t="shared" si="28"/>
        <v>0.47761669952062469</v>
      </c>
      <c r="L12" s="2">
        <v>9</v>
      </c>
      <c r="M12" s="8">
        <v>1.5033739000000001E-2</v>
      </c>
      <c r="O12">
        <f t="shared" si="29"/>
        <v>5379.6083390546437</v>
      </c>
      <c r="P12">
        <f t="shared" si="30"/>
        <v>268.98041695273218</v>
      </c>
      <c r="Q12" s="5">
        <f t="shared" si="31"/>
        <v>25</v>
      </c>
      <c r="R12">
        <f t="shared" si="0"/>
        <v>250000</v>
      </c>
      <c r="S12">
        <f t="shared" si="1"/>
        <v>13088.06511160063</v>
      </c>
      <c r="U12">
        <f t="shared" si="21"/>
        <v>1.5033739000000001E-2</v>
      </c>
      <c r="V12">
        <f t="shared" si="22"/>
        <v>0.01</v>
      </c>
      <c r="W12">
        <f t="shared" si="23"/>
        <v>0.87468334456445773</v>
      </c>
      <c r="X12">
        <f t="shared" si="24"/>
        <v>1.3149761109829126E-2</v>
      </c>
      <c r="Y12">
        <f t="shared" si="25"/>
        <v>8.7468334456445775E-3</v>
      </c>
      <c r="Z12">
        <f t="shared" si="26"/>
        <v>0.85278675000898407</v>
      </c>
      <c r="AB12">
        <f t="shared" si="27"/>
        <v>11250.032466491597</v>
      </c>
      <c r="AC12">
        <f t="shared" si="2"/>
        <v>11161.328510427873</v>
      </c>
      <c r="AE12">
        <f t="shared" si="3"/>
        <v>4587.6587117836389</v>
      </c>
      <c r="AF12">
        <f t="shared" si="4"/>
        <v>-229.38293558918193</v>
      </c>
      <c r="AG12">
        <f t="shared" si="5"/>
        <v>-21.319668750224601</v>
      </c>
      <c r="AH12">
        <f t="shared" si="6"/>
        <v>-3287.4402774572814</v>
      </c>
      <c r="AI12">
        <f t="shared" si="7"/>
        <v>1049.5158299869504</v>
      </c>
      <c r="AJ12">
        <f t="shared" si="8"/>
        <v>88.703956063724036</v>
      </c>
      <c r="AK12">
        <f t="shared" si="32"/>
        <v>1335.6029363266457</v>
      </c>
      <c r="AL12">
        <f t="shared" si="9"/>
        <v>2473.8227223773201</v>
      </c>
      <c r="AN12">
        <f t="shared" si="10"/>
        <v>2191.1424124491423</v>
      </c>
      <c r="AO12">
        <f t="shared" si="11"/>
        <v>-109.55712062245711</v>
      </c>
      <c r="AP12">
        <f t="shared" si="12"/>
        <v>-10.182629823355276</v>
      </c>
      <c r="AQ12">
        <f t="shared" si="13"/>
        <v>-1570.1363751903134</v>
      </c>
      <c r="AR12">
        <f t="shared" si="14"/>
        <v>501.26628681301634</v>
      </c>
      <c r="AS12">
        <f t="shared" si="15"/>
        <v>42.366490729578373</v>
      </c>
      <c r="AT12">
        <f t="shared" si="16"/>
        <v>637.90626631838757</v>
      </c>
      <c r="AU12">
        <f t="shared" si="17"/>
        <v>1181.5390438609822</v>
      </c>
      <c r="AW12">
        <v>9</v>
      </c>
      <c r="AX12">
        <f>(R12*SUMPRODUCT(K13:$K$23, X13:$X$23)-$AZ$3*SUMPRODUCT(K12:$K$22, W13:$W$23))/Z12</f>
        <v>13088.06511160063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8.5570000000000007E-2</v>
      </c>
      <c r="I13" s="1">
        <f t="shared" si="19"/>
        <v>1.0855699999999999</v>
      </c>
      <c r="J13">
        <f t="shared" si="20"/>
        <v>0.92117505089492158</v>
      </c>
      <c r="K13">
        <f t="shared" si="28"/>
        <v>0.43996858748917589</v>
      </c>
      <c r="L13" s="2">
        <v>10</v>
      </c>
      <c r="M13" s="8">
        <v>1.7719183999999999E-2</v>
      </c>
      <c r="O13">
        <f t="shared" si="29"/>
        <v>5379.6083390546437</v>
      </c>
      <c r="P13">
        <f t="shared" si="30"/>
        <v>268.98041695273218</v>
      </c>
      <c r="Q13" s="5">
        <f t="shared" si="31"/>
        <v>25</v>
      </c>
      <c r="R13">
        <f t="shared" si="0"/>
        <v>250000</v>
      </c>
      <c r="S13">
        <f t="shared" si="1"/>
        <v>13061.317510894749</v>
      </c>
      <c r="U13">
        <f t="shared" si="21"/>
        <v>1.7719183999999999E-2</v>
      </c>
      <c r="V13">
        <f t="shared" si="22"/>
        <v>0.01</v>
      </c>
      <c r="W13">
        <f t="shared" si="23"/>
        <v>0.85278675000898407</v>
      </c>
      <c r="X13">
        <f t="shared" si="24"/>
        <v>1.511068533617119E-2</v>
      </c>
      <c r="Y13">
        <f t="shared" si="25"/>
        <v>8.5278675000898408E-3</v>
      </c>
      <c r="Z13">
        <f t="shared" si="26"/>
        <v>0.82914819717272303</v>
      </c>
      <c r="AB13">
        <f t="shared" si="27"/>
        <v>11161.328510427873</v>
      </c>
      <c r="AC13">
        <f t="shared" si="2"/>
        <v>10829.7678668589</v>
      </c>
      <c r="AE13">
        <f t="shared" si="3"/>
        <v>4460.492555822505</v>
      </c>
      <c r="AF13">
        <f t="shared" si="4"/>
        <v>-223.02462779112523</v>
      </c>
      <c r="AG13">
        <f t="shared" si="5"/>
        <v>-20.728704929318077</v>
      </c>
      <c r="AH13">
        <f t="shared" si="6"/>
        <v>-3777.6713340427978</v>
      </c>
      <c r="AI13">
        <f t="shared" si="7"/>
        <v>439.06788905926351</v>
      </c>
      <c r="AJ13">
        <f t="shared" si="8"/>
        <v>331.56064356897332</v>
      </c>
      <c r="AK13">
        <f t="shared" si="32"/>
        <v>1317.6750112389584</v>
      </c>
      <c r="AL13">
        <f t="shared" si="9"/>
        <v>2088.303543867195</v>
      </c>
      <c r="AN13">
        <f t="shared" si="10"/>
        <v>1962.4766092912116</v>
      </c>
      <c r="AO13">
        <f t="shared" si="11"/>
        <v>-98.123830464560569</v>
      </c>
      <c r="AP13">
        <f t="shared" si="12"/>
        <v>-9.1199790282319917</v>
      </c>
      <c r="AQ13">
        <f t="shared" si="13"/>
        <v>-1662.0567208371604</v>
      </c>
      <c r="AR13">
        <f t="shared" si="14"/>
        <v>193.17607896125836</v>
      </c>
      <c r="AS13">
        <f t="shared" si="15"/>
        <v>145.87626801804331</v>
      </c>
      <c r="AT13">
        <f t="shared" si="16"/>
        <v>579.73561346458848</v>
      </c>
      <c r="AU13">
        <f t="shared" si="17"/>
        <v>918.78796044389003</v>
      </c>
      <c r="AW13">
        <v>10</v>
      </c>
      <c r="AX13">
        <f>(R13*SUMPRODUCT(K14:$K$23, X14:$X$23)-$AZ$3*SUMPRODUCT(K13:$K$22, W14:$W$23))/Z13</f>
        <v>13061.317510894749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0.40528808597250837</v>
      </c>
      <c r="L14" s="2">
        <v>11</v>
      </c>
      <c r="M14" s="8">
        <v>2.0768709E-2</v>
      </c>
      <c r="O14">
        <f t="shared" si="29"/>
        <v>5379.6083390546437</v>
      </c>
      <c r="P14">
        <f t="shared" si="30"/>
        <v>268.98041695273218</v>
      </c>
      <c r="Q14" s="5">
        <f t="shared" si="31"/>
        <v>25</v>
      </c>
      <c r="R14">
        <f t="shared" si="0"/>
        <v>250000</v>
      </c>
      <c r="S14">
        <f t="shared" si="1"/>
        <v>12787.642951248763</v>
      </c>
      <c r="U14">
        <f t="shared" si="21"/>
        <v>2.0768709E-2</v>
      </c>
      <c r="V14">
        <f t="shared" si="22"/>
        <v>0.01</v>
      </c>
      <c r="W14">
        <f t="shared" si="23"/>
        <v>0.82914819717272303</v>
      </c>
      <c r="X14">
        <f t="shared" si="24"/>
        <v>1.7220337624954906E-2</v>
      </c>
      <c r="Y14">
        <f t="shared" si="25"/>
        <v>8.2914819717272298E-3</v>
      </c>
      <c r="Z14">
        <f t="shared" si="26"/>
        <v>0.80363637757604089</v>
      </c>
      <c r="AB14">
        <f t="shared" si="27"/>
        <v>10829.7678668589</v>
      </c>
      <c r="AC14">
        <f t="shared" si="2"/>
        <v>10276.615059077349</v>
      </c>
      <c r="AE14">
        <f t="shared" si="3"/>
        <v>4323.248958375736</v>
      </c>
      <c r="AF14">
        <f t="shared" si="4"/>
        <v>-216.1624479187868</v>
      </c>
      <c r="AG14">
        <f t="shared" si="5"/>
        <v>-20.090909439401024</v>
      </c>
      <c r="AH14">
        <f t="shared" si="6"/>
        <v>-4305.0844062387268</v>
      </c>
      <c r="AI14">
        <f t="shared" si="7"/>
        <v>-218.08880522117852</v>
      </c>
      <c r="AJ14">
        <f t="shared" si="8"/>
        <v>553.15280778155102</v>
      </c>
      <c r="AK14">
        <f t="shared" si="32"/>
        <v>1278.1466290669173</v>
      </c>
      <c r="AL14">
        <f t="shared" si="9"/>
        <v>1613.2106316272898</v>
      </c>
      <c r="AN14">
        <f t="shared" si="10"/>
        <v>1752.1612955227426</v>
      </c>
      <c r="AO14">
        <f t="shared" si="11"/>
        <v>-87.608064776137127</v>
      </c>
      <c r="AP14">
        <f t="shared" si="12"/>
        <v>-8.1426062321418424</v>
      </c>
      <c r="AQ14">
        <f t="shared" si="13"/>
        <v>-1744.7994189545864</v>
      </c>
      <c r="AR14">
        <f t="shared" si="14"/>
        <v>-88.388794440122638</v>
      </c>
      <c r="AS14">
        <f t="shared" si="15"/>
        <v>224.18624271610364</v>
      </c>
      <c r="AT14">
        <f t="shared" si="16"/>
        <v>518.0176008867445</v>
      </c>
      <c r="AU14">
        <f t="shared" si="17"/>
        <v>653.81504916272559</v>
      </c>
      <c r="AW14">
        <v>11</v>
      </c>
      <c r="AX14">
        <f>(R14*SUMPRODUCT(K15:$K$23, X15:$X$23)-$AZ$3*SUMPRODUCT(K14:$K$22, W15:$W$23))/Z14</f>
        <v>12787.642951248763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0.37334127322283073</v>
      </c>
      <c r="L15" s="2">
        <v>12</v>
      </c>
      <c r="M15" s="8">
        <v>2.4225090000000001E-2</v>
      </c>
      <c r="O15">
        <f t="shared" si="29"/>
        <v>5379.6083390546437</v>
      </c>
      <c r="P15">
        <f t="shared" si="30"/>
        <v>268.98041695273218</v>
      </c>
      <c r="Q15" s="5">
        <f t="shared" si="31"/>
        <v>25</v>
      </c>
      <c r="R15">
        <f t="shared" si="0"/>
        <v>250000</v>
      </c>
      <c r="S15">
        <f t="shared" si="1"/>
        <v>12270.450777991749</v>
      </c>
      <c r="U15">
        <f t="shared" si="21"/>
        <v>2.4225090000000001E-2</v>
      </c>
      <c r="V15">
        <f t="shared" si="22"/>
        <v>0.01</v>
      </c>
      <c r="W15">
        <f t="shared" si="23"/>
        <v>0.80363637757604089</v>
      </c>
      <c r="X15">
        <f t="shared" si="24"/>
        <v>1.9468163574053572E-2</v>
      </c>
      <c r="Y15">
        <f t="shared" si="25"/>
        <v>8.0363637757604085E-3</v>
      </c>
      <c r="Z15">
        <f t="shared" si="26"/>
        <v>0.77613185022622688</v>
      </c>
      <c r="AB15">
        <f t="shared" si="27"/>
        <v>10276.615059077349</v>
      </c>
      <c r="AC15">
        <f t="shared" si="2"/>
        <v>9523.4876654325817</v>
      </c>
      <c r="AE15">
        <f t="shared" si="3"/>
        <v>4175.2853736829202</v>
      </c>
      <c r="AF15">
        <f t="shared" si="4"/>
        <v>-208.764268684146</v>
      </c>
      <c r="AG15">
        <f t="shared" si="5"/>
        <v>-19.403296255655672</v>
      </c>
      <c r="AH15">
        <f t="shared" si="6"/>
        <v>-4867.0408935133928</v>
      </c>
      <c r="AI15">
        <f t="shared" si="7"/>
        <v>-919.92308477027427</v>
      </c>
      <c r="AJ15">
        <f t="shared" si="8"/>
        <v>753.12739364476693</v>
      </c>
      <c r="AK15">
        <f t="shared" si="32"/>
        <v>1218.7851615599939</v>
      </c>
      <c r="AL15">
        <f t="shared" si="9"/>
        <v>1051.9894704344865</v>
      </c>
      <c r="AN15">
        <f t="shared" si="10"/>
        <v>1558.8063574794439</v>
      </c>
      <c r="AO15">
        <f t="shared" si="11"/>
        <v>-77.940317873972191</v>
      </c>
      <c r="AP15">
        <f t="shared" si="12"/>
        <v>-7.2440513288062727</v>
      </c>
      <c r="AQ15">
        <f t="shared" si="13"/>
        <v>-1817.0672440118738</v>
      </c>
      <c r="AR15">
        <f t="shared" si="14"/>
        <v>-343.44525573520826</v>
      </c>
      <c r="AS15">
        <f t="shared" si="15"/>
        <v>281.17354004232931</v>
      </c>
      <c r="AT15">
        <f t="shared" si="16"/>
        <v>455.02280400190153</v>
      </c>
      <c r="AU15">
        <f t="shared" si="17"/>
        <v>392.75108830902263</v>
      </c>
      <c r="AW15">
        <v>12</v>
      </c>
      <c r="AX15">
        <f>(R15*SUMPRODUCT(K16:$K$23, X16:$X$23)-$AZ$3*SUMPRODUCT(K15:$K$22, W16:$W$23))/Z15</f>
        <v>12270.450777991749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0.3439126663622159</v>
      </c>
      <c r="L16" s="2">
        <v>13</v>
      </c>
      <c r="M16" s="8">
        <v>2.7828815E-2</v>
      </c>
      <c r="O16">
        <f t="shared" si="29"/>
        <v>5379.6083390546437</v>
      </c>
      <c r="P16">
        <f t="shared" si="30"/>
        <v>268.98041695273218</v>
      </c>
      <c r="Q16" s="5">
        <f t="shared" si="31"/>
        <v>25</v>
      </c>
      <c r="R16">
        <f t="shared" si="0"/>
        <v>250000</v>
      </c>
      <c r="S16">
        <f t="shared" si="1"/>
        <v>11533.634123799364</v>
      </c>
      <c r="U16">
        <f t="shared" si="21"/>
        <v>2.7828815E-2</v>
      </c>
      <c r="V16">
        <f t="shared" si="22"/>
        <v>0.01</v>
      </c>
      <c r="W16">
        <f t="shared" si="23"/>
        <v>0.77613185022622688</v>
      </c>
      <c r="X16">
        <f t="shared" si="24"/>
        <v>2.1598829675553377E-2</v>
      </c>
      <c r="Y16">
        <f t="shared" si="25"/>
        <v>7.7613185022622688E-3</v>
      </c>
      <c r="Z16">
        <f t="shared" si="26"/>
        <v>0.74677170204841126</v>
      </c>
      <c r="AB16">
        <f t="shared" si="27"/>
        <v>9523.4876654325817</v>
      </c>
      <c r="AC16">
        <f t="shared" si="2"/>
        <v>8612.9915854332867</v>
      </c>
      <c r="AE16">
        <f t="shared" si="3"/>
        <v>4017.3392757096631</v>
      </c>
      <c r="AF16">
        <f t="shared" si="4"/>
        <v>-200.86696378548314</v>
      </c>
      <c r="AG16">
        <f t="shared" si="5"/>
        <v>-18.669292551210283</v>
      </c>
      <c r="AH16">
        <f t="shared" si="6"/>
        <v>-5399.7074188883444</v>
      </c>
      <c r="AI16">
        <f t="shared" si="7"/>
        <v>-1601.9043995153747</v>
      </c>
      <c r="AJ16">
        <f t="shared" si="8"/>
        <v>910.49607999929503</v>
      </c>
      <c r="AK16">
        <f t="shared" si="32"/>
        <v>1141.5003752624182</v>
      </c>
      <c r="AL16">
        <f t="shared" si="9"/>
        <v>450.09205574633847</v>
      </c>
      <c r="AN16">
        <f t="shared" si="10"/>
        <v>1381.6138619909634</v>
      </c>
      <c r="AO16">
        <f t="shared" si="11"/>
        <v>-69.080693099548171</v>
      </c>
      <c r="AP16">
        <f t="shared" si="12"/>
        <v>-6.4206061803829844</v>
      </c>
      <c r="AQ16">
        <f t="shared" si="13"/>
        <v>-1857.0277760057293</v>
      </c>
      <c r="AR16">
        <f t="shared" si="14"/>
        <v>-550.91521329469685</v>
      </c>
      <c r="AS16">
        <f t="shared" si="15"/>
        <v>313.13113458490301</v>
      </c>
      <c r="AT16">
        <f t="shared" si="16"/>
        <v>392.57643770996827</v>
      </c>
      <c r="AU16">
        <f t="shared" si="17"/>
        <v>154.79235900017437</v>
      </c>
      <c r="AW16">
        <v>13</v>
      </c>
      <c r="AX16">
        <f>(R16*SUMPRODUCT(K17:$K$23, X17:$X$23)-$AZ$3*SUMPRODUCT(K16:$K$22, W17:$W$23))/Z16</f>
        <v>11533.634123799364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0.31680376793962239</v>
      </c>
      <c r="L17" s="2">
        <v>14</v>
      </c>
      <c r="M17" s="8">
        <v>3.1684449000000003E-2</v>
      </c>
      <c r="O17">
        <f t="shared" si="29"/>
        <v>5379.6083390546437</v>
      </c>
      <c r="P17">
        <f t="shared" si="30"/>
        <v>268.98041695273218</v>
      </c>
      <c r="Q17" s="5">
        <f t="shared" si="31"/>
        <v>25</v>
      </c>
      <c r="R17">
        <f t="shared" si="0"/>
        <v>250000</v>
      </c>
      <c r="S17">
        <f t="shared" si="1"/>
        <v>10589.012205682742</v>
      </c>
      <c r="U17">
        <f t="shared" si="21"/>
        <v>3.1684449000000003E-2</v>
      </c>
      <c r="V17">
        <f t="shared" si="22"/>
        <v>0.01</v>
      </c>
      <c r="W17">
        <f t="shared" si="23"/>
        <v>0.74677170204841126</v>
      </c>
      <c r="X17">
        <f t="shared" si="24"/>
        <v>2.3661049908196084E-2</v>
      </c>
      <c r="Y17">
        <f t="shared" si="25"/>
        <v>7.4677170204841131E-3</v>
      </c>
      <c r="Z17">
        <f t="shared" si="26"/>
        <v>0.71564293511973109</v>
      </c>
      <c r="AB17">
        <f t="shared" si="27"/>
        <v>8612.9915854332867</v>
      </c>
      <c r="AC17">
        <f t="shared" si="2"/>
        <v>7577.951774893455</v>
      </c>
      <c r="AE17">
        <f t="shared" si="3"/>
        <v>3849.8787015556468</v>
      </c>
      <c r="AF17">
        <f t="shared" si="4"/>
        <v>-192.49393507778234</v>
      </c>
      <c r="AG17">
        <f t="shared" si="5"/>
        <v>-17.891073377993276</v>
      </c>
      <c r="AH17">
        <f t="shared" si="6"/>
        <v>-5915.2624770490211</v>
      </c>
      <c r="AI17">
        <f t="shared" si="7"/>
        <v>-2275.7687839491496</v>
      </c>
      <c r="AJ17">
        <f t="shared" si="8"/>
        <v>1035.0398105398317</v>
      </c>
      <c r="AK17">
        <f t="shared" si="32"/>
        <v>1049.9761044330373</v>
      </c>
      <c r="AL17">
        <f t="shared" si="9"/>
        <v>-190.75286897628052</v>
      </c>
      <c r="AN17">
        <f t="shared" si="10"/>
        <v>1219.65607876333</v>
      </c>
      <c r="AO17">
        <f t="shared" si="11"/>
        <v>-60.982803938166498</v>
      </c>
      <c r="AP17">
        <f t="shared" si="12"/>
        <v>-5.6679594586325379</v>
      </c>
      <c r="AQ17">
        <f t="shared" si="13"/>
        <v>-1873.9774410809939</v>
      </c>
      <c r="AR17">
        <f t="shared" si="14"/>
        <v>-720.972125714463</v>
      </c>
      <c r="AS17">
        <f t="shared" si="15"/>
        <v>327.90451194653156</v>
      </c>
      <c r="AT17">
        <f t="shared" si="16"/>
        <v>332.6363861309527</v>
      </c>
      <c r="AU17">
        <f t="shared" si="17"/>
        <v>-60.431227636978768</v>
      </c>
      <c r="AW17">
        <v>14</v>
      </c>
      <c r="AX17">
        <f>(R17*SUMPRODUCT(K18:$K$23, X18:$X$23)-$AZ$3*SUMPRODUCT(K17:$K$22, W18:$W$23))/Z17</f>
        <v>10589.012205682742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0.2918317270554846</v>
      </c>
      <c r="L18" s="2">
        <v>15</v>
      </c>
      <c r="M18" s="8">
        <v>3.5933631000000001E-2</v>
      </c>
      <c r="O18">
        <f t="shared" si="29"/>
        <v>5379.6083390546437</v>
      </c>
      <c r="P18">
        <f t="shared" si="30"/>
        <v>268.98041695273218</v>
      </c>
      <c r="Q18" s="5">
        <f t="shared" si="31"/>
        <v>25</v>
      </c>
      <c r="R18">
        <f t="shared" si="0"/>
        <v>250000</v>
      </c>
      <c r="S18">
        <f t="shared" si="1"/>
        <v>9435.6480765596934</v>
      </c>
      <c r="U18">
        <f t="shared" si="21"/>
        <v>3.5933631000000001E-2</v>
      </c>
      <c r="V18">
        <f t="shared" si="22"/>
        <v>0.01</v>
      </c>
      <c r="W18">
        <f t="shared" si="23"/>
        <v>0.71564293511973109</v>
      </c>
      <c r="X18">
        <f t="shared" si="24"/>
        <v>2.5715649158349358E-2</v>
      </c>
      <c r="Y18">
        <f t="shared" si="25"/>
        <v>7.1564293511973114E-3</v>
      </c>
      <c r="Z18">
        <f t="shared" si="26"/>
        <v>0.68277085661018444</v>
      </c>
      <c r="AB18">
        <f t="shared" si="27"/>
        <v>7577.951774893455</v>
      </c>
      <c r="AC18">
        <f t="shared" si="2"/>
        <v>6442.3855199049012</v>
      </c>
      <c r="AE18">
        <f t="shared" si="3"/>
        <v>3673.0397938836304</v>
      </c>
      <c r="AF18">
        <f t="shared" si="4"/>
        <v>-183.65198969418154</v>
      </c>
      <c r="AG18">
        <f t="shared" si="5"/>
        <v>-17.069271415254612</v>
      </c>
      <c r="AH18">
        <f t="shared" si="6"/>
        <v>-6428.9122895873397</v>
      </c>
      <c r="AI18">
        <f t="shared" si="7"/>
        <v>-2956.5937568131453</v>
      </c>
      <c r="AJ18">
        <f t="shared" si="8"/>
        <v>1135.5662549885537</v>
      </c>
      <c r="AK18">
        <f t="shared" si="32"/>
        <v>947.03224778212416</v>
      </c>
      <c r="AL18">
        <f t="shared" si="9"/>
        <v>-873.99525404246742</v>
      </c>
      <c r="AN18">
        <f t="shared" si="10"/>
        <v>1071.9095465925811</v>
      </c>
      <c r="AO18">
        <f t="shared" si="11"/>
        <v>-53.595477329629055</v>
      </c>
      <c r="AP18">
        <f t="shared" si="12"/>
        <v>-4.9813549566925692</v>
      </c>
      <c r="AQ18">
        <f t="shared" si="13"/>
        <v>-1876.1605765585032</v>
      </c>
      <c r="AR18">
        <f t="shared" si="14"/>
        <v>-862.82786225224368</v>
      </c>
      <c r="AS18">
        <f t="shared" si="15"/>
        <v>331.39426137923846</v>
      </c>
      <c r="AT18">
        <f t="shared" si="16"/>
        <v>276.37405644749492</v>
      </c>
      <c r="AU18">
        <f t="shared" si="17"/>
        <v>-255.05954442551027</v>
      </c>
      <c r="AW18">
        <v>15</v>
      </c>
      <c r="AX18">
        <f>(R18*SUMPRODUCT(K19:$K$23, X19:$X$23)-$AZ$3*SUMPRODUCT(K18:$K$22, W19:$W$23))/Z18</f>
        <v>9435.6480765596934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0.26882810602308888</v>
      </c>
      <c r="L19" s="2">
        <v>16</v>
      </c>
      <c r="M19" s="8">
        <v>4.1016489000000003E-2</v>
      </c>
      <c r="O19">
        <f t="shared" si="29"/>
        <v>5379.6083390546437</v>
      </c>
      <c r="P19">
        <f t="shared" si="30"/>
        <v>268.98041695273218</v>
      </c>
      <c r="Q19" s="5">
        <f t="shared" si="31"/>
        <v>25</v>
      </c>
      <c r="R19">
        <f t="shared" si="0"/>
        <v>250000</v>
      </c>
      <c r="S19">
        <f t="shared" si="1"/>
        <v>8042.6521447081377</v>
      </c>
      <c r="U19">
        <f t="shared" si="21"/>
        <v>4.1016489000000003E-2</v>
      </c>
      <c r="V19">
        <f t="shared" si="22"/>
        <v>0.01</v>
      </c>
      <c r="W19">
        <f t="shared" si="23"/>
        <v>0.68277085661018444</v>
      </c>
      <c r="X19">
        <f t="shared" si="24"/>
        <v>2.8004863329672211E-2</v>
      </c>
      <c r="Y19">
        <f t="shared" si="25"/>
        <v>6.8277085661018443E-3</v>
      </c>
      <c r="Z19">
        <f t="shared" si="26"/>
        <v>0.6479382847144104</v>
      </c>
      <c r="AB19">
        <f t="shared" si="27"/>
        <v>6442.3855199049012</v>
      </c>
      <c r="AC19">
        <f t="shared" si="2"/>
        <v>5211.1422351968649</v>
      </c>
      <c r="AE19">
        <f t="shared" si="3"/>
        <v>3485.6541996424039</v>
      </c>
      <c r="AF19">
        <f t="shared" si="4"/>
        <v>-174.2827099821202</v>
      </c>
      <c r="AG19">
        <f t="shared" si="5"/>
        <v>-16.198457117860261</v>
      </c>
      <c r="AH19">
        <f t="shared" si="6"/>
        <v>-7001.2158324180527</v>
      </c>
      <c r="AI19">
        <f t="shared" si="7"/>
        <v>-3706.0427998756295</v>
      </c>
      <c r="AJ19">
        <f t="shared" si="8"/>
        <v>1231.2432847080363</v>
      </c>
      <c r="AK19">
        <f t="shared" si="32"/>
        <v>834.62898730849292</v>
      </c>
      <c r="AL19">
        <f t="shared" si="9"/>
        <v>-1640.1705278591003</v>
      </c>
      <c r="AN19">
        <f t="shared" si="10"/>
        <v>937.04181674129313</v>
      </c>
      <c r="AO19">
        <f t="shared" si="11"/>
        <v>-46.852090837064658</v>
      </c>
      <c r="AP19">
        <f t="shared" si="12"/>
        <v>-4.3546005474905973</v>
      </c>
      <c r="AQ19">
        <f t="shared" si="13"/>
        <v>-1882.1235920878087</v>
      </c>
      <c r="AR19">
        <f t="shared" si="14"/>
        <v>-996.28846673107091</v>
      </c>
      <c r="AS19">
        <f t="shared" si="15"/>
        <v>330.99280028170818</v>
      </c>
      <c r="AT19">
        <f t="shared" si="16"/>
        <v>224.37172989011083</v>
      </c>
      <c r="AU19">
        <f t="shared" si="17"/>
        <v>-440.92393655925184</v>
      </c>
      <c r="AW19">
        <v>16</v>
      </c>
      <c r="AX19">
        <f>(R19*SUMPRODUCT(K20:$K$23, X20:$X$23)-$AZ$3*SUMPRODUCT(K19:$K$22, W20:$W$23))/Z19</f>
        <v>8042.6521447081377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0.24763774424780427</v>
      </c>
      <c r="L20" s="2">
        <v>17</v>
      </c>
      <c r="M20" s="8">
        <v>4.6435859000000003E-2</v>
      </c>
      <c r="O20">
        <f t="shared" si="29"/>
        <v>5379.6083390546437</v>
      </c>
      <c r="P20">
        <f t="shared" si="30"/>
        <v>268.98041695273218</v>
      </c>
      <c r="Q20" s="5">
        <f t="shared" si="31"/>
        <v>25</v>
      </c>
      <c r="R20">
        <f t="shared" si="0"/>
        <v>250000</v>
      </c>
      <c r="S20">
        <f t="shared" si="1"/>
        <v>6407.6020545214406</v>
      </c>
      <c r="U20">
        <f t="shared" si="21"/>
        <v>4.6435859000000003E-2</v>
      </c>
      <c r="V20">
        <f t="shared" si="22"/>
        <v>0.01</v>
      </c>
      <c r="W20">
        <f t="shared" si="23"/>
        <v>0.6479382847144104</v>
      </c>
      <c r="X20">
        <f t="shared" si="24"/>
        <v>3.0087570829700219E-2</v>
      </c>
      <c r="Y20">
        <f t="shared" si="25"/>
        <v>6.4793828471441037E-3</v>
      </c>
      <c r="Z20">
        <f t="shared" si="26"/>
        <v>0.61137133103756602</v>
      </c>
      <c r="AB20">
        <f t="shared" si="27"/>
        <v>5211.1422351968649</v>
      </c>
      <c r="AC20">
        <f t="shared" si="2"/>
        <v>3917.4241968318156</v>
      </c>
      <c r="AE20">
        <f t="shared" si="3"/>
        <v>3288.9383107086273</v>
      </c>
      <c r="AF20">
        <f t="shared" si="4"/>
        <v>-164.44691553543137</v>
      </c>
      <c r="AG20">
        <f t="shared" si="5"/>
        <v>-15.284283275939151</v>
      </c>
      <c r="AH20">
        <f t="shared" si="6"/>
        <v>-7521.8927074250551</v>
      </c>
      <c r="AI20">
        <f t="shared" si="7"/>
        <v>-4412.6855955277988</v>
      </c>
      <c r="AJ20">
        <f t="shared" si="8"/>
        <v>1293.7180383650493</v>
      </c>
      <c r="AK20">
        <f t="shared" si="32"/>
        <v>713.28016975076616</v>
      </c>
      <c r="AL20">
        <f t="shared" si="9"/>
        <v>-2405.6873874119833</v>
      </c>
      <c r="AN20">
        <f t="shared" si="10"/>
        <v>814.46526423406851</v>
      </c>
      <c r="AO20">
        <f t="shared" si="11"/>
        <v>-40.723263211703426</v>
      </c>
      <c r="AP20">
        <f t="shared" si="12"/>
        <v>-3.7849654328980114</v>
      </c>
      <c r="AQ20">
        <f t="shared" si="13"/>
        <v>-1862.7045425407498</v>
      </c>
      <c r="AR20">
        <f t="shared" si="14"/>
        <v>-1092.747506951283</v>
      </c>
      <c r="AS20">
        <f t="shared" si="15"/>
        <v>320.37341671341511</v>
      </c>
      <c r="AT20">
        <f t="shared" si="16"/>
        <v>176.63509225377064</v>
      </c>
      <c r="AU20">
        <f t="shared" si="17"/>
        <v>-595.73899798409718</v>
      </c>
      <c r="AW20">
        <v>17</v>
      </c>
      <c r="AX20">
        <f>(R20*SUMPRODUCT(K21:$K$23, X21:$X$23)-$AZ$3*SUMPRODUCT(K20:$K$22, W21:$W$23))/Z20</f>
        <v>6407.6020545214406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0.22811771166097466</v>
      </c>
      <c r="L21" s="2">
        <v>18</v>
      </c>
      <c r="M21" s="8">
        <v>5.1834316999999998E-2</v>
      </c>
      <c r="O21">
        <f t="shared" si="29"/>
        <v>5379.6083390546437</v>
      </c>
      <c r="P21">
        <f t="shared" si="30"/>
        <v>268.98041695273218</v>
      </c>
      <c r="Q21" s="5">
        <f t="shared" si="31"/>
        <v>25</v>
      </c>
      <c r="R21">
        <f t="shared" si="0"/>
        <v>250000</v>
      </c>
      <c r="S21">
        <f t="shared" si="1"/>
        <v>4541.2551814154249</v>
      </c>
      <c r="U21">
        <f t="shared" si="21"/>
        <v>5.1834316999999998E-2</v>
      </c>
      <c r="V21">
        <f t="shared" si="22"/>
        <v>0.01</v>
      </c>
      <c r="W21">
        <f t="shared" si="23"/>
        <v>0.61137133103756602</v>
      </c>
      <c r="X21">
        <f t="shared" si="24"/>
        <v>3.1690015377713134E-2</v>
      </c>
      <c r="Y21">
        <f t="shared" si="25"/>
        <v>6.1137133103756607E-3</v>
      </c>
      <c r="Z21">
        <f t="shared" si="26"/>
        <v>0.57356760234947723</v>
      </c>
      <c r="AB21">
        <f t="shared" si="27"/>
        <v>3917.4241968318156</v>
      </c>
      <c r="AC21">
        <f t="shared" si="2"/>
        <v>2604.7168460615853</v>
      </c>
      <c r="AE21">
        <f t="shared" si="3"/>
        <v>3085.5690566108256</v>
      </c>
      <c r="AF21">
        <f t="shared" si="4"/>
        <v>-154.27845283054128</v>
      </c>
      <c r="AG21">
        <f t="shared" si="5"/>
        <v>-14.33919005873693</v>
      </c>
      <c r="AH21">
        <f t="shared" si="6"/>
        <v>-7922.5038444282836</v>
      </c>
      <c r="AI21">
        <f t="shared" si="7"/>
        <v>-5005.5524307067371</v>
      </c>
      <c r="AJ21">
        <f t="shared" si="8"/>
        <v>1312.7073507702303</v>
      </c>
      <c r="AK21">
        <f t="shared" si="32"/>
        <v>586.04452548837742</v>
      </c>
      <c r="AL21">
        <f t="shared" si="9"/>
        <v>-3106.8005544481293</v>
      </c>
      <c r="AN21">
        <f t="shared" si="10"/>
        <v>703.8729523659739</v>
      </c>
      <c r="AO21">
        <f t="shared" si="11"/>
        <v>-35.193647618298698</v>
      </c>
      <c r="AP21">
        <f t="shared" si="12"/>
        <v>-3.2710232232708654</v>
      </c>
      <c r="AQ21">
        <f t="shared" si="13"/>
        <v>-1807.2634476162546</v>
      </c>
      <c r="AR21">
        <f t="shared" si="14"/>
        <v>-1141.8551660918504</v>
      </c>
      <c r="AS21">
        <f t="shared" si="15"/>
        <v>299.45179693824531</v>
      </c>
      <c r="AT21">
        <f t="shared" si="16"/>
        <v>133.6871360858504</v>
      </c>
      <c r="AU21">
        <f t="shared" si="17"/>
        <v>-708.71623306775462</v>
      </c>
      <c r="AW21">
        <v>18</v>
      </c>
      <c r="AX21">
        <f>(R21*SUMPRODUCT(K22:$K$23, X22:$X$23)-$AZ$3*SUMPRODUCT(K21:$K$22, W22:$W$23))/Z21</f>
        <v>4541.2551814154249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0.21013634464933137</v>
      </c>
      <c r="L22" s="2">
        <v>19</v>
      </c>
      <c r="M22" s="8">
        <v>5.7772715000000002E-2</v>
      </c>
      <c r="O22">
        <f t="shared" si="29"/>
        <v>5379.6083390546437</v>
      </c>
      <c r="P22">
        <f t="shared" si="30"/>
        <v>268.98041695273218</v>
      </c>
      <c r="Q22" s="5">
        <f t="shared" si="31"/>
        <v>25</v>
      </c>
      <c r="R22">
        <f t="shared" si="0"/>
        <v>250000</v>
      </c>
      <c r="S22">
        <f t="shared" si="1"/>
        <v>2415.0588483115243</v>
      </c>
      <c r="U22">
        <f t="shared" si="21"/>
        <v>5.7772715000000002E-2</v>
      </c>
      <c r="V22">
        <f t="shared" si="22"/>
        <v>0.01</v>
      </c>
      <c r="W22">
        <f t="shared" si="23"/>
        <v>0.57356760234947723</v>
      </c>
      <c r="X22">
        <f t="shared" si="24"/>
        <v>3.3136557623769679E-2</v>
      </c>
      <c r="Y22">
        <f t="shared" si="25"/>
        <v>5.7356760234947724E-3</v>
      </c>
      <c r="Z22">
        <f t="shared" si="26"/>
        <v>0.53469536870221279</v>
      </c>
      <c r="AB22">
        <f t="shared" si="27"/>
        <v>2604.7168460615853</v>
      </c>
      <c r="AC22">
        <f t="shared" si="2"/>
        <v>1291.3207813354718</v>
      </c>
      <c r="AE22">
        <f t="shared" si="3"/>
        <v>2876.4516643243214</v>
      </c>
      <c r="AF22">
        <f t="shared" si="4"/>
        <v>-143.82258321621606</v>
      </c>
      <c r="AG22">
        <f t="shared" si="5"/>
        <v>-13.367384217555319</v>
      </c>
      <c r="AH22">
        <f t="shared" si="6"/>
        <v>-8284.1394059424201</v>
      </c>
      <c r="AI22">
        <f t="shared" si="7"/>
        <v>-5564.8777090518706</v>
      </c>
      <c r="AJ22">
        <f t="shared" si="8"/>
        <v>1313.3960647261135</v>
      </c>
      <c r="AK22">
        <f t="shared" si="32"/>
        <v>456.71669098791051</v>
      </c>
      <c r="AL22">
        <f t="shared" si="9"/>
        <v>-3794.7649533378462</v>
      </c>
      <c r="AN22">
        <f t="shared" si="10"/>
        <v>604.44703830159847</v>
      </c>
      <c r="AO22">
        <f t="shared" si="11"/>
        <v>-30.222351915079919</v>
      </c>
      <c r="AP22">
        <f t="shared" si="12"/>
        <v>-2.808973257000237</v>
      </c>
      <c r="AQ22">
        <f t="shared" si="13"/>
        <v>-1740.7987733302236</v>
      </c>
      <c r="AR22">
        <f t="shared" si="14"/>
        <v>-1169.3830602007054</v>
      </c>
      <c r="AS22">
        <f t="shared" si="15"/>
        <v>275.99224811836211</v>
      </c>
      <c r="AT22">
        <f t="shared" si="16"/>
        <v>95.972775984537734</v>
      </c>
      <c r="AU22">
        <f t="shared" si="17"/>
        <v>-797.4180360978055</v>
      </c>
      <c r="AW22">
        <v>19</v>
      </c>
      <c r="AX22">
        <f>(R22*SUMPRODUCT(K23:$K$23, X23:$X$23)-$AZ$3*SUMPRODUCT(K22:$K$22, W23:$W$23))/Z22</f>
        <v>2415.0588483115243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0.19357235797722061</v>
      </c>
      <c r="L23" s="2">
        <v>20</v>
      </c>
      <c r="M23" s="8">
        <v>6.4089452000000005E-2</v>
      </c>
      <c r="O23">
        <f t="shared" si="29"/>
        <v>5379.6083390546437</v>
      </c>
      <c r="P23">
        <f t="shared" si="30"/>
        <v>268.98041695273218</v>
      </c>
      <c r="Q23" s="5">
        <f t="shared" si="31"/>
        <v>25</v>
      </c>
      <c r="R23">
        <f t="shared" si="0"/>
        <v>250000</v>
      </c>
      <c r="S23">
        <f t="shared" si="1"/>
        <v>2608.3068753543612</v>
      </c>
      <c r="U23">
        <f t="shared" si="21"/>
        <v>6.4089452000000005E-2</v>
      </c>
      <c r="V23">
        <f t="shared" si="22"/>
        <v>0.01</v>
      </c>
      <c r="W23">
        <f t="shared" si="23"/>
        <v>0.53469536870221279</v>
      </c>
      <c r="X23">
        <f t="shared" si="24"/>
        <v>3.4268333167062771E-2</v>
      </c>
      <c r="Y23">
        <f t="shared" si="25"/>
        <v>5.3469536870221282E-3</v>
      </c>
      <c r="Z23">
        <f t="shared" si="26"/>
        <v>0.49508008184812785</v>
      </c>
      <c r="AB23">
        <f t="shared" si="27"/>
        <v>1291.3207813354718</v>
      </c>
      <c r="AC23">
        <f t="shared" si="2"/>
        <v>1291.3207813354718</v>
      </c>
      <c r="AE23">
        <f t="shared" si="3"/>
        <v>2663.3369368100443</v>
      </c>
      <c r="AF23">
        <f t="shared" si="4"/>
        <v>-133.16684684050222</v>
      </c>
      <c r="AG23">
        <f t="shared" si="5"/>
        <v>-12.377002046203197</v>
      </c>
      <c r="AH23">
        <f t="shared" si="6"/>
        <v>-8567.0832917656935</v>
      </c>
      <c r="AI23">
        <f t="shared" si="7"/>
        <v>-6049.2902038423545</v>
      </c>
      <c r="AJ23">
        <f t="shared" si="8"/>
        <v>0</v>
      </c>
      <c r="AK23">
        <f t="shared" si="32"/>
        <v>327.00497385757006</v>
      </c>
      <c r="AL23">
        <f t="shared" si="9"/>
        <v>-5722.2852299847846</v>
      </c>
      <c r="AN23">
        <f t="shared" si="10"/>
        <v>515.54841094614812</v>
      </c>
      <c r="AO23">
        <f t="shared" si="11"/>
        <v>-25.777420547307404</v>
      </c>
      <c r="AP23">
        <f t="shared" si="12"/>
        <v>-2.395845470772437</v>
      </c>
      <c r="AQ23">
        <f t="shared" si="13"/>
        <v>-1658.3505137743343</v>
      </c>
      <c r="AR23">
        <f t="shared" si="14"/>
        <v>-1170.9753688462661</v>
      </c>
      <c r="AS23">
        <f t="shared" si="15"/>
        <v>0</v>
      </c>
      <c r="AT23">
        <f t="shared" si="16"/>
        <v>63.299123859889221</v>
      </c>
      <c r="AU23">
        <f t="shared" si="17"/>
        <v>-1107.6762449863768</v>
      </c>
      <c r="AW23">
        <v>20</v>
      </c>
      <c r="AX23">
        <f>(R23*SUMPRODUCT(K$23:$K24, X$23:$X24)-$AZ$3*SUMPRODUCT(K$22:$K23, W$23:$W24))/Z23</f>
        <v>2608.3068753543612</v>
      </c>
    </row>
    <row r="25" spans="5:50" x14ac:dyDescent="0.25">
      <c r="AN25" s="6">
        <f t="shared" ref="AN25:AU25" si="33">SUM(AN3:AN23)</f>
        <v>43731.356246591611</v>
      </c>
      <c r="AO25" s="6">
        <f t="shared" si="33"/>
        <v>-6221.2740666205636</v>
      </c>
      <c r="AP25" s="6">
        <f t="shared" si="33"/>
        <v>-1700.6600038042711</v>
      </c>
      <c r="AQ25" s="6">
        <f t="shared" si="33"/>
        <v>-29213.106228054916</v>
      </c>
      <c r="AR25" s="6">
        <f t="shared" si="33"/>
        <v>6596.3159481118673</v>
      </c>
      <c r="AS25" s="6">
        <f t="shared" si="33"/>
        <v>-5925.5910137950223</v>
      </c>
      <c r="AT25" s="6">
        <f t="shared" si="33"/>
        <v>8793.2981202724714</v>
      </c>
      <c r="AU25" s="7">
        <f t="shared" si="33"/>
        <v>9464.023054589321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37" priority="1" operator="lessThan">
      <formula>0</formula>
    </cfRule>
  </conditionalFormatting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8C52EF-0BEF-449F-B93E-E106D8DFD57C}">
  <sheetPr codeName="Sheet60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44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f>'T.55.04.C'!C3*(1+C12)</f>
        <v>18413.861020914417</v>
      </c>
      <c r="K3">
        <v>1</v>
      </c>
      <c r="L3" s="2">
        <v>0</v>
      </c>
      <c r="O3">
        <f>$C$3</f>
        <v>18413.861020914417</v>
      </c>
      <c r="P3">
        <f>O3*B5</f>
        <v>14731.088816731535</v>
      </c>
      <c r="Q3" s="5">
        <f>B8</f>
        <v>1522.432587</v>
      </c>
      <c r="R3">
        <f t="shared" ref="R3:R23" si="0">$C$6</f>
        <v>250000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18413.861020914417</v>
      </c>
      <c r="AF3">
        <f t="shared" ref="AF3:AF23" si="4">-$Z3*P3</f>
        <v>-14731.088816731535</v>
      </c>
      <c r="AG3">
        <f t="shared" ref="AG3:AG23" si="5">-$Z3*Q3</f>
        <v>-1522.432587</v>
      </c>
      <c r="AH3">
        <f t="shared" ref="AH3:AH23" si="6">-X3*R3</f>
        <v>0</v>
      </c>
      <c r="AI3">
        <f t="shared" ref="AI3:AI23" si="7">SUM(AE3:AH3)</f>
        <v>2160.3396171828817</v>
      </c>
      <c r="AJ3">
        <f t="shared" ref="AJ3:AJ23" si="8">AB3-AC3</f>
        <v>0</v>
      </c>
      <c r="AL3">
        <f t="shared" ref="AL3:AL23" si="9">SUM(AI3:AK3)</f>
        <v>2160.3396171828817</v>
      </c>
      <c r="AN3">
        <f t="shared" ref="AN3:AN23" si="10">AE3*$K3</f>
        <v>18413.861020914417</v>
      </c>
      <c r="AO3">
        <f t="shared" ref="AO3:AO23" si="11">AF3*$K3</f>
        <v>-14731.088816731535</v>
      </c>
      <c r="AP3">
        <f t="shared" ref="AP3:AP23" si="12">AG3*$K3</f>
        <v>-1522.432587</v>
      </c>
      <c r="AQ3">
        <f t="shared" ref="AQ3:AQ23" si="13">AH3*$K3</f>
        <v>0</v>
      </c>
      <c r="AR3">
        <f t="shared" ref="AR3:AR23" si="14">AI3*$K3</f>
        <v>2160.3396171828817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2160.3396171828817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10745.192069188512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23" si="18">F4+$C$9</f>
        <v>8.5570000000000007E-2</v>
      </c>
      <c r="I4" s="1">
        <f t="shared" ref="I4:I23" si="19">1+H4</f>
        <v>1.0855699999999999</v>
      </c>
      <c r="J4">
        <f t="shared" ref="J4:J23" si="20">1/I4</f>
        <v>0.92117505089492158</v>
      </c>
      <c r="K4">
        <f>J4</f>
        <v>0.92117505089492158</v>
      </c>
      <c r="L4" s="2">
        <v>1</v>
      </c>
      <c r="M4" s="8" cm="1">
        <f t="array" ref="M4:M23">Mortalities!B31:B50</f>
        <v>2.0768709E-2</v>
      </c>
      <c r="R4">
        <f t="shared" si="0"/>
        <v>250000</v>
      </c>
      <c r="S4">
        <f t="shared" si="1"/>
        <v>6151.563596871445</v>
      </c>
      <c r="U4">
        <f t="shared" ref="U4:U23" si="21">M4</f>
        <v>2.0768709E-2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2.0768709E-2</v>
      </c>
      <c r="Y4">
        <f t="shared" ref="Y4:Y23" si="25">V4*W4</f>
        <v>0.01</v>
      </c>
      <c r="Z4">
        <f t="shared" ref="Z4:Z23" si="26">MAX(0, W4-X4-Y4)</f>
        <v>0.96923129099999994</v>
      </c>
      <c r="AB4">
        <f t="shared" ref="AB4:AB23" si="27">AC3</f>
        <v>0</v>
      </c>
      <c r="AC4">
        <f t="shared" si="2"/>
        <v>5962.287926664314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-5192.1772499999997</v>
      </c>
      <c r="AI4">
        <f t="shared" si="7"/>
        <v>-5192.1772499999997</v>
      </c>
      <c r="AJ4">
        <f t="shared" si="8"/>
        <v>-5962.287926664314</v>
      </c>
      <c r="AK4">
        <f>H4*SUM(AB4, AE4:AF4)</f>
        <v>0</v>
      </c>
      <c r="AL4">
        <f t="shared" si="9"/>
        <v>-11154.465176664315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-4782.904142524204</v>
      </c>
      <c r="AR4">
        <f t="shared" si="14"/>
        <v>-4782.904142524204</v>
      </c>
      <c r="AS4">
        <f t="shared" si="15"/>
        <v>-5492.310884295176</v>
      </c>
      <c r="AT4">
        <f t="shared" si="16"/>
        <v>0</v>
      </c>
      <c r="AU4">
        <f t="shared" si="17"/>
        <v>-10275.21502681938</v>
      </c>
      <c r="AW4">
        <v>1</v>
      </c>
      <c r="AX4">
        <f>(R4*SUMPRODUCT(K5:$K$23, X5:$X$23)-$AZ$3*SUMPRODUCT(K4:$K$22, W5:$W$23))/Z4</f>
        <v>6151.563596871445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8.5570000000000007E-2</v>
      </c>
      <c r="I5" s="1">
        <f t="shared" si="19"/>
        <v>1.0855699999999999</v>
      </c>
      <c r="J5">
        <f t="shared" si="20"/>
        <v>0.92117505089492158</v>
      </c>
      <c r="K5">
        <f t="shared" ref="K5:K23" si="28">K4*J5</f>
        <v>0.84856347439126134</v>
      </c>
      <c r="L5" s="2">
        <v>2</v>
      </c>
      <c r="M5" s="8">
        <v>2.4225090000000001E-2</v>
      </c>
      <c r="O5">
        <f t="shared" ref="O5:O23" si="29">$C$3</f>
        <v>18413.861020914417</v>
      </c>
      <c r="P5">
        <f t="shared" ref="P5:P23" si="30">O5*$C$5</f>
        <v>920.69305104572095</v>
      </c>
      <c r="Q5" s="5">
        <f t="shared" ref="Q5:Q23" si="31">$C$8</f>
        <v>25</v>
      </c>
      <c r="R5">
        <f t="shared" si="0"/>
        <v>250000</v>
      </c>
      <c r="S5">
        <f t="shared" si="1"/>
        <v>11297.285424014204</v>
      </c>
      <c r="U5">
        <f t="shared" si="21"/>
        <v>2.4225090000000001E-2</v>
      </c>
      <c r="V5">
        <f t="shared" si="22"/>
        <v>0.01</v>
      </c>
      <c r="W5">
        <f t="shared" si="23"/>
        <v>0.96923129099999994</v>
      </c>
      <c r="X5">
        <f t="shared" si="24"/>
        <v>2.3479715255291189E-2</v>
      </c>
      <c r="Y5">
        <f t="shared" si="25"/>
        <v>9.6923129099999988E-3</v>
      </c>
      <c r="Z5">
        <f t="shared" si="26"/>
        <v>0.93605926283470886</v>
      </c>
      <c r="AB5">
        <f t="shared" si="27"/>
        <v>5962.287926664314</v>
      </c>
      <c r="AC5">
        <f t="shared" si="2"/>
        <v>10574.928666036038</v>
      </c>
      <c r="AE5">
        <f t="shared" si="3"/>
        <v>17236.46517317793</v>
      </c>
      <c r="AF5">
        <f t="shared" si="4"/>
        <v>-861.82325865889652</v>
      </c>
      <c r="AG5">
        <f t="shared" si="5"/>
        <v>-23.401481570867723</v>
      </c>
      <c r="AH5">
        <f t="shared" si="6"/>
        <v>-5869.9288138227976</v>
      </c>
      <c r="AI5">
        <f t="shared" si="7"/>
        <v>10481.311619125368</v>
      </c>
      <c r="AJ5">
        <f t="shared" si="8"/>
        <v>-4612.6407393717236</v>
      </c>
      <c r="AK5">
        <f>H5*SUM(AB5, AE5:AF5)</f>
        <v>1911.3710865100593</v>
      </c>
      <c r="AL5">
        <f t="shared" si="9"/>
        <v>7780.0419662637041</v>
      </c>
      <c r="AN5">
        <f t="shared" si="10"/>
        <v>14626.234773575839</v>
      </c>
      <c r="AO5">
        <f t="shared" si="11"/>
        <v>-731.31173867879193</v>
      </c>
      <c r="AP5">
        <f t="shared" si="12"/>
        <v>-19.857642507678587</v>
      </c>
      <c r="AQ5">
        <f t="shared" si="13"/>
        <v>-4981.0071886868482</v>
      </c>
      <c r="AR5">
        <f t="shared" si="14"/>
        <v>8894.0582037025197</v>
      </c>
      <c r="AS5">
        <f t="shared" si="15"/>
        <v>-3914.1184519199464</v>
      </c>
      <c r="AT5">
        <f t="shared" si="16"/>
        <v>1621.9196900199761</v>
      </c>
      <c r="AU5">
        <f t="shared" si="17"/>
        <v>6601.8594418025496</v>
      </c>
      <c r="AW5">
        <v>2</v>
      </c>
      <c r="AX5">
        <f>(R5*SUMPRODUCT(K6:$K$23, X6:$X$23)-$AZ$3*SUMPRODUCT(K5:$K$22, W6:$W$23))/Z5</f>
        <v>11297.285424014204</v>
      </c>
    </row>
    <row r="6" spans="1:52" x14ac:dyDescent="0.25">
      <c r="A6" t="s">
        <v>16</v>
      </c>
      <c r="C6" s="2">
        <f>'T.26.04.C'!C6</f>
        <v>250000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8.5570000000000007E-2</v>
      </c>
      <c r="I6" s="1">
        <f t="shared" si="19"/>
        <v>1.0855699999999999</v>
      </c>
      <c r="J6">
        <f t="shared" si="20"/>
        <v>0.92117505089492158</v>
      </c>
      <c r="K6">
        <f t="shared" si="28"/>
        <v>0.7816755017099416</v>
      </c>
      <c r="L6" s="2">
        <v>3</v>
      </c>
      <c r="M6" s="8">
        <v>2.7828815E-2</v>
      </c>
      <c r="O6">
        <f t="shared" si="29"/>
        <v>18413.861020914417</v>
      </c>
      <c r="P6">
        <f t="shared" si="30"/>
        <v>920.69305104572095</v>
      </c>
      <c r="Q6" s="5">
        <f t="shared" si="31"/>
        <v>25</v>
      </c>
      <c r="R6">
        <f t="shared" si="0"/>
        <v>250000</v>
      </c>
      <c r="S6">
        <f t="shared" si="1"/>
        <v>15565.823879320065</v>
      </c>
      <c r="U6">
        <f t="shared" si="21"/>
        <v>2.7828815E-2</v>
      </c>
      <c r="V6">
        <f t="shared" si="22"/>
        <v>0.01</v>
      </c>
      <c r="W6">
        <f t="shared" si="23"/>
        <v>0.93605926283470886</v>
      </c>
      <c r="X6">
        <f t="shared" si="24"/>
        <v>2.6049420054463489E-2</v>
      </c>
      <c r="Y6">
        <f t="shared" si="25"/>
        <v>9.3605926283470888E-3</v>
      </c>
      <c r="Z6">
        <f t="shared" si="26"/>
        <v>0.90064925015189823</v>
      </c>
      <c r="AB6">
        <f t="shared" si="27"/>
        <v>10574.928666036038</v>
      </c>
      <c r="AC6">
        <f t="shared" si="2"/>
        <v>14019.347604906128</v>
      </c>
      <c r="AE6">
        <f t="shared" si="3"/>
        <v>16584.430120887839</v>
      </c>
      <c r="AF6">
        <f t="shared" si="4"/>
        <v>-829.22150604439196</v>
      </c>
      <c r="AG6">
        <f t="shared" si="5"/>
        <v>-22.516231253797457</v>
      </c>
      <c r="AH6">
        <f t="shared" si="6"/>
        <v>-6512.3550136158719</v>
      </c>
      <c r="AI6">
        <f t="shared" si="7"/>
        <v>9220.3373699737767</v>
      </c>
      <c r="AJ6">
        <f t="shared" si="8"/>
        <v>-3444.4189388700906</v>
      </c>
      <c r="AK6">
        <f>H6*SUM(AB6, AE6:AF6)</f>
        <v>2253.0698471248575</v>
      </c>
      <c r="AL6">
        <f t="shared" si="9"/>
        <v>8028.988278228544</v>
      </c>
      <c r="AN6">
        <f t="shared" si="10"/>
        <v>12963.642735318468</v>
      </c>
      <c r="AO6">
        <f t="shared" si="11"/>
        <v>-648.18213676592347</v>
      </c>
      <c r="AP6">
        <f t="shared" si="12"/>
        <v>-17.600386361929196</v>
      </c>
      <c r="AQ6">
        <f t="shared" si="13"/>
        <v>-5090.5483725814402</v>
      </c>
      <c r="AR6">
        <f t="shared" si="14"/>
        <v>7207.311839609175</v>
      </c>
      <c r="AS6">
        <f t="shared" si="15"/>
        <v>-2692.417902140503</v>
      </c>
      <c r="AT6">
        <f t="shared" si="16"/>
        <v>1761.1695031388645</v>
      </c>
      <c r="AU6">
        <f t="shared" si="17"/>
        <v>6276.0634406075369</v>
      </c>
      <c r="AW6">
        <v>3</v>
      </c>
      <c r="AX6">
        <f>(R6*SUMPRODUCT(K7:$K$23, X7:$X$23)-$AZ$3*SUMPRODUCT(K6:$K$22, W7:$W$23))/Z6</f>
        <v>15565.823879320065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8.5570000000000007E-2</v>
      </c>
      <c r="I7" s="1">
        <f t="shared" si="19"/>
        <v>1.0855699999999999</v>
      </c>
      <c r="J7">
        <f t="shared" si="20"/>
        <v>0.92117505089492158</v>
      </c>
      <c r="K7">
        <f t="shared" si="28"/>
        <v>0.72005997007096878</v>
      </c>
      <c r="L7" s="2">
        <v>4</v>
      </c>
      <c r="M7" s="8">
        <v>3.1684449000000003E-2</v>
      </c>
      <c r="O7">
        <f t="shared" si="29"/>
        <v>18413.861020914417</v>
      </c>
      <c r="P7">
        <f t="shared" si="30"/>
        <v>920.69305104572095</v>
      </c>
      <c r="Q7" s="5">
        <f t="shared" si="31"/>
        <v>25</v>
      </c>
      <c r="R7">
        <f t="shared" si="0"/>
        <v>250000</v>
      </c>
      <c r="S7">
        <f t="shared" si="1"/>
        <v>19055.7289947483</v>
      </c>
      <c r="U7">
        <f t="shared" si="21"/>
        <v>3.1684449000000003E-2</v>
      </c>
      <c r="V7">
        <f t="shared" si="22"/>
        <v>0.01</v>
      </c>
      <c r="W7">
        <f t="shared" si="23"/>
        <v>0.90064925015189823</v>
      </c>
      <c r="X7">
        <f t="shared" si="24"/>
        <v>2.8536575233326065E-2</v>
      </c>
      <c r="Y7">
        <f t="shared" si="25"/>
        <v>9.0064925015189822E-3</v>
      </c>
      <c r="Z7">
        <f t="shared" si="26"/>
        <v>0.86310618241705317</v>
      </c>
      <c r="AB7">
        <f t="shared" si="27"/>
        <v>14019.347604906128</v>
      </c>
      <c r="AC7">
        <f t="shared" si="2"/>
        <v>16447.117505831156</v>
      </c>
      <c r="AE7">
        <f t="shared" si="3"/>
        <v>15893.117289319624</v>
      </c>
      <c r="AF7">
        <f t="shared" si="4"/>
        <v>-794.65586446598127</v>
      </c>
      <c r="AG7">
        <f t="shared" si="5"/>
        <v>-21.577654560426328</v>
      </c>
      <c r="AH7">
        <f t="shared" si="6"/>
        <v>-7134.1438083315161</v>
      </c>
      <c r="AI7">
        <f t="shared" si="7"/>
        <v>7942.7399619616999</v>
      </c>
      <c r="AJ7">
        <f t="shared" si="8"/>
        <v>-2427.7699009250282</v>
      </c>
      <c r="AK7">
        <f>H7*SUM(AB7, AE7:AF7)</f>
        <v>2491.6109186765439</v>
      </c>
      <c r="AL7">
        <f t="shared" si="9"/>
        <v>8006.5809797132151</v>
      </c>
      <c r="AN7">
        <f t="shared" si="10"/>
        <v>11443.997559681884</v>
      </c>
      <c r="AO7">
        <f t="shared" si="11"/>
        <v>-572.19987798409431</v>
      </c>
      <c r="AP7">
        <f t="shared" si="12"/>
        <v>-15.537205296982284</v>
      </c>
      <c r="AQ7">
        <f t="shared" si="13"/>
        <v>-5137.0113771091783</v>
      </c>
      <c r="AR7">
        <f t="shared" si="14"/>
        <v>5719.2490992916291</v>
      </c>
      <c r="AS7">
        <f t="shared" si="15"/>
        <v>-1748.1399221992747</v>
      </c>
      <c r="AT7">
        <f t="shared" si="16"/>
        <v>1794.1092835307311</v>
      </c>
      <c r="AU7">
        <f t="shared" si="17"/>
        <v>5765.2184606230858</v>
      </c>
      <c r="AW7">
        <v>4</v>
      </c>
      <c r="AX7">
        <f>(R7*SUMPRODUCT(K8:$K$23, X8:$X$23)-$AZ$3*SUMPRODUCT(K7:$K$22, W8:$W$23))/Z7</f>
        <v>19055.7289947483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8.5570000000000007E-2</v>
      </c>
      <c r="I8" s="1">
        <f t="shared" si="19"/>
        <v>1.0855699999999999</v>
      </c>
      <c r="J8">
        <f t="shared" si="20"/>
        <v>0.92117505089492158</v>
      </c>
      <c r="K8">
        <f t="shared" si="28"/>
        <v>0.66330127957752039</v>
      </c>
      <c r="L8" s="2">
        <v>5</v>
      </c>
      <c r="M8" s="8">
        <v>3.5933631000000001E-2</v>
      </c>
      <c r="O8">
        <f t="shared" si="29"/>
        <v>18413.861020914417</v>
      </c>
      <c r="P8">
        <f t="shared" si="30"/>
        <v>920.69305104572095</v>
      </c>
      <c r="Q8" s="5">
        <f t="shared" si="31"/>
        <v>25</v>
      </c>
      <c r="R8">
        <f t="shared" si="0"/>
        <v>250000</v>
      </c>
      <c r="S8">
        <f t="shared" si="1"/>
        <v>21837.270965531083</v>
      </c>
      <c r="U8">
        <f t="shared" si="21"/>
        <v>3.5933631000000001E-2</v>
      </c>
      <c r="V8">
        <f t="shared" si="22"/>
        <v>0.01</v>
      </c>
      <c r="W8">
        <f t="shared" si="23"/>
        <v>0.86310618241705317</v>
      </c>
      <c r="X8">
        <f t="shared" si="24"/>
        <v>3.1014539072793078E-2</v>
      </c>
      <c r="Y8">
        <f t="shared" si="25"/>
        <v>8.6310618241705311E-3</v>
      </c>
      <c r="Z8">
        <f t="shared" si="26"/>
        <v>0.82346058152008961</v>
      </c>
      <c r="AB8">
        <f t="shared" si="27"/>
        <v>16447.117505831156</v>
      </c>
      <c r="AC8">
        <f t="shared" si="2"/>
        <v>17982.131848087993</v>
      </c>
      <c r="AE8">
        <f t="shared" si="3"/>
        <v>15163.088704312297</v>
      </c>
      <c r="AF8">
        <f t="shared" si="4"/>
        <v>-758.15443521561497</v>
      </c>
      <c r="AG8">
        <f t="shared" si="5"/>
        <v>-20.586514538002241</v>
      </c>
      <c r="AH8">
        <f t="shared" si="6"/>
        <v>-7753.6347681982697</v>
      </c>
      <c r="AI8">
        <f t="shared" si="7"/>
        <v>6630.7129863604096</v>
      </c>
      <c r="AJ8">
        <f t="shared" si="8"/>
        <v>-1535.0143422568362</v>
      </c>
      <c r="AK8">
        <f t="shared" ref="AK8:AK23" si="32">H8*SUM(AB8:AB8, AE8:AF8)</f>
        <v>2640.0100703805751</v>
      </c>
      <c r="AL8">
        <f t="shared" si="9"/>
        <v>7735.708714484148</v>
      </c>
      <c r="AN8">
        <f t="shared" si="10"/>
        <v>10057.696139917793</v>
      </c>
      <c r="AO8">
        <f t="shared" si="11"/>
        <v>-502.88480699588968</v>
      </c>
      <c r="AP8">
        <f t="shared" si="12"/>
        <v>-13.655061435098112</v>
      </c>
      <c r="AQ8">
        <f t="shared" si="13"/>
        <v>-5142.9958631226627</v>
      </c>
      <c r="AR8">
        <f t="shared" si="14"/>
        <v>4398.1604083641414</v>
      </c>
      <c r="AS8">
        <f t="shared" si="15"/>
        <v>-1018.1769773888053</v>
      </c>
      <c r="AT8">
        <f t="shared" si="16"/>
        <v>1751.1220577809752</v>
      </c>
      <c r="AU8">
        <f t="shared" si="17"/>
        <v>5131.1054887563105</v>
      </c>
      <c r="AW8">
        <v>5</v>
      </c>
      <c r="AX8">
        <f>(R8*SUMPRODUCT(K9:$K$23, X9:$X$23)-$AZ$3*SUMPRODUCT(K8:$K$22, W9:$W$23))/Z8</f>
        <v>21837.270965531083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8.5570000000000007E-2</v>
      </c>
      <c r="I9" s="1">
        <f t="shared" si="19"/>
        <v>1.0855699999999999</v>
      </c>
      <c r="J9">
        <f t="shared" si="20"/>
        <v>0.92117505089492158</v>
      </c>
      <c r="K9">
        <f t="shared" si="28"/>
        <v>0.61101658997348895</v>
      </c>
      <c r="L9" s="2">
        <v>6</v>
      </c>
      <c r="M9" s="8">
        <v>4.1016489000000003E-2</v>
      </c>
      <c r="O9">
        <f t="shared" si="29"/>
        <v>18413.861020914417</v>
      </c>
      <c r="P9">
        <f t="shared" si="30"/>
        <v>920.69305104572095</v>
      </c>
      <c r="Q9" s="5">
        <f t="shared" si="31"/>
        <v>25</v>
      </c>
      <c r="R9">
        <f t="shared" si="0"/>
        <v>250000</v>
      </c>
      <c r="S9">
        <f t="shared" si="1"/>
        <v>23919.416450180837</v>
      </c>
      <c r="U9">
        <f t="shared" si="21"/>
        <v>4.1016489000000003E-2</v>
      </c>
      <c r="V9">
        <f t="shared" si="22"/>
        <v>0.01</v>
      </c>
      <c r="W9">
        <f t="shared" si="23"/>
        <v>0.82346058152008961</v>
      </c>
      <c r="X9">
        <f t="shared" si="24"/>
        <v>3.3775461883852359E-2</v>
      </c>
      <c r="Y9">
        <f t="shared" si="25"/>
        <v>8.2346058152008954E-3</v>
      </c>
      <c r="Z9">
        <f t="shared" si="26"/>
        <v>0.78145051382103636</v>
      </c>
      <c r="AB9">
        <f t="shared" si="27"/>
        <v>17982.131848087993</v>
      </c>
      <c r="AC9">
        <f t="shared" si="2"/>
        <v>18691.840275293165</v>
      </c>
      <c r="AE9">
        <f t="shared" si="3"/>
        <v>14389.521156222725</v>
      </c>
      <c r="AF9">
        <f t="shared" si="4"/>
        <v>-719.47605781113634</v>
      </c>
      <c r="AG9">
        <f t="shared" si="5"/>
        <v>-19.536262845525908</v>
      </c>
      <c r="AH9">
        <f t="shared" si="6"/>
        <v>-8443.86547096309</v>
      </c>
      <c r="AI9">
        <f t="shared" si="7"/>
        <v>5206.6433646029727</v>
      </c>
      <c r="AJ9">
        <f t="shared" si="8"/>
        <v>-709.70842720517248</v>
      </c>
      <c r="AK9">
        <f t="shared" si="32"/>
        <v>2708.4767813119693</v>
      </c>
      <c r="AL9">
        <f t="shared" si="9"/>
        <v>7205.411718709769</v>
      </c>
      <c r="AN9">
        <f t="shared" si="10"/>
        <v>8792.236148226586</v>
      </c>
      <c r="AO9">
        <f t="shared" si="11"/>
        <v>-439.61180741132932</v>
      </c>
      <c r="AP9">
        <f t="shared" si="12"/>
        <v>-11.93698070469901</v>
      </c>
      <c r="AQ9">
        <f t="shared" si="13"/>
        <v>-5159.3418862627559</v>
      </c>
      <c r="AR9">
        <f t="shared" si="14"/>
        <v>3181.3454738478017</v>
      </c>
      <c r="AS9">
        <f t="shared" si="15"/>
        <v>-433.64362306635263</v>
      </c>
      <c r="AT9">
        <f t="shared" si="16"/>
        <v>1654.9242469396106</v>
      </c>
      <c r="AU9">
        <f t="shared" si="17"/>
        <v>4402.6260977210595</v>
      </c>
      <c r="AW9">
        <v>6</v>
      </c>
      <c r="AX9">
        <f>(R9*SUMPRODUCT(K10:$K$23, X10:$X$23)-$AZ$3*SUMPRODUCT(K9:$K$22, W10:$W$23))/Z9</f>
        <v>23919.416450180837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8.5570000000000007E-2</v>
      </c>
      <c r="I10" s="1">
        <f t="shared" si="19"/>
        <v>1.0855699999999999</v>
      </c>
      <c r="J10">
        <f t="shared" si="20"/>
        <v>0.92117505089492158</v>
      </c>
      <c r="K10">
        <f t="shared" si="28"/>
        <v>0.56285323836647017</v>
      </c>
      <c r="L10" s="2">
        <v>7</v>
      </c>
      <c r="M10" s="8">
        <v>4.6435859000000003E-2</v>
      </c>
      <c r="O10">
        <f t="shared" si="29"/>
        <v>18413.861020914417</v>
      </c>
      <c r="P10">
        <f t="shared" si="30"/>
        <v>920.69305104572095</v>
      </c>
      <c r="Q10" s="5">
        <f t="shared" si="31"/>
        <v>25</v>
      </c>
      <c r="R10">
        <f t="shared" si="0"/>
        <v>250000</v>
      </c>
      <c r="S10">
        <f t="shared" si="1"/>
        <v>25383.29152473258</v>
      </c>
      <c r="U10">
        <f t="shared" si="21"/>
        <v>4.6435859000000003E-2</v>
      </c>
      <c r="V10">
        <f t="shared" si="22"/>
        <v>0.01</v>
      </c>
      <c r="W10">
        <f t="shared" si="23"/>
        <v>0.78145051382103636</v>
      </c>
      <c r="X10">
        <f t="shared" si="24"/>
        <v>3.6287325875271198E-2</v>
      </c>
      <c r="Y10">
        <f t="shared" si="25"/>
        <v>7.8145051382103644E-3</v>
      </c>
      <c r="Z10">
        <f t="shared" si="26"/>
        <v>0.73734868280755483</v>
      </c>
      <c r="AB10">
        <f t="shared" si="27"/>
        <v>18691.840275293165</v>
      </c>
      <c r="AC10">
        <f t="shared" si="2"/>
        <v>18716.336571081738</v>
      </c>
      <c r="AE10">
        <f t="shared" si="3"/>
        <v>13577.436169172623</v>
      </c>
      <c r="AF10">
        <f t="shared" si="4"/>
        <v>-678.87180845863122</v>
      </c>
      <c r="AG10">
        <f t="shared" si="5"/>
        <v>-18.43371707018887</v>
      </c>
      <c r="AH10">
        <f t="shared" si="6"/>
        <v>-9071.8314688177998</v>
      </c>
      <c r="AI10">
        <f t="shared" si="7"/>
        <v>3808.2991748260029</v>
      </c>
      <c r="AJ10">
        <f t="shared" si="8"/>
        <v>-24.496295788572752</v>
      </c>
      <c r="AK10">
        <f t="shared" si="32"/>
        <v>2703.1909247031326</v>
      </c>
      <c r="AL10">
        <f t="shared" si="9"/>
        <v>6486.9938037405627</v>
      </c>
      <c r="AN10">
        <f t="shared" si="10"/>
        <v>7642.1039165328521</v>
      </c>
      <c r="AO10">
        <f t="shared" si="11"/>
        <v>-382.10519582664261</v>
      </c>
      <c r="AP10">
        <f t="shared" si="12"/>
        <v>-10.375477348087086</v>
      </c>
      <c r="AQ10">
        <f t="shared" si="13"/>
        <v>-5106.1097201389503</v>
      </c>
      <c r="AR10">
        <f t="shared" si="14"/>
        <v>2143.5135232191719</v>
      </c>
      <c r="AS10">
        <f t="shared" si="15"/>
        <v>-13.787819412581099</v>
      </c>
      <c r="AT10">
        <f t="shared" si="16"/>
        <v>1521.4997658920113</v>
      </c>
      <c r="AU10">
        <f t="shared" si="17"/>
        <v>3651.225469698602</v>
      </c>
      <c r="AW10">
        <v>7</v>
      </c>
      <c r="AX10">
        <f>(R10*SUMPRODUCT(K11:$K$23, X11:$X$23)-$AZ$3*SUMPRODUCT(K10:$K$22, W11:$W$23))/Z10</f>
        <v>25383.29152473258</v>
      </c>
    </row>
    <row r="11" spans="1:52" x14ac:dyDescent="0.25">
      <c r="A11" t="s">
        <v>33</v>
      </c>
      <c r="C11" s="24">
        <f>AU25</f>
        <v>27507.308509862869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8.5570000000000007E-2</v>
      </c>
      <c r="I11" s="1">
        <f t="shared" si="19"/>
        <v>1.0855699999999999</v>
      </c>
      <c r="J11">
        <f t="shared" si="20"/>
        <v>0.92117505089492158</v>
      </c>
      <c r="K11">
        <f t="shared" si="28"/>
        <v>0.51848636049860453</v>
      </c>
      <c r="L11" s="2">
        <v>8</v>
      </c>
      <c r="M11" s="8">
        <v>5.1834316999999998E-2</v>
      </c>
      <c r="O11">
        <f t="shared" si="29"/>
        <v>18413.861020914417</v>
      </c>
      <c r="P11">
        <f t="shared" si="30"/>
        <v>920.69305104572095</v>
      </c>
      <c r="Q11" s="5">
        <f t="shared" si="31"/>
        <v>25</v>
      </c>
      <c r="R11">
        <f t="shared" si="0"/>
        <v>250000</v>
      </c>
      <c r="S11">
        <f t="shared" si="1"/>
        <v>26341.201274977579</v>
      </c>
      <c r="U11">
        <f t="shared" si="21"/>
        <v>5.1834316999999998E-2</v>
      </c>
      <c r="V11">
        <f t="shared" si="22"/>
        <v>0.01</v>
      </c>
      <c r="W11">
        <f t="shared" si="23"/>
        <v>0.73734868280755483</v>
      </c>
      <c r="X11">
        <f t="shared" si="24"/>
        <v>3.8219965364179244E-2</v>
      </c>
      <c r="Y11">
        <f t="shared" si="25"/>
        <v>7.3734868280755485E-3</v>
      </c>
      <c r="Z11">
        <f t="shared" si="26"/>
        <v>0.69175523061529998</v>
      </c>
      <c r="AB11">
        <f t="shared" si="27"/>
        <v>18716.336571081738</v>
      </c>
      <c r="AC11">
        <f t="shared" si="2"/>
        <v>18221.66376265615</v>
      </c>
      <c r="AE11">
        <f t="shared" si="3"/>
        <v>12737.884677040736</v>
      </c>
      <c r="AF11">
        <f t="shared" si="4"/>
        <v>-636.8942338520369</v>
      </c>
      <c r="AG11">
        <f t="shared" si="5"/>
        <v>-17.2938807653825</v>
      </c>
      <c r="AH11">
        <f t="shared" si="6"/>
        <v>-9554.9913410448116</v>
      </c>
      <c r="AI11">
        <f t="shared" si="7"/>
        <v>2528.7052213785046</v>
      </c>
      <c r="AJ11">
        <f t="shared" si="8"/>
        <v>494.6728084255883</v>
      </c>
      <c r="AK11">
        <f t="shared" si="32"/>
        <v>2637.0386726111215</v>
      </c>
      <c r="AL11">
        <f t="shared" si="9"/>
        <v>5660.4167024152139</v>
      </c>
      <c r="AN11">
        <f t="shared" si="10"/>
        <v>6604.4194666497942</v>
      </c>
      <c r="AO11">
        <f t="shared" si="11"/>
        <v>-330.22097333248973</v>
      </c>
      <c r="AP11">
        <f t="shared" si="12"/>
        <v>-8.9666412969399936</v>
      </c>
      <c r="AQ11">
        <f t="shared" si="13"/>
        <v>-4954.1326850140049</v>
      </c>
      <c r="AR11">
        <f t="shared" si="14"/>
        <v>1311.0991670063588</v>
      </c>
      <c r="AS11">
        <f t="shared" si="15"/>
        <v>256.48110407820673</v>
      </c>
      <c r="AT11">
        <f t="shared" si="16"/>
        <v>1367.2685838562115</v>
      </c>
      <c r="AU11">
        <f t="shared" si="17"/>
        <v>2934.8488549407766</v>
      </c>
      <c r="AW11">
        <v>8</v>
      </c>
      <c r="AX11">
        <f>(R11*SUMPRODUCT(K12:$K$23, X12:$X$23)-$AZ$3*SUMPRODUCT(K11:$K$22, W12:$W$23))/Z11</f>
        <v>26341.201274977579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8.5570000000000007E-2</v>
      </c>
      <c r="I12" s="1">
        <f t="shared" si="19"/>
        <v>1.0855699999999999</v>
      </c>
      <c r="J12">
        <f t="shared" si="20"/>
        <v>0.92117505089492158</v>
      </c>
      <c r="K12">
        <f t="shared" si="28"/>
        <v>0.47761669952062469</v>
      </c>
      <c r="L12" s="2">
        <v>9</v>
      </c>
      <c r="M12" s="8">
        <v>5.7772715000000002E-2</v>
      </c>
      <c r="O12">
        <f t="shared" si="29"/>
        <v>18413.861020914417</v>
      </c>
      <c r="P12">
        <f t="shared" si="30"/>
        <v>920.69305104572095</v>
      </c>
      <c r="Q12" s="5">
        <f t="shared" si="31"/>
        <v>25</v>
      </c>
      <c r="R12">
        <f t="shared" si="0"/>
        <v>250000</v>
      </c>
      <c r="S12">
        <f t="shared" si="1"/>
        <v>26832.65534180131</v>
      </c>
      <c r="U12">
        <f t="shared" si="21"/>
        <v>5.7772715000000002E-2</v>
      </c>
      <c r="V12">
        <f t="shared" si="22"/>
        <v>0.01</v>
      </c>
      <c r="W12">
        <f t="shared" si="23"/>
        <v>0.69175523061529998</v>
      </c>
      <c r="X12">
        <f t="shared" si="24"/>
        <v>3.9964577788096999E-2</v>
      </c>
      <c r="Y12">
        <f t="shared" si="25"/>
        <v>6.9175523061530001E-3</v>
      </c>
      <c r="Z12">
        <f t="shared" si="26"/>
        <v>0.64487310052104996</v>
      </c>
      <c r="AB12">
        <f t="shared" si="27"/>
        <v>18221.66376265615</v>
      </c>
      <c r="AC12">
        <f t="shared" si="2"/>
        <v>17303.657645480125</v>
      </c>
      <c r="AE12">
        <f t="shared" si="3"/>
        <v>11874.603649120787</v>
      </c>
      <c r="AF12">
        <f t="shared" si="4"/>
        <v>-593.73018245603942</v>
      </c>
      <c r="AG12">
        <f t="shared" si="5"/>
        <v>-16.121827513026251</v>
      </c>
      <c r="AH12">
        <f t="shared" si="6"/>
        <v>-9991.1444470242495</v>
      </c>
      <c r="AI12">
        <f t="shared" si="7"/>
        <v>1273.6071921274706</v>
      </c>
      <c r="AJ12">
        <f t="shared" si="8"/>
        <v>918.00611717602442</v>
      </c>
      <c r="AK12">
        <f t="shared" si="32"/>
        <v>2524.5321107129894</v>
      </c>
      <c r="AL12">
        <f t="shared" si="9"/>
        <v>4716.1454200164844</v>
      </c>
      <c r="AN12">
        <f t="shared" si="10"/>
        <v>5671.5090030086367</v>
      </c>
      <c r="AO12">
        <f t="shared" si="11"/>
        <v>-283.57545015043183</v>
      </c>
      <c r="AP12">
        <f t="shared" si="12"/>
        <v>-7.700054047012399</v>
      </c>
      <c r="AQ12">
        <f t="shared" si="13"/>
        <v>-4771.9374352215391</v>
      </c>
      <c r="AR12">
        <f t="shared" si="14"/>
        <v>608.2960635896527</v>
      </c>
      <c r="AS12">
        <f t="shared" si="15"/>
        <v>438.45505182535663</v>
      </c>
      <c r="AT12">
        <f t="shared" si="16"/>
        <v>1205.7586945525743</v>
      </c>
      <c r="AU12">
        <f t="shared" si="17"/>
        <v>2252.5098099675834</v>
      </c>
      <c r="AW12">
        <v>9</v>
      </c>
      <c r="AX12">
        <f>(R12*SUMPRODUCT(K13:$K$23, X13:$X$23)-$AZ$3*SUMPRODUCT(K12:$K$22, W13:$W$23))/Z12</f>
        <v>26832.65534180131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8.5570000000000007E-2</v>
      </c>
      <c r="I13" s="1">
        <f t="shared" si="19"/>
        <v>1.0855699999999999</v>
      </c>
      <c r="J13">
        <f t="shared" si="20"/>
        <v>0.92117505089492158</v>
      </c>
      <c r="K13">
        <f t="shared" si="28"/>
        <v>0.43996858748917589</v>
      </c>
      <c r="L13" s="2">
        <v>10</v>
      </c>
      <c r="M13" s="8">
        <v>6.4089452000000005E-2</v>
      </c>
      <c r="O13">
        <f t="shared" si="29"/>
        <v>18413.861020914417</v>
      </c>
      <c r="P13">
        <f t="shared" si="30"/>
        <v>920.69305104572095</v>
      </c>
      <c r="Q13" s="5">
        <f t="shared" si="31"/>
        <v>25</v>
      </c>
      <c r="R13">
        <f t="shared" si="0"/>
        <v>250000</v>
      </c>
      <c r="S13">
        <f t="shared" si="1"/>
        <v>26909.081174279352</v>
      </c>
      <c r="U13">
        <f t="shared" si="21"/>
        <v>6.4089452000000005E-2</v>
      </c>
      <c r="V13">
        <f t="shared" si="22"/>
        <v>0.01</v>
      </c>
      <c r="W13">
        <f t="shared" si="23"/>
        <v>0.64487310052104996</v>
      </c>
      <c r="X13">
        <f t="shared" si="24"/>
        <v>4.132956362193501E-2</v>
      </c>
      <c r="Y13">
        <f t="shared" si="25"/>
        <v>6.4487310052104996E-3</v>
      </c>
      <c r="Z13">
        <f t="shared" si="26"/>
        <v>0.59709480589390451</v>
      </c>
      <c r="AB13">
        <f t="shared" si="27"/>
        <v>17303.657645480125</v>
      </c>
      <c r="AC13">
        <f t="shared" si="2"/>
        <v>16067.272600539651</v>
      </c>
      <c r="AE13">
        <f t="shared" si="3"/>
        <v>10994.820772040228</v>
      </c>
      <c r="AF13">
        <f t="shared" si="4"/>
        <v>-549.74103860201149</v>
      </c>
      <c r="AG13">
        <f t="shared" si="5"/>
        <v>-14.927370147347613</v>
      </c>
      <c r="AH13">
        <f t="shared" si="6"/>
        <v>-10332.390905483753</v>
      </c>
      <c r="AI13">
        <f t="shared" si="7"/>
        <v>97.761457807115221</v>
      </c>
      <c r="AJ13">
        <f t="shared" si="8"/>
        <v>1236.3850449404745</v>
      </c>
      <c r="AK13">
        <f t="shared" si="32"/>
        <v>2374.4594575140427</v>
      </c>
      <c r="AL13">
        <f t="shared" si="9"/>
        <v>3708.6059602616324</v>
      </c>
      <c r="AN13">
        <f t="shared" si="10"/>
        <v>4837.3757647711891</v>
      </c>
      <c r="AO13">
        <f t="shared" si="11"/>
        <v>-241.86878823855952</v>
      </c>
      <c r="AP13">
        <f t="shared" si="12"/>
        <v>-6.5675739586566211</v>
      </c>
      <c r="AQ13">
        <f t="shared" si="13"/>
        <v>-4545.9274320716941</v>
      </c>
      <c r="AR13">
        <f t="shared" si="14"/>
        <v>43.011970502279148</v>
      </c>
      <c r="AS13">
        <f t="shared" si="15"/>
        <v>543.97058181520185</v>
      </c>
      <c r="AT13">
        <f t="shared" si="16"/>
        <v>1044.6875735727683</v>
      </c>
      <c r="AU13">
        <f t="shared" si="17"/>
        <v>1631.6701258902492</v>
      </c>
      <c r="AW13">
        <v>10</v>
      </c>
      <c r="AX13">
        <f>(R13*SUMPRODUCT(K14:$K$23, X14:$X$23)-$AZ$3*SUMPRODUCT(K13:$K$22, W14:$W$23))/Z13</f>
        <v>26909.081174279352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0.40528808597250837</v>
      </c>
      <c r="L14" s="2">
        <v>11</v>
      </c>
      <c r="M14" s="8">
        <v>7.1121990999999996E-2</v>
      </c>
      <c r="O14">
        <f t="shared" si="29"/>
        <v>18413.861020914417</v>
      </c>
      <c r="P14">
        <f t="shared" si="30"/>
        <v>920.69305104572095</v>
      </c>
      <c r="Q14" s="5">
        <f t="shared" si="31"/>
        <v>25</v>
      </c>
      <c r="R14">
        <f t="shared" si="0"/>
        <v>250000</v>
      </c>
      <c r="S14">
        <f t="shared" si="1"/>
        <v>26587.211807486103</v>
      </c>
      <c r="U14">
        <f t="shared" si="21"/>
        <v>7.1121990999999996E-2</v>
      </c>
      <c r="V14">
        <f t="shared" si="22"/>
        <v>0.01</v>
      </c>
      <c r="W14">
        <f t="shared" si="23"/>
        <v>0.59709480589390451</v>
      </c>
      <c r="X14">
        <f t="shared" si="24"/>
        <v>4.2466571410933018E-2</v>
      </c>
      <c r="Y14">
        <f t="shared" si="25"/>
        <v>5.9709480589390448E-3</v>
      </c>
      <c r="Z14">
        <f t="shared" si="26"/>
        <v>0.54865728642403244</v>
      </c>
      <c r="AB14">
        <f t="shared" si="27"/>
        <v>16067.272600539651</v>
      </c>
      <c r="AC14">
        <f t="shared" si="2"/>
        <v>14587.26748387632</v>
      </c>
      <c r="AE14">
        <f t="shared" si="3"/>
        <v>10102.899020324168</v>
      </c>
      <c r="AF14">
        <f t="shared" si="4"/>
        <v>-505.14495101620844</v>
      </c>
      <c r="AG14">
        <f t="shared" si="5"/>
        <v>-13.71643216060081</v>
      </c>
      <c r="AH14">
        <f t="shared" si="6"/>
        <v>-10616.642852733255</v>
      </c>
      <c r="AI14">
        <f t="shared" si="7"/>
        <v>-1032.6052155858979</v>
      </c>
      <c r="AJ14">
        <f t="shared" si="8"/>
        <v>1480.0051166633311</v>
      </c>
      <c r="AK14">
        <f t="shared" si="32"/>
        <v>2196.1563321388599</v>
      </c>
      <c r="AL14">
        <f t="shared" si="9"/>
        <v>2643.5562332162931</v>
      </c>
      <c r="AN14">
        <f t="shared" si="10"/>
        <v>4094.5846067207121</v>
      </c>
      <c r="AO14">
        <f t="shared" si="11"/>
        <v>-204.72923033603561</v>
      </c>
      <c r="AP14">
        <f t="shared" si="12"/>
        <v>-5.5591065367416599</v>
      </c>
      <c r="AQ14">
        <f t="shared" si="13"/>
        <v>-4302.7988612379722</v>
      </c>
      <c r="AR14">
        <f t="shared" si="14"/>
        <v>-418.50259139003794</v>
      </c>
      <c r="AS14">
        <f t="shared" si="15"/>
        <v>599.8284409620004</v>
      </c>
      <c r="AT14">
        <f t="shared" si="16"/>
        <v>890.07599634896292</v>
      </c>
      <c r="AU14">
        <f t="shared" si="17"/>
        <v>1071.4018459209253</v>
      </c>
      <c r="AW14">
        <v>11</v>
      </c>
      <c r="AX14">
        <f>(R14*SUMPRODUCT(K15:$K$23, X15:$X$23)-$AZ$3*SUMPRODUCT(K14:$K$22, W15:$W$23))/Z14</f>
        <v>26587.211807486103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0.37334127322283073</v>
      </c>
      <c r="L15" s="2">
        <v>12</v>
      </c>
      <c r="M15" s="8">
        <v>7.9233461000000005E-2</v>
      </c>
      <c r="O15">
        <f t="shared" si="29"/>
        <v>18413.861020914417</v>
      </c>
      <c r="P15">
        <f t="shared" si="30"/>
        <v>920.69305104572095</v>
      </c>
      <c r="Q15" s="5">
        <f t="shared" si="31"/>
        <v>25</v>
      </c>
      <c r="R15">
        <f t="shared" si="0"/>
        <v>250000</v>
      </c>
      <c r="S15">
        <f t="shared" si="1"/>
        <v>25853.859165237325</v>
      </c>
      <c r="U15">
        <f t="shared" si="21"/>
        <v>7.9233461000000005E-2</v>
      </c>
      <c r="V15">
        <f t="shared" si="22"/>
        <v>0.01</v>
      </c>
      <c r="W15">
        <f t="shared" si="23"/>
        <v>0.54865728642403244</v>
      </c>
      <c r="X15">
        <f t="shared" si="24"/>
        <v>4.3472015706244406E-2</v>
      </c>
      <c r="Y15">
        <f t="shared" si="25"/>
        <v>5.4865728642403246E-3</v>
      </c>
      <c r="Z15">
        <f t="shared" si="26"/>
        <v>0.49969869785354776</v>
      </c>
      <c r="AB15">
        <f t="shared" si="27"/>
        <v>14587.26748387632</v>
      </c>
      <c r="AC15">
        <f t="shared" si="2"/>
        <v>12919.139759358102</v>
      </c>
      <c r="AE15">
        <f t="shared" si="3"/>
        <v>9201.3823746071339</v>
      </c>
      <c r="AF15">
        <f t="shared" si="4"/>
        <v>-460.06911873035676</v>
      </c>
      <c r="AG15">
        <f t="shared" si="5"/>
        <v>-12.492467446338694</v>
      </c>
      <c r="AH15">
        <f t="shared" si="6"/>
        <v>-10868.003926561101</v>
      </c>
      <c r="AI15">
        <f t="shared" si="7"/>
        <v>-2139.183138130662</v>
      </c>
      <c r="AJ15">
        <f t="shared" si="8"/>
        <v>1668.1277245182173</v>
      </c>
      <c r="AK15">
        <f t="shared" si="32"/>
        <v>1996.2266539006728</v>
      </c>
      <c r="AL15">
        <f t="shared" si="9"/>
        <v>1525.1712402882281</v>
      </c>
      <c r="AN15">
        <f t="shared" si="10"/>
        <v>3435.2558111459412</v>
      </c>
      <c r="AO15">
        <f t="shared" si="11"/>
        <v>-171.76279055729708</v>
      </c>
      <c r="AP15">
        <f t="shared" si="12"/>
        <v>-4.6639537021108524</v>
      </c>
      <c r="AQ15">
        <f t="shared" si="13"/>
        <v>-4057.4744233330453</v>
      </c>
      <c r="AR15">
        <f t="shared" si="14"/>
        <v>-798.64535644651187</v>
      </c>
      <c r="AS15">
        <f t="shared" si="15"/>
        <v>622.78092856993464</v>
      </c>
      <c r="AT15">
        <f t="shared" si="16"/>
        <v>745.27380060862822</v>
      </c>
      <c r="AU15">
        <f t="shared" si="17"/>
        <v>569.409372732051</v>
      </c>
      <c r="AW15">
        <v>12</v>
      </c>
      <c r="AX15">
        <f>(R15*SUMPRODUCT(K16:$K$23, X16:$X$23)-$AZ$3*SUMPRODUCT(K15:$K$22, W16:$W$23))/Z15</f>
        <v>25853.859165237325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0.3439126663622159</v>
      </c>
      <c r="L16" s="2">
        <v>13</v>
      </c>
      <c r="M16" s="8">
        <v>8.7905784000000001E-2</v>
      </c>
      <c r="O16">
        <f t="shared" si="29"/>
        <v>18413.861020914417</v>
      </c>
      <c r="P16">
        <f t="shared" si="30"/>
        <v>920.69305104572095</v>
      </c>
      <c r="Q16" s="5">
        <f t="shared" si="31"/>
        <v>25</v>
      </c>
      <c r="R16">
        <f t="shared" si="0"/>
        <v>250000</v>
      </c>
      <c r="S16">
        <f t="shared" si="1"/>
        <v>24728.575260421319</v>
      </c>
      <c r="U16">
        <f t="shared" si="21"/>
        <v>8.7905784000000001E-2</v>
      </c>
      <c r="V16">
        <f t="shared" si="22"/>
        <v>0.01</v>
      </c>
      <c r="W16">
        <f t="shared" si="23"/>
        <v>0.49969869785354776</v>
      </c>
      <c r="X16">
        <f t="shared" si="24"/>
        <v>4.3926405798595233E-2</v>
      </c>
      <c r="Y16">
        <f t="shared" si="25"/>
        <v>4.9969869785354776E-3</v>
      </c>
      <c r="Z16">
        <f t="shared" si="26"/>
        <v>0.45077530507641705</v>
      </c>
      <c r="AB16">
        <f t="shared" si="27"/>
        <v>12919.139759358102</v>
      </c>
      <c r="AC16">
        <f t="shared" si="2"/>
        <v>11147.03105712156</v>
      </c>
      <c r="AE16">
        <f t="shared" si="3"/>
        <v>8300.5138193374405</v>
      </c>
      <c r="AF16">
        <f t="shared" si="4"/>
        <v>-415.02569096687211</v>
      </c>
      <c r="AG16">
        <f t="shared" si="5"/>
        <v>-11.269382626910426</v>
      </c>
      <c r="AH16">
        <f t="shared" si="6"/>
        <v>-10981.601449648808</v>
      </c>
      <c r="AI16">
        <f t="shared" si="7"/>
        <v>-3107.3827039051503</v>
      </c>
      <c r="AJ16">
        <f t="shared" si="8"/>
        <v>1772.1087022365427</v>
      </c>
      <c r="AK16">
        <f t="shared" si="32"/>
        <v>1780.2520083529425</v>
      </c>
      <c r="AL16">
        <f t="shared" si="9"/>
        <v>444.97800668433501</v>
      </c>
      <c r="AN16">
        <f t="shared" si="10"/>
        <v>2854.6518397847594</v>
      </c>
      <c r="AO16">
        <f t="shared" si="11"/>
        <v>-142.73259198923802</v>
      </c>
      <c r="AP16">
        <f t="shared" si="12"/>
        <v>-3.8756834274767975</v>
      </c>
      <c r="AQ16">
        <f t="shared" si="13"/>
        <v>-3776.7118354758968</v>
      </c>
      <c r="AR16">
        <f t="shared" si="14"/>
        <v>-1068.6682711078522</v>
      </c>
      <c r="AS16">
        <f t="shared" si="15"/>
        <v>609.45062886985556</v>
      </c>
      <c r="AT16">
        <f t="shared" si="16"/>
        <v>612.25121498935027</v>
      </c>
      <c r="AU16">
        <f t="shared" si="17"/>
        <v>153.03357275135357</v>
      </c>
      <c r="AW16">
        <v>13</v>
      </c>
      <c r="AX16">
        <f>(R16*SUMPRODUCT(K17:$K$23, X17:$X$23)-$AZ$3*SUMPRODUCT(K16:$K$22, W17:$W$23))/Z16</f>
        <v>24728.575260421319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0.31680376793962239</v>
      </c>
      <c r="L17" s="2">
        <v>14</v>
      </c>
      <c r="M17" s="8">
        <v>9.7118048999999998E-2</v>
      </c>
      <c r="O17">
        <f t="shared" si="29"/>
        <v>18413.861020914417</v>
      </c>
      <c r="P17">
        <f t="shared" si="30"/>
        <v>920.69305104572095</v>
      </c>
      <c r="Q17" s="5">
        <f t="shared" si="31"/>
        <v>25</v>
      </c>
      <c r="R17">
        <f t="shared" si="0"/>
        <v>250000</v>
      </c>
      <c r="S17">
        <f t="shared" si="1"/>
        <v>23219.353832558176</v>
      </c>
      <c r="U17">
        <f t="shared" si="21"/>
        <v>9.7118048999999998E-2</v>
      </c>
      <c r="V17">
        <f t="shared" si="22"/>
        <v>0.01</v>
      </c>
      <c r="W17">
        <f t="shared" si="23"/>
        <v>0.45077530507641705</v>
      </c>
      <c r="X17">
        <f t="shared" si="24"/>
        <v>4.377841816640142E-2</v>
      </c>
      <c r="Y17">
        <f t="shared" si="25"/>
        <v>4.5077530507641704E-3</v>
      </c>
      <c r="Z17">
        <f t="shared" si="26"/>
        <v>0.40248913385925145</v>
      </c>
      <c r="AB17">
        <f t="shared" si="27"/>
        <v>11147.03105712156</v>
      </c>
      <c r="AC17">
        <f t="shared" si="2"/>
        <v>9345.5376128378302</v>
      </c>
      <c r="AE17">
        <f t="shared" si="3"/>
        <v>7411.378973312475</v>
      </c>
      <c r="AF17">
        <f t="shared" si="4"/>
        <v>-370.56894866562379</v>
      </c>
      <c r="AG17">
        <f t="shared" si="5"/>
        <v>-10.062228346481286</v>
      </c>
      <c r="AH17">
        <f t="shared" si="6"/>
        <v>-10944.604541600354</v>
      </c>
      <c r="AI17">
        <f t="shared" si="7"/>
        <v>-3913.8567452999841</v>
      </c>
      <c r="AJ17">
        <f t="shared" si="8"/>
        <v>1801.4934442837293</v>
      </c>
      <c r="AK17">
        <f t="shared" si="32"/>
        <v>1556.3335613669233</v>
      </c>
      <c r="AL17">
        <f t="shared" si="9"/>
        <v>-556.02973964933153</v>
      </c>
      <c r="AN17">
        <f t="shared" si="10"/>
        <v>2347.952784373882</v>
      </c>
      <c r="AO17">
        <f t="shared" si="11"/>
        <v>-117.39763921869412</v>
      </c>
      <c r="AP17">
        <f t="shared" si="12"/>
        <v>-3.1877518540341474</v>
      </c>
      <c r="AQ17">
        <f t="shared" si="13"/>
        <v>-3467.2919573880959</v>
      </c>
      <c r="AR17">
        <f t="shared" si="14"/>
        <v>-1239.9245640869419</v>
      </c>
      <c r="AS17">
        <f t="shared" si="15"/>
        <v>570.71991106761368</v>
      </c>
      <c r="AT17">
        <f t="shared" si="16"/>
        <v>493.05233641193286</v>
      </c>
      <c r="AU17">
        <f t="shared" si="17"/>
        <v>-176.15231660739548</v>
      </c>
      <c r="AW17">
        <v>14</v>
      </c>
      <c r="AX17">
        <f>(R17*SUMPRODUCT(K18:$K$23, X18:$X$23)-$AZ$3*SUMPRODUCT(K17:$K$22, W18:$W$23))/Z17</f>
        <v>23219.353832558176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0.2918317270554846</v>
      </c>
      <c r="L18" s="2">
        <v>15</v>
      </c>
      <c r="M18" s="8">
        <v>0.107494799</v>
      </c>
      <c r="O18">
        <f t="shared" si="29"/>
        <v>18413.861020914417</v>
      </c>
      <c r="P18">
        <f t="shared" si="30"/>
        <v>920.69305104572095</v>
      </c>
      <c r="Q18" s="5">
        <f t="shared" si="31"/>
        <v>25</v>
      </c>
      <c r="R18">
        <f t="shared" si="0"/>
        <v>250000</v>
      </c>
      <c r="S18">
        <f t="shared" si="1"/>
        <v>21281.317022967887</v>
      </c>
      <c r="U18">
        <f t="shared" si="21"/>
        <v>0.107494799</v>
      </c>
      <c r="V18">
        <f t="shared" si="22"/>
        <v>0.01</v>
      </c>
      <c r="W18">
        <f t="shared" si="23"/>
        <v>0.40248913385925145</v>
      </c>
      <c r="X18">
        <f t="shared" si="24"/>
        <v>4.3265488543884331E-2</v>
      </c>
      <c r="Y18">
        <f t="shared" si="25"/>
        <v>4.0248913385925143E-3</v>
      </c>
      <c r="Z18">
        <f t="shared" si="26"/>
        <v>0.35519875397677458</v>
      </c>
      <c r="AB18">
        <f t="shared" si="27"/>
        <v>9345.5376128378302</v>
      </c>
      <c r="AC18">
        <f t="shared" si="2"/>
        <v>7559.0972895429159</v>
      </c>
      <c r="AE18">
        <f t="shared" si="3"/>
        <v>6540.5804905302994</v>
      </c>
      <c r="AF18">
        <f t="shared" si="4"/>
        <v>-327.029024526515</v>
      </c>
      <c r="AG18">
        <f t="shared" si="5"/>
        <v>-8.8799688494193649</v>
      </c>
      <c r="AH18">
        <f t="shared" si="6"/>
        <v>-10816.372135971083</v>
      </c>
      <c r="AI18">
        <f t="shared" si="7"/>
        <v>-4611.7006388167183</v>
      </c>
      <c r="AJ18">
        <f t="shared" si="8"/>
        <v>1786.4403232949144</v>
      </c>
      <c r="AK18">
        <f t="shared" si="32"/>
        <v>1331.3912524764771</v>
      </c>
      <c r="AL18">
        <f t="shared" si="9"/>
        <v>-1493.8690630453268</v>
      </c>
      <c r="AN18">
        <f t="shared" si="10"/>
        <v>1908.7489004968659</v>
      </c>
      <c r="AO18">
        <f t="shared" si="11"/>
        <v>-95.437445024843299</v>
      </c>
      <c r="AP18">
        <f t="shared" si="12"/>
        <v>-2.5914566455249579</v>
      </c>
      <c r="AQ18">
        <f t="shared" si="13"/>
        <v>-3156.5605609152622</v>
      </c>
      <c r="AR18">
        <f t="shared" si="14"/>
        <v>-1345.8405620887645</v>
      </c>
      <c r="AS18">
        <f t="shared" si="15"/>
        <v>521.33996482871316</v>
      </c>
      <c r="AT18">
        <f t="shared" si="16"/>
        <v>388.54220859677508</v>
      </c>
      <c r="AU18">
        <f t="shared" si="17"/>
        <v>-435.95838866327631</v>
      </c>
      <c r="AW18">
        <v>15</v>
      </c>
      <c r="AX18">
        <f>(R18*SUMPRODUCT(K19:$K$23, X19:$X$23)-$AZ$3*SUMPRODUCT(K18:$K$22, W19:$W$23))/Z18</f>
        <v>21281.317022967887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0.26882810602308888</v>
      </c>
      <c r="L19" s="2">
        <v>16</v>
      </c>
      <c r="M19" s="8">
        <v>0.119195734</v>
      </c>
      <c r="O19">
        <f t="shared" si="29"/>
        <v>18413.861020914417</v>
      </c>
      <c r="P19">
        <f t="shared" si="30"/>
        <v>920.69305104572095</v>
      </c>
      <c r="Q19" s="5">
        <f t="shared" si="31"/>
        <v>25</v>
      </c>
      <c r="R19">
        <f t="shared" si="0"/>
        <v>250000</v>
      </c>
      <c r="S19">
        <f t="shared" si="1"/>
        <v>18840.415427809923</v>
      </c>
      <c r="U19">
        <f t="shared" si="21"/>
        <v>0.119195734</v>
      </c>
      <c r="V19">
        <f t="shared" si="22"/>
        <v>0.01</v>
      </c>
      <c r="W19">
        <f t="shared" si="23"/>
        <v>0.35519875397677458</v>
      </c>
      <c r="X19">
        <f t="shared" si="24"/>
        <v>4.2338176196147062E-2</v>
      </c>
      <c r="Y19">
        <f t="shared" si="25"/>
        <v>3.5519875397677461E-3</v>
      </c>
      <c r="Z19">
        <f t="shared" si="26"/>
        <v>0.30930859024085977</v>
      </c>
      <c r="AB19">
        <f t="shared" si="27"/>
        <v>7559.0972895429159</v>
      </c>
      <c r="AC19">
        <f t="shared" si="2"/>
        <v>5827.5023355280318</v>
      </c>
      <c r="AE19">
        <f t="shared" si="3"/>
        <v>5695.5653932701571</v>
      </c>
      <c r="AF19">
        <f t="shared" si="4"/>
        <v>-284.7782696635079</v>
      </c>
      <c r="AG19">
        <f t="shared" si="5"/>
        <v>-7.7327147560214939</v>
      </c>
      <c r="AH19">
        <f t="shared" si="6"/>
        <v>-10584.544049036766</v>
      </c>
      <c r="AI19">
        <f t="shared" si="7"/>
        <v>-5181.4896401861379</v>
      </c>
      <c r="AJ19">
        <f t="shared" si="8"/>
        <v>1731.594954014884</v>
      </c>
      <c r="AK19">
        <f t="shared" si="32"/>
        <v>1109.8330092332083</v>
      </c>
      <c r="AL19">
        <f t="shared" si="9"/>
        <v>-2340.0616769380458</v>
      </c>
      <c r="AN19">
        <f t="shared" si="10"/>
        <v>1531.1280574034656</v>
      </c>
      <c r="AO19">
        <f t="shared" si="11"/>
        <v>-76.556402870173301</v>
      </c>
      <c r="AP19">
        <f t="shared" si="12"/>
        <v>-2.07877106227805</v>
      </c>
      <c r="AQ19">
        <f t="shared" si="13"/>
        <v>-2845.42292982051</v>
      </c>
      <c r="AR19">
        <f t="shared" si="14"/>
        <v>-1392.9300463494958</v>
      </c>
      <c r="AS19">
        <f t="shared" si="15"/>
        <v>465.50139188695897</v>
      </c>
      <c r="AT19">
        <f t="shared" si="16"/>
        <v>298.3543058740687</v>
      </c>
      <c r="AU19">
        <f t="shared" si="17"/>
        <v>-629.07434858846818</v>
      </c>
      <c r="AW19">
        <v>16</v>
      </c>
      <c r="AX19">
        <f>(R19*SUMPRODUCT(K20:$K$23, X20:$X$23)-$AZ$3*SUMPRODUCT(K19:$K$22, W20:$W$23))/Z19</f>
        <v>18840.415427809923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0.24763774424780427</v>
      </c>
      <c r="L20" s="2">
        <v>17</v>
      </c>
      <c r="M20" s="8">
        <v>0.13258683600000001</v>
      </c>
      <c r="O20">
        <f t="shared" si="29"/>
        <v>18413.861020914417</v>
      </c>
      <c r="P20">
        <f t="shared" si="30"/>
        <v>920.69305104572095</v>
      </c>
      <c r="Q20" s="5">
        <f t="shared" si="31"/>
        <v>25</v>
      </c>
      <c r="R20">
        <f t="shared" si="0"/>
        <v>250000</v>
      </c>
      <c r="S20">
        <f t="shared" si="1"/>
        <v>15769.117366415645</v>
      </c>
      <c r="U20">
        <f t="shared" si="21"/>
        <v>0.13258683600000001</v>
      </c>
      <c r="V20">
        <f t="shared" si="22"/>
        <v>0.01</v>
      </c>
      <c r="W20">
        <f t="shared" si="23"/>
        <v>0.30930859024085977</v>
      </c>
      <c r="X20">
        <f t="shared" si="24"/>
        <v>4.1010247327656082E-2</v>
      </c>
      <c r="Y20">
        <f t="shared" si="25"/>
        <v>3.0930859024085977E-3</v>
      </c>
      <c r="Z20">
        <f t="shared" si="26"/>
        <v>0.26520525701079511</v>
      </c>
      <c r="AB20">
        <f t="shared" si="27"/>
        <v>5827.5023355280318</v>
      </c>
      <c r="AC20">
        <f t="shared" si="2"/>
        <v>4182.0528239936539</v>
      </c>
      <c r="AE20">
        <f t="shared" si="3"/>
        <v>4883.4527446126704</v>
      </c>
      <c r="AF20">
        <f t="shared" si="4"/>
        <v>-244.17263723063354</v>
      </c>
      <c r="AG20">
        <f t="shared" si="5"/>
        <v>-6.6301314252698775</v>
      </c>
      <c r="AH20">
        <f t="shared" si="6"/>
        <v>-10252.561831914021</v>
      </c>
      <c r="AI20">
        <f t="shared" si="7"/>
        <v>-5619.9118559572544</v>
      </c>
      <c r="AJ20">
        <f t="shared" si="8"/>
        <v>1645.449511534378</v>
      </c>
      <c r="AK20">
        <f t="shared" si="32"/>
        <v>895.64257363981471</v>
      </c>
      <c r="AL20">
        <f t="shared" si="9"/>
        <v>-3078.8197707830618</v>
      </c>
      <c r="AN20">
        <f t="shared" si="10"/>
        <v>1209.3272218166303</v>
      </c>
      <c r="AO20">
        <f t="shared" si="11"/>
        <v>-60.466361090831519</v>
      </c>
      <c r="AP20">
        <f t="shared" si="12"/>
        <v>-1.641870790220312</v>
      </c>
      <c r="AQ20">
        <f t="shared" si="13"/>
        <v>-2538.9212848163238</v>
      </c>
      <c r="AR20">
        <f t="shared" si="14"/>
        <v>-1391.7022948807455</v>
      </c>
      <c r="AS20">
        <f t="shared" si="15"/>
        <v>407.47540531002477</v>
      </c>
      <c r="AT20">
        <f t="shared" si="16"/>
        <v>221.79490658846163</v>
      </c>
      <c r="AU20">
        <f t="shared" si="17"/>
        <v>-762.43198298225923</v>
      </c>
      <c r="AW20">
        <v>17</v>
      </c>
      <c r="AX20">
        <f>(R20*SUMPRODUCT(K21:$K$23, X21:$X$23)-$AZ$3*SUMPRODUCT(K20:$K$22, W21:$W$23))/Z20</f>
        <v>15769.117366415645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0.22811771166097466</v>
      </c>
      <c r="L21" s="2">
        <v>18</v>
      </c>
      <c r="M21" s="8">
        <v>0.14803979</v>
      </c>
      <c r="O21">
        <f t="shared" si="29"/>
        <v>18413.861020914417</v>
      </c>
      <c r="P21">
        <f t="shared" si="30"/>
        <v>920.69305104572095</v>
      </c>
      <c r="Q21" s="5">
        <f t="shared" si="31"/>
        <v>25</v>
      </c>
      <c r="R21">
        <f t="shared" si="0"/>
        <v>250000</v>
      </c>
      <c r="S21">
        <f t="shared" si="1"/>
        <v>11862.090204412483</v>
      </c>
      <c r="U21">
        <f t="shared" si="21"/>
        <v>0.14803979</v>
      </c>
      <c r="V21">
        <f t="shared" si="22"/>
        <v>0.01</v>
      </c>
      <c r="W21">
        <f t="shared" si="23"/>
        <v>0.26520525701079511</v>
      </c>
      <c r="X21">
        <f t="shared" si="24"/>
        <v>3.9260930554774136E-2</v>
      </c>
      <c r="Y21">
        <f t="shared" si="25"/>
        <v>2.6520525701079511E-3</v>
      </c>
      <c r="Z21">
        <f t="shared" si="26"/>
        <v>0.22329227388591302</v>
      </c>
      <c r="AB21">
        <f t="shared" si="27"/>
        <v>4182.0528239936539</v>
      </c>
      <c r="AC21">
        <f t="shared" si="2"/>
        <v>2648.7130947830783</v>
      </c>
      <c r="AE21">
        <f t="shared" si="3"/>
        <v>4111.67289837916</v>
      </c>
      <c r="AF21">
        <f t="shared" si="4"/>
        <v>-205.58364491895802</v>
      </c>
      <c r="AG21">
        <f t="shared" si="5"/>
        <v>-5.5823068471478257</v>
      </c>
      <c r="AH21">
        <f t="shared" si="6"/>
        <v>-9815.2326386935347</v>
      </c>
      <c r="AI21">
        <f t="shared" si="7"/>
        <v>-5914.7256920804803</v>
      </c>
      <c r="AJ21">
        <f t="shared" si="8"/>
        <v>1533.3397292105756</v>
      </c>
      <c r="AK21">
        <f t="shared" si="32"/>
        <v>692.10231756772646</v>
      </c>
      <c r="AL21">
        <f t="shared" si="9"/>
        <v>-3689.2836453021782</v>
      </c>
      <c r="AN21">
        <f t="shared" si="10"/>
        <v>937.94541267670115</v>
      </c>
      <c r="AO21">
        <f t="shared" si="11"/>
        <v>-46.897270633835063</v>
      </c>
      <c r="AP21">
        <f t="shared" si="12"/>
        <v>-1.2734230637607522</v>
      </c>
      <c r="AQ21">
        <f t="shared" si="13"/>
        <v>-2239.0284089588795</v>
      </c>
      <c r="AR21">
        <f t="shared" si="14"/>
        <v>-1349.2536899797738</v>
      </c>
      <c r="AS21">
        <f t="shared" si="15"/>
        <v>349.78195022637505</v>
      </c>
      <c r="AT21">
        <f t="shared" si="16"/>
        <v>157.88079691880694</v>
      </c>
      <c r="AU21">
        <f t="shared" si="17"/>
        <v>-841.59094283459183</v>
      </c>
      <c r="AW21">
        <v>18</v>
      </c>
      <c r="AX21">
        <f>(R21*SUMPRODUCT(K22:$K$23, X22:$X$23)-$AZ$3*SUMPRODUCT(K21:$K$22, W22:$W$23))/Z21</f>
        <v>11862.090204412483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0.21013634464933137</v>
      </c>
      <c r="L22" s="2">
        <v>19</v>
      </c>
      <c r="M22" s="8">
        <v>0.16585403400000001</v>
      </c>
      <c r="O22">
        <f t="shared" si="29"/>
        <v>18413.861020914417</v>
      </c>
      <c r="P22">
        <f t="shared" si="30"/>
        <v>920.69305104572095</v>
      </c>
      <c r="Q22" s="5">
        <f t="shared" si="31"/>
        <v>25</v>
      </c>
      <c r="R22">
        <f t="shared" si="0"/>
        <v>250000</v>
      </c>
      <c r="S22">
        <f t="shared" si="1"/>
        <v>6795.2388886253921</v>
      </c>
      <c r="U22">
        <f t="shared" si="21"/>
        <v>0.16585403400000001</v>
      </c>
      <c r="V22">
        <f t="shared" si="22"/>
        <v>0.01</v>
      </c>
      <c r="W22">
        <f t="shared" si="23"/>
        <v>0.22329227388591302</v>
      </c>
      <c r="X22">
        <f t="shared" si="24"/>
        <v>3.7033924385011532E-2</v>
      </c>
      <c r="Y22">
        <f t="shared" si="25"/>
        <v>2.2329227388591302E-3</v>
      </c>
      <c r="Z22">
        <f t="shared" si="26"/>
        <v>0.18402542676204234</v>
      </c>
      <c r="AB22">
        <f t="shared" si="27"/>
        <v>2648.7130947830783</v>
      </c>
      <c r="AC22">
        <f t="shared" si="2"/>
        <v>1250.4967364293141</v>
      </c>
      <c r="AE22">
        <f t="shared" si="3"/>
        <v>3388.6186327107121</v>
      </c>
      <c r="AF22">
        <f t="shared" si="4"/>
        <v>-169.43093163553561</v>
      </c>
      <c r="AG22">
        <f t="shared" si="5"/>
        <v>-4.6006356690510586</v>
      </c>
      <c r="AH22">
        <f t="shared" si="6"/>
        <v>-9258.4810962528827</v>
      </c>
      <c r="AI22">
        <f t="shared" si="7"/>
        <v>-6043.8940308467572</v>
      </c>
      <c r="AJ22">
        <f t="shared" si="8"/>
        <v>1398.2163583537642</v>
      </c>
      <c r="AK22">
        <f t="shared" si="32"/>
        <v>502.11627110159094</v>
      </c>
      <c r="AL22">
        <f t="shared" si="9"/>
        <v>-4143.5614013914019</v>
      </c>
      <c r="AN22">
        <f t="shared" si="10"/>
        <v>712.07193288844417</v>
      </c>
      <c r="AO22">
        <f t="shared" si="11"/>
        <v>-35.603596644422211</v>
      </c>
      <c r="AP22">
        <f t="shared" si="12"/>
        <v>-0.96676076255772048</v>
      </c>
      <c r="AQ22">
        <f t="shared" si="13"/>
        <v>-1945.5433745715152</v>
      </c>
      <c r="AR22">
        <f t="shared" si="14"/>
        <v>-1270.0417990900507</v>
      </c>
      <c r="AS22">
        <f t="shared" si="15"/>
        <v>293.81607457335963</v>
      </c>
      <c r="AT22">
        <f t="shared" si="16"/>
        <v>105.51287779824102</v>
      </c>
      <c r="AU22">
        <f t="shared" si="17"/>
        <v>-870.71284671845012</v>
      </c>
      <c r="AW22">
        <v>19</v>
      </c>
      <c r="AX22">
        <f>(R22*SUMPRODUCT(K23:$K$23, X23:$X$23)-$AZ$3*SUMPRODUCT(K22:$K$22, W23:$W$23))/Z22</f>
        <v>6795.2388886253921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0.19357235797722061</v>
      </c>
      <c r="L23" s="2">
        <v>20</v>
      </c>
      <c r="M23" s="8">
        <v>0.18707617900000001</v>
      </c>
      <c r="O23">
        <f t="shared" si="29"/>
        <v>18413.861020914417</v>
      </c>
      <c r="P23">
        <f t="shared" si="30"/>
        <v>920.69305104572095</v>
      </c>
      <c r="Q23" s="5">
        <f t="shared" si="31"/>
        <v>25</v>
      </c>
      <c r="R23">
        <f t="shared" si="0"/>
        <v>250000</v>
      </c>
      <c r="S23">
        <f t="shared" si="1"/>
        <v>8463.1178088131383</v>
      </c>
      <c r="U23">
        <f t="shared" si="21"/>
        <v>0.18707617900000001</v>
      </c>
      <c r="V23">
        <f t="shared" si="22"/>
        <v>0.01</v>
      </c>
      <c r="W23">
        <f t="shared" si="23"/>
        <v>0.18402542676204234</v>
      </c>
      <c r="X23">
        <f t="shared" si="24"/>
        <v>3.4426773677487227E-2</v>
      </c>
      <c r="Y23">
        <f t="shared" si="25"/>
        <v>1.8402542676204234E-3</v>
      </c>
      <c r="Z23">
        <f t="shared" si="26"/>
        <v>0.1477583988169347</v>
      </c>
      <c r="AB23">
        <f t="shared" si="27"/>
        <v>1250.4967364293141</v>
      </c>
      <c r="AC23">
        <f t="shared" si="2"/>
        <v>1250.4967364293143</v>
      </c>
      <c r="AE23">
        <f t="shared" si="3"/>
        <v>2720.8026204878806</v>
      </c>
      <c r="AF23">
        <f t="shared" si="4"/>
        <v>-136.04013102439404</v>
      </c>
      <c r="AG23">
        <f t="shared" si="5"/>
        <v>-3.6939599704233674</v>
      </c>
      <c r="AH23">
        <f t="shared" si="6"/>
        <v>-8606.6934193718062</v>
      </c>
      <c r="AI23">
        <f t="shared" si="7"/>
        <v>-6025.6248898787435</v>
      </c>
      <c r="AJ23">
        <f t="shared" si="8"/>
        <v>0</v>
      </c>
      <c r="AK23">
        <f t="shared" si="32"/>
        <v>328.18313195964697</v>
      </c>
      <c r="AL23">
        <f t="shared" si="9"/>
        <v>-5697.4417579190967</v>
      </c>
      <c r="AN23">
        <f t="shared" si="10"/>
        <v>526.67217883843989</v>
      </c>
      <c r="AO23">
        <f t="shared" si="11"/>
        <v>-26.333608941921998</v>
      </c>
      <c r="AP23">
        <f t="shared" si="12"/>
        <v>-0.71504854174831534</v>
      </c>
      <c r="AQ23">
        <f t="shared" si="13"/>
        <v>-1666.0179395748282</v>
      </c>
      <c r="AR23">
        <f t="shared" si="14"/>
        <v>-1166.3944182200587</v>
      </c>
      <c r="AS23">
        <f t="shared" si="15"/>
        <v>0</v>
      </c>
      <c r="AT23">
        <f t="shared" si="16"/>
        <v>63.527182701778216</v>
      </c>
      <c r="AU23">
        <f t="shared" si="17"/>
        <v>-1102.8672355182805</v>
      </c>
      <c r="AW23">
        <v>20</v>
      </c>
      <c r="AX23">
        <f>(R23*SUMPRODUCT(K$23:$K24, X$23:$X24)-$AZ$3*SUMPRODUCT(K$22:$K23, W$23:$W24))/Z23</f>
        <v>8463.1178088131383</v>
      </c>
    </row>
    <row r="25" spans="5:50" x14ac:dyDescent="0.25">
      <c r="AN25" s="6">
        <f t="shared" ref="AN25:AU25" si="33">SUM(AN3:AN23)</f>
        <v>120611.41527474328</v>
      </c>
      <c r="AO25" s="6">
        <f t="shared" si="33"/>
        <v>-19840.966529422982</v>
      </c>
      <c r="AP25" s="6">
        <f t="shared" si="33"/>
        <v>-1661.1834363435364</v>
      </c>
      <c r="AQ25" s="6">
        <f t="shared" si="33"/>
        <v>-79667.68767882559</v>
      </c>
      <c r="AR25" s="6">
        <f t="shared" si="33"/>
        <v>19441.57763015118</v>
      </c>
      <c r="AS25" s="6">
        <f t="shared" si="33"/>
        <v>-9632.9941464090352</v>
      </c>
      <c r="AT25" s="6">
        <f t="shared" si="33"/>
        <v>17698.72502612073</v>
      </c>
      <c r="AU25" s="7">
        <f t="shared" si="33"/>
        <v>27507.308509862869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36" priority="1" operator="lessThan">
      <formula>0</formula>
    </cfRule>
  </conditionalFormatting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2047DC-29AE-4727-BE8A-34B3C9016DED}">
  <sheetPr codeName="Sheet61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0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f>'T.26.04.D'!C3*(1+C12)</f>
        <v>1110.1896265426014</v>
      </c>
      <c r="K3">
        <v>1</v>
      </c>
      <c r="L3" s="2">
        <v>0</v>
      </c>
      <c r="O3">
        <f>$C$3</f>
        <v>1110.1896265426014</v>
      </c>
      <c r="P3">
        <f>O3*B5</f>
        <v>888.1517012340812</v>
      </c>
      <c r="Q3" s="5">
        <f>B8</f>
        <v>1522.432587</v>
      </c>
      <c r="R3">
        <f t="shared" ref="R3:R23" si="0">$C$6</f>
        <v>500000</v>
      </c>
      <c r="S3">
        <f t="shared" ref="S3:S23" si="1">AX3</f>
        <v>9.0949470177292824E-13</v>
      </c>
      <c r="W3">
        <v>1</v>
      </c>
      <c r="Z3">
        <v>1</v>
      </c>
      <c r="AC3">
        <f t="shared" ref="AC3:AC23" si="2">S3*Z3</f>
        <v>9.0949470177292824E-13</v>
      </c>
      <c r="AE3">
        <f t="shared" ref="AE3:AE23" si="3">$Z3*O3</f>
        <v>1110.1896265426014</v>
      </c>
      <c r="AF3">
        <f t="shared" ref="AF3:AF23" si="4">-$Z3*P3</f>
        <v>-888.1517012340812</v>
      </c>
      <c r="AG3">
        <f t="shared" ref="AG3:AG23" si="5">-$Z3*Q3</f>
        <v>-1522.432587</v>
      </c>
      <c r="AH3">
        <f t="shared" ref="AH3:AH23" si="6">-X3*R3</f>
        <v>0</v>
      </c>
      <c r="AI3">
        <f t="shared" ref="AI3:AI23" si="7">SUM(AE3:AH3)</f>
        <v>-1300.3946616914798</v>
      </c>
      <c r="AJ3">
        <f t="shared" ref="AJ3:AJ23" si="8">AB3-AC3</f>
        <v>-9.0949470177292824E-13</v>
      </c>
      <c r="AL3">
        <f t="shared" ref="AL3:AL23" si="9">SUM(AI3:AK3)</f>
        <v>-1300.3946616914807</v>
      </c>
      <c r="AN3">
        <f t="shared" ref="AN3:AN23" si="10">AE3*$K3</f>
        <v>1110.1896265426014</v>
      </c>
      <c r="AO3">
        <f t="shared" ref="AO3:AO23" si="11">AF3*$K3</f>
        <v>-888.1517012340812</v>
      </c>
      <c r="AP3">
        <f t="shared" ref="AP3:AP23" si="12">AG3*$K3</f>
        <v>-1522.432587</v>
      </c>
      <c r="AQ3">
        <f t="shared" ref="AQ3:AQ23" si="13">AH3*$K3</f>
        <v>0</v>
      </c>
      <c r="AR3">
        <f t="shared" ref="AR3:AR23" si="14">AI3*$K3</f>
        <v>-1300.3946616914798</v>
      </c>
      <c r="AS3">
        <f t="shared" ref="AS3:AS23" si="15">AJ3*$K3</f>
        <v>-9.0949470177292824E-13</v>
      </c>
      <c r="AT3">
        <f t="shared" ref="AT3:AT23" si="16">AK3*$K3</f>
        <v>0</v>
      </c>
      <c r="AU3">
        <f t="shared" ref="AU3:AU23" si="17">AL3*$K3</f>
        <v>-1300.3946616914807</v>
      </c>
      <c r="AW3">
        <v>0</v>
      </c>
      <c r="AX3">
        <f>(R3*SUMPRODUCT(K4:$K$23, X4:$X$23)-$AZ$3*SUMPRODUCT(K3:$K$22, W4:$W$23))/Z3</f>
        <v>9.0949470177292824E-13</v>
      </c>
      <c r="AZ3">
        <f>$C$6*SUMPRODUCT(K4:$K$23, X4:$X$23)/SUMPRODUCT(K3:K22, W4:W23)</f>
        <v>643.44351429132519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23" si="18">F4+$C$9</f>
        <v>8.5570000000000007E-2</v>
      </c>
      <c r="I4" s="1">
        <f t="shared" ref="I4:I23" si="19">1+H4</f>
        <v>1.0855699999999999</v>
      </c>
      <c r="J4">
        <f t="shared" ref="J4:J23" si="20">1/I4</f>
        <v>0.92117505089492158</v>
      </c>
      <c r="K4">
        <f>J4</f>
        <v>0.92117505089492158</v>
      </c>
      <c r="L4" s="2">
        <v>1</v>
      </c>
      <c r="M4" s="8" cm="1">
        <f t="array" ref="M4:M23">Mortalities!B2:B21</f>
        <v>1.1616059999999999E-3</v>
      </c>
      <c r="R4">
        <f t="shared" si="0"/>
        <v>500000</v>
      </c>
      <c r="S4">
        <f t="shared" si="1"/>
        <v>109.64610786178946</v>
      </c>
      <c r="U4">
        <f t="shared" ref="U4:U23" si="21">M4</f>
        <v>1.1616059999999999E-3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1.1616059999999999E-3</v>
      </c>
      <c r="Y4">
        <f t="shared" ref="Y4:Y23" si="25">V4*W4</f>
        <v>0.01</v>
      </c>
      <c r="Z4">
        <f t="shared" ref="Z4:Z23" si="26">MAX(0, W4-X4-Y4)</f>
        <v>0.98883839399999995</v>
      </c>
      <c r="AB4">
        <f t="shared" ref="AB4:AB23" si="27">AC3</f>
        <v>9.0949470177292824E-13</v>
      </c>
      <c r="AC4">
        <f t="shared" si="2"/>
        <v>108.42228120640266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-580.803</v>
      </c>
      <c r="AI4">
        <f t="shared" si="7"/>
        <v>-580.803</v>
      </c>
      <c r="AJ4">
        <f t="shared" si="8"/>
        <v>-108.42228120640175</v>
      </c>
      <c r="AK4">
        <f>G4*MAX(0, SUM(AB4, AE4:AF4))</f>
        <v>6.3664629124104983E-14</v>
      </c>
      <c r="AL4">
        <f t="shared" si="9"/>
        <v>-689.22528120640163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-535.0212330849231</v>
      </c>
      <c r="AR4">
        <f t="shared" si="14"/>
        <v>-535.0212330849231</v>
      </c>
      <c r="AS4">
        <f t="shared" si="15"/>
        <v>-99.875900408450633</v>
      </c>
      <c r="AT4">
        <f t="shared" si="16"/>
        <v>5.8646267973603715E-14</v>
      </c>
      <c r="AU4">
        <f t="shared" si="17"/>
        <v>-634.89713349337364</v>
      </c>
      <c r="AW4">
        <v>1</v>
      </c>
      <c r="AX4">
        <f>(R4*SUMPRODUCT(K5:$K$23, X5:$X$23)-$AZ$3*SUMPRODUCT(K4:$K$22, W5:$W$23))/Z4</f>
        <v>109.64610786178946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8.5570000000000007E-2</v>
      </c>
      <c r="I5" s="1">
        <f t="shared" si="19"/>
        <v>1.0855699999999999</v>
      </c>
      <c r="J5">
        <f t="shared" si="20"/>
        <v>0.92117505089492158</v>
      </c>
      <c r="K5">
        <f t="shared" ref="K5:K23" si="28">K4*J5</f>
        <v>0.84856347439126134</v>
      </c>
      <c r="L5" s="2">
        <v>2</v>
      </c>
      <c r="M5" s="8">
        <v>1.1730060000000001E-3</v>
      </c>
      <c r="O5">
        <f t="shared" ref="O5:O23" si="29">$C$3</f>
        <v>1110.1896265426014</v>
      </c>
      <c r="P5">
        <f t="shared" ref="P5:P23" si="30">O5*$C$5</f>
        <v>55.509481327130075</v>
      </c>
      <c r="Q5" s="5">
        <f t="shared" ref="Q5:Q23" si="31">$C$8</f>
        <v>25</v>
      </c>
      <c r="R5">
        <f t="shared" si="0"/>
        <v>500000</v>
      </c>
      <c r="S5">
        <f t="shared" si="1"/>
        <v>206.99798620810137</v>
      </c>
      <c r="U5">
        <f t="shared" si="21"/>
        <v>1.1730060000000001E-3</v>
      </c>
      <c r="V5">
        <f t="shared" si="22"/>
        <v>0.01</v>
      </c>
      <c r="W5">
        <f t="shared" si="23"/>
        <v>0.98883839399999995</v>
      </c>
      <c r="X5">
        <f t="shared" si="24"/>
        <v>1.159913369192364E-3</v>
      </c>
      <c r="Y5">
        <f t="shared" si="25"/>
        <v>9.8883839400000003E-3</v>
      </c>
      <c r="Z5">
        <f t="shared" si="26"/>
        <v>0.97779009669080752</v>
      </c>
      <c r="AB5">
        <f t="shared" si="27"/>
        <v>108.42228120640266</v>
      </c>
      <c r="AC5">
        <f t="shared" si="2"/>
        <v>202.40058094922188</v>
      </c>
      <c r="AE5">
        <f t="shared" si="3"/>
        <v>1085.5324222822217</v>
      </c>
      <c r="AF5">
        <f t="shared" si="4"/>
        <v>-54.276621114111087</v>
      </c>
      <c r="AG5">
        <f t="shared" si="5"/>
        <v>-24.444752417270188</v>
      </c>
      <c r="AH5">
        <f t="shared" si="6"/>
        <v>-579.95668459618196</v>
      </c>
      <c r="AI5">
        <f t="shared" si="7"/>
        <v>426.85436415465847</v>
      </c>
      <c r="AJ5">
        <f t="shared" si="8"/>
        <v>-93.978299742819217</v>
      </c>
      <c r="AK5">
        <f>G5*SUM(AB5, AE5:AF5)</f>
        <v>79.77746576621594</v>
      </c>
      <c r="AL5">
        <f t="shared" si="9"/>
        <v>412.65353017805518</v>
      </c>
      <c r="AN5">
        <f t="shared" si="10"/>
        <v>921.14316381616391</v>
      </c>
      <c r="AO5">
        <f t="shared" si="11"/>
        <v>-46.057158190808195</v>
      </c>
      <c r="AP5">
        <f t="shared" si="12"/>
        <v>-20.742924041832975</v>
      </c>
      <c r="AQ5">
        <f t="shared" si="13"/>
        <v>-492.13005927737311</v>
      </c>
      <c r="AR5">
        <f t="shared" si="14"/>
        <v>362.2130223061497</v>
      </c>
      <c r="AS5">
        <f t="shared" si="15"/>
        <v>-79.74655254715006</v>
      </c>
      <c r="AT5">
        <f t="shared" si="16"/>
        <v>67.696243528710113</v>
      </c>
      <c r="AU5">
        <f t="shared" si="17"/>
        <v>350.16271328770972</v>
      </c>
      <c r="AW5">
        <v>2</v>
      </c>
      <c r="AX5">
        <f>(R5*SUMPRODUCT(K6:$K$23, X6:$X$23)-$AZ$3*SUMPRODUCT(K5:$K$22, W6:$W$23))/Z5</f>
        <v>206.99798620810137</v>
      </c>
    </row>
    <row r="6" spans="1:52" x14ac:dyDescent="0.25">
      <c r="A6" t="s">
        <v>16</v>
      </c>
      <c r="C6" s="2">
        <v>500000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8.5570000000000007E-2</v>
      </c>
      <c r="I6" s="1">
        <f t="shared" si="19"/>
        <v>1.0855699999999999</v>
      </c>
      <c r="J6">
        <f t="shared" si="20"/>
        <v>0.92117505089492158</v>
      </c>
      <c r="K6">
        <f t="shared" si="28"/>
        <v>0.7816755017099416</v>
      </c>
      <c r="L6" s="2">
        <v>3</v>
      </c>
      <c r="M6" s="8">
        <v>1.1872549999999999E-3</v>
      </c>
      <c r="O6">
        <f t="shared" si="29"/>
        <v>1110.1896265426014</v>
      </c>
      <c r="P6">
        <f t="shared" si="30"/>
        <v>55.509481327130075</v>
      </c>
      <c r="Q6" s="5">
        <f t="shared" si="31"/>
        <v>25</v>
      </c>
      <c r="R6">
        <f t="shared" si="0"/>
        <v>500000</v>
      </c>
      <c r="S6">
        <f t="shared" si="1"/>
        <v>292.24600698118434</v>
      </c>
      <c r="U6">
        <f t="shared" si="21"/>
        <v>1.1872549999999999E-3</v>
      </c>
      <c r="V6">
        <f t="shared" si="22"/>
        <v>0.01</v>
      </c>
      <c r="W6">
        <f t="shared" si="23"/>
        <v>0.97779009669080752</v>
      </c>
      <c r="X6">
        <f t="shared" si="24"/>
        <v>1.1608861812466445E-3</v>
      </c>
      <c r="Y6">
        <f t="shared" si="25"/>
        <v>9.7779009669080753E-3</v>
      </c>
      <c r="Z6">
        <f t="shared" si="26"/>
        <v>0.96685130954265275</v>
      </c>
      <c r="AB6">
        <f t="shared" si="27"/>
        <v>202.40058094922188</v>
      </c>
      <c r="AC6">
        <f t="shared" si="2"/>
        <v>282.5584345583693</v>
      </c>
      <c r="AE6">
        <f t="shared" si="3"/>
        <v>1073.3882942633827</v>
      </c>
      <c r="AF6">
        <f t="shared" si="4"/>
        <v>-53.669414713169139</v>
      </c>
      <c r="AG6">
        <f t="shared" si="5"/>
        <v>-24.171282738566319</v>
      </c>
      <c r="AH6">
        <f t="shared" si="6"/>
        <v>-580.44309062332229</v>
      </c>
      <c r="AI6">
        <f t="shared" si="7"/>
        <v>415.10450618832499</v>
      </c>
      <c r="AJ6">
        <f t="shared" si="8"/>
        <v>-80.157853609147423</v>
      </c>
      <c r="AK6">
        <f>G6*SUM(AB6, AE6:AF6)</f>
        <v>85.548362234960493</v>
      </c>
      <c r="AL6">
        <f t="shared" si="9"/>
        <v>420.49501481413807</v>
      </c>
      <c r="AN6">
        <f t="shared" si="10"/>
        <v>839.04133344790807</v>
      </c>
      <c r="AO6">
        <f t="shared" si="11"/>
        <v>-41.952066672395411</v>
      </c>
      <c r="AP6">
        <f t="shared" si="12"/>
        <v>-18.894099561641678</v>
      </c>
      <c r="AQ6">
        <f t="shared" si="13"/>
        <v>-453.71814407705455</v>
      </c>
      <c r="AR6">
        <f t="shared" si="14"/>
        <v>324.47702313681651</v>
      </c>
      <c r="AS6">
        <f t="shared" si="15"/>
        <v>-62.657430435922365</v>
      </c>
      <c r="AT6">
        <f t="shared" si="16"/>
        <v>66.871058970476568</v>
      </c>
      <c r="AU6">
        <f t="shared" si="17"/>
        <v>328.69065167137069</v>
      </c>
      <c r="AW6">
        <v>3</v>
      </c>
      <c r="AX6">
        <f>(R6*SUMPRODUCT(K7:$K$23, X7:$X$23)-$AZ$3*SUMPRODUCT(K6:$K$22, W7:$W$23))/Z6</f>
        <v>292.24600698118434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8.5570000000000007E-2</v>
      </c>
      <c r="I7" s="1">
        <f t="shared" si="19"/>
        <v>1.0855699999999999</v>
      </c>
      <c r="J7">
        <f t="shared" si="20"/>
        <v>0.92117505089492158</v>
      </c>
      <c r="K7">
        <f t="shared" si="28"/>
        <v>0.72005997007096878</v>
      </c>
      <c r="L7" s="2">
        <v>4</v>
      </c>
      <c r="M7" s="8">
        <v>1.2024550000000001E-3</v>
      </c>
      <c r="O7">
        <f t="shared" si="29"/>
        <v>1110.1896265426014</v>
      </c>
      <c r="P7">
        <f t="shared" si="30"/>
        <v>55.509481327130075</v>
      </c>
      <c r="Q7" s="5">
        <f t="shared" si="31"/>
        <v>25</v>
      </c>
      <c r="R7">
        <f t="shared" si="0"/>
        <v>500000</v>
      </c>
      <c r="S7">
        <f t="shared" si="1"/>
        <v>366.39470335762263</v>
      </c>
      <c r="U7">
        <f t="shared" si="21"/>
        <v>1.2024550000000001E-3</v>
      </c>
      <c r="V7">
        <f t="shared" si="22"/>
        <v>0.01</v>
      </c>
      <c r="W7">
        <f t="shared" si="23"/>
        <v>0.96685130954265275</v>
      </c>
      <c r="X7">
        <f t="shared" si="24"/>
        <v>1.1625951914161106E-3</v>
      </c>
      <c r="Y7">
        <f t="shared" si="25"/>
        <v>9.6685130954265279E-3</v>
      </c>
      <c r="Z7">
        <f t="shared" si="26"/>
        <v>0.95602020125581011</v>
      </c>
      <c r="AB7">
        <f t="shared" si="27"/>
        <v>282.5584345583693</v>
      </c>
      <c r="AC7">
        <f t="shared" si="2"/>
        <v>350.28073804301721</v>
      </c>
      <c r="AE7">
        <f t="shared" si="3"/>
        <v>1061.3637101993704</v>
      </c>
      <c r="AF7">
        <f t="shared" si="4"/>
        <v>-53.068185509968529</v>
      </c>
      <c r="AG7">
        <f t="shared" si="5"/>
        <v>-23.900505031395252</v>
      </c>
      <c r="AH7">
        <f t="shared" si="6"/>
        <v>-581.29759570805527</v>
      </c>
      <c r="AI7">
        <f t="shared" si="7"/>
        <v>403.09742394995135</v>
      </c>
      <c r="AJ7">
        <f t="shared" si="8"/>
        <v>-67.722303484647909</v>
      </c>
      <c r="AK7">
        <f>G7*SUM(AB7, AE7:AF7)</f>
        <v>90.359777147343991</v>
      </c>
      <c r="AL7">
        <f t="shared" si="9"/>
        <v>425.73489761264744</v>
      </c>
      <c r="AN7">
        <f t="shared" si="10"/>
        <v>764.24552140057108</v>
      </c>
      <c r="AO7">
        <f t="shared" si="11"/>
        <v>-38.212276070028558</v>
      </c>
      <c r="AP7">
        <f t="shared" si="12"/>
        <v>-17.209796937587505</v>
      </c>
      <c r="AQ7">
        <f t="shared" si="13"/>
        <v>-418.56912936786841</v>
      </c>
      <c r="AR7">
        <f t="shared" si="14"/>
        <v>290.2543190250866</v>
      </c>
      <c r="AS7">
        <f t="shared" si="15"/>
        <v>-48.764119820292642</v>
      </c>
      <c r="AT7">
        <f t="shared" si="16"/>
        <v>65.064458428335925</v>
      </c>
      <c r="AU7">
        <f t="shared" si="17"/>
        <v>306.55465763312986</v>
      </c>
      <c r="AW7">
        <v>4</v>
      </c>
      <c r="AX7">
        <f>(R7*SUMPRODUCT(K8:$K$23, X8:$X$23)-$AZ$3*SUMPRODUCT(K7:$K$22, W8:$W$23))/Z7</f>
        <v>366.39470335762263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8.5570000000000007E-2</v>
      </c>
      <c r="I8" s="1">
        <f t="shared" si="19"/>
        <v>1.0855699999999999</v>
      </c>
      <c r="J8">
        <f t="shared" si="20"/>
        <v>0.92117505089492158</v>
      </c>
      <c r="K8">
        <f t="shared" si="28"/>
        <v>0.66330127957752039</v>
      </c>
      <c r="L8" s="2">
        <v>5</v>
      </c>
      <c r="M8" s="8">
        <v>1.2214540000000001E-3</v>
      </c>
      <c r="O8">
        <f t="shared" si="29"/>
        <v>1110.1896265426014</v>
      </c>
      <c r="P8">
        <f t="shared" si="30"/>
        <v>55.509481327130075</v>
      </c>
      <c r="Q8" s="5">
        <f t="shared" si="31"/>
        <v>25</v>
      </c>
      <c r="R8">
        <f t="shared" si="0"/>
        <v>500000</v>
      </c>
      <c r="S8">
        <f t="shared" si="1"/>
        <v>429.43551126366418</v>
      </c>
      <c r="U8">
        <f t="shared" si="21"/>
        <v>1.2214540000000001E-3</v>
      </c>
      <c r="V8">
        <f t="shared" si="22"/>
        <v>0.01</v>
      </c>
      <c r="W8">
        <f t="shared" si="23"/>
        <v>0.95602020125581011</v>
      </c>
      <c r="X8">
        <f t="shared" si="24"/>
        <v>1.1677346989047144E-3</v>
      </c>
      <c r="Y8">
        <f t="shared" si="25"/>
        <v>9.5602020125581007E-3</v>
      </c>
      <c r="Z8">
        <f t="shared" si="26"/>
        <v>0.94529226454434723</v>
      </c>
      <c r="AB8">
        <f t="shared" si="27"/>
        <v>350.28073804301721</v>
      </c>
      <c r="AC8">
        <f t="shared" si="2"/>
        <v>405.94206691818863</v>
      </c>
      <c r="AE8">
        <f t="shared" si="3"/>
        <v>1049.4536661480988</v>
      </c>
      <c r="AF8">
        <f t="shared" si="4"/>
        <v>-52.472683307404942</v>
      </c>
      <c r="AG8">
        <f t="shared" si="5"/>
        <v>-23.63230661360868</v>
      </c>
      <c r="AH8">
        <f t="shared" si="6"/>
        <v>-583.86734945235719</v>
      </c>
      <c r="AI8">
        <f t="shared" si="7"/>
        <v>389.48132677472802</v>
      </c>
      <c r="AJ8">
        <f t="shared" si="8"/>
        <v>-55.661328875171421</v>
      </c>
      <c r="AK8">
        <f t="shared" ref="AK8:AK23" si="32">G8*SUM(AB8:AB8, AE8:AF8)</f>
        <v>94.308320461859793</v>
      </c>
      <c r="AL8">
        <f t="shared" si="9"/>
        <v>428.1283183614164</v>
      </c>
      <c r="AN8">
        <f t="shared" si="10"/>
        <v>696.10395961335382</v>
      </c>
      <c r="AO8">
        <f t="shared" si="11"/>
        <v>-34.805197980667693</v>
      </c>
      <c r="AP8">
        <f t="shared" si="12"/>
        <v>-15.675339216174935</v>
      </c>
      <c r="AQ8">
        <f t="shared" si="13"/>
        <v>-387.27995999528378</v>
      </c>
      <c r="AR8">
        <f t="shared" si="14"/>
        <v>258.34346242122746</v>
      </c>
      <c r="AS8">
        <f t="shared" si="15"/>
        <v>-36.920230665886386</v>
      </c>
      <c r="AT8">
        <f t="shared" si="16"/>
        <v>62.554829637158448</v>
      </c>
      <c r="AU8">
        <f t="shared" si="17"/>
        <v>283.97806139249951</v>
      </c>
      <c r="AW8">
        <v>5</v>
      </c>
      <c r="AX8">
        <f>(R8*SUMPRODUCT(K9:$K$23, X9:$X$23)-$AZ$3*SUMPRODUCT(K8:$K$22, W9:$W$23))/Z8</f>
        <v>429.43551126366418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8.5570000000000007E-2</v>
      </c>
      <c r="I9" s="1">
        <f t="shared" si="19"/>
        <v>1.0855699999999999</v>
      </c>
      <c r="J9">
        <f t="shared" si="20"/>
        <v>0.92117505089492158</v>
      </c>
      <c r="K9">
        <f t="shared" si="28"/>
        <v>0.61101658997348895</v>
      </c>
      <c r="L9" s="2">
        <v>6</v>
      </c>
      <c r="M9" s="8">
        <v>1.250903E-3</v>
      </c>
      <c r="O9">
        <f t="shared" si="29"/>
        <v>1110.1896265426014</v>
      </c>
      <c r="P9">
        <f t="shared" si="30"/>
        <v>55.509481327130075</v>
      </c>
      <c r="Q9" s="5">
        <f t="shared" si="31"/>
        <v>25</v>
      </c>
      <c r="R9">
        <f t="shared" si="0"/>
        <v>500000</v>
      </c>
      <c r="S9">
        <f t="shared" si="1"/>
        <v>479.46559581551077</v>
      </c>
      <c r="U9">
        <f t="shared" si="21"/>
        <v>1.250903E-3</v>
      </c>
      <c r="V9">
        <f t="shared" si="22"/>
        <v>0.01</v>
      </c>
      <c r="W9">
        <f t="shared" si="23"/>
        <v>0.94529226454434723</v>
      </c>
      <c r="X9">
        <f t="shared" si="24"/>
        <v>1.1824689295953177E-3</v>
      </c>
      <c r="Y9">
        <f t="shared" si="25"/>
        <v>9.452922645443472E-3</v>
      </c>
      <c r="Z9">
        <f t="shared" si="26"/>
        <v>0.93465687296930844</v>
      </c>
      <c r="AB9">
        <f t="shared" si="27"/>
        <v>405.94206691818863</v>
      </c>
      <c r="AC9">
        <f t="shared" si="2"/>
        <v>448.13581448129162</v>
      </c>
      <c r="AE9">
        <f t="shared" si="3"/>
        <v>1037.6463647472722</v>
      </c>
      <c r="AF9">
        <f t="shared" si="4"/>
        <v>-51.882318237363613</v>
      </c>
      <c r="AG9">
        <f t="shared" si="5"/>
        <v>-23.36642182423271</v>
      </c>
      <c r="AH9">
        <f t="shared" si="6"/>
        <v>-591.2344647976588</v>
      </c>
      <c r="AI9">
        <f t="shared" si="7"/>
        <v>371.16315988801705</v>
      </c>
      <c r="AJ9">
        <f t="shared" si="8"/>
        <v>-42.193747563102988</v>
      </c>
      <c r="AK9">
        <f t="shared" si="32"/>
        <v>97.419427939966823</v>
      </c>
      <c r="AL9">
        <f t="shared" si="9"/>
        <v>426.38884026488086</v>
      </c>
      <c r="AN9">
        <f t="shared" si="10"/>
        <v>634.01914338626534</v>
      </c>
      <c r="AO9">
        <f t="shared" si="11"/>
        <v>-31.70095716931327</v>
      </c>
      <c r="AP9">
        <f t="shared" si="12"/>
        <v>-14.277271382924781</v>
      </c>
      <c r="AQ9">
        <f t="shared" si="13"/>
        <v>-361.2540665554663</v>
      </c>
      <c r="AR9">
        <f t="shared" si="14"/>
        <v>226.78684827856102</v>
      </c>
      <c r="AS9">
        <f t="shared" si="15"/>
        <v>-25.781079754209397</v>
      </c>
      <c r="AT9">
        <f t="shared" si="16"/>
        <v>59.524886657046565</v>
      </c>
      <c r="AU9">
        <f t="shared" si="17"/>
        <v>260.53065518139817</v>
      </c>
      <c r="AW9">
        <v>6</v>
      </c>
      <c r="AX9">
        <f>(R9*SUMPRODUCT(K10:$K$23, X10:$X$23)-$AZ$3*SUMPRODUCT(K9:$K$22, W10:$W$23))/Z9</f>
        <v>479.46559581551077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8.5570000000000007E-2</v>
      </c>
      <c r="I10" s="1">
        <f t="shared" si="19"/>
        <v>1.0855699999999999</v>
      </c>
      <c r="J10">
        <f t="shared" si="20"/>
        <v>0.92117505089492158</v>
      </c>
      <c r="K10">
        <f t="shared" si="28"/>
        <v>0.56285323836647017</v>
      </c>
      <c r="L10" s="2">
        <v>7</v>
      </c>
      <c r="M10" s="8">
        <v>1.286052E-3</v>
      </c>
      <c r="O10">
        <f t="shared" si="29"/>
        <v>1110.1896265426014</v>
      </c>
      <c r="P10">
        <f t="shared" si="30"/>
        <v>55.509481327130075</v>
      </c>
      <c r="Q10" s="5">
        <f t="shared" si="31"/>
        <v>25</v>
      </c>
      <c r="R10">
        <f t="shared" si="0"/>
        <v>500000</v>
      </c>
      <c r="S10">
        <f t="shared" si="1"/>
        <v>516.5204681673174</v>
      </c>
      <c r="U10">
        <f t="shared" si="21"/>
        <v>1.286052E-3</v>
      </c>
      <c r="V10">
        <f t="shared" si="22"/>
        <v>0.01</v>
      </c>
      <c r="W10">
        <f t="shared" si="23"/>
        <v>0.93465687296930844</v>
      </c>
      <c r="X10">
        <f t="shared" si="24"/>
        <v>1.202017340795925E-3</v>
      </c>
      <c r="Y10">
        <f t="shared" si="25"/>
        <v>9.346568729693085E-3</v>
      </c>
      <c r="Z10">
        <f t="shared" si="26"/>
        <v>0.92410828689881941</v>
      </c>
      <c r="AB10">
        <f t="shared" si="27"/>
        <v>448.13581448129162</v>
      </c>
      <c r="AC10">
        <f t="shared" si="2"/>
        <v>477.32084498627586</v>
      </c>
      <c r="AE10">
        <f t="shared" si="3"/>
        <v>1025.9354339171234</v>
      </c>
      <c r="AF10">
        <f t="shared" si="4"/>
        <v>-51.296771695856179</v>
      </c>
      <c r="AG10">
        <f t="shared" si="5"/>
        <v>-23.102707172470485</v>
      </c>
      <c r="AH10">
        <f t="shared" si="6"/>
        <v>-601.00867039796253</v>
      </c>
      <c r="AI10">
        <f t="shared" si="7"/>
        <v>350.5272846508343</v>
      </c>
      <c r="AJ10">
        <f t="shared" si="8"/>
        <v>-29.18503050498424</v>
      </c>
      <c r="AK10">
        <f t="shared" si="32"/>
        <v>99.59421336917913</v>
      </c>
      <c r="AL10">
        <f t="shared" si="9"/>
        <v>420.93646751502922</v>
      </c>
      <c r="AN10">
        <f t="shared" si="10"/>
        <v>577.45108133516271</v>
      </c>
      <c r="AO10">
        <f t="shared" si="11"/>
        <v>-28.872554066758138</v>
      </c>
      <c r="AP10">
        <f t="shared" si="12"/>
        <v>-13.003433547057289</v>
      </c>
      <c r="AQ10">
        <f t="shared" si="13"/>
        <v>-338.27967641981968</v>
      </c>
      <c r="AR10">
        <f t="shared" si="14"/>
        <v>197.29541730152758</v>
      </c>
      <c r="AS10">
        <f t="shared" si="15"/>
        <v>-16.426888931554597</v>
      </c>
      <c r="AT10">
        <f t="shared" si="16"/>
        <v>56.05692551740367</v>
      </c>
      <c r="AU10">
        <f t="shared" si="17"/>
        <v>236.92545388737668</v>
      </c>
      <c r="AW10">
        <v>7</v>
      </c>
      <c r="AX10">
        <f>(R10*SUMPRODUCT(K11:$K$23, X11:$X$23)-$AZ$3*SUMPRODUCT(K10:$K$22, W11:$W$23))/Z10</f>
        <v>516.5204681673174</v>
      </c>
    </row>
    <row r="11" spans="1:52" x14ac:dyDescent="0.25">
      <c r="A11" t="s">
        <v>33</v>
      </c>
      <c r="C11" s="24">
        <f>AU25</f>
        <v>1059.8202701081798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8.5570000000000007E-2</v>
      </c>
      <c r="I11" s="1">
        <f t="shared" si="19"/>
        <v>1.0855699999999999</v>
      </c>
      <c r="J11">
        <f t="shared" si="20"/>
        <v>0.92117505089492158</v>
      </c>
      <c r="K11">
        <f t="shared" si="28"/>
        <v>0.51848636049860453</v>
      </c>
      <c r="L11" s="2">
        <v>8</v>
      </c>
      <c r="M11" s="8">
        <v>1.3202509999999999E-3</v>
      </c>
      <c r="O11">
        <f t="shared" si="29"/>
        <v>1110.1896265426014</v>
      </c>
      <c r="P11">
        <f t="shared" si="30"/>
        <v>55.509481327130075</v>
      </c>
      <c r="Q11" s="5">
        <f t="shared" si="31"/>
        <v>25</v>
      </c>
      <c r="R11">
        <f t="shared" si="0"/>
        <v>500000</v>
      </c>
      <c r="S11">
        <f t="shared" si="1"/>
        <v>542.56058796322191</v>
      </c>
      <c r="U11">
        <f t="shared" si="21"/>
        <v>1.3202509999999999E-3</v>
      </c>
      <c r="V11">
        <f t="shared" si="22"/>
        <v>0.01</v>
      </c>
      <c r="W11">
        <f t="shared" si="23"/>
        <v>0.92410828689881941</v>
      </c>
      <c r="X11">
        <f t="shared" si="24"/>
        <v>1.2200548898864531E-3</v>
      </c>
      <c r="Y11">
        <f t="shared" si="25"/>
        <v>9.2410828689881951E-3</v>
      </c>
      <c r="Z11">
        <f t="shared" si="26"/>
        <v>0.91364714913994483</v>
      </c>
      <c r="AB11">
        <f t="shared" si="27"/>
        <v>477.32084498627586</v>
      </c>
      <c r="AC11">
        <f t="shared" si="2"/>
        <v>495.70893442828998</v>
      </c>
      <c r="AE11">
        <f t="shared" si="3"/>
        <v>1014.3215872953879</v>
      </c>
      <c r="AF11">
        <f t="shared" si="4"/>
        <v>-50.716079364769392</v>
      </c>
      <c r="AG11">
        <f t="shared" si="5"/>
        <v>-22.841178728498619</v>
      </c>
      <c r="AH11">
        <f t="shared" si="6"/>
        <v>-610.02744494322656</v>
      </c>
      <c r="AI11">
        <f t="shared" si="7"/>
        <v>330.73688425889327</v>
      </c>
      <c r="AJ11">
        <f t="shared" si="8"/>
        <v>-18.38808944201412</v>
      </c>
      <c r="AK11">
        <f t="shared" si="32"/>
        <v>100.86484470418262</v>
      </c>
      <c r="AL11">
        <f t="shared" si="9"/>
        <v>413.21363952106174</v>
      </c>
      <c r="AN11">
        <f t="shared" si="10"/>
        <v>525.9119081719532</v>
      </c>
      <c r="AO11">
        <f t="shared" si="11"/>
        <v>-26.295595408597663</v>
      </c>
      <c r="AP11">
        <f t="shared" si="12"/>
        <v>-11.842839628437392</v>
      </c>
      <c r="AQ11">
        <f t="shared" si="13"/>
        <v>-316.2909097328764</v>
      </c>
      <c r="AR11">
        <f t="shared" si="14"/>
        <v>171.48256340204176</v>
      </c>
      <c r="AS11">
        <f t="shared" si="15"/>
        <v>-9.5339735713127176</v>
      </c>
      <c r="AT11">
        <f t="shared" si="16"/>
        <v>52.297046232928587</v>
      </c>
      <c r="AU11">
        <f t="shared" si="17"/>
        <v>214.24563606365763</v>
      </c>
      <c r="AW11">
        <v>8</v>
      </c>
      <c r="AX11">
        <f>(R11*SUMPRODUCT(K12:$K$23, X12:$X$23)-$AZ$3*SUMPRODUCT(K11:$K$22, W12:$W$23))/Z11</f>
        <v>542.56058796322191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8.5570000000000007E-2</v>
      </c>
      <c r="I12" s="1">
        <f t="shared" si="19"/>
        <v>1.0855699999999999</v>
      </c>
      <c r="J12">
        <f t="shared" si="20"/>
        <v>0.92117505089492158</v>
      </c>
      <c r="K12">
        <f t="shared" si="28"/>
        <v>0.47761669952062469</v>
      </c>
      <c r="L12" s="2">
        <v>9</v>
      </c>
      <c r="M12" s="8">
        <v>1.3639489999999999E-3</v>
      </c>
      <c r="O12">
        <f t="shared" si="29"/>
        <v>1110.1896265426014</v>
      </c>
      <c r="P12">
        <f t="shared" si="30"/>
        <v>55.509481327130075</v>
      </c>
      <c r="Q12" s="5">
        <f t="shared" si="31"/>
        <v>25</v>
      </c>
      <c r="R12">
        <f t="shared" si="0"/>
        <v>500000</v>
      </c>
      <c r="S12">
        <f t="shared" si="1"/>
        <v>556.78210750108872</v>
      </c>
      <c r="U12">
        <f t="shared" si="21"/>
        <v>1.3639489999999999E-3</v>
      </c>
      <c r="V12">
        <f t="shared" si="22"/>
        <v>0.01</v>
      </c>
      <c r="W12">
        <f t="shared" si="23"/>
        <v>0.91364714913994483</v>
      </c>
      <c r="X12">
        <f t="shared" si="24"/>
        <v>1.2461681154222785E-3</v>
      </c>
      <c r="Y12">
        <f t="shared" si="25"/>
        <v>9.1364714913994491E-3</v>
      </c>
      <c r="Z12">
        <f t="shared" si="26"/>
        <v>0.90326450953312309</v>
      </c>
      <c r="AB12">
        <f t="shared" si="27"/>
        <v>495.70893442828998</v>
      </c>
      <c r="AC12">
        <f t="shared" si="2"/>
        <v>502.92151724878954</v>
      </c>
      <c r="AE12">
        <f t="shared" si="3"/>
        <v>1002.794888507764</v>
      </c>
      <c r="AF12">
        <f t="shared" si="4"/>
        <v>-50.139744425388201</v>
      </c>
      <c r="AG12">
        <f t="shared" si="5"/>
        <v>-22.581612738328076</v>
      </c>
      <c r="AH12">
        <f t="shared" si="6"/>
        <v>-623.08405771113928</v>
      </c>
      <c r="AI12">
        <f t="shared" si="7"/>
        <v>306.98947363290836</v>
      </c>
      <c r="AJ12">
        <f t="shared" si="8"/>
        <v>-7.2125828204995628</v>
      </c>
      <c r="AK12">
        <f t="shared" si="32"/>
        <v>101.38548549574661</v>
      </c>
      <c r="AL12">
        <f t="shared" si="9"/>
        <v>401.16237630815539</v>
      </c>
      <c r="AN12">
        <f t="shared" si="10"/>
        <v>478.95158494523105</v>
      </c>
      <c r="AO12">
        <f t="shared" si="11"/>
        <v>-23.947579247261555</v>
      </c>
      <c r="AP12">
        <f t="shared" si="12"/>
        <v>-10.785355345933151</v>
      </c>
      <c r="AQ12">
        <f t="shared" si="13"/>
        <v>-297.59535116791278</v>
      </c>
      <c r="AR12">
        <f t="shared" si="14"/>
        <v>146.62329918412354</v>
      </c>
      <c r="AS12">
        <f t="shared" si="15"/>
        <v>-3.4448500017461594</v>
      </c>
      <c r="AT12">
        <f t="shared" si="16"/>
        <v>48.423400961774661</v>
      </c>
      <c r="AU12">
        <f t="shared" si="17"/>
        <v>191.60185014415202</v>
      </c>
      <c r="AW12">
        <v>9</v>
      </c>
      <c r="AX12">
        <f>(R12*SUMPRODUCT(K13:$K$23, X13:$X$23)-$AZ$3*SUMPRODUCT(K12:$K$22, W13:$W$23))/Z12</f>
        <v>556.78210750108872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8.5570000000000007E-2</v>
      </c>
      <c r="I13" s="1">
        <f t="shared" si="19"/>
        <v>1.0855699999999999</v>
      </c>
      <c r="J13">
        <f t="shared" si="20"/>
        <v>0.92117505089492158</v>
      </c>
      <c r="K13">
        <f t="shared" si="28"/>
        <v>0.43996858748917589</v>
      </c>
      <c r="L13" s="2">
        <v>10</v>
      </c>
      <c r="M13" s="8">
        <v>1.4095469999999999E-3</v>
      </c>
      <c r="O13">
        <f t="shared" si="29"/>
        <v>1110.1896265426014</v>
      </c>
      <c r="P13">
        <f t="shared" si="30"/>
        <v>55.509481327130075</v>
      </c>
      <c r="Q13" s="5">
        <f t="shared" si="31"/>
        <v>25</v>
      </c>
      <c r="R13">
        <f t="shared" si="0"/>
        <v>500000</v>
      </c>
      <c r="S13">
        <f t="shared" si="1"/>
        <v>560.41738229294924</v>
      </c>
      <c r="U13">
        <f t="shared" si="21"/>
        <v>1.4095469999999999E-3</v>
      </c>
      <c r="V13">
        <f t="shared" si="22"/>
        <v>0.01</v>
      </c>
      <c r="W13">
        <f t="shared" si="23"/>
        <v>0.90326450953312309</v>
      </c>
      <c r="X13">
        <f t="shared" si="24"/>
        <v>1.273193779618885E-3</v>
      </c>
      <c r="Y13">
        <f t="shared" si="25"/>
        <v>9.0326450953312314E-3</v>
      </c>
      <c r="Z13">
        <f t="shared" si="26"/>
        <v>0.89295867065817303</v>
      </c>
      <c r="AB13">
        <f t="shared" si="27"/>
        <v>502.92151724878954</v>
      </c>
      <c r="AC13">
        <f t="shared" si="2"/>
        <v>500.42956070604509</v>
      </c>
      <c r="AE13">
        <f t="shared" si="3"/>
        <v>991.35345309597494</v>
      </c>
      <c r="AF13">
        <f t="shared" si="4"/>
        <v>-49.567672654798749</v>
      </c>
      <c r="AG13">
        <f t="shared" si="5"/>
        <v>-22.323966766454326</v>
      </c>
      <c r="AH13">
        <f t="shared" si="6"/>
        <v>-636.59688980944247</v>
      </c>
      <c r="AI13">
        <f t="shared" si="7"/>
        <v>282.86492386527937</v>
      </c>
      <c r="AJ13">
        <f t="shared" si="8"/>
        <v>2.4919565427444468</v>
      </c>
      <c r="AK13">
        <f t="shared" si="32"/>
        <v>101.12951083829761</v>
      </c>
      <c r="AL13">
        <f t="shared" si="9"/>
        <v>386.48639124632143</v>
      </c>
      <c r="AN13">
        <f t="shared" si="10"/>
        <v>436.16437846115309</v>
      </c>
      <c r="AO13">
        <f t="shared" si="11"/>
        <v>-21.808218923057655</v>
      </c>
      <c r="AP13">
        <f t="shared" si="12"/>
        <v>-9.8218441253922144</v>
      </c>
      <c r="AQ13">
        <f t="shared" si="13"/>
        <v>-280.08263440946297</v>
      </c>
      <c r="AR13">
        <f t="shared" si="14"/>
        <v>124.45168100324024</v>
      </c>
      <c r="AS13">
        <f t="shared" si="15"/>
        <v>1.0963826001956845</v>
      </c>
      <c r="AT13">
        <f t="shared" si="16"/>
        <v>44.493808036997102</v>
      </c>
      <c r="AU13">
        <f t="shared" si="17"/>
        <v>170.04187164043304</v>
      </c>
      <c r="AW13">
        <v>10</v>
      </c>
      <c r="AX13">
        <f>(R13*SUMPRODUCT(K14:$K$23, X14:$X$23)-$AZ$3*SUMPRODUCT(K13:$K$22, W14:$W$23))/Z13</f>
        <v>560.41738229294924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0.40528808597250837</v>
      </c>
      <c r="L14" s="2">
        <v>11</v>
      </c>
      <c r="M14" s="8">
        <v>1.462746E-3</v>
      </c>
      <c r="O14">
        <f t="shared" si="29"/>
        <v>1110.1896265426014</v>
      </c>
      <c r="P14">
        <f t="shared" si="30"/>
        <v>55.509481327130075</v>
      </c>
      <c r="Q14" s="5">
        <f t="shared" si="31"/>
        <v>25</v>
      </c>
      <c r="R14">
        <f t="shared" si="0"/>
        <v>500000</v>
      </c>
      <c r="S14">
        <f t="shared" si="1"/>
        <v>553.43948939612062</v>
      </c>
      <c r="U14">
        <f t="shared" si="21"/>
        <v>1.462746E-3</v>
      </c>
      <c r="V14">
        <f t="shared" si="22"/>
        <v>0.01</v>
      </c>
      <c r="W14">
        <f t="shared" si="23"/>
        <v>0.89295867065817303</v>
      </c>
      <c r="X14">
        <f t="shared" si="24"/>
        <v>1.30617172367056E-3</v>
      </c>
      <c r="Y14">
        <f t="shared" si="25"/>
        <v>8.9295867065817304E-3</v>
      </c>
      <c r="Z14">
        <f t="shared" si="26"/>
        <v>0.88272291222792076</v>
      </c>
      <c r="AB14">
        <f t="shared" si="27"/>
        <v>500.42956070604509</v>
      </c>
      <c r="AC14">
        <f t="shared" si="2"/>
        <v>488.53371782167704</v>
      </c>
      <c r="AE14">
        <f t="shared" si="3"/>
        <v>979.98982026691294</v>
      </c>
      <c r="AF14">
        <f t="shared" si="4"/>
        <v>-48.999491013345647</v>
      </c>
      <c r="AG14">
        <f t="shared" si="5"/>
        <v>-22.068072805698019</v>
      </c>
      <c r="AH14">
        <f t="shared" si="6"/>
        <v>-653.08586183527996</v>
      </c>
      <c r="AI14">
        <f t="shared" si="7"/>
        <v>255.8363946125894</v>
      </c>
      <c r="AJ14">
        <f t="shared" si="8"/>
        <v>11.895842884368051</v>
      </c>
      <c r="AK14">
        <f t="shared" si="32"/>
        <v>100.19939229717288</v>
      </c>
      <c r="AL14">
        <f t="shared" si="9"/>
        <v>367.93162979413034</v>
      </c>
      <c r="AN14">
        <f t="shared" si="10"/>
        <v>397.17819852851966</v>
      </c>
      <c r="AO14">
        <f t="shared" si="11"/>
        <v>-19.858909926425984</v>
      </c>
      <c r="AP14">
        <f t="shared" si="12"/>
        <v>-8.9439269885233124</v>
      </c>
      <c r="AQ14">
        <f t="shared" si="13"/>
        <v>-264.68791891892664</v>
      </c>
      <c r="AR14">
        <f t="shared" si="14"/>
        <v>103.68744269464371</v>
      </c>
      <c r="AS14">
        <f t="shared" si="15"/>
        <v>4.8212433936352106</v>
      </c>
      <c r="AT14">
        <f t="shared" si="16"/>
        <v>40.609619919729695</v>
      </c>
      <c r="AU14">
        <f t="shared" si="17"/>
        <v>149.11830600800863</v>
      </c>
      <c r="AW14">
        <v>11</v>
      </c>
      <c r="AX14">
        <f>(R14*SUMPRODUCT(K15:$K$23, X15:$X$23)-$AZ$3*SUMPRODUCT(K14:$K$22, W15:$W$23))/Z14</f>
        <v>553.43948939612062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0.37334127322283073</v>
      </c>
      <c r="L15" s="2">
        <v>12</v>
      </c>
      <c r="M15" s="8">
        <v>1.535893E-3</v>
      </c>
      <c r="O15">
        <f t="shared" si="29"/>
        <v>1110.1896265426014</v>
      </c>
      <c r="P15">
        <f t="shared" si="30"/>
        <v>55.509481327130075</v>
      </c>
      <c r="Q15" s="5">
        <f t="shared" si="31"/>
        <v>25</v>
      </c>
      <c r="R15">
        <f t="shared" si="0"/>
        <v>500000</v>
      </c>
      <c r="S15">
        <f t="shared" si="1"/>
        <v>533.66971235674782</v>
      </c>
      <c r="U15">
        <f t="shared" si="21"/>
        <v>1.535893E-3</v>
      </c>
      <c r="V15">
        <f t="shared" si="22"/>
        <v>0.01</v>
      </c>
      <c r="W15">
        <f t="shared" si="23"/>
        <v>0.88272291222792076</v>
      </c>
      <c r="X15">
        <f t="shared" si="24"/>
        <v>1.3557679418304779E-3</v>
      </c>
      <c r="Y15">
        <f t="shared" si="25"/>
        <v>8.8272291222792083E-3</v>
      </c>
      <c r="Z15">
        <f t="shared" si="26"/>
        <v>0.87253991516381113</v>
      </c>
      <c r="AB15">
        <f t="shared" si="27"/>
        <v>488.53371782167704</v>
      </c>
      <c r="AC15">
        <f t="shared" si="2"/>
        <v>465.64812554525224</v>
      </c>
      <c r="AE15">
        <f t="shared" si="3"/>
        <v>968.68476255922462</v>
      </c>
      <c r="AF15">
        <f t="shared" si="4"/>
        <v>-48.434238127961237</v>
      </c>
      <c r="AG15">
        <f t="shared" si="5"/>
        <v>-21.81349787909528</v>
      </c>
      <c r="AH15">
        <f t="shared" si="6"/>
        <v>-677.88397091523893</v>
      </c>
      <c r="AI15">
        <f t="shared" si="7"/>
        <v>220.55305563692912</v>
      </c>
      <c r="AJ15">
        <f t="shared" si="8"/>
        <v>22.885592276424802</v>
      </c>
      <c r="AK15">
        <f t="shared" si="32"/>
        <v>98.614896957705838</v>
      </c>
      <c r="AL15">
        <f t="shared" si="9"/>
        <v>342.05354487105978</v>
      </c>
      <c r="AN15">
        <f t="shared" si="10"/>
        <v>361.65000260541638</v>
      </c>
      <c r="AO15">
        <f t="shared" si="11"/>
        <v>-18.082500130270823</v>
      </c>
      <c r="AP15">
        <f t="shared" si="12"/>
        <v>-8.1438790716249496</v>
      </c>
      <c r="AQ15">
        <f t="shared" si="13"/>
        <v>-253.08206479884365</v>
      </c>
      <c r="AR15">
        <f t="shared" si="14"/>
        <v>82.341558604676933</v>
      </c>
      <c r="AS15">
        <f t="shared" si="15"/>
        <v>8.5441361589390166</v>
      </c>
      <c r="AT15">
        <f t="shared" si="16"/>
        <v>36.817011188928156</v>
      </c>
      <c r="AU15">
        <f t="shared" si="17"/>
        <v>127.70270595254412</v>
      </c>
      <c r="AW15">
        <v>12</v>
      </c>
      <c r="AX15">
        <f>(R15*SUMPRODUCT(K16:$K$23, X16:$X$23)-$AZ$3*SUMPRODUCT(K15:$K$22, W16:$W$23))/Z15</f>
        <v>533.66971235674782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0.3439126663622159</v>
      </c>
      <c r="L16" s="2">
        <v>13</v>
      </c>
      <c r="M16" s="8">
        <v>1.6204399999999999E-3</v>
      </c>
      <c r="O16">
        <f t="shared" si="29"/>
        <v>1110.1896265426014</v>
      </c>
      <c r="P16">
        <f t="shared" si="30"/>
        <v>55.509481327130075</v>
      </c>
      <c r="Q16" s="5">
        <f t="shared" si="31"/>
        <v>25</v>
      </c>
      <c r="R16">
        <f t="shared" si="0"/>
        <v>500000</v>
      </c>
      <c r="S16">
        <f t="shared" si="1"/>
        <v>501.07148380248719</v>
      </c>
      <c r="U16">
        <f t="shared" si="21"/>
        <v>1.6204399999999999E-3</v>
      </c>
      <c r="V16">
        <f t="shared" si="22"/>
        <v>0.01</v>
      </c>
      <c r="W16">
        <f t="shared" si="23"/>
        <v>0.87253991516381113</v>
      </c>
      <c r="X16">
        <f t="shared" si="24"/>
        <v>1.4138985801280461E-3</v>
      </c>
      <c r="Y16">
        <f t="shared" si="25"/>
        <v>8.7253991516381118E-3</v>
      </c>
      <c r="Z16">
        <f t="shared" si="26"/>
        <v>0.86240061743204499</v>
      </c>
      <c r="AB16">
        <f t="shared" si="27"/>
        <v>465.64812554525224</v>
      </c>
      <c r="AC16">
        <f t="shared" si="2"/>
        <v>432.1243570088559</v>
      </c>
      <c r="AE16">
        <f t="shared" si="3"/>
        <v>957.42821939699093</v>
      </c>
      <c r="AF16">
        <f t="shared" si="4"/>
        <v>-47.871410969849549</v>
      </c>
      <c r="AG16">
        <f t="shared" si="5"/>
        <v>-21.560015435801123</v>
      </c>
      <c r="AH16">
        <f t="shared" si="6"/>
        <v>-706.9492900640231</v>
      </c>
      <c r="AI16">
        <f t="shared" si="7"/>
        <v>181.04750292731717</v>
      </c>
      <c r="AJ16">
        <f t="shared" si="8"/>
        <v>33.523768536396346</v>
      </c>
      <c r="AK16">
        <f t="shared" si="32"/>
        <v>96.26434537806756</v>
      </c>
      <c r="AL16">
        <f t="shared" si="9"/>
        <v>310.83561684178107</v>
      </c>
      <c r="AN16">
        <f t="shared" si="10"/>
        <v>329.27169178324777</v>
      </c>
      <c r="AO16">
        <f t="shared" si="11"/>
        <v>-16.463584589162391</v>
      </c>
      <c r="AP16">
        <f t="shared" si="12"/>
        <v>-7.4147623953368962</v>
      </c>
      <c r="AQ16">
        <f t="shared" si="13"/>
        <v>-243.12881532879376</v>
      </c>
      <c r="AR16">
        <f t="shared" si="14"/>
        <v>62.264529469954738</v>
      </c>
      <c r="AS16">
        <f t="shared" si="15"/>
        <v>11.529248623861827</v>
      </c>
      <c r="AT16">
        <f t="shared" si="16"/>
        <v>33.106527694584472</v>
      </c>
      <c r="AU16">
        <f t="shared" si="17"/>
        <v>106.90030578840103</v>
      </c>
      <c r="AW16">
        <v>13</v>
      </c>
      <c r="AX16">
        <f>(R16*SUMPRODUCT(K17:$K$23, X17:$X$23)-$AZ$3*SUMPRODUCT(K16:$K$22, W17:$W$23))/Z16</f>
        <v>501.07148380248719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0.31680376793962239</v>
      </c>
      <c r="L17" s="2">
        <v>14</v>
      </c>
      <c r="M17" s="8">
        <v>1.706887E-3</v>
      </c>
      <c r="O17">
        <f t="shared" si="29"/>
        <v>1110.1896265426014</v>
      </c>
      <c r="P17">
        <f t="shared" si="30"/>
        <v>55.509481327130075</v>
      </c>
      <c r="Q17" s="5">
        <f t="shared" si="31"/>
        <v>25</v>
      </c>
      <c r="R17">
        <f t="shared" si="0"/>
        <v>500000</v>
      </c>
      <c r="S17">
        <f t="shared" si="1"/>
        <v>457.33976690406428</v>
      </c>
      <c r="U17">
        <f t="shared" si="21"/>
        <v>1.706887E-3</v>
      </c>
      <c r="V17">
        <f t="shared" si="22"/>
        <v>0.01</v>
      </c>
      <c r="W17">
        <f t="shared" si="23"/>
        <v>0.86240061743204499</v>
      </c>
      <c r="X17">
        <f t="shared" si="24"/>
        <v>1.4720204026867311E-3</v>
      </c>
      <c r="Y17">
        <f t="shared" si="25"/>
        <v>8.6240061743204505E-3</v>
      </c>
      <c r="Z17">
        <f t="shared" si="26"/>
        <v>0.85230459085503785</v>
      </c>
      <c r="AB17">
        <f t="shared" si="27"/>
        <v>432.1243570088559</v>
      </c>
      <c r="AC17">
        <f t="shared" si="2"/>
        <v>389.79278291290689</v>
      </c>
      <c r="AE17">
        <f t="shared" si="3"/>
        <v>946.2197154218992</v>
      </c>
      <c r="AF17">
        <f t="shared" si="4"/>
        <v>-47.310985771094963</v>
      </c>
      <c r="AG17">
        <f t="shared" si="5"/>
        <v>-21.307614771375945</v>
      </c>
      <c r="AH17">
        <f t="shared" si="6"/>
        <v>-736.01020134336557</v>
      </c>
      <c r="AI17">
        <f t="shared" si="7"/>
        <v>141.59091353606277</v>
      </c>
      <c r="AJ17">
        <f t="shared" si="8"/>
        <v>42.331574095949009</v>
      </c>
      <c r="AK17">
        <f t="shared" si="32"/>
        <v>93.172316066176222</v>
      </c>
      <c r="AL17">
        <f t="shared" si="9"/>
        <v>277.094803698188</v>
      </c>
      <c r="AN17">
        <f t="shared" si="10"/>
        <v>299.76597114441489</v>
      </c>
      <c r="AO17">
        <f t="shared" si="11"/>
        <v>-14.988298557220746</v>
      </c>
      <c r="AP17">
        <f t="shared" si="12"/>
        <v>-6.7503326453778554</v>
      </c>
      <c r="AQ17">
        <f t="shared" si="13"/>
        <v>-233.17080502757833</v>
      </c>
      <c r="AR17">
        <f t="shared" si="14"/>
        <v>44.856534914237969</v>
      </c>
      <c r="AS17">
        <f t="shared" si="15"/>
        <v>13.410802176411961</v>
      </c>
      <c r="AT17">
        <f t="shared" si="16"/>
        <v>29.517340797426044</v>
      </c>
      <c r="AU17">
        <f t="shared" si="17"/>
        <v>87.784677888075976</v>
      </c>
      <c r="AW17">
        <v>14</v>
      </c>
      <c r="AX17">
        <f>(R17*SUMPRODUCT(K18:$K$23, X18:$X$23)-$AZ$3*SUMPRODUCT(K17:$K$22, W18:$W$23))/Z17</f>
        <v>457.33976690406428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0.2918317270554846</v>
      </c>
      <c r="L18" s="2">
        <v>15</v>
      </c>
      <c r="M18" s="8">
        <v>1.7980839999999999E-3</v>
      </c>
      <c r="O18">
        <f t="shared" si="29"/>
        <v>1110.1896265426014</v>
      </c>
      <c r="P18">
        <f t="shared" si="30"/>
        <v>55.509481327130075</v>
      </c>
      <c r="Q18" s="5">
        <f t="shared" si="31"/>
        <v>25</v>
      </c>
      <c r="R18">
        <f t="shared" si="0"/>
        <v>500000</v>
      </c>
      <c r="S18">
        <f t="shared" si="1"/>
        <v>403.57755907493254</v>
      </c>
      <c r="U18">
        <f t="shared" si="21"/>
        <v>1.7980839999999999E-3</v>
      </c>
      <c r="V18">
        <f t="shared" si="22"/>
        <v>0.01</v>
      </c>
      <c r="W18">
        <f t="shared" si="23"/>
        <v>0.85230459085503785</v>
      </c>
      <c r="X18">
        <f t="shared" si="24"/>
        <v>1.5325152479429898E-3</v>
      </c>
      <c r="Y18">
        <f t="shared" si="25"/>
        <v>8.523045908550379E-3</v>
      </c>
      <c r="Z18">
        <f t="shared" si="26"/>
        <v>0.84224902969854454</v>
      </c>
      <c r="AB18">
        <f t="shared" si="27"/>
        <v>389.79278291290689</v>
      </c>
      <c r="AC18">
        <f t="shared" si="2"/>
        <v>339.91280753896899</v>
      </c>
      <c r="AE18">
        <f t="shared" si="3"/>
        <v>935.05613573689561</v>
      </c>
      <c r="AF18">
        <f t="shared" si="4"/>
        <v>-46.752806786844779</v>
      </c>
      <c r="AG18">
        <f t="shared" si="5"/>
        <v>-21.056225742463614</v>
      </c>
      <c r="AH18">
        <f t="shared" si="6"/>
        <v>-766.25762397149492</v>
      </c>
      <c r="AI18">
        <f t="shared" si="7"/>
        <v>100.98947923609228</v>
      </c>
      <c r="AJ18">
        <f t="shared" si="8"/>
        <v>49.879975373937896</v>
      </c>
      <c r="AK18">
        <f t="shared" si="32"/>
        <v>89.466727830407052</v>
      </c>
      <c r="AL18">
        <f t="shared" si="9"/>
        <v>240.33618244043723</v>
      </c>
      <c r="AN18">
        <f t="shared" si="10"/>
        <v>272.87904698592587</v>
      </c>
      <c r="AO18">
        <f t="shared" si="11"/>
        <v>-13.643952349296294</v>
      </c>
      <c r="AP18">
        <f t="shared" si="12"/>
        <v>-6.1448747236933103</v>
      </c>
      <c r="AQ18">
        <f t="shared" si="13"/>
        <v>-223.61828577303345</v>
      </c>
      <c r="AR18">
        <f t="shared" si="14"/>
        <v>29.47193413990281</v>
      </c>
      <c r="AS18">
        <f t="shared" si="15"/>
        <v>14.556559358861337</v>
      </c>
      <c r="AT18">
        <f t="shared" si="16"/>
        <v>26.109229696750678</v>
      </c>
      <c r="AU18">
        <f t="shared" si="17"/>
        <v>70.137723195514823</v>
      </c>
      <c r="AW18">
        <v>15</v>
      </c>
      <c r="AX18">
        <f>(R18*SUMPRODUCT(K19:$K$23, X19:$X$23)-$AZ$3*SUMPRODUCT(K18:$K$22, W19:$W$23))/Z18</f>
        <v>403.57755907493254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0.26882810602308888</v>
      </c>
      <c r="L19" s="2">
        <v>16</v>
      </c>
      <c r="M19" s="8">
        <v>1.9035300000000001E-3</v>
      </c>
      <c r="O19">
        <f t="shared" si="29"/>
        <v>1110.1896265426014</v>
      </c>
      <c r="P19">
        <f t="shared" si="30"/>
        <v>55.509481327130075</v>
      </c>
      <c r="Q19" s="5">
        <f t="shared" si="31"/>
        <v>25</v>
      </c>
      <c r="R19">
        <f t="shared" si="0"/>
        <v>500000</v>
      </c>
      <c r="S19">
        <f t="shared" si="1"/>
        <v>339.53527714166938</v>
      </c>
      <c r="U19">
        <f t="shared" si="21"/>
        <v>1.9035300000000001E-3</v>
      </c>
      <c r="V19">
        <f t="shared" si="22"/>
        <v>0.01</v>
      </c>
      <c r="W19">
        <f t="shared" si="23"/>
        <v>0.84224902969854454</v>
      </c>
      <c r="X19">
        <f t="shared" si="24"/>
        <v>1.6032462955020705E-3</v>
      </c>
      <c r="Y19">
        <f t="shared" si="25"/>
        <v>8.4224902969854461E-3</v>
      </c>
      <c r="Z19">
        <f t="shared" si="26"/>
        <v>0.83222329310605692</v>
      </c>
      <c r="AB19">
        <f t="shared" si="27"/>
        <v>339.91280753896899</v>
      </c>
      <c r="AC19">
        <f t="shared" si="2"/>
        <v>282.56916646851778</v>
      </c>
      <c r="AE19">
        <f t="shared" si="3"/>
        <v>923.92566697346729</v>
      </c>
      <c r="AF19">
        <f t="shared" si="4"/>
        <v>-46.196283348673369</v>
      </c>
      <c r="AG19">
        <f t="shared" si="5"/>
        <v>-20.805582327651422</v>
      </c>
      <c r="AH19">
        <f t="shared" si="6"/>
        <v>-801.62314775103528</v>
      </c>
      <c r="AI19">
        <f t="shared" si="7"/>
        <v>55.300653546107242</v>
      </c>
      <c r="AJ19">
        <f t="shared" si="8"/>
        <v>57.343641070451213</v>
      </c>
      <c r="AK19">
        <f t="shared" si="32"/>
        <v>85.234953381463413</v>
      </c>
      <c r="AL19">
        <f t="shared" si="9"/>
        <v>197.87924799802187</v>
      </c>
      <c r="AN19">
        <f t="shared" si="10"/>
        <v>248.37718715859637</v>
      </c>
      <c r="AO19">
        <f t="shared" si="11"/>
        <v>-12.41885935792982</v>
      </c>
      <c r="AP19">
        <f t="shared" si="12"/>
        <v>-5.5931252918499803</v>
      </c>
      <c r="AQ19">
        <f t="shared" si="13"/>
        <v>-215.49883255417754</v>
      </c>
      <c r="AR19">
        <f t="shared" si="14"/>
        <v>14.866369954639023</v>
      </c>
      <c r="AS19">
        <f t="shared" si="15"/>
        <v>15.415582421437213</v>
      </c>
      <c r="AT19">
        <f t="shared" si="16"/>
        <v>22.913551084505084</v>
      </c>
      <c r="AU19">
        <f t="shared" si="17"/>
        <v>53.195503460581321</v>
      </c>
      <c r="AW19">
        <v>16</v>
      </c>
      <c r="AX19">
        <f>(R19*SUMPRODUCT(K20:$K$23, X20:$X$23)-$AZ$3*SUMPRODUCT(K19:$K$22, W20:$W$23))/Z19</f>
        <v>339.53527714166938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0.24763774424780427</v>
      </c>
      <c r="L20" s="2">
        <v>17</v>
      </c>
      <c r="M20" s="8">
        <v>2.008026E-3</v>
      </c>
      <c r="O20">
        <f t="shared" si="29"/>
        <v>1110.1896265426014</v>
      </c>
      <c r="P20">
        <f t="shared" si="30"/>
        <v>55.509481327130075</v>
      </c>
      <c r="Q20" s="5">
        <f t="shared" si="31"/>
        <v>25</v>
      </c>
      <c r="R20">
        <f t="shared" si="0"/>
        <v>500000</v>
      </c>
      <c r="S20">
        <f t="shared" si="1"/>
        <v>267.08664731114106</v>
      </c>
      <c r="U20">
        <f t="shared" si="21"/>
        <v>2.008026E-3</v>
      </c>
      <c r="V20">
        <f t="shared" si="22"/>
        <v>0.01</v>
      </c>
      <c r="W20">
        <f t="shared" si="23"/>
        <v>0.83222329310605692</v>
      </c>
      <c r="X20">
        <f t="shared" si="24"/>
        <v>1.671126010362583E-3</v>
      </c>
      <c r="Y20">
        <f t="shared" si="25"/>
        <v>8.3222329310605695E-3</v>
      </c>
      <c r="Z20">
        <f t="shared" si="26"/>
        <v>0.82222993416463375</v>
      </c>
      <c r="AB20">
        <f t="shared" si="27"/>
        <v>282.56916646851778</v>
      </c>
      <c r="AC20">
        <f t="shared" si="2"/>
        <v>219.60663643489227</v>
      </c>
      <c r="AE20">
        <f t="shared" si="3"/>
        <v>912.83114354238251</v>
      </c>
      <c r="AF20">
        <f t="shared" si="4"/>
        <v>-45.641557177119125</v>
      </c>
      <c r="AG20">
        <f t="shared" si="5"/>
        <v>-20.555748354115842</v>
      </c>
      <c r="AH20">
        <f t="shared" si="6"/>
        <v>-835.56300518129149</v>
      </c>
      <c r="AI20">
        <f t="shared" si="7"/>
        <v>11.070832829856045</v>
      </c>
      <c r="AJ20">
        <f t="shared" si="8"/>
        <v>62.962530033625512</v>
      </c>
      <c r="AK20">
        <f t="shared" si="32"/>
        <v>80.483112698364693</v>
      </c>
      <c r="AL20">
        <f t="shared" si="9"/>
        <v>154.51647556184625</v>
      </c>
      <c r="AN20">
        <f t="shared" si="10"/>
        <v>226.05144526597923</v>
      </c>
      <c r="AO20">
        <f t="shared" si="11"/>
        <v>-11.302572263298961</v>
      </c>
      <c r="AP20">
        <f t="shared" si="12"/>
        <v>-5.0903791537387626</v>
      </c>
      <c r="AQ20">
        <f t="shared" si="13"/>
        <v>-206.91693778001141</v>
      </c>
      <c r="AR20">
        <f t="shared" si="14"/>
        <v>2.7415560689300862</v>
      </c>
      <c r="AS20">
        <f t="shared" si="15"/>
        <v>15.59189890966165</v>
      </c>
      <c r="AT20">
        <f t="shared" si="16"/>
        <v>19.930656478664844</v>
      </c>
      <c r="AU20">
        <f t="shared" si="17"/>
        <v>38.264111457256583</v>
      </c>
      <c r="AW20">
        <v>17</v>
      </c>
      <c r="AX20">
        <f>(R20*SUMPRODUCT(K21:$K$23, X21:$X$23)-$AZ$3*SUMPRODUCT(K20:$K$22, W21:$W$23))/Z20</f>
        <v>267.08664731114106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0.22811771166097466</v>
      </c>
      <c r="L21" s="2">
        <v>18</v>
      </c>
      <c r="M21" s="8">
        <v>2.1277219999999999E-3</v>
      </c>
      <c r="O21">
        <f t="shared" si="29"/>
        <v>1110.1896265426014</v>
      </c>
      <c r="P21">
        <f t="shared" si="30"/>
        <v>55.509481327130075</v>
      </c>
      <c r="Q21" s="5">
        <f t="shared" si="31"/>
        <v>25</v>
      </c>
      <c r="R21">
        <f t="shared" si="0"/>
        <v>500000</v>
      </c>
      <c r="S21">
        <f t="shared" si="1"/>
        <v>185.99773977640493</v>
      </c>
      <c r="U21">
        <f t="shared" si="21"/>
        <v>2.1277219999999999E-3</v>
      </c>
      <c r="V21">
        <f t="shared" si="22"/>
        <v>0.01</v>
      </c>
      <c r="W21">
        <f t="shared" si="23"/>
        <v>0.82222993416463375</v>
      </c>
      <c r="X21">
        <f t="shared" si="24"/>
        <v>1.7494767199806426E-3</v>
      </c>
      <c r="Y21">
        <f t="shared" si="25"/>
        <v>8.2222993416463368E-3</v>
      </c>
      <c r="Z21">
        <f t="shared" si="26"/>
        <v>0.81225815810300683</v>
      </c>
      <c r="AB21">
        <f t="shared" si="27"/>
        <v>219.60663643489227</v>
      </c>
      <c r="AC21">
        <f t="shared" si="2"/>
        <v>151.07818152210504</v>
      </c>
      <c r="AE21">
        <f t="shared" si="3"/>
        <v>901.76058120055848</v>
      </c>
      <c r="AF21">
        <f t="shared" si="4"/>
        <v>-45.088029060027928</v>
      </c>
      <c r="AG21">
        <f t="shared" si="5"/>
        <v>-20.306453952575172</v>
      </c>
      <c r="AH21">
        <f t="shared" si="6"/>
        <v>-874.73835999032133</v>
      </c>
      <c r="AI21">
        <f t="shared" si="7"/>
        <v>-38.372261802365983</v>
      </c>
      <c r="AJ21">
        <f t="shared" si="8"/>
        <v>68.528454912787225</v>
      </c>
      <c r="AK21">
        <f t="shared" si="32"/>
        <v>75.339543200279593</v>
      </c>
      <c r="AL21">
        <f t="shared" si="9"/>
        <v>105.49573631070083</v>
      </c>
      <c r="AN21">
        <f t="shared" si="10"/>
        <v>205.70756024954193</v>
      </c>
      <c r="AO21">
        <f t="shared" si="11"/>
        <v>-10.285378012477098</v>
      </c>
      <c r="AP21">
        <f t="shared" si="12"/>
        <v>-4.6322618076104023</v>
      </c>
      <c r="AQ21">
        <f t="shared" si="13"/>
        <v>-199.54331298306599</v>
      </c>
      <c r="AR21">
        <f t="shared" si="14"/>
        <v>-8.7533925536115547</v>
      </c>
      <c r="AS21">
        <f t="shared" si="15"/>
        <v>15.632554318367299</v>
      </c>
      <c r="AT21">
        <f t="shared" si="16"/>
        <v>17.186284192430925</v>
      </c>
      <c r="AU21">
        <f t="shared" si="17"/>
        <v>24.065445957186668</v>
      </c>
      <c r="AW21">
        <v>18</v>
      </c>
      <c r="AX21">
        <f>(R21*SUMPRODUCT(K22:$K$23, X22:$X$23)-$AZ$3*SUMPRODUCT(K21:$K$22, W22:$W$23))/Z21</f>
        <v>185.99773977640493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0.21013634464933137</v>
      </c>
      <c r="L22" s="2">
        <v>19</v>
      </c>
      <c r="M22" s="8">
        <v>2.2569180000000001E-3</v>
      </c>
      <c r="O22">
        <f t="shared" si="29"/>
        <v>1110.1896265426014</v>
      </c>
      <c r="P22">
        <f t="shared" si="30"/>
        <v>55.509481327130075</v>
      </c>
      <c r="Q22" s="5">
        <f t="shared" si="31"/>
        <v>25</v>
      </c>
      <c r="R22">
        <f t="shared" si="0"/>
        <v>500000</v>
      </c>
      <c r="S22">
        <f t="shared" si="1"/>
        <v>96.835254264021188</v>
      </c>
      <c r="U22">
        <f t="shared" si="21"/>
        <v>2.2569180000000001E-3</v>
      </c>
      <c r="V22">
        <f t="shared" si="22"/>
        <v>0.01</v>
      </c>
      <c r="W22">
        <f t="shared" si="23"/>
        <v>0.81225815810300683</v>
      </c>
      <c r="X22">
        <f t="shared" si="24"/>
        <v>1.833200057669522E-3</v>
      </c>
      <c r="Y22">
        <f t="shared" si="25"/>
        <v>8.1225815810300681E-3</v>
      </c>
      <c r="Z22">
        <f t="shared" si="26"/>
        <v>0.80230237646430724</v>
      </c>
      <c r="AB22">
        <f t="shared" si="27"/>
        <v>151.07818152210504</v>
      </c>
      <c r="AC22">
        <f t="shared" si="2"/>
        <v>77.691154621549643</v>
      </c>
      <c r="AE22">
        <f t="shared" si="3"/>
        <v>890.70777570115092</v>
      </c>
      <c r="AF22">
        <f t="shared" si="4"/>
        <v>-44.535388785057549</v>
      </c>
      <c r="AG22">
        <f t="shared" si="5"/>
        <v>-20.057559411607681</v>
      </c>
      <c r="AH22">
        <f t="shared" si="6"/>
        <v>-916.60002883476102</v>
      </c>
      <c r="AI22">
        <f t="shared" si="7"/>
        <v>-90.485201330275345</v>
      </c>
      <c r="AJ22">
        <f t="shared" si="8"/>
        <v>73.387026900555398</v>
      </c>
      <c r="AK22">
        <f t="shared" si="32"/>
        <v>69.8075397906739</v>
      </c>
      <c r="AL22">
        <f t="shared" si="9"/>
        <v>52.709365360953953</v>
      </c>
      <c r="AN22">
        <f t="shared" si="10"/>
        <v>187.1700761365764</v>
      </c>
      <c r="AO22">
        <f t="shared" si="11"/>
        <v>-9.3585038068288195</v>
      </c>
      <c r="AP22">
        <f t="shared" si="12"/>
        <v>-4.2148222173420313</v>
      </c>
      <c r="AQ22">
        <f t="shared" si="13"/>
        <v>-192.61097956480842</v>
      </c>
      <c r="AR22">
        <f t="shared" si="14"/>
        <v>-19.014229452402876</v>
      </c>
      <c r="AS22">
        <f t="shared" si="15"/>
        <v>15.421281577564862</v>
      </c>
      <c r="AT22">
        <f t="shared" si="16"/>
        <v>14.669101240574964</v>
      </c>
      <c r="AU22">
        <f t="shared" si="17"/>
        <v>11.076153365736948</v>
      </c>
      <c r="AW22">
        <v>19</v>
      </c>
      <c r="AX22">
        <f>(R22*SUMPRODUCT(K23:$K$23, X23:$X$23)-$AZ$3*SUMPRODUCT(K22:$K$22, W23:$W$23))/Z22</f>
        <v>96.835254264021188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0.19357235797722061</v>
      </c>
      <c r="L23" s="2">
        <v>20</v>
      </c>
      <c r="M23" s="8">
        <v>2.397513E-3</v>
      </c>
      <c r="O23">
        <f t="shared" si="29"/>
        <v>1110.1896265426014</v>
      </c>
      <c r="P23">
        <f t="shared" si="30"/>
        <v>55.509481327130075</v>
      </c>
      <c r="Q23" s="5">
        <f t="shared" si="31"/>
        <v>25</v>
      </c>
      <c r="R23">
        <f t="shared" si="0"/>
        <v>500000</v>
      </c>
      <c r="S23">
        <f t="shared" si="1"/>
        <v>98.050840837970853</v>
      </c>
      <c r="U23">
        <f t="shared" si="21"/>
        <v>2.397513E-3</v>
      </c>
      <c r="V23">
        <f t="shared" si="22"/>
        <v>0.01</v>
      </c>
      <c r="W23">
        <f t="shared" si="23"/>
        <v>0.80230237646430724</v>
      </c>
      <c r="X23">
        <f t="shared" si="24"/>
        <v>1.9235303775040707E-3</v>
      </c>
      <c r="Y23">
        <f t="shared" si="25"/>
        <v>8.0230237646430717E-3</v>
      </c>
      <c r="Z23">
        <f t="shared" si="26"/>
        <v>0.79235582232216017</v>
      </c>
      <c r="AB23">
        <f t="shared" si="27"/>
        <v>77.691154621549643</v>
      </c>
      <c r="AC23">
        <f t="shared" si="2"/>
        <v>77.691154621549643</v>
      </c>
      <c r="AE23">
        <f t="shared" si="3"/>
        <v>879.66521447269486</v>
      </c>
      <c r="AF23">
        <f t="shared" si="4"/>
        <v>-43.983260723634743</v>
      </c>
      <c r="AG23">
        <f t="shared" si="5"/>
        <v>-19.808895558054004</v>
      </c>
      <c r="AH23">
        <f t="shared" si="6"/>
        <v>-961.76518875203533</v>
      </c>
      <c r="AI23">
        <f t="shared" si="7"/>
        <v>-145.89213056102926</v>
      </c>
      <c r="AJ23">
        <f t="shared" si="8"/>
        <v>0</v>
      </c>
      <c r="AK23">
        <f t="shared" si="32"/>
        <v>63.936117585942689</v>
      </c>
      <c r="AL23">
        <f t="shared" si="9"/>
        <v>-81.956012975086566</v>
      </c>
      <c r="AN23">
        <f t="shared" si="10"/>
        <v>170.27886979601703</v>
      </c>
      <c r="AO23">
        <f t="shared" si="11"/>
        <v>-8.5139434898008517</v>
      </c>
      <c r="AP23">
        <f t="shared" si="12"/>
        <v>-3.834454622097005</v>
      </c>
      <c r="AQ23">
        <f t="shared" si="13"/>
        <v>-186.17115540713814</v>
      </c>
      <c r="AR23">
        <f t="shared" si="14"/>
        <v>-28.240683723018964</v>
      </c>
      <c r="AS23">
        <f t="shared" si="15"/>
        <v>0</v>
      </c>
      <c r="AT23">
        <f t="shared" si="16"/>
        <v>12.376265041019769</v>
      </c>
      <c r="AU23">
        <f t="shared" si="17"/>
        <v>-15.864418681999194</v>
      </c>
      <c r="AW23">
        <v>20</v>
      </c>
      <c r="AX23">
        <f>(R23*SUMPRODUCT(K$23:$K24, X$23:$X24)-$AZ$3*SUMPRODUCT(K$22:$K23, W$23:$W24))/Z23</f>
        <v>98.050840837970853</v>
      </c>
    </row>
    <row r="25" spans="5:50" x14ac:dyDescent="0.25">
      <c r="AN25" s="6">
        <f t="shared" ref="AN25:AU25" si="33">SUM(AN3:AN23)</f>
        <v>9681.551750774599</v>
      </c>
      <c r="AO25" s="6">
        <f t="shared" si="33"/>
        <v>-1316.7198074456812</v>
      </c>
      <c r="AP25" s="6">
        <f t="shared" si="33"/>
        <v>-1715.4483097041766</v>
      </c>
      <c r="AQ25" s="6">
        <f t="shared" si="33"/>
        <v>-6098.6502722244186</v>
      </c>
      <c r="AR25" s="6">
        <f t="shared" si="33"/>
        <v>550.73336140032347</v>
      </c>
      <c r="AS25" s="6">
        <f t="shared" si="33"/>
        <v>-267.13133659758984</v>
      </c>
      <c r="AT25" s="6">
        <f t="shared" si="33"/>
        <v>776.21824530544632</v>
      </c>
      <c r="AU25" s="7">
        <f t="shared" si="33"/>
        <v>1059.8202701081798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35" priority="1" operator="lessThan">
      <formula>0</formula>
    </cfRule>
  </conditionalFormatting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B21568-C2C0-4D00-993E-75032D7A7E13}">
  <sheetPr codeName="Sheet62"/>
  <dimension ref="A1:AZ29"/>
  <sheetViews>
    <sheetView workbookViewId="0">
      <selection activeCell="B1" sqref="B1"/>
    </sheetView>
  </sheetViews>
  <sheetFormatPr defaultRowHeight="15" x14ac:dyDescent="0.25"/>
  <cols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41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f>'T.35.04.D'!C3*(1+C12)</f>
        <v>2574.7503664381384</v>
      </c>
      <c r="K3">
        <v>1</v>
      </c>
      <c r="L3" s="2">
        <v>0</v>
      </c>
      <c r="O3">
        <f>$C$3</f>
        <v>2574.7503664381384</v>
      </c>
      <c r="P3">
        <f>O3*B5</f>
        <v>2059.8002931505107</v>
      </c>
      <c r="Q3" s="5">
        <f>B8</f>
        <v>1522.432587</v>
      </c>
      <c r="R3">
        <f t="shared" ref="R3:R23" si="0">$C$6</f>
        <v>500000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2574.7503664381384</v>
      </c>
      <c r="AF3">
        <f t="shared" ref="AF3:AF23" si="4">-$Z3*P3</f>
        <v>-2059.8002931505107</v>
      </c>
      <c r="AG3">
        <f t="shared" ref="AG3:AG23" si="5">-$Z3*Q3</f>
        <v>-1522.432587</v>
      </c>
      <c r="AH3">
        <f t="shared" ref="AH3:AH23" si="6">-X3*R3</f>
        <v>0</v>
      </c>
      <c r="AI3">
        <f t="shared" ref="AI3:AI23" si="7">SUM(AE3:AH3)</f>
        <v>-1007.4825137123723</v>
      </c>
      <c r="AJ3">
        <f t="shared" ref="AJ3:AJ23" si="8">AB3-AC3</f>
        <v>0</v>
      </c>
      <c r="AL3">
        <f t="shared" ref="AL3:AL23" si="9">SUM(AI3:AK3)</f>
        <v>-1007.4825137123723</v>
      </c>
      <c r="AN3">
        <f t="shared" ref="AN3:AN23" si="10">AE3*$K3</f>
        <v>2574.7503664381384</v>
      </c>
      <c r="AO3">
        <f t="shared" ref="AO3:AO23" si="11">AF3*$K3</f>
        <v>-2059.8002931505107</v>
      </c>
      <c r="AP3">
        <f t="shared" ref="AP3:AP23" si="12">AG3*$K3</f>
        <v>-1522.432587</v>
      </c>
      <c r="AQ3">
        <f t="shared" ref="AQ3:AQ23" si="13">AH3*$K3</f>
        <v>0</v>
      </c>
      <c r="AR3">
        <f t="shared" ref="AR3:AR23" si="14">AI3*$K3</f>
        <v>-1007.4825137123723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-1007.4825137123723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1489.2373600510491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23" si="18">F4+$C$9</f>
        <v>8.5570000000000007E-2</v>
      </c>
      <c r="I4" s="1">
        <f t="shared" ref="I4:I23" si="19">1+H4</f>
        <v>1.0855699999999999</v>
      </c>
      <c r="J4">
        <f t="shared" ref="J4:J23" si="20">1/I4</f>
        <v>0.92117505089492158</v>
      </c>
      <c r="K4">
        <f>J4</f>
        <v>0.92117505089492158</v>
      </c>
      <c r="L4" s="2">
        <v>1</v>
      </c>
      <c r="M4" s="8" cm="1">
        <f t="array" ref="M4:M23">Mortalities!B11:B30</f>
        <v>1.4095469999999999E-3</v>
      </c>
      <c r="R4">
        <f t="shared" si="0"/>
        <v>500000</v>
      </c>
      <c r="S4">
        <f t="shared" si="1"/>
        <v>849.71242921678868</v>
      </c>
      <c r="U4">
        <f t="shared" ref="U4:U23" si="21">M4</f>
        <v>1.4095469999999999E-3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1.4095469999999999E-3</v>
      </c>
      <c r="Y4">
        <f t="shared" ref="Y4:Y23" si="25">V4*W4</f>
        <v>0.01</v>
      </c>
      <c r="Z4">
        <f t="shared" ref="Z4:Z23" si="26">MAX(0, W4-X4-Y4)</f>
        <v>0.98859045300000004</v>
      </c>
      <c r="AB4">
        <f t="shared" ref="AB4:AB23" si="27">AC3</f>
        <v>0</v>
      </c>
      <c r="AC4">
        <f t="shared" si="2"/>
        <v>840.01759531915559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-704.77350000000001</v>
      </c>
      <c r="AI4">
        <f t="shared" si="7"/>
        <v>-704.77350000000001</v>
      </c>
      <c r="AJ4">
        <f t="shared" si="8"/>
        <v>-840.01759531915559</v>
      </c>
      <c r="AK4">
        <f>G4*MAX(0, SUM(AB4, AE4:AF4))</f>
        <v>0</v>
      </c>
      <c r="AL4">
        <f t="shared" si="9"/>
        <v>-1544.7910953191556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-649.21976473189204</v>
      </c>
      <c r="AR4">
        <f t="shared" si="14"/>
        <v>-649.21976473189204</v>
      </c>
      <c r="AS4">
        <f t="shared" si="15"/>
        <v>-773.80325112075275</v>
      </c>
      <c r="AT4">
        <f t="shared" si="16"/>
        <v>0</v>
      </c>
      <c r="AU4">
        <f t="shared" si="17"/>
        <v>-1423.0230158526449</v>
      </c>
      <c r="AW4">
        <v>1</v>
      </c>
      <c r="AX4">
        <f>(R4*SUMPRODUCT(K5:$K$23, X5:$X$23)-$AZ$3*SUMPRODUCT(K4:$K$22, W5:$W$23))/Z4</f>
        <v>849.71242921678868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8.5570000000000007E-2</v>
      </c>
      <c r="I5" s="1">
        <f t="shared" si="19"/>
        <v>1.0855699999999999</v>
      </c>
      <c r="J5">
        <f t="shared" si="20"/>
        <v>0.92117505089492158</v>
      </c>
      <c r="K5">
        <f t="shared" ref="K5:K23" si="28">K4*J5</f>
        <v>0.84856347439126134</v>
      </c>
      <c r="L5" s="2">
        <v>2</v>
      </c>
      <c r="M5" s="8">
        <v>1.462746E-3</v>
      </c>
      <c r="O5">
        <f t="shared" ref="O5:O23" si="29">$C$3</f>
        <v>2574.7503664381384</v>
      </c>
      <c r="P5">
        <f t="shared" ref="P5:P23" si="30">O5*$C$5</f>
        <v>128.73751832190692</v>
      </c>
      <c r="Q5" s="5">
        <f t="shared" ref="Q5:Q23" si="31">$C$8</f>
        <v>25</v>
      </c>
      <c r="R5">
        <f t="shared" si="0"/>
        <v>500000</v>
      </c>
      <c r="S5">
        <f t="shared" si="1"/>
        <v>1619.5083288186081</v>
      </c>
      <c r="U5">
        <f t="shared" si="21"/>
        <v>1.462746E-3</v>
      </c>
      <c r="V5">
        <f t="shared" si="22"/>
        <v>0.01</v>
      </c>
      <c r="W5">
        <f t="shared" si="23"/>
        <v>0.98859045300000004</v>
      </c>
      <c r="X5">
        <f t="shared" si="24"/>
        <v>1.4460567307639381E-3</v>
      </c>
      <c r="Y5">
        <f t="shared" si="25"/>
        <v>9.8859045300000014E-3</v>
      </c>
      <c r="Z5">
        <f t="shared" si="26"/>
        <v>0.97725849173923607</v>
      </c>
      <c r="AB5">
        <f t="shared" si="27"/>
        <v>840.01759531915559</v>
      </c>
      <c r="AC5">
        <f t="shared" si="2"/>
        <v>1582.6782667804036</v>
      </c>
      <c r="AE5">
        <f t="shared" si="3"/>
        <v>2516.1966597103806</v>
      </c>
      <c r="AF5">
        <f t="shared" si="4"/>
        <v>-125.80983298551902</v>
      </c>
      <c r="AG5">
        <f t="shared" si="5"/>
        <v>-24.431462293480902</v>
      </c>
      <c r="AH5">
        <f t="shared" si="6"/>
        <v>-723.02836538196902</v>
      </c>
      <c r="AI5">
        <f t="shared" si="7"/>
        <v>1642.926999049412</v>
      </c>
      <c r="AJ5">
        <f t="shared" si="8"/>
        <v>-742.66067146124806</v>
      </c>
      <c r="AK5">
        <f>G5*SUM(AB5, AE5:AF5)</f>
        <v>226.12830954308123</v>
      </c>
      <c r="AL5">
        <f t="shared" si="9"/>
        <v>1126.3946371312452</v>
      </c>
      <c r="AN5">
        <f t="shared" si="10"/>
        <v>2135.1525798155267</v>
      </c>
      <c r="AO5">
        <f t="shared" si="11"/>
        <v>-106.75762899077634</v>
      </c>
      <c r="AP5">
        <f t="shared" si="12"/>
        <v>-20.731646528215247</v>
      </c>
      <c r="AQ5">
        <f t="shared" si="13"/>
        <v>-613.53546181195804</v>
      </c>
      <c r="AR5">
        <f t="shared" si="14"/>
        <v>1394.1278424845775</v>
      </c>
      <c r="AS5">
        <f t="shared" si="15"/>
        <v>-630.19471966890376</v>
      </c>
      <c r="AT5">
        <f t="shared" si="16"/>
        <v>191.88422400409962</v>
      </c>
      <c r="AU5">
        <f t="shared" si="17"/>
        <v>955.81734681977343</v>
      </c>
      <c r="AW5">
        <v>2</v>
      </c>
      <c r="AX5">
        <f>(R5*SUMPRODUCT(K6:$K$23, X6:$X$23)-$AZ$3*SUMPRODUCT(K5:$K$22, W6:$W$23))/Z5</f>
        <v>1619.5083288186081</v>
      </c>
    </row>
    <row r="6" spans="1:52" x14ac:dyDescent="0.25">
      <c r="A6" t="s">
        <v>16</v>
      </c>
      <c r="C6" s="2">
        <f>'T.26.04.D'!C6</f>
        <v>500000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8.5570000000000007E-2</v>
      </c>
      <c r="I6" s="1">
        <f t="shared" si="19"/>
        <v>1.0855699999999999</v>
      </c>
      <c r="J6">
        <f t="shared" si="20"/>
        <v>0.92117505089492158</v>
      </c>
      <c r="K6">
        <f t="shared" si="28"/>
        <v>0.7816755017099416</v>
      </c>
      <c r="L6" s="2">
        <v>3</v>
      </c>
      <c r="M6" s="8">
        <v>1.535893E-3</v>
      </c>
      <c r="O6">
        <f t="shared" si="29"/>
        <v>2574.7503664381384</v>
      </c>
      <c r="P6">
        <f t="shared" si="30"/>
        <v>128.73751832190692</v>
      </c>
      <c r="Q6" s="5">
        <f t="shared" si="31"/>
        <v>25</v>
      </c>
      <c r="R6">
        <f t="shared" si="0"/>
        <v>500000</v>
      </c>
      <c r="S6">
        <f t="shared" si="1"/>
        <v>2309.5788460257195</v>
      </c>
      <c r="U6">
        <f t="shared" si="21"/>
        <v>1.535893E-3</v>
      </c>
      <c r="V6">
        <f t="shared" si="22"/>
        <v>0.01</v>
      </c>
      <c r="W6">
        <f t="shared" si="23"/>
        <v>0.97725849173923607</v>
      </c>
      <c r="X6">
        <f t="shared" si="24"/>
        <v>1.5009644766528505E-3</v>
      </c>
      <c r="Y6">
        <f t="shared" si="25"/>
        <v>9.7725849173923608E-3</v>
      </c>
      <c r="Z6">
        <f t="shared" si="26"/>
        <v>0.96598494234519083</v>
      </c>
      <c r="AB6">
        <f t="shared" si="27"/>
        <v>1582.6782667804036</v>
      </c>
      <c r="AC6">
        <f t="shared" si="2"/>
        <v>2231.0183884198268</v>
      </c>
      <c r="AE6">
        <f t="shared" si="3"/>
        <v>2487.1700842770042</v>
      </c>
      <c r="AF6">
        <f t="shared" si="4"/>
        <v>-124.35850421385021</v>
      </c>
      <c r="AG6">
        <f t="shared" si="5"/>
        <v>-24.14962355862977</v>
      </c>
      <c r="AH6">
        <f t="shared" si="6"/>
        <v>-750.4822383264252</v>
      </c>
      <c r="AI6">
        <f t="shared" si="7"/>
        <v>1588.1797181780992</v>
      </c>
      <c r="AJ6">
        <f t="shared" si="8"/>
        <v>-648.34012163942316</v>
      </c>
      <c r="AK6">
        <f>G6*SUM(AB6, AE6:AF6)</f>
        <v>276.18428927904904</v>
      </c>
      <c r="AL6">
        <f t="shared" si="9"/>
        <v>1216.0238858177249</v>
      </c>
      <c r="AN6">
        <f t="shared" si="10"/>
        <v>1944.1599234651851</v>
      </c>
      <c r="AO6">
        <f t="shared" si="11"/>
        <v>-97.207996173259247</v>
      </c>
      <c r="AP6">
        <f t="shared" si="12"/>
        <v>-18.877169111298151</v>
      </c>
      <c r="AQ6">
        <f t="shared" si="13"/>
        <v>-586.63358016820837</v>
      </c>
      <c r="AR6">
        <f t="shared" si="14"/>
        <v>1241.4411780124194</v>
      </c>
      <c r="AS6">
        <f t="shared" si="15"/>
        <v>-506.79158986118068</v>
      </c>
      <c r="AT6">
        <f t="shared" si="16"/>
        <v>215.88649288660432</v>
      </c>
      <c r="AU6">
        <f t="shared" si="17"/>
        <v>950.53608103784291</v>
      </c>
      <c r="AW6">
        <v>3</v>
      </c>
      <c r="AX6">
        <f>(R6*SUMPRODUCT(K7:$K$23, X7:$X$23)-$AZ$3*SUMPRODUCT(K6:$K$22, W7:$W$23))/Z6</f>
        <v>2309.5788460257195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8.5570000000000007E-2</v>
      </c>
      <c r="I7" s="1">
        <f t="shared" si="19"/>
        <v>1.0855699999999999</v>
      </c>
      <c r="J7">
        <f t="shared" si="20"/>
        <v>0.92117505089492158</v>
      </c>
      <c r="K7">
        <f t="shared" si="28"/>
        <v>0.72005997007096878</v>
      </c>
      <c r="L7" s="2">
        <v>4</v>
      </c>
      <c r="M7" s="8">
        <v>1.6204399999999999E-3</v>
      </c>
      <c r="O7">
        <f t="shared" si="29"/>
        <v>2574.7503664381384</v>
      </c>
      <c r="P7">
        <f t="shared" si="30"/>
        <v>128.73751832190692</v>
      </c>
      <c r="Q7" s="5">
        <f t="shared" si="31"/>
        <v>25</v>
      </c>
      <c r="R7">
        <f t="shared" si="0"/>
        <v>500000</v>
      </c>
      <c r="S7">
        <f t="shared" si="1"/>
        <v>2924.253328000746</v>
      </c>
      <c r="U7">
        <f t="shared" si="21"/>
        <v>1.6204399999999999E-3</v>
      </c>
      <c r="V7">
        <f t="shared" si="22"/>
        <v>0.01</v>
      </c>
      <c r="W7">
        <f t="shared" si="23"/>
        <v>0.96598494234519083</v>
      </c>
      <c r="X7">
        <f t="shared" si="24"/>
        <v>1.5653206399738409E-3</v>
      </c>
      <c r="Y7">
        <f t="shared" si="25"/>
        <v>9.6598494234519088E-3</v>
      </c>
      <c r="Z7">
        <f t="shared" si="26"/>
        <v>0.95475977228176512</v>
      </c>
      <c r="AB7">
        <f t="shared" si="27"/>
        <v>2231.0183884198268</v>
      </c>
      <c r="AC7">
        <f t="shared" si="2"/>
        <v>2791.9594415361862</v>
      </c>
      <c r="AE7">
        <f t="shared" si="3"/>
        <v>2458.2680735428685</v>
      </c>
      <c r="AF7">
        <f t="shared" si="4"/>
        <v>-122.91340367714342</v>
      </c>
      <c r="AG7">
        <f t="shared" si="5"/>
        <v>-23.868994307044129</v>
      </c>
      <c r="AH7">
        <f t="shared" si="6"/>
        <v>-782.6603199869204</v>
      </c>
      <c r="AI7">
        <f t="shared" si="7"/>
        <v>1528.8253555717606</v>
      </c>
      <c r="AJ7">
        <f t="shared" si="8"/>
        <v>-560.9410531163594</v>
      </c>
      <c r="AK7">
        <f>G7*SUM(AB7, AE7:AF7)</f>
        <v>319.64611407998865</v>
      </c>
      <c r="AL7">
        <f t="shared" si="9"/>
        <v>1287.5304165353898</v>
      </c>
      <c r="AN7">
        <f t="shared" si="10"/>
        <v>1770.100435461696</v>
      </c>
      <c r="AO7">
        <f t="shared" si="11"/>
        <v>-88.505021773084792</v>
      </c>
      <c r="AP7">
        <f t="shared" si="12"/>
        <v>-17.187107326354319</v>
      </c>
      <c r="AQ7">
        <f t="shared" si="13"/>
        <v>-563.56236658551677</v>
      </c>
      <c r="AR7">
        <f t="shared" si="14"/>
        <v>1100.8459397767401</v>
      </c>
      <c r="AS7">
        <f t="shared" si="15"/>
        <v>-403.91119791854345</v>
      </c>
      <c r="AT7">
        <f t="shared" si="16"/>
        <v>230.16437133773809</v>
      </c>
      <c r="AU7">
        <f t="shared" si="17"/>
        <v>927.09911319593471</v>
      </c>
      <c r="AW7">
        <v>4</v>
      </c>
      <c r="AX7">
        <f>(R7*SUMPRODUCT(K8:$K$23, X8:$X$23)-$AZ$3*SUMPRODUCT(K7:$K$22, W8:$W$23))/Z7</f>
        <v>2924.253328000746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8.5570000000000007E-2</v>
      </c>
      <c r="I8" s="1">
        <f t="shared" si="19"/>
        <v>1.0855699999999999</v>
      </c>
      <c r="J8">
        <f t="shared" si="20"/>
        <v>0.92117505089492158</v>
      </c>
      <c r="K8">
        <f t="shared" si="28"/>
        <v>0.66330127957752039</v>
      </c>
      <c r="L8" s="2">
        <v>5</v>
      </c>
      <c r="M8" s="8">
        <v>1.706887E-3</v>
      </c>
      <c r="O8">
        <f t="shared" si="29"/>
        <v>2574.7503664381384</v>
      </c>
      <c r="P8">
        <f t="shared" si="30"/>
        <v>128.73751832190692</v>
      </c>
      <c r="Q8" s="5">
        <f t="shared" si="31"/>
        <v>25</v>
      </c>
      <c r="R8">
        <f t="shared" si="0"/>
        <v>500000</v>
      </c>
      <c r="S8">
        <f t="shared" si="1"/>
        <v>3471.1396104918067</v>
      </c>
      <c r="U8">
        <f t="shared" si="21"/>
        <v>1.706887E-3</v>
      </c>
      <c r="V8">
        <f t="shared" si="22"/>
        <v>0.01</v>
      </c>
      <c r="W8">
        <f t="shared" si="23"/>
        <v>0.95475977228176512</v>
      </c>
      <c r="X8">
        <f t="shared" si="24"/>
        <v>1.6296670434307052E-3</v>
      </c>
      <c r="Y8">
        <f t="shared" si="25"/>
        <v>9.5475977228176509E-3</v>
      </c>
      <c r="Z8">
        <f t="shared" si="26"/>
        <v>0.94358250751551676</v>
      </c>
      <c r="AB8">
        <f t="shared" si="27"/>
        <v>2791.9594415361862</v>
      </c>
      <c r="AC8">
        <f t="shared" si="2"/>
        <v>3275.306617604293</v>
      </c>
      <c r="AE8">
        <f t="shared" si="3"/>
        <v>2429.4894069901943</v>
      </c>
      <c r="AF8">
        <f t="shared" si="4"/>
        <v>-121.47447034950972</v>
      </c>
      <c r="AG8">
        <f t="shared" si="5"/>
        <v>-23.58956268788792</v>
      </c>
      <c r="AH8">
        <f t="shared" si="6"/>
        <v>-814.83352171535262</v>
      </c>
      <c r="AI8">
        <f t="shared" si="7"/>
        <v>1469.5918522374441</v>
      </c>
      <c r="AJ8">
        <f t="shared" si="8"/>
        <v>-483.34717606810682</v>
      </c>
      <c r="AK8">
        <f t="shared" ref="AK8:AK23" si="32">G8*SUM(AB8:AB8, AE8:AF8)</f>
        <v>356.99820647238101</v>
      </c>
      <c r="AL8">
        <f t="shared" si="9"/>
        <v>1343.2428826417183</v>
      </c>
      <c r="AN8">
        <f t="shared" si="10"/>
        <v>1611.483432376627</v>
      </c>
      <c r="AO8">
        <f t="shared" si="11"/>
        <v>-80.574171618831357</v>
      </c>
      <c r="AP8">
        <f t="shared" si="12"/>
        <v>-15.646987115550189</v>
      </c>
      <c r="AQ8">
        <f t="shared" si="13"/>
        <v>-540.48011759645067</v>
      </c>
      <c r="AR8">
        <f t="shared" si="14"/>
        <v>974.78215604579486</v>
      </c>
      <c r="AS8">
        <f t="shared" si="15"/>
        <v>-320.60480036615627</v>
      </c>
      <c r="AT8">
        <f t="shared" si="16"/>
        <v>236.79736716001014</v>
      </c>
      <c r="AU8">
        <f t="shared" si="17"/>
        <v>890.97472283964885</v>
      </c>
      <c r="AW8">
        <v>5</v>
      </c>
      <c r="AX8">
        <f>(R8*SUMPRODUCT(K9:$K$23, X9:$X$23)-$AZ$3*SUMPRODUCT(K8:$K$22, W9:$W$23))/Z8</f>
        <v>3471.1396104918067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8.5570000000000007E-2</v>
      </c>
      <c r="I9" s="1">
        <f t="shared" si="19"/>
        <v>1.0855699999999999</v>
      </c>
      <c r="J9">
        <f t="shared" si="20"/>
        <v>0.92117505089492158</v>
      </c>
      <c r="K9">
        <f t="shared" si="28"/>
        <v>0.61101658997348895</v>
      </c>
      <c r="L9" s="2">
        <v>6</v>
      </c>
      <c r="M9" s="8">
        <v>1.7980839999999999E-3</v>
      </c>
      <c r="O9">
        <f t="shared" si="29"/>
        <v>2574.7503664381384</v>
      </c>
      <c r="P9">
        <f t="shared" si="30"/>
        <v>128.73751832190692</v>
      </c>
      <c r="Q9" s="5">
        <f t="shared" si="31"/>
        <v>25</v>
      </c>
      <c r="R9">
        <f t="shared" si="0"/>
        <v>500000</v>
      </c>
      <c r="S9">
        <f t="shared" si="1"/>
        <v>3956.299837740215</v>
      </c>
      <c r="U9">
        <f t="shared" si="21"/>
        <v>1.7980839999999999E-3</v>
      </c>
      <c r="V9">
        <f t="shared" si="22"/>
        <v>0.01</v>
      </c>
      <c r="W9">
        <f t="shared" si="23"/>
        <v>0.94358250751551676</v>
      </c>
      <c r="X9">
        <f t="shared" si="24"/>
        <v>1.6966406094435303E-3</v>
      </c>
      <c r="Y9">
        <f t="shared" si="25"/>
        <v>9.4358250751551669E-3</v>
      </c>
      <c r="Z9">
        <f t="shared" si="26"/>
        <v>0.93245004183091806</v>
      </c>
      <c r="AB9">
        <f t="shared" si="27"/>
        <v>3275.306617604293</v>
      </c>
      <c r="AC9">
        <f t="shared" si="2"/>
        <v>3689.0519491965179</v>
      </c>
      <c r="AE9">
        <f t="shared" si="3"/>
        <v>2400.8260868894135</v>
      </c>
      <c r="AF9">
        <f t="shared" si="4"/>
        <v>-120.04130434447069</v>
      </c>
      <c r="AG9">
        <f t="shared" si="5"/>
        <v>-23.311251045772952</v>
      </c>
      <c r="AH9">
        <f t="shared" si="6"/>
        <v>-848.32030472176518</v>
      </c>
      <c r="AI9">
        <f t="shared" si="7"/>
        <v>1409.1532267774046</v>
      </c>
      <c r="AJ9">
        <f t="shared" si="8"/>
        <v>-413.74533159222483</v>
      </c>
      <c r="AK9">
        <f t="shared" si="32"/>
        <v>388.92639801044652</v>
      </c>
      <c r="AL9">
        <f t="shared" si="9"/>
        <v>1384.3342931956263</v>
      </c>
      <c r="AN9">
        <f t="shared" si="10"/>
        <v>1466.9445687305647</v>
      </c>
      <c r="AO9">
        <f t="shared" si="11"/>
        <v>-73.347228436528241</v>
      </c>
      <c r="AP9">
        <f t="shared" si="12"/>
        <v>-14.243561122004117</v>
      </c>
      <c r="AQ9">
        <f t="shared" si="13"/>
        <v>-518.33777979636398</v>
      </c>
      <c r="AR9">
        <f t="shared" si="14"/>
        <v>861.01599937566834</v>
      </c>
      <c r="AS9">
        <f t="shared" si="15"/>
        <v>-252.80526162693167</v>
      </c>
      <c r="AT9">
        <f t="shared" si="16"/>
        <v>237.64048146301496</v>
      </c>
      <c r="AU9">
        <f t="shared" si="17"/>
        <v>845.85121921175164</v>
      </c>
      <c r="AW9">
        <v>6</v>
      </c>
      <c r="AX9">
        <f>(R9*SUMPRODUCT(K10:$K$23, X10:$X$23)-$AZ$3*SUMPRODUCT(K9:$K$22, W10:$W$23))/Z9</f>
        <v>3956.299837740215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8.5570000000000007E-2</v>
      </c>
      <c r="I10" s="1">
        <f t="shared" si="19"/>
        <v>1.0855699999999999</v>
      </c>
      <c r="J10">
        <f t="shared" si="20"/>
        <v>0.92117505089492158</v>
      </c>
      <c r="K10">
        <f t="shared" si="28"/>
        <v>0.56285323836647017</v>
      </c>
      <c r="L10" s="2">
        <v>7</v>
      </c>
      <c r="M10" s="8">
        <v>1.9035300000000001E-3</v>
      </c>
      <c r="O10">
        <f t="shared" si="29"/>
        <v>2574.7503664381384</v>
      </c>
      <c r="P10">
        <f t="shared" si="30"/>
        <v>128.73751832190692</v>
      </c>
      <c r="Q10" s="5">
        <f t="shared" si="31"/>
        <v>25</v>
      </c>
      <c r="R10">
        <f t="shared" si="0"/>
        <v>500000</v>
      </c>
      <c r="S10">
        <f t="shared" si="1"/>
        <v>4382.7143302372733</v>
      </c>
      <c r="U10">
        <f t="shared" si="21"/>
        <v>1.9035300000000001E-3</v>
      </c>
      <c r="V10">
        <f t="shared" si="22"/>
        <v>0.01</v>
      </c>
      <c r="W10">
        <f t="shared" si="23"/>
        <v>0.93245004183091806</v>
      </c>
      <c r="X10">
        <f t="shared" si="24"/>
        <v>1.7749466281264076E-3</v>
      </c>
      <c r="Y10">
        <f t="shared" si="25"/>
        <v>9.3245004183091802E-3</v>
      </c>
      <c r="Z10">
        <f t="shared" si="26"/>
        <v>0.92135059478448245</v>
      </c>
      <c r="AB10">
        <f t="shared" si="27"/>
        <v>3689.0519491965179</v>
      </c>
      <c r="AC10">
        <f t="shared" si="2"/>
        <v>4038.0164549345864</v>
      </c>
      <c r="AE10">
        <f t="shared" si="3"/>
        <v>2372.2477815393431</v>
      </c>
      <c r="AF10">
        <f t="shared" si="4"/>
        <v>-118.61238907696715</v>
      </c>
      <c r="AG10">
        <f t="shared" si="5"/>
        <v>-23.03376486961206</v>
      </c>
      <c r="AH10">
        <f t="shared" si="6"/>
        <v>-887.47331406320382</v>
      </c>
      <c r="AI10">
        <f t="shared" si="7"/>
        <v>1343.1283135295598</v>
      </c>
      <c r="AJ10">
        <f t="shared" si="8"/>
        <v>-348.96450573806851</v>
      </c>
      <c r="AK10">
        <f t="shared" si="32"/>
        <v>415.98811391612264</v>
      </c>
      <c r="AL10">
        <f t="shared" si="9"/>
        <v>1410.1519217076138</v>
      </c>
      <c r="AN10">
        <f t="shared" si="10"/>
        <v>1335.227346047094</v>
      </c>
      <c r="AO10">
        <f t="shared" si="11"/>
        <v>-66.761367302354685</v>
      </c>
      <c r="AP10">
        <f t="shared" si="12"/>
        <v>-12.964629148632984</v>
      </c>
      <c r="AQ10">
        <f t="shared" si="13"/>
        <v>-499.51722878429769</v>
      </c>
      <c r="AR10">
        <f t="shared" si="14"/>
        <v>755.98412081180845</v>
      </c>
      <c r="AS10">
        <f t="shared" si="15"/>
        <v>-196.41580212962651</v>
      </c>
      <c r="AT10">
        <f t="shared" si="16"/>
        <v>234.14025703964973</v>
      </c>
      <c r="AU10">
        <f t="shared" si="17"/>
        <v>793.70857572183149</v>
      </c>
      <c r="AW10">
        <v>7</v>
      </c>
      <c r="AX10">
        <f>(R10*SUMPRODUCT(K11:$K$23, X11:$X$23)-$AZ$3*SUMPRODUCT(K10:$K$22, W11:$W$23))/Z10</f>
        <v>4382.7143302372733</v>
      </c>
    </row>
    <row r="11" spans="1:52" x14ac:dyDescent="0.25">
      <c r="A11" t="s">
        <v>33</v>
      </c>
      <c r="C11" s="24">
        <f>AU25</f>
        <v>4168.3894233089395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8.5570000000000007E-2</v>
      </c>
      <c r="I11" s="1">
        <f t="shared" si="19"/>
        <v>1.0855699999999999</v>
      </c>
      <c r="J11">
        <f t="shared" si="20"/>
        <v>0.92117505089492158</v>
      </c>
      <c r="K11">
        <f t="shared" si="28"/>
        <v>0.51848636049860453</v>
      </c>
      <c r="L11" s="2">
        <v>8</v>
      </c>
      <c r="M11" s="8">
        <v>2.008026E-3</v>
      </c>
      <c r="O11">
        <f t="shared" si="29"/>
        <v>2574.7503664381384</v>
      </c>
      <c r="P11">
        <f t="shared" si="30"/>
        <v>128.73751832190692</v>
      </c>
      <c r="Q11" s="5">
        <f t="shared" si="31"/>
        <v>25</v>
      </c>
      <c r="R11">
        <f t="shared" si="0"/>
        <v>500000</v>
      </c>
      <c r="S11">
        <f t="shared" si="1"/>
        <v>4757.497508552693</v>
      </c>
      <c r="U11">
        <f t="shared" si="21"/>
        <v>2.008026E-3</v>
      </c>
      <c r="V11">
        <f t="shared" si="22"/>
        <v>0.01</v>
      </c>
      <c r="W11">
        <f t="shared" si="23"/>
        <v>0.92135059478448245</v>
      </c>
      <c r="X11">
        <f t="shared" si="24"/>
        <v>1.8500959494427052E-3</v>
      </c>
      <c r="Y11">
        <f t="shared" si="25"/>
        <v>9.2135059478448255E-3</v>
      </c>
      <c r="Z11">
        <f t="shared" si="26"/>
        <v>0.91028699288719483</v>
      </c>
      <c r="AB11">
        <f t="shared" si="27"/>
        <v>4038.0164549345864</v>
      </c>
      <c r="AC11">
        <f t="shared" si="2"/>
        <v>4330.688100728752</v>
      </c>
      <c r="AE11">
        <f t="shared" si="3"/>
        <v>2343.761768500176</v>
      </c>
      <c r="AF11">
        <f t="shared" si="4"/>
        <v>-117.1880884250088</v>
      </c>
      <c r="AG11">
        <f t="shared" si="5"/>
        <v>-22.75717482217987</v>
      </c>
      <c r="AH11">
        <f t="shared" si="6"/>
        <v>-925.0479747213526</v>
      </c>
      <c r="AI11">
        <f t="shared" si="7"/>
        <v>1278.768530531635</v>
      </c>
      <c r="AJ11">
        <f t="shared" si="8"/>
        <v>-292.67164579416567</v>
      </c>
      <c r="AK11">
        <f t="shared" si="32"/>
        <v>438.52130945068279</v>
      </c>
      <c r="AL11">
        <f t="shared" si="9"/>
        <v>1424.6181941881521</v>
      </c>
      <c r="AN11">
        <f t="shared" si="10"/>
        <v>1215.2085092254292</v>
      </c>
      <c r="AO11">
        <f t="shared" si="11"/>
        <v>-60.76042546127146</v>
      </c>
      <c r="AP11">
        <f t="shared" si="12"/>
        <v>-11.799284748782519</v>
      </c>
      <c r="AQ11">
        <f t="shared" si="13"/>
        <v>-479.62475769987924</v>
      </c>
      <c r="AR11">
        <f t="shared" si="14"/>
        <v>663.02404131549599</v>
      </c>
      <c r="AS11">
        <f t="shared" si="15"/>
        <v>-151.74625644895369</v>
      </c>
      <c r="AT11">
        <f t="shared" si="16"/>
        <v>227.36731773816683</v>
      </c>
      <c r="AU11">
        <f t="shared" si="17"/>
        <v>738.64510260470922</v>
      </c>
      <c r="AW11">
        <v>8</v>
      </c>
      <c r="AX11">
        <f>(R11*SUMPRODUCT(K12:$K$23, X12:$X$23)-$AZ$3*SUMPRODUCT(K11:$K$22, W12:$W$23))/Z11</f>
        <v>4757.497508552693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8.5570000000000007E-2</v>
      </c>
      <c r="I12" s="1">
        <f t="shared" si="19"/>
        <v>1.0855699999999999</v>
      </c>
      <c r="J12">
        <f t="shared" si="20"/>
        <v>0.92117505089492158</v>
      </c>
      <c r="K12">
        <f t="shared" si="28"/>
        <v>0.47761669952062469</v>
      </c>
      <c r="L12" s="2">
        <v>9</v>
      </c>
      <c r="M12" s="8">
        <v>2.1277219999999999E-3</v>
      </c>
      <c r="O12">
        <f t="shared" si="29"/>
        <v>2574.7503664381384</v>
      </c>
      <c r="P12">
        <f t="shared" si="30"/>
        <v>128.73751832190692</v>
      </c>
      <c r="Q12" s="5">
        <f t="shared" si="31"/>
        <v>25</v>
      </c>
      <c r="R12">
        <f t="shared" si="0"/>
        <v>500000</v>
      </c>
      <c r="S12">
        <f t="shared" si="1"/>
        <v>5083.1763372100595</v>
      </c>
      <c r="U12">
        <f t="shared" si="21"/>
        <v>2.1277219999999999E-3</v>
      </c>
      <c r="V12">
        <f t="shared" si="22"/>
        <v>0.01</v>
      </c>
      <c r="W12">
        <f t="shared" si="23"/>
        <v>0.91028699288719483</v>
      </c>
      <c r="X12">
        <f t="shared" si="24"/>
        <v>1.9368376610799278E-3</v>
      </c>
      <c r="Y12">
        <f t="shared" si="25"/>
        <v>9.1028699288719494E-3</v>
      </c>
      <c r="Z12">
        <f t="shared" si="26"/>
        <v>0.89924728529724296</v>
      </c>
      <c r="AB12">
        <f t="shared" si="27"/>
        <v>4330.688100728752</v>
      </c>
      <c r="AC12">
        <f t="shared" si="2"/>
        <v>4571.0325219233291</v>
      </c>
      <c r="AE12">
        <f t="shared" si="3"/>
        <v>2315.3372773375777</v>
      </c>
      <c r="AF12">
        <f t="shared" si="4"/>
        <v>-115.76686386687888</v>
      </c>
      <c r="AG12">
        <f t="shared" si="5"/>
        <v>-22.481182132431073</v>
      </c>
      <c r="AH12">
        <f t="shared" si="6"/>
        <v>-968.41883053996389</v>
      </c>
      <c r="AI12">
        <f t="shared" si="7"/>
        <v>1208.6704007983039</v>
      </c>
      <c r="AJ12">
        <f t="shared" si="8"/>
        <v>-240.34442119457708</v>
      </c>
      <c r="AK12">
        <f t="shared" si="32"/>
        <v>457.11809599396156</v>
      </c>
      <c r="AL12">
        <f t="shared" si="9"/>
        <v>1425.4440755976884</v>
      </c>
      <c r="AN12">
        <f t="shared" si="10"/>
        <v>1105.8437486790431</v>
      </c>
      <c r="AO12">
        <f t="shared" si="11"/>
        <v>-55.292187433952151</v>
      </c>
      <c r="AP12">
        <f t="shared" si="12"/>
        <v>-10.737388011413769</v>
      </c>
      <c r="AQ12">
        <f t="shared" si="13"/>
        <v>-462.53300559612069</v>
      </c>
      <c r="AR12">
        <f t="shared" si="14"/>
        <v>577.28116763755656</v>
      </c>
      <c r="AS12">
        <f t="shared" si="15"/>
        <v>-114.79250919914878</v>
      </c>
      <c r="AT12">
        <f t="shared" si="16"/>
        <v>218.32723629978801</v>
      </c>
      <c r="AU12">
        <f t="shared" si="17"/>
        <v>680.81589473819577</v>
      </c>
      <c r="AW12">
        <v>9</v>
      </c>
      <c r="AX12">
        <f>(R12*SUMPRODUCT(K13:$K$23, X13:$X$23)-$AZ$3*SUMPRODUCT(K12:$K$22, W13:$W$23))/Z12</f>
        <v>5083.1763372100595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8.5570000000000007E-2</v>
      </c>
      <c r="I13" s="1">
        <f t="shared" si="19"/>
        <v>1.0855699999999999</v>
      </c>
      <c r="J13">
        <f t="shared" si="20"/>
        <v>0.92117505089492158</v>
      </c>
      <c r="K13">
        <f t="shared" si="28"/>
        <v>0.43996858748917589</v>
      </c>
      <c r="L13" s="2">
        <v>10</v>
      </c>
      <c r="M13" s="8">
        <v>2.2569180000000001E-3</v>
      </c>
      <c r="O13">
        <f t="shared" si="29"/>
        <v>2574.7503664381384</v>
      </c>
      <c r="P13">
        <f t="shared" si="30"/>
        <v>128.73751832190692</v>
      </c>
      <c r="Q13" s="5">
        <f t="shared" si="31"/>
        <v>25</v>
      </c>
      <c r="R13">
        <f t="shared" si="0"/>
        <v>500000</v>
      </c>
      <c r="S13">
        <f t="shared" si="1"/>
        <v>5363.717098300066</v>
      </c>
      <c r="U13">
        <f t="shared" si="21"/>
        <v>2.2569180000000001E-3</v>
      </c>
      <c r="V13">
        <f t="shared" si="22"/>
        <v>0.01</v>
      </c>
      <c r="W13">
        <f t="shared" si="23"/>
        <v>0.89924728529724296</v>
      </c>
      <c r="X13">
        <f t="shared" si="24"/>
        <v>2.0295273846384831E-3</v>
      </c>
      <c r="Y13">
        <f t="shared" si="25"/>
        <v>8.9924728529724302E-3</v>
      </c>
      <c r="Z13">
        <f t="shared" si="26"/>
        <v>0.88822528505963205</v>
      </c>
      <c r="AB13">
        <f t="shared" si="27"/>
        <v>4571.0325219233291</v>
      </c>
      <c r="AC13">
        <f t="shared" si="2"/>
        <v>4764.1891486167988</v>
      </c>
      <c r="AE13">
        <f t="shared" si="3"/>
        <v>2286.9583781869073</v>
      </c>
      <c r="AF13">
        <f t="shared" si="4"/>
        <v>-114.34791890934538</v>
      </c>
      <c r="AG13">
        <f t="shared" si="5"/>
        <v>-22.205632126490801</v>
      </c>
      <c r="AH13">
        <f t="shared" si="6"/>
        <v>-1014.7636923192415</v>
      </c>
      <c r="AI13">
        <f t="shared" si="7"/>
        <v>1135.6411348318295</v>
      </c>
      <c r="AJ13">
        <f t="shared" si="8"/>
        <v>-193.15662669346966</v>
      </c>
      <c r="AK13">
        <f t="shared" si="32"/>
        <v>472.0550086840625</v>
      </c>
      <c r="AL13">
        <f t="shared" si="9"/>
        <v>1414.5395168224222</v>
      </c>
      <c r="AN13">
        <f t="shared" si="10"/>
        <v>1006.1898472974301</v>
      </c>
      <c r="AO13">
        <f t="shared" si="11"/>
        <v>-50.309492364871517</v>
      </c>
      <c r="AP13">
        <f t="shared" si="12"/>
        <v>-9.7697806009964232</v>
      </c>
      <c r="AQ13">
        <f t="shared" si="13"/>
        <v>-446.46414834499734</v>
      </c>
      <c r="AR13">
        <f t="shared" si="14"/>
        <v>499.64642598656479</v>
      </c>
      <c r="AS13">
        <f t="shared" si="15"/>
        <v>-84.982848210499895</v>
      </c>
      <c r="AT13">
        <f t="shared" si="16"/>
        <v>207.68937538791764</v>
      </c>
      <c r="AU13">
        <f t="shared" si="17"/>
        <v>622.35295316398242</v>
      </c>
      <c r="AW13">
        <v>10</v>
      </c>
      <c r="AX13">
        <f>(R13*SUMPRODUCT(K14:$K$23, X14:$X$23)-$AZ$3*SUMPRODUCT(K13:$K$22, W14:$W$23))/Z13</f>
        <v>5363.717098300066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0.40528808597250837</v>
      </c>
      <c r="L14" s="2">
        <v>11</v>
      </c>
      <c r="M14" s="8">
        <v>2.397513E-3</v>
      </c>
      <c r="O14">
        <f t="shared" si="29"/>
        <v>2574.7503664381384</v>
      </c>
      <c r="P14">
        <f t="shared" si="30"/>
        <v>128.73751832190692</v>
      </c>
      <c r="Q14" s="5">
        <f t="shared" si="31"/>
        <v>25</v>
      </c>
      <c r="R14">
        <f t="shared" si="0"/>
        <v>500000</v>
      </c>
      <c r="S14">
        <f t="shared" si="1"/>
        <v>5602.5507240401803</v>
      </c>
      <c r="U14">
        <f t="shared" si="21"/>
        <v>2.397513E-3</v>
      </c>
      <c r="V14">
        <f t="shared" si="22"/>
        <v>0.01</v>
      </c>
      <c r="W14">
        <f t="shared" si="23"/>
        <v>0.88822528505963205</v>
      </c>
      <c r="X14">
        <f t="shared" si="24"/>
        <v>2.1295316678591738E-3</v>
      </c>
      <c r="Y14">
        <f t="shared" si="25"/>
        <v>8.882252850596321E-3</v>
      </c>
      <c r="Z14">
        <f t="shared" si="26"/>
        <v>0.87721350054117664</v>
      </c>
      <c r="AB14">
        <f t="shared" si="27"/>
        <v>4764.1891486167988</v>
      </c>
      <c r="AC14">
        <f t="shared" si="2"/>
        <v>4914.6331325947904</v>
      </c>
      <c r="AE14">
        <f t="shared" si="3"/>
        <v>2258.6057819628768</v>
      </c>
      <c r="AF14">
        <f t="shared" si="4"/>
        <v>-112.93028909814383</v>
      </c>
      <c r="AG14">
        <f t="shared" si="5"/>
        <v>-21.930337513529416</v>
      </c>
      <c r="AH14">
        <f t="shared" si="6"/>
        <v>-1064.765833929587</v>
      </c>
      <c r="AI14">
        <f t="shared" si="7"/>
        <v>1058.9793214216163</v>
      </c>
      <c r="AJ14">
        <f t="shared" si="8"/>
        <v>-150.44398397799159</v>
      </c>
      <c r="AK14">
        <f t="shared" si="32"/>
        <v>483.69052490370728</v>
      </c>
      <c r="AL14">
        <f t="shared" si="9"/>
        <v>1392.2258623473319</v>
      </c>
      <c r="AN14">
        <f t="shared" si="10"/>
        <v>915.38601433817496</v>
      </c>
      <c r="AO14">
        <f t="shared" si="11"/>
        <v>-45.769300716908745</v>
      </c>
      <c r="AP14">
        <f t="shared" si="12"/>
        <v>-8.8881045155894363</v>
      </c>
      <c r="AQ14">
        <f t="shared" si="13"/>
        <v>-431.53690684224404</v>
      </c>
      <c r="AR14">
        <f t="shared" si="14"/>
        <v>429.1917022634326</v>
      </c>
      <c r="AS14">
        <f t="shared" si="15"/>
        <v>-60.973154312518929</v>
      </c>
      <c r="AT14">
        <f t="shared" si="16"/>
        <v>196.03400704126142</v>
      </c>
      <c r="AU14">
        <f t="shared" si="17"/>
        <v>564.25255499217508</v>
      </c>
      <c r="AW14">
        <v>11</v>
      </c>
      <c r="AX14">
        <f>(R14*SUMPRODUCT(K15:$K$23, X15:$X$23)-$AZ$3*SUMPRODUCT(K14:$K$22, W15:$W$23))/Z14</f>
        <v>5602.5507240401803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0.37334127322283073</v>
      </c>
      <c r="L15" s="2">
        <v>12</v>
      </c>
      <c r="M15" s="8">
        <v>2.5466569999999999E-3</v>
      </c>
      <c r="O15">
        <f t="shared" si="29"/>
        <v>2574.7503664381384</v>
      </c>
      <c r="P15">
        <f t="shared" si="30"/>
        <v>128.73751832190692</v>
      </c>
      <c r="Q15" s="5">
        <f t="shared" si="31"/>
        <v>25</v>
      </c>
      <c r="R15">
        <f t="shared" si="0"/>
        <v>500000</v>
      </c>
      <c r="S15">
        <f t="shared" si="1"/>
        <v>5803.5499504436848</v>
      </c>
      <c r="U15">
        <f t="shared" si="21"/>
        <v>2.5466569999999999E-3</v>
      </c>
      <c r="V15">
        <f t="shared" si="22"/>
        <v>0.01</v>
      </c>
      <c r="W15">
        <f t="shared" si="23"/>
        <v>0.87721350054117664</v>
      </c>
      <c r="X15">
        <f t="shared" si="24"/>
        <v>2.233961901647691E-3</v>
      </c>
      <c r="Y15">
        <f t="shared" si="25"/>
        <v>8.7721350054117669E-3</v>
      </c>
      <c r="Z15">
        <f t="shared" si="26"/>
        <v>0.86620740363411719</v>
      </c>
      <c r="AB15">
        <f t="shared" si="27"/>
        <v>4914.6331325947904</v>
      </c>
      <c r="AC15">
        <f t="shared" si="2"/>
        <v>5027.0779344347338</v>
      </c>
      <c r="AE15">
        <f t="shared" si="3"/>
        <v>2230.2678299183717</v>
      </c>
      <c r="AF15">
        <f t="shared" si="4"/>
        <v>-111.51339149591858</v>
      </c>
      <c r="AG15">
        <f t="shared" si="5"/>
        <v>-21.655185090852928</v>
      </c>
      <c r="AH15">
        <f t="shared" si="6"/>
        <v>-1116.9809508238454</v>
      </c>
      <c r="AI15">
        <f t="shared" si="7"/>
        <v>980.11830250775438</v>
      </c>
      <c r="AJ15">
        <f t="shared" si="8"/>
        <v>-112.44480183994347</v>
      </c>
      <c r="AK15">
        <f t="shared" si="32"/>
        <v>492.3371299712071</v>
      </c>
      <c r="AL15">
        <f t="shared" si="9"/>
        <v>1360.010630639018</v>
      </c>
      <c r="AN15">
        <f t="shared" si="10"/>
        <v>832.65103124964457</v>
      </c>
      <c r="AO15">
        <f t="shared" si="11"/>
        <v>-41.632551562482227</v>
      </c>
      <c r="AP15">
        <f t="shared" si="12"/>
        <v>-8.0847743736950939</v>
      </c>
      <c r="AQ15">
        <f t="shared" si="13"/>
        <v>-417.01509034622251</v>
      </c>
      <c r="AR15">
        <f t="shared" si="14"/>
        <v>365.91861496724459</v>
      </c>
      <c r="AS15">
        <f t="shared" si="15"/>
        <v>-41.98028548621339</v>
      </c>
      <c r="AT15">
        <f t="shared" si="16"/>
        <v>183.80977095832475</v>
      </c>
      <c r="AU15">
        <f t="shared" si="17"/>
        <v>507.74810043935594</v>
      </c>
      <c r="AW15">
        <v>12</v>
      </c>
      <c r="AX15">
        <f>(R15*SUMPRODUCT(K16:$K$23, X16:$X$23)-$AZ$3*SUMPRODUCT(K15:$K$22, W16:$W$23))/Z15</f>
        <v>5803.5499504436848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0.3439126663622159</v>
      </c>
      <c r="L16" s="2">
        <v>13</v>
      </c>
      <c r="M16" s="8">
        <v>3.8442260000000001E-3</v>
      </c>
      <c r="O16">
        <f t="shared" si="29"/>
        <v>2574.7503664381384</v>
      </c>
      <c r="P16">
        <f t="shared" si="30"/>
        <v>128.73751832190692</v>
      </c>
      <c r="Q16" s="5">
        <f t="shared" si="31"/>
        <v>25</v>
      </c>
      <c r="R16">
        <f t="shared" si="0"/>
        <v>500000</v>
      </c>
      <c r="S16">
        <f t="shared" si="1"/>
        <v>5778.5036258345472</v>
      </c>
      <c r="U16">
        <f t="shared" si="21"/>
        <v>3.8442260000000001E-3</v>
      </c>
      <c r="V16">
        <f t="shared" si="22"/>
        <v>0.01</v>
      </c>
      <c r="W16">
        <f t="shared" si="23"/>
        <v>0.86620740363411719</v>
      </c>
      <c r="X16">
        <f t="shared" si="24"/>
        <v>3.3298970224427678E-3</v>
      </c>
      <c r="Y16">
        <f t="shared" si="25"/>
        <v>8.6620740363411719E-3</v>
      </c>
      <c r="Z16">
        <f t="shared" si="26"/>
        <v>0.85421543257533328</v>
      </c>
      <c r="AB16">
        <f t="shared" si="27"/>
        <v>5027.0779344347338</v>
      </c>
      <c r="AC16">
        <f t="shared" si="2"/>
        <v>4936.0869743803896</v>
      </c>
      <c r="AE16">
        <f t="shared" si="3"/>
        <v>2199.3914980404525</v>
      </c>
      <c r="AF16">
        <f t="shared" si="4"/>
        <v>-109.96957490202261</v>
      </c>
      <c r="AG16">
        <f t="shared" si="5"/>
        <v>-21.355385814383332</v>
      </c>
      <c r="AH16">
        <f t="shared" si="6"/>
        <v>-1664.9485112213838</v>
      </c>
      <c r="AI16">
        <f t="shared" si="7"/>
        <v>403.11802610266295</v>
      </c>
      <c r="AJ16">
        <f t="shared" si="8"/>
        <v>90.990960054344214</v>
      </c>
      <c r="AK16">
        <f t="shared" si="32"/>
        <v>498.1549900301215</v>
      </c>
      <c r="AL16">
        <f t="shared" si="9"/>
        <v>992.26397618712872</v>
      </c>
      <c r="AN16">
        <f t="shared" si="10"/>
        <v>756.3985944654803</v>
      </c>
      <c r="AO16">
        <f t="shared" si="11"/>
        <v>-37.819929723274015</v>
      </c>
      <c r="AP16">
        <f t="shared" si="12"/>
        <v>-7.3443876766184131</v>
      </c>
      <c r="AQ16">
        <f t="shared" si="13"/>
        <v>-572.59688184994786</v>
      </c>
      <c r="AR16">
        <f t="shared" si="14"/>
        <v>138.63739521564017</v>
      </c>
      <c r="AS16">
        <f t="shared" si="15"/>
        <v>31.292943687147396</v>
      </c>
      <c r="AT16">
        <f t="shared" si="16"/>
        <v>171.32181088290216</v>
      </c>
      <c r="AU16">
        <f t="shared" si="17"/>
        <v>341.25214978568977</v>
      </c>
      <c r="AW16">
        <v>13</v>
      </c>
      <c r="AX16">
        <f>(R16*SUMPRODUCT(K17:$K$23, X17:$X$23)-$AZ$3*SUMPRODUCT(K16:$K$22, W17:$W$23))/Z16</f>
        <v>5778.5036258345472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0.31680376793962239</v>
      </c>
      <c r="L17" s="2">
        <v>14</v>
      </c>
      <c r="M17" s="8">
        <v>5.3300140000000001E-3</v>
      </c>
      <c r="O17">
        <f t="shared" si="29"/>
        <v>2574.7503664381384</v>
      </c>
      <c r="P17">
        <f t="shared" si="30"/>
        <v>128.73751832190692</v>
      </c>
      <c r="Q17" s="5">
        <f t="shared" si="31"/>
        <v>25</v>
      </c>
      <c r="R17">
        <f t="shared" si="0"/>
        <v>500000</v>
      </c>
      <c r="S17">
        <f t="shared" si="1"/>
        <v>5531.1800252135045</v>
      </c>
      <c r="U17">
        <f t="shared" si="21"/>
        <v>5.3300140000000001E-3</v>
      </c>
      <c r="V17">
        <f t="shared" si="22"/>
        <v>0.01</v>
      </c>
      <c r="W17">
        <f t="shared" si="23"/>
        <v>0.85421543257533328</v>
      </c>
      <c r="X17">
        <f t="shared" si="24"/>
        <v>4.5529802146425822E-3</v>
      </c>
      <c r="Y17">
        <f t="shared" si="25"/>
        <v>8.5421543257533337E-3</v>
      </c>
      <c r="Z17">
        <f t="shared" si="26"/>
        <v>0.84112029803493737</v>
      </c>
      <c r="AB17">
        <f t="shared" si="27"/>
        <v>4936.0869743803896</v>
      </c>
      <c r="AC17">
        <f t="shared" si="2"/>
        <v>4652.3877912924754</v>
      </c>
      <c r="AE17">
        <f t="shared" si="3"/>
        <v>2165.674795584011</v>
      </c>
      <c r="AF17">
        <f t="shared" si="4"/>
        <v>-108.28373977920056</v>
      </c>
      <c r="AG17">
        <f t="shared" si="5"/>
        <v>-21.028007450873435</v>
      </c>
      <c r="AH17">
        <f t="shared" si="6"/>
        <v>-2276.4901073212909</v>
      </c>
      <c r="AI17">
        <f t="shared" si="7"/>
        <v>-240.12705896735383</v>
      </c>
      <c r="AJ17">
        <f t="shared" si="8"/>
        <v>283.69918308791421</v>
      </c>
      <c r="AK17">
        <f t="shared" si="32"/>
        <v>489.54346211296405</v>
      </c>
      <c r="AL17">
        <f t="shared" si="9"/>
        <v>533.11558623352448</v>
      </c>
      <c r="AN17">
        <f t="shared" si="10"/>
        <v>686.09393537288622</v>
      </c>
      <c r="AO17">
        <f t="shared" si="11"/>
        <v>-34.304696768644312</v>
      </c>
      <c r="AP17">
        <f t="shared" si="12"/>
        <v>-6.6617519926991582</v>
      </c>
      <c r="AQ17">
        <f t="shared" si="13"/>
        <v>-721.20064367666032</v>
      </c>
      <c r="AR17">
        <f t="shared" si="14"/>
        <v>-76.073157065117584</v>
      </c>
      <c r="AS17">
        <f t="shared" si="15"/>
        <v>89.876970163644017</v>
      </c>
      <c r="AT17">
        <f t="shared" si="16"/>
        <v>155.08921336759479</v>
      </c>
      <c r="AU17">
        <f t="shared" si="17"/>
        <v>168.89302646612123</v>
      </c>
      <c r="AW17">
        <v>14</v>
      </c>
      <c r="AX17">
        <f>(R17*SUMPRODUCT(K18:$K$23, X18:$X$23)-$AZ$3*SUMPRODUCT(K17:$K$22, W18:$W$23))/Z17</f>
        <v>5531.1800252135045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0.2918317270554846</v>
      </c>
      <c r="L18" s="2">
        <v>15</v>
      </c>
      <c r="M18" s="8">
        <v>6.9004050000000001E-3</v>
      </c>
      <c r="O18">
        <f t="shared" si="29"/>
        <v>2574.7503664381384</v>
      </c>
      <c r="P18">
        <f t="shared" si="30"/>
        <v>128.73751832190692</v>
      </c>
      <c r="Q18" s="5">
        <f t="shared" si="31"/>
        <v>25</v>
      </c>
      <c r="R18">
        <f t="shared" si="0"/>
        <v>500000</v>
      </c>
      <c r="S18">
        <f t="shared" si="1"/>
        <v>5081.9850840931149</v>
      </c>
      <c r="U18">
        <f t="shared" si="21"/>
        <v>6.9004050000000001E-3</v>
      </c>
      <c r="V18">
        <f t="shared" si="22"/>
        <v>0.01</v>
      </c>
      <c r="W18">
        <f t="shared" si="23"/>
        <v>0.84112029803493737</v>
      </c>
      <c r="X18">
        <f t="shared" si="24"/>
        <v>5.804070710161772E-3</v>
      </c>
      <c r="Y18">
        <f t="shared" si="25"/>
        <v>8.4112029803493742E-3</v>
      </c>
      <c r="Z18">
        <f t="shared" si="26"/>
        <v>0.82690502434442625</v>
      </c>
      <c r="AB18">
        <f t="shared" si="27"/>
        <v>4652.3877912924754</v>
      </c>
      <c r="AC18">
        <f t="shared" si="2"/>
        <v>4202.3189996800284</v>
      </c>
      <c r="AE18">
        <f t="shared" si="3"/>
        <v>2129.0740144403494</v>
      </c>
      <c r="AF18">
        <f t="shared" si="4"/>
        <v>-106.45370072201746</v>
      </c>
      <c r="AG18">
        <f t="shared" si="5"/>
        <v>-20.672625608610655</v>
      </c>
      <c r="AH18">
        <f t="shared" si="6"/>
        <v>-2902.0353550808859</v>
      </c>
      <c r="AI18">
        <f t="shared" si="7"/>
        <v>-900.08766697116448</v>
      </c>
      <c r="AJ18">
        <f t="shared" si="8"/>
        <v>450.06879161244706</v>
      </c>
      <c r="AK18">
        <f t="shared" si="32"/>
        <v>467.25056735075651</v>
      </c>
      <c r="AL18">
        <f t="shared" si="9"/>
        <v>17.231691992039089</v>
      </c>
      <c r="AN18">
        <f t="shared" si="10"/>
        <v>621.33134666308092</v>
      </c>
      <c r="AO18">
        <f t="shared" si="11"/>
        <v>-31.066567333154044</v>
      </c>
      <c r="AP18">
        <f t="shared" si="12"/>
        <v>-6.0329280341322864</v>
      </c>
      <c r="AQ18">
        <f t="shared" si="13"/>
        <v>-846.90598964933145</v>
      </c>
      <c r="AR18">
        <f t="shared" si="14"/>
        <v>-262.67413835353682</v>
      </c>
      <c r="AS18">
        <f t="shared" si="15"/>
        <v>131.34435275003543</v>
      </c>
      <c r="AT18">
        <f t="shared" si="16"/>
        <v>136.35854003762631</v>
      </c>
      <c r="AU18">
        <f t="shared" si="17"/>
        <v>5.0287544341249308</v>
      </c>
      <c r="AW18">
        <v>15</v>
      </c>
      <c r="AX18">
        <f>(R18*SUMPRODUCT(K19:$K$23, X19:$X$23)-$AZ$3*SUMPRODUCT(K18:$K$22, W19:$W$23))/Z18</f>
        <v>5081.9850840931149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0.26882810602308888</v>
      </c>
      <c r="L19" s="2">
        <v>16</v>
      </c>
      <c r="M19" s="8">
        <v>8.6257439999999994E-3</v>
      </c>
      <c r="O19">
        <f t="shared" si="29"/>
        <v>2574.7503664381384</v>
      </c>
      <c r="P19">
        <f t="shared" si="30"/>
        <v>128.73751832190692</v>
      </c>
      <c r="Q19" s="5">
        <f t="shared" si="31"/>
        <v>25</v>
      </c>
      <c r="R19">
        <f t="shared" si="0"/>
        <v>500000</v>
      </c>
      <c r="S19">
        <f t="shared" si="1"/>
        <v>4439.8663985254907</v>
      </c>
      <c r="U19">
        <f t="shared" si="21"/>
        <v>8.6257439999999994E-3</v>
      </c>
      <c r="V19">
        <f t="shared" si="22"/>
        <v>0.01</v>
      </c>
      <c r="W19">
        <f t="shared" si="23"/>
        <v>0.82690502434442625</v>
      </c>
      <c r="X19">
        <f t="shared" si="24"/>
        <v>7.1326710523087885E-3</v>
      </c>
      <c r="Y19">
        <f t="shared" si="25"/>
        <v>8.269050243444263E-3</v>
      </c>
      <c r="Z19">
        <f t="shared" si="26"/>
        <v>0.81150330304867324</v>
      </c>
      <c r="AB19">
        <f t="shared" si="27"/>
        <v>4202.3189996800284</v>
      </c>
      <c r="AC19">
        <f t="shared" si="2"/>
        <v>3602.9662474982529</v>
      </c>
      <c r="AE19">
        <f t="shared" si="3"/>
        <v>2089.4184268903309</v>
      </c>
      <c r="AF19">
        <f t="shared" si="4"/>
        <v>-104.47092134451655</v>
      </c>
      <c r="AG19">
        <f t="shared" si="5"/>
        <v>-20.287582576216831</v>
      </c>
      <c r="AH19">
        <f t="shared" si="6"/>
        <v>-3566.3355261543943</v>
      </c>
      <c r="AI19">
        <f t="shared" si="7"/>
        <v>-1601.6756031847967</v>
      </c>
      <c r="AJ19">
        <f t="shared" si="8"/>
        <v>599.35275218177549</v>
      </c>
      <c r="AK19">
        <f t="shared" si="32"/>
        <v>433.108655365809</v>
      </c>
      <c r="AL19">
        <f t="shared" si="9"/>
        <v>-569.21419563721224</v>
      </c>
      <c r="AN19">
        <f t="shared" si="10"/>
        <v>561.69439839066945</v>
      </c>
      <c r="AO19">
        <f t="shared" si="11"/>
        <v>-28.084719919533477</v>
      </c>
      <c r="AP19">
        <f t="shared" si="12"/>
        <v>-5.4538723997513889</v>
      </c>
      <c r="AQ19">
        <f t="shared" si="13"/>
        <v>-958.73122493894198</v>
      </c>
      <c r="AR19">
        <f t="shared" si="14"/>
        <v>-430.57541886755735</v>
      </c>
      <c r="AS19">
        <f t="shared" si="15"/>
        <v>161.12286520875244</v>
      </c>
      <c r="AT19">
        <f t="shared" si="16"/>
        <v>116.43177952419717</v>
      </c>
      <c r="AU19">
        <f t="shared" si="17"/>
        <v>-153.02077413460773</v>
      </c>
      <c r="AW19">
        <v>16</v>
      </c>
      <c r="AX19">
        <f>(R19*SUMPRODUCT(K20:$K$23, X20:$X$23)-$AZ$3*SUMPRODUCT(K19:$K$22, W20:$W$23))/Z19</f>
        <v>4439.8663985254907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0.24763774424780427</v>
      </c>
      <c r="L20" s="2">
        <v>17</v>
      </c>
      <c r="M20" s="8">
        <v>1.0476563E-2</v>
      </c>
      <c r="O20">
        <f t="shared" si="29"/>
        <v>2574.7503664381384</v>
      </c>
      <c r="P20">
        <f t="shared" si="30"/>
        <v>128.73751832190692</v>
      </c>
      <c r="Q20" s="5">
        <f t="shared" si="31"/>
        <v>25</v>
      </c>
      <c r="R20">
        <f t="shared" si="0"/>
        <v>500000</v>
      </c>
      <c r="S20">
        <f t="shared" si="1"/>
        <v>3617.084501727787</v>
      </c>
      <c r="U20">
        <f t="shared" si="21"/>
        <v>1.0476563E-2</v>
      </c>
      <c r="V20">
        <f t="shared" si="22"/>
        <v>0.01</v>
      </c>
      <c r="W20">
        <f t="shared" si="23"/>
        <v>0.81150330304867324</v>
      </c>
      <c r="X20">
        <f t="shared" si="24"/>
        <v>8.5017654790975165E-3</v>
      </c>
      <c r="Y20">
        <f t="shared" si="25"/>
        <v>8.1150330304867319E-3</v>
      </c>
      <c r="Z20">
        <f t="shared" si="26"/>
        <v>0.79488650453908893</v>
      </c>
      <c r="AB20">
        <f t="shared" si="27"/>
        <v>3602.9662474982529</v>
      </c>
      <c r="AC20">
        <f t="shared" si="2"/>
        <v>2875.1716562009128</v>
      </c>
      <c r="AE20">
        <f t="shared" si="3"/>
        <v>2046.6343188387502</v>
      </c>
      <c r="AF20">
        <f t="shared" si="4"/>
        <v>-102.3317159419375</v>
      </c>
      <c r="AG20">
        <f t="shared" si="5"/>
        <v>-19.872162613477222</v>
      </c>
      <c r="AH20">
        <f t="shared" si="6"/>
        <v>-4250.8827395487579</v>
      </c>
      <c r="AI20">
        <f t="shared" si="7"/>
        <v>-2326.4522992654224</v>
      </c>
      <c r="AJ20">
        <f t="shared" si="8"/>
        <v>727.79459129734005</v>
      </c>
      <c r="AK20">
        <f t="shared" si="32"/>
        <v>388.30881952765463</v>
      </c>
      <c r="AL20">
        <f t="shared" si="9"/>
        <v>-1210.3488884404278</v>
      </c>
      <c r="AN20">
        <f t="shared" si="10"/>
        <v>506.82390601736955</v>
      </c>
      <c r="AO20">
        <f t="shared" si="11"/>
        <v>-25.341195300868474</v>
      </c>
      <c r="AP20">
        <f t="shared" si="12"/>
        <v>-4.9210975229270497</v>
      </c>
      <c r="AQ20">
        <f t="shared" si="13"/>
        <v>-1052.6790126837809</v>
      </c>
      <c r="AR20">
        <f t="shared" si="14"/>
        <v>-576.11739949020694</v>
      </c>
      <c r="AS20">
        <f t="shared" si="15"/>
        <v>180.22941086462592</v>
      </c>
      <c r="AT20">
        <f t="shared" si="16"/>
        <v>96.159920139356117</v>
      </c>
      <c r="AU20">
        <f t="shared" si="17"/>
        <v>-299.72806848622486</v>
      </c>
      <c r="AW20">
        <v>17</v>
      </c>
      <c r="AX20">
        <f>(R20*SUMPRODUCT(K21:$K$23, X21:$X$23)-$AZ$3*SUMPRODUCT(K20:$K$22, W21:$W$23))/Z20</f>
        <v>3617.084501727787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0.22811771166097466</v>
      </c>
      <c r="L21" s="2">
        <v>18</v>
      </c>
      <c r="M21" s="8">
        <v>1.2607808E-2</v>
      </c>
      <c r="O21">
        <f t="shared" si="29"/>
        <v>2574.7503664381384</v>
      </c>
      <c r="P21">
        <f t="shared" si="30"/>
        <v>128.73751832190692</v>
      </c>
      <c r="Q21" s="5">
        <f t="shared" si="31"/>
        <v>25</v>
      </c>
      <c r="R21">
        <f t="shared" si="0"/>
        <v>500000</v>
      </c>
      <c r="S21">
        <f t="shared" si="1"/>
        <v>2606.7772467021291</v>
      </c>
      <c r="U21">
        <f t="shared" si="21"/>
        <v>1.2607808E-2</v>
      </c>
      <c r="V21">
        <f t="shared" si="22"/>
        <v>0.01</v>
      </c>
      <c r="W21">
        <f t="shared" si="23"/>
        <v>0.79488650453908893</v>
      </c>
      <c r="X21">
        <f t="shared" si="24"/>
        <v>1.0021776431019962E-2</v>
      </c>
      <c r="Y21">
        <f t="shared" si="25"/>
        <v>7.9488650453908901E-3</v>
      </c>
      <c r="Z21">
        <f t="shared" si="26"/>
        <v>0.77691586306267801</v>
      </c>
      <c r="AB21">
        <f t="shared" si="27"/>
        <v>2875.1716562009128</v>
      </c>
      <c r="AC21">
        <f t="shared" si="2"/>
        <v>2025.2465944337362</v>
      </c>
      <c r="AE21">
        <f t="shared" si="3"/>
        <v>2000.3644031122328</v>
      </c>
      <c r="AF21">
        <f t="shared" si="4"/>
        <v>-100.01822015561164</v>
      </c>
      <c r="AG21">
        <f t="shared" si="5"/>
        <v>-19.422896576566949</v>
      </c>
      <c r="AH21">
        <f t="shared" si="6"/>
        <v>-5010.8882155099809</v>
      </c>
      <c r="AI21">
        <f t="shared" si="7"/>
        <v>-3129.9649291299265</v>
      </c>
      <c r="AJ21">
        <f t="shared" si="8"/>
        <v>849.92506176717666</v>
      </c>
      <c r="AK21">
        <f t="shared" si="32"/>
        <v>334.28624874102741</v>
      </c>
      <c r="AL21">
        <f t="shared" si="9"/>
        <v>-1945.7536186217221</v>
      </c>
      <c r="AN21">
        <f t="shared" si="10"/>
        <v>456.31855012603404</v>
      </c>
      <c r="AO21">
        <f t="shared" si="11"/>
        <v>-22.815927506301701</v>
      </c>
      <c r="AP21">
        <f t="shared" si="12"/>
        <v>-4.4307067208742312</v>
      </c>
      <c r="AQ21">
        <f t="shared" si="13"/>
        <v>-1143.0723531110816</v>
      </c>
      <c r="AR21">
        <f t="shared" si="14"/>
        <v>-714.00043721222357</v>
      </c>
      <c r="AS21">
        <f t="shared" si="15"/>
        <v>193.8829601736409</v>
      </c>
      <c r="AT21">
        <f t="shared" si="16"/>
        <v>76.256614102534542</v>
      </c>
      <c r="AU21">
        <f t="shared" si="17"/>
        <v>-443.86086293604808</v>
      </c>
      <c r="AW21">
        <v>18</v>
      </c>
      <c r="AX21">
        <f>(R21*SUMPRODUCT(K22:$K$23, X22:$X$23)-$AZ$3*SUMPRODUCT(K21:$K$22, W22:$W$23))/Z21</f>
        <v>2606.7772467021291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0.21013634464933137</v>
      </c>
      <c r="L22" s="2">
        <v>19</v>
      </c>
      <c r="M22" s="8">
        <v>1.5033739000000001E-2</v>
      </c>
      <c r="O22">
        <f t="shared" si="29"/>
        <v>2574.7503664381384</v>
      </c>
      <c r="P22">
        <f t="shared" si="30"/>
        <v>128.73751832190692</v>
      </c>
      <c r="Q22" s="5">
        <f t="shared" si="31"/>
        <v>25</v>
      </c>
      <c r="R22">
        <f t="shared" si="0"/>
        <v>500000</v>
      </c>
      <c r="S22">
        <f t="shared" si="1"/>
        <v>1402.029218999772</v>
      </c>
      <c r="U22">
        <f t="shared" si="21"/>
        <v>1.5033739000000001E-2</v>
      </c>
      <c r="V22">
        <f t="shared" si="22"/>
        <v>0.01</v>
      </c>
      <c r="W22">
        <f t="shared" si="23"/>
        <v>0.77691586306267801</v>
      </c>
      <c r="X22">
        <f t="shared" si="24"/>
        <v>1.1679950310244042E-2</v>
      </c>
      <c r="Y22">
        <f t="shared" si="25"/>
        <v>7.7691586306267799E-3</v>
      </c>
      <c r="Z22">
        <f t="shared" si="26"/>
        <v>0.7574667541218072</v>
      </c>
      <c r="AB22">
        <f t="shared" si="27"/>
        <v>2025.2465944337362</v>
      </c>
      <c r="AC22">
        <f t="shared" si="2"/>
        <v>1061.9905216996897</v>
      </c>
      <c r="AE22">
        <f t="shared" si="3"/>
        <v>1950.2878027398303</v>
      </c>
      <c r="AF22">
        <f t="shared" si="4"/>
        <v>-97.514390136991523</v>
      </c>
      <c r="AG22">
        <f t="shared" si="5"/>
        <v>-18.93666885304518</v>
      </c>
      <c r="AH22">
        <f t="shared" si="6"/>
        <v>-5839.9751551220206</v>
      </c>
      <c r="AI22">
        <f t="shared" si="7"/>
        <v>-4006.138411372227</v>
      </c>
      <c r="AJ22">
        <f t="shared" si="8"/>
        <v>963.25607273404648</v>
      </c>
      <c r="AK22">
        <f t="shared" si="32"/>
        <v>271.46140049256024</v>
      </c>
      <c r="AL22">
        <f t="shared" si="9"/>
        <v>-2771.4209381456203</v>
      </c>
      <c r="AN22">
        <f t="shared" si="10"/>
        <v>409.82634988192416</v>
      </c>
      <c r="AO22">
        <f t="shared" si="11"/>
        <v>-20.491317494096212</v>
      </c>
      <c r="AP22">
        <f t="shared" si="12"/>
        <v>-3.9792823726137607</v>
      </c>
      <c r="AQ22">
        <f t="shared" si="13"/>
        <v>-1227.1910319402534</v>
      </c>
      <c r="AR22">
        <f t="shared" si="14"/>
        <v>-841.83528192503911</v>
      </c>
      <c r="AS22">
        <f t="shared" si="15"/>
        <v>202.415110085603</v>
      </c>
      <c r="AT22">
        <f t="shared" si="16"/>
        <v>57.043906412894813</v>
      </c>
      <c r="AU22">
        <f t="shared" si="17"/>
        <v>-582.37626542654129</v>
      </c>
      <c r="AW22">
        <v>19</v>
      </c>
      <c r="AX22">
        <f>(R22*SUMPRODUCT(K23:$K$23, X23:$X$23)-$AZ$3*SUMPRODUCT(K22:$K$22, W23:$W$23))/Z22</f>
        <v>1402.029218999772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0.19357235797722061</v>
      </c>
      <c r="L23" s="2">
        <v>20</v>
      </c>
      <c r="M23" s="8">
        <v>1.7719183999999999E-2</v>
      </c>
      <c r="O23">
        <f t="shared" si="29"/>
        <v>2574.7503664381384</v>
      </c>
      <c r="P23">
        <f t="shared" si="30"/>
        <v>128.73751832190692</v>
      </c>
      <c r="Q23" s="5">
        <f t="shared" si="31"/>
        <v>25</v>
      </c>
      <c r="R23">
        <f t="shared" si="0"/>
        <v>500000</v>
      </c>
      <c r="S23">
        <f t="shared" si="1"/>
        <v>1442.0002903767793</v>
      </c>
      <c r="U23">
        <f t="shared" si="21"/>
        <v>1.7719183999999999E-2</v>
      </c>
      <c r="V23">
        <f t="shared" si="22"/>
        <v>0.01</v>
      </c>
      <c r="W23">
        <f t="shared" si="23"/>
        <v>0.7574667541218072</v>
      </c>
      <c r="X23">
        <f t="shared" si="24"/>
        <v>1.3421692790167059E-2</v>
      </c>
      <c r="Y23">
        <f t="shared" si="25"/>
        <v>7.5746675412180723E-3</v>
      </c>
      <c r="Z23">
        <f t="shared" si="26"/>
        <v>0.73647039379042212</v>
      </c>
      <c r="AB23">
        <f t="shared" si="27"/>
        <v>1061.9905216996897</v>
      </c>
      <c r="AC23">
        <f t="shared" si="2"/>
        <v>1061.9905216996897</v>
      </c>
      <c r="AE23">
        <f t="shared" si="3"/>
        <v>1896.2274162827293</v>
      </c>
      <c r="AF23">
        <f t="shared" si="4"/>
        <v>-94.811370814136467</v>
      </c>
      <c r="AG23">
        <f t="shared" si="5"/>
        <v>-18.411759844760553</v>
      </c>
      <c r="AH23">
        <f t="shared" si="6"/>
        <v>-6710.8463950835294</v>
      </c>
      <c r="AI23">
        <f t="shared" si="7"/>
        <v>-4927.842109459697</v>
      </c>
      <c r="AJ23">
        <f t="shared" si="8"/>
        <v>0</v>
      </c>
      <c r="AK23">
        <f t="shared" si="32"/>
        <v>200.43845970177983</v>
      </c>
      <c r="AL23">
        <f t="shared" si="9"/>
        <v>-4727.4036497579173</v>
      </c>
      <c r="AN23">
        <f t="shared" si="10"/>
        <v>367.05721223090063</v>
      </c>
      <c r="AO23">
        <f t="shared" si="11"/>
        <v>-18.352860611545029</v>
      </c>
      <c r="AP23">
        <f t="shared" si="12"/>
        <v>-3.5640077676606055</v>
      </c>
      <c r="AQ23">
        <f t="shared" si="13"/>
        <v>-1299.0343607192494</v>
      </c>
      <c r="AR23">
        <f t="shared" si="14"/>
        <v>-953.89401686755446</v>
      </c>
      <c r="AS23">
        <f t="shared" si="15"/>
        <v>0</v>
      </c>
      <c r="AT23">
        <f t="shared" si="16"/>
        <v>38.79934527379563</v>
      </c>
      <c r="AU23">
        <f t="shared" si="17"/>
        <v>-915.09467159375879</v>
      </c>
      <c r="AW23">
        <v>20</v>
      </c>
      <c r="AX23">
        <f>(R23*SUMPRODUCT(K$23:$K24, X$23:$X24)-$AZ$3*SUMPRODUCT(K$22:$K23, W$23:$W24))/Z23</f>
        <v>1442.0002903767793</v>
      </c>
    </row>
    <row r="25" spans="5:50" x14ac:dyDescent="0.25">
      <c r="AN25" s="6">
        <f t="shared" ref="AN25:AU25" si="33">SUM(AN3:AN23)</f>
        <v>22278.642096272899</v>
      </c>
      <c r="AO25" s="6">
        <f t="shared" si="33"/>
        <v>-3044.9948796422495</v>
      </c>
      <c r="AP25" s="6">
        <f t="shared" si="33"/>
        <v>-1713.7510540898097</v>
      </c>
      <c r="AQ25" s="6">
        <f t="shared" si="33"/>
        <v>-14029.871706873399</v>
      </c>
      <c r="AR25" s="6">
        <f t="shared" si="33"/>
        <v>3490.0244556674425</v>
      </c>
      <c r="AS25" s="6">
        <f t="shared" si="33"/>
        <v>-2548.8370634159805</v>
      </c>
      <c r="AT25" s="6">
        <f t="shared" si="33"/>
        <v>3227.2020310574771</v>
      </c>
      <c r="AU25" s="7">
        <f t="shared" si="33"/>
        <v>4168.3894233089395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34" priority="1" operator="lessThan">
      <formula>0</formula>
    </cfRule>
  </conditionalFormatting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58051C-E9E3-4E49-85D1-065EC7AC4A40}">
  <sheetPr codeName="Sheet63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f>'T.45.04.D'!C3*(1+C12)</f>
        <v>10693.965205122671</v>
      </c>
      <c r="K3">
        <v>1</v>
      </c>
      <c r="L3" s="2">
        <v>0</v>
      </c>
      <c r="O3">
        <f>$C$3</f>
        <v>10693.965205122671</v>
      </c>
      <c r="P3">
        <f>O3*B5</f>
        <v>8555.1721640981377</v>
      </c>
      <c r="Q3" s="5">
        <f>B8</f>
        <v>1522.432587</v>
      </c>
      <c r="R3">
        <f t="shared" ref="R3:R23" si="0">$C$6</f>
        <v>500000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10693.965205122671</v>
      </c>
      <c r="AF3">
        <f t="shared" ref="AF3:AF23" si="4">-$Z3*P3</f>
        <v>-8555.1721640981377</v>
      </c>
      <c r="AG3">
        <f t="shared" ref="AG3:AG23" si="5">-$Z3*Q3</f>
        <v>-1522.432587</v>
      </c>
      <c r="AH3">
        <f t="shared" ref="AH3:AH23" si="6">-X3*R3</f>
        <v>0</v>
      </c>
      <c r="AI3">
        <f t="shared" ref="AI3:AI23" si="7">SUM(AE3:AH3)</f>
        <v>616.36045402453351</v>
      </c>
      <c r="AJ3">
        <f t="shared" ref="AJ3:AJ23" si="8">AB3-AC3</f>
        <v>0</v>
      </c>
      <c r="AL3">
        <f t="shared" ref="AL3:AL23" si="9">SUM(AI3:AK3)</f>
        <v>616.36045402453351</v>
      </c>
      <c r="AN3">
        <f t="shared" ref="AN3:AN23" si="10">AE3*$K3</f>
        <v>10693.965205122671</v>
      </c>
      <c r="AO3">
        <f t="shared" ref="AO3:AO23" si="11">AF3*$K3</f>
        <v>-8555.1721640981377</v>
      </c>
      <c r="AP3">
        <f t="shared" ref="AP3:AP23" si="12">AG3*$K3</f>
        <v>-1522.432587</v>
      </c>
      <c r="AQ3">
        <f t="shared" ref="AQ3:AQ23" si="13">AH3*$K3</f>
        <v>0</v>
      </c>
      <c r="AR3">
        <f t="shared" ref="AR3:AR23" si="14">AI3*$K3</f>
        <v>616.36045402453351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616.36045402453351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6533.1653038025224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23" si="18">F4+$C$9</f>
        <v>8.5570000000000007E-2</v>
      </c>
      <c r="I4" s="1">
        <f t="shared" ref="I4:I23" si="19">1+H4</f>
        <v>1.0855699999999999</v>
      </c>
      <c r="J4">
        <f t="shared" ref="J4:J23" si="20">1/I4</f>
        <v>0.92117505089492158</v>
      </c>
      <c r="K4">
        <f>J4</f>
        <v>0.92117505089492158</v>
      </c>
      <c r="L4" s="2">
        <v>1</v>
      </c>
      <c r="M4" s="8" cm="1">
        <f t="array" ref="M4:M23">Mortalities!B21:B40</f>
        <v>2.397513E-3</v>
      </c>
      <c r="R4">
        <f t="shared" si="0"/>
        <v>500000</v>
      </c>
      <c r="S4">
        <f t="shared" si="1"/>
        <v>5497.0504786754282</v>
      </c>
      <c r="U4">
        <f t="shared" ref="U4:U23" si="21">M4</f>
        <v>2.397513E-3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2.397513E-3</v>
      </c>
      <c r="Y4">
        <f t="shared" ref="Y4:Y23" si="25">V4*W4</f>
        <v>0.01</v>
      </c>
      <c r="Z4">
        <f t="shared" ref="Z4:Z23" si="26">MAX(0, W4-X4-Y4)</f>
        <v>0.98760248699999997</v>
      </c>
      <c r="AB4">
        <f t="shared" ref="AB4:AB23" si="27">AC3</f>
        <v>0</v>
      </c>
      <c r="AC4">
        <f t="shared" si="2"/>
        <v>5428.9007239043931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-1198.7565</v>
      </c>
      <c r="AI4">
        <f t="shared" si="7"/>
        <v>-1198.7565</v>
      </c>
      <c r="AJ4">
        <f t="shared" si="8"/>
        <v>-5428.9007239043931</v>
      </c>
      <c r="AK4">
        <f>H4*SUM(AB4, AE4:AF4)</f>
        <v>0</v>
      </c>
      <c r="AL4">
        <f t="shared" si="9"/>
        <v>-6627.6572239043926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-1104.264579898118</v>
      </c>
      <c r="AR4">
        <f t="shared" si="14"/>
        <v>-1104.264579898118</v>
      </c>
      <c r="AS4">
        <f t="shared" si="15"/>
        <v>-5000.9679006461056</v>
      </c>
      <c r="AT4">
        <f t="shared" si="16"/>
        <v>0</v>
      </c>
      <c r="AU4">
        <f t="shared" si="17"/>
        <v>-6105.2324805442231</v>
      </c>
      <c r="AW4">
        <v>1</v>
      </c>
      <c r="AX4">
        <f>(R4*SUMPRODUCT(K5:$K$23, X5:$X$23)-$AZ$3*SUMPRODUCT(K4:$K$22, W5:$W$23))/Z4</f>
        <v>5497.0504786754282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8.5570000000000007E-2</v>
      </c>
      <c r="I5" s="1">
        <f t="shared" si="19"/>
        <v>1.0855699999999999</v>
      </c>
      <c r="J5">
        <f t="shared" si="20"/>
        <v>0.92117505089492158</v>
      </c>
      <c r="K5">
        <f t="shared" ref="K5:K23" si="28">K4*J5</f>
        <v>0.84856347439126134</v>
      </c>
      <c r="L5" s="2">
        <v>2</v>
      </c>
      <c r="M5" s="8">
        <v>2.5466569999999999E-3</v>
      </c>
      <c r="O5">
        <f t="shared" ref="O5:O23" si="29">$C$3</f>
        <v>10693.965205122671</v>
      </c>
      <c r="P5">
        <f t="shared" ref="P5:P23" si="30">O5*$C$5</f>
        <v>534.69826025613361</v>
      </c>
      <c r="Q5" s="5">
        <f t="shared" ref="Q5:Q23" si="31">$C$8</f>
        <v>25</v>
      </c>
      <c r="R5">
        <f t="shared" si="0"/>
        <v>500000</v>
      </c>
      <c r="S5">
        <f t="shared" si="1"/>
        <v>10567.323892192475</v>
      </c>
      <c r="U5">
        <f t="shared" si="21"/>
        <v>2.5466569999999999E-3</v>
      </c>
      <c r="V5">
        <f t="shared" si="22"/>
        <v>0.01</v>
      </c>
      <c r="W5">
        <f t="shared" si="23"/>
        <v>0.98760248699999997</v>
      </c>
      <c r="X5">
        <f t="shared" si="24"/>
        <v>2.5150847867359588E-3</v>
      </c>
      <c r="Y5">
        <f t="shared" si="25"/>
        <v>9.8760248699999997E-3</v>
      </c>
      <c r="Z5">
        <f t="shared" si="26"/>
        <v>0.97521137734326402</v>
      </c>
      <c r="AB5">
        <f t="shared" si="27"/>
        <v>5428.9007239043931</v>
      </c>
      <c r="AC5">
        <f t="shared" si="2"/>
        <v>10305.374487737405</v>
      </c>
      <c r="AE5">
        <f t="shared" si="3"/>
        <v>10428.876536948621</v>
      </c>
      <c r="AF5">
        <f t="shared" si="4"/>
        <v>-521.44382684743107</v>
      </c>
      <c r="AG5">
        <f t="shared" si="5"/>
        <v>-24.3802844335816</v>
      </c>
      <c r="AH5">
        <f t="shared" si="6"/>
        <v>-1257.5423933679795</v>
      </c>
      <c r="AI5">
        <f t="shared" si="7"/>
        <v>8625.5100322996277</v>
      </c>
      <c r="AJ5">
        <f t="shared" si="8"/>
        <v>-4876.4737638330116</v>
      </c>
      <c r="AK5">
        <f>H5*SUM(AB5, AE5:AF5)</f>
        <v>1312.3300519478578</v>
      </c>
      <c r="AL5">
        <f t="shared" si="9"/>
        <v>5061.3663204144741</v>
      </c>
      <c r="AN5">
        <f t="shared" si="10"/>
        <v>8849.5637081906279</v>
      </c>
      <c r="AO5">
        <f t="shared" si="11"/>
        <v>-442.47818540953136</v>
      </c>
      <c r="AP5">
        <f t="shared" si="12"/>
        <v>-20.688218865607187</v>
      </c>
      <c r="AQ5">
        <f t="shared" si="13"/>
        <v>-1067.1045425106349</v>
      </c>
      <c r="AR5">
        <f t="shared" si="14"/>
        <v>7319.2927614048531</v>
      </c>
      <c r="AS5">
        <f t="shared" si="15"/>
        <v>-4137.9975198159718</v>
      </c>
      <c r="AT5">
        <f t="shared" si="16"/>
        <v>1113.5953484289387</v>
      </c>
      <c r="AU5">
        <f t="shared" si="17"/>
        <v>4294.8905900178206</v>
      </c>
      <c r="AW5">
        <v>2</v>
      </c>
      <c r="AX5">
        <f>(R5*SUMPRODUCT(K6:$K$23, X6:$X$23)-$AZ$3*SUMPRODUCT(K5:$K$22, W6:$W$23))/Z5</f>
        <v>10567.323892192475</v>
      </c>
    </row>
    <row r="6" spans="1:52" x14ac:dyDescent="0.25">
      <c r="A6" t="s">
        <v>16</v>
      </c>
      <c r="C6" s="2">
        <f>'T.26.04.D'!C6</f>
        <v>500000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8.5570000000000007E-2</v>
      </c>
      <c r="I6" s="1">
        <f t="shared" si="19"/>
        <v>1.0855699999999999</v>
      </c>
      <c r="J6">
        <f t="shared" si="20"/>
        <v>0.92117505089492158</v>
      </c>
      <c r="K6">
        <f t="shared" si="28"/>
        <v>0.7816755017099416</v>
      </c>
      <c r="L6" s="2">
        <v>3</v>
      </c>
      <c r="M6" s="8">
        <v>3.8442260000000001E-3</v>
      </c>
      <c r="O6">
        <f t="shared" si="29"/>
        <v>10693.965205122671</v>
      </c>
      <c r="P6">
        <f t="shared" si="30"/>
        <v>534.69826025613361</v>
      </c>
      <c r="Q6" s="5">
        <f t="shared" si="31"/>
        <v>25</v>
      </c>
      <c r="R6">
        <f t="shared" si="0"/>
        <v>500000</v>
      </c>
      <c r="S6">
        <f t="shared" si="1"/>
        <v>14813.74553868544</v>
      </c>
      <c r="U6">
        <f t="shared" si="21"/>
        <v>3.8442260000000001E-3</v>
      </c>
      <c r="V6">
        <f t="shared" si="22"/>
        <v>0.01</v>
      </c>
      <c r="W6">
        <f t="shared" si="23"/>
        <v>0.97521137734326402</v>
      </c>
      <c r="X6">
        <f t="shared" si="24"/>
        <v>3.7489329322787867E-3</v>
      </c>
      <c r="Y6">
        <f t="shared" si="25"/>
        <v>9.7521137734326406E-3</v>
      </c>
      <c r="Z6">
        <f t="shared" si="26"/>
        <v>0.96171033063755262</v>
      </c>
      <c r="AB6">
        <f t="shared" si="27"/>
        <v>10305.374487737405</v>
      </c>
      <c r="AC6">
        <f t="shared" si="2"/>
        <v>14246.532119989744</v>
      </c>
      <c r="AE6">
        <f t="shared" si="3"/>
        <v>10284.496813245007</v>
      </c>
      <c r="AF6">
        <f t="shared" si="4"/>
        <v>-514.22484066225047</v>
      </c>
      <c r="AG6">
        <f t="shared" si="5"/>
        <v>-24.042758265938815</v>
      </c>
      <c r="AH6">
        <f t="shared" si="6"/>
        <v>-1874.4664661393933</v>
      </c>
      <c r="AI6">
        <f t="shared" si="7"/>
        <v>7871.7627481774225</v>
      </c>
      <c r="AJ6">
        <f t="shared" si="8"/>
        <v>-3941.1576322523397</v>
      </c>
      <c r="AK6">
        <f>H6*SUM(AB6, AE6:AF6)</f>
        <v>1717.8730676095965</v>
      </c>
      <c r="AL6">
        <f t="shared" si="9"/>
        <v>5648.4781835346794</v>
      </c>
      <c r="AN6">
        <f t="shared" si="10"/>
        <v>8039.1392063275862</v>
      </c>
      <c r="AO6">
        <f t="shared" si="11"/>
        <v>-401.95696031637942</v>
      </c>
      <c r="AP6">
        <f t="shared" si="12"/>
        <v>-18.793635130018568</v>
      </c>
      <c r="AQ6">
        <f t="shared" si="13"/>
        <v>-1465.2245153579715</v>
      </c>
      <c r="AR6">
        <f t="shared" si="14"/>
        <v>6153.1640955232151</v>
      </c>
      <c r="AS6">
        <f t="shared" si="15"/>
        <v>-3080.7063695088132</v>
      </c>
      <c r="AT6">
        <f t="shared" si="16"/>
        <v>1342.8192919977278</v>
      </c>
      <c r="AU6">
        <f t="shared" si="17"/>
        <v>4415.2770180121297</v>
      </c>
      <c r="AW6">
        <v>3</v>
      </c>
      <c r="AX6">
        <f>(R6*SUMPRODUCT(K7:$K$23, X7:$X$23)-$AZ$3*SUMPRODUCT(K6:$K$22, W7:$W$23))/Z6</f>
        <v>14813.74553868544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8.5570000000000007E-2</v>
      </c>
      <c r="I7" s="1">
        <f t="shared" si="19"/>
        <v>1.0855699999999999</v>
      </c>
      <c r="J7">
        <f t="shared" si="20"/>
        <v>0.92117505089492158</v>
      </c>
      <c r="K7">
        <f t="shared" si="28"/>
        <v>0.72005997007096878</v>
      </c>
      <c r="L7" s="2">
        <v>4</v>
      </c>
      <c r="M7" s="8">
        <v>5.3300140000000001E-3</v>
      </c>
      <c r="O7">
        <f t="shared" si="29"/>
        <v>10693.965205122671</v>
      </c>
      <c r="P7">
        <f t="shared" si="30"/>
        <v>534.69826025613361</v>
      </c>
      <c r="Q7" s="5">
        <f t="shared" si="31"/>
        <v>25</v>
      </c>
      <c r="R7">
        <f t="shared" si="0"/>
        <v>500000</v>
      </c>
      <c r="S7">
        <f t="shared" si="1"/>
        <v>18281.85706945102</v>
      </c>
      <c r="U7">
        <f t="shared" si="21"/>
        <v>5.3300140000000001E-3</v>
      </c>
      <c r="V7">
        <f t="shared" si="22"/>
        <v>0.01</v>
      </c>
      <c r="W7">
        <f t="shared" si="23"/>
        <v>0.96171033063755262</v>
      </c>
      <c r="X7">
        <f t="shared" si="24"/>
        <v>5.1259295262427841E-3</v>
      </c>
      <c r="Y7">
        <f t="shared" si="25"/>
        <v>9.6171033063755258E-3</v>
      </c>
      <c r="Z7">
        <f t="shared" si="26"/>
        <v>0.94696729780493427</v>
      </c>
      <c r="AB7">
        <f t="shared" si="27"/>
        <v>14246.532119989744</v>
      </c>
      <c r="AC7">
        <f t="shared" si="2"/>
        <v>17312.320787914068</v>
      </c>
      <c r="AE7">
        <f t="shared" si="3"/>
        <v>10126.835333115007</v>
      </c>
      <c r="AF7">
        <f t="shared" si="4"/>
        <v>-506.34176665575035</v>
      </c>
      <c r="AG7">
        <f t="shared" si="5"/>
        <v>-23.674182445123357</v>
      </c>
      <c r="AH7">
        <f t="shared" si="6"/>
        <v>-2562.964763121392</v>
      </c>
      <c r="AI7">
        <f t="shared" si="7"/>
        <v>7033.8546208927401</v>
      </c>
      <c r="AJ7">
        <f t="shared" si="8"/>
        <v>-3065.7886679243238</v>
      </c>
      <c r="AK7">
        <f>H7*SUM(AB7, AE7:AF7)</f>
        <v>2042.3013879894411</v>
      </c>
      <c r="AL7">
        <f t="shared" si="9"/>
        <v>6010.3673409578569</v>
      </c>
      <c r="AN7">
        <f t="shared" si="10"/>
        <v>7291.9287468764205</v>
      </c>
      <c r="AO7">
        <f t="shared" si="11"/>
        <v>-364.59643734382104</v>
      </c>
      <c r="AP7">
        <f t="shared" si="12"/>
        <v>-17.046831102890177</v>
      </c>
      <c r="AQ7">
        <f t="shared" si="13"/>
        <v>-1845.4883306261372</v>
      </c>
      <c r="AR7">
        <f t="shared" si="14"/>
        <v>5064.7971478035715</v>
      </c>
      <c r="AS7">
        <f t="shared" si="15"/>
        <v>-2207.5516964695039</v>
      </c>
      <c r="AT7">
        <f t="shared" si="16"/>
        <v>1470.579476311575</v>
      </c>
      <c r="AU7">
        <f t="shared" si="17"/>
        <v>4327.8249276456427</v>
      </c>
      <c r="AW7">
        <v>4</v>
      </c>
      <c r="AX7">
        <f>(R7*SUMPRODUCT(K8:$K$23, X8:$X$23)-$AZ$3*SUMPRODUCT(K7:$K$22, W8:$W$23))/Z7</f>
        <v>18281.85706945102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8.5570000000000007E-2</v>
      </c>
      <c r="I8" s="1">
        <f t="shared" si="19"/>
        <v>1.0855699999999999</v>
      </c>
      <c r="J8">
        <f t="shared" si="20"/>
        <v>0.92117505089492158</v>
      </c>
      <c r="K8">
        <f t="shared" si="28"/>
        <v>0.66330127957752039</v>
      </c>
      <c r="L8" s="2">
        <v>5</v>
      </c>
      <c r="M8" s="8">
        <v>6.9004050000000001E-3</v>
      </c>
      <c r="O8">
        <f t="shared" si="29"/>
        <v>10693.965205122671</v>
      </c>
      <c r="P8">
        <f t="shared" si="30"/>
        <v>534.69826025613361</v>
      </c>
      <c r="Q8" s="5">
        <f t="shared" si="31"/>
        <v>25</v>
      </c>
      <c r="R8">
        <f t="shared" si="0"/>
        <v>500000</v>
      </c>
      <c r="S8">
        <f t="shared" si="1"/>
        <v>21053.415396355842</v>
      </c>
      <c r="U8">
        <f t="shared" si="21"/>
        <v>6.9004050000000001E-3</v>
      </c>
      <c r="V8">
        <f t="shared" si="22"/>
        <v>0.01</v>
      </c>
      <c r="W8">
        <f t="shared" si="23"/>
        <v>0.94696729780493427</v>
      </c>
      <c r="X8">
        <f t="shared" si="24"/>
        <v>6.5344578766096577E-3</v>
      </c>
      <c r="Y8">
        <f t="shared" si="25"/>
        <v>9.4696729780493431E-3</v>
      </c>
      <c r="Z8">
        <f t="shared" si="26"/>
        <v>0.93096316695027526</v>
      </c>
      <c r="AB8">
        <f t="shared" si="27"/>
        <v>17312.320787914068</v>
      </c>
      <c r="AC8">
        <f t="shared" si="2"/>
        <v>19599.954272511121</v>
      </c>
      <c r="AE8">
        <f t="shared" si="3"/>
        <v>9955.6877146170518</v>
      </c>
      <c r="AF8">
        <f t="shared" si="4"/>
        <v>-497.78438573085265</v>
      </c>
      <c r="AG8">
        <f t="shared" si="5"/>
        <v>-23.274079173756881</v>
      </c>
      <c r="AH8">
        <f t="shared" si="6"/>
        <v>-3267.2289383048287</v>
      </c>
      <c r="AI8">
        <f t="shared" si="7"/>
        <v>6167.4003114076149</v>
      </c>
      <c r="AJ8">
        <f t="shared" si="8"/>
        <v>-2287.6334845970523</v>
      </c>
      <c r="AK8">
        <f t="shared" ref="AK8:AK23" si="32">H8*SUM(AB8:AB8, AE8:AF8)</f>
        <v>2290.7280776745988</v>
      </c>
      <c r="AL8">
        <f t="shared" si="9"/>
        <v>6170.4949044851619</v>
      </c>
      <c r="AN8">
        <f t="shared" si="10"/>
        <v>6603.6204001796905</v>
      </c>
      <c r="AO8">
        <f t="shared" si="11"/>
        <v>-330.18102000898455</v>
      </c>
      <c r="AP8">
        <f t="shared" si="12"/>
        <v>-15.437726496941458</v>
      </c>
      <c r="AQ8">
        <f t="shared" si="13"/>
        <v>-2167.1571354502962</v>
      </c>
      <c r="AR8">
        <f t="shared" si="14"/>
        <v>4090.8445182234686</v>
      </c>
      <c r="AS8">
        <f t="shared" si="15"/>
        <v>-1517.3902175376065</v>
      </c>
      <c r="AT8">
        <f t="shared" si="16"/>
        <v>1519.4428650857149</v>
      </c>
      <c r="AU8">
        <f t="shared" si="17"/>
        <v>4092.8971657715774</v>
      </c>
      <c r="AW8">
        <v>5</v>
      </c>
      <c r="AX8">
        <f>(R8*SUMPRODUCT(K9:$K$23, X9:$X$23)-$AZ$3*SUMPRODUCT(K8:$K$22, W9:$W$23))/Z8</f>
        <v>21053.415396355842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8.5570000000000007E-2</v>
      </c>
      <c r="I9" s="1">
        <f t="shared" si="19"/>
        <v>1.0855699999999999</v>
      </c>
      <c r="J9">
        <f t="shared" si="20"/>
        <v>0.92117505089492158</v>
      </c>
      <c r="K9">
        <f t="shared" si="28"/>
        <v>0.61101658997348895</v>
      </c>
      <c r="L9" s="2">
        <v>6</v>
      </c>
      <c r="M9" s="8">
        <v>8.6257439999999994E-3</v>
      </c>
      <c r="O9">
        <f t="shared" si="29"/>
        <v>10693.965205122671</v>
      </c>
      <c r="P9">
        <f t="shared" si="30"/>
        <v>534.69826025613361</v>
      </c>
      <c r="Q9" s="5">
        <f t="shared" si="31"/>
        <v>25</v>
      </c>
      <c r="R9">
        <f t="shared" si="0"/>
        <v>500000</v>
      </c>
      <c r="S9">
        <f t="shared" si="1"/>
        <v>23183.44486879159</v>
      </c>
      <c r="U9">
        <f t="shared" si="21"/>
        <v>8.6257439999999994E-3</v>
      </c>
      <c r="V9">
        <f t="shared" si="22"/>
        <v>0.01</v>
      </c>
      <c r="W9">
        <f t="shared" si="23"/>
        <v>0.93096316695027526</v>
      </c>
      <c r="X9">
        <f t="shared" si="24"/>
        <v>8.0302499515423342E-3</v>
      </c>
      <c r="Y9">
        <f t="shared" si="25"/>
        <v>9.3096316695027524E-3</v>
      </c>
      <c r="Z9">
        <f t="shared" si="26"/>
        <v>0.91362328532923021</v>
      </c>
      <c r="AB9">
        <f t="shared" si="27"/>
        <v>19599.954272511121</v>
      </c>
      <c r="AC9">
        <f t="shared" si="2"/>
        <v>21180.935066274458</v>
      </c>
      <c r="AE9">
        <f t="shared" si="3"/>
        <v>9770.2556239006499</v>
      </c>
      <c r="AF9">
        <f t="shared" si="4"/>
        <v>-488.51278119503257</v>
      </c>
      <c r="AG9">
        <f t="shared" si="5"/>
        <v>-22.840582133230754</v>
      </c>
      <c r="AH9">
        <f t="shared" si="6"/>
        <v>-4015.1249757711671</v>
      </c>
      <c r="AI9">
        <f t="shared" si="7"/>
        <v>5243.7772848012191</v>
      </c>
      <c r="AJ9">
        <f t="shared" si="8"/>
        <v>-1580.9807937633377</v>
      </c>
      <c r="AK9">
        <f t="shared" si="32"/>
        <v>2471.4068221490961</v>
      </c>
      <c r="AL9">
        <f t="shared" si="9"/>
        <v>6134.2033131869775</v>
      </c>
      <c r="AN9">
        <f t="shared" si="10"/>
        <v>5969.7882744850776</v>
      </c>
      <c r="AO9">
        <f t="shared" si="11"/>
        <v>-298.48941372425395</v>
      </c>
      <c r="AP9">
        <f t="shared" si="12"/>
        <v>-13.955974608056053</v>
      </c>
      <c r="AQ9">
        <f t="shared" si="13"/>
        <v>-2453.307971013086</v>
      </c>
      <c r="AR9">
        <f t="shared" si="14"/>
        <v>3204.0349151396817</v>
      </c>
      <c r="AS9">
        <f t="shared" si="15"/>
        <v>-966.00549341885437</v>
      </c>
      <c r="AT9">
        <f t="shared" si="16"/>
        <v>1510.0705689067577</v>
      </c>
      <c r="AU9">
        <f t="shared" si="17"/>
        <v>3748.0999906275847</v>
      </c>
      <c r="AW9">
        <v>6</v>
      </c>
      <c r="AX9">
        <f>(R9*SUMPRODUCT(K10:$K$23, X10:$X$23)-$AZ$3*SUMPRODUCT(K9:$K$22, W10:$W$23))/Z9</f>
        <v>23183.44486879159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8.5570000000000007E-2</v>
      </c>
      <c r="I10" s="1">
        <f t="shared" si="19"/>
        <v>1.0855699999999999</v>
      </c>
      <c r="J10">
        <f t="shared" si="20"/>
        <v>0.92117505089492158</v>
      </c>
      <c r="K10">
        <f t="shared" si="28"/>
        <v>0.56285323836647017</v>
      </c>
      <c r="L10" s="2">
        <v>7</v>
      </c>
      <c r="M10" s="8">
        <v>1.0476563E-2</v>
      </c>
      <c r="O10">
        <f t="shared" si="29"/>
        <v>10693.965205122671</v>
      </c>
      <c r="P10">
        <f t="shared" si="30"/>
        <v>534.69826025613361</v>
      </c>
      <c r="Q10" s="5">
        <f t="shared" si="31"/>
        <v>25</v>
      </c>
      <c r="R10">
        <f t="shared" si="0"/>
        <v>500000</v>
      </c>
      <c r="S10">
        <f t="shared" si="1"/>
        <v>24733.388333110361</v>
      </c>
      <c r="U10">
        <f t="shared" si="21"/>
        <v>1.0476563E-2</v>
      </c>
      <c r="V10">
        <f t="shared" si="22"/>
        <v>0.01</v>
      </c>
      <c r="W10">
        <f t="shared" si="23"/>
        <v>0.91362328532923021</v>
      </c>
      <c r="X10">
        <f t="shared" si="24"/>
        <v>9.5716319070186552E-3</v>
      </c>
      <c r="Y10">
        <f t="shared" si="25"/>
        <v>9.1362328532923025E-3</v>
      </c>
      <c r="Z10">
        <f t="shared" si="26"/>
        <v>0.89491542056891915</v>
      </c>
      <c r="AB10">
        <f t="shared" si="27"/>
        <v>21180.935066274458</v>
      </c>
      <c r="AC10">
        <f t="shared" si="2"/>
        <v>22134.290622219858</v>
      </c>
      <c r="AE10">
        <f t="shared" si="3"/>
        <v>9570.1943690917433</v>
      </c>
      <c r="AF10">
        <f t="shared" si="4"/>
        <v>-478.50971845458719</v>
      </c>
      <c r="AG10">
        <f t="shared" si="5"/>
        <v>-22.372885514222979</v>
      </c>
      <c r="AH10">
        <f t="shared" si="6"/>
        <v>-4785.8159535093273</v>
      </c>
      <c r="AI10">
        <f t="shared" si="7"/>
        <v>4283.4958116136058</v>
      </c>
      <c r="AJ10">
        <f t="shared" si="8"/>
        <v>-953.35555594539983</v>
      </c>
      <c r="AK10">
        <f t="shared" si="32"/>
        <v>2590.4280691761269</v>
      </c>
      <c r="AL10">
        <f t="shared" si="9"/>
        <v>5920.5683248443329</v>
      </c>
      <c r="AN10">
        <f t="shared" si="10"/>
        <v>5386.6148924398458</v>
      </c>
      <c r="AO10">
        <f t="shared" si="11"/>
        <v>-269.33074462199227</v>
      </c>
      <c r="AP10">
        <f t="shared" si="12"/>
        <v>-12.592651063282695</v>
      </c>
      <c r="AQ10">
        <f t="shared" si="13"/>
        <v>-2693.7120076586411</v>
      </c>
      <c r="AR10">
        <f t="shared" si="14"/>
        <v>2410.9794890959297</v>
      </c>
      <c r="AS10">
        <f t="shared" si="15"/>
        <v>-536.59926197853486</v>
      </c>
      <c r="AT10">
        <f t="shared" si="16"/>
        <v>1458.0308274911856</v>
      </c>
      <c r="AU10">
        <f t="shared" si="17"/>
        <v>3332.4110546085803</v>
      </c>
      <c r="AW10">
        <v>7</v>
      </c>
      <c r="AX10">
        <f>(R10*SUMPRODUCT(K11:$K$23, X11:$X$23)-$AZ$3*SUMPRODUCT(K10:$K$22, W11:$W$23))/Z10</f>
        <v>24733.388333110361</v>
      </c>
    </row>
    <row r="11" spans="1:52" x14ac:dyDescent="0.25">
      <c r="A11" t="s">
        <v>33</v>
      </c>
      <c r="C11" s="24">
        <f>AU25</f>
        <v>20135.915452482674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8.5570000000000007E-2</v>
      </c>
      <c r="I11" s="1">
        <f t="shared" si="19"/>
        <v>1.0855699999999999</v>
      </c>
      <c r="J11">
        <f t="shared" si="20"/>
        <v>0.92117505089492158</v>
      </c>
      <c r="K11">
        <f t="shared" si="28"/>
        <v>0.51848636049860453</v>
      </c>
      <c r="L11" s="2">
        <v>8</v>
      </c>
      <c r="M11" s="8">
        <v>1.2607808E-2</v>
      </c>
      <c r="O11">
        <f t="shared" si="29"/>
        <v>10693.965205122671</v>
      </c>
      <c r="P11">
        <f t="shared" si="30"/>
        <v>534.69826025613361</v>
      </c>
      <c r="Q11" s="5">
        <f t="shared" si="31"/>
        <v>25</v>
      </c>
      <c r="R11">
        <f t="shared" si="0"/>
        <v>500000</v>
      </c>
      <c r="S11">
        <f t="shared" si="1"/>
        <v>25723.669111576532</v>
      </c>
      <c r="U11">
        <f t="shared" si="21"/>
        <v>1.2607808E-2</v>
      </c>
      <c r="V11">
        <f t="shared" si="22"/>
        <v>0.01</v>
      </c>
      <c r="W11">
        <f t="shared" si="23"/>
        <v>0.89491542056891915</v>
      </c>
      <c r="X11">
        <f t="shared" si="24"/>
        <v>1.1282921798772183E-2</v>
      </c>
      <c r="Y11">
        <f t="shared" si="25"/>
        <v>8.9491542056891922E-3</v>
      </c>
      <c r="Z11">
        <f t="shared" si="26"/>
        <v>0.87468334456445773</v>
      </c>
      <c r="AB11">
        <f t="shared" si="27"/>
        <v>22134.290622219858</v>
      </c>
      <c r="AC11">
        <f t="shared" si="2"/>
        <v>22500.064932983194</v>
      </c>
      <c r="AE11">
        <f t="shared" si="3"/>
        <v>9353.8332522726359</v>
      </c>
      <c r="AF11">
        <f t="shared" si="4"/>
        <v>-467.69166261363182</v>
      </c>
      <c r="AG11">
        <f t="shared" si="5"/>
        <v>-21.867083614111444</v>
      </c>
      <c r="AH11">
        <f t="shared" si="6"/>
        <v>-5641.460899386092</v>
      </c>
      <c r="AI11">
        <f t="shared" si="7"/>
        <v>3222.8136066588004</v>
      </c>
      <c r="AJ11">
        <f t="shared" si="8"/>
        <v>-365.77431076333596</v>
      </c>
      <c r="AK11">
        <f t="shared" si="32"/>
        <v>2654.4183843704741</v>
      </c>
      <c r="AL11">
        <f t="shared" si="9"/>
        <v>5511.4576802659385</v>
      </c>
      <c r="AN11">
        <f t="shared" si="10"/>
        <v>4849.8349596816643</v>
      </c>
      <c r="AO11">
        <f t="shared" si="11"/>
        <v>-242.49174798408322</v>
      </c>
      <c r="AP11">
        <f t="shared" si="12"/>
        <v>-11.337784597799313</v>
      </c>
      <c r="AQ11">
        <f t="shared" si="13"/>
        <v>-2925.0205296178792</v>
      </c>
      <c r="AR11">
        <f t="shared" si="14"/>
        <v>1670.9848974819026</v>
      </c>
      <c r="AS11">
        <f t="shared" si="15"/>
        <v>-189.6489911515676</v>
      </c>
      <c r="AT11">
        <f t="shared" si="16"/>
        <v>1376.2797273528331</v>
      </c>
      <c r="AU11">
        <f t="shared" si="17"/>
        <v>2857.6156336831682</v>
      </c>
      <c r="AW11">
        <v>8</v>
      </c>
      <c r="AX11">
        <f>(R11*SUMPRODUCT(K12:$K$23, X12:$X$23)-$AZ$3*SUMPRODUCT(K11:$K$22, W12:$W$23))/Z11</f>
        <v>25723.669111576532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8.5570000000000007E-2</v>
      </c>
      <c r="I12" s="1">
        <f t="shared" si="19"/>
        <v>1.0855699999999999</v>
      </c>
      <c r="J12">
        <f t="shared" si="20"/>
        <v>0.92117505089492158</v>
      </c>
      <c r="K12">
        <f t="shared" si="28"/>
        <v>0.47761669952062469</v>
      </c>
      <c r="L12" s="2">
        <v>9</v>
      </c>
      <c r="M12" s="8">
        <v>1.5033739000000001E-2</v>
      </c>
      <c r="O12">
        <f t="shared" si="29"/>
        <v>10693.965205122671</v>
      </c>
      <c r="P12">
        <f t="shared" si="30"/>
        <v>534.69826025613361</v>
      </c>
      <c r="Q12" s="5">
        <f t="shared" si="31"/>
        <v>25</v>
      </c>
      <c r="R12">
        <f t="shared" si="0"/>
        <v>500000</v>
      </c>
      <c r="S12">
        <f t="shared" si="1"/>
        <v>26176.13022320126</v>
      </c>
      <c r="U12">
        <f t="shared" si="21"/>
        <v>1.5033739000000001E-2</v>
      </c>
      <c r="V12">
        <f t="shared" si="22"/>
        <v>0.01</v>
      </c>
      <c r="W12">
        <f t="shared" si="23"/>
        <v>0.87468334456445773</v>
      </c>
      <c r="X12">
        <f t="shared" si="24"/>
        <v>1.3149761109829126E-2</v>
      </c>
      <c r="Y12">
        <f t="shared" si="25"/>
        <v>8.7468334456445775E-3</v>
      </c>
      <c r="Z12">
        <f t="shared" si="26"/>
        <v>0.85278675000898407</v>
      </c>
      <c r="AB12">
        <f t="shared" si="27"/>
        <v>22500.064932983194</v>
      </c>
      <c r="AC12">
        <f t="shared" si="2"/>
        <v>22322.657020855746</v>
      </c>
      <c r="AE12">
        <f t="shared" si="3"/>
        <v>9119.6718319857209</v>
      </c>
      <c r="AF12">
        <f t="shared" si="4"/>
        <v>-455.98359159928611</v>
      </c>
      <c r="AG12">
        <f t="shared" si="5"/>
        <v>-21.319668750224601</v>
      </c>
      <c r="AH12">
        <f t="shared" si="6"/>
        <v>-6574.8805549145627</v>
      </c>
      <c r="AI12">
        <f t="shared" si="7"/>
        <v>2067.4880167216479</v>
      </c>
      <c r="AJ12">
        <f t="shared" si="8"/>
        <v>177.40791212744807</v>
      </c>
      <c r="AK12">
        <f t="shared" si="32"/>
        <v>2666.6823590452395</v>
      </c>
      <c r="AL12">
        <f t="shared" si="9"/>
        <v>4911.5782878943355</v>
      </c>
      <c r="AN12">
        <f t="shared" si="10"/>
        <v>4355.7075611042292</v>
      </c>
      <c r="AO12">
        <f t="shared" si="11"/>
        <v>-217.78537805521148</v>
      </c>
      <c r="AP12">
        <f t="shared" si="12"/>
        <v>-10.182629823355276</v>
      </c>
      <c r="AQ12">
        <f t="shared" si="13"/>
        <v>-3140.2727503806268</v>
      </c>
      <c r="AR12">
        <f t="shared" si="14"/>
        <v>987.46680284503555</v>
      </c>
      <c r="AS12">
        <f t="shared" si="15"/>
        <v>84.732981459156747</v>
      </c>
      <c r="AT12">
        <f t="shared" si="16"/>
        <v>1273.6520269970608</v>
      </c>
      <c r="AU12">
        <f t="shared" si="17"/>
        <v>2345.8518113012533</v>
      </c>
      <c r="AW12">
        <v>9</v>
      </c>
      <c r="AX12">
        <f>(R12*SUMPRODUCT(K13:$K$23, X13:$X$23)-$AZ$3*SUMPRODUCT(K12:$K$22, W13:$W$23))/Z12</f>
        <v>26176.13022320126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8.5570000000000007E-2</v>
      </c>
      <c r="I13" s="1">
        <f t="shared" si="19"/>
        <v>1.0855699999999999</v>
      </c>
      <c r="J13">
        <f t="shared" si="20"/>
        <v>0.92117505089492158</v>
      </c>
      <c r="K13">
        <f t="shared" si="28"/>
        <v>0.43996858748917589</v>
      </c>
      <c r="L13" s="2">
        <v>10</v>
      </c>
      <c r="M13" s="8">
        <v>1.7719183999999999E-2</v>
      </c>
      <c r="O13">
        <f t="shared" si="29"/>
        <v>10693.965205122671</v>
      </c>
      <c r="P13">
        <f t="shared" si="30"/>
        <v>534.69826025613361</v>
      </c>
      <c r="Q13" s="5">
        <f t="shared" si="31"/>
        <v>25</v>
      </c>
      <c r="R13">
        <f t="shared" si="0"/>
        <v>500000</v>
      </c>
      <c r="S13">
        <f t="shared" si="1"/>
        <v>26122.635021789498</v>
      </c>
      <c r="U13">
        <f t="shared" si="21"/>
        <v>1.7719183999999999E-2</v>
      </c>
      <c r="V13">
        <f t="shared" si="22"/>
        <v>0.01</v>
      </c>
      <c r="W13">
        <f t="shared" si="23"/>
        <v>0.85278675000898407</v>
      </c>
      <c r="X13">
        <f t="shared" si="24"/>
        <v>1.511068533617119E-2</v>
      </c>
      <c r="Y13">
        <f t="shared" si="25"/>
        <v>8.5278675000898408E-3</v>
      </c>
      <c r="Z13">
        <f t="shared" si="26"/>
        <v>0.82914819717272303</v>
      </c>
      <c r="AB13">
        <f t="shared" si="27"/>
        <v>22322.657020855746</v>
      </c>
      <c r="AC13">
        <f t="shared" si="2"/>
        <v>21659.535733717799</v>
      </c>
      <c r="AE13">
        <f t="shared" si="3"/>
        <v>8866.8819704552916</v>
      </c>
      <c r="AF13">
        <f t="shared" si="4"/>
        <v>-443.34409852276463</v>
      </c>
      <c r="AG13">
        <f t="shared" si="5"/>
        <v>-20.728704929318077</v>
      </c>
      <c r="AH13">
        <f t="shared" si="6"/>
        <v>-7555.3426680855955</v>
      </c>
      <c r="AI13">
        <f t="shared" si="7"/>
        <v>847.46649891761444</v>
      </c>
      <c r="AJ13">
        <f t="shared" si="8"/>
        <v>663.12128713794664</v>
      </c>
      <c r="AK13">
        <f t="shared" si="32"/>
        <v>2630.9518969758929</v>
      </c>
      <c r="AL13">
        <f t="shared" si="9"/>
        <v>4141.5396830314539</v>
      </c>
      <c r="AN13">
        <f t="shared" si="10"/>
        <v>3901.1495359744554</v>
      </c>
      <c r="AO13">
        <f t="shared" si="11"/>
        <v>-195.05747679872277</v>
      </c>
      <c r="AP13">
        <f t="shared" si="12"/>
        <v>-9.1199790282319917</v>
      </c>
      <c r="AQ13">
        <f t="shared" si="13"/>
        <v>-3324.1134416743207</v>
      </c>
      <c r="AR13">
        <f t="shared" si="14"/>
        <v>372.85863847318001</v>
      </c>
      <c r="AS13">
        <f t="shared" si="15"/>
        <v>291.75253603608661</v>
      </c>
      <c r="AT13">
        <f t="shared" si="16"/>
        <v>1157.5361898644514</v>
      </c>
      <c r="AU13">
        <f t="shared" si="17"/>
        <v>1822.1473643737181</v>
      </c>
      <c r="AW13">
        <v>10</v>
      </c>
      <c r="AX13">
        <f>(R13*SUMPRODUCT(K14:$K$23, X14:$X$23)-$AZ$3*SUMPRODUCT(K13:$K$22, W14:$W$23))/Z13</f>
        <v>26122.635021789498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0.40528808597250837</v>
      </c>
      <c r="L14" s="2">
        <v>11</v>
      </c>
      <c r="M14" s="8">
        <v>2.0768709E-2</v>
      </c>
      <c r="O14">
        <f t="shared" si="29"/>
        <v>10693.965205122671</v>
      </c>
      <c r="P14">
        <f t="shared" si="30"/>
        <v>534.69826025613361</v>
      </c>
      <c r="Q14" s="5">
        <f t="shared" si="31"/>
        <v>25</v>
      </c>
      <c r="R14">
        <f t="shared" si="0"/>
        <v>500000</v>
      </c>
      <c r="S14">
        <f t="shared" si="1"/>
        <v>25575.285902497526</v>
      </c>
      <c r="U14">
        <f t="shared" si="21"/>
        <v>2.0768709E-2</v>
      </c>
      <c r="V14">
        <f t="shared" si="22"/>
        <v>0.01</v>
      </c>
      <c r="W14">
        <f t="shared" si="23"/>
        <v>0.82914819717272303</v>
      </c>
      <c r="X14">
        <f t="shared" si="24"/>
        <v>1.7220337624954906E-2</v>
      </c>
      <c r="Y14">
        <f t="shared" si="25"/>
        <v>8.2914819717272298E-3</v>
      </c>
      <c r="Z14">
        <f t="shared" si="26"/>
        <v>0.80363637757604089</v>
      </c>
      <c r="AB14">
        <f t="shared" si="27"/>
        <v>21659.535733717799</v>
      </c>
      <c r="AC14">
        <f t="shared" si="2"/>
        <v>20553.230118154697</v>
      </c>
      <c r="AE14">
        <f t="shared" si="3"/>
        <v>8594.0594593690075</v>
      </c>
      <c r="AF14">
        <f t="shared" si="4"/>
        <v>-429.70297296845035</v>
      </c>
      <c r="AG14">
        <f t="shared" si="5"/>
        <v>-20.090909439401024</v>
      </c>
      <c r="AH14">
        <f t="shared" si="6"/>
        <v>-8610.1688124774537</v>
      </c>
      <c r="AI14">
        <f t="shared" si="7"/>
        <v>-465.90323551629717</v>
      </c>
      <c r="AJ14">
        <f t="shared" si="8"/>
        <v>1106.305615563102</v>
      </c>
      <c r="AK14">
        <f t="shared" si="32"/>
        <v>2552.0304572755281</v>
      </c>
      <c r="AL14">
        <f t="shared" si="9"/>
        <v>3192.4328373223329</v>
      </c>
      <c r="AN14">
        <f t="shared" si="10"/>
        <v>3483.0699090215953</v>
      </c>
      <c r="AO14">
        <f t="shared" si="11"/>
        <v>-174.15349545107975</v>
      </c>
      <c r="AP14">
        <f t="shared" si="12"/>
        <v>-8.1426062321418424</v>
      </c>
      <c r="AQ14">
        <f t="shared" si="13"/>
        <v>-3489.5988379091727</v>
      </c>
      <c r="AR14">
        <f t="shared" si="14"/>
        <v>-188.82503057079887</v>
      </c>
      <c r="AS14">
        <f t="shared" si="15"/>
        <v>448.37248543220727</v>
      </c>
      <c r="AT14">
        <f t="shared" si="16"/>
        <v>1034.307539372744</v>
      </c>
      <c r="AU14">
        <f t="shared" si="17"/>
        <v>1293.8549942341524</v>
      </c>
      <c r="AW14">
        <v>11</v>
      </c>
      <c r="AX14">
        <f>(R14*SUMPRODUCT(K15:$K$23, X15:$X$23)-$AZ$3*SUMPRODUCT(K14:$K$22, W15:$W$23))/Z14</f>
        <v>25575.285902497526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0.37334127322283073</v>
      </c>
      <c r="L15" s="2">
        <v>12</v>
      </c>
      <c r="M15" s="8">
        <v>2.4225090000000001E-2</v>
      </c>
      <c r="O15">
        <f t="shared" si="29"/>
        <v>10693.965205122671</v>
      </c>
      <c r="P15">
        <f t="shared" si="30"/>
        <v>534.69826025613361</v>
      </c>
      <c r="Q15" s="5">
        <f t="shared" si="31"/>
        <v>25</v>
      </c>
      <c r="R15">
        <f t="shared" si="0"/>
        <v>500000</v>
      </c>
      <c r="S15">
        <f t="shared" si="1"/>
        <v>24540.901555983499</v>
      </c>
      <c r="U15">
        <f t="shared" si="21"/>
        <v>2.4225090000000001E-2</v>
      </c>
      <c r="V15">
        <f t="shared" si="22"/>
        <v>0.01</v>
      </c>
      <c r="W15">
        <f t="shared" si="23"/>
        <v>0.80363637757604089</v>
      </c>
      <c r="X15">
        <f t="shared" si="24"/>
        <v>1.9468163574053572E-2</v>
      </c>
      <c r="Y15">
        <f t="shared" si="25"/>
        <v>8.0363637757604085E-3</v>
      </c>
      <c r="Z15">
        <f t="shared" si="26"/>
        <v>0.77613185022622688</v>
      </c>
      <c r="AB15">
        <f t="shared" si="27"/>
        <v>20553.230118154697</v>
      </c>
      <c r="AC15">
        <f t="shared" si="2"/>
        <v>19046.975330865163</v>
      </c>
      <c r="AE15">
        <f t="shared" si="3"/>
        <v>8299.9270009067513</v>
      </c>
      <c r="AF15">
        <f t="shared" si="4"/>
        <v>-414.99635004533758</v>
      </c>
      <c r="AG15">
        <f t="shared" si="5"/>
        <v>-19.403296255655672</v>
      </c>
      <c r="AH15">
        <f t="shared" si="6"/>
        <v>-9734.0817870267856</v>
      </c>
      <c r="AI15">
        <f t="shared" si="7"/>
        <v>-1868.5544324210277</v>
      </c>
      <c r="AJ15">
        <f t="shared" si="8"/>
        <v>1506.2547872895339</v>
      </c>
      <c r="AK15">
        <f t="shared" si="32"/>
        <v>2433.4534170047086</v>
      </c>
      <c r="AL15">
        <f t="shared" si="9"/>
        <v>2071.1537718732147</v>
      </c>
      <c r="AN15">
        <f t="shared" si="10"/>
        <v>3098.7053141750775</v>
      </c>
      <c r="AO15">
        <f t="shared" si="11"/>
        <v>-154.93526570875389</v>
      </c>
      <c r="AP15">
        <f t="shared" si="12"/>
        <v>-7.2440513288062727</v>
      </c>
      <c r="AQ15">
        <f t="shared" si="13"/>
        <v>-3634.1344880237475</v>
      </c>
      <c r="AR15">
        <f t="shared" si="14"/>
        <v>-697.60849088623036</v>
      </c>
      <c r="AS15">
        <f t="shared" si="15"/>
        <v>562.34708008465861</v>
      </c>
      <c r="AT15">
        <f t="shared" si="16"/>
        <v>908.5085970329859</v>
      </c>
      <c r="AU15">
        <f t="shared" si="17"/>
        <v>773.24718623141428</v>
      </c>
      <c r="AW15">
        <v>12</v>
      </c>
      <c r="AX15">
        <f>(R15*SUMPRODUCT(K16:$K$23, X16:$X$23)-$AZ$3*SUMPRODUCT(K15:$K$22, W16:$W$23))/Z15</f>
        <v>24540.901555983499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0.3439126663622159</v>
      </c>
      <c r="L16" s="2">
        <v>13</v>
      </c>
      <c r="M16" s="8">
        <v>2.7828815E-2</v>
      </c>
      <c r="O16">
        <f t="shared" si="29"/>
        <v>10693.965205122671</v>
      </c>
      <c r="P16">
        <f t="shared" si="30"/>
        <v>534.69826025613361</v>
      </c>
      <c r="Q16" s="5">
        <f t="shared" si="31"/>
        <v>25</v>
      </c>
      <c r="R16">
        <f t="shared" si="0"/>
        <v>500000</v>
      </c>
      <c r="S16">
        <f t="shared" si="1"/>
        <v>23067.268247598728</v>
      </c>
      <c r="U16">
        <f t="shared" si="21"/>
        <v>2.7828815E-2</v>
      </c>
      <c r="V16">
        <f t="shared" si="22"/>
        <v>0.01</v>
      </c>
      <c r="W16">
        <f t="shared" si="23"/>
        <v>0.77613185022622688</v>
      </c>
      <c r="X16">
        <f t="shared" si="24"/>
        <v>2.1598829675553377E-2</v>
      </c>
      <c r="Y16">
        <f t="shared" si="25"/>
        <v>7.7613185022622688E-3</v>
      </c>
      <c r="Z16">
        <f t="shared" si="26"/>
        <v>0.74677170204841126</v>
      </c>
      <c r="AB16">
        <f t="shared" si="27"/>
        <v>19046.975330865163</v>
      </c>
      <c r="AC16">
        <f t="shared" si="2"/>
        <v>17225.983170866573</v>
      </c>
      <c r="AE16">
        <f t="shared" si="3"/>
        <v>7985.9505978759444</v>
      </c>
      <c r="AF16">
        <f t="shared" si="4"/>
        <v>-399.29752989379728</v>
      </c>
      <c r="AG16">
        <f t="shared" si="5"/>
        <v>-18.669292551210283</v>
      </c>
      <c r="AH16">
        <f t="shared" si="6"/>
        <v>-10799.414837776689</v>
      </c>
      <c r="AI16">
        <f t="shared" si="7"/>
        <v>-3231.4310623457523</v>
      </c>
      <c r="AJ16">
        <f t="shared" si="8"/>
        <v>1820.9921599985901</v>
      </c>
      <c r="AK16">
        <f t="shared" si="32"/>
        <v>2279.0395820893646</v>
      </c>
      <c r="AL16">
        <f t="shared" si="9"/>
        <v>868.60067974220237</v>
      </c>
      <c r="AN16">
        <f t="shared" si="10"/>
        <v>2746.4695635524481</v>
      </c>
      <c r="AO16">
        <f t="shared" si="11"/>
        <v>-137.32347817762243</v>
      </c>
      <c r="AP16">
        <f t="shared" si="12"/>
        <v>-6.4206061803829844</v>
      </c>
      <c r="AQ16">
        <f t="shared" si="13"/>
        <v>-3714.0555520114585</v>
      </c>
      <c r="AR16">
        <f t="shared" si="14"/>
        <v>-1111.3300728170157</v>
      </c>
      <c r="AS16">
        <f t="shared" si="15"/>
        <v>626.26226916980602</v>
      </c>
      <c r="AT16">
        <f t="shared" si="16"/>
        <v>783.79057942138354</v>
      </c>
      <c r="AU16">
        <f t="shared" si="17"/>
        <v>298.72277577417401</v>
      </c>
      <c r="AW16">
        <v>13</v>
      </c>
      <c r="AX16">
        <f>(R16*SUMPRODUCT(K17:$K$23, X17:$X$23)-$AZ$3*SUMPRODUCT(K16:$K$22, W17:$W$23))/Z16</f>
        <v>23067.268247598728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0.31680376793962239</v>
      </c>
      <c r="L17" s="2">
        <v>14</v>
      </c>
      <c r="M17" s="8">
        <v>3.1684449000000003E-2</v>
      </c>
      <c r="O17">
        <f t="shared" si="29"/>
        <v>10693.965205122671</v>
      </c>
      <c r="P17">
        <f t="shared" si="30"/>
        <v>534.69826025613361</v>
      </c>
      <c r="Q17" s="5">
        <f t="shared" si="31"/>
        <v>25</v>
      </c>
      <c r="R17">
        <f t="shared" si="0"/>
        <v>500000</v>
      </c>
      <c r="S17">
        <f t="shared" si="1"/>
        <v>21178.024411365484</v>
      </c>
      <c r="U17">
        <f t="shared" si="21"/>
        <v>3.1684449000000003E-2</v>
      </c>
      <c r="V17">
        <f t="shared" si="22"/>
        <v>0.01</v>
      </c>
      <c r="W17">
        <f t="shared" si="23"/>
        <v>0.74677170204841126</v>
      </c>
      <c r="X17">
        <f t="shared" si="24"/>
        <v>2.3661049908196084E-2</v>
      </c>
      <c r="Y17">
        <f t="shared" si="25"/>
        <v>7.4677170204841131E-3</v>
      </c>
      <c r="Z17">
        <f t="shared" si="26"/>
        <v>0.71564293511973109</v>
      </c>
      <c r="AB17">
        <f t="shared" si="27"/>
        <v>17225.983170866573</v>
      </c>
      <c r="AC17">
        <f t="shared" si="2"/>
        <v>15155.90354978691</v>
      </c>
      <c r="AE17">
        <f t="shared" si="3"/>
        <v>7653.0606474622655</v>
      </c>
      <c r="AF17">
        <f t="shared" si="4"/>
        <v>-382.65303237311332</v>
      </c>
      <c r="AG17">
        <f t="shared" si="5"/>
        <v>-17.891073377993276</v>
      </c>
      <c r="AH17">
        <f t="shared" si="6"/>
        <v>-11830.524954098042</v>
      </c>
      <c r="AI17">
        <f t="shared" si="7"/>
        <v>-4578.0084123868828</v>
      </c>
      <c r="AJ17">
        <f t="shared" si="8"/>
        <v>2070.0796210796634</v>
      </c>
      <c r="AK17">
        <f t="shared" si="32"/>
        <v>2096.1561595542316</v>
      </c>
      <c r="AL17">
        <f t="shared" si="9"/>
        <v>-411.77263175298776</v>
      </c>
      <c r="AN17">
        <f t="shared" si="10"/>
        <v>2424.5184493864917</v>
      </c>
      <c r="AO17">
        <f t="shared" si="11"/>
        <v>-121.2259224693246</v>
      </c>
      <c r="AP17">
        <f t="shared" si="12"/>
        <v>-5.6679594586325379</v>
      </c>
      <c r="AQ17">
        <f t="shared" si="13"/>
        <v>-3747.9548821619878</v>
      </c>
      <c r="AR17">
        <f t="shared" si="14"/>
        <v>-1450.3303147034533</v>
      </c>
      <c r="AS17">
        <f t="shared" si="15"/>
        <v>655.80902389306311</v>
      </c>
      <c r="AT17">
        <f t="shared" si="16"/>
        <v>664.0701695366289</v>
      </c>
      <c r="AU17">
        <f t="shared" si="17"/>
        <v>-130.45112127376112</v>
      </c>
      <c r="AW17">
        <v>14</v>
      </c>
      <c r="AX17">
        <f>(R17*SUMPRODUCT(K18:$K$23, X18:$X$23)-$AZ$3*SUMPRODUCT(K17:$K$22, W18:$W$23))/Z17</f>
        <v>21178.024411365484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0.2918317270554846</v>
      </c>
      <c r="L18" s="2">
        <v>15</v>
      </c>
      <c r="M18" s="8">
        <v>3.5933631000000001E-2</v>
      </c>
      <c r="O18">
        <f t="shared" si="29"/>
        <v>10693.965205122671</v>
      </c>
      <c r="P18">
        <f t="shared" si="30"/>
        <v>534.69826025613361</v>
      </c>
      <c r="Q18" s="5">
        <f t="shared" si="31"/>
        <v>25</v>
      </c>
      <c r="R18">
        <f t="shared" si="0"/>
        <v>500000</v>
      </c>
      <c r="S18">
        <f t="shared" si="1"/>
        <v>18871.296153119387</v>
      </c>
      <c r="U18">
        <f t="shared" si="21"/>
        <v>3.5933631000000001E-2</v>
      </c>
      <c r="V18">
        <f t="shared" si="22"/>
        <v>0.01</v>
      </c>
      <c r="W18">
        <f t="shared" si="23"/>
        <v>0.71564293511973109</v>
      </c>
      <c r="X18">
        <f t="shared" si="24"/>
        <v>2.5715649158349358E-2</v>
      </c>
      <c r="Y18">
        <f t="shared" si="25"/>
        <v>7.1564293511973114E-3</v>
      </c>
      <c r="Z18">
        <f t="shared" si="26"/>
        <v>0.68277085661018444</v>
      </c>
      <c r="AB18">
        <f t="shared" si="27"/>
        <v>15155.90354978691</v>
      </c>
      <c r="AC18">
        <f t="shared" si="2"/>
        <v>12884.771039809802</v>
      </c>
      <c r="AE18">
        <f t="shared" si="3"/>
        <v>7301.5277836611131</v>
      </c>
      <c r="AF18">
        <f t="shared" si="4"/>
        <v>-365.07638918305565</v>
      </c>
      <c r="AG18">
        <f t="shared" si="5"/>
        <v>-17.069271415254612</v>
      </c>
      <c r="AH18">
        <f t="shared" si="6"/>
        <v>-12857.824579174679</v>
      </c>
      <c r="AI18">
        <f t="shared" si="7"/>
        <v>-5938.4424561118767</v>
      </c>
      <c r="AJ18">
        <f t="shared" si="8"/>
        <v>2271.1325099771075</v>
      </c>
      <c r="AK18">
        <f t="shared" si="32"/>
        <v>1890.4428125807535</v>
      </c>
      <c r="AL18">
        <f t="shared" si="9"/>
        <v>-1776.8671335540157</v>
      </c>
      <c r="AN18">
        <f t="shared" si="10"/>
        <v>2130.8174632494274</v>
      </c>
      <c r="AO18">
        <f t="shared" si="11"/>
        <v>-106.54087316247137</v>
      </c>
      <c r="AP18">
        <f t="shared" si="12"/>
        <v>-4.9813549566925692</v>
      </c>
      <c r="AQ18">
        <f t="shared" si="13"/>
        <v>-3752.3211531170064</v>
      </c>
      <c r="AR18">
        <f t="shared" si="14"/>
        <v>-1733.0259179867428</v>
      </c>
      <c r="AS18">
        <f t="shared" si="15"/>
        <v>662.78852275847692</v>
      </c>
      <c r="AT18">
        <f t="shared" si="16"/>
        <v>551.6911908950691</v>
      </c>
      <c r="AU18">
        <f t="shared" si="17"/>
        <v>-518.54620433319678</v>
      </c>
      <c r="AW18">
        <v>15</v>
      </c>
      <c r="AX18">
        <f>(R18*SUMPRODUCT(K19:$K$23, X19:$X$23)-$AZ$3*SUMPRODUCT(K18:$K$22, W19:$W$23))/Z18</f>
        <v>18871.296153119387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0.26882810602308888</v>
      </c>
      <c r="L19" s="2">
        <v>16</v>
      </c>
      <c r="M19" s="8">
        <v>4.1016489000000003E-2</v>
      </c>
      <c r="O19">
        <f t="shared" si="29"/>
        <v>10693.965205122671</v>
      </c>
      <c r="P19">
        <f t="shared" si="30"/>
        <v>534.69826025613361</v>
      </c>
      <c r="Q19" s="5">
        <f t="shared" si="31"/>
        <v>25</v>
      </c>
      <c r="R19">
        <f t="shared" si="0"/>
        <v>500000</v>
      </c>
      <c r="S19">
        <f t="shared" si="1"/>
        <v>16085.304289416275</v>
      </c>
      <c r="U19">
        <f t="shared" si="21"/>
        <v>4.1016489000000003E-2</v>
      </c>
      <c r="V19">
        <f t="shared" si="22"/>
        <v>0.01</v>
      </c>
      <c r="W19">
        <f t="shared" si="23"/>
        <v>0.68277085661018444</v>
      </c>
      <c r="X19">
        <f t="shared" si="24"/>
        <v>2.8004863329672211E-2</v>
      </c>
      <c r="Y19">
        <f t="shared" si="25"/>
        <v>6.8277085661018443E-3</v>
      </c>
      <c r="Z19">
        <f t="shared" si="26"/>
        <v>0.6479382847144104</v>
      </c>
      <c r="AB19">
        <f t="shared" si="27"/>
        <v>12884.771039809802</v>
      </c>
      <c r="AC19">
        <f t="shared" si="2"/>
        <v>10422.28447039373</v>
      </c>
      <c r="AE19">
        <f t="shared" si="3"/>
        <v>6929.0294718027717</v>
      </c>
      <c r="AF19">
        <f t="shared" si="4"/>
        <v>-346.45147359013862</v>
      </c>
      <c r="AG19">
        <f t="shared" si="5"/>
        <v>-16.198457117860261</v>
      </c>
      <c r="AH19">
        <f t="shared" si="6"/>
        <v>-14002.431664836105</v>
      </c>
      <c r="AI19">
        <f t="shared" si="7"/>
        <v>-7436.0521237413323</v>
      </c>
      <c r="AJ19">
        <f t="shared" si="8"/>
        <v>2462.4865694160726</v>
      </c>
      <c r="AK19">
        <f t="shared" si="32"/>
        <v>1665.82105718358</v>
      </c>
      <c r="AL19">
        <f t="shared" si="9"/>
        <v>-3307.7444971416799</v>
      </c>
      <c r="AN19">
        <f t="shared" si="10"/>
        <v>1862.7178694829031</v>
      </c>
      <c r="AO19">
        <f t="shared" si="11"/>
        <v>-93.135893474145163</v>
      </c>
      <c r="AP19">
        <f t="shared" si="12"/>
        <v>-4.3546005474905973</v>
      </c>
      <c r="AQ19">
        <f t="shared" si="13"/>
        <v>-3764.2471841756173</v>
      </c>
      <c r="AR19">
        <f t="shared" si="14"/>
        <v>-1999.0198087143501</v>
      </c>
      <c r="AS19">
        <f t="shared" si="15"/>
        <v>661.98560056341637</v>
      </c>
      <c r="AT19">
        <f t="shared" si="16"/>
        <v>447.81951977604143</v>
      </c>
      <c r="AU19">
        <f t="shared" si="17"/>
        <v>-889.21468837489226</v>
      </c>
      <c r="AW19">
        <v>16</v>
      </c>
      <c r="AX19">
        <f>(R19*SUMPRODUCT(K20:$K$23, X20:$X$23)-$AZ$3*SUMPRODUCT(K19:$K$22, W20:$W$23))/Z19</f>
        <v>16085.304289416275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0.24763774424780427</v>
      </c>
      <c r="L20" s="2">
        <v>17</v>
      </c>
      <c r="M20" s="8">
        <v>4.6435859000000003E-2</v>
      </c>
      <c r="O20">
        <f t="shared" si="29"/>
        <v>10693.965205122671</v>
      </c>
      <c r="P20">
        <f t="shared" si="30"/>
        <v>534.69826025613361</v>
      </c>
      <c r="Q20" s="5">
        <f t="shared" si="31"/>
        <v>25</v>
      </c>
      <c r="R20">
        <f t="shared" si="0"/>
        <v>500000</v>
      </c>
      <c r="S20">
        <f t="shared" si="1"/>
        <v>12815.204109042881</v>
      </c>
      <c r="U20">
        <f t="shared" si="21"/>
        <v>4.6435859000000003E-2</v>
      </c>
      <c r="V20">
        <f t="shared" si="22"/>
        <v>0.01</v>
      </c>
      <c r="W20">
        <f t="shared" si="23"/>
        <v>0.6479382847144104</v>
      </c>
      <c r="X20">
        <f t="shared" si="24"/>
        <v>3.0087570829700219E-2</v>
      </c>
      <c r="Y20">
        <f t="shared" si="25"/>
        <v>6.4793828471441037E-3</v>
      </c>
      <c r="Z20">
        <f t="shared" si="26"/>
        <v>0.61137133103756602</v>
      </c>
      <c r="AB20">
        <f t="shared" si="27"/>
        <v>10422.28447039373</v>
      </c>
      <c r="AC20">
        <f t="shared" si="2"/>
        <v>7834.8483936636312</v>
      </c>
      <c r="AE20">
        <f t="shared" si="3"/>
        <v>6537.983741525265</v>
      </c>
      <c r="AF20">
        <f t="shared" si="4"/>
        <v>-326.89918707626327</v>
      </c>
      <c r="AG20">
        <f t="shared" si="5"/>
        <v>-15.284283275939151</v>
      </c>
      <c r="AH20">
        <f t="shared" si="6"/>
        <v>-15043.78541485011</v>
      </c>
      <c r="AI20">
        <f t="shared" si="7"/>
        <v>-8847.9851436770477</v>
      </c>
      <c r="AJ20">
        <f t="shared" si="8"/>
        <v>2587.4360767300986</v>
      </c>
      <c r="AK20">
        <f t="shared" si="32"/>
        <v>1423.3173874557929</v>
      </c>
      <c r="AL20">
        <f t="shared" si="9"/>
        <v>-4837.2316794911567</v>
      </c>
      <c r="AN20">
        <f t="shared" si="10"/>
        <v>1619.0515456801361</v>
      </c>
      <c r="AO20">
        <f t="shared" si="11"/>
        <v>-80.952577284006807</v>
      </c>
      <c r="AP20">
        <f t="shared" si="12"/>
        <v>-3.7849654328980114</v>
      </c>
      <c r="AQ20">
        <f t="shared" si="13"/>
        <v>-3725.4090850814996</v>
      </c>
      <c r="AR20">
        <f t="shared" si="14"/>
        <v>-2191.0950821182687</v>
      </c>
      <c r="AS20">
        <f t="shared" si="15"/>
        <v>640.74683342683022</v>
      </c>
      <c r="AT20">
        <f t="shared" si="16"/>
        <v>352.46710717823055</v>
      </c>
      <c r="AU20">
        <f t="shared" si="17"/>
        <v>-1197.8811415132077</v>
      </c>
      <c r="AW20">
        <v>17</v>
      </c>
      <c r="AX20">
        <f>(R20*SUMPRODUCT(K21:$K$23, X21:$X$23)-$AZ$3*SUMPRODUCT(K20:$K$22, W21:$W$23))/Z20</f>
        <v>12815.204109042881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0.22811771166097466</v>
      </c>
      <c r="L21" s="2">
        <v>18</v>
      </c>
      <c r="M21" s="8">
        <v>5.1834316999999998E-2</v>
      </c>
      <c r="O21">
        <f t="shared" si="29"/>
        <v>10693.965205122671</v>
      </c>
      <c r="P21">
        <f t="shared" si="30"/>
        <v>534.69826025613361</v>
      </c>
      <c r="Q21" s="5">
        <f t="shared" si="31"/>
        <v>25</v>
      </c>
      <c r="R21">
        <f t="shared" si="0"/>
        <v>500000</v>
      </c>
      <c r="S21">
        <f t="shared" si="1"/>
        <v>9082.5103628308498</v>
      </c>
      <c r="U21">
        <f t="shared" si="21"/>
        <v>5.1834316999999998E-2</v>
      </c>
      <c r="V21">
        <f t="shared" si="22"/>
        <v>0.01</v>
      </c>
      <c r="W21">
        <f t="shared" si="23"/>
        <v>0.61137133103756602</v>
      </c>
      <c r="X21">
        <f t="shared" si="24"/>
        <v>3.1690015377713134E-2</v>
      </c>
      <c r="Y21">
        <f t="shared" si="25"/>
        <v>6.1137133103756607E-3</v>
      </c>
      <c r="Z21">
        <f t="shared" si="26"/>
        <v>0.57356760234947723</v>
      </c>
      <c r="AB21">
        <f t="shared" si="27"/>
        <v>7834.8483936636312</v>
      </c>
      <c r="AC21">
        <f t="shared" si="2"/>
        <v>5209.4336921231707</v>
      </c>
      <c r="AE21">
        <f t="shared" si="3"/>
        <v>6133.711982310946</v>
      </c>
      <c r="AF21">
        <f t="shared" si="4"/>
        <v>-306.68559911554735</v>
      </c>
      <c r="AG21">
        <f t="shared" si="5"/>
        <v>-14.33919005873693</v>
      </c>
      <c r="AH21">
        <f t="shared" si="6"/>
        <v>-15845.007688856567</v>
      </c>
      <c r="AI21">
        <f t="shared" si="7"/>
        <v>-10032.320495719905</v>
      </c>
      <c r="AJ21">
        <f t="shared" si="8"/>
        <v>2625.4147015404606</v>
      </c>
      <c r="AK21">
        <f t="shared" si="32"/>
        <v>1169.0466246558271</v>
      </c>
      <c r="AL21">
        <f t="shared" si="9"/>
        <v>-6237.8591695236173</v>
      </c>
      <c r="AN21">
        <f t="shared" si="10"/>
        <v>1399.2083413922737</v>
      </c>
      <c r="AO21">
        <f t="shared" si="11"/>
        <v>-69.960417069613698</v>
      </c>
      <c r="AP21">
        <f t="shared" si="12"/>
        <v>-3.2710232232708654</v>
      </c>
      <c r="AQ21">
        <f t="shared" si="13"/>
        <v>-3614.5268952325091</v>
      </c>
      <c r="AR21">
        <f t="shared" si="14"/>
        <v>-2288.5499941331195</v>
      </c>
      <c r="AS21">
        <f t="shared" si="15"/>
        <v>598.90359387649062</v>
      </c>
      <c r="AT21">
        <f t="shared" si="16"/>
        <v>266.68024084147368</v>
      </c>
      <c r="AU21">
        <f t="shared" si="17"/>
        <v>-1422.9661594151555</v>
      </c>
      <c r="AW21">
        <v>18</v>
      </c>
      <c r="AX21">
        <f>(R21*SUMPRODUCT(K22:$K$23, X22:$X$23)-$AZ$3*SUMPRODUCT(K21:$K$22, W22:$W$23))/Z21</f>
        <v>9082.5103628308498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0.21013634464933137</v>
      </c>
      <c r="L22" s="2">
        <v>19</v>
      </c>
      <c r="M22" s="8">
        <v>5.7772715000000002E-2</v>
      </c>
      <c r="O22">
        <f t="shared" si="29"/>
        <v>10693.965205122671</v>
      </c>
      <c r="P22">
        <f t="shared" si="30"/>
        <v>534.69826025613361</v>
      </c>
      <c r="Q22" s="5">
        <f t="shared" si="31"/>
        <v>25</v>
      </c>
      <c r="R22">
        <f t="shared" si="0"/>
        <v>500000</v>
      </c>
      <c r="S22">
        <f t="shared" si="1"/>
        <v>4830.1176966230487</v>
      </c>
      <c r="U22">
        <f t="shared" si="21"/>
        <v>5.7772715000000002E-2</v>
      </c>
      <c r="V22">
        <f t="shared" si="22"/>
        <v>0.01</v>
      </c>
      <c r="W22">
        <f t="shared" si="23"/>
        <v>0.57356760234947723</v>
      </c>
      <c r="X22">
        <f t="shared" si="24"/>
        <v>3.3136557623769679E-2</v>
      </c>
      <c r="Y22">
        <f t="shared" si="25"/>
        <v>5.7356760234947724E-3</v>
      </c>
      <c r="Z22">
        <f t="shared" si="26"/>
        <v>0.53469536870221279</v>
      </c>
      <c r="AB22">
        <f t="shared" si="27"/>
        <v>5209.4336921231707</v>
      </c>
      <c r="AC22">
        <f t="shared" si="2"/>
        <v>2582.6415626709436</v>
      </c>
      <c r="AE22">
        <f t="shared" si="3"/>
        <v>5718.0136682417015</v>
      </c>
      <c r="AF22">
        <f t="shared" si="4"/>
        <v>-285.90068341208507</v>
      </c>
      <c r="AG22">
        <f t="shared" si="5"/>
        <v>-13.367384217555319</v>
      </c>
      <c r="AH22">
        <f t="shared" si="6"/>
        <v>-16568.27881188484</v>
      </c>
      <c r="AI22">
        <f t="shared" si="7"/>
        <v>-11149.533211272777</v>
      </c>
      <c r="AJ22">
        <f t="shared" si="8"/>
        <v>2626.7921294522271</v>
      </c>
      <c r="AK22">
        <f t="shared" si="32"/>
        <v>910.59714914685014</v>
      </c>
      <c r="AL22">
        <f t="shared" si="9"/>
        <v>-7612.1439326737</v>
      </c>
      <c r="AN22">
        <f t="shared" si="10"/>
        <v>1201.5624908992256</v>
      </c>
      <c r="AO22">
        <f t="shared" si="11"/>
        <v>-60.078124544961284</v>
      </c>
      <c r="AP22">
        <f t="shared" si="12"/>
        <v>-2.808973257000237</v>
      </c>
      <c r="AQ22">
        <f t="shared" si="13"/>
        <v>-3481.5975466604473</v>
      </c>
      <c r="AR22">
        <f t="shared" si="14"/>
        <v>-2342.9221535631827</v>
      </c>
      <c r="AS22">
        <f t="shared" si="15"/>
        <v>551.98449623672423</v>
      </c>
      <c r="AT22">
        <f t="shared" si="16"/>
        <v>191.3495563698211</v>
      </c>
      <c r="AU22">
        <f t="shared" si="17"/>
        <v>-1599.5881009566374</v>
      </c>
      <c r="AW22">
        <v>19</v>
      </c>
      <c r="AX22">
        <f>(R22*SUMPRODUCT(K23:$K$23, X23:$X$23)-$AZ$3*SUMPRODUCT(K22:$K$22, W23:$W$23))/Z22</f>
        <v>4830.1176966230487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0.19357235797722061</v>
      </c>
      <c r="L23" s="2">
        <v>20</v>
      </c>
      <c r="M23" s="8">
        <v>6.4089452000000005E-2</v>
      </c>
      <c r="O23">
        <f t="shared" si="29"/>
        <v>10693.965205122671</v>
      </c>
      <c r="P23">
        <f t="shared" si="30"/>
        <v>534.69826025613361</v>
      </c>
      <c r="Q23" s="5">
        <f t="shared" si="31"/>
        <v>25</v>
      </c>
      <c r="R23">
        <f t="shared" si="0"/>
        <v>500000</v>
      </c>
      <c r="S23">
        <f t="shared" si="1"/>
        <v>5216.6137507087224</v>
      </c>
      <c r="U23">
        <f t="shared" si="21"/>
        <v>6.4089452000000005E-2</v>
      </c>
      <c r="V23">
        <f t="shared" si="22"/>
        <v>0.01</v>
      </c>
      <c r="W23">
        <f t="shared" si="23"/>
        <v>0.53469536870221279</v>
      </c>
      <c r="X23">
        <f t="shared" si="24"/>
        <v>3.4268333167062771E-2</v>
      </c>
      <c r="Y23">
        <f t="shared" si="25"/>
        <v>5.3469536870221282E-3</v>
      </c>
      <c r="Z23">
        <f t="shared" si="26"/>
        <v>0.49508008184812785</v>
      </c>
      <c r="AB23">
        <f t="shared" si="27"/>
        <v>2582.6415626709436</v>
      </c>
      <c r="AC23">
        <f t="shared" si="2"/>
        <v>2582.6415626709436</v>
      </c>
      <c r="AE23">
        <f t="shared" si="3"/>
        <v>5294.3691690331634</v>
      </c>
      <c r="AF23">
        <f t="shared" si="4"/>
        <v>-264.71845845165819</v>
      </c>
      <c r="AG23">
        <f t="shared" si="5"/>
        <v>-12.377002046203197</v>
      </c>
      <c r="AH23">
        <f t="shared" si="6"/>
        <v>-17134.166583531387</v>
      </c>
      <c r="AI23">
        <f t="shared" si="7"/>
        <v>-12116.892874996085</v>
      </c>
      <c r="AJ23">
        <f t="shared" si="8"/>
        <v>0</v>
      </c>
      <c r="AK23">
        <f t="shared" si="32"/>
        <v>651.38384982221214</v>
      </c>
      <c r="AL23">
        <f t="shared" si="9"/>
        <v>-11465.509025173873</v>
      </c>
      <c r="AN23">
        <f t="shared" si="10"/>
        <v>1024.8435240516476</v>
      </c>
      <c r="AO23">
        <f t="shared" si="11"/>
        <v>-51.242176202582378</v>
      </c>
      <c r="AP23">
        <f t="shared" si="12"/>
        <v>-2.395845470772437</v>
      </c>
      <c r="AQ23">
        <f t="shared" si="13"/>
        <v>-3316.7010275486687</v>
      </c>
      <c r="AR23">
        <f t="shared" si="14"/>
        <v>-2345.4955251703759</v>
      </c>
      <c r="AS23">
        <f t="shared" si="15"/>
        <v>0</v>
      </c>
      <c r="AT23">
        <f t="shared" si="16"/>
        <v>126.08990775836536</v>
      </c>
      <c r="AU23">
        <f t="shared" si="17"/>
        <v>-2219.4056174120105</v>
      </c>
      <c r="AW23">
        <v>20</v>
      </c>
      <c r="AX23">
        <f>(R23*SUMPRODUCT(K$23:$K24, X$23:$X24)-$AZ$3*SUMPRODUCT(K$22:$K23, W$23:$W24))/Z23</f>
        <v>5216.6137507087224</v>
      </c>
    </row>
    <row r="25" spans="5:50" x14ac:dyDescent="0.25">
      <c r="AN25" s="6">
        <f t="shared" ref="AN25:AU25" si="33">SUM(AN3:AN23)</f>
        <v>86932.276961273528</v>
      </c>
      <c r="AO25" s="6">
        <f t="shared" si="33"/>
        <v>-12367.087751905679</v>
      </c>
      <c r="AP25" s="6">
        <f t="shared" si="33"/>
        <v>-1700.6600038042711</v>
      </c>
      <c r="AQ25" s="6">
        <f t="shared" si="33"/>
        <v>-58426.212456109832</v>
      </c>
      <c r="AR25" s="6">
        <f t="shared" si="33"/>
        <v>14438.316749453716</v>
      </c>
      <c r="AS25" s="6">
        <f t="shared" si="33"/>
        <v>-11851.182027590045</v>
      </c>
      <c r="AT25" s="6">
        <f t="shared" si="33"/>
        <v>17548.78073061899</v>
      </c>
      <c r="AU25" s="7">
        <f t="shared" si="33"/>
        <v>20135.915452482674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33" priority="1" operator="lessThan">
      <formula>0</formula>
    </cfRule>
  </conditionalFormatting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88CE75-F86A-450C-8079-48EE1E2444A7}">
  <sheetPr codeName="Sheet64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44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f>'T.55.04.D'!C3*(1+C12)</f>
        <v>36752.749480003964</v>
      </c>
      <c r="K3">
        <v>1</v>
      </c>
      <c r="L3" s="2">
        <v>0</v>
      </c>
      <c r="O3">
        <f>$C$3</f>
        <v>36752.749480003964</v>
      </c>
      <c r="P3">
        <f>O3*B5</f>
        <v>29402.199584003174</v>
      </c>
      <c r="Q3" s="5">
        <f>B8</f>
        <v>1522.432587</v>
      </c>
      <c r="R3">
        <f t="shared" ref="R3:R23" si="0">$C$6</f>
        <v>500000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36752.749480003964</v>
      </c>
      <c r="AF3">
        <f t="shared" ref="AF3:AF23" si="4">-$Z3*P3</f>
        <v>-29402.199584003174</v>
      </c>
      <c r="AG3">
        <f t="shared" ref="AG3:AG23" si="5">-$Z3*Q3</f>
        <v>-1522.432587</v>
      </c>
      <c r="AH3">
        <f t="shared" ref="AH3:AH23" si="6">-X3*R3</f>
        <v>0</v>
      </c>
      <c r="AI3">
        <f t="shared" ref="AI3:AI23" si="7">SUM(AE3:AH3)</f>
        <v>5828.1173090007896</v>
      </c>
      <c r="AJ3">
        <f t="shared" ref="AJ3:AJ23" si="8">AB3-AC3</f>
        <v>0</v>
      </c>
      <c r="AL3">
        <f t="shared" ref="AL3:AL23" si="9">SUM(AI3:AK3)</f>
        <v>5828.1173090007896</v>
      </c>
      <c r="AN3">
        <f t="shared" ref="AN3:AN23" si="10">AE3*$K3</f>
        <v>36752.749480003964</v>
      </c>
      <c r="AO3">
        <f t="shared" ref="AO3:AO23" si="11">AF3*$K3</f>
        <v>-29402.199584003174</v>
      </c>
      <c r="AP3">
        <f t="shared" ref="AP3:AP23" si="12">AG3*$K3</f>
        <v>-1522.432587</v>
      </c>
      <c r="AQ3">
        <f t="shared" ref="AQ3:AQ23" si="13">AH3*$K3</f>
        <v>0</v>
      </c>
      <c r="AR3">
        <f t="shared" ref="AR3:AR23" si="14">AI3*$K3</f>
        <v>5828.1173090007896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5828.1173090007896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21490.384138377023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23" si="18">F4+$C$9</f>
        <v>8.5570000000000007E-2</v>
      </c>
      <c r="I4" s="1">
        <f t="shared" ref="I4:I23" si="19">1+H4</f>
        <v>1.0855699999999999</v>
      </c>
      <c r="J4">
        <f t="shared" ref="J4:J23" si="20">1/I4</f>
        <v>0.92117505089492158</v>
      </c>
      <c r="K4">
        <f>J4</f>
        <v>0.92117505089492158</v>
      </c>
      <c r="L4" s="2">
        <v>1</v>
      </c>
      <c r="M4" s="8" cm="1">
        <f t="array" ref="M4:M23">Mortalities!B31:B50</f>
        <v>2.0768709E-2</v>
      </c>
      <c r="R4">
        <f t="shared" si="0"/>
        <v>500000</v>
      </c>
      <c r="S4">
        <f t="shared" si="1"/>
        <v>12303.12719374289</v>
      </c>
      <c r="U4">
        <f t="shared" ref="U4:U23" si="21">M4</f>
        <v>2.0768709E-2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2.0768709E-2</v>
      </c>
      <c r="Y4">
        <f t="shared" ref="Y4:Y23" si="25">V4*W4</f>
        <v>0.01</v>
      </c>
      <c r="Z4">
        <f t="shared" ref="Z4:Z23" si="26">MAX(0, W4-X4-Y4)</f>
        <v>0.96923129099999994</v>
      </c>
      <c r="AB4">
        <f t="shared" ref="AB4:AB23" si="27">AC3</f>
        <v>0</v>
      </c>
      <c r="AC4">
        <f t="shared" si="2"/>
        <v>11924.575853328628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-10384.354499999999</v>
      </c>
      <c r="AI4">
        <f t="shared" si="7"/>
        <v>-10384.354499999999</v>
      </c>
      <c r="AJ4">
        <f t="shared" si="8"/>
        <v>-11924.575853328628</v>
      </c>
      <c r="AK4">
        <f>H4*SUM(AB4, AE4:AF4)</f>
        <v>0</v>
      </c>
      <c r="AL4">
        <f t="shared" si="9"/>
        <v>-22308.930353328629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-9565.8082850484079</v>
      </c>
      <c r="AR4">
        <f t="shared" si="14"/>
        <v>-9565.8082850484079</v>
      </c>
      <c r="AS4">
        <f t="shared" si="15"/>
        <v>-10984.621768590352</v>
      </c>
      <c r="AT4">
        <f t="shared" si="16"/>
        <v>0</v>
      </c>
      <c r="AU4">
        <f t="shared" si="17"/>
        <v>-20550.43005363876</v>
      </c>
      <c r="AW4">
        <v>1</v>
      </c>
      <c r="AX4">
        <f>(R4*SUMPRODUCT(K5:$K$23, X5:$X$23)-$AZ$3*SUMPRODUCT(K4:$K$22, W5:$W$23))/Z4</f>
        <v>12303.12719374289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8.5570000000000007E-2</v>
      </c>
      <c r="I5" s="1">
        <f t="shared" si="19"/>
        <v>1.0855699999999999</v>
      </c>
      <c r="J5">
        <f t="shared" si="20"/>
        <v>0.92117505089492158</v>
      </c>
      <c r="K5">
        <f t="shared" ref="K5:K23" si="28">K4*J5</f>
        <v>0.84856347439126134</v>
      </c>
      <c r="L5" s="2">
        <v>2</v>
      </c>
      <c r="M5" s="8">
        <v>2.4225090000000001E-2</v>
      </c>
      <c r="O5">
        <f t="shared" ref="O5:O23" si="29">$C$3</f>
        <v>36752.749480003964</v>
      </c>
      <c r="P5">
        <f t="shared" ref="P5:P23" si="30">O5*$C$5</f>
        <v>1837.6374740001984</v>
      </c>
      <c r="Q5" s="5">
        <f t="shared" ref="Q5:Q23" si="31">$C$8</f>
        <v>25</v>
      </c>
      <c r="R5">
        <f t="shared" si="0"/>
        <v>500000</v>
      </c>
      <c r="S5">
        <f t="shared" si="1"/>
        <v>22594.570848028408</v>
      </c>
      <c r="U5">
        <f t="shared" si="21"/>
        <v>2.4225090000000001E-2</v>
      </c>
      <c r="V5">
        <f t="shared" si="22"/>
        <v>0.01</v>
      </c>
      <c r="W5">
        <f t="shared" si="23"/>
        <v>0.96923129099999994</v>
      </c>
      <c r="X5">
        <f t="shared" si="24"/>
        <v>2.3479715255291189E-2</v>
      </c>
      <c r="Y5">
        <f t="shared" si="25"/>
        <v>9.6923129099999988E-3</v>
      </c>
      <c r="Z5">
        <f t="shared" si="26"/>
        <v>0.93605926283470886</v>
      </c>
      <c r="AB5">
        <f t="shared" si="27"/>
        <v>11924.575853328628</v>
      </c>
      <c r="AC5">
        <f t="shared" si="2"/>
        <v>21149.857332072075</v>
      </c>
      <c r="AE5">
        <f t="shared" si="3"/>
        <v>34402.751585401238</v>
      </c>
      <c r="AF5">
        <f t="shared" si="4"/>
        <v>-1720.1375792700621</v>
      </c>
      <c r="AG5">
        <f t="shared" si="5"/>
        <v>-23.401481570867723</v>
      </c>
      <c r="AH5">
        <f t="shared" si="6"/>
        <v>-11739.857627645595</v>
      </c>
      <c r="AI5">
        <f t="shared" si="7"/>
        <v>20919.354896914709</v>
      </c>
      <c r="AJ5">
        <f t="shared" si="8"/>
        <v>-9225.2814787434472</v>
      </c>
      <c r="AK5">
        <f>H5*SUM(AB5, AE5:AF5)</f>
        <v>3817.0372362739754</v>
      </c>
      <c r="AL5">
        <f t="shared" si="9"/>
        <v>15511.110654445238</v>
      </c>
      <c r="AN5">
        <f t="shared" si="10"/>
        <v>29192.918413927549</v>
      </c>
      <c r="AO5">
        <f t="shared" si="11"/>
        <v>-1459.6459206963777</v>
      </c>
      <c r="AP5">
        <f t="shared" si="12"/>
        <v>-19.857642507678587</v>
      </c>
      <c r="AQ5">
        <f t="shared" si="13"/>
        <v>-9962.0143773736963</v>
      </c>
      <c r="AR5">
        <f t="shared" si="14"/>
        <v>17751.400473349793</v>
      </c>
      <c r="AS5">
        <f t="shared" si="15"/>
        <v>-7828.2369038398929</v>
      </c>
      <c r="AT5">
        <f t="shared" si="16"/>
        <v>3238.9983790934625</v>
      </c>
      <c r="AU5">
        <f t="shared" si="17"/>
        <v>13162.161948603363</v>
      </c>
      <c r="AW5">
        <v>2</v>
      </c>
      <c r="AX5">
        <f>(R5*SUMPRODUCT(K6:$K$23, X6:$X$23)-$AZ$3*SUMPRODUCT(K5:$K$22, W6:$W$23))/Z5</f>
        <v>22594.570848028408</v>
      </c>
    </row>
    <row r="6" spans="1:52" x14ac:dyDescent="0.25">
      <c r="A6" t="s">
        <v>16</v>
      </c>
      <c r="C6" s="2">
        <f>'T.26.04.D'!C6</f>
        <v>500000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8.5570000000000007E-2</v>
      </c>
      <c r="I6" s="1">
        <f t="shared" si="19"/>
        <v>1.0855699999999999</v>
      </c>
      <c r="J6">
        <f t="shared" si="20"/>
        <v>0.92117505089492158</v>
      </c>
      <c r="K6">
        <f t="shared" si="28"/>
        <v>0.7816755017099416</v>
      </c>
      <c r="L6" s="2">
        <v>3</v>
      </c>
      <c r="M6" s="8">
        <v>2.7828815E-2</v>
      </c>
      <c r="O6">
        <f t="shared" si="29"/>
        <v>36752.749480003964</v>
      </c>
      <c r="P6">
        <f t="shared" si="30"/>
        <v>1837.6374740001984</v>
      </c>
      <c r="Q6" s="5">
        <f t="shared" si="31"/>
        <v>25</v>
      </c>
      <c r="R6">
        <f t="shared" si="0"/>
        <v>500000</v>
      </c>
      <c r="S6">
        <f t="shared" si="1"/>
        <v>31131.647758640131</v>
      </c>
      <c r="U6">
        <f t="shared" si="21"/>
        <v>2.7828815E-2</v>
      </c>
      <c r="V6">
        <f t="shared" si="22"/>
        <v>0.01</v>
      </c>
      <c r="W6">
        <f t="shared" si="23"/>
        <v>0.93605926283470886</v>
      </c>
      <c r="X6">
        <f t="shared" si="24"/>
        <v>2.6049420054463489E-2</v>
      </c>
      <c r="Y6">
        <f t="shared" si="25"/>
        <v>9.3605926283470888E-3</v>
      </c>
      <c r="Z6">
        <f t="shared" si="26"/>
        <v>0.90064925015189823</v>
      </c>
      <c r="AB6">
        <f t="shared" si="27"/>
        <v>21149.857332072075</v>
      </c>
      <c r="AC6">
        <f t="shared" si="2"/>
        <v>28038.695209812257</v>
      </c>
      <c r="AE6">
        <f t="shared" si="3"/>
        <v>33101.336260186137</v>
      </c>
      <c r="AF6">
        <f t="shared" si="4"/>
        <v>-1655.066813009307</v>
      </c>
      <c r="AG6">
        <f t="shared" si="5"/>
        <v>-22.516231253797457</v>
      </c>
      <c r="AH6">
        <f t="shared" si="6"/>
        <v>-13024.710027231744</v>
      </c>
      <c r="AI6">
        <f t="shared" si="7"/>
        <v>18399.043188691288</v>
      </c>
      <c r="AJ6">
        <f t="shared" si="8"/>
        <v>-6888.8378777401813</v>
      </c>
      <c r="AK6">
        <f>H6*SUM(AB6, AE6:AF6)</f>
        <v>4500.6505685003294</v>
      </c>
      <c r="AL6">
        <f t="shared" si="9"/>
        <v>16010.855879451436</v>
      </c>
      <c r="AN6">
        <f t="shared" si="10"/>
        <v>25874.503628450482</v>
      </c>
      <c r="AO6">
        <f t="shared" si="11"/>
        <v>-1293.7251814225242</v>
      </c>
      <c r="AP6">
        <f t="shared" si="12"/>
        <v>-17.600386361929196</v>
      </c>
      <c r="AQ6">
        <f t="shared" si="13"/>
        <v>-10181.09674516288</v>
      </c>
      <c r="AR6">
        <f t="shared" si="14"/>
        <v>14382.081315503146</v>
      </c>
      <c r="AS6">
        <f t="shared" si="15"/>
        <v>-5384.8358042810059</v>
      </c>
      <c r="AT6">
        <f t="shared" si="16"/>
        <v>3518.0482911536287</v>
      </c>
      <c r="AU6">
        <f t="shared" si="17"/>
        <v>12515.293802375769</v>
      </c>
      <c r="AW6">
        <v>3</v>
      </c>
      <c r="AX6">
        <f>(R6*SUMPRODUCT(K7:$K$23, X7:$X$23)-$AZ$3*SUMPRODUCT(K6:$K$22, W7:$W$23))/Z6</f>
        <v>31131.647758640131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8.5570000000000007E-2</v>
      </c>
      <c r="I7" s="1">
        <f t="shared" si="19"/>
        <v>1.0855699999999999</v>
      </c>
      <c r="J7">
        <f t="shared" si="20"/>
        <v>0.92117505089492158</v>
      </c>
      <c r="K7">
        <f t="shared" si="28"/>
        <v>0.72005997007096878</v>
      </c>
      <c r="L7" s="2">
        <v>4</v>
      </c>
      <c r="M7" s="8">
        <v>3.1684449000000003E-2</v>
      </c>
      <c r="O7">
        <f t="shared" si="29"/>
        <v>36752.749480003964</v>
      </c>
      <c r="P7">
        <f t="shared" si="30"/>
        <v>1837.6374740001984</v>
      </c>
      <c r="Q7" s="5">
        <f t="shared" si="31"/>
        <v>25</v>
      </c>
      <c r="R7">
        <f t="shared" si="0"/>
        <v>500000</v>
      </c>
      <c r="S7">
        <f t="shared" si="1"/>
        <v>38111.457989496601</v>
      </c>
      <c r="U7">
        <f t="shared" si="21"/>
        <v>3.1684449000000003E-2</v>
      </c>
      <c r="V7">
        <f t="shared" si="22"/>
        <v>0.01</v>
      </c>
      <c r="W7">
        <f t="shared" si="23"/>
        <v>0.90064925015189823</v>
      </c>
      <c r="X7">
        <f t="shared" si="24"/>
        <v>2.8536575233326065E-2</v>
      </c>
      <c r="Y7">
        <f t="shared" si="25"/>
        <v>9.0064925015189822E-3</v>
      </c>
      <c r="Z7">
        <f t="shared" si="26"/>
        <v>0.86310618241705317</v>
      </c>
      <c r="AB7">
        <f t="shared" si="27"/>
        <v>28038.695209812257</v>
      </c>
      <c r="AC7">
        <f t="shared" si="2"/>
        <v>32894.235011662313</v>
      </c>
      <c r="AE7">
        <f t="shared" si="3"/>
        <v>31721.525297016557</v>
      </c>
      <c r="AF7">
        <f t="shared" si="4"/>
        <v>-1586.076264850828</v>
      </c>
      <c r="AG7">
        <f t="shared" si="5"/>
        <v>-21.577654560426328</v>
      </c>
      <c r="AH7">
        <f t="shared" si="6"/>
        <v>-14268.287616663032</v>
      </c>
      <c r="AI7">
        <f t="shared" si="7"/>
        <v>15845.583760942269</v>
      </c>
      <c r="AJ7">
        <f t="shared" si="8"/>
        <v>-4855.5398018500564</v>
      </c>
      <c r="AK7">
        <f>H7*SUM(AB7, AE7:AF7)</f>
        <v>4977.9615227860568</v>
      </c>
      <c r="AL7">
        <f t="shared" si="9"/>
        <v>15968.00548187827</v>
      </c>
      <c r="AN7">
        <f t="shared" si="10"/>
        <v>22841.400555975222</v>
      </c>
      <c r="AO7">
        <f t="shared" si="11"/>
        <v>-1142.0700277987612</v>
      </c>
      <c r="AP7">
        <f t="shared" si="12"/>
        <v>-15.537205296982284</v>
      </c>
      <c r="AQ7">
        <f t="shared" si="13"/>
        <v>-10274.022754218357</v>
      </c>
      <c r="AR7">
        <f t="shared" si="14"/>
        <v>11409.770568661119</v>
      </c>
      <c r="AS7">
        <f t="shared" si="15"/>
        <v>-3496.2798443985494</v>
      </c>
      <c r="AT7">
        <f t="shared" si="16"/>
        <v>3584.4308251117623</v>
      </c>
      <c r="AU7">
        <f t="shared" si="17"/>
        <v>11497.921549374332</v>
      </c>
      <c r="AW7">
        <v>4</v>
      </c>
      <c r="AX7">
        <f>(R7*SUMPRODUCT(K8:$K$23, X8:$X$23)-$AZ$3*SUMPRODUCT(K7:$K$22, W8:$W$23))/Z7</f>
        <v>38111.457989496601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8.5570000000000007E-2</v>
      </c>
      <c r="I8" s="1">
        <f t="shared" si="19"/>
        <v>1.0855699999999999</v>
      </c>
      <c r="J8">
        <f t="shared" si="20"/>
        <v>0.92117505089492158</v>
      </c>
      <c r="K8">
        <f t="shared" si="28"/>
        <v>0.66330127957752039</v>
      </c>
      <c r="L8" s="2">
        <v>5</v>
      </c>
      <c r="M8" s="8">
        <v>3.5933631000000001E-2</v>
      </c>
      <c r="O8">
        <f t="shared" si="29"/>
        <v>36752.749480003964</v>
      </c>
      <c r="P8">
        <f t="shared" si="30"/>
        <v>1837.6374740001984</v>
      </c>
      <c r="Q8" s="5">
        <f t="shared" si="31"/>
        <v>25</v>
      </c>
      <c r="R8">
        <f t="shared" si="0"/>
        <v>500000</v>
      </c>
      <c r="S8">
        <f t="shared" si="1"/>
        <v>43674.541931062166</v>
      </c>
      <c r="U8">
        <f t="shared" si="21"/>
        <v>3.5933631000000001E-2</v>
      </c>
      <c r="V8">
        <f t="shared" si="22"/>
        <v>0.01</v>
      </c>
      <c r="W8">
        <f t="shared" si="23"/>
        <v>0.86310618241705317</v>
      </c>
      <c r="X8">
        <f t="shared" si="24"/>
        <v>3.1014539072793078E-2</v>
      </c>
      <c r="Y8">
        <f t="shared" si="25"/>
        <v>8.6310618241705311E-3</v>
      </c>
      <c r="Z8">
        <f t="shared" si="26"/>
        <v>0.82346058152008961</v>
      </c>
      <c r="AB8">
        <f t="shared" si="27"/>
        <v>32894.235011662313</v>
      </c>
      <c r="AC8">
        <f t="shared" si="2"/>
        <v>35964.263696175985</v>
      </c>
      <c r="AE8">
        <f t="shared" si="3"/>
        <v>30264.440459266236</v>
      </c>
      <c r="AF8">
        <f t="shared" si="4"/>
        <v>-1513.2220229633119</v>
      </c>
      <c r="AG8">
        <f t="shared" si="5"/>
        <v>-20.586514538002241</v>
      </c>
      <c r="AH8">
        <f t="shared" si="6"/>
        <v>-15507.269536396539</v>
      </c>
      <c r="AI8">
        <f t="shared" si="7"/>
        <v>13223.362385368382</v>
      </c>
      <c r="AJ8">
        <f t="shared" si="8"/>
        <v>-3070.0286845136725</v>
      </c>
      <c r="AK8">
        <f t="shared" ref="AK8:AK23" si="32">H8*SUM(AB8:AB8, AE8:AF8)</f>
        <v>5275.0014515423854</v>
      </c>
      <c r="AL8">
        <f t="shared" si="9"/>
        <v>15428.335152397096</v>
      </c>
      <c r="AN8">
        <f t="shared" si="10"/>
        <v>20074.442082328973</v>
      </c>
      <c r="AO8">
        <f t="shared" si="11"/>
        <v>-1003.7221041164487</v>
      </c>
      <c r="AP8">
        <f t="shared" si="12"/>
        <v>-13.655061435098112</v>
      </c>
      <c r="AQ8">
        <f t="shared" si="13"/>
        <v>-10285.991726245325</v>
      </c>
      <c r="AR8">
        <f t="shared" si="14"/>
        <v>8771.0731905321009</v>
      </c>
      <c r="AS8">
        <f t="shared" si="15"/>
        <v>-2036.3539547776106</v>
      </c>
      <c r="AT8">
        <f t="shared" si="16"/>
        <v>3498.9152125813416</v>
      </c>
      <c r="AU8">
        <f t="shared" si="17"/>
        <v>10233.634448335832</v>
      </c>
      <c r="AW8">
        <v>5</v>
      </c>
      <c r="AX8">
        <f>(R8*SUMPRODUCT(K9:$K$23, X9:$X$23)-$AZ$3*SUMPRODUCT(K8:$K$22, W9:$W$23))/Z8</f>
        <v>43674.541931062166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8.5570000000000007E-2</v>
      </c>
      <c r="I9" s="1">
        <f t="shared" si="19"/>
        <v>1.0855699999999999</v>
      </c>
      <c r="J9">
        <f t="shared" si="20"/>
        <v>0.92117505089492158</v>
      </c>
      <c r="K9">
        <f t="shared" si="28"/>
        <v>0.61101658997348895</v>
      </c>
      <c r="L9" s="2">
        <v>6</v>
      </c>
      <c r="M9" s="8">
        <v>4.1016489000000003E-2</v>
      </c>
      <c r="O9">
        <f t="shared" si="29"/>
        <v>36752.749480003964</v>
      </c>
      <c r="P9">
        <f t="shared" si="30"/>
        <v>1837.6374740001984</v>
      </c>
      <c r="Q9" s="5">
        <f t="shared" si="31"/>
        <v>25</v>
      </c>
      <c r="R9">
        <f t="shared" si="0"/>
        <v>500000</v>
      </c>
      <c r="S9">
        <f t="shared" si="1"/>
        <v>47838.832900361675</v>
      </c>
      <c r="U9">
        <f t="shared" si="21"/>
        <v>4.1016489000000003E-2</v>
      </c>
      <c r="V9">
        <f t="shared" si="22"/>
        <v>0.01</v>
      </c>
      <c r="W9">
        <f t="shared" si="23"/>
        <v>0.82346058152008961</v>
      </c>
      <c r="X9">
        <f t="shared" si="24"/>
        <v>3.3775461883852359E-2</v>
      </c>
      <c r="Y9">
        <f t="shared" si="25"/>
        <v>8.2346058152008954E-3</v>
      </c>
      <c r="Z9">
        <f t="shared" si="26"/>
        <v>0.78145051382103636</v>
      </c>
      <c r="AB9">
        <f t="shared" si="27"/>
        <v>35964.263696175985</v>
      </c>
      <c r="AC9">
        <f t="shared" si="2"/>
        <v>37383.68055058633</v>
      </c>
      <c r="AE9">
        <f t="shared" si="3"/>
        <v>28720.454965484925</v>
      </c>
      <c r="AF9">
        <f t="shared" si="4"/>
        <v>-1436.0227482742464</v>
      </c>
      <c r="AG9">
        <f t="shared" si="5"/>
        <v>-19.536262845525908</v>
      </c>
      <c r="AH9">
        <f t="shared" si="6"/>
        <v>-16887.73094192618</v>
      </c>
      <c r="AI9">
        <f t="shared" si="7"/>
        <v>10377.165012438974</v>
      </c>
      <c r="AJ9">
        <f t="shared" si="8"/>
        <v>-1419.416854410345</v>
      </c>
      <c r="AK9">
        <f t="shared" si="32"/>
        <v>5412.1909093084969</v>
      </c>
      <c r="AL9">
        <f t="shared" si="9"/>
        <v>14369.939067337127</v>
      </c>
      <c r="AN9">
        <f t="shared" si="10"/>
        <v>17548.674455497756</v>
      </c>
      <c r="AO9">
        <f t="shared" si="11"/>
        <v>-877.433722774888</v>
      </c>
      <c r="AP9">
        <f t="shared" si="12"/>
        <v>-11.93698070469901</v>
      </c>
      <c r="AQ9">
        <f t="shared" si="13"/>
        <v>-10318.683772525512</v>
      </c>
      <c r="AR9">
        <f t="shared" si="14"/>
        <v>6340.6199794926606</v>
      </c>
      <c r="AS9">
        <f t="shared" si="15"/>
        <v>-867.28724613270526</v>
      </c>
      <c r="AT9">
        <f t="shared" si="16"/>
        <v>3306.9384336911944</v>
      </c>
      <c r="AU9">
        <f t="shared" si="17"/>
        <v>8780.271167051149</v>
      </c>
      <c r="AW9">
        <v>6</v>
      </c>
      <c r="AX9">
        <f>(R9*SUMPRODUCT(K10:$K$23, X10:$X$23)-$AZ$3*SUMPRODUCT(K9:$K$22, W10:$W$23))/Z9</f>
        <v>47838.832900361675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8.5570000000000007E-2</v>
      </c>
      <c r="I10" s="1">
        <f t="shared" si="19"/>
        <v>1.0855699999999999</v>
      </c>
      <c r="J10">
        <f t="shared" si="20"/>
        <v>0.92117505089492158</v>
      </c>
      <c r="K10">
        <f t="shared" si="28"/>
        <v>0.56285323836647017</v>
      </c>
      <c r="L10" s="2">
        <v>7</v>
      </c>
      <c r="M10" s="8">
        <v>4.6435859000000003E-2</v>
      </c>
      <c r="O10">
        <f t="shared" si="29"/>
        <v>36752.749480003964</v>
      </c>
      <c r="P10">
        <f t="shared" si="30"/>
        <v>1837.6374740001984</v>
      </c>
      <c r="Q10" s="5">
        <f t="shared" si="31"/>
        <v>25</v>
      </c>
      <c r="R10">
        <f t="shared" si="0"/>
        <v>500000</v>
      </c>
      <c r="S10">
        <f t="shared" si="1"/>
        <v>50766.58304946516</v>
      </c>
      <c r="U10">
        <f t="shared" si="21"/>
        <v>4.6435859000000003E-2</v>
      </c>
      <c r="V10">
        <f t="shared" si="22"/>
        <v>0.01</v>
      </c>
      <c r="W10">
        <f t="shared" si="23"/>
        <v>0.78145051382103636</v>
      </c>
      <c r="X10">
        <f t="shared" si="24"/>
        <v>3.6287325875271198E-2</v>
      </c>
      <c r="Y10">
        <f t="shared" si="25"/>
        <v>7.8145051382103644E-3</v>
      </c>
      <c r="Z10">
        <f t="shared" si="26"/>
        <v>0.73734868280755483</v>
      </c>
      <c r="AB10">
        <f t="shared" si="27"/>
        <v>37383.68055058633</v>
      </c>
      <c r="AC10">
        <f t="shared" si="2"/>
        <v>37432.673142163476</v>
      </c>
      <c r="AE10">
        <f t="shared" si="3"/>
        <v>27099.59141863697</v>
      </c>
      <c r="AF10">
        <f t="shared" si="4"/>
        <v>-1354.9795709318485</v>
      </c>
      <c r="AG10">
        <f t="shared" si="5"/>
        <v>-18.43371707018887</v>
      </c>
      <c r="AH10">
        <f t="shared" si="6"/>
        <v>-18143.6629376356</v>
      </c>
      <c r="AI10">
        <f t="shared" si="7"/>
        <v>7582.5151929993335</v>
      </c>
      <c r="AJ10">
        <f t="shared" si="8"/>
        <v>-48.992591577145504</v>
      </c>
      <c r="AK10">
        <f t="shared" si="32"/>
        <v>5401.8879805218003</v>
      </c>
      <c r="AL10">
        <f t="shared" si="9"/>
        <v>12935.410581943988</v>
      </c>
      <c r="AN10">
        <f t="shared" si="10"/>
        <v>15253.092788388023</v>
      </c>
      <c r="AO10">
        <f t="shared" si="11"/>
        <v>-762.65463941940118</v>
      </c>
      <c r="AP10">
        <f t="shared" si="12"/>
        <v>-10.375477348087086</v>
      </c>
      <c r="AQ10">
        <f t="shared" si="13"/>
        <v>-10212.219440277901</v>
      </c>
      <c r="AR10">
        <f t="shared" si="14"/>
        <v>4267.8432313426356</v>
      </c>
      <c r="AS10">
        <f t="shared" si="15"/>
        <v>-27.575638825162198</v>
      </c>
      <c r="AT10">
        <f t="shared" si="16"/>
        <v>3040.4701431296071</v>
      </c>
      <c r="AU10">
        <f t="shared" si="17"/>
        <v>7280.7377356470806</v>
      </c>
      <c r="AW10">
        <v>7</v>
      </c>
      <c r="AX10">
        <f>(R10*SUMPRODUCT(K11:$K$23, X11:$X$23)-$AZ$3*SUMPRODUCT(K10:$K$22, W11:$W$23))/Z10</f>
        <v>50766.58304946516</v>
      </c>
    </row>
    <row r="11" spans="1:52" x14ac:dyDescent="0.25">
      <c r="A11" t="s">
        <v>33</v>
      </c>
      <c r="C11" s="24">
        <f>AU25</f>
        <v>56231.685277028482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8.5570000000000007E-2</v>
      </c>
      <c r="I11" s="1">
        <f t="shared" si="19"/>
        <v>1.0855699999999999</v>
      </c>
      <c r="J11">
        <f t="shared" si="20"/>
        <v>0.92117505089492158</v>
      </c>
      <c r="K11">
        <f t="shared" si="28"/>
        <v>0.51848636049860453</v>
      </c>
      <c r="L11" s="2">
        <v>8</v>
      </c>
      <c r="M11" s="8">
        <v>5.1834316999999998E-2</v>
      </c>
      <c r="O11">
        <f t="shared" si="29"/>
        <v>36752.749480003964</v>
      </c>
      <c r="P11">
        <f t="shared" si="30"/>
        <v>1837.6374740001984</v>
      </c>
      <c r="Q11" s="5">
        <f t="shared" si="31"/>
        <v>25</v>
      </c>
      <c r="R11">
        <f t="shared" si="0"/>
        <v>500000</v>
      </c>
      <c r="S11">
        <f t="shared" si="1"/>
        <v>52682.402549955157</v>
      </c>
      <c r="U11">
        <f t="shared" si="21"/>
        <v>5.1834316999999998E-2</v>
      </c>
      <c r="V11">
        <f t="shared" si="22"/>
        <v>0.01</v>
      </c>
      <c r="W11">
        <f t="shared" si="23"/>
        <v>0.73734868280755483</v>
      </c>
      <c r="X11">
        <f t="shared" si="24"/>
        <v>3.8219965364179244E-2</v>
      </c>
      <c r="Y11">
        <f t="shared" si="25"/>
        <v>7.3734868280755485E-3</v>
      </c>
      <c r="Z11">
        <f t="shared" si="26"/>
        <v>0.69175523061529998</v>
      </c>
      <c r="AB11">
        <f t="shared" si="27"/>
        <v>37432.673142163476</v>
      </c>
      <c r="AC11">
        <f t="shared" si="2"/>
        <v>36443.327525312299</v>
      </c>
      <c r="AE11">
        <f t="shared" si="3"/>
        <v>25423.906692286488</v>
      </c>
      <c r="AF11">
        <f t="shared" si="4"/>
        <v>-1271.1953346143246</v>
      </c>
      <c r="AG11">
        <f t="shared" si="5"/>
        <v>-17.2938807653825</v>
      </c>
      <c r="AH11">
        <f t="shared" si="6"/>
        <v>-19109.982682089623</v>
      </c>
      <c r="AI11">
        <f t="shared" si="7"/>
        <v>5025.4347948171599</v>
      </c>
      <c r="AJ11">
        <f t="shared" si="8"/>
        <v>989.3456168511766</v>
      </c>
      <c r="AK11">
        <f t="shared" si="32"/>
        <v>5269.8613516509358</v>
      </c>
      <c r="AL11">
        <f t="shared" si="9"/>
        <v>11284.641763319272</v>
      </c>
      <c r="AN11">
        <f t="shared" si="10"/>
        <v>13181.948850539737</v>
      </c>
      <c r="AO11">
        <f t="shared" si="11"/>
        <v>-659.09744252698692</v>
      </c>
      <c r="AP11">
        <f t="shared" si="12"/>
        <v>-8.9666412969399936</v>
      </c>
      <c r="AQ11">
        <f t="shared" si="13"/>
        <v>-9908.2653700280098</v>
      </c>
      <c r="AR11">
        <f t="shared" si="14"/>
        <v>2605.6193966878004</v>
      </c>
      <c r="AS11">
        <f t="shared" si="15"/>
        <v>512.96220815641345</v>
      </c>
      <c r="AT11">
        <f t="shared" si="16"/>
        <v>2732.3512325497504</v>
      </c>
      <c r="AU11">
        <f t="shared" si="17"/>
        <v>5850.9328373939643</v>
      </c>
      <c r="AW11">
        <v>8</v>
      </c>
      <c r="AX11">
        <f>(R11*SUMPRODUCT(K12:$K$23, X12:$X$23)-$AZ$3*SUMPRODUCT(K11:$K$22, W12:$W$23))/Z11</f>
        <v>52682.402549955157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8.5570000000000007E-2</v>
      </c>
      <c r="I12" s="1">
        <f t="shared" si="19"/>
        <v>1.0855699999999999</v>
      </c>
      <c r="J12">
        <f t="shared" si="20"/>
        <v>0.92117505089492158</v>
      </c>
      <c r="K12">
        <f t="shared" si="28"/>
        <v>0.47761669952062469</v>
      </c>
      <c r="L12" s="2">
        <v>9</v>
      </c>
      <c r="M12" s="8">
        <v>5.7772715000000002E-2</v>
      </c>
      <c r="O12">
        <f t="shared" si="29"/>
        <v>36752.749480003964</v>
      </c>
      <c r="P12">
        <f t="shared" si="30"/>
        <v>1837.6374740001984</v>
      </c>
      <c r="Q12" s="5">
        <f t="shared" si="31"/>
        <v>25</v>
      </c>
      <c r="R12">
        <f t="shared" si="0"/>
        <v>500000</v>
      </c>
      <c r="S12">
        <f t="shared" si="1"/>
        <v>53665.31068360262</v>
      </c>
      <c r="U12">
        <f t="shared" si="21"/>
        <v>5.7772715000000002E-2</v>
      </c>
      <c r="V12">
        <f t="shared" si="22"/>
        <v>0.01</v>
      </c>
      <c r="W12">
        <f t="shared" si="23"/>
        <v>0.69175523061529998</v>
      </c>
      <c r="X12">
        <f t="shared" si="24"/>
        <v>3.9964577788096999E-2</v>
      </c>
      <c r="Y12">
        <f t="shared" si="25"/>
        <v>6.9175523061530001E-3</v>
      </c>
      <c r="Z12">
        <f t="shared" si="26"/>
        <v>0.64487310052104996</v>
      </c>
      <c r="AB12">
        <f t="shared" si="27"/>
        <v>36443.327525312299</v>
      </c>
      <c r="AC12">
        <f t="shared" si="2"/>
        <v>34607.31529096025</v>
      </c>
      <c r="AE12">
        <f t="shared" si="3"/>
        <v>23700.859509843562</v>
      </c>
      <c r="AF12">
        <f t="shared" si="4"/>
        <v>-1185.0429754921784</v>
      </c>
      <c r="AG12">
        <f t="shared" si="5"/>
        <v>-16.121827513026251</v>
      </c>
      <c r="AH12">
        <f t="shared" si="6"/>
        <v>-19982.288894048499</v>
      </c>
      <c r="AI12">
        <f t="shared" si="7"/>
        <v>2517.405812789857</v>
      </c>
      <c r="AJ12">
        <f t="shared" si="8"/>
        <v>1836.0122343520488</v>
      </c>
      <c r="AK12">
        <f t="shared" si="32"/>
        <v>5045.1339571854214</v>
      </c>
      <c r="AL12">
        <f t="shared" si="9"/>
        <v>9398.5520043273282</v>
      </c>
      <c r="AN12">
        <f t="shared" si="10"/>
        <v>11319.926294893492</v>
      </c>
      <c r="AO12">
        <f t="shared" si="11"/>
        <v>-565.99631474467481</v>
      </c>
      <c r="AP12">
        <f t="shared" si="12"/>
        <v>-7.700054047012399</v>
      </c>
      <c r="AQ12">
        <f t="shared" si="13"/>
        <v>-9543.8748704430782</v>
      </c>
      <c r="AR12">
        <f t="shared" si="14"/>
        <v>1202.355055658727</v>
      </c>
      <c r="AS12">
        <f t="shared" si="15"/>
        <v>876.91010365071327</v>
      </c>
      <c r="AT12">
        <f t="shared" si="16"/>
        <v>2409.6402292703297</v>
      </c>
      <c r="AU12">
        <f t="shared" si="17"/>
        <v>4488.9053885797703</v>
      </c>
      <c r="AW12">
        <v>9</v>
      </c>
      <c r="AX12">
        <f>(R12*SUMPRODUCT(K13:$K$23, X13:$X$23)-$AZ$3*SUMPRODUCT(K12:$K$22, W13:$W$23))/Z12</f>
        <v>53665.31068360262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8.5570000000000007E-2</v>
      </c>
      <c r="I13" s="1">
        <f t="shared" si="19"/>
        <v>1.0855699999999999</v>
      </c>
      <c r="J13">
        <f t="shared" si="20"/>
        <v>0.92117505089492158</v>
      </c>
      <c r="K13">
        <f t="shared" si="28"/>
        <v>0.43996858748917589</v>
      </c>
      <c r="L13" s="2">
        <v>10</v>
      </c>
      <c r="M13" s="8">
        <v>6.4089452000000005E-2</v>
      </c>
      <c r="O13">
        <f t="shared" si="29"/>
        <v>36752.749480003964</v>
      </c>
      <c r="P13">
        <f t="shared" si="30"/>
        <v>1837.6374740001984</v>
      </c>
      <c r="Q13" s="5">
        <f t="shared" si="31"/>
        <v>25</v>
      </c>
      <c r="R13">
        <f t="shared" si="0"/>
        <v>500000</v>
      </c>
      <c r="S13">
        <f t="shared" si="1"/>
        <v>53818.162348558704</v>
      </c>
      <c r="U13">
        <f t="shared" si="21"/>
        <v>6.4089452000000005E-2</v>
      </c>
      <c r="V13">
        <f t="shared" si="22"/>
        <v>0.01</v>
      </c>
      <c r="W13">
        <f t="shared" si="23"/>
        <v>0.64487310052104996</v>
      </c>
      <c r="X13">
        <f t="shared" si="24"/>
        <v>4.132956362193501E-2</v>
      </c>
      <c r="Y13">
        <f t="shared" si="25"/>
        <v>6.4487310052104996E-3</v>
      </c>
      <c r="Z13">
        <f t="shared" si="26"/>
        <v>0.59709480589390451</v>
      </c>
      <c r="AB13">
        <f t="shared" si="27"/>
        <v>34607.31529096025</v>
      </c>
      <c r="AC13">
        <f t="shared" si="2"/>
        <v>32134.545201079301</v>
      </c>
      <c r="AE13">
        <f t="shared" si="3"/>
        <v>21944.875816830267</v>
      </c>
      <c r="AF13">
        <f t="shared" si="4"/>
        <v>-1097.2437908415134</v>
      </c>
      <c r="AG13">
        <f t="shared" si="5"/>
        <v>-14.927370147347613</v>
      </c>
      <c r="AH13">
        <f t="shared" si="6"/>
        <v>-20664.781810967506</v>
      </c>
      <c r="AI13">
        <f t="shared" si="7"/>
        <v>167.92284487390134</v>
      </c>
      <c r="AJ13">
        <f t="shared" si="8"/>
        <v>2472.7700898809489</v>
      </c>
      <c r="AK13">
        <f t="shared" si="32"/>
        <v>4745.279841911326</v>
      </c>
      <c r="AL13">
        <f t="shared" si="9"/>
        <v>7385.9727766661763</v>
      </c>
      <c r="AN13">
        <f t="shared" si="10"/>
        <v>9655.0560157561868</v>
      </c>
      <c r="AO13">
        <f t="shared" si="11"/>
        <v>-482.75280078780941</v>
      </c>
      <c r="AP13">
        <f t="shared" si="12"/>
        <v>-6.5675739586566211</v>
      </c>
      <c r="AQ13">
        <f t="shared" si="13"/>
        <v>-9091.8548641433881</v>
      </c>
      <c r="AR13">
        <f t="shared" si="14"/>
        <v>73.880776866334372</v>
      </c>
      <c r="AS13">
        <f t="shared" si="15"/>
        <v>1087.9411636304037</v>
      </c>
      <c r="AT13">
        <f t="shared" si="16"/>
        <v>2087.7740692865859</v>
      </c>
      <c r="AU13">
        <f t="shared" si="17"/>
        <v>3249.596009783324</v>
      </c>
      <c r="AW13">
        <v>10</v>
      </c>
      <c r="AX13">
        <f>(R13*SUMPRODUCT(K14:$K$23, X14:$X$23)-$AZ$3*SUMPRODUCT(K13:$K$22, W14:$W$23))/Z13</f>
        <v>53818.162348558704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0.40528808597250837</v>
      </c>
      <c r="L14" s="2">
        <v>11</v>
      </c>
      <c r="M14" s="8">
        <v>7.1121990999999996E-2</v>
      </c>
      <c r="O14">
        <f t="shared" si="29"/>
        <v>36752.749480003964</v>
      </c>
      <c r="P14">
        <f t="shared" si="30"/>
        <v>1837.6374740001984</v>
      </c>
      <c r="Q14" s="5">
        <f t="shared" si="31"/>
        <v>25</v>
      </c>
      <c r="R14">
        <f t="shared" si="0"/>
        <v>500000</v>
      </c>
      <c r="S14">
        <f t="shared" si="1"/>
        <v>53174.423614972206</v>
      </c>
      <c r="U14">
        <f t="shared" si="21"/>
        <v>7.1121990999999996E-2</v>
      </c>
      <c r="V14">
        <f t="shared" si="22"/>
        <v>0.01</v>
      </c>
      <c r="W14">
        <f t="shared" si="23"/>
        <v>0.59709480589390451</v>
      </c>
      <c r="X14">
        <f t="shared" si="24"/>
        <v>4.2466571410933018E-2</v>
      </c>
      <c r="Y14">
        <f t="shared" si="25"/>
        <v>5.9709480589390448E-3</v>
      </c>
      <c r="Z14">
        <f t="shared" si="26"/>
        <v>0.54865728642403244</v>
      </c>
      <c r="AB14">
        <f t="shared" si="27"/>
        <v>32134.545201079301</v>
      </c>
      <c r="AC14">
        <f t="shared" si="2"/>
        <v>29174.534967752639</v>
      </c>
      <c r="AE14">
        <f t="shared" si="3"/>
        <v>20164.663798321246</v>
      </c>
      <c r="AF14">
        <f t="shared" si="4"/>
        <v>-1008.2331899160623</v>
      </c>
      <c r="AG14">
        <f t="shared" si="5"/>
        <v>-13.71643216060081</v>
      </c>
      <c r="AH14">
        <f t="shared" si="6"/>
        <v>-21233.285705466511</v>
      </c>
      <c r="AI14">
        <f t="shared" si="7"/>
        <v>-2090.5715292219284</v>
      </c>
      <c r="AJ14">
        <f t="shared" si="8"/>
        <v>2960.0102333266623</v>
      </c>
      <c r="AK14">
        <f t="shared" si="32"/>
        <v>4388.9688000175884</v>
      </c>
      <c r="AL14">
        <f t="shared" si="9"/>
        <v>5258.4075041223223</v>
      </c>
      <c r="AN14">
        <f t="shared" si="10"/>
        <v>8172.4979951007481</v>
      </c>
      <c r="AO14">
        <f t="shared" si="11"/>
        <v>-408.6248997550374</v>
      </c>
      <c r="AP14">
        <f t="shared" si="12"/>
        <v>-5.5591065367416599</v>
      </c>
      <c r="AQ14">
        <f t="shared" si="13"/>
        <v>-8605.5977224759445</v>
      </c>
      <c r="AR14">
        <f t="shared" si="14"/>
        <v>-847.28373366697519</v>
      </c>
      <c r="AS14">
        <f t="shared" si="15"/>
        <v>1199.6568819240008</v>
      </c>
      <c r="AT14">
        <f t="shared" si="16"/>
        <v>1778.7967643521852</v>
      </c>
      <c r="AU14">
        <f t="shared" si="17"/>
        <v>2131.1699126092108</v>
      </c>
      <c r="AW14">
        <v>11</v>
      </c>
      <c r="AX14">
        <f>(R14*SUMPRODUCT(K15:$K$23, X15:$X$23)-$AZ$3*SUMPRODUCT(K14:$K$22, W15:$W$23))/Z14</f>
        <v>53174.423614972206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0.37334127322283073</v>
      </c>
      <c r="L15" s="2">
        <v>12</v>
      </c>
      <c r="M15" s="8">
        <v>7.9233461000000005E-2</v>
      </c>
      <c r="O15">
        <f t="shared" si="29"/>
        <v>36752.749480003964</v>
      </c>
      <c r="P15">
        <f t="shared" si="30"/>
        <v>1837.6374740001984</v>
      </c>
      <c r="Q15" s="5">
        <f t="shared" si="31"/>
        <v>25</v>
      </c>
      <c r="R15">
        <f t="shared" si="0"/>
        <v>500000</v>
      </c>
      <c r="S15">
        <f t="shared" si="1"/>
        <v>51707.71833047465</v>
      </c>
      <c r="U15">
        <f t="shared" si="21"/>
        <v>7.9233461000000005E-2</v>
      </c>
      <c r="V15">
        <f t="shared" si="22"/>
        <v>0.01</v>
      </c>
      <c r="W15">
        <f t="shared" si="23"/>
        <v>0.54865728642403244</v>
      </c>
      <c r="X15">
        <f t="shared" si="24"/>
        <v>4.3472015706244406E-2</v>
      </c>
      <c r="Y15">
        <f t="shared" si="25"/>
        <v>5.4865728642403246E-3</v>
      </c>
      <c r="Z15">
        <f t="shared" si="26"/>
        <v>0.49969869785354776</v>
      </c>
      <c r="AB15">
        <f t="shared" si="27"/>
        <v>29174.534967752639</v>
      </c>
      <c r="AC15">
        <f t="shared" si="2"/>
        <v>25838.279518716205</v>
      </c>
      <c r="AE15">
        <f t="shared" si="3"/>
        <v>18365.301057695637</v>
      </c>
      <c r="AF15">
        <f t="shared" si="4"/>
        <v>-918.26505288478188</v>
      </c>
      <c r="AG15">
        <f t="shared" si="5"/>
        <v>-12.492467446338694</v>
      </c>
      <c r="AH15">
        <f t="shared" si="6"/>
        <v>-21736.007853122203</v>
      </c>
      <c r="AI15">
        <f t="shared" si="7"/>
        <v>-4301.4643157576866</v>
      </c>
      <c r="AJ15">
        <f t="shared" si="8"/>
        <v>3336.2554490364346</v>
      </c>
      <c r="AK15">
        <f t="shared" si="32"/>
        <v>3989.4078281222587</v>
      </c>
      <c r="AL15">
        <f t="shared" si="9"/>
        <v>3024.1989614010067</v>
      </c>
      <c r="AN15">
        <f t="shared" si="10"/>
        <v>6856.5248800006884</v>
      </c>
      <c r="AO15">
        <f t="shared" si="11"/>
        <v>-342.82624400003448</v>
      </c>
      <c r="AP15">
        <f t="shared" si="12"/>
        <v>-4.6639537021108524</v>
      </c>
      <c r="AQ15">
        <f t="shared" si="13"/>
        <v>-8114.9488466660905</v>
      </c>
      <c r="AR15">
        <f t="shared" si="14"/>
        <v>-1605.9141643675471</v>
      </c>
      <c r="AS15">
        <f t="shared" si="15"/>
        <v>1245.5618571398693</v>
      </c>
      <c r="AT15">
        <f t="shared" si="16"/>
        <v>1489.4105979562919</v>
      </c>
      <c r="AU15">
        <f t="shared" si="17"/>
        <v>1129.0582907286141</v>
      </c>
      <c r="AW15">
        <v>12</v>
      </c>
      <c r="AX15">
        <f>(R15*SUMPRODUCT(K16:$K$23, X16:$X$23)-$AZ$3*SUMPRODUCT(K15:$K$22, W16:$W$23))/Z15</f>
        <v>51707.71833047465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0.3439126663622159</v>
      </c>
      <c r="L16" s="2">
        <v>13</v>
      </c>
      <c r="M16" s="8">
        <v>8.7905784000000001E-2</v>
      </c>
      <c r="O16">
        <f t="shared" si="29"/>
        <v>36752.749480003964</v>
      </c>
      <c r="P16">
        <f t="shared" si="30"/>
        <v>1837.6374740001984</v>
      </c>
      <c r="Q16" s="5">
        <f t="shared" si="31"/>
        <v>25</v>
      </c>
      <c r="R16">
        <f t="shared" si="0"/>
        <v>500000</v>
      </c>
      <c r="S16">
        <f t="shared" si="1"/>
        <v>49457.150520842639</v>
      </c>
      <c r="U16">
        <f t="shared" si="21"/>
        <v>8.7905784000000001E-2</v>
      </c>
      <c r="V16">
        <f t="shared" si="22"/>
        <v>0.01</v>
      </c>
      <c r="W16">
        <f t="shared" si="23"/>
        <v>0.49969869785354776</v>
      </c>
      <c r="X16">
        <f t="shared" si="24"/>
        <v>4.3926405798595233E-2</v>
      </c>
      <c r="Y16">
        <f t="shared" si="25"/>
        <v>4.9969869785354776E-3</v>
      </c>
      <c r="Z16">
        <f t="shared" si="26"/>
        <v>0.45077530507641705</v>
      </c>
      <c r="AB16">
        <f t="shared" si="27"/>
        <v>25838.279518716205</v>
      </c>
      <c r="AC16">
        <f t="shared" si="2"/>
        <v>22294.062114243119</v>
      </c>
      <c r="AE16">
        <f t="shared" si="3"/>
        <v>16567.231859245916</v>
      </c>
      <c r="AF16">
        <f t="shared" si="4"/>
        <v>-828.36159296229584</v>
      </c>
      <c r="AG16">
        <f t="shared" si="5"/>
        <v>-11.269382626910426</v>
      </c>
      <c r="AH16">
        <f t="shared" si="6"/>
        <v>-21963.202899297616</v>
      </c>
      <c r="AI16">
        <f t="shared" si="7"/>
        <v>-6235.6020156409049</v>
      </c>
      <c r="AJ16">
        <f t="shared" si="8"/>
        <v>3544.2174044730855</v>
      </c>
      <c r="AK16">
        <f t="shared" si="32"/>
        <v>3557.756707102435</v>
      </c>
      <c r="AL16">
        <f t="shared" si="9"/>
        <v>866.37209593461557</v>
      </c>
      <c r="AN16">
        <f t="shared" si="10"/>
        <v>5697.6808829543143</v>
      </c>
      <c r="AO16">
        <f t="shared" si="11"/>
        <v>-284.88404414771577</v>
      </c>
      <c r="AP16">
        <f t="shared" si="12"/>
        <v>-3.8756834274767975</v>
      </c>
      <c r="AQ16">
        <f t="shared" si="13"/>
        <v>-7553.4236709517936</v>
      </c>
      <c r="AR16">
        <f t="shared" si="14"/>
        <v>-2144.5025155726717</v>
      </c>
      <c r="AS16">
        <f t="shared" si="15"/>
        <v>1218.9012577397111</v>
      </c>
      <c r="AT16">
        <f t="shared" si="16"/>
        <v>1223.5575954076555</v>
      </c>
      <c r="AU16">
        <f t="shared" si="17"/>
        <v>297.95633757469517</v>
      </c>
      <c r="AW16">
        <v>13</v>
      </c>
      <c r="AX16">
        <f>(R16*SUMPRODUCT(K17:$K$23, X17:$X$23)-$AZ$3*SUMPRODUCT(K16:$K$22, W17:$W$23))/Z16</f>
        <v>49457.150520842639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0.31680376793962239</v>
      </c>
      <c r="L17" s="2">
        <v>14</v>
      </c>
      <c r="M17" s="8">
        <v>9.7118048999999998E-2</v>
      </c>
      <c r="O17">
        <f t="shared" si="29"/>
        <v>36752.749480003964</v>
      </c>
      <c r="P17">
        <f t="shared" si="30"/>
        <v>1837.6374740001984</v>
      </c>
      <c r="Q17" s="5">
        <f t="shared" si="31"/>
        <v>25</v>
      </c>
      <c r="R17">
        <f t="shared" si="0"/>
        <v>500000</v>
      </c>
      <c r="S17">
        <f t="shared" si="1"/>
        <v>46438.707665116352</v>
      </c>
      <c r="U17">
        <f t="shared" si="21"/>
        <v>9.7118048999999998E-2</v>
      </c>
      <c r="V17">
        <f t="shared" si="22"/>
        <v>0.01</v>
      </c>
      <c r="W17">
        <f t="shared" si="23"/>
        <v>0.45077530507641705</v>
      </c>
      <c r="X17">
        <f t="shared" si="24"/>
        <v>4.377841816640142E-2</v>
      </c>
      <c r="Y17">
        <f t="shared" si="25"/>
        <v>4.5077530507641704E-3</v>
      </c>
      <c r="Z17">
        <f t="shared" si="26"/>
        <v>0.40248913385925145</v>
      </c>
      <c r="AB17">
        <f t="shared" si="27"/>
        <v>22294.062114243119</v>
      </c>
      <c r="AC17">
        <f t="shared" si="2"/>
        <v>18691.07522567566</v>
      </c>
      <c r="AE17">
        <f t="shared" si="3"/>
        <v>14792.58230515285</v>
      </c>
      <c r="AF17">
        <f t="shared" si="4"/>
        <v>-739.62911525764252</v>
      </c>
      <c r="AG17">
        <f t="shared" si="5"/>
        <v>-10.062228346481286</v>
      </c>
      <c r="AH17">
        <f t="shared" si="6"/>
        <v>-21889.209083200709</v>
      </c>
      <c r="AI17">
        <f t="shared" si="7"/>
        <v>-7846.3181216519843</v>
      </c>
      <c r="AJ17">
        <f t="shared" si="8"/>
        <v>3602.9868885674587</v>
      </c>
      <c r="AK17">
        <f t="shared" si="32"/>
        <v>3110.2140995751165</v>
      </c>
      <c r="AL17">
        <f t="shared" si="9"/>
        <v>-1133.1171335094091</v>
      </c>
      <c r="AN17">
        <f t="shared" si="10"/>
        <v>4686.3458118294075</v>
      </c>
      <c r="AO17">
        <f t="shared" si="11"/>
        <v>-234.3172905914704</v>
      </c>
      <c r="AP17">
        <f t="shared" si="12"/>
        <v>-3.1877518540341474</v>
      </c>
      <c r="AQ17">
        <f t="shared" si="13"/>
        <v>-6934.5839147761917</v>
      </c>
      <c r="AR17">
        <f t="shared" si="14"/>
        <v>-2485.7431453922891</v>
      </c>
      <c r="AS17">
        <f t="shared" si="15"/>
        <v>1141.4398221352274</v>
      </c>
      <c r="AT17">
        <f t="shared" si="16"/>
        <v>985.32754584433678</v>
      </c>
      <c r="AU17">
        <f t="shared" si="17"/>
        <v>-358.97577741272494</v>
      </c>
      <c r="AW17">
        <v>14</v>
      </c>
      <c r="AX17">
        <f>(R17*SUMPRODUCT(K18:$K$23, X18:$X$23)-$AZ$3*SUMPRODUCT(K17:$K$22, W18:$W$23))/Z17</f>
        <v>46438.707665116352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0.2918317270554846</v>
      </c>
      <c r="L18" s="2">
        <v>15</v>
      </c>
      <c r="M18" s="8">
        <v>0.107494799</v>
      </c>
      <c r="O18">
        <f t="shared" si="29"/>
        <v>36752.749480003964</v>
      </c>
      <c r="P18">
        <f t="shared" si="30"/>
        <v>1837.6374740001984</v>
      </c>
      <c r="Q18" s="5">
        <f t="shared" si="31"/>
        <v>25</v>
      </c>
      <c r="R18">
        <f t="shared" si="0"/>
        <v>500000</v>
      </c>
      <c r="S18">
        <f t="shared" si="1"/>
        <v>42562.634045935774</v>
      </c>
      <c r="U18">
        <f t="shared" si="21"/>
        <v>0.107494799</v>
      </c>
      <c r="V18">
        <f t="shared" si="22"/>
        <v>0.01</v>
      </c>
      <c r="W18">
        <f t="shared" si="23"/>
        <v>0.40248913385925145</v>
      </c>
      <c r="X18">
        <f t="shared" si="24"/>
        <v>4.3265488543884331E-2</v>
      </c>
      <c r="Y18">
        <f t="shared" si="25"/>
        <v>4.0248913385925143E-3</v>
      </c>
      <c r="Z18">
        <f t="shared" si="26"/>
        <v>0.35519875397677458</v>
      </c>
      <c r="AB18">
        <f t="shared" si="27"/>
        <v>18691.07522567566</v>
      </c>
      <c r="AC18">
        <f t="shared" si="2"/>
        <v>15118.194579085832</v>
      </c>
      <c r="AE18">
        <f t="shared" si="3"/>
        <v>13054.530820517957</v>
      </c>
      <c r="AF18">
        <f t="shared" si="4"/>
        <v>-652.72654102589797</v>
      </c>
      <c r="AG18">
        <f t="shared" si="5"/>
        <v>-8.8799688494193649</v>
      </c>
      <c r="AH18">
        <f t="shared" si="6"/>
        <v>-21632.744271942167</v>
      </c>
      <c r="AI18">
        <f t="shared" si="7"/>
        <v>-9239.8199612995286</v>
      </c>
      <c r="AJ18">
        <f t="shared" si="8"/>
        <v>3572.8806465898288</v>
      </c>
      <c r="AK18">
        <f t="shared" si="32"/>
        <v>2660.6176992572018</v>
      </c>
      <c r="AL18">
        <f t="shared" si="9"/>
        <v>-3006.321615452498</v>
      </c>
      <c r="AN18">
        <f t="shared" si="10"/>
        <v>3809.7262752508077</v>
      </c>
      <c r="AO18">
        <f t="shared" si="11"/>
        <v>-190.48631376254042</v>
      </c>
      <c r="AP18">
        <f t="shared" si="12"/>
        <v>-2.5914566455249579</v>
      </c>
      <c r="AQ18">
        <f t="shared" si="13"/>
        <v>-6313.1211218305243</v>
      </c>
      <c r="AR18">
        <f t="shared" si="14"/>
        <v>-2696.4726169877822</v>
      </c>
      <c r="AS18">
        <f t="shared" si="15"/>
        <v>1042.6799296574263</v>
      </c>
      <c r="AT18">
        <f t="shared" si="16"/>
        <v>776.45265820861914</v>
      </c>
      <c r="AU18">
        <f t="shared" si="17"/>
        <v>-877.34002912173696</v>
      </c>
      <c r="AW18">
        <v>15</v>
      </c>
      <c r="AX18">
        <f>(R18*SUMPRODUCT(K19:$K$23, X19:$X$23)-$AZ$3*SUMPRODUCT(K18:$K$22, W19:$W$23))/Z18</f>
        <v>42562.634045935774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0.26882810602308888</v>
      </c>
      <c r="L19" s="2">
        <v>16</v>
      </c>
      <c r="M19" s="8">
        <v>0.119195734</v>
      </c>
      <c r="O19">
        <f t="shared" si="29"/>
        <v>36752.749480003964</v>
      </c>
      <c r="P19">
        <f t="shared" si="30"/>
        <v>1837.6374740001984</v>
      </c>
      <c r="Q19" s="5">
        <f t="shared" si="31"/>
        <v>25</v>
      </c>
      <c r="R19">
        <f t="shared" si="0"/>
        <v>500000</v>
      </c>
      <c r="S19">
        <f t="shared" si="1"/>
        <v>37680.830855619846</v>
      </c>
      <c r="U19">
        <f t="shared" si="21"/>
        <v>0.119195734</v>
      </c>
      <c r="V19">
        <f t="shared" si="22"/>
        <v>0.01</v>
      </c>
      <c r="W19">
        <f t="shared" si="23"/>
        <v>0.35519875397677458</v>
      </c>
      <c r="X19">
        <f t="shared" si="24"/>
        <v>4.2338176196147062E-2</v>
      </c>
      <c r="Y19">
        <f t="shared" si="25"/>
        <v>3.5519875397677461E-3</v>
      </c>
      <c r="Z19">
        <f t="shared" si="26"/>
        <v>0.30930859024085977</v>
      </c>
      <c r="AB19">
        <f t="shared" si="27"/>
        <v>15118.194579085832</v>
      </c>
      <c r="AC19">
        <f t="shared" si="2"/>
        <v>11655.004671056064</v>
      </c>
      <c r="AE19">
        <f t="shared" si="3"/>
        <v>11367.941129135517</v>
      </c>
      <c r="AF19">
        <f t="shared" si="4"/>
        <v>-568.397056456776</v>
      </c>
      <c r="AG19">
        <f t="shared" si="5"/>
        <v>-7.7327147560214939</v>
      </c>
      <c r="AH19">
        <f t="shared" si="6"/>
        <v>-21169.088098073531</v>
      </c>
      <c r="AI19">
        <f t="shared" si="7"/>
        <v>-10377.27674015081</v>
      </c>
      <c r="AJ19">
        <f t="shared" si="8"/>
        <v>3463.189908029768</v>
      </c>
      <c r="AK19">
        <f t="shared" si="32"/>
        <v>2217.780896431495</v>
      </c>
      <c r="AL19">
        <f t="shared" si="9"/>
        <v>-4696.3059356895465</v>
      </c>
      <c r="AN19">
        <f t="shared" si="10"/>
        <v>3056.0220831274755</v>
      </c>
      <c r="AO19">
        <f t="shared" si="11"/>
        <v>-152.80110415637381</v>
      </c>
      <c r="AP19">
        <f t="shared" si="12"/>
        <v>-2.07877106227805</v>
      </c>
      <c r="AQ19">
        <f t="shared" si="13"/>
        <v>-5690.8458596410201</v>
      </c>
      <c r="AR19">
        <f t="shared" si="14"/>
        <v>-2789.7036517321962</v>
      </c>
      <c r="AS19">
        <f t="shared" si="15"/>
        <v>931.00278377391794</v>
      </c>
      <c r="AT19">
        <f t="shared" si="16"/>
        <v>596.201837961867</v>
      </c>
      <c r="AU19">
        <f t="shared" si="17"/>
        <v>-1262.4990299964111</v>
      </c>
      <c r="AW19">
        <v>16</v>
      </c>
      <c r="AX19">
        <f>(R19*SUMPRODUCT(K20:$K$23, X20:$X$23)-$AZ$3*SUMPRODUCT(K19:$K$22, W20:$W$23))/Z19</f>
        <v>37680.830855619846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0.24763774424780427</v>
      </c>
      <c r="L20" s="2">
        <v>17</v>
      </c>
      <c r="M20" s="8">
        <v>0.13258683600000001</v>
      </c>
      <c r="O20">
        <f t="shared" si="29"/>
        <v>36752.749480003964</v>
      </c>
      <c r="P20">
        <f t="shared" si="30"/>
        <v>1837.6374740001984</v>
      </c>
      <c r="Q20" s="5">
        <f t="shared" si="31"/>
        <v>25</v>
      </c>
      <c r="R20">
        <f t="shared" si="0"/>
        <v>500000</v>
      </c>
      <c r="S20">
        <f t="shared" si="1"/>
        <v>31538.23473283129</v>
      </c>
      <c r="U20">
        <f t="shared" si="21"/>
        <v>0.13258683600000001</v>
      </c>
      <c r="V20">
        <f t="shared" si="22"/>
        <v>0.01</v>
      </c>
      <c r="W20">
        <f t="shared" si="23"/>
        <v>0.30930859024085977</v>
      </c>
      <c r="X20">
        <f t="shared" si="24"/>
        <v>4.1010247327656082E-2</v>
      </c>
      <c r="Y20">
        <f t="shared" si="25"/>
        <v>3.0930859024085977E-3</v>
      </c>
      <c r="Z20">
        <f t="shared" si="26"/>
        <v>0.26520525701079511</v>
      </c>
      <c r="AB20">
        <f t="shared" si="27"/>
        <v>11655.004671056064</v>
      </c>
      <c r="AC20">
        <f t="shared" si="2"/>
        <v>8364.1056479873077</v>
      </c>
      <c r="AE20">
        <f t="shared" si="3"/>
        <v>9747.022371697818</v>
      </c>
      <c r="AF20">
        <f t="shared" si="4"/>
        <v>-487.35111858489091</v>
      </c>
      <c r="AG20">
        <f t="shared" si="5"/>
        <v>-6.6301314252698775</v>
      </c>
      <c r="AH20">
        <f t="shared" si="6"/>
        <v>-20505.123663828042</v>
      </c>
      <c r="AI20">
        <f t="shared" si="7"/>
        <v>-11252.082542140386</v>
      </c>
      <c r="AJ20">
        <f t="shared" si="8"/>
        <v>3290.8990230687559</v>
      </c>
      <c r="AK20">
        <f t="shared" si="32"/>
        <v>1789.6688188311407</v>
      </c>
      <c r="AL20">
        <f t="shared" si="9"/>
        <v>-6171.5147002404892</v>
      </c>
      <c r="AN20">
        <f t="shared" si="10"/>
        <v>2413.7306332601311</v>
      </c>
      <c r="AO20">
        <f t="shared" si="11"/>
        <v>-120.68653166300655</v>
      </c>
      <c r="AP20">
        <f t="shared" si="12"/>
        <v>-1.641870790220312</v>
      </c>
      <c r="AQ20">
        <f t="shared" si="13"/>
        <v>-5077.8425696326476</v>
      </c>
      <c r="AR20">
        <f t="shared" si="14"/>
        <v>-2786.4403388257442</v>
      </c>
      <c r="AS20">
        <f t="shared" si="15"/>
        <v>814.95081062004954</v>
      </c>
      <c r="AT20">
        <f t="shared" si="16"/>
        <v>443.18954924597597</v>
      </c>
      <c r="AU20">
        <f t="shared" si="17"/>
        <v>-1528.2999789597186</v>
      </c>
      <c r="AW20">
        <v>17</v>
      </c>
      <c r="AX20">
        <f>(R20*SUMPRODUCT(K21:$K$23, X21:$X$23)-$AZ$3*SUMPRODUCT(K20:$K$22, W21:$W$23))/Z20</f>
        <v>31538.23473283129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0.22811771166097466</v>
      </c>
      <c r="L21" s="2">
        <v>18</v>
      </c>
      <c r="M21" s="8">
        <v>0.14803979</v>
      </c>
      <c r="O21">
        <f t="shared" si="29"/>
        <v>36752.749480003964</v>
      </c>
      <c r="P21">
        <f t="shared" si="30"/>
        <v>1837.6374740001984</v>
      </c>
      <c r="Q21" s="5">
        <f t="shared" si="31"/>
        <v>25</v>
      </c>
      <c r="R21">
        <f t="shared" si="0"/>
        <v>500000</v>
      </c>
      <c r="S21">
        <f t="shared" si="1"/>
        <v>23724.180408824966</v>
      </c>
      <c r="U21">
        <f t="shared" si="21"/>
        <v>0.14803979</v>
      </c>
      <c r="V21">
        <f t="shared" si="22"/>
        <v>0.01</v>
      </c>
      <c r="W21">
        <f t="shared" si="23"/>
        <v>0.26520525701079511</v>
      </c>
      <c r="X21">
        <f t="shared" si="24"/>
        <v>3.9260930554774136E-2</v>
      </c>
      <c r="Y21">
        <f t="shared" si="25"/>
        <v>2.6520525701079511E-3</v>
      </c>
      <c r="Z21">
        <f t="shared" si="26"/>
        <v>0.22329227388591302</v>
      </c>
      <c r="AB21">
        <f t="shared" si="27"/>
        <v>8364.1056479873077</v>
      </c>
      <c r="AC21">
        <f t="shared" si="2"/>
        <v>5297.4261895661566</v>
      </c>
      <c r="AE21">
        <f t="shared" si="3"/>
        <v>8206.6050029493927</v>
      </c>
      <c r="AF21">
        <f t="shared" si="4"/>
        <v>-410.33025014746966</v>
      </c>
      <c r="AG21">
        <f t="shared" si="5"/>
        <v>-5.5823068471478257</v>
      </c>
      <c r="AH21">
        <f t="shared" si="6"/>
        <v>-19630.465277387069</v>
      </c>
      <c r="AI21">
        <f t="shared" si="7"/>
        <v>-11839.772831432296</v>
      </c>
      <c r="AJ21">
        <f t="shared" si="8"/>
        <v>3066.6794584211511</v>
      </c>
      <c r="AK21">
        <f t="shared" si="32"/>
        <v>1382.8437508955346</v>
      </c>
      <c r="AL21">
        <f t="shared" si="9"/>
        <v>-7390.2496221156098</v>
      </c>
      <c r="AN21">
        <f t="shared" si="10"/>
        <v>1872.0719537783216</v>
      </c>
      <c r="AO21">
        <f t="shared" si="11"/>
        <v>-93.603597688916096</v>
      </c>
      <c r="AP21">
        <f t="shared" si="12"/>
        <v>-1.2734230637607522</v>
      </c>
      <c r="AQ21">
        <f t="shared" si="13"/>
        <v>-4478.056817917759</v>
      </c>
      <c r="AR21">
        <f t="shared" si="14"/>
        <v>-2700.8618848921142</v>
      </c>
      <c r="AS21">
        <f t="shared" si="15"/>
        <v>699.56390045275009</v>
      </c>
      <c r="AT21">
        <f t="shared" si="16"/>
        <v>315.45115203896825</v>
      </c>
      <c r="AU21">
        <f t="shared" si="17"/>
        <v>-1685.8468324003957</v>
      </c>
      <c r="AW21">
        <v>18</v>
      </c>
      <c r="AX21">
        <f>(R21*SUMPRODUCT(K22:$K$23, X22:$X$23)-$AZ$3*SUMPRODUCT(K21:$K$22, W22:$W$23))/Z21</f>
        <v>23724.180408824966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0.21013634464933137</v>
      </c>
      <c r="L22" s="2">
        <v>19</v>
      </c>
      <c r="M22" s="8">
        <v>0.16585403400000001</v>
      </c>
      <c r="O22">
        <f t="shared" si="29"/>
        <v>36752.749480003964</v>
      </c>
      <c r="P22">
        <f t="shared" si="30"/>
        <v>1837.6374740001984</v>
      </c>
      <c r="Q22" s="5">
        <f t="shared" si="31"/>
        <v>25</v>
      </c>
      <c r="R22">
        <f t="shared" si="0"/>
        <v>500000</v>
      </c>
      <c r="S22">
        <f t="shared" si="1"/>
        <v>13590.477777250784</v>
      </c>
      <c r="U22">
        <f t="shared" si="21"/>
        <v>0.16585403400000001</v>
      </c>
      <c r="V22">
        <f t="shared" si="22"/>
        <v>0.01</v>
      </c>
      <c r="W22">
        <f t="shared" si="23"/>
        <v>0.22329227388591302</v>
      </c>
      <c r="X22">
        <f t="shared" si="24"/>
        <v>3.7033924385011532E-2</v>
      </c>
      <c r="Y22">
        <f t="shared" si="25"/>
        <v>2.2329227388591302E-3</v>
      </c>
      <c r="Z22">
        <f t="shared" si="26"/>
        <v>0.18402542676204234</v>
      </c>
      <c r="AB22">
        <f t="shared" si="27"/>
        <v>5297.4261895661566</v>
      </c>
      <c r="AC22">
        <f t="shared" si="2"/>
        <v>2500.9934728586281</v>
      </c>
      <c r="AE22">
        <f t="shared" si="3"/>
        <v>6763.4404077361587</v>
      </c>
      <c r="AF22">
        <f t="shared" si="4"/>
        <v>-338.17202038680801</v>
      </c>
      <c r="AG22">
        <f t="shared" si="5"/>
        <v>-4.6006356690510586</v>
      </c>
      <c r="AH22">
        <f t="shared" si="6"/>
        <v>-18516.962192505765</v>
      </c>
      <c r="AI22">
        <f t="shared" si="7"/>
        <v>-12096.294440825466</v>
      </c>
      <c r="AJ22">
        <f t="shared" si="8"/>
        <v>2796.4327167075285</v>
      </c>
      <c r="AK22">
        <f t="shared" si="32"/>
        <v>1003.1109749466601</v>
      </c>
      <c r="AL22">
        <f t="shared" si="9"/>
        <v>-8296.7507491712786</v>
      </c>
      <c r="AN22">
        <f t="shared" si="10"/>
        <v>1421.2446445352598</v>
      </c>
      <c r="AO22">
        <f t="shared" si="11"/>
        <v>-71.062232226763001</v>
      </c>
      <c r="AP22">
        <f t="shared" si="12"/>
        <v>-0.96676076255772048</v>
      </c>
      <c r="AQ22">
        <f t="shared" si="13"/>
        <v>-3891.0867491430304</v>
      </c>
      <c r="AR22">
        <f t="shared" si="14"/>
        <v>-2541.8710975970912</v>
      </c>
      <c r="AS22">
        <f t="shared" si="15"/>
        <v>587.63214914671926</v>
      </c>
      <c r="AT22">
        <f t="shared" si="16"/>
        <v>210.79007355291819</v>
      </c>
      <c r="AU22">
        <f t="shared" si="17"/>
        <v>-1743.4488748974541</v>
      </c>
      <c r="AW22">
        <v>19</v>
      </c>
      <c r="AX22">
        <f>(R22*SUMPRODUCT(K23:$K$23, X23:$X$23)-$AZ$3*SUMPRODUCT(K22:$K$22, W23:$W$23))/Z22</f>
        <v>13590.477777250784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0.19357235797722061</v>
      </c>
      <c r="L23" s="2">
        <v>20</v>
      </c>
      <c r="M23" s="8">
        <v>0.18707617900000001</v>
      </c>
      <c r="O23">
        <f t="shared" si="29"/>
        <v>36752.749480003964</v>
      </c>
      <c r="P23">
        <f t="shared" si="30"/>
        <v>1837.6374740001984</v>
      </c>
      <c r="Q23" s="5">
        <f t="shared" si="31"/>
        <v>25</v>
      </c>
      <c r="R23">
        <f t="shared" si="0"/>
        <v>500000</v>
      </c>
      <c r="S23">
        <f t="shared" si="1"/>
        <v>16926.235617626277</v>
      </c>
      <c r="U23">
        <f t="shared" si="21"/>
        <v>0.18707617900000001</v>
      </c>
      <c r="V23">
        <f t="shared" si="22"/>
        <v>0.01</v>
      </c>
      <c r="W23">
        <f t="shared" si="23"/>
        <v>0.18402542676204234</v>
      </c>
      <c r="X23">
        <f t="shared" si="24"/>
        <v>3.4426773677487227E-2</v>
      </c>
      <c r="Y23">
        <f t="shared" si="25"/>
        <v>1.8402542676204234E-3</v>
      </c>
      <c r="Z23">
        <f t="shared" si="26"/>
        <v>0.1477583988169347</v>
      </c>
      <c r="AB23">
        <f t="shared" si="27"/>
        <v>2500.9934728586281</v>
      </c>
      <c r="AC23">
        <f t="shared" si="2"/>
        <v>2500.9934728586286</v>
      </c>
      <c r="AE23">
        <f t="shared" si="3"/>
        <v>5430.5274152853153</v>
      </c>
      <c r="AF23">
        <f t="shared" si="4"/>
        <v>-271.52637076426578</v>
      </c>
      <c r="AG23">
        <f t="shared" si="5"/>
        <v>-3.6939599704233674</v>
      </c>
      <c r="AH23">
        <f t="shared" si="6"/>
        <v>-17213.386838743612</v>
      </c>
      <c r="AI23">
        <f t="shared" si="7"/>
        <v>-12058.079754192986</v>
      </c>
      <c r="AJ23">
        <f t="shared" si="8"/>
        <v>0</v>
      </c>
      <c r="AK23">
        <f t="shared" si="32"/>
        <v>655.46573085217904</v>
      </c>
      <c r="AL23">
        <f t="shared" si="9"/>
        <v>-11402.614023340808</v>
      </c>
      <c r="AN23">
        <f t="shared" si="10"/>
        <v>1051.1999968367197</v>
      </c>
      <c r="AO23">
        <f t="shared" si="11"/>
        <v>-52.559999841835982</v>
      </c>
      <c r="AP23">
        <f t="shared" si="12"/>
        <v>-0.71504854174831534</v>
      </c>
      <c r="AQ23">
        <f t="shared" si="13"/>
        <v>-3332.0358791496565</v>
      </c>
      <c r="AR23">
        <f t="shared" si="14"/>
        <v>-2334.1109306965209</v>
      </c>
      <c r="AS23">
        <f t="shared" si="15"/>
        <v>0</v>
      </c>
      <c r="AT23">
        <f t="shared" si="16"/>
        <v>126.88004709431854</v>
      </c>
      <c r="AU23">
        <f t="shared" si="17"/>
        <v>-2207.2308836022025</v>
      </c>
      <c r="AW23">
        <v>20</v>
      </c>
      <c r="AX23">
        <f>(R23*SUMPRODUCT(K$23:$K24, X$23:$X24)-$AZ$3*SUMPRODUCT(K$22:$K23, W$23:$W24))/Z23</f>
        <v>16926.235617626277</v>
      </c>
    </row>
    <row r="25" spans="5:50" x14ac:dyDescent="0.25">
      <c r="AN25" s="6">
        <f t="shared" ref="AN25:AU25" si="33">SUM(AN3:AN23)</f>
        <v>240731.75772243526</v>
      </c>
      <c r="AO25" s="6">
        <f t="shared" si="33"/>
        <v>-39601.149996124746</v>
      </c>
      <c r="AP25" s="6">
        <f t="shared" si="33"/>
        <v>-1661.1834363435364</v>
      </c>
      <c r="AQ25" s="6">
        <f t="shared" si="33"/>
        <v>-159335.37535765118</v>
      </c>
      <c r="AR25" s="6">
        <f t="shared" si="33"/>
        <v>40134.048932315767</v>
      </c>
      <c r="AS25" s="6">
        <f t="shared" si="33"/>
        <v>-19265.98829281807</v>
      </c>
      <c r="AT25" s="6">
        <f t="shared" si="33"/>
        <v>35363.624637530789</v>
      </c>
      <c r="AU25" s="7">
        <f t="shared" si="33"/>
        <v>56231.685277028482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32" priority="1" operator="lessThan">
      <formula>0</formula>
    </cfRule>
  </conditionalFormatting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B0C8D3-B46A-48FB-BB52-ABA5C1496374}">
  <sheetPr codeName="Sheet65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0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f>'T.26.04.E'!C3*(1+C12)</f>
        <v>2156.87754936283</v>
      </c>
      <c r="K3">
        <v>1</v>
      </c>
      <c r="L3" s="2">
        <v>0</v>
      </c>
      <c r="O3">
        <f>$C$3</f>
        <v>2156.87754936283</v>
      </c>
      <c r="P3">
        <f>O3*B5</f>
        <v>1725.502039490264</v>
      </c>
      <c r="Q3" s="5">
        <f>B8</f>
        <v>1522.432587</v>
      </c>
      <c r="R3">
        <f t="shared" ref="R3:R23" si="0">$C$6</f>
        <v>1000000</v>
      </c>
      <c r="S3">
        <f t="shared" ref="S3:S23" si="1">AX3</f>
        <v>1.8189894035458565E-12</v>
      </c>
      <c r="W3">
        <v>1</v>
      </c>
      <c r="Z3">
        <v>1</v>
      </c>
      <c r="AC3">
        <f t="shared" ref="AC3:AC23" si="2">S3*Z3</f>
        <v>1.8189894035458565E-12</v>
      </c>
      <c r="AE3">
        <f t="shared" ref="AE3:AE23" si="3">$Z3*O3</f>
        <v>2156.87754936283</v>
      </c>
      <c r="AF3">
        <f t="shared" ref="AF3:AF23" si="4">-$Z3*P3</f>
        <v>-1725.502039490264</v>
      </c>
      <c r="AG3">
        <f t="shared" ref="AG3:AG23" si="5">-$Z3*Q3</f>
        <v>-1522.432587</v>
      </c>
      <c r="AH3">
        <f t="shared" ref="AH3:AH23" si="6">-X3*R3</f>
        <v>0</v>
      </c>
      <c r="AI3">
        <f t="shared" ref="AI3:AI23" si="7">SUM(AE3:AH3)</f>
        <v>-1091.057077127434</v>
      </c>
      <c r="AJ3">
        <f t="shared" ref="AJ3:AJ23" si="8">AB3-AC3</f>
        <v>-1.8189894035458565E-12</v>
      </c>
      <c r="AL3">
        <f t="shared" ref="AL3:AL23" si="9">SUM(AI3:AK3)</f>
        <v>-1091.0570771274358</v>
      </c>
      <c r="AN3">
        <f t="shared" ref="AN3:AN23" si="10">AE3*$K3</f>
        <v>2156.87754936283</v>
      </c>
      <c r="AO3">
        <f t="shared" ref="AO3:AO23" si="11">AF3*$K3</f>
        <v>-1725.502039490264</v>
      </c>
      <c r="AP3">
        <f t="shared" ref="AP3:AP23" si="12">AG3*$K3</f>
        <v>-1522.432587</v>
      </c>
      <c r="AQ3">
        <f t="shared" ref="AQ3:AQ23" si="13">AH3*$K3</f>
        <v>0</v>
      </c>
      <c r="AR3">
        <f t="shared" ref="AR3:AR23" si="14">AI3*$K3</f>
        <v>-1091.057077127434</v>
      </c>
      <c r="AS3">
        <f t="shared" ref="AS3:AS23" si="15">AJ3*$K3</f>
        <v>-1.8189894035458565E-12</v>
      </c>
      <c r="AT3">
        <f t="shared" ref="AT3:AT23" si="16">AK3*$K3</f>
        <v>0</v>
      </c>
      <c r="AU3">
        <f t="shared" ref="AU3:AU23" si="17">AL3*$K3</f>
        <v>-1091.0570771274358</v>
      </c>
      <c r="AW3">
        <v>0</v>
      </c>
      <c r="AX3">
        <f>(R3*SUMPRODUCT(K4:$K$23, X4:$X$23)-$AZ$3*SUMPRODUCT(K3:$K$22, W4:$W$23))/Z3</f>
        <v>1.8189894035458565E-12</v>
      </c>
      <c r="AZ3">
        <f>$C$6*SUMPRODUCT(K4:$K$23, X4:$X$23)/SUMPRODUCT(K3:K22, W4:W23)</f>
        <v>1286.8870285826504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23" si="18">F4+$C$9</f>
        <v>8.5570000000000007E-2</v>
      </c>
      <c r="I4" s="1">
        <f t="shared" ref="I4:I23" si="19">1+H4</f>
        <v>1.0855699999999999</v>
      </c>
      <c r="J4">
        <f t="shared" ref="J4:J23" si="20">1/I4</f>
        <v>0.92117505089492158</v>
      </c>
      <c r="K4">
        <f>J4</f>
        <v>0.92117505089492158</v>
      </c>
      <c r="L4" s="2">
        <v>1</v>
      </c>
      <c r="M4" s="8" cm="1">
        <f t="array" ref="M4:M23">Mortalities!B2:B21</f>
        <v>1.1616059999999999E-3</v>
      </c>
      <c r="R4">
        <f t="shared" si="0"/>
        <v>1000000</v>
      </c>
      <c r="S4">
        <f t="shared" si="1"/>
        <v>219.29221572357892</v>
      </c>
      <c r="U4">
        <f t="shared" ref="U4:U23" si="21">M4</f>
        <v>1.1616059999999999E-3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1.1616059999999999E-3</v>
      </c>
      <c r="Y4">
        <f t="shared" ref="Y4:Y23" si="25">V4*W4</f>
        <v>0.01</v>
      </c>
      <c r="Z4">
        <f t="shared" ref="Z4:Z23" si="26">MAX(0, W4-X4-Y4)</f>
        <v>0.98883839399999995</v>
      </c>
      <c r="AB4">
        <f t="shared" ref="AB4:AB23" si="27">AC3</f>
        <v>1.8189894035458565E-12</v>
      </c>
      <c r="AC4">
        <f t="shared" si="2"/>
        <v>216.84456241280532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-1161.606</v>
      </c>
      <c r="AI4">
        <f t="shared" si="7"/>
        <v>-1161.606</v>
      </c>
      <c r="AJ4">
        <f t="shared" si="8"/>
        <v>-216.8445624128035</v>
      </c>
      <c r="AK4">
        <f>G4*MAX(0, SUM(AB4, AE4:AF4))</f>
        <v>1.2732925824820997E-13</v>
      </c>
      <c r="AL4">
        <f t="shared" si="9"/>
        <v>-1378.4505624128033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-1070.0424661698462</v>
      </c>
      <c r="AR4">
        <f t="shared" si="14"/>
        <v>-1070.0424661698462</v>
      </c>
      <c r="AS4">
        <f t="shared" si="15"/>
        <v>-199.75180081690127</v>
      </c>
      <c r="AT4">
        <f t="shared" si="16"/>
        <v>1.1729253594720743E-13</v>
      </c>
      <c r="AU4">
        <f t="shared" si="17"/>
        <v>-1269.7942669867473</v>
      </c>
      <c r="AW4">
        <v>1</v>
      </c>
      <c r="AX4">
        <f>(R4*SUMPRODUCT(K5:$K$23, X5:$X$23)-$AZ$3*SUMPRODUCT(K4:$K$22, W5:$W$23))/Z4</f>
        <v>219.29221572357892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8.5570000000000007E-2</v>
      </c>
      <c r="I5" s="1">
        <f t="shared" si="19"/>
        <v>1.0855699999999999</v>
      </c>
      <c r="J5">
        <f t="shared" si="20"/>
        <v>0.92117505089492158</v>
      </c>
      <c r="K5">
        <f t="shared" ref="K5:K23" si="28">K4*J5</f>
        <v>0.84856347439126134</v>
      </c>
      <c r="L5" s="2">
        <v>2</v>
      </c>
      <c r="M5" s="8">
        <v>1.1730060000000001E-3</v>
      </c>
      <c r="O5">
        <f t="shared" ref="O5:O23" si="29">$C$3</f>
        <v>2156.87754936283</v>
      </c>
      <c r="P5">
        <f t="shared" ref="P5:P23" si="30">O5*$C$5</f>
        <v>107.8438774681415</v>
      </c>
      <c r="Q5" s="5">
        <f t="shared" ref="Q5:Q23" si="31">$C$8</f>
        <v>25</v>
      </c>
      <c r="R5">
        <f t="shared" si="0"/>
        <v>1000000</v>
      </c>
      <c r="S5">
        <f t="shared" si="1"/>
        <v>413.99597241620273</v>
      </c>
      <c r="U5">
        <f t="shared" si="21"/>
        <v>1.1730060000000001E-3</v>
      </c>
      <c r="V5">
        <f t="shared" si="22"/>
        <v>0.01</v>
      </c>
      <c r="W5">
        <f t="shared" si="23"/>
        <v>0.98883839399999995</v>
      </c>
      <c r="X5">
        <f t="shared" si="24"/>
        <v>1.159913369192364E-3</v>
      </c>
      <c r="Y5">
        <f t="shared" si="25"/>
        <v>9.8883839400000003E-3</v>
      </c>
      <c r="Z5">
        <f t="shared" si="26"/>
        <v>0.97779009669080752</v>
      </c>
      <c r="AB5">
        <f t="shared" si="27"/>
        <v>216.84456241280532</v>
      </c>
      <c r="AC5">
        <f t="shared" si="2"/>
        <v>404.80116189844375</v>
      </c>
      <c r="AE5">
        <f t="shared" si="3"/>
        <v>2108.9735075417134</v>
      </c>
      <c r="AF5">
        <f t="shared" si="4"/>
        <v>-105.44867537708568</v>
      </c>
      <c r="AG5">
        <f t="shared" si="5"/>
        <v>-24.444752417270188</v>
      </c>
      <c r="AH5">
        <f t="shared" si="6"/>
        <v>-1159.9133691923639</v>
      </c>
      <c r="AI5">
        <f t="shared" si="7"/>
        <v>819.16671055499364</v>
      </c>
      <c r="AJ5">
        <f t="shared" si="8"/>
        <v>-187.95659948563843</v>
      </c>
      <c r="AK5">
        <f>G5*SUM(AB5, AE5:AF5)</f>
        <v>155.42585762042032</v>
      </c>
      <c r="AL5">
        <f t="shared" si="9"/>
        <v>786.6359686897755</v>
      </c>
      <c r="AN5">
        <f t="shared" si="10"/>
        <v>1789.5978869587213</v>
      </c>
      <c r="AO5">
        <f t="shared" si="11"/>
        <v>-89.479894347936067</v>
      </c>
      <c r="AP5">
        <f t="shared" si="12"/>
        <v>-20.742924041832975</v>
      </c>
      <c r="AQ5">
        <f t="shared" si="13"/>
        <v>-984.26011855474621</v>
      </c>
      <c r="AR5">
        <f t="shared" si="14"/>
        <v>695.1149500142061</v>
      </c>
      <c r="AS5">
        <f t="shared" si="15"/>
        <v>-159.49310509430012</v>
      </c>
      <c r="AT5">
        <f t="shared" si="16"/>
        <v>131.88870575262536</v>
      </c>
      <c r="AU5">
        <f t="shared" si="17"/>
        <v>667.51055067253139</v>
      </c>
      <c r="AW5">
        <v>2</v>
      </c>
      <c r="AX5">
        <f>(R5*SUMPRODUCT(K6:$K$23, X6:$X$23)-$AZ$3*SUMPRODUCT(K5:$K$22, W6:$W$23))/Z5</f>
        <v>413.99597241620273</v>
      </c>
    </row>
    <row r="6" spans="1:52" x14ac:dyDescent="0.25">
      <c r="A6" t="s">
        <v>16</v>
      </c>
      <c r="C6" s="2">
        <v>1000000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8.5570000000000007E-2</v>
      </c>
      <c r="I6" s="1">
        <f t="shared" si="19"/>
        <v>1.0855699999999999</v>
      </c>
      <c r="J6">
        <f t="shared" si="20"/>
        <v>0.92117505089492158</v>
      </c>
      <c r="K6">
        <f t="shared" si="28"/>
        <v>0.7816755017099416</v>
      </c>
      <c r="L6" s="2">
        <v>3</v>
      </c>
      <c r="M6" s="8">
        <v>1.1872549999999999E-3</v>
      </c>
      <c r="O6">
        <f t="shared" si="29"/>
        <v>2156.87754936283</v>
      </c>
      <c r="P6">
        <f t="shared" si="30"/>
        <v>107.8438774681415</v>
      </c>
      <c r="Q6" s="5">
        <f t="shared" si="31"/>
        <v>25</v>
      </c>
      <c r="R6">
        <f t="shared" si="0"/>
        <v>1000000</v>
      </c>
      <c r="S6">
        <f t="shared" si="1"/>
        <v>584.49201396236867</v>
      </c>
      <c r="U6">
        <f t="shared" si="21"/>
        <v>1.1872549999999999E-3</v>
      </c>
      <c r="V6">
        <f t="shared" si="22"/>
        <v>0.01</v>
      </c>
      <c r="W6">
        <f t="shared" si="23"/>
        <v>0.97779009669080752</v>
      </c>
      <c r="X6">
        <f t="shared" si="24"/>
        <v>1.1608861812466445E-3</v>
      </c>
      <c r="Y6">
        <f t="shared" si="25"/>
        <v>9.7779009669080753E-3</v>
      </c>
      <c r="Z6">
        <f t="shared" si="26"/>
        <v>0.96685130954265275</v>
      </c>
      <c r="AB6">
        <f t="shared" si="27"/>
        <v>404.80116189844375</v>
      </c>
      <c r="AC6">
        <f t="shared" si="2"/>
        <v>565.1168691167386</v>
      </c>
      <c r="AE6">
        <f t="shared" si="3"/>
        <v>2085.3798831245999</v>
      </c>
      <c r="AF6">
        <f t="shared" si="4"/>
        <v>-104.26899415622999</v>
      </c>
      <c r="AG6">
        <f t="shared" si="5"/>
        <v>-24.171282738566319</v>
      </c>
      <c r="AH6">
        <f t="shared" si="6"/>
        <v>-1160.8861812466446</v>
      </c>
      <c r="AI6">
        <f t="shared" si="7"/>
        <v>796.05342498315895</v>
      </c>
      <c r="AJ6">
        <f t="shared" si="8"/>
        <v>-160.31570721829485</v>
      </c>
      <c r="AK6">
        <f>G6*SUM(AB6, AE6:AF6)</f>
        <v>167.01384356067697</v>
      </c>
      <c r="AL6">
        <f t="shared" si="9"/>
        <v>802.75156132554105</v>
      </c>
      <c r="AN6">
        <f t="shared" si="10"/>
        <v>1630.090366397241</v>
      </c>
      <c r="AO6">
        <f t="shared" si="11"/>
        <v>-81.504518319862044</v>
      </c>
      <c r="AP6">
        <f t="shared" si="12"/>
        <v>-18.894099561641678</v>
      </c>
      <c r="AQ6">
        <f t="shared" si="13"/>
        <v>-907.43628815410909</v>
      </c>
      <c r="AR6">
        <f t="shared" si="14"/>
        <v>622.25546036162814</v>
      </c>
      <c r="AS6">
        <f t="shared" si="15"/>
        <v>-125.31486087184473</v>
      </c>
      <c r="AT6">
        <f t="shared" si="16"/>
        <v>130.55062995779787</v>
      </c>
      <c r="AU6">
        <f t="shared" si="17"/>
        <v>627.4912294475813</v>
      </c>
      <c r="AW6">
        <v>3</v>
      </c>
      <c r="AX6">
        <f>(R6*SUMPRODUCT(K7:$K$23, X7:$X$23)-$AZ$3*SUMPRODUCT(K6:$K$22, W7:$W$23))/Z6</f>
        <v>584.49201396236867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8.5570000000000007E-2</v>
      </c>
      <c r="I7" s="1">
        <f t="shared" si="19"/>
        <v>1.0855699999999999</v>
      </c>
      <c r="J7">
        <f t="shared" si="20"/>
        <v>0.92117505089492158</v>
      </c>
      <c r="K7">
        <f t="shared" si="28"/>
        <v>0.72005997007096878</v>
      </c>
      <c r="L7" s="2">
        <v>4</v>
      </c>
      <c r="M7" s="8">
        <v>1.2024550000000001E-3</v>
      </c>
      <c r="O7">
        <f t="shared" si="29"/>
        <v>2156.87754936283</v>
      </c>
      <c r="P7">
        <f t="shared" si="30"/>
        <v>107.8438774681415</v>
      </c>
      <c r="Q7" s="5">
        <f t="shared" si="31"/>
        <v>25</v>
      </c>
      <c r="R7">
        <f t="shared" si="0"/>
        <v>1000000</v>
      </c>
      <c r="S7">
        <f t="shared" si="1"/>
        <v>732.78940671524526</v>
      </c>
      <c r="U7">
        <f t="shared" si="21"/>
        <v>1.2024550000000001E-3</v>
      </c>
      <c r="V7">
        <f t="shared" si="22"/>
        <v>0.01</v>
      </c>
      <c r="W7">
        <f t="shared" si="23"/>
        <v>0.96685130954265275</v>
      </c>
      <c r="X7">
        <f t="shared" si="24"/>
        <v>1.1625951914161106E-3</v>
      </c>
      <c r="Y7">
        <f t="shared" si="25"/>
        <v>9.6685130954265279E-3</v>
      </c>
      <c r="Z7">
        <f t="shared" si="26"/>
        <v>0.95602020125581011</v>
      </c>
      <c r="AB7">
        <f t="shared" si="27"/>
        <v>565.1168691167386</v>
      </c>
      <c r="AC7">
        <f t="shared" si="2"/>
        <v>700.56147608603442</v>
      </c>
      <c r="AE7">
        <f t="shared" si="3"/>
        <v>2062.0185088259914</v>
      </c>
      <c r="AF7">
        <f t="shared" si="4"/>
        <v>-103.10092544129957</v>
      </c>
      <c r="AG7">
        <f t="shared" si="5"/>
        <v>-23.900505031395252</v>
      </c>
      <c r="AH7">
        <f t="shared" si="6"/>
        <v>-1162.5951914161105</v>
      </c>
      <c r="AI7">
        <f t="shared" si="7"/>
        <v>772.42188693718617</v>
      </c>
      <c r="AJ7">
        <f t="shared" si="8"/>
        <v>-135.44460696929582</v>
      </c>
      <c r="AK7">
        <f>G7*SUM(AB7, AE7:AF7)</f>
        <v>176.68241167510013</v>
      </c>
      <c r="AL7">
        <f t="shared" si="9"/>
        <v>813.65969164299054</v>
      </c>
      <c r="AN7">
        <f t="shared" si="10"/>
        <v>1484.776985751027</v>
      </c>
      <c r="AO7">
        <f t="shared" si="11"/>
        <v>-74.238849287551346</v>
      </c>
      <c r="AP7">
        <f t="shared" si="12"/>
        <v>-17.209796937587505</v>
      </c>
      <c r="AQ7">
        <f t="shared" si="13"/>
        <v>-837.13825873573683</v>
      </c>
      <c r="AR7">
        <f t="shared" si="14"/>
        <v>556.19008079015146</v>
      </c>
      <c r="AS7">
        <f t="shared" si="15"/>
        <v>-97.528239640585284</v>
      </c>
      <c r="AT7">
        <f t="shared" si="16"/>
        <v>127.22193206283919</v>
      </c>
      <c r="AU7">
        <f t="shared" si="17"/>
        <v>585.88377321240546</v>
      </c>
      <c r="AW7">
        <v>4</v>
      </c>
      <c r="AX7">
        <f>(R7*SUMPRODUCT(K8:$K$23, X8:$X$23)-$AZ$3*SUMPRODUCT(K7:$K$22, W8:$W$23))/Z7</f>
        <v>732.78940671524526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8.5570000000000007E-2</v>
      </c>
      <c r="I8" s="1">
        <f t="shared" si="19"/>
        <v>1.0855699999999999</v>
      </c>
      <c r="J8">
        <f t="shared" si="20"/>
        <v>0.92117505089492158</v>
      </c>
      <c r="K8">
        <f t="shared" si="28"/>
        <v>0.66330127957752039</v>
      </c>
      <c r="L8" s="2">
        <v>5</v>
      </c>
      <c r="M8" s="8">
        <v>1.2214540000000001E-3</v>
      </c>
      <c r="O8">
        <f t="shared" si="29"/>
        <v>2156.87754936283</v>
      </c>
      <c r="P8">
        <f t="shared" si="30"/>
        <v>107.8438774681415</v>
      </c>
      <c r="Q8" s="5">
        <f t="shared" si="31"/>
        <v>25</v>
      </c>
      <c r="R8">
        <f t="shared" si="0"/>
        <v>1000000</v>
      </c>
      <c r="S8">
        <f t="shared" si="1"/>
        <v>858.87102252732836</v>
      </c>
      <c r="U8">
        <f t="shared" si="21"/>
        <v>1.2214540000000001E-3</v>
      </c>
      <c r="V8">
        <f t="shared" si="22"/>
        <v>0.01</v>
      </c>
      <c r="W8">
        <f t="shared" si="23"/>
        <v>0.95602020125581011</v>
      </c>
      <c r="X8">
        <f t="shared" si="24"/>
        <v>1.1677346989047144E-3</v>
      </c>
      <c r="Y8">
        <f t="shared" si="25"/>
        <v>9.5602020125581007E-3</v>
      </c>
      <c r="Z8">
        <f t="shared" si="26"/>
        <v>0.94529226454434723</v>
      </c>
      <c r="AB8">
        <f t="shared" si="27"/>
        <v>700.56147608603442</v>
      </c>
      <c r="AC8">
        <f t="shared" si="2"/>
        <v>811.88413383637726</v>
      </c>
      <c r="AE8">
        <f t="shared" si="3"/>
        <v>2038.8796629820517</v>
      </c>
      <c r="AF8">
        <f t="shared" si="4"/>
        <v>-101.94398314910258</v>
      </c>
      <c r="AG8">
        <f t="shared" si="5"/>
        <v>-23.63230661360868</v>
      </c>
      <c r="AH8">
        <f t="shared" si="6"/>
        <v>-1167.7346989047144</v>
      </c>
      <c r="AI8">
        <f t="shared" si="7"/>
        <v>745.56867431462592</v>
      </c>
      <c r="AJ8">
        <f t="shared" si="8"/>
        <v>-111.32265775034284</v>
      </c>
      <c r="AK8">
        <f t="shared" ref="AK8:AK23" si="32">G8*SUM(AB8:AB8, AE8:AF8)</f>
        <v>184.62480091432886</v>
      </c>
      <c r="AL8">
        <f t="shared" si="9"/>
        <v>818.87081747861191</v>
      </c>
      <c r="AN8">
        <f t="shared" si="10"/>
        <v>1352.3914893605784</v>
      </c>
      <c r="AO8">
        <f t="shared" si="11"/>
        <v>-67.619574468028915</v>
      </c>
      <c r="AP8">
        <f t="shared" si="12"/>
        <v>-15.675339216174935</v>
      </c>
      <c r="AQ8">
        <f t="shared" si="13"/>
        <v>-774.55991999056755</v>
      </c>
      <c r="AR8">
        <f t="shared" si="14"/>
        <v>494.53665568580692</v>
      </c>
      <c r="AS8">
        <f t="shared" si="15"/>
        <v>-73.840461331772772</v>
      </c>
      <c r="AT8">
        <f t="shared" si="16"/>
        <v>122.46186668821929</v>
      </c>
      <c r="AU8">
        <f t="shared" si="17"/>
        <v>543.15806104225339</v>
      </c>
      <c r="AW8">
        <v>5</v>
      </c>
      <c r="AX8">
        <f>(R8*SUMPRODUCT(K9:$K$23, X9:$X$23)-$AZ$3*SUMPRODUCT(K8:$K$22, W9:$W$23))/Z8</f>
        <v>858.87102252732836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8.5570000000000007E-2</v>
      </c>
      <c r="I9" s="1">
        <f t="shared" si="19"/>
        <v>1.0855699999999999</v>
      </c>
      <c r="J9">
        <f t="shared" si="20"/>
        <v>0.92117505089492158</v>
      </c>
      <c r="K9">
        <f t="shared" si="28"/>
        <v>0.61101658997348895</v>
      </c>
      <c r="L9" s="2">
        <v>6</v>
      </c>
      <c r="M9" s="8">
        <v>1.250903E-3</v>
      </c>
      <c r="O9">
        <f t="shared" si="29"/>
        <v>2156.87754936283</v>
      </c>
      <c r="P9">
        <f t="shared" si="30"/>
        <v>107.8438774681415</v>
      </c>
      <c r="Q9" s="5">
        <f t="shared" si="31"/>
        <v>25</v>
      </c>
      <c r="R9">
        <f t="shared" si="0"/>
        <v>1000000</v>
      </c>
      <c r="S9">
        <f t="shared" si="1"/>
        <v>958.93119163102153</v>
      </c>
      <c r="U9">
        <f t="shared" si="21"/>
        <v>1.250903E-3</v>
      </c>
      <c r="V9">
        <f t="shared" si="22"/>
        <v>0.01</v>
      </c>
      <c r="W9">
        <f t="shared" si="23"/>
        <v>0.94529226454434723</v>
      </c>
      <c r="X9">
        <f t="shared" si="24"/>
        <v>1.1824689295953177E-3</v>
      </c>
      <c r="Y9">
        <f t="shared" si="25"/>
        <v>9.452922645443472E-3</v>
      </c>
      <c r="Z9">
        <f t="shared" si="26"/>
        <v>0.93465687296930844</v>
      </c>
      <c r="AB9">
        <f t="shared" si="27"/>
        <v>811.88413383637726</v>
      </c>
      <c r="AC9">
        <f t="shared" si="2"/>
        <v>896.27162896258324</v>
      </c>
      <c r="AE9">
        <f t="shared" si="3"/>
        <v>2015.9404256651678</v>
      </c>
      <c r="AF9">
        <f t="shared" si="4"/>
        <v>-100.79702128325839</v>
      </c>
      <c r="AG9">
        <f t="shared" si="5"/>
        <v>-23.36642182423271</v>
      </c>
      <c r="AH9">
        <f t="shared" si="6"/>
        <v>-1182.4689295953176</v>
      </c>
      <c r="AI9">
        <f t="shared" si="7"/>
        <v>709.30805296235917</v>
      </c>
      <c r="AJ9">
        <f t="shared" si="8"/>
        <v>-84.387495126205977</v>
      </c>
      <c r="AK9">
        <f t="shared" si="32"/>
        <v>190.8919276752801</v>
      </c>
      <c r="AL9">
        <f t="shared" si="9"/>
        <v>815.81248551143335</v>
      </c>
      <c r="AN9">
        <f t="shared" si="10"/>
        <v>1231.7730444796346</v>
      </c>
      <c r="AO9">
        <f t="shared" si="11"/>
        <v>-61.588652223981732</v>
      </c>
      <c r="AP9">
        <f t="shared" si="12"/>
        <v>-14.277271382924781</v>
      </c>
      <c r="AQ9">
        <f t="shared" si="13"/>
        <v>-722.50813311093259</v>
      </c>
      <c r="AR9">
        <f t="shared" si="14"/>
        <v>433.39898776179558</v>
      </c>
      <c r="AS9">
        <f t="shared" si="15"/>
        <v>-51.562159508418794</v>
      </c>
      <c r="AT9">
        <f t="shared" si="16"/>
        <v>116.63813470161553</v>
      </c>
      <c r="AU9">
        <f t="shared" si="17"/>
        <v>498.47496295499235</v>
      </c>
      <c r="AW9">
        <v>6</v>
      </c>
      <c r="AX9">
        <f>(R9*SUMPRODUCT(K10:$K$23, X10:$X$23)-$AZ$3*SUMPRODUCT(K9:$K$22, W10:$W$23))/Z9</f>
        <v>958.93119163102153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8.5570000000000007E-2</v>
      </c>
      <c r="I10" s="1">
        <f t="shared" si="19"/>
        <v>1.0855699999999999</v>
      </c>
      <c r="J10">
        <f t="shared" si="20"/>
        <v>0.92117505089492158</v>
      </c>
      <c r="K10">
        <f t="shared" si="28"/>
        <v>0.56285323836647017</v>
      </c>
      <c r="L10" s="2">
        <v>7</v>
      </c>
      <c r="M10" s="8">
        <v>1.286052E-3</v>
      </c>
      <c r="O10">
        <f t="shared" si="29"/>
        <v>2156.87754936283</v>
      </c>
      <c r="P10">
        <f t="shared" si="30"/>
        <v>107.8438774681415</v>
      </c>
      <c r="Q10" s="5">
        <f t="shared" si="31"/>
        <v>25</v>
      </c>
      <c r="R10">
        <f t="shared" si="0"/>
        <v>1000000</v>
      </c>
      <c r="S10">
        <f t="shared" si="1"/>
        <v>1033.0409363346348</v>
      </c>
      <c r="U10">
        <f t="shared" si="21"/>
        <v>1.286052E-3</v>
      </c>
      <c r="V10">
        <f t="shared" si="22"/>
        <v>0.01</v>
      </c>
      <c r="W10">
        <f t="shared" si="23"/>
        <v>0.93465687296930844</v>
      </c>
      <c r="X10">
        <f t="shared" si="24"/>
        <v>1.202017340795925E-3</v>
      </c>
      <c r="Y10">
        <f t="shared" si="25"/>
        <v>9.346568729693085E-3</v>
      </c>
      <c r="Z10">
        <f t="shared" si="26"/>
        <v>0.92410828689881941</v>
      </c>
      <c r="AB10">
        <f t="shared" si="27"/>
        <v>896.27162896258324</v>
      </c>
      <c r="AC10">
        <f t="shared" si="2"/>
        <v>954.64168997255172</v>
      </c>
      <c r="AE10">
        <f t="shared" si="3"/>
        <v>1993.1884171922086</v>
      </c>
      <c r="AF10">
        <f t="shared" si="4"/>
        <v>-99.659420859610435</v>
      </c>
      <c r="AG10">
        <f t="shared" si="5"/>
        <v>-23.102707172470485</v>
      </c>
      <c r="AH10">
        <f t="shared" si="6"/>
        <v>-1202.0173407959251</v>
      </c>
      <c r="AI10">
        <f t="shared" si="7"/>
        <v>668.40894836420262</v>
      </c>
      <c r="AJ10">
        <f t="shared" si="8"/>
        <v>-58.370061009968481</v>
      </c>
      <c r="AK10">
        <f t="shared" si="32"/>
        <v>195.2860437706627</v>
      </c>
      <c r="AL10">
        <f t="shared" si="9"/>
        <v>805.32493112489681</v>
      </c>
      <c r="AN10">
        <f t="shared" si="10"/>
        <v>1121.8725552911735</v>
      </c>
      <c r="AO10">
        <f t="shared" si="11"/>
        <v>-56.093627764558683</v>
      </c>
      <c r="AP10">
        <f t="shared" si="12"/>
        <v>-13.003433547057289</v>
      </c>
      <c r="AQ10">
        <f t="shared" si="13"/>
        <v>-676.55935283963936</v>
      </c>
      <c r="AR10">
        <f t="shared" si="14"/>
        <v>376.21614113991819</v>
      </c>
      <c r="AS10">
        <f t="shared" si="15"/>
        <v>-32.853777863109194</v>
      </c>
      <c r="AT10">
        <f t="shared" si="16"/>
        <v>109.91738214409374</v>
      </c>
      <c r="AU10">
        <f t="shared" si="17"/>
        <v>453.27974542090271</v>
      </c>
      <c r="AW10">
        <v>7</v>
      </c>
      <c r="AX10">
        <f>(R10*SUMPRODUCT(K11:$K$23, X11:$X$23)-$AZ$3*SUMPRODUCT(K10:$K$22, W11:$W$23))/Z10</f>
        <v>1033.0409363346348</v>
      </c>
    </row>
    <row r="11" spans="1:52" x14ac:dyDescent="0.25">
      <c r="A11" t="s">
        <v>33</v>
      </c>
      <c r="C11" s="24">
        <f>AU25</f>
        <v>3324.0259137228827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8.5570000000000007E-2</v>
      </c>
      <c r="I11" s="1">
        <f t="shared" si="19"/>
        <v>1.0855699999999999</v>
      </c>
      <c r="J11">
        <f t="shared" si="20"/>
        <v>0.92117505089492158</v>
      </c>
      <c r="K11">
        <f t="shared" si="28"/>
        <v>0.51848636049860453</v>
      </c>
      <c r="L11" s="2">
        <v>8</v>
      </c>
      <c r="M11" s="8">
        <v>1.3202509999999999E-3</v>
      </c>
      <c r="O11">
        <f t="shared" si="29"/>
        <v>2156.87754936283</v>
      </c>
      <c r="P11">
        <f t="shared" si="30"/>
        <v>107.8438774681415</v>
      </c>
      <c r="Q11" s="5">
        <f t="shared" si="31"/>
        <v>25</v>
      </c>
      <c r="R11">
        <f t="shared" si="0"/>
        <v>1000000</v>
      </c>
      <c r="S11">
        <f t="shared" si="1"/>
        <v>1085.1211759264438</v>
      </c>
      <c r="U11">
        <f t="shared" si="21"/>
        <v>1.3202509999999999E-3</v>
      </c>
      <c r="V11">
        <f t="shared" si="22"/>
        <v>0.01</v>
      </c>
      <c r="W11">
        <f t="shared" si="23"/>
        <v>0.92410828689881941</v>
      </c>
      <c r="X11">
        <f t="shared" si="24"/>
        <v>1.2200548898864531E-3</v>
      </c>
      <c r="Y11">
        <f t="shared" si="25"/>
        <v>9.2410828689881951E-3</v>
      </c>
      <c r="Z11">
        <f t="shared" si="26"/>
        <v>0.91364714913994483</v>
      </c>
      <c r="AB11">
        <f t="shared" si="27"/>
        <v>954.64168997255172</v>
      </c>
      <c r="AC11">
        <f t="shared" si="2"/>
        <v>991.41786885657996</v>
      </c>
      <c r="AE11">
        <f t="shared" si="3"/>
        <v>1970.6250240193003</v>
      </c>
      <c r="AF11">
        <f t="shared" si="4"/>
        <v>-98.531251200965016</v>
      </c>
      <c r="AG11">
        <f t="shared" si="5"/>
        <v>-22.841178728498619</v>
      </c>
      <c r="AH11">
        <f t="shared" si="6"/>
        <v>-1220.0548898864531</v>
      </c>
      <c r="AI11">
        <f t="shared" si="7"/>
        <v>629.19770420338364</v>
      </c>
      <c r="AJ11">
        <f t="shared" si="8"/>
        <v>-36.776178884028241</v>
      </c>
      <c r="AK11">
        <f t="shared" si="32"/>
        <v>197.87148239536211</v>
      </c>
      <c r="AL11">
        <f t="shared" si="9"/>
        <v>790.29300771471753</v>
      </c>
      <c r="AN11">
        <f t="shared" si="10"/>
        <v>1021.7421966112422</v>
      </c>
      <c r="AO11">
        <f t="shared" si="11"/>
        <v>-51.087109830562106</v>
      </c>
      <c r="AP11">
        <f t="shared" si="12"/>
        <v>-11.842839628437392</v>
      </c>
      <c r="AQ11">
        <f t="shared" si="13"/>
        <v>-632.5818194657528</v>
      </c>
      <c r="AR11">
        <f t="shared" si="14"/>
        <v>326.23042768648992</v>
      </c>
      <c r="AS11">
        <f t="shared" si="15"/>
        <v>-19.067947142625435</v>
      </c>
      <c r="AT11">
        <f t="shared" si="16"/>
        <v>102.593664753635</v>
      </c>
      <c r="AU11">
        <f t="shared" si="17"/>
        <v>409.75614529749947</v>
      </c>
      <c r="AW11">
        <v>8</v>
      </c>
      <c r="AX11">
        <f>(R11*SUMPRODUCT(K12:$K$23, X12:$X$23)-$AZ$3*SUMPRODUCT(K11:$K$22, W12:$W$23))/Z11</f>
        <v>1085.1211759264438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8.5570000000000007E-2</v>
      </c>
      <c r="I12" s="1">
        <f t="shared" si="19"/>
        <v>1.0855699999999999</v>
      </c>
      <c r="J12">
        <f t="shared" si="20"/>
        <v>0.92117505089492158</v>
      </c>
      <c r="K12">
        <f t="shared" si="28"/>
        <v>0.47761669952062469</v>
      </c>
      <c r="L12" s="2">
        <v>9</v>
      </c>
      <c r="M12" s="8">
        <v>1.3639489999999999E-3</v>
      </c>
      <c r="O12">
        <f t="shared" si="29"/>
        <v>2156.87754936283</v>
      </c>
      <c r="P12">
        <f t="shared" si="30"/>
        <v>107.8438774681415</v>
      </c>
      <c r="Q12" s="5">
        <f t="shared" si="31"/>
        <v>25</v>
      </c>
      <c r="R12">
        <f t="shared" si="0"/>
        <v>1000000</v>
      </c>
      <c r="S12">
        <f t="shared" si="1"/>
        <v>1113.5642150021774</v>
      </c>
      <c r="U12">
        <f t="shared" si="21"/>
        <v>1.3639489999999999E-3</v>
      </c>
      <c r="V12">
        <f t="shared" si="22"/>
        <v>0.01</v>
      </c>
      <c r="W12">
        <f t="shared" si="23"/>
        <v>0.91364714913994483</v>
      </c>
      <c r="X12">
        <f t="shared" si="24"/>
        <v>1.2461681154222785E-3</v>
      </c>
      <c r="Y12">
        <f t="shared" si="25"/>
        <v>9.1364714913994491E-3</v>
      </c>
      <c r="Z12">
        <f t="shared" si="26"/>
        <v>0.90326450953312309</v>
      </c>
      <c r="AB12">
        <f t="shared" si="27"/>
        <v>991.41786885657996</v>
      </c>
      <c r="AC12">
        <f t="shared" si="2"/>
        <v>1005.8430344975791</v>
      </c>
      <c r="AE12">
        <f t="shared" si="3"/>
        <v>1948.2309417482211</v>
      </c>
      <c r="AF12">
        <f t="shared" si="4"/>
        <v>-97.411547087411051</v>
      </c>
      <c r="AG12">
        <f t="shared" si="5"/>
        <v>-22.581612738328076</v>
      </c>
      <c r="AH12">
        <f t="shared" si="6"/>
        <v>-1246.1681154222786</v>
      </c>
      <c r="AI12">
        <f t="shared" si="7"/>
        <v>582.06966650020354</v>
      </c>
      <c r="AJ12">
        <f t="shared" si="8"/>
        <v>-14.425165640999126</v>
      </c>
      <c r="AK12">
        <f t="shared" si="32"/>
        <v>198.9566084462173</v>
      </c>
      <c r="AL12">
        <f t="shared" si="9"/>
        <v>766.60110930542169</v>
      </c>
      <c r="AN12">
        <f t="shared" si="10"/>
        <v>930.5076323017438</v>
      </c>
      <c r="AO12">
        <f t="shared" si="11"/>
        <v>-46.525381615087184</v>
      </c>
      <c r="AP12">
        <f t="shared" si="12"/>
        <v>-10.785355345933151</v>
      </c>
      <c r="AQ12">
        <f t="shared" si="13"/>
        <v>-595.19070233582556</v>
      </c>
      <c r="AR12">
        <f t="shared" si="14"/>
        <v>278.00619300489791</v>
      </c>
      <c r="AS12">
        <f t="shared" si="15"/>
        <v>-6.8897000034923188</v>
      </c>
      <c r="AT12">
        <f t="shared" si="16"/>
        <v>95.024998673899546</v>
      </c>
      <c r="AU12">
        <f t="shared" si="17"/>
        <v>366.14149167530513</v>
      </c>
      <c r="AW12">
        <v>9</v>
      </c>
      <c r="AX12">
        <f>(R12*SUMPRODUCT(K13:$K$23, X13:$X$23)-$AZ$3*SUMPRODUCT(K12:$K$22, W13:$W$23))/Z12</f>
        <v>1113.5642150021774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8.5570000000000007E-2</v>
      </c>
      <c r="I13" s="1">
        <f t="shared" si="19"/>
        <v>1.0855699999999999</v>
      </c>
      <c r="J13">
        <f t="shared" si="20"/>
        <v>0.92117505089492158</v>
      </c>
      <c r="K13">
        <f t="shared" si="28"/>
        <v>0.43996858748917589</v>
      </c>
      <c r="L13" s="2">
        <v>10</v>
      </c>
      <c r="M13" s="8">
        <v>1.4095469999999999E-3</v>
      </c>
      <c r="O13">
        <f t="shared" si="29"/>
        <v>2156.87754936283</v>
      </c>
      <c r="P13">
        <f t="shared" si="30"/>
        <v>107.8438774681415</v>
      </c>
      <c r="Q13" s="5">
        <f t="shared" si="31"/>
        <v>25</v>
      </c>
      <c r="R13">
        <f t="shared" si="0"/>
        <v>1000000</v>
      </c>
      <c r="S13">
        <f t="shared" si="1"/>
        <v>1120.8347645858985</v>
      </c>
      <c r="U13">
        <f t="shared" si="21"/>
        <v>1.4095469999999999E-3</v>
      </c>
      <c r="V13">
        <f t="shared" si="22"/>
        <v>0.01</v>
      </c>
      <c r="W13">
        <f t="shared" si="23"/>
        <v>0.90326450953312309</v>
      </c>
      <c r="X13">
        <f t="shared" si="24"/>
        <v>1.273193779618885E-3</v>
      </c>
      <c r="Y13">
        <f t="shared" si="25"/>
        <v>9.0326450953312314E-3</v>
      </c>
      <c r="Z13">
        <f t="shared" si="26"/>
        <v>0.89295867065817303</v>
      </c>
      <c r="AB13">
        <f t="shared" si="27"/>
        <v>1005.8430344975791</v>
      </c>
      <c r="AC13">
        <f t="shared" si="2"/>
        <v>1000.8591214120902</v>
      </c>
      <c r="AE13">
        <f t="shared" si="3"/>
        <v>1926.0025092514907</v>
      </c>
      <c r="AF13">
        <f t="shared" si="4"/>
        <v>-96.300125462574528</v>
      </c>
      <c r="AG13">
        <f t="shared" si="5"/>
        <v>-22.323966766454326</v>
      </c>
      <c r="AH13">
        <f t="shared" si="6"/>
        <v>-1273.1937796188849</v>
      </c>
      <c r="AI13">
        <f t="shared" si="7"/>
        <v>534.18463740357697</v>
      </c>
      <c r="AJ13">
        <f t="shared" si="8"/>
        <v>4.9839130854888936</v>
      </c>
      <c r="AK13">
        <f t="shared" si="32"/>
        <v>198.48817928005468</v>
      </c>
      <c r="AL13">
        <f t="shared" si="9"/>
        <v>737.6567297691206</v>
      </c>
      <c r="AN13">
        <f t="shared" si="10"/>
        <v>847.38060349598675</v>
      </c>
      <c r="AO13">
        <f t="shared" si="11"/>
        <v>-42.369030174799335</v>
      </c>
      <c r="AP13">
        <f t="shared" si="12"/>
        <v>-9.8218441253922144</v>
      </c>
      <c r="AQ13">
        <f t="shared" si="13"/>
        <v>-560.16526881892594</v>
      </c>
      <c r="AR13">
        <f t="shared" si="14"/>
        <v>235.02446037686934</v>
      </c>
      <c r="AS13">
        <f t="shared" si="15"/>
        <v>2.1927652003913689</v>
      </c>
      <c r="AT13">
        <f t="shared" si="16"/>
        <v>87.32856387114397</v>
      </c>
      <c r="AU13">
        <f t="shared" si="17"/>
        <v>324.54578944840472</v>
      </c>
      <c r="AW13">
        <v>10</v>
      </c>
      <c r="AX13">
        <f>(R13*SUMPRODUCT(K14:$K$23, X14:$X$23)-$AZ$3*SUMPRODUCT(K13:$K$22, W14:$W$23))/Z13</f>
        <v>1120.8347645858985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0.40528808597250837</v>
      </c>
      <c r="L14" s="2">
        <v>11</v>
      </c>
      <c r="M14" s="8">
        <v>1.462746E-3</v>
      </c>
      <c r="O14">
        <f t="shared" si="29"/>
        <v>2156.87754936283</v>
      </c>
      <c r="P14">
        <f t="shared" si="30"/>
        <v>107.8438774681415</v>
      </c>
      <c r="Q14" s="5">
        <f t="shared" si="31"/>
        <v>25</v>
      </c>
      <c r="R14">
        <f t="shared" si="0"/>
        <v>1000000</v>
      </c>
      <c r="S14">
        <f t="shared" si="1"/>
        <v>1106.8789787922412</v>
      </c>
      <c r="U14">
        <f t="shared" si="21"/>
        <v>1.462746E-3</v>
      </c>
      <c r="V14">
        <f t="shared" si="22"/>
        <v>0.01</v>
      </c>
      <c r="W14">
        <f t="shared" si="23"/>
        <v>0.89295867065817303</v>
      </c>
      <c r="X14">
        <f t="shared" si="24"/>
        <v>1.30617172367056E-3</v>
      </c>
      <c r="Y14">
        <f t="shared" si="25"/>
        <v>8.9295867065817304E-3</v>
      </c>
      <c r="Z14">
        <f t="shared" si="26"/>
        <v>0.88272291222792076</v>
      </c>
      <c r="AB14">
        <f t="shared" si="27"/>
        <v>1000.8591214120902</v>
      </c>
      <c r="AC14">
        <f t="shared" si="2"/>
        <v>977.06743564335409</v>
      </c>
      <c r="AE14">
        <f t="shared" si="3"/>
        <v>1903.9252316925781</v>
      </c>
      <c r="AF14">
        <f t="shared" si="4"/>
        <v>-95.196261584628914</v>
      </c>
      <c r="AG14">
        <f t="shared" si="5"/>
        <v>-22.068072805698019</v>
      </c>
      <c r="AH14">
        <f t="shared" si="6"/>
        <v>-1306.1717236705599</v>
      </c>
      <c r="AI14">
        <f t="shared" si="7"/>
        <v>480.4891736316913</v>
      </c>
      <c r="AJ14">
        <f t="shared" si="8"/>
        <v>23.791685768736102</v>
      </c>
      <c r="AK14">
        <f t="shared" si="32"/>
        <v>196.67116640640279</v>
      </c>
      <c r="AL14">
        <f t="shared" si="9"/>
        <v>700.95202580683019</v>
      </c>
      <c r="AN14">
        <f t="shared" si="10"/>
        <v>771.63821298744949</v>
      </c>
      <c r="AO14">
        <f t="shared" si="11"/>
        <v>-38.581910649372482</v>
      </c>
      <c r="AP14">
        <f t="shared" si="12"/>
        <v>-8.9439269885233124</v>
      </c>
      <c r="AQ14">
        <f t="shared" si="13"/>
        <v>-529.37583783785328</v>
      </c>
      <c r="AR14">
        <f t="shared" si="14"/>
        <v>194.73653751170042</v>
      </c>
      <c r="AS14">
        <f t="shared" si="15"/>
        <v>9.6424867872704212</v>
      </c>
      <c r="AT14">
        <f t="shared" si="16"/>
        <v>79.70848059883167</v>
      </c>
      <c r="AU14">
        <f t="shared" si="17"/>
        <v>284.08750489780249</v>
      </c>
      <c r="AW14">
        <v>11</v>
      </c>
      <c r="AX14">
        <f>(R14*SUMPRODUCT(K15:$K$23, X15:$X$23)-$AZ$3*SUMPRODUCT(K14:$K$22, W15:$W$23))/Z14</f>
        <v>1106.8789787922412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0.37334127322283073</v>
      </c>
      <c r="L15" s="2">
        <v>12</v>
      </c>
      <c r="M15" s="8">
        <v>1.535893E-3</v>
      </c>
      <c r="O15">
        <f t="shared" si="29"/>
        <v>2156.87754936283</v>
      </c>
      <c r="P15">
        <f t="shared" si="30"/>
        <v>107.8438774681415</v>
      </c>
      <c r="Q15" s="5">
        <f t="shared" si="31"/>
        <v>25</v>
      </c>
      <c r="R15">
        <f t="shared" si="0"/>
        <v>1000000</v>
      </c>
      <c r="S15">
        <f t="shared" si="1"/>
        <v>1067.3394247134956</v>
      </c>
      <c r="U15">
        <f t="shared" si="21"/>
        <v>1.535893E-3</v>
      </c>
      <c r="V15">
        <f t="shared" si="22"/>
        <v>0.01</v>
      </c>
      <c r="W15">
        <f t="shared" si="23"/>
        <v>0.88272291222792076</v>
      </c>
      <c r="X15">
        <f t="shared" si="24"/>
        <v>1.3557679418304779E-3</v>
      </c>
      <c r="Y15">
        <f t="shared" si="25"/>
        <v>8.8272291222792083E-3</v>
      </c>
      <c r="Z15">
        <f t="shared" si="26"/>
        <v>0.87253991516381113</v>
      </c>
      <c r="AB15">
        <f t="shared" si="27"/>
        <v>977.06743564335409</v>
      </c>
      <c r="AC15">
        <f t="shared" si="2"/>
        <v>931.29625109050448</v>
      </c>
      <c r="AE15">
        <f t="shared" si="3"/>
        <v>1881.9617539397725</v>
      </c>
      <c r="AF15">
        <f t="shared" si="4"/>
        <v>-94.098087696988628</v>
      </c>
      <c r="AG15">
        <f t="shared" si="5"/>
        <v>-21.81349787909528</v>
      </c>
      <c r="AH15">
        <f t="shared" si="6"/>
        <v>-1355.7679418304779</v>
      </c>
      <c r="AI15">
        <f t="shared" si="7"/>
        <v>410.28222653321063</v>
      </c>
      <c r="AJ15">
        <f t="shared" si="8"/>
        <v>45.771184552849604</v>
      </c>
      <c r="AK15">
        <f t="shared" si="32"/>
        <v>193.54517713202966</v>
      </c>
      <c r="AL15">
        <f t="shared" si="9"/>
        <v>649.59858821808984</v>
      </c>
      <c r="AN15">
        <f t="shared" si="10"/>
        <v>702.61399737254635</v>
      </c>
      <c r="AO15">
        <f t="shared" si="11"/>
        <v>-35.130699868627318</v>
      </c>
      <c r="AP15">
        <f t="shared" si="12"/>
        <v>-8.1438790716249496</v>
      </c>
      <c r="AQ15">
        <f t="shared" si="13"/>
        <v>-506.16412959768729</v>
      </c>
      <c r="AR15">
        <f t="shared" si="14"/>
        <v>153.17528883460673</v>
      </c>
      <c r="AS15">
        <f t="shared" si="15"/>
        <v>17.088272317878033</v>
      </c>
      <c r="AT15">
        <f t="shared" si="16"/>
        <v>72.25840285661026</v>
      </c>
      <c r="AU15">
        <f t="shared" si="17"/>
        <v>242.521964009095</v>
      </c>
      <c r="AW15">
        <v>12</v>
      </c>
      <c r="AX15">
        <f>(R15*SUMPRODUCT(K16:$K$23, X16:$X$23)-$AZ$3*SUMPRODUCT(K15:$K$22, W16:$W$23))/Z15</f>
        <v>1067.3394247134956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0.3439126663622159</v>
      </c>
      <c r="L16" s="2">
        <v>13</v>
      </c>
      <c r="M16" s="8">
        <v>1.6204399999999999E-3</v>
      </c>
      <c r="O16">
        <f t="shared" si="29"/>
        <v>2156.87754936283</v>
      </c>
      <c r="P16">
        <f t="shared" si="30"/>
        <v>107.8438774681415</v>
      </c>
      <c r="Q16" s="5">
        <f t="shared" si="31"/>
        <v>25</v>
      </c>
      <c r="R16">
        <f t="shared" si="0"/>
        <v>1000000</v>
      </c>
      <c r="S16">
        <f t="shared" si="1"/>
        <v>1002.1429676049744</v>
      </c>
      <c r="U16">
        <f t="shared" si="21"/>
        <v>1.6204399999999999E-3</v>
      </c>
      <c r="V16">
        <f t="shared" si="22"/>
        <v>0.01</v>
      </c>
      <c r="W16">
        <f t="shared" si="23"/>
        <v>0.87253991516381113</v>
      </c>
      <c r="X16">
        <f t="shared" si="24"/>
        <v>1.4138985801280461E-3</v>
      </c>
      <c r="Y16">
        <f t="shared" si="25"/>
        <v>8.7253991516381118E-3</v>
      </c>
      <c r="Z16">
        <f t="shared" si="26"/>
        <v>0.86240061743204499</v>
      </c>
      <c r="AB16">
        <f t="shared" si="27"/>
        <v>931.29625109050448</v>
      </c>
      <c r="AC16">
        <f t="shared" si="2"/>
        <v>864.24871401771179</v>
      </c>
      <c r="AE16">
        <f t="shared" si="3"/>
        <v>1860.0925302958208</v>
      </c>
      <c r="AF16">
        <f t="shared" si="4"/>
        <v>-93.004626514791028</v>
      </c>
      <c r="AG16">
        <f t="shared" si="5"/>
        <v>-21.560015435801123</v>
      </c>
      <c r="AH16">
        <f t="shared" si="6"/>
        <v>-1413.8985801280462</v>
      </c>
      <c r="AI16">
        <f t="shared" si="7"/>
        <v>331.62930821718237</v>
      </c>
      <c r="AJ16">
        <f t="shared" si="8"/>
        <v>67.047537072792693</v>
      </c>
      <c r="AK16">
        <f t="shared" si="32"/>
        <v>188.88689084100741</v>
      </c>
      <c r="AL16">
        <f t="shared" si="9"/>
        <v>587.56373613098253</v>
      </c>
      <c r="AN16">
        <f t="shared" si="10"/>
        <v>639.70938177447658</v>
      </c>
      <c r="AO16">
        <f t="shared" si="11"/>
        <v>-31.985469088723825</v>
      </c>
      <c r="AP16">
        <f t="shared" si="12"/>
        <v>-7.4147623953368962</v>
      </c>
      <c r="AQ16">
        <f t="shared" si="13"/>
        <v>-486.25763065758753</v>
      </c>
      <c r="AR16">
        <f t="shared" si="14"/>
        <v>114.0515196328283</v>
      </c>
      <c r="AS16">
        <f t="shared" si="15"/>
        <v>23.058497247723654</v>
      </c>
      <c r="AT16">
        <f t="shared" si="16"/>
        <v>64.960594269999675</v>
      </c>
      <c r="AU16">
        <f t="shared" si="17"/>
        <v>202.07061115055166</v>
      </c>
      <c r="AW16">
        <v>13</v>
      </c>
      <c r="AX16">
        <f>(R16*SUMPRODUCT(K17:$K$23, X17:$X$23)-$AZ$3*SUMPRODUCT(K16:$K$22, W17:$W$23))/Z16</f>
        <v>1002.1429676049744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0.31680376793962239</v>
      </c>
      <c r="L17" s="2">
        <v>14</v>
      </c>
      <c r="M17" s="8">
        <v>1.706887E-3</v>
      </c>
      <c r="O17">
        <f t="shared" si="29"/>
        <v>2156.87754936283</v>
      </c>
      <c r="P17">
        <f t="shared" si="30"/>
        <v>107.8438774681415</v>
      </c>
      <c r="Q17" s="5">
        <f t="shared" si="31"/>
        <v>25</v>
      </c>
      <c r="R17">
        <f t="shared" si="0"/>
        <v>1000000</v>
      </c>
      <c r="S17">
        <f t="shared" si="1"/>
        <v>914.67953380812855</v>
      </c>
      <c r="U17">
        <f t="shared" si="21"/>
        <v>1.706887E-3</v>
      </c>
      <c r="V17">
        <f t="shared" si="22"/>
        <v>0.01</v>
      </c>
      <c r="W17">
        <f t="shared" si="23"/>
        <v>0.86240061743204499</v>
      </c>
      <c r="X17">
        <f t="shared" si="24"/>
        <v>1.4720204026867311E-3</v>
      </c>
      <c r="Y17">
        <f t="shared" si="25"/>
        <v>8.6240061743204505E-3</v>
      </c>
      <c r="Z17">
        <f t="shared" si="26"/>
        <v>0.85230459085503785</v>
      </c>
      <c r="AB17">
        <f t="shared" si="27"/>
        <v>864.24871401771179</v>
      </c>
      <c r="AC17">
        <f t="shared" si="2"/>
        <v>779.58556582581377</v>
      </c>
      <c r="AE17">
        <f t="shared" si="3"/>
        <v>1838.3166372341036</v>
      </c>
      <c r="AF17">
        <f t="shared" si="4"/>
        <v>-91.915831861705172</v>
      </c>
      <c r="AG17">
        <f t="shared" si="5"/>
        <v>-21.307614771375945</v>
      </c>
      <c r="AH17">
        <f t="shared" si="6"/>
        <v>-1472.0204026867311</v>
      </c>
      <c r="AI17">
        <f t="shared" si="7"/>
        <v>253.07278791429144</v>
      </c>
      <c r="AJ17">
        <f t="shared" si="8"/>
        <v>84.663148191898017</v>
      </c>
      <c r="AK17">
        <f t="shared" si="32"/>
        <v>182.74546635730775</v>
      </c>
      <c r="AL17">
        <f t="shared" si="9"/>
        <v>520.48140246349726</v>
      </c>
      <c r="AN17">
        <f t="shared" si="10"/>
        <v>582.38563734185993</v>
      </c>
      <c r="AO17">
        <f t="shared" si="11"/>
        <v>-29.119281867092994</v>
      </c>
      <c r="AP17">
        <f t="shared" si="12"/>
        <v>-6.7503326453778554</v>
      </c>
      <c r="AQ17">
        <f t="shared" si="13"/>
        <v>-466.34161005515665</v>
      </c>
      <c r="AR17">
        <f t="shared" si="14"/>
        <v>80.174412774232465</v>
      </c>
      <c r="AS17">
        <f t="shared" si="15"/>
        <v>26.821604352823922</v>
      </c>
      <c r="AT17">
        <f t="shared" si="16"/>
        <v>57.894452315878596</v>
      </c>
      <c r="AU17">
        <f t="shared" si="17"/>
        <v>164.890469442935</v>
      </c>
      <c r="AW17">
        <v>14</v>
      </c>
      <c r="AX17">
        <f>(R17*SUMPRODUCT(K18:$K$23, X18:$X$23)-$AZ$3*SUMPRODUCT(K17:$K$22, W18:$W$23))/Z17</f>
        <v>914.67953380812855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0.2918317270554846</v>
      </c>
      <c r="L18" s="2">
        <v>15</v>
      </c>
      <c r="M18" s="8">
        <v>1.7980839999999999E-3</v>
      </c>
      <c r="O18">
        <f t="shared" si="29"/>
        <v>2156.87754936283</v>
      </c>
      <c r="P18">
        <f t="shared" si="30"/>
        <v>107.8438774681415</v>
      </c>
      <c r="Q18" s="5">
        <f t="shared" si="31"/>
        <v>25</v>
      </c>
      <c r="R18">
        <f t="shared" si="0"/>
        <v>1000000</v>
      </c>
      <c r="S18">
        <f t="shared" si="1"/>
        <v>807.15511814986507</v>
      </c>
      <c r="U18">
        <f t="shared" si="21"/>
        <v>1.7980839999999999E-3</v>
      </c>
      <c r="V18">
        <f t="shared" si="22"/>
        <v>0.01</v>
      </c>
      <c r="W18">
        <f t="shared" si="23"/>
        <v>0.85230459085503785</v>
      </c>
      <c r="X18">
        <f t="shared" si="24"/>
        <v>1.5325152479429898E-3</v>
      </c>
      <c r="Y18">
        <f t="shared" si="25"/>
        <v>8.523045908550379E-3</v>
      </c>
      <c r="Z18">
        <f t="shared" si="26"/>
        <v>0.84224902969854454</v>
      </c>
      <c r="AB18">
        <f t="shared" si="27"/>
        <v>779.58556582581377</v>
      </c>
      <c r="AC18">
        <f t="shared" si="2"/>
        <v>679.82561507793798</v>
      </c>
      <c r="AE18">
        <f t="shared" si="3"/>
        <v>1816.6280231294181</v>
      </c>
      <c r="AF18">
        <f t="shared" si="4"/>
        <v>-90.831401156470903</v>
      </c>
      <c r="AG18">
        <f t="shared" si="5"/>
        <v>-21.056225742463614</v>
      </c>
      <c r="AH18">
        <f t="shared" si="6"/>
        <v>-1532.5152479429898</v>
      </c>
      <c r="AI18">
        <f t="shared" si="7"/>
        <v>172.22514828749377</v>
      </c>
      <c r="AJ18">
        <f t="shared" si="8"/>
        <v>99.759950747875791</v>
      </c>
      <c r="AK18">
        <f t="shared" si="32"/>
        <v>175.37675314591328</v>
      </c>
      <c r="AL18">
        <f t="shared" si="9"/>
        <v>447.36185218128287</v>
      </c>
      <c r="AN18">
        <f t="shared" si="10"/>
        <v>530.14969340724895</v>
      </c>
      <c r="AO18">
        <f t="shared" si="11"/>
        <v>-26.507484670362444</v>
      </c>
      <c r="AP18">
        <f t="shared" si="12"/>
        <v>-6.1448747236933103</v>
      </c>
      <c r="AQ18">
        <f t="shared" si="13"/>
        <v>-447.2365715460669</v>
      </c>
      <c r="AR18">
        <f t="shared" si="14"/>
        <v>50.260762467126241</v>
      </c>
      <c r="AS18">
        <f t="shared" si="15"/>
        <v>29.113118717722674</v>
      </c>
      <c r="AT18">
        <f t="shared" si="16"/>
        <v>51.180500755955265</v>
      </c>
      <c r="AU18">
        <f t="shared" si="17"/>
        <v>130.55438194080421</v>
      </c>
      <c r="AW18">
        <v>15</v>
      </c>
      <c r="AX18">
        <f>(R18*SUMPRODUCT(K19:$K$23, X19:$X$23)-$AZ$3*SUMPRODUCT(K18:$K$22, W19:$W$23))/Z18</f>
        <v>807.15511814986507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0.26882810602308888</v>
      </c>
      <c r="L19" s="2">
        <v>16</v>
      </c>
      <c r="M19" s="8">
        <v>1.9035300000000001E-3</v>
      </c>
      <c r="O19">
        <f t="shared" si="29"/>
        <v>2156.87754936283</v>
      </c>
      <c r="P19">
        <f t="shared" si="30"/>
        <v>107.8438774681415</v>
      </c>
      <c r="Q19" s="5">
        <f t="shared" si="31"/>
        <v>25</v>
      </c>
      <c r="R19">
        <f t="shared" si="0"/>
        <v>1000000</v>
      </c>
      <c r="S19">
        <f t="shared" si="1"/>
        <v>679.07055428333877</v>
      </c>
      <c r="U19">
        <f t="shared" si="21"/>
        <v>1.9035300000000001E-3</v>
      </c>
      <c r="V19">
        <f t="shared" si="22"/>
        <v>0.01</v>
      </c>
      <c r="W19">
        <f t="shared" si="23"/>
        <v>0.84224902969854454</v>
      </c>
      <c r="X19">
        <f t="shared" si="24"/>
        <v>1.6032462955020705E-3</v>
      </c>
      <c r="Y19">
        <f t="shared" si="25"/>
        <v>8.4224902969854461E-3</v>
      </c>
      <c r="Z19">
        <f t="shared" si="26"/>
        <v>0.83222329310605692</v>
      </c>
      <c r="AB19">
        <f t="shared" si="27"/>
        <v>679.82561507793798</v>
      </c>
      <c r="AC19">
        <f t="shared" si="2"/>
        <v>565.13833293703556</v>
      </c>
      <c r="AE19">
        <f t="shared" si="3"/>
        <v>1795.0037369572563</v>
      </c>
      <c r="AF19">
        <f t="shared" si="4"/>
        <v>-89.750186847862807</v>
      </c>
      <c r="AG19">
        <f t="shared" si="5"/>
        <v>-20.805582327651422</v>
      </c>
      <c r="AH19">
        <f t="shared" si="6"/>
        <v>-1603.2462955020706</v>
      </c>
      <c r="AI19">
        <f t="shared" si="7"/>
        <v>81.201672279671584</v>
      </c>
      <c r="AJ19">
        <f t="shared" si="8"/>
        <v>114.68728214090243</v>
      </c>
      <c r="AK19">
        <f t="shared" si="32"/>
        <v>166.95554156311323</v>
      </c>
      <c r="AL19">
        <f t="shared" si="9"/>
        <v>362.84449598368724</v>
      </c>
      <c r="AN19">
        <f t="shared" si="10"/>
        <v>482.547454910586</v>
      </c>
      <c r="AO19">
        <f t="shared" si="11"/>
        <v>-24.1273727455293</v>
      </c>
      <c r="AP19">
        <f t="shared" si="12"/>
        <v>-5.5931252918499803</v>
      </c>
      <c r="AQ19">
        <f t="shared" si="13"/>
        <v>-430.99766510835508</v>
      </c>
      <c r="AR19">
        <f t="shared" si="14"/>
        <v>21.829291764851668</v>
      </c>
      <c r="AS19">
        <f t="shared" si="15"/>
        <v>30.831164842874426</v>
      </c>
      <c r="AT19">
        <f t="shared" si="16"/>
        <v>44.882342028470823</v>
      </c>
      <c r="AU19">
        <f t="shared" si="17"/>
        <v>97.54279863619692</v>
      </c>
      <c r="AW19">
        <v>16</v>
      </c>
      <c r="AX19">
        <f>(R19*SUMPRODUCT(K20:$K$23, X20:$X$23)-$AZ$3*SUMPRODUCT(K19:$K$22, W20:$W$23))/Z19</f>
        <v>679.07055428333877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0.24763774424780427</v>
      </c>
      <c r="L20" s="2">
        <v>17</v>
      </c>
      <c r="M20" s="8">
        <v>2.008026E-3</v>
      </c>
      <c r="O20">
        <f t="shared" si="29"/>
        <v>2156.87754936283</v>
      </c>
      <c r="P20">
        <f t="shared" si="30"/>
        <v>107.8438774681415</v>
      </c>
      <c r="Q20" s="5">
        <f t="shared" si="31"/>
        <v>25</v>
      </c>
      <c r="R20">
        <f t="shared" si="0"/>
        <v>1000000</v>
      </c>
      <c r="S20">
        <f t="shared" si="1"/>
        <v>534.17329462228213</v>
      </c>
      <c r="U20">
        <f t="shared" si="21"/>
        <v>2.008026E-3</v>
      </c>
      <c r="V20">
        <f t="shared" si="22"/>
        <v>0.01</v>
      </c>
      <c r="W20">
        <f t="shared" si="23"/>
        <v>0.83222329310605692</v>
      </c>
      <c r="X20">
        <f t="shared" si="24"/>
        <v>1.671126010362583E-3</v>
      </c>
      <c r="Y20">
        <f t="shared" si="25"/>
        <v>8.3222329310605695E-3</v>
      </c>
      <c r="Z20">
        <f t="shared" si="26"/>
        <v>0.82222993416463375</v>
      </c>
      <c r="AB20">
        <f t="shared" si="27"/>
        <v>565.13833293703556</v>
      </c>
      <c r="AC20">
        <f t="shared" si="2"/>
        <v>439.21327286978453</v>
      </c>
      <c r="AE20">
        <f t="shared" si="3"/>
        <v>1773.4492854137764</v>
      </c>
      <c r="AF20">
        <f t="shared" si="4"/>
        <v>-88.67246427068882</v>
      </c>
      <c r="AG20">
        <f t="shared" si="5"/>
        <v>-20.555748354115842</v>
      </c>
      <c r="AH20">
        <f t="shared" si="6"/>
        <v>-1671.126010362583</v>
      </c>
      <c r="AI20">
        <f t="shared" si="7"/>
        <v>-6.9049375736112779</v>
      </c>
      <c r="AJ20">
        <f t="shared" si="8"/>
        <v>125.92506006725102</v>
      </c>
      <c r="AK20">
        <f t="shared" si="32"/>
        <v>157.49406078560861</v>
      </c>
      <c r="AL20">
        <f t="shared" si="9"/>
        <v>276.51418327924836</v>
      </c>
      <c r="AN20">
        <f t="shared" si="10"/>
        <v>439.17298057774798</v>
      </c>
      <c r="AO20">
        <f t="shared" si="11"/>
        <v>-21.9586490288874</v>
      </c>
      <c r="AP20">
        <f t="shared" si="12"/>
        <v>-5.0903791537387626</v>
      </c>
      <c r="AQ20">
        <f t="shared" si="13"/>
        <v>-413.83387556002282</v>
      </c>
      <c r="AR20">
        <f t="shared" si="14"/>
        <v>-1.7099231649010038</v>
      </c>
      <c r="AS20">
        <f t="shared" si="15"/>
        <v>31.183797819323299</v>
      </c>
      <c r="AT20">
        <f t="shared" si="16"/>
        <v>39.001473945374684</v>
      </c>
      <c r="AU20">
        <f t="shared" si="17"/>
        <v>68.475348599796988</v>
      </c>
      <c r="AW20">
        <v>17</v>
      </c>
      <c r="AX20">
        <f>(R20*SUMPRODUCT(K21:$K$23, X21:$X$23)-$AZ$3*SUMPRODUCT(K20:$K$22, W21:$W$23))/Z20</f>
        <v>534.17329462228213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0.22811771166097466</v>
      </c>
      <c r="L21" s="2">
        <v>18</v>
      </c>
      <c r="M21" s="8">
        <v>2.1277219999999999E-3</v>
      </c>
      <c r="O21">
        <f t="shared" si="29"/>
        <v>2156.87754936283</v>
      </c>
      <c r="P21">
        <f t="shared" si="30"/>
        <v>107.8438774681415</v>
      </c>
      <c r="Q21" s="5">
        <f t="shared" si="31"/>
        <v>25</v>
      </c>
      <c r="R21">
        <f t="shared" si="0"/>
        <v>1000000</v>
      </c>
      <c r="S21">
        <f t="shared" si="1"/>
        <v>371.99547955280985</v>
      </c>
      <c r="U21">
        <f t="shared" si="21"/>
        <v>2.1277219999999999E-3</v>
      </c>
      <c r="V21">
        <f t="shared" si="22"/>
        <v>0.01</v>
      </c>
      <c r="W21">
        <f t="shared" si="23"/>
        <v>0.82222993416463375</v>
      </c>
      <c r="X21">
        <f t="shared" si="24"/>
        <v>1.7494767199806426E-3</v>
      </c>
      <c r="Y21">
        <f t="shared" si="25"/>
        <v>8.2222993416463368E-3</v>
      </c>
      <c r="Z21">
        <f t="shared" si="26"/>
        <v>0.81225815810300683</v>
      </c>
      <c r="AB21">
        <f t="shared" si="27"/>
        <v>439.21327286978453</v>
      </c>
      <c r="AC21">
        <f t="shared" si="2"/>
        <v>302.15636304421008</v>
      </c>
      <c r="AE21">
        <f t="shared" si="3"/>
        <v>1751.9413854991794</v>
      </c>
      <c r="AF21">
        <f t="shared" si="4"/>
        <v>-87.597069274958969</v>
      </c>
      <c r="AG21">
        <f t="shared" si="5"/>
        <v>-20.306453952575172</v>
      </c>
      <c r="AH21">
        <f t="shared" si="6"/>
        <v>-1749.4767199806427</v>
      </c>
      <c r="AI21">
        <f t="shared" si="7"/>
        <v>-105.43885770899738</v>
      </c>
      <c r="AJ21">
        <f t="shared" si="8"/>
        <v>137.05690982557445</v>
      </c>
      <c r="AK21">
        <f t="shared" si="32"/>
        <v>147.24903123658038</v>
      </c>
      <c r="AL21">
        <f t="shared" si="9"/>
        <v>178.86708335315745</v>
      </c>
      <c r="AN21">
        <f t="shared" si="10"/>
        <v>399.64885982423027</v>
      </c>
      <c r="AO21">
        <f t="shared" si="11"/>
        <v>-19.982442991211514</v>
      </c>
      <c r="AP21">
        <f t="shared" si="12"/>
        <v>-4.6322618076104023</v>
      </c>
      <c r="AQ21">
        <f t="shared" si="13"/>
        <v>-399.08662596613198</v>
      </c>
      <c r="AR21">
        <f t="shared" si="14"/>
        <v>-24.052470940723598</v>
      </c>
      <c r="AS21">
        <f t="shared" si="15"/>
        <v>31.265108636734599</v>
      </c>
      <c r="AT21">
        <f t="shared" si="16"/>
        <v>33.590112049984093</v>
      </c>
      <c r="AU21">
        <f t="shared" si="17"/>
        <v>40.802749745995094</v>
      </c>
      <c r="AW21">
        <v>18</v>
      </c>
      <c r="AX21">
        <f>(R21*SUMPRODUCT(K22:$K$23, X22:$X$23)-$AZ$3*SUMPRODUCT(K21:$K$22, W22:$W$23))/Z21</f>
        <v>371.99547955280985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0.21013634464933137</v>
      </c>
      <c r="L22" s="2">
        <v>19</v>
      </c>
      <c r="M22" s="8">
        <v>2.2569180000000001E-3</v>
      </c>
      <c r="O22">
        <f t="shared" si="29"/>
        <v>2156.87754936283</v>
      </c>
      <c r="P22">
        <f t="shared" si="30"/>
        <v>107.8438774681415</v>
      </c>
      <c r="Q22" s="5">
        <f t="shared" si="31"/>
        <v>25</v>
      </c>
      <c r="R22">
        <f t="shared" si="0"/>
        <v>1000000</v>
      </c>
      <c r="S22">
        <f t="shared" si="1"/>
        <v>193.67050852804238</v>
      </c>
      <c r="U22">
        <f t="shared" si="21"/>
        <v>2.2569180000000001E-3</v>
      </c>
      <c r="V22">
        <f t="shared" si="22"/>
        <v>0.01</v>
      </c>
      <c r="W22">
        <f t="shared" si="23"/>
        <v>0.81225815810300683</v>
      </c>
      <c r="X22">
        <f t="shared" si="24"/>
        <v>1.833200057669522E-3</v>
      </c>
      <c r="Y22">
        <f t="shared" si="25"/>
        <v>8.1225815810300681E-3</v>
      </c>
      <c r="Z22">
        <f t="shared" si="26"/>
        <v>0.80230237646430724</v>
      </c>
      <c r="AB22">
        <f t="shared" si="27"/>
        <v>302.15636304421008</v>
      </c>
      <c r="AC22">
        <f t="shared" si="2"/>
        <v>155.38230924309929</v>
      </c>
      <c r="AE22">
        <f t="shared" si="3"/>
        <v>1730.4679835963098</v>
      </c>
      <c r="AF22">
        <f t="shared" si="4"/>
        <v>-86.523399179815485</v>
      </c>
      <c r="AG22">
        <f t="shared" si="5"/>
        <v>-20.057559411607681</v>
      </c>
      <c r="AH22">
        <f t="shared" si="6"/>
        <v>-1833.200057669522</v>
      </c>
      <c r="AI22">
        <f t="shared" si="7"/>
        <v>-209.31303266463533</v>
      </c>
      <c r="AJ22">
        <f t="shared" si="8"/>
        <v>146.7740538011108</v>
      </c>
      <c r="AK22">
        <f t="shared" si="32"/>
        <v>136.22706632224933</v>
      </c>
      <c r="AL22">
        <f t="shared" si="9"/>
        <v>73.688087458724794</v>
      </c>
      <c r="AN22">
        <f t="shared" si="10"/>
        <v>363.63421660562767</v>
      </c>
      <c r="AO22">
        <f t="shared" si="11"/>
        <v>-18.181710830281382</v>
      </c>
      <c r="AP22">
        <f t="shared" si="12"/>
        <v>-4.2148222173420313</v>
      </c>
      <c r="AQ22">
        <f t="shared" si="13"/>
        <v>-385.22195912961683</v>
      </c>
      <c r="AR22">
        <f t="shared" si="14"/>
        <v>-43.984275571612564</v>
      </c>
      <c r="AS22">
        <f t="shared" si="15"/>
        <v>30.842563155129724</v>
      </c>
      <c r="AT22">
        <f t="shared" si="16"/>
        <v>28.626257759259506</v>
      </c>
      <c r="AU22">
        <f t="shared" si="17"/>
        <v>15.484545342776666</v>
      </c>
      <c r="AW22">
        <v>19</v>
      </c>
      <c r="AX22">
        <f>(R22*SUMPRODUCT(K23:$K$23, X23:$X$23)-$AZ$3*SUMPRODUCT(K22:$K$22, W23:$W$23))/Z22</f>
        <v>193.67050852804238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0.19357235797722061</v>
      </c>
      <c r="L23" s="2">
        <v>20</v>
      </c>
      <c r="M23" s="8">
        <v>2.397513E-3</v>
      </c>
      <c r="O23">
        <f t="shared" si="29"/>
        <v>2156.87754936283</v>
      </c>
      <c r="P23">
        <f t="shared" si="30"/>
        <v>107.8438774681415</v>
      </c>
      <c r="Q23" s="5">
        <f t="shared" si="31"/>
        <v>25</v>
      </c>
      <c r="R23">
        <f t="shared" si="0"/>
        <v>1000000</v>
      </c>
      <c r="S23">
        <f t="shared" si="1"/>
        <v>196.10168167594171</v>
      </c>
      <c r="U23">
        <f t="shared" si="21"/>
        <v>2.397513E-3</v>
      </c>
      <c r="V23">
        <f t="shared" si="22"/>
        <v>0.01</v>
      </c>
      <c r="W23">
        <f t="shared" si="23"/>
        <v>0.80230237646430724</v>
      </c>
      <c r="X23">
        <f t="shared" si="24"/>
        <v>1.9235303775040707E-3</v>
      </c>
      <c r="Y23">
        <f t="shared" si="25"/>
        <v>8.0230237646430717E-3</v>
      </c>
      <c r="Z23">
        <f t="shared" si="26"/>
        <v>0.79235582232216017</v>
      </c>
      <c r="AB23">
        <f t="shared" si="27"/>
        <v>155.38230924309929</v>
      </c>
      <c r="AC23">
        <f t="shared" si="2"/>
        <v>155.38230924309929</v>
      </c>
      <c r="AE23">
        <f t="shared" si="3"/>
        <v>1709.0144842735908</v>
      </c>
      <c r="AF23">
        <f t="shared" si="4"/>
        <v>-85.450724213679536</v>
      </c>
      <c r="AG23">
        <f t="shared" si="5"/>
        <v>-19.808895558054004</v>
      </c>
      <c r="AH23">
        <f t="shared" si="6"/>
        <v>-1923.5303775040707</v>
      </c>
      <c r="AI23">
        <f t="shared" si="7"/>
        <v>-319.7755130022133</v>
      </c>
      <c r="AJ23">
        <f t="shared" si="8"/>
        <v>0</v>
      </c>
      <c r="AK23">
        <f t="shared" si="32"/>
        <v>124.52622485121077</v>
      </c>
      <c r="AL23">
        <f t="shared" si="9"/>
        <v>-195.24928815100253</v>
      </c>
      <c r="AN23">
        <f t="shared" si="10"/>
        <v>330.8179635380626</v>
      </c>
      <c r="AO23">
        <f t="shared" si="11"/>
        <v>-16.540898176903127</v>
      </c>
      <c r="AP23">
        <f t="shared" si="12"/>
        <v>-3.834454622097005</v>
      </c>
      <c r="AQ23">
        <f t="shared" si="13"/>
        <v>-372.34231081427629</v>
      </c>
      <c r="AR23">
        <f t="shared" si="14"/>
        <v>-61.899700075213794</v>
      </c>
      <c r="AS23">
        <f t="shared" si="15"/>
        <v>0</v>
      </c>
      <c r="AT23">
        <f t="shared" si="16"/>
        <v>24.104834974450437</v>
      </c>
      <c r="AU23">
        <f t="shared" si="17"/>
        <v>-37.79486510076336</v>
      </c>
      <c r="AW23">
        <v>20</v>
      </c>
      <c r="AX23">
        <f>(R23*SUMPRODUCT(K$23:$K24, X$23:$X24)-$AZ$3*SUMPRODUCT(K$22:$K23, W$23:$W24))/Z23</f>
        <v>196.10168167594171</v>
      </c>
    </row>
    <row r="25" spans="5:50" x14ac:dyDescent="0.25">
      <c r="AN25" s="6">
        <f t="shared" ref="AN25:AU25" si="33">SUM(AN3:AN23)</f>
        <v>18809.328708350007</v>
      </c>
      <c r="AO25" s="6">
        <f t="shared" si="33"/>
        <v>-2558.1245974396224</v>
      </c>
      <c r="AP25" s="6">
        <f t="shared" si="33"/>
        <v>-1715.4483097041766</v>
      </c>
      <c r="AQ25" s="6">
        <f t="shared" si="33"/>
        <v>-12197.300544448837</v>
      </c>
      <c r="AR25" s="6">
        <f t="shared" si="33"/>
        <v>2338.4552567573787</v>
      </c>
      <c r="AS25" s="6">
        <f t="shared" si="33"/>
        <v>-534.26267319517967</v>
      </c>
      <c r="AT25" s="6">
        <f t="shared" si="33"/>
        <v>1519.8333301606849</v>
      </c>
      <c r="AU25" s="7">
        <f t="shared" si="33"/>
        <v>3324.0259137228827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31" priority="1" operator="lessThan">
      <formula>0</formula>
    </cfRule>
  </conditionalFormatting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BFEC93-76AC-4622-9BEE-10BC48879EB1}">
  <sheetPr codeName="Sheet66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41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f>'T.35.04.E'!C3*(1+C12)</f>
        <v>5085.7123978108721</v>
      </c>
      <c r="K3">
        <v>1</v>
      </c>
      <c r="L3" s="2">
        <v>0</v>
      </c>
      <c r="O3">
        <f>$C$3</f>
        <v>5085.7123978108721</v>
      </c>
      <c r="P3">
        <f>O3*B5</f>
        <v>4068.5699182486978</v>
      </c>
      <c r="Q3" s="5">
        <f>B8</f>
        <v>1522.432587</v>
      </c>
      <c r="R3">
        <f t="shared" ref="R3:R23" si="0">$C$6</f>
        <v>1000000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5085.7123978108721</v>
      </c>
      <c r="AF3">
        <f t="shared" ref="AF3:AF23" si="4">-$Z3*P3</f>
        <v>-4068.5699182486978</v>
      </c>
      <c r="AG3">
        <f t="shared" ref="AG3:AG23" si="5">-$Z3*Q3</f>
        <v>-1522.432587</v>
      </c>
      <c r="AH3">
        <f t="shared" ref="AH3:AH23" si="6">-X3*R3</f>
        <v>0</v>
      </c>
      <c r="AI3">
        <f t="shared" ref="AI3:AI23" si="7">SUM(AE3:AH3)</f>
        <v>-505.29010743782578</v>
      </c>
      <c r="AJ3">
        <f t="shared" ref="AJ3:AJ23" si="8">AB3-AC3</f>
        <v>0</v>
      </c>
      <c r="AL3">
        <f t="shared" ref="AL3:AL23" si="9">SUM(AI3:AK3)</f>
        <v>-505.29010743782578</v>
      </c>
      <c r="AN3">
        <f t="shared" ref="AN3:AN23" si="10">AE3*$K3</f>
        <v>5085.7123978108721</v>
      </c>
      <c r="AO3">
        <f t="shared" ref="AO3:AO23" si="11">AF3*$K3</f>
        <v>-4068.5699182486978</v>
      </c>
      <c r="AP3">
        <f t="shared" ref="AP3:AP23" si="12">AG3*$K3</f>
        <v>-1522.432587</v>
      </c>
      <c r="AQ3">
        <f t="shared" ref="AQ3:AQ23" si="13">AH3*$K3</f>
        <v>0</v>
      </c>
      <c r="AR3">
        <f t="shared" ref="AR3:AR23" si="14">AI3*$K3</f>
        <v>-505.29010743782578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-505.29010743782578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2978.4747201020982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23" si="18">F4+$C$9</f>
        <v>8.5570000000000007E-2</v>
      </c>
      <c r="I4" s="1">
        <f t="shared" ref="I4:I23" si="19">1+H4</f>
        <v>1.0855699999999999</v>
      </c>
      <c r="J4">
        <f t="shared" ref="J4:J23" si="20">1/I4</f>
        <v>0.92117505089492158</v>
      </c>
      <c r="K4">
        <f>J4</f>
        <v>0.92117505089492158</v>
      </c>
      <c r="L4" s="2">
        <v>1</v>
      </c>
      <c r="M4" s="8" cm="1">
        <f t="array" ref="M4:M23">Mortalities!B11:B30</f>
        <v>1.4095469999999999E-3</v>
      </c>
      <c r="R4">
        <f t="shared" si="0"/>
        <v>1000000</v>
      </c>
      <c r="S4">
        <f t="shared" si="1"/>
        <v>1699.4248584335774</v>
      </c>
      <c r="U4">
        <f t="shared" ref="U4:U23" si="21">M4</f>
        <v>1.4095469999999999E-3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1.4095469999999999E-3</v>
      </c>
      <c r="Y4">
        <f t="shared" ref="Y4:Y23" si="25">V4*W4</f>
        <v>0.01</v>
      </c>
      <c r="Z4">
        <f t="shared" ref="Z4:Z23" si="26">MAX(0, W4-X4-Y4)</f>
        <v>0.98859045300000004</v>
      </c>
      <c r="AB4">
        <f t="shared" ref="AB4:AB23" si="27">AC3</f>
        <v>0</v>
      </c>
      <c r="AC4">
        <f t="shared" si="2"/>
        <v>1680.0351906383112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-1409.547</v>
      </c>
      <c r="AI4">
        <f t="shared" si="7"/>
        <v>-1409.547</v>
      </c>
      <c r="AJ4">
        <f t="shared" si="8"/>
        <v>-1680.0351906383112</v>
      </c>
      <c r="AK4">
        <f>G4*MAX(0, SUM(AB4, AE4:AF4))</f>
        <v>0</v>
      </c>
      <c r="AL4">
        <f t="shared" si="9"/>
        <v>-3089.5821906383112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-1298.4395294637841</v>
      </c>
      <c r="AR4">
        <f t="shared" si="14"/>
        <v>-1298.4395294637841</v>
      </c>
      <c r="AS4">
        <f t="shared" si="15"/>
        <v>-1547.6065022415055</v>
      </c>
      <c r="AT4">
        <f t="shared" si="16"/>
        <v>0</v>
      </c>
      <c r="AU4">
        <f t="shared" si="17"/>
        <v>-2846.0460317052898</v>
      </c>
      <c r="AW4">
        <v>1</v>
      </c>
      <c r="AX4">
        <f>(R4*SUMPRODUCT(K5:$K$23, X5:$X$23)-$AZ$3*SUMPRODUCT(K4:$K$22, W5:$W$23))/Z4</f>
        <v>1699.4248584335774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8.5570000000000007E-2</v>
      </c>
      <c r="I5" s="1">
        <f t="shared" si="19"/>
        <v>1.0855699999999999</v>
      </c>
      <c r="J5">
        <f t="shared" si="20"/>
        <v>0.92117505089492158</v>
      </c>
      <c r="K5">
        <f t="shared" ref="K5:K23" si="28">K4*J5</f>
        <v>0.84856347439126134</v>
      </c>
      <c r="L5" s="2">
        <v>2</v>
      </c>
      <c r="M5" s="8">
        <v>1.462746E-3</v>
      </c>
      <c r="O5">
        <f t="shared" ref="O5:O23" si="29">$C$3</f>
        <v>5085.7123978108721</v>
      </c>
      <c r="P5">
        <f t="shared" ref="P5:P23" si="30">O5*$C$5</f>
        <v>254.28561989054361</v>
      </c>
      <c r="Q5" s="5">
        <f t="shared" ref="Q5:Q23" si="31">$C$8</f>
        <v>25</v>
      </c>
      <c r="R5">
        <f t="shared" si="0"/>
        <v>1000000</v>
      </c>
      <c r="S5">
        <f t="shared" si="1"/>
        <v>3239.0166576372162</v>
      </c>
      <c r="U5">
        <f t="shared" si="21"/>
        <v>1.462746E-3</v>
      </c>
      <c r="V5">
        <f t="shared" si="22"/>
        <v>0.01</v>
      </c>
      <c r="W5">
        <f t="shared" si="23"/>
        <v>0.98859045300000004</v>
      </c>
      <c r="X5">
        <f t="shared" si="24"/>
        <v>1.4460567307639381E-3</v>
      </c>
      <c r="Y5">
        <f t="shared" si="25"/>
        <v>9.8859045300000014E-3</v>
      </c>
      <c r="Z5">
        <f t="shared" si="26"/>
        <v>0.97725849173923607</v>
      </c>
      <c r="AB5">
        <f t="shared" si="27"/>
        <v>1680.0351906383112</v>
      </c>
      <c r="AC5">
        <f t="shared" si="2"/>
        <v>3165.3565335608073</v>
      </c>
      <c r="AE5">
        <f t="shared" si="3"/>
        <v>4970.0556273041866</v>
      </c>
      <c r="AF5">
        <f t="shared" si="4"/>
        <v>-248.50278136520933</v>
      </c>
      <c r="AG5">
        <f t="shared" si="5"/>
        <v>-24.431462293480902</v>
      </c>
      <c r="AH5">
        <f t="shared" si="6"/>
        <v>-1446.056730763938</v>
      </c>
      <c r="AI5">
        <f t="shared" si="7"/>
        <v>3251.0646528815582</v>
      </c>
      <c r="AJ5">
        <f t="shared" si="8"/>
        <v>-1485.3213429224961</v>
      </c>
      <c r="AK5">
        <f>G5*SUM(AB5, AE5:AF5)</f>
        <v>448.11116256041021</v>
      </c>
      <c r="AL5">
        <f t="shared" si="9"/>
        <v>2213.8544725194724</v>
      </c>
      <c r="AN5">
        <f t="shared" si="10"/>
        <v>4217.4076710230802</v>
      </c>
      <c r="AO5">
        <f t="shared" si="11"/>
        <v>-210.87038355115402</v>
      </c>
      <c r="AP5">
        <f t="shared" si="12"/>
        <v>-20.731646528215247</v>
      </c>
      <c r="AQ5">
        <f t="shared" si="13"/>
        <v>-1227.0709236239161</v>
      </c>
      <c r="AR5">
        <f t="shared" si="14"/>
        <v>2758.734717319795</v>
      </c>
      <c r="AS5">
        <f t="shared" si="15"/>
        <v>-1260.3894393378075</v>
      </c>
      <c r="AT5">
        <f t="shared" si="16"/>
        <v>380.25076501576899</v>
      </c>
      <c r="AU5">
        <f t="shared" si="17"/>
        <v>1878.5960429977567</v>
      </c>
      <c r="AW5">
        <v>2</v>
      </c>
      <c r="AX5">
        <f>(R5*SUMPRODUCT(K6:$K$23, X6:$X$23)-$AZ$3*SUMPRODUCT(K5:$K$22, W6:$W$23))/Z5</f>
        <v>3239.0166576372162</v>
      </c>
    </row>
    <row r="6" spans="1:52" x14ac:dyDescent="0.25">
      <c r="A6" t="s">
        <v>16</v>
      </c>
      <c r="C6" s="2">
        <f>'T.26.04.E'!C6</f>
        <v>1000000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8.5570000000000007E-2</v>
      </c>
      <c r="I6" s="1">
        <f t="shared" si="19"/>
        <v>1.0855699999999999</v>
      </c>
      <c r="J6">
        <f t="shared" si="20"/>
        <v>0.92117505089492158</v>
      </c>
      <c r="K6">
        <f t="shared" si="28"/>
        <v>0.7816755017099416</v>
      </c>
      <c r="L6" s="2">
        <v>3</v>
      </c>
      <c r="M6" s="8">
        <v>1.535893E-3</v>
      </c>
      <c r="O6">
        <f t="shared" si="29"/>
        <v>5085.7123978108721</v>
      </c>
      <c r="P6">
        <f t="shared" si="30"/>
        <v>254.28561989054361</v>
      </c>
      <c r="Q6" s="5">
        <f t="shared" si="31"/>
        <v>25</v>
      </c>
      <c r="R6">
        <f t="shared" si="0"/>
        <v>1000000</v>
      </c>
      <c r="S6">
        <f t="shared" si="1"/>
        <v>4619.157692051439</v>
      </c>
      <c r="U6">
        <f t="shared" si="21"/>
        <v>1.535893E-3</v>
      </c>
      <c r="V6">
        <f t="shared" si="22"/>
        <v>0.01</v>
      </c>
      <c r="W6">
        <f t="shared" si="23"/>
        <v>0.97725849173923607</v>
      </c>
      <c r="X6">
        <f t="shared" si="24"/>
        <v>1.5009644766528505E-3</v>
      </c>
      <c r="Y6">
        <f t="shared" si="25"/>
        <v>9.7725849173923608E-3</v>
      </c>
      <c r="Z6">
        <f t="shared" si="26"/>
        <v>0.96598494234519083</v>
      </c>
      <c r="AB6">
        <f t="shared" si="27"/>
        <v>3165.3565335608073</v>
      </c>
      <c r="AC6">
        <f t="shared" si="2"/>
        <v>4462.0367768396536</v>
      </c>
      <c r="AE6">
        <f t="shared" si="3"/>
        <v>4912.7215973835573</v>
      </c>
      <c r="AF6">
        <f t="shared" si="4"/>
        <v>-245.63607986917788</v>
      </c>
      <c r="AG6">
        <f t="shared" si="5"/>
        <v>-24.14962355862977</v>
      </c>
      <c r="AH6">
        <f t="shared" si="6"/>
        <v>-1500.9644766528504</v>
      </c>
      <c r="AI6">
        <f t="shared" si="7"/>
        <v>3141.9714173028992</v>
      </c>
      <c r="AJ6">
        <f t="shared" si="8"/>
        <v>-1296.6802432788463</v>
      </c>
      <c r="AK6">
        <f>G6*SUM(AB6, AE6:AF6)</f>
        <v>548.27094357526312</v>
      </c>
      <c r="AL6">
        <f t="shared" si="9"/>
        <v>2393.562117599316</v>
      </c>
      <c r="AN6">
        <f t="shared" si="10"/>
        <v>3840.1541193960579</v>
      </c>
      <c r="AO6">
        <f t="shared" si="11"/>
        <v>-192.00770596980291</v>
      </c>
      <c r="AP6">
        <f t="shared" si="12"/>
        <v>-18.877169111298151</v>
      </c>
      <c r="AQ6">
        <f t="shared" si="13"/>
        <v>-1173.2671603364167</v>
      </c>
      <c r="AR6">
        <f t="shared" si="14"/>
        <v>2456.0020839785402</v>
      </c>
      <c r="AS6">
        <f t="shared" si="15"/>
        <v>-1013.5831797223614</v>
      </c>
      <c r="AT6">
        <f t="shared" si="16"/>
        <v>428.56996489217687</v>
      </c>
      <c r="AU6">
        <f t="shared" si="17"/>
        <v>1870.9888691483557</v>
      </c>
      <c r="AW6">
        <v>3</v>
      </c>
      <c r="AX6">
        <f>(R6*SUMPRODUCT(K7:$K$23, X7:$X$23)-$AZ$3*SUMPRODUCT(K6:$K$22, W7:$W$23))/Z6</f>
        <v>4619.157692051439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8.5570000000000007E-2</v>
      </c>
      <c r="I7" s="1">
        <f t="shared" si="19"/>
        <v>1.0855699999999999</v>
      </c>
      <c r="J7">
        <f t="shared" si="20"/>
        <v>0.92117505089492158</v>
      </c>
      <c r="K7">
        <f t="shared" si="28"/>
        <v>0.72005997007096878</v>
      </c>
      <c r="L7" s="2">
        <v>4</v>
      </c>
      <c r="M7" s="8">
        <v>1.6204399999999999E-3</v>
      </c>
      <c r="O7">
        <f t="shared" si="29"/>
        <v>5085.7123978108721</v>
      </c>
      <c r="P7">
        <f t="shared" si="30"/>
        <v>254.28561989054361</v>
      </c>
      <c r="Q7" s="5">
        <f t="shared" si="31"/>
        <v>25</v>
      </c>
      <c r="R7">
        <f t="shared" si="0"/>
        <v>1000000</v>
      </c>
      <c r="S7">
        <f t="shared" si="1"/>
        <v>5848.506656001492</v>
      </c>
      <c r="U7">
        <f t="shared" si="21"/>
        <v>1.6204399999999999E-3</v>
      </c>
      <c r="V7">
        <f t="shared" si="22"/>
        <v>0.01</v>
      </c>
      <c r="W7">
        <f t="shared" si="23"/>
        <v>0.96598494234519083</v>
      </c>
      <c r="X7">
        <f t="shared" si="24"/>
        <v>1.5653206399738409E-3</v>
      </c>
      <c r="Y7">
        <f t="shared" si="25"/>
        <v>9.6598494234519088E-3</v>
      </c>
      <c r="Z7">
        <f t="shared" si="26"/>
        <v>0.95475977228176512</v>
      </c>
      <c r="AB7">
        <f t="shared" si="27"/>
        <v>4462.0367768396536</v>
      </c>
      <c r="AC7">
        <f t="shared" si="2"/>
        <v>5583.9188830723724</v>
      </c>
      <c r="AE7">
        <f t="shared" si="3"/>
        <v>4855.6336108244577</v>
      </c>
      <c r="AF7">
        <f t="shared" si="4"/>
        <v>-242.7816805412229</v>
      </c>
      <c r="AG7">
        <f t="shared" si="5"/>
        <v>-23.868994307044129</v>
      </c>
      <c r="AH7">
        <f t="shared" si="6"/>
        <v>-1565.3206399738408</v>
      </c>
      <c r="AI7">
        <f t="shared" si="7"/>
        <v>3023.6622960023496</v>
      </c>
      <c r="AJ7">
        <f t="shared" si="8"/>
        <v>-1121.8821062327188</v>
      </c>
      <c r="AK7">
        <f>G7*SUM(AB7, AE7:AF7)</f>
        <v>635.24220949860228</v>
      </c>
      <c r="AL7">
        <f t="shared" si="9"/>
        <v>2537.0223992682331</v>
      </c>
      <c r="AN7">
        <f t="shared" si="10"/>
        <v>3496.347392485849</v>
      </c>
      <c r="AO7">
        <f t="shared" si="11"/>
        <v>-174.81736962429247</v>
      </c>
      <c r="AP7">
        <f t="shared" si="12"/>
        <v>-17.187107326354319</v>
      </c>
      <c r="AQ7">
        <f t="shared" si="13"/>
        <v>-1127.1247331710335</v>
      </c>
      <c r="AR7">
        <f t="shared" si="14"/>
        <v>2177.2181823641686</v>
      </c>
      <c r="AS7">
        <f t="shared" si="15"/>
        <v>-807.8223958370869</v>
      </c>
      <c r="AT7">
        <f t="shared" si="16"/>
        <v>457.41248635937961</v>
      </c>
      <c r="AU7">
        <f t="shared" si="17"/>
        <v>1826.8082728864613</v>
      </c>
      <c r="AW7">
        <v>4</v>
      </c>
      <c r="AX7">
        <f>(R7*SUMPRODUCT(K8:$K$23, X8:$X$23)-$AZ$3*SUMPRODUCT(K7:$K$22, W8:$W$23))/Z7</f>
        <v>5848.506656001492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8.5570000000000007E-2</v>
      </c>
      <c r="I8" s="1">
        <f t="shared" si="19"/>
        <v>1.0855699999999999</v>
      </c>
      <c r="J8">
        <f t="shared" si="20"/>
        <v>0.92117505089492158</v>
      </c>
      <c r="K8">
        <f t="shared" si="28"/>
        <v>0.66330127957752039</v>
      </c>
      <c r="L8" s="2">
        <v>5</v>
      </c>
      <c r="M8" s="8">
        <v>1.706887E-3</v>
      </c>
      <c r="O8">
        <f t="shared" si="29"/>
        <v>5085.7123978108721</v>
      </c>
      <c r="P8">
        <f t="shared" si="30"/>
        <v>254.28561989054361</v>
      </c>
      <c r="Q8" s="5">
        <f t="shared" si="31"/>
        <v>25</v>
      </c>
      <c r="R8">
        <f t="shared" si="0"/>
        <v>1000000</v>
      </c>
      <c r="S8">
        <f t="shared" si="1"/>
        <v>6942.2792209836134</v>
      </c>
      <c r="U8">
        <f t="shared" si="21"/>
        <v>1.706887E-3</v>
      </c>
      <c r="V8">
        <f t="shared" si="22"/>
        <v>0.01</v>
      </c>
      <c r="W8">
        <f t="shared" si="23"/>
        <v>0.95475977228176512</v>
      </c>
      <c r="X8">
        <f t="shared" si="24"/>
        <v>1.6296670434307052E-3</v>
      </c>
      <c r="Y8">
        <f t="shared" si="25"/>
        <v>9.5475977228176509E-3</v>
      </c>
      <c r="Z8">
        <f t="shared" si="26"/>
        <v>0.94358250751551676</v>
      </c>
      <c r="AB8">
        <f t="shared" si="27"/>
        <v>5583.9188830723724</v>
      </c>
      <c r="AC8">
        <f t="shared" si="2"/>
        <v>6550.613235208586</v>
      </c>
      <c r="AE8">
        <f t="shared" si="3"/>
        <v>4798.7892568291336</v>
      </c>
      <c r="AF8">
        <f t="shared" si="4"/>
        <v>-239.9394628414567</v>
      </c>
      <c r="AG8">
        <f t="shared" si="5"/>
        <v>-23.58956268788792</v>
      </c>
      <c r="AH8">
        <f t="shared" si="6"/>
        <v>-1629.6670434307052</v>
      </c>
      <c r="AI8">
        <f t="shared" si="7"/>
        <v>2905.5931878690835</v>
      </c>
      <c r="AJ8">
        <f t="shared" si="8"/>
        <v>-966.69435213621364</v>
      </c>
      <c r="AK8">
        <f t="shared" ref="AK8:AK23" si="32">G8*SUM(AB8:AB8, AE8:AF8)</f>
        <v>709.99380739420349</v>
      </c>
      <c r="AL8">
        <f t="shared" si="9"/>
        <v>2648.8926431270734</v>
      </c>
      <c r="AN8">
        <f t="shared" si="10"/>
        <v>3183.0430544776223</v>
      </c>
      <c r="AO8">
        <f t="shared" si="11"/>
        <v>-159.15215272388113</v>
      </c>
      <c r="AP8">
        <f t="shared" si="12"/>
        <v>-15.646987115550189</v>
      </c>
      <c r="AQ8">
        <f t="shared" si="13"/>
        <v>-1080.9602351929013</v>
      </c>
      <c r="AR8">
        <f t="shared" si="14"/>
        <v>1927.2836794452896</v>
      </c>
      <c r="AS8">
        <f t="shared" si="15"/>
        <v>-641.20960073231254</v>
      </c>
      <c r="AT8">
        <f t="shared" si="16"/>
        <v>470.93980093669074</v>
      </c>
      <c r="AU8">
        <f t="shared" si="17"/>
        <v>1757.0138796496678</v>
      </c>
      <c r="AW8">
        <v>5</v>
      </c>
      <c r="AX8">
        <f>(R8*SUMPRODUCT(K9:$K$23, X9:$X$23)-$AZ$3*SUMPRODUCT(K8:$K$22, W9:$W$23))/Z8</f>
        <v>6942.2792209836134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8.5570000000000007E-2</v>
      </c>
      <c r="I9" s="1">
        <f t="shared" si="19"/>
        <v>1.0855699999999999</v>
      </c>
      <c r="J9">
        <f t="shared" si="20"/>
        <v>0.92117505089492158</v>
      </c>
      <c r="K9">
        <f t="shared" si="28"/>
        <v>0.61101658997348895</v>
      </c>
      <c r="L9" s="2">
        <v>6</v>
      </c>
      <c r="M9" s="8">
        <v>1.7980839999999999E-3</v>
      </c>
      <c r="O9">
        <f t="shared" si="29"/>
        <v>5085.7123978108721</v>
      </c>
      <c r="P9">
        <f t="shared" si="30"/>
        <v>254.28561989054361</v>
      </c>
      <c r="Q9" s="5">
        <f t="shared" si="31"/>
        <v>25</v>
      </c>
      <c r="R9">
        <f t="shared" si="0"/>
        <v>1000000</v>
      </c>
      <c r="S9">
        <f t="shared" si="1"/>
        <v>7912.5996754804301</v>
      </c>
      <c r="U9">
        <f t="shared" si="21"/>
        <v>1.7980839999999999E-3</v>
      </c>
      <c r="V9">
        <f t="shared" si="22"/>
        <v>0.01</v>
      </c>
      <c r="W9">
        <f t="shared" si="23"/>
        <v>0.94358250751551676</v>
      </c>
      <c r="X9">
        <f t="shared" si="24"/>
        <v>1.6966406094435303E-3</v>
      </c>
      <c r="Y9">
        <f t="shared" si="25"/>
        <v>9.4358250751551669E-3</v>
      </c>
      <c r="Z9">
        <f t="shared" si="26"/>
        <v>0.93245004183091806</v>
      </c>
      <c r="AB9">
        <f t="shared" si="27"/>
        <v>6550.613235208586</v>
      </c>
      <c r="AC9">
        <f t="shared" si="2"/>
        <v>7378.1038983930357</v>
      </c>
      <c r="AE9">
        <f t="shared" si="3"/>
        <v>4742.1727380787661</v>
      </c>
      <c r="AF9">
        <f t="shared" si="4"/>
        <v>-237.10863690393833</v>
      </c>
      <c r="AG9">
        <f t="shared" si="5"/>
        <v>-23.311251045772952</v>
      </c>
      <c r="AH9">
        <f t="shared" si="6"/>
        <v>-1696.6406094435304</v>
      </c>
      <c r="AI9">
        <f t="shared" si="7"/>
        <v>2785.1122406855238</v>
      </c>
      <c r="AJ9">
        <f t="shared" si="8"/>
        <v>-827.49066318444966</v>
      </c>
      <c r="AK9">
        <f t="shared" si="32"/>
        <v>773.89741354683895</v>
      </c>
      <c r="AL9">
        <f t="shared" si="9"/>
        <v>2731.518991047913</v>
      </c>
      <c r="AN9">
        <f t="shared" si="10"/>
        <v>2897.5462154861307</v>
      </c>
      <c r="AO9">
        <f t="shared" si="11"/>
        <v>-144.87731077430655</v>
      </c>
      <c r="AP9">
        <f t="shared" si="12"/>
        <v>-14.243561122004117</v>
      </c>
      <c r="AQ9">
        <f t="shared" si="13"/>
        <v>-1036.675559592728</v>
      </c>
      <c r="AR9">
        <f t="shared" si="14"/>
        <v>1701.7497839970918</v>
      </c>
      <c r="AS9">
        <f t="shared" si="15"/>
        <v>-505.61052325386333</v>
      </c>
      <c r="AT9">
        <f t="shared" si="16"/>
        <v>472.86415861469249</v>
      </c>
      <c r="AU9">
        <f t="shared" si="17"/>
        <v>1669.0034193579208</v>
      </c>
      <c r="AW9">
        <v>6</v>
      </c>
      <c r="AX9">
        <f>(R9*SUMPRODUCT(K10:$K$23, X10:$X$23)-$AZ$3*SUMPRODUCT(K9:$K$22, W10:$W$23))/Z9</f>
        <v>7912.5996754804301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8.5570000000000007E-2</v>
      </c>
      <c r="I10" s="1">
        <f t="shared" si="19"/>
        <v>1.0855699999999999</v>
      </c>
      <c r="J10">
        <f t="shared" si="20"/>
        <v>0.92117505089492158</v>
      </c>
      <c r="K10">
        <f t="shared" si="28"/>
        <v>0.56285323836647017</v>
      </c>
      <c r="L10" s="2">
        <v>7</v>
      </c>
      <c r="M10" s="8">
        <v>1.9035300000000001E-3</v>
      </c>
      <c r="O10">
        <f t="shared" si="29"/>
        <v>5085.7123978108721</v>
      </c>
      <c r="P10">
        <f t="shared" si="30"/>
        <v>254.28561989054361</v>
      </c>
      <c r="Q10" s="5">
        <f t="shared" si="31"/>
        <v>25</v>
      </c>
      <c r="R10">
        <f t="shared" si="0"/>
        <v>1000000</v>
      </c>
      <c r="S10">
        <f t="shared" si="1"/>
        <v>8765.4286604745466</v>
      </c>
      <c r="U10">
        <f t="shared" si="21"/>
        <v>1.9035300000000001E-3</v>
      </c>
      <c r="V10">
        <f t="shared" si="22"/>
        <v>0.01</v>
      </c>
      <c r="W10">
        <f t="shared" si="23"/>
        <v>0.93245004183091806</v>
      </c>
      <c r="X10">
        <f t="shared" si="24"/>
        <v>1.7749466281264076E-3</v>
      </c>
      <c r="Y10">
        <f t="shared" si="25"/>
        <v>9.3245004183091802E-3</v>
      </c>
      <c r="Z10">
        <f t="shared" si="26"/>
        <v>0.92135059478448245</v>
      </c>
      <c r="AB10">
        <f t="shared" si="27"/>
        <v>7378.1038983930357</v>
      </c>
      <c r="AC10">
        <f t="shared" si="2"/>
        <v>8076.0329098691727</v>
      </c>
      <c r="AE10">
        <f t="shared" si="3"/>
        <v>4685.7241426258634</v>
      </c>
      <c r="AF10">
        <f t="shared" si="4"/>
        <v>-234.28620713129317</v>
      </c>
      <c r="AG10">
        <f t="shared" si="5"/>
        <v>-23.03376486961206</v>
      </c>
      <c r="AH10">
        <f t="shared" si="6"/>
        <v>-1774.9466281264076</v>
      </c>
      <c r="AI10">
        <f t="shared" si="7"/>
        <v>2653.4575424985505</v>
      </c>
      <c r="AJ10">
        <f t="shared" si="8"/>
        <v>-697.92901147613702</v>
      </c>
      <c r="AK10">
        <f t="shared" si="32"/>
        <v>828.06792837213254</v>
      </c>
      <c r="AL10">
        <f t="shared" si="9"/>
        <v>2783.5964593945459</v>
      </c>
      <c r="AN10">
        <f t="shared" si="10"/>
        <v>2637.3750077689192</v>
      </c>
      <c r="AO10">
        <f t="shared" si="11"/>
        <v>-131.86875038844596</v>
      </c>
      <c r="AP10">
        <f t="shared" si="12"/>
        <v>-12.964629148632984</v>
      </c>
      <c r="AQ10">
        <f t="shared" si="13"/>
        <v>-999.03445756859537</v>
      </c>
      <c r="AR10">
        <f t="shared" si="14"/>
        <v>1493.5071706632448</v>
      </c>
      <c r="AS10">
        <f t="shared" si="15"/>
        <v>-392.83160425925303</v>
      </c>
      <c r="AT10">
        <f t="shared" si="16"/>
        <v>466.08071507166903</v>
      </c>
      <c r="AU10">
        <f t="shared" si="17"/>
        <v>1566.7562814756607</v>
      </c>
      <c r="AW10">
        <v>7</v>
      </c>
      <c r="AX10">
        <f>(R10*SUMPRODUCT(K11:$K$23, X11:$X$23)-$AZ$3*SUMPRODUCT(K10:$K$22, W11:$W$23))/Z10</f>
        <v>8765.4286604745466</v>
      </c>
    </row>
    <row r="11" spans="1:52" x14ac:dyDescent="0.25">
      <c r="A11" t="s">
        <v>33</v>
      </c>
      <c r="C11" s="24">
        <f>AU25</f>
        <v>9541.5622092988997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8.5570000000000007E-2</v>
      </c>
      <c r="I11" s="1">
        <f t="shared" si="19"/>
        <v>1.0855699999999999</v>
      </c>
      <c r="J11">
        <f t="shared" si="20"/>
        <v>0.92117505089492158</v>
      </c>
      <c r="K11">
        <f t="shared" si="28"/>
        <v>0.51848636049860453</v>
      </c>
      <c r="L11" s="2">
        <v>8</v>
      </c>
      <c r="M11" s="8">
        <v>2.008026E-3</v>
      </c>
      <c r="O11">
        <f t="shared" si="29"/>
        <v>5085.7123978108721</v>
      </c>
      <c r="P11">
        <f t="shared" si="30"/>
        <v>254.28561989054361</v>
      </c>
      <c r="Q11" s="5">
        <f t="shared" si="31"/>
        <v>25</v>
      </c>
      <c r="R11">
        <f t="shared" si="0"/>
        <v>1000000</v>
      </c>
      <c r="S11">
        <f t="shared" si="1"/>
        <v>9514.9950171053861</v>
      </c>
      <c r="U11">
        <f t="shared" si="21"/>
        <v>2.008026E-3</v>
      </c>
      <c r="V11">
        <f t="shared" si="22"/>
        <v>0.01</v>
      </c>
      <c r="W11">
        <f t="shared" si="23"/>
        <v>0.92135059478448245</v>
      </c>
      <c r="X11">
        <f t="shared" si="24"/>
        <v>1.8500959494427052E-3</v>
      </c>
      <c r="Y11">
        <f t="shared" si="25"/>
        <v>9.2135059478448255E-3</v>
      </c>
      <c r="Z11">
        <f t="shared" si="26"/>
        <v>0.91028699288719483</v>
      </c>
      <c r="AB11">
        <f t="shared" si="27"/>
        <v>8076.0329098691727</v>
      </c>
      <c r="AC11">
        <f t="shared" si="2"/>
        <v>8661.3762014575041</v>
      </c>
      <c r="AE11">
        <f t="shared" si="3"/>
        <v>4629.4578452923843</v>
      </c>
      <c r="AF11">
        <f t="shared" si="4"/>
        <v>-231.47289226461919</v>
      </c>
      <c r="AG11">
        <f t="shared" si="5"/>
        <v>-22.75717482217987</v>
      </c>
      <c r="AH11">
        <f t="shared" si="6"/>
        <v>-1850.0959494427052</v>
      </c>
      <c r="AI11">
        <f t="shared" si="7"/>
        <v>2525.1318287628801</v>
      </c>
      <c r="AJ11">
        <f t="shared" si="8"/>
        <v>-585.34329158833134</v>
      </c>
      <c r="AK11">
        <f t="shared" si="32"/>
        <v>873.18125040278585</v>
      </c>
      <c r="AL11">
        <f t="shared" si="9"/>
        <v>2812.9697875773345</v>
      </c>
      <c r="AN11">
        <f t="shared" si="10"/>
        <v>2400.3107492873601</v>
      </c>
      <c r="AO11">
        <f t="shared" si="11"/>
        <v>-120.01553746436799</v>
      </c>
      <c r="AP11">
        <f t="shared" si="12"/>
        <v>-11.799284748782519</v>
      </c>
      <c r="AQ11">
        <f t="shared" si="13"/>
        <v>-959.24951539975848</v>
      </c>
      <c r="AR11">
        <f t="shared" si="14"/>
        <v>1309.2464116744511</v>
      </c>
      <c r="AS11">
        <f t="shared" si="15"/>
        <v>-303.49251289790737</v>
      </c>
      <c r="AT11">
        <f t="shared" si="16"/>
        <v>452.73256857696111</v>
      </c>
      <c r="AU11">
        <f t="shared" si="17"/>
        <v>1458.4864673535048</v>
      </c>
      <c r="AW11">
        <v>8</v>
      </c>
      <c r="AX11">
        <f>(R11*SUMPRODUCT(K12:$K$23, X12:$X$23)-$AZ$3*SUMPRODUCT(K11:$K$22, W12:$W$23))/Z11</f>
        <v>9514.9950171053861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8.5570000000000007E-2</v>
      </c>
      <c r="I12" s="1">
        <f t="shared" si="19"/>
        <v>1.0855699999999999</v>
      </c>
      <c r="J12">
        <f t="shared" si="20"/>
        <v>0.92117505089492158</v>
      </c>
      <c r="K12">
        <f t="shared" si="28"/>
        <v>0.47761669952062469</v>
      </c>
      <c r="L12" s="2">
        <v>9</v>
      </c>
      <c r="M12" s="8">
        <v>2.1277219999999999E-3</v>
      </c>
      <c r="O12">
        <f t="shared" si="29"/>
        <v>5085.7123978108721</v>
      </c>
      <c r="P12">
        <f t="shared" si="30"/>
        <v>254.28561989054361</v>
      </c>
      <c r="Q12" s="5">
        <f t="shared" si="31"/>
        <v>25</v>
      </c>
      <c r="R12">
        <f t="shared" si="0"/>
        <v>1000000</v>
      </c>
      <c r="S12">
        <f t="shared" si="1"/>
        <v>10166.352674420119</v>
      </c>
      <c r="U12">
        <f t="shared" si="21"/>
        <v>2.1277219999999999E-3</v>
      </c>
      <c r="V12">
        <f t="shared" si="22"/>
        <v>0.01</v>
      </c>
      <c r="W12">
        <f t="shared" si="23"/>
        <v>0.91028699288719483</v>
      </c>
      <c r="X12">
        <f t="shared" si="24"/>
        <v>1.9368376610799278E-3</v>
      </c>
      <c r="Y12">
        <f t="shared" si="25"/>
        <v>9.1028699288719494E-3</v>
      </c>
      <c r="Z12">
        <f t="shared" si="26"/>
        <v>0.89924728529724296</v>
      </c>
      <c r="AB12">
        <f t="shared" si="27"/>
        <v>8661.3762014575041</v>
      </c>
      <c r="AC12">
        <f t="shared" si="2"/>
        <v>9142.0650438466582</v>
      </c>
      <c r="AE12">
        <f t="shared" si="3"/>
        <v>4573.3130675339589</v>
      </c>
      <c r="AF12">
        <f t="shared" si="4"/>
        <v>-228.66565337669795</v>
      </c>
      <c r="AG12">
        <f t="shared" si="5"/>
        <v>-22.481182132431073</v>
      </c>
      <c r="AH12">
        <f t="shared" si="6"/>
        <v>-1936.8376610799278</v>
      </c>
      <c r="AI12">
        <f t="shared" si="7"/>
        <v>2385.3285709449019</v>
      </c>
      <c r="AJ12">
        <f t="shared" si="8"/>
        <v>-480.68884238915416</v>
      </c>
      <c r="AK12">
        <f t="shared" si="32"/>
        <v>910.42165309303368</v>
      </c>
      <c r="AL12">
        <f t="shared" si="9"/>
        <v>2815.0613816487812</v>
      </c>
      <c r="AN12">
        <f t="shared" si="10"/>
        <v>2184.2906931901134</v>
      </c>
      <c r="AO12">
        <f t="shared" si="11"/>
        <v>-109.21453465950566</v>
      </c>
      <c r="AP12">
        <f t="shared" si="12"/>
        <v>-10.737388011413769</v>
      </c>
      <c r="AQ12">
        <f t="shared" si="13"/>
        <v>-925.06601119224138</v>
      </c>
      <c r="AR12">
        <f t="shared" si="14"/>
        <v>1139.2727593269524</v>
      </c>
      <c r="AS12">
        <f t="shared" si="15"/>
        <v>-229.58501839829756</v>
      </c>
      <c r="AT12">
        <f t="shared" si="16"/>
        <v>434.83258512240587</v>
      </c>
      <c r="AU12">
        <f t="shared" si="17"/>
        <v>1344.5203260510605</v>
      </c>
      <c r="AW12">
        <v>9</v>
      </c>
      <c r="AX12">
        <f>(R12*SUMPRODUCT(K13:$K$23, X13:$X$23)-$AZ$3*SUMPRODUCT(K12:$K$22, W13:$W$23))/Z12</f>
        <v>10166.352674420119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8.5570000000000007E-2</v>
      </c>
      <c r="I13" s="1">
        <f t="shared" si="19"/>
        <v>1.0855699999999999</v>
      </c>
      <c r="J13">
        <f t="shared" si="20"/>
        <v>0.92117505089492158</v>
      </c>
      <c r="K13">
        <f t="shared" si="28"/>
        <v>0.43996858748917589</v>
      </c>
      <c r="L13" s="2">
        <v>10</v>
      </c>
      <c r="M13" s="8">
        <v>2.2569180000000001E-3</v>
      </c>
      <c r="O13">
        <f t="shared" si="29"/>
        <v>5085.7123978108721</v>
      </c>
      <c r="P13">
        <f t="shared" si="30"/>
        <v>254.28561989054361</v>
      </c>
      <c r="Q13" s="5">
        <f t="shared" si="31"/>
        <v>25</v>
      </c>
      <c r="R13">
        <f t="shared" si="0"/>
        <v>1000000</v>
      </c>
      <c r="S13">
        <f t="shared" si="1"/>
        <v>10727.434196600132</v>
      </c>
      <c r="U13">
        <f t="shared" si="21"/>
        <v>2.2569180000000001E-3</v>
      </c>
      <c r="V13">
        <f t="shared" si="22"/>
        <v>0.01</v>
      </c>
      <c r="W13">
        <f t="shared" si="23"/>
        <v>0.89924728529724296</v>
      </c>
      <c r="X13">
        <f t="shared" si="24"/>
        <v>2.0295273846384831E-3</v>
      </c>
      <c r="Y13">
        <f t="shared" si="25"/>
        <v>8.9924728529724302E-3</v>
      </c>
      <c r="Z13">
        <f t="shared" si="26"/>
        <v>0.88822528505963205</v>
      </c>
      <c r="AB13">
        <f t="shared" si="27"/>
        <v>9142.0650438466582</v>
      </c>
      <c r="AC13">
        <f t="shared" si="2"/>
        <v>9528.3782972335976</v>
      </c>
      <c r="AE13">
        <f t="shared" si="3"/>
        <v>4517.2583442768664</v>
      </c>
      <c r="AF13">
        <f t="shared" si="4"/>
        <v>-225.86291721384333</v>
      </c>
      <c r="AG13">
        <f t="shared" si="5"/>
        <v>-22.205632126490801</v>
      </c>
      <c r="AH13">
        <f t="shared" si="6"/>
        <v>-2029.527384638483</v>
      </c>
      <c r="AI13">
        <f t="shared" si="7"/>
        <v>2239.6624102980491</v>
      </c>
      <c r="AJ13">
        <f t="shared" si="8"/>
        <v>-386.31325338693932</v>
      </c>
      <c r="AK13">
        <f t="shared" si="32"/>
        <v>940.34223296367782</v>
      </c>
      <c r="AL13">
        <f t="shared" si="9"/>
        <v>2793.6913898747875</v>
      </c>
      <c r="AN13">
        <f t="shared" si="10"/>
        <v>1987.4517730551863</v>
      </c>
      <c r="AO13">
        <f t="shared" si="11"/>
        <v>-99.372588652759319</v>
      </c>
      <c r="AP13">
        <f t="shared" si="12"/>
        <v>-9.7697806009964232</v>
      </c>
      <c r="AQ13">
        <f t="shared" si="13"/>
        <v>-892.92829668999468</v>
      </c>
      <c r="AR13">
        <f t="shared" si="14"/>
        <v>985.38110711143577</v>
      </c>
      <c r="AS13">
        <f t="shared" si="15"/>
        <v>-169.96569642099979</v>
      </c>
      <c r="AT13">
        <f t="shared" si="16"/>
        <v>413.72104399344693</v>
      </c>
      <c r="AU13">
        <f t="shared" si="17"/>
        <v>1229.1364546838829</v>
      </c>
      <c r="AW13">
        <v>10</v>
      </c>
      <c r="AX13">
        <f>(R13*SUMPRODUCT(K14:$K$23, X14:$X$23)-$AZ$3*SUMPRODUCT(K13:$K$22, W14:$W$23))/Z13</f>
        <v>10727.434196600132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0.40528808597250837</v>
      </c>
      <c r="L14" s="2">
        <v>11</v>
      </c>
      <c r="M14" s="8">
        <v>2.397513E-3</v>
      </c>
      <c r="O14">
        <f t="shared" si="29"/>
        <v>5085.7123978108721</v>
      </c>
      <c r="P14">
        <f t="shared" si="30"/>
        <v>254.28561989054361</v>
      </c>
      <c r="Q14" s="5">
        <f t="shared" si="31"/>
        <v>25</v>
      </c>
      <c r="R14">
        <f t="shared" si="0"/>
        <v>1000000</v>
      </c>
      <c r="S14">
        <f t="shared" si="1"/>
        <v>11205.101448080361</v>
      </c>
      <c r="U14">
        <f t="shared" si="21"/>
        <v>2.397513E-3</v>
      </c>
      <c r="V14">
        <f t="shared" si="22"/>
        <v>0.01</v>
      </c>
      <c r="W14">
        <f t="shared" si="23"/>
        <v>0.88822528505963205</v>
      </c>
      <c r="X14">
        <f t="shared" si="24"/>
        <v>2.1295316678591738E-3</v>
      </c>
      <c r="Y14">
        <f t="shared" si="25"/>
        <v>8.882252850596321E-3</v>
      </c>
      <c r="Z14">
        <f t="shared" si="26"/>
        <v>0.87721350054117664</v>
      </c>
      <c r="AB14">
        <f t="shared" si="27"/>
        <v>9528.3782972335976</v>
      </c>
      <c r="AC14">
        <f t="shared" si="2"/>
        <v>9829.2662651895807</v>
      </c>
      <c r="AE14">
        <f t="shared" si="3"/>
        <v>4461.2555752293365</v>
      </c>
      <c r="AF14">
        <f t="shared" si="4"/>
        <v>-223.06277876146683</v>
      </c>
      <c r="AG14">
        <f t="shared" si="5"/>
        <v>-21.930337513529416</v>
      </c>
      <c r="AH14">
        <f t="shared" si="6"/>
        <v>-2129.5316678591739</v>
      </c>
      <c r="AI14">
        <f t="shared" si="7"/>
        <v>2086.7307910951663</v>
      </c>
      <c r="AJ14">
        <f t="shared" si="8"/>
        <v>-300.88796795598319</v>
      </c>
      <c r="AK14">
        <f t="shared" si="32"/>
        <v>963.65997655910292</v>
      </c>
      <c r="AL14">
        <f t="shared" si="9"/>
        <v>2749.5027996982863</v>
      </c>
      <c r="AN14">
        <f t="shared" si="10"/>
        <v>1808.0937331188795</v>
      </c>
      <c r="AO14">
        <f t="shared" si="11"/>
        <v>-90.404686655943976</v>
      </c>
      <c r="AP14">
        <f t="shared" si="12"/>
        <v>-8.8881045155894363</v>
      </c>
      <c r="AQ14">
        <f t="shared" si="13"/>
        <v>-863.07381368448807</v>
      </c>
      <c r="AR14">
        <f t="shared" si="14"/>
        <v>845.72712826285817</v>
      </c>
      <c r="AS14">
        <f t="shared" si="15"/>
        <v>-121.94630862503786</v>
      </c>
      <c r="AT14">
        <f t="shared" si="16"/>
        <v>390.55990742795109</v>
      </c>
      <c r="AU14">
        <f t="shared" si="17"/>
        <v>1114.3407270657715</v>
      </c>
      <c r="AW14">
        <v>11</v>
      </c>
      <c r="AX14">
        <f>(R14*SUMPRODUCT(K15:$K$23, X15:$X$23)-$AZ$3*SUMPRODUCT(K14:$K$22, W15:$W$23))/Z14</f>
        <v>11205.101448080361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0.37334127322283073</v>
      </c>
      <c r="L15" s="2">
        <v>12</v>
      </c>
      <c r="M15" s="8">
        <v>2.5466569999999999E-3</v>
      </c>
      <c r="O15">
        <f t="shared" si="29"/>
        <v>5085.7123978108721</v>
      </c>
      <c r="P15">
        <f t="shared" si="30"/>
        <v>254.28561989054361</v>
      </c>
      <c r="Q15" s="5">
        <f t="shared" si="31"/>
        <v>25</v>
      </c>
      <c r="R15">
        <f t="shared" si="0"/>
        <v>1000000</v>
      </c>
      <c r="S15">
        <f t="shared" si="1"/>
        <v>11607.09990088737</v>
      </c>
      <c r="U15">
        <f t="shared" si="21"/>
        <v>2.5466569999999999E-3</v>
      </c>
      <c r="V15">
        <f t="shared" si="22"/>
        <v>0.01</v>
      </c>
      <c r="W15">
        <f t="shared" si="23"/>
        <v>0.87721350054117664</v>
      </c>
      <c r="X15">
        <f t="shared" si="24"/>
        <v>2.233961901647691E-3</v>
      </c>
      <c r="Y15">
        <f t="shared" si="25"/>
        <v>8.7721350054117669E-3</v>
      </c>
      <c r="Z15">
        <f t="shared" si="26"/>
        <v>0.86620740363411719</v>
      </c>
      <c r="AB15">
        <f t="shared" si="27"/>
        <v>9829.2662651895807</v>
      </c>
      <c r="AC15">
        <f t="shared" si="2"/>
        <v>10054.155868869468</v>
      </c>
      <c r="AE15">
        <f t="shared" si="3"/>
        <v>4405.2817317375957</v>
      </c>
      <c r="AF15">
        <f t="shared" si="4"/>
        <v>-220.26408658687981</v>
      </c>
      <c r="AG15">
        <f t="shared" si="5"/>
        <v>-21.655185090852928</v>
      </c>
      <c r="AH15">
        <f t="shared" si="6"/>
        <v>-2233.9619016476909</v>
      </c>
      <c r="AI15">
        <f t="shared" si="7"/>
        <v>1929.4005584121724</v>
      </c>
      <c r="AJ15">
        <f t="shared" si="8"/>
        <v>-224.88960367988693</v>
      </c>
      <c r="AK15">
        <f t="shared" si="32"/>
        <v>980.99987372382088</v>
      </c>
      <c r="AL15">
        <f t="shared" si="9"/>
        <v>2685.5108284561065</v>
      </c>
      <c r="AN15">
        <f t="shared" si="10"/>
        <v>1644.6734906321906</v>
      </c>
      <c r="AO15">
        <f t="shared" si="11"/>
        <v>-82.233674531609537</v>
      </c>
      <c r="AP15">
        <f t="shared" si="12"/>
        <v>-8.0847743736950939</v>
      </c>
      <c r="AQ15">
        <f t="shared" si="13"/>
        <v>-834.03018069244501</v>
      </c>
      <c r="AR15">
        <f t="shared" si="14"/>
        <v>720.32486103444103</v>
      </c>
      <c r="AS15">
        <f t="shared" si="15"/>
        <v>-83.96057097242678</v>
      </c>
      <c r="AT15">
        <f t="shared" si="16"/>
        <v>366.24774188748745</v>
      </c>
      <c r="AU15">
        <f t="shared" si="17"/>
        <v>1002.6120319495018</v>
      </c>
      <c r="AW15">
        <v>12</v>
      </c>
      <c r="AX15">
        <f>(R15*SUMPRODUCT(K16:$K$23, X16:$X$23)-$AZ$3*SUMPRODUCT(K15:$K$22, W16:$W$23))/Z15</f>
        <v>11607.09990088737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0.3439126663622159</v>
      </c>
      <c r="L16" s="2">
        <v>13</v>
      </c>
      <c r="M16" s="8">
        <v>3.8442260000000001E-3</v>
      </c>
      <c r="O16">
        <f t="shared" si="29"/>
        <v>5085.7123978108721</v>
      </c>
      <c r="P16">
        <f t="shared" si="30"/>
        <v>254.28561989054361</v>
      </c>
      <c r="Q16" s="5">
        <f t="shared" si="31"/>
        <v>25</v>
      </c>
      <c r="R16">
        <f t="shared" si="0"/>
        <v>1000000</v>
      </c>
      <c r="S16">
        <f t="shared" si="1"/>
        <v>11557.007251669094</v>
      </c>
      <c r="U16">
        <f t="shared" si="21"/>
        <v>3.8442260000000001E-3</v>
      </c>
      <c r="V16">
        <f t="shared" si="22"/>
        <v>0.01</v>
      </c>
      <c r="W16">
        <f t="shared" si="23"/>
        <v>0.86620740363411719</v>
      </c>
      <c r="X16">
        <f t="shared" si="24"/>
        <v>3.3298970224427678E-3</v>
      </c>
      <c r="Y16">
        <f t="shared" si="25"/>
        <v>8.6620740363411719E-3</v>
      </c>
      <c r="Z16">
        <f t="shared" si="26"/>
        <v>0.85421543257533328</v>
      </c>
      <c r="AB16">
        <f t="shared" si="27"/>
        <v>10054.155868869468</v>
      </c>
      <c r="AC16">
        <f t="shared" si="2"/>
        <v>9872.1739487607792</v>
      </c>
      <c r="AE16">
        <f t="shared" si="3"/>
        <v>4344.2940158497495</v>
      </c>
      <c r="AF16">
        <f t="shared" si="4"/>
        <v>-217.21470079248749</v>
      </c>
      <c r="AG16">
        <f t="shared" si="5"/>
        <v>-21.355385814383332</v>
      </c>
      <c r="AH16">
        <f t="shared" si="6"/>
        <v>-3329.8970224427676</v>
      </c>
      <c r="AI16">
        <f t="shared" si="7"/>
        <v>775.82690680011092</v>
      </c>
      <c r="AJ16">
        <f t="shared" si="8"/>
        <v>181.98192010868843</v>
      </c>
      <c r="AK16">
        <f t="shared" si="32"/>
        <v>992.68646287487127</v>
      </c>
      <c r="AL16">
        <f t="shared" si="9"/>
        <v>1950.4952897836706</v>
      </c>
      <c r="AN16">
        <f t="shared" si="10"/>
        <v>1494.057738452306</v>
      </c>
      <c r="AO16">
        <f t="shared" si="11"/>
        <v>-74.702886922615306</v>
      </c>
      <c r="AP16">
        <f t="shared" si="12"/>
        <v>-7.3443876766184131</v>
      </c>
      <c r="AQ16">
        <f t="shared" si="13"/>
        <v>-1145.1937636998957</v>
      </c>
      <c r="AR16">
        <f t="shared" si="14"/>
        <v>266.8167001531765</v>
      </c>
      <c r="AS16">
        <f t="shared" si="15"/>
        <v>62.585887374294792</v>
      </c>
      <c r="AT16">
        <f t="shared" si="16"/>
        <v>341.39744830897382</v>
      </c>
      <c r="AU16">
        <f t="shared" si="17"/>
        <v>670.80003583644509</v>
      </c>
      <c r="AW16">
        <v>13</v>
      </c>
      <c r="AX16">
        <f>(R16*SUMPRODUCT(K17:$K$23, X17:$X$23)-$AZ$3*SUMPRODUCT(K16:$K$22, W17:$W$23))/Z16</f>
        <v>11557.007251669094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0.31680376793962239</v>
      </c>
      <c r="L17" s="2">
        <v>14</v>
      </c>
      <c r="M17" s="8">
        <v>5.3300140000000001E-3</v>
      </c>
      <c r="O17">
        <f t="shared" si="29"/>
        <v>5085.7123978108721</v>
      </c>
      <c r="P17">
        <f t="shared" si="30"/>
        <v>254.28561989054361</v>
      </c>
      <c r="Q17" s="5">
        <f t="shared" si="31"/>
        <v>25</v>
      </c>
      <c r="R17">
        <f t="shared" si="0"/>
        <v>1000000</v>
      </c>
      <c r="S17">
        <f t="shared" si="1"/>
        <v>11062.360050427009</v>
      </c>
      <c r="U17">
        <f t="shared" si="21"/>
        <v>5.3300140000000001E-3</v>
      </c>
      <c r="V17">
        <f t="shared" si="22"/>
        <v>0.01</v>
      </c>
      <c r="W17">
        <f t="shared" si="23"/>
        <v>0.85421543257533328</v>
      </c>
      <c r="X17">
        <f t="shared" si="24"/>
        <v>4.5529802146425822E-3</v>
      </c>
      <c r="Y17">
        <f t="shared" si="25"/>
        <v>8.5421543257533337E-3</v>
      </c>
      <c r="Z17">
        <f t="shared" si="26"/>
        <v>0.84112029803493737</v>
      </c>
      <c r="AB17">
        <f t="shared" si="27"/>
        <v>9872.1739487607792</v>
      </c>
      <c r="AC17">
        <f t="shared" si="2"/>
        <v>9304.7755825849508</v>
      </c>
      <c r="AE17">
        <f t="shared" si="3"/>
        <v>4277.6959277666565</v>
      </c>
      <c r="AF17">
        <f t="shared" si="4"/>
        <v>-213.88479638833283</v>
      </c>
      <c r="AG17">
        <f t="shared" si="5"/>
        <v>-21.028007450873435</v>
      </c>
      <c r="AH17">
        <f t="shared" si="6"/>
        <v>-4552.9802146425818</v>
      </c>
      <c r="AI17">
        <f t="shared" si="7"/>
        <v>-510.19709071513125</v>
      </c>
      <c r="AJ17">
        <f t="shared" si="8"/>
        <v>567.39836617582841</v>
      </c>
      <c r="AK17">
        <f t="shared" si="32"/>
        <v>975.51895560973719</v>
      </c>
      <c r="AL17">
        <f t="shared" si="9"/>
        <v>1032.7202310704342</v>
      </c>
      <c r="AN17">
        <f t="shared" si="10"/>
        <v>1355.1901880164555</v>
      </c>
      <c r="AO17">
        <f t="shared" si="11"/>
        <v>-67.759509400822779</v>
      </c>
      <c r="AP17">
        <f t="shared" si="12"/>
        <v>-6.6617519926991582</v>
      </c>
      <c r="AQ17">
        <f t="shared" si="13"/>
        <v>-1442.4012873533206</v>
      </c>
      <c r="AR17">
        <f t="shared" si="14"/>
        <v>-161.63236073038692</v>
      </c>
      <c r="AS17">
        <f t="shared" si="15"/>
        <v>179.75394032728803</v>
      </c>
      <c r="AT17">
        <f t="shared" si="16"/>
        <v>309.04808083368999</v>
      </c>
      <c r="AU17">
        <f t="shared" si="17"/>
        <v>327.16966043059108</v>
      </c>
      <c r="AW17">
        <v>14</v>
      </c>
      <c r="AX17">
        <f>(R17*SUMPRODUCT(K18:$K$23, X18:$X$23)-$AZ$3*SUMPRODUCT(K17:$K$22, W18:$W$23))/Z17</f>
        <v>11062.360050427009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0.2918317270554846</v>
      </c>
      <c r="L18" s="2">
        <v>15</v>
      </c>
      <c r="M18" s="8">
        <v>6.9004050000000001E-3</v>
      </c>
      <c r="O18">
        <f t="shared" si="29"/>
        <v>5085.7123978108721</v>
      </c>
      <c r="P18">
        <f t="shared" si="30"/>
        <v>254.28561989054361</v>
      </c>
      <c r="Q18" s="5">
        <f t="shared" si="31"/>
        <v>25</v>
      </c>
      <c r="R18">
        <f t="shared" si="0"/>
        <v>1000000</v>
      </c>
      <c r="S18">
        <f t="shared" si="1"/>
        <v>10163.97016818623</v>
      </c>
      <c r="U18">
        <f t="shared" si="21"/>
        <v>6.9004050000000001E-3</v>
      </c>
      <c r="V18">
        <f t="shared" si="22"/>
        <v>0.01</v>
      </c>
      <c r="W18">
        <f t="shared" si="23"/>
        <v>0.84112029803493737</v>
      </c>
      <c r="X18">
        <f t="shared" si="24"/>
        <v>5.804070710161772E-3</v>
      </c>
      <c r="Y18">
        <f t="shared" si="25"/>
        <v>8.4112029803493742E-3</v>
      </c>
      <c r="Z18">
        <f t="shared" si="26"/>
        <v>0.82690502434442625</v>
      </c>
      <c r="AB18">
        <f t="shared" si="27"/>
        <v>9304.7755825849508</v>
      </c>
      <c r="AC18">
        <f t="shared" si="2"/>
        <v>8404.6379993600567</v>
      </c>
      <c r="AE18">
        <f t="shared" si="3"/>
        <v>4205.4011341205496</v>
      </c>
      <c r="AF18">
        <f t="shared" si="4"/>
        <v>-210.27005670602748</v>
      </c>
      <c r="AG18">
        <f t="shared" si="5"/>
        <v>-20.672625608610655</v>
      </c>
      <c r="AH18">
        <f t="shared" si="6"/>
        <v>-5804.0707101617718</v>
      </c>
      <c r="AI18">
        <f t="shared" si="7"/>
        <v>-1829.6122583558604</v>
      </c>
      <c r="AJ18">
        <f t="shared" si="8"/>
        <v>900.13758322489412</v>
      </c>
      <c r="AK18">
        <f t="shared" si="32"/>
        <v>930.99346619996322</v>
      </c>
      <c r="AL18">
        <f t="shared" si="9"/>
        <v>1.5187910689969613</v>
      </c>
      <c r="AN18">
        <f t="shared" si="10"/>
        <v>1227.2694759314936</v>
      </c>
      <c r="AO18">
        <f t="shared" si="11"/>
        <v>-61.363473796574681</v>
      </c>
      <c r="AP18">
        <f t="shared" si="12"/>
        <v>-6.0329280341322864</v>
      </c>
      <c r="AQ18">
        <f t="shared" si="13"/>
        <v>-1693.8119792986629</v>
      </c>
      <c r="AR18">
        <f t="shared" si="14"/>
        <v>-533.93890519787624</v>
      </c>
      <c r="AS18">
        <f t="shared" si="15"/>
        <v>262.68870550007085</v>
      </c>
      <c r="AT18">
        <f t="shared" si="16"/>
        <v>271.69343111850719</v>
      </c>
      <c r="AU18">
        <f t="shared" si="17"/>
        <v>0.44323142070182886</v>
      </c>
      <c r="AW18">
        <v>15</v>
      </c>
      <c r="AX18">
        <f>(R18*SUMPRODUCT(K19:$K$23, X19:$X$23)-$AZ$3*SUMPRODUCT(K18:$K$22, W19:$W$23))/Z18</f>
        <v>10163.97016818623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0.26882810602308888</v>
      </c>
      <c r="L19" s="2">
        <v>16</v>
      </c>
      <c r="M19" s="8">
        <v>8.6257439999999994E-3</v>
      </c>
      <c r="O19">
        <f t="shared" si="29"/>
        <v>5085.7123978108721</v>
      </c>
      <c r="P19">
        <f t="shared" si="30"/>
        <v>254.28561989054361</v>
      </c>
      <c r="Q19" s="5">
        <f t="shared" si="31"/>
        <v>25</v>
      </c>
      <c r="R19">
        <f t="shared" si="0"/>
        <v>1000000</v>
      </c>
      <c r="S19">
        <f t="shared" si="1"/>
        <v>8879.7327970509814</v>
      </c>
      <c r="U19">
        <f t="shared" si="21"/>
        <v>8.6257439999999994E-3</v>
      </c>
      <c r="V19">
        <f t="shared" si="22"/>
        <v>0.01</v>
      </c>
      <c r="W19">
        <f t="shared" si="23"/>
        <v>0.82690502434442625</v>
      </c>
      <c r="X19">
        <f t="shared" si="24"/>
        <v>7.1326710523087885E-3</v>
      </c>
      <c r="Y19">
        <f t="shared" si="25"/>
        <v>8.269050243444263E-3</v>
      </c>
      <c r="Z19">
        <f t="shared" si="26"/>
        <v>0.81150330304867324</v>
      </c>
      <c r="AB19">
        <f t="shared" si="27"/>
        <v>8404.6379993600567</v>
      </c>
      <c r="AC19">
        <f t="shared" si="2"/>
        <v>7205.9324949965057</v>
      </c>
      <c r="AE19">
        <f t="shared" si="3"/>
        <v>4127.0724091791108</v>
      </c>
      <c r="AF19">
        <f t="shared" si="4"/>
        <v>-206.35362045895556</v>
      </c>
      <c r="AG19">
        <f t="shared" si="5"/>
        <v>-20.287582576216831</v>
      </c>
      <c r="AH19">
        <f t="shared" si="6"/>
        <v>-7132.6710523087886</v>
      </c>
      <c r="AI19">
        <f t="shared" si="7"/>
        <v>-3232.23984616485</v>
      </c>
      <c r="AJ19">
        <f t="shared" si="8"/>
        <v>1198.705504363551</v>
      </c>
      <c r="AK19">
        <f t="shared" si="32"/>
        <v>862.77497516561482</v>
      </c>
      <c r="AL19">
        <f t="shared" si="9"/>
        <v>-1170.7593666356843</v>
      </c>
      <c r="AN19">
        <f t="shared" si="10"/>
        <v>1109.4730591797668</v>
      </c>
      <c r="AO19">
        <f t="shared" si="11"/>
        <v>-55.473652958988346</v>
      </c>
      <c r="AP19">
        <f t="shared" si="12"/>
        <v>-5.4538723997513889</v>
      </c>
      <c r="AQ19">
        <f t="shared" si="13"/>
        <v>-1917.462449877884</v>
      </c>
      <c r="AR19">
        <f t="shared" si="14"/>
        <v>-868.91691605685673</v>
      </c>
      <c r="AS19">
        <f t="shared" si="15"/>
        <v>322.24573041750489</v>
      </c>
      <c r="AT19">
        <f t="shared" si="16"/>
        <v>231.93816249788978</v>
      </c>
      <c r="AU19">
        <f t="shared" si="17"/>
        <v>-314.73302314146213</v>
      </c>
      <c r="AW19">
        <v>16</v>
      </c>
      <c r="AX19">
        <f>(R19*SUMPRODUCT(K20:$K$23, X20:$X$23)-$AZ$3*SUMPRODUCT(K19:$K$22, W20:$W$23))/Z19</f>
        <v>8879.7327970509814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0.24763774424780427</v>
      </c>
      <c r="L20" s="2">
        <v>17</v>
      </c>
      <c r="M20" s="8">
        <v>1.0476563E-2</v>
      </c>
      <c r="O20">
        <f t="shared" si="29"/>
        <v>5085.7123978108721</v>
      </c>
      <c r="P20">
        <f t="shared" si="30"/>
        <v>254.28561989054361</v>
      </c>
      <c r="Q20" s="5">
        <f t="shared" si="31"/>
        <v>25</v>
      </c>
      <c r="R20">
        <f t="shared" si="0"/>
        <v>1000000</v>
      </c>
      <c r="S20">
        <f t="shared" si="1"/>
        <v>7234.1690034555741</v>
      </c>
      <c r="U20">
        <f t="shared" si="21"/>
        <v>1.0476563E-2</v>
      </c>
      <c r="V20">
        <f t="shared" si="22"/>
        <v>0.01</v>
      </c>
      <c r="W20">
        <f t="shared" si="23"/>
        <v>0.81150330304867324</v>
      </c>
      <c r="X20">
        <f t="shared" si="24"/>
        <v>8.5017654790975165E-3</v>
      </c>
      <c r="Y20">
        <f t="shared" si="25"/>
        <v>8.1150330304867319E-3</v>
      </c>
      <c r="Z20">
        <f t="shared" si="26"/>
        <v>0.79488650453908893</v>
      </c>
      <c r="AB20">
        <f t="shared" si="27"/>
        <v>7205.9324949965057</v>
      </c>
      <c r="AC20">
        <f t="shared" si="2"/>
        <v>5750.3433124018256</v>
      </c>
      <c r="AE20">
        <f t="shared" si="3"/>
        <v>4042.5641509869924</v>
      </c>
      <c r="AF20">
        <f t="shared" si="4"/>
        <v>-202.12820754934964</v>
      </c>
      <c r="AG20">
        <f t="shared" si="5"/>
        <v>-19.872162613477222</v>
      </c>
      <c r="AH20">
        <f t="shared" si="6"/>
        <v>-8501.7654790975157</v>
      </c>
      <c r="AI20">
        <f t="shared" si="7"/>
        <v>-4681.2016982733494</v>
      </c>
      <c r="AJ20">
        <f t="shared" si="8"/>
        <v>1455.5891825946801</v>
      </c>
      <c r="AK20">
        <f t="shared" si="32"/>
        <v>773.24579069039044</v>
      </c>
      <c r="AL20">
        <f t="shared" si="9"/>
        <v>-2452.3667249882787</v>
      </c>
      <c r="AN20">
        <f t="shared" si="10"/>
        <v>1001.0914673274589</v>
      </c>
      <c r="AO20">
        <f t="shared" si="11"/>
        <v>-50.054573366372949</v>
      </c>
      <c r="AP20">
        <f t="shared" si="12"/>
        <v>-4.9210975229270497</v>
      </c>
      <c r="AQ20">
        <f t="shared" si="13"/>
        <v>-2105.3580253675618</v>
      </c>
      <c r="AR20">
        <f t="shared" si="14"/>
        <v>-1159.2422289294027</v>
      </c>
      <c r="AS20">
        <f t="shared" si="15"/>
        <v>360.45882172925184</v>
      </c>
      <c r="AT20">
        <f t="shared" si="16"/>
        <v>191.48484335567809</v>
      </c>
      <c r="AU20">
        <f t="shared" si="17"/>
        <v>-607.29856384447271</v>
      </c>
      <c r="AW20">
        <v>17</v>
      </c>
      <c r="AX20">
        <f>(R20*SUMPRODUCT(K21:$K$23, X21:$X$23)-$AZ$3*SUMPRODUCT(K20:$K$22, W21:$W$23))/Z20</f>
        <v>7234.1690034555741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0.22811771166097466</v>
      </c>
      <c r="L21" s="2">
        <v>18</v>
      </c>
      <c r="M21" s="8">
        <v>1.2607808E-2</v>
      </c>
      <c r="O21">
        <f t="shared" si="29"/>
        <v>5085.7123978108721</v>
      </c>
      <c r="P21">
        <f t="shared" si="30"/>
        <v>254.28561989054361</v>
      </c>
      <c r="Q21" s="5">
        <f t="shared" si="31"/>
        <v>25</v>
      </c>
      <c r="R21">
        <f t="shared" si="0"/>
        <v>1000000</v>
      </c>
      <c r="S21">
        <f t="shared" si="1"/>
        <v>5213.5544934042582</v>
      </c>
      <c r="U21">
        <f t="shared" si="21"/>
        <v>1.2607808E-2</v>
      </c>
      <c r="V21">
        <f t="shared" si="22"/>
        <v>0.01</v>
      </c>
      <c r="W21">
        <f t="shared" si="23"/>
        <v>0.79488650453908893</v>
      </c>
      <c r="X21">
        <f t="shared" si="24"/>
        <v>1.0021776431019962E-2</v>
      </c>
      <c r="Y21">
        <f t="shared" si="25"/>
        <v>7.9488650453908901E-3</v>
      </c>
      <c r="Z21">
        <f t="shared" si="26"/>
        <v>0.77691586306267801</v>
      </c>
      <c r="AB21">
        <f t="shared" si="27"/>
        <v>5750.3433124018256</v>
      </c>
      <c r="AC21">
        <f t="shared" si="2"/>
        <v>4050.4931888674723</v>
      </c>
      <c r="AE21">
        <f t="shared" si="3"/>
        <v>3951.1706368337955</v>
      </c>
      <c r="AF21">
        <f t="shared" si="4"/>
        <v>-197.55853184168978</v>
      </c>
      <c r="AG21">
        <f t="shared" si="5"/>
        <v>-19.422896576566949</v>
      </c>
      <c r="AH21">
        <f t="shared" si="6"/>
        <v>-10021.776431019962</v>
      </c>
      <c r="AI21">
        <f t="shared" si="7"/>
        <v>-6287.587222604423</v>
      </c>
      <c r="AJ21">
        <f t="shared" si="8"/>
        <v>1699.8501235343533</v>
      </c>
      <c r="AK21">
        <f t="shared" si="32"/>
        <v>665.27687921757524</v>
      </c>
      <c r="AL21">
        <f t="shared" si="9"/>
        <v>-3922.460219852494</v>
      </c>
      <c r="AN21">
        <f t="shared" si="10"/>
        <v>901.33200405656135</v>
      </c>
      <c r="AO21">
        <f t="shared" si="11"/>
        <v>-45.06660020282807</v>
      </c>
      <c r="AP21">
        <f t="shared" si="12"/>
        <v>-4.4307067208742312</v>
      </c>
      <c r="AQ21">
        <f t="shared" si="13"/>
        <v>-2286.1447062221632</v>
      </c>
      <c r="AR21">
        <f t="shared" si="14"/>
        <v>-1434.3100090893042</v>
      </c>
      <c r="AS21">
        <f t="shared" si="15"/>
        <v>387.76592034728179</v>
      </c>
      <c r="AT21">
        <f t="shared" si="16"/>
        <v>151.76143930806791</v>
      </c>
      <c r="AU21">
        <f t="shared" si="17"/>
        <v>-894.78264943395448</v>
      </c>
      <c r="AW21">
        <v>18</v>
      </c>
      <c r="AX21">
        <f>(R21*SUMPRODUCT(K22:$K$23, X22:$X$23)-$AZ$3*SUMPRODUCT(K21:$K$22, W22:$W$23))/Z21</f>
        <v>5213.5544934042582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0.21013634464933137</v>
      </c>
      <c r="L22" s="2">
        <v>19</v>
      </c>
      <c r="M22" s="8">
        <v>1.5033739000000001E-2</v>
      </c>
      <c r="O22">
        <f t="shared" si="29"/>
        <v>5085.7123978108721</v>
      </c>
      <c r="P22">
        <f t="shared" si="30"/>
        <v>254.28561989054361</v>
      </c>
      <c r="Q22" s="5">
        <f t="shared" si="31"/>
        <v>25</v>
      </c>
      <c r="R22">
        <f t="shared" si="0"/>
        <v>1000000</v>
      </c>
      <c r="S22">
        <f t="shared" si="1"/>
        <v>2804.0584379995439</v>
      </c>
      <c r="U22">
        <f t="shared" si="21"/>
        <v>1.5033739000000001E-2</v>
      </c>
      <c r="V22">
        <f t="shared" si="22"/>
        <v>0.01</v>
      </c>
      <c r="W22">
        <f t="shared" si="23"/>
        <v>0.77691586306267801</v>
      </c>
      <c r="X22">
        <f t="shared" si="24"/>
        <v>1.1679950310244042E-2</v>
      </c>
      <c r="Y22">
        <f t="shared" si="25"/>
        <v>7.7691586306267799E-3</v>
      </c>
      <c r="Z22">
        <f t="shared" si="26"/>
        <v>0.7574667541218072</v>
      </c>
      <c r="AB22">
        <f t="shared" si="27"/>
        <v>4050.4931888674723</v>
      </c>
      <c r="AC22">
        <f t="shared" si="2"/>
        <v>2123.9810433993794</v>
      </c>
      <c r="AE22">
        <f t="shared" si="3"/>
        <v>3852.2580623668341</v>
      </c>
      <c r="AF22">
        <f t="shared" si="4"/>
        <v>-192.61290311834173</v>
      </c>
      <c r="AG22">
        <f t="shared" si="5"/>
        <v>-18.93666885304518</v>
      </c>
      <c r="AH22">
        <f t="shared" si="6"/>
        <v>-11679.950310244041</v>
      </c>
      <c r="AI22">
        <f t="shared" si="7"/>
        <v>-8039.2418198485939</v>
      </c>
      <c r="AJ22">
        <f t="shared" si="8"/>
        <v>1926.512145468093</v>
      </c>
      <c r="AK22">
        <f t="shared" si="32"/>
        <v>539.70968436811756</v>
      </c>
      <c r="AL22">
        <f t="shared" si="9"/>
        <v>-5573.0199900123835</v>
      </c>
      <c r="AN22">
        <f t="shared" si="10"/>
        <v>809.49942787168254</v>
      </c>
      <c r="AO22">
        <f t="shared" si="11"/>
        <v>-40.474971393584134</v>
      </c>
      <c r="AP22">
        <f t="shared" si="12"/>
        <v>-3.9792823726137607</v>
      </c>
      <c r="AQ22">
        <f t="shared" si="13"/>
        <v>-2454.3820638805068</v>
      </c>
      <c r="AR22">
        <f t="shared" si="14"/>
        <v>-1689.336889775022</v>
      </c>
      <c r="AS22">
        <f t="shared" si="15"/>
        <v>404.83022017120601</v>
      </c>
      <c r="AT22">
        <f t="shared" si="16"/>
        <v>113.41262024496061</v>
      </c>
      <c r="AU22">
        <f t="shared" si="17"/>
        <v>-1171.0940493588555</v>
      </c>
      <c r="AW22">
        <v>19</v>
      </c>
      <c r="AX22">
        <f>(R22*SUMPRODUCT(K23:$K$23, X23:$X$23)-$AZ$3*SUMPRODUCT(K22:$K$22, W23:$W$23))/Z22</f>
        <v>2804.0584379995439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0.19357235797722061</v>
      </c>
      <c r="L23" s="2">
        <v>20</v>
      </c>
      <c r="M23" s="8">
        <v>1.7719183999999999E-2</v>
      </c>
      <c r="O23">
        <f t="shared" si="29"/>
        <v>5085.7123978108721</v>
      </c>
      <c r="P23">
        <f t="shared" si="30"/>
        <v>254.28561989054361</v>
      </c>
      <c r="Q23" s="5">
        <f t="shared" si="31"/>
        <v>25</v>
      </c>
      <c r="R23">
        <f t="shared" si="0"/>
        <v>1000000</v>
      </c>
      <c r="S23">
        <f t="shared" si="1"/>
        <v>2884.0005807535586</v>
      </c>
      <c r="U23">
        <f t="shared" si="21"/>
        <v>1.7719183999999999E-2</v>
      </c>
      <c r="V23">
        <f t="shared" si="22"/>
        <v>0.01</v>
      </c>
      <c r="W23">
        <f t="shared" si="23"/>
        <v>0.7574667541218072</v>
      </c>
      <c r="X23">
        <f t="shared" si="24"/>
        <v>1.3421692790167059E-2</v>
      </c>
      <c r="Y23">
        <f t="shared" si="25"/>
        <v>7.5746675412180723E-3</v>
      </c>
      <c r="Z23">
        <f t="shared" si="26"/>
        <v>0.73647039379042212</v>
      </c>
      <c r="AB23">
        <f t="shared" si="27"/>
        <v>2123.9810433993794</v>
      </c>
      <c r="AC23">
        <f t="shared" si="2"/>
        <v>2123.9810433993794</v>
      </c>
      <c r="AE23">
        <f t="shared" si="3"/>
        <v>3745.476612320605</v>
      </c>
      <c r="AF23">
        <f t="shared" si="4"/>
        <v>-187.27383061603024</v>
      </c>
      <c r="AG23">
        <f t="shared" si="5"/>
        <v>-18.411759844760553</v>
      </c>
      <c r="AH23">
        <f t="shared" si="6"/>
        <v>-13421.692790167059</v>
      </c>
      <c r="AI23">
        <f t="shared" si="7"/>
        <v>-9881.9017683072452</v>
      </c>
      <c r="AJ23">
        <f t="shared" si="8"/>
        <v>0</v>
      </c>
      <c r="AK23">
        <f t="shared" si="32"/>
        <v>397.75286775727687</v>
      </c>
      <c r="AL23">
        <f t="shared" si="9"/>
        <v>-9484.1489005499679</v>
      </c>
      <c r="AN23">
        <f t="shared" si="10"/>
        <v>725.02073959543168</v>
      </c>
      <c r="AO23">
        <f t="shared" si="11"/>
        <v>-36.251036979771584</v>
      </c>
      <c r="AP23">
        <f t="shared" si="12"/>
        <v>-3.5640077676606055</v>
      </c>
      <c r="AQ23">
        <f t="shared" si="13"/>
        <v>-2598.0687214384989</v>
      </c>
      <c r="AR23">
        <f t="shared" si="14"/>
        <v>-1912.8630265904994</v>
      </c>
      <c r="AS23">
        <f t="shared" si="15"/>
        <v>0</v>
      </c>
      <c r="AT23">
        <f t="shared" si="16"/>
        <v>76.993960503977689</v>
      </c>
      <c r="AU23">
        <f t="shared" si="17"/>
        <v>-1835.8690660865216</v>
      </c>
      <c r="AW23">
        <v>20</v>
      </c>
      <c r="AX23">
        <f>(R23*SUMPRODUCT(K$23:$K24, X$23:$X24)-$AZ$3*SUMPRODUCT(K$22:$K23, W$23:$W24))/Z23</f>
        <v>2884.0005807535586</v>
      </c>
    </row>
    <row r="25" spans="5:50" x14ac:dyDescent="0.25">
      <c r="AN25" s="6">
        <f t="shared" ref="AN25:AU25" si="33">SUM(AN3:AN23)</f>
        <v>44005.340398163411</v>
      </c>
      <c r="AO25" s="6">
        <f t="shared" si="33"/>
        <v>-6014.5513182663253</v>
      </c>
      <c r="AP25" s="6">
        <f t="shared" si="33"/>
        <v>-1713.7510540898097</v>
      </c>
      <c r="AQ25" s="6">
        <f t="shared" si="33"/>
        <v>-28059.743413746797</v>
      </c>
      <c r="AR25" s="6">
        <f t="shared" si="33"/>
        <v>8217.2946120604865</v>
      </c>
      <c r="AS25" s="6">
        <f t="shared" si="33"/>
        <v>-5097.6741268319611</v>
      </c>
      <c r="AT25" s="6">
        <f t="shared" si="33"/>
        <v>6421.9417240703751</v>
      </c>
      <c r="AU25" s="7">
        <f t="shared" si="33"/>
        <v>9541.5622092988997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30" priority="1" operator="lessThan">
      <formula>0</formula>
    </cfRule>
  </conditionalFormatting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8CCCC3-837E-465A-A71A-664DC3581EA3}">
  <sheetPr codeName="Sheet67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f>'T.45.04.E'!C3*(1+C12)</f>
        <v>21322.678937258726</v>
      </c>
      <c r="K3">
        <v>1</v>
      </c>
      <c r="L3" s="2">
        <v>0</v>
      </c>
      <c r="O3">
        <f>$C$3</f>
        <v>21322.678937258726</v>
      </c>
      <c r="P3">
        <f>O3*B5</f>
        <v>17058.143149806983</v>
      </c>
      <c r="Q3" s="5">
        <f>B8</f>
        <v>1522.432587</v>
      </c>
      <c r="R3">
        <f t="shared" ref="R3:R23" si="0">$C$6</f>
        <v>1000000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21322.678937258726</v>
      </c>
      <c r="AF3">
        <f t="shared" ref="AF3:AF23" si="4">-$Z3*P3</f>
        <v>-17058.143149806983</v>
      </c>
      <c r="AG3">
        <f t="shared" ref="AG3:AG23" si="5">-$Z3*Q3</f>
        <v>-1522.432587</v>
      </c>
      <c r="AH3">
        <f t="shared" ref="AH3:AH23" si="6">-X3*R3</f>
        <v>0</v>
      </c>
      <c r="AI3">
        <f t="shared" ref="AI3:AI23" si="7">SUM(AE3:AH3)</f>
        <v>2742.1032004517429</v>
      </c>
      <c r="AJ3">
        <f t="shared" ref="AJ3:AJ23" si="8">AB3-AC3</f>
        <v>0</v>
      </c>
      <c r="AL3">
        <f t="shared" ref="AL3:AL23" si="9">SUM(AI3:AK3)</f>
        <v>2742.1032004517429</v>
      </c>
      <c r="AN3">
        <f t="shared" ref="AN3:AN23" si="10">AE3*$K3</f>
        <v>21322.678937258726</v>
      </c>
      <c r="AO3">
        <f t="shared" ref="AO3:AO23" si="11">AF3*$K3</f>
        <v>-17058.143149806983</v>
      </c>
      <c r="AP3">
        <f t="shared" ref="AP3:AP23" si="12">AG3*$K3</f>
        <v>-1522.432587</v>
      </c>
      <c r="AQ3">
        <f t="shared" ref="AQ3:AQ23" si="13">AH3*$K3</f>
        <v>0</v>
      </c>
      <c r="AR3">
        <f t="shared" ref="AR3:AR23" si="14">AI3*$K3</f>
        <v>2742.1032004517429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2742.1032004517429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13066.330607605045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23" si="18">F4+$C$9</f>
        <v>8.5570000000000007E-2</v>
      </c>
      <c r="I4" s="1">
        <f t="shared" ref="I4:I23" si="19">1+H4</f>
        <v>1.0855699999999999</v>
      </c>
      <c r="J4">
        <f t="shared" ref="J4:J23" si="20">1/I4</f>
        <v>0.92117505089492158</v>
      </c>
      <c r="K4">
        <f>J4</f>
        <v>0.92117505089492158</v>
      </c>
      <c r="L4" s="2">
        <v>1</v>
      </c>
      <c r="M4" s="8" cm="1">
        <f t="array" ref="M4:M23">Mortalities!B21:B40</f>
        <v>2.397513E-3</v>
      </c>
      <c r="R4">
        <f t="shared" si="0"/>
        <v>1000000</v>
      </c>
      <c r="S4">
        <f t="shared" si="1"/>
        <v>10994.100957350856</v>
      </c>
      <c r="U4">
        <f t="shared" ref="U4:U23" si="21">M4</f>
        <v>2.397513E-3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2.397513E-3</v>
      </c>
      <c r="Y4">
        <f t="shared" ref="Y4:Y23" si="25">V4*W4</f>
        <v>0.01</v>
      </c>
      <c r="Z4">
        <f t="shared" ref="Z4:Z23" si="26">MAX(0, W4-X4-Y4)</f>
        <v>0.98760248699999997</v>
      </c>
      <c r="AB4">
        <f t="shared" ref="AB4:AB23" si="27">AC3</f>
        <v>0</v>
      </c>
      <c r="AC4">
        <f t="shared" si="2"/>
        <v>10857.801447808786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-2397.5129999999999</v>
      </c>
      <c r="AI4">
        <f t="shared" si="7"/>
        <v>-2397.5129999999999</v>
      </c>
      <c r="AJ4">
        <f t="shared" si="8"/>
        <v>-10857.801447808786</v>
      </c>
      <c r="AK4">
        <f>H4*SUM(AB4, AE4:AF4)</f>
        <v>0</v>
      </c>
      <c r="AL4">
        <f t="shared" si="9"/>
        <v>-13255.314447808785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-2208.5291597962359</v>
      </c>
      <c r="AR4">
        <f t="shared" si="14"/>
        <v>-2208.5291597962359</v>
      </c>
      <c r="AS4">
        <f t="shared" si="15"/>
        <v>-10001.935801292211</v>
      </c>
      <c r="AT4">
        <f t="shared" si="16"/>
        <v>0</v>
      </c>
      <c r="AU4">
        <f t="shared" si="17"/>
        <v>-12210.464961088446</v>
      </c>
      <c r="AW4">
        <v>1</v>
      </c>
      <c r="AX4">
        <f>(R4*SUMPRODUCT(K5:$K$23, X5:$X$23)-$AZ$3*SUMPRODUCT(K4:$K$22, W5:$W$23))/Z4</f>
        <v>10994.100957350856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8.5570000000000007E-2</v>
      </c>
      <c r="I5" s="1">
        <f t="shared" si="19"/>
        <v>1.0855699999999999</v>
      </c>
      <c r="J5">
        <f t="shared" si="20"/>
        <v>0.92117505089492158</v>
      </c>
      <c r="K5">
        <f t="shared" ref="K5:K23" si="28">K4*J5</f>
        <v>0.84856347439126134</v>
      </c>
      <c r="L5" s="2">
        <v>2</v>
      </c>
      <c r="M5" s="8">
        <v>2.5466569999999999E-3</v>
      </c>
      <c r="O5">
        <f t="shared" ref="O5:O23" si="29">$C$3</f>
        <v>21322.678937258726</v>
      </c>
      <c r="P5">
        <f t="shared" ref="P5:P23" si="30">O5*$C$5</f>
        <v>1066.1339468629365</v>
      </c>
      <c r="Q5" s="5">
        <f t="shared" ref="Q5:Q23" si="31">$C$8</f>
        <v>25</v>
      </c>
      <c r="R5">
        <f t="shared" si="0"/>
        <v>1000000</v>
      </c>
      <c r="S5">
        <f t="shared" si="1"/>
        <v>21134.64778438495</v>
      </c>
      <c r="U5">
        <f t="shared" si="21"/>
        <v>2.5466569999999999E-3</v>
      </c>
      <c r="V5">
        <f t="shared" si="22"/>
        <v>0.01</v>
      </c>
      <c r="W5">
        <f t="shared" si="23"/>
        <v>0.98760248699999997</v>
      </c>
      <c r="X5">
        <f t="shared" si="24"/>
        <v>2.5150847867359588E-3</v>
      </c>
      <c r="Y5">
        <f t="shared" si="25"/>
        <v>9.8760248699999997E-3</v>
      </c>
      <c r="Z5">
        <f t="shared" si="26"/>
        <v>0.97521137734326402</v>
      </c>
      <c r="AB5">
        <f t="shared" si="27"/>
        <v>10857.801447808786</v>
      </c>
      <c r="AC5">
        <f t="shared" si="2"/>
        <v>20610.748975474809</v>
      </c>
      <c r="AE5">
        <f t="shared" si="3"/>
        <v>20794.119095052287</v>
      </c>
      <c r="AF5">
        <f t="shared" si="4"/>
        <v>-1039.7059547526146</v>
      </c>
      <c r="AG5">
        <f t="shared" si="5"/>
        <v>-24.3802844335816</v>
      </c>
      <c r="AH5">
        <f t="shared" si="6"/>
        <v>-2515.0847867359589</v>
      </c>
      <c r="AI5">
        <f t="shared" si="7"/>
        <v>17214.948069130132</v>
      </c>
      <c r="AJ5">
        <f t="shared" si="8"/>
        <v>-9752.9475276660232</v>
      </c>
      <c r="AK5">
        <f>H5*SUM(AB5, AE5:AF5)</f>
        <v>2619.4872023044409</v>
      </c>
      <c r="AL5">
        <f t="shared" si="9"/>
        <v>10081.48774376855</v>
      </c>
      <c r="AN5">
        <f t="shared" si="10"/>
        <v>17645.12994620324</v>
      </c>
      <c r="AO5">
        <f t="shared" si="11"/>
        <v>-882.25649731016222</v>
      </c>
      <c r="AP5">
        <f t="shared" si="12"/>
        <v>-20.688218865607187</v>
      </c>
      <c r="AQ5">
        <f t="shared" si="13"/>
        <v>-2134.2090850212699</v>
      </c>
      <c r="AR5">
        <f t="shared" si="14"/>
        <v>14607.976145006201</v>
      </c>
      <c r="AS5">
        <f t="shared" si="15"/>
        <v>-8275.9950396319437</v>
      </c>
      <c r="AT5">
        <f t="shared" si="16"/>
        <v>2222.8011615109012</v>
      </c>
      <c r="AU5">
        <f t="shared" si="17"/>
        <v>8554.7822668851586</v>
      </c>
      <c r="AW5">
        <v>2</v>
      </c>
      <c r="AX5">
        <f>(R5*SUMPRODUCT(K6:$K$23, X6:$X$23)-$AZ$3*SUMPRODUCT(K5:$K$22, W6:$W$23))/Z5</f>
        <v>21134.64778438495</v>
      </c>
    </row>
    <row r="6" spans="1:52" x14ac:dyDescent="0.25">
      <c r="A6" t="s">
        <v>16</v>
      </c>
      <c r="C6" s="2">
        <f>'T.26.04.E'!C6</f>
        <v>1000000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8.5570000000000007E-2</v>
      </c>
      <c r="I6" s="1">
        <f t="shared" si="19"/>
        <v>1.0855699999999999</v>
      </c>
      <c r="J6">
        <f t="shared" si="20"/>
        <v>0.92117505089492158</v>
      </c>
      <c r="K6">
        <f t="shared" si="28"/>
        <v>0.7816755017099416</v>
      </c>
      <c r="L6" s="2">
        <v>3</v>
      </c>
      <c r="M6" s="8">
        <v>3.8442260000000001E-3</v>
      </c>
      <c r="O6">
        <f t="shared" si="29"/>
        <v>21322.678937258726</v>
      </c>
      <c r="P6">
        <f t="shared" si="30"/>
        <v>1066.1339468629365</v>
      </c>
      <c r="Q6" s="5">
        <f t="shared" si="31"/>
        <v>25</v>
      </c>
      <c r="R6">
        <f t="shared" si="0"/>
        <v>1000000</v>
      </c>
      <c r="S6">
        <f t="shared" si="1"/>
        <v>29627.49107737088</v>
      </c>
      <c r="U6">
        <f t="shared" si="21"/>
        <v>3.8442260000000001E-3</v>
      </c>
      <c r="V6">
        <f t="shared" si="22"/>
        <v>0.01</v>
      </c>
      <c r="W6">
        <f t="shared" si="23"/>
        <v>0.97521137734326402</v>
      </c>
      <c r="X6">
        <f t="shared" si="24"/>
        <v>3.7489329322787867E-3</v>
      </c>
      <c r="Y6">
        <f t="shared" si="25"/>
        <v>9.7521137734326406E-3</v>
      </c>
      <c r="Z6">
        <f t="shared" si="26"/>
        <v>0.96171033063755262</v>
      </c>
      <c r="AB6">
        <f t="shared" si="27"/>
        <v>20610.748975474809</v>
      </c>
      <c r="AC6">
        <f t="shared" si="2"/>
        <v>28493.064239979489</v>
      </c>
      <c r="AE6">
        <f t="shared" si="3"/>
        <v>20506.240610829467</v>
      </c>
      <c r="AF6">
        <f t="shared" si="4"/>
        <v>-1025.3120305414736</v>
      </c>
      <c r="AG6">
        <f t="shared" si="5"/>
        <v>-24.042758265938815</v>
      </c>
      <c r="AH6">
        <f t="shared" si="6"/>
        <v>-3748.9329322787867</v>
      </c>
      <c r="AI6">
        <f t="shared" si="7"/>
        <v>15707.952889743266</v>
      </c>
      <c r="AJ6">
        <f t="shared" si="8"/>
        <v>-7882.3152645046794</v>
      </c>
      <c r="AK6">
        <f>H6*SUM(AB6, AE6:AF6)</f>
        <v>3430.6448484466237</v>
      </c>
      <c r="AL6">
        <f t="shared" si="9"/>
        <v>11256.282473685211</v>
      </c>
      <c r="AN6">
        <f t="shared" si="10"/>
        <v>16029.225917654903</v>
      </c>
      <c r="AO6">
        <f t="shared" si="11"/>
        <v>-801.46129588274539</v>
      </c>
      <c r="AP6">
        <f t="shared" si="12"/>
        <v>-18.793635130018568</v>
      </c>
      <c r="AQ6">
        <f t="shared" si="13"/>
        <v>-2930.4490307159431</v>
      </c>
      <c r="AR6">
        <f t="shared" si="14"/>
        <v>12278.521955926195</v>
      </c>
      <c r="AS6">
        <f t="shared" si="15"/>
        <v>-6161.4127390176263</v>
      </c>
      <c r="AT6">
        <f t="shared" si="16"/>
        <v>2681.6510330981409</v>
      </c>
      <c r="AU6">
        <f t="shared" si="17"/>
        <v>8798.7602500067096</v>
      </c>
      <c r="AW6">
        <v>3</v>
      </c>
      <c r="AX6">
        <f>(R6*SUMPRODUCT(K7:$K$23, X7:$X$23)-$AZ$3*SUMPRODUCT(K6:$K$22, W7:$W$23))/Z6</f>
        <v>29627.49107737088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8.5570000000000007E-2</v>
      </c>
      <c r="I7" s="1">
        <f t="shared" si="19"/>
        <v>1.0855699999999999</v>
      </c>
      <c r="J7">
        <f t="shared" si="20"/>
        <v>0.92117505089492158</v>
      </c>
      <c r="K7">
        <f t="shared" si="28"/>
        <v>0.72005997007096878</v>
      </c>
      <c r="L7" s="2">
        <v>4</v>
      </c>
      <c r="M7" s="8">
        <v>5.3300140000000001E-3</v>
      </c>
      <c r="O7">
        <f t="shared" si="29"/>
        <v>21322.678937258726</v>
      </c>
      <c r="P7">
        <f t="shared" si="30"/>
        <v>1066.1339468629365</v>
      </c>
      <c r="Q7" s="5">
        <f t="shared" si="31"/>
        <v>25</v>
      </c>
      <c r="R7">
        <f t="shared" si="0"/>
        <v>1000000</v>
      </c>
      <c r="S7">
        <f t="shared" si="1"/>
        <v>36563.71413890204</v>
      </c>
      <c r="U7">
        <f t="shared" si="21"/>
        <v>5.3300140000000001E-3</v>
      </c>
      <c r="V7">
        <f t="shared" si="22"/>
        <v>0.01</v>
      </c>
      <c r="W7">
        <f t="shared" si="23"/>
        <v>0.96171033063755262</v>
      </c>
      <c r="X7">
        <f t="shared" si="24"/>
        <v>5.1259295262427841E-3</v>
      </c>
      <c r="Y7">
        <f t="shared" si="25"/>
        <v>9.6171033063755258E-3</v>
      </c>
      <c r="Z7">
        <f t="shared" si="26"/>
        <v>0.94696729780493427</v>
      </c>
      <c r="AB7">
        <f t="shared" si="27"/>
        <v>28493.064239979489</v>
      </c>
      <c r="AC7">
        <f t="shared" si="2"/>
        <v>34624.641575828136</v>
      </c>
      <c r="AE7">
        <f t="shared" si="3"/>
        <v>20191.879655178083</v>
      </c>
      <c r="AF7">
        <f t="shared" si="4"/>
        <v>-1009.5939827589043</v>
      </c>
      <c r="AG7">
        <f t="shared" si="5"/>
        <v>-23.674182445123357</v>
      </c>
      <c r="AH7">
        <f t="shared" si="6"/>
        <v>-5125.929526242784</v>
      </c>
      <c r="AI7">
        <f t="shared" si="7"/>
        <v>14032.681963731273</v>
      </c>
      <c r="AJ7">
        <f t="shared" si="8"/>
        <v>-6131.5773358486476</v>
      </c>
      <c r="AK7">
        <f>H7*SUM(AB7, AE7:AF7)</f>
        <v>4079.5796920039543</v>
      </c>
      <c r="AL7">
        <f t="shared" si="9"/>
        <v>11980.684319886579</v>
      </c>
      <c r="AN7">
        <f t="shared" si="10"/>
        <v>14539.364260184135</v>
      </c>
      <c r="AO7">
        <f t="shared" si="11"/>
        <v>-726.96821300920681</v>
      </c>
      <c r="AP7">
        <f t="shared" si="12"/>
        <v>-17.046831102890177</v>
      </c>
      <c r="AQ7">
        <f t="shared" si="13"/>
        <v>-3690.9766612522744</v>
      </c>
      <c r="AR7">
        <f t="shared" si="14"/>
        <v>10104.372554819764</v>
      </c>
      <c r="AS7">
        <f t="shared" si="15"/>
        <v>-4415.1033929390078</v>
      </c>
      <c r="AT7">
        <f t="shared" si="16"/>
        <v>2937.5420309264991</v>
      </c>
      <c r="AU7">
        <f t="shared" si="17"/>
        <v>8626.8111928072558</v>
      </c>
      <c r="AW7">
        <v>4</v>
      </c>
      <c r="AX7">
        <f>(R7*SUMPRODUCT(K8:$K$23, X8:$X$23)-$AZ$3*SUMPRODUCT(K7:$K$22, W8:$W$23))/Z7</f>
        <v>36563.71413890204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8.5570000000000007E-2</v>
      </c>
      <c r="I8" s="1">
        <f t="shared" si="19"/>
        <v>1.0855699999999999</v>
      </c>
      <c r="J8">
        <f t="shared" si="20"/>
        <v>0.92117505089492158</v>
      </c>
      <c r="K8">
        <f t="shared" si="28"/>
        <v>0.66330127957752039</v>
      </c>
      <c r="L8" s="2">
        <v>5</v>
      </c>
      <c r="M8" s="8">
        <v>6.9004050000000001E-3</v>
      </c>
      <c r="O8">
        <f t="shared" si="29"/>
        <v>21322.678937258726</v>
      </c>
      <c r="P8">
        <f t="shared" si="30"/>
        <v>1066.1339468629365</v>
      </c>
      <c r="Q8" s="5">
        <f t="shared" si="31"/>
        <v>25</v>
      </c>
      <c r="R8">
        <f t="shared" si="0"/>
        <v>1000000</v>
      </c>
      <c r="S8">
        <f t="shared" si="1"/>
        <v>42106.830792711684</v>
      </c>
      <c r="U8">
        <f t="shared" si="21"/>
        <v>6.9004050000000001E-3</v>
      </c>
      <c r="V8">
        <f t="shared" si="22"/>
        <v>0.01</v>
      </c>
      <c r="W8">
        <f t="shared" si="23"/>
        <v>0.94696729780493427</v>
      </c>
      <c r="X8">
        <f t="shared" si="24"/>
        <v>6.5344578766096577E-3</v>
      </c>
      <c r="Y8">
        <f t="shared" si="25"/>
        <v>9.4696729780493431E-3</v>
      </c>
      <c r="Z8">
        <f t="shared" si="26"/>
        <v>0.93096316695027526</v>
      </c>
      <c r="AB8">
        <f t="shared" si="27"/>
        <v>34624.641575828136</v>
      </c>
      <c r="AC8">
        <f t="shared" si="2"/>
        <v>39199.908545022241</v>
      </c>
      <c r="AE8">
        <f t="shared" si="3"/>
        <v>19850.628711294314</v>
      </c>
      <c r="AF8">
        <f t="shared" si="4"/>
        <v>-992.53143556471582</v>
      </c>
      <c r="AG8">
        <f t="shared" si="5"/>
        <v>-23.274079173756881</v>
      </c>
      <c r="AH8">
        <f t="shared" si="6"/>
        <v>-6534.4578766096574</v>
      </c>
      <c r="AI8">
        <f t="shared" si="7"/>
        <v>12300.365319946184</v>
      </c>
      <c r="AJ8">
        <f t="shared" si="8"/>
        <v>-4575.2669691941046</v>
      </c>
      <c r="AK8">
        <f t="shared" ref="AK8:AK23" si="32">H8*SUM(AB8:AB8, AE8:AF8)</f>
        <v>4576.5179635277955</v>
      </c>
      <c r="AL8">
        <f t="shared" si="9"/>
        <v>12301.616314279876</v>
      </c>
      <c r="AN8">
        <f t="shared" si="10"/>
        <v>13166.947424619782</v>
      </c>
      <c r="AO8">
        <f t="shared" si="11"/>
        <v>-658.34737123098921</v>
      </c>
      <c r="AP8">
        <f t="shared" si="12"/>
        <v>-15.437726496941458</v>
      </c>
      <c r="AQ8">
        <f t="shared" si="13"/>
        <v>-4334.3142709005924</v>
      </c>
      <c r="AR8">
        <f t="shared" si="14"/>
        <v>8158.8480559912596</v>
      </c>
      <c r="AS8">
        <f t="shared" si="15"/>
        <v>-3034.7804350752131</v>
      </c>
      <c r="AT8">
        <f t="shared" si="16"/>
        <v>3035.6102212174947</v>
      </c>
      <c r="AU8">
        <f t="shared" si="17"/>
        <v>8159.6778421335421</v>
      </c>
      <c r="AW8">
        <v>5</v>
      </c>
      <c r="AX8">
        <f>(R8*SUMPRODUCT(K9:$K$23, X9:$X$23)-$AZ$3*SUMPRODUCT(K8:$K$22, W9:$W$23))/Z8</f>
        <v>42106.830792711684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8.5570000000000007E-2</v>
      </c>
      <c r="I9" s="1">
        <f t="shared" si="19"/>
        <v>1.0855699999999999</v>
      </c>
      <c r="J9">
        <f t="shared" si="20"/>
        <v>0.92117505089492158</v>
      </c>
      <c r="K9">
        <f t="shared" si="28"/>
        <v>0.61101658997348895</v>
      </c>
      <c r="L9" s="2">
        <v>6</v>
      </c>
      <c r="M9" s="8">
        <v>8.6257439999999994E-3</v>
      </c>
      <c r="O9">
        <f t="shared" si="29"/>
        <v>21322.678937258726</v>
      </c>
      <c r="P9">
        <f t="shared" si="30"/>
        <v>1066.1339468629365</v>
      </c>
      <c r="Q9" s="5">
        <f t="shared" si="31"/>
        <v>25</v>
      </c>
      <c r="R9">
        <f t="shared" si="0"/>
        <v>1000000</v>
      </c>
      <c r="S9">
        <f t="shared" si="1"/>
        <v>46366.88973758318</v>
      </c>
      <c r="U9">
        <f t="shared" si="21"/>
        <v>8.6257439999999994E-3</v>
      </c>
      <c r="V9">
        <f t="shared" si="22"/>
        <v>0.01</v>
      </c>
      <c r="W9">
        <f t="shared" si="23"/>
        <v>0.93096316695027526</v>
      </c>
      <c r="X9">
        <f t="shared" si="24"/>
        <v>8.0302499515423342E-3</v>
      </c>
      <c r="Y9">
        <f t="shared" si="25"/>
        <v>9.3096316695027524E-3</v>
      </c>
      <c r="Z9">
        <f t="shared" si="26"/>
        <v>0.91362328532923021</v>
      </c>
      <c r="AB9">
        <f t="shared" si="27"/>
        <v>39199.908545022241</v>
      </c>
      <c r="AC9">
        <f t="shared" si="2"/>
        <v>42361.870132548916</v>
      </c>
      <c r="AE9">
        <f t="shared" si="3"/>
        <v>19480.895982678696</v>
      </c>
      <c r="AF9">
        <f t="shared" si="4"/>
        <v>-974.04479913393493</v>
      </c>
      <c r="AG9">
        <f t="shared" si="5"/>
        <v>-22.840582133230754</v>
      </c>
      <c r="AH9">
        <f t="shared" si="6"/>
        <v>-8030.2499515423342</v>
      </c>
      <c r="AI9">
        <f t="shared" si="7"/>
        <v>10453.760649869197</v>
      </c>
      <c r="AJ9">
        <f t="shared" si="8"/>
        <v>-3161.9615875266754</v>
      </c>
      <c r="AK9">
        <f t="shared" si="32"/>
        <v>4937.9674299734788</v>
      </c>
      <c r="AL9">
        <f t="shared" si="9"/>
        <v>12229.766492316001</v>
      </c>
      <c r="AN9">
        <f t="shared" si="10"/>
        <v>11903.150632964576</v>
      </c>
      <c r="AO9">
        <f t="shared" si="11"/>
        <v>-595.15753164822888</v>
      </c>
      <c r="AP9">
        <f t="shared" si="12"/>
        <v>-13.955974608056053</v>
      </c>
      <c r="AQ9">
        <f t="shared" si="13"/>
        <v>-4906.615942026172</v>
      </c>
      <c r="AR9">
        <f t="shared" si="14"/>
        <v>6387.4211846821199</v>
      </c>
      <c r="AS9">
        <f t="shared" si="15"/>
        <v>-1932.0109868377087</v>
      </c>
      <c r="AT9">
        <f t="shared" si="16"/>
        <v>3017.1800204625483</v>
      </c>
      <c r="AU9">
        <f t="shared" si="17"/>
        <v>7472.5902183069602</v>
      </c>
      <c r="AW9">
        <v>6</v>
      </c>
      <c r="AX9">
        <f>(R9*SUMPRODUCT(K10:$K$23, X10:$X$23)-$AZ$3*SUMPRODUCT(K9:$K$22, W10:$W$23))/Z9</f>
        <v>46366.88973758318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8.5570000000000007E-2</v>
      </c>
      <c r="I10" s="1">
        <f t="shared" si="19"/>
        <v>1.0855699999999999</v>
      </c>
      <c r="J10">
        <f t="shared" si="20"/>
        <v>0.92117505089492158</v>
      </c>
      <c r="K10">
        <f t="shared" si="28"/>
        <v>0.56285323836647017</v>
      </c>
      <c r="L10" s="2">
        <v>7</v>
      </c>
      <c r="M10" s="8">
        <v>1.0476563E-2</v>
      </c>
      <c r="O10">
        <f t="shared" si="29"/>
        <v>21322.678937258726</v>
      </c>
      <c r="P10">
        <f t="shared" si="30"/>
        <v>1066.1339468629365</v>
      </c>
      <c r="Q10" s="5">
        <f t="shared" si="31"/>
        <v>25</v>
      </c>
      <c r="R10">
        <f t="shared" si="0"/>
        <v>1000000</v>
      </c>
      <c r="S10">
        <f t="shared" si="1"/>
        <v>49466.776666220721</v>
      </c>
      <c r="U10">
        <f t="shared" si="21"/>
        <v>1.0476563E-2</v>
      </c>
      <c r="V10">
        <f t="shared" si="22"/>
        <v>0.01</v>
      </c>
      <c r="W10">
        <f t="shared" si="23"/>
        <v>0.91362328532923021</v>
      </c>
      <c r="X10">
        <f t="shared" si="24"/>
        <v>9.5716319070186552E-3</v>
      </c>
      <c r="Y10">
        <f t="shared" si="25"/>
        <v>9.1362328532923025E-3</v>
      </c>
      <c r="Z10">
        <f t="shared" si="26"/>
        <v>0.89491542056891915</v>
      </c>
      <c r="AB10">
        <f t="shared" si="27"/>
        <v>42361.870132548916</v>
      </c>
      <c r="AC10">
        <f t="shared" si="2"/>
        <v>44268.581244439716</v>
      </c>
      <c r="AE10">
        <f t="shared" si="3"/>
        <v>19081.994188792927</v>
      </c>
      <c r="AF10">
        <f t="shared" si="4"/>
        <v>-954.09970943964652</v>
      </c>
      <c r="AG10">
        <f t="shared" si="5"/>
        <v>-22.372885514222979</v>
      </c>
      <c r="AH10">
        <f t="shared" si="6"/>
        <v>-9571.6319070186546</v>
      </c>
      <c r="AI10">
        <f t="shared" si="7"/>
        <v>8533.8896868204029</v>
      </c>
      <c r="AJ10">
        <f t="shared" si="8"/>
        <v>-1906.7111118907997</v>
      </c>
      <c r="AK10">
        <f t="shared" si="32"/>
        <v>5176.1091578404712</v>
      </c>
      <c r="AL10">
        <f t="shared" si="9"/>
        <v>11803.287732770073</v>
      </c>
      <c r="AN10">
        <f t="shared" si="10"/>
        <v>10740.362223652264</v>
      </c>
      <c r="AO10">
        <f t="shared" si="11"/>
        <v>-537.01811118261332</v>
      </c>
      <c r="AP10">
        <f t="shared" si="12"/>
        <v>-12.592651063282695</v>
      </c>
      <c r="AQ10">
        <f t="shared" si="13"/>
        <v>-5387.4240153172823</v>
      </c>
      <c r="AR10">
        <f t="shared" si="14"/>
        <v>4803.3274460890852</v>
      </c>
      <c r="AS10">
        <f t="shared" si="15"/>
        <v>-1073.1985239570697</v>
      </c>
      <c r="AT10">
        <f t="shared" si="16"/>
        <v>2913.3898016288517</v>
      </c>
      <c r="AU10">
        <f t="shared" si="17"/>
        <v>6643.518723760867</v>
      </c>
      <c r="AW10">
        <v>7</v>
      </c>
      <c r="AX10">
        <f>(R10*SUMPRODUCT(K11:$K$23, X11:$X$23)-$AZ$3*SUMPRODUCT(K10:$K$22, W11:$W$23))/Z10</f>
        <v>49466.776666220721</v>
      </c>
    </row>
    <row r="11" spans="1:52" x14ac:dyDescent="0.25">
      <c r="A11" t="s">
        <v>33</v>
      </c>
      <c r="C11" s="24">
        <f>AU25</f>
        <v>41479.70024826935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8.5570000000000007E-2</v>
      </c>
      <c r="I11" s="1">
        <f t="shared" si="19"/>
        <v>1.0855699999999999</v>
      </c>
      <c r="J11">
        <f t="shared" si="20"/>
        <v>0.92117505089492158</v>
      </c>
      <c r="K11">
        <f t="shared" si="28"/>
        <v>0.51848636049860453</v>
      </c>
      <c r="L11" s="2">
        <v>8</v>
      </c>
      <c r="M11" s="8">
        <v>1.2607808E-2</v>
      </c>
      <c r="O11">
        <f t="shared" si="29"/>
        <v>21322.678937258726</v>
      </c>
      <c r="P11">
        <f t="shared" si="30"/>
        <v>1066.1339468629365</v>
      </c>
      <c r="Q11" s="5">
        <f t="shared" si="31"/>
        <v>25</v>
      </c>
      <c r="R11">
        <f t="shared" si="0"/>
        <v>1000000</v>
      </c>
      <c r="S11">
        <f t="shared" si="1"/>
        <v>51447.338223153063</v>
      </c>
      <c r="U11">
        <f t="shared" si="21"/>
        <v>1.2607808E-2</v>
      </c>
      <c r="V11">
        <f t="shared" si="22"/>
        <v>0.01</v>
      </c>
      <c r="W11">
        <f t="shared" si="23"/>
        <v>0.89491542056891915</v>
      </c>
      <c r="X11">
        <f t="shared" si="24"/>
        <v>1.1282921798772183E-2</v>
      </c>
      <c r="Y11">
        <f t="shared" si="25"/>
        <v>8.9491542056891922E-3</v>
      </c>
      <c r="Z11">
        <f t="shared" si="26"/>
        <v>0.87468334456445773</v>
      </c>
      <c r="AB11">
        <f t="shared" si="27"/>
        <v>44268.581244439716</v>
      </c>
      <c r="AC11">
        <f t="shared" si="2"/>
        <v>45000.129865966388</v>
      </c>
      <c r="AE11">
        <f t="shared" si="3"/>
        <v>18650.592127915581</v>
      </c>
      <c r="AF11">
        <f t="shared" si="4"/>
        <v>-932.52960639577907</v>
      </c>
      <c r="AG11">
        <f t="shared" si="5"/>
        <v>-21.867083614111444</v>
      </c>
      <c r="AH11">
        <f t="shared" si="6"/>
        <v>-11282.921798772184</v>
      </c>
      <c r="AI11">
        <f t="shared" si="7"/>
        <v>6413.2736391335075</v>
      </c>
      <c r="AJ11">
        <f t="shared" si="8"/>
        <v>-731.54862152667192</v>
      </c>
      <c r="AK11">
        <f t="shared" si="32"/>
        <v>5304.1971070531563</v>
      </c>
      <c r="AL11">
        <f t="shared" si="9"/>
        <v>10985.922124659992</v>
      </c>
      <c r="AN11">
        <f t="shared" si="10"/>
        <v>9670.0776335468745</v>
      </c>
      <c r="AO11">
        <f t="shared" si="11"/>
        <v>-483.50388167734371</v>
      </c>
      <c r="AP11">
        <f t="shared" si="12"/>
        <v>-11.337784597799313</v>
      </c>
      <c r="AQ11">
        <f t="shared" si="13"/>
        <v>-5850.0410592357584</v>
      </c>
      <c r="AR11">
        <f t="shared" si="14"/>
        <v>3325.1949080359732</v>
      </c>
      <c r="AS11">
        <f t="shared" si="15"/>
        <v>-379.2979823031352</v>
      </c>
      <c r="AT11">
        <f t="shared" si="16"/>
        <v>2750.1538534032179</v>
      </c>
      <c r="AU11">
        <f t="shared" si="17"/>
        <v>5696.050779136056</v>
      </c>
      <c r="AW11">
        <v>8</v>
      </c>
      <c r="AX11">
        <f>(R11*SUMPRODUCT(K12:$K$23, X12:$X$23)-$AZ$3*SUMPRODUCT(K11:$K$22, W12:$W$23))/Z11</f>
        <v>51447.338223153063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8.5570000000000007E-2</v>
      </c>
      <c r="I12" s="1">
        <f t="shared" si="19"/>
        <v>1.0855699999999999</v>
      </c>
      <c r="J12">
        <f t="shared" si="20"/>
        <v>0.92117505089492158</v>
      </c>
      <c r="K12">
        <f t="shared" si="28"/>
        <v>0.47761669952062469</v>
      </c>
      <c r="L12" s="2">
        <v>9</v>
      </c>
      <c r="M12" s="8">
        <v>1.5033739000000001E-2</v>
      </c>
      <c r="O12">
        <f t="shared" si="29"/>
        <v>21322.678937258726</v>
      </c>
      <c r="P12">
        <f t="shared" si="30"/>
        <v>1066.1339468629365</v>
      </c>
      <c r="Q12" s="5">
        <f t="shared" si="31"/>
        <v>25</v>
      </c>
      <c r="R12">
        <f t="shared" si="0"/>
        <v>1000000</v>
      </c>
      <c r="S12">
        <f t="shared" si="1"/>
        <v>52352.260446402521</v>
      </c>
      <c r="U12">
        <f t="shared" si="21"/>
        <v>1.5033739000000001E-2</v>
      </c>
      <c r="V12">
        <f t="shared" si="22"/>
        <v>0.01</v>
      </c>
      <c r="W12">
        <f t="shared" si="23"/>
        <v>0.87468334456445773</v>
      </c>
      <c r="X12">
        <f t="shared" si="24"/>
        <v>1.3149761109829126E-2</v>
      </c>
      <c r="Y12">
        <f t="shared" si="25"/>
        <v>8.7468334456445775E-3</v>
      </c>
      <c r="Z12">
        <f t="shared" si="26"/>
        <v>0.85278675000898407</v>
      </c>
      <c r="AB12">
        <f t="shared" si="27"/>
        <v>45000.129865966388</v>
      </c>
      <c r="AC12">
        <f t="shared" si="2"/>
        <v>44645.314041711492</v>
      </c>
      <c r="AE12">
        <f t="shared" si="3"/>
        <v>18183.698072389889</v>
      </c>
      <c r="AF12">
        <f t="shared" si="4"/>
        <v>-909.18490361949455</v>
      </c>
      <c r="AG12">
        <f t="shared" si="5"/>
        <v>-21.319668750224601</v>
      </c>
      <c r="AH12">
        <f t="shared" si="6"/>
        <v>-13149.761109829125</v>
      </c>
      <c r="AI12">
        <f t="shared" si="7"/>
        <v>4103.4323901910448</v>
      </c>
      <c r="AJ12">
        <f t="shared" si="8"/>
        <v>354.81582425489614</v>
      </c>
      <c r="AK12">
        <f t="shared" si="32"/>
        <v>5328.8412044824263</v>
      </c>
      <c r="AL12">
        <f t="shared" si="9"/>
        <v>9787.0894189283681</v>
      </c>
      <c r="AN12">
        <f t="shared" si="10"/>
        <v>8684.8378584144029</v>
      </c>
      <c r="AO12">
        <f t="shared" si="11"/>
        <v>-434.24189292072026</v>
      </c>
      <c r="AP12">
        <f t="shared" si="12"/>
        <v>-10.182629823355276</v>
      </c>
      <c r="AQ12">
        <f t="shared" si="13"/>
        <v>-6280.5455007612536</v>
      </c>
      <c r="AR12">
        <f t="shared" si="14"/>
        <v>1959.8678349090749</v>
      </c>
      <c r="AS12">
        <f t="shared" si="15"/>
        <v>169.46596291831349</v>
      </c>
      <c r="AT12">
        <f t="shared" si="16"/>
        <v>2545.1435483544069</v>
      </c>
      <c r="AU12">
        <f t="shared" si="17"/>
        <v>4674.4773461817958</v>
      </c>
      <c r="AW12">
        <v>9</v>
      </c>
      <c r="AX12">
        <f>(R12*SUMPRODUCT(K13:$K$23, X13:$X$23)-$AZ$3*SUMPRODUCT(K12:$K$22, W13:$W$23))/Z12</f>
        <v>52352.260446402521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8.5570000000000007E-2</v>
      </c>
      <c r="I13" s="1">
        <f t="shared" si="19"/>
        <v>1.0855699999999999</v>
      </c>
      <c r="J13">
        <f t="shared" si="20"/>
        <v>0.92117505089492158</v>
      </c>
      <c r="K13">
        <f t="shared" si="28"/>
        <v>0.43996858748917589</v>
      </c>
      <c r="L13" s="2">
        <v>10</v>
      </c>
      <c r="M13" s="8">
        <v>1.7719183999999999E-2</v>
      </c>
      <c r="O13">
        <f t="shared" si="29"/>
        <v>21322.678937258726</v>
      </c>
      <c r="P13">
        <f t="shared" si="30"/>
        <v>1066.1339468629365</v>
      </c>
      <c r="Q13" s="5">
        <f t="shared" si="31"/>
        <v>25</v>
      </c>
      <c r="R13">
        <f t="shared" si="0"/>
        <v>1000000</v>
      </c>
      <c r="S13">
        <f t="shared" si="1"/>
        <v>52245.270043578996</v>
      </c>
      <c r="U13">
        <f t="shared" si="21"/>
        <v>1.7719183999999999E-2</v>
      </c>
      <c r="V13">
        <f t="shared" si="22"/>
        <v>0.01</v>
      </c>
      <c r="W13">
        <f t="shared" si="23"/>
        <v>0.85278675000898407</v>
      </c>
      <c r="X13">
        <f t="shared" si="24"/>
        <v>1.511068533617119E-2</v>
      </c>
      <c r="Y13">
        <f t="shared" si="25"/>
        <v>8.5278675000898408E-3</v>
      </c>
      <c r="Z13">
        <f t="shared" si="26"/>
        <v>0.82914819717272303</v>
      </c>
      <c r="AB13">
        <f t="shared" si="27"/>
        <v>44645.314041711492</v>
      </c>
      <c r="AC13">
        <f t="shared" si="2"/>
        <v>43319.071467435599</v>
      </c>
      <c r="AE13">
        <f t="shared" si="3"/>
        <v>17679.660799720867</v>
      </c>
      <c r="AF13">
        <f t="shared" si="4"/>
        <v>-883.98303998604342</v>
      </c>
      <c r="AG13">
        <f t="shared" si="5"/>
        <v>-20.728704929318077</v>
      </c>
      <c r="AH13">
        <f t="shared" si="6"/>
        <v>-15110.685336171191</v>
      </c>
      <c r="AI13">
        <f t="shared" si="7"/>
        <v>1664.2637186343127</v>
      </c>
      <c r="AJ13">
        <f t="shared" si="8"/>
        <v>1326.2425742758933</v>
      </c>
      <c r="AK13">
        <f t="shared" si="32"/>
        <v>5257.5056684497613</v>
      </c>
      <c r="AL13">
        <f t="shared" si="9"/>
        <v>8248.0119613599672</v>
      </c>
      <c r="AN13">
        <f t="shared" si="10"/>
        <v>7778.4953893409438</v>
      </c>
      <c r="AO13">
        <f t="shared" si="11"/>
        <v>-388.92476946704721</v>
      </c>
      <c r="AP13">
        <f t="shared" si="12"/>
        <v>-9.1199790282319917</v>
      </c>
      <c r="AQ13">
        <f t="shared" si="13"/>
        <v>-6648.2268833486414</v>
      </c>
      <c r="AR13">
        <f t="shared" si="14"/>
        <v>732.22375749702178</v>
      </c>
      <c r="AS13">
        <f t="shared" si="15"/>
        <v>583.50507207217322</v>
      </c>
      <c r="AT13">
        <f t="shared" si="16"/>
        <v>2313.1373426641771</v>
      </c>
      <c r="AU13">
        <f t="shared" si="17"/>
        <v>3628.8661722333718</v>
      </c>
      <c r="AW13">
        <v>10</v>
      </c>
      <c r="AX13">
        <f>(R13*SUMPRODUCT(K14:$K$23, X14:$X$23)-$AZ$3*SUMPRODUCT(K13:$K$22, W14:$W$23))/Z13</f>
        <v>52245.270043578996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0.40528808597250837</v>
      </c>
      <c r="L14" s="2">
        <v>11</v>
      </c>
      <c r="M14" s="8">
        <v>2.0768709E-2</v>
      </c>
      <c r="O14">
        <f t="shared" si="29"/>
        <v>21322.678937258726</v>
      </c>
      <c r="P14">
        <f t="shared" si="30"/>
        <v>1066.1339468629365</v>
      </c>
      <c r="Q14" s="5">
        <f t="shared" si="31"/>
        <v>25</v>
      </c>
      <c r="R14">
        <f t="shared" si="0"/>
        <v>1000000</v>
      </c>
      <c r="S14">
        <f t="shared" si="1"/>
        <v>51150.571804995052</v>
      </c>
      <c r="U14">
        <f t="shared" si="21"/>
        <v>2.0768709E-2</v>
      </c>
      <c r="V14">
        <f t="shared" si="22"/>
        <v>0.01</v>
      </c>
      <c r="W14">
        <f t="shared" si="23"/>
        <v>0.82914819717272303</v>
      </c>
      <c r="X14">
        <f t="shared" si="24"/>
        <v>1.7220337624954906E-2</v>
      </c>
      <c r="Y14">
        <f t="shared" si="25"/>
        <v>8.2914819717272298E-3</v>
      </c>
      <c r="Z14">
        <f t="shared" si="26"/>
        <v>0.80363637757604089</v>
      </c>
      <c r="AB14">
        <f t="shared" si="27"/>
        <v>43319.071467435599</v>
      </c>
      <c r="AC14">
        <f t="shared" si="2"/>
        <v>41106.460236309395</v>
      </c>
      <c r="AE14">
        <f t="shared" si="3"/>
        <v>17135.680461355547</v>
      </c>
      <c r="AF14">
        <f t="shared" si="4"/>
        <v>-856.78402306777753</v>
      </c>
      <c r="AG14">
        <f t="shared" si="5"/>
        <v>-20.090909439401024</v>
      </c>
      <c r="AH14">
        <f t="shared" si="6"/>
        <v>-17220.337624954907</v>
      </c>
      <c r="AI14">
        <f t="shared" si="7"/>
        <v>-961.53209610653903</v>
      </c>
      <c r="AJ14">
        <f t="shared" si="8"/>
        <v>2212.6112311262041</v>
      </c>
      <c r="AK14">
        <f t="shared" si="32"/>
        <v>5099.7981136927492</v>
      </c>
      <c r="AL14">
        <f t="shared" si="9"/>
        <v>6350.8772487124143</v>
      </c>
      <c r="AN14">
        <f t="shared" si="10"/>
        <v>6944.8871360192989</v>
      </c>
      <c r="AO14">
        <f t="shared" si="11"/>
        <v>-347.24435680096502</v>
      </c>
      <c r="AP14">
        <f t="shared" si="12"/>
        <v>-8.1426062321418424</v>
      </c>
      <c r="AQ14">
        <f t="shared" si="13"/>
        <v>-6979.1976758183455</v>
      </c>
      <c r="AR14">
        <f t="shared" si="14"/>
        <v>-389.69750283215319</v>
      </c>
      <c r="AS14">
        <f t="shared" si="15"/>
        <v>896.74497086441454</v>
      </c>
      <c r="AT14">
        <f t="shared" si="16"/>
        <v>2066.8874163447431</v>
      </c>
      <c r="AU14">
        <f t="shared" si="17"/>
        <v>2573.9348843770044</v>
      </c>
      <c r="AW14">
        <v>11</v>
      </c>
      <c r="AX14">
        <f>(R14*SUMPRODUCT(K15:$K$23, X15:$X$23)-$AZ$3*SUMPRODUCT(K14:$K$22, W15:$W$23))/Z14</f>
        <v>51150.571804995052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0.37334127322283073</v>
      </c>
      <c r="L15" s="2">
        <v>12</v>
      </c>
      <c r="M15" s="8">
        <v>2.4225090000000001E-2</v>
      </c>
      <c r="O15">
        <f t="shared" si="29"/>
        <v>21322.678937258726</v>
      </c>
      <c r="P15">
        <f t="shared" si="30"/>
        <v>1066.1339468629365</v>
      </c>
      <c r="Q15" s="5">
        <f t="shared" si="31"/>
        <v>25</v>
      </c>
      <c r="R15">
        <f t="shared" si="0"/>
        <v>1000000</v>
      </c>
      <c r="S15">
        <f t="shared" si="1"/>
        <v>49081.803111966998</v>
      </c>
      <c r="U15">
        <f t="shared" si="21"/>
        <v>2.4225090000000001E-2</v>
      </c>
      <c r="V15">
        <f t="shared" si="22"/>
        <v>0.01</v>
      </c>
      <c r="W15">
        <f t="shared" si="23"/>
        <v>0.80363637757604089</v>
      </c>
      <c r="X15">
        <f t="shared" si="24"/>
        <v>1.9468163574053572E-2</v>
      </c>
      <c r="Y15">
        <f t="shared" si="25"/>
        <v>8.0363637757604085E-3</v>
      </c>
      <c r="Z15">
        <f t="shared" si="26"/>
        <v>0.77613185022622688</v>
      </c>
      <c r="AB15">
        <f t="shared" si="27"/>
        <v>41106.460236309395</v>
      </c>
      <c r="AC15">
        <f t="shared" si="2"/>
        <v>38093.950661730327</v>
      </c>
      <c r="AE15">
        <f t="shared" si="3"/>
        <v>16549.210255354414</v>
      </c>
      <c r="AF15">
        <f t="shared" si="4"/>
        <v>-827.46051276772073</v>
      </c>
      <c r="AG15">
        <f t="shared" si="5"/>
        <v>-19.403296255655672</v>
      </c>
      <c r="AH15">
        <f t="shared" si="6"/>
        <v>-19468.163574053571</v>
      </c>
      <c r="AI15">
        <f t="shared" si="7"/>
        <v>-3765.8171277225338</v>
      </c>
      <c r="AJ15">
        <f t="shared" si="8"/>
        <v>3012.5095745790677</v>
      </c>
      <c r="AK15">
        <f t="shared" si="32"/>
        <v>4862.7899278941386</v>
      </c>
      <c r="AL15">
        <f t="shared" si="9"/>
        <v>4109.4823747506725</v>
      </c>
      <c r="AN15">
        <f t="shared" si="10"/>
        <v>6178.5032275663443</v>
      </c>
      <c r="AO15">
        <f t="shared" si="11"/>
        <v>-308.92516137831723</v>
      </c>
      <c r="AP15">
        <f t="shared" si="12"/>
        <v>-7.2440513288062727</v>
      </c>
      <c r="AQ15">
        <f t="shared" si="13"/>
        <v>-7268.268976047495</v>
      </c>
      <c r="AR15">
        <f t="shared" si="14"/>
        <v>-1405.9349611882742</v>
      </c>
      <c r="AS15">
        <f t="shared" si="15"/>
        <v>1124.6941601693172</v>
      </c>
      <c r="AT15">
        <f t="shared" si="16"/>
        <v>1815.4801830951549</v>
      </c>
      <c r="AU15">
        <f t="shared" si="17"/>
        <v>1534.2393820761981</v>
      </c>
      <c r="AW15">
        <v>12</v>
      </c>
      <c r="AX15">
        <f>(R15*SUMPRODUCT(K16:$K$23, X16:$X$23)-$AZ$3*SUMPRODUCT(K15:$K$22, W16:$W$23))/Z15</f>
        <v>49081.803111966998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0.3439126663622159</v>
      </c>
      <c r="L16" s="2">
        <v>13</v>
      </c>
      <c r="M16" s="8">
        <v>2.7828815E-2</v>
      </c>
      <c r="O16">
        <f t="shared" si="29"/>
        <v>21322.678937258726</v>
      </c>
      <c r="P16">
        <f t="shared" si="30"/>
        <v>1066.1339468629365</v>
      </c>
      <c r="Q16" s="5">
        <f t="shared" si="31"/>
        <v>25</v>
      </c>
      <c r="R16">
        <f t="shared" si="0"/>
        <v>1000000</v>
      </c>
      <c r="S16">
        <f t="shared" si="1"/>
        <v>46134.536495197455</v>
      </c>
      <c r="U16">
        <f t="shared" si="21"/>
        <v>2.7828815E-2</v>
      </c>
      <c r="V16">
        <f t="shared" si="22"/>
        <v>0.01</v>
      </c>
      <c r="W16">
        <f t="shared" si="23"/>
        <v>0.77613185022622688</v>
      </c>
      <c r="X16">
        <f t="shared" si="24"/>
        <v>2.1598829675553377E-2</v>
      </c>
      <c r="Y16">
        <f t="shared" si="25"/>
        <v>7.7613185022622688E-3</v>
      </c>
      <c r="Z16">
        <f t="shared" si="26"/>
        <v>0.74677170204841126</v>
      </c>
      <c r="AB16">
        <f t="shared" si="27"/>
        <v>38093.950661730327</v>
      </c>
      <c r="AC16">
        <f t="shared" si="2"/>
        <v>34451.966341733147</v>
      </c>
      <c r="AE16">
        <f t="shared" si="3"/>
        <v>15923.173242208508</v>
      </c>
      <c r="AF16">
        <f t="shared" si="4"/>
        <v>-796.15866211042555</v>
      </c>
      <c r="AG16">
        <f t="shared" si="5"/>
        <v>-18.669292551210283</v>
      </c>
      <c r="AH16">
        <f t="shared" si="6"/>
        <v>-21598.829675553377</v>
      </c>
      <c r="AI16">
        <f t="shared" si="7"/>
        <v>-6490.4843880065055</v>
      </c>
      <c r="AJ16">
        <f t="shared" si="8"/>
        <v>3641.9843199971801</v>
      </c>
      <c r="AK16">
        <f t="shared" si="32"/>
        <v>4554.1179957432569</v>
      </c>
      <c r="AL16">
        <f t="shared" si="9"/>
        <v>1705.6179277339315</v>
      </c>
      <c r="AN16">
        <f t="shared" si="10"/>
        <v>5476.1809666754179</v>
      </c>
      <c r="AO16">
        <f t="shared" si="11"/>
        <v>-273.80904833377099</v>
      </c>
      <c r="AP16">
        <f t="shared" si="12"/>
        <v>-6.4206061803829844</v>
      </c>
      <c r="AQ16">
        <f t="shared" si="13"/>
        <v>-7428.1111040229171</v>
      </c>
      <c r="AR16">
        <f t="shared" si="14"/>
        <v>-2232.1597918616526</v>
      </c>
      <c r="AS16">
        <f t="shared" si="15"/>
        <v>1252.524538339612</v>
      </c>
      <c r="AT16">
        <f t="shared" si="16"/>
        <v>1566.2188628442141</v>
      </c>
      <c r="AU16">
        <f t="shared" si="17"/>
        <v>586.58360932217363</v>
      </c>
      <c r="AW16">
        <v>13</v>
      </c>
      <c r="AX16">
        <f>(R16*SUMPRODUCT(K17:$K$23, X17:$X$23)-$AZ$3*SUMPRODUCT(K16:$K$22, W17:$W$23))/Z16</f>
        <v>46134.536495197455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0.31680376793962239</v>
      </c>
      <c r="L17" s="2">
        <v>14</v>
      </c>
      <c r="M17" s="8">
        <v>3.1684449000000003E-2</v>
      </c>
      <c r="O17">
        <f t="shared" si="29"/>
        <v>21322.678937258726</v>
      </c>
      <c r="P17">
        <f t="shared" si="30"/>
        <v>1066.1339468629365</v>
      </c>
      <c r="Q17" s="5">
        <f t="shared" si="31"/>
        <v>25</v>
      </c>
      <c r="R17">
        <f t="shared" si="0"/>
        <v>1000000</v>
      </c>
      <c r="S17">
        <f t="shared" si="1"/>
        <v>42356.048822730969</v>
      </c>
      <c r="U17">
        <f t="shared" si="21"/>
        <v>3.1684449000000003E-2</v>
      </c>
      <c r="V17">
        <f t="shared" si="22"/>
        <v>0.01</v>
      </c>
      <c r="W17">
        <f t="shared" si="23"/>
        <v>0.74677170204841126</v>
      </c>
      <c r="X17">
        <f t="shared" si="24"/>
        <v>2.3661049908196084E-2</v>
      </c>
      <c r="Y17">
        <f t="shared" si="25"/>
        <v>7.4677170204841131E-3</v>
      </c>
      <c r="Z17">
        <f t="shared" si="26"/>
        <v>0.71564293511973109</v>
      </c>
      <c r="AB17">
        <f t="shared" si="27"/>
        <v>34451.966341733147</v>
      </c>
      <c r="AC17">
        <f t="shared" si="2"/>
        <v>30311.80709957382</v>
      </c>
      <c r="AE17">
        <f t="shared" si="3"/>
        <v>15259.424539275504</v>
      </c>
      <c r="AF17">
        <f t="shared" si="4"/>
        <v>-762.97122696377528</v>
      </c>
      <c r="AG17">
        <f t="shared" si="5"/>
        <v>-17.891073377993276</v>
      </c>
      <c r="AH17">
        <f t="shared" si="6"/>
        <v>-23661.049908196084</v>
      </c>
      <c r="AI17">
        <f t="shared" si="7"/>
        <v>-9182.4876692623493</v>
      </c>
      <c r="AJ17">
        <f t="shared" si="8"/>
        <v>4140.1592421593268</v>
      </c>
      <c r="AK17">
        <f t="shared" si="32"/>
        <v>4188.5162697966207</v>
      </c>
      <c r="AL17">
        <f t="shared" si="9"/>
        <v>-853.81215730640179</v>
      </c>
      <c r="AN17">
        <f t="shared" si="10"/>
        <v>4834.2431906328156</v>
      </c>
      <c r="AO17">
        <f t="shared" si="11"/>
        <v>-241.71215953164082</v>
      </c>
      <c r="AP17">
        <f t="shared" si="12"/>
        <v>-5.6679594586325379</v>
      </c>
      <c r="AQ17">
        <f t="shared" si="13"/>
        <v>-7495.9097643239757</v>
      </c>
      <c r="AR17">
        <f t="shared" si="14"/>
        <v>-2909.0466926814333</v>
      </c>
      <c r="AS17">
        <f t="shared" si="15"/>
        <v>1311.6180477861262</v>
      </c>
      <c r="AT17">
        <f t="shared" si="16"/>
        <v>1326.9377363479814</v>
      </c>
      <c r="AU17">
        <f t="shared" si="17"/>
        <v>-270.49090854732566</v>
      </c>
      <c r="AW17">
        <v>14</v>
      </c>
      <c r="AX17">
        <f>(R17*SUMPRODUCT(K18:$K$23, X18:$X$23)-$AZ$3*SUMPRODUCT(K17:$K$22, W18:$W$23))/Z17</f>
        <v>42356.048822730969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0.2918317270554846</v>
      </c>
      <c r="L18" s="2">
        <v>15</v>
      </c>
      <c r="M18" s="8">
        <v>3.5933631000000001E-2</v>
      </c>
      <c r="O18">
        <f t="shared" si="29"/>
        <v>21322.678937258726</v>
      </c>
      <c r="P18">
        <f t="shared" si="30"/>
        <v>1066.1339468629365</v>
      </c>
      <c r="Q18" s="5">
        <f t="shared" si="31"/>
        <v>25</v>
      </c>
      <c r="R18">
        <f t="shared" si="0"/>
        <v>1000000</v>
      </c>
      <c r="S18">
        <f t="shared" si="1"/>
        <v>37742.592306238774</v>
      </c>
      <c r="U18">
        <f t="shared" si="21"/>
        <v>3.5933631000000001E-2</v>
      </c>
      <c r="V18">
        <f t="shared" si="22"/>
        <v>0.01</v>
      </c>
      <c r="W18">
        <f t="shared" si="23"/>
        <v>0.71564293511973109</v>
      </c>
      <c r="X18">
        <f t="shared" si="24"/>
        <v>2.5715649158349358E-2</v>
      </c>
      <c r="Y18">
        <f t="shared" si="25"/>
        <v>7.1564293511973114E-3</v>
      </c>
      <c r="Z18">
        <f t="shared" si="26"/>
        <v>0.68277085661018444</v>
      </c>
      <c r="AB18">
        <f t="shared" si="27"/>
        <v>30311.80709957382</v>
      </c>
      <c r="AC18">
        <f t="shared" si="2"/>
        <v>25769.542079619605</v>
      </c>
      <c r="AE18">
        <f t="shared" si="3"/>
        <v>14558.503763216078</v>
      </c>
      <c r="AF18">
        <f t="shared" si="4"/>
        <v>-727.92518816080394</v>
      </c>
      <c r="AG18">
        <f t="shared" si="5"/>
        <v>-17.069271415254612</v>
      </c>
      <c r="AH18">
        <f t="shared" si="6"/>
        <v>-25715.649158349359</v>
      </c>
      <c r="AI18">
        <f t="shared" si="7"/>
        <v>-11902.139854709338</v>
      </c>
      <c r="AJ18">
        <f t="shared" si="8"/>
        <v>4542.2650199542149</v>
      </c>
      <c r="AK18">
        <f t="shared" si="32"/>
        <v>3777.2639421780118</v>
      </c>
      <c r="AL18">
        <f t="shared" si="9"/>
        <v>-3582.6108925771109</v>
      </c>
      <c r="AN18">
        <f t="shared" si="10"/>
        <v>4248.63329656312</v>
      </c>
      <c r="AO18">
        <f t="shared" si="11"/>
        <v>-212.43166482815602</v>
      </c>
      <c r="AP18">
        <f t="shared" si="12"/>
        <v>-4.9813549566925692</v>
      </c>
      <c r="AQ18">
        <f t="shared" si="13"/>
        <v>-7504.6423062340127</v>
      </c>
      <c r="AR18">
        <f t="shared" si="14"/>
        <v>-3473.4220294557408</v>
      </c>
      <c r="AS18">
        <f t="shared" si="15"/>
        <v>1325.5770455169538</v>
      </c>
      <c r="AT18">
        <f t="shared" si="16"/>
        <v>1102.3254597902173</v>
      </c>
      <c r="AU18">
        <f t="shared" si="17"/>
        <v>-1045.5195241485694</v>
      </c>
      <c r="AW18">
        <v>15</v>
      </c>
      <c r="AX18">
        <f>(R18*SUMPRODUCT(K19:$K$23, X19:$X$23)-$AZ$3*SUMPRODUCT(K18:$K$22, W19:$W$23))/Z18</f>
        <v>37742.592306238774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0.26882810602308888</v>
      </c>
      <c r="L19" s="2">
        <v>16</v>
      </c>
      <c r="M19" s="8">
        <v>4.1016489000000003E-2</v>
      </c>
      <c r="O19">
        <f t="shared" si="29"/>
        <v>21322.678937258726</v>
      </c>
      <c r="P19">
        <f t="shared" si="30"/>
        <v>1066.1339468629365</v>
      </c>
      <c r="Q19" s="5">
        <f t="shared" si="31"/>
        <v>25</v>
      </c>
      <c r="R19">
        <f t="shared" si="0"/>
        <v>1000000</v>
      </c>
      <c r="S19">
        <f t="shared" si="1"/>
        <v>32170.608578832551</v>
      </c>
      <c r="U19">
        <f t="shared" si="21"/>
        <v>4.1016489000000003E-2</v>
      </c>
      <c r="V19">
        <f t="shared" si="22"/>
        <v>0.01</v>
      </c>
      <c r="W19">
        <f t="shared" si="23"/>
        <v>0.68277085661018444</v>
      </c>
      <c r="X19">
        <f t="shared" si="24"/>
        <v>2.8004863329672211E-2</v>
      </c>
      <c r="Y19">
        <f t="shared" si="25"/>
        <v>6.8277085661018443E-3</v>
      </c>
      <c r="Z19">
        <f t="shared" si="26"/>
        <v>0.6479382847144104</v>
      </c>
      <c r="AB19">
        <f t="shared" si="27"/>
        <v>25769.542079619605</v>
      </c>
      <c r="AC19">
        <f t="shared" si="2"/>
        <v>20844.56894078746</v>
      </c>
      <c r="AE19">
        <f t="shared" si="3"/>
        <v>13815.780016123506</v>
      </c>
      <c r="AF19">
        <f t="shared" si="4"/>
        <v>-690.78900080617541</v>
      </c>
      <c r="AG19">
        <f t="shared" si="5"/>
        <v>-16.198457117860261</v>
      </c>
      <c r="AH19">
        <f t="shared" si="6"/>
        <v>-28004.863329672211</v>
      </c>
      <c r="AI19">
        <f t="shared" si="7"/>
        <v>-14896.07077147274</v>
      </c>
      <c r="AJ19">
        <f t="shared" si="8"/>
        <v>4924.9731388321452</v>
      </c>
      <c r="AK19">
        <f t="shared" si="32"/>
        <v>3328.205196933754</v>
      </c>
      <c r="AL19">
        <f t="shared" si="9"/>
        <v>-6642.8924357068408</v>
      </c>
      <c r="AN19">
        <f t="shared" si="10"/>
        <v>3714.0699749661226</v>
      </c>
      <c r="AO19">
        <f t="shared" si="11"/>
        <v>-185.70349874830615</v>
      </c>
      <c r="AP19">
        <f t="shared" si="12"/>
        <v>-4.3546005474905973</v>
      </c>
      <c r="AQ19">
        <f t="shared" si="13"/>
        <v>-7528.4943683512347</v>
      </c>
      <c r="AR19">
        <f t="shared" si="14"/>
        <v>-4004.4824926809088</v>
      </c>
      <c r="AS19">
        <f t="shared" si="15"/>
        <v>1323.9712011268327</v>
      </c>
      <c r="AT19">
        <f t="shared" si="16"/>
        <v>894.71509954790258</v>
      </c>
      <c r="AU19">
        <f t="shared" si="17"/>
        <v>-1785.7961920061737</v>
      </c>
      <c r="AW19">
        <v>16</v>
      </c>
      <c r="AX19">
        <f>(R19*SUMPRODUCT(K20:$K$23, X20:$X$23)-$AZ$3*SUMPRODUCT(K19:$K$22, W20:$W$23))/Z19</f>
        <v>32170.608578832551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0.24763774424780427</v>
      </c>
      <c r="L20" s="2">
        <v>17</v>
      </c>
      <c r="M20" s="8">
        <v>4.6435859000000003E-2</v>
      </c>
      <c r="O20">
        <f t="shared" si="29"/>
        <v>21322.678937258726</v>
      </c>
      <c r="P20">
        <f t="shared" si="30"/>
        <v>1066.1339468629365</v>
      </c>
      <c r="Q20" s="5">
        <f t="shared" si="31"/>
        <v>25</v>
      </c>
      <c r="R20">
        <f t="shared" si="0"/>
        <v>1000000</v>
      </c>
      <c r="S20">
        <f t="shared" si="1"/>
        <v>25630.408218085762</v>
      </c>
      <c r="U20">
        <f t="shared" si="21"/>
        <v>4.6435859000000003E-2</v>
      </c>
      <c r="V20">
        <f t="shared" si="22"/>
        <v>0.01</v>
      </c>
      <c r="W20">
        <f t="shared" si="23"/>
        <v>0.6479382847144104</v>
      </c>
      <c r="X20">
        <f t="shared" si="24"/>
        <v>3.0087570829700219E-2</v>
      </c>
      <c r="Y20">
        <f t="shared" si="25"/>
        <v>6.4793828471441037E-3</v>
      </c>
      <c r="Z20">
        <f t="shared" si="26"/>
        <v>0.61137133103756602</v>
      </c>
      <c r="AB20">
        <f t="shared" si="27"/>
        <v>20844.56894078746</v>
      </c>
      <c r="AC20">
        <f t="shared" si="2"/>
        <v>15669.696787327262</v>
      </c>
      <c r="AE20">
        <f t="shared" si="3"/>
        <v>13036.07460315854</v>
      </c>
      <c r="AF20">
        <f t="shared" si="4"/>
        <v>-651.80373015792713</v>
      </c>
      <c r="AG20">
        <f t="shared" si="5"/>
        <v>-15.284283275939151</v>
      </c>
      <c r="AH20">
        <f t="shared" si="6"/>
        <v>-30087.57082970022</v>
      </c>
      <c r="AI20">
        <f t="shared" si="7"/>
        <v>-17718.584239975549</v>
      </c>
      <c r="AJ20">
        <f t="shared" si="8"/>
        <v>5174.8721534601973</v>
      </c>
      <c r="AK20">
        <f t="shared" si="32"/>
        <v>2843.3918228658463</v>
      </c>
      <c r="AL20">
        <f t="shared" si="9"/>
        <v>-9700.3202636495062</v>
      </c>
      <c r="AN20">
        <f t="shared" si="10"/>
        <v>3228.2241085722712</v>
      </c>
      <c r="AO20">
        <f t="shared" si="11"/>
        <v>-161.41120542861358</v>
      </c>
      <c r="AP20">
        <f t="shared" si="12"/>
        <v>-3.7849654328980114</v>
      </c>
      <c r="AQ20">
        <f t="shared" si="13"/>
        <v>-7450.8181701629992</v>
      </c>
      <c r="AR20">
        <f t="shared" si="14"/>
        <v>-4387.7902324522402</v>
      </c>
      <c r="AS20">
        <f t="shared" si="15"/>
        <v>1281.4936668536604</v>
      </c>
      <c r="AT20">
        <f t="shared" si="16"/>
        <v>704.13113702715043</v>
      </c>
      <c r="AU20">
        <f t="shared" si="17"/>
        <v>-2402.1654285714299</v>
      </c>
      <c r="AW20">
        <v>17</v>
      </c>
      <c r="AX20">
        <f>(R20*SUMPRODUCT(K21:$K$23, X21:$X$23)-$AZ$3*SUMPRODUCT(K20:$K$22, W21:$W$23))/Z20</f>
        <v>25630.408218085762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0.22811771166097466</v>
      </c>
      <c r="L21" s="2">
        <v>18</v>
      </c>
      <c r="M21" s="8">
        <v>5.1834316999999998E-2</v>
      </c>
      <c r="O21">
        <f t="shared" si="29"/>
        <v>21322.678937258726</v>
      </c>
      <c r="P21">
        <f t="shared" si="30"/>
        <v>1066.1339468629365</v>
      </c>
      <c r="Q21" s="5">
        <f t="shared" si="31"/>
        <v>25</v>
      </c>
      <c r="R21">
        <f t="shared" si="0"/>
        <v>1000000</v>
      </c>
      <c r="S21">
        <f t="shared" si="1"/>
        <v>18165.0207256617</v>
      </c>
      <c r="U21">
        <f t="shared" si="21"/>
        <v>5.1834316999999998E-2</v>
      </c>
      <c r="V21">
        <f t="shared" si="22"/>
        <v>0.01</v>
      </c>
      <c r="W21">
        <f t="shared" si="23"/>
        <v>0.61137133103756602</v>
      </c>
      <c r="X21">
        <f t="shared" si="24"/>
        <v>3.1690015377713134E-2</v>
      </c>
      <c r="Y21">
        <f t="shared" si="25"/>
        <v>6.1137133103756607E-3</v>
      </c>
      <c r="Z21">
        <f t="shared" si="26"/>
        <v>0.57356760234947723</v>
      </c>
      <c r="AB21">
        <f t="shared" si="27"/>
        <v>15669.696787327262</v>
      </c>
      <c r="AC21">
        <f t="shared" si="2"/>
        <v>10418.867384246341</v>
      </c>
      <c r="AE21">
        <f t="shared" si="3"/>
        <v>12229.997833711186</v>
      </c>
      <c r="AF21">
        <f t="shared" si="4"/>
        <v>-611.49989168555942</v>
      </c>
      <c r="AG21">
        <f t="shared" si="5"/>
        <v>-14.33919005873693</v>
      </c>
      <c r="AH21">
        <f t="shared" si="6"/>
        <v>-31690.015377713135</v>
      </c>
      <c r="AI21">
        <f t="shared" si="7"/>
        <v>-20085.856625746244</v>
      </c>
      <c r="AJ21">
        <f t="shared" si="8"/>
        <v>5250.8294030809211</v>
      </c>
      <c r="AK21">
        <f t="shared" si="32"/>
        <v>2335.0508229907268</v>
      </c>
      <c r="AL21">
        <f t="shared" si="9"/>
        <v>-12499.976399674597</v>
      </c>
      <c r="AN21">
        <f t="shared" si="10"/>
        <v>2789.8791194448731</v>
      </c>
      <c r="AO21">
        <f t="shared" si="11"/>
        <v>-139.49395597224367</v>
      </c>
      <c r="AP21">
        <f t="shared" si="12"/>
        <v>-3.2710232232708654</v>
      </c>
      <c r="AQ21">
        <f t="shared" si="13"/>
        <v>-7229.0537904650182</v>
      </c>
      <c r="AR21">
        <f t="shared" si="14"/>
        <v>-4581.9396502156596</v>
      </c>
      <c r="AS21">
        <f t="shared" si="15"/>
        <v>1197.8071877529812</v>
      </c>
      <c r="AT21">
        <f t="shared" si="16"/>
        <v>532.66645035272018</v>
      </c>
      <c r="AU21">
        <f t="shared" si="17"/>
        <v>-2851.4660121099578</v>
      </c>
      <c r="AW21">
        <v>18</v>
      </c>
      <c r="AX21">
        <f>(R21*SUMPRODUCT(K22:$K$23, X22:$X$23)-$AZ$3*SUMPRODUCT(K21:$K$22, W22:$W$23))/Z21</f>
        <v>18165.0207256617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0.21013634464933137</v>
      </c>
      <c r="L22" s="2">
        <v>19</v>
      </c>
      <c r="M22" s="8">
        <v>5.7772715000000002E-2</v>
      </c>
      <c r="O22">
        <f t="shared" si="29"/>
        <v>21322.678937258726</v>
      </c>
      <c r="P22">
        <f t="shared" si="30"/>
        <v>1066.1339468629365</v>
      </c>
      <c r="Q22" s="5">
        <f t="shared" si="31"/>
        <v>25</v>
      </c>
      <c r="R22">
        <f t="shared" si="0"/>
        <v>1000000</v>
      </c>
      <c r="S22">
        <f t="shared" si="1"/>
        <v>9660.2353932460974</v>
      </c>
      <c r="U22">
        <f t="shared" si="21"/>
        <v>5.7772715000000002E-2</v>
      </c>
      <c r="V22">
        <f t="shared" si="22"/>
        <v>0.01</v>
      </c>
      <c r="W22">
        <f t="shared" si="23"/>
        <v>0.57356760234947723</v>
      </c>
      <c r="X22">
        <f t="shared" si="24"/>
        <v>3.3136557623769679E-2</v>
      </c>
      <c r="Y22">
        <f t="shared" si="25"/>
        <v>5.7356760234947724E-3</v>
      </c>
      <c r="Z22">
        <f t="shared" si="26"/>
        <v>0.53469536870221279</v>
      </c>
      <c r="AB22">
        <f t="shared" si="27"/>
        <v>10418.867384246341</v>
      </c>
      <c r="AC22">
        <f t="shared" si="2"/>
        <v>5165.2831253418872</v>
      </c>
      <c r="AE22">
        <f t="shared" si="3"/>
        <v>11401.137676076462</v>
      </c>
      <c r="AF22">
        <f t="shared" si="4"/>
        <v>-570.0568838038231</v>
      </c>
      <c r="AG22">
        <f t="shared" si="5"/>
        <v>-13.367384217555319</v>
      </c>
      <c r="AH22">
        <f t="shared" si="6"/>
        <v>-33136.557623769681</v>
      </c>
      <c r="AI22">
        <f t="shared" si="7"/>
        <v>-22318.844215714598</v>
      </c>
      <c r="AJ22">
        <f t="shared" si="8"/>
        <v>5253.5842589044541</v>
      </c>
      <c r="AK22">
        <f t="shared" si="32"/>
        <v>1818.358065464729</v>
      </c>
      <c r="AL22">
        <f t="shared" si="9"/>
        <v>-15246.901891345415</v>
      </c>
      <c r="AN22">
        <f t="shared" si="10"/>
        <v>2395.7933960944802</v>
      </c>
      <c r="AO22">
        <f t="shared" si="11"/>
        <v>-119.78966980472401</v>
      </c>
      <c r="AP22">
        <f t="shared" si="12"/>
        <v>-2.808973257000237</v>
      </c>
      <c r="AQ22">
        <f t="shared" si="13"/>
        <v>-6963.1950933208946</v>
      </c>
      <c r="AR22">
        <f t="shared" si="14"/>
        <v>-4690.0003402881384</v>
      </c>
      <c r="AS22">
        <f t="shared" si="15"/>
        <v>1103.9689924734485</v>
      </c>
      <c r="AT22">
        <f t="shared" si="16"/>
        <v>382.10311714038772</v>
      </c>
      <c r="AU22">
        <f t="shared" si="17"/>
        <v>-3203.9282306743025</v>
      </c>
      <c r="AW22">
        <v>19</v>
      </c>
      <c r="AX22">
        <f>(R22*SUMPRODUCT(K23:$K$23, X23:$X$23)-$AZ$3*SUMPRODUCT(K22:$K$22, W23:$W$23))/Z22</f>
        <v>9660.2353932460974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0.19357235797722061</v>
      </c>
      <c r="L23" s="2">
        <v>20</v>
      </c>
      <c r="M23" s="8">
        <v>6.4089452000000005E-2</v>
      </c>
      <c r="O23">
        <f t="shared" si="29"/>
        <v>21322.678937258726</v>
      </c>
      <c r="P23">
        <f t="shared" si="30"/>
        <v>1066.1339468629365</v>
      </c>
      <c r="Q23" s="5">
        <f t="shared" si="31"/>
        <v>25</v>
      </c>
      <c r="R23">
        <f t="shared" si="0"/>
        <v>1000000</v>
      </c>
      <c r="S23">
        <f t="shared" si="1"/>
        <v>10433.227501417445</v>
      </c>
      <c r="U23">
        <f t="shared" si="21"/>
        <v>6.4089452000000005E-2</v>
      </c>
      <c r="V23">
        <f t="shared" si="22"/>
        <v>0.01</v>
      </c>
      <c r="W23">
        <f t="shared" si="23"/>
        <v>0.53469536870221279</v>
      </c>
      <c r="X23">
        <f t="shared" si="24"/>
        <v>3.4268333167062771E-2</v>
      </c>
      <c r="Y23">
        <f t="shared" si="25"/>
        <v>5.3469536870221282E-3</v>
      </c>
      <c r="Z23">
        <f t="shared" si="26"/>
        <v>0.49508008184812785</v>
      </c>
      <c r="AB23">
        <f t="shared" si="27"/>
        <v>5165.2831253418872</v>
      </c>
      <c r="AC23">
        <f t="shared" si="2"/>
        <v>5165.2831253418872</v>
      </c>
      <c r="AE23">
        <f t="shared" si="3"/>
        <v>10556.433633479402</v>
      </c>
      <c r="AF23">
        <f t="shared" si="4"/>
        <v>-527.82168167397015</v>
      </c>
      <c r="AG23">
        <f t="shared" si="5"/>
        <v>-12.377002046203197</v>
      </c>
      <c r="AH23">
        <f t="shared" si="6"/>
        <v>-34268.333167062774</v>
      </c>
      <c r="AI23">
        <f t="shared" si="7"/>
        <v>-24252.098217303545</v>
      </c>
      <c r="AJ23">
        <f t="shared" si="8"/>
        <v>0</v>
      </c>
      <c r="AK23">
        <f t="shared" si="32"/>
        <v>1300.1416017514964</v>
      </c>
      <c r="AL23">
        <f t="shared" si="9"/>
        <v>-22951.956615552048</v>
      </c>
      <c r="AN23">
        <f t="shared" si="10"/>
        <v>2043.4337502626465</v>
      </c>
      <c r="AO23">
        <f t="shared" si="11"/>
        <v>-102.17168751313233</v>
      </c>
      <c r="AP23">
        <f t="shared" si="12"/>
        <v>-2.395845470772437</v>
      </c>
      <c r="AQ23">
        <f t="shared" si="13"/>
        <v>-6633.4020550973373</v>
      </c>
      <c r="AR23">
        <f t="shared" si="14"/>
        <v>-4694.5358378185956</v>
      </c>
      <c r="AS23">
        <f t="shared" si="15"/>
        <v>0</v>
      </c>
      <c r="AT23">
        <f t="shared" si="16"/>
        <v>251.67147555531767</v>
      </c>
      <c r="AU23">
        <f t="shared" si="17"/>
        <v>-4442.8643622632781</v>
      </c>
      <c r="AW23">
        <v>20</v>
      </c>
      <c r="AX23">
        <f>(R23*SUMPRODUCT(K$23:$K24, X$23:$X24)-$AZ$3*SUMPRODUCT(K$22:$K23, W$23:$W24))/Z23</f>
        <v>10433.227501417445</v>
      </c>
    </row>
    <row r="25" spans="5:50" x14ac:dyDescent="0.25">
      <c r="AN25" s="6">
        <f t="shared" ref="AN25:AU25" si="33">SUM(AN3:AN23)</f>
        <v>173334.11839063725</v>
      </c>
      <c r="AO25" s="6">
        <f t="shared" si="33"/>
        <v>-24658.715122475915</v>
      </c>
      <c r="AP25" s="6">
        <f t="shared" si="33"/>
        <v>-1700.6600038042711</v>
      </c>
      <c r="AQ25" s="6">
        <f t="shared" si="33"/>
        <v>-116852.42491221966</v>
      </c>
      <c r="AR25" s="6">
        <f t="shared" si="33"/>
        <v>30122.318352137398</v>
      </c>
      <c r="AS25" s="6">
        <f t="shared" si="33"/>
        <v>-23702.364055180089</v>
      </c>
      <c r="AT25" s="6">
        <f t="shared" si="33"/>
        <v>35059.745951312034</v>
      </c>
      <c r="AU25" s="7">
        <f t="shared" si="33"/>
        <v>41479.70024826935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29" priority="1" operator="lessThan">
      <formula>0</formula>
    </cfRule>
  </conditionalFormatting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62942C-F862-404B-B37E-1104B5D3A86A}">
  <sheetPr codeName="Sheet68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44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f>'T.55.04.E'!C3*(1+C12)</f>
        <v>73430.52639818305</v>
      </c>
      <c r="K3">
        <v>1</v>
      </c>
      <c r="L3" s="2">
        <v>0</v>
      </c>
      <c r="O3">
        <f>$C$3</f>
        <v>73430.52639818305</v>
      </c>
      <c r="P3">
        <f>O3*B5</f>
        <v>58744.421118546445</v>
      </c>
      <c r="Q3" s="5">
        <f>B8</f>
        <v>1522.432587</v>
      </c>
      <c r="R3">
        <f t="shared" ref="R3:R23" si="0">$C$6</f>
        <v>1000000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73430.52639818305</v>
      </c>
      <c r="AF3">
        <f t="shared" ref="AF3:AF23" si="4">-$Z3*P3</f>
        <v>-58744.421118546445</v>
      </c>
      <c r="AG3">
        <f t="shared" ref="AG3:AG23" si="5">-$Z3*Q3</f>
        <v>-1522.432587</v>
      </c>
      <c r="AH3">
        <f t="shared" ref="AH3:AH23" si="6">-X3*R3</f>
        <v>0</v>
      </c>
      <c r="AI3">
        <f t="shared" ref="AI3:AI23" si="7">SUM(AE3:AH3)</f>
        <v>13163.672692636606</v>
      </c>
      <c r="AJ3">
        <f t="shared" ref="AJ3:AJ23" si="8">AB3-AC3</f>
        <v>0</v>
      </c>
      <c r="AL3">
        <f t="shared" ref="AL3:AL23" si="9">SUM(AI3:AK3)</f>
        <v>13163.672692636606</v>
      </c>
      <c r="AN3">
        <f t="shared" ref="AN3:AN23" si="10">AE3*$K3</f>
        <v>73430.52639818305</v>
      </c>
      <c r="AO3">
        <f t="shared" ref="AO3:AO23" si="11">AF3*$K3</f>
        <v>-58744.421118546445</v>
      </c>
      <c r="AP3">
        <f t="shared" ref="AP3:AP23" si="12">AG3*$K3</f>
        <v>-1522.432587</v>
      </c>
      <c r="AQ3">
        <f t="shared" ref="AQ3:AQ23" si="13">AH3*$K3</f>
        <v>0</v>
      </c>
      <c r="AR3">
        <f t="shared" ref="AR3:AR23" si="14">AI3*$K3</f>
        <v>13163.672692636606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13163.672692636606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42980.768276754046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23" si="18">F4+$C$9</f>
        <v>8.5570000000000007E-2</v>
      </c>
      <c r="I4" s="1">
        <f t="shared" ref="I4:I23" si="19">1+H4</f>
        <v>1.0855699999999999</v>
      </c>
      <c r="J4">
        <f t="shared" ref="J4:J23" si="20">1/I4</f>
        <v>0.92117505089492158</v>
      </c>
      <c r="K4">
        <f>J4</f>
        <v>0.92117505089492158</v>
      </c>
      <c r="L4" s="2">
        <v>1</v>
      </c>
      <c r="M4" s="8" cm="1">
        <f t="array" ref="M4:M23">Mortalities!B31:B50</f>
        <v>2.0768709E-2</v>
      </c>
      <c r="R4">
        <f t="shared" si="0"/>
        <v>1000000</v>
      </c>
      <c r="S4">
        <f t="shared" si="1"/>
        <v>24606.25438748578</v>
      </c>
      <c r="U4">
        <f t="shared" ref="U4:U23" si="21">M4</f>
        <v>2.0768709E-2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2.0768709E-2</v>
      </c>
      <c r="Y4">
        <f t="shared" ref="Y4:Y23" si="25">V4*W4</f>
        <v>0.01</v>
      </c>
      <c r="Z4">
        <f t="shared" ref="Z4:Z23" si="26">MAX(0, W4-X4-Y4)</f>
        <v>0.96923129099999994</v>
      </c>
      <c r="AB4">
        <f t="shared" ref="AB4:AB23" si="27">AC3</f>
        <v>0</v>
      </c>
      <c r="AC4">
        <f t="shared" si="2"/>
        <v>23849.151706657256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-20768.708999999999</v>
      </c>
      <c r="AI4">
        <f t="shared" si="7"/>
        <v>-20768.708999999999</v>
      </c>
      <c r="AJ4">
        <f t="shared" si="8"/>
        <v>-23849.151706657256</v>
      </c>
      <c r="AK4">
        <f>H4*SUM(AB4, AE4:AF4)</f>
        <v>0</v>
      </c>
      <c r="AL4">
        <f t="shared" si="9"/>
        <v>-44617.860706657259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-19131.616570096816</v>
      </c>
      <c r="AR4">
        <f t="shared" si="14"/>
        <v>-19131.616570096816</v>
      </c>
      <c r="AS4">
        <f t="shared" si="15"/>
        <v>-21969.243537180704</v>
      </c>
      <c r="AT4">
        <f t="shared" si="16"/>
        <v>0</v>
      </c>
      <c r="AU4">
        <f t="shared" si="17"/>
        <v>-41100.86010727752</v>
      </c>
      <c r="AW4">
        <v>1</v>
      </c>
      <c r="AX4">
        <f>(R4*SUMPRODUCT(K5:$K$23, X5:$X$23)-$AZ$3*SUMPRODUCT(K4:$K$22, W5:$W$23))/Z4</f>
        <v>24606.25438748578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8.5570000000000007E-2</v>
      </c>
      <c r="I5" s="1">
        <f t="shared" si="19"/>
        <v>1.0855699999999999</v>
      </c>
      <c r="J5">
        <f t="shared" si="20"/>
        <v>0.92117505089492158</v>
      </c>
      <c r="K5">
        <f t="shared" ref="K5:K23" si="28">K4*J5</f>
        <v>0.84856347439126134</v>
      </c>
      <c r="L5" s="2">
        <v>2</v>
      </c>
      <c r="M5" s="8">
        <v>2.4225090000000001E-2</v>
      </c>
      <c r="O5">
        <f t="shared" ref="O5:O23" si="29">$C$3</f>
        <v>73430.52639818305</v>
      </c>
      <c r="P5">
        <f t="shared" ref="P5:P23" si="30">O5*$C$5</f>
        <v>3671.5263199091528</v>
      </c>
      <c r="Q5" s="5">
        <f t="shared" ref="Q5:Q23" si="31">$C$8</f>
        <v>25</v>
      </c>
      <c r="R5">
        <f t="shared" si="0"/>
        <v>1000000</v>
      </c>
      <c r="S5">
        <f t="shared" si="1"/>
        <v>45189.141696056817</v>
      </c>
      <c r="U5">
        <f t="shared" si="21"/>
        <v>2.4225090000000001E-2</v>
      </c>
      <c r="V5">
        <f t="shared" si="22"/>
        <v>0.01</v>
      </c>
      <c r="W5">
        <f t="shared" si="23"/>
        <v>0.96923129099999994</v>
      </c>
      <c r="X5">
        <f t="shared" si="24"/>
        <v>2.3479715255291189E-2</v>
      </c>
      <c r="Y5">
        <f t="shared" si="25"/>
        <v>9.6923129099999988E-3</v>
      </c>
      <c r="Z5">
        <f t="shared" si="26"/>
        <v>0.93605926283470886</v>
      </c>
      <c r="AB5">
        <f t="shared" si="27"/>
        <v>23849.151706657256</v>
      </c>
      <c r="AC5">
        <f t="shared" si="2"/>
        <v>42299.71466414415</v>
      </c>
      <c r="AE5">
        <f t="shared" si="3"/>
        <v>68735.324409847861</v>
      </c>
      <c r="AF5">
        <f t="shared" si="4"/>
        <v>-3436.7662204923931</v>
      </c>
      <c r="AG5">
        <f t="shared" si="5"/>
        <v>-23.401481570867723</v>
      </c>
      <c r="AH5">
        <f t="shared" si="6"/>
        <v>-23479.71525529119</v>
      </c>
      <c r="AI5">
        <f t="shared" si="7"/>
        <v>41795.441452493411</v>
      </c>
      <c r="AJ5">
        <f t="shared" si="8"/>
        <v>-18450.562957486894</v>
      </c>
      <c r="AK5">
        <f>H5*SUM(AB5, AE5:AF5)</f>
        <v>7628.3695358018085</v>
      </c>
      <c r="AL5">
        <f t="shared" si="9"/>
        <v>30973.248030808325</v>
      </c>
      <c r="AN5">
        <f t="shared" si="10"/>
        <v>58326.285694630977</v>
      </c>
      <c r="AO5">
        <f t="shared" si="11"/>
        <v>-2916.3142847315489</v>
      </c>
      <c r="AP5">
        <f t="shared" si="12"/>
        <v>-19.857642507678587</v>
      </c>
      <c r="AQ5">
        <f t="shared" si="13"/>
        <v>-19924.028754747393</v>
      </c>
      <c r="AR5">
        <f t="shared" si="14"/>
        <v>35466.085012644355</v>
      </c>
      <c r="AS5">
        <f t="shared" si="15"/>
        <v>-15656.473807679786</v>
      </c>
      <c r="AT5">
        <f t="shared" si="16"/>
        <v>6473.1557572404363</v>
      </c>
      <c r="AU5">
        <f t="shared" si="17"/>
        <v>26282.766962205005</v>
      </c>
      <c r="AW5">
        <v>2</v>
      </c>
      <c r="AX5">
        <f>(R5*SUMPRODUCT(K6:$K$23, X6:$X$23)-$AZ$3*SUMPRODUCT(K5:$K$22, W6:$W$23))/Z5</f>
        <v>45189.141696056817</v>
      </c>
    </row>
    <row r="6" spans="1:52" x14ac:dyDescent="0.25">
      <c r="A6" t="s">
        <v>16</v>
      </c>
      <c r="C6" s="2">
        <f>'T.26.04.E'!C6</f>
        <v>1000000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8.5570000000000007E-2</v>
      </c>
      <c r="I6" s="1">
        <f t="shared" si="19"/>
        <v>1.0855699999999999</v>
      </c>
      <c r="J6">
        <f t="shared" si="20"/>
        <v>0.92117505089492158</v>
      </c>
      <c r="K6">
        <f t="shared" si="28"/>
        <v>0.7816755017099416</v>
      </c>
      <c r="L6" s="2">
        <v>3</v>
      </c>
      <c r="M6" s="8">
        <v>2.7828815E-2</v>
      </c>
      <c r="O6">
        <f t="shared" si="29"/>
        <v>73430.52639818305</v>
      </c>
      <c r="P6">
        <f t="shared" si="30"/>
        <v>3671.5263199091528</v>
      </c>
      <c r="Q6" s="5">
        <f t="shared" si="31"/>
        <v>25</v>
      </c>
      <c r="R6">
        <f t="shared" si="0"/>
        <v>1000000</v>
      </c>
      <c r="S6">
        <f t="shared" si="1"/>
        <v>62263.295517280261</v>
      </c>
      <c r="U6">
        <f t="shared" si="21"/>
        <v>2.7828815E-2</v>
      </c>
      <c r="V6">
        <f t="shared" si="22"/>
        <v>0.01</v>
      </c>
      <c r="W6">
        <f t="shared" si="23"/>
        <v>0.93605926283470886</v>
      </c>
      <c r="X6">
        <f t="shared" si="24"/>
        <v>2.6049420054463489E-2</v>
      </c>
      <c r="Y6">
        <f t="shared" si="25"/>
        <v>9.3605926283470888E-3</v>
      </c>
      <c r="Z6">
        <f t="shared" si="26"/>
        <v>0.90064925015189823</v>
      </c>
      <c r="AB6">
        <f t="shared" si="27"/>
        <v>42299.71466414415</v>
      </c>
      <c r="AC6">
        <f t="shared" si="2"/>
        <v>56077.390419624513</v>
      </c>
      <c r="AE6">
        <f t="shared" si="3"/>
        <v>66135.148538782727</v>
      </c>
      <c r="AF6">
        <f t="shared" si="4"/>
        <v>-3306.7574269391371</v>
      </c>
      <c r="AG6">
        <f t="shared" si="5"/>
        <v>-22.516231253797457</v>
      </c>
      <c r="AH6">
        <f t="shared" si="6"/>
        <v>-26049.420054463488</v>
      </c>
      <c r="AI6">
        <f t="shared" si="7"/>
        <v>36756.454826126312</v>
      </c>
      <c r="AJ6">
        <f t="shared" si="8"/>
        <v>-13777.675755480363</v>
      </c>
      <c r="AK6">
        <f>H6*SUM(AB6, AE6:AF6)</f>
        <v>8995.8120112512715</v>
      </c>
      <c r="AL6">
        <f t="shared" si="9"/>
        <v>31974.591081897219</v>
      </c>
      <c r="AN6">
        <f t="shared" si="10"/>
        <v>51696.225414714499</v>
      </c>
      <c r="AO6">
        <f t="shared" si="11"/>
        <v>-2584.8112707357254</v>
      </c>
      <c r="AP6">
        <f t="shared" si="12"/>
        <v>-17.600386361929196</v>
      </c>
      <c r="AQ6">
        <f t="shared" si="13"/>
        <v>-20362.193490325761</v>
      </c>
      <c r="AR6">
        <f t="shared" si="14"/>
        <v>28731.620267291088</v>
      </c>
      <c r="AS6">
        <f t="shared" si="15"/>
        <v>-10769.671608562012</v>
      </c>
      <c r="AT6">
        <f t="shared" si="16"/>
        <v>7031.8058671831568</v>
      </c>
      <c r="AU6">
        <f t="shared" si="17"/>
        <v>24993.754525912234</v>
      </c>
      <c r="AW6">
        <v>3</v>
      </c>
      <c r="AX6">
        <f>(R6*SUMPRODUCT(K7:$K$23, X7:$X$23)-$AZ$3*SUMPRODUCT(K6:$K$22, W7:$W$23))/Z6</f>
        <v>62263.295517280261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8.5570000000000007E-2</v>
      </c>
      <c r="I7" s="1">
        <f t="shared" si="19"/>
        <v>1.0855699999999999</v>
      </c>
      <c r="J7">
        <f t="shared" si="20"/>
        <v>0.92117505089492158</v>
      </c>
      <c r="K7">
        <f t="shared" si="28"/>
        <v>0.72005997007096878</v>
      </c>
      <c r="L7" s="2">
        <v>4</v>
      </c>
      <c r="M7" s="8">
        <v>3.1684449000000003E-2</v>
      </c>
      <c r="O7">
        <f t="shared" si="29"/>
        <v>73430.52639818305</v>
      </c>
      <c r="P7">
        <f t="shared" si="30"/>
        <v>3671.5263199091528</v>
      </c>
      <c r="Q7" s="5">
        <f t="shared" si="31"/>
        <v>25</v>
      </c>
      <c r="R7">
        <f t="shared" si="0"/>
        <v>1000000</v>
      </c>
      <c r="S7">
        <f t="shared" si="1"/>
        <v>76222.915978993202</v>
      </c>
      <c r="U7">
        <f t="shared" si="21"/>
        <v>3.1684449000000003E-2</v>
      </c>
      <c r="V7">
        <f t="shared" si="22"/>
        <v>0.01</v>
      </c>
      <c r="W7">
        <f t="shared" si="23"/>
        <v>0.90064925015189823</v>
      </c>
      <c r="X7">
        <f t="shared" si="24"/>
        <v>2.8536575233326065E-2</v>
      </c>
      <c r="Y7">
        <f t="shared" si="25"/>
        <v>9.0064925015189822E-3</v>
      </c>
      <c r="Z7">
        <f t="shared" si="26"/>
        <v>0.86310618241705317</v>
      </c>
      <c r="AB7">
        <f t="shared" si="27"/>
        <v>56077.390419624513</v>
      </c>
      <c r="AC7">
        <f t="shared" si="2"/>
        <v>65788.470023324626</v>
      </c>
      <c r="AE7">
        <f t="shared" si="3"/>
        <v>63378.341312410419</v>
      </c>
      <c r="AF7">
        <f t="shared" si="4"/>
        <v>-3168.917065620521</v>
      </c>
      <c r="AG7">
        <f t="shared" si="5"/>
        <v>-21.577654560426328</v>
      </c>
      <c r="AH7">
        <f t="shared" si="6"/>
        <v>-28536.575233326064</v>
      </c>
      <c r="AI7">
        <f t="shared" si="7"/>
        <v>31651.271358903407</v>
      </c>
      <c r="AJ7">
        <f t="shared" si="8"/>
        <v>-9711.0796037001128</v>
      </c>
      <c r="AK7">
        <f>H7*SUM(AB7, AE7:AF7)</f>
        <v>9950.6627310050826</v>
      </c>
      <c r="AL7">
        <f t="shared" si="9"/>
        <v>31890.854486208376</v>
      </c>
      <c r="AN7">
        <f t="shared" si="10"/>
        <v>45636.206548561888</v>
      </c>
      <c r="AO7">
        <f t="shared" si="11"/>
        <v>-2281.8103274280948</v>
      </c>
      <c r="AP7">
        <f t="shared" si="12"/>
        <v>-15.537205296982284</v>
      </c>
      <c r="AQ7">
        <f t="shared" si="13"/>
        <v>-20548.045508436713</v>
      </c>
      <c r="AR7">
        <f t="shared" si="14"/>
        <v>22790.813507400097</v>
      </c>
      <c r="AS7">
        <f t="shared" si="15"/>
        <v>-6992.5596887970987</v>
      </c>
      <c r="AT7">
        <f t="shared" si="16"/>
        <v>7165.0739082738246</v>
      </c>
      <c r="AU7">
        <f t="shared" si="17"/>
        <v>22963.327726876825</v>
      </c>
      <c r="AW7">
        <v>4</v>
      </c>
      <c r="AX7">
        <f>(R7*SUMPRODUCT(K8:$K$23, X8:$X$23)-$AZ$3*SUMPRODUCT(K7:$K$22, W8:$W$23))/Z7</f>
        <v>76222.915978993202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8.5570000000000007E-2</v>
      </c>
      <c r="I8" s="1">
        <f t="shared" si="19"/>
        <v>1.0855699999999999</v>
      </c>
      <c r="J8">
        <f t="shared" si="20"/>
        <v>0.92117505089492158</v>
      </c>
      <c r="K8">
        <f t="shared" si="28"/>
        <v>0.66330127957752039</v>
      </c>
      <c r="L8" s="2">
        <v>5</v>
      </c>
      <c r="M8" s="8">
        <v>3.5933631000000001E-2</v>
      </c>
      <c r="O8">
        <f t="shared" si="29"/>
        <v>73430.52639818305</v>
      </c>
      <c r="P8">
        <f t="shared" si="30"/>
        <v>3671.5263199091528</v>
      </c>
      <c r="Q8" s="5">
        <f t="shared" si="31"/>
        <v>25</v>
      </c>
      <c r="R8">
        <f t="shared" si="0"/>
        <v>1000000</v>
      </c>
      <c r="S8">
        <f t="shared" si="1"/>
        <v>87349.083862124331</v>
      </c>
      <c r="U8">
        <f t="shared" si="21"/>
        <v>3.5933631000000001E-2</v>
      </c>
      <c r="V8">
        <f t="shared" si="22"/>
        <v>0.01</v>
      </c>
      <c r="W8">
        <f t="shared" si="23"/>
        <v>0.86310618241705317</v>
      </c>
      <c r="X8">
        <f t="shared" si="24"/>
        <v>3.1014539072793078E-2</v>
      </c>
      <c r="Y8">
        <f t="shared" si="25"/>
        <v>8.6310618241705311E-3</v>
      </c>
      <c r="Z8">
        <f t="shared" si="26"/>
        <v>0.82346058152008961</v>
      </c>
      <c r="AB8">
        <f t="shared" si="27"/>
        <v>65788.470023324626</v>
      </c>
      <c r="AC8">
        <f t="shared" si="2"/>
        <v>71928.527392351971</v>
      </c>
      <c r="AE8">
        <f t="shared" si="3"/>
        <v>60467.143969174103</v>
      </c>
      <c r="AF8">
        <f t="shared" si="4"/>
        <v>-3023.3571984587056</v>
      </c>
      <c r="AG8">
        <f t="shared" si="5"/>
        <v>-20.586514538002241</v>
      </c>
      <c r="AH8">
        <f t="shared" si="6"/>
        <v>-31014.539072793079</v>
      </c>
      <c r="AI8">
        <f t="shared" si="7"/>
        <v>26408.66118338432</v>
      </c>
      <c r="AJ8">
        <f t="shared" si="8"/>
        <v>-6140.057369027345</v>
      </c>
      <c r="AK8">
        <f t="shared" ref="AK8:AK23" si="32">H8*SUM(AB8:AB8, AE8:AF8)</f>
        <v>10544.984213866006</v>
      </c>
      <c r="AL8">
        <f t="shared" si="9"/>
        <v>30813.588028222981</v>
      </c>
      <c r="AN8">
        <f t="shared" si="10"/>
        <v>40107.93396715133</v>
      </c>
      <c r="AO8">
        <f t="shared" si="11"/>
        <v>-2005.3966983575667</v>
      </c>
      <c r="AP8">
        <f t="shared" si="12"/>
        <v>-13.655061435098112</v>
      </c>
      <c r="AQ8">
        <f t="shared" si="13"/>
        <v>-20571.983452490651</v>
      </c>
      <c r="AR8">
        <f t="shared" si="14"/>
        <v>17516.898754868012</v>
      </c>
      <c r="AS8">
        <f t="shared" si="15"/>
        <v>-4072.7079095552212</v>
      </c>
      <c r="AT8">
        <f t="shared" si="16"/>
        <v>6994.501522182075</v>
      </c>
      <c r="AU8">
        <f t="shared" si="17"/>
        <v>20438.692367494867</v>
      </c>
      <c r="AW8">
        <v>5</v>
      </c>
      <c r="AX8">
        <f>(R8*SUMPRODUCT(K9:$K$23, X9:$X$23)-$AZ$3*SUMPRODUCT(K8:$K$22, W9:$W$23))/Z8</f>
        <v>87349.083862124331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8.5570000000000007E-2</v>
      </c>
      <c r="I9" s="1">
        <f t="shared" si="19"/>
        <v>1.0855699999999999</v>
      </c>
      <c r="J9">
        <f t="shared" si="20"/>
        <v>0.92117505089492158</v>
      </c>
      <c r="K9">
        <f t="shared" si="28"/>
        <v>0.61101658997348895</v>
      </c>
      <c r="L9" s="2">
        <v>6</v>
      </c>
      <c r="M9" s="8">
        <v>4.1016489000000003E-2</v>
      </c>
      <c r="O9">
        <f t="shared" si="29"/>
        <v>73430.52639818305</v>
      </c>
      <c r="P9">
        <f t="shared" si="30"/>
        <v>3671.5263199091528</v>
      </c>
      <c r="Q9" s="5">
        <f t="shared" si="31"/>
        <v>25</v>
      </c>
      <c r="R9">
        <f t="shared" si="0"/>
        <v>1000000</v>
      </c>
      <c r="S9">
        <f t="shared" si="1"/>
        <v>95677.665800723349</v>
      </c>
      <c r="U9">
        <f t="shared" si="21"/>
        <v>4.1016489000000003E-2</v>
      </c>
      <c r="V9">
        <f t="shared" si="22"/>
        <v>0.01</v>
      </c>
      <c r="W9">
        <f t="shared" si="23"/>
        <v>0.82346058152008961</v>
      </c>
      <c r="X9">
        <f t="shared" si="24"/>
        <v>3.3775461883852359E-2</v>
      </c>
      <c r="Y9">
        <f t="shared" si="25"/>
        <v>8.2346058152008954E-3</v>
      </c>
      <c r="Z9">
        <f t="shared" si="26"/>
        <v>0.78145051382103636</v>
      </c>
      <c r="AB9">
        <f t="shared" si="27"/>
        <v>71928.527392351971</v>
      </c>
      <c r="AC9">
        <f t="shared" si="2"/>
        <v>74767.361101172661</v>
      </c>
      <c r="AE9">
        <f t="shared" si="3"/>
        <v>57382.322584009322</v>
      </c>
      <c r="AF9">
        <f t="shared" si="4"/>
        <v>-2869.1161292004663</v>
      </c>
      <c r="AG9">
        <f t="shared" si="5"/>
        <v>-19.536262845525908</v>
      </c>
      <c r="AH9">
        <f t="shared" si="6"/>
        <v>-33775.46188385236</v>
      </c>
      <c r="AI9">
        <f t="shared" si="7"/>
        <v>20718.208308110967</v>
      </c>
      <c r="AJ9">
        <f t="shared" si="8"/>
        <v>-2838.8337088206899</v>
      </c>
      <c r="AK9">
        <f t="shared" si="32"/>
        <v>10819.619165301552</v>
      </c>
      <c r="AL9">
        <f t="shared" si="9"/>
        <v>28698.993764591829</v>
      </c>
      <c r="AN9">
        <f t="shared" si="10"/>
        <v>35061.551070040099</v>
      </c>
      <c r="AO9">
        <f t="shared" si="11"/>
        <v>-1753.077553502005</v>
      </c>
      <c r="AP9">
        <f t="shared" si="12"/>
        <v>-11.93698070469901</v>
      </c>
      <c r="AQ9">
        <f t="shared" si="13"/>
        <v>-20637.367545051024</v>
      </c>
      <c r="AR9">
        <f t="shared" si="14"/>
        <v>12659.168990782371</v>
      </c>
      <c r="AS9">
        <f t="shared" si="15"/>
        <v>-1734.5744922654105</v>
      </c>
      <c r="AT9">
        <f t="shared" si="16"/>
        <v>6610.9668071943615</v>
      </c>
      <c r="AU9">
        <f t="shared" si="17"/>
        <v>17535.561305711322</v>
      </c>
      <c r="AW9">
        <v>6</v>
      </c>
      <c r="AX9">
        <f>(R9*SUMPRODUCT(K10:$K$23, X10:$X$23)-$AZ$3*SUMPRODUCT(K9:$K$22, W10:$W$23))/Z9</f>
        <v>95677.665800723349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8.5570000000000007E-2</v>
      </c>
      <c r="I10" s="1">
        <f t="shared" si="19"/>
        <v>1.0855699999999999</v>
      </c>
      <c r="J10">
        <f t="shared" si="20"/>
        <v>0.92117505089492158</v>
      </c>
      <c r="K10">
        <f t="shared" si="28"/>
        <v>0.56285323836647017</v>
      </c>
      <c r="L10" s="2">
        <v>7</v>
      </c>
      <c r="M10" s="8">
        <v>4.6435859000000003E-2</v>
      </c>
      <c r="O10">
        <f t="shared" si="29"/>
        <v>73430.52639818305</v>
      </c>
      <c r="P10">
        <f t="shared" si="30"/>
        <v>3671.5263199091528</v>
      </c>
      <c r="Q10" s="5">
        <f t="shared" si="31"/>
        <v>25</v>
      </c>
      <c r="R10">
        <f t="shared" si="0"/>
        <v>1000000</v>
      </c>
      <c r="S10">
        <f t="shared" si="1"/>
        <v>101533.16609893032</v>
      </c>
      <c r="U10">
        <f t="shared" si="21"/>
        <v>4.6435859000000003E-2</v>
      </c>
      <c r="V10">
        <f t="shared" si="22"/>
        <v>0.01</v>
      </c>
      <c r="W10">
        <f t="shared" si="23"/>
        <v>0.78145051382103636</v>
      </c>
      <c r="X10">
        <f t="shared" si="24"/>
        <v>3.6287325875271198E-2</v>
      </c>
      <c r="Y10">
        <f t="shared" si="25"/>
        <v>7.8145051382103644E-3</v>
      </c>
      <c r="Z10">
        <f t="shared" si="26"/>
        <v>0.73734868280755483</v>
      </c>
      <c r="AB10">
        <f t="shared" si="27"/>
        <v>74767.361101172661</v>
      </c>
      <c r="AC10">
        <f t="shared" si="2"/>
        <v>74865.346284326952</v>
      </c>
      <c r="AE10">
        <f t="shared" si="3"/>
        <v>54143.901917565658</v>
      </c>
      <c r="AF10">
        <f t="shared" si="4"/>
        <v>-2707.1950958782832</v>
      </c>
      <c r="AG10">
        <f t="shared" si="5"/>
        <v>-18.43371707018887</v>
      </c>
      <c r="AH10">
        <f t="shared" si="6"/>
        <v>-36287.325875271199</v>
      </c>
      <c r="AI10">
        <f t="shared" si="7"/>
        <v>15130.947229345984</v>
      </c>
      <c r="AJ10">
        <f t="shared" si="8"/>
        <v>-97.985183154291008</v>
      </c>
      <c r="AK10">
        <f t="shared" si="32"/>
        <v>10799.282092159134</v>
      </c>
      <c r="AL10">
        <f t="shared" si="9"/>
        <v>25832.244138350827</v>
      </c>
      <c r="AN10">
        <f t="shared" si="10"/>
        <v>30475.070532098365</v>
      </c>
      <c r="AO10">
        <f t="shared" si="11"/>
        <v>-1523.7535266049183</v>
      </c>
      <c r="AP10">
        <f t="shared" si="12"/>
        <v>-10.375477348087086</v>
      </c>
      <c r="AQ10">
        <f t="shared" si="13"/>
        <v>-20424.438880555801</v>
      </c>
      <c r="AR10">
        <f t="shared" si="14"/>
        <v>8516.5026475895556</v>
      </c>
      <c r="AS10">
        <f t="shared" si="15"/>
        <v>-55.151277650324396</v>
      </c>
      <c r="AT10">
        <f t="shared" si="16"/>
        <v>6078.4108976047974</v>
      </c>
      <c r="AU10">
        <f t="shared" si="17"/>
        <v>14539.762267544029</v>
      </c>
      <c r="AW10">
        <v>7</v>
      </c>
      <c r="AX10">
        <f>(R10*SUMPRODUCT(K11:$K$23, X11:$X$23)-$AZ$3*SUMPRODUCT(K10:$K$22, W11:$W$23))/Z10</f>
        <v>101533.16609893032</v>
      </c>
    </row>
    <row r="11" spans="1:52" x14ac:dyDescent="0.25">
      <c r="A11" t="s">
        <v>33</v>
      </c>
      <c r="C11" s="24">
        <f>AU25</f>
        <v>113680.43881135971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8.5570000000000007E-2</v>
      </c>
      <c r="I11" s="1">
        <f t="shared" si="19"/>
        <v>1.0855699999999999</v>
      </c>
      <c r="J11">
        <f t="shared" si="20"/>
        <v>0.92117505089492158</v>
      </c>
      <c r="K11">
        <f t="shared" si="28"/>
        <v>0.51848636049860453</v>
      </c>
      <c r="L11" s="2">
        <v>8</v>
      </c>
      <c r="M11" s="8">
        <v>5.1834316999999998E-2</v>
      </c>
      <c r="O11">
        <f t="shared" si="29"/>
        <v>73430.52639818305</v>
      </c>
      <c r="P11">
        <f t="shared" si="30"/>
        <v>3671.5263199091528</v>
      </c>
      <c r="Q11" s="5">
        <f t="shared" si="31"/>
        <v>25</v>
      </c>
      <c r="R11">
        <f t="shared" si="0"/>
        <v>1000000</v>
      </c>
      <c r="S11">
        <f t="shared" si="1"/>
        <v>105364.80509991031</v>
      </c>
      <c r="U11">
        <f t="shared" si="21"/>
        <v>5.1834316999999998E-2</v>
      </c>
      <c r="V11">
        <f t="shared" si="22"/>
        <v>0.01</v>
      </c>
      <c r="W11">
        <f t="shared" si="23"/>
        <v>0.73734868280755483</v>
      </c>
      <c r="X11">
        <f t="shared" si="24"/>
        <v>3.8219965364179244E-2</v>
      </c>
      <c r="Y11">
        <f t="shared" si="25"/>
        <v>7.3734868280755485E-3</v>
      </c>
      <c r="Z11">
        <f t="shared" si="26"/>
        <v>0.69175523061529998</v>
      </c>
      <c r="AB11">
        <f t="shared" si="27"/>
        <v>74865.346284326952</v>
      </c>
      <c r="AC11">
        <f t="shared" si="2"/>
        <v>72886.655050624599</v>
      </c>
      <c r="AE11">
        <f t="shared" si="3"/>
        <v>50795.95072277799</v>
      </c>
      <c r="AF11">
        <f t="shared" si="4"/>
        <v>-2539.7975361388994</v>
      </c>
      <c r="AG11">
        <f t="shared" si="5"/>
        <v>-17.2938807653825</v>
      </c>
      <c r="AH11">
        <f t="shared" si="6"/>
        <v>-38219.965364179247</v>
      </c>
      <c r="AI11">
        <f t="shared" si="7"/>
        <v>10018.893941694463</v>
      </c>
      <c r="AJ11">
        <f t="shared" si="8"/>
        <v>1978.6912337023532</v>
      </c>
      <c r="AK11">
        <f t="shared" si="32"/>
        <v>10535.506709730565</v>
      </c>
      <c r="AL11">
        <f t="shared" si="9"/>
        <v>22533.091885127382</v>
      </c>
      <c r="AN11">
        <f t="shared" si="10"/>
        <v>26337.007618319622</v>
      </c>
      <c r="AO11">
        <f t="shared" si="11"/>
        <v>-1316.8503809159811</v>
      </c>
      <c r="AP11">
        <f t="shared" si="12"/>
        <v>-8.9666412969399936</v>
      </c>
      <c r="AQ11">
        <f t="shared" si="13"/>
        <v>-19816.53074005602</v>
      </c>
      <c r="AR11">
        <f t="shared" si="14"/>
        <v>5194.65985605068</v>
      </c>
      <c r="AS11">
        <f t="shared" si="15"/>
        <v>1025.9244163128269</v>
      </c>
      <c r="AT11">
        <f t="shared" si="16"/>
        <v>5462.5165299368291</v>
      </c>
      <c r="AU11">
        <f t="shared" si="17"/>
        <v>11683.100802300336</v>
      </c>
      <c r="AW11">
        <v>8</v>
      </c>
      <c r="AX11">
        <f>(R11*SUMPRODUCT(K12:$K$23, X12:$X$23)-$AZ$3*SUMPRODUCT(K11:$K$22, W12:$W$23))/Z11</f>
        <v>105364.80509991031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8.5570000000000007E-2</v>
      </c>
      <c r="I12" s="1">
        <f t="shared" si="19"/>
        <v>1.0855699999999999</v>
      </c>
      <c r="J12">
        <f t="shared" si="20"/>
        <v>0.92117505089492158</v>
      </c>
      <c r="K12">
        <f t="shared" si="28"/>
        <v>0.47761669952062469</v>
      </c>
      <c r="L12" s="2">
        <v>9</v>
      </c>
      <c r="M12" s="8">
        <v>5.7772715000000002E-2</v>
      </c>
      <c r="O12">
        <f t="shared" si="29"/>
        <v>73430.52639818305</v>
      </c>
      <c r="P12">
        <f t="shared" si="30"/>
        <v>3671.5263199091528</v>
      </c>
      <c r="Q12" s="5">
        <f t="shared" si="31"/>
        <v>25</v>
      </c>
      <c r="R12">
        <f t="shared" si="0"/>
        <v>1000000</v>
      </c>
      <c r="S12">
        <f t="shared" si="1"/>
        <v>107330.62136720524</v>
      </c>
      <c r="U12">
        <f t="shared" si="21"/>
        <v>5.7772715000000002E-2</v>
      </c>
      <c r="V12">
        <f t="shared" si="22"/>
        <v>0.01</v>
      </c>
      <c r="W12">
        <f t="shared" si="23"/>
        <v>0.69175523061529998</v>
      </c>
      <c r="X12">
        <f t="shared" si="24"/>
        <v>3.9964577788096999E-2</v>
      </c>
      <c r="Y12">
        <f t="shared" si="25"/>
        <v>6.9175523061530001E-3</v>
      </c>
      <c r="Z12">
        <f t="shared" si="26"/>
        <v>0.64487310052104996</v>
      </c>
      <c r="AB12">
        <f t="shared" si="27"/>
        <v>72886.655050624599</v>
      </c>
      <c r="AC12">
        <f t="shared" si="2"/>
        <v>69214.630581920501</v>
      </c>
      <c r="AE12">
        <f t="shared" si="3"/>
        <v>47353.371231289108</v>
      </c>
      <c r="AF12">
        <f t="shared" si="4"/>
        <v>-2367.6685615644556</v>
      </c>
      <c r="AG12">
        <f t="shared" si="5"/>
        <v>-16.121827513026251</v>
      </c>
      <c r="AH12">
        <f t="shared" si="6"/>
        <v>-39964.577788096998</v>
      </c>
      <c r="AI12">
        <f t="shared" si="7"/>
        <v>5005.0030541146334</v>
      </c>
      <c r="AJ12">
        <f t="shared" si="8"/>
        <v>3672.0244687040977</v>
      </c>
      <c r="AK12">
        <f t="shared" si="32"/>
        <v>10086.337650130286</v>
      </c>
      <c r="AL12">
        <f t="shared" si="9"/>
        <v>18763.365172949016</v>
      </c>
      <c r="AN12">
        <f t="shared" si="10"/>
        <v>22616.760878663204</v>
      </c>
      <c r="AO12">
        <f t="shared" si="11"/>
        <v>-1130.8380439331602</v>
      </c>
      <c r="AP12">
        <f t="shared" si="12"/>
        <v>-7.700054047012399</v>
      </c>
      <c r="AQ12">
        <f t="shared" si="13"/>
        <v>-19087.749740886156</v>
      </c>
      <c r="AR12">
        <f t="shared" si="14"/>
        <v>2390.4730397968779</v>
      </c>
      <c r="AS12">
        <f t="shared" si="15"/>
        <v>1753.8202073014265</v>
      </c>
      <c r="AT12">
        <f t="shared" si="16"/>
        <v>4817.4032987058408</v>
      </c>
      <c r="AU12">
        <f t="shared" si="17"/>
        <v>8961.696545804145</v>
      </c>
      <c r="AW12">
        <v>9</v>
      </c>
      <c r="AX12">
        <f>(R12*SUMPRODUCT(K13:$K$23, X13:$X$23)-$AZ$3*SUMPRODUCT(K12:$K$22, W13:$W$23))/Z12</f>
        <v>107330.62136720524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8.5570000000000007E-2</v>
      </c>
      <c r="I13" s="1">
        <f t="shared" si="19"/>
        <v>1.0855699999999999</v>
      </c>
      <c r="J13">
        <f t="shared" si="20"/>
        <v>0.92117505089492158</v>
      </c>
      <c r="K13">
        <f t="shared" si="28"/>
        <v>0.43996858748917589</v>
      </c>
      <c r="L13" s="2">
        <v>10</v>
      </c>
      <c r="M13" s="8">
        <v>6.4089452000000005E-2</v>
      </c>
      <c r="O13">
        <f t="shared" si="29"/>
        <v>73430.52639818305</v>
      </c>
      <c r="P13">
        <f t="shared" si="30"/>
        <v>3671.5263199091528</v>
      </c>
      <c r="Q13" s="5">
        <f t="shared" si="31"/>
        <v>25</v>
      </c>
      <c r="R13">
        <f t="shared" si="0"/>
        <v>1000000</v>
      </c>
      <c r="S13">
        <f t="shared" si="1"/>
        <v>107636.32469711741</v>
      </c>
      <c r="U13">
        <f t="shared" si="21"/>
        <v>6.4089452000000005E-2</v>
      </c>
      <c r="V13">
        <f t="shared" si="22"/>
        <v>0.01</v>
      </c>
      <c r="W13">
        <f t="shared" si="23"/>
        <v>0.64487310052104996</v>
      </c>
      <c r="X13">
        <f t="shared" si="24"/>
        <v>4.132956362193501E-2</v>
      </c>
      <c r="Y13">
        <f t="shared" si="25"/>
        <v>6.4487310052104996E-3</v>
      </c>
      <c r="Z13">
        <f t="shared" si="26"/>
        <v>0.59709480589390451</v>
      </c>
      <c r="AB13">
        <f t="shared" si="27"/>
        <v>69214.630581920501</v>
      </c>
      <c r="AC13">
        <f t="shared" si="2"/>
        <v>64269.090402158603</v>
      </c>
      <c r="AE13">
        <f t="shared" si="3"/>
        <v>43844.985906410337</v>
      </c>
      <c r="AF13">
        <f t="shared" si="4"/>
        <v>-2192.2492953205169</v>
      </c>
      <c r="AG13">
        <f t="shared" si="5"/>
        <v>-14.927370147347613</v>
      </c>
      <c r="AH13">
        <f t="shared" si="6"/>
        <v>-41329.563621935013</v>
      </c>
      <c r="AI13">
        <f t="shared" si="7"/>
        <v>308.24561900745903</v>
      </c>
      <c r="AJ13">
        <f t="shared" si="8"/>
        <v>4945.5401797618979</v>
      </c>
      <c r="AK13">
        <f t="shared" si="32"/>
        <v>9486.9206107058926</v>
      </c>
      <c r="AL13">
        <f t="shared" si="9"/>
        <v>14740.70640947525</v>
      </c>
      <c r="AN13">
        <f t="shared" si="10"/>
        <v>19290.416517726178</v>
      </c>
      <c r="AO13">
        <f t="shared" si="11"/>
        <v>-964.52082588630901</v>
      </c>
      <c r="AP13">
        <f t="shared" si="12"/>
        <v>-6.5675739586566211</v>
      </c>
      <c r="AQ13">
        <f t="shared" si="13"/>
        <v>-18183.709728286776</v>
      </c>
      <c r="AR13">
        <f t="shared" si="14"/>
        <v>135.61838959443841</v>
      </c>
      <c r="AS13">
        <f t="shared" si="15"/>
        <v>2175.8823272608074</v>
      </c>
      <c r="AT13">
        <f t="shared" si="16"/>
        <v>4173.9470607142212</v>
      </c>
      <c r="AU13">
        <f t="shared" si="17"/>
        <v>6485.4477775694668</v>
      </c>
      <c r="AW13">
        <v>10</v>
      </c>
      <c r="AX13">
        <f>(R13*SUMPRODUCT(K14:$K$23, X14:$X$23)-$AZ$3*SUMPRODUCT(K13:$K$22, W14:$W$23))/Z13</f>
        <v>107636.32469711741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0.40528808597250837</v>
      </c>
      <c r="L14" s="2">
        <v>11</v>
      </c>
      <c r="M14" s="8">
        <v>7.1121990999999996E-2</v>
      </c>
      <c r="O14">
        <f t="shared" si="29"/>
        <v>73430.52639818305</v>
      </c>
      <c r="P14">
        <f t="shared" si="30"/>
        <v>3671.5263199091528</v>
      </c>
      <c r="Q14" s="5">
        <f t="shared" si="31"/>
        <v>25</v>
      </c>
      <c r="R14">
        <f t="shared" si="0"/>
        <v>1000000</v>
      </c>
      <c r="S14">
        <f t="shared" si="1"/>
        <v>106348.84722994441</v>
      </c>
      <c r="U14">
        <f t="shared" si="21"/>
        <v>7.1121990999999996E-2</v>
      </c>
      <c r="V14">
        <f t="shared" si="22"/>
        <v>0.01</v>
      </c>
      <c r="W14">
        <f t="shared" si="23"/>
        <v>0.59709480589390451</v>
      </c>
      <c r="X14">
        <f t="shared" si="24"/>
        <v>4.2466571410933018E-2</v>
      </c>
      <c r="Y14">
        <f t="shared" si="25"/>
        <v>5.9709480589390448E-3</v>
      </c>
      <c r="Z14">
        <f t="shared" si="26"/>
        <v>0.54865728642403244</v>
      </c>
      <c r="AB14">
        <f t="shared" si="27"/>
        <v>64269.090402158603</v>
      </c>
      <c r="AC14">
        <f t="shared" si="2"/>
        <v>58349.069935505278</v>
      </c>
      <c r="AE14">
        <f t="shared" si="3"/>
        <v>40288.193354315394</v>
      </c>
      <c r="AF14">
        <f t="shared" si="4"/>
        <v>-2014.4096677157697</v>
      </c>
      <c r="AG14">
        <f t="shared" si="5"/>
        <v>-13.71643216060081</v>
      </c>
      <c r="AH14">
        <f t="shared" si="6"/>
        <v>-42466.571410933022</v>
      </c>
      <c r="AI14">
        <f t="shared" si="7"/>
        <v>-4206.5041564940038</v>
      </c>
      <c r="AJ14">
        <f t="shared" si="8"/>
        <v>5920.0204666533245</v>
      </c>
      <c r="AK14">
        <f t="shared" si="32"/>
        <v>8774.5937357750427</v>
      </c>
      <c r="AL14">
        <f t="shared" si="9"/>
        <v>10488.110045934363</v>
      </c>
      <c r="AN14">
        <f t="shared" si="10"/>
        <v>16328.324771860818</v>
      </c>
      <c r="AO14">
        <f t="shared" si="11"/>
        <v>-816.41623859304093</v>
      </c>
      <c r="AP14">
        <f t="shared" si="12"/>
        <v>-5.5591065367416599</v>
      </c>
      <c r="AQ14">
        <f t="shared" si="13"/>
        <v>-17211.195444951889</v>
      </c>
      <c r="AR14">
        <f t="shared" si="14"/>
        <v>-1704.8460182208557</v>
      </c>
      <c r="AS14">
        <f t="shared" si="15"/>
        <v>2399.3137638480016</v>
      </c>
      <c r="AT14">
        <f t="shared" si="16"/>
        <v>3556.2383003586287</v>
      </c>
      <c r="AU14">
        <f t="shared" si="17"/>
        <v>4250.7060459857748</v>
      </c>
      <c r="AW14">
        <v>11</v>
      </c>
      <c r="AX14">
        <f>(R14*SUMPRODUCT(K15:$K$23, X15:$X$23)-$AZ$3*SUMPRODUCT(K14:$K$22, W15:$W$23))/Z14</f>
        <v>106348.84722994441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0.37334127322283073</v>
      </c>
      <c r="L15" s="2">
        <v>12</v>
      </c>
      <c r="M15" s="8">
        <v>7.9233461000000005E-2</v>
      </c>
      <c r="O15">
        <f t="shared" si="29"/>
        <v>73430.52639818305</v>
      </c>
      <c r="P15">
        <f t="shared" si="30"/>
        <v>3671.5263199091528</v>
      </c>
      <c r="Q15" s="5">
        <f t="shared" si="31"/>
        <v>25</v>
      </c>
      <c r="R15">
        <f t="shared" si="0"/>
        <v>1000000</v>
      </c>
      <c r="S15">
        <f t="shared" si="1"/>
        <v>103415.4366609493</v>
      </c>
      <c r="U15">
        <f t="shared" si="21"/>
        <v>7.9233461000000005E-2</v>
      </c>
      <c r="V15">
        <f t="shared" si="22"/>
        <v>0.01</v>
      </c>
      <c r="W15">
        <f t="shared" si="23"/>
        <v>0.54865728642403244</v>
      </c>
      <c r="X15">
        <f t="shared" si="24"/>
        <v>4.3472015706244406E-2</v>
      </c>
      <c r="Y15">
        <f t="shared" si="25"/>
        <v>5.4865728642403246E-3</v>
      </c>
      <c r="Z15">
        <f t="shared" si="26"/>
        <v>0.49969869785354776</v>
      </c>
      <c r="AB15">
        <f t="shared" si="27"/>
        <v>58349.069935505278</v>
      </c>
      <c r="AC15">
        <f t="shared" si="2"/>
        <v>51676.559037432409</v>
      </c>
      <c r="AE15">
        <f t="shared" si="3"/>
        <v>36693.138423872631</v>
      </c>
      <c r="AF15">
        <f t="shared" si="4"/>
        <v>-1834.6569211936319</v>
      </c>
      <c r="AG15">
        <f t="shared" si="5"/>
        <v>-12.492467446338694</v>
      </c>
      <c r="AH15">
        <f t="shared" si="6"/>
        <v>-43472.015706244405</v>
      </c>
      <c r="AI15">
        <f t="shared" si="7"/>
        <v>-8626.026671011743</v>
      </c>
      <c r="AJ15">
        <f t="shared" si="8"/>
        <v>6672.5108980728692</v>
      </c>
      <c r="AK15">
        <f t="shared" si="32"/>
        <v>7975.7701765654292</v>
      </c>
      <c r="AL15">
        <f t="shared" si="9"/>
        <v>6022.2544036265554</v>
      </c>
      <c r="AN15">
        <f t="shared" si="10"/>
        <v>13699.063017710181</v>
      </c>
      <c r="AO15">
        <f t="shared" si="11"/>
        <v>-684.9531508855091</v>
      </c>
      <c r="AP15">
        <f t="shared" si="12"/>
        <v>-4.6639537021108524</v>
      </c>
      <c r="AQ15">
        <f t="shared" si="13"/>
        <v>-16229.897693332181</v>
      </c>
      <c r="AR15">
        <f t="shared" si="14"/>
        <v>-3220.4517802096202</v>
      </c>
      <c r="AS15">
        <f t="shared" si="15"/>
        <v>2491.1237142797386</v>
      </c>
      <c r="AT15">
        <f t="shared" si="16"/>
        <v>2977.6841926516186</v>
      </c>
      <c r="AU15">
        <f t="shared" si="17"/>
        <v>2248.3561267217374</v>
      </c>
      <c r="AW15">
        <v>12</v>
      </c>
      <c r="AX15">
        <f>(R15*SUMPRODUCT(K16:$K$23, X16:$X$23)-$AZ$3*SUMPRODUCT(K15:$K$22, W16:$W$23))/Z15</f>
        <v>103415.4366609493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0.3439126663622159</v>
      </c>
      <c r="L16" s="2">
        <v>13</v>
      </c>
      <c r="M16" s="8">
        <v>8.7905784000000001E-2</v>
      </c>
      <c r="O16">
        <f t="shared" si="29"/>
        <v>73430.52639818305</v>
      </c>
      <c r="P16">
        <f t="shared" si="30"/>
        <v>3671.5263199091528</v>
      </c>
      <c r="Q16" s="5">
        <f t="shared" si="31"/>
        <v>25</v>
      </c>
      <c r="R16">
        <f t="shared" si="0"/>
        <v>1000000</v>
      </c>
      <c r="S16">
        <f t="shared" si="1"/>
        <v>98914.301041685278</v>
      </c>
      <c r="U16">
        <f t="shared" si="21"/>
        <v>8.7905784000000001E-2</v>
      </c>
      <c r="V16">
        <f t="shared" si="22"/>
        <v>0.01</v>
      </c>
      <c r="W16">
        <f t="shared" si="23"/>
        <v>0.49969869785354776</v>
      </c>
      <c r="X16">
        <f t="shared" si="24"/>
        <v>4.3926405798595233E-2</v>
      </c>
      <c r="Y16">
        <f t="shared" si="25"/>
        <v>4.9969869785354776E-3</v>
      </c>
      <c r="Z16">
        <f t="shared" si="26"/>
        <v>0.45077530507641705</v>
      </c>
      <c r="AB16">
        <f t="shared" si="27"/>
        <v>51676.559037432409</v>
      </c>
      <c r="AC16">
        <f t="shared" si="2"/>
        <v>44588.124228486238</v>
      </c>
      <c r="AE16">
        <f t="shared" si="3"/>
        <v>33100.667939062863</v>
      </c>
      <c r="AF16">
        <f t="shared" si="4"/>
        <v>-1655.0333969531432</v>
      </c>
      <c r="AG16">
        <f t="shared" si="5"/>
        <v>-11.269382626910426</v>
      </c>
      <c r="AH16">
        <f t="shared" si="6"/>
        <v>-43926.405798595231</v>
      </c>
      <c r="AI16">
        <f t="shared" si="7"/>
        <v>-12492.04063911242</v>
      </c>
      <c r="AJ16">
        <f t="shared" si="8"/>
        <v>7088.434808946171</v>
      </c>
      <c r="AK16">
        <f t="shared" si="32"/>
        <v>7112.7661046014191</v>
      </c>
      <c r="AL16">
        <f t="shared" si="9"/>
        <v>1709.1602744351703</v>
      </c>
      <c r="AN16">
        <f t="shared" si="10"/>
        <v>11383.738969293423</v>
      </c>
      <c r="AO16">
        <f t="shared" si="11"/>
        <v>-569.18694846467122</v>
      </c>
      <c r="AP16">
        <f t="shared" si="12"/>
        <v>-3.8756834274767975</v>
      </c>
      <c r="AQ16">
        <f t="shared" si="13"/>
        <v>-15106.847341903587</v>
      </c>
      <c r="AR16">
        <f t="shared" si="14"/>
        <v>-4296.1710045023119</v>
      </c>
      <c r="AS16">
        <f t="shared" si="15"/>
        <v>2437.8025154794223</v>
      </c>
      <c r="AT16">
        <f t="shared" si="16"/>
        <v>2446.1703562442658</v>
      </c>
      <c r="AU16">
        <f t="shared" si="17"/>
        <v>587.80186722137614</v>
      </c>
      <c r="AW16">
        <v>13</v>
      </c>
      <c r="AX16">
        <f>(R16*SUMPRODUCT(K17:$K$23, X17:$X$23)-$AZ$3*SUMPRODUCT(K16:$K$22, W17:$W$23))/Z16</f>
        <v>98914.301041685278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0.31680376793962239</v>
      </c>
      <c r="L17" s="2">
        <v>14</v>
      </c>
      <c r="M17" s="8">
        <v>9.7118048999999998E-2</v>
      </c>
      <c r="O17">
        <f t="shared" si="29"/>
        <v>73430.52639818305</v>
      </c>
      <c r="P17">
        <f t="shared" si="30"/>
        <v>3671.5263199091528</v>
      </c>
      <c r="Q17" s="5">
        <f t="shared" si="31"/>
        <v>25</v>
      </c>
      <c r="R17">
        <f t="shared" si="0"/>
        <v>1000000</v>
      </c>
      <c r="S17">
        <f t="shared" si="1"/>
        <v>92877.415330232703</v>
      </c>
      <c r="U17">
        <f t="shared" si="21"/>
        <v>9.7118048999999998E-2</v>
      </c>
      <c r="V17">
        <f t="shared" si="22"/>
        <v>0.01</v>
      </c>
      <c r="W17">
        <f t="shared" si="23"/>
        <v>0.45077530507641705</v>
      </c>
      <c r="X17">
        <f t="shared" si="24"/>
        <v>4.377841816640142E-2</v>
      </c>
      <c r="Y17">
        <f t="shared" si="25"/>
        <v>4.5077530507641704E-3</v>
      </c>
      <c r="Z17">
        <f t="shared" si="26"/>
        <v>0.40248913385925145</v>
      </c>
      <c r="AB17">
        <f t="shared" si="27"/>
        <v>44588.124228486238</v>
      </c>
      <c r="AC17">
        <f t="shared" si="2"/>
        <v>37382.150451351321</v>
      </c>
      <c r="AE17">
        <f t="shared" si="3"/>
        <v>29554.988968833593</v>
      </c>
      <c r="AF17">
        <f t="shared" si="4"/>
        <v>-1477.7494484416798</v>
      </c>
      <c r="AG17">
        <f t="shared" si="5"/>
        <v>-10.062228346481286</v>
      </c>
      <c r="AH17">
        <f t="shared" si="6"/>
        <v>-43778.418166401418</v>
      </c>
      <c r="AI17">
        <f t="shared" si="7"/>
        <v>-15711.240874355983</v>
      </c>
      <c r="AJ17">
        <f t="shared" si="8"/>
        <v>7205.9737771349173</v>
      </c>
      <c r="AK17">
        <f t="shared" si="32"/>
        <v>6217.9751759915043</v>
      </c>
      <c r="AL17">
        <f t="shared" si="9"/>
        <v>-2287.291921229561</v>
      </c>
      <c r="AN17">
        <f t="shared" si="10"/>
        <v>9363.1318667404576</v>
      </c>
      <c r="AO17">
        <f t="shared" si="11"/>
        <v>-468.15659333702291</v>
      </c>
      <c r="AP17">
        <f t="shared" si="12"/>
        <v>-3.1877518540341474</v>
      </c>
      <c r="AQ17">
        <f t="shared" si="13"/>
        <v>-13869.167829552383</v>
      </c>
      <c r="AR17">
        <f t="shared" si="14"/>
        <v>-4977.3803080029829</v>
      </c>
      <c r="AS17">
        <f t="shared" si="15"/>
        <v>2282.8796442704547</v>
      </c>
      <c r="AT17">
        <f t="shared" si="16"/>
        <v>1969.8779647091453</v>
      </c>
      <c r="AU17">
        <f t="shared" si="17"/>
        <v>-724.62269902338289</v>
      </c>
      <c r="AW17">
        <v>14</v>
      </c>
      <c r="AX17">
        <f>(R17*SUMPRODUCT(K18:$K$23, X18:$X$23)-$AZ$3*SUMPRODUCT(K17:$K$22, W18:$W$23))/Z17</f>
        <v>92877.415330232703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0.2918317270554846</v>
      </c>
      <c r="L18" s="2">
        <v>15</v>
      </c>
      <c r="M18" s="8">
        <v>0.107494799</v>
      </c>
      <c r="O18">
        <f t="shared" si="29"/>
        <v>73430.52639818305</v>
      </c>
      <c r="P18">
        <f t="shared" si="30"/>
        <v>3671.5263199091528</v>
      </c>
      <c r="Q18" s="5">
        <f t="shared" si="31"/>
        <v>25</v>
      </c>
      <c r="R18">
        <f t="shared" si="0"/>
        <v>1000000</v>
      </c>
      <c r="S18">
        <f t="shared" si="1"/>
        <v>85125.268091871549</v>
      </c>
      <c r="U18">
        <f t="shared" si="21"/>
        <v>0.107494799</v>
      </c>
      <c r="V18">
        <f t="shared" si="22"/>
        <v>0.01</v>
      </c>
      <c r="W18">
        <f t="shared" si="23"/>
        <v>0.40248913385925145</v>
      </c>
      <c r="X18">
        <f t="shared" si="24"/>
        <v>4.3265488543884331E-2</v>
      </c>
      <c r="Y18">
        <f t="shared" si="25"/>
        <v>4.0248913385925143E-3</v>
      </c>
      <c r="Z18">
        <f t="shared" si="26"/>
        <v>0.35519875397677458</v>
      </c>
      <c r="AB18">
        <f t="shared" si="27"/>
        <v>37382.150451351321</v>
      </c>
      <c r="AC18">
        <f t="shared" si="2"/>
        <v>30236.389158171663</v>
      </c>
      <c r="AE18">
        <f t="shared" si="3"/>
        <v>26082.431480493273</v>
      </c>
      <c r="AF18">
        <f t="shared" si="4"/>
        <v>-1304.1215740246637</v>
      </c>
      <c r="AG18">
        <f t="shared" si="5"/>
        <v>-8.8799688494193649</v>
      </c>
      <c r="AH18">
        <f t="shared" si="6"/>
        <v>-43265.488543884334</v>
      </c>
      <c r="AI18">
        <f t="shared" si="7"/>
        <v>-18496.058606265142</v>
      </c>
      <c r="AJ18">
        <f t="shared" si="8"/>
        <v>7145.7612931796575</v>
      </c>
      <c r="AK18">
        <f t="shared" si="32"/>
        <v>5319.0705928186517</v>
      </c>
      <c r="AL18">
        <f t="shared" si="9"/>
        <v>-6031.2267202668327</v>
      </c>
      <c r="AN18">
        <f t="shared" si="10"/>
        <v>7611.6810247586918</v>
      </c>
      <c r="AO18">
        <f t="shared" si="11"/>
        <v>-380.5840512379346</v>
      </c>
      <c r="AP18">
        <f t="shared" si="12"/>
        <v>-2.5914566455249579</v>
      </c>
      <c r="AQ18">
        <f t="shared" si="13"/>
        <v>-12626.242243661049</v>
      </c>
      <c r="AR18">
        <f t="shared" si="14"/>
        <v>-5397.7367267858162</v>
      </c>
      <c r="AS18">
        <f t="shared" si="15"/>
        <v>2085.3598593148527</v>
      </c>
      <c r="AT18">
        <f t="shared" si="16"/>
        <v>1552.2735574323074</v>
      </c>
      <c r="AU18">
        <f t="shared" si="17"/>
        <v>-1760.103310038656</v>
      </c>
      <c r="AW18">
        <v>15</v>
      </c>
      <c r="AX18">
        <f>(R18*SUMPRODUCT(K19:$K$23, X19:$X$23)-$AZ$3*SUMPRODUCT(K18:$K$22, W19:$W$23))/Z18</f>
        <v>85125.268091871549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0.26882810602308888</v>
      </c>
      <c r="L19" s="2">
        <v>16</v>
      </c>
      <c r="M19" s="8">
        <v>0.119195734</v>
      </c>
      <c r="O19">
        <f t="shared" si="29"/>
        <v>73430.52639818305</v>
      </c>
      <c r="P19">
        <f t="shared" si="30"/>
        <v>3671.5263199091528</v>
      </c>
      <c r="Q19" s="5">
        <f t="shared" si="31"/>
        <v>25</v>
      </c>
      <c r="R19">
        <f t="shared" si="0"/>
        <v>1000000</v>
      </c>
      <c r="S19">
        <f t="shared" si="1"/>
        <v>75361.661711239693</v>
      </c>
      <c r="U19">
        <f t="shared" si="21"/>
        <v>0.119195734</v>
      </c>
      <c r="V19">
        <f t="shared" si="22"/>
        <v>0.01</v>
      </c>
      <c r="W19">
        <f t="shared" si="23"/>
        <v>0.35519875397677458</v>
      </c>
      <c r="X19">
        <f t="shared" si="24"/>
        <v>4.2338176196147062E-2</v>
      </c>
      <c r="Y19">
        <f t="shared" si="25"/>
        <v>3.5519875397677461E-3</v>
      </c>
      <c r="Z19">
        <f t="shared" si="26"/>
        <v>0.30930859024085977</v>
      </c>
      <c r="AB19">
        <f t="shared" si="27"/>
        <v>30236.389158171663</v>
      </c>
      <c r="AC19">
        <f t="shared" si="2"/>
        <v>23310.009342112127</v>
      </c>
      <c r="AE19">
        <f t="shared" si="3"/>
        <v>22712.692600866238</v>
      </c>
      <c r="AF19">
        <f t="shared" si="4"/>
        <v>-1135.634630043312</v>
      </c>
      <c r="AG19">
        <f t="shared" si="5"/>
        <v>-7.7327147560214939</v>
      </c>
      <c r="AH19">
        <f t="shared" si="6"/>
        <v>-42338.176196147062</v>
      </c>
      <c r="AI19">
        <f t="shared" si="7"/>
        <v>-20768.850940080156</v>
      </c>
      <c r="AJ19">
        <f t="shared" si="8"/>
        <v>6926.3798160595361</v>
      </c>
      <c r="AK19">
        <f t="shared" si="32"/>
        <v>4433.6766708280675</v>
      </c>
      <c r="AL19">
        <f t="shared" si="9"/>
        <v>-9408.7944531925532</v>
      </c>
      <c r="AN19">
        <f t="shared" si="10"/>
        <v>6105.8101345754949</v>
      </c>
      <c r="AO19">
        <f t="shared" si="11"/>
        <v>-305.2905067287748</v>
      </c>
      <c r="AP19">
        <f t="shared" si="12"/>
        <v>-2.07877106227805</v>
      </c>
      <c r="AQ19">
        <f t="shared" si="13"/>
        <v>-11381.69171928204</v>
      </c>
      <c r="AR19">
        <f t="shared" si="14"/>
        <v>-5583.2508624975972</v>
      </c>
      <c r="AS19">
        <f t="shared" si="15"/>
        <v>1862.0055675478359</v>
      </c>
      <c r="AT19">
        <f t="shared" si="16"/>
        <v>1191.8969021374635</v>
      </c>
      <c r="AU19">
        <f t="shared" si="17"/>
        <v>-2529.3483928122982</v>
      </c>
      <c r="AW19">
        <v>16</v>
      </c>
      <c r="AX19">
        <f>(R19*SUMPRODUCT(K20:$K$23, X20:$X$23)-$AZ$3*SUMPRODUCT(K19:$K$22, W20:$W$23))/Z19</f>
        <v>75361.661711239693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0.24763774424780427</v>
      </c>
      <c r="L20" s="2">
        <v>17</v>
      </c>
      <c r="M20" s="8">
        <v>0.13258683600000001</v>
      </c>
      <c r="O20">
        <f t="shared" si="29"/>
        <v>73430.52639818305</v>
      </c>
      <c r="P20">
        <f t="shared" si="30"/>
        <v>3671.5263199091528</v>
      </c>
      <c r="Q20" s="5">
        <f t="shared" si="31"/>
        <v>25</v>
      </c>
      <c r="R20">
        <f t="shared" si="0"/>
        <v>1000000</v>
      </c>
      <c r="S20">
        <f t="shared" si="1"/>
        <v>63076.46946566258</v>
      </c>
      <c r="U20">
        <f t="shared" si="21"/>
        <v>0.13258683600000001</v>
      </c>
      <c r="V20">
        <f t="shared" si="22"/>
        <v>0.01</v>
      </c>
      <c r="W20">
        <f t="shared" si="23"/>
        <v>0.30930859024085977</v>
      </c>
      <c r="X20">
        <f t="shared" si="24"/>
        <v>4.1010247327656082E-2</v>
      </c>
      <c r="Y20">
        <f t="shared" si="25"/>
        <v>3.0930859024085977E-3</v>
      </c>
      <c r="Z20">
        <f t="shared" si="26"/>
        <v>0.26520525701079511</v>
      </c>
      <c r="AB20">
        <f t="shared" si="27"/>
        <v>23310.009342112127</v>
      </c>
      <c r="AC20">
        <f t="shared" si="2"/>
        <v>16728.211295974615</v>
      </c>
      <c r="AE20">
        <f t="shared" si="3"/>
        <v>19474.16162586811</v>
      </c>
      <c r="AF20">
        <f t="shared" si="4"/>
        <v>-973.7080812934056</v>
      </c>
      <c r="AG20">
        <f t="shared" si="5"/>
        <v>-6.6301314252698775</v>
      </c>
      <c r="AH20">
        <f t="shared" si="6"/>
        <v>-41010.247327656085</v>
      </c>
      <c r="AI20">
        <f t="shared" si="7"/>
        <v>-22516.423914506653</v>
      </c>
      <c r="AJ20">
        <f t="shared" si="8"/>
        <v>6581.7980461375118</v>
      </c>
      <c r="AK20">
        <f t="shared" si="32"/>
        <v>3577.7213092137922</v>
      </c>
      <c r="AL20">
        <f t="shared" si="9"/>
        <v>-12356.904559155349</v>
      </c>
      <c r="AN20">
        <f t="shared" si="10"/>
        <v>4822.5374561471308</v>
      </c>
      <c r="AO20">
        <f t="shared" si="11"/>
        <v>-241.12687280735659</v>
      </c>
      <c r="AP20">
        <f t="shared" si="12"/>
        <v>-1.641870790220312</v>
      </c>
      <c r="AQ20">
        <f t="shared" si="13"/>
        <v>-10155.685139265295</v>
      </c>
      <c r="AR20">
        <f t="shared" si="14"/>
        <v>-5575.9164267157421</v>
      </c>
      <c r="AS20">
        <f t="shared" si="15"/>
        <v>1629.9016212400991</v>
      </c>
      <c r="AT20">
        <f t="shared" si="16"/>
        <v>885.97883456100453</v>
      </c>
      <c r="AU20">
        <f t="shared" si="17"/>
        <v>-3060.0359709146392</v>
      </c>
      <c r="AW20">
        <v>17</v>
      </c>
      <c r="AX20">
        <f>(R20*SUMPRODUCT(K21:$K$23, X21:$X$23)-$AZ$3*SUMPRODUCT(K20:$K$22, W21:$W$23))/Z20</f>
        <v>63076.46946566258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0.22811771166097466</v>
      </c>
      <c r="L21" s="2">
        <v>18</v>
      </c>
      <c r="M21" s="8">
        <v>0.14803979</v>
      </c>
      <c r="O21">
        <f t="shared" si="29"/>
        <v>73430.52639818305</v>
      </c>
      <c r="P21">
        <f t="shared" si="30"/>
        <v>3671.5263199091528</v>
      </c>
      <c r="Q21" s="5">
        <f t="shared" si="31"/>
        <v>25</v>
      </c>
      <c r="R21">
        <f t="shared" si="0"/>
        <v>1000000</v>
      </c>
      <c r="S21">
        <f t="shared" si="1"/>
        <v>47448.360817649933</v>
      </c>
      <c r="U21">
        <f t="shared" si="21"/>
        <v>0.14803979</v>
      </c>
      <c r="V21">
        <f t="shared" si="22"/>
        <v>0.01</v>
      </c>
      <c r="W21">
        <f t="shared" si="23"/>
        <v>0.26520525701079511</v>
      </c>
      <c r="X21">
        <f t="shared" si="24"/>
        <v>3.9260930554774136E-2</v>
      </c>
      <c r="Y21">
        <f t="shared" si="25"/>
        <v>2.6520525701079511E-3</v>
      </c>
      <c r="Z21">
        <f t="shared" si="26"/>
        <v>0.22329227388591302</v>
      </c>
      <c r="AB21">
        <f t="shared" si="27"/>
        <v>16728.211295974615</v>
      </c>
      <c r="AC21">
        <f t="shared" si="2"/>
        <v>10594.852379132313</v>
      </c>
      <c r="AE21">
        <f t="shared" si="3"/>
        <v>16396.469212089854</v>
      </c>
      <c r="AF21">
        <f t="shared" si="4"/>
        <v>-819.82346060449288</v>
      </c>
      <c r="AG21">
        <f t="shared" si="5"/>
        <v>-5.5823068471478257</v>
      </c>
      <c r="AH21">
        <f t="shared" si="6"/>
        <v>-39260.930554774139</v>
      </c>
      <c r="AI21">
        <f t="shared" si="7"/>
        <v>-23689.867110135925</v>
      </c>
      <c r="AJ21">
        <f t="shared" si="8"/>
        <v>6133.3589168423023</v>
      </c>
      <c r="AK21">
        <f t="shared" si="32"/>
        <v>2764.3266175511503</v>
      </c>
      <c r="AL21">
        <f t="shared" si="9"/>
        <v>-14792.181575742472</v>
      </c>
      <c r="AN21">
        <f t="shared" si="10"/>
        <v>3740.325035981562</v>
      </c>
      <c r="AO21">
        <f t="shared" si="11"/>
        <v>-187.01625179907813</v>
      </c>
      <c r="AP21">
        <f t="shared" si="12"/>
        <v>-1.2734230637607522</v>
      </c>
      <c r="AQ21">
        <f t="shared" si="13"/>
        <v>-8956.1136358355179</v>
      </c>
      <c r="AR21">
        <f t="shared" si="14"/>
        <v>-5404.0782747167941</v>
      </c>
      <c r="AS21">
        <f t="shared" si="15"/>
        <v>1399.1278009055002</v>
      </c>
      <c r="AT21">
        <f t="shared" si="16"/>
        <v>630.59186227929069</v>
      </c>
      <c r="AU21">
        <f t="shared" si="17"/>
        <v>-3374.3586115320031</v>
      </c>
      <c r="AW21">
        <v>18</v>
      </c>
      <c r="AX21">
        <f>(R21*SUMPRODUCT(K22:$K$23, X22:$X$23)-$AZ$3*SUMPRODUCT(K21:$K$22, W22:$W$23))/Z21</f>
        <v>47448.360817649933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0.21013634464933137</v>
      </c>
      <c r="L22" s="2">
        <v>19</v>
      </c>
      <c r="M22" s="8">
        <v>0.16585403400000001</v>
      </c>
      <c r="O22">
        <f t="shared" si="29"/>
        <v>73430.52639818305</v>
      </c>
      <c r="P22">
        <f t="shared" si="30"/>
        <v>3671.5263199091528</v>
      </c>
      <c r="Q22" s="5">
        <f t="shared" si="31"/>
        <v>25</v>
      </c>
      <c r="R22">
        <f t="shared" si="0"/>
        <v>1000000</v>
      </c>
      <c r="S22">
        <f t="shared" si="1"/>
        <v>27180.955554501568</v>
      </c>
      <c r="U22">
        <f t="shared" si="21"/>
        <v>0.16585403400000001</v>
      </c>
      <c r="V22">
        <f t="shared" si="22"/>
        <v>0.01</v>
      </c>
      <c r="W22">
        <f t="shared" si="23"/>
        <v>0.22329227388591302</v>
      </c>
      <c r="X22">
        <f t="shared" si="24"/>
        <v>3.7033924385011532E-2</v>
      </c>
      <c r="Y22">
        <f t="shared" si="25"/>
        <v>2.2329227388591302E-3</v>
      </c>
      <c r="Z22">
        <f t="shared" si="26"/>
        <v>0.18402542676204234</v>
      </c>
      <c r="AB22">
        <f t="shared" si="27"/>
        <v>10594.852379132313</v>
      </c>
      <c r="AC22">
        <f t="shared" si="2"/>
        <v>5001.9869457172563</v>
      </c>
      <c r="AE22">
        <f t="shared" si="3"/>
        <v>13513.083957787052</v>
      </c>
      <c r="AF22">
        <f t="shared" si="4"/>
        <v>-675.65419788935264</v>
      </c>
      <c r="AG22">
        <f t="shared" si="5"/>
        <v>-4.6006356690510586</v>
      </c>
      <c r="AH22">
        <f t="shared" si="6"/>
        <v>-37033.924385011531</v>
      </c>
      <c r="AI22">
        <f t="shared" si="7"/>
        <v>-24201.09526078288</v>
      </c>
      <c r="AJ22">
        <f t="shared" si="8"/>
        <v>5592.8654334150569</v>
      </c>
      <c r="AK22">
        <f t="shared" si="32"/>
        <v>2005.1003826367987</v>
      </c>
      <c r="AL22">
        <f t="shared" si="9"/>
        <v>-16603.129444731025</v>
      </c>
      <c r="AN22">
        <f t="shared" si="10"/>
        <v>2839.5900678288908</v>
      </c>
      <c r="AO22">
        <f t="shared" si="11"/>
        <v>-141.97950339144455</v>
      </c>
      <c r="AP22">
        <f t="shared" si="12"/>
        <v>-0.96676076255772048</v>
      </c>
      <c r="AQ22">
        <f t="shared" si="13"/>
        <v>-7782.1734982860607</v>
      </c>
      <c r="AR22">
        <f t="shared" si="14"/>
        <v>-5085.5296946111712</v>
      </c>
      <c r="AS22">
        <f t="shared" si="15"/>
        <v>1175.2642982934385</v>
      </c>
      <c r="AT22">
        <f t="shared" si="16"/>
        <v>421.34446506227255</v>
      </c>
      <c r="AU22">
        <f t="shared" si="17"/>
        <v>-3488.9209312554603</v>
      </c>
      <c r="AW22">
        <v>19</v>
      </c>
      <c r="AX22">
        <f>(R22*SUMPRODUCT(K23:$K$23, X23:$X$23)-$AZ$3*SUMPRODUCT(K22:$K$22, W23:$W$23))/Z22</f>
        <v>27180.955554501568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0.19357235797722061</v>
      </c>
      <c r="L23" s="2">
        <v>20</v>
      </c>
      <c r="M23" s="8">
        <v>0.18707617900000001</v>
      </c>
      <c r="O23">
        <f t="shared" si="29"/>
        <v>73430.52639818305</v>
      </c>
      <c r="P23">
        <f t="shared" si="30"/>
        <v>3671.5263199091528</v>
      </c>
      <c r="Q23" s="5">
        <f t="shared" si="31"/>
        <v>25</v>
      </c>
      <c r="R23">
        <f t="shared" si="0"/>
        <v>1000000</v>
      </c>
      <c r="S23">
        <f t="shared" si="1"/>
        <v>33852.471235252553</v>
      </c>
      <c r="U23">
        <f t="shared" si="21"/>
        <v>0.18707617900000001</v>
      </c>
      <c r="V23">
        <f t="shared" si="22"/>
        <v>0.01</v>
      </c>
      <c r="W23">
        <f t="shared" si="23"/>
        <v>0.18402542676204234</v>
      </c>
      <c r="X23">
        <f t="shared" si="24"/>
        <v>3.4426773677487227E-2</v>
      </c>
      <c r="Y23">
        <f t="shared" si="25"/>
        <v>1.8402542676204234E-3</v>
      </c>
      <c r="Z23">
        <f t="shared" si="26"/>
        <v>0.1477583988169347</v>
      </c>
      <c r="AB23">
        <f t="shared" si="27"/>
        <v>5001.9869457172563</v>
      </c>
      <c r="AC23">
        <f t="shared" si="2"/>
        <v>5001.9869457172572</v>
      </c>
      <c r="AE23">
        <f t="shared" si="3"/>
        <v>10849.977004880182</v>
      </c>
      <c r="AF23">
        <f t="shared" si="4"/>
        <v>-542.49885024400919</v>
      </c>
      <c r="AG23">
        <f t="shared" si="5"/>
        <v>-3.6939599704233674</v>
      </c>
      <c r="AH23">
        <f t="shared" si="6"/>
        <v>-34426.773677487225</v>
      </c>
      <c r="AI23">
        <f t="shared" si="7"/>
        <v>-24122.989482821475</v>
      </c>
      <c r="AJ23">
        <f t="shared" si="8"/>
        <v>0</v>
      </c>
      <c r="AK23">
        <f t="shared" si="32"/>
        <v>1310.0309286372428</v>
      </c>
      <c r="AL23">
        <f t="shared" si="9"/>
        <v>-22812.958554184232</v>
      </c>
      <c r="AN23">
        <f t="shared" si="10"/>
        <v>2100.2556328332785</v>
      </c>
      <c r="AO23">
        <f t="shared" si="11"/>
        <v>-105.01278164166393</v>
      </c>
      <c r="AP23">
        <f t="shared" si="12"/>
        <v>-0.71504854174831534</v>
      </c>
      <c r="AQ23">
        <f t="shared" si="13"/>
        <v>-6664.0717582993129</v>
      </c>
      <c r="AR23">
        <f t="shared" si="14"/>
        <v>-4669.5439556494466</v>
      </c>
      <c r="AS23">
        <f t="shared" si="15"/>
        <v>0</v>
      </c>
      <c r="AT23">
        <f t="shared" si="16"/>
        <v>253.58577587939911</v>
      </c>
      <c r="AU23">
        <f t="shared" si="17"/>
        <v>-4415.9581797700475</v>
      </c>
      <c r="AW23">
        <v>20</v>
      </c>
      <c r="AX23">
        <f>(R23*SUMPRODUCT(K$23:$K24, X$23:$X24)-$AZ$3*SUMPRODUCT(K$22:$K23, W$23:$W24))/Z23</f>
        <v>33852.471235252553</v>
      </c>
    </row>
    <row r="25" spans="5:50" x14ac:dyDescent="0.25">
      <c r="AN25" s="6">
        <f t="shared" ref="AN25:AU25" si="33">SUM(AN3:AN23)</f>
        <v>480972.44261781912</v>
      </c>
      <c r="AO25" s="6">
        <f t="shared" si="33"/>
        <v>-79121.516929528298</v>
      </c>
      <c r="AP25" s="6">
        <f t="shared" si="33"/>
        <v>-1661.1834363435364</v>
      </c>
      <c r="AQ25" s="6">
        <f t="shared" si="33"/>
        <v>-318670.75071530236</v>
      </c>
      <c r="AR25" s="6">
        <f t="shared" si="33"/>
        <v>81518.991536644928</v>
      </c>
      <c r="AS25" s="6">
        <f t="shared" si="33"/>
        <v>-38531.976585636141</v>
      </c>
      <c r="AT25" s="6">
        <f t="shared" si="33"/>
        <v>70693.423860350929</v>
      </c>
      <c r="AU25" s="7">
        <f t="shared" si="33"/>
        <v>113680.43881135971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28" priority="1" operator="lessThan">
      <formula>0</formula>
    </cfRule>
  </conditionalFormatting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70FEC6-03EA-4FDF-BF58-49685602E530}">
  <sheetPr codeName="Sheet69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0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f>'T.26.04.F'!C3*(1+C12)</f>
        <v>4250.2533950032866</v>
      </c>
      <c r="K3">
        <v>1</v>
      </c>
      <c r="L3" s="2">
        <v>0</v>
      </c>
      <c r="O3">
        <f>$C$3</f>
        <v>4250.2533950032866</v>
      </c>
      <c r="P3">
        <f>O3*B5</f>
        <v>3400.2027160026296</v>
      </c>
      <c r="Q3" s="5">
        <f>B8</f>
        <v>1522.432587</v>
      </c>
      <c r="R3">
        <f t="shared" ref="R3:R23" si="0">$C$6</f>
        <v>2000000</v>
      </c>
      <c r="S3">
        <f t="shared" ref="S3:S23" si="1">AX3</f>
        <v>3.637978807091713E-12</v>
      </c>
      <c r="W3">
        <v>1</v>
      </c>
      <c r="Z3">
        <v>1</v>
      </c>
      <c r="AC3">
        <f t="shared" ref="AC3:AC23" si="2">S3*Z3</f>
        <v>3.637978807091713E-12</v>
      </c>
      <c r="AE3">
        <f t="shared" ref="AE3:AE23" si="3">$Z3*O3</f>
        <v>4250.2533950032866</v>
      </c>
      <c r="AF3">
        <f t="shared" ref="AF3:AF23" si="4">-$Z3*P3</f>
        <v>-3400.2027160026296</v>
      </c>
      <c r="AG3">
        <f t="shared" ref="AG3:AG23" si="5">-$Z3*Q3</f>
        <v>-1522.432587</v>
      </c>
      <c r="AH3">
        <f t="shared" ref="AH3:AH23" si="6">-X3*R3</f>
        <v>0</v>
      </c>
      <c r="AI3">
        <f t="shared" ref="AI3:AI23" si="7">SUM(AE3:AH3)</f>
        <v>-672.38190799934296</v>
      </c>
      <c r="AJ3">
        <f t="shared" ref="AJ3:AJ23" si="8">AB3-AC3</f>
        <v>-3.637978807091713E-12</v>
      </c>
      <c r="AL3">
        <f t="shared" ref="AL3:AL23" si="9">SUM(AI3:AK3)</f>
        <v>-672.38190799934659</v>
      </c>
      <c r="AN3">
        <f t="shared" ref="AN3:AN23" si="10">AE3*$K3</f>
        <v>4250.2533950032866</v>
      </c>
      <c r="AO3">
        <f t="shared" ref="AO3:AO23" si="11">AF3*$K3</f>
        <v>-3400.2027160026296</v>
      </c>
      <c r="AP3">
        <f t="shared" ref="AP3:AP23" si="12">AG3*$K3</f>
        <v>-1522.432587</v>
      </c>
      <c r="AQ3">
        <f t="shared" ref="AQ3:AQ23" si="13">AH3*$K3</f>
        <v>0</v>
      </c>
      <c r="AR3">
        <f t="shared" ref="AR3:AR23" si="14">AI3*$K3</f>
        <v>-672.38190799934296</v>
      </c>
      <c r="AS3">
        <f t="shared" ref="AS3:AS23" si="15">AJ3*$K3</f>
        <v>-3.637978807091713E-12</v>
      </c>
      <c r="AT3">
        <f t="shared" ref="AT3:AT23" si="16">AK3*$K3</f>
        <v>0</v>
      </c>
      <c r="AU3">
        <f t="shared" ref="AU3:AU23" si="17">AL3*$K3</f>
        <v>-672.38190799934659</v>
      </c>
      <c r="AW3">
        <v>0</v>
      </c>
      <c r="AX3">
        <f>(R3*SUMPRODUCT(K4:$K$23, X4:$X$23)-$AZ$3*SUMPRODUCT(K3:$K$22, W4:$W$23))/Z3</f>
        <v>3.637978807091713E-12</v>
      </c>
      <c r="AZ3">
        <f>$C$6*SUMPRODUCT(K4:$K$23, X4:$X$23)/SUMPRODUCT(K3:K22, W4:W23)</f>
        <v>2573.7740571653007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23" si="18">F4+$C$9</f>
        <v>8.5570000000000007E-2</v>
      </c>
      <c r="I4" s="1">
        <f t="shared" ref="I4:I23" si="19">1+H4</f>
        <v>1.0855699999999999</v>
      </c>
      <c r="J4">
        <f t="shared" ref="J4:J23" si="20">1/I4</f>
        <v>0.92117505089492158</v>
      </c>
      <c r="K4">
        <f>J4</f>
        <v>0.92117505089492158</v>
      </c>
      <c r="L4" s="2">
        <v>1</v>
      </c>
      <c r="M4" s="8" cm="1">
        <f t="array" ref="M4:M23">Mortalities!B2:B21</f>
        <v>1.1616059999999999E-3</v>
      </c>
      <c r="R4">
        <f t="shared" si="0"/>
        <v>2000000</v>
      </c>
      <c r="S4">
        <f t="shared" si="1"/>
        <v>438.58443144715784</v>
      </c>
      <c r="U4">
        <f t="shared" ref="U4:U23" si="21">M4</f>
        <v>1.1616059999999999E-3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1.1616059999999999E-3</v>
      </c>
      <c r="Y4">
        <f t="shared" ref="Y4:Y23" si="25">V4*W4</f>
        <v>0.01</v>
      </c>
      <c r="Z4">
        <f t="shared" ref="Z4:Z23" si="26">MAX(0, W4-X4-Y4)</f>
        <v>0.98883839399999995</v>
      </c>
      <c r="AB4">
        <f t="shared" ref="AB4:AB23" si="27">AC3</f>
        <v>3.637978807091713E-12</v>
      </c>
      <c r="AC4">
        <f t="shared" si="2"/>
        <v>433.68912482561063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-2323.212</v>
      </c>
      <c r="AI4">
        <f t="shared" si="7"/>
        <v>-2323.212</v>
      </c>
      <c r="AJ4">
        <f t="shared" si="8"/>
        <v>-433.689124825607</v>
      </c>
      <c r="AK4">
        <f>G4*MAX(0, SUM(AB4, AE4:AF4))</f>
        <v>2.5465851649641993E-13</v>
      </c>
      <c r="AL4">
        <f t="shared" si="9"/>
        <v>-2756.9011248256065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-2140.0849323396924</v>
      </c>
      <c r="AR4">
        <f t="shared" si="14"/>
        <v>-2140.0849323396924</v>
      </c>
      <c r="AS4">
        <f t="shared" si="15"/>
        <v>-399.50360163380253</v>
      </c>
      <c r="AT4">
        <f t="shared" si="16"/>
        <v>2.3458507189441486E-13</v>
      </c>
      <c r="AU4">
        <f t="shared" si="17"/>
        <v>-2539.5885339734946</v>
      </c>
      <c r="AW4">
        <v>1</v>
      </c>
      <c r="AX4">
        <f>(R4*SUMPRODUCT(K5:$K$23, X5:$X$23)-$AZ$3*SUMPRODUCT(K4:$K$22, W5:$W$23))/Z4</f>
        <v>438.58443144715784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8.5570000000000007E-2</v>
      </c>
      <c r="I5" s="1">
        <f t="shared" si="19"/>
        <v>1.0855699999999999</v>
      </c>
      <c r="J5">
        <f t="shared" si="20"/>
        <v>0.92117505089492158</v>
      </c>
      <c r="K5">
        <f t="shared" ref="K5:K23" si="28">K4*J5</f>
        <v>0.84856347439126134</v>
      </c>
      <c r="L5" s="2">
        <v>2</v>
      </c>
      <c r="M5" s="8">
        <v>1.1730060000000001E-3</v>
      </c>
      <c r="O5">
        <f t="shared" ref="O5:O23" si="29">$C$3</f>
        <v>4250.2533950032866</v>
      </c>
      <c r="P5">
        <f t="shared" ref="P5:P23" si="30">O5*$C$5</f>
        <v>212.51266975016435</v>
      </c>
      <c r="Q5" s="5">
        <f t="shared" ref="Q5:Q23" si="31">$C$8</f>
        <v>25</v>
      </c>
      <c r="R5">
        <f t="shared" si="0"/>
        <v>2000000</v>
      </c>
      <c r="S5">
        <f t="shared" si="1"/>
        <v>827.99194483240547</v>
      </c>
      <c r="U5">
        <f t="shared" si="21"/>
        <v>1.1730060000000001E-3</v>
      </c>
      <c r="V5">
        <f t="shared" si="22"/>
        <v>0.01</v>
      </c>
      <c r="W5">
        <f t="shared" si="23"/>
        <v>0.98883839399999995</v>
      </c>
      <c r="X5">
        <f t="shared" si="24"/>
        <v>1.159913369192364E-3</v>
      </c>
      <c r="Y5">
        <f t="shared" si="25"/>
        <v>9.8883839400000003E-3</v>
      </c>
      <c r="Z5">
        <f t="shared" si="26"/>
        <v>0.97779009669080752</v>
      </c>
      <c r="AB5">
        <f t="shared" si="27"/>
        <v>433.68912482561063</v>
      </c>
      <c r="AC5">
        <f t="shared" si="2"/>
        <v>809.6023237968875</v>
      </c>
      <c r="AE5">
        <f t="shared" si="3"/>
        <v>4155.8556780606968</v>
      </c>
      <c r="AF5">
        <f t="shared" si="4"/>
        <v>-207.79278390303486</v>
      </c>
      <c r="AG5">
        <f t="shared" si="5"/>
        <v>-24.444752417270188</v>
      </c>
      <c r="AH5">
        <f t="shared" si="6"/>
        <v>-2319.8267383847278</v>
      </c>
      <c r="AI5">
        <f t="shared" si="7"/>
        <v>1603.791403355664</v>
      </c>
      <c r="AJ5">
        <f t="shared" si="8"/>
        <v>-375.91319897127687</v>
      </c>
      <c r="AK5">
        <f>G5*SUM(AB5, AE5:AF5)</f>
        <v>306.72264132882913</v>
      </c>
      <c r="AL5">
        <f t="shared" si="9"/>
        <v>1534.6008457132161</v>
      </c>
      <c r="AN5">
        <f t="shared" si="10"/>
        <v>3526.507333243836</v>
      </c>
      <c r="AO5">
        <f t="shared" si="11"/>
        <v>-176.32536666219181</v>
      </c>
      <c r="AP5">
        <f t="shared" si="12"/>
        <v>-20.742924041832975</v>
      </c>
      <c r="AQ5">
        <f t="shared" si="13"/>
        <v>-1968.5202371094924</v>
      </c>
      <c r="AR5">
        <f t="shared" si="14"/>
        <v>1360.918805430319</v>
      </c>
      <c r="AS5">
        <f t="shared" si="15"/>
        <v>-318.98621018860024</v>
      </c>
      <c r="AT5">
        <f t="shared" si="16"/>
        <v>260.27363020045595</v>
      </c>
      <c r="AU5">
        <f t="shared" si="17"/>
        <v>1302.2062254421746</v>
      </c>
      <c r="AW5">
        <v>2</v>
      </c>
      <c r="AX5">
        <f>(R5*SUMPRODUCT(K6:$K$23, X6:$X$23)-$AZ$3*SUMPRODUCT(K5:$K$22, W6:$W$23))/Z5</f>
        <v>827.99194483240547</v>
      </c>
    </row>
    <row r="6" spans="1:52" x14ac:dyDescent="0.25">
      <c r="A6" t="s">
        <v>16</v>
      </c>
      <c r="C6" s="2">
        <v>2000000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8.5570000000000007E-2</v>
      </c>
      <c r="I6" s="1">
        <f t="shared" si="19"/>
        <v>1.0855699999999999</v>
      </c>
      <c r="J6">
        <f t="shared" si="20"/>
        <v>0.92117505089492158</v>
      </c>
      <c r="K6">
        <f t="shared" si="28"/>
        <v>0.7816755017099416</v>
      </c>
      <c r="L6" s="2">
        <v>3</v>
      </c>
      <c r="M6" s="8">
        <v>1.1872549999999999E-3</v>
      </c>
      <c r="O6">
        <f t="shared" si="29"/>
        <v>4250.2533950032866</v>
      </c>
      <c r="P6">
        <f t="shared" si="30"/>
        <v>212.51266975016435</v>
      </c>
      <c r="Q6" s="5">
        <f t="shared" si="31"/>
        <v>25</v>
      </c>
      <c r="R6">
        <f t="shared" si="0"/>
        <v>2000000</v>
      </c>
      <c r="S6">
        <f t="shared" si="1"/>
        <v>1168.9840279247373</v>
      </c>
      <c r="U6">
        <f t="shared" si="21"/>
        <v>1.1872549999999999E-3</v>
      </c>
      <c r="V6">
        <f t="shared" si="22"/>
        <v>0.01</v>
      </c>
      <c r="W6">
        <f t="shared" si="23"/>
        <v>0.97779009669080752</v>
      </c>
      <c r="X6">
        <f t="shared" si="24"/>
        <v>1.1608861812466445E-3</v>
      </c>
      <c r="Y6">
        <f t="shared" si="25"/>
        <v>9.7779009669080753E-3</v>
      </c>
      <c r="Z6">
        <f t="shared" si="26"/>
        <v>0.96685130954265275</v>
      </c>
      <c r="AB6">
        <f t="shared" si="27"/>
        <v>809.6023237968875</v>
      </c>
      <c r="AC6">
        <f t="shared" si="2"/>
        <v>1130.2337382334772</v>
      </c>
      <c r="AE6">
        <f t="shared" si="3"/>
        <v>4109.363060847033</v>
      </c>
      <c r="AF6">
        <f t="shared" si="4"/>
        <v>-205.4681530423517</v>
      </c>
      <c r="AG6">
        <f t="shared" si="5"/>
        <v>-24.171282738566319</v>
      </c>
      <c r="AH6">
        <f t="shared" si="6"/>
        <v>-2321.7723624932892</v>
      </c>
      <c r="AI6">
        <f t="shared" si="7"/>
        <v>1557.9512625728257</v>
      </c>
      <c r="AJ6">
        <f t="shared" si="8"/>
        <v>-320.63141443658969</v>
      </c>
      <c r="AK6">
        <f>G6*SUM(AB6, AE6:AF6)</f>
        <v>329.94480621210988</v>
      </c>
      <c r="AL6">
        <f t="shared" si="9"/>
        <v>1567.2646543483459</v>
      </c>
      <c r="AN6">
        <f t="shared" si="10"/>
        <v>3212.1884322959058</v>
      </c>
      <c r="AO6">
        <f t="shared" si="11"/>
        <v>-160.60942161479534</v>
      </c>
      <c r="AP6">
        <f t="shared" si="12"/>
        <v>-18.894099561641678</v>
      </c>
      <c r="AQ6">
        <f t="shared" si="13"/>
        <v>-1814.8725763082182</v>
      </c>
      <c r="AR6">
        <f t="shared" si="14"/>
        <v>1217.8123348112506</v>
      </c>
      <c r="AS6">
        <f t="shared" si="15"/>
        <v>-250.62972174368946</v>
      </c>
      <c r="AT6">
        <f t="shared" si="16"/>
        <v>257.90977193244044</v>
      </c>
      <c r="AU6">
        <f t="shared" si="17"/>
        <v>1225.0923850000015</v>
      </c>
      <c r="AW6">
        <v>3</v>
      </c>
      <c r="AX6">
        <f>(R6*SUMPRODUCT(K7:$K$23, X7:$X$23)-$AZ$3*SUMPRODUCT(K6:$K$22, W7:$W$23))/Z6</f>
        <v>1168.9840279247373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8.5570000000000007E-2</v>
      </c>
      <c r="I7" s="1">
        <f t="shared" si="19"/>
        <v>1.0855699999999999</v>
      </c>
      <c r="J7">
        <f t="shared" si="20"/>
        <v>0.92117505089492158</v>
      </c>
      <c r="K7">
        <f t="shared" si="28"/>
        <v>0.72005997007096878</v>
      </c>
      <c r="L7" s="2">
        <v>4</v>
      </c>
      <c r="M7" s="8">
        <v>1.2024550000000001E-3</v>
      </c>
      <c r="O7">
        <f t="shared" si="29"/>
        <v>4250.2533950032866</v>
      </c>
      <c r="P7">
        <f t="shared" si="30"/>
        <v>212.51266975016435</v>
      </c>
      <c r="Q7" s="5">
        <f t="shared" si="31"/>
        <v>25</v>
      </c>
      <c r="R7">
        <f t="shared" si="0"/>
        <v>2000000</v>
      </c>
      <c r="S7">
        <f t="shared" si="1"/>
        <v>1465.5788134304905</v>
      </c>
      <c r="U7">
        <f t="shared" si="21"/>
        <v>1.2024550000000001E-3</v>
      </c>
      <c r="V7">
        <f t="shared" si="22"/>
        <v>0.01</v>
      </c>
      <c r="W7">
        <f t="shared" si="23"/>
        <v>0.96685130954265275</v>
      </c>
      <c r="X7">
        <f t="shared" si="24"/>
        <v>1.1625951914161106E-3</v>
      </c>
      <c r="Y7">
        <f t="shared" si="25"/>
        <v>9.6685130954265279E-3</v>
      </c>
      <c r="Z7">
        <f t="shared" si="26"/>
        <v>0.95602020125581011</v>
      </c>
      <c r="AB7">
        <f t="shared" si="27"/>
        <v>1130.2337382334772</v>
      </c>
      <c r="AC7">
        <f t="shared" si="2"/>
        <v>1401.1229521720688</v>
      </c>
      <c r="AE7">
        <f t="shared" si="3"/>
        <v>4063.3281060792324</v>
      </c>
      <c r="AF7">
        <f t="shared" si="4"/>
        <v>-203.16640530396162</v>
      </c>
      <c r="AG7">
        <f t="shared" si="5"/>
        <v>-23.900505031395252</v>
      </c>
      <c r="AH7">
        <f t="shared" si="6"/>
        <v>-2325.1903828322211</v>
      </c>
      <c r="AI7">
        <f t="shared" si="7"/>
        <v>1511.0708129116542</v>
      </c>
      <c r="AJ7">
        <f t="shared" si="8"/>
        <v>-270.88921393859164</v>
      </c>
      <c r="AK7">
        <f>G7*SUM(AB7, AE7:AF7)</f>
        <v>349.32768073061243</v>
      </c>
      <c r="AL7">
        <f t="shared" si="9"/>
        <v>1589.509279703675</v>
      </c>
      <c r="AN7">
        <f t="shared" si="10"/>
        <v>2925.8399144519385</v>
      </c>
      <c r="AO7">
        <f t="shared" si="11"/>
        <v>-146.29199572259691</v>
      </c>
      <c r="AP7">
        <f t="shared" si="12"/>
        <v>-17.209796937587505</v>
      </c>
      <c r="AQ7">
        <f t="shared" si="13"/>
        <v>-1674.2765174714737</v>
      </c>
      <c r="AR7">
        <f t="shared" si="14"/>
        <v>1088.0616043202801</v>
      </c>
      <c r="AS7">
        <f t="shared" si="15"/>
        <v>-195.05647928117057</v>
      </c>
      <c r="AT7">
        <f t="shared" si="16"/>
        <v>251.53687933184571</v>
      </c>
      <c r="AU7">
        <f t="shared" si="17"/>
        <v>1144.5420043709553</v>
      </c>
      <c r="AW7">
        <v>4</v>
      </c>
      <c r="AX7">
        <f>(R7*SUMPRODUCT(K8:$K$23, X8:$X$23)-$AZ$3*SUMPRODUCT(K7:$K$22, W8:$W$23))/Z7</f>
        <v>1465.5788134304905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8.5570000000000007E-2</v>
      </c>
      <c r="I8" s="1">
        <f t="shared" si="19"/>
        <v>1.0855699999999999</v>
      </c>
      <c r="J8">
        <f t="shared" si="20"/>
        <v>0.92117505089492158</v>
      </c>
      <c r="K8">
        <f t="shared" si="28"/>
        <v>0.66330127957752039</v>
      </c>
      <c r="L8" s="2">
        <v>5</v>
      </c>
      <c r="M8" s="8">
        <v>1.2214540000000001E-3</v>
      </c>
      <c r="O8">
        <f t="shared" si="29"/>
        <v>4250.2533950032866</v>
      </c>
      <c r="P8">
        <f t="shared" si="30"/>
        <v>212.51266975016435</v>
      </c>
      <c r="Q8" s="5">
        <f t="shared" si="31"/>
        <v>25</v>
      </c>
      <c r="R8">
        <f t="shared" si="0"/>
        <v>2000000</v>
      </c>
      <c r="S8">
        <f t="shared" si="1"/>
        <v>1717.7420450546567</v>
      </c>
      <c r="U8">
        <f t="shared" si="21"/>
        <v>1.2214540000000001E-3</v>
      </c>
      <c r="V8">
        <f t="shared" si="22"/>
        <v>0.01</v>
      </c>
      <c r="W8">
        <f t="shared" si="23"/>
        <v>0.95602020125581011</v>
      </c>
      <c r="X8">
        <f t="shared" si="24"/>
        <v>1.1677346989047144E-3</v>
      </c>
      <c r="Y8">
        <f t="shared" si="25"/>
        <v>9.5602020125581007E-3</v>
      </c>
      <c r="Z8">
        <f t="shared" si="26"/>
        <v>0.94529226454434723</v>
      </c>
      <c r="AB8">
        <f t="shared" si="27"/>
        <v>1401.1229521720688</v>
      </c>
      <c r="AC8">
        <f t="shared" si="2"/>
        <v>1623.7682676727545</v>
      </c>
      <c r="AE8">
        <f t="shared" si="3"/>
        <v>4017.7316566499567</v>
      </c>
      <c r="AF8">
        <f t="shared" si="4"/>
        <v>-200.88658283249785</v>
      </c>
      <c r="AG8">
        <f t="shared" si="5"/>
        <v>-23.63230661360868</v>
      </c>
      <c r="AH8">
        <f t="shared" si="6"/>
        <v>-2335.4693978094288</v>
      </c>
      <c r="AI8">
        <f t="shared" si="7"/>
        <v>1457.7433693944213</v>
      </c>
      <c r="AJ8">
        <f t="shared" si="8"/>
        <v>-222.64531550068568</v>
      </c>
      <c r="AK8">
        <f t="shared" ref="AK8:AK23" si="32">G8*SUM(AB8:AB8, AE8:AF8)</f>
        <v>365.25776181926699</v>
      </c>
      <c r="AL8">
        <f t="shared" si="9"/>
        <v>1600.3558157130026</v>
      </c>
      <c r="AN8">
        <f t="shared" si="10"/>
        <v>2664.9665488550272</v>
      </c>
      <c r="AO8">
        <f t="shared" si="11"/>
        <v>-133.24832744275136</v>
      </c>
      <c r="AP8">
        <f t="shared" si="12"/>
        <v>-15.675339216174935</v>
      </c>
      <c r="AQ8">
        <f t="shared" si="13"/>
        <v>-1549.1198399811351</v>
      </c>
      <c r="AR8">
        <f t="shared" si="14"/>
        <v>966.92304221496556</v>
      </c>
      <c r="AS8">
        <f t="shared" si="15"/>
        <v>-147.68092266354554</v>
      </c>
      <c r="AT8">
        <f t="shared" si="16"/>
        <v>242.27594079034097</v>
      </c>
      <c r="AU8">
        <f t="shared" si="17"/>
        <v>1061.5180603417609</v>
      </c>
      <c r="AW8">
        <v>5</v>
      </c>
      <c r="AX8">
        <f>(R8*SUMPRODUCT(K9:$K$23, X9:$X$23)-$AZ$3*SUMPRODUCT(K8:$K$22, W9:$W$23))/Z8</f>
        <v>1717.7420450546567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8.5570000000000007E-2</v>
      </c>
      <c r="I9" s="1">
        <f t="shared" si="19"/>
        <v>1.0855699999999999</v>
      </c>
      <c r="J9">
        <f t="shared" si="20"/>
        <v>0.92117505089492158</v>
      </c>
      <c r="K9">
        <f t="shared" si="28"/>
        <v>0.61101658997348895</v>
      </c>
      <c r="L9" s="2">
        <v>6</v>
      </c>
      <c r="M9" s="8">
        <v>1.250903E-3</v>
      </c>
      <c r="O9">
        <f t="shared" si="29"/>
        <v>4250.2533950032866</v>
      </c>
      <c r="P9">
        <f t="shared" si="30"/>
        <v>212.51266975016435</v>
      </c>
      <c r="Q9" s="5">
        <f t="shared" si="31"/>
        <v>25</v>
      </c>
      <c r="R9">
        <f t="shared" si="0"/>
        <v>2000000</v>
      </c>
      <c r="S9">
        <f t="shared" si="1"/>
        <v>1917.8623832620431</v>
      </c>
      <c r="U9">
        <f t="shared" si="21"/>
        <v>1.250903E-3</v>
      </c>
      <c r="V9">
        <f t="shared" si="22"/>
        <v>0.01</v>
      </c>
      <c r="W9">
        <f t="shared" si="23"/>
        <v>0.94529226454434723</v>
      </c>
      <c r="X9">
        <f t="shared" si="24"/>
        <v>1.1824689295953177E-3</v>
      </c>
      <c r="Y9">
        <f t="shared" si="25"/>
        <v>9.452922645443472E-3</v>
      </c>
      <c r="Z9">
        <f t="shared" si="26"/>
        <v>0.93465687296930844</v>
      </c>
      <c r="AB9">
        <f t="shared" si="27"/>
        <v>1623.7682676727545</v>
      </c>
      <c r="AC9">
        <f t="shared" si="2"/>
        <v>1792.5432579251665</v>
      </c>
      <c r="AE9">
        <f t="shared" si="3"/>
        <v>3972.5285475009587</v>
      </c>
      <c r="AF9">
        <f t="shared" si="4"/>
        <v>-198.62642737504797</v>
      </c>
      <c r="AG9">
        <f t="shared" si="5"/>
        <v>-23.36642182423271</v>
      </c>
      <c r="AH9">
        <f t="shared" si="6"/>
        <v>-2364.9378591906352</v>
      </c>
      <c r="AI9">
        <f t="shared" si="7"/>
        <v>1385.5978391110425</v>
      </c>
      <c r="AJ9">
        <f t="shared" si="8"/>
        <v>-168.77499025241195</v>
      </c>
      <c r="AK9">
        <f t="shared" si="32"/>
        <v>377.83692714590666</v>
      </c>
      <c r="AL9">
        <f t="shared" si="9"/>
        <v>1594.6597760045372</v>
      </c>
      <c r="AN9">
        <f t="shared" si="10"/>
        <v>2427.2808466663728</v>
      </c>
      <c r="AO9">
        <f t="shared" si="11"/>
        <v>-121.36404233331866</v>
      </c>
      <c r="AP9">
        <f t="shared" si="12"/>
        <v>-14.277271382924781</v>
      </c>
      <c r="AQ9">
        <f t="shared" si="13"/>
        <v>-1445.0162662218652</v>
      </c>
      <c r="AR9">
        <f t="shared" si="14"/>
        <v>846.62326672826418</v>
      </c>
      <c r="AS9">
        <f t="shared" si="15"/>
        <v>-103.12431901683759</v>
      </c>
      <c r="AT9">
        <f t="shared" si="16"/>
        <v>230.86463079075347</v>
      </c>
      <c r="AU9">
        <f t="shared" si="17"/>
        <v>974.36357850218008</v>
      </c>
      <c r="AW9">
        <v>6</v>
      </c>
      <c r="AX9">
        <f>(R9*SUMPRODUCT(K10:$K$23, X10:$X$23)-$AZ$3*SUMPRODUCT(K9:$K$22, W10:$W$23))/Z9</f>
        <v>1917.8623832620431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8.5570000000000007E-2</v>
      </c>
      <c r="I10" s="1">
        <f t="shared" si="19"/>
        <v>1.0855699999999999</v>
      </c>
      <c r="J10">
        <f t="shared" si="20"/>
        <v>0.92117505089492158</v>
      </c>
      <c r="K10">
        <f t="shared" si="28"/>
        <v>0.56285323836647017</v>
      </c>
      <c r="L10" s="2">
        <v>7</v>
      </c>
      <c r="M10" s="8">
        <v>1.286052E-3</v>
      </c>
      <c r="O10">
        <f t="shared" si="29"/>
        <v>4250.2533950032866</v>
      </c>
      <c r="P10">
        <f t="shared" si="30"/>
        <v>212.51266975016435</v>
      </c>
      <c r="Q10" s="5">
        <f t="shared" si="31"/>
        <v>25</v>
      </c>
      <c r="R10">
        <f t="shared" si="0"/>
        <v>2000000</v>
      </c>
      <c r="S10">
        <f t="shared" si="1"/>
        <v>2066.0818726692696</v>
      </c>
      <c r="U10">
        <f t="shared" si="21"/>
        <v>1.286052E-3</v>
      </c>
      <c r="V10">
        <f t="shared" si="22"/>
        <v>0.01</v>
      </c>
      <c r="W10">
        <f t="shared" si="23"/>
        <v>0.93465687296930844</v>
      </c>
      <c r="X10">
        <f t="shared" si="24"/>
        <v>1.202017340795925E-3</v>
      </c>
      <c r="Y10">
        <f t="shared" si="25"/>
        <v>9.346568729693085E-3</v>
      </c>
      <c r="Z10">
        <f t="shared" si="26"/>
        <v>0.92410828689881941</v>
      </c>
      <c r="AB10">
        <f t="shared" si="27"/>
        <v>1792.5432579251665</v>
      </c>
      <c r="AC10">
        <f t="shared" si="2"/>
        <v>1909.2833799451034</v>
      </c>
      <c r="AE10">
        <f t="shared" si="3"/>
        <v>3927.6943837423782</v>
      </c>
      <c r="AF10">
        <f t="shared" si="4"/>
        <v>-196.38471918711895</v>
      </c>
      <c r="AG10">
        <f t="shared" si="5"/>
        <v>-23.102707172470485</v>
      </c>
      <c r="AH10">
        <f t="shared" si="6"/>
        <v>-2404.0346815918501</v>
      </c>
      <c r="AI10">
        <f t="shared" si="7"/>
        <v>1304.1722757909383</v>
      </c>
      <c r="AJ10">
        <f t="shared" si="8"/>
        <v>-116.74012201993696</v>
      </c>
      <c r="AK10">
        <f t="shared" si="32"/>
        <v>386.66970457362987</v>
      </c>
      <c r="AL10">
        <f t="shared" si="9"/>
        <v>1574.1018583446312</v>
      </c>
      <c r="AN10">
        <f t="shared" si="10"/>
        <v>2210.7155032031951</v>
      </c>
      <c r="AO10">
        <f t="shared" si="11"/>
        <v>-110.53577516015977</v>
      </c>
      <c r="AP10">
        <f t="shared" si="12"/>
        <v>-13.003433547057289</v>
      </c>
      <c r="AQ10">
        <f t="shared" si="13"/>
        <v>-1353.1187056792787</v>
      </c>
      <c r="AR10">
        <f t="shared" si="14"/>
        <v>734.05758881669885</v>
      </c>
      <c r="AS10">
        <f t="shared" si="15"/>
        <v>-65.707555726218388</v>
      </c>
      <c r="AT10">
        <f t="shared" si="16"/>
        <v>217.63829539747388</v>
      </c>
      <c r="AU10">
        <f t="shared" si="17"/>
        <v>885.98832848795439</v>
      </c>
      <c r="AW10">
        <v>7</v>
      </c>
      <c r="AX10">
        <f>(R10*SUMPRODUCT(K11:$K$23, X11:$X$23)-$AZ$3*SUMPRODUCT(K10:$K$22, W11:$W$23))/Z10</f>
        <v>2066.0818726692696</v>
      </c>
    </row>
    <row r="11" spans="1:52" x14ac:dyDescent="0.25">
      <c r="A11" t="s">
        <v>33</v>
      </c>
      <c r="C11" s="24">
        <f>AU25</f>
        <v>7852.4372009522831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8.5570000000000007E-2</v>
      </c>
      <c r="I11" s="1">
        <f t="shared" si="19"/>
        <v>1.0855699999999999</v>
      </c>
      <c r="J11">
        <f t="shared" si="20"/>
        <v>0.92117505089492158</v>
      </c>
      <c r="K11">
        <f t="shared" si="28"/>
        <v>0.51848636049860453</v>
      </c>
      <c r="L11" s="2">
        <v>8</v>
      </c>
      <c r="M11" s="8">
        <v>1.3202509999999999E-3</v>
      </c>
      <c r="O11">
        <f t="shared" si="29"/>
        <v>4250.2533950032866</v>
      </c>
      <c r="P11">
        <f t="shared" si="30"/>
        <v>212.51266975016435</v>
      </c>
      <c r="Q11" s="5">
        <f t="shared" si="31"/>
        <v>25</v>
      </c>
      <c r="R11">
        <f t="shared" si="0"/>
        <v>2000000</v>
      </c>
      <c r="S11">
        <f t="shared" si="1"/>
        <v>2170.2423518528876</v>
      </c>
      <c r="U11">
        <f t="shared" si="21"/>
        <v>1.3202509999999999E-3</v>
      </c>
      <c r="V11">
        <f t="shared" si="22"/>
        <v>0.01</v>
      </c>
      <c r="W11">
        <f t="shared" si="23"/>
        <v>0.92410828689881941</v>
      </c>
      <c r="X11">
        <f t="shared" si="24"/>
        <v>1.2200548898864531E-3</v>
      </c>
      <c r="Y11">
        <f t="shared" si="25"/>
        <v>9.2410828689881951E-3</v>
      </c>
      <c r="Z11">
        <f t="shared" si="26"/>
        <v>0.91364714913994483</v>
      </c>
      <c r="AB11">
        <f t="shared" si="27"/>
        <v>1909.2833799451034</v>
      </c>
      <c r="AC11">
        <f t="shared" si="2"/>
        <v>1982.8357377131599</v>
      </c>
      <c r="AE11">
        <f t="shared" si="3"/>
        <v>3883.2318974671248</v>
      </c>
      <c r="AF11">
        <f t="shared" si="4"/>
        <v>-194.16159487335625</v>
      </c>
      <c r="AG11">
        <f t="shared" si="5"/>
        <v>-22.841178728498619</v>
      </c>
      <c r="AH11">
        <f t="shared" si="6"/>
        <v>-2440.1097797729062</v>
      </c>
      <c r="AI11">
        <f t="shared" si="7"/>
        <v>1226.1193440923639</v>
      </c>
      <c r="AJ11">
        <f t="shared" si="8"/>
        <v>-73.552357768056481</v>
      </c>
      <c r="AK11">
        <f t="shared" si="32"/>
        <v>391.88475777772106</v>
      </c>
      <c r="AL11">
        <f t="shared" si="9"/>
        <v>1544.4517441020284</v>
      </c>
      <c r="AN11">
        <f t="shared" si="10"/>
        <v>2013.4027734898198</v>
      </c>
      <c r="AO11">
        <f t="shared" si="11"/>
        <v>-100.670138674491</v>
      </c>
      <c r="AP11">
        <f t="shared" si="12"/>
        <v>-11.842839628437392</v>
      </c>
      <c r="AQ11">
        <f t="shared" si="13"/>
        <v>-1265.1636389315056</v>
      </c>
      <c r="AR11">
        <f t="shared" si="14"/>
        <v>635.72615625538594</v>
      </c>
      <c r="AS11">
        <f t="shared" si="15"/>
        <v>-38.13589428525087</v>
      </c>
      <c r="AT11">
        <f t="shared" si="16"/>
        <v>203.18690179504779</v>
      </c>
      <c r="AU11">
        <f t="shared" si="17"/>
        <v>800.77716376518288</v>
      </c>
      <c r="AW11">
        <v>8</v>
      </c>
      <c r="AX11">
        <f>(R11*SUMPRODUCT(K12:$K$23, X12:$X$23)-$AZ$3*SUMPRODUCT(K11:$K$22, W12:$W$23))/Z11</f>
        <v>2170.2423518528876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8.5570000000000007E-2</v>
      </c>
      <c r="I12" s="1">
        <f t="shared" si="19"/>
        <v>1.0855699999999999</v>
      </c>
      <c r="J12">
        <f t="shared" si="20"/>
        <v>0.92117505089492158</v>
      </c>
      <c r="K12">
        <f t="shared" si="28"/>
        <v>0.47761669952062469</v>
      </c>
      <c r="L12" s="2">
        <v>9</v>
      </c>
      <c r="M12" s="8">
        <v>1.3639489999999999E-3</v>
      </c>
      <c r="O12">
        <f t="shared" si="29"/>
        <v>4250.2533950032866</v>
      </c>
      <c r="P12">
        <f t="shared" si="30"/>
        <v>212.51266975016435</v>
      </c>
      <c r="Q12" s="5">
        <f t="shared" si="31"/>
        <v>25</v>
      </c>
      <c r="R12">
        <f t="shared" si="0"/>
        <v>2000000</v>
      </c>
      <c r="S12">
        <f t="shared" si="1"/>
        <v>2227.1284300043549</v>
      </c>
      <c r="U12">
        <f t="shared" si="21"/>
        <v>1.3639489999999999E-3</v>
      </c>
      <c r="V12">
        <f t="shared" si="22"/>
        <v>0.01</v>
      </c>
      <c r="W12">
        <f t="shared" si="23"/>
        <v>0.91364714913994483</v>
      </c>
      <c r="X12">
        <f t="shared" si="24"/>
        <v>1.2461681154222785E-3</v>
      </c>
      <c r="Y12">
        <f t="shared" si="25"/>
        <v>9.1364714913994491E-3</v>
      </c>
      <c r="Z12">
        <f t="shared" si="26"/>
        <v>0.90326450953312309</v>
      </c>
      <c r="AB12">
        <f t="shared" si="27"/>
        <v>1982.8357377131599</v>
      </c>
      <c r="AC12">
        <f t="shared" si="2"/>
        <v>2011.6860689951582</v>
      </c>
      <c r="AE12">
        <f t="shared" si="3"/>
        <v>3839.1030482291349</v>
      </c>
      <c r="AF12">
        <f t="shared" si="4"/>
        <v>-191.95515241145677</v>
      </c>
      <c r="AG12">
        <f t="shared" si="5"/>
        <v>-22.581612738328076</v>
      </c>
      <c r="AH12">
        <f t="shared" si="6"/>
        <v>-2492.3362308445571</v>
      </c>
      <c r="AI12">
        <f t="shared" si="7"/>
        <v>1132.2300522347928</v>
      </c>
      <c r="AJ12">
        <f t="shared" si="8"/>
        <v>-28.850331281998251</v>
      </c>
      <c r="AK12">
        <f t="shared" si="32"/>
        <v>394.09885434715869</v>
      </c>
      <c r="AL12">
        <f t="shared" si="9"/>
        <v>1497.4785752999533</v>
      </c>
      <c r="AN12">
        <f t="shared" si="10"/>
        <v>1833.6197270147691</v>
      </c>
      <c r="AO12">
        <f t="shared" si="11"/>
        <v>-91.680986350738465</v>
      </c>
      <c r="AP12">
        <f t="shared" si="12"/>
        <v>-10.785355345933151</v>
      </c>
      <c r="AQ12">
        <f t="shared" si="13"/>
        <v>-1190.3814046716511</v>
      </c>
      <c r="AR12">
        <f t="shared" si="14"/>
        <v>540.7719806464462</v>
      </c>
      <c r="AS12">
        <f t="shared" si="15"/>
        <v>-13.779400006984638</v>
      </c>
      <c r="AT12">
        <f t="shared" si="16"/>
        <v>188.22819409814932</v>
      </c>
      <c r="AU12">
        <f t="shared" si="17"/>
        <v>715.2207747376109</v>
      </c>
      <c r="AW12">
        <v>9</v>
      </c>
      <c r="AX12">
        <f>(R12*SUMPRODUCT(K13:$K$23, X13:$X$23)-$AZ$3*SUMPRODUCT(K12:$K$22, W13:$W$23))/Z12</f>
        <v>2227.1284300043549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8.5570000000000007E-2</v>
      </c>
      <c r="I13" s="1">
        <f t="shared" si="19"/>
        <v>1.0855699999999999</v>
      </c>
      <c r="J13">
        <f t="shared" si="20"/>
        <v>0.92117505089492158</v>
      </c>
      <c r="K13">
        <f t="shared" si="28"/>
        <v>0.43996858748917589</v>
      </c>
      <c r="L13" s="2">
        <v>10</v>
      </c>
      <c r="M13" s="8">
        <v>1.4095469999999999E-3</v>
      </c>
      <c r="O13">
        <f t="shared" si="29"/>
        <v>4250.2533950032866</v>
      </c>
      <c r="P13">
        <f t="shared" si="30"/>
        <v>212.51266975016435</v>
      </c>
      <c r="Q13" s="5">
        <f t="shared" si="31"/>
        <v>25</v>
      </c>
      <c r="R13">
        <f t="shared" si="0"/>
        <v>2000000</v>
      </c>
      <c r="S13">
        <f t="shared" si="1"/>
        <v>2241.669529171797</v>
      </c>
      <c r="U13">
        <f t="shared" si="21"/>
        <v>1.4095469999999999E-3</v>
      </c>
      <c r="V13">
        <f t="shared" si="22"/>
        <v>0.01</v>
      </c>
      <c r="W13">
        <f t="shared" si="23"/>
        <v>0.90326450953312309</v>
      </c>
      <c r="X13">
        <f t="shared" si="24"/>
        <v>1.273193779618885E-3</v>
      </c>
      <c r="Y13">
        <f t="shared" si="25"/>
        <v>9.0326450953312314E-3</v>
      </c>
      <c r="Z13">
        <f t="shared" si="26"/>
        <v>0.89295867065817303</v>
      </c>
      <c r="AB13">
        <f t="shared" si="27"/>
        <v>2011.6860689951582</v>
      </c>
      <c r="AC13">
        <f t="shared" si="2"/>
        <v>2001.7182428241804</v>
      </c>
      <c r="AE13">
        <f t="shared" si="3"/>
        <v>3795.3006215625214</v>
      </c>
      <c r="AF13">
        <f t="shared" si="4"/>
        <v>-189.7650310781261</v>
      </c>
      <c r="AG13">
        <f t="shared" si="5"/>
        <v>-22.323966766454326</v>
      </c>
      <c r="AH13">
        <f t="shared" si="6"/>
        <v>-2546.3875592377699</v>
      </c>
      <c r="AI13">
        <f t="shared" si="7"/>
        <v>1036.8240644801713</v>
      </c>
      <c r="AJ13">
        <f t="shared" si="8"/>
        <v>9.9678261709777871</v>
      </c>
      <c r="AK13">
        <f t="shared" si="32"/>
        <v>393.2055161635688</v>
      </c>
      <c r="AL13">
        <f t="shared" si="9"/>
        <v>1439.9974068147178</v>
      </c>
      <c r="AN13">
        <f t="shared" si="10"/>
        <v>1669.8130535656539</v>
      </c>
      <c r="AO13">
        <f t="shared" si="11"/>
        <v>-83.4906526782827</v>
      </c>
      <c r="AP13">
        <f t="shared" si="12"/>
        <v>-9.8218441253922144</v>
      </c>
      <c r="AQ13">
        <f t="shared" si="13"/>
        <v>-1120.3305376378519</v>
      </c>
      <c r="AR13">
        <f t="shared" si="14"/>
        <v>456.17001912412718</v>
      </c>
      <c r="AS13">
        <f t="shared" si="15"/>
        <v>4.3855304007827378</v>
      </c>
      <c r="AT13">
        <f t="shared" si="16"/>
        <v>172.99807553943768</v>
      </c>
      <c r="AU13">
        <f t="shared" si="17"/>
        <v>633.55362506434756</v>
      </c>
      <c r="AW13">
        <v>10</v>
      </c>
      <c r="AX13">
        <f>(R13*SUMPRODUCT(K14:$K$23, X14:$X$23)-$AZ$3*SUMPRODUCT(K13:$K$22, W14:$W$23))/Z13</f>
        <v>2241.669529171797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0.40528808597250837</v>
      </c>
      <c r="L14" s="2">
        <v>11</v>
      </c>
      <c r="M14" s="8">
        <v>1.462746E-3</v>
      </c>
      <c r="O14">
        <f t="shared" si="29"/>
        <v>4250.2533950032866</v>
      </c>
      <c r="P14">
        <f t="shared" si="30"/>
        <v>212.51266975016435</v>
      </c>
      <c r="Q14" s="5">
        <f t="shared" si="31"/>
        <v>25</v>
      </c>
      <c r="R14">
        <f t="shared" si="0"/>
        <v>2000000</v>
      </c>
      <c r="S14">
        <f t="shared" si="1"/>
        <v>2213.7579575844825</v>
      </c>
      <c r="U14">
        <f t="shared" si="21"/>
        <v>1.462746E-3</v>
      </c>
      <c r="V14">
        <f t="shared" si="22"/>
        <v>0.01</v>
      </c>
      <c r="W14">
        <f t="shared" si="23"/>
        <v>0.89295867065817303</v>
      </c>
      <c r="X14">
        <f t="shared" si="24"/>
        <v>1.30617172367056E-3</v>
      </c>
      <c r="Y14">
        <f t="shared" si="25"/>
        <v>8.9295867065817304E-3</v>
      </c>
      <c r="Z14">
        <f t="shared" si="26"/>
        <v>0.88272291222792076</v>
      </c>
      <c r="AB14">
        <f t="shared" si="27"/>
        <v>2001.7182428241804</v>
      </c>
      <c r="AC14">
        <f t="shared" si="2"/>
        <v>1954.1348712867082</v>
      </c>
      <c r="AE14">
        <f t="shared" si="3"/>
        <v>3751.7960545439082</v>
      </c>
      <c r="AF14">
        <f t="shared" si="4"/>
        <v>-187.58980272719543</v>
      </c>
      <c r="AG14">
        <f t="shared" si="5"/>
        <v>-22.068072805698019</v>
      </c>
      <c r="AH14">
        <f t="shared" si="6"/>
        <v>-2612.3434473411198</v>
      </c>
      <c r="AI14">
        <f t="shared" si="7"/>
        <v>929.79473166989465</v>
      </c>
      <c r="AJ14">
        <f t="shared" si="8"/>
        <v>47.583371537472203</v>
      </c>
      <c r="AK14">
        <f t="shared" si="32"/>
        <v>389.61471462486259</v>
      </c>
      <c r="AL14">
        <f t="shared" si="9"/>
        <v>1366.9928178322293</v>
      </c>
      <c r="AN14">
        <f t="shared" si="10"/>
        <v>1520.5582419053092</v>
      </c>
      <c r="AO14">
        <f t="shared" si="11"/>
        <v>-76.027912095265464</v>
      </c>
      <c r="AP14">
        <f t="shared" si="12"/>
        <v>-8.9439269885233124</v>
      </c>
      <c r="AQ14">
        <f t="shared" si="13"/>
        <v>-1058.7516756757066</v>
      </c>
      <c r="AR14">
        <f t="shared" si="14"/>
        <v>376.83472714581359</v>
      </c>
      <c r="AS14">
        <f t="shared" si="15"/>
        <v>19.284973574540842</v>
      </c>
      <c r="AT14">
        <f t="shared" si="16"/>
        <v>157.90620195703562</v>
      </c>
      <c r="AU14">
        <f t="shared" si="17"/>
        <v>554.02590267739004</v>
      </c>
      <c r="AW14">
        <v>11</v>
      </c>
      <c r="AX14">
        <f>(R14*SUMPRODUCT(K15:$K$23, X15:$X$23)-$AZ$3*SUMPRODUCT(K14:$K$22, W15:$W$23))/Z14</f>
        <v>2213.7579575844825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0.37334127322283073</v>
      </c>
      <c r="L15" s="2">
        <v>12</v>
      </c>
      <c r="M15" s="8">
        <v>1.535893E-3</v>
      </c>
      <c r="O15">
        <f t="shared" si="29"/>
        <v>4250.2533950032866</v>
      </c>
      <c r="P15">
        <f t="shared" si="30"/>
        <v>212.51266975016435</v>
      </c>
      <c r="Q15" s="5">
        <f t="shared" si="31"/>
        <v>25</v>
      </c>
      <c r="R15">
        <f t="shared" si="0"/>
        <v>2000000</v>
      </c>
      <c r="S15">
        <f t="shared" si="1"/>
        <v>2134.6788494269913</v>
      </c>
      <c r="U15">
        <f t="shared" si="21"/>
        <v>1.535893E-3</v>
      </c>
      <c r="V15">
        <f t="shared" si="22"/>
        <v>0.01</v>
      </c>
      <c r="W15">
        <f t="shared" si="23"/>
        <v>0.88272291222792076</v>
      </c>
      <c r="X15">
        <f t="shared" si="24"/>
        <v>1.3557679418304779E-3</v>
      </c>
      <c r="Y15">
        <f t="shared" si="25"/>
        <v>8.8272291222792083E-3</v>
      </c>
      <c r="Z15">
        <f t="shared" si="26"/>
        <v>0.87253991516381113</v>
      </c>
      <c r="AB15">
        <f t="shared" si="27"/>
        <v>1954.1348712867082</v>
      </c>
      <c r="AC15">
        <f t="shared" si="2"/>
        <v>1862.592502181009</v>
      </c>
      <c r="AE15">
        <f t="shared" si="3"/>
        <v>3708.5157367008678</v>
      </c>
      <c r="AF15">
        <f t="shared" si="4"/>
        <v>-185.42578683504343</v>
      </c>
      <c r="AG15">
        <f t="shared" si="5"/>
        <v>-21.81349787909528</v>
      </c>
      <c r="AH15">
        <f t="shared" si="6"/>
        <v>-2711.5358836609557</v>
      </c>
      <c r="AI15">
        <f t="shared" si="7"/>
        <v>789.74056832577344</v>
      </c>
      <c r="AJ15">
        <f t="shared" si="8"/>
        <v>91.542369105699208</v>
      </c>
      <c r="AK15">
        <f t="shared" si="32"/>
        <v>383.40573748067732</v>
      </c>
      <c r="AL15">
        <f t="shared" si="9"/>
        <v>1264.68867491215</v>
      </c>
      <c r="AN15">
        <f t="shared" si="10"/>
        <v>1384.541986906806</v>
      </c>
      <c r="AO15">
        <f t="shared" si="11"/>
        <v>-69.227099345340321</v>
      </c>
      <c r="AP15">
        <f t="shared" si="12"/>
        <v>-8.1438790716249496</v>
      </c>
      <c r="AQ15">
        <f t="shared" si="13"/>
        <v>-1012.3282591953746</v>
      </c>
      <c r="AR15">
        <f t="shared" si="14"/>
        <v>294.84274929446622</v>
      </c>
      <c r="AS15">
        <f t="shared" si="15"/>
        <v>34.176544635756066</v>
      </c>
      <c r="AT15">
        <f t="shared" si="16"/>
        <v>143.14118619197447</v>
      </c>
      <c r="AU15">
        <f t="shared" si="17"/>
        <v>472.1604801221967</v>
      </c>
      <c r="AW15">
        <v>12</v>
      </c>
      <c r="AX15">
        <f>(R15*SUMPRODUCT(K16:$K$23, X16:$X$23)-$AZ$3*SUMPRODUCT(K15:$K$22, W16:$W$23))/Z15</f>
        <v>2134.6788494269913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0.3439126663622159</v>
      </c>
      <c r="L16" s="2">
        <v>13</v>
      </c>
      <c r="M16" s="8">
        <v>1.6204399999999999E-3</v>
      </c>
      <c r="O16">
        <f t="shared" si="29"/>
        <v>4250.2533950032866</v>
      </c>
      <c r="P16">
        <f t="shared" si="30"/>
        <v>212.51266975016435</v>
      </c>
      <c r="Q16" s="5">
        <f t="shared" si="31"/>
        <v>25</v>
      </c>
      <c r="R16">
        <f t="shared" si="0"/>
        <v>2000000</v>
      </c>
      <c r="S16">
        <f t="shared" si="1"/>
        <v>2004.2859352099488</v>
      </c>
      <c r="U16">
        <f t="shared" si="21"/>
        <v>1.6204399999999999E-3</v>
      </c>
      <c r="V16">
        <f t="shared" si="22"/>
        <v>0.01</v>
      </c>
      <c r="W16">
        <f t="shared" si="23"/>
        <v>0.87253991516381113</v>
      </c>
      <c r="X16">
        <f t="shared" si="24"/>
        <v>1.4138985801280461E-3</v>
      </c>
      <c r="Y16">
        <f t="shared" si="25"/>
        <v>8.7253991516381118E-3</v>
      </c>
      <c r="Z16">
        <f t="shared" si="26"/>
        <v>0.86240061743204499</v>
      </c>
      <c r="AB16">
        <f t="shared" si="27"/>
        <v>1862.592502181009</v>
      </c>
      <c r="AC16">
        <f t="shared" si="2"/>
        <v>1728.4974280354236</v>
      </c>
      <c r="AE16">
        <f t="shared" si="3"/>
        <v>3665.42115209348</v>
      </c>
      <c r="AF16">
        <f t="shared" si="4"/>
        <v>-183.27105760467401</v>
      </c>
      <c r="AG16">
        <f t="shared" si="5"/>
        <v>-21.560015435801123</v>
      </c>
      <c r="AH16">
        <f t="shared" si="6"/>
        <v>-2827.7971602560924</v>
      </c>
      <c r="AI16">
        <f t="shared" si="7"/>
        <v>632.79291879691255</v>
      </c>
      <c r="AJ16">
        <f t="shared" si="8"/>
        <v>134.09507414558539</v>
      </c>
      <c r="AK16">
        <f t="shared" si="32"/>
        <v>374.13198176688712</v>
      </c>
      <c r="AL16">
        <f t="shared" si="9"/>
        <v>1141.019974709385</v>
      </c>
      <c r="AN16">
        <f t="shared" si="10"/>
        <v>1260.5847617569341</v>
      </c>
      <c r="AO16">
        <f t="shared" si="11"/>
        <v>-63.029238087846707</v>
      </c>
      <c r="AP16">
        <f t="shared" si="12"/>
        <v>-7.4147623953368962</v>
      </c>
      <c r="AQ16">
        <f t="shared" si="13"/>
        <v>-972.51526131517505</v>
      </c>
      <c r="AR16">
        <f t="shared" si="14"/>
        <v>217.62549995857538</v>
      </c>
      <c r="AS16">
        <f t="shared" si="15"/>
        <v>46.116994495447308</v>
      </c>
      <c r="AT16">
        <f t="shared" si="16"/>
        <v>128.66872742083009</v>
      </c>
      <c r="AU16">
        <f t="shared" si="17"/>
        <v>392.41122187485274</v>
      </c>
      <c r="AW16">
        <v>13</v>
      </c>
      <c r="AX16">
        <f>(R16*SUMPRODUCT(K17:$K$23, X17:$X$23)-$AZ$3*SUMPRODUCT(K16:$K$22, W17:$W$23))/Z16</f>
        <v>2004.2859352099488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0.31680376793962239</v>
      </c>
      <c r="L17" s="2">
        <v>14</v>
      </c>
      <c r="M17" s="8">
        <v>1.706887E-3</v>
      </c>
      <c r="O17">
        <f t="shared" si="29"/>
        <v>4250.2533950032866</v>
      </c>
      <c r="P17">
        <f t="shared" si="30"/>
        <v>212.51266975016435</v>
      </c>
      <c r="Q17" s="5">
        <f t="shared" si="31"/>
        <v>25</v>
      </c>
      <c r="R17">
        <f t="shared" si="0"/>
        <v>2000000</v>
      </c>
      <c r="S17">
        <f t="shared" si="1"/>
        <v>1829.3590676162571</v>
      </c>
      <c r="U17">
        <f t="shared" si="21"/>
        <v>1.706887E-3</v>
      </c>
      <c r="V17">
        <f t="shared" si="22"/>
        <v>0.01</v>
      </c>
      <c r="W17">
        <f t="shared" si="23"/>
        <v>0.86240061743204499</v>
      </c>
      <c r="X17">
        <f t="shared" si="24"/>
        <v>1.4720204026867311E-3</v>
      </c>
      <c r="Y17">
        <f t="shared" si="25"/>
        <v>8.6240061743204505E-3</v>
      </c>
      <c r="Z17">
        <f t="shared" si="26"/>
        <v>0.85230459085503785</v>
      </c>
      <c r="AB17">
        <f t="shared" si="27"/>
        <v>1728.4974280354236</v>
      </c>
      <c r="AC17">
        <f t="shared" si="2"/>
        <v>1559.1711316516275</v>
      </c>
      <c r="AE17">
        <f t="shared" si="3"/>
        <v>3622.510480858512</v>
      </c>
      <c r="AF17">
        <f t="shared" si="4"/>
        <v>-181.1255240429256</v>
      </c>
      <c r="AG17">
        <f t="shared" si="5"/>
        <v>-21.307614771375945</v>
      </c>
      <c r="AH17">
        <f t="shared" si="6"/>
        <v>-2944.0408053734623</v>
      </c>
      <c r="AI17">
        <f t="shared" si="7"/>
        <v>476.03653667074832</v>
      </c>
      <c r="AJ17">
        <f t="shared" si="8"/>
        <v>169.32629638379603</v>
      </c>
      <c r="AK17">
        <f t="shared" si="32"/>
        <v>361.89176693957074</v>
      </c>
      <c r="AL17">
        <f t="shared" si="9"/>
        <v>1007.2545999941151</v>
      </c>
      <c r="AN17">
        <f t="shared" si="10"/>
        <v>1147.62496973675</v>
      </c>
      <c r="AO17">
        <f t="shared" si="11"/>
        <v>-57.381248486837499</v>
      </c>
      <c r="AP17">
        <f t="shared" si="12"/>
        <v>-6.7503326453778554</v>
      </c>
      <c r="AQ17">
        <f t="shared" si="13"/>
        <v>-932.6832201103133</v>
      </c>
      <c r="AR17">
        <f t="shared" si="14"/>
        <v>150.8101684942213</v>
      </c>
      <c r="AS17">
        <f t="shared" si="15"/>
        <v>53.643208705647844</v>
      </c>
      <c r="AT17">
        <f t="shared" si="16"/>
        <v>114.64867535278368</v>
      </c>
      <c r="AU17">
        <f t="shared" si="17"/>
        <v>319.10205255265282</v>
      </c>
      <c r="AW17">
        <v>14</v>
      </c>
      <c r="AX17">
        <f>(R17*SUMPRODUCT(K18:$K$23, X18:$X$23)-$AZ$3*SUMPRODUCT(K17:$K$22, W18:$W$23))/Z17</f>
        <v>1829.3590676162571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0.2918317270554846</v>
      </c>
      <c r="L18" s="2">
        <v>15</v>
      </c>
      <c r="M18" s="8">
        <v>1.7980839999999999E-3</v>
      </c>
      <c r="O18">
        <f t="shared" si="29"/>
        <v>4250.2533950032866</v>
      </c>
      <c r="P18">
        <f t="shared" si="30"/>
        <v>212.51266975016435</v>
      </c>
      <c r="Q18" s="5">
        <f t="shared" si="31"/>
        <v>25</v>
      </c>
      <c r="R18">
        <f t="shared" si="0"/>
        <v>2000000</v>
      </c>
      <c r="S18">
        <f t="shared" si="1"/>
        <v>1614.3102362997301</v>
      </c>
      <c r="U18">
        <f t="shared" si="21"/>
        <v>1.7980839999999999E-3</v>
      </c>
      <c r="V18">
        <f t="shared" si="22"/>
        <v>0.01</v>
      </c>
      <c r="W18">
        <f t="shared" si="23"/>
        <v>0.85230459085503785</v>
      </c>
      <c r="X18">
        <f t="shared" si="24"/>
        <v>1.5325152479429898E-3</v>
      </c>
      <c r="Y18">
        <f t="shared" si="25"/>
        <v>8.523045908550379E-3</v>
      </c>
      <c r="Z18">
        <f t="shared" si="26"/>
        <v>0.84224902969854454</v>
      </c>
      <c r="AB18">
        <f t="shared" si="27"/>
        <v>1559.1711316516275</v>
      </c>
      <c r="AC18">
        <f t="shared" si="2"/>
        <v>1359.651230155876</v>
      </c>
      <c r="AE18">
        <f t="shared" si="3"/>
        <v>3579.7717979144627</v>
      </c>
      <c r="AF18">
        <f t="shared" si="4"/>
        <v>-178.98858989572315</v>
      </c>
      <c r="AG18">
        <f t="shared" si="5"/>
        <v>-21.056225742463614</v>
      </c>
      <c r="AH18">
        <f t="shared" si="6"/>
        <v>-3065.0304958859797</v>
      </c>
      <c r="AI18">
        <f t="shared" si="7"/>
        <v>314.69648639029629</v>
      </c>
      <c r="AJ18">
        <f t="shared" si="8"/>
        <v>199.51990149575158</v>
      </c>
      <c r="AK18">
        <f t="shared" si="32"/>
        <v>347.19680377692578</v>
      </c>
      <c r="AL18">
        <f t="shared" si="9"/>
        <v>861.41319166297365</v>
      </c>
      <c r="AN18">
        <f t="shared" si="10"/>
        <v>1044.6909862498949</v>
      </c>
      <c r="AO18">
        <f t="shared" si="11"/>
        <v>-52.23454931249475</v>
      </c>
      <c r="AP18">
        <f t="shared" si="12"/>
        <v>-6.1448747236933103</v>
      </c>
      <c r="AQ18">
        <f t="shared" si="13"/>
        <v>-894.4731430921338</v>
      </c>
      <c r="AR18">
        <f t="shared" si="14"/>
        <v>91.838419121572969</v>
      </c>
      <c r="AS18">
        <f t="shared" si="15"/>
        <v>58.226237435445348</v>
      </c>
      <c r="AT18">
        <f t="shared" si="16"/>
        <v>101.32304287436445</v>
      </c>
      <c r="AU18">
        <f t="shared" si="17"/>
        <v>251.38769943138277</v>
      </c>
      <c r="AW18">
        <v>15</v>
      </c>
      <c r="AX18">
        <f>(R18*SUMPRODUCT(K19:$K$23, X19:$X$23)-$AZ$3*SUMPRODUCT(K18:$K$22, W19:$W$23))/Z18</f>
        <v>1614.3102362997301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0.26882810602308888</v>
      </c>
      <c r="L19" s="2">
        <v>16</v>
      </c>
      <c r="M19" s="8">
        <v>1.9035300000000001E-3</v>
      </c>
      <c r="O19">
        <f t="shared" si="29"/>
        <v>4250.2533950032866</v>
      </c>
      <c r="P19">
        <f t="shared" si="30"/>
        <v>212.51266975016435</v>
      </c>
      <c r="Q19" s="5">
        <f t="shared" si="31"/>
        <v>25</v>
      </c>
      <c r="R19">
        <f t="shared" si="0"/>
        <v>2000000</v>
      </c>
      <c r="S19">
        <f t="shared" si="1"/>
        <v>1358.1411085666775</v>
      </c>
      <c r="U19">
        <f t="shared" si="21"/>
        <v>1.9035300000000001E-3</v>
      </c>
      <c r="V19">
        <f t="shared" si="22"/>
        <v>0.01</v>
      </c>
      <c r="W19">
        <f t="shared" si="23"/>
        <v>0.84224902969854454</v>
      </c>
      <c r="X19">
        <f t="shared" si="24"/>
        <v>1.6032462955020705E-3</v>
      </c>
      <c r="Y19">
        <f t="shared" si="25"/>
        <v>8.4224902969854461E-3</v>
      </c>
      <c r="Z19">
        <f t="shared" si="26"/>
        <v>0.83222329310605692</v>
      </c>
      <c r="AB19">
        <f t="shared" si="27"/>
        <v>1359.651230155876</v>
      </c>
      <c r="AC19">
        <f t="shared" si="2"/>
        <v>1130.2766658740711</v>
      </c>
      <c r="AE19">
        <f t="shared" si="3"/>
        <v>3537.1598769248335</v>
      </c>
      <c r="AF19">
        <f t="shared" si="4"/>
        <v>-176.8579938462417</v>
      </c>
      <c r="AG19">
        <f t="shared" si="5"/>
        <v>-20.805582327651422</v>
      </c>
      <c r="AH19">
        <f t="shared" si="6"/>
        <v>-3206.4925910041411</v>
      </c>
      <c r="AI19">
        <f t="shared" si="7"/>
        <v>133.00370974679936</v>
      </c>
      <c r="AJ19">
        <f t="shared" si="8"/>
        <v>229.37456428180485</v>
      </c>
      <c r="AK19">
        <f t="shared" si="32"/>
        <v>330.3967179264128</v>
      </c>
      <c r="AL19">
        <f t="shared" si="9"/>
        <v>692.77499195501696</v>
      </c>
      <c r="AN19">
        <f t="shared" si="10"/>
        <v>950.88799041456514</v>
      </c>
      <c r="AO19">
        <f t="shared" si="11"/>
        <v>-47.544399520728263</v>
      </c>
      <c r="AP19">
        <f t="shared" si="12"/>
        <v>-5.5931252918499803</v>
      </c>
      <c r="AQ19">
        <f t="shared" si="13"/>
        <v>-861.99533021671016</v>
      </c>
      <c r="AR19">
        <f t="shared" si="14"/>
        <v>35.755135385276716</v>
      </c>
      <c r="AS19">
        <f t="shared" si="15"/>
        <v>61.662329685748851</v>
      </c>
      <c r="AT19">
        <f t="shared" si="16"/>
        <v>88.819923916402288</v>
      </c>
      <c r="AU19">
        <f t="shared" si="17"/>
        <v>186.23738898742783</v>
      </c>
      <c r="AW19">
        <v>16</v>
      </c>
      <c r="AX19">
        <f>(R19*SUMPRODUCT(K20:$K$23, X20:$X$23)-$AZ$3*SUMPRODUCT(K19:$K$22, W20:$W$23))/Z19</f>
        <v>1358.1411085666775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0.24763774424780427</v>
      </c>
      <c r="L20" s="2">
        <v>17</v>
      </c>
      <c r="M20" s="8">
        <v>2.008026E-3</v>
      </c>
      <c r="O20">
        <f t="shared" si="29"/>
        <v>4250.2533950032866</v>
      </c>
      <c r="P20">
        <f t="shared" si="30"/>
        <v>212.51266975016435</v>
      </c>
      <c r="Q20" s="5">
        <f t="shared" si="31"/>
        <v>25</v>
      </c>
      <c r="R20">
        <f t="shared" si="0"/>
        <v>2000000</v>
      </c>
      <c r="S20">
        <f t="shared" si="1"/>
        <v>1068.3465892445643</v>
      </c>
      <c r="U20">
        <f t="shared" si="21"/>
        <v>2.008026E-3</v>
      </c>
      <c r="V20">
        <f t="shared" si="22"/>
        <v>0.01</v>
      </c>
      <c r="W20">
        <f t="shared" si="23"/>
        <v>0.83222329310605692</v>
      </c>
      <c r="X20">
        <f t="shared" si="24"/>
        <v>1.671126010362583E-3</v>
      </c>
      <c r="Y20">
        <f t="shared" si="25"/>
        <v>8.3222329310605695E-3</v>
      </c>
      <c r="Z20">
        <f t="shared" si="26"/>
        <v>0.82222993416463375</v>
      </c>
      <c r="AB20">
        <f t="shared" si="27"/>
        <v>1130.2766658740711</v>
      </c>
      <c r="AC20">
        <f t="shared" si="2"/>
        <v>878.42654573956906</v>
      </c>
      <c r="AE20">
        <f t="shared" si="3"/>
        <v>3494.6855691565634</v>
      </c>
      <c r="AF20">
        <f t="shared" si="4"/>
        <v>-174.7342784578282</v>
      </c>
      <c r="AG20">
        <f t="shared" si="5"/>
        <v>-20.555748354115842</v>
      </c>
      <c r="AH20">
        <f t="shared" si="6"/>
        <v>-3342.2520207251659</v>
      </c>
      <c r="AI20">
        <f t="shared" si="7"/>
        <v>-42.856478380546378</v>
      </c>
      <c r="AJ20">
        <f t="shared" si="8"/>
        <v>251.85012013450205</v>
      </c>
      <c r="AK20">
        <f t="shared" si="32"/>
        <v>311.51595696009645</v>
      </c>
      <c r="AL20">
        <f t="shared" si="9"/>
        <v>520.50959871405212</v>
      </c>
      <c r="AN20">
        <f t="shared" si="10"/>
        <v>865.41605120128531</v>
      </c>
      <c r="AO20">
        <f t="shared" si="11"/>
        <v>-43.270802560064276</v>
      </c>
      <c r="AP20">
        <f t="shared" si="12"/>
        <v>-5.0903791537387626</v>
      </c>
      <c r="AQ20">
        <f t="shared" si="13"/>
        <v>-827.66775112004564</v>
      </c>
      <c r="AR20">
        <f t="shared" si="14"/>
        <v>-10.612881632563298</v>
      </c>
      <c r="AS20">
        <f t="shared" si="15"/>
        <v>62.367595638646598</v>
      </c>
      <c r="AT20">
        <f t="shared" si="16"/>
        <v>77.143108878794365</v>
      </c>
      <c r="AU20">
        <f t="shared" si="17"/>
        <v>128.89782288487766</v>
      </c>
      <c r="AW20">
        <v>17</v>
      </c>
      <c r="AX20">
        <f>(R20*SUMPRODUCT(K21:$K$23, X21:$X$23)-$AZ$3*SUMPRODUCT(K20:$K$22, W21:$W$23))/Z20</f>
        <v>1068.3465892445643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0.22811771166097466</v>
      </c>
      <c r="L21" s="2">
        <v>18</v>
      </c>
      <c r="M21" s="8">
        <v>2.1277219999999999E-3</v>
      </c>
      <c r="O21">
        <f t="shared" si="29"/>
        <v>4250.2533950032866</v>
      </c>
      <c r="P21">
        <f t="shared" si="30"/>
        <v>212.51266975016435</v>
      </c>
      <c r="Q21" s="5">
        <f t="shared" si="31"/>
        <v>25</v>
      </c>
      <c r="R21">
        <f t="shared" si="0"/>
        <v>2000000</v>
      </c>
      <c r="S21">
        <f t="shared" si="1"/>
        <v>743.99095910561971</v>
      </c>
      <c r="U21">
        <f t="shared" si="21"/>
        <v>2.1277219999999999E-3</v>
      </c>
      <c r="V21">
        <f t="shared" si="22"/>
        <v>0.01</v>
      </c>
      <c r="W21">
        <f t="shared" si="23"/>
        <v>0.82222993416463375</v>
      </c>
      <c r="X21">
        <f t="shared" si="24"/>
        <v>1.7494767199806426E-3</v>
      </c>
      <c r="Y21">
        <f t="shared" si="25"/>
        <v>8.2222993416463368E-3</v>
      </c>
      <c r="Z21">
        <f t="shared" si="26"/>
        <v>0.81225815810300683</v>
      </c>
      <c r="AB21">
        <f t="shared" si="27"/>
        <v>878.42654573956906</v>
      </c>
      <c r="AC21">
        <f t="shared" si="2"/>
        <v>604.31272608842016</v>
      </c>
      <c r="AE21">
        <f t="shared" si="3"/>
        <v>3452.3029940964211</v>
      </c>
      <c r="AF21">
        <f t="shared" si="4"/>
        <v>-172.61514970482108</v>
      </c>
      <c r="AG21">
        <f t="shared" si="5"/>
        <v>-20.306453952575172</v>
      </c>
      <c r="AH21">
        <f t="shared" si="6"/>
        <v>-3498.9534399612853</v>
      </c>
      <c r="AI21">
        <f t="shared" si="7"/>
        <v>-239.57204952226039</v>
      </c>
      <c r="AJ21">
        <f t="shared" si="8"/>
        <v>274.1138196511489</v>
      </c>
      <c r="AK21">
        <f t="shared" si="32"/>
        <v>291.06800730918184</v>
      </c>
      <c r="AL21">
        <f t="shared" si="9"/>
        <v>325.60977743807035</v>
      </c>
      <c r="AN21">
        <f t="shared" si="10"/>
        <v>787.53145897360696</v>
      </c>
      <c r="AO21">
        <f t="shared" si="11"/>
        <v>-39.376572948680348</v>
      </c>
      <c r="AP21">
        <f t="shared" si="12"/>
        <v>-4.6322618076104023</v>
      </c>
      <c r="AQ21">
        <f t="shared" si="13"/>
        <v>-798.17325193226395</v>
      </c>
      <c r="AR21">
        <f t="shared" si="14"/>
        <v>-54.650627714947738</v>
      </c>
      <c r="AS21">
        <f t="shared" si="15"/>
        <v>62.530217273469198</v>
      </c>
      <c r="AT21">
        <f t="shared" si="16"/>
        <v>66.397767765090407</v>
      </c>
      <c r="AU21">
        <f t="shared" si="17"/>
        <v>74.277357323611866</v>
      </c>
      <c r="AW21">
        <v>18</v>
      </c>
      <c r="AX21">
        <f>(R21*SUMPRODUCT(K22:$K$23, X22:$X$23)-$AZ$3*SUMPRODUCT(K21:$K$22, W22:$W$23))/Z21</f>
        <v>743.99095910561971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0.21013634464933137</v>
      </c>
      <c r="L22" s="2">
        <v>19</v>
      </c>
      <c r="M22" s="8">
        <v>2.2569180000000001E-3</v>
      </c>
      <c r="O22">
        <f t="shared" si="29"/>
        <v>4250.2533950032866</v>
      </c>
      <c r="P22">
        <f t="shared" si="30"/>
        <v>212.51266975016435</v>
      </c>
      <c r="Q22" s="5">
        <f t="shared" si="31"/>
        <v>25</v>
      </c>
      <c r="R22">
        <f t="shared" si="0"/>
        <v>2000000</v>
      </c>
      <c r="S22">
        <f t="shared" si="1"/>
        <v>387.34101705608475</v>
      </c>
      <c r="U22">
        <f t="shared" si="21"/>
        <v>2.2569180000000001E-3</v>
      </c>
      <c r="V22">
        <f t="shared" si="22"/>
        <v>0.01</v>
      </c>
      <c r="W22">
        <f t="shared" si="23"/>
        <v>0.81225815810300683</v>
      </c>
      <c r="X22">
        <f t="shared" si="24"/>
        <v>1.833200057669522E-3</v>
      </c>
      <c r="Y22">
        <f t="shared" si="25"/>
        <v>8.1225815810300681E-3</v>
      </c>
      <c r="Z22">
        <f t="shared" si="26"/>
        <v>0.80230237646430724</v>
      </c>
      <c r="AB22">
        <f t="shared" si="27"/>
        <v>604.31272608842016</v>
      </c>
      <c r="AC22">
        <f t="shared" si="2"/>
        <v>310.76461848619857</v>
      </c>
      <c r="AE22">
        <f t="shared" si="3"/>
        <v>3409.988399386627</v>
      </c>
      <c r="AF22">
        <f t="shared" si="4"/>
        <v>-170.49941996933134</v>
      </c>
      <c r="AG22">
        <f t="shared" si="5"/>
        <v>-20.057559411607681</v>
      </c>
      <c r="AH22">
        <f t="shared" si="6"/>
        <v>-3666.4001153390441</v>
      </c>
      <c r="AI22">
        <f t="shared" si="7"/>
        <v>-446.96869533335621</v>
      </c>
      <c r="AJ22">
        <f t="shared" si="8"/>
        <v>293.54810760222159</v>
      </c>
      <c r="AK22">
        <f t="shared" si="32"/>
        <v>269.0661193854001</v>
      </c>
      <c r="AL22">
        <f t="shared" si="9"/>
        <v>115.64553165426548</v>
      </c>
      <c r="AN22">
        <f t="shared" si="10"/>
        <v>716.56249754373005</v>
      </c>
      <c r="AO22">
        <f t="shared" si="11"/>
        <v>-35.828124877186504</v>
      </c>
      <c r="AP22">
        <f t="shared" si="12"/>
        <v>-4.2148222173420313</v>
      </c>
      <c r="AQ22">
        <f t="shared" si="13"/>
        <v>-770.44391825923367</v>
      </c>
      <c r="AR22">
        <f t="shared" si="14"/>
        <v>-93.924367810032123</v>
      </c>
      <c r="AS22">
        <f t="shared" si="15"/>
        <v>61.685126310259449</v>
      </c>
      <c r="AT22">
        <f t="shared" si="16"/>
        <v>56.540570796628579</v>
      </c>
      <c r="AU22">
        <f t="shared" si="17"/>
        <v>24.301329296855894</v>
      </c>
      <c r="AW22">
        <v>19</v>
      </c>
      <c r="AX22">
        <f>(R22*SUMPRODUCT(K23:$K$23, X23:$X$23)-$AZ$3*SUMPRODUCT(K22:$K$22, W23:$W$23))/Z22</f>
        <v>387.34101705608475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0.19357235797722061</v>
      </c>
      <c r="L23" s="2">
        <v>20</v>
      </c>
      <c r="M23" s="8">
        <v>2.397513E-3</v>
      </c>
      <c r="O23">
        <f t="shared" si="29"/>
        <v>4250.2533950032866</v>
      </c>
      <c r="P23">
        <f t="shared" si="30"/>
        <v>212.51266975016435</v>
      </c>
      <c r="Q23" s="5">
        <f t="shared" si="31"/>
        <v>25</v>
      </c>
      <c r="R23">
        <f t="shared" si="0"/>
        <v>2000000</v>
      </c>
      <c r="S23">
        <f t="shared" si="1"/>
        <v>392.20336335188341</v>
      </c>
      <c r="U23">
        <f t="shared" si="21"/>
        <v>2.397513E-3</v>
      </c>
      <c r="V23">
        <f t="shared" si="22"/>
        <v>0.01</v>
      </c>
      <c r="W23">
        <f t="shared" si="23"/>
        <v>0.80230237646430724</v>
      </c>
      <c r="X23">
        <f t="shared" si="24"/>
        <v>1.9235303775040707E-3</v>
      </c>
      <c r="Y23">
        <f t="shared" si="25"/>
        <v>8.0230237646430717E-3</v>
      </c>
      <c r="Z23">
        <f t="shared" si="26"/>
        <v>0.79235582232216017</v>
      </c>
      <c r="AB23">
        <f t="shared" si="27"/>
        <v>310.76461848619857</v>
      </c>
      <c r="AC23">
        <f t="shared" si="2"/>
        <v>310.76461848619857</v>
      </c>
      <c r="AE23">
        <f t="shared" si="3"/>
        <v>3367.7130238753821</v>
      </c>
      <c r="AF23">
        <f t="shared" si="4"/>
        <v>-168.38565119376912</v>
      </c>
      <c r="AG23">
        <f t="shared" si="5"/>
        <v>-19.808895558054004</v>
      </c>
      <c r="AH23">
        <f t="shared" si="6"/>
        <v>-3847.0607550081413</v>
      </c>
      <c r="AI23">
        <f t="shared" si="7"/>
        <v>-667.54227788458229</v>
      </c>
      <c r="AJ23">
        <f t="shared" si="8"/>
        <v>0</v>
      </c>
      <c r="AK23">
        <f t="shared" si="32"/>
        <v>245.70643938174683</v>
      </c>
      <c r="AL23">
        <f t="shared" si="9"/>
        <v>-421.83583850283549</v>
      </c>
      <c r="AN23">
        <f t="shared" si="10"/>
        <v>651.8961510221535</v>
      </c>
      <c r="AO23">
        <f t="shared" si="11"/>
        <v>-32.594807551107678</v>
      </c>
      <c r="AP23">
        <f t="shared" si="12"/>
        <v>-3.834454622097005</v>
      </c>
      <c r="AQ23">
        <f t="shared" si="13"/>
        <v>-744.68462162855258</v>
      </c>
      <c r="AR23">
        <f t="shared" si="14"/>
        <v>-129.21773277960364</v>
      </c>
      <c r="AS23">
        <f t="shared" si="15"/>
        <v>0</v>
      </c>
      <c r="AT23">
        <f t="shared" si="16"/>
        <v>47.561974841311752</v>
      </c>
      <c r="AU23">
        <f t="shared" si="17"/>
        <v>-81.655757938291899</v>
      </c>
      <c r="AW23">
        <v>20</v>
      </c>
      <c r="AX23">
        <f>(R23*SUMPRODUCT(K$23:$K24, X$23:$X24)-$AZ$3*SUMPRODUCT(K$22:$K23, W$23:$W24))/Z23</f>
        <v>392.20336335188341</v>
      </c>
    </row>
    <row r="25" spans="5:50" x14ac:dyDescent="0.25">
      <c r="AN25" s="6">
        <f t="shared" ref="AN25:AU25" si="33">SUM(AN3:AN23)</f>
        <v>37064.882623500846</v>
      </c>
      <c r="AO25" s="6">
        <f t="shared" si="33"/>
        <v>-5040.9341774275063</v>
      </c>
      <c r="AP25" s="6">
        <f t="shared" si="33"/>
        <v>-1715.4483097041766</v>
      </c>
      <c r="AQ25" s="6">
        <f t="shared" si="33"/>
        <v>-24394.601088897674</v>
      </c>
      <c r="AR25" s="6">
        <f t="shared" si="33"/>
        <v>5913.8990474714819</v>
      </c>
      <c r="AS25" s="6">
        <f t="shared" si="33"/>
        <v>-1068.5253463903593</v>
      </c>
      <c r="AT25" s="6">
        <f t="shared" si="33"/>
        <v>3007.0634998711625</v>
      </c>
      <c r="AU25" s="7">
        <f t="shared" si="33"/>
        <v>7852.4372009522831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27" priority="1" operator="lessThan">
      <formula>0</formula>
    </cfRule>
  </conditionalFormatting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B5CBBB-493D-40D5-AC84-333F8AC91742}">
  <sheetPr codeName="Sheet70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41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f>'T.35.04.F'!C3*(1+C12)</f>
        <v>10107.636460556338</v>
      </c>
      <c r="K3">
        <v>1</v>
      </c>
      <c r="L3" s="2">
        <v>0</v>
      </c>
      <c r="O3">
        <f>$C$3</f>
        <v>10107.636460556338</v>
      </c>
      <c r="P3">
        <f>O3*B5</f>
        <v>8086.1091684450703</v>
      </c>
      <c r="Q3" s="5">
        <f>B8</f>
        <v>1522.432587</v>
      </c>
      <c r="R3">
        <f t="shared" ref="R3:R23" si="0">$C$6</f>
        <v>2000000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10107.636460556338</v>
      </c>
      <c r="AF3">
        <f t="shared" ref="AF3:AF23" si="4">-$Z3*P3</f>
        <v>-8086.1091684450703</v>
      </c>
      <c r="AG3">
        <f t="shared" ref="AG3:AG23" si="5">-$Z3*Q3</f>
        <v>-1522.432587</v>
      </c>
      <c r="AH3">
        <f t="shared" ref="AH3:AH23" si="6">-X3*R3</f>
        <v>0</v>
      </c>
      <c r="AI3">
        <f t="shared" ref="AI3:AI23" si="7">SUM(AE3:AH3)</f>
        <v>499.09470511126733</v>
      </c>
      <c r="AJ3">
        <f t="shared" ref="AJ3:AJ23" si="8">AB3-AC3</f>
        <v>0</v>
      </c>
      <c r="AL3">
        <f t="shared" ref="AL3:AL23" si="9">SUM(AI3:AK3)</f>
        <v>499.09470511126733</v>
      </c>
      <c r="AN3">
        <f t="shared" ref="AN3:AN23" si="10">AE3*$K3</f>
        <v>10107.636460556338</v>
      </c>
      <c r="AO3">
        <f t="shared" ref="AO3:AO23" si="11">AF3*$K3</f>
        <v>-8086.1091684450703</v>
      </c>
      <c r="AP3">
        <f t="shared" ref="AP3:AP23" si="12">AG3*$K3</f>
        <v>-1522.432587</v>
      </c>
      <c r="AQ3">
        <f t="shared" ref="AQ3:AQ23" si="13">AH3*$K3</f>
        <v>0</v>
      </c>
      <c r="AR3">
        <f t="shared" ref="AR3:AR23" si="14">AI3*$K3</f>
        <v>499.09470511126733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499.09470511126733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5956.9494402041964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23" si="18">F4+$C$9</f>
        <v>8.5570000000000007E-2</v>
      </c>
      <c r="I4" s="1">
        <f t="shared" ref="I4:I23" si="19">1+H4</f>
        <v>1.0855699999999999</v>
      </c>
      <c r="J4">
        <f t="shared" ref="J4:J23" si="20">1/I4</f>
        <v>0.92117505089492158</v>
      </c>
      <c r="K4">
        <f>J4</f>
        <v>0.92117505089492158</v>
      </c>
      <c r="L4" s="2">
        <v>1</v>
      </c>
      <c r="M4" s="8" cm="1">
        <f t="array" ref="M4:M23">Mortalities!B11:B30</f>
        <v>1.4095469999999999E-3</v>
      </c>
      <c r="R4">
        <f t="shared" si="0"/>
        <v>2000000</v>
      </c>
      <c r="S4">
        <f t="shared" si="1"/>
        <v>3398.8497168671547</v>
      </c>
      <c r="U4">
        <f t="shared" ref="U4:U23" si="21">M4</f>
        <v>1.4095469999999999E-3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1.4095469999999999E-3</v>
      </c>
      <c r="Y4">
        <f t="shared" ref="Y4:Y23" si="25">V4*W4</f>
        <v>0.01</v>
      </c>
      <c r="Z4">
        <f t="shared" ref="Z4:Z23" si="26">MAX(0, W4-X4-Y4)</f>
        <v>0.98859045300000004</v>
      </c>
      <c r="AB4">
        <f t="shared" ref="AB4:AB23" si="27">AC3</f>
        <v>0</v>
      </c>
      <c r="AC4">
        <f t="shared" si="2"/>
        <v>3360.0703812766224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-2819.0940000000001</v>
      </c>
      <c r="AI4">
        <f t="shared" si="7"/>
        <v>-2819.0940000000001</v>
      </c>
      <c r="AJ4">
        <f t="shared" si="8"/>
        <v>-3360.0703812766224</v>
      </c>
      <c r="AK4">
        <f>G4*MAX(0, SUM(AB4, AE4:AF4))</f>
        <v>0</v>
      </c>
      <c r="AL4">
        <f t="shared" si="9"/>
        <v>-6179.1643812766224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-2596.8790589275682</v>
      </c>
      <c r="AR4">
        <f t="shared" si="14"/>
        <v>-2596.8790589275682</v>
      </c>
      <c r="AS4">
        <f t="shared" si="15"/>
        <v>-3095.213004483011</v>
      </c>
      <c r="AT4">
        <f t="shared" si="16"/>
        <v>0</v>
      </c>
      <c r="AU4">
        <f t="shared" si="17"/>
        <v>-5692.0920634105796</v>
      </c>
      <c r="AW4">
        <v>1</v>
      </c>
      <c r="AX4">
        <f>(R4*SUMPRODUCT(K5:$K$23, X5:$X$23)-$AZ$3*SUMPRODUCT(K4:$K$22, W5:$W$23))/Z4</f>
        <v>3398.8497168671547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8.5570000000000007E-2</v>
      </c>
      <c r="I5" s="1">
        <f t="shared" si="19"/>
        <v>1.0855699999999999</v>
      </c>
      <c r="J5">
        <f t="shared" si="20"/>
        <v>0.92117505089492158</v>
      </c>
      <c r="K5">
        <f t="shared" ref="K5:K23" si="28">K4*J5</f>
        <v>0.84856347439126134</v>
      </c>
      <c r="L5" s="2">
        <v>2</v>
      </c>
      <c r="M5" s="8">
        <v>1.462746E-3</v>
      </c>
      <c r="O5">
        <f t="shared" ref="O5:O23" si="29">$C$3</f>
        <v>10107.636460556338</v>
      </c>
      <c r="P5">
        <f t="shared" ref="P5:P23" si="30">O5*$C$5</f>
        <v>505.38182302781689</v>
      </c>
      <c r="Q5" s="5">
        <f t="shared" ref="Q5:Q23" si="31">$C$8</f>
        <v>25</v>
      </c>
      <c r="R5">
        <f t="shared" si="0"/>
        <v>2000000</v>
      </c>
      <c r="S5">
        <f t="shared" si="1"/>
        <v>6478.0333152744324</v>
      </c>
      <c r="U5">
        <f t="shared" si="21"/>
        <v>1.462746E-3</v>
      </c>
      <c r="V5">
        <f t="shared" si="22"/>
        <v>0.01</v>
      </c>
      <c r="W5">
        <f t="shared" si="23"/>
        <v>0.98859045300000004</v>
      </c>
      <c r="X5">
        <f t="shared" si="24"/>
        <v>1.4460567307639381E-3</v>
      </c>
      <c r="Y5">
        <f t="shared" si="25"/>
        <v>9.8859045300000014E-3</v>
      </c>
      <c r="Z5">
        <f t="shared" si="26"/>
        <v>0.97725849173923607</v>
      </c>
      <c r="AB5">
        <f t="shared" si="27"/>
        <v>3360.0703812766224</v>
      </c>
      <c r="AC5">
        <f t="shared" si="2"/>
        <v>6330.7130671216146</v>
      </c>
      <c r="AE5">
        <f t="shared" si="3"/>
        <v>9877.7735624917968</v>
      </c>
      <c r="AF5">
        <f t="shared" si="4"/>
        <v>-493.88867812458989</v>
      </c>
      <c r="AG5">
        <f t="shared" si="5"/>
        <v>-24.431462293480902</v>
      </c>
      <c r="AH5">
        <f t="shared" si="6"/>
        <v>-2892.1134615278761</v>
      </c>
      <c r="AI5">
        <f t="shared" si="7"/>
        <v>6467.3399605458499</v>
      </c>
      <c r="AJ5">
        <f t="shared" si="8"/>
        <v>-2970.6426858449922</v>
      </c>
      <c r="AK5">
        <f>G5*SUM(AB5, AE5:AF5)</f>
        <v>892.07686859506816</v>
      </c>
      <c r="AL5">
        <f t="shared" si="9"/>
        <v>4388.7741432959256</v>
      </c>
      <c r="AN5">
        <f t="shared" si="10"/>
        <v>8381.9178534381863</v>
      </c>
      <c r="AO5">
        <f t="shared" si="11"/>
        <v>-419.09589267190933</v>
      </c>
      <c r="AP5">
        <f t="shared" si="12"/>
        <v>-20.731646528215247</v>
      </c>
      <c r="AQ5">
        <f t="shared" si="13"/>
        <v>-2454.1418472478322</v>
      </c>
      <c r="AR5">
        <f t="shared" si="14"/>
        <v>5487.9484669902295</v>
      </c>
      <c r="AS5">
        <f t="shared" si="15"/>
        <v>-2520.778878675615</v>
      </c>
      <c r="AT5">
        <f t="shared" si="16"/>
        <v>756.98384703910779</v>
      </c>
      <c r="AU5">
        <f t="shared" si="17"/>
        <v>3724.1534353537222</v>
      </c>
      <c r="AW5">
        <v>2</v>
      </c>
      <c r="AX5">
        <f>(R5*SUMPRODUCT(K6:$K$23, X6:$X$23)-$AZ$3*SUMPRODUCT(K5:$K$22, W6:$W$23))/Z5</f>
        <v>6478.0333152744324</v>
      </c>
    </row>
    <row r="6" spans="1:52" x14ac:dyDescent="0.25">
      <c r="A6" t="s">
        <v>16</v>
      </c>
      <c r="C6" s="2">
        <f>'T.26.04.F'!C6</f>
        <v>2000000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8.5570000000000007E-2</v>
      </c>
      <c r="I6" s="1">
        <f t="shared" si="19"/>
        <v>1.0855699999999999</v>
      </c>
      <c r="J6">
        <f t="shared" si="20"/>
        <v>0.92117505089492158</v>
      </c>
      <c r="K6">
        <f t="shared" si="28"/>
        <v>0.7816755017099416</v>
      </c>
      <c r="L6" s="2">
        <v>3</v>
      </c>
      <c r="M6" s="8">
        <v>1.535893E-3</v>
      </c>
      <c r="O6">
        <f t="shared" si="29"/>
        <v>10107.636460556338</v>
      </c>
      <c r="P6">
        <f t="shared" si="30"/>
        <v>505.38182302781689</v>
      </c>
      <c r="Q6" s="5">
        <f t="shared" si="31"/>
        <v>25</v>
      </c>
      <c r="R6">
        <f t="shared" si="0"/>
        <v>2000000</v>
      </c>
      <c r="S6">
        <f t="shared" si="1"/>
        <v>9238.3153841028779</v>
      </c>
      <c r="U6">
        <f t="shared" si="21"/>
        <v>1.535893E-3</v>
      </c>
      <c r="V6">
        <f t="shared" si="22"/>
        <v>0.01</v>
      </c>
      <c r="W6">
        <f t="shared" si="23"/>
        <v>0.97725849173923607</v>
      </c>
      <c r="X6">
        <f t="shared" si="24"/>
        <v>1.5009644766528505E-3</v>
      </c>
      <c r="Y6">
        <f t="shared" si="25"/>
        <v>9.7725849173923608E-3</v>
      </c>
      <c r="Z6">
        <f t="shared" si="26"/>
        <v>0.96598494234519083</v>
      </c>
      <c r="AB6">
        <f t="shared" si="27"/>
        <v>6330.7130671216146</v>
      </c>
      <c r="AC6">
        <f t="shared" si="2"/>
        <v>8924.0735536793072</v>
      </c>
      <c r="AE6">
        <f t="shared" si="3"/>
        <v>9763.8246235966617</v>
      </c>
      <c r="AF6">
        <f t="shared" si="4"/>
        <v>-488.19123117983315</v>
      </c>
      <c r="AG6">
        <f t="shared" si="5"/>
        <v>-24.14962355862977</v>
      </c>
      <c r="AH6">
        <f t="shared" si="6"/>
        <v>-3001.9289533057008</v>
      </c>
      <c r="AI6">
        <f t="shared" si="7"/>
        <v>6249.5548155524984</v>
      </c>
      <c r="AJ6">
        <f t="shared" si="8"/>
        <v>-2593.3604865576926</v>
      </c>
      <c r="AK6">
        <f>G6*SUM(AB6, AE6:AF6)</f>
        <v>1092.444252167691</v>
      </c>
      <c r="AL6">
        <f t="shared" si="9"/>
        <v>4748.6385811624968</v>
      </c>
      <c r="AN6">
        <f t="shared" si="10"/>
        <v>7632.1425112578027</v>
      </c>
      <c r="AO6">
        <f t="shared" si="11"/>
        <v>-381.60712556289019</v>
      </c>
      <c r="AP6">
        <f t="shared" si="12"/>
        <v>-18.877169111298151</v>
      </c>
      <c r="AQ6">
        <f t="shared" si="13"/>
        <v>-2346.5343206728335</v>
      </c>
      <c r="AR6">
        <f t="shared" si="14"/>
        <v>4885.1238959107804</v>
      </c>
      <c r="AS6">
        <f t="shared" si="15"/>
        <v>-2027.1663594447227</v>
      </c>
      <c r="AT6">
        <f t="shared" si="16"/>
        <v>853.93690890332186</v>
      </c>
      <c r="AU6">
        <f t="shared" si="17"/>
        <v>3711.8944453693798</v>
      </c>
      <c r="AW6">
        <v>3</v>
      </c>
      <c r="AX6">
        <f>(R6*SUMPRODUCT(K7:$K$23, X7:$X$23)-$AZ$3*SUMPRODUCT(K6:$K$22, W7:$W$23))/Z6</f>
        <v>9238.3153841028779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8.5570000000000007E-2</v>
      </c>
      <c r="I7" s="1">
        <f t="shared" si="19"/>
        <v>1.0855699999999999</v>
      </c>
      <c r="J7">
        <f t="shared" si="20"/>
        <v>0.92117505089492158</v>
      </c>
      <c r="K7">
        <f t="shared" si="28"/>
        <v>0.72005997007096878</v>
      </c>
      <c r="L7" s="2">
        <v>4</v>
      </c>
      <c r="M7" s="8">
        <v>1.6204399999999999E-3</v>
      </c>
      <c r="O7">
        <f t="shared" si="29"/>
        <v>10107.636460556338</v>
      </c>
      <c r="P7">
        <f t="shared" si="30"/>
        <v>505.38182302781689</v>
      </c>
      <c r="Q7" s="5">
        <f t="shared" si="31"/>
        <v>25</v>
      </c>
      <c r="R7">
        <f t="shared" si="0"/>
        <v>2000000</v>
      </c>
      <c r="S7">
        <f t="shared" si="1"/>
        <v>11697.013312002984</v>
      </c>
      <c r="U7">
        <f t="shared" si="21"/>
        <v>1.6204399999999999E-3</v>
      </c>
      <c r="V7">
        <f t="shared" si="22"/>
        <v>0.01</v>
      </c>
      <c r="W7">
        <f t="shared" si="23"/>
        <v>0.96598494234519083</v>
      </c>
      <c r="X7">
        <f t="shared" si="24"/>
        <v>1.5653206399738409E-3</v>
      </c>
      <c r="Y7">
        <f t="shared" si="25"/>
        <v>9.6598494234519088E-3</v>
      </c>
      <c r="Z7">
        <f t="shared" si="26"/>
        <v>0.95475977228176512</v>
      </c>
      <c r="AB7">
        <f t="shared" si="27"/>
        <v>8924.0735536793072</v>
      </c>
      <c r="AC7">
        <f t="shared" si="2"/>
        <v>11167.837766144745</v>
      </c>
      <c r="AE7">
        <f t="shared" si="3"/>
        <v>9650.3646853876344</v>
      </c>
      <c r="AF7">
        <f t="shared" si="4"/>
        <v>-482.51823426938176</v>
      </c>
      <c r="AG7">
        <f t="shared" si="5"/>
        <v>-23.868994307044129</v>
      </c>
      <c r="AH7">
        <f t="shared" si="6"/>
        <v>-3130.6412799476816</v>
      </c>
      <c r="AI7">
        <f t="shared" si="7"/>
        <v>6013.3361768635259</v>
      </c>
      <c r="AJ7">
        <f t="shared" si="8"/>
        <v>-2243.7642124654376</v>
      </c>
      <c r="AK7">
        <f>G7*SUM(AB7, AE7:AF7)</f>
        <v>1266.4344003358294</v>
      </c>
      <c r="AL7">
        <f t="shared" si="9"/>
        <v>5036.0063647339175</v>
      </c>
      <c r="AN7">
        <f t="shared" si="10"/>
        <v>6948.8413065341538</v>
      </c>
      <c r="AO7">
        <f t="shared" si="11"/>
        <v>-347.44206532670773</v>
      </c>
      <c r="AP7">
        <f t="shared" si="12"/>
        <v>-17.187107326354319</v>
      </c>
      <c r="AQ7">
        <f t="shared" si="13"/>
        <v>-2254.2494663420671</v>
      </c>
      <c r="AR7">
        <f t="shared" si="14"/>
        <v>4329.9626675390246</v>
      </c>
      <c r="AS7">
        <f t="shared" si="15"/>
        <v>-1615.6447916741738</v>
      </c>
      <c r="AT7">
        <f t="shared" si="16"/>
        <v>911.90871640266266</v>
      </c>
      <c r="AU7">
        <f t="shared" si="17"/>
        <v>3626.2265922675128</v>
      </c>
      <c r="AW7">
        <v>4</v>
      </c>
      <c r="AX7">
        <f>(R7*SUMPRODUCT(K8:$K$23, X8:$X$23)-$AZ$3*SUMPRODUCT(K7:$K$22, W8:$W$23))/Z7</f>
        <v>11697.013312002984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8.5570000000000007E-2</v>
      </c>
      <c r="I8" s="1">
        <f t="shared" si="19"/>
        <v>1.0855699999999999</v>
      </c>
      <c r="J8">
        <f t="shared" si="20"/>
        <v>0.92117505089492158</v>
      </c>
      <c r="K8">
        <f t="shared" si="28"/>
        <v>0.66330127957752039</v>
      </c>
      <c r="L8" s="2">
        <v>5</v>
      </c>
      <c r="M8" s="8">
        <v>1.706887E-3</v>
      </c>
      <c r="O8">
        <f t="shared" si="29"/>
        <v>10107.636460556338</v>
      </c>
      <c r="P8">
        <f t="shared" si="30"/>
        <v>505.38182302781689</v>
      </c>
      <c r="Q8" s="5">
        <f t="shared" si="31"/>
        <v>25</v>
      </c>
      <c r="R8">
        <f t="shared" si="0"/>
        <v>2000000</v>
      </c>
      <c r="S8">
        <f t="shared" si="1"/>
        <v>13884.558441967227</v>
      </c>
      <c r="U8">
        <f t="shared" si="21"/>
        <v>1.706887E-3</v>
      </c>
      <c r="V8">
        <f t="shared" si="22"/>
        <v>0.01</v>
      </c>
      <c r="W8">
        <f t="shared" si="23"/>
        <v>0.95475977228176512</v>
      </c>
      <c r="X8">
        <f t="shared" si="24"/>
        <v>1.6296670434307052E-3</v>
      </c>
      <c r="Y8">
        <f t="shared" si="25"/>
        <v>9.5475977228176509E-3</v>
      </c>
      <c r="Z8">
        <f t="shared" si="26"/>
        <v>0.94358250751551676</v>
      </c>
      <c r="AB8">
        <f t="shared" si="27"/>
        <v>11167.837766144745</v>
      </c>
      <c r="AC8">
        <f t="shared" si="2"/>
        <v>13101.226470417172</v>
      </c>
      <c r="AE8">
        <f t="shared" si="3"/>
        <v>9537.3889565070112</v>
      </c>
      <c r="AF8">
        <f t="shared" si="4"/>
        <v>-476.86944782535062</v>
      </c>
      <c r="AG8">
        <f t="shared" si="5"/>
        <v>-23.58956268788792</v>
      </c>
      <c r="AH8">
        <f t="shared" si="6"/>
        <v>-3259.3340868614105</v>
      </c>
      <c r="AI8">
        <f t="shared" si="7"/>
        <v>5777.5958591323615</v>
      </c>
      <c r="AJ8">
        <f t="shared" si="8"/>
        <v>-1933.3887042724273</v>
      </c>
      <c r="AK8">
        <f t="shared" ref="AK8:AK23" si="32">G8*SUM(AB8:AB8, AE8:AF8)</f>
        <v>1415.9850092378488</v>
      </c>
      <c r="AL8">
        <f t="shared" si="9"/>
        <v>5260.1921640977835</v>
      </c>
      <c r="AN8">
        <f t="shared" si="10"/>
        <v>6326.1622986796128</v>
      </c>
      <c r="AO8">
        <f t="shared" si="11"/>
        <v>-316.30811493398068</v>
      </c>
      <c r="AP8">
        <f t="shared" si="12"/>
        <v>-15.646987115550189</v>
      </c>
      <c r="AQ8">
        <f t="shared" si="13"/>
        <v>-2161.9204703858027</v>
      </c>
      <c r="AR8">
        <f t="shared" si="14"/>
        <v>3832.2867262442787</v>
      </c>
      <c r="AS8">
        <f t="shared" si="15"/>
        <v>-1282.4192014646251</v>
      </c>
      <c r="AT8">
        <f t="shared" si="16"/>
        <v>939.22466849005207</v>
      </c>
      <c r="AU8">
        <f t="shared" si="17"/>
        <v>3489.0921932697061</v>
      </c>
      <c r="AW8">
        <v>5</v>
      </c>
      <c r="AX8">
        <f>(R8*SUMPRODUCT(K9:$K$23, X9:$X$23)-$AZ$3*SUMPRODUCT(K8:$K$22, W9:$W$23))/Z8</f>
        <v>13884.558441967227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8.5570000000000007E-2</v>
      </c>
      <c r="I9" s="1">
        <f t="shared" si="19"/>
        <v>1.0855699999999999</v>
      </c>
      <c r="J9">
        <f t="shared" si="20"/>
        <v>0.92117505089492158</v>
      </c>
      <c r="K9">
        <f t="shared" si="28"/>
        <v>0.61101658997348895</v>
      </c>
      <c r="L9" s="2">
        <v>6</v>
      </c>
      <c r="M9" s="8">
        <v>1.7980839999999999E-3</v>
      </c>
      <c r="O9">
        <f t="shared" si="29"/>
        <v>10107.636460556338</v>
      </c>
      <c r="P9">
        <f t="shared" si="30"/>
        <v>505.38182302781689</v>
      </c>
      <c r="Q9" s="5">
        <f t="shared" si="31"/>
        <v>25</v>
      </c>
      <c r="R9">
        <f t="shared" si="0"/>
        <v>2000000</v>
      </c>
      <c r="S9">
        <f t="shared" si="1"/>
        <v>15825.19935096086</v>
      </c>
      <c r="U9">
        <f t="shared" si="21"/>
        <v>1.7980839999999999E-3</v>
      </c>
      <c r="V9">
        <f t="shared" si="22"/>
        <v>0.01</v>
      </c>
      <c r="W9">
        <f t="shared" si="23"/>
        <v>0.94358250751551676</v>
      </c>
      <c r="X9">
        <f t="shared" si="24"/>
        <v>1.6966406094435303E-3</v>
      </c>
      <c r="Y9">
        <f t="shared" si="25"/>
        <v>9.4358250751551669E-3</v>
      </c>
      <c r="Z9">
        <f t="shared" si="26"/>
        <v>0.93245004183091806</v>
      </c>
      <c r="AB9">
        <f t="shared" si="27"/>
        <v>13101.226470417172</v>
      </c>
      <c r="AC9">
        <f t="shared" si="2"/>
        <v>14756.207796786071</v>
      </c>
      <c r="AE9">
        <f t="shared" si="3"/>
        <v>9424.8660404574694</v>
      </c>
      <c r="AF9">
        <f t="shared" si="4"/>
        <v>-471.24330202287348</v>
      </c>
      <c r="AG9">
        <f t="shared" si="5"/>
        <v>-23.311251045772952</v>
      </c>
      <c r="AH9">
        <f t="shared" si="6"/>
        <v>-3393.2812188870607</v>
      </c>
      <c r="AI9">
        <f t="shared" si="7"/>
        <v>5537.0302685017632</v>
      </c>
      <c r="AJ9">
        <f t="shared" si="8"/>
        <v>-1654.9813263688993</v>
      </c>
      <c r="AK9">
        <f t="shared" si="32"/>
        <v>1543.8394446196239</v>
      </c>
      <c r="AL9">
        <f t="shared" si="9"/>
        <v>5425.8883867524873</v>
      </c>
      <c r="AN9">
        <f t="shared" si="10"/>
        <v>5758.7495089972617</v>
      </c>
      <c r="AO9">
        <f t="shared" si="11"/>
        <v>-287.93747544986309</v>
      </c>
      <c r="AP9">
        <f t="shared" si="12"/>
        <v>-14.243561122004117</v>
      </c>
      <c r="AQ9">
        <f t="shared" si="13"/>
        <v>-2073.3511191854559</v>
      </c>
      <c r="AR9">
        <f t="shared" si="14"/>
        <v>3383.2173532399393</v>
      </c>
      <c r="AS9">
        <f t="shared" si="15"/>
        <v>-1011.2210465077267</v>
      </c>
      <c r="AT9">
        <f t="shared" si="16"/>
        <v>943.3115129180477</v>
      </c>
      <c r="AU9">
        <f t="shared" si="17"/>
        <v>3315.3078196502602</v>
      </c>
      <c r="AW9">
        <v>6</v>
      </c>
      <c r="AX9">
        <f>(R9*SUMPRODUCT(K10:$K$23, X10:$X$23)-$AZ$3*SUMPRODUCT(K9:$K$22, W10:$W$23))/Z9</f>
        <v>15825.19935096086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8.5570000000000007E-2</v>
      </c>
      <c r="I10" s="1">
        <f t="shared" si="19"/>
        <v>1.0855699999999999</v>
      </c>
      <c r="J10">
        <f t="shared" si="20"/>
        <v>0.92117505089492158</v>
      </c>
      <c r="K10">
        <f t="shared" si="28"/>
        <v>0.56285323836647017</v>
      </c>
      <c r="L10" s="2">
        <v>7</v>
      </c>
      <c r="M10" s="8">
        <v>1.9035300000000001E-3</v>
      </c>
      <c r="O10">
        <f t="shared" si="29"/>
        <v>10107.636460556338</v>
      </c>
      <c r="P10">
        <f t="shared" si="30"/>
        <v>505.38182302781689</v>
      </c>
      <c r="Q10" s="5">
        <f t="shared" si="31"/>
        <v>25</v>
      </c>
      <c r="R10">
        <f t="shared" si="0"/>
        <v>2000000</v>
      </c>
      <c r="S10">
        <f t="shared" si="1"/>
        <v>17530.857320949093</v>
      </c>
      <c r="U10">
        <f t="shared" si="21"/>
        <v>1.9035300000000001E-3</v>
      </c>
      <c r="V10">
        <f t="shared" si="22"/>
        <v>0.01</v>
      </c>
      <c r="W10">
        <f t="shared" si="23"/>
        <v>0.93245004183091806</v>
      </c>
      <c r="X10">
        <f t="shared" si="24"/>
        <v>1.7749466281264076E-3</v>
      </c>
      <c r="Y10">
        <f t="shared" si="25"/>
        <v>9.3245004183091802E-3</v>
      </c>
      <c r="Z10">
        <f t="shared" si="26"/>
        <v>0.92135059478448245</v>
      </c>
      <c r="AB10">
        <f t="shared" si="27"/>
        <v>14756.207796786071</v>
      </c>
      <c r="AC10">
        <f t="shared" si="2"/>
        <v>16152.065819738345</v>
      </c>
      <c r="AE10">
        <f t="shared" si="3"/>
        <v>9312.6768647989029</v>
      </c>
      <c r="AF10">
        <f t="shared" si="4"/>
        <v>-465.63384323994512</v>
      </c>
      <c r="AG10">
        <f t="shared" si="5"/>
        <v>-23.03376486961206</v>
      </c>
      <c r="AH10">
        <f t="shared" si="6"/>
        <v>-3549.8932562528153</v>
      </c>
      <c r="AI10">
        <f t="shared" si="7"/>
        <v>5274.116000436532</v>
      </c>
      <c r="AJ10">
        <f t="shared" si="8"/>
        <v>-1395.858022952274</v>
      </c>
      <c r="AK10">
        <f t="shared" si="32"/>
        <v>1652.2275572841522</v>
      </c>
      <c r="AL10">
        <f t="shared" si="9"/>
        <v>5530.4855347684097</v>
      </c>
      <c r="AN10">
        <f t="shared" si="10"/>
        <v>5241.6703312125692</v>
      </c>
      <c r="AO10">
        <f t="shared" si="11"/>
        <v>-262.08351656062842</v>
      </c>
      <c r="AP10">
        <f t="shared" si="12"/>
        <v>-12.964629148632984</v>
      </c>
      <c r="AQ10">
        <f t="shared" si="13"/>
        <v>-1998.0689151371907</v>
      </c>
      <c r="AR10">
        <f t="shared" si="14"/>
        <v>2968.5532703661174</v>
      </c>
      <c r="AS10">
        <f t="shared" si="15"/>
        <v>-785.66320851850605</v>
      </c>
      <c r="AT10">
        <f t="shared" si="16"/>
        <v>929.96163113570765</v>
      </c>
      <c r="AU10">
        <f t="shared" si="17"/>
        <v>3112.851692983319</v>
      </c>
      <c r="AW10">
        <v>7</v>
      </c>
      <c r="AX10">
        <f>(R10*SUMPRODUCT(K11:$K$23, X11:$X$23)-$AZ$3*SUMPRODUCT(K10:$K$22, W11:$W$23))/Z10</f>
        <v>17530.857320949093</v>
      </c>
    </row>
    <row r="11" spans="1:52" x14ac:dyDescent="0.25">
      <c r="A11" t="s">
        <v>33</v>
      </c>
      <c r="C11" s="24">
        <f>AU25</f>
        <v>20287.907781278809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8.5570000000000007E-2</v>
      </c>
      <c r="I11" s="1">
        <f t="shared" si="19"/>
        <v>1.0855699999999999</v>
      </c>
      <c r="J11">
        <f t="shared" si="20"/>
        <v>0.92117505089492158</v>
      </c>
      <c r="K11">
        <f t="shared" si="28"/>
        <v>0.51848636049860453</v>
      </c>
      <c r="L11" s="2">
        <v>8</v>
      </c>
      <c r="M11" s="8">
        <v>2.008026E-3</v>
      </c>
      <c r="O11">
        <f t="shared" si="29"/>
        <v>10107.636460556338</v>
      </c>
      <c r="P11">
        <f t="shared" si="30"/>
        <v>505.38182302781689</v>
      </c>
      <c r="Q11" s="5">
        <f t="shared" si="31"/>
        <v>25</v>
      </c>
      <c r="R11">
        <f t="shared" si="0"/>
        <v>2000000</v>
      </c>
      <c r="S11">
        <f t="shared" si="1"/>
        <v>19029.990034210772</v>
      </c>
      <c r="U11">
        <f t="shared" si="21"/>
        <v>2.008026E-3</v>
      </c>
      <c r="V11">
        <f t="shared" si="22"/>
        <v>0.01</v>
      </c>
      <c r="W11">
        <f t="shared" si="23"/>
        <v>0.92135059478448245</v>
      </c>
      <c r="X11">
        <f t="shared" si="24"/>
        <v>1.8500959494427052E-3</v>
      </c>
      <c r="Y11">
        <f t="shared" si="25"/>
        <v>9.2135059478448255E-3</v>
      </c>
      <c r="Z11">
        <f t="shared" si="26"/>
        <v>0.91028699288719483</v>
      </c>
      <c r="AB11">
        <f t="shared" si="27"/>
        <v>16152.065819738345</v>
      </c>
      <c r="AC11">
        <f t="shared" si="2"/>
        <v>17322.752402915008</v>
      </c>
      <c r="AE11">
        <f t="shared" si="3"/>
        <v>9200.8499988767981</v>
      </c>
      <c r="AF11">
        <f t="shared" si="4"/>
        <v>-460.04249994383991</v>
      </c>
      <c r="AG11">
        <f t="shared" si="5"/>
        <v>-22.75717482217987</v>
      </c>
      <c r="AH11">
        <f t="shared" si="6"/>
        <v>-3700.1918988854104</v>
      </c>
      <c r="AI11">
        <f t="shared" si="7"/>
        <v>5017.8584252253677</v>
      </c>
      <c r="AJ11">
        <f t="shared" si="8"/>
        <v>-1170.6865831766627</v>
      </c>
      <c r="AK11">
        <f t="shared" si="32"/>
        <v>1742.5011323069914</v>
      </c>
      <c r="AL11">
        <f t="shared" si="9"/>
        <v>5589.6729743556962</v>
      </c>
      <c r="AN11">
        <f t="shared" si="10"/>
        <v>4770.5152294112204</v>
      </c>
      <c r="AO11">
        <f t="shared" si="11"/>
        <v>-238.52576147056104</v>
      </c>
      <c r="AP11">
        <f t="shared" si="12"/>
        <v>-11.799284748782519</v>
      </c>
      <c r="AQ11">
        <f t="shared" si="13"/>
        <v>-1918.499030799517</v>
      </c>
      <c r="AR11">
        <f t="shared" si="14"/>
        <v>2601.69115239236</v>
      </c>
      <c r="AS11">
        <f t="shared" si="15"/>
        <v>-606.98502579581475</v>
      </c>
      <c r="AT11">
        <f t="shared" si="16"/>
        <v>903.46307025454928</v>
      </c>
      <c r="AU11">
        <f t="shared" si="17"/>
        <v>2898.1691968510945</v>
      </c>
      <c r="AW11">
        <v>8</v>
      </c>
      <c r="AX11">
        <f>(R11*SUMPRODUCT(K12:$K$23, X12:$X$23)-$AZ$3*SUMPRODUCT(K11:$K$22, W12:$W$23))/Z11</f>
        <v>19029.990034210772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8.5570000000000007E-2</v>
      </c>
      <c r="I12" s="1">
        <f t="shared" si="19"/>
        <v>1.0855699999999999</v>
      </c>
      <c r="J12">
        <f t="shared" si="20"/>
        <v>0.92117505089492158</v>
      </c>
      <c r="K12">
        <f t="shared" si="28"/>
        <v>0.47761669952062469</v>
      </c>
      <c r="L12" s="2">
        <v>9</v>
      </c>
      <c r="M12" s="8">
        <v>2.1277219999999999E-3</v>
      </c>
      <c r="O12">
        <f t="shared" si="29"/>
        <v>10107.636460556338</v>
      </c>
      <c r="P12">
        <f t="shared" si="30"/>
        <v>505.38182302781689</v>
      </c>
      <c r="Q12" s="5">
        <f t="shared" si="31"/>
        <v>25</v>
      </c>
      <c r="R12">
        <f t="shared" si="0"/>
        <v>2000000</v>
      </c>
      <c r="S12">
        <f t="shared" si="1"/>
        <v>20332.705348840238</v>
      </c>
      <c r="U12">
        <f t="shared" si="21"/>
        <v>2.1277219999999999E-3</v>
      </c>
      <c r="V12">
        <f t="shared" si="22"/>
        <v>0.01</v>
      </c>
      <c r="W12">
        <f t="shared" si="23"/>
        <v>0.91028699288719483</v>
      </c>
      <c r="X12">
        <f t="shared" si="24"/>
        <v>1.9368376610799278E-3</v>
      </c>
      <c r="Y12">
        <f t="shared" si="25"/>
        <v>9.1028699288719494E-3</v>
      </c>
      <c r="Z12">
        <f t="shared" si="26"/>
        <v>0.89924728529724296</v>
      </c>
      <c r="AB12">
        <f t="shared" si="27"/>
        <v>17322.752402915008</v>
      </c>
      <c r="AC12">
        <f t="shared" si="2"/>
        <v>18284.130087693316</v>
      </c>
      <c r="AE12">
        <f t="shared" si="3"/>
        <v>9089.2646479267205</v>
      </c>
      <c r="AF12">
        <f t="shared" si="4"/>
        <v>-454.46323239633602</v>
      </c>
      <c r="AG12">
        <f t="shared" si="5"/>
        <v>-22.481182132431073</v>
      </c>
      <c r="AH12">
        <f t="shared" si="6"/>
        <v>-3873.6753221598556</v>
      </c>
      <c r="AI12">
        <f t="shared" si="7"/>
        <v>4738.6449112380978</v>
      </c>
      <c r="AJ12">
        <f t="shared" si="8"/>
        <v>-961.37768477830832</v>
      </c>
      <c r="AK12">
        <f t="shared" si="32"/>
        <v>1817.0287672911775</v>
      </c>
      <c r="AL12">
        <f t="shared" si="9"/>
        <v>5594.2959937509668</v>
      </c>
      <c r="AN12">
        <f t="shared" si="10"/>
        <v>4341.1845822122532</v>
      </c>
      <c r="AO12">
        <f t="shared" si="11"/>
        <v>-217.05922911061265</v>
      </c>
      <c r="AP12">
        <f t="shared" si="12"/>
        <v>-10.737388011413769</v>
      </c>
      <c r="AQ12">
        <f t="shared" si="13"/>
        <v>-1850.1320223844828</v>
      </c>
      <c r="AR12">
        <f t="shared" si="14"/>
        <v>2263.255942705744</v>
      </c>
      <c r="AS12">
        <f t="shared" si="15"/>
        <v>-459.17003679659513</v>
      </c>
      <c r="AT12">
        <f t="shared" si="16"/>
        <v>867.84328276764143</v>
      </c>
      <c r="AU12">
        <f t="shared" si="17"/>
        <v>2671.9291886767901</v>
      </c>
      <c r="AW12">
        <v>9</v>
      </c>
      <c r="AX12">
        <f>(R12*SUMPRODUCT(K13:$K$23, X13:$X$23)-$AZ$3*SUMPRODUCT(K12:$K$22, W13:$W$23))/Z12</f>
        <v>20332.705348840238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8.5570000000000007E-2</v>
      </c>
      <c r="I13" s="1">
        <f t="shared" si="19"/>
        <v>1.0855699999999999</v>
      </c>
      <c r="J13">
        <f t="shared" si="20"/>
        <v>0.92117505089492158</v>
      </c>
      <c r="K13">
        <f t="shared" si="28"/>
        <v>0.43996858748917589</v>
      </c>
      <c r="L13" s="2">
        <v>10</v>
      </c>
      <c r="M13" s="8">
        <v>2.2569180000000001E-3</v>
      </c>
      <c r="O13">
        <f t="shared" si="29"/>
        <v>10107.636460556338</v>
      </c>
      <c r="P13">
        <f t="shared" si="30"/>
        <v>505.38182302781689</v>
      </c>
      <c r="Q13" s="5">
        <f t="shared" si="31"/>
        <v>25</v>
      </c>
      <c r="R13">
        <f t="shared" si="0"/>
        <v>2000000</v>
      </c>
      <c r="S13">
        <f t="shared" si="1"/>
        <v>21454.868393200264</v>
      </c>
      <c r="U13">
        <f t="shared" si="21"/>
        <v>2.2569180000000001E-3</v>
      </c>
      <c r="V13">
        <f t="shared" si="22"/>
        <v>0.01</v>
      </c>
      <c r="W13">
        <f t="shared" si="23"/>
        <v>0.89924728529724296</v>
      </c>
      <c r="X13">
        <f t="shared" si="24"/>
        <v>2.0295273846384831E-3</v>
      </c>
      <c r="Y13">
        <f t="shared" si="25"/>
        <v>8.9924728529724302E-3</v>
      </c>
      <c r="Z13">
        <f t="shared" si="26"/>
        <v>0.88822528505963205</v>
      </c>
      <c r="AB13">
        <f t="shared" si="27"/>
        <v>18284.130087693316</v>
      </c>
      <c r="AC13">
        <f t="shared" si="2"/>
        <v>19056.756594467195</v>
      </c>
      <c r="AE13">
        <f t="shared" si="3"/>
        <v>8977.8582764567836</v>
      </c>
      <c r="AF13">
        <f t="shared" si="4"/>
        <v>-448.8929138228392</v>
      </c>
      <c r="AG13">
        <f t="shared" si="5"/>
        <v>-22.205632126490801</v>
      </c>
      <c r="AH13">
        <f t="shared" si="6"/>
        <v>-4059.054769276966</v>
      </c>
      <c r="AI13">
        <f t="shared" si="7"/>
        <v>4447.7049612304882</v>
      </c>
      <c r="AJ13">
        <f t="shared" si="8"/>
        <v>-772.62650677387865</v>
      </c>
      <c r="AK13">
        <f t="shared" si="32"/>
        <v>1876.9166815229084</v>
      </c>
      <c r="AL13">
        <f t="shared" si="9"/>
        <v>5551.9951359795177</v>
      </c>
      <c r="AN13">
        <f t="shared" si="10"/>
        <v>3949.9756245706981</v>
      </c>
      <c r="AO13">
        <f t="shared" si="11"/>
        <v>-197.49878122853491</v>
      </c>
      <c r="AP13">
        <f t="shared" si="12"/>
        <v>-9.7697806009964232</v>
      </c>
      <c r="AQ13">
        <f t="shared" si="13"/>
        <v>-1785.8565933799894</v>
      </c>
      <c r="AR13">
        <f t="shared" si="14"/>
        <v>1956.8504693611776</v>
      </c>
      <c r="AS13">
        <f t="shared" si="15"/>
        <v>-339.93139284199958</v>
      </c>
      <c r="AT13">
        <f t="shared" si="16"/>
        <v>825.78438120450539</v>
      </c>
      <c r="AU13">
        <f t="shared" si="17"/>
        <v>2442.7034577236836</v>
      </c>
      <c r="AW13">
        <v>10</v>
      </c>
      <c r="AX13">
        <f>(R13*SUMPRODUCT(K14:$K$23, X14:$X$23)-$AZ$3*SUMPRODUCT(K13:$K$22, W14:$W$23))/Z13</f>
        <v>21454.868393200264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0.40528808597250837</v>
      </c>
      <c r="L14" s="2">
        <v>11</v>
      </c>
      <c r="M14" s="8">
        <v>2.397513E-3</v>
      </c>
      <c r="O14">
        <f t="shared" si="29"/>
        <v>10107.636460556338</v>
      </c>
      <c r="P14">
        <f t="shared" si="30"/>
        <v>505.38182302781689</v>
      </c>
      <c r="Q14" s="5">
        <f t="shared" si="31"/>
        <v>25</v>
      </c>
      <c r="R14">
        <f t="shared" si="0"/>
        <v>2000000</v>
      </c>
      <c r="S14">
        <f t="shared" si="1"/>
        <v>22410.202896160721</v>
      </c>
      <c r="U14">
        <f t="shared" si="21"/>
        <v>2.397513E-3</v>
      </c>
      <c r="V14">
        <f t="shared" si="22"/>
        <v>0.01</v>
      </c>
      <c r="W14">
        <f t="shared" si="23"/>
        <v>0.88822528505963205</v>
      </c>
      <c r="X14">
        <f t="shared" si="24"/>
        <v>2.1295316678591738E-3</v>
      </c>
      <c r="Y14">
        <f t="shared" si="25"/>
        <v>8.882252850596321E-3</v>
      </c>
      <c r="Z14">
        <f t="shared" si="26"/>
        <v>0.87721350054117664</v>
      </c>
      <c r="AB14">
        <f t="shared" si="27"/>
        <v>19056.756594467195</v>
      </c>
      <c r="AC14">
        <f t="shared" si="2"/>
        <v>19658.532530379161</v>
      </c>
      <c r="AE14">
        <f t="shared" si="3"/>
        <v>8866.5551617622532</v>
      </c>
      <c r="AF14">
        <f t="shared" si="4"/>
        <v>-443.32775808811272</v>
      </c>
      <c r="AG14">
        <f t="shared" si="5"/>
        <v>-21.930337513529416</v>
      </c>
      <c r="AH14">
        <f t="shared" si="6"/>
        <v>-4259.0633357183478</v>
      </c>
      <c r="AI14">
        <f t="shared" si="7"/>
        <v>4142.2337304422626</v>
      </c>
      <c r="AJ14">
        <f t="shared" si="8"/>
        <v>-601.77593591196637</v>
      </c>
      <c r="AK14">
        <f t="shared" si="32"/>
        <v>1923.5988798698938</v>
      </c>
      <c r="AL14">
        <f t="shared" si="9"/>
        <v>5464.0566744001899</v>
      </c>
      <c r="AN14">
        <f t="shared" si="10"/>
        <v>3593.5091706802878</v>
      </c>
      <c r="AO14">
        <f t="shared" si="11"/>
        <v>-179.67545853401441</v>
      </c>
      <c r="AP14">
        <f t="shared" si="12"/>
        <v>-8.8881045155894363</v>
      </c>
      <c r="AQ14">
        <f t="shared" si="13"/>
        <v>-1726.1476273689761</v>
      </c>
      <c r="AR14">
        <f t="shared" si="14"/>
        <v>1678.7979802617078</v>
      </c>
      <c r="AS14">
        <f t="shared" si="15"/>
        <v>-243.89261725007572</v>
      </c>
      <c r="AT14">
        <f t="shared" si="16"/>
        <v>779.61170820133032</v>
      </c>
      <c r="AU14">
        <f t="shared" si="17"/>
        <v>2214.5170712129625</v>
      </c>
      <c r="AW14">
        <v>11</v>
      </c>
      <c r="AX14">
        <f>(R14*SUMPRODUCT(K15:$K$23, X15:$X$23)-$AZ$3*SUMPRODUCT(K14:$K$22, W15:$W$23))/Z14</f>
        <v>22410.202896160721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0.37334127322283073</v>
      </c>
      <c r="L15" s="2">
        <v>12</v>
      </c>
      <c r="M15" s="8">
        <v>2.5466569999999999E-3</v>
      </c>
      <c r="O15">
        <f t="shared" si="29"/>
        <v>10107.636460556338</v>
      </c>
      <c r="P15">
        <f t="shared" si="30"/>
        <v>505.38182302781689</v>
      </c>
      <c r="Q15" s="5">
        <f t="shared" si="31"/>
        <v>25</v>
      </c>
      <c r="R15">
        <f t="shared" si="0"/>
        <v>2000000</v>
      </c>
      <c r="S15">
        <f t="shared" si="1"/>
        <v>23214.199801774739</v>
      </c>
      <c r="U15">
        <f t="shared" si="21"/>
        <v>2.5466569999999999E-3</v>
      </c>
      <c r="V15">
        <f t="shared" si="22"/>
        <v>0.01</v>
      </c>
      <c r="W15">
        <f t="shared" si="23"/>
        <v>0.87721350054117664</v>
      </c>
      <c r="X15">
        <f t="shared" si="24"/>
        <v>2.233961901647691E-3</v>
      </c>
      <c r="Y15">
        <f t="shared" si="25"/>
        <v>8.7721350054117669E-3</v>
      </c>
      <c r="Z15">
        <f t="shared" si="26"/>
        <v>0.86620740363411719</v>
      </c>
      <c r="AB15">
        <f t="shared" si="27"/>
        <v>19658.532530379161</v>
      </c>
      <c r="AC15">
        <f t="shared" si="2"/>
        <v>20108.311737738935</v>
      </c>
      <c r="AE15">
        <f t="shared" si="3"/>
        <v>8755.3095353760436</v>
      </c>
      <c r="AF15">
        <f t="shared" si="4"/>
        <v>-437.76547676880216</v>
      </c>
      <c r="AG15">
        <f t="shared" si="5"/>
        <v>-21.655185090852928</v>
      </c>
      <c r="AH15">
        <f t="shared" si="6"/>
        <v>-4467.9238032953817</v>
      </c>
      <c r="AI15">
        <f t="shared" si="7"/>
        <v>3827.9650702210074</v>
      </c>
      <c r="AJ15">
        <f t="shared" si="8"/>
        <v>-449.77920735977386</v>
      </c>
      <c r="AK15">
        <f t="shared" si="32"/>
        <v>1958.3253612290482</v>
      </c>
      <c r="AL15">
        <f t="shared" si="9"/>
        <v>5336.5112240902818</v>
      </c>
      <c r="AN15">
        <f t="shared" si="10"/>
        <v>3268.7184093972828</v>
      </c>
      <c r="AO15">
        <f t="shared" si="11"/>
        <v>-163.43592046986413</v>
      </c>
      <c r="AP15">
        <f t="shared" si="12"/>
        <v>-8.0847743736950939</v>
      </c>
      <c r="AQ15">
        <f t="shared" si="13"/>
        <v>-1668.06036138489</v>
      </c>
      <c r="AR15">
        <f t="shared" si="14"/>
        <v>1429.1373531688334</v>
      </c>
      <c r="AS15">
        <f t="shared" si="15"/>
        <v>-167.92114194485356</v>
      </c>
      <c r="AT15">
        <f t="shared" si="16"/>
        <v>731.12368374581274</v>
      </c>
      <c r="AU15">
        <f t="shared" si="17"/>
        <v>1992.3398949697928</v>
      </c>
      <c r="AW15">
        <v>12</v>
      </c>
      <c r="AX15">
        <f>(R15*SUMPRODUCT(K16:$K$23, X16:$X$23)-$AZ$3*SUMPRODUCT(K15:$K$22, W16:$W$23))/Z15</f>
        <v>23214.199801774739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0.3439126663622159</v>
      </c>
      <c r="L16" s="2">
        <v>13</v>
      </c>
      <c r="M16" s="8">
        <v>3.8442260000000001E-3</v>
      </c>
      <c r="O16">
        <f t="shared" si="29"/>
        <v>10107.636460556338</v>
      </c>
      <c r="P16">
        <f t="shared" si="30"/>
        <v>505.38182302781689</v>
      </c>
      <c r="Q16" s="5">
        <f t="shared" si="31"/>
        <v>25</v>
      </c>
      <c r="R16">
        <f t="shared" si="0"/>
        <v>2000000</v>
      </c>
      <c r="S16">
        <f t="shared" si="1"/>
        <v>23114.014503338189</v>
      </c>
      <c r="U16">
        <f t="shared" si="21"/>
        <v>3.8442260000000001E-3</v>
      </c>
      <c r="V16">
        <f t="shared" si="22"/>
        <v>0.01</v>
      </c>
      <c r="W16">
        <f t="shared" si="23"/>
        <v>0.86620740363411719</v>
      </c>
      <c r="X16">
        <f t="shared" si="24"/>
        <v>3.3298970224427678E-3</v>
      </c>
      <c r="Y16">
        <f t="shared" si="25"/>
        <v>8.6620740363411719E-3</v>
      </c>
      <c r="Z16">
        <f t="shared" si="26"/>
        <v>0.85421543257533328</v>
      </c>
      <c r="AB16">
        <f t="shared" si="27"/>
        <v>20108.311737738935</v>
      </c>
      <c r="AC16">
        <f t="shared" si="2"/>
        <v>19744.347897521558</v>
      </c>
      <c r="AE16">
        <f t="shared" si="3"/>
        <v>8634.0990514683417</v>
      </c>
      <c r="AF16">
        <f t="shared" si="4"/>
        <v>-431.70495257341713</v>
      </c>
      <c r="AG16">
        <f t="shared" si="5"/>
        <v>-21.355385814383332</v>
      </c>
      <c r="AH16">
        <f t="shared" si="6"/>
        <v>-6659.7940448855352</v>
      </c>
      <c r="AI16">
        <f t="shared" si="7"/>
        <v>1521.2446681950069</v>
      </c>
      <c r="AJ16">
        <f t="shared" si="8"/>
        <v>363.96384021737686</v>
      </c>
      <c r="AK16">
        <f t="shared" si="32"/>
        <v>1981.7494085643705</v>
      </c>
      <c r="AL16">
        <f t="shared" si="9"/>
        <v>3866.9579169767539</v>
      </c>
      <c r="AN16">
        <f t="shared" si="10"/>
        <v>2969.3760264259568</v>
      </c>
      <c r="AO16">
        <f t="shared" si="11"/>
        <v>-148.46880132129783</v>
      </c>
      <c r="AP16">
        <f t="shared" si="12"/>
        <v>-7.3443876766184131</v>
      </c>
      <c r="AQ16">
        <f t="shared" si="13"/>
        <v>-2290.3875273997915</v>
      </c>
      <c r="AR16">
        <f t="shared" si="14"/>
        <v>523.17531002824921</v>
      </c>
      <c r="AS16">
        <f t="shared" si="15"/>
        <v>125.17177474858958</v>
      </c>
      <c r="AT16">
        <f t="shared" si="16"/>
        <v>681.54872316111698</v>
      </c>
      <c r="AU16">
        <f t="shared" si="17"/>
        <v>1329.8958079379559</v>
      </c>
      <c r="AW16">
        <v>13</v>
      </c>
      <c r="AX16">
        <f>(R16*SUMPRODUCT(K17:$K$23, X17:$X$23)-$AZ$3*SUMPRODUCT(K16:$K$22, W17:$W$23))/Z16</f>
        <v>23114.014503338189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0.31680376793962239</v>
      </c>
      <c r="L17" s="2">
        <v>14</v>
      </c>
      <c r="M17" s="8">
        <v>5.3300140000000001E-3</v>
      </c>
      <c r="O17">
        <f t="shared" si="29"/>
        <v>10107.636460556338</v>
      </c>
      <c r="P17">
        <f t="shared" si="30"/>
        <v>505.38182302781689</v>
      </c>
      <c r="Q17" s="5">
        <f t="shared" si="31"/>
        <v>25</v>
      </c>
      <c r="R17">
        <f t="shared" si="0"/>
        <v>2000000</v>
      </c>
      <c r="S17">
        <f t="shared" si="1"/>
        <v>22124.720100854018</v>
      </c>
      <c r="U17">
        <f t="shared" si="21"/>
        <v>5.3300140000000001E-3</v>
      </c>
      <c r="V17">
        <f t="shared" si="22"/>
        <v>0.01</v>
      </c>
      <c r="W17">
        <f t="shared" si="23"/>
        <v>0.85421543257533328</v>
      </c>
      <c r="X17">
        <f t="shared" si="24"/>
        <v>4.5529802146425822E-3</v>
      </c>
      <c r="Y17">
        <f t="shared" si="25"/>
        <v>8.5421543257533337E-3</v>
      </c>
      <c r="Z17">
        <f t="shared" si="26"/>
        <v>0.84112029803493737</v>
      </c>
      <c r="AB17">
        <f t="shared" si="27"/>
        <v>19744.347897521558</v>
      </c>
      <c r="AC17">
        <f t="shared" si="2"/>
        <v>18609.551165169902</v>
      </c>
      <c r="AE17">
        <f t="shared" si="3"/>
        <v>8501.7381921319466</v>
      </c>
      <c r="AF17">
        <f t="shared" si="4"/>
        <v>-425.08690960659732</v>
      </c>
      <c r="AG17">
        <f t="shared" si="5"/>
        <v>-21.028007450873435</v>
      </c>
      <c r="AH17">
        <f t="shared" si="6"/>
        <v>-9105.9604292851636</v>
      </c>
      <c r="AI17">
        <f t="shared" si="7"/>
        <v>-1050.3371542106879</v>
      </c>
      <c r="AJ17">
        <f t="shared" si="8"/>
        <v>1134.7967323516568</v>
      </c>
      <c r="AK17">
        <f t="shared" si="32"/>
        <v>1947.4699426032837</v>
      </c>
      <c r="AL17">
        <f t="shared" si="9"/>
        <v>2031.9295207442526</v>
      </c>
      <c r="AN17">
        <f t="shared" si="10"/>
        <v>2693.3826933035939</v>
      </c>
      <c r="AO17">
        <f t="shared" si="11"/>
        <v>-134.66913466517968</v>
      </c>
      <c r="AP17">
        <f t="shared" si="12"/>
        <v>-6.6617519926991582</v>
      </c>
      <c r="AQ17">
        <f t="shared" si="13"/>
        <v>-2884.8025747066413</v>
      </c>
      <c r="AR17">
        <f t="shared" si="14"/>
        <v>-332.75076806092613</v>
      </c>
      <c r="AS17">
        <f t="shared" si="15"/>
        <v>359.50788065457607</v>
      </c>
      <c r="AT17">
        <f t="shared" si="16"/>
        <v>616.96581576588039</v>
      </c>
      <c r="AU17">
        <f t="shared" si="17"/>
        <v>643.72292835953033</v>
      </c>
      <c r="AW17">
        <v>14</v>
      </c>
      <c r="AX17">
        <f>(R17*SUMPRODUCT(K18:$K$23, X18:$X$23)-$AZ$3*SUMPRODUCT(K17:$K$22, W18:$W$23))/Z17</f>
        <v>22124.720100854018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0.2918317270554846</v>
      </c>
      <c r="L18" s="2">
        <v>15</v>
      </c>
      <c r="M18" s="8">
        <v>6.9004050000000001E-3</v>
      </c>
      <c r="O18">
        <f t="shared" si="29"/>
        <v>10107.636460556338</v>
      </c>
      <c r="P18">
        <f t="shared" si="30"/>
        <v>505.38182302781689</v>
      </c>
      <c r="Q18" s="5">
        <f t="shared" si="31"/>
        <v>25</v>
      </c>
      <c r="R18">
        <f t="shared" si="0"/>
        <v>2000000</v>
      </c>
      <c r="S18">
        <f t="shared" si="1"/>
        <v>20327.94033637246</v>
      </c>
      <c r="U18">
        <f t="shared" si="21"/>
        <v>6.9004050000000001E-3</v>
      </c>
      <c r="V18">
        <f t="shared" si="22"/>
        <v>0.01</v>
      </c>
      <c r="W18">
        <f t="shared" si="23"/>
        <v>0.84112029803493737</v>
      </c>
      <c r="X18">
        <f t="shared" si="24"/>
        <v>5.804070710161772E-3</v>
      </c>
      <c r="Y18">
        <f t="shared" si="25"/>
        <v>8.4112029803493742E-3</v>
      </c>
      <c r="Z18">
        <f t="shared" si="26"/>
        <v>0.82690502434442625</v>
      </c>
      <c r="AB18">
        <f t="shared" si="27"/>
        <v>18609.551165169902</v>
      </c>
      <c r="AC18">
        <f t="shared" si="2"/>
        <v>16809.275998720113</v>
      </c>
      <c r="AE18">
        <f t="shared" si="3"/>
        <v>8358.0553734809491</v>
      </c>
      <c r="AF18">
        <f t="shared" si="4"/>
        <v>-417.90276867404742</v>
      </c>
      <c r="AG18">
        <f t="shared" si="5"/>
        <v>-20.672625608610655</v>
      </c>
      <c r="AH18">
        <f t="shared" si="6"/>
        <v>-11608.141420323544</v>
      </c>
      <c r="AI18">
        <f t="shared" si="7"/>
        <v>-3688.6614411252522</v>
      </c>
      <c r="AJ18">
        <f t="shared" si="8"/>
        <v>1800.2751664497882</v>
      </c>
      <c r="AK18">
        <f t="shared" si="32"/>
        <v>1858.4792638983763</v>
      </c>
      <c r="AL18">
        <f t="shared" si="9"/>
        <v>-29.907010777087635</v>
      </c>
      <c r="AN18">
        <f t="shared" si="10"/>
        <v>2439.1457344683186</v>
      </c>
      <c r="AO18">
        <f t="shared" si="11"/>
        <v>-121.95728672341593</v>
      </c>
      <c r="AP18">
        <f t="shared" si="12"/>
        <v>-6.0329280341322864</v>
      </c>
      <c r="AQ18">
        <f t="shared" si="13"/>
        <v>-3387.6239585973258</v>
      </c>
      <c r="AR18">
        <f t="shared" si="14"/>
        <v>-1076.4684388865551</v>
      </c>
      <c r="AS18">
        <f t="shared" si="15"/>
        <v>525.37741100014171</v>
      </c>
      <c r="AT18">
        <f t="shared" si="16"/>
        <v>542.36321328026884</v>
      </c>
      <c r="AU18">
        <f t="shared" si="17"/>
        <v>-8.7278146061444755</v>
      </c>
      <c r="AW18">
        <v>15</v>
      </c>
      <c r="AX18">
        <f>(R18*SUMPRODUCT(K19:$K$23, X19:$X$23)-$AZ$3*SUMPRODUCT(K18:$K$22, W19:$W$23))/Z18</f>
        <v>20327.94033637246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0.26882810602308888</v>
      </c>
      <c r="L19" s="2">
        <v>16</v>
      </c>
      <c r="M19" s="8">
        <v>8.6257439999999994E-3</v>
      </c>
      <c r="O19">
        <f t="shared" si="29"/>
        <v>10107.636460556338</v>
      </c>
      <c r="P19">
        <f t="shared" si="30"/>
        <v>505.38182302781689</v>
      </c>
      <c r="Q19" s="5">
        <f t="shared" si="31"/>
        <v>25</v>
      </c>
      <c r="R19">
        <f t="shared" si="0"/>
        <v>2000000</v>
      </c>
      <c r="S19">
        <f t="shared" si="1"/>
        <v>17759.465594101963</v>
      </c>
      <c r="U19">
        <f t="shared" si="21"/>
        <v>8.6257439999999994E-3</v>
      </c>
      <c r="V19">
        <f t="shared" si="22"/>
        <v>0.01</v>
      </c>
      <c r="W19">
        <f t="shared" si="23"/>
        <v>0.82690502434442625</v>
      </c>
      <c r="X19">
        <f t="shared" si="24"/>
        <v>7.1326710523087885E-3</v>
      </c>
      <c r="Y19">
        <f t="shared" si="25"/>
        <v>8.269050243444263E-3</v>
      </c>
      <c r="Z19">
        <f t="shared" si="26"/>
        <v>0.81150330304867324</v>
      </c>
      <c r="AB19">
        <f t="shared" si="27"/>
        <v>16809.275998720113</v>
      </c>
      <c r="AC19">
        <f t="shared" si="2"/>
        <v>14411.864989993011</v>
      </c>
      <c r="AE19">
        <f t="shared" si="3"/>
        <v>8202.3803737566686</v>
      </c>
      <c r="AF19">
        <f t="shared" si="4"/>
        <v>-410.11901868783343</v>
      </c>
      <c r="AG19">
        <f t="shared" si="5"/>
        <v>-20.287582576216831</v>
      </c>
      <c r="AH19">
        <f t="shared" si="6"/>
        <v>-14265.342104617577</v>
      </c>
      <c r="AI19">
        <f t="shared" si="7"/>
        <v>-6493.3683321249591</v>
      </c>
      <c r="AJ19">
        <f t="shared" si="8"/>
        <v>2397.4110087271019</v>
      </c>
      <c r="AK19">
        <f t="shared" si="32"/>
        <v>1722.1076147652266</v>
      </c>
      <c r="AL19">
        <f t="shared" si="9"/>
        <v>-2373.8497086326306</v>
      </c>
      <c r="AN19">
        <f t="shared" si="10"/>
        <v>2205.0303807579612</v>
      </c>
      <c r="AO19">
        <f t="shared" si="11"/>
        <v>-110.25151903789805</v>
      </c>
      <c r="AP19">
        <f t="shared" si="12"/>
        <v>-5.4538723997513889</v>
      </c>
      <c r="AQ19">
        <f t="shared" si="13"/>
        <v>-3834.9248997557679</v>
      </c>
      <c r="AR19">
        <f t="shared" si="14"/>
        <v>-1745.5999104354562</v>
      </c>
      <c r="AS19">
        <f t="shared" si="15"/>
        <v>644.49146083500978</v>
      </c>
      <c r="AT19">
        <f t="shared" si="16"/>
        <v>462.950928445275</v>
      </c>
      <c r="AU19">
        <f t="shared" si="17"/>
        <v>-638.15752115517148</v>
      </c>
      <c r="AW19">
        <v>16</v>
      </c>
      <c r="AX19">
        <f>(R19*SUMPRODUCT(K20:$K$23, X20:$X$23)-$AZ$3*SUMPRODUCT(K19:$K$22, W20:$W$23))/Z19</f>
        <v>17759.465594101963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0.24763774424780427</v>
      </c>
      <c r="L20" s="2">
        <v>17</v>
      </c>
      <c r="M20" s="8">
        <v>1.0476563E-2</v>
      </c>
      <c r="O20">
        <f t="shared" si="29"/>
        <v>10107.636460556338</v>
      </c>
      <c r="P20">
        <f t="shared" si="30"/>
        <v>505.38182302781689</v>
      </c>
      <c r="Q20" s="5">
        <f t="shared" si="31"/>
        <v>25</v>
      </c>
      <c r="R20">
        <f t="shared" si="0"/>
        <v>2000000</v>
      </c>
      <c r="S20">
        <f t="shared" si="1"/>
        <v>14468.338006911148</v>
      </c>
      <c r="U20">
        <f t="shared" si="21"/>
        <v>1.0476563E-2</v>
      </c>
      <c r="V20">
        <f t="shared" si="22"/>
        <v>0.01</v>
      </c>
      <c r="W20">
        <f t="shared" si="23"/>
        <v>0.81150330304867324</v>
      </c>
      <c r="X20">
        <f t="shared" si="24"/>
        <v>8.5017654790975165E-3</v>
      </c>
      <c r="Y20">
        <f t="shared" si="25"/>
        <v>8.1150330304867319E-3</v>
      </c>
      <c r="Z20">
        <f t="shared" si="26"/>
        <v>0.79488650453908893</v>
      </c>
      <c r="AB20">
        <f t="shared" si="27"/>
        <v>14411.864989993011</v>
      </c>
      <c r="AC20">
        <f t="shared" si="2"/>
        <v>11500.686624803651</v>
      </c>
      <c r="AE20">
        <f t="shared" si="3"/>
        <v>8034.423815283476</v>
      </c>
      <c r="AF20">
        <f t="shared" si="4"/>
        <v>-401.7211907641738</v>
      </c>
      <c r="AG20">
        <f t="shared" si="5"/>
        <v>-19.872162613477222</v>
      </c>
      <c r="AH20">
        <f t="shared" si="6"/>
        <v>-17003.530958195031</v>
      </c>
      <c r="AI20">
        <f t="shared" si="7"/>
        <v>-9390.7004962892061</v>
      </c>
      <c r="AJ20">
        <f t="shared" si="8"/>
        <v>2911.1783651893602</v>
      </c>
      <c r="AK20">
        <f t="shared" si="32"/>
        <v>1543.119733015862</v>
      </c>
      <c r="AL20">
        <f t="shared" si="9"/>
        <v>-4936.4023980839838</v>
      </c>
      <c r="AN20">
        <f t="shared" si="10"/>
        <v>1989.6265899476373</v>
      </c>
      <c r="AO20">
        <f t="shared" si="11"/>
        <v>-99.481329497381864</v>
      </c>
      <c r="AP20">
        <f t="shared" si="12"/>
        <v>-4.9210975229270497</v>
      </c>
      <c r="AQ20">
        <f t="shared" si="13"/>
        <v>-4210.7160507351236</v>
      </c>
      <c r="AR20">
        <f t="shared" si="14"/>
        <v>-2325.4918878077951</v>
      </c>
      <c r="AS20">
        <f t="shared" si="15"/>
        <v>720.91764345850368</v>
      </c>
      <c r="AT20">
        <f t="shared" si="16"/>
        <v>382.13468978832208</v>
      </c>
      <c r="AU20">
        <f t="shared" si="17"/>
        <v>-1222.4395545609693</v>
      </c>
      <c r="AW20">
        <v>17</v>
      </c>
      <c r="AX20">
        <f>(R20*SUMPRODUCT(K21:$K$23, X21:$X$23)-$AZ$3*SUMPRODUCT(K20:$K$22, W21:$W$23))/Z20</f>
        <v>14468.338006911148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0.22811771166097466</v>
      </c>
      <c r="L21" s="2">
        <v>18</v>
      </c>
      <c r="M21" s="8">
        <v>1.2607808E-2</v>
      </c>
      <c r="O21">
        <f t="shared" si="29"/>
        <v>10107.636460556338</v>
      </c>
      <c r="P21">
        <f t="shared" si="30"/>
        <v>505.38182302781689</v>
      </c>
      <c r="Q21" s="5">
        <f t="shared" si="31"/>
        <v>25</v>
      </c>
      <c r="R21">
        <f t="shared" si="0"/>
        <v>2000000</v>
      </c>
      <c r="S21">
        <f t="shared" si="1"/>
        <v>10427.108986808516</v>
      </c>
      <c r="U21">
        <f t="shared" si="21"/>
        <v>1.2607808E-2</v>
      </c>
      <c r="V21">
        <f t="shared" si="22"/>
        <v>0.01</v>
      </c>
      <c r="W21">
        <f t="shared" si="23"/>
        <v>0.79488650453908893</v>
      </c>
      <c r="X21">
        <f t="shared" si="24"/>
        <v>1.0021776431019962E-2</v>
      </c>
      <c r="Y21">
        <f t="shared" si="25"/>
        <v>7.9488650453908901E-3</v>
      </c>
      <c r="Z21">
        <f t="shared" si="26"/>
        <v>0.77691586306267801</v>
      </c>
      <c r="AB21">
        <f t="shared" si="27"/>
        <v>11500.686624803651</v>
      </c>
      <c r="AC21">
        <f t="shared" si="2"/>
        <v>8100.9863777349447</v>
      </c>
      <c r="AE21">
        <f t="shared" si="3"/>
        <v>7852.7831042769194</v>
      </c>
      <c r="AF21">
        <f t="shared" si="4"/>
        <v>-392.63915521384598</v>
      </c>
      <c r="AG21">
        <f t="shared" si="5"/>
        <v>-19.422896576566949</v>
      </c>
      <c r="AH21">
        <f t="shared" si="6"/>
        <v>-20043.552862039924</v>
      </c>
      <c r="AI21">
        <f t="shared" si="7"/>
        <v>-12602.831809553416</v>
      </c>
      <c r="AJ21">
        <f t="shared" si="8"/>
        <v>3399.7002470687066</v>
      </c>
      <c r="AK21">
        <f t="shared" si="32"/>
        <v>1327.2581401706709</v>
      </c>
      <c r="AL21">
        <f t="shared" si="9"/>
        <v>-7875.8734223140373</v>
      </c>
      <c r="AN21">
        <f t="shared" si="10"/>
        <v>1791.3589119176158</v>
      </c>
      <c r="AO21">
        <f t="shared" si="11"/>
        <v>-89.567945595880801</v>
      </c>
      <c r="AP21">
        <f t="shared" si="12"/>
        <v>-4.4307067208742312</v>
      </c>
      <c r="AQ21">
        <f t="shared" si="13"/>
        <v>-4572.2894124443264</v>
      </c>
      <c r="AR21">
        <f t="shared" si="14"/>
        <v>-2874.9291528434655</v>
      </c>
      <c r="AS21">
        <f t="shared" si="15"/>
        <v>775.53184069456358</v>
      </c>
      <c r="AT21">
        <f t="shared" si="16"/>
        <v>302.77108971913458</v>
      </c>
      <c r="AU21">
        <f t="shared" si="17"/>
        <v>-1796.6262224297673</v>
      </c>
      <c r="AW21">
        <v>18</v>
      </c>
      <c r="AX21">
        <f>(R21*SUMPRODUCT(K22:$K$23, X22:$X$23)-$AZ$3*SUMPRODUCT(K21:$K$22, W22:$W$23))/Z21</f>
        <v>10427.108986808516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0.21013634464933137</v>
      </c>
      <c r="L22" s="2">
        <v>19</v>
      </c>
      <c r="M22" s="8">
        <v>1.5033739000000001E-2</v>
      </c>
      <c r="O22">
        <f t="shared" si="29"/>
        <v>10107.636460556338</v>
      </c>
      <c r="P22">
        <f t="shared" si="30"/>
        <v>505.38182302781689</v>
      </c>
      <c r="Q22" s="5">
        <f t="shared" si="31"/>
        <v>25</v>
      </c>
      <c r="R22">
        <f t="shared" si="0"/>
        <v>2000000</v>
      </c>
      <c r="S22">
        <f t="shared" si="1"/>
        <v>5608.1168759990878</v>
      </c>
      <c r="U22">
        <f t="shared" si="21"/>
        <v>1.5033739000000001E-2</v>
      </c>
      <c r="V22">
        <f t="shared" si="22"/>
        <v>0.01</v>
      </c>
      <c r="W22">
        <f t="shared" si="23"/>
        <v>0.77691586306267801</v>
      </c>
      <c r="X22">
        <f t="shared" si="24"/>
        <v>1.1679950310244042E-2</v>
      </c>
      <c r="Y22">
        <f t="shared" si="25"/>
        <v>7.7691586306267799E-3</v>
      </c>
      <c r="Z22">
        <f t="shared" si="26"/>
        <v>0.7574667541218072</v>
      </c>
      <c r="AB22">
        <f t="shared" si="27"/>
        <v>8100.9863777349447</v>
      </c>
      <c r="AC22">
        <f t="shared" si="2"/>
        <v>4247.9620867987587</v>
      </c>
      <c r="AE22">
        <f t="shared" si="3"/>
        <v>7656.1985816208407</v>
      </c>
      <c r="AF22">
        <f t="shared" si="4"/>
        <v>-382.80992908104207</v>
      </c>
      <c r="AG22">
        <f t="shared" si="5"/>
        <v>-18.93666885304518</v>
      </c>
      <c r="AH22">
        <f t="shared" si="6"/>
        <v>-23359.900620488082</v>
      </c>
      <c r="AI22">
        <f t="shared" si="7"/>
        <v>-16105.448636801329</v>
      </c>
      <c r="AJ22">
        <f t="shared" si="8"/>
        <v>3853.0242909361859</v>
      </c>
      <c r="AK22">
        <f t="shared" si="32"/>
        <v>1076.2062521192322</v>
      </c>
      <c r="AL22">
        <f t="shared" si="9"/>
        <v>-11176.218093745911</v>
      </c>
      <c r="AN22">
        <f t="shared" si="10"/>
        <v>1608.8455838511991</v>
      </c>
      <c r="AO22">
        <f t="shared" si="11"/>
        <v>-80.442279192559951</v>
      </c>
      <c r="AP22">
        <f t="shared" si="12"/>
        <v>-3.9792823726137607</v>
      </c>
      <c r="AQ22">
        <f t="shared" si="13"/>
        <v>-4908.7641277610137</v>
      </c>
      <c r="AR22">
        <f t="shared" si="14"/>
        <v>-3384.3401054749884</v>
      </c>
      <c r="AS22">
        <f t="shared" si="15"/>
        <v>809.66044034241202</v>
      </c>
      <c r="AT22">
        <f t="shared" si="16"/>
        <v>226.15004790909219</v>
      </c>
      <c r="AU22">
        <f t="shared" si="17"/>
        <v>-2348.5296172234839</v>
      </c>
      <c r="AW22">
        <v>19</v>
      </c>
      <c r="AX22">
        <f>(R22*SUMPRODUCT(K23:$K$23, X23:$X$23)-$AZ$3*SUMPRODUCT(K22:$K$22, W23:$W$23))/Z22</f>
        <v>5608.1168759990878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0.19357235797722061</v>
      </c>
      <c r="L23" s="2">
        <v>20</v>
      </c>
      <c r="M23" s="8">
        <v>1.7719183999999999E-2</v>
      </c>
      <c r="O23">
        <f t="shared" si="29"/>
        <v>10107.636460556338</v>
      </c>
      <c r="P23">
        <f t="shared" si="30"/>
        <v>505.38182302781689</v>
      </c>
      <c r="Q23" s="5">
        <f t="shared" si="31"/>
        <v>25</v>
      </c>
      <c r="R23">
        <f t="shared" si="0"/>
        <v>2000000</v>
      </c>
      <c r="S23">
        <f t="shared" si="1"/>
        <v>5768.0011615071171</v>
      </c>
      <c r="U23">
        <f t="shared" si="21"/>
        <v>1.7719183999999999E-2</v>
      </c>
      <c r="V23">
        <f t="shared" si="22"/>
        <v>0.01</v>
      </c>
      <c r="W23">
        <f t="shared" si="23"/>
        <v>0.7574667541218072</v>
      </c>
      <c r="X23">
        <f t="shared" si="24"/>
        <v>1.3421692790167059E-2</v>
      </c>
      <c r="Y23">
        <f t="shared" si="25"/>
        <v>7.5746675412180723E-3</v>
      </c>
      <c r="Z23">
        <f t="shared" si="26"/>
        <v>0.73647039379042212</v>
      </c>
      <c r="AB23">
        <f t="shared" si="27"/>
        <v>4247.9620867987587</v>
      </c>
      <c r="AC23">
        <f t="shared" si="2"/>
        <v>4247.9620867987587</v>
      </c>
      <c r="AE23">
        <f t="shared" si="3"/>
        <v>7443.9750043963541</v>
      </c>
      <c r="AF23">
        <f t="shared" si="4"/>
        <v>-372.19875021981773</v>
      </c>
      <c r="AG23">
        <f t="shared" si="5"/>
        <v>-18.411759844760553</v>
      </c>
      <c r="AH23">
        <f t="shared" si="6"/>
        <v>-26843.385580334118</v>
      </c>
      <c r="AI23">
        <f t="shared" si="7"/>
        <v>-19790.021086002344</v>
      </c>
      <c r="AJ23">
        <f t="shared" si="8"/>
        <v>0</v>
      </c>
      <c r="AK23">
        <f t="shared" si="32"/>
        <v>792.38168386827067</v>
      </c>
      <c r="AL23">
        <f t="shared" si="9"/>
        <v>-18997.639402134071</v>
      </c>
      <c r="AN23">
        <f t="shared" si="10"/>
        <v>1440.9477943244933</v>
      </c>
      <c r="AO23">
        <f t="shared" si="11"/>
        <v>-72.047389716224671</v>
      </c>
      <c r="AP23">
        <f t="shared" si="12"/>
        <v>-3.5640077676606055</v>
      </c>
      <c r="AQ23">
        <f t="shared" si="13"/>
        <v>-5196.1374428769977</v>
      </c>
      <c r="AR23">
        <f t="shared" si="14"/>
        <v>-3830.8010460363898</v>
      </c>
      <c r="AS23">
        <f t="shared" si="15"/>
        <v>0</v>
      </c>
      <c r="AT23">
        <f t="shared" si="16"/>
        <v>153.38319096434174</v>
      </c>
      <c r="AU23">
        <f t="shared" si="17"/>
        <v>-3677.4178550720476</v>
      </c>
      <c r="AW23">
        <v>20</v>
      </c>
      <c r="AX23">
        <f>(R23*SUMPRODUCT(K$23:$K24, X$23:$X24)-$AZ$3*SUMPRODUCT(K$22:$K23, W$23:$W24))/Z23</f>
        <v>5768.0011615071171</v>
      </c>
    </row>
    <row r="25" spans="5:50" x14ac:dyDescent="0.25">
      <c r="AN25" s="6">
        <f t="shared" ref="AN25:AU25" si="33">SUM(AN3:AN23)</f>
        <v>87458.73700194445</v>
      </c>
      <c r="AO25" s="6">
        <f t="shared" si="33"/>
        <v>-11953.664195514479</v>
      </c>
      <c r="AP25" s="6">
        <f t="shared" si="33"/>
        <v>-1713.7510540898097</v>
      </c>
      <c r="AQ25" s="6">
        <f t="shared" si="33"/>
        <v>-56119.486827493594</v>
      </c>
      <c r="AR25" s="6">
        <f t="shared" si="33"/>
        <v>17671.834924846567</v>
      </c>
      <c r="AS25" s="6">
        <f t="shared" si="33"/>
        <v>-10195.348253663922</v>
      </c>
      <c r="AT25" s="6">
        <f t="shared" si="33"/>
        <v>12811.421110096167</v>
      </c>
      <c r="AU25" s="7">
        <f t="shared" si="33"/>
        <v>20287.907781278809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26" priority="1" operator="lessThan">
      <formula>0</formula>
    </cfRule>
  </conditionalFormatting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BC9CDF-B2EB-4BFE-88E8-F7BBCA3B84AD}">
  <sheetPr codeName="Sheet71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f>'T.45.04.F'!C3*(1+C12)</f>
        <v>42580.106401530837</v>
      </c>
      <c r="K3">
        <v>1</v>
      </c>
      <c r="L3" s="2">
        <v>0</v>
      </c>
      <c r="O3">
        <f>$C$3</f>
        <v>42580.106401530837</v>
      </c>
      <c r="P3">
        <f>O3*B5</f>
        <v>34064.085121224671</v>
      </c>
      <c r="Q3" s="5">
        <f>B8</f>
        <v>1522.432587</v>
      </c>
      <c r="R3">
        <f t="shared" ref="R3:R23" si="0">$C$6</f>
        <v>2000000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42580.106401530837</v>
      </c>
      <c r="AF3">
        <f t="shared" ref="AF3:AF23" si="4">-$Z3*P3</f>
        <v>-34064.085121224671</v>
      </c>
      <c r="AG3">
        <f t="shared" ref="AG3:AG23" si="5">-$Z3*Q3</f>
        <v>-1522.432587</v>
      </c>
      <c r="AH3">
        <f t="shared" ref="AH3:AH23" si="6">-X3*R3</f>
        <v>0</v>
      </c>
      <c r="AI3">
        <f t="shared" ref="AI3:AI23" si="7">SUM(AE3:AH3)</f>
        <v>6993.5886933061656</v>
      </c>
      <c r="AJ3">
        <f t="shared" ref="AJ3:AJ23" si="8">AB3-AC3</f>
        <v>0</v>
      </c>
      <c r="AL3">
        <f t="shared" ref="AL3:AL23" si="9">SUM(AI3:AK3)</f>
        <v>6993.5886933061656</v>
      </c>
      <c r="AN3">
        <f t="shared" ref="AN3:AN23" si="10">AE3*$K3</f>
        <v>42580.106401530837</v>
      </c>
      <c r="AO3">
        <f t="shared" ref="AO3:AO23" si="11">AF3*$K3</f>
        <v>-34064.085121224671</v>
      </c>
      <c r="AP3">
        <f t="shared" ref="AP3:AP23" si="12">AG3*$K3</f>
        <v>-1522.432587</v>
      </c>
      <c r="AQ3">
        <f t="shared" ref="AQ3:AQ23" si="13">AH3*$K3</f>
        <v>0</v>
      </c>
      <c r="AR3">
        <f t="shared" ref="AR3:AR23" si="14">AI3*$K3</f>
        <v>6993.5886933061656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6993.5886933061656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26132.66121521009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23" si="18">F4+$C$9</f>
        <v>8.5570000000000007E-2</v>
      </c>
      <c r="I4" s="1">
        <f t="shared" ref="I4:I23" si="19">1+H4</f>
        <v>1.0855699999999999</v>
      </c>
      <c r="J4">
        <f t="shared" ref="J4:J23" si="20">1/I4</f>
        <v>0.92117505089492158</v>
      </c>
      <c r="K4">
        <f>J4</f>
        <v>0.92117505089492158</v>
      </c>
      <c r="L4" s="2">
        <v>1</v>
      </c>
      <c r="M4" s="8" cm="1">
        <f t="array" ref="M4:M23">Mortalities!B21:B40</f>
        <v>2.397513E-3</v>
      </c>
      <c r="R4">
        <f t="shared" si="0"/>
        <v>2000000</v>
      </c>
      <c r="S4">
        <f t="shared" si="1"/>
        <v>21988.201914701713</v>
      </c>
      <c r="U4">
        <f t="shared" ref="U4:U23" si="21">M4</f>
        <v>2.397513E-3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2.397513E-3</v>
      </c>
      <c r="Y4">
        <f t="shared" ref="Y4:Y23" si="25">V4*W4</f>
        <v>0.01</v>
      </c>
      <c r="Z4">
        <f t="shared" ref="Z4:Z23" si="26">MAX(0, W4-X4-Y4)</f>
        <v>0.98760248699999997</v>
      </c>
      <c r="AB4">
        <f t="shared" ref="AB4:AB23" si="27">AC3</f>
        <v>0</v>
      </c>
      <c r="AC4">
        <f t="shared" si="2"/>
        <v>21715.602895617572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-4795.0259999999998</v>
      </c>
      <c r="AI4">
        <f t="shared" si="7"/>
        <v>-4795.0259999999998</v>
      </c>
      <c r="AJ4">
        <f t="shared" si="8"/>
        <v>-21715.602895617572</v>
      </c>
      <c r="AK4">
        <f>H4*SUM(AB4, AE4:AF4)</f>
        <v>0</v>
      </c>
      <c r="AL4">
        <f t="shared" si="9"/>
        <v>-26510.62889561757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-4417.0583195924719</v>
      </c>
      <c r="AR4">
        <f t="shared" si="14"/>
        <v>-4417.0583195924719</v>
      </c>
      <c r="AS4">
        <f t="shared" si="15"/>
        <v>-20003.871602584422</v>
      </c>
      <c r="AT4">
        <f t="shared" si="16"/>
        <v>0</v>
      </c>
      <c r="AU4">
        <f t="shared" si="17"/>
        <v>-24420.929922176892</v>
      </c>
      <c r="AW4">
        <v>1</v>
      </c>
      <c r="AX4">
        <f>(R4*SUMPRODUCT(K5:$K$23, X5:$X$23)-$AZ$3*SUMPRODUCT(K4:$K$22, W5:$W$23))/Z4</f>
        <v>21988.201914701713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8.5570000000000007E-2</v>
      </c>
      <c r="I5" s="1">
        <f t="shared" si="19"/>
        <v>1.0855699999999999</v>
      </c>
      <c r="J5">
        <f t="shared" si="20"/>
        <v>0.92117505089492158</v>
      </c>
      <c r="K5">
        <f t="shared" ref="K5:K23" si="28">K4*J5</f>
        <v>0.84856347439126134</v>
      </c>
      <c r="L5" s="2">
        <v>2</v>
      </c>
      <c r="M5" s="8">
        <v>2.5466569999999999E-3</v>
      </c>
      <c r="O5">
        <f t="shared" ref="O5:O23" si="29">$C$3</f>
        <v>42580.106401530837</v>
      </c>
      <c r="P5">
        <f t="shared" ref="P5:P23" si="30">O5*$C$5</f>
        <v>2129.0053200765419</v>
      </c>
      <c r="Q5" s="5">
        <f t="shared" ref="Q5:Q23" si="31">$C$8</f>
        <v>25</v>
      </c>
      <c r="R5">
        <f t="shared" si="0"/>
        <v>2000000</v>
      </c>
      <c r="S5">
        <f t="shared" si="1"/>
        <v>42269.2955687699</v>
      </c>
      <c r="U5">
        <f t="shared" si="21"/>
        <v>2.5466569999999999E-3</v>
      </c>
      <c r="V5">
        <f t="shared" si="22"/>
        <v>0.01</v>
      </c>
      <c r="W5">
        <f t="shared" si="23"/>
        <v>0.98760248699999997</v>
      </c>
      <c r="X5">
        <f t="shared" si="24"/>
        <v>2.5150847867359588E-3</v>
      </c>
      <c r="Y5">
        <f t="shared" si="25"/>
        <v>9.8760248699999997E-3</v>
      </c>
      <c r="Z5">
        <f t="shared" si="26"/>
        <v>0.97521137734326402</v>
      </c>
      <c r="AB5">
        <f t="shared" si="27"/>
        <v>21715.602895617572</v>
      </c>
      <c r="AC5">
        <f t="shared" si="2"/>
        <v>41221.497950949619</v>
      </c>
      <c r="AE5">
        <f t="shared" si="3"/>
        <v>41524.604211259619</v>
      </c>
      <c r="AF5">
        <f t="shared" si="4"/>
        <v>-2076.230210562981</v>
      </c>
      <c r="AG5">
        <f t="shared" si="5"/>
        <v>-24.3802844335816</v>
      </c>
      <c r="AH5">
        <f t="shared" si="6"/>
        <v>-5030.1695734719178</v>
      </c>
      <c r="AI5">
        <f t="shared" si="7"/>
        <v>34393.824142791142</v>
      </c>
      <c r="AJ5">
        <f t="shared" si="8"/>
        <v>-19505.895055332046</v>
      </c>
      <c r="AK5">
        <f>H5*SUM(AB5, AE5:AF5)</f>
        <v>5233.8015030176075</v>
      </c>
      <c r="AL5">
        <f t="shared" si="9"/>
        <v>20121.730590476702</v>
      </c>
      <c r="AN5">
        <f t="shared" si="10"/>
        <v>35236.262422228465</v>
      </c>
      <c r="AO5">
        <f t="shared" si="11"/>
        <v>-1761.8131211114232</v>
      </c>
      <c r="AP5">
        <f t="shared" si="12"/>
        <v>-20.688218865607187</v>
      </c>
      <c r="AQ5">
        <f t="shared" si="13"/>
        <v>-4268.4181700425397</v>
      </c>
      <c r="AR5">
        <f t="shared" si="14"/>
        <v>29185.342912208896</v>
      </c>
      <c r="AS5">
        <f t="shared" si="15"/>
        <v>-16551.990079263887</v>
      </c>
      <c r="AT5">
        <f t="shared" si="16"/>
        <v>4441.2127876748264</v>
      </c>
      <c r="AU5">
        <f t="shared" si="17"/>
        <v>17074.565620619836</v>
      </c>
      <c r="AW5">
        <v>2</v>
      </c>
      <c r="AX5">
        <f>(R5*SUMPRODUCT(K6:$K$23, X6:$X$23)-$AZ$3*SUMPRODUCT(K5:$K$22, W6:$W$23))/Z5</f>
        <v>42269.2955687699</v>
      </c>
    </row>
    <row r="6" spans="1:52" x14ac:dyDescent="0.25">
      <c r="A6" t="s">
        <v>16</v>
      </c>
      <c r="C6" s="2">
        <f>'T.26.04.F'!C6</f>
        <v>2000000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8.5570000000000007E-2</v>
      </c>
      <c r="I6" s="1">
        <f t="shared" si="19"/>
        <v>1.0855699999999999</v>
      </c>
      <c r="J6">
        <f t="shared" si="20"/>
        <v>0.92117505089492158</v>
      </c>
      <c r="K6">
        <f t="shared" si="28"/>
        <v>0.7816755017099416</v>
      </c>
      <c r="L6" s="2">
        <v>3</v>
      </c>
      <c r="M6" s="8">
        <v>3.8442260000000001E-3</v>
      </c>
      <c r="O6">
        <f t="shared" si="29"/>
        <v>42580.106401530837</v>
      </c>
      <c r="P6">
        <f t="shared" si="30"/>
        <v>2129.0053200765419</v>
      </c>
      <c r="Q6" s="5">
        <f t="shared" si="31"/>
        <v>25</v>
      </c>
      <c r="R6">
        <f t="shared" si="0"/>
        <v>2000000</v>
      </c>
      <c r="S6">
        <f t="shared" si="1"/>
        <v>59254.98215474176</v>
      </c>
      <c r="U6">
        <f t="shared" si="21"/>
        <v>3.8442260000000001E-3</v>
      </c>
      <c r="V6">
        <f t="shared" si="22"/>
        <v>0.01</v>
      </c>
      <c r="W6">
        <f t="shared" si="23"/>
        <v>0.97521137734326402</v>
      </c>
      <c r="X6">
        <f t="shared" si="24"/>
        <v>3.7489329322787867E-3</v>
      </c>
      <c r="Y6">
        <f t="shared" si="25"/>
        <v>9.7521137734326406E-3</v>
      </c>
      <c r="Z6">
        <f t="shared" si="26"/>
        <v>0.96171033063755262</v>
      </c>
      <c r="AB6">
        <f t="shared" si="27"/>
        <v>41221.497950949619</v>
      </c>
      <c r="AC6">
        <f t="shared" si="2"/>
        <v>56986.128479958978</v>
      </c>
      <c r="AE6">
        <f t="shared" si="3"/>
        <v>40949.728205998392</v>
      </c>
      <c r="AF6">
        <f t="shared" si="4"/>
        <v>-2047.4864102999197</v>
      </c>
      <c r="AG6">
        <f t="shared" si="5"/>
        <v>-24.042758265938815</v>
      </c>
      <c r="AH6">
        <f t="shared" si="6"/>
        <v>-7497.8658645575733</v>
      </c>
      <c r="AI6">
        <f t="shared" si="7"/>
        <v>31380.333172874958</v>
      </c>
      <c r="AJ6">
        <f t="shared" si="8"/>
        <v>-15764.630529009359</v>
      </c>
      <c r="AK6">
        <f>H6*SUM(AB6, AE6:AF6)</f>
        <v>6856.1884101206788</v>
      </c>
      <c r="AL6">
        <f t="shared" si="9"/>
        <v>22471.891053986277</v>
      </c>
      <c r="AN6">
        <f t="shared" si="10"/>
        <v>32009.399340309541</v>
      </c>
      <c r="AO6">
        <f t="shared" si="11"/>
        <v>-1600.4699670154771</v>
      </c>
      <c r="AP6">
        <f t="shared" si="12"/>
        <v>-18.793635130018568</v>
      </c>
      <c r="AQ6">
        <f t="shared" si="13"/>
        <v>-5860.8980614318862</v>
      </c>
      <c r="AR6">
        <f t="shared" si="14"/>
        <v>24529.237676732155</v>
      </c>
      <c r="AS6">
        <f t="shared" si="15"/>
        <v>-12322.825478035253</v>
      </c>
      <c r="AT6">
        <f t="shared" si="16"/>
        <v>5359.3145152989682</v>
      </c>
      <c r="AU6">
        <f t="shared" si="17"/>
        <v>17565.726713995871</v>
      </c>
      <c r="AW6">
        <v>3</v>
      </c>
      <c r="AX6">
        <f>(R6*SUMPRODUCT(K7:$K$23, X7:$X$23)-$AZ$3*SUMPRODUCT(K6:$K$22, W7:$W$23))/Z6</f>
        <v>59254.98215474176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8.5570000000000007E-2</v>
      </c>
      <c r="I7" s="1">
        <f t="shared" si="19"/>
        <v>1.0855699999999999</v>
      </c>
      <c r="J7">
        <f t="shared" si="20"/>
        <v>0.92117505089492158</v>
      </c>
      <c r="K7">
        <f t="shared" si="28"/>
        <v>0.72005997007096878</v>
      </c>
      <c r="L7" s="2">
        <v>4</v>
      </c>
      <c r="M7" s="8">
        <v>5.3300140000000001E-3</v>
      </c>
      <c r="O7">
        <f t="shared" si="29"/>
        <v>42580.106401530837</v>
      </c>
      <c r="P7">
        <f t="shared" si="30"/>
        <v>2129.0053200765419</v>
      </c>
      <c r="Q7" s="5">
        <f t="shared" si="31"/>
        <v>25</v>
      </c>
      <c r="R7">
        <f t="shared" si="0"/>
        <v>2000000</v>
      </c>
      <c r="S7">
        <f t="shared" si="1"/>
        <v>73127.42827780408</v>
      </c>
      <c r="U7">
        <f t="shared" si="21"/>
        <v>5.3300140000000001E-3</v>
      </c>
      <c r="V7">
        <f t="shared" si="22"/>
        <v>0.01</v>
      </c>
      <c r="W7">
        <f t="shared" si="23"/>
        <v>0.96171033063755262</v>
      </c>
      <c r="X7">
        <f t="shared" si="24"/>
        <v>5.1259295262427841E-3</v>
      </c>
      <c r="Y7">
        <f t="shared" si="25"/>
        <v>9.6171033063755258E-3</v>
      </c>
      <c r="Z7">
        <f t="shared" si="26"/>
        <v>0.94696729780493427</v>
      </c>
      <c r="AB7">
        <f t="shared" si="27"/>
        <v>56986.128479958978</v>
      </c>
      <c r="AC7">
        <f t="shared" si="2"/>
        <v>69249.283151656273</v>
      </c>
      <c r="AE7">
        <f t="shared" si="3"/>
        <v>40321.968299304237</v>
      </c>
      <c r="AF7">
        <f t="shared" si="4"/>
        <v>-2016.098414965212</v>
      </c>
      <c r="AG7">
        <f t="shared" si="5"/>
        <v>-23.674182445123357</v>
      </c>
      <c r="AH7">
        <f t="shared" si="6"/>
        <v>-10251.859052485568</v>
      </c>
      <c r="AI7">
        <f t="shared" si="7"/>
        <v>28030.336649408331</v>
      </c>
      <c r="AJ7">
        <f t="shared" si="8"/>
        <v>-12263.154671697295</v>
      </c>
      <c r="AK7">
        <f>H7*SUM(AB7, AE7:AF7)</f>
        <v>8154.1363000329811</v>
      </c>
      <c r="AL7">
        <f t="shared" si="9"/>
        <v>23921.318277744016</v>
      </c>
      <c r="AN7">
        <f t="shared" si="10"/>
        <v>29034.235286799561</v>
      </c>
      <c r="AO7">
        <f t="shared" si="11"/>
        <v>-1451.7117643399781</v>
      </c>
      <c r="AP7">
        <f t="shared" si="12"/>
        <v>-17.046831102890177</v>
      </c>
      <c r="AQ7">
        <f t="shared" si="13"/>
        <v>-7381.9533225045489</v>
      </c>
      <c r="AR7">
        <f t="shared" si="14"/>
        <v>20183.523368852144</v>
      </c>
      <c r="AS7">
        <f t="shared" si="15"/>
        <v>-8830.2067858780156</v>
      </c>
      <c r="AT7">
        <f t="shared" si="16"/>
        <v>5871.4671401563483</v>
      </c>
      <c r="AU7">
        <f t="shared" si="17"/>
        <v>17224.783723130473</v>
      </c>
      <c r="AW7">
        <v>4</v>
      </c>
      <c r="AX7">
        <f>(R7*SUMPRODUCT(K8:$K$23, X8:$X$23)-$AZ$3*SUMPRODUCT(K7:$K$22, W8:$W$23))/Z7</f>
        <v>73127.42827780408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8.5570000000000007E-2</v>
      </c>
      <c r="I8" s="1">
        <f t="shared" si="19"/>
        <v>1.0855699999999999</v>
      </c>
      <c r="J8">
        <f t="shared" si="20"/>
        <v>0.92117505089492158</v>
      </c>
      <c r="K8">
        <f t="shared" si="28"/>
        <v>0.66330127957752039</v>
      </c>
      <c r="L8" s="2">
        <v>5</v>
      </c>
      <c r="M8" s="8">
        <v>6.9004050000000001E-3</v>
      </c>
      <c r="O8">
        <f t="shared" si="29"/>
        <v>42580.106401530837</v>
      </c>
      <c r="P8">
        <f t="shared" si="30"/>
        <v>2129.0053200765419</v>
      </c>
      <c r="Q8" s="5">
        <f t="shared" si="31"/>
        <v>25</v>
      </c>
      <c r="R8">
        <f t="shared" si="0"/>
        <v>2000000</v>
      </c>
      <c r="S8">
        <f t="shared" si="1"/>
        <v>84213.661585423368</v>
      </c>
      <c r="U8">
        <f t="shared" si="21"/>
        <v>6.9004050000000001E-3</v>
      </c>
      <c r="V8">
        <f t="shared" si="22"/>
        <v>0.01</v>
      </c>
      <c r="W8">
        <f t="shared" si="23"/>
        <v>0.94696729780493427</v>
      </c>
      <c r="X8">
        <f t="shared" si="24"/>
        <v>6.5344578766096577E-3</v>
      </c>
      <c r="Y8">
        <f t="shared" si="25"/>
        <v>9.4696729780493431E-3</v>
      </c>
      <c r="Z8">
        <f t="shared" si="26"/>
        <v>0.93096316695027526</v>
      </c>
      <c r="AB8">
        <f t="shared" si="27"/>
        <v>69249.283151656273</v>
      </c>
      <c r="AC8">
        <f t="shared" si="2"/>
        <v>78399.817090044482</v>
      </c>
      <c r="AE8">
        <f t="shared" si="3"/>
        <v>39640.510704648834</v>
      </c>
      <c r="AF8">
        <f t="shared" si="4"/>
        <v>-1982.0255352324418</v>
      </c>
      <c r="AG8">
        <f t="shared" si="5"/>
        <v>-23.274079173756881</v>
      </c>
      <c r="AH8">
        <f t="shared" si="6"/>
        <v>-13068.915753219315</v>
      </c>
      <c r="AI8">
        <f t="shared" si="7"/>
        <v>24566.295337023323</v>
      </c>
      <c r="AJ8">
        <f t="shared" si="8"/>
        <v>-9150.5339383882092</v>
      </c>
      <c r="AK8">
        <f t="shared" ref="AK8:AK23" si="32">H8*SUM(AB8:AB8, AE8:AF8)</f>
        <v>9148.097735234187</v>
      </c>
      <c r="AL8">
        <f t="shared" si="9"/>
        <v>24563.8591338693</v>
      </c>
      <c r="AN8">
        <f t="shared" si="10"/>
        <v>26293.601473499966</v>
      </c>
      <c r="AO8">
        <f t="shared" si="11"/>
        <v>-1314.6800736749983</v>
      </c>
      <c r="AP8">
        <f t="shared" si="12"/>
        <v>-15.437726496941458</v>
      </c>
      <c r="AQ8">
        <f t="shared" si="13"/>
        <v>-8668.6285418011848</v>
      </c>
      <c r="AR8">
        <f t="shared" si="14"/>
        <v>16294.855131526841</v>
      </c>
      <c r="AS8">
        <f t="shared" si="15"/>
        <v>-6069.5608701504261</v>
      </c>
      <c r="AT8">
        <f t="shared" si="16"/>
        <v>6067.9449334810524</v>
      </c>
      <c r="AU8">
        <f t="shared" si="17"/>
        <v>16293.239194857468</v>
      </c>
      <c r="AW8">
        <v>5</v>
      </c>
      <c r="AX8">
        <f>(R8*SUMPRODUCT(K9:$K$23, X9:$X$23)-$AZ$3*SUMPRODUCT(K8:$K$22, W9:$W$23))/Z8</f>
        <v>84213.661585423368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8.5570000000000007E-2</v>
      </c>
      <c r="I9" s="1">
        <f t="shared" si="19"/>
        <v>1.0855699999999999</v>
      </c>
      <c r="J9">
        <f t="shared" si="20"/>
        <v>0.92117505089492158</v>
      </c>
      <c r="K9">
        <f t="shared" si="28"/>
        <v>0.61101658997348895</v>
      </c>
      <c r="L9" s="2">
        <v>6</v>
      </c>
      <c r="M9" s="8">
        <v>8.6257439999999994E-3</v>
      </c>
      <c r="O9">
        <f t="shared" si="29"/>
        <v>42580.106401530837</v>
      </c>
      <c r="P9">
        <f t="shared" si="30"/>
        <v>2129.0053200765419</v>
      </c>
      <c r="Q9" s="5">
        <f t="shared" si="31"/>
        <v>25</v>
      </c>
      <c r="R9">
        <f t="shared" si="0"/>
        <v>2000000</v>
      </c>
      <c r="S9">
        <f t="shared" si="1"/>
        <v>92733.77947516636</v>
      </c>
      <c r="U9">
        <f t="shared" si="21"/>
        <v>8.6257439999999994E-3</v>
      </c>
      <c r="V9">
        <f t="shared" si="22"/>
        <v>0.01</v>
      </c>
      <c r="W9">
        <f t="shared" si="23"/>
        <v>0.93096316695027526</v>
      </c>
      <c r="X9">
        <f t="shared" si="24"/>
        <v>8.0302499515423342E-3</v>
      </c>
      <c r="Y9">
        <f t="shared" si="25"/>
        <v>9.3096316695027524E-3</v>
      </c>
      <c r="Z9">
        <f t="shared" si="26"/>
        <v>0.91362328532923021</v>
      </c>
      <c r="AB9">
        <f t="shared" si="27"/>
        <v>78399.817090044482</v>
      </c>
      <c r="AC9">
        <f t="shared" si="2"/>
        <v>84723.740265097833</v>
      </c>
      <c r="AE9">
        <f t="shared" si="3"/>
        <v>38902.176700234791</v>
      </c>
      <c r="AF9">
        <f t="shared" si="4"/>
        <v>-1945.1088350117395</v>
      </c>
      <c r="AG9">
        <f t="shared" si="5"/>
        <v>-22.840582133230754</v>
      </c>
      <c r="AH9">
        <f t="shared" si="6"/>
        <v>-16060.499903084668</v>
      </c>
      <c r="AI9">
        <f t="shared" si="7"/>
        <v>20873.727380005155</v>
      </c>
      <c r="AJ9">
        <f t="shared" si="8"/>
        <v>-6323.9231750533509</v>
      </c>
      <c r="AK9">
        <f t="shared" si="32"/>
        <v>9871.0886456222433</v>
      </c>
      <c r="AL9">
        <f t="shared" si="9"/>
        <v>24420.892850574048</v>
      </c>
      <c r="AN9">
        <f t="shared" si="10"/>
        <v>23769.875349923575</v>
      </c>
      <c r="AO9">
        <f t="shared" si="11"/>
        <v>-1188.4937674961789</v>
      </c>
      <c r="AP9">
        <f t="shared" si="12"/>
        <v>-13.955974608056053</v>
      </c>
      <c r="AQ9">
        <f t="shared" si="13"/>
        <v>-9813.231884052344</v>
      </c>
      <c r="AR9">
        <f t="shared" si="14"/>
        <v>12754.193723766999</v>
      </c>
      <c r="AS9">
        <f t="shared" si="15"/>
        <v>-3864.0219736754175</v>
      </c>
      <c r="AT9">
        <f t="shared" si="16"/>
        <v>6031.3989235741283</v>
      </c>
      <c r="AU9">
        <f t="shared" si="17"/>
        <v>14921.57067366571</v>
      </c>
      <c r="AW9">
        <v>6</v>
      </c>
      <c r="AX9">
        <f>(R9*SUMPRODUCT(K10:$K$23, X10:$X$23)-$AZ$3*SUMPRODUCT(K9:$K$22, W10:$W$23))/Z9</f>
        <v>92733.77947516636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8.5570000000000007E-2</v>
      </c>
      <c r="I10" s="1">
        <f t="shared" si="19"/>
        <v>1.0855699999999999</v>
      </c>
      <c r="J10">
        <f t="shared" si="20"/>
        <v>0.92117505089492158</v>
      </c>
      <c r="K10">
        <f t="shared" si="28"/>
        <v>0.56285323836647017</v>
      </c>
      <c r="L10" s="2">
        <v>7</v>
      </c>
      <c r="M10" s="8">
        <v>1.0476563E-2</v>
      </c>
      <c r="O10">
        <f t="shared" si="29"/>
        <v>42580.106401530837</v>
      </c>
      <c r="P10">
        <f t="shared" si="30"/>
        <v>2129.0053200765419</v>
      </c>
      <c r="Q10" s="5">
        <f t="shared" si="31"/>
        <v>25</v>
      </c>
      <c r="R10">
        <f t="shared" si="0"/>
        <v>2000000</v>
      </c>
      <c r="S10">
        <f t="shared" si="1"/>
        <v>98933.553332441443</v>
      </c>
      <c r="U10">
        <f t="shared" si="21"/>
        <v>1.0476563E-2</v>
      </c>
      <c r="V10">
        <f t="shared" si="22"/>
        <v>0.01</v>
      </c>
      <c r="W10">
        <f t="shared" si="23"/>
        <v>0.91362328532923021</v>
      </c>
      <c r="X10">
        <f t="shared" si="24"/>
        <v>9.5716319070186552E-3</v>
      </c>
      <c r="Y10">
        <f t="shared" si="25"/>
        <v>9.1362328532923025E-3</v>
      </c>
      <c r="Z10">
        <f t="shared" si="26"/>
        <v>0.89491542056891915</v>
      </c>
      <c r="AB10">
        <f t="shared" si="27"/>
        <v>84723.740265097833</v>
      </c>
      <c r="AC10">
        <f t="shared" si="2"/>
        <v>88537.162488879432</v>
      </c>
      <c r="AE10">
        <f t="shared" si="3"/>
        <v>38105.593828195299</v>
      </c>
      <c r="AF10">
        <f t="shared" si="4"/>
        <v>-1905.2796914097648</v>
      </c>
      <c r="AG10">
        <f t="shared" si="5"/>
        <v>-22.372885514222979</v>
      </c>
      <c r="AH10">
        <f t="shared" si="6"/>
        <v>-19143.263814037309</v>
      </c>
      <c r="AI10">
        <f t="shared" si="7"/>
        <v>17034.677437234001</v>
      </c>
      <c r="AJ10">
        <f t="shared" si="8"/>
        <v>-3813.4222237815993</v>
      </c>
      <c r="AK10">
        <f t="shared" si="32"/>
        <v>10347.471335169161</v>
      </c>
      <c r="AL10">
        <f t="shared" si="9"/>
        <v>23568.726548621562</v>
      </c>
      <c r="AN10">
        <f t="shared" si="10"/>
        <v>21447.856886077101</v>
      </c>
      <c r="AO10">
        <f t="shared" si="11"/>
        <v>-1072.3928443038551</v>
      </c>
      <c r="AP10">
        <f t="shared" si="12"/>
        <v>-12.592651063282695</v>
      </c>
      <c r="AQ10">
        <f t="shared" si="13"/>
        <v>-10774.848030634565</v>
      </c>
      <c r="AR10">
        <f t="shared" si="14"/>
        <v>9588.0233600754</v>
      </c>
      <c r="AS10">
        <f t="shared" si="15"/>
        <v>-2146.3970479141394</v>
      </c>
      <c r="AT10">
        <f t="shared" si="16"/>
        <v>5824.1077499041849</v>
      </c>
      <c r="AU10">
        <f t="shared" si="17"/>
        <v>13265.734062065445</v>
      </c>
      <c r="AW10">
        <v>7</v>
      </c>
      <c r="AX10">
        <f>(R10*SUMPRODUCT(K11:$K$23, X11:$X$23)-$AZ$3*SUMPRODUCT(K10:$K$22, W11:$W$23))/Z10</f>
        <v>98933.553332441443</v>
      </c>
    </row>
    <row r="11" spans="1:52" x14ac:dyDescent="0.25">
      <c r="A11" t="s">
        <v>33</v>
      </c>
      <c r="C11" s="24">
        <f>AU25</f>
        <v>84167.269839842746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8.5570000000000007E-2</v>
      </c>
      <c r="I11" s="1">
        <f t="shared" si="19"/>
        <v>1.0855699999999999</v>
      </c>
      <c r="J11">
        <f t="shared" si="20"/>
        <v>0.92117505089492158</v>
      </c>
      <c r="K11">
        <f t="shared" si="28"/>
        <v>0.51848636049860453</v>
      </c>
      <c r="L11" s="2">
        <v>8</v>
      </c>
      <c r="M11" s="8">
        <v>1.2607808E-2</v>
      </c>
      <c r="O11">
        <f t="shared" si="29"/>
        <v>42580.106401530837</v>
      </c>
      <c r="P11">
        <f t="shared" si="30"/>
        <v>2129.0053200765419</v>
      </c>
      <c r="Q11" s="5">
        <f t="shared" si="31"/>
        <v>25</v>
      </c>
      <c r="R11">
        <f t="shared" si="0"/>
        <v>2000000</v>
      </c>
      <c r="S11">
        <f t="shared" si="1"/>
        <v>102894.67644630613</v>
      </c>
      <c r="U11">
        <f t="shared" si="21"/>
        <v>1.2607808E-2</v>
      </c>
      <c r="V11">
        <f t="shared" si="22"/>
        <v>0.01</v>
      </c>
      <c r="W11">
        <f t="shared" si="23"/>
        <v>0.89491542056891915</v>
      </c>
      <c r="X11">
        <f t="shared" si="24"/>
        <v>1.1282921798772183E-2</v>
      </c>
      <c r="Y11">
        <f t="shared" si="25"/>
        <v>8.9491542056891922E-3</v>
      </c>
      <c r="Z11">
        <f t="shared" si="26"/>
        <v>0.87468334456445773</v>
      </c>
      <c r="AB11">
        <f t="shared" si="27"/>
        <v>88537.162488879432</v>
      </c>
      <c r="AC11">
        <f t="shared" si="2"/>
        <v>90000.259731932776</v>
      </c>
      <c r="AE11">
        <f t="shared" si="3"/>
        <v>37244.109879201467</v>
      </c>
      <c r="AF11">
        <f t="shared" si="4"/>
        <v>-1862.2054939600735</v>
      </c>
      <c r="AG11">
        <f t="shared" si="5"/>
        <v>-21.867083614111444</v>
      </c>
      <c r="AH11">
        <f t="shared" si="6"/>
        <v>-22565.843597544368</v>
      </c>
      <c r="AI11">
        <f t="shared" si="7"/>
        <v>12794.193704082918</v>
      </c>
      <c r="AJ11">
        <f t="shared" si="8"/>
        <v>-1463.0972430533438</v>
      </c>
      <c r="AK11">
        <f t="shared" si="32"/>
        <v>10603.754552418519</v>
      </c>
      <c r="AL11">
        <f t="shared" si="9"/>
        <v>21934.851013448093</v>
      </c>
      <c r="AN11">
        <f t="shared" si="10"/>
        <v>19310.56298127729</v>
      </c>
      <c r="AO11">
        <f t="shared" si="11"/>
        <v>-965.52814906386459</v>
      </c>
      <c r="AP11">
        <f t="shared" si="12"/>
        <v>-11.337784597799313</v>
      </c>
      <c r="AQ11">
        <f t="shared" si="13"/>
        <v>-11700.082118471517</v>
      </c>
      <c r="AR11">
        <f t="shared" si="14"/>
        <v>6633.6149291441125</v>
      </c>
      <c r="AS11">
        <f t="shared" si="15"/>
        <v>-758.5959646062704</v>
      </c>
      <c r="AT11">
        <f t="shared" si="16"/>
        <v>5497.9021055039866</v>
      </c>
      <c r="AU11">
        <f t="shared" si="17"/>
        <v>11372.921070041828</v>
      </c>
      <c r="AW11">
        <v>8</v>
      </c>
      <c r="AX11">
        <f>(R11*SUMPRODUCT(K12:$K$23, X12:$X$23)-$AZ$3*SUMPRODUCT(K11:$K$22, W12:$W$23))/Z11</f>
        <v>102894.67644630613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8.5570000000000007E-2</v>
      </c>
      <c r="I12" s="1">
        <f t="shared" si="19"/>
        <v>1.0855699999999999</v>
      </c>
      <c r="J12">
        <f t="shared" si="20"/>
        <v>0.92117505089492158</v>
      </c>
      <c r="K12">
        <f t="shared" si="28"/>
        <v>0.47761669952062469</v>
      </c>
      <c r="L12" s="2">
        <v>9</v>
      </c>
      <c r="M12" s="8">
        <v>1.5033739000000001E-2</v>
      </c>
      <c r="O12">
        <f t="shared" si="29"/>
        <v>42580.106401530837</v>
      </c>
      <c r="P12">
        <f t="shared" si="30"/>
        <v>2129.0053200765419</v>
      </c>
      <c r="Q12" s="5">
        <f t="shared" si="31"/>
        <v>25</v>
      </c>
      <c r="R12">
        <f t="shared" si="0"/>
        <v>2000000</v>
      </c>
      <c r="S12">
        <f t="shared" si="1"/>
        <v>104704.52089280504</v>
      </c>
      <c r="U12">
        <f t="shared" si="21"/>
        <v>1.5033739000000001E-2</v>
      </c>
      <c r="V12">
        <f t="shared" si="22"/>
        <v>0.01</v>
      </c>
      <c r="W12">
        <f t="shared" si="23"/>
        <v>0.87468334456445773</v>
      </c>
      <c r="X12">
        <f t="shared" si="24"/>
        <v>1.3149761109829126E-2</v>
      </c>
      <c r="Y12">
        <f t="shared" si="25"/>
        <v>8.7468334456445775E-3</v>
      </c>
      <c r="Z12">
        <f t="shared" si="26"/>
        <v>0.85278675000898407</v>
      </c>
      <c r="AB12">
        <f t="shared" si="27"/>
        <v>90000.259731932776</v>
      </c>
      <c r="AC12">
        <f t="shared" si="2"/>
        <v>89290.628083422984</v>
      </c>
      <c r="AE12">
        <f t="shared" si="3"/>
        <v>36311.750553198217</v>
      </c>
      <c r="AF12">
        <f t="shared" si="4"/>
        <v>-1815.5875276599111</v>
      </c>
      <c r="AG12">
        <f t="shared" si="5"/>
        <v>-21.319668750224601</v>
      </c>
      <c r="AH12">
        <f t="shared" si="6"/>
        <v>-26299.522219658251</v>
      </c>
      <c r="AI12">
        <f t="shared" si="7"/>
        <v>8175.3211371298275</v>
      </c>
      <c r="AJ12">
        <f t="shared" si="8"/>
        <v>709.63164850979229</v>
      </c>
      <c r="AK12">
        <f t="shared" si="32"/>
        <v>10653.158895356801</v>
      </c>
      <c r="AL12">
        <f t="shared" si="9"/>
        <v>19538.111680996422</v>
      </c>
      <c r="AN12">
        <f t="shared" si="10"/>
        <v>17343.098453034749</v>
      </c>
      <c r="AO12">
        <f t="shared" si="11"/>
        <v>-867.15492265173759</v>
      </c>
      <c r="AP12">
        <f t="shared" si="12"/>
        <v>-10.182629823355276</v>
      </c>
      <c r="AQ12">
        <f t="shared" si="13"/>
        <v>-12561.091001522507</v>
      </c>
      <c r="AR12">
        <f t="shared" si="14"/>
        <v>3904.6698990371488</v>
      </c>
      <c r="AS12">
        <f t="shared" si="15"/>
        <v>338.93192583662699</v>
      </c>
      <c r="AT12">
        <f t="shared" si="16"/>
        <v>5088.126591069099</v>
      </c>
      <c r="AU12">
        <f t="shared" si="17"/>
        <v>9331.7284159428764</v>
      </c>
      <c r="AW12">
        <v>9</v>
      </c>
      <c r="AX12">
        <f>(R12*SUMPRODUCT(K13:$K$23, X13:$X$23)-$AZ$3*SUMPRODUCT(K12:$K$22, W13:$W$23))/Z12</f>
        <v>104704.52089280504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8.5570000000000007E-2</v>
      </c>
      <c r="I13" s="1">
        <f t="shared" si="19"/>
        <v>1.0855699999999999</v>
      </c>
      <c r="J13">
        <f t="shared" si="20"/>
        <v>0.92117505089492158</v>
      </c>
      <c r="K13">
        <f t="shared" si="28"/>
        <v>0.43996858748917589</v>
      </c>
      <c r="L13" s="2">
        <v>10</v>
      </c>
      <c r="M13" s="8">
        <v>1.7719183999999999E-2</v>
      </c>
      <c r="O13">
        <f t="shared" si="29"/>
        <v>42580.106401530837</v>
      </c>
      <c r="P13">
        <f t="shared" si="30"/>
        <v>2129.0053200765419</v>
      </c>
      <c r="Q13" s="5">
        <f t="shared" si="31"/>
        <v>25</v>
      </c>
      <c r="R13">
        <f t="shared" si="0"/>
        <v>2000000</v>
      </c>
      <c r="S13">
        <f t="shared" si="1"/>
        <v>104490.54008715799</v>
      </c>
      <c r="U13">
        <f t="shared" si="21"/>
        <v>1.7719183999999999E-2</v>
      </c>
      <c r="V13">
        <f t="shared" si="22"/>
        <v>0.01</v>
      </c>
      <c r="W13">
        <f t="shared" si="23"/>
        <v>0.85278675000898407</v>
      </c>
      <c r="X13">
        <f t="shared" si="24"/>
        <v>1.511068533617119E-2</v>
      </c>
      <c r="Y13">
        <f t="shared" si="25"/>
        <v>8.5278675000898408E-3</v>
      </c>
      <c r="Z13">
        <f t="shared" si="26"/>
        <v>0.82914819717272303</v>
      </c>
      <c r="AB13">
        <f t="shared" si="27"/>
        <v>89290.628083422984</v>
      </c>
      <c r="AC13">
        <f t="shared" si="2"/>
        <v>86638.142934871197</v>
      </c>
      <c r="AE13">
        <f t="shared" si="3"/>
        <v>35305.218458252013</v>
      </c>
      <c r="AF13">
        <f t="shared" si="4"/>
        <v>-1765.2609229126008</v>
      </c>
      <c r="AG13">
        <f t="shared" si="5"/>
        <v>-20.728704929318077</v>
      </c>
      <c r="AH13">
        <f t="shared" si="6"/>
        <v>-30221.370672342382</v>
      </c>
      <c r="AI13">
        <f t="shared" si="7"/>
        <v>3297.8581580677128</v>
      </c>
      <c r="AJ13">
        <f t="shared" si="8"/>
        <v>2652.4851485517866</v>
      </c>
      <c r="AK13">
        <f t="shared" si="32"/>
        <v>10510.6132113975</v>
      </c>
      <c r="AL13">
        <f t="shared" si="9"/>
        <v>16460.956518016999</v>
      </c>
      <c r="AN13">
        <f t="shared" si="10"/>
        <v>15533.187096073918</v>
      </c>
      <c r="AO13">
        <f t="shared" si="11"/>
        <v>-776.65935480369592</v>
      </c>
      <c r="AP13">
        <f t="shared" si="12"/>
        <v>-9.1199790282319917</v>
      </c>
      <c r="AQ13">
        <f t="shared" si="13"/>
        <v>-13296.453766697283</v>
      </c>
      <c r="AR13">
        <f t="shared" si="14"/>
        <v>1450.9539955447069</v>
      </c>
      <c r="AS13">
        <f t="shared" si="15"/>
        <v>1167.0101441443464</v>
      </c>
      <c r="AT13">
        <f t="shared" si="16"/>
        <v>4624.339648263629</v>
      </c>
      <c r="AU13">
        <f t="shared" si="17"/>
        <v>7242.3037879526819</v>
      </c>
      <c r="AW13">
        <v>10</v>
      </c>
      <c r="AX13">
        <f>(R13*SUMPRODUCT(K14:$K$23, X14:$X$23)-$AZ$3*SUMPRODUCT(K13:$K$22, W14:$W$23))/Z13</f>
        <v>104490.54008715799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0.40528808597250837</v>
      </c>
      <c r="L14" s="2">
        <v>11</v>
      </c>
      <c r="M14" s="8">
        <v>2.0768709E-2</v>
      </c>
      <c r="O14">
        <f t="shared" si="29"/>
        <v>42580.106401530837</v>
      </c>
      <c r="P14">
        <f t="shared" si="30"/>
        <v>2129.0053200765419</v>
      </c>
      <c r="Q14" s="5">
        <f t="shared" si="31"/>
        <v>25</v>
      </c>
      <c r="R14">
        <f t="shared" si="0"/>
        <v>2000000</v>
      </c>
      <c r="S14">
        <f t="shared" si="1"/>
        <v>102301.1436099901</v>
      </c>
      <c r="U14">
        <f t="shared" si="21"/>
        <v>2.0768709E-2</v>
      </c>
      <c r="V14">
        <f t="shared" si="22"/>
        <v>0.01</v>
      </c>
      <c r="W14">
        <f t="shared" si="23"/>
        <v>0.82914819717272303</v>
      </c>
      <c r="X14">
        <f t="shared" si="24"/>
        <v>1.7220337624954906E-2</v>
      </c>
      <c r="Y14">
        <f t="shared" si="25"/>
        <v>8.2914819717272298E-3</v>
      </c>
      <c r="Z14">
        <f t="shared" si="26"/>
        <v>0.80363637757604089</v>
      </c>
      <c r="AB14">
        <f t="shared" si="27"/>
        <v>86638.142934871197</v>
      </c>
      <c r="AC14">
        <f t="shared" si="2"/>
        <v>82212.920472618789</v>
      </c>
      <c r="AE14">
        <f t="shared" si="3"/>
        <v>34218.922465328629</v>
      </c>
      <c r="AF14">
        <f t="shared" si="4"/>
        <v>-1710.9461232664316</v>
      </c>
      <c r="AG14">
        <f t="shared" si="5"/>
        <v>-20.090909439401024</v>
      </c>
      <c r="AH14">
        <f t="shared" si="6"/>
        <v>-34440.675249909815</v>
      </c>
      <c r="AI14">
        <f t="shared" si="7"/>
        <v>-1952.7898172870191</v>
      </c>
      <c r="AJ14">
        <f t="shared" si="8"/>
        <v>4425.2224622524081</v>
      </c>
      <c r="AK14">
        <f t="shared" si="32"/>
        <v>10195.333426527191</v>
      </c>
      <c r="AL14">
        <f t="shared" si="9"/>
        <v>12667.766071492581</v>
      </c>
      <c r="AN14">
        <f t="shared" si="10"/>
        <v>13868.521590014707</v>
      </c>
      <c r="AO14">
        <f t="shared" si="11"/>
        <v>-693.42607950073545</v>
      </c>
      <c r="AP14">
        <f t="shared" si="12"/>
        <v>-8.1426062321418424</v>
      </c>
      <c r="AQ14">
        <f t="shared" si="13"/>
        <v>-13958.395351636691</v>
      </c>
      <c r="AR14">
        <f t="shared" si="14"/>
        <v>-791.44244735486029</v>
      </c>
      <c r="AS14">
        <f t="shared" si="15"/>
        <v>1793.4899417288291</v>
      </c>
      <c r="AT14">
        <f t="shared" si="16"/>
        <v>4132.0471702887407</v>
      </c>
      <c r="AU14">
        <f t="shared" si="17"/>
        <v>5134.0946646627099</v>
      </c>
      <c r="AW14">
        <v>11</v>
      </c>
      <c r="AX14">
        <f>(R14*SUMPRODUCT(K15:$K$23, X15:$X$23)-$AZ$3*SUMPRODUCT(K14:$K$22, W15:$W$23))/Z14</f>
        <v>102301.1436099901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0.37334127322283073</v>
      </c>
      <c r="L15" s="2">
        <v>12</v>
      </c>
      <c r="M15" s="8">
        <v>2.4225090000000001E-2</v>
      </c>
      <c r="O15">
        <f t="shared" si="29"/>
        <v>42580.106401530837</v>
      </c>
      <c r="P15">
        <f t="shared" si="30"/>
        <v>2129.0053200765419</v>
      </c>
      <c r="Q15" s="5">
        <f t="shared" si="31"/>
        <v>25</v>
      </c>
      <c r="R15">
        <f t="shared" si="0"/>
        <v>2000000</v>
      </c>
      <c r="S15">
        <f t="shared" si="1"/>
        <v>98163.606223933995</v>
      </c>
      <c r="U15">
        <f t="shared" si="21"/>
        <v>2.4225090000000001E-2</v>
      </c>
      <c r="V15">
        <f t="shared" si="22"/>
        <v>0.01</v>
      </c>
      <c r="W15">
        <f t="shared" si="23"/>
        <v>0.80363637757604089</v>
      </c>
      <c r="X15">
        <f t="shared" si="24"/>
        <v>1.9468163574053572E-2</v>
      </c>
      <c r="Y15">
        <f t="shared" si="25"/>
        <v>8.0363637757604085E-3</v>
      </c>
      <c r="Z15">
        <f t="shared" si="26"/>
        <v>0.77613185022622688</v>
      </c>
      <c r="AB15">
        <f t="shared" si="27"/>
        <v>82212.920472618789</v>
      </c>
      <c r="AC15">
        <f t="shared" si="2"/>
        <v>76187.901323460654</v>
      </c>
      <c r="AE15">
        <f t="shared" si="3"/>
        <v>33047.776764249735</v>
      </c>
      <c r="AF15">
        <f t="shared" si="4"/>
        <v>-1652.3888382124869</v>
      </c>
      <c r="AG15">
        <f t="shared" si="5"/>
        <v>-19.403296255655672</v>
      </c>
      <c r="AH15">
        <f t="shared" si="6"/>
        <v>-38936.327148107142</v>
      </c>
      <c r="AI15">
        <f t="shared" si="7"/>
        <v>-7560.3425183255495</v>
      </c>
      <c r="AJ15">
        <f t="shared" si="8"/>
        <v>6025.0191491581354</v>
      </c>
      <c r="AK15">
        <f t="shared" si="32"/>
        <v>9721.4629496729976</v>
      </c>
      <c r="AL15">
        <f t="shared" si="9"/>
        <v>8186.1395805055836</v>
      </c>
      <c r="AN15">
        <f t="shared" si="10"/>
        <v>12338.099054348877</v>
      </c>
      <c r="AO15">
        <f t="shared" si="11"/>
        <v>-616.90495271744396</v>
      </c>
      <c r="AP15">
        <f t="shared" si="12"/>
        <v>-7.2440513288062727</v>
      </c>
      <c r="AQ15">
        <f t="shared" si="13"/>
        <v>-14536.53795209499</v>
      </c>
      <c r="AR15">
        <f t="shared" si="14"/>
        <v>-2822.587901792363</v>
      </c>
      <c r="AS15">
        <f t="shared" si="15"/>
        <v>2249.3883203386345</v>
      </c>
      <c r="AT15">
        <f t="shared" si="16"/>
        <v>3629.4233552194924</v>
      </c>
      <c r="AU15">
        <f t="shared" si="17"/>
        <v>3056.2237737657638</v>
      </c>
      <c r="AW15">
        <v>12</v>
      </c>
      <c r="AX15">
        <f>(R15*SUMPRODUCT(K16:$K$23, X16:$X$23)-$AZ$3*SUMPRODUCT(K15:$K$22, W16:$W$23))/Z15</f>
        <v>98163.606223933995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0.3439126663622159</v>
      </c>
      <c r="L16" s="2">
        <v>13</v>
      </c>
      <c r="M16" s="8">
        <v>2.7828815E-2</v>
      </c>
      <c r="O16">
        <f t="shared" si="29"/>
        <v>42580.106401530837</v>
      </c>
      <c r="P16">
        <f t="shared" si="30"/>
        <v>2129.0053200765419</v>
      </c>
      <c r="Q16" s="5">
        <f t="shared" si="31"/>
        <v>25</v>
      </c>
      <c r="R16">
        <f t="shared" si="0"/>
        <v>2000000</v>
      </c>
      <c r="S16">
        <f t="shared" si="1"/>
        <v>92269.07299039491</v>
      </c>
      <c r="U16">
        <f t="shared" si="21"/>
        <v>2.7828815E-2</v>
      </c>
      <c r="V16">
        <f t="shared" si="22"/>
        <v>0.01</v>
      </c>
      <c r="W16">
        <f t="shared" si="23"/>
        <v>0.77613185022622688</v>
      </c>
      <c r="X16">
        <f t="shared" si="24"/>
        <v>2.1598829675553377E-2</v>
      </c>
      <c r="Y16">
        <f t="shared" si="25"/>
        <v>7.7613185022622688E-3</v>
      </c>
      <c r="Z16">
        <f t="shared" si="26"/>
        <v>0.74677170204841126</v>
      </c>
      <c r="AB16">
        <f t="shared" si="27"/>
        <v>76187.901323460654</v>
      </c>
      <c r="AC16">
        <f t="shared" si="2"/>
        <v>68903.932683466293</v>
      </c>
      <c r="AE16">
        <f t="shared" si="3"/>
        <v>31797.618530873635</v>
      </c>
      <c r="AF16">
        <f t="shared" si="4"/>
        <v>-1589.8809265436819</v>
      </c>
      <c r="AG16">
        <f t="shared" si="5"/>
        <v>-18.669292551210283</v>
      </c>
      <c r="AH16">
        <f t="shared" si="6"/>
        <v>-43197.659351106755</v>
      </c>
      <c r="AI16">
        <f t="shared" si="7"/>
        <v>-13008.591039328014</v>
      </c>
      <c r="AJ16">
        <f t="shared" si="8"/>
        <v>7283.9686399943603</v>
      </c>
      <c r="AK16">
        <f t="shared" si="32"/>
        <v>9104.2748230510424</v>
      </c>
      <c r="AL16">
        <f t="shared" si="9"/>
        <v>3379.652423717389</v>
      </c>
      <c r="AN16">
        <f t="shared" si="10"/>
        <v>10935.603772921359</v>
      </c>
      <c r="AO16">
        <f t="shared" si="11"/>
        <v>-546.78018864606793</v>
      </c>
      <c r="AP16">
        <f t="shared" si="12"/>
        <v>-6.4206061803829844</v>
      </c>
      <c r="AQ16">
        <f t="shared" si="13"/>
        <v>-14856.222208045834</v>
      </c>
      <c r="AR16">
        <f t="shared" si="14"/>
        <v>-4473.8192299509265</v>
      </c>
      <c r="AS16">
        <f t="shared" si="15"/>
        <v>2505.0490766792241</v>
      </c>
      <c r="AT16">
        <f t="shared" si="16"/>
        <v>3131.0754296898754</v>
      </c>
      <c r="AU16">
        <f t="shared" si="17"/>
        <v>1162.3052764181728</v>
      </c>
      <c r="AW16">
        <v>13</v>
      </c>
      <c r="AX16">
        <f>(R16*SUMPRODUCT(K17:$K$23, X17:$X$23)-$AZ$3*SUMPRODUCT(K16:$K$22, W17:$W$23))/Z16</f>
        <v>92269.07299039491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0.31680376793962239</v>
      </c>
      <c r="L17" s="2">
        <v>14</v>
      </c>
      <c r="M17" s="8">
        <v>3.1684449000000003E-2</v>
      </c>
      <c r="O17">
        <f t="shared" si="29"/>
        <v>42580.106401530837</v>
      </c>
      <c r="P17">
        <f t="shared" si="30"/>
        <v>2129.0053200765419</v>
      </c>
      <c r="Q17" s="5">
        <f t="shared" si="31"/>
        <v>25</v>
      </c>
      <c r="R17">
        <f t="shared" si="0"/>
        <v>2000000</v>
      </c>
      <c r="S17">
        <f t="shared" si="1"/>
        <v>84712.097645461938</v>
      </c>
      <c r="U17">
        <f t="shared" si="21"/>
        <v>3.1684449000000003E-2</v>
      </c>
      <c r="V17">
        <f t="shared" si="22"/>
        <v>0.01</v>
      </c>
      <c r="W17">
        <f t="shared" si="23"/>
        <v>0.74677170204841126</v>
      </c>
      <c r="X17">
        <f t="shared" si="24"/>
        <v>2.3661049908196084E-2</v>
      </c>
      <c r="Y17">
        <f t="shared" si="25"/>
        <v>7.4677170204841131E-3</v>
      </c>
      <c r="Z17">
        <f t="shared" si="26"/>
        <v>0.71564293511973109</v>
      </c>
      <c r="AB17">
        <f t="shared" si="27"/>
        <v>68903.932683466293</v>
      </c>
      <c r="AC17">
        <f t="shared" si="2"/>
        <v>60623.61419914764</v>
      </c>
      <c r="AE17">
        <f t="shared" si="3"/>
        <v>30472.15232290198</v>
      </c>
      <c r="AF17">
        <f t="shared" si="4"/>
        <v>-1523.607616145099</v>
      </c>
      <c r="AG17">
        <f t="shared" si="5"/>
        <v>-17.891073377993276</v>
      </c>
      <c r="AH17">
        <f t="shared" si="6"/>
        <v>-47322.099816392169</v>
      </c>
      <c r="AI17">
        <f t="shared" si="7"/>
        <v>-18391.446183013279</v>
      </c>
      <c r="AJ17">
        <f t="shared" si="8"/>
        <v>8280.3184843186536</v>
      </c>
      <c r="AK17">
        <f t="shared" si="32"/>
        <v>8373.236490281397</v>
      </c>
      <c r="AL17">
        <f t="shared" si="9"/>
        <v>-1737.891208413228</v>
      </c>
      <c r="AN17">
        <f t="shared" si="10"/>
        <v>9653.6926731254644</v>
      </c>
      <c r="AO17">
        <f t="shared" si="11"/>
        <v>-482.68463365627321</v>
      </c>
      <c r="AP17">
        <f t="shared" si="12"/>
        <v>-5.6679594586325379</v>
      </c>
      <c r="AQ17">
        <f t="shared" si="13"/>
        <v>-14991.819528647951</v>
      </c>
      <c r="AR17">
        <f t="shared" si="14"/>
        <v>-5826.479448637393</v>
      </c>
      <c r="AS17">
        <f t="shared" si="15"/>
        <v>2623.2360955722525</v>
      </c>
      <c r="AT17">
        <f t="shared" si="16"/>
        <v>2652.672869970686</v>
      </c>
      <c r="AU17">
        <f t="shared" si="17"/>
        <v>-550.57048309445418</v>
      </c>
      <c r="AW17">
        <v>14</v>
      </c>
      <c r="AX17">
        <f>(R17*SUMPRODUCT(K18:$K$23, X18:$X$23)-$AZ$3*SUMPRODUCT(K17:$K$22, W18:$W$23))/Z17</f>
        <v>84712.097645461938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0.2918317270554846</v>
      </c>
      <c r="L18" s="2">
        <v>15</v>
      </c>
      <c r="M18" s="8">
        <v>3.5933631000000001E-2</v>
      </c>
      <c r="O18">
        <f t="shared" si="29"/>
        <v>42580.106401530837</v>
      </c>
      <c r="P18">
        <f t="shared" si="30"/>
        <v>2129.0053200765419</v>
      </c>
      <c r="Q18" s="5">
        <f t="shared" si="31"/>
        <v>25</v>
      </c>
      <c r="R18">
        <f t="shared" si="0"/>
        <v>2000000</v>
      </c>
      <c r="S18">
        <f t="shared" si="1"/>
        <v>75485.184612477547</v>
      </c>
      <c r="U18">
        <f t="shared" si="21"/>
        <v>3.5933631000000001E-2</v>
      </c>
      <c r="V18">
        <f t="shared" si="22"/>
        <v>0.01</v>
      </c>
      <c r="W18">
        <f t="shared" si="23"/>
        <v>0.71564293511973109</v>
      </c>
      <c r="X18">
        <f t="shared" si="24"/>
        <v>2.5715649158349358E-2</v>
      </c>
      <c r="Y18">
        <f t="shared" si="25"/>
        <v>7.1564293511973114E-3</v>
      </c>
      <c r="Z18">
        <f t="shared" si="26"/>
        <v>0.68277085661018444</v>
      </c>
      <c r="AB18">
        <f t="shared" si="27"/>
        <v>60623.61419914764</v>
      </c>
      <c r="AC18">
        <f t="shared" si="2"/>
        <v>51539.08415923921</v>
      </c>
      <c r="AE18">
        <f t="shared" si="3"/>
        <v>29072.455722326009</v>
      </c>
      <c r="AF18">
        <f t="shared" si="4"/>
        <v>-1453.6227861163004</v>
      </c>
      <c r="AG18">
        <f t="shared" si="5"/>
        <v>-17.069271415254612</v>
      </c>
      <c r="AH18">
        <f t="shared" si="6"/>
        <v>-51431.298316698718</v>
      </c>
      <c r="AI18">
        <f t="shared" si="7"/>
        <v>-23829.534651904261</v>
      </c>
      <c r="AJ18">
        <f t="shared" si="8"/>
        <v>9084.5300399084299</v>
      </c>
      <c r="AK18">
        <f t="shared" si="32"/>
        <v>7550.9062013725288</v>
      </c>
      <c r="AL18">
        <f t="shared" si="9"/>
        <v>-7194.0984106233027</v>
      </c>
      <c r="AN18">
        <f t="shared" si="10"/>
        <v>8484.264963190506</v>
      </c>
      <c r="AO18">
        <f t="shared" si="11"/>
        <v>-424.21324815952528</v>
      </c>
      <c r="AP18">
        <f t="shared" si="12"/>
        <v>-4.9813549566925692</v>
      </c>
      <c r="AQ18">
        <f t="shared" si="13"/>
        <v>-15009.284612468025</v>
      </c>
      <c r="AR18">
        <f t="shared" si="14"/>
        <v>-6954.2142523937364</v>
      </c>
      <c r="AS18">
        <f t="shared" si="15"/>
        <v>2651.1540910339077</v>
      </c>
      <c r="AT18">
        <f t="shared" si="16"/>
        <v>2203.593997580514</v>
      </c>
      <c r="AU18">
        <f t="shared" si="17"/>
        <v>-2099.4661637793151</v>
      </c>
      <c r="AW18">
        <v>15</v>
      </c>
      <c r="AX18">
        <f>(R18*SUMPRODUCT(K19:$K$23, X19:$X$23)-$AZ$3*SUMPRODUCT(K18:$K$22, W19:$W$23))/Z18</f>
        <v>75485.184612477547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0.26882810602308888</v>
      </c>
      <c r="L19" s="2">
        <v>16</v>
      </c>
      <c r="M19" s="8">
        <v>4.1016489000000003E-2</v>
      </c>
      <c r="O19">
        <f t="shared" si="29"/>
        <v>42580.106401530837</v>
      </c>
      <c r="P19">
        <f t="shared" si="30"/>
        <v>2129.0053200765419</v>
      </c>
      <c r="Q19" s="5">
        <f t="shared" si="31"/>
        <v>25</v>
      </c>
      <c r="R19">
        <f t="shared" si="0"/>
        <v>2000000</v>
      </c>
      <c r="S19">
        <f t="shared" si="1"/>
        <v>64341.217157665102</v>
      </c>
      <c r="U19">
        <f t="shared" si="21"/>
        <v>4.1016489000000003E-2</v>
      </c>
      <c r="V19">
        <f t="shared" si="22"/>
        <v>0.01</v>
      </c>
      <c r="W19">
        <f t="shared" si="23"/>
        <v>0.68277085661018444</v>
      </c>
      <c r="X19">
        <f t="shared" si="24"/>
        <v>2.8004863329672211E-2</v>
      </c>
      <c r="Y19">
        <f t="shared" si="25"/>
        <v>6.8277085661018443E-3</v>
      </c>
      <c r="Z19">
        <f t="shared" si="26"/>
        <v>0.6479382847144104</v>
      </c>
      <c r="AB19">
        <f t="shared" si="27"/>
        <v>51539.08415923921</v>
      </c>
      <c r="AC19">
        <f t="shared" si="2"/>
        <v>41689.137881574919</v>
      </c>
      <c r="AE19">
        <f t="shared" si="3"/>
        <v>27589.281104764977</v>
      </c>
      <c r="AF19">
        <f t="shared" si="4"/>
        <v>-1379.4640552382489</v>
      </c>
      <c r="AG19">
        <f t="shared" si="5"/>
        <v>-16.198457117860261</v>
      </c>
      <c r="AH19">
        <f t="shared" si="6"/>
        <v>-56009.726659344422</v>
      </c>
      <c r="AI19">
        <f t="shared" si="7"/>
        <v>-29816.108066935554</v>
      </c>
      <c r="AJ19">
        <f t="shared" si="8"/>
        <v>9849.9462776642904</v>
      </c>
      <c r="AK19">
        <f t="shared" si="32"/>
        <v>6652.9734764341019</v>
      </c>
      <c r="AL19">
        <f t="shared" si="9"/>
        <v>-13313.188312837163</v>
      </c>
      <c r="AN19">
        <f t="shared" si="10"/>
        <v>7416.7741859325615</v>
      </c>
      <c r="AO19">
        <f t="shared" si="11"/>
        <v>-370.83870929662811</v>
      </c>
      <c r="AP19">
        <f t="shared" si="12"/>
        <v>-4.3546005474905973</v>
      </c>
      <c r="AQ19">
        <f t="shared" si="13"/>
        <v>-15056.988736702469</v>
      </c>
      <c r="AR19">
        <f t="shared" si="14"/>
        <v>-8015.4078606140265</v>
      </c>
      <c r="AS19">
        <f t="shared" si="15"/>
        <v>2647.9424022536655</v>
      </c>
      <c r="AT19">
        <f t="shared" si="16"/>
        <v>1788.506259091625</v>
      </c>
      <c r="AU19">
        <f t="shared" si="17"/>
        <v>-3578.9591992687365</v>
      </c>
      <c r="AW19">
        <v>16</v>
      </c>
      <c r="AX19">
        <f>(R19*SUMPRODUCT(K20:$K$23, X20:$X$23)-$AZ$3*SUMPRODUCT(K19:$K$22, W20:$W$23))/Z19</f>
        <v>64341.217157665102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0.24763774424780427</v>
      </c>
      <c r="L20" s="2">
        <v>17</v>
      </c>
      <c r="M20" s="8">
        <v>4.6435859000000003E-2</v>
      </c>
      <c r="O20">
        <f t="shared" si="29"/>
        <v>42580.106401530837</v>
      </c>
      <c r="P20">
        <f t="shared" si="30"/>
        <v>2129.0053200765419</v>
      </c>
      <c r="Q20" s="5">
        <f t="shared" si="31"/>
        <v>25</v>
      </c>
      <c r="R20">
        <f t="shared" si="0"/>
        <v>2000000</v>
      </c>
      <c r="S20">
        <f t="shared" si="1"/>
        <v>51260.816436171524</v>
      </c>
      <c r="U20">
        <f t="shared" si="21"/>
        <v>4.6435859000000003E-2</v>
      </c>
      <c r="V20">
        <f t="shared" si="22"/>
        <v>0.01</v>
      </c>
      <c r="W20">
        <f t="shared" si="23"/>
        <v>0.6479382847144104</v>
      </c>
      <c r="X20">
        <f t="shared" si="24"/>
        <v>3.0087570829700219E-2</v>
      </c>
      <c r="Y20">
        <f t="shared" si="25"/>
        <v>6.4793828471441037E-3</v>
      </c>
      <c r="Z20">
        <f t="shared" si="26"/>
        <v>0.61137133103756602</v>
      </c>
      <c r="AB20">
        <f t="shared" si="27"/>
        <v>41689.137881574919</v>
      </c>
      <c r="AC20">
        <f t="shared" si="2"/>
        <v>31339.393574654525</v>
      </c>
      <c r="AE20">
        <f t="shared" si="3"/>
        <v>26032.256326425093</v>
      </c>
      <c r="AF20">
        <f t="shared" si="4"/>
        <v>-1301.6128163212547</v>
      </c>
      <c r="AG20">
        <f t="shared" si="5"/>
        <v>-15.284283275939151</v>
      </c>
      <c r="AH20">
        <f t="shared" si="6"/>
        <v>-60175.14165940044</v>
      </c>
      <c r="AI20">
        <f t="shared" si="7"/>
        <v>-35459.782432572538</v>
      </c>
      <c r="AJ20">
        <f t="shared" si="8"/>
        <v>10349.744306920395</v>
      </c>
      <c r="AK20">
        <f t="shared" si="32"/>
        <v>5683.5406936859517</v>
      </c>
      <c r="AL20">
        <f t="shared" si="9"/>
        <v>-19426.497431966192</v>
      </c>
      <c r="AN20">
        <f t="shared" si="10"/>
        <v>6446.5692343565415</v>
      </c>
      <c r="AO20">
        <f t="shared" si="11"/>
        <v>-322.32846171782711</v>
      </c>
      <c r="AP20">
        <f t="shared" si="12"/>
        <v>-3.7849654328980114</v>
      </c>
      <c r="AQ20">
        <f t="shared" si="13"/>
        <v>-14901.636340325998</v>
      </c>
      <c r="AR20">
        <f t="shared" si="14"/>
        <v>-8781.1805331201813</v>
      </c>
      <c r="AS20">
        <f t="shared" si="15"/>
        <v>2562.9873337073209</v>
      </c>
      <c r="AT20">
        <f t="shared" si="16"/>
        <v>1407.4591967249899</v>
      </c>
      <c r="AU20">
        <f t="shared" si="17"/>
        <v>-4810.7340026878701</v>
      </c>
      <c r="AW20">
        <v>17</v>
      </c>
      <c r="AX20">
        <f>(R20*SUMPRODUCT(K21:$K$23, X21:$X$23)-$AZ$3*SUMPRODUCT(K20:$K$22, W21:$W$23))/Z20</f>
        <v>51260.816436171524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0.22811771166097466</v>
      </c>
      <c r="L21" s="2">
        <v>18</v>
      </c>
      <c r="M21" s="8">
        <v>5.1834316999999998E-2</v>
      </c>
      <c r="O21">
        <f t="shared" si="29"/>
        <v>42580.106401530837</v>
      </c>
      <c r="P21">
        <f t="shared" si="30"/>
        <v>2129.0053200765419</v>
      </c>
      <c r="Q21" s="5">
        <f t="shared" si="31"/>
        <v>25</v>
      </c>
      <c r="R21">
        <f t="shared" si="0"/>
        <v>2000000</v>
      </c>
      <c r="S21">
        <f t="shared" si="1"/>
        <v>36330.041451323399</v>
      </c>
      <c r="U21">
        <f t="shared" si="21"/>
        <v>5.1834316999999998E-2</v>
      </c>
      <c r="V21">
        <f t="shared" si="22"/>
        <v>0.01</v>
      </c>
      <c r="W21">
        <f t="shared" si="23"/>
        <v>0.61137133103756602</v>
      </c>
      <c r="X21">
        <f t="shared" si="24"/>
        <v>3.1690015377713134E-2</v>
      </c>
      <c r="Y21">
        <f t="shared" si="25"/>
        <v>6.1137133103756607E-3</v>
      </c>
      <c r="Z21">
        <f t="shared" si="26"/>
        <v>0.57356760234947723</v>
      </c>
      <c r="AB21">
        <f t="shared" si="27"/>
        <v>31339.393574654525</v>
      </c>
      <c r="AC21">
        <f t="shared" si="2"/>
        <v>20837.734768492683</v>
      </c>
      <c r="AE21">
        <f t="shared" si="3"/>
        <v>24422.56953651167</v>
      </c>
      <c r="AF21">
        <f t="shared" si="4"/>
        <v>-1221.1284768255834</v>
      </c>
      <c r="AG21">
        <f t="shared" si="5"/>
        <v>-14.33919005873693</v>
      </c>
      <c r="AH21">
        <f t="shared" si="6"/>
        <v>-63380.030755426269</v>
      </c>
      <c r="AI21">
        <f t="shared" si="7"/>
        <v>-40192.928885798916</v>
      </c>
      <c r="AJ21">
        <f t="shared" si="8"/>
        <v>10501.658806161842</v>
      </c>
      <c r="AK21">
        <f t="shared" si="32"/>
        <v>4667.0592196605267</v>
      </c>
      <c r="AL21">
        <f t="shared" si="9"/>
        <v>-25024.210859976549</v>
      </c>
      <c r="AN21">
        <f t="shared" si="10"/>
        <v>5571.2206755500729</v>
      </c>
      <c r="AO21">
        <f t="shared" si="11"/>
        <v>-278.56103377750361</v>
      </c>
      <c r="AP21">
        <f t="shared" si="12"/>
        <v>-3.2710232232708654</v>
      </c>
      <c r="AQ21">
        <f t="shared" si="13"/>
        <v>-14458.107580930036</v>
      </c>
      <c r="AR21">
        <f t="shared" si="14"/>
        <v>-9168.7189623807371</v>
      </c>
      <c r="AS21">
        <f t="shared" si="15"/>
        <v>2395.6143755059625</v>
      </c>
      <c r="AT21">
        <f t="shared" si="16"/>
        <v>1064.6388693752135</v>
      </c>
      <c r="AU21">
        <f t="shared" si="17"/>
        <v>-5708.4657174995609</v>
      </c>
      <c r="AW21">
        <v>18</v>
      </c>
      <c r="AX21">
        <f>(R21*SUMPRODUCT(K22:$K$23, X22:$X$23)-$AZ$3*SUMPRODUCT(K21:$K$22, W22:$W$23))/Z21</f>
        <v>36330.041451323399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0.21013634464933137</v>
      </c>
      <c r="L22" s="2">
        <v>19</v>
      </c>
      <c r="M22" s="8">
        <v>5.7772715000000002E-2</v>
      </c>
      <c r="O22">
        <f t="shared" si="29"/>
        <v>42580.106401530837</v>
      </c>
      <c r="P22">
        <f t="shared" si="30"/>
        <v>2129.0053200765419</v>
      </c>
      <c r="Q22" s="5">
        <f t="shared" si="31"/>
        <v>25</v>
      </c>
      <c r="R22">
        <f t="shared" si="0"/>
        <v>2000000</v>
      </c>
      <c r="S22">
        <f t="shared" si="1"/>
        <v>19320.470786492195</v>
      </c>
      <c r="U22">
        <f t="shared" si="21"/>
        <v>5.7772715000000002E-2</v>
      </c>
      <c r="V22">
        <f t="shared" si="22"/>
        <v>0.01</v>
      </c>
      <c r="W22">
        <f t="shared" si="23"/>
        <v>0.57356760234947723</v>
      </c>
      <c r="X22">
        <f t="shared" si="24"/>
        <v>3.3136557623769679E-2</v>
      </c>
      <c r="Y22">
        <f t="shared" si="25"/>
        <v>5.7356760234947724E-3</v>
      </c>
      <c r="Z22">
        <f t="shared" si="26"/>
        <v>0.53469536870221279</v>
      </c>
      <c r="AB22">
        <f t="shared" si="27"/>
        <v>20837.734768492683</v>
      </c>
      <c r="AC22">
        <f t="shared" si="2"/>
        <v>10330.566250683774</v>
      </c>
      <c r="AE22">
        <f t="shared" si="3"/>
        <v>22767.385691745982</v>
      </c>
      <c r="AF22">
        <f t="shared" si="4"/>
        <v>-1138.369284587299</v>
      </c>
      <c r="AG22">
        <f t="shared" si="5"/>
        <v>-13.367384217555319</v>
      </c>
      <c r="AH22">
        <f t="shared" si="6"/>
        <v>-66273.115247539361</v>
      </c>
      <c r="AI22">
        <f t="shared" si="7"/>
        <v>-44657.466224598233</v>
      </c>
      <c r="AJ22">
        <f t="shared" si="8"/>
        <v>10507.168517808908</v>
      </c>
      <c r="AK22">
        <f t="shared" si="32"/>
        <v>3633.8798981004875</v>
      </c>
      <c r="AL22">
        <f t="shared" si="9"/>
        <v>-30516.417808688835</v>
      </c>
      <c r="AN22">
        <f t="shared" si="10"/>
        <v>4784.2552064849897</v>
      </c>
      <c r="AO22">
        <f t="shared" si="11"/>
        <v>-239.21276032424944</v>
      </c>
      <c r="AP22">
        <f t="shared" si="12"/>
        <v>-2.808973257000237</v>
      </c>
      <c r="AQ22">
        <f t="shared" si="13"/>
        <v>-13926.390186641789</v>
      </c>
      <c r="AR22">
        <f t="shared" si="14"/>
        <v>-9384.1567137380498</v>
      </c>
      <c r="AS22">
        <f t="shared" si="15"/>
        <v>2207.9379849468969</v>
      </c>
      <c r="AT22">
        <f t="shared" si="16"/>
        <v>763.6102386815212</v>
      </c>
      <c r="AU22">
        <f t="shared" si="17"/>
        <v>-6412.608490109631</v>
      </c>
      <c r="AW22">
        <v>19</v>
      </c>
      <c r="AX22">
        <f>(R22*SUMPRODUCT(K23:$K$23, X23:$X$23)-$AZ$3*SUMPRODUCT(K22:$K$22, W23:$W$23))/Z22</f>
        <v>19320.470786492195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0.19357235797722061</v>
      </c>
      <c r="L23" s="2">
        <v>20</v>
      </c>
      <c r="M23" s="8">
        <v>6.4089452000000005E-2</v>
      </c>
      <c r="O23">
        <f t="shared" si="29"/>
        <v>42580.106401530837</v>
      </c>
      <c r="P23">
        <f t="shared" si="30"/>
        <v>2129.0053200765419</v>
      </c>
      <c r="Q23" s="5">
        <f t="shared" si="31"/>
        <v>25</v>
      </c>
      <c r="R23">
        <f t="shared" si="0"/>
        <v>2000000</v>
      </c>
      <c r="S23">
        <f t="shared" si="1"/>
        <v>20866.455002834889</v>
      </c>
      <c r="U23">
        <f t="shared" si="21"/>
        <v>6.4089452000000005E-2</v>
      </c>
      <c r="V23">
        <f t="shared" si="22"/>
        <v>0.01</v>
      </c>
      <c r="W23">
        <f t="shared" si="23"/>
        <v>0.53469536870221279</v>
      </c>
      <c r="X23">
        <f t="shared" si="24"/>
        <v>3.4268333167062771E-2</v>
      </c>
      <c r="Y23">
        <f t="shared" si="25"/>
        <v>5.3469536870221282E-3</v>
      </c>
      <c r="Z23">
        <f t="shared" si="26"/>
        <v>0.49508008184812785</v>
      </c>
      <c r="AB23">
        <f t="shared" si="27"/>
        <v>10330.566250683774</v>
      </c>
      <c r="AC23">
        <f t="shared" si="2"/>
        <v>10330.566250683774</v>
      </c>
      <c r="AE23">
        <f t="shared" si="3"/>
        <v>21080.562562371881</v>
      </c>
      <c r="AF23">
        <f t="shared" si="4"/>
        <v>-1054.0281281185939</v>
      </c>
      <c r="AG23">
        <f t="shared" si="5"/>
        <v>-12.377002046203197</v>
      </c>
      <c r="AH23">
        <f t="shared" si="6"/>
        <v>-68536.666334125548</v>
      </c>
      <c r="AI23">
        <f t="shared" si="7"/>
        <v>-48522.508901918467</v>
      </c>
      <c r="AJ23">
        <f t="shared" si="8"/>
        <v>0</v>
      </c>
      <c r="AK23">
        <f t="shared" si="32"/>
        <v>2597.6571056100647</v>
      </c>
      <c r="AL23">
        <f t="shared" si="9"/>
        <v>-45924.851796308401</v>
      </c>
      <c r="AN23">
        <f t="shared" si="10"/>
        <v>4080.6142026846446</v>
      </c>
      <c r="AO23">
        <f t="shared" si="11"/>
        <v>-204.03071013423221</v>
      </c>
      <c r="AP23">
        <f t="shared" si="12"/>
        <v>-2.395845470772437</v>
      </c>
      <c r="AQ23">
        <f t="shared" si="13"/>
        <v>-13266.804110194675</v>
      </c>
      <c r="AR23">
        <f t="shared" si="14"/>
        <v>-9392.616463115035</v>
      </c>
      <c r="AS23">
        <f t="shared" si="15"/>
        <v>0</v>
      </c>
      <c r="AT23">
        <f t="shared" si="16"/>
        <v>502.83461114922221</v>
      </c>
      <c r="AU23">
        <f t="shared" si="17"/>
        <v>-8889.7818519658122</v>
      </c>
      <c r="AW23">
        <v>20</v>
      </c>
      <c r="AX23">
        <f>(R23*SUMPRODUCT(K$23:$K24, X$23:$X24)-$AZ$3*SUMPRODUCT(K$22:$K23, W$23:$W24))/Z23</f>
        <v>20866.455002834889</v>
      </c>
    </row>
    <row r="25" spans="5:50" x14ac:dyDescent="0.25">
      <c r="AN25" s="6">
        <f t="shared" ref="AN25:AU25" si="33">SUM(AN3:AN23)</f>
        <v>346137.80124936474</v>
      </c>
      <c r="AO25" s="6">
        <f t="shared" si="33"/>
        <v>-49241.969863616374</v>
      </c>
      <c r="AP25" s="6">
        <f t="shared" si="33"/>
        <v>-1700.6600038042711</v>
      </c>
      <c r="AQ25" s="6">
        <f t="shared" si="33"/>
        <v>-233704.84982443933</v>
      </c>
      <c r="AR25" s="6">
        <f t="shared" si="33"/>
        <v>61490.321557504809</v>
      </c>
      <c r="AS25" s="6">
        <f t="shared" si="33"/>
        <v>-47404.728110360178</v>
      </c>
      <c r="AT25" s="6">
        <f t="shared" si="33"/>
        <v>70081.676392698093</v>
      </c>
      <c r="AU25" s="7">
        <f t="shared" si="33"/>
        <v>84167.269839842746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25" priority="1" operator="lessThan">
      <formula>0</formula>
    </cfRule>
  </conditionalFormatting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529A0A-9234-415E-81C1-D6CBD7B2968C}">
  <sheetPr codeName="Sheet72"/>
  <dimension ref="A1:AZ29"/>
  <sheetViews>
    <sheetView workbookViewId="0">
      <selection activeCell="B1" sqref="B1"/>
    </sheetView>
  </sheetViews>
  <sheetFormatPr defaultRowHeight="15" x14ac:dyDescent="0.25"/>
  <cols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44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f>'T.55.04.F'!C3*(1+C12)</f>
        <v>146786.08023454124</v>
      </c>
      <c r="K3">
        <v>1</v>
      </c>
      <c r="L3" s="2">
        <v>0</v>
      </c>
      <c r="O3">
        <f>$C$3</f>
        <v>146786.08023454124</v>
      </c>
      <c r="P3">
        <f>O3*B5</f>
        <v>117428.86418763299</v>
      </c>
      <c r="Q3" s="5">
        <f>B8</f>
        <v>1522.432587</v>
      </c>
      <c r="R3">
        <f t="shared" ref="R3:R23" si="0">$C$6</f>
        <v>2000000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146786.08023454124</v>
      </c>
      <c r="AF3">
        <f t="shared" ref="AF3:AF23" si="4">-$Z3*P3</f>
        <v>-117428.86418763299</v>
      </c>
      <c r="AG3">
        <f t="shared" ref="AG3:AG23" si="5">-$Z3*Q3</f>
        <v>-1522.432587</v>
      </c>
      <c r="AH3">
        <f t="shared" ref="AH3:AH23" si="6">-X3*R3</f>
        <v>0</v>
      </c>
      <c r="AI3">
        <f t="shared" ref="AI3:AI23" si="7">SUM(AE3:AH3)</f>
        <v>27834.783459908245</v>
      </c>
      <c r="AJ3">
        <f t="shared" ref="AJ3:AJ23" si="8">AB3-AC3</f>
        <v>0</v>
      </c>
      <c r="AL3">
        <f t="shared" ref="AL3:AL23" si="9">SUM(AI3:AK3)</f>
        <v>27834.783459908245</v>
      </c>
      <c r="AN3">
        <f t="shared" ref="AN3:AN23" si="10">AE3*$K3</f>
        <v>146786.08023454124</v>
      </c>
      <c r="AO3">
        <f t="shared" ref="AO3:AO23" si="11">AF3*$K3</f>
        <v>-117428.86418763299</v>
      </c>
      <c r="AP3">
        <f t="shared" ref="AP3:AP23" si="12">AG3*$K3</f>
        <v>-1522.432587</v>
      </c>
      <c r="AQ3">
        <f t="shared" ref="AQ3:AQ23" si="13">AH3*$K3</f>
        <v>0</v>
      </c>
      <c r="AR3">
        <f t="shared" ref="AR3:AR23" si="14">AI3*$K3</f>
        <v>27834.783459908245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27834.783459908245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85961.536553508093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23" si="18">F4+$C$9</f>
        <v>8.5570000000000007E-2</v>
      </c>
      <c r="I4" s="1">
        <f t="shared" ref="I4:I23" si="19">1+H4</f>
        <v>1.0855699999999999</v>
      </c>
      <c r="J4">
        <f t="shared" ref="J4:J23" si="20">1/I4</f>
        <v>0.92117505089492158</v>
      </c>
      <c r="K4">
        <f>J4</f>
        <v>0.92117505089492158</v>
      </c>
      <c r="L4" s="2">
        <v>1</v>
      </c>
      <c r="M4" s="8" cm="1">
        <f t="array" ref="M4:M23">Mortalities!B31:B50</f>
        <v>2.0768709E-2</v>
      </c>
      <c r="R4">
        <f t="shared" si="0"/>
        <v>2000000</v>
      </c>
      <c r="S4">
        <f t="shared" si="1"/>
        <v>49212.50877497156</v>
      </c>
      <c r="U4">
        <f t="shared" ref="U4:U23" si="21">M4</f>
        <v>2.0768709E-2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2.0768709E-2</v>
      </c>
      <c r="Y4">
        <f t="shared" ref="Y4:Y23" si="25">V4*W4</f>
        <v>0.01</v>
      </c>
      <c r="Z4">
        <f t="shared" ref="Z4:Z23" si="26">MAX(0, W4-X4-Y4)</f>
        <v>0.96923129099999994</v>
      </c>
      <c r="AB4">
        <f t="shared" ref="AB4:AB23" si="27">AC3</f>
        <v>0</v>
      </c>
      <c r="AC4">
        <f t="shared" si="2"/>
        <v>47698.303413314512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-41537.417999999998</v>
      </c>
      <c r="AI4">
        <f t="shared" si="7"/>
        <v>-41537.417999999998</v>
      </c>
      <c r="AJ4">
        <f t="shared" si="8"/>
        <v>-47698.303413314512</v>
      </c>
      <c r="AK4">
        <f>H4*SUM(AB4, AE4:AF4)</f>
        <v>0</v>
      </c>
      <c r="AL4">
        <f t="shared" si="9"/>
        <v>-89235.721413314517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-38263.233140193632</v>
      </c>
      <c r="AR4">
        <f t="shared" si="14"/>
        <v>-38263.233140193632</v>
      </c>
      <c r="AS4">
        <f t="shared" si="15"/>
        <v>-43938.487074361408</v>
      </c>
      <c r="AT4">
        <f t="shared" si="16"/>
        <v>0</v>
      </c>
      <c r="AU4">
        <f t="shared" si="17"/>
        <v>-82201.72021455504</v>
      </c>
      <c r="AW4">
        <v>1</v>
      </c>
      <c r="AX4">
        <f>(R4*SUMPRODUCT(K5:$K$23, X5:$X$23)-$AZ$3*SUMPRODUCT(K4:$K$22, W5:$W$23))/Z4</f>
        <v>49212.50877497156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8.5570000000000007E-2</v>
      </c>
      <c r="I5" s="1">
        <f t="shared" si="19"/>
        <v>1.0855699999999999</v>
      </c>
      <c r="J5">
        <f t="shared" si="20"/>
        <v>0.92117505089492158</v>
      </c>
      <c r="K5">
        <f t="shared" ref="K5:K23" si="28">K4*J5</f>
        <v>0.84856347439126134</v>
      </c>
      <c r="L5" s="2">
        <v>2</v>
      </c>
      <c r="M5" s="8">
        <v>2.4225090000000001E-2</v>
      </c>
      <c r="O5">
        <f t="shared" ref="O5:O23" si="29">$C$3</f>
        <v>146786.08023454124</v>
      </c>
      <c r="P5">
        <f t="shared" ref="P5:P23" si="30">O5*$C$5</f>
        <v>7339.3040117270621</v>
      </c>
      <c r="Q5" s="5">
        <f t="shared" ref="Q5:Q23" si="31">$C$8</f>
        <v>25</v>
      </c>
      <c r="R5">
        <f t="shared" si="0"/>
        <v>2000000</v>
      </c>
      <c r="S5">
        <f t="shared" si="1"/>
        <v>90378.283392113633</v>
      </c>
      <c r="U5">
        <f t="shared" si="21"/>
        <v>2.4225090000000001E-2</v>
      </c>
      <c r="V5">
        <f t="shared" si="22"/>
        <v>0.01</v>
      </c>
      <c r="W5">
        <f t="shared" si="23"/>
        <v>0.96923129099999994</v>
      </c>
      <c r="X5">
        <f t="shared" si="24"/>
        <v>2.3479715255291189E-2</v>
      </c>
      <c r="Y5">
        <f t="shared" si="25"/>
        <v>9.6923129099999988E-3</v>
      </c>
      <c r="Z5">
        <f t="shared" si="26"/>
        <v>0.93605926283470886</v>
      </c>
      <c r="AB5">
        <f t="shared" si="27"/>
        <v>47698.303413314512</v>
      </c>
      <c r="AC5">
        <f t="shared" si="2"/>
        <v>84599.429328288301</v>
      </c>
      <c r="AE5">
        <f t="shared" si="3"/>
        <v>137400.47005874111</v>
      </c>
      <c r="AF5">
        <f t="shared" si="4"/>
        <v>-6870.0235029370551</v>
      </c>
      <c r="AG5">
        <f t="shared" si="5"/>
        <v>-23.401481570867723</v>
      </c>
      <c r="AH5">
        <f t="shared" si="6"/>
        <v>-46959.430510582381</v>
      </c>
      <c r="AI5">
        <f t="shared" si="7"/>
        <v>83547.614563650801</v>
      </c>
      <c r="AJ5">
        <f t="shared" si="8"/>
        <v>-36901.125914973789</v>
      </c>
      <c r="AK5">
        <f>H5*SUM(AB5, AE5:AF5)</f>
        <v>15251.034134857477</v>
      </c>
      <c r="AL5">
        <f t="shared" si="9"/>
        <v>61897.522783534485</v>
      </c>
      <c r="AN5">
        <f t="shared" si="10"/>
        <v>116593.02025603782</v>
      </c>
      <c r="AO5">
        <f t="shared" si="11"/>
        <v>-5829.6510128018917</v>
      </c>
      <c r="AP5">
        <f t="shared" si="12"/>
        <v>-19.857642507678587</v>
      </c>
      <c r="AQ5">
        <f t="shared" si="13"/>
        <v>-39848.057509494785</v>
      </c>
      <c r="AR5">
        <f t="shared" si="14"/>
        <v>70895.454091233463</v>
      </c>
      <c r="AS5">
        <f t="shared" si="15"/>
        <v>-31312.947615359572</v>
      </c>
      <c r="AT5">
        <f t="shared" si="16"/>
        <v>12941.470513534385</v>
      </c>
      <c r="AU5">
        <f t="shared" si="17"/>
        <v>52523.976989408278</v>
      </c>
      <c r="AW5">
        <v>2</v>
      </c>
      <c r="AX5">
        <f>(R5*SUMPRODUCT(K6:$K$23, X6:$X$23)-$AZ$3*SUMPRODUCT(K5:$K$22, W6:$W$23))/Z5</f>
        <v>90378.283392113633</v>
      </c>
    </row>
    <row r="6" spans="1:52" x14ac:dyDescent="0.25">
      <c r="A6" t="s">
        <v>16</v>
      </c>
      <c r="C6" s="2">
        <f>'T.26.04.F'!C6</f>
        <v>2000000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8.5570000000000007E-2</v>
      </c>
      <c r="I6" s="1">
        <f t="shared" si="19"/>
        <v>1.0855699999999999</v>
      </c>
      <c r="J6">
        <f t="shared" si="20"/>
        <v>0.92117505089492158</v>
      </c>
      <c r="K6">
        <f t="shared" si="28"/>
        <v>0.7816755017099416</v>
      </c>
      <c r="L6" s="2">
        <v>3</v>
      </c>
      <c r="M6" s="8">
        <v>2.7828815E-2</v>
      </c>
      <c r="O6">
        <f t="shared" si="29"/>
        <v>146786.08023454124</v>
      </c>
      <c r="P6">
        <f t="shared" si="30"/>
        <v>7339.3040117270621</v>
      </c>
      <c r="Q6" s="5">
        <f t="shared" si="31"/>
        <v>25</v>
      </c>
      <c r="R6">
        <f t="shared" si="0"/>
        <v>2000000</v>
      </c>
      <c r="S6">
        <f t="shared" si="1"/>
        <v>124526.59103456052</v>
      </c>
      <c r="U6">
        <f t="shared" si="21"/>
        <v>2.7828815E-2</v>
      </c>
      <c r="V6">
        <f t="shared" si="22"/>
        <v>0.01</v>
      </c>
      <c r="W6">
        <f t="shared" si="23"/>
        <v>0.93605926283470886</v>
      </c>
      <c r="X6">
        <f t="shared" si="24"/>
        <v>2.6049420054463489E-2</v>
      </c>
      <c r="Y6">
        <f t="shared" si="25"/>
        <v>9.3605926283470888E-3</v>
      </c>
      <c r="Z6">
        <f t="shared" si="26"/>
        <v>0.90064925015189823</v>
      </c>
      <c r="AB6">
        <f t="shared" si="27"/>
        <v>84599.429328288301</v>
      </c>
      <c r="AC6">
        <f t="shared" si="2"/>
        <v>112154.78083924903</v>
      </c>
      <c r="AE6">
        <f t="shared" si="3"/>
        <v>132202.77309597592</v>
      </c>
      <c r="AF6">
        <f t="shared" si="4"/>
        <v>-6610.1386547987968</v>
      </c>
      <c r="AG6">
        <f t="shared" si="5"/>
        <v>-22.516231253797457</v>
      </c>
      <c r="AH6">
        <f t="shared" si="6"/>
        <v>-52098.840108926976</v>
      </c>
      <c r="AI6">
        <f t="shared" si="7"/>
        <v>73471.278100996351</v>
      </c>
      <c r="AJ6">
        <f t="shared" si="8"/>
        <v>-27555.351510960725</v>
      </c>
      <c r="AK6">
        <f>H6*SUM(AB6, AE6:AF6)</f>
        <v>17986.134896753159</v>
      </c>
      <c r="AL6">
        <f t="shared" si="9"/>
        <v>63902.061486788785</v>
      </c>
      <c r="AN6">
        <f t="shared" si="10"/>
        <v>103339.66898724255</v>
      </c>
      <c r="AO6">
        <f t="shared" si="11"/>
        <v>-5166.9834493621283</v>
      </c>
      <c r="AP6">
        <f t="shared" si="12"/>
        <v>-17.600386361929196</v>
      </c>
      <c r="AQ6">
        <f t="shared" si="13"/>
        <v>-40724.386980651521</v>
      </c>
      <c r="AR6">
        <f t="shared" si="14"/>
        <v>57430.69817086697</v>
      </c>
      <c r="AS6">
        <f t="shared" si="15"/>
        <v>-21539.343217124024</v>
      </c>
      <c r="AT6">
        <f t="shared" si="16"/>
        <v>14059.321019242214</v>
      </c>
      <c r="AU6">
        <f t="shared" si="17"/>
        <v>49950.675972985162</v>
      </c>
      <c r="AW6">
        <v>3</v>
      </c>
      <c r="AX6">
        <f>(R6*SUMPRODUCT(K7:$K$23, X7:$X$23)-$AZ$3*SUMPRODUCT(K6:$K$22, W7:$W$23))/Z6</f>
        <v>124526.59103456052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8.5570000000000007E-2</v>
      </c>
      <c r="I7" s="1">
        <f t="shared" si="19"/>
        <v>1.0855699999999999</v>
      </c>
      <c r="J7">
        <f t="shared" si="20"/>
        <v>0.92117505089492158</v>
      </c>
      <c r="K7">
        <f t="shared" si="28"/>
        <v>0.72005997007096878</v>
      </c>
      <c r="L7" s="2">
        <v>4</v>
      </c>
      <c r="M7" s="8">
        <v>3.1684449000000003E-2</v>
      </c>
      <c r="O7">
        <f t="shared" si="29"/>
        <v>146786.08023454124</v>
      </c>
      <c r="P7">
        <f t="shared" si="30"/>
        <v>7339.3040117270621</v>
      </c>
      <c r="Q7" s="5">
        <f t="shared" si="31"/>
        <v>25</v>
      </c>
      <c r="R7">
        <f t="shared" si="0"/>
        <v>2000000</v>
      </c>
      <c r="S7">
        <f t="shared" si="1"/>
        <v>152445.8319579864</v>
      </c>
      <c r="U7">
        <f t="shared" si="21"/>
        <v>3.1684449000000003E-2</v>
      </c>
      <c r="V7">
        <f t="shared" si="22"/>
        <v>0.01</v>
      </c>
      <c r="W7">
        <f t="shared" si="23"/>
        <v>0.90064925015189823</v>
      </c>
      <c r="X7">
        <f t="shared" si="24"/>
        <v>2.8536575233326065E-2</v>
      </c>
      <c r="Y7">
        <f t="shared" si="25"/>
        <v>9.0064925015189822E-3</v>
      </c>
      <c r="Z7">
        <f t="shared" si="26"/>
        <v>0.86310618241705317</v>
      </c>
      <c r="AB7">
        <f t="shared" si="27"/>
        <v>112154.78083924903</v>
      </c>
      <c r="AC7">
        <f t="shared" si="2"/>
        <v>131576.94004664925</v>
      </c>
      <c r="AE7">
        <f t="shared" si="3"/>
        <v>126691.97334319816</v>
      </c>
      <c r="AF7">
        <f t="shared" si="4"/>
        <v>-6334.5986671599076</v>
      </c>
      <c r="AG7">
        <f t="shared" si="5"/>
        <v>-21.577654560426328</v>
      </c>
      <c r="AH7">
        <f t="shared" si="6"/>
        <v>-57073.150466652129</v>
      </c>
      <c r="AI7">
        <f t="shared" si="7"/>
        <v>63262.646554825689</v>
      </c>
      <c r="AJ7">
        <f t="shared" si="8"/>
        <v>-19422.159207400226</v>
      </c>
      <c r="AK7">
        <f>H7*SUM(AB7, AE7:AF7)</f>
        <v>19896.065147443132</v>
      </c>
      <c r="AL7">
        <f t="shared" si="9"/>
        <v>63736.552494868592</v>
      </c>
      <c r="AN7">
        <f t="shared" si="10"/>
        <v>91225.818533735233</v>
      </c>
      <c r="AO7">
        <f t="shared" si="11"/>
        <v>-4561.2909266867618</v>
      </c>
      <c r="AP7">
        <f t="shared" si="12"/>
        <v>-15.537205296982284</v>
      </c>
      <c r="AQ7">
        <f t="shared" si="13"/>
        <v>-41096.091016873426</v>
      </c>
      <c r="AR7">
        <f t="shared" si="14"/>
        <v>45552.899384878059</v>
      </c>
      <c r="AS7">
        <f t="shared" si="15"/>
        <v>-13985.119377594197</v>
      </c>
      <c r="AT7">
        <f t="shared" si="16"/>
        <v>14326.360074597947</v>
      </c>
      <c r="AU7">
        <f t="shared" si="17"/>
        <v>45894.140081881807</v>
      </c>
      <c r="AW7">
        <v>4</v>
      </c>
      <c r="AX7">
        <f>(R7*SUMPRODUCT(K8:$K$23, X8:$X$23)-$AZ$3*SUMPRODUCT(K7:$K$22, W8:$W$23))/Z7</f>
        <v>152445.8319579864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8.5570000000000007E-2</v>
      </c>
      <c r="I8" s="1">
        <f t="shared" si="19"/>
        <v>1.0855699999999999</v>
      </c>
      <c r="J8">
        <f t="shared" si="20"/>
        <v>0.92117505089492158</v>
      </c>
      <c r="K8">
        <f t="shared" si="28"/>
        <v>0.66330127957752039</v>
      </c>
      <c r="L8" s="2">
        <v>5</v>
      </c>
      <c r="M8" s="8">
        <v>3.5933631000000001E-2</v>
      </c>
      <c r="O8">
        <f t="shared" si="29"/>
        <v>146786.08023454124</v>
      </c>
      <c r="P8">
        <f t="shared" si="30"/>
        <v>7339.3040117270621</v>
      </c>
      <c r="Q8" s="5">
        <f t="shared" si="31"/>
        <v>25</v>
      </c>
      <c r="R8">
        <f t="shared" si="0"/>
        <v>2000000</v>
      </c>
      <c r="S8">
        <f t="shared" si="1"/>
        <v>174698.16772424866</v>
      </c>
      <c r="U8">
        <f t="shared" si="21"/>
        <v>3.5933631000000001E-2</v>
      </c>
      <c r="V8">
        <f t="shared" si="22"/>
        <v>0.01</v>
      </c>
      <c r="W8">
        <f t="shared" si="23"/>
        <v>0.86310618241705317</v>
      </c>
      <c r="X8">
        <f t="shared" si="24"/>
        <v>3.1014539072793078E-2</v>
      </c>
      <c r="Y8">
        <f t="shared" si="25"/>
        <v>8.6310618241705311E-3</v>
      </c>
      <c r="Z8">
        <f t="shared" si="26"/>
        <v>0.82346058152008961</v>
      </c>
      <c r="AB8">
        <f t="shared" si="27"/>
        <v>131576.94004664925</v>
      </c>
      <c r="AC8">
        <f t="shared" si="2"/>
        <v>143857.05478470394</v>
      </c>
      <c r="AE8">
        <f t="shared" si="3"/>
        <v>120872.55098898985</v>
      </c>
      <c r="AF8">
        <f t="shared" si="4"/>
        <v>-6043.627549449493</v>
      </c>
      <c r="AG8">
        <f t="shared" si="5"/>
        <v>-20.586514538002241</v>
      </c>
      <c r="AH8">
        <f t="shared" si="6"/>
        <v>-62029.078145586158</v>
      </c>
      <c r="AI8">
        <f t="shared" si="7"/>
        <v>52779.258779416195</v>
      </c>
      <c r="AJ8">
        <f t="shared" si="8"/>
        <v>-12280.11473805469</v>
      </c>
      <c r="AK8">
        <f t="shared" ref="AK8:AK23" si="32">H8*SUM(AB8:AB8, AE8:AF8)</f>
        <v>21084.949738513245</v>
      </c>
      <c r="AL8">
        <f t="shared" si="9"/>
        <v>61584.093779874747</v>
      </c>
      <c r="AN8">
        <f t="shared" si="10"/>
        <v>80174.917736796051</v>
      </c>
      <c r="AO8">
        <f t="shared" si="11"/>
        <v>-4008.7458868398026</v>
      </c>
      <c r="AP8">
        <f t="shared" si="12"/>
        <v>-13.655061435098112</v>
      </c>
      <c r="AQ8">
        <f t="shared" si="13"/>
        <v>-41143.966904981302</v>
      </c>
      <c r="AR8">
        <f t="shared" si="14"/>
        <v>35008.549883539839</v>
      </c>
      <c r="AS8">
        <f t="shared" si="15"/>
        <v>-8145.4158191104425</v>
      </c>
      <c r="AT8">
        <f t="shared" si="16"/>
        <v>13985.674141383539</v>
      </c>
      <c r="AU8">
        <f t="shared" si="17"/>
        <v>40848.808205812937</v>
      </c>
      <c r="AW8">
        <v>5</v>
      </c>
      <c r="AX8">
        <f>(R8*SUMPRODUCT(K9:$K$23, X9:$X$23)-$AZ$3*SUMPRODUCT(K8:$K$22, W9:$W$23))/Z8</f>
        <v>174698.16772424866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8.5570000000000007E-2</v>
      </c>
      <c r="I9" s="1">
        <f t="shared" si="19"/>
        <v>1.0855699999999999</v>
      </c>
      <c r="J9">
        <f t="shared" si="20"/>
        <v>0.92117505089492158</v>
      </c>
      <c r="K9">
        <f t="shared" si="28"/>
        <v>0.61101658997348895</v>
      </c>
      <c r="L9" s="2">
        <v>6</v>
      </c>
      <c r="M9" s="8">
        <v>4.1016489000000003E-2</v>
      </c>
      <c r="O9">
        <f t="shared" si="29"/>
        <v>146786.08023454124</v>
      </c>
      <c r="P9">
        <f t="shared" si="30"/>
        <v>7339.3040117270621</v>
      </c>
      <c r="Q9" s="5">
        <f t="shared" si="31"/>
        <v>25</v>
      </c>
      <c r="R9">
        <f t="shared" si="0"/>
        <v>2000000</v>
      </c>
      <c r="S9">
        <f t="shared" si="1"/>
        <v>191355.3316014467</v>
      </c>
      <c r="U9">
        <f t="shared" si="21"/>
        <v>4.1016489000000003E-2</v>
      </c>
      <c r="V9">
        <f t="shared" si="22"/>
        <v>0.01</v>
      </c>
      <c r="W9">
        <f t="shared" si="23"/>
        <v>0.82346058152008961</v>
      </c>
      <c r="X9">
        <f t="shared" si="24"/>
        <v>3.3775461883852359E-2</v>
      </c>
      <c r="Y9">
        <f t="shared" si="25"/>
        <v>8.2346058152008954E-3</v>
      </c>
      <c r="Z9">
        <f t="shared" si="26"/>
        <v>0.78145051382103636</v>
      </c>
      <c r="AB9">
        <f t="shared" si="27"/>
        <v>143857.05478470394</v>
      </c>
      <c r="AC9">
        <f t="shared" si="2"/>
        <v>149534.72220234532</v>
      </c>
      <c r="AE9">
        <f t="shared" si="3"/>
        <v>114706.05782105812</v>
      </c>
      <c r="AF9">
        <f t="shared" si="4"/>
        <v>-5735.3028910529065</v>
      </c>
      <c r="AG9">
        <f t="shared" si="5"/>
        <v>-19.536262845525908</v>
      </c>
      <c r="AH9">
        <f t="shared" si="6"/>
        <v>-67550.92376770472</v>
      </c>
      <c r="AI9">
        <f t="shared" si="7"/>
        <v>41400.294899454966</v>
      </c>
      <c r="AJ9">
        <f t="shared" si="8"/>
        <v>-5677.6674176413799</v>
      </c>
      <c r="AK9">
        <f t="shared" si="32"/>
        <v>21634.475677287664</v>
      </c>
      <c r="AL9">
        <f t="shared" si="9"/>
        <v>57357.103159101251</v>
      </c>
      <c r="AN9">
        <f t="shared" si="10"/>
        <v>70087.304299124778</v>
      </c>
      <c r="AO9">
        <f t="shared" si="11"/>
        <v>-3504.3652149562395</v>
      </c>
      <c r="AP9">
        <f t="shared" si="12"/>
        <v>-11.93698070469901</v>
      </c>
      <c r="AQ9">
        <f t="shared" si="13"/>
        <v>-41274.735090102047</v>
      </c>
      <c r="AR9">
        <f t="shared" si="14"/>
        <v>25296.267013361801</v>
      </c>
      <c r="AS9">
        <f t="shared" si="15"/>
        <v>-3469.1489845308211</v>
      </c>
      <c r="AT9">
        <f t="shared" si="16"/>
        <v>13219.023554200696</v>
      </c>
      <c r="AU9">
        <f t="shared" si="17"/>
        <v>35046.141583031676</v>
      </c>
      <c r="AW9">
        <v>6</v>
      </c>
      <c r="AX9">
        <f>(R9*SUMPRODUCT(K10:$K$23, X10:$X$23)-$AZ$3*SUMPRODUCT(K9:$K$22, W10:$W$23))/Z9</f>
        <v>191355.3316014467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8.5570000000000007E-2</v>
      </c>
      <c r="I10" s="1">
        <f t="shared" si="19"/>
        <v>1.0855699999999999</v>
      </c>
      <c r="J10">
        <f t="shared" si="20"/>
        <v>0.92117505089492158</v>
      </c>
      <c r="K10">
        <f t="shared" si="28"/>
        <v>0.56285323836647017</v>
      </c>
      <c r="L10" s="2">
        <v>7</v>
      </c>
      <c r="M10" s="8">
        <v>4.6435859000000003E-2</v>
      </c>
      <c r="O10">
        <f t="shared" si="29"/>
        <v>146786.08023454124</v>
      </c>
      <c r="P10">
        <f t="shared" si="30"/>
        <v>7339.3040117270621</v>
      </c>
      <c r="Q10" s="5">
        <f t="shared" si="31"/>
        <v>25</v>
      </c>
      <c r="R10">
        <f t="shared" si="0"/>
        <v>2000000</v>
      </c>
      <c r="S10">
        <f t="shared" si="1"/>
        <v>203066.33219786064</v>
      </c>
      <c r="U10">
        <f t="shared" si="21"/>
        <v>4.6435859000000003E-2</v>
      </c>
      <c r="V10">
        <f t="shared" si="22"/>
        <v>0.01</v>
      </c>
      <c r="W10">
        <f t="shared" si="23"/>
        <v>0.78145051382103636</v>
      </c>
      <c r="X10">
        <f t="shared" si="24"/>
        <v>3.6287325875271198E-2</v>
      </c>
      <c r="Y10">
        <f t="shared" si="25"/>
        <v>7.8145051382103644E-3</v>
      </c>
      <c r="Z10">
        <f t="shared" si="26"/>
        <v>0.73734868280755483</v>
      </c>
      <c r="AB10">
        <f t="shared" si="27"/>
        <v>149534.72220234532</v>
      </c>
      <c r="AC10">
        <f t="shared" si="2"/>
        <v>149730.6925686539</v>
      </c>
      <c r="AE10">
        <f t="shared" si="3"/>
        <v>108232.52291542305</v>
      </c>
      <c r="AF10">
        <f t="shared" si="4"/>
        <v>-5411.6261457711526</v>
      </c>
      <c r="AG10">
        <f t="shared" si="5"/>
        <v>-18.43371707018887</v>
      </c>
      <c r="AH10">
        <f t="shared" si="6"/>
        <v>-72574.651750542398</v>
      </c>
      <c r="AI10">
        <f t="shared" si="7"/>
        <v>30227.811302039307</v>
      </c>
      <c r="AJ10">
        <f t="shared" si="8"/>
        <v>-195.97036630858202</v>
      </c>
      <c r="AK10">
        <f t="shared" si="32"/>
        <v>21594.070315433801</v>
      </c>
      <c r="AL10">
        <f t="shared" si="9"/>
        <v>51625.911251164522</v>
      </c>
      <c r="AN10">
        <f t="shared" si="10"/>
        <v>60919.026019519049</v>
      </c>
      <c r="AO10">
        <f t="shared" si="11"/>
        <v>-3045.9513009759526</v>
      </c>
      <c r="AP10">
        <f t="shared" si="12"/>
        <v>-10.375477348087086</v>
      </c>
      <c r="AQ10">
        <f t="shared" si="13"/>
        <v>-40848.877761111602</v>
      </c>
      <c r="AR10">
        <f t="shared" si="14"/>
        <v>17013.82148008341</v>
      </c>
      <c r="AS10">
        <f t="shared" si="15"/>
        <v>-110.30255530064879</v>
      </c>
      <c r="AT10">
        <f t="shared" si="16"/>
        <v>12154.292406555178</v>
      </c>
      <c r="AU10">
        <f t="shared" si="17"/>
        <v>29057.81133133794</v>
      </c>
      <c r="AW10">
        <v>7</v>
      </c>
      <c r="AX10">
        <f>(R10*SUMPRODUCT(K11:$K$23, X11:$X$23)-$AZ$3*SUMPRODUCT(K10:$K$22, W11:$W$23))/Z10</f>
        <v>203066.33219786064</v>
      </c>
    </row>
    <row r="11" spans="1:52" x14ac:dyDescent="0.25">
      <c r="A11" t="s">
        <v>33</v>
      </c>
      <c r="C11" s="24">
        <f>AU25</f>
        <v>228577.94588002222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8.5570000000000007E-2</v>
      </c>
      <c r="I11" s="1">
        <f t="shared" si="19"/>
        <v>1.0855699999999999</v>
      </c>
      <c r="J11">
        <f t="shared" si="20"/>
        <v>0.92117505089492158</v>
      </c>
      <c r="K11">
        <f t="shared" si="28"/>
        <v>0.51848636049860453</v>
      </c>
      <c r="L11" s="2">
        <v>8</v>
      </c>
      <c r="M11" s="8">
        <v>5.1834316999999998E-2</v>
      </c>
      <c r="O11">
        <f t="shared" si="29"/>
        <v>146786.08023454124</v>
      </c>
      <c r="P11">
        <f t="shared" si="30"/>
        <v>7339.3040117270621</v>
      </c>
      <c r="Q11" s="5">
        <f t="shared" si="31"/>
        <v>25</v>
      </c>
      <c r="R11">
        <f t="shared" si="0"/>
        <v>2000000</v>
      </c>
      <c r="S11">
        <f t="shared" si="1"/>
        <v>210729.61019982063</v>
      </c>
      <c r="U11">
        <f t="shared" si="21"/>
        <v>5.1834316999999998E-2</v>
      </c>
      <c r="V11">
        <f t="shared" si="22"/>
        <v>0.01</v>
      </c>
      <c r="W11">
        <f t="shared" si="23"/>
        <v>0.73734868280755483</v>
      </c>
      <c r="X11">
        <f t="shared" si="24"/>
        <v>3.8219965364179244E-2</v>
      </c>
      <c r="Y11">
        <f t="shared" si="25"/>
        <v>7.3734868280755485E-3</v>
      </c>
      <c r="Z11">
        <f t="shared" si="26"/>
        <v>0.69175523061529998</v>
      </c>
      <c r="AB11">
        <f t="shared" si="27"/>
        <v>149730.6925686539</v>
      </c>
      <c r="AC11">
        <f t="shared" si="2"/>
        <v>145773.3101012492</v>
      </c>
      <c r="AE11">
        <f t="shared" si="3"/>
        <v>101540.038783761</v>
      </c>
      <c r="AF11">
        <f t="shared" si="4"/>
        <v>-5077.0019391880505</v>
      </c>
      <c r="AG11">
        <f t="shared" si="5"/>
        <v>-17.2938807653825</v>
      </c>
      <c r="AH11">
        <f t="shared" si="6"/>
        <v>-76439.930728358493</v>
      </c>
      <c r="AI11">
        <f t="shared" si="7"/>
        <v>20005.812235449077</v>
      </c>
      <c r="AJ11">
        <f t="shared" si="8"/>
        <v>3957.3824674047064</v>
      </c>
      <c r="AK11">
        <f t="shared" si="32"/>
        <v>21066.797425889825</v>
      </c>
      <c r="AL11">
        <f t="shared" si="9"/>
        <v>45029.992128743608</v>
      </c>
      <c r="AN11">
        <f t="shared" si="10"/>
        <v>52647.125153879395</v>
      </c>
      <c r="AO11">
        <f t="shared" si="11"/>
        <v>-2632.3562576939698</v>
      </c>
      <c r="AP11">
        <f t="shared" si="12"/>
        <v>-8.9666412969399936</v>
      </c>
      <c r="AQ11">
        <f t="shared" si="13"/>
        <v>-39633.061480112039</v>
      </c>
      <c r="AR11">
        <f t="shared" si="14"/>
        <v>10372.740774776443</v>
      </c>
      <c r="AS11">
        <f t="shared" si="15"/>
        <v>2051.8488326256538</v>
      </c>
      <c r="AT11">
        <f t="shared" si="16"/>
        <v>10922.847124710986</v>
      </c>
      <c r="AU11">
        <f t="shared" si="17"/>
        <v>23347.436732113081</v>
      </c>
      <c r="AW11">
        <v>8</v>
      </c>
      <c r="AX11">
        <f>(R11*SUMPRODUCT(K12:$K$23, X12:$X$23)-$AZ$3*SUMPRODUCT(K11:$K$22, W12:$W$23))/Z11</f>
        <v>210729.61019982063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8.5570000000000007E-2</v>
      </c>
      <c r="I12" s="1">
        <f t="shared" si="19"/>
        <v>1.0855699999999999</v>
      </c>
      <c r="J12">
        <f t="shared" si="20"/>
        <v>0.92117505089492158</v>
      </c>
      <c r="K12">
        <f t="shared" si="28"/>
        <v>0.47761669952062469</v>
      </c>
      <c r="L12" s="2">
        <v>9</v>
      </c>
      <c r="M12" s="8">
        <v>5.7772715000000002E-2</v>
      </c>
      <c r="O12">
        <f t="shared" si="29"/>
        <v>146786.08023454124</v>
      </c>
      <c r="P12">
        <f t="shared" si="30"/>
        <v>7339.3040117270621</v>
      </c>
      <c r="Q12" s="5">
        <f t="shared" si="31"/>
        <v>25</v>
      </c>
      <c r="R12">
        <f t="shared" si="0"/>
        <v>2000000</v>
      </c>
      <c r="S12">
        <f t="shared" si="1"/>
        <v>214661.24273441048</v>
      </c>
      <c r="U12">
        <f t="shared" si="21"/>
        <v>5.7772715000000002E-2</v>
      </c>
      <c r="V12">
        <f t="shared" si="22"/>
        <v>0.01</v>
      </c>
      <c r="W12">
        <f t="shared" si="23"/>
        <v>0.69175523061529998</v>
      </c>
      <c r="X12">
        <f t="shared" si="24"/>
        <v>3.9964577788096999E-2</v>
      </c>
      <c r="Y12">
        <f t="shared" si="25"/>
        <v>6.9175523061530001E-3</v>
      </c>
      <c r="Z12">
        <f t="shared" si="26"/>
        <v>0.64487310052104996</v>
      </c>
      <c r="AB12">
        <f t="shared" si="27"/>
        <v>145773.3101012492</v>
      </c>
      <c r="AC12">
        <f t="shared" si="2"/>
        <v>138429.261163841</v>
      </c>
      <c r="AE12">
        <f t="shared" si="3"/>
        <v>94658.394674180221</v>
      </c>
      <c r="AF12">
        <f t="shared" si="4"/>
        <v>-4732.9197337090109</v>
      </c>
      <c r="AG12">
        <f t="shared" si="5"/>
        <v>-16.121827513026251</v>
      </c>
      <c r="AH12">
        <f t="shared" si="6"/>
        <v>-79929.155576193996</v>
      </c>
      <c r="AI12">
        <f t="shared" si="7"/>
        <v>9980.1975367641862</v>
      </c>
      <c r="AJ12">
        <f t="shared" si="8"/>
        <v>7344.0489374081953</v>
      </c>
      <c r="AK12">
        <f t="shared" si="32"/>
        <v>20168.745036020016</v>
      </c>
      <c r="AL12">
        <f t="shared" si="9"/>
        <v>37492.991510192398</v>
      </c>
      <c r="AN12">
        <f t="shared" si="10"/>
        <v>45210.430046202637</v>
      </c>
      <c r="AO12">
        <f t="shared" si="11"/>
        <v>-2260.5215023101318</v>
      </c>
      <c r="AP12">
        <f t="shared" si="12"/>
        <v>-7.700054047012399</v>
      </c>
      <c r="AQ12">
        <f t="shared" si="13"/>
        <v>-38175.499481772313</v>
      </c>
      <c r="AR12">
        <f t="shared" si="14"/>
        <v>4766.7090080731787</v>
      </c>
      <c r="AS12">
        <f t="shared" si="15"/>
        <v>3507.6404146028531</v>
      </c>
      <c r="AT12">
        <f t="shared" si="16"/>
        <v>9632.9294375768623</v>
      </c>
      <c r="AU12">
        <f t="shared" si="17"/>
        <v>17907.278860252896</v>
      </c>
      <c r="AW12">
        <v>9</v>
      </c>
      <c r="AX12">
        <f>(R12*SUMPRODUCT(K13:$K$23, X13:$X$23)-$AZ$3*SUMPRODUCT(K12:$K$22, W13:$W$23))/Z12</f>
        <v>214661.24273441048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8.5570000000000007E-2</v>
      </c>
      <c r="I13" s="1">
        <f t="shared" si="19"/>
        <v>1.0855699999999999</v>
      </c>
      <c r="J13">
        <f t="shared" si="20"/>
        <v>0.92117505089492158</v>
      </c>
      <c r="K13">
        <f t="shared" si="28"/>
        <v>0.43996858748917589</v>
      </c>
      <c r="L13" s="2">
        <v>10</v>
      </c>
      <c r="M13" s="8">
        <v>6.4089452000000005E-2</v>
      </c>
      <c r="O13">
        <f t="shared" si="29"/>
        <v>146786.08023454124</v>
      </c>
      <c r="P13">
        <f t="shared" si="30"/>
        <v>7339.3040117270621</v>
      </c>
      <c r="Q13" s="5">
        <f t="shared" si="31"/>
        <v>25</v>
      </c>
      <c r="R13">
        <f t="shared" si="0"/>
        <v>2000000</v>
      </c>
      <c r="S13">
        <f t="shared" si="1"/>
        <v>215272.64939423482</v>
      </c>
      <c r="U13">
        <f t="shared" si="21"/>
        <v>6.4089452000000005E-2</v>
      </c>
      <c r="V13">
        <f t="shared" si="22"/>
        <v>0.01</v>
      </c>
      <c r="W13">
        <f t="shared" si="23"/>
        <v>0.64487310052104996</v>
      </c>
      <c r="X13">
        <f t="shared" si="24"/>
        <v>4.132956362193501E-2</v>
      </c>
      <c r="Y13">
        <f t="shared" si="25"/>
        <v>6.4487310052104996E-3</v>
      </c>
      <c r="Z13">
        <f t="shared" si="26"/>
        <v>0.59709480589390451</v>
      </c>
      <c r="AB13">
        <f t="shared" si="27"/>
        <v>138429.261163841</v>
      </c>
      <c r="AC13">
        <f t="shared" si="2"/>
        <v>128538.18080431721</v>
      </c>
      <c r="AE13">
        <f t="shared" si="3"/>
        <v>87645.206085570491</v>
      </c>
      <c r="AF13">
        <f t="shared" si="4"/>
        <v>-4382.2603042785249</v>
      </c>
      <c r="AG13">
        <f t="shared" si="5"/>
        <v>-14.927370147347613</v>
      </c>
      <c r="AH13">
        <f t="shared" si="6"/>
        <v>-82659.127243870025</v>
      </c>
      <c r="AI13">
        <f t="shared" si="7"/>
        <v>588.8911672746035</v>
      </c>
      <c r="AJ13">
        <f t="shared" si="8"/>
        <v>9891.0803595237958</v>
      </c>
      <c r="AK13">
        <f t="shared" si="32"/>
        <v>18970.202148295033</v>
      </c>
      <c r="AL13">
        <f t="shared" si="9"/>
        <v>29450.173675093432</v>
      </c>
      <c r="AN13">
        <f t="shared" si="10"/>
        <v>38561.137521666169</v>
      </c>
      <c r="AO13">
        <f t="shared" si="11"/>
        <v>-1928.0568760833087</v>
      </c>
      <c r="AP13">
        <f t="shared" si="12"/>
        <v>-6.5675739586566211</v>
      </c>
      <c r="AQ13">
        <f t="shared" si="13"/>
        <v>-36367.419456573552</v>
      </c>
      <c r="AR13">
        <f t="shared" si="14"/>
        <v>259.09361505065931</v>
      </c>
      <c r="AS13">
        <f t="shared" si="15"/>
        <v>4351.7646545216148</v>
      </c>
      <c r="AT13">
        <f t="shared" si="16"/>
        <v>8346.2930435694961</v>
      </c>
      <c r="AU13">
        <f t="shared" si="17"/>
        <v>12957.151313141769</v>
      </c>
      <c r="AW13">
        <v>10</v>
      </c>
      <c r="AX13">
        <f>(R13*SUMPRODUCT(K14:$K$23, X14:$X$23)-$AZ$3*SUMPRODUCT(K13:$K$22, W14:$W$23))/Z13</f>
        <v>215272.64939423482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0.40528808597250837</v>
      </c>
      <c r="L14" s="2">
        <v>11</v>
      </c>
      <c r="M14" s="8">
        <v>7.1121990999999996E-2</v>
      </c>
      <c r="O14">
        <f t="shared" si="29"/>
        <v>146786.08023454124</v>
      </c>
      <c r="P14">
        <f t="shared" si="30"/>
        <v>7339.3040117270621</v>
      </c>
      <c r="Q14" s="5">
        <f t="shared" si="31"/>
        <v>25</v>
      </c>
      <c r="R14">
        <f t="shared" si="0"/>
        <v>2000000</v>
      </c>
      <c r="S14">
        <f t="shared" si="1"/>
        <v>212697.69445988882</v>
      </c>
      <c r="U14">
        <f t="shared" si="21"/>
        <v>7.1121990999999996E-2</v>
      </c>
      <c r="V14">
        <f t="shared" si="22"/>
        <v>0.01</v>
      </c>
      <c r="W14">
        <f t="shared" si="23"/>
        <v>0.59709480589390451</v>
      </c>
      <c r="X14">
        <f t="shared" si="24"/>
        <v>4.2466571410933018E-2</v>
      </c>
      <c r="Y14">
        <f t="shared" si="25"/>
        <v>5.9709480589390448E-3</v>
      </c>
      <c r="Z14">
        <f t="shared" si="26"/>
        <v>0.54865728642403244</v>
      </c>
      <c r="AB14">
        <f t="shared" si="27"/>
        <v>128538.18080431721</v>
      </c>
      <c r="AC14">
        <f t="shared" si="2"/>
        <v>116698.13987101056</v>
      </c>
      <c r="AE14">
        <f t="shared" si="3"/>
        <v>80535.252466303704</v>
      </c>
      <c r="AF14">
        <f t="shared" si="4"/>
        <v>-4026.762623315185</v>
      </c>
      <c r="AG14">
        <f t="shared" si="5"/>
        <v>-13.71643216060081</v>
      </c>
      <c r="AH14">
        <f t="shared" si="6"/>
        <v>-84933.142821866044</v>
      </c>
      <c r="AI14">
        <f t="shared" si="7"/>
        <v>-8438.3694110381184</v>
      </c>
      <c r="AJ14">
        <f t="shared" si="8"/>
        <v>11840.040933306649</v>
      </c>
      <c r="AK14">
        <f t="shared" si="32"/>
        <v>17545.843607289953</v>
      </c>
      <c r="AL14">
        <f t="shared" si="9"/>
        <v>20947.515129558484</v>
      </c>
      <c r="AN14">
        <f t="shared" si="10"/>
        <v>32639.978325380962</v>
      </c>
      <c r="AO14">
        <f t="shared" si="11"/>
        <v>-1631.9989162690481</v>
      </c>
      <c r="AP14">
        <f t="shared" si="12"/>
        <v>-5.5591065367416599</v>
      </c>
      <c r="AQ14">
        <f t="shared" si="13"/>
        <v>-34422.390889903778</v>
      </c>
      <c r="AR14">
        <f t="shared" si="14"/>
        <v>-3419.9705873286016</v>
      </c>
      <c r="AS14">
        <f t="shared" si="15"/>
        <v>4798.6275276960032</v>
      </c>
      <c r="AT14">
        <f t="shared" si="16"/>
        <v>7111.1213723715173</v>
      </c>
      <c r="AU14">
        <f t="shared" si="17"/>
        <v>8489.7783127389193</v>
      </c>
      <c r="AW14">
        <v>11</v>
      </c>
      <c r="AX14">
        <f>(R14*SUMPRODUCT(K15:$K$23, X15:$X$23)-$AZ$3*SUMPRODUCT(K14:$K$22, W15:$W$23))/Z14</f>
        <v>212697.69445988882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0.37334127322283073</v>
      </c>
      <c r="L15" s="2">
        <v>12</v>
      </c>
      <c r="M15" s="8">
        <v>7.9233461000000005E-2</v>
      </c>
      <c r="O15">
        <f t="shared" si="29"/>
        <v>146786.08023454124</v>
      </c>
      <c r="P15">
        <f t="shared" si="30"/>
        <v>7339.3040117270621</v>
      </c>
      <c r="Q15" s="5">
        <f t="shared" si="31"/>
        <v>25</v>
      </c>
      <c r="R15">
        <f t="shared" si="0"/>
        <v>2000000</v>
      </c>
      <c r="S15">
        <f t="shared" si="1"/>
        <v>206830.8733218986</v>
      </c>
      <c r="U15">
        <f t="shared" si="21"/>
        <v>7.9233461000000005E-2</v>
      </c>
      <c r="V15">
        <f t="shared" si="22"/>
        <v>0.01</v>
      </c>
      <c r="W15">
        <f t="shared" si="23"/>
        <v>0.54865728642403244</v>
      </c>
      <c r="X15">
        <f t="shared" si="24"/>
        <v>4.3472015706244406E-2</v>
      </c>
      <c r="Y15">
        <f t="shared" si="25"/>
        <v>5.4865728642403246E-3</v>
      </c>
      <c r="Z15">
        <f t="shared" si="26"/>
        <v>0.49969869785354776</v>
      </c>
      <c r="AB15">
        <f t="shared" si="27"/>
        <v>116698.13987101056</v>
      </c>
      <c r="AC15">
        <f t="shared" si="2"/>
        <v>103353.11807486482</v>
      </c>
      <c r="AE15">
        <f t="shared" si="3"/>
        <v>73348.813156226635</v>
      </c>
      <c r="AF15">
        <f t="shared" si="4"/>
        <v>-3667.4406578113321</v>
      </c>
      <c r="AG15">
        <f t="shared" si="5"/>
        <v>-12.492467446338694</v>
      </c>
      <c r="AH15">
        <f t="shared" si="6"/>
        <v>-86944.03141248881</v>
      </c>
      <c r="AI15">
        <f t="shared" si="7"/>
        <v>-17275.151381519841</v>
      </c>
      <c r="AJ15">
        <f t="shared" si="8"/>
        <v>13345.021796145738</v>
      </c>
      <c r="AK15">
        <f t="shared" si="32"/>
        <v>15948.494873451775</v>
      </c>
      <c r="AL15">
        <f t="shared" si="9"/>
        <v>12018.365288077672</v>
      </c>
      <c r="AN15">
        <f t="shared" si="10"/>
        <v>27384.13929312917</v>
      </c>
      <c r="AO15">
        <f t="shared" si="11"/>
        <v>-1369.2069646564587</v>
      </c>
      <c r="AP15">
        <f t="shared" si="12"/>
        <v>-4.6639537021108524</v>
      </c>
      <c r="AQ15">
        <f t="shared" si="13"/>
        <v>-32459.795386664362</v>
      </c>
      <c r="AR15">
        <f t="shared" si="14"/>
        <v>-6449.5270118937606</v>
      </c>
      <c r="AS15">
        <f t="shared" si="15"/>
        <v>4982.2474285594772</v>
      </c>
      <c r="AT15">
        <f t="shared" si="16"/>
        <v>5954.2313820422742</v>
      </c>
      <c r="AU15">
        <f t="shared" si="17"/>
        <v>4486.9517987079907</v>
      </c>
      <c r="AW15">
        <v>12</v>
      </c>
      <c r="AX15">
        <f>(R15*SUMPRODUCT(K16:$K$23, X16:$X$23)-$AZ$3*SUMPRODUCT(K15:$K$22, W16:$W$23))/Z15</f>
        <v>206830.8733218986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0.3439126663622159</v>
      </c>
      <c r="L16" s="2">
        <v>13</v>
      </c>
      <c r="M16" s="8">
        <v>8.7905784000000001E-2</v>
      </c>
      <c r="O16">
        <f t="shared" si="29"/>
        <v>146786.08023454124</v>
      </c>
      <c r="P16">
        <f t="shared" si="30"/>
        <v>7339.3040117270621</v>
      </c>
      <c r="Q16" s="5">
        <f t="shared" si="31"/>
        <v>25</v>
      </c>
      <c r="R16">
        <f t="shared" si="0"/>
        <v>2000000</v>
      </c>
      <c r="S16">
        <f t="shared" si="1"/>
        <v>197828.60208337056</v>
      </c>
      <c r="U16">
        <f t="shared" si="21"/>
        <v>8.7905784000000001E-2</v>
      </c>
      <c r="V16">
        <f t="shared" si="22"/>
        <v>0.01</v>
      </c>
      <c r="W16">
        <f t="shared" si="23"/>
        <v>0.49969869785354776</v>
      </c>
      <c r="X16">
        <f t="shared" si="24"/>
        <v>4.3926405798595233E-2</v>
      </c>
      <c r="Y16">
        <f t="shared" si="25"/>
        <v>4.9969869785354776E-3</v>
      </c>
      <c r="Z16">
        <f t="shared" si="26"/>
        <v>0.45077530507641705</v>
      </c>
      <c r="AB16">
        <f t="shared" si="27"/>
        <v>103353.11807486482</v>
      </c>
      <c r="AC16">
        <f t="shared" si="2"/>
        <v>89176.248456972477</v>
      </c>
      <c r="AE16">
        <f t="shared" si="3"/>
        <v>66167.540098696758</v>
      </c>
      <c r="AF16">
        <f t="shared" si="4"/>
        <v>-3308.3770049348382</v>
      </c>
      <c r="AG16">
        <f t="shared" si="5"/>
        <v>-11.269382626910426</v>
      </c>
      <c r="AH16">
        <f t="shared" si="6"/>
        <v>-87852.811597190463</v>
      </c>
      <c r="AI16">
        <f t="shared" si="7"/>
        <v>-25004.917886055453</v>
      </c>
      <c r="AJ16">
        <f t="shared" si="8"/>
        <v>14176.869617892342</v>
      </c>
      <c r="AK16">
        <f t="shared" si="32"/>
        <v>14222.784899599392</v>
      </c>
      <c r="AL16">
        <f t="shared" si="9"/>
        <v>3394.7366314362807</v>
      </c>
      <c r="AN16">
        <f t="shared" si="10"/>
        <v>22755.855141971639</v>
      </c>
      <c r="AO16">
        <f t="shared" si="11"/>
        <v>-1137.7927570985821</v>
      </c>
      <c r="AP16">
        <f t="shared" si="12"/>
        <v>-3.8756834274767975</v>
      </c>
      <c r="AQ16">
        <f t="shared" si="13"/>
        <v>-30213.694683807174</v>
      </c>
      <c r="AR16">
        <f t="shared" si="14"/>
        <v>-8599.5079823615943</v>
      </c>
      <c r="AS16">
        <f t="shared" si="15"/>
        <v>4875.6050309588445</v>
      </c>
      <c r="AT16">
        <f t="shared" si="16"/>
        <v>4891.3958779174882</v>
      </c>
      <c r="AU16">
        <f t="shared" si="17"/>
        <v>1167.4929265147382</v>
      </c>
      <c r="AW16">
        <v>13</v>
      </c>
      <c r="AX16">
        <f>(R16*SUMPRODUCT(K17:$K$23, X17:$X$23)-$AZ$3*SUMPRODUCT(K16:$K$22, W17:$W$23))/Z16</f>
        <v>197828.60208337056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0.31680376793962239</v>
      </c>
      <c r="L17" s="2">
        <v>14</v>
      </c>
      <c r="M17" s="8">
        <v>9.7118048999999998E-2</v>
      </c>
      <c r="O17">
        <f t="shared" si="29"/>
        <v>146786.08023454124</v>
      </c>
      <c r="P17">
        <f t="shared" si="30"/>
        <v>7339.3040117270621</v>
      </c>
      <c r="Q17" s="5">
        <f t="shared" si="31"/>
        <v>25</v>
      </c>
      <c r="R17">
        <f t="shared" si="0"/>
        <v>2000000</v>
      </c>
      <c r="S17">
        <f t="shared" si="1"/>
        <v>185754.83066046541</v>
      </c>
      <c r="U17">
        <f t="shared" si="21"/>
        <v>9.7118048999999998E-2</v>
      </c>
      <c r="V17">
        <f t="shared" si="22"/>
        <v>0.01</v>
      </c>
      <c r="W17">
        <f t="shared" si="23"/>
        <v>0.45077530507641705</v>
      </c>
      <c r="X17">
        <f t="shared" si="24"/>
        <v>4.377841816640142E-2</v>
      </c>
      <c r="Y17">
        <f t="shared" si="25"/>
        <v>4.5077530507641704E-3</v>
      </c>
      <c r="Z17">
        <f t="shared" si="26"/>
        <v>0.40248913385925145</v>
      </c>
      <c r="AB17">
        <f t="shared" si="27"/>
        <v>89176.248456972477</v>
      </c>
      <c r="AC17">
        <f t="shared" si="2"/>
        <v>74764.300902702642</v>
      </c>
      <c r="AE17">
        <f t="shared" si="3"/>
        <v>59079.802296195092</v>
      </c>
      <c r="AF17">
        <f t="shared" si="4"/>
        <v>-2953.9901148097547</v>
      </c>
      <c r="AG17">
        <f t="shared" si="5"/>
        <v>-10.062228346481286</v>
      </c>
      <c r="AH17">
        <f t="shared" si="6"/>
        <v>-87556.836332802835</v>
      </c>
      <c r="AI17">
        <f t="shared" si="7"/>
        <v>-31441.086379763983</v>
      </c>
      <c r="AJ17">
        <f t="shared" si="8"/>
        <v>14411.947554269835</v>
      </c>
      <c r="AK17">
        <f t="shared" si="32"/>
        <v>12433.49732882428</v>
      </c>
      <c r="AL17">
        <f t="shared" si="9"/>
        <v>-4595.6414966698685</v>
      </c>
      <c r="AN17">
        <f t="shared" si="10"/>
        <v>18716.70397656256</v>
      </c>
      <c r="AO17">
        <f t="shared" si="11"/>
        <v>-935.835198828128</v>
      </c>
      <c r="AP17">
        <f t="shared" si="12"/>
        <v>-3.1877518540341474</v>
      </c>
      <c r="AQ17">
        <f t="shared" si="13"/>
        <v>-27738.335659104767</v>
      </c>
      <c r="AR17">
        <f t="shared" si="14"/>
        <v>-9960.6546332243706</v>
      </c>
      <c r="AS17">
        <f t="shared" si="15"/>
        <v>4565.7592885409094</v>
      </c>
      <c r="AT17">
        <f t="shared" si="16"/>
        <v>3938.9788024387622</v>
      </c>
      <c r="AU17">
        <f t="shared" si="17"/>
        <v>-1455.9165422446999</v>
      </c>
      <c r="AW17">
        <v>14</v>
      </c>
      <c r="AX17">
        <f>(R17*SUMPRODUCT(K18:$K$23, X18:$X$23)-$AZ$3*SUMPRODUCT(K17:$K$22, W18:$W$23))/Z17</f>
        <v>185754.83066046541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0.2918317270554846</v>
      </c>
      <c r="L18" s="2">
        <v>15</v>
      </c>
      <c r="M18" s="8">
        <v>0.107494799</v>
      </c>
      <c r="O18">
        <f t="shared" si="29"/>
        <v>146786.08023454124</v>
      </c>
      <c r="P18">
        <f t="shared" si="30"/>
        <v>7339.3040117270621</v>
      </c>
      <c r="Q18" s="5">
        <f t="shared" si="31"/>
        <v>25</v>
      </c>
      <c r="R18">
        <f t="shared" si="0"/>
        <v>2000000</v>
      </c>
      <c r="S18">
        <f t="shared" si="1"/>
        <v>170250.5361837431</v>
      </c>
      <c r="U18">
        <f t="shared" si="21"/>
        <v>0.107494799</v>
      </c>
      <c r="V18">
        <f t="shared" si="22"/>
        <v>0.01</v>
      </c>
      <c r="W18">
        <f t="shared" si="23"/>
        <v>0.40248913385925145</v>
      </c>
      <c r="X18">
        <f t="shared" si="24"/>
        <v>4.3265488543884331E-2</v>
      </c>
      <c r="Y18">
        <f t="shared" si="25"/>
        <v>4.0248913385925143E-3</v>
      </c>
      <c r="Z18">
        <f t="shared" si="26"/>
        <v>0.35519875397677458</v>
      </c>
      <c r="AB18">
        <f t="shared" si="27"/>
        <v>74764.300902702642</v>
      </c>
      <c r="AC18">
        <f t="shared" si="2"/>
        <v>60472.778316343327</v>
      </c>
      <c r="AE18">
        <f t="shared" si="3"/>
        <v>52138.232800443904</v>
      </c>
      <c r="AF18">
        <f t="shared" si="4"/>
        <v>-2606.9116400221956</v>
      </c>
      <c r="AG18">
        <f t="shared" si="5"/>
        <v>-8.8799688494193649</v>
      </c>
      <c r="AH18">
        <f t="shared" si="6"/>
        <v>-86530.977087768668</v>
      </c>
      <c r="AI18">
        <f t="shared" si="7"/>
        <v>-37008.535896196379</v>
      </c>
      <c r="AJ18">
        <f t="shared" si="8"/>
        <v>14291.522586359315</v>
      </c>
      <c r="AK18">
        <f t="shared" si="32"/>
        <v>10635.976379941552</v>
      </c>
      <c r="AL18">
        <f t="shared" si="9"/>
        <v>-12081.036929895512</v>
      </c>
      <c r="AN18">
        <f t="shared" si="10"/>
        <v>15215.590523774459</v>
      </c>
      <c r="AO18">
        <f t="shared" si="11"/>
        <v>-760.77952618872314</v>
      </c>
      <c r="AP18">
        <f t="shared" si="12"/>
        <v>-2.5914566455249579</v>
      </c>
      <c r="AQ18">
        <f t="shared" si="13"/>
        <v>-25252.484487322097</v>
      </c>
      <c r="AR18">
        <f t="shared" si="14"/>
        <v>-10800.264946381885</v>
      </c>
      <c r="AS18">
        <f t="shared" si="15"/>
        <v>4170.7197186297053</v>
      </c>
      <c r="AT18">
        <f t="shared" si="16"/>
        <v>3103.9153558796843</v>
      </c>
      <c r="AU18">
        <f t="shared" si="17"/>
        <v>-3525.6298718724966</v>
      </c>
      <c r="AW18">
        <v>15</v>
      </c>
      <c r="AX18">
        <f>(R18*SUMPRODUCT(K19:$K$23, X19:$X$23)-$AZ$3*SUMPRODUCT(K18:$K$22, W19:$W$23))/Z18</f>
        <v>170250.5361837431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0.26882810602308888</v>
      </c>
      <c r="L19" s="2">
        <v>16</v>
      </c>
      <c r="M19" s="8">
        <v>0.119195734</v>
      </c>
      <c r="O19">
        <f t="shared" si="29"/>
        <v>146786.08023454124</v>
      </c>
      <c r="P19">
        <f t="shared" si="30"/>
        <v>7339.3040117270621</v>
      </c>
      <c r="Q19" s="5">
        <f t="shared" si="31"/>
        <v>25</v>
      </c>
      <c r="R19">
        <f t="shared" si="0"/>
        <v>2000000</v>
      </c>
      <c r="S19">
        <f t="shared" si="1"/>
        <v>150723.32342247939</v>
      </c>
      <c r="U19">
        <f t="shared" si="21"/>
        <v>0.119195734</v>
      </c>
      <c r="V19">
        <f t="shared" si="22"/>
        <v>0.01</v>
      </c>
      <c r="W19">
        <f t="shared" si="23"/>
        <v>0.35519875397677458</v>
      </c>
      <c r="X19">
        <f t="shared" si="24"/>
        <v>4.2338176196147062E-2</v>
      </c>
      <c r="Y19">
        <f t="shared" si="25"/>
        <v>3.5519875397677461E-3</v>
      </c>
      <c r="Z19">
        <f t="shared" si="26"/>
        <v>0.30930859024085977</v>
      </c>
      <c r="AB19">
        <f t="shared" si="27"/>
        <v>60472.778316343327</v>
      </c>
      <c r="AC19">
        <f t="shared" si="2"/>
        <v>46620.018684224255</v>
      </c>
      <c r="AE19">
        <f t="shared" si="3"/>
        <v>45402.195544327682</v>
      </c>
      <c r="AF19">
        <f t="shared" si="4"/>
        <v>-2270.1097772163839</v>
      </c>
      <c r="AG19">
        <f t="shared" si="5"/>
        <v>-7.7327147560214939</v>
      </c>
      <c r="AH19">
        <f t="shared" si="6"/>
        <v>-84676.352392294124</v>
      </c>
      <c r="AI19">
        <f t="shared" si="7"/>
        <v>-41551.999339938848</v>
      </c>
      <c r="AJ19">
        <f t="shared" si="8"/>
        <v>13852.759632119072</v>
      </c>
      <c r="AK19">
        <f t="shared" si="32"/>
        <v>8865.4682196212143</v>
      </c>
      <c r="AL19">
        <f t="shared" si="9"/>
        <v>-18833.771488198559</v>
      </c>
      <c r="AN19">
        <f t="shared" si="10"/>
        <v>12205.386237471535</v>
      </c>
      <c r="AO19">
        <f t="shared" si="11"/>
        <v>-610.26931187357673</v>
      </c>
      <c r="AP19">
        <f t="shared" si="12"/>
        <v>-2.07877106227805</v>
      </c>
      <c r="AQ19">
        <f t="shared" si="13"/>
        <v>-22763.38343856408</v>
      </c>
      <c r="AR19">
        <f t="shared" si="14"/>
        <v>-11170.345284028399</v>
      </c>
      <c r="AS19">
        <f t="shared" si="15"/>
        <v>3724.0111350956718</v>
      </c>
      <c r="AT19">
        <f t="shared" si="16"/>
        <v>2383.2870304886569</v>
      </c>
      <c r="AU19">
        <f t="shared" si="17"/>
        <v>-5063.0471184440703</v>
      </c>
      <c r="AW19">
        <v>16</v>
      </c>
      <c r="AX19">
        <f>(R19*SUMPRODUCT(K20:$K$23, X20:$X$23)-$AZ$3*SUMPRODUCT(K19:$K$22, W20:$W$23))/Z19</f>
        <v>150723.32342247939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0.24763774424780427</v>
      </c>
      <c r="L20" s="2">
        <v>17</v>
      </c>
      <c r="M20" s="8">
        <v>0.13258683600000001</v>
      </c>
      <c r="O20">
        <f t="shared" si="29"/>
        <v>146786.08023454124</v>
      </c>
      <c r="P20">
        <f t="shared" si="30"/>
        <v>7339.3040117270621</v>
      </c>
      <c r="Q20" s="5">
        <f t="shared" si="31"/>
        <v>25</v>
      </c>
      <c r="R20">
        <f t="shared" si="0"/>
        <v>2000000</v>
      </c>
      <c r="S20">
        <f t="shared" si="1"/>
        <v>126152.93893132516</v>
      </c>
      <c r="U20">
        <f t="shared" si="21"/>
        <v>0.13258683600000001</v>
      </c>
      <c r="V20">
        <f t="shared" si="22"/>
        <v>0.01</v>
      </c>
      <c r="W20">
        <f t="shared" si="23"/>
        <v>0.30930859024085977</v>
      </c>
      <c r="X20">
        <f t="shared" si="24"/>
        <v>4.1010247327656082E-2</v>
      </c>
      <c r="Y20">
        <f t="shared" si="25"/>
        <v>3.0930859024085977E-3</v>
      </c>
      <c r="Z20">
        <f t="shared" si="26"/>
        <v>0.26520525701079511</v>
      </c>
      <c r="AB20">
        <f t="shared" si="27"/>
        <v>46620.018684224255</v>
      </c>
      <c r="AC20">
        <f t="shared" si="2"/>
        <v>33456.422591949231</v>
      </c>
      <c r="AE20">
        <f t="shared" si="3"/>
        <v>38928.4401342087</v>
      </c>
      <c r="AF20">
        <f t="shared" si="4"/>
        <v>-1946.4220067104352</v>
      </c>
      <c r="AG20">
        <f t="shared" si="5"/>
        <v>-6.6301314252698775</v>
      </c>
      <c r="AH20">
        <f t="shared" si="6"/>
        <v>-82020.49465531217</v>
      </c>
      <c r="AI20">
        <f t="shared" si="7"/>
        <v>-45045.106659239173</v>
      </c>
      <c r="AJ20">
        <f t="shared" si="8"/>
        <v>13163.596092275024</v>
      </c>
      <c r="AK20">
        <f t="shared" si="32"/>
        <v>7153.8262899790971</v>
      </c>
      <c r="AL20">
        <f t="shared" si="9"/>
        <v>-24727.684276985052</v>
      </c>
      <c r="AN20">
        <f t="shared" si="10"/>
        <v>9640.1511019211339</v>
      </c>
      <c r="AO20">
        <f t="shared" si="11"/>
        <v>-482.00755509605671</v>
      </c>
      <c r="AP20">
        <f t="shared" si="12"/>
        <v>-1.641870790220312</v>
      </c>
      <c r="AQ20">
        <f t="shared" si="13"/>
        <v>-20311.37027853059</v>
      </c>
      <c r="AR20">
        <f t="shared" si="14"/>
        <v>-11154.868602495735</v>
      </c>
      <c r="AS20">
        <f t="shared" si="15"/>
        <v>3259.8032424801982</v>
      </c>
      <c r="AT20">
        <f t="shared" si="16"/>
        <v>1771.5574051910621</v>
      </c>
      <c r="AU20">
        <f t="shared" si="17"/>
        <v>-6123.5079548244748</v>
      </c>
      <c r="AW20">
        <v>17</v>
      </c>
      <c r="AX20">
        <f>(R20*SUMPRODUCT(K21:$K$23, X21:$X$23)-$AZ$3*SUMPRODUCT(K20:$K$22, W21:$W$23))/Z20</f>
        <v>126152.93893132516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0.22811771166097466</v>
      </c>
      <c r="L21" s="2">
        <v>18</v>
      </c>
      <c r="M21" s="8">
        <v>0.14803979</v>
      </c>
      <c r="O21">
        <f t="shared" si="29"/>
        <v>146786.08023454124</v>
      </c>
      <c r="P21">
        <f t="shared" si="30"/>
        <v>7339.3040117270621</v>
      </c>
      <c r="Q21" s="5">
        <f t="shared" si="31"/>
        <v>25</v>
      </c>
      <c r="R21">
        <f t="shared" si="0"/>
        <v>2000000</v>
      </c>
      <c r="S21">
        <f t="shared" si="1"/>
        <v>94896.721635299866</v>
      </c>
      <c r="U21">
        <f t="shared" si="21"/>
        <v>0.14803979</v>
      </c>
      <c r="V21">
        <f t="shared" si="22"/>
        <v>0.01</v>
      </c>
      <c r="W21">
        <f t="shared" si="23"/>
        <v>0.26520525701079511</v>
      </c>
      <c r="X21">
        <f t="shared" si="24"/>
        <v>3.9260930554774136E-2</v>
      </c>
      <c r="Y21">
        <f t="shared" si="25"/>
        <v>2.6520525701079511E-3</v>
      </c>
      <c r="Z21">
        <f t="shared" si="26"/>
        <v>0.22329227388591302</v>
      </c>
      <c r="AB21">
        <f t="shared" si="27"/>
        <v>33456.422591949231</v>
      </c>
      <c r="AC21">
        <f t="shared" si="2"/>
        <v>21189.704758264626</v>
      </c>
      <c r="AE21">
        <f t="shared" si="3"/>
        <v>32776.197630370785</v>
      </c>
      <c r="AF21">
        <f t="shared" si="4"/>
        <v>-1638.8098815185394</v>
      </c>
      <c r="AG21">
        <f t="shared" si="5"/>
        <v>-5.5823068471478257</v>
      </c>
      <c r="AH21">
        <f t="shared" si="6"/>
        <v>-78521.861109548277</v>
      </c>
      <c r="AI21">
        <f t="shared" si="7"/>
        <v>-47390.05566754318</v>
      </c>
      <c r="AJ21">
        <f t="shared" si="8"/>
        <v>12266.717833684605</v>
      </c>
      <c r="AK21">
        <f t="shared" si="32"/>
        <v>5527.2923508623835</v>
      </c>
      <c r="AL21">
        <f t="shared" si="9"/>
        <v>-29596.045482996193</v>
      </c>
      <c r="AN21">
        <f t="shared" si="10"/>
        <v>7476.8312003880437</v>
      </c>
      <c r="AO21">
        <f t="shared" si="11"/>
        <v>-373.84156001940221</v>
      </c>
      <c r="AP21">
        <f t="shared" si="12"/>
        <v>-1.2734230637607522</v>
      </c>
      <c r="AQ21">
        <f t="shared" si="13"/>
        <v>-17912.227271671036</v>
      </c>
      <c r="AR21">
        <f t="shared" si="14"/>
        <v>-10810.511054366154</v>
      </c>
      <c r="AS21">
        <f t="shared" si="15"/>
        <v>2798.2556018110004</v>
      </c>
      <c r="AT21">
        <f t="shared" si="16"/>
        <v>1260.873282759936</v>
      </c>
      <c r="AU21">
        <f t="shared" si="17"/>
        <v>-6751.3821697952171</v>
      </c>
      <c r="AW21">
        <v>18</v>
      </c>
      <c r="AX21">
        <f>(R21*SUMPRODUCT(K22:$K$23, X22:$X$23)-$AZ$3*SUMPRODUCT(K21:$K$22, W22:$W$23))/Z21</f>
        <v>94896.721635299866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0.21013634464933137</v>
      </c>
      <c r="L22" s="2">
        <v>19</v>
      </c>
      <c r="M22" s="8">
        <v>0.16585403400000001</v>
      </c>
      <c r="O22">
        <f t="shared" si="29"/>
        <v>146786.08023454124</v>
      </c>
      <c r="P22">
        <f t="shared" si="30"/>
        <v>7339.3040117270621</v>
      </c>
      <c r="Q22" s="5">
        <f t="shared" si="31"/>
        <v>25</v>
      </c>
      <c r="R22">
        <f t="shared" si="0"/>
        <v>2000000</v>
      </c>
      <c r="S22">
        <f t="shared" si="1"/>
        <v>54361.911109003137</v>
      </c>
      <c r="U22">
        <f t="shared" si="21"/>
        <v>0.16585403400000001</v>
      </c>
      <c r="V22">
        <f t="shared" si="22"/>
        <v>0.01</v>
      </c>
      <c r="W22">
        <f t="shared" si="23"/>
        <v>0.22329227388591302</v>
      </c>
      <c r="X22">
        <f t="shared" si="24"/>
        <v>3.7033924385011532E-2</v>
      </c>
      <c r="Y22">
        <f t="shared" si="25"/>
        <v>2.2329227388591302E-3</v>
      </c>
      <c r="Z22">
        <f t="shared" si="26"/>
        <v>0.18402542676204234</v>
      </c>
      <c r="AB22">
        <f t="shared" si="27"/>
        <v>21189.704758264626</v>
      </c>
      <c r="AC22">
        <f t="shared" si="2"/>
        <v>10003.973891434513</v>
      </c>
      <c r="AE22">
        <f t="shared" si="3"/>
        <v>27012.371057888839</v>
      </c>
      <c r="AF22">
        <f t="shared" si="4"/>
        <v>-1350.618552894442</v>
      </c>
      <c r="AG22">
        <f t="shared" si="5"/>
        <v>-4.6006356690510586</v>
      </c>
      <c r="AH22">
        <f t="shared" si="6"/>
        <v>-74067.848770023062</v>
      </c>
      <c r="AI22">
        <f t="shared" si="7"/>
        <v>-48410.696900697716</v>
      </c>
      <c r="AJ22">
        <f t="shared" si="8"/>
        <v>11185.730866830114</v>
      </c>
      <c r="AK22">
        <f t="shared" si="32"/>
        <v>4009.0791980170748</v>
      </c>
      <c r="AL22">
        <f t="shared" si="9"/>
        <v>-33215.886835850528</v>
      </c>
      <c r="AN22">
        <f t="shared" si="10"/>
        <v>5676.2809144161529</v>
      </c>
      <c r="AO22">
        <f t="shared" si="11"/>
        <v>-283.81404572080766</v>
      </c>
      <c r="AP22">
        <f t="shared" si="12"/>
        <v>-0.96676076255772048</v>
      </c>
      <c r="AQ22">
        <f t="shared" si="13"/>
        <v>-15564.346996572121</v>
      </c>
      <c r="AR22">
        <f t="shared" si="14"/>
        <v>-10172.846888639333</v>
      </c>
      <c r="AS22">
        <f t="shared" si="15"/>
        <v>2350.528596586877</v>
      </c>
      <c r="AT22">
        <f t="shared" si="16"/>
        <v>842.45324808098098</v>
      </c>
      <c r="AU22">
        <f t="shared" si="17"/>
        <v>-6979.8650439714756</v>
      </c>
      <c r="AW22">
        <v>19</v>
      </c>
      <c r="AX22">
        <f>(R22*SUMPRODUCT(K23:$K$23, X23:$X$23)-$AZ$3*SUMPRODUCT(K22:$K$22, W23:$W$23))/Z22</f>
        <v>54361.911109003137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0.19357235797722061</v>
      </c>
      <c r="L23" s="2">
        <v>20</v>
      </c>
      <c r="M23" s="8">
        <v>0.18707617900000001</v>
      </c>
      <c r="O23">
        <f t="shared" si="29"/>
        <v>146786.08023454124</v>
      </c>
      <c r="P23">
        <f t="shared" si="30"/>
        <v>7339.3040117270621</v>
      </c>
      <c r="Q23" s="5">
        <f t="shared" si="31"/>
        <v>25</v>
      </c>
      <c r="R23">
        <f t="shared" si="0"/>
        <v>2000000</v>
      </c>
      <c r="S23">
        <f t="shared" si="1"/>
        <v>67704.942470505106</v>
      </c>
      <c r="U23">
        <f t="shared" si="21"/>
        <v>0.18707617900000001</v>
      </c>
      <c r="V23">
        <f t="shared" si="22"/>
        <v>0.01</v>
      </c>
      <c r="W23">
        <f t="shared" si="23"/>
        <v>0.18402542676204234</v>
      </c>
      <c r="X23">
        <f t="shared" si="24"/>
        <v>3.4426773677487227E-2</v>
      </c>
      <c r="Y23">
        <f t="shared" si="25"/>
        <v>1.8402542676204234E-3</v>
      </c>
      <c r="Z23">
        <f t="shared" si="26"/>
        <v>0.1477583988169347</v>
      </c>
      <c r="AB23">
        <f t="shared" si="27"/>
        <v>10003.973891434513</v>
      </c>
      <c r="AC23">
        <f t="shared" si="2"/>
        <v>10003.973891434514</v>
      </c>
      <c r="AE23">
        <f t="shared" si="3"/>
        <v>21688.876184069919</v>
      </c>
      <c r="AF23">
        <f t="shared" si="4"/>
        <v>-1084.4438092034961</v>
      </c>
      <c r="AG23">
        <f t="shared" si="5"/>
        <v>-3.6939599704233674</v>
      </c>
      <c r="AH23">
        <f t="shared" si="6"/>
        <v>-68853.547354974449</v>
      </c>
      <c r="AI23">
        <f t="shared" si="7"/>
        <v>-48252.808940078452</v>
      </c>
      <c r="AJ23">
        <f t="shared" si="8"/>
        <v>0</v>
      </c>
      <c r="AK23">
        <f t="shared" si="32"/>
        <v>2619.1613242073709</v>
      </c>
      <c r="AL23">
        <f t="shared" si="9"/>
        <v>-45633.647615871079</v>
      </c>
      <c r="AN23">
        <f t="shared" si="10"/>
        <v>4198.3669048263973</v>
      </c>
      <c r="AO23">
        <f t="shared" si="11"/>
        <v>-209.91834524131988</v>
      </c>
      <c r="AP23">
        <f t="shared" si="12"/>
        <v>-0.71504854174831534</v>
      </c>
      <c r="AQ23">
        <f t="shared" si="13"/>
        <v>-13328.143516598626</v>
      </c>
      <c r="AR23">
        <f t="shared" si="14"/>
        <v>-9340.4100055552972</v>
      </c>
      <c r="AS23">
        <f t="shared" si="15"/>
        <v>0</v>
      </c>
      <c r="AT23">
        <f t="shared" si="16"/>
        <v>506.99723344956038</v>
      </c>
      <c r="AU23">
        <f t="shared" si="17"/>
        <v>-8833.4127721057357</v>
      </c>
      <c r="AW23">
        <v>20</v>
      </c>
      <c r="AX23">
        <f>(R23*SUMPRODUCT(K$23:$K24, X$23:$X24)-$AZ$3*SUMPRODUCT(K$22:$K23, W$23:$W24))/Z23</f>
        <v>67704.942470505106</v>
      </c>
    </row>
    <row r="25" spans="5:50" x14ac:dyDescent="0.25">
      <c r="AN25" s="6">
        <f t="shared" ref="AN25:AU25" si="33">SUM(AN3:AN23)</f>
        <v>961453.81240858685</v>
      </c>
      <c r="AO25" s="6">
        <f t="shared" si="33"/>
        <v>-158162.25079633528</v>
      </c>
      <c r="AP25" s="6">
        <f t="shared" si="33"/>
        <v>-1661.1834363435364</v>
      </c>
      <c r="AQ25" s="6">
        <f t="shared" si="33"/>
        <v>-637341.50143060472</v>
      </c>
      <c r="AR25" s="6">
        <f t="shared" si="33"/>
        <v>164288.87674530337</v>
      </c>
      <c r="AS25" s="6">
        <f t="shared" si="33"/>
        <v>-77063.953171272282</v>
      </c>
      <c r="AT25" s="6">
        <f t="shared" si="33"/>
        <v>141353.02230599127</v>
      </c>
      <c r="AU25" s="7">
        <f t="shared" si="33"/>
        <v>228577.94588002222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24" priority="1" operator="lessThan">
      <formula>0</formula>
    </cfRule>
  </conditionalFormatting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0FF8F5-A9B8-4F72-BBB8-0B9146BCEC1E}">
  <sheetPr codeName="Sheet73"/>
  <dimension ref="A1:AZ100"/>
  <sheetViews>
    <sheetView topLeftCell="A89"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'S.26.04.A'!C3*(1+C12)</f>
        <v>2093.5753120221948</v>
      </c>
      <c r="K3">
        <v>1</v>
      </c>
      <c r="L3" s="2">
        <v>0</v>
      </c>
      <c r="O3">
        <f>$C$3</f>
        <v>2093.5753120221948</v>
      </c>
      <c r="P3">
        <f>O3*C5</f>
        <v>209.35753120221949</v>
      </c>
      <c r="Q3" s="5">
        <f>B8</f>
        <v>1522.432587</v>
      </c>
      <c r="R3">
        <f t="shared" ref="R3:R34" si="0">$C$6</f>
        <v>50000</v>
      </c>
      <c r="S3">
        <f t="shared" ref="S3:S34" si="1">AX3</f>
        <v>0</v>
      </c>
      <c r="W3">
        <v>1</v>
      </c>
      <c r="Z3">
        <v>1</v>
      </c>
      <c r="AC3">
        <f>S3*Z3</f>
        <v>0</v>
      </c>
      <c r="AE3">
        <f t="shared" ref="AE3:AE34" si="2">$Z3*O3</f>
        <v>2093.5753120221948</v>
      </c>
      <c r="AF3">
        <f t="shared" ref="AF3:AF34" si="3">-$Z3*P3</f>
        <v>-209.35753120221949</v>
      </c>
      <c r="AG3">
        <f t="shared" ref="AG3:AG34" si="4">-$Z3*Q3</f>
        <v>-1522.432587</v>
      </c>
      <c r="AH3">
        <f t="shared" ref="AH3:AH34" si="5">-X3*R3</f>
        <v>0</v>
      </c>
      <c r="AI3">
        <f t="shared" ref="AI3:AI34" si="6">SUM(AE3:AH3)</f>
        <v>361.78519381997535</v>
      </c>
      <c r="AJ3">
        <f t="shared" ref="AJ3:AJ34" si="7">AB3-AC3</f>
        <v>0</v>
      </c>
      <c r="AL3">
        <f t="shared" ref="AL3:AL23" si="8">SUM(AI3:AK3)</f>
        <v>361.78519381997535</v>
      </c>
      <c r="AN3">
        <f t="shared" ref="AN3:AN34" si="9">AE3*$K3</f>
        <v>2093.5753120221948</v>
      </c>
      <c r="AO3">
        <f t="shared" ref="AO3:AO34" si="10">AF3*$K3</f>
        <v>-209.35753120221949</v>
      </c>
      <c r="AP3">
        <f t="shared" ref="AP3:AP34" si="11">AG3*$K3</f>
        <v>-1522.432587</v>
      </c>
      <c r="AQ3">
        <f t="shared" ref="AQ3:AQ34" si="12">AH3*$K3</f>
        <v>0</v>
      </c>
      <c r="AR3">
        <f t="shared" ref="AR3:AR34" si="13">AI3*$K3</f>
        <v>361.78519381997535</v>
      </c>
      <c r="AS3">
        <f t="shared" ref="AS3:AS34" si="14">AJ3*$K3</f>
        <v>0</v>
      </c>
      <c r="AT3">
        <f t="shared" ref="AT3:AT34" si="15">AK3*$K3</f>
        <v>0</v>
      </c>
      <c r="AU3">
        <f t="shared" ref="AU3:AU34" si="16">AL3*$K3</f>
        <v>361.78519381997535</v>
      </c>
      <c r="AW3">
        <v>0</v>
      </c>
      <c r="AX3">
        <f>IF(Z3&gt;0, (R3*SUMPRODUCT(K3:$K$98, X3:$X$98)-K3*$AZ$3)/Z3, 0)</f>
        <v>0</v>
      </c>
      <c r="AZ3">
        <f>C6*SUMPRODUCT(X4:X98, K4:K98)/1</f>
        <v>948.79327639108658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35" si="17">G4+$C$9</f>
        <v>0.12000000000000001</v>
      </c>
      <c r="I4" s="1">
        <f t="shared" ref="I4:I23" si="18">1+H4</f>
        <v>1.1200000000000001</v>
      </c>
      <c r="J4">
        <f t="shared" ref="J4:J23" si="19">1/I4</f>
        <v>0.89285714285714279</v>
      </c>
      <c r="K4">
        <f>J4</f>
        <v>0.89285714285714279</v>
      </c>
      <c r="L4" s="2">
        <v>1</v>
      </c>
      <c r="M4" s="8" cm="1">
        <f t="array" ref="M4:M98">Mortalities!B2:B96</f>
        <v>1.1616059999999999E-3</v>
      </c>
      <c r="R4">
        <f t="shared" si="0"/>
        <v>50000</v>
      </c>
      <c r="S4">
        <f t="shared" si="1"/>
        <v>102.80387886159856</v>
      </c>
      <c r="U4">
        <f t="shared" ref="U4:U23" si="20">M4</f>
        <v>1.1616059999999999E-3</v>
      </c>
      <c r="V4">
        <f t="shared" ref="V4:V35" si="21">$C$10</f>
        <v>0.01</v>
      </c>
      <c r="W4">
        <f t="shared" ref="W4:W23" si="22">Z3</f>
        <v>1</v>
      </c>
      <c r="X4">
        <f t="shared" ref="X4:X23" si="23">U4*W4</f>
        <v>1.1616059999999999E-3</v>
      </c>
      <c r="Y4">
        <f t="shared" ref="Y4:Y23" si="24">V4*W4</f>
        <v>0.01</v>
      </c>
      <c r="Z4">
        <f t="shared" ref="Z4:Z23" si="25">MAX(0, W4-X4-Y4)</f>
        <v>0.98883839399999995</v>
      </c>
      <c r="AB4">
        <f t="shared" ref="AB4:AB35" si="26">AC3</f>
        <v>0</v>
      </c>
      <c r="AC4">
        <f t="shared" ref="AC4:AC67" si="27">S4*Z4</f>
        <v>101.65642247047367</v>
      </c>
      <c r="AE4">
        <f t="shared" si="2"/>
        <v>0</v>
      </c>
      <c r="AF4">
        <f t="shared" si="3"/>
        <v>0</v>
      </c>
      <c r="AG4">
        <f t="shared" si="4"/>
        <v>0</v>
      </c>
      <c r="AH4">
        <f t="shared" si="5"/>
        <v>-58.080299999999994</v>
      </c>
      <c r="AI4">
        <f t="shared" si="6"/>
        <v>-58.080299999999994</v>
      </c>
      <c r="AJ4">
        <f t="shared" si="7"/>
        <v>-101.65642247047367</v>
      </c>
      <c r="AK4">
        <f t="shared" ref="AK4:AK35" si="28">G4*SUM(AB4:AB4, AE4:AF4)</f>
        <v>0</v>
      </c>
      <c r="AL4">
        <f t="shared" si="8"/>
        <v>-159.73672247047367</v>
      </c>
      <c r="AN4">
        <f t="shared" si="9"/>
        <v>0</v>
      </c>
      <c r="AO4">
        <f t="shared" si="10"/>
        <v>0</v>
      </c>
      <c r="AP4">
        <f t="shared" si="11"/>
        <v>0</v>
      </c>
      <c r="AQ4">
        <f t="shared" si="12"/>
        <v>-51.857410714285706</v>
      </c>
      <c r="AR4">
        <f t="shared" si="13"/>
        <v>-51.857410714285706</v>
      </c>
      <c r="AS4">
        <f t="shared" si="14"/>
        <v>-90.764662920065774</v>
      </c>
      <c r="AT4">
        <f t="shared" si="15"/>
        <v>0</v>
      </c>
      <c r="AU4">
        <f t="shared" si="16"/>
        <v>-142.62207363435147</v>
      </c>
      <c r="AW4">
        <v>1</v>
      </c>
      <c r="AX4">
        <f>IF(Z4&gt;0, (R4*SUMPRODUCT(K4:$K$98, X4:$X$98)-K4*$AZ$3)/Z4, 0)</f>
        <v>102.80387886159856</v>
      </c>
    </row>
    <row r="5" spans="1:52" x14ac:dyDescent="0.25">
      <c r="C5" s="2">
        <v>0.1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7"/>
        <v>0.12000000000000001</v>
      </c>
      <c r="I5" s="1">
        <f t="shared" si="18"/>
        <v>1.1200000000000001</v>
      </c>
      <c r="J5">
        <f t="shared" si="19"/>
        <v>0.89285714285714279</v>
      </c>
      <c r="K5">
        <f t="shared" ref="K5:K23" si="29">K4*J5</f>
        <v>0.79719387755102034</v>
      </c>
      <c r="L5" s="2">
        <v>2</v>
      </c>
      <c r="M5" s="8">
        <v>1.1730060000000001E-3</v>
      </c>
      <c r="Q5" s="5">
        <f t="shared" ref="Q5:Q36" si="30">$C$8</f>
        <v>25</v>
      </c>
      <c r="R5">
        <f t="shared" si="0"/>
        <v>50000</v>
      </c>
      <c r="S5">
        <f t="shared" si="1"/>
        <v>143.7564924741738</v>
      </c>
      <c r="U5">
        <f t="shared" si="20"/>
        <v>1.1730060000000001E-3</v>
      </c>
      <c r="V5">
        <f t="shared" si="21"/>
        <v>0.01</v>
      </c>
      <c r="W5">
        <f t="shared" si="22"/>
        <v>0.98883839399999995</v>
      </c>
      <c r="X5">
        <f t="shared" si="23"/>
        <v>1.159913369192364E-3</v>
      </c>
      <c r="Y5">
        <f t="shared" si="24"/>
        <v>9.8883839400000003E-3</v>
      </c>
      <c r="Z5">
        <f t="shared" si="25"/>
        <v>0.97779009669080752</v>
      </c>
      <c r="AB5">
        <f t="shared" si="26"/>
        <v>101.65642247047367</v>
      </c>
      <c r="AC5">
        <f t="shared" si="27"/>
        <v>140.56367467625375</v>
      </c>
      <c r="AE5">
        <f t="shared" si="2"/>
        <v>0</v>
      </c>
      <c r="AF5">
        <f t="shared" si="3"/>
        <v>0</v>
      </c>
      <c r="AG5">
        <f t="shared" si="4"/>
        <v>-24.444752417270188</v>
      </c>
      <c r="AH5">
        <f t="shared" si="5"/>
        <v>-57.995668459618201</v>
      </c>
      <c r="AI5">
        <f t="shared" si="6"/>
        <v>-82.440420876888396</v>
      </c>
      <c r="AJ5">
        <f t="shared" si="7"/>
        <v>-38.907252205780082</v>
      </c>
      <c r="AK5">
        <f t="shared" si="28"/>
        <v>7.1159495729331574</v>
      </c>
      <c r="AL5">
        <f t="shared" si="8"/>
        <v>-114.23172350973532</v>
      </c>
      <c r="AN5">
        <f t="shared" si="9"/>
        <v>0</v>
      </c>
      <c r="AO5">
        <f t="shared" si="10"/>
        <v>0</v>
      </c>
      <c r="AP5">
        <f t="shared" si="11"/>
        <v>-19.487206965298299</v>
      </c>
      <c r="AQ5">
        <f t="shared" si="12"/>
        <v>-46.233791820486445</v>
      </c>
      <c r="AR5">
        <f t="shared" si="13"/>
        <v>-65.720998785784744</v>
      </c>
      <c r="AS5">
        <f t="shared" si="14"/>
        <v>-31.016623250781311</v>
      </c>
      <c r="AT5">
        <f t="shared" si="15"/>
        <v>5.6727914325041109</v>
      </c>
      <c r="AU5">
        <f t="shared" si="16"/>
        <v>-91.064830604061953</v>
      </c>
      <c r="AW5">
        <v>2</v>
      </c>
      <c r="AX5">
        <f>IF(Z5&gt;0, (R5*SUMPRODUCT(K5:$K$98, X5:$X$98)-K5*$AZ$3)/Z5, 0)</f>
        <v>143.7564924741738</v>
      </c>
    </row>
    <row r="6" spans="1:52" x14ac:dyDescent="0.25">
      <c r="A6" t="s">
        <v>16</v>
      </c>
      <c r="C6" s="2">
        <v>50000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7"/>
        <v>0.12000000000000001</v>
      </c>
      <c r="I6" s="1">
        <f t="shared" si="18"/>
        <v>1.1200000000000001</v>
      </c>
      <c r="J6">
        <f t="shared" si="19"/>
        <v>0.89285714285714279</v>
      </c>
      <c r="K6">
        <f t="shared" si="29"/>
        <v>0.71178024781341098</v>
      </c>
      <c r="L6" s="2">
        <v>3</v>
      </c>
      <c r="M6" s="8">
        <v>1.1872549999999999E-3</v>
      </c>
      <c r="Q6" s="5">
        <f t="shared" si="30"/>
        <v>25</v>
      </c>
      <c r="R6">
        <f t="shared" si="0"/>
        <v>50000</v>
      </c>
      <c r="S6">
        <f t="shared" si="1"/>
        <v>181.38234776340514</v>
      </c>
      <c r="U6">
        <f t="shared" si="20"/>
        <v>1.1872549999999999E-3</v>
      </c>
      <c r="V6">
        <f t="shared" si="21"/>
        <v>0.01</v>
      </c>
      <c r="W6">
        <f t="shared" si="22"/>
        <v>0.97779009669080752</v>
      </c>
      <c r="X6">
        <f t="shared" si="23"/>
        <v>1.1608861812466445E-3</v>
      </c>
      <c r="Y6">
        <f t="shared" si="24"/>
        <v>9.7779009669080753E-3</v>
      </c>
      <c r="Z6">
        <f t="shared" si="25"/>
        <v>0.96685130954265275</v>
      </c>
      <c r="AB6">
        <f t="shared" si="26"/>
        <v>140.56367467625375</v>
      </c>
      <c r="AC6">
        <f t="shared" si="27"/>
        <v>175.36976046296911</v>
      </c>
      <c r="AE6">
        <f t="shared" si="2"/>
        <v>0</v>
      </c>
      <c r="AF6">
        <f t="shared" si="3"/>
        <v>0</v>
      </c>
      <c r="AG6">
        <f t="shared" si="4"/>
        <v>-24.171282738566319</v>
      </c>
      <c r="AH6">
        <f t="shared" si="5"/>
        <v>-58.044309062332225</v>
      </c>
      <c r="AI6">
        <f t="shared" si="6"/>
        <v>-82.215591800898551</v>
      </c>
      <c r="AJ6">
        <f t="shared" si="7"/>
        <v>-34.806085786715357</v>
      </c>
      <c r="AK6">
        <f t="shared" si="28"/>
        <v>9.8394572273377641</v>
      </c>
      <c r="AL6">
        <f t="shared" si="8"/>
        <v>-107.18222036027615</v>
      </c>
      <c r="AN6">
        <f t="shared" si="9"/>
        <v>0</v>
      </c>
      <c r="AO6">
        <f t="shared" si="10"/>
        <v>0</v>
      </c>
      <c r="AP6">
        <f t="shared" si="11"/>
        <v>-17.204641617624759</v>
      </c>
      <c r="AQ6">
        <f t="shared" si="12"/>
        <v>-41.314792688545047</v>
      </c>
      <c r="AR6">
        <f t="shared" si="13"/>
        <v>-58.519434306169813</v>
      </c>
      <c r="AS6">
        <f t="shared" si="14"/>
        <v>-24.774284366683098</v>
      </c>
      <c r="AT6">
        <f t="shared" si="15"/>
        <v>7.0035313036239311</v>
      </c>
      <c r="AU6">
        <f t="shared" si="16"/>
        <v>-76.290187369228974</v>
      </c>
      <c r="AW6">
        <v>3</v>
      </c>
      <c r="AX6">
        <f>IF(Z6&gt;0, (R6*SUMPRODUCT(K6:$K$98, X6:$X$98)-K6*$AZ$3)/Z6, 0)</f>
        <v>181.38234776340514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7"/>
        <v>0.12000000000000001</v>
      </c>
      <c r="I7" s="1">
        <f t="shared" si="18"/>
        <v>1.1200000000000001</v>
      </c>
      <c r="J7">
        <f t="shared" si="19"/>
        <v>0.89285714285714279</v>
      </c>
      <c r="K7">
        <f t="shared" si="29"/>
        <v>0.63551807840483121</v>
      </c>
      <c r="L7" s="2">
        <v>4</v>
      </c>
      <c r="M7" s="8">
        <v>1.2024550000000001E-3</v>
      </c>
      <c r="Q7" s="5">
        <f t="shared" si="30"/>
        <v>25</v>
      </c>
      <c r="R7">
        <f t="shared" si="0"/>
        <v>50000</v>
      </c>
      <c r="S7">
        <f t="shared" si="1"/>
        <v>215.90757295833649</v>
      </c>
      <c r="U7">
        <f t="shared" si="20"/>
        <v>1.2024550000000001E-3</v>
      </c>
      <c r="V7">
        <f t="shared" si="21"/>
        <v>0.01</v>
      </c>
      <c r="W7">
        <f t="shared" si="22"/>
        <v>0.96685130954265275</v>
      </c>
      <c r="X7">
        <f t="shared" si="23"/>
        <v>1.1625951914161106E-3</v>
      </c>
      <c r="Y7">
        <f t="shared" si="24"/>
        <v>9.6685130954265279E-3</v>
      </c>
      <c r="Z7">
        <f t="shared" si="25"/>
        <v>0.95602020125581011</v>
      </c>
      <c r="AB7">
        <f t="shared" si="26"/>
        <v>175.36976046296911</v>
      </c>
      <c r="AC7">
        <f t="shared" si="27"/>
        <v>206.41200135228235</v>
      </c>
      <c r="AE7">
        <f t="shared" si="2"/>
        <v>0</v>
      </c>
      <c r="AF7">
        <f t="shared" si="3"/>
        <v>0</v>
      </c>
      <c r="AG7">
        <f t="shared" si="4"/>
        <v>-23.900505031395252</v>
      </c>
      <c r="AH7">
        <f t="shared" si="5"/>
        <v>-58.129759570805533</v>
      </c>
      <c r="AI7">
        <f t="shared" si="6"/>
        <v>-82.030264602200788</v>
      </c>
      <c r="AJ7">
        <f t="shared" si="7"/>
        <v>-31.042240889313234</v>
      </c>
      <c r="AK7">
        <f t="shared" si="28"/>
        <v>12.275883232407839</v>
      </c>
      <c r="AL7">
        <f t="shared" si="8"/>
        <v>-100.79662225910619</v>
      </c>
      <c r="AN7">
        <f t="shared" si="9"/>
        <v>0</v>
      </c>
      <c r="AO7">
        <f t="shared" si="10"/>
        <v>0</v>
      </c>
      <c r="AP7">
        <f t="shared" si="11"/>
        <v>-15.18920303045731</v>
      </c>
      <c r="AQ7">
        <f t="shared" si="12"/>
        <v>-36.94251310057318</v>
      </c>
      <c r="AR7">
        <f t="shared" si="13"/>
        <v>-52.131716131030494</v>
      </c>
      <c r="AS7">
        <f t="shared" si="14"/>
        <v>-19.727905279356225</v>
      </c>
      <c r="AT7">
        <f t="shared" si="15"/>
        <v>7.8015457225819178</v>
      </c>
      <c r="AU7">
        <f t="shared" si="16"/>
        <v>-64.058075687804802</v>
      </c>
      <c r="AW7">
        <v>4</v>
      </c>
      <c r="AX7">
        <f>IF(Z7&gt;0, (R7*SUMPRODUCT(K7:$K$98, X7:$X$98)-K7*$AZ$3)/Z7, 0)</f>
        <v>215.90757295833649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7"/>
        <v>0.12000000000000001</v>
      </c>
      <c r="I8" s="1">
        <f t="shared" si="18"/>
        <v>1.1200000000000001</v>
      </c>
      <c r="J8">
        <f t="shared" si="19"/>
        <v>0.89285714285714279</v>
      </c>
      <c r="K8">
        <f t="shared" si="29"/>
        <v>0.5674268557185993</v>
      </c>
      <c r="L8" s="2">
        <v>5</v>
      </c>
      <c r="M8" s="8">
        <v>1.2214540000000001E-3</v>
      </c>
      <c r="Q8" s="5">
        <f t="shared" si="30"/>
        <v>25</v>
      </c>
      <c r="R8">
        <f t="shared" si="0"/>
        <v>50000</v>
      </c>
      <c r="S8">
        <f t="shared" si="1"/>
        <v>247.62075317572157</v>
      </c>
      <c r="U8">
        <f t="shared" si="20"/>
        <v>1.2214540000000001E-3</v>
      </c>
      <c r="V8">
        <f t="shared" si="21"/>
        <v>0.01</v>
      </c>
      <c r="W8">
        <f t="shared" si="22"/>
        <v>0.95602020125581011</v>
      </c>
      <c r="X8">
        <f t="shared" si="23"/>
        <v>1.1677346989047144E-3</v>
      </c>
      <c r="Y8">
        <f t="shared" si="24"/>
        <v>9.5602020125581007E-3</v>
      </c>
      <c r="Z8">
        <f t="shared" si="25"/>
        <v>0.94529226454434723</v>
      </c>
      <c r="AB8">
        <f t="shared" si="26"/>
        <v>206.41200135228235</v>
      </c>
      <c r="AC8">
        <f t="shared" si="27"/>
        <v>234.07398251765471</v>
      </c>
      <c r="AE8">
        <f t="shared" si="2"/>
        <v>0</v>
      </c>
      <c r="AF8">
        <f t="shared" si="3"/>
        <v>0</v>
      </c>
      <c r="AG8">
        <f t="shared" si="4"/>
        <v>-23.63230661360868</v>
      </c>
      <c r="AH8">
        <f t="shared" si="5"/>
        <v>-58.386734945235723</v>
      </c>
      <c r="AI8">
        <f t="shared" si="6"/>
        <v>-82.019041558844407</v>
      </c>
      <c r="AJ8">
        <f t="shared" si="7"/>
        <v>-27.661981165372367</v>
      </c>
      <c r="AK8">
        <f t="shared" si="28"/>
        <v>14.448840094659765</v>
      </c>
      <c r="AL8">
        <f t="shared" si="8"/>
        <v>-95.232182629557002</v>
      </c>
      <c r="AN8">
        <f t="shared" si="9"/>
        <v>0</v>
      </c>
      <c r="AO8">
        <f t="shared" si="10"/>
        <v>0</v>
      </c>
      <c r="AP8">
        <f t="shared" si="11"/>
        <v>-13.409605435137832</v>
      </c>
      <c r="AQ8">
        <f t="shared" si="12"/>
        <v>-33.13020142565037</v>
      </c>
      <c r="AR8">
        <f t="shared" si="13"/>
        <v>-46.539806860788204</v>
      </c>
      <c r="AS8">
        <f t="shared" si="14"/>
        <v>-15.696150995614358</v>
      </c>
      <c r="AT8">
        <f t="shared" si="15"/>
        <v>8.1986599036936187</v>
      </c>
      <c r="AU8">
        <f t="shared" si="16"/>
        <v>-54.03729795270894</v>
      </c>
      <c r="AW8">
        <v>5</v>
      </c>
      <c r="AX8">
        <f>IF(Z8&gt;0, (R8*SUMPRODUCT(K8:$K$98, X8:$X$98)-K8*$AZ$3)/Z8, 0)</f>
        <v>247.62075317572157</v>
      </c>
    </row>
    <row r="9" spans="1:52" x14ac:dyDescent="0.25">
      <c r="A9" t="s">
        <v>39</v>
      </c>
      <c r="C9" s="2">
        <f>0.05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7"/>
        <v>0.12000000000000001</v>
      </c>
      <c r="I9" s="1">
        <f t="shared" si="18"/>
        <v>1.1200000000000001</v>
      </c>
      <c r="J9">
        <f t="shared" si="19"/>
        <v>0.89285714285714279</v>
      </c>
      <c r="K9">
        <f t="shared" si="29"/>
        <v>0.50663112117732079</v>
      </c>
      <c r="L9" s="2">
        <v>6</v>
      </c>
      <c r="M9" s="8">
        <v>1.250903E-3</v>
      </c>
      <c r="Q9" s="5">
        <f t="shared" si="30"/>
        <v>25</v>
      </c>
      <c r="R9">
        <f t="shared" si="0"/>
        <v>50000</v>
      </c>
      <c r="S9">
        <f t="shared" si="1"/>
        <v>276.70728449938781</v>
      </c>
      <c r="U9">
        <f t="shared" si="20"/>
        <v>1.250903E-3</v>
      </c>
      <c r="V9">
        <f t="shared" si="21"/>
        <v>0.01</v>
      </c>
      <c r="W9">
        <f t="shared" si="22"/>
        <v>0.94529226454434723</v>
      </c>
      <c r="X9">
        <f t="shared" si="23"/>
        <v>1.1824689295953177E-3</v>
      </c>
      <c r="Y9">
        <f t="shared" si="24"/>
        <v>9.452922645443472E-3</v>
      </c>
      <c r="Z9">
        <f t="shared" si="25"/>
        <v>0.93465687296930844</v>
      </c>
      <c r="AB9">
        <f t="shared" si="26"/>
        <v>234.07398251765471</v>
      </c>
      <c r="AC9">
        <f t="shared" si="27"/>
        <v>258.62636525802662</v>
      </c>
      <c r="AE9">
        <f t="shared" si="2"/>
        <v>0</v>
      </c>
      <c r="AF9">
        <f t="shared" si="3"/>
        <v>0</v>
      </c>
      <c r="AG9">
        <f t="shared" si="4"/>
        <v>-23.36642182423271</v>
      </c>
      <c r="AH9">
        <f t="shared" si="5"/>
        <v>-59.123446479765889</v>
      </c>
      <c r="AI9">
        <f t="shared" si="6"/>
        <v>-82.489868303998605</v>
      </c>
      <c r="AJ9">
        <f t="shared" si="7"/>
        <v>-24.552382740371911</v>
      </c>
      <c r="AK9">
        <f t="shared" si="28"/>
        <v>16.385178776235833</v>
      </c>
      <c r="AL9">
        <f t="shared" si="8"/>
        <v>-90.657072268134684</v>
      </c>
      <c r="AN9">
        <f t="shared" si="9"/>
        <v>0</v>
      </c>
      <c r="AO9">
        <f t="shared" si="10"/>
        <v>0</v>
      </c>
      <c r="AP9">
        <f t="shared" si="11"/>
        <v>-11.838156486713235</v>
      </c>
      <c r="AQ9">
        <f t="shared" si="12"/>
        <v>-29.953777977911113</v>
      </c>
      <c r="AR9">
        <f t="shared" si="13"/>
        <v>-41.791934464624347</v>
      </c>
      <c r="AS9">
        <f t="shared" si="14"/>
        <v>-12.439001195329322</v>
      </c>
      <c r="AT9">
        <f t="shared" si="15"/>
        <v>8.3012414940952013</v>
      </c>
      <c r="AU9">
        <f t="shared" si="16"/>
        <v>-45.929694165858471</v>
      </c>
      <c r="AW9">
        <v>6</v>
      </c>
      <c r="AX9">
        <f>IF(Z9&gt;0, (R9*SUMPRODUCT(K9:$K$98, X9:$X$98)-K9*$AZ$3)/Z9, 0)</f>
        <v>276.70728449938781</v>
      </c>
    </row>
    <row r="10" spans="1:52" x14ac:dyDescent="0.25">
      <c r="A10" t="s">
        <v>19</v>
      </c>
      <c r="C10" s="2"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7"/>
        <v>0.12000000000000001</v>
      </c>
      <c r="I10" s="1">
        <f t="shared" si="18"/>
        <v>1.1200000000000001</v>
      </c>
      <c r="J10">
        <f t="shared" si="19"/>
        <v>0.89285714285714279</v>
      </c>
      <c r="K10">
        <f t="shared" si="29"/>
        <v>0.45234921533689354</v>
      </c>
      <c r="L10" s="2">
        <v>7</v>
      </c>
      <c r="M10" s="8">
        <v>1.286052E-3</v>
      </c>
      <c r="Q10" s="5">
        <f t="shared" si="30"/>
        <v>25</v>
      </c>
      <c r="R10">
        <f t="shared" si="0"/>
        <v>50000</v>
      </c>
      <c r="S10">
        <f t="shared" si="1"/>
        <v>303.18405163472306</v>
      </c>
      <c r="U10">
        <f t="shared" si="20"/>
        <v>1.286052E-3</v>
      </c>
      <c r="V10">
        <f t="shared" si="21"/>
        <v>0.01</v>
      </c>
      <c r="W10">
        <f t="shared" si="22"/>
        <v>0.93465687296930844</v>
      </c>
      <c r="X10">
        <f t="shared" si="23"/>
        <v>1.202017340795925E-3</v>
      </c>
      <c r="Y10">
        <f t="shared" si="24"/>
        <v>9.346568729693085E-3</v>
      </c>
      <c r="Z10">
        <f t="shared" si="25"/>
        <v>0.92410828689881941</v>
      </c>
      <c r="AB10">
        <f t="shared" si="26"/>
        <v>258.62636525802662</v>
      </c>
      <c r="AC10">
        <f t="shared" si="27"/>
        <v>280.17489457120712</v>
      </c>
      <c r="AE10">
        <f t="shared" si="2"/>
        <v>0</v>
      </c>
      <c r="AF10">
        <f t="shared" si="3"/>
        <v>0</v>
      </c>
      <c r="AG10">
        <f t="shared" si="4"/>
        <v>-23.102707172470485</v>
      </c>
      <c r="AH10">
        <f t="shared" si="5"/>
        <v>-60.100867039796249</v>
      </c>
      <c r="AI10">
        <f t="shared" si="6"/>
        <v>-83.20357421226673</v>
      </c>
      <c r="AJ10">
        <f t="shared" si="7"/>
        <v>-21.548529313180495</v>
      </c>
      <c r="AK10">
        <f t="shared" si="28"/>
        <v>18.103845568061864</v>
      </c>
      <c r="AL10">
        <f t="shared" si="8"/>
        <v>-86.648257957385368</v>
      </c>
      <c r="AN10">
        <f t="shared" si="9"/>
        <v>0</v>
      </c>
      <c r="AO10">
        <f t="shared" si="10"/>
        <v>0</v>
      </c>
      <c r="AP10">
        <f t="shared" si="11"/>
        <v>-10.450491461625045</v>
      </c>
      <c r="AQ10">
        <f t="shared" si="12"/>
        <v>-27.186580046518802</v>
      </c>
      <c r="AR10">
        <f t="shared" si="13"/>
        <v>-37.637071508143848</v>
      </c>
      <c r="AS10">
        <f t="shared" si="14"/>
        <v>-9.7474603264812458</v>
      </c>
      <c r="AT10">
        <f t="shared" si="15"/>
        <v>8.1892603372930814</v>
      </c>
      <c r="AU10">
        <f t="shared" si="16"/>
        <v>-39.195271497332016</v>
      </c>
      <c r="AW10">
        <v>7</v>
      </c>
      <c r="AX10">
        <f>IF(Z10&gt;0, (R10*SUMPRODUCT(K10:$K$98, X10:$X$98)-K10*$AZ$3)/Z10, 0)</f>
        <v>303.18405163472306</v>
      </c>
    </row>
    <row r="11" spans="1:52" x14ac:dyDescent="0.25">
      <c r="A11" t="s">
        <v>33</v>
      </c>
      <c r="C11" s="25">
        <f>AU100</f>
        <v>-845.35924805316449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7"/>
        <v>0.12000000000000001</v>
      </c>
      <c r="I11" s="1">
        <f t="shared" si="18"/>
        <v>1.1200000000000001</v>
      </c>
      <c r="J11">
        <f t="shared" si="19"/>
        <v>0.89285714285714279</v>
      </c>
      <c r="K11">
        <f t="shared" si="29"/>
        <v>0.40388322797936921</v>
      </c>
      <c r="L11" s="2">
        <v>8</v>
      </c>
      <c r="M11" s="8">
        <v>1.3202509999999999E-3</v>
      </c>
      <c r="Q11" s="5">
        <f t="shared" si="30"/>
        <v>25</v>
      </c>
      <c r="R11">
        <f t="shared" si="0"/>
        <v>50000</v>
      </c>
      <c r="S11">
        <f t="shared" si="1"/>
        <v>327.22973824697897</v>
      </c>
      <c r="U11">
        <f t="shared" si="20"/>
        <v>1.3202509999999999E-3</v>
      </c>
      <c r="V11">
        <f t="shared" si="21"/>
        <v>0.01</v>
      </c>
      <c r="W11">
        <f t="shared" si="22"/>
        <v>0.92410828689881941</v>
      </c>
      <c r="X11">
        <f t="shared" si="23"/>
        <v>1.2200548898864531E-3</v>
      </c>
      <c r="Y11">
        <f t="shared" si="24"/>
        <v>9.2410828689881951E-3</v>
      </c>
      <c r="Z11">
        <f t="shared" si="25"/>
        <v>0.91364714913994483</v>
      </c>
      <c r="AB11">
        <f t="shared" si="26"/>
        <v>280.17489457120712</v>
      </c>
      <c r="AC11">
        <f t="shared" si="27"/>
        <v>298.97251746316272</v>
      </c>
      <c r="AE11">
        <f t="shared" si="2"/>
        <v>0</v>
      </c>
      <c r="AF11">
        <f t="shared" si="3"/>
        <v>0</v>
      </c>
      <c r="AG11">
        <f t="shared" si="4"/>
        <v>-22.841178728498619</v>
      </c>
      <c r="AH11">
        <f t="shared" si="5"/>
        <v>-61.002744494322656</v>
      </c>
      <c r="AI11">
        <f t="shared" si="6"/>
        <v>-83.843923222821275</v>
      </c>
      <c r="AJ11">
        <f t="shared" si="7"/>
        <v>-18.797622891955598</v>
      </c>
      <c r="AK11">
        <f t="shared" si="28"/>
        <v>19.612242619984499</v>
      </c>
      <c r="AL11">
        <f t="shared" si="8"/>
        <v>-83.029303494792373</v>
      </c>
      <c r="AN11">
        <f t="shared" si="9"/>
        <v>0</v>
      </c>
      <c r="AO11">
        <f t="shared" si="10"/>
        <v>0</v>
      </c>
      <c r="AP11">
        <f t="shared" si="11"/>
        <v>-9.2251689957197254</v>
      </c>
      <c r="AQ11">
        <f t="shared" si="12"/>
        <v>-24.637985361967726</v>
      </c>
      <c r="AR11">
        <f t="shared" si="13"/>
        <v>-33.863154357687456</v>
      </c>
      <c r="AS11">
        <f t="shared" si="14"/>
        <v>-7.5920446119419118</v>
      </c>
      <c r="AT11">
        <f t="shared" si="15"/>
        <v>7.9210558572739007</v>
      </c>
      <c r="AU11">
        <f t="shared" si="16"/>
        <v>-33.534143112355466</v>
      </c>
      <c r="AW11">
        <v>8</v>
      </c>
      <c r="AX11">
        <f>IF(Z11&gt;0, (R11*SUMPRODUCT(K11:$K$98, X11:$X$98)-K11*$AZ$3)/Z11, 0)</f>
        <v>327.22973824697897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7"/>
        <v>0.12000000000000001</v>
      </c>
      <c r="I12" s="1">
        <f t="shared" si="18"/>
        <v>1.1200000000000001</v>
      </c>
      <c r="J12">
        <f t="shared" si="19"/>
        <v>0.89285714285714279</v>
      </c>
      <c r="K12">
        <f t="shared" si="29"/>
        <v>0.36061002498157962</v>
      </c>
      <c r="L12" s="2">
        <v>9</v>
      </c>
      <c r="M12" s="8">
        <v>1.3639489999999999E-3</v>
      </c>
      <c r="Q12" s="5">
        <f t="shared" si="30"/>
        <v>25</v>
      </c>
      <c r="R12">
        <f t="shared" si="0"/>
        <v>50000</v>
      </c>
      <c r="S12">
        <f t="shared" si="1"/>
        <v>349.16887891058968</v>
      </c>
      <c r="U12">
        <f t="shared" si="20"/>
        <v>1.3639489999999999E-3</v>
      </c>
      <c r="V12">
        <f t="shared" si="21"/>
        <v>0.01</v>
      </c>
      <c r="W12">
        <f t="shared" si="22"/>
        <v>0.91364714913994483</v>
      </c>
      <c r="X12">
        <f t="shared" si="23"/>
        <v>1.2461681154222785E-3</v>
      </c>
      <c r="Y12">
        <f t="shared" si="24"/>
        <v>9.1364714913994491E-3</v>
      </c>
      <c r="Z12">
        <f t="shared" si="25"/>
        <v>0.90326450953312309</v>
      </c>
      <c r="AB12">
        <f t="shared" si="26"/>
        <v>298.97251746316272</v>
      </c>
      <c r="AC12">
        <f t="shared" si="27"/>
        <v>315.39185615340426</v>
      </c>
      <c r="AE12">
        <f t="shared" si="2"/>
        <v>0</v>
      </c>
      <c r="AF12">
        <f t="shared" si="3"/>
        <v>0</v>
      </c>
      <c r="AG12">
        <f t="shared" si="4"/>
        <v>-22.581612738328076</v>
      </c>
      <c r="AH12">
        <f t="shared" si="5"/>
        <v>-62.308405771113925</v>
      </c>
      <c r="AI12">
        <f t="shared" si="6"/>
        <v>-84.890018509442001</v>
      </c>
      <c r="AJ12">
        <f t="shared" si="7"/>
        <v>-16.419338690241545</v>
      </c>
      <c r="AK12">
        <f t="shared" si="28"/>
        <v>20.928076222421392</v>
      </c>
      <c r="AL12">
        <f t="shared" si="8"/>
        <v>-80.381280977262151</v>
      </c>
      <c r="AN12">
        <f t="shared" si="9"/>
        <v>0</v>
      </c>
      <c r="AO12">
        <f t="shared" si="10"/>
        <v>0</v>
      </c>
      <c r="AP12">
        <f t="shared" si="11"/>
        <v>-8.1431559336928441</v>
      </c>
      <c r="AQ12">
        <f t="shared" si="12"/>
        <v>-22.469035761683791</v>
      </c>
      <c r="AR12">
        <f t="shared" si="13"/>
        <v>-30.612191695376637</v>
      </c>
      <c r="AS12">
        <f t="shared" si="14"/>
        <v>-5.9209781352690207</v>
      </c>
      <c r="AT12">
        <f t="shared" si="15"/>
        <v>7.5468740893837811</v>
      </c>
      <c r="AU12">
        <f t="shared" si="16"/>
        <v>-28.986295741261877</v>
      </c>
      <c r="AW12">
        <v>9</v>
      </c>
      <c r="AX12">
        <f>IF(Z12&gt;0, (R12*SUMPRODUCT(K12:$K$98, X12:$X$98)-K12*$AZ$3)/Z12, 0)</f>
        <v>349.16887891058968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7"/>
        <v>0.12000000000000001</v>
      </c>
      <c r="I13" s="1">
        <f t="shared" si="18"/>
        <v>1.1200000000000001</v>
      </c>
      <c r="J13">
        <f t="shared" si="19"/>
        <v>0.89285714285714279</v>
      </c>
      <c r="K13">
        <f t="shared" si="29"/>
        <v>0.32197323659069604</v>
      </c>
      <c r="L13" s="2">
        <v>10</v>
      </c>
      <c r="M13" s="8">
        <v>1.4095469999999999E-3</v>
      </c>
      <c r="Q13" s="5">
        <f t="shared" si="30"/>
        <v>25</v>
      </c>
      <c r="R13">
        <f t="shared" si="0"/>
        <v>50000</v>
      </c>
      <c r="S13">
        <f t="shared" si="1"/>
        <v>369.08891337088608</v>
      </c>
      <c r="U13">
        <f t="shared" si="20"/>
        <v>1.4095469999999999E-3</v>
      </c>
      <c r="V13">
        <f t="shared" si="21"/>
        <v>0.01</v>
      </c>
      <c r="W13">
        <f t="shared" si="22"/>
        <v>0.90326450953312309</v>
      </c>
      <c r="X13">
        <f t="shared" si="23"/>
        <v>1.273193779618885E-3</v>
      </c>
      <c r="Y13">
        <f t="shared" si="24"/>
        <v>9.0326450953312314E-3</v>
      </c>
      <c r="Z13">
        <f t="shared" si="25"/>
        <v>0.89295867065817303</v>
      </c>
      <c r="AB13">
        <f t="shared" si="26"/>
        <v>315.39185615340426</v>
      </c>
      <c r="AC13">
        <f t="shared" si="27"/>
        <v>329.58114543833602</v>
      </c>
      <c r="AE13">
        <f t="shared" si="2"/>
        <v>0</v>
      </c>
      <c r="AF13">
        <f t="shared" si="3"/>
        <v>0</v>
      </c>
      <c r="AG13">
        <f t="shared" si="4"/>
        <v>-22.323966766454326</v>
      </c>
      <c r="AH13">
        <f t="shared" si="5"/>
        <v>-63.659688980944253</v>
      </c>
      <c r="AI13">
        <f t="shared" si="6"/>
        <v>-85.983655747398586</v>
      </c>
      <c r="AJ13">
        <f t="shared" si="7"/>
        <v>-14.18928928493176</v>
      </c>
      <c r="AK13">
        <f t="shared" si="28"/>
        <v>22.077429930738301</v>
      </c>
      <c r="AL13">
        <f t="shared" si="8"/>
        <v>-78.095515101592042</v>
      </c>
      <c r="AN13">
        <f t="shared" si="9"/>
        <v>0</v>
      </c>
      <c r="AO13">
        <f t="shared" si="10"/>
        <v>0</v>
      </c>
      <c r="AP13">
        <f t="shared" si="11"/>
        <v>-7.1877198333384342</v>
      </c>
      <c r="AQ13">
        <f t="shared" si="12"/>
        <v>-20.496716101551691</v>
      </c>
      <c r="AR13">
        <f t="shared" si="13"/>
        <v>-27.684435934890125</v>
      </c>
      <c r="AS13">
        <f t="shared" si="14"/>
        <v>-4.568571395991162</v>
      </c>
      <c r="AT13">
        <f t="shared" si="15"/>
        <v>7.1083415704041171</v>
      </c>
      <c r="AU13">
        <f t="shared" si="16"/>
        <v>-25.144665760477171</v>
      </c>
      <c r="AW13">
        <v>10</v>
      </c>
      <c r="AX13">
        <f>IF(Z13&gt;0, (R13*SUMPRODUCT(K13:$K$98, X13:$X$98)-K13*$AZ$3)/Z13, 0)</f>
        <v>369.08891337088608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7"/>
        <v>0.12000000000000001</v>
      </c>
      <c r="I14" s="1">
        <f t="shared" si="18"/>
        <v>1.1200000000000001</v>
      </c>
      <c r="J14">
        <f t="shared" si="19"/>
        <v>0.89285714285714279</v>
      </c>
      <c r="K14">
        <f t="shared" si="29"/>
        <v>0.28747610409883573</v>
      </c>
      <c r="L14" s="2">
        <v>11</v>
      </c>
      <c r="M14" s="8">
        <v>1.462746E-3</v>
      </c>
      <c r="Q14" s="5">
        <f t="shared" si="30"/>
        <v>25</v>
      </c>
      <c r="R14">
        <f t="shared" si="0"/>
        <v>50000</v>
      </c>
      <c r="S14">
        <f t="shared" si="1"/>
        <v>387.22805533292495</v>
      </c>
      <c r="U14">
        <f t="shared" si="20"/>
        <v>1.462746E-3</v>
      </c>
      <c r="V14">
        <f t="shared" si="21"/>
        <v>0.01</v>
      </c>
      <c r="W14">
        <f t="shared" si="22"/>
        <v>0.89295867065817303</v>
      </c>
      <c r="X14">
        <f t="shared" si="23"/>
        <v>1.30617172367056E-3</v>
      </c>
      <c r="Y14">
        <f t="shared" si="24"/>
        <v>8.9295867065817304E-3</v>
      </c>
      <c r="Z14">
        <f t="shared" si="25"/>
        <v>0.88272291222792076</v>
      </c>
      <c r="AB14">
        <f t="shared" si="26"/>
        <v>329.58114543833602</v>
      </c>
      <c r="AC14">
        <f t="shared" si="27"/>
        <v>341.81507669983398</v>
      </c>
      <c r="AE14">
        <f t="shared" si="2"/>
        <v>0</v>
      </c>
      <c r="AF14">
        <f t="shared" si="3"/>
        <v>0</v>
      </c>
      <c r="AG14">
        <f t="shared" si="4"/>
        <v>-22.068072805698019</v>
      </c>
      <c r="AH14">
        <f t="shared" si="5"/>
        <v>-65.308586183527993</v>
      </c>
      <c r="AI14">
        <f t="shared" si="6"/>
        <v>-87.376658989226016</v>
      </c>
      <c r="AJ14">
        <f t="shared" si="7"/>
        <v>-12.233931261497958</v>
      </c>
      <c r="AK14">
        <f t="shared" si="28"/>
        <v>23.070680180683524</v>
      </c>
      <c r="AL14">
        <f t="shared" si="8"/>
        <v>-76.539910070040449</v>
      </c>
      <c r="AN14">
        <f t="shared" si="9"/>
        <v>0</v>
      </c>
      <c r="AO14">
        <f t="shared" si="10"/>
        <v>0</v>
      </c>
      <c r="AP14">
        <f t="shared" si="11"/>
        <v>-6.3440435951515299</v>
      </c>
      <c r="AQ14">
        <f t="shared" si="12"/>
        <v>-18.774657920243676</v>
      </c>
      <c r="AR14">
        <f t="shared" si="13"/>
        <v>-25.118701515395209</v>
      </c>
      <c r="AS14">
        <f t="shared" si="14"/>
        <v>-3.5169628968683875</v>
      </c>
      <c r="AT14">
        <f t="shared" si="15"/>
        <v>6.6322692572531228</v>
      </c>
      <c r="AU14">
        <f t="shared" si="16"/>
        <v>-22.003395155010473</v>
      </c>
      <c r="AW14">
        <v>11</v>
      </c>
      <c r="AX14">
        <f>IF(Z14&gt;0, (R14*SUMPRODUCT(K14:$K$98, X14:$X$98)-K14*$AZ$3)/Z14, 0)</f>
        <v>387.22805533292495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7"/>
        <v>0.12000000000000001</v>
      </c>
      <c r="I15" s="1">
        <f t="shared" si="18"/>
        <v>1.1200000000000001</v>
      </c>
      <c r="J15">
        <f t="shared" si="19"/>
        <v>0.89285714285714279</v>
      </c>
      <c r="K15">
        <f t="shared" si="29"/>
        <v>0.25667509294538904</v>
      </c>
      <c r="L15" s="2">
        <v>12</v>
      </c>
      <c r="M15" s="8">
        <v>1.535893E-3</v>
      </c>
      <c r="Q15" s="5">
        <f t="shared" si="30"/>
        <v>25</v>
      </c>
      <c r="R15">
        <f t="shared" si="0"/>
        <v>50000</v>
      </c>
      <c r="S15">
        <f t="shared" si="1"/>
        <v>403.72274659995708</v>
      </c>
      <c r="U15">
        <f t="shared" si="20"/>
        <v>1.535893E-3</v>
      </c>
      <c r="V15">
        <f t="shared" si="21"/>
        <v>0.01</v>
      </c>
      <c r="W15">
        <f t="shared" si="22"/>
        <v>0.88272291222792076</v>
      </c>
      <c r="X15">
        <f t="shared" si="23"/>
        <v>1.3557679418304779E-3</v>
      </c>
      <c r="Y15">
        <f t="shared" si="24"/>
        <v>8.8272291222792083E-3</v>
      </c>
      <c r="Z15">
        <f t="shared" si="25"/>
        <v>0.87253991516381113</v>
      </c>
      <c r="AB15">
        <f t="shared" si="26"/>
        <v>341.81507669983398</v>
      </c>
      <c r="AC15">
        <f t="shared" si="27"/>
        <v>352.26421106802735</v>
      </c>
      <c r="AE15">
        <f t="shared" si="2"/>
        <v>0</v>
      </c>
      <c r="AF15">
        <f t="shared" si="3"/>
        <v>0</v>
      </c>
      <c r="AG15">
        <f t="shared" si="4"/>
        <v>-21.81349787909528</v>
      </c>
      <c r="AH15">
        <f t="shared" si="5"/>
        <v>-67.78839709152389</v>
      </c>
      <c r="AI15">
        <f t="shared" si="6"/>
        <v>-89.601894970619171</v>
      </c>
      <c r="AJ15">
        <f t="shared" si="7"/>
        <v>-10.44913436819337</v>
      </c>
      <c r="AK15">
        <f t="shared" si="28"/>
        <v>23.92705536898838</v>
      </c>
      <c r="AL15">
        <f t="shared" si="8"/>
        <v>-76.123973969824164</v>
      </c>
      <c r="AN15">
        <f t="shared" si="9"/>
        <v>0</v>
      </c>
      <c r="AO15">
        <f t="shared" si="10"/>
        <v>0</v>
      </c>
      <c r="AP15">
        <f t="shared" si="11"/>
        <v>-5.5989815955808275</v>
      </c>
      <c r="AQ15">
        <f t="shared" si="12"/>
        <v>-17.399593124085836</v>
      </c>
      <c r="AR15">
        <f t="shared" si="13"/>
        <v>-22.998574719666664</v>
      </c>
      <c r="AS15">
        <f t="shared" si="14"/>
        <v>-2.6820325351548924</v>
      </c>
      <c r="AT15">
        <f t="shared" si="15"/>
        <v>6.141479160744562</v>
      </c>
      <c r="AU15">
        <f t="shared" si="16"/>
        <v>-19.539128094076993</v>
      </c>
      <c r="AW15">
        <v>12</v>
      </c>
      <c r="AX15">
        <f>IF(Z15&gt;0, (R15*SUMPRODUCT(K15:$K$98, X15:$X$98)-K15*$AZ$3)/Z15, 0)</f>
        <v>403.72274659995708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7"/>
        <v>0.12000000000000001</v>
      </c>
      <c r="I16" s="1">
        <f t="shared" si="18"/>
        <v>1.1200000000000001</v>
      </c>
      <c r="J16">
        <f t="shared" si="19"/>
        <v>0.89285714285714279</v>
      </c>
      <c r="K16">
        <f t="shared" si="29"/>
        <v>0.22917419012981163</v>
      </c>
      <c r="L16" s="2">
        <v>13</v>
      </c>
      <c r="M16" s="8">
        <v>1.6204399999999999E-3</v>
      </c>
      <c r="Q16" s="5">
        <f t="shared" si="30"/>
        <v>25</v>
      </c>
      <c r="R16">
        <f t="shared" si="0"/>
        <v>50000</v>
      </c>
      <c r="S16">
        <f t="shared" si="1"/>
        <v>418.54943321453334</v>
      </c>
      <c r="U16">
        <f t="shared" si="20"/>
        <v>1.6204399999999999E-3</v>
      </c>
      <c r="V16">
        <f t="shared" si="21"/>
        <v>0.01</v>
      </c>
      <c r="W16">
        <f t="shared" si="22"/>
        <v>0.87253991516381113</v>
      </c>
      <c r="X16">
        <f t="shared" si="23"/>
        <v>1.4138985801280461E-3</v>
      </c>
      <c r="Y16">
        <f t="shared" si="24"/>
        <v>8.7253991516381118E-3</v>
      </c>
      <c r="Z16">
        <f t="shared" si="25"/>
        <v>0.86240061743204499</v>
      </c>
      <c r="AB16">
        <f t="shared" si="26"/>
        <v>352.26421106802735</v>
      </c>
      <c r="AC16">
        <f t="shared" si="27"/>
        <v>360.95728963004603</v>
      </c>
      <c r="AE16">
        <f t="shared" si="2"/>
        <v>0</v>
      </c>
      <c r="AF16">
        <f t="shared" si="3"/>
        <v>0</v>
      </c>
      <c r="AG16">
        <f t="shared" si="4"/>
        <v>-21.560015435801123</v>
      </c>
      <c r="AH16">
        <f t="shared" si="5"/>
        <v>-70.694929006402305</v>
      </c>
      <c r="AI16">
        <f t="shared" si="6"/>
        <v>-92.254944442203424</v>
      </c>
      <c r="AJ16">
        <f t="shared" si="7"/>
        <v>-8.6930785620186839</v>
      </c>
      <c r="AK16">
        <f t="shared" si="28"/>
        <v>24.658494774761916</v>
      </c>
      <c r="AL16">
        <f t="shared" si="8"/>
        <v>-76.289528229460188</v>
      </c>
      <c r="AN16">
        <f t="shared" si="9"/>
        <v>0</v>
      </c>
      <c r="AO16">
        <f t="shared" si="10"/>
        <v>0</v>
      </c>
      <c r="AP16">
        <f t="shared" si="11"/>
        <v>-4.9409990766859604</v>
      </c>
      <c r="AQ16">
        <f t="shared" si="12"/>
        <v>-16.201453101326777</v>
      </c>
      <c r="AR16">
        <f t="shared" si="13"/>
        <v>-21.142452178012736</v>
      </c>
      <c r="AS16">
        <f t="shared" si="14"/>
        <v>-1.9922292391854595</v>
      </c>
      <c r="AT16">
        <f t="shared" si="15"/>
        <v>5.6510905698262537</v>
      </c>
      <c r="AU16">
        <f t="shared" si="16"/>
        <v>-17.483590847371943</v>
      </c>
      <c r="AW16">
        <v>13</v>
      </c>
      <c r="AX16">
        <f>IF(Z16&gt;0, (R16*SUMPRODUCT(K16:$K$98, X16:$X$98)-K16*$AZ$3)/Z16, 0)</f>
        <v>418.54943321453334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7"/>
        <v>0.12000000000000001</v>
      </c>
      <c r="I17" s="1">
        <f t="shared" si="18"/>
        <v>1.1200000000000001</v>
      </c>
      <c r="J17">
        <f t="shared" si="19"/>
        <v>0.89285714285714279</v>
      </c>
      <c r="K17">
        <f t="shared" si="29"/>
        <v>0.20461981261590323</v>
      </c>
      <c r="L17" s="2">
        <v>14</v>
      </c>
      <c r="M17" s="8">
        <v>1.706887E-3</v>
      </c>
      <c r="Q17" s="5">
        <f t="shared" si="30"/>
        <v>25</v>
      </c>
      <c r="R17">
        <f t="shared" si="0"/>
        <v>50000</v>
      </c>
      <c r="S17">
        <f t="shared" si="1"/>
        <v>431.83254996978349</v>
      </c>
      <c r="U17">
        <f t="shared" si="20"/>
        <v>1.706887E-3</v>
      </c>
      <c r="V17">
        <f t="shared" si="21"/>
        <v>0.01</v>
      </c>
      <c r="W17">
        <f t="shared" si="22"/>
        <v>0.86240061743204499</v>
      </c>
      <c r="X17">
        <f t="shared" si="23"/>
        <v>1.4720204026867311E-3</v>
      </c>
      <c r="Y17">
        <f t="shared" si="24"/>
        <v>8.6240061743204505E-3</v>
      </c>
      <c r="Z17">
        <f t="shared" si="25"/>
        <v>0.85230459085503785</v>
      </c>
      <c r="AB17">
        <f t="shared" si="26"/>
        <v>360.95728963004603</v>
      </c>
      <c r="AC17">
        <f t="shared" si="27"/>
        <v>368.05286481988401</v>
      </c>
      <c r="AE17">
        <f t="shared" si="2"/>
        <v>0</v>
      </c>
      <c r="AF17">
        <f t="shared" si="3"/>
        <v>0</v>
      </c>
      <c r="AG17">
        <f t="shared" si="4"/>
        <v>-21.307614771375945</v>
      </c>
      <c r="AH17">
        <f t="shared" si="5"/>
        <v>-73.601020134336551</v>
      </c>
      <c r="AI17">
        <f t="shared" si="6"/>
        <v>-94.908634905712489</v>
      </c>
      <c r="AJ17">
        <f t="shared" si="7"/>
        <v>-7.0955751898379731</v>
      </c>
      <c r="AK17">
        <f t="shared" si="28"/>
        <v>25.267010274103225</v>
      </c>
      <c r="AL17">
        <f t="shared" si="8"/>
        <v>-76.737199821447234</v>
      </c>
      <c r="AN17">
        <f t="shared" si="9"/>
        <v>0</v>
      </c>
      <c r="AO17">
        <f t="shared" si="10"/>
        <v>0</v>
      </c>
      <c r="AP17">
        <f t="shared" si="11"/>
        <v>-4.3599601418107978</v>
      </c>
      <c r="AQ17">
        <f t="shared" si="12"/>
        <v>-15.060226948227266</v>
      </c>
      <c r="AR17">
        <f t="shared" si="13"/>
        <v>-19.420187090038063</v>
      </c>
      <c r="AS17">
        <f t="shared" si="14"/>
        <v>-1.4518952657466981</v>
      </c>
      <c r="AT17">
        <f t="shared" si="15"/>
        <v>5.1701309076511031</v>
      </c>
      <c r="AU17">
        <f t="shared" si="16"/>
        <v>-15.701951448133656</v>
      </c>
      <c r="AW17">
        <v>14</v>
      </c>
      <c r="AX17">
        <f>IF(Z17&gt;0, (R17*SUMPRODUCT(K17:$K$98, X17:$X$98)-K17*$AZ$3)/Z17, 0)</f>
        <v>431.83254996978349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7"/>
        <v>0.12000000000000001</v>
      </c>
      <c r="I18" s="1">
        <f t="shared" si="18"/>
        <v>1.1200000000000001</v>
      </c>
      <c r="J18">
        <f t="shared" si="19"/>
        <v>0.89285714285714279</v>
      </c>
      <c r="K18">
        <f t="shared" si="29"/>
        <v>0.1826962612641993</v>
      </c>
      <c r="L18" s="2">
        <v>15</v>
      </c>
      <c r="M18" s="8">
        <v>1.7980839999999999E-3</v>
      </c>
      <c r="Q18" s="5">
        <f t="shared" si="30"/>
        <v>25</v>
      </c>
      <c r="R18">
        <f t="shared" si="0"/>
        <v>50000</v>
      </c>
      <c r="S18">
        <f t="shared" si="1"/>
        <v>443.80408027606205</v>
      </c>
      <c r="U18">
        <f t="shared" si="20"/>
        <v>1.7980839999999999E-3</v>
      </c>
      <c r="V18">
        <f t="shared" si="21"/>
        <v>0.01</v>
      </c>
      <c r="W18">
        <f t="shared" si="22"/>
        <v>0.85230459085503785</v>
      </c>
      <c r="X18">
        <f t="shared" si="23"/>
        <v>1.5325152479429898E-3</v>
      </c>
      <c r="Y18">
        <f t="shared" si="24"/>
        <v>8.523045908550379E-3</v>
      </c>
      <c r="Z18">
        <f t="shared" si="25"/>
        <v>0.84224902969854454</v>
      </c>
      <c r="AB18">
        <f t="shared" si="26"/>
        <v>368.05286481988401</v>
      </c>
      <c r="AC18">
        <f t="shared" si="27"/>
        <v>373.79355598876822</v>
      </c>
      <c r="AE18">
        <f t="shared" si="2"/>
        <v>0</v>
      </c>
      <c r="AF18">
        <f t="shared" si="3"/>
        <v>0</v>
      </c>
      <c r="AG18">
        <f t="shared" si="4"/>
        <v>-21.056225742463614</v>
      </c>
      <c r="AH18">
        <f t="shared" si="5"/>
        <v>-76.625762397149487</v>
      </c>
      <c r="AI18">
        <f t="shared" si="6"/>
        <v>-97.681988139613097</v>
      </c>
      <c r="AJ18">
        <f t="shared" si="7"/>
        <v>-5.7406911688842115</v>
      </c>
      <c r="AK18">
        <f t="shared" si="28"/>
        <v>25.763700537391884</v>
      </c>
      <c r="AL18">
        <f t="shared" si="8"/>
        <v>-77.658978771105424</v>
      </c>
      <c r="AN18">
        <f t="shared" si="9"/>
        <v>0</v>
      </c>
      <c r="AO18">
        <f t="shared" si="10"/>
        <v>0</v>
      </c>
      <c r="AP18">
        <f t="shared" si="11"/>
        <v>-3.8468937194830914</v>
      </c>
      <c r="AQ18">
        <f t="shared" si="12"/>
        <v>-13.999240306478081</v>
      </c>
      <c r="AR18">
        <f t="shared" si="13"/>
        <v>-17.84613402596117</v>
      </c>
      <c r="AS18">
        <f t="shared" si="14"/>
        <v>-1.0488028136275516</v>
      </c>
      <c r="AT18">
        <f t="shared" si="15"/>
        <v>4.70693176451194</v>
      </c>
      <c r="AU18">
        <f t="shared" si="16"/>
        <v>-14.188005075076784</v>
      </c>
      <c r="AW18">
        <v>15</v>
      </c>
      <c r="AX18">
        <f>IF(Z18&gt;0, (R18*SUMPRODUCT(K18:$K$98, X18:$X$98)-K18*$AZ$3)/Z18, 0)</f>
        <v>443.80408027606205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7"/>
        <v>0.12000000000000001</v>
      </c>
      <c r="I19" s="1">
        <f t="shared" si="18"/>
        <v>1.1200000000000001</v>
      </c>
      <c r="J19">
        <f t="shared" si="19"/>
        <v>0.89285714285714279</v>
      </c>
      <c r="K19">
        <f t="shared" si="29"/>
        <v>0.16312166184303509</v>
      </c>
      <c r="L19" s="2">
        <v>16</v>
      </c>
      <c r="M19" s="8">
        <v>1.9035300000000001E-3</v>
      </c>
      <c r="Q19" s="5">
        <f t="shared" si="30"/>
        <v>25</v>
      </c>
      <c r="R19">
        <f t="shared" si="0"/>
        <v>50000</v>
      </c>
      <c r="S19">
        <f t="shared" si="1"/>
        <v>454.64548653641361</v>
      </c>
      <c r="U19">
        <f t="shared" si="20"/>
        <v>1.9035300000000001E-3</v>
      </c>
      <c r="V19">
        <f t="shared" si="21"/>
        <v>0.01</v>
      </c>
      <c r="W19">
        <f t="shared" si="22"/>
        <v>0.84224902969854454</v>
      </c>
      <c r="X19">
        <f t="shared" si="23"/>
        <v>1.6032462955020705E-3</v>
      </c>
      <c r="Y19">
        <f t="shared" si="24"/>
        <v>8.4224902969854461E-3</v>
      </c>
      <c r="Z19">
        <f t="shared" si="25"/>
        <v>0.83222329310605692</v>
      </c>
      <c r="AB19">
        <f t="shared" si="26"/>
        <v>373.79355598876822</v>
      </c>
      <c r="AC19">
        <f t="shared" si="27"/>
        <v>378.36656400113958</v>
      </c>
      <c r="AE19">
        <f t="shared" si="2"/>
        <v>0</v>
      </c>
      <c r="AF19">
        <f t="shared" si="3"/>
        <v>0</v>
      </c>
      <c r="AG19">
        <f t="shared" si="4"/>
        <v>-20.805582327651422</v>
      </c>
      <c r="AH19">
        <f t="shared" si="5"/>
        <v>-80.162314775103525</v>
      </c>
      <c r="AI19">
        <f t="shared" si="6"/>
        <v>-100.96789710275495</v>
      </c>
      <c r="AJ19">
        <f t="shared" si="7"/>
        <v>-4.5730080123713606</v>
      </c>
      <c r="AK19">
        <f t="shared" si="28"/>
        <v>26.165548919213776</v>
      </c>
      <c r="AL19">
        <f t="shared" si="8"/>
        <v>-79.375356195912531</v>
      </c>
      <c r="AN19">
        <f t="shared" si="9"/>
        <v>0</v>
      </c>
      <c r="AO19">
        <f t="shared" si="10"/>
        <v>0</v>
      </c>
      <c r="AP19">
        <f t="shared" si="11"/>
        <v>-3.393841164898582</v>
      </c>
      <c r="AQ19">
        <f t="shared" si="12"/>
        <v>-13.076210003299373</v>
      </c>
      <c r="AR19">
        <f t="shared" si="13"/>
        <v>-16.470051168197955</v>
      </c>
      <c r="AS19">
        <f t="shared" si="14"/>
        <v>-0.74595666659953108</v>
      </c>
      <c r="AT19">
        <f t="shared" si="15"/>
        <v>4.2681678227373823</v>
      </c>
      <c r="AU19">
        <f t="shared" si="16"/>
        <v>-12.947840012060103</v>
      </c>
      <c r="AW19">
        <v>16</v>
      </c>
      <c r="AX19">
        <f>IF(Z19&gt;0, (R19*SUMPRODUCT(K19:$K$98, X19:$X$98)-K19*$AZ$3)/Z19, 0)</f>
        <v>454.64548653641361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7"/>
        <v>0.12000000000000001</v>
      </c>
      <c r="I20" s="1">
        <f t="shared" si="18"/>
        <v>1.1200000000000001</v>
      </c>
      <c r="J20">
        <f t="shared" si="19"/>
        <v>0.89285714285714279</v>
      </c>
      <c r="K20">
        <f t="shared" si="29"/>
        <v>0.14564434093128131</v>
      </c>
      <c r="L20" s="2">
        <v>17</v>
      </c>
      <c r="M20" s="8">
        <v>2.008026E-3</v>
      </c>
      <c r="Q20" s="5">
        <f t="shared" si="30"/>
        <v>25</v>
      </c>
      <c r="R20">
        <f t="shared" si="0"/>
        <v>50000</v>
      </c>
      <c r="S20">
        <f t="shared" si="1"/>
        <v>464.43543673244545</v>
      </c>
      <c r="U20">
        <f t="shared" si="20"/>
        <v>2.008026E-3</v>
      </c>
      <c r="V20">
        <f t="shared" si="21"/>
        <v>0.01</v>
      </c>
      <c r="W20">
        <f t="shared" si="22"/>
        <v>0.83222329310605692</v>
      </c>
      <c r="X20">
        <f t="shared" si="23"/>
        <v>1.671126010362583E-3</v>
      </c>
      <c r="Y20">
        <f t="shared" si="24"/>
        <v>8.3222329310605695E-3</v>
      </c>
      <c r="Z20">
        <f t="shared" si="25"/>
        <v>0.82222993416463375</v>
      </c>
      <c r="AB20">
        <f t="shared" si="26"/>
        <v>378.36656400113958</v>
      </c>
      <c r="AC20">
        <f t="shared" si="27"/>
        <v>381.87271856824157</v>
      </c>
      <c r="AE20">
        <f t="shared" si="2"/>
        <v>0</v>
      </c>
      <c r="AF20">
        <f t="shared" si="3"/>
        <v>0</v>
      </c>
      <c r="AG20">
        <f t="shared" si="4"/>
        <v>-20.555748354115842</v>
      </c>
      <c r="AH20">
        <f t="shared" si="5"/>
        <v>-83.556300518129149</v>
      </c>
      <c r="AI20">
        <f t="shared" si="6"/>
        <v>-104.112048872245</v>
      </c>
      <c r="AJ20">
        <f t="shared" si="7"/>
        <v>-3.5061545671019871</v>
      </c>
      <c r="AK20">
        <f t="shared" si="28"/>
        <v>26.485659480079772</v>
      </c>
      <c r="AL20">
        <f t="shared" si="8"/>
        <v>-81.13254395926721</v>
      </c>
      <c r="AN20">
        <f t="shared" si="9"/>
        <v>0</v>
      </c>
      <c r="AO20">
        <f t="shared" si="10"/>
        <v>0</v>
      </c>
      <c r="AP20">
        <f t="shared" si="11"/>
        <v>-2.9938284213844724</v>
      </c>
      <c r="AQ20">
        <f t="shared" si="12"/>
        <v>-12.169502319618999</v>
      </c>
      <c r="AR20">
        <f t="shared" si="13"/>
        <v>-15.163330741003472</v>
      </c>
      <c r="AS20">
        <f t="shared" si="14"/>
        <v>-0.51065157112877091</v>
      </c>
      <c r="AT20">
        <f t="shared" si="15"/>
        <v>3.8574864191065612</v>
      </c>
      <c r="AU20">
        <f t="shared" si="16"/>
        <v>-11.816495893025682</v>
      </c>
      <c r="AW20">
        <v>17</v>
      </c>
      <c r="AX20">
        <f>IF(Z20&gt;0, (R20*SUMPRODUCT(K20:$K$98, X20:$X$98)-K20*$AZ$3)/Z20, 0)</f>
        <v>464.43543673244545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7"/>
        <v>0.12000000000000001</v>
      </c>
      <c r="I21" s="1">
        <f t="shared" si="18"/>
        <v>1.1200000000000001</v>
      </c>
      <c r="J21">
        <f t="shared" si="19"/>
        <v>0.89285714285714279</v>
      </c>
      <c r="K21">
        <f t="shared" si="29"/>
        <v>0.13003959011721544</v>
      </c>
      <c r="L21" s="2">
        <v>18</v>
      </c>
      <c r="M21" s="8">
        <v>2.1277219999999999E-3</v>
      </c>
      <c r="Q21" s="5">
        <f t="shared" si="30"/>
        <v>25</v>
      </c>
      <c r="R21">
        <f t="shared" si="0"/>
        <v>50000</v>
      </c>
      <c r="S21">
        <f t="shared" si="1"/>
        <v>473.38262480338778</v>
      </c>
      <c r="U21">
        <f t="shared" si="20"/>
        <v>2.1277219999999999E-3</v>
      </c>
      <c r="V21">
        <f t="shared" si="21"/>
        <v>0.01</v>
      </c>
      <c r="W21">
        <f t="shared" si="22"/>
        <v>0.82222993416463375</v>
      </c>
      <c r="X21">
        <f t="shared" si="23"/>
        <v>1.7494767199806426E-3</v>
      </c>
      <c r="Y21">
        <f t="shared" si="24"/>
        <v>8.2222993416463368E-3</v>
      </c>
      <c r="Z21">
        <f t="shared" si="25"/>
        <v>0.81225815810300683</v>
      </c>
      <c r="AB21">
        <f t="shared" si="26"/>
        <v>381.87271856824157</v>
      </c>
      <c r="AC21">
        <f t="shared" si="27"/>
        <v>384.5088989007665</v>
      </c>
      <c r="AE21">
        <f t="shared" si="2"/>
        <v>0</v>
      </c>
      <c r="AF21">
        <f t="shared" si="3"/>
        <v>0</v>
      </c>
      <c r="AG21">
        <f t="shared" si="4"/>
        <v>-20.306453952575172</v>
      </c>
      <c r="AH21">
        <f t="shared" si="5"/>
        <v>-87.473835999032133</v>
      </c>
      <c r="AI21">
        <f t="shared" si="6"/>
        <v>-107.7802899516073</v>
      </c>
      <c r="AJ21">
        <f t="shared" si="7"/>
        <v>-2.6361803325249298</v>
      </c>
      <c r="AK21">
        <f t="shared" si="28"/>
        <v>26.731090299776913</v>
      </c>
      <c r="AL21">
        <f t="shared" si="8"/>
        <v>-83.685379984355322</v>
      </c>
      <c r="AN21">
        <f t="shared" si="9"/>
        <v>0</v>
      </c>
      <c r="AO21">
        <f t="shared" si="10"/>
        <v>0</v>
      </c>
      <c r="AP21">
        <f t="shared" si="11"/>
        <v>-2.6406429487269847</v>
      </c>
      <c r="AQ21">
        <f t="shared" si="12"/>
        <v>-11.375061779294663</v>
      </c>
      <c r="AR21">
        <f t="shared" si="13"/>
        <v>-14.015704728021648</v>
      </c>
      <c r="AS21">
        <f t="shared" si="14"/>
        <v>-0.34280780991660659</v>
      </c>
      <c r="AT21">
        <f t="shared" si="15"/>
        <v>3.4761000259692634</v>
      </c>
      <c r="AU21">
        <f t="shared" si="16"/>
        <v>-10.882412511968992</v>
      </c>
      <c r="AW21">
        <v>18</v>
      </c>
      <c r="AX21">
        <f>IF(Z21&gt;0, (R21*SUMPRODUCT(K21:$K$98, X21:$X$98)-K21*$AZ$3)/Z21, 0)</f>
        <v>473.38262480338778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7"/>
        <v>0.12000000000000001</v>
      </c>
      <c r="I22" s="1">
        <f t="shared" si="18"/>
        <v>1.1200000000000001</v>
      </c>
      <c r="J22">
        <f t="shared" si="19"/>
        <v>0.89285714285714279</v>
      </c>
      <c r="K22">
        <f t="shared" si="29"/>
        <v>0.11610677689037092</v>
      </c>
      <c r="L22" s="2">
        <v>19</v>
      </c>
      <c r="M22" s="8">
        <v>2.2569180000000001E-3</v>
      </c>
      <c r="Q22" s="5">
        <f t="shared" si="30"/>
        <v>25</v>
      </c>
      <c r="R22">
        <f t="shared" si="0"/>
        <v>50000</v>
      </c>
      <c r="S22">
        <f t="shared" si="1"/>
        <v>481.55559296103218</v>
      </c>
      <c r="U22">
        <f t="shared" si="20"/>
        <v>2.2569180000000001E-3</v>
      </c>
      <c r="V22">
        <f t="shared" si="21"/>
        <v>0.01</v>
      </c>
      <c r="W22">
        <f t="shared" si="22"/>
        <v>0.81225815810300683</v>
      </c>
      <c r="X22">
        <f t="shared" si="23"/>
        <v>1.833200057669522E-3</v>
      </c>
      <c r="Y22">
        <f t="shared" si="24"/>
        <v>8.1225815810300681E-3</v>
      </c>
      <c r="Z22">
        <f t="shared" si="25"/>
        <v>0.80230237646430724</v>
      </c>
      <c r="AB22">
        <f t="shared" si="26"/>
        <v>384.5088989007665</v>
      </c>
      <c r="AC22">
        <f t="shared" si="27"/>
        <v>386.35319663231473</v>
      </c>
      <c r="AE22">
        <f t="shared" si="2"/>
        <v>0</v>
      </c>
      <c r="AF22">
        <f t="shared" si="3"/>
        <v>0</v>
      </c>
      <c r="AG22">
        <f t="shared" si="4"/>
        <v>-20.057559411607681</v>
      </c>
      <c r="AH22">
        <f t="shared" si="5"/>
        <v>-91.660002883476096</v>
      </c>
      <c r="AI22">
        <f t="shared" si="6"/>
        <v>-111.71756229508378</v>
      </c>
      <c r="AJ22">
        <f t="shared" si="7"/>
        <v>-1.8442977315482381</v>
      </c>
      <c r="AK22">
        <f t="shared" si="28"/>
        <v>26.915622923053657</v>
      </c>
      <c r="AL22">
        <f t="shared" si="8"/>
        <v>-86.646237103578358</v>
      </c>
      <c r="AN22">
        <f t="shared" si="9"/>
        <v>0</v>
      </c>
      <c r="AO22">
        <f t="shared" si="10"/>
        <v>0</v>
      </c>
      <c r="AP22">
        <f t="shared" si="11"/>
        <v>-2.3288185755688926</v>
      </c>
      <c r="AQ22">
        <f t="shared" si="12"/>
        <v>-10.642347504562515</v>
      </c>
      <c r="AR22">
        <f t="shared" si="13"/>
        <v>-12.971166080131407</v>
      </c>
      <c r="AS22">
        <f t="shared" si="14"/>
        <v>-0.21413546523628849</v>
      </c>
      <c r="AT22">
        <f t="shared" si="15"/>
        <v>3.1250862255923444</v>
      </c>
      <c r="AU22">
        <f t="shared" si="16"/>
        <v>-10.060215319775351</v>
      </c>
      <c r="AW22">
        <v>19</v>
      </c>
      <c r="AX22">
        <f>IF(Z22&gt;0, (R22*SUMPRODUCT(K22:$K$98, X22:$X$98)-K22*$AZ$3)/Z22, 0)</f>
        <v>481.55559296103218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7"/>
        <v>0.12000000000000001</v>
      </c>
      <c r="I23" s="1">
        <f t="shared" si="18"/>
        <v>1.1200000000000001</v>
      </c>
      <c r="J23">
        <f t="shared" si="19"/>
        <v>0.89285714285714279</v>
      </c>
      <c r="K23">
        <f t="shared" si="29"/>
        <v>0.10366676508068833</v>
      </c>
      <c r="L23" s="2">
        <v>20</v>
      </c>
      <c r="M23" s="8">
        <v>2.397513E-3</v>
      </c>
      <c r="Q23" s="5">
        <f t="shared" si="30"/>
        <v>25</v>
      </c>
      <c r="R23">
        <f t="shared" si="0"/>
        <v>50000</v>
      </c>
      <c r="S23">
        <f t="shared" si="1"/>
        <v>489.0654397607837</v>
      </c>
      <c r="U23">
        <f t="shared" si="20"/>
        <v>2.397513E-3</v>
      </c>
      <c r="V23">
        <f t="shared" si="21"/>
        <v>0.01</v>
      </c>
      <c r="W23">
        <f t="shared" si="22"/>
        <v>0.80230237646430724</v>
      </c>
      <c r="X23">
        <f t="shared" si="23"/>
        <v>1.9235303775040707E-3</v>
      </c>
      <c r="Y23">
        <f t="shared" si="24"/>
        <v>8.0230237646430717E-3</v>
      </c>
      <c r="Z23">
        <f t="shared" si="25"/>
        <v>0.79235582232216017</v>
      </c>
      <c r="AB23">
        <f t="shared" si="26"/>
        <v>386.35319663231473</v>
      </c>
      <c r="AC23">
        <f t="shared" si="27"/>
        <v>387.51384869100468</v>
      </c>
      <c r="AE23">
        <f t="shared" si="2"/>
        <v>0</v>
      </c>
      <c r="AF23">
        <f t="shared" si="3"/>
        <v>0</v>
      </c>
      <c r="AG23">
        <f t="shared" si="4"/>
        <v>-19.808895558054004</v>
      </c>
      <c r="AH23">
        <f t="shared" si="5"/>
        <v>-96.176518875203527</v>
      </c>
      <c r="AI23">
        <f t="shared" si="6"/>
        <v>-115.98541443325753</v>
      </c>
      <c r="AJ23">
        <f t="shared" si="7"/>
        <v>-1.1606520586899478</v>
      </c>
      <c r="AK23">
        <f t="shared" si="28"/>
        <v>27.044723764262034</v>
      </c>
      <c r="AL23">
        <f t="shared" si="8"/>
        <v>-90.101342727685449</v>
      </c>
      <c r="AN23">
        <f t="shared" si="9"/>
        <v>0</v>
      </c>
      <c r="AO23">
        <f t="shared" si="10"/>
        <v>0</v>
      </c>
      <c r="AP23">
        <f t="shared" si="11"/>
        <v>-2.0535241223246747</v>
      </c>
      <c r="AQ23">
        <f t="shared" si="12"/>
        <v>-9.9703085885141114</v>
      </c>
      <c r="AR23">
        <f t="shared" si="13"/>
        <v>-12.023832710838786</v>
      </c>
      <c r="AS23">
        <f t="shared" si="14"/>
        <v>-0.1203210443086281</v>
      </c>
      <c r="AT23">
        <f t="shared" si="15"/>
        <v>2.803639025141861</v>
      </c>
      <c r="AU23">
        <f t="shared" si="16"/>
        <v>-9.3405147300055535</v>
      </c>
      <c r="AW23">
        <v>20</v>
      </c>
      <c r="AX23">
        <f>IF(Z23&gt;0, (R23*SUMPRODUCT(K23:$K$98, X23:$X$98)-K23*$AZ$3)/Z23, 0)</f>
        <v>489.0654397607837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7"/>
        <v>0.12000000000000001</v>
      </c>
      <c r="I24" s="1">
        <f t="shared" ref="I24:I87" si="31">1+H24</f>
        <v>1.1200000000000001</v>
      </c>
      <c r="J24">
        <f t="shared" ref="J24:J87" si="32">1/I24</f>
        <v>0.89285714285714279</v>
      </c>
      <c r="K24">
        <f t="shared" ref="K24:K69" si="33">K23*J24</f>
        <v>9.2559611679185999E-2</v>
      </c>
      <c r="L24" s="2">
        <v>21</v>
      </c>
      <c r="M24" s="8">
        <v>2.5466569999999999E-3</v>
      </c>
      <c r="Q24" s="5">
        <f t="shared" si="30"/>
        <v>25</v>
      </c>
      <c r="R24">
        <f t="shared" si="0"/>
        <v>50000</v>
      </c>
      <c r="S24">
        <f t="shared" si="1"/>
        <v>496.00560750578416</v>
      </c>
      <c r="U24">
        <f t="shared" ref="U24:U69" si="34">M24</f>
        <v>2.5466569999999999E-3</v>
      </c>
      <c r="V24">
        <f t="shared" si="21"/>
        <v>0.01</v>
      </c>
      <c r="W24">
        <f t="shared" ref="W24:W69" si="35">Z23</f>
        <v>0.79235582232216017</v>
      </c>
      <c r="X24">
        <f t="shared" ref="X24:X69" si="36">U24*W24</f>
        <v>2.0178585014074854E-3</v>
      </c>
      <c r="Y24">
        <f t="shared" ref="Y24:Y69" si="37">V24*W24</f>
        <v>7.9235582232216016E-3</v>
      </c>
      <c r="Z24">
        <f t="shared" ref="Z24:Z69" si="38">MAX(0, W24-X24-Y24)</f>
        <v>0.78241440559753117</v>
      </c>
      <c r="AB24">
        <f t="shared" si="26"/>
        <v>387.51384869100468</v>
      </c>
      <c r="AC24">
        <f t="shared" si="27"/>
        <v>388.08193256968048</v>
      </c>
      <c r="AE24">
        <f t="shared" si="2"/>
        <v>0</v>
      </c>
      <c r="AF24">
        <f t="shared" si="3"/>
        <v>0</v>
      </c>
      <c r="AG24">
        <f t="shared" si="4"/>
        <v>-19.560360139938279</v>
      </c>
      <c r="AH24">
        <f t="shared" si="5"/>
        <v>-100.89292507037428</v>
      </c>
      <c r="AI24">
        <f t="shared" si="6"/>
        <v>-120.45328521031256</v>
      </c>
      <c r="AJ24">
        <f t="shared" si="7"/>
        <v>-0.56808387867579313</v>
      </c>
      <c r="AK24">
        <f t="shared" si="28"/>
        <v>27.125969408370331</v>
      </c>
      <c r="AL24">
        <f t="shared" ref="AL24:AL69" si="39">SUM(AI24:AK24)</f>
        <v>-93.895399680618027</v>
      </c>
      <c r="AN24">
        <f t="shared" si="9"/>
        <v>0</v>
      </c>
      <c r="AO24">
        <f t="shared" si="10"/>
        <v>0</v>
      </c>
      <c r="AP24">
        <f t="shared" si="11"/>
        <v>-1.8104993388577153</v>
      </c>
      <c r="AQ24">
        <f t="shared" si="12"/>
        <v>-9.3386099656910524</v>
      </c>
      <c r="AR24">
        <f t="shared" si="13"/>
        <v>-11.149109304548768</v>
      </c>
      <c r="AS24">
        <f t="shared" si="14"/>
        <v>-5.2581623211437223E-2</v>
      </c>
      <c r="AT24">
        <f t="shared" si="15"/>
        <v>2.5107691948602366</v>
      </c>
      <c r="AU24">
        <f t="shared" si="16"/>
        <v>-8.6909217328999695</v>
      </c>
      <c r="AW24">
        <v>21</v>
      </c>
      <c r="AX24">
        <f>IF(Z24&gt;0, (R24*SUMPRODUCT(K24:$K$98, X24:$X$98)-K24*$AZ$3)/Z24, 0)</f>
        <v>496.00560750578416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7"/>
        <v>0.12000000000000001</v>
      </c>
      <c r="I25" s="1">
        <f t="shared" si="31"/>
        <v>1.1200000000000001</v>
      </c>
      <c r="J25">
        <f t="shared" si="32"/>
        <v>0.89285714285714279</v>
      </c>
      <c r="K25">
        <f t="shared" si="33"/>
        <v>8.2642510427844637E-2</v>
      </c>
      <c r="L25" s="2">
        <v>22</v>
      </c>
      <c r="M25" s="8">
        <v>3.8442260000000001E-3</v>
      </c>
      <c r="Q25" s="5">
        <f t="shared" si="30"/>
        <v>25</v>
      </c>
      <c r="R25">
        <f t="shared" si="0"/>
        <v>50000</v>
      </c>
      <c r="S25">
        <f t="shared" si="1"/>
        <v>503.06041126116787</v>
      </c>
      <c r="U25">
        <f t="shared" si="34"/>
        <v>3.8442260000000001E-3</v>
      </c>
      <c r="V25">
        <f t="shared" si="21"/>
        <v>0.01</v>
      </c>
      <c r="W25">
        <f t="shared" si="35"/>
        <v>0.78241440559753117</v>
      </c>
      <c r="X25">
        <f t="shared" si="36"/>
        <v>3.0077778007725751E-3</v>
      </c>
      <c r="Y25">
        <f t="shared" si="37"/>
        <v>7.8241440559753111E-3</v>
      </c>
      <c r="Z25">
        <f t="shared" si="38"/>
        <v>0.77158248374078331</v>
      </c>
      <c r="AB25">
        <f t="shared" si="26"/>
        <v>388.08193256968048</v>
      </c>
      <c r="AC25">
        <f t="shared" si="27"/>
        <v>388.15260159255183</v>
      </c>
      <c r="AE25">
        <f t="shared" si="2"/>
        <v>0</v>
      </c>
      <c r="AF25">
        <f t="shared" si="3"/>
        <v>0</v>
      </c>
      <c r="AG25">
        <f t="shared" si="4"/>
        <v>-19.289562093519582</v>
      </c>
      <c r="AH25">
        <f t="shared" si="5"/>
        <v>-150.38889003862874</v>
      </c>
      <c r="AI25">
        <f t="shared" si="6"/>
        <v>-169.67845213214832</v>
      </c>
      <c r="AJ25">
        <f t="shared" si="7"/>
        <v>-7.0669022871356901E-2</v>
      </c>
      <c r="AK25">
        <f t="shared" si="28"/>
        <v>27.165735279877637</v>
      </c>
      <c r="AL25">
        <f t="shared" si="39"/>
        <v>-142.58338587514203</v>
      </c>
      <c r="AN25">
        <f t="shared" si="9"/>
        <v>0</v>
      </c>
      <c r="AO25">
        <f t="shared" si="10"/>
        <v>0</v>
      </c>
      <c r="AP25">
        <f t="shared" si="11"/>
        <v>-1.5941378364622487</v>
      </c>
      <c r="AQ25">
        <f t="shared" si="12"/>
        <v>-12.428515413249357</v>
      </c>
      <c r="AR25">
        <f t="shared" si="13"/>
        <v>-14.022653249711604</v>
      </c>
      <c r="AS25">
        <f t="shared" si="14"/>
        <v>-5.8402654595717035E-3</v>
      </c>
      <c r="AT25">
        <f t="shared" si="15"/>
        <v>2.2450445611473544</v>
      </c>
      <c r="AU25">
        <f t="shared" si="16"/>
        <v>-11.783448954023822</v>
      </c>
      <c r="AW25">
        <v>22</v>
      </c>
      <c r="AX25">
        <f>IF(Z25&gt;0, (R25*SUMPRODUCT(K25:$K$98, X25:$X$98)-K25*$AZ$3)/Z25, 0)</f>
        <v>503.06041126116787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7"/>
        <v>0.12000000000000001</v>
      </c>
      <c r="I26" s="1">
        <f t="shared" si="31"/>
        <v>1.1200000000000001</v>
      </c>
      <c r="J26">
        <f t="shared" si="32"/>
        <v>0.89285714285714279</v>
      </c>
      <c r="K26">
        <f t="shared" si="33"/>
        <v>7.3787955739146996E-2</v>
      </c>
      <c r="L26" s="2">
        <v>23</v>
      </c>
      <c r="M26" s="8">
        <v>5.3300140000000001E-3</v>
      </c>
      <c r="Q26" s="5">
        <f t="shared" si="30"/>
        <v>25</v>
      </c>
      <c r="R26">
        <f t="shared" si="0"/>
        <v>50000</v>
      </c>
      <c r="S26">
        <f t="shared" si="1"/>
        <v>505.59150826123482</v>
      </c>
      <c r="U26">
        <f t="shared" si="34"/>
        <v>5.3300140000000001E-3</v>
      </c>
      <c r="V26">
        <f t="shared" si="21"/>
        <v>0.01</v>
      </c>
      <c r="W26">
        <f t="shared" si="35"/>
        <v>0.77158248374078331</v>
      </c>
      <c r="X26">
        <f t="shared" si="36"/>
        <v>4.1125454404931476E-3</v>
      </c>
      <c r="Y26">
        <f t="shared" si="37"/>
        <v>7.7158248374078336E-3</v>
      </c>
      <c r="Z26">
        <f t="shared" si="38"/>
        <v>0.75975411346288235</v>
      </c>
      <c r="AB26">
        <f t="shared" si="26"/>
        <v>388.15260159255183</v>
      </c>
      <c r="AC26">
        <f t="shared" si="27"/>
        <v>384.12522813337603</v>
      </c>
      <c r="AE26">
        <f t="shared" si="2"/>
        <v>0</v>
      </c>
      <c r="AF26">
        <f t="shared" si="3"/>
        <v>0</v>
      </c>
      <c r="AG26">
        <f t="shared" si="4"/>
        <v>-18.99385283657206</v>
      </c>
      <c r="AH26">
        <f t="shared" si="5"/>
        <v>-205.62727202465737</v>
      </c>
      <c r="AI26">
        <f t="shared" si="6"/>
        <v>-224.62112486122942</v>
      </c>
      <c r="AJ26">
        <f t="shared" si="7"/>
        <v>4.0273734591758057</v>
      </c>
      <c r="AK26">
        <f t="shared" si="28"/>
        <v>27.17068211147863</v>
      </c>
      <c r="AL26">
        <f t="shared" si="39"/>
        <v>-193.42306929057497</v>
      </c>
      <c r="AN26">
        <f t="shared" si="9"/>
        <v>0</v>
      </c>
      <c r="AO26">
        <f t="shared" si="10"/>
        <v>0</v>
      </c>
      <c r="AP26">
        <f t="shared" si="11"/>
        <v>-1.4015175724208508</v>
      </c>
      <c r="AQ26">
        <f t="shared" si="12"/>
        <v>-15.172816046916957</v>
      </c>
      <c r="AR26">
        <f t="shared" si="13"/>
        <v>-16.574333619337807</v>
      </c>
      <c r="AS26">
        <f t="shared" si="14"/>
        <v>0.29717165455067968</v>
      </c>
      <c r="AT26">
        <f t="shared" si="15"/>
        <v>2.004869089044218</v>
      </c>
      <c r="AU26">
        <f t="shared" si="16"/>
        <v>-14.272292875742908</v>
      </c>
      <c r="AW26">
        <v>23</v>
      </c>
      <c r="AX26">
        <f>IF(Z26&gt;0, (R26*SUMPRODUCT(K26:$K$98, X26:$X$98)-K26*$AZ$3)/Z26, 0)</f>
        <v>505.59150826123482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7"/>
        <v>0.12000000000000001</v>
      </c>
      <c r="I27" s="1">
        <f t="shared" si="31"/>
        <v>1.1200000000000001</v>
      </c>
      <c r="J27">
        <f t="shared" si="32"/>
        <v>0.89285714285714279</v>
      </c>
      <c r="K27">
        <f t="shared" si="33"/>
        <v>6.5882103338524095E-2</v>
      </c>
      <c r="L27" s="2">
        <v>24</v>
      </c>
      <c r="M27" s="8">
        <v>6.9004050000000001E-3</v>
      </c>
      <c r="Q27" s="5">
        <f t="shared" si="30"/>
        <v>25</v>
      </c>
      <c r="R27">
        <f t="shared" si="0"/>
        <v>50000</v>
      </c>
      <c r="S27">
        <f t="shared" si="1"/>
        <v>504.01177541365553</v>
      </c>
      <c r="U27">
        <f t="shared" si="34"/>
        <v>6.9004050000000001E-3</v>
      </c>
      <c r="V27">
        <f t="shared" si="21"/>
        <v>0.01</v>
      </c>
      <c r="W27">
        <f t="shared" si="35"/>
        <v>0.75975411346288235</v>
      </c>
      <c r="X27">
        <f t="shared" si="36"/>
        <v>5.2426110833098411E-3</v>
      </c>
      <c r="Y27">
        <f t="shared" si="37"/>
        <v>7.5975411346288239E-3</v>
      </c>
      <c r="Z27">
        <f t="shared" si="38"/>
        <v>0.74691396124494369</v>
      </c>
      <c r="AB27">
        <f t="shared" si="26"/>
        <v>384.12522813337603</v>
      </c>
      <c r="AC27">
        <f t="shared" si="27"/>
        <v>376.45343168831039</v>
      </c>
      <c r="AE27">
        <f t="shared" si="2"/>
        <v>0</v>
      </c>
      <c r="AF27">
        <f t="shared" si="3"/>
        <v>0</v>
      </c>
      <c r="AG27">
        <f t="shared" si="4"/>
        <v>-18.672849031123594</v>
      </c>
      <c r="AH27">
        <f t="shared" si="5"/>
        <v>-262.13055416549207</v>
      </c>
      <c r="AI27">
        <f t="shared" si="6"/>
        <v>-280.80340319661565</v>
      </c>
      <c r="AJ27">
        <f t="shared" si="7"/>
        <v>7.6717964450656382</v>
      </c>
      <c r="AK27">
        <f t="shared" si="28"/>
        <v>26.888765969336326</v>
      </c>
      <c r="AL27">
        <f t="shared" si="39"/>
        <v>-246.24284078221368</v>
      </c>
      <c r="AN27">
        <f t="shared" si="9"/>
        <v>0</v>
      </c>
      <c r="AO27">
        <f t="shared" si="10"/>
        <v>0</v>
      </c>
      <c r="AP27">
        <f t="shared" si="11"/>
        <v>-1.2302065694931441</v>
      </c>
      <c r="AQ27">
        <f t="shared" si="12"/>
        <v>-17.269712257715536</v>
      </c>
      <c r="AR27">
        <f t="shared" si="13"/>
        <v>-18.499918827208678</v>
      </c>
      <c r="AS27">
        <f t="shared" si="14"/>
        <v>0.50543408618593622</v>
      </c>
      <c r="AT27">
        <f t="shared" si="15"/>
        <v>1.7714884582372059</v>
      </c>
      <c r="AU27">
        <f t="shared" si="16"/>
        <v>-16.222996282785537</v>
      </c>
      <c r="AW27">
        <v>24</v>
      </c>
      <c r="AX27">
        <f>IF(Z27&gt;0, (R27*SUMPRODUCT(K27:$K$98, X27:$X$98)-K27*$AZ$3)/Z27, 0)</f>
        <v>504.01177541365553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7"/>
        <v>0.12000000000000001</v>
      </c>
      <c r="I28" s="1">
        <f t="shared" si="31"/>
        <v>1.1200000000000001</v>
      </c>
      <c r="J28">
        <f t="shared" si="32"/>
        <v>0.89285714285714279</v>
      </c>
      <c r="K28">
        <f t="shared" si="33"/>
        <v>5.8823306552253651E-2</v>
      </c>
      <c r="L28" s="2">
        <v>25</v>
      </c>
      <c r="M28" s="8">
        <v>8.6257439999999994E-3</v>
      </c>
      <c r="Q28" s="5">
        <f t="shared" si="30"/>
        <v>25</v>
      </c>
      <c r="R28">
        <f t="shared" si="0"/>
        <v>50000</v>
      </c>
      <c r="S28">
        <f t="shared" si="1"/>
        <v>499.15415233102101</v>
      </c>
      <c r="U28">
        <f t="shared" si="34"/>
        <v>8.6257439999999994E-3</v>
      </c>
      <c r="V28">
        <f t="shared" si="21"/>
        <v>0.01</v>
      </c>
      <c r="W28">
        <f t="shared" si="35"/>
        <v>0.74691396124494369</v>
      </c>
      <c r="X28">
        <f t="shared" si="36"/>
        <v>6.4426886197248056E-3</v>
      </c>
      <c r="Y28">
        <f t="shared" si="37"/>
        <v>7.4691396124494372E-3</v>
      </c>
      <c r="Z28">
        <f t="shared" si="38"/>
        <v>0.7330021330127694</v>
      </c>
      <c r="AB28">
        <f t="shared" si="26"/>
        <v>376.45343168831039</v>
      </c>
      <c r="AC28">
        <f t="shared" si="27"/>
        <v>365.88105836081922</v>
      </c>
      <c r="AE28">
        <f t="shared" si="2"/>
        <v>0</v>
      </c>
      <c r="AF28">
        <f t="shared" si="3"/>
        <v>0</v>
      </c>
      <c r="AG28">
        <f t="shared" si="4"/>
        <v>-18.325053325319235</v>
      </c>
      <c r="AH28">
        <f t="shared" si="5"/>
        <v>-322.13443098624026</v>
      </c>
      <c r="AI28">
        <f t="shared" si="6"/>
        <v>-340.45948431155949</v>
      </c>
      <c r="AJ28">
        <f t="shared" si="7"/>
        <v>10.572373327491164</v>
      </c>
      <c r="AK28">
        <f t="shared" si="28"/>
        <v>26.351740218181728</v>
      </c>
      <c r="AL28">
        <f t="shared" si="39"/>
        <v>-303.53537076588663</v>
      </c>
      <c r="AN28">
        <f t="shared" si="9"/>
        <v>0</v>
      </c>
      <c r="AO28">
        <f t="shared" si="10"/>
        <v>0</v>
      </c>
      <c r="AP28">
        <f t="shared" si="11"/>
        <v>-1.0779402293416485</v>
      </c>
      <c r="AQ28">
        <f t="shared" si="12"/>
        <v>-18.949012384939408</v>
      </c>
      <c r="AR28">
        <f t="shared" si="13"/>
        <v>-20.026952614281058</v>
      </c>
      <c r="AS28">
        <f t="shared" si="14"/>
        <v>0.62190195722788266</v>
      </c>
      <c r="AT28">
        <f t="shared" si="15"/>
        <v>1.5500964930394554</v>
      </c>
      <c r="AU28">
        <f t="shared" si="16"/>
        <v>-17.854954164013719</v>
      </c>
      <c r="AW28">
        <v>25</v>
      </c>
      <c r="AX28">
        <f>IF(Z28&gt;0, (R28*SUMPRODUCT(K28:$K$98, X28:$X$98)-K28*$AZ$3)/Z28, 0)</f>
        <v>499.15415233102101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7"/>
        <v>0.12000000000000001</v>
      </c>
      <c r="I29" s="1">
        <f t="shared" si="31"/>
        <v>1.1200000000000001</v>
      </c>
      <c r="J29">
        <f t="shared" si="32"/>
        <v>0.89285714285714279</v>
      </c>
      <c r="K29">
        <f t="shared" si="33"/>
        <v>5.2520809421655039E-2</v>
      </c>
      <c r="L29" s="2">
        <v>26</v>
      </c>
      <c r="M29" s="8">
        <v>1.0476563E-2</v>
      </c>
      <c r="Q29" s="5">
        <f t="shared" si="30"/>
        <v>25</v>
      </c>
      <c r="R29">
        <f t="shared" si="0"/>
        <v>50000</v>
      </c>
      <c r="S29">
        <f t="shared" si="1"/>
        <v>491.52558115311552</v>
      </c>
      <c r="U29">
        <f t="shared" si="34"/>
        <v>1.0476563E-2</v>
      </c>
      <c r="V29">
        <f t="shared" si="21"/>
        <v>0.01</v>
      </c>
      <c r="W29">
        <f t="shared" si="35"/>
        <v>0.7330021330127694</v>
      </c>
      <c r="X29">
        <f t="shared" si="36"/>
        <v>7.6793430256426581E-3</v>
      </c>
      <c r="Y29">
        <f t="shared" si="37"/>
        <v>7.3300213301276942E-3</v>
      </c>
      <c r="Z29">
        <f t="shared" si="38"/>
        <v>0.71799276865699901</v>
      </c>
      <c r="AB29">
        <f t="shared" si="26"/>
        <v>365.88105836081922</v>
      </c>
      <c r="AC29">
        <f t="shared" si="27"/>
        <v>352.91181287786588</v>
      </c>
      <c r="AE29">
        <f t="shared" si="2"/>
        <v>0</v>
      </c>
      <c r="AF29">
        <f t="shared" si="3"/>
        <v>0</v>
      </c>
      <c r="AG29">
        <f t="shared" si="4"/>
        <v>-17.949819216424974</v>
      </c>
      <c r="AH29">
        <f t="shared" si="5"/>
        <v>-383.96715128213293</v>
      </c>
      <c r="AI29">
        <f t="shared" si="6"/>
        <v>-401.91697049855793</v>
      </c>
      <c r="AJ29">
        <f t="shared" si="7"/>
        <v>12.96924548295334</v>
      </c>
      <c r="AK29">
        <f t="shared" si="28"/>
        <v>25.611674085257349</v>
      </c>
      <c r="AL29">
        <f t="shared" si="39"/>
        <v>-363.33605093034726</v>
      </c>
      <c r="AN29">
        <f t="shared" si="9"/>
        <v>0</v>
      </c>
      <c r="AO29">
        <f t="shared" si="10"/>
        <v>0</v>
      </c>
      <c r="AP29">
        <f t="shared" si="11"/>
        <v>-0.94273903421901739</v>
      </c>
      <c r="AQ29">
        <f t="shared" si="12"/>
        <v>-20.166265576664692</v>
      </c>
      <c r="AR29">
        <f t="shared" si="13"/>
        <v>-21.109004610883712</v>
      </c>
      <c r="AS29">
        <f t="shared" si="14"/>
        <v>0.68115527035285284</v>
      </c>
      <c r="AT29">
        <f t="shared" si="15"/>
        <v>1.3451458536013423</v>
      </c>
      <c r="AU29">
        <f t="shared" si="16"/>
        <v>-19.082703486929518</v>
      </c>
      <c r="AW29">
        <v>26</v>
      </c>
      <c r="AX29">
        <f>IF(Z29&gt;0, (R29*SUMPRODUCT(K29:$K$98, X29:$X$98)-K29*$AZ$3)/Z29, 0)</f>
        <v>491.52558115311552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7"/>
        <v>0.12000000000000001</v>
      </c>
      <c r="I30" s="1">
        <f t="shared" si="31"/>
        <v>1.1200000000000001</v>
      </c>
      <c r="J30">
        <f t="shared" si="32"/>
        <v>0.89285714285714279</v>
      </c>
      <c r="K30">
        <f t="shared" si="33"/>
        <v>4.6893579840763422E-2</v>
      </c>
      <c r="L30" s="2">
        <v>27</v>
      </c>
      <c r="M30" s="8">
        <v>1.2607808E-2</v>
      </c>
      <c r="Q30" s="5">
        <f t="shared" si="30"/>
        <v>25</v>
      </c>
      <c r="R30">
        <f t="shared" si="0"/>
        <v>50000</v>
      </c>
      <c r="S30">
        <f t="shared" si="1"/>
        <v>481.76637523398352</v>
      </c>
      <c r="U30">
        <f t="shared" si="34"/>
        <v>1.2607808E-2</v>
      </c>
      <c r="V30">
        <f t="shared" si="21"/>
        <v>0.01</v>
      </c>
      <c r="W30">
        <f t="shared" si="35"/>
        <v>0.71799276865699901</v>
      </c>
      <c r="X30">
        <f t="shared" si="36"/>
        <v>9.0523149726158617E-3</v>
      </c>
      <c r="Y30">
        <f t="shared" si="37"/>
        <v>7.1799276865699901E-3</v>
      </c>
      <c r="Z30">
        <f t="shared" si="38"/>
        <v>0.70176052599781324</v>
      </c>
      <c r="AB30">
        <f t="shared" si="26"/>
        <v>352.91181287786588</v>
      </c>
      <c r="AC30">
        <f t="shared" si="27"/>
        <v>338.08462489226014</v>
      </c>
      <c r="AE30">
        <f t="shared" si="2"/>
        <v>0</v>
      </c>
      <c r="AF30">
        <f t="shared" si="3"/>
        <v>0</v>
      </c>
      <c r="AG30">
        <f t="shared" si="4"/>
        <v>-17.544013149945332</v>
      </c>
      <c r="AH30">
        <f t="shared" si="5"/>
        <v>-452.61574863079306</v>
      </c>
      <c r="AI30">
        <f t="shared" si="6"/>
        <v>-470.15976178073839</v>
      </c>
      <c r="AJ30">
        <f t="shared" si="7"/>
        <v>14.827187985605747</v>
      </c>
      <c r="AK30">
        <f t="shared" si="28"/>
        <v>24.703826901450615</v>
      </c>
      <c r="AL30">
        <f t="shared" si="39"/>
        <v>-430.62874689368203</v>
      </c>
      <c r="AN30">
        <f t="shared" si="9"/>
        <v>0</v>
      </c>
      <c r="AO30">
        <f t="shared" si="10"/>
        <v>0</v>
      </c>
      <c r="AP30">
        <f t="shared" si="11"/>
        <v>-0.82270158137436478</v>
      </c>
      <c r="AQ30">
        <f t="shared" si="12"/>
        <v>-21.224772745605001</v>
      </c>
      <c r="AR30">
        <f t="shared" si="13"/>
        <v>-22.047474326979366</v>
      </c>
      <c r="AS30">
        <f t="shared" si="14"/>
        <v>0.69529992361701121</v>
      </c>
      <c r="AT30">
        <f t="shared" si="15"/>
        <v>1.1584508791755737</v>
      </c>
      <c r="AU30">
        <f t="shared" si="16"/>
        <v>-20.193723524186783</v>
      </c>
      <c r="AW30">
        <v>27</v>
      </c>
      <c r="AX30">
        <f>IF(Z30&gt;0, (R30*SUMPRODUCT(K30:$K$98, X30:$X$98)-K30*$AZ$3)/Z30, 0)</f>
        <v>481.76637523398352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7"/>
        <v>0.12000000000000001</v>
      </c>
      <c r="I31" s="1">
        <f t="shared" si="31"/>
        <v>1.1200000000000001</v>
      </c>
      <c r="J31">
        <f t="shared" si="32"/>
        <v>0.89285714285714279</v>
      </c>
      <c r="K31">
        <f t="shared" si="33"/>
        <v>4.1869267714967337E-2</v>
      </c>
      <c r="L31" s="2">
        <v>28</v>
      </c>
      <c r="M31" s="8">
        <v>1.5033739000000001E-2</v>
      </c>
      <c r="Q31" s="5">
        <f t="shared" si="30"/>
        <v>25</v>
      </c>
      <c r="R31">
        <f t="shared" si="0"/>
        <v>50000</v>
      </c>
      <c r="S31">
        <f t="shared" si="1"/>
        <v>470.08221763934426</v>
      </c>
      <c r="U31">
        <f t="shared" si="34"/>
        <v>1.5033739000000001E-2</v>
      </c>
      <c r="V31">
        <f t="shared" si="21"/>
        <v>0.01</v>
      </c>
      <c r="W31">
        <f t="shared" si="35"/>
        <v>0.70176052599781324</v>
      </c>
      <c r="X31">
        <f t="shared" si="36"/>
        <v>1.0550084588353839E-2</v>
      </c>
      <c r="Y31">
        <f t="shared" si="37"/>
        <v>7.0176052599781324E-3</v>
      </c>
      <c r="Z31">
        <f t="shared" si="38"/>
        <v>0.68419283614948134</v>
      </c>
      <c r="AB31">
        <f t="shared" si="26"/>
        <v>338.08462489226014</v>
      </c>
      <c r="AC31">
        <f t="shared" si="27"/>
        <v>321.62688571010068</v>
      </c>
      <c r="AE31">
        <f t="shared" si="2"/>
        <v>0</v>
      </c>
      <c r="AF31">
        <f t="shared" si="3"/>
        <v>0</v>
      </c>
      <c r="AG31">
        <f t="shared" si="4"/>
        <v>-17.104820903737032</v>
      </c>
      <c r="AH31">
        <f t="shared" si="5"/>
        <v>-527.50422941769193</v>
      </c>
      <c r="AI31">
        <f t="shared" si="6"/>
        <v>-544.60905032142898</v>
      </c>
      <c r="AJ31">
        <f t="shared" si="7"/>
        <v>16.457739182159457</v>
      </c>
      <c r="AK31">
        <f t="shared" si="28"/>
        <v>23.665923742458212</v>
      </c>
      <c r="AL31">
        <f t="shared" si="39"/>
        <v>-504.48538739681129</v>
      </c>
      <c r="AN31">
        <f t="shared" si="9"/>
        <v>0</v>
      </c>
      <c r="AO31">
        <f t="shared" si="10"/>
        <v>0</v>
      </c>
      <c r="AP31">
        <f t="shared" si="11"/>
        <v>-0.71616632563513538</v>
      </c>
      <c r="AQ31">
        <f t="shared" si="12"/>
        <v>-22.086215802266892</v>
      </c>
      <c r="AR31">
        <f t="shared" si="13"/>
        <v>-22.802382127902028</v>
      </c>
      <c r="AS31">
        <f t="shared" si="14"/>
        <v>0.68907348780094191</v>
      </c>
      <c r="AT31">
        <f t="shared" si="15"/>
        <v>0.99087489689498454</v>
      </c>
      <c r="AU31">
        <f t="shared" si="16"/>
        <v>-21.122433743206102</v>
      </c>
      <c r="AW31">
        <v>28</v>
      </c>
      <c r="AX31">
        <f>IF(Z31&gt;0, (R31*SUMPRODUCT(K31:$K$98, X31:$X$98)-K31*$AZ$3)/Z31, 0)</f>
        <v>470.08221763934426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7"/>
        <v>0.12000000000000001</v>
      </c>
      <c r="I32" s="1">
        <f t="shared" si="31"/>
        <v>1.1200000000000001</v>
      </c>
      <c r="J32">
        <f t="shared" si="32"/>
        <v>0.89285714285714279</v>
      </c>
      <c r="K32">
        <f t="shared" si="33"/>
        <v>3.7383274745506546E-2</v>
      </c>
      <c r="L32" s="2">
        <v>29</v>
      </c>
      <c r="M32" s="8">
        <v>1.7719183999999999E-2</v>
      </c>
      <c r="Q32" s="5">
        <f t="shared" si="30"/>
        <v>25</v>
      </c>
      <c r="R32">
        <f t="shared" si="0"/>
        <v>50000</v>
      </c>
      <c r="S32">
        <f t="shared" si="1"/>
        <v>456.68123814668536</v>
      </c>
      <c r="U32">
        <f t="shared" si="34"/>
        <v>1.7719183999999999E-2</v>
      </c>
      <c r="V32">
        <f t="shared" si="21"/>
        <v>0.01</v>
      </c>
      <c r="W32">
        <f t="shared" si="35"/>
        <v>0.68419283614948134</v>
      </c>
      <c r="X32">
        <f t="shared" si="36"/>
        <v>1.212333875521451E-2</v>
      </c>
      <c r="Y32">
        <f t="shared" si="37"/>
        <v>6.8419283614948138E-3</v>
      </c>
      <c r="Z32">
        <f t="shared" si="38"/>
        <v>0.66522756903277203</v>
      </c>
      <c r="AB32">
        <f t="shared" si="26"/>
        <v>321.62688571010068</v>
      </c>
      <c r="AC32">
        <f t="shared" si="27"/>
        <v>303.79694987519593</v>
      </c>
      <c r="AE32">
        <f t="shared" si="2"/>
        <v>0</v>
      </c>
      <c r="AF32">
        <f t="shared" si="3"/>
        <v>0</v>
      </c>
      <c r="AG32">
        <f t="shared" si="4"/>
        <v>-16.6306892258193</v>
      </c>
      <c r="AH32">
        <f t="shared" si="5"/>
        <v>-606.16693776072555</v>
      </c>
      <c r="AI32">
        <f t="shared" si="6"/>
        <v>-622.79762698654486</v>
      </c>
      <c r="AJ32">
        <f t="shared" si="7"/>
        <v>17.829935834904745</v>
      </c>
      <c r="AK32">
        <f t="shared" si="28"/>
        <v>22.513881999707049</v>
      </c>
      <c r="AL32">
        <f t="shared" si="39"/>
        <v>-582.45380915193311</v>
      </c>
      <c r="AN32">
        <f t="shared" si="9"/>
        <v>0</v>
      </c>
      <c r="AO32">
        <f t="shared" si="10"/>
        <v>0</v>
      </c>
      <c r="AP32">
        <f t="shared" si="11"/>
        <v>-0.62170962453593848</v>
      </c>
      <c r="AQ32">
        <f t="shared" si="12"/>
        <v>-22.66050517595157</v>
      </c>
      <c r="AR32">
        <f t="shared" si="13"/>
        <v>-23.282214800487509</v>
      </c>
      <c r="AS32">
        <f t="shared" si="14"/>
        <v>0.66654139001099677</v>
      </c>
      <c r="AT32">
        <f t="shared" si="15"/>
        <v>0.84164263638296299</v>
      </c>
      <c r="AU32">
        <f t="shared" si="16"/>
        <v>-21.77403077409355</v>
      </c>
      <c r="AW32">
        <v>29</v>
      </c>
      <c r="AX32">
        <f>IF(Z32&gt;0, (R32*SUMPRODUCT(K32:$K$98, X32:$X$98)-K32*$AZ$3)/Z32, 0)</f>
        <v>456.68123814668536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7"/>
        <v>0.12000000000000001</v>
      </c>
      <c r="I33" s="1">
        <f t="shared" si="31"/>
        <v>1.1200000000000001</v>
      </c>
      <c r="J33">
        <f t="shared" si="32"/>
        <v>0.89285714285714279</v>
      </c>
      <c r="K33">
        <f t="shared" si="33"/>
        <v>3.337792387991656E-2</v>
      </c>
      <c r="L33" s="2">
        <v>30</v>
      </c>
      <c r="M33" s="8">
        <v>2.0768709E-2</v>
      </c>
      <c r="Q33" s="5">
        <f t="shared" si="30"/>
        <v>25</v>
      </c>
      <c r="R33">
        <f t="shared" si="0"/>
        <v>50000</v>
      </c>
      <c r="S33">
        <f t="shared" si="1"/>
        <v>441.92718319200986</v>
      </c>
      <c r="U33">
        <f t="shared" si="34"/>
        <v>2.0768709E-2</v>
      </c>
      <c r="V33">
        <f t="shared" si="21"/>
        <v>0.01</v>
      </c>
      <c r="W33">
        <f t="shared" si="35"/>
        <v>0.66522756903277203</v>
      </c>
      <c r="X33">
        <f t="shared" si="36"/>
        <v>1.3815917800019053E-2</v>
      </c>
      <c r="Y33">
        <f t="shared" si="37"/>
        <v>6.6522756903277204E-3</v>
      </c>
      <c r="Z33">
        <f t="shared" si="38"/>
        <v>0.64475937554242535</v>
      </c>
      <c r="AB33">
        <f t="shared" si="26"/>
        <v>303.79694987519593</v>
      </c>
      <c r="AC33">
        <f t="shared" si="27"/>
        <v>284.93669467010329</v>
      </c>
      <c r="AE33">
        <f t="shared" si="2"/>
        <v>0</v>
      </c>
      <c r="AF33">
        <f t="shared" si="3"/>
        <v>0</v>
      </c>
      <c r="AG33">
        <f t="shared" si="4"/>
        <v>-16.118984388560634</v>
      </c>
      <c r="AH33">
        <f t="shared" si="5"/>
        <v>-690.79589000095268</v>
      </c>
      <c r="AI33">
        <f t="shared" si="6"/>
        <v>-706.91487438951333</v>
      </c>
      <c r="AJ33">
        <f t="shared" si="7"/>
        <v>18.860255205092642</v>
      </c>
      <c r="AK33">
        <f t="shared" si="28"/>
        <v>21.265786491263718</v>
      </c>
      <c r="AL33">
        <f t="shared" si="39"/>
        <v>-666.78883269315702</v>
      </c>
      <c r="AN33">
        <f t="shared" si="9"/>
        <v>0</v>
      </c>
      <c r="AO33">
        <f t="shared" si="10"/>
        <v>0</v>
      </c>
      <c r="AP33">
        <f t="shared" si="11"/>
        <v>-0.53801823394294024</v>
      </c>
      <c r="AQ33">
        <f t="shared" si="12"/>
        <v>-23.057332633011011</v>
      </c>
      <c r="AR33">
        <f t="shared" si="13"/>
        <v>-23.595350866953954</v>
      </c>
      <c r="AS33">
        <f t="shared" si="14"/>
        <v>0.62951616259138232</v>
      </c>
      <c r="AT33">
        <f t="shared" si="15"/>
        <v>0.70980780275195821</v>
      </c>
      <c r="AU33">
        <f t="shared" si="16"/>
        <v>-22.256026901610614</v>
      </c>
      <c r="AW33">
        <v>30</v>
      </c>
      <c r="AX33">
        <f>IF(Z33&gt;0, (R33*SUMPRODUCT(K33:$K$98, X33:$X$98)-K33*$AZ$3)/Z33, 0)</f>
        <v>441.92718319200986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7"/>
        <v>0.12000000000000001</v>
      </c>
      <c r="I34" s="1">
        <f t="shared" si="31"/>
        <v>1.1200000000000001</v>
      </c>
      <c r="J34">
        <f t="shared" si="32"/>
        <v>0.89285714285714279</v>
      </c>
      <c r="K34">
        <f t="shared" si="33"/>
        <v>2.9801717749925499E-2</v>
      </c>
      <c r="L34" s="2">
        <v>31</v>
      </c>
      <c r="M34" s="8">
        <v>2.4225090000000001E-2</v>
      </c>
      <c r="Q34" s="5">
        <f t="shared" si="30"/>
        <v>25</v>
      </c>
      <c r="R34">
        <f t="shared" si="0"/>
        <v>50000</v>
      </c>
      <c r="S34">
        <f t="shared" si="1"/>
        <v>426.00878136376008</v>
      </c>
      <c r="U34">
        <f t="shared" si="34"/>
        <v>2.4225090000000001E-2</v>
      </c>
      <c r="V34">
        <f t="shared" si="21"/>
        <v>0.01</v>
      </c>
      <c r="W34">
        <f t="shared" si="35"/>
        <v>0.64475937554242535</v>
      </c>
      <c r="X34">
        <f t="shared" si="36"/>
        <v>1.5619353900859053E-2</v>
      </c>
      <c r="Y34">
        <f t="shared" si="37"/>
        <v>6.4475937554242533E-3</v>
      </c>
      <c r="Z34">
        <f t="shared" si="38"/>
        <v>0.6226924278861421</v>
      </c>
      <c r="AB34">
        <f t="shared" si="26"/>
        <v>284.93669467010329</v>
      </c>
      <c r="AC34">
        <f t="shared" si="27"/>
        <v>265.27244236821645</v>
      </c>
      <c r="AE34">
        <f t="shared" si="2"/>
        <v>0</v>
      </c>
      <c r="AF34">
        <f t="shared" si="3"/>
        <v>0</v>
      </c>
      <c r="AG34">
        <f t="shared" si="4"/>
        <v>-15.567310697153552</v>
      </c>
      <c r="AH34">
        <f t="shared" si="5"/>
        <v>-780.96769504295264</v>
      </c>
      <c r="AI34">
        <f t="shared" si="6"/>
        <v>-796.53500574010616</v>
      </c>
      <c r="AJ34">
        <f t="shared" si="7"/>
        <v>19.664252301886847</v>
      </c>
      <c r="AK34">
        <f t="shared" si="28"/>
        <v>19.945568626907232</v>
      </c>
      <c r="AL34">
        <f t="shared" si="39"/>
        <v>-756.92518481131196</v>
      </c>
      <c r="AN34">
        <f t="shared" si="9"/>
        <v>0</v>
      </c>
      <c r="AO34">
        <f t="shared" si="10"/>
        <v>0</v>
      </c>
      <c r="AP34">
        <f t="shared" si="11"/>
        <v>-0.46393259952196608</v>
      </c>
      <c r="AQ34">
        <f t="shared" si="12"/>
        <v>-23.274178819479964</v>
      </c>
      <c r="AR34">
        <f t="shared" si="13"/>
        <v>-23.738111419001932</v>
      </c>
      <c r="AS34">
        <f t="shared" si="14"/>
        <v>0.58602849686415459</v>
      </c>
      <c r="AT34">
        <f t="shared" si="15"/>
        <v>0.59441220658085836</v>
      </c>
      <c r="AU34">
        <f t="shared" si="16"/>
        <v>-22.557670715556913</v>
      </c>
      <c r="AW34">
        <v>31</v>
      </c>
      <c r="AX34">
        <f>IF(Z34&gt;0, (R34*SUMPRODUCT(K34:$K$98, X34:$X$98)-K34*$AZ$3)/Z34, 0)</f>
        <v>426.00878136376008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7"/>
        <v>0.12000000000000001</v>
      </c>
      <c r="I35" s="1">
        <f t="shared" si="31"/>
        <v>1.1200000000000001</v>
      </c>
      <c r="J35">
        <f t="shared" si="32"/>
        <v>0.89285714285714279</v>
      </c>
      <c r="K35">
        <f t="shared" si="33"/>
        <v>2.660867656243348E-2</v>
      </c>
      <c r="L35" s="2">
        <v>32</v>
      </c>
      <c r="M35" s="8">
        <v>2.7828815E-2</v>
      </c>
      <c r="Q35" s="5">
        <f t="shared" si="30"/>
        <v>25</v>
      </c>
      <c r="R35">
        <f t="shared" ref="R35:R66" si="40">$C$6</f>
        <v>50000</v>
      </c>
      <c r="S35">
        <f t="shared" ref="S35:S66" si="41">AX35</f>
        <v>408.96809520442463</v>
      </c>
      <c r="U35">
        <f t="shared" si="34"/>
        <v>2.7828815E-2</v>
      </c>
      <c r="V35">
        <f t="shared" si="21"/>
        <v>0.01</v>
      </c>
      <c r="W35">
        <f t="shared" si="35"/>
        <v>0.6226924278861421</v>
      </c>
      <c r="X35">
        <f t="shared" si="36"/>
        <v>1.732879237754429E-2</v>
      </c>
      <c r="Y35">
        <f t="shared" si="37"/>
        <v>6.2269242788614209E-3</v>
      </c>
      <c r="Z35">
        <f t="shared" si="38"/>
        <v>0.59913671122973644</v>
      </c>
      <c r="AB35">
        <f t="shared" si="26"/>
        <v>265.27244236821645</v>
      </c>
      <c r="AC35">
        <f t="shared" si="27"/>
        <v>245.02779955866873</v>
      </c>
      <c r="AE35">
        <f t="shared" ref="AE35:AE66" si="42">$Z35*O35</f>
        <v>0</v>
      </c>
      <c r="AF35">
        <f t="shared" ref="AF35:AF66" si="43">-$Z35*P35</f>
        <v>0</v>
      </c>
      <c r="AG35">
        <f t="shared" ref="AG35:AG66" si="44">-$Z35*Q35</f>
        <v>-14.978417780743412</v>
      </c>
      <c r="AH35">
        <f t="shared" ref="AH35:AH66" si="45">-X35*R35</f>
        <v>-866.43961887721446</v>
      </c>
      <c r="AI35">
        <f t="shared" ref="AI35:AI66" si="46">SUM(AE35:AH35)</f>
        <v>-881.41803665795783</v>
      </c>
      <c r="AJ35">
        <f t="shared" ref="AJ35:AJ66" si="47">AB35-AC35</f>
        <v>20.244642809547713</v>
      </c>
      <c r="AK35">
        <f t="shared" si="28"/>
        <v>18.569070965775154</v>
      </c>
      <c r="AL35">
        <f t="shared" si="39"/>
        <v>-842.60432288263496</v>
      </c>
      <c r="AN35">
        <f t="shared" ref="AN35:AN66" si="48">AE35*$K35</f>
        <v>0</v>
      </c>
      <c r="AO35">
        <f t="shared" ref="AO35:AO66" si="49">AF35*$K35</f>
        <v>0</v>
      </c>
      <c r="AP35">
        <f t="shared" ref="AP35:AP66" si="50">AG35*$K35</f>
        <v>-0.39855587414480409</v>
      </c>
      <c r="AQ35">
        <f t="shared" ref="AQ35:AQ66" si="51">AH35*$K35</f>
        <v>-23.054811579581934</v>
      </c>
      <c r="AR35">
        <f t="shared" ref="AR35:AR66" si="52">AI35*$K35</f>
        <v>-23.453367453726734</v>
      </c>
      <c r="AS35">
        <f t="shared" ref="AS35:AS66" si="53">AJ35*$K35</f>
        <v>0.53868315264124966</v>
      </c>
      <c r="AT35">
        <f t="shared" ref="AT35:AT66" si="54">AK35*$K35</f>
        <v>0.49409840339318534</v>
      </c>
      <c r="AU35">
        <f t="shared" ref="AU35:AU66" si="55">AL35*$K35</f>
        <v>-22.420585897692302</v>
      </c>
      <c r="AW35">
        <v>32</v>
      </c>
      <c r="AX35">
        <f>IF(Z35&gt;0, (R35*SUMPRODUCT(K35:$K$98, X35:$X$98)-K35*$AZ$3)/Z35, 0)</f>
        <v>408.96809520442463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56">G36+$C$9</f>
        <v>0.12000000000000001</v>
      </c>
      <c r="I36" s="1">
        <f t="shared" si="31"/>
        <v>1.1200000000000001</v>
      </c>
      <c r="J36">
        <f t="shared" si="32"/>
        <v>0.89285714285714279</v>
      </c>
      <c r="K36">
        <f t="shared" si="33"/>
        <v>2.3757746930744176E-2</v>
      </c>
      <c r="L36" s="2">
        <v>33</v>
      </c>
      <c r="M36" s="8">
        <v>3.1684449000000003E-2</v>
      </c>
      <c r="Q36" s="5">
        <f t="shared" si="30"/>
        <v>25</v>
      </c>
      <c r="R36">
        <f t="shared" si="40"/>
        <v>50000</v>
      </c>
      <c r="S36">
        <f t="shared" si="41"/>
        <v>391.31450717005146</v>
      </c>
      <c r="U36">
        <f t="shared" si="34"/>
        <v>3.1684449000000003E-2</v>
      </c>
      <c r="V36">
        <f t="shared" ref="V36:V67" si="57">$C$10</f>
        <v>0.01</v>
      </c>
      <c r="W36">
        <f t="shared" si="35"/>
        <v>0.59913671122973644</v>
      </c>
      <c r="X36">
        <f t="shared" si="36"/>
        <v>1.8983316570986314E-2</v>
      </c>
      <c r="Y36">
        <f t="shared" si="37"/>
        <v>5.9913671122973642E-3</v>
      </c>
      <c r="Z36">
        <f t="shared" si="38"/>
        <v>0.57416202754645274</v>
      </c>
      <c r="AB36">
        <f t="shared" ref="AB36:AB67" si="58">AC35</f>
        <v>245.02779955866873</v>
      </c>
      <c r="AC36">
        <f t="shared" si="27"/>
        <v>224.67793084509765</v>
      </c>
      <c r="AE36">
        <f t="shared" si="42"/>
        <v>0</v>
      </c>
      <c r="AF36">
        <f t="shared" si="43"/>
        <v>0</v>
      </c>
      <c r="AG36">
        <f t="shared" si="44"/>
        <v>-14.354050688661319</v>
      </c>
      <c r="AH36">
        <f t="shared" si="45"/>
        <v>-949.16582854931573</v>
      </c>
      <c r="AI36">
        <f t="shared" si="46"/>
        <v>-963.51987923797708</v>
      </c>
      <c r="AJ36">
        <f t="shared" si="47"/>
        <v>20.349868713571084</v>
      </c>
      <c r="AK36">
        <f t="shared" ref="AK36:AK67" si="59">G36*SUM(AB36:AB36, AE36:AF36)</f>
        <v>17.151945969106812</v>
      </c>
      <c r="AL36">
        <f t="shared" si="39"/>
        <v>-926.01806455529925</v>
      </c>
      <c r="AN36">
        <f t="shared" si="48"/>
        <v>0</v>
      </c>
      <c r="AO36">
        <f t="shared" si="49"/>
        <v>0</v>
      </c>
      <c r="AP36">
        <f t="shared" si="50"/>
        <v>-0.34101990369228979</v>
      </c>
      <c r="AQ36">
        <f t="shared" si="51"/>
        <v>-22.550041549984758</v>
      </c>
      <c r="AR36">
        <f t="shared" si="52"/>
        <v>-22.89106145367705</v>
      </c>
      <c r="AS36">
        <f t="shared" si="53"/>
        <v>0.48346703097089033</v>
      </c>
      <c r="AT36">
        <f t="shared" si="54"/>
        <v>0.40749159170383731</v>
      </c>
      <c r="AU36">
        <f t="shared" si="55"/>
        <v>-22.000102831002323</v>
      </c>
      <c r="AW36">
        <v>33</v>
      </c>
      <c r="AX36">
        <f>IF(Z36&gt;0, (R36*SUMPRODUCT(K36:$K$98, X36:$X$98)-K36*$AZ$3)/Z36, 0)</f>
        <v>391.31450717005146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56"/>
        <v>0.12000000000000001</v>
      </c>
      <c r="I37" s="1">
        <f t="shared" si="31"/>
        <v>1.1200000000000001</v>
      </c>
      <c r="J37">
        <f t="shared" si="32"/>
        <v>0.89285714285714279</v>
      </c>
      <c r="K37">
        <f t="shared" si="33"/>
        <v>2.1212274045307299E-2</v>
      </c>
      <c r="L37" s="2">
        <v>34</v>
      </c>
      <c r="M37" s="8">
        <v>3.5933631000000001E-2</v>
      </c>
      <c r="Q37" s="5">
        <f t="shared" ref="Q37:Q68" si="60">$C$8</f>
        <v>25</v>
      </c>
      <c r="R37">
        <f t="shared" si="40"/>
        <v>50000</v>
      </c>
      <c r="S37">
        <f t="shared" si="41"/>
        <v>373.39766959185738</v>
      </c>
      <c r="U37">
        <f t="shared" si="34"/>
        <v>3.5933631000000001E-2</v>
      </c>
      <c r="V37">
        <f t="shared" si="57"/>
        <v>0.01</v>
      </c>
      <c r="W37">
        <f t="shared" si="35"/>
        <v>0.57416202754645274</v>
      </c>
      <c r="X37">
        <f t="shared" si="36"/>
        <v>2.063172643206607E-2</v>
      </c>
      <c r="Y37">
        <f t="shared" si="37"/>
        <v>5.7416202754645273E-3</v>
      </c>
      <c r="Z37">
        <f t="shared" si="38"/>
        <v>0.54778868083892207</v>
      </c>
      <c r="AB37">
        <f t="shared" si="58"/>
        <v>224.67793084509765</v>
      </c>
      <c r="AC37">
        <f t="shared" si="27"/>
        <v>204.54301685405125</v>
      </c>
      <c r="AE37">
        <f t="shared" si="42"/>
        <v>0</v>
      </c>
      <c r="AF37">
        <f t="shared" si="43"/>
        <v>0</v>
      </c>
      <c r="AG37">
        <f t="shared" si="44"/>
        <v>-13.694717020973052</v>
      </c>
      <c r="AH37">
        <f t="shared" si="45"/>
        <v>-1031.5863216033035</v>
      </c>
      <c r="AI37">
        <f t="shared" si="46"/>
        <v>-1045.2810386242766</v>
      </c>
      <c r="AJ37">
        <f t="shared" si="47"/>
        <v>20.134913991046403</v>
      </c>
      <c r="AK37">
        <f t="shared" si="59"/>
        <v>15.727455159156836</v>
      </c>
      <c r="AL37">
        <f t="shared" si="39"/>
        <v>-1009.4186694740732</v>
      </c>
      <c r="AN37">
        <f t="shared" si="48"/>
        <v>0</v>
      </c>
      <c r="AO37">
        <f t="shared" si="49"/>
        <v>0</v>
      </c>
      <c r="AP37">
        <f t="shared" si="50"/>
        <v>-0.29049609042181473</v>
      </c>
      <c r="AQ37">
        <f t="shared" si="51"/>
        <v>-21.882291755239784</v>
      </c>
      <c r="AR37">
        <f t="shared" si="52"/>
        <v>-22.172787845661599</v>
      </c>
      <c r="AS37">
        <f t="shared" si="53"/>
        <v>0.42710731345676844</v>
      </c>
      <c r="AT37">
        <f t="shared" si="54"/>
        <v>0.33361508887131691</v>
      </c>
      <c r="AU37">
        <f t="shared" si="55"/>
        <v>-21.41206544333351</v>
      </c>
      <c r="AW37">
        <v>34</v>
      </c>
      <c r="AX37">
        <f>IF(Z37&gt;0, (R37*SUMPRODUCT(K37:$K$98, X37:$X$98)-K37*$AZ$3)/Z37, 0)</f>
        <v>373.39766959185738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56"/>
        <v>0.12000000000000001</v>
      </c>
      <c r="I38" s="1">
        <f t="shared" si="31"/>
        <v>1.1200000000000001</v>
      </c>
      <c r="J38">
        <f t="shared" si="32"/>
        <v>0.89285714285714279</v>
      </c>
      <c r="K38">
        <f t="shared" si="33"/>
        <v>1.8939530397595803E-2</v>
      </c>
      <c r="L38" s="2">
        <v>35</v>
      </c>
      <c r="M38" s="8">
        <v>4.1016489000000003E-2</v>
      </c>
      <c r="Q38" s="5">
        <f t="shared" si="60"/>
        <v>25</v>
      </c>
      <c r="R38">
        <f t="shared" si="40"/>
        <v>50000</v>
      </c>
      <c r="S38">
        <f t="shared" si="41"/>
        <v>355.52521279355972</v>
      </c>
      <c r="U38">
        <f t="shared" si="34"/>
        <v>4.1016489000000003E-2</v>
      </c>
      <c r="V38">
        <f t="shared" si="57"/>
        <v>0.01</v>
      </c>
      <c r="W38">
        <f t="shared" si="35"/>
        <v>0.54778868083892207</v>
      </c>
      <c r="X38">
        <f t="shared" si="36"/>
        <v>2.246836840195416E-2</v>
      </c>
      <c r="Y38">
        <f t="shared" si="37"/>
        <v>5.4778868083892205E-3</v>
      </c>
      <c r="Z38">
        <f t="shared" si="38"/>
        <v>0.51984242562857863</v>
      </c>
      <c r="AB38">
        <f t="shared" si="58"/>
        <v>204.54301685405125</v>
      </c>
      <c r="AC38">
        <f t="shared" si="27"/>
        <v>184.81708899072066</v>
      </c>
      <c r="AE38">
        <f t="shared" si="42"/>
        <v>0</v>
      </c>
      <c r="AF38">
        <f t="shared" si="43"/>
        <v>0</v>
      </c>
      <c r="AG38">
        <f t="shared" si="44"/>
        <v>-12.996060640714466</v>
      </c>
      <c r="AH38">
        <f t="shared" si="45"/>
        <v>-1123.4184200977079</v>
      </c>
      <c r="AI38">
        <f t="shared" si="46"/>
        <v>-1136.4144807384223</v>
      </c>
      <c r="AJ38">
        <f t="shared" si="47"/>
        <v>19.725927863330583</v>
      </c>
      <c r="AK38">
        <f t="shared" si="59"/>
        <v>14.318011179783589</v>
      </c>
      <c r="AL38">
        <f t="shared" si="39"/>
        <v>-1102.3705416953082</v>
      </c>
      <c r="AN38">
        <f t="shared" si="48"/>
        <v>0</v>
      </c>
      <c r="AO38">
        <f t="shared" si="49"/>
        <v>0</v>
      </c>
      <c r="AP38">
        <f t="shared" si="50"/>
        <v>-0.24613928555381001</v>
      </c>
      <c r="AQ38">
        <f t="shared" si="51"/>
        <v>-21.277017316659592</v>
      </c>
      <c r="AR38">
        <f t="shared" si="52"/>
        <v>-21.523156602213401</v>
      </c>
      <c r="AS38">
        <f t="shared" si="53"/>
        <v>0.37359981038833162</v>
      </c>
      <c r="AT38">
        <f t="shared" si="54"/>
        <v>0.27117640797262782</v>
      </c>
      <c r="AU38">
        <f t="shared" si="55"/>
        <v>-20.878380383852441</v>
      </c>
      <c r="AW38">
        <v>35</v>
      </c>
      <c r="AX38">
        <f>IF(Z38&gt;0, (R38*SUMPRODUCT(K38:$K$98, X38:$X$98)-K38*$AZ$3)/Z38, 0)</f>
        <v>355.52521279355972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56"/>
        <v>0.12000000000000001</v>
      </c>
      <c r="I39" s="1">
        <f t="shared" si="31"/>
        <v>1.1200000000000001</v>
      </c>
      <c r="J39">
        <f t="shared" si="32"/>
        <v>0.89285714285714279</v>
      </c>
      <c r="K39">
        <f t="shared" si="33"/>
        <v>1.6910294997853393E-2</v>
      </c>
      <c r="L39" s="2">
        <v>36</v>
      </c>
      <c r="M39" s="8">
        <v>4.6435859000000003E-2</v>
      </c>
      <c r="Q39" s="5">
        <f t="shared" si="60"/>
        <v>25</v>
      </c>
      <c r="R39">
        <f t="shared" si="40"/>
        <v>50000</v>
      </c>
      <c r="S39">
        <f t="shared" si="41"/>
        <v>337.33704507341042</v>
      </c>
      <c r="U39">
        <f t="shared" si="34"/>
        <v>4.6435859000000003E-2</v>
      </c>
      <c r="V39">
        <f t="shared" si="57"/>
        <v>0.01</v>
      </c>
      <c r="W39">
        <f t="shared" si="35"/>
        <v>0.51984242562857863</v>
      </c>
      <c r="X39">
        <f t="shared" si="36"/>
        <v>2.4139329578706663E-2</v>
      </c>
      <c r="Y39">
        <f t="shared" si="37"/>
        <v>5.1984242562857861E-3</v>
      </c>
      <c r="Z39">
        <f t="shared" si="38"/>
        <v>0.49050467179358614</v>
      </c>
      <c r="AB39">
        <f t="shared" si="58"/>
        <v>184.81708899072066</v>
      </c>
      <c r="AC39">
        <f t="shared" si="27"/>
        <v>165.46539657755136</v>
      </c>
      <c r="AE39">
        <f t="shared" si="42"/>
        <v>0</v>
      </c>
      <c r="AF39">
        <f t="shared" si="43"/>
        <v>0</v>
      </c>
      <c r="AG39">
        <f t="shared" si="44"/>
        <v>-12.262616794839653</v>
      </c>
      <c r="AH39">
        <f t="shared" si="45"/>
        <v>-1206.9664789353333</v>
      </c>
      <c r="AI39">
        <f t="shared" si="46"/>
        <v>-1219.229095730173</v>
      </c>
      <c r="AJ39">
        <f t="shared" si="47"/>
        <v>19.351692413169303</v>
      </c>
      <c r="AK39">
        <f t="shared" si="59"/>
        <v>12.937196229350448</v>
      </c>
      <c r="AL39">
        <f t="shared" si="39"/>
        <v>-1186.9402070876531</v>
      </c>
      <c r="AN39">
        <f t="shared" si="48"/>
        <v>0</v>
      </c>
      <c r="AO39">
        <f t="shared" si="49"/>
        <v>0</v>
      </c>
      <c r="AP39">
        <f t="shared" si="50"/>
        <v>-0.20736446744636999</v>
      </c>
      <c r="AQ39">
        <f t="shared" si="51"/>
        <v>-20.410159211316888</v>
      </c>
      <c r="AR39">
        <f t="shared" si="52"/>
        <v>-20.617523678763259</v>
      </c>
      <c r="AS39">
        <f t="shared" si="53"/>
        <v>0.32724282741441429</v>
      </c>
      <c r="AT39">
        <f t="shared" si="54"/>
        <v>0.21877180468343266</v>
      </c>
      <c r="AU39">
        <f t="shared" si="55"/>
        <v>-20.071509046665412</v>
      </c>
      <c r="AW39">
        <v>36</v>
      </c>
      <c r="AX39">
        <f>IF(Z39&gt;0, (R39*SUMPRODUCT(K39:$K$98, X39:$X$98)-K39*$AZ$3)/Z39, 0)</f>
        <v>337.33704507341042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56"/>
        <v>0.12000000000000001</v>
      </c>
      <c r="I40" s="1">
        <f t="shared" si="31"/>
        <v>1.1200000000000001</v>
      </c>
      <c r="J40">
        <f t="shared" si="32"/>
        <v>0.89285714285714279</v>
      </c>
      <c r="K40">
        <f t="shared" si="33"/>
        <v>1.5098477676654815E-2</v>
      </c>
      <c r="L40" s="2">
        <v>37</v>
      </c>
      <c r="M40" s="8">
        <v>5.1834316999999998E-2</v>
      </c>
      <c r="Q40" s="5">
        <f t="shared" si="60"/>
        <v>25</v>
      </c>
      <c r="R40">
        <f t="shared" si="40"/>
        <v>50000</v>
      </c>
      <c r="S40">
        <f t="shared" si="41"/>
        <v>318.95341762556859</v>
      </c>
      <c r="U40">
        <f t="shared" si="34"/>
        <v>5.1834316999999998E-2</v>
      </c>
      <c r="V40">
        <f t="shared" si="57"/>
        <v>0.01</v>
      </c>
      <c r="W40">
        <f t="shared" si="35"/>
        <v>0.49050467179358614</v>
      </c>
      <c r="X40">
        <f t="shared" si="36"/>
        <v>2.5424974647729703E-2</v>
      </c>
      <c r="Y40">
        <f t="shared" si="37"/>
        <v>4.9050467179358615E-3</v>
      </c>
      <c r="Z40">
        <f t="shared" si="38"/>
        <v>0.46017465042792061</v>
      </c>
      <c r="AB40">
        <f t="shared" si="58"/>
        <v>165.46539657755136</v>
      </c>
      <c r="AC40">
        <f t="shared" si="27"/>
        <v>146.77427745863659</v>
      </c>
      <c r="AE40">
        <f t="shared" si="42"/>
        <v>0</v>
      </c>
      <c r="AF40">
        <f t="shared" si="43"/>
        <v>0</v>
      </c>
      <c r="AG40">
        <f t="shared" si="44"/>
        <v>-11.504366260698015</v>
      </c>
      <c r="AH40">
        <f t="shared" si="45"/>
        <v>-1271.2487323864852</v>
      </c>
      <c r="AI40">
        <f t="shared" si="46"/>
        <v>-1282.7530986471832</v>
      </c>
      <c r="AJ40">
        <f t="shared" si="47"/>
        <v>18.69111911891477</v>
      </c>
      <c r="AK40">
        <f t="shared" si="59"/>
        <v>11.582577760428597</v>
      </c>
      <c r="AL40">
        <f t="shared" si="39"/>
        <v>-1252.4794017678398</v>
      </c>
      <c r="AN40">
        <f t="shared" si="48"/>
        <v>0</v>
      </c>
      <c r="AO40">
        <f t="shared" si="49"/>
        <v>0</v>
      </c>
      <c r="AP40">
        <f t="shared" si="50"/>
        <v>-0.17369841717120982</v>
      </c>
      <c r="AQ40">
        <f t="shared" si="51"/>
        <v>-19.193920607413077</v>
      </c>
      <c r="AR40">
        <f t="shared" si="52"/>
        <v>-19.367619024584286</v>
      </c>
      <c r="AS40">
        <f t="shared" si="53"/>
        <v>0.28220744476863069</v>
      </c>
      <c r="AT40">
        <f t="shared" si="54"/>
        <v>0.1748792917539497</v>
      </c>
      <c r="AU40">
        <f t="shared" si="55"/>
        <v>-18.910532288061706</v>
      </c>
      <c r="AW40">
        <v>37</v>
      </c>
      <c r="AX40">
        <f>IF(Z40&gt;0, (R40*SUMPRODUCT(K40:$K$98, X40:$X$98)-K40*$AZ$3)/Z40, 0)</f>
        <v>318.95341762556859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56"/>
        <v>0.12000000000000001</v>
      </c>
      <c r="I41" s="1">
        <f t="shared" si="31"/>
        <v>1.1200000000000001</v>
      </c>
      <c r="J41">
        <f t="shared" si="32"/>
        <v>0.89285714285714279</v>
      </c>
      <c r="K41">
        <f t="shared" si="33"/>
        <v>1.348078363987037E-2</v>
      </c>
      <c r="L41" s="2">
        <v>38</v>
      </c>
      <c r="M41" s="8">
        <v>5.7772715000000002E-2</v>
      </c>
      <c r="Q41" s="5">
        <f t="shared" si="60"/>
        <v>25</v>
      </c>
      <c r="R41">
        <f t="shared" si="40"/>
        <v>50000</v>
      </c>
      <c r="S41">
        <f t="shared" si="41"/>
        <v>300.97672941559671</v>
      </c>
      <c r="U41">
        <f t="shared" si="34"/>
        <v>5.7772715000000002E-2</v>
      </c>
      <c r="V41">
        <f t="shared" si="57"/>
        <v>0.01</v>
      </c>
      <c r="W41">
        <f t="shared" si="35"/>
        <v>0.46017465042792061</v>
      </c>
      <c r="X41">
        <f t="shared" si="36"/>
        <v>2.6585538929396885E-2</v>
      </c>
      <c r="Y41">
        <f t="shared" si="37"/>
        <v>4.6017465042792064E-3</v>
      </c>
      <c r="Z41">
        <f t="shared" si="38"/>
        <v>0.42898736499424456</v>
      </c>
      <c r="AB41">
        <f t="shared" si="58"/>
        <v>146.77427745863659</v>
      </c>
      <c r="AC41">
        <f t="shared" si="27"/>
        <v>129.11521407658256</v>
      </c>
      <c r="AE41">
        <f t="shared" si="42"/>
        <v>0</v>
      </c>
      <c r="AF41">
        <f t="shared" si="43"/>
        <v>0</v>
      </c>
      <c r="AG41">
        <f t="shared" si="44"/>
        <v>-10.724684124856115</v>
      </c>
      <c r="AH41">
        <f t="shared" si="45"/>
        <v>-1329.2769464698442</v>
      </c>
      <c r="AI41">
        <f t="shared" si="46"/>
        <v>-1340.0016305947004</v>
      </c>
      <c r="AJ41">
        <f t="shared" si="47"/>
        <v>17.659063382054029</v>
      </c>
      <c r="AK41">
        <f t="shared" si="59"/>
        <v>10.274199422104562</v>
      </c>
      <c r="AL41">
        <f t="shared" si="39"/>
        <v>-1312.0683677905417</v>
      </c>
      <c r="AN41">
        <f t="shared" si="48"/>
        <v>0</v>
      </c>
      <c r="AO41">
        <f t="shared" si="49"/>
        <v>0</v>
      </c>
      <c r="AP41">
        <f t="shared" si="50"/>
        <v>-0.14457714629313778</v>
      </c>
      <c r="AQ41">
        <f t="shared" si="51"/>
        <v>-17.919694912827516</v>
      </c>
      <c r="AR41">
        <f t="shared" si="52"/>
        <v>-18.064272059120654</v>
      </c>
      <c r="AS41">
        <f t="shared" si="53"/>
        <v>0.23805801273622787</v>
      </c>
      <c r="AT41">
        <f t="shared" si="54"/>
        <v>0.1385042594822728</v>
      </c>
      <c r="AU41">
        <f t="shared" si="55"/>
        <v>-17.687709786902154</v>
      </c>
      <c r="AW41">
        <v>38</v>
      </c>
      <c r="AX41">
        <f>IF(Z41&gt;0, (R41*SUMPRODUCT(K41:$K$98, X41:$X$98)-K41*$AZ$3)/Z41, 0)</f>
        <v>300.97672941559671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56"/>
        <v>0.12000000000000001</v>
      </c>
      <c r="I42" s="1">
        <f t="shared" si="31"/>
        <v>1.1200000000000001</v>
      </c>
      <c r="J42">
        <f t="shared" si="32"/>
        <v>0.89285714285714279</v>
      </c>
      <c r="K42">
        <f t="shared" si="33"/>
        <v>1.2036413964169972E-2</v>
      </c>
      <c r="L42" s="2">
        <v>39</v>
      </c>
      <c r="M42" s="8">
        <v>6.4089452000000005E-2</v>
      </c>
      <c r="Q42" s="5">
        <f t="shared" si="60"/>
        <v>25</v>
      </c>
      <c r="R42">
        <f t="shared" si="40"/>
        <v>50000</v>
      </c>
      <c r="S42">
        <f t="shared" si="41"/>
        <v>283.39580747761551</v>
      </c>
      <c r="U42">
        <f t="shared" si="34"/>
        <v>6.4089452000000005E-2</v>
      </c>
      <c r="V42">
        <f t="shared" si="57"/>
        <v>0.01</v>
      </c>
      <c r="W42">
        <f t="shared" si="35"/>
        <v>0.42898736499424456</v>
      </c>
      <c r="X42">
        <f t="shared" si="36"/>
        <v>2.749356513740512E-2</v>
      </c>
      <c r="Y42">
        <f t="shared" si="37"/>
        <v>4.2898736499424458E-3</v>
      </c>
      <c r="Z42">
        <f t="shared" si="38"/>
        <v>0.39720392620689698</v>
      </c>
      <c r="AB42">
        <f t="shared" si="58"/>
        <v>129.11521407658256</v>
      </c>
      <c r="AC42">
        <f t="shared" si="27"/>
        <v>112.56592740068277</v>
      </c>
      <c r="AE42">
        <f t="shared" si="42"/>
        <v>0</v>
      </c>
      <c r="AF42">
        <f t="shared" si="43"/>
        <v>0</v>
      </c>
      <c r="AG42">
        <f t="shared" si="44"/>
        <v>-9.9300981551724252</v>
      </c>
      <c r="AH42">
        <f t="shared" si="45"/>
        <v>-1374.6782568702561</v>
      </c>
      <c r="AI42">
        <f t="shared" si="46"/>
        <v>-1384.6083550254284</v>
      </c>
      <c r="AJ42">
        <f t="shared" si="47"/>
        <v>16.549286675899793</v>
      </c>
      <c r="AK42">
        <f t="shared" si="59"/>
        <v>9.03806498536078</v>
      </c>
      <c r="AL42">
        <f t="shared" si="39"/>
        <v>-1359.0210033641679</v>
      </c>
      <c r="AN42">
        <f t="shared" si="48"/>
        <v>0</v>
      </c>
      <c r="AO42">
        <f t="shared" si="49"/>
        <v>0</v>
      </c>
      <c r="AP42">
        <f t="shared" si="50"/>
        <v>-0.11952277210049586</v>
      </c>
      <c r="AQ42">
        <f t="shared" si="51"/>
        <v>-16.546196567233988</v>
      </c>
      <c r="AR42">
        <f t="shared" si="52"/>
        <v>-16.66571933933448</v>
      </c>
      <c r="AS42">
        <f t="shared" si="53"/>
        <v>0.19919406524285233</v>
      </c>
      <c r="AT42">
        <f t="shared" si="54"/>
        <v>0.10878589159887217</v>
      </c>
      <c r="AU42">
        <f t="shared" si="55"/>
        <v>-16.357739382492756</v>
      </c>
      <c r="AW42">
        <v>39</v>
      </c>
      <c r="AX42">
        <f>IF(Z42&gt;0, (R42*SUMPRODUCT(K42:$K$98, X42:$X$98)-K42*$AZ$3)/Z42, 0)</f>
        <v>283.39580747761551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56"/>
        <v>0.12000000000000001</v>
      </c>
      <c r="I43" s="1">
        <f t="shared" si="31"/>
        <v>1.1200000000000001</v>
      </c>
      <c r="J43">
        <f t="shared" si="32"/>
        <v>0.89285714285714279</v>
      </c>
      <c r="K43">
        <f t="shared" si="33"/>
        <v>1.0746798182294617E-2</v>
      </c>
      <c r="L43" s="2">
        <v>40</v>
      </c>
      <c r="M43" s="8">
        <v>7.1121990999999996E-2</v>
      </c>
      <c r="Q43" s="5">
        <f t="shared" si="60"/>
        <v>25</v>
      </c>
      <c r="R43">
        <f t="shared" si="40"/>
        <v>50000</v>
      </c>
      <c r="S43">
        <f t="shared" si="41"/>
        <v>266.43319991330696</v>
      </c>
      <c r="U43">
        <f t="shared" si="34"/>
        <v>7.1121990999999996E-2</v>
      </c>
      <c r="V43">
        <f t="shared" si="57"/>
        <v>0.01</v>
      </c>
      <c r="W43">
        <f t="shared" si="35"/>
        <v>0.39720392620689698</v>
      </c>
      <c r="X43">
        <f t="shared" si="36"/>
        <v>2.824993406485159E-2</v>
      </c>
      <c r="Y43">
        <f t="shared" si="37"/>
        <v>3.9720392620689699E-3</v>
      </c>
      <c r="Z43">
        <f t="shared" si="38"/>
        <v>0.36498195287997642</v>
      </c>
      <c r="AB43">
        <f t="shared" si="58"/>
        <v>112.56592740068277</v>
      </c>
      <c r="AC43">
        <f t="shared" si="27"/>
        <v>97.243309616419936</v>
      </c>
      <c r="AE43">
        <f t="shared" si="42"/>
        <v>0</v>
      </c>
      <c r="AF43">
        <f t="shared" si="43"/>
        <v>0</v>
      </c>
      <c r="AG43">
        <f t="shared" si="44"/>
        <v>-9.1245488219994098</v>
      </c>
      <c r="AH43">
        <f t="shared" si="45"/>
        <v>-1412.4967032425795</v>
      </c>
      <c r="AI43">
        <f t="shared" si="46"/>
        <v>-1421.621252064579</v>
      </c>
      <c r="AJ43">
        <f t="shared" si="47"/>
        <v>15.322617784262832</v>
      </c>
      <c r="AK43">
        <f t="shared" si="59"/>
        <v>7.8796149180477943</v>
      </c>
      <c r="AL43">
        <f t="shared" si="39"/>
        <v>-1398.4190193622685</v>
      </c>
      <c r="AN43">
        <f t="shared" si="48"/>
        <v>0</v>
      </c>
      <c r="AO43">
        <f t="shared" si="49"/>
        <v>0</v>
      </c>
      <c r="AP43">
        <f t="shared" si="50"/>
        <v>-9.805968469452174E-2</v>
      </c>
      <c r="AQ43">
        <f t="shared" si="51"/>
        <v>-15.179817002904493</v>
      </c>
      <c r="AR43">
        <f t="shared" si="52"/>
        <v>-15.277876687599015</v>
      </c>
      <c r="AS43">
        <f t="shared" si="53"/>
        <v>0.16466908095191096</v>
      </c>
      <c r="AT43">
        <f t="shared" si="54"/>
        <v>8.4680631278457583E-2</v>
      </c>
      <c r="AU43">
        <f t="shared" si="55"/>
        <v>-15.028526975368647</v>
      </c>
      <c r="AW43">
        <v>40</v>
      </c>
      <c r="AX43">
        <f>IF(Z43&gt;0, (R43*SUMPRODUCT(K43:$K$98, X43:$X$98)-K43*$AZ$3)/Z43, 0)</f>
        <v>266.43319991330696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56"/>
        <v>0.12000000000000001</v>
      </c>
      <c r="I44" s="1">
        <f t="shared" si="31"/>
        <v>1.1200000000000001</v>
      </c>
      <c r="J44">
        <f t="shared" si="32"/>
        <v>0.89285714285714279</v>
      </c>
      <c r="K44">
        <f t="shared" si="33"/>
        <v>9.5953555199059081E-3</v>
      </c>
      <c r="L44" s="2">
        <v>41</v>
      </c>
      <c r="M44" s="8">
        <v>7.9233461000000005E-2</v>
      </c>
      <c r="Q44" s="5">
        <f t="shared" si="60"/>
        <v>25</v>
      </c>
      <c r="R44">
        <f t="shared" si="40"/>
        <v>50000</v>
      </c>
      <c r="S44">
        <f t="shared" si="41"/>
        <v>250.15834551845458</v>
      </c>
      <c r="U44">
        <f t="shared" si="34"/>
        <v>7.9233461000000005E-2</v>
      </c>
      <c r="V44">
        <f t="shared" si="57"/>
        <v>0.01</v>
      </c>
      <c r="W44">
        <f t="shared" si="35"/>
        <v>0.36498195287997642</v>
      </c>
      <c r="X44">
        <f t="shared" si="36"/>
        <v>2.891878332921945E-2</v>
      </c>
      <c r="Y44">
        <f t="shared" si="37"/>
        <v>3.6498195287997643E-3</v>
      </c>
      <c r="Z44">
        <f t="shared" si="38"/>
        <v>0.33241335002195721</v>
      </c>
      <c r="AB44">
        <f t="shared" si="58"/>
        <v>97.243309616419936</v>
      </c>
      <c r="AC44">
        <f t="shared" si="27"/>
        <v>83.155973669739751</v>
      </c>
      <c r="AE44">
        <f t="shared" si="42"/>
        <v>0</v>
      </c>
      <c r="AF44">
        <f t="shared" si="43"/>
        <v>0</v>
      </c>
      <c r="AG44">
        <f t="shared" si="44"/>
        <v>-8.3103337505489296</v>
      </c>
      <c r="AH44">
        <f t="shared" si="45"/>
        <v>-1445.9391664609725</v>
      </c>
      <c r="AI44">
        <f t="shared" si="46"/>
        <v>-1454.2495002115215</v>
      </c>
      <c r="AJ44">
        <f t="shared" si="47"/>
        <v>14.087335946680184</v>
      </c>
      <c r="AK44">
        <f t="shared" si="59"/>
        <v>6.8070316731493961</v>
      </c>
      <c r="AL44">
        <f t="shared" si="39"/>
        <v>-1433.3551325916919</v>
      </c>
      <c r="AN44">
        <f t="shared" si="48"/>
        <v>0</v>
      </c>
      <c r="AO44">
        <f t="shared" si="49"/>
        <v>0</v>
      </c>
      <c r="AP44">
        <f t="shared" si="50"/>
        <v>-7.9740606825590046E-2</v>
      </c>
      <c r="AQ44">
        <f t="shared" si="51"/>
        <v>-13.874300362349441</v>
      </c>
      <c r="AR44">
        <f t="shared" si="52"/>
        <v>-13.954040969175031</v>
      </c>
      <c r="AS44">
        <f t="shared" si="53"/>
        <v>0.13517299673674663</v>
      </c>
      <c r="AT44">
        <f t="shared" si="54"/>
        <v>6.5315888939128403E-2</v>
      </c>
      <c r="AU44">
        <f t="shared" si="55"/>
        <v>-13.753552083499155</v>
      </c>
      <c r="AW44">
        <v>41</v>
      </c>
      <c r="AX44">
        <f>IF(Z44&gt;0, (R44*SUMPRODUCT(K44:$K$98, X44:$X$98)-K44*$AZ$3)/Z44, 0)</f>
        <v>250.15834551845458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56"/>
        <v>0.12000000000000001</v>
      </c>
      <c r="I45" s="1">
        <f t="shared" si="31"/>
        <v>1.1200000000000001</v>
      </c>
      <c r="J45">
        <f t="shared" si="32"/>
        <v>0.89285714285714279</v>
      </c>
      <c r="K45">
        <f t="shared" si="33"/>
        <v>8.5672817142017025E-3</v>
      </c>
      <c r="L45" s="2">
        <v>42</v>
      </c>
      <c r="M45" s="8">
        <v>8.7905784000000001E-2</v>
      </c>
      <c r="Q45" s="5">
        <f t="shared" si="60"/>
        <v>25</v>
      </c>
      <c r="R45">
        <f t="shared" si="40"/>
        <v>50000</v>
      </c>
      <c r="S45">
        <f t="shared" si="41"/>
        <v>234.29330654439622</v>
      </c>
      <c r="U45">
        <f t="shared" si="34"/>
        <v>8.7905784000000001E-2</v>
      </c>
      <c r="V45">
        <f t="shared" si="57"/>
        <v>0.01</v>
      </c>
      <c r="W45">
        <f t="shared" si="35"/>
        <v>0.33241335002195721</v>
      </c>
      <c r="X45">
        <f t="shared" si="36"/>
        <v>2.9221056145746566E-2</v>
      </c>
      <c r="Y45">
        <f t="shared" si="37"/>
        <v>3.3241335002195723E-3</v>
      </c>
      <c r="Z45">
        <f t="shared" si="38"/>
        <v>0.29986816037599107</v>
      </c>
      <c r="AB45">
        <f t="shared" si="58"/>
        <v>83.155973669739751</v>
      </c>
      <c r="AC45">
        <f t="shared" si="27"/>
        <v>70.257102821876245</v>
      </c>
      <c r="AE45">
        <f t="shared" si="42"/>
        <v>0</v>
      </c>
      <c r="AF45">
        <f t="shared" si="43"/>
        <v>0</v>
      </c>
      <c r="AG45">
        <f t="shared" si="44"/>
        <v>-7.4967040093997763</v>
      </c>
      <c r="AH45">
        <f t="shared" si="45"/>
        <v>-1461.0528072873283</v>
      </c>
      <c r="AI45">
        <f t="shared" si="46"/>
        <v>-1468.549511296728</v>
      </c>
      <c r="AJ45">
        <f t="shared" si="47"/>
        <v>12.898870847863506</v>
      </c>
      <c r="AK45">
        <f t="shared" si="59"/>
        <v>5.8209181568817829</v>
      </c>
      <c r="AL45">
        <f t="shared" si="39"/>
        <v>-1449.8297222919828</v>
      </c>
      <c r="AN45">
        <f t="shared" si="48"/>
        <v>0</v>
      </c>
      <c r="AO45">
        <f t="shared" si="49"/>
        <v>0</v>
      </c>
      <c r="AP45">
        <f t="shared" si="50"/>
        <v>-6.4226375176513292E-2</v>
      </c>
      <c r="AQ45">
        <f t="shared" si="51"/>
        <v>-12.517250999355792</v>
      </c>
      <c r="AR45">
        <f t="shared" si="52"/>
        <v>-12.581477374532305</v>
      </c>
      <c r="AS45">
        <f t="shared" si="53"/>
        <v>0.11050826034875043</v>
      </c>
      <c r="AT45">
        <f t="shared" si="54"/>
        <v>4.9869445685317974E-2</v>
      </c>
      <c r="AU45">
        <f t="shared" si="55"/>
        <v>-12.421099668498236</v>
      </c>
      <c r="AW45">
        <v>42</v>
      </c>
      <c r="AX45">
        <f>IF(Z45&gt;0, (R45*SUMPRODUCT(K45:$K$98, X45:$X$98)-K45*$AZ$3)/Z45, 0)</f>
        <v>234.29330654439622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56"/>
        <v>0.12000000000000001</v>
      </c>
      <c r="I46" s="1">
        <f t="shared" si="31"/>
        <v>1.1200000000000001</v>
      </c>
      <c r="J46">
        <f t="shared" si="32"/>
        <v>0.89285714285714279</v>
      </c>
      <c r="K46">
        <f t="shared" si="33"/>
        <v>7.6493586733943769E-3</v>
      </c>
      <c r="L46" s="2">
        <v>43</v>
      </c>
      <c r="M46" s="8">
        <v>9.7118048999999998E-2</v>
      </c>
      <c r="Q46" s="5">
        <f t="shared" si="60"/>
        <v>25</v>
      </c>
      <c r="R46">
        <f t="shared" si="40"/>
        <v>50000</v>
      </c>
      <c r="S46">
        <f t="shared" si="41"/>
        <v>218.90366618415413</v>
      </c>
      <c r="U46">
        <f t="shared" si="34"/>
        <v>9.7118048999999998E-2</v>
      </c>
      <c r="V46">
        <f t="shared" si="57"/>
        <v>0.01</v>
      </c>
      <c r="W46">
        <f t="shared" si="35"/>
        <v>0.29986816037599107</v>
      </c>
      <c r="X46">
        <f t="shared" si="36"/>
        <v>2.9122610692935359E-2</v>
      </c>
      <c r="Y46">
        <f t="shared" si="37"/>
        <v>2.9986816037599106E-3</v>
      </c>
      <c r="Z46">
        <f t="shared" si="38"/>
        <v>0.26774686807929576</v>
      </c>
      <c r="AB46">
        <f t="shared" si="58"/>
        <v>70.257102821876245</v>
      </c>
      <c r="AC46">
        <f t="shared" si="27"/>
        <v>58.610771031882912</v>
      </c>
      <c r="AE46">
        <f t="shared" si="42"/>
        <v>0</v>
      </c>
      <c r="AF46">
        <f t="shared" si="43"/>
        <v>0</v>
      </c>
      <c r="AG46">
        <f t="shared" si="44"/>
        <v>-6.6936717019823941</v>
      </c>
      <c r="AH46">
        <f t="shared" si="45"/>
        <v>-1456.130534646768</v>
      </c>
      <c r="AI46">
        <f t="shared" si="46"/>
        <v>-1462.8242063487503</v>
      </c>
      <c r="AJ46">
        <f t="shared" si="47"/>
        <v>11.646331789993333</v>
      </c>
      <c r="AK46">
        <f t="shared" si="59"/>
        <v>4.9179971975313377</v>
      </c>
      <c r="AL46">
        <f t="shared" si="39"/>
        <v>-1446.2598773612256</v>
      </c>
      <c r="AN46">
        <f t="shared" si="48"/>
        <v>0</v>
      </c>
      <c r="AO46">
        <f t="shared" si="49"/>
        <v>0</v>
      </c>
      <c r="AP46">
        <f t="shared" si="50"/>
        <v>-5.1202295690413527E-2</v>
      </c>
      <c r="AQ46">
        <f t="shared" si="51"/>
        <v>-11.138464734794645</v>
      </c>
      <c r="AR46">
        <f t="shared" si="52"/>
        <v>-11.189667030485058</v>
      </c>
      <c r="AS46">
        <f t="shared" si="53"/>
        <v>8.9086969091014157E-2</v>
      </c>
      <c r="AT46">
        <f t="shared" si="54"/>
        <v>3.7619524518665577E-2</v>
      </c>
      <c r="AU46">
        <f t="shared" si="55"/>
        <v>-11.062960536875378</v>
      </c>
      <c r="AW46">
        <v>43</v>
      </c>
      <c r="AX46">
        <f>IF(Z46&gt;0, (R46*SUMPRODUCT(K46:$K$98, X46:$X$98)-K46*$AZ$3)/Z46, 0)</f>
        <v>218.90366618415413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56"/>
        <v>0.12000000000000001</v>
      </c>
      <c r="I47" s="1">
        <f t="shared" si="31"/>
        <v>1.1200000000000001</v>
      </c>
      <c r="J47">
        <f t="shared" si="32"/>
        <v>0.89285714285714279</v>
      </c>
      <c r="K47">
        <f t="shared" si="33"/>
        <v>6.8297845298164071E-3</v>
      </c>
      <c r="L47" s="2">
        <v>44</v>
      </c>
      <c r="M47" s="8">
        <v>0.107494799</v>
      </c>
      <c r="Q47" s="5">
        <f t="shared" si="60"/>
        <v>25</v>
      </c>
      <c r="R47">
        <f t="shared" si="40"/>
        <v>50000</v>
      </c>
      <c r="S47">
        <f t="shared" si="41"/>
        <v>204.19958691292229</v>
      </c>
      <c r="U47">
        <f t="shared" si="34"/>
        <v>0.107494799</v>
      </c>
      <c r="V47">
        <f t="shared" si="57"/>
        <v>0.01</v>
      </c>
      <c r="W47">
        <f t="shared" si="35"/>
        <v>0.26774686807929576</v>
      </c>
      <c r="X47">
        <f t="shared" si="36"/>
        <v>2.8781395767063414E-2</v>
      </c>
      <c r="Y47">
        <f t="shared" si="37"/>
        <v>2.6774686807929577E-3</v>
      </c>
      <c r="Z47">
        <f t="shared" si="38"/>
        <v>0.2362880036314394</v>
      </c>
      <c r="AB47">
        <f t="shared" si="58"/>
        <v>58.610771031882912</v>
      </c>
      <c r="AC47">
        <f t="shared" si="27"/>
        <v>48.249912734019006</v>
      </c>
      <c r="AE47">
        <f t="shared" si="42"/>
        <v>0</v>
      </c>
      <c r="AF47">
        <f t="shared" si="43"/>
        <v>0</v>
      </c>
      <c r="AG47">
        <f t="shared" si="44"/>
        <v>-5.9072000907859845</v>
      </c>
      <c r="AH47">
        <f t="shared" si="45"/>
        <v>-1439.0697883531707</v>
      </c>
      <c r="AI47">
        <f t="shared" si="46"/>
        <v>-1444.9769884439568</v>
      </c>
      <c r="AJ47">
        <f t="shared" si="47"/>
        <v>10.360858297863906</v>
      </c>
      <c r="AK47">
        <f t="shared" si="59"/>
        <v>4.1027539722318043</v>
      </c>
      <c r="AL47">
        <f t="shared" si="39"/>
        <v>-1430.5133761738612</v>
      </c>
      <c r="AN47">
        <f t="shared" si="48"/>
        <v>0</v>
      </c>
      <c r="AO47">
        <f t="shared" si="49"/>
        <v>0</v>
      </c>
      <c r="AP47">
        <f t="shared" si="50"/>
        <v>-4.0344903794580195E-2</v>
      </c>
      <c r="AQ47">
        <f t="shared" si="51"/>
        <v>-9.8285365778206568</v>
      </c>
      <c r="AR47">
        <f t="shared" si="52"/>
        <v>-9.8688814816152366</v>
      </c>
      <c r="AS47">
        <f t="shared" si="53"/>
        <v>7.0762429718370864E-2</v>
      </c>
      <c r="AT47">
        <f t="shared" si="54"/>
        <v>2.8020925609191588E-2</v>
      </c>
      <c r="AU47">
        <f t="shared" si="55"/>
        <v>-9.7700981262876763</v>
      </c>
      <c r="AW47">
        <v>44</v>
      </c>
      <c r="AX47">
        <f>IF(Z47&gt;0, (R47*SUMPRODUCT(K47:$K$98, X47:$X$98)-K47*$AZ$3)/Z47, 0)</f>
        <v>204.19958691292229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56"/>
        <v>0.12000000000000001</v>
      </c>
      <c r="I48" s="1">
        <f t="shared" si="31"/>
        <v>1.1200000000000001</v>
      </c>
      <c r="J48">
        <f t="shared" si="32"/>
        <v>0.89285714285714279</v>
      </c>
      <c r="K48">
        <f t="shared" si="33"/>
        <v>6.0980219016217915E-3</v>
      </c>
      <c r="L48" s="2">
        <v>45</v>
      </c>
      <c r="M48" s="8">
        <v>0.119195734</v>
      </c>
      <c r="Q48" s="5">
        <f t="shared" si="60"/>
        <v>25</v>
      </c>
      <c r="R48">
        <f t="shared" si="40"/>
        <v>50000</v>
      </c>
      <c r="S48">
        <f t="shared" si="41"/>
        <v>190.10280549276791</v>
      </c>
      <c r="U48">
        <f t="shared" si="34"/>
        <v>0.119195734</v>
      </c>
      <c r="V48">
        <f t="shared" si="57"/>
        <v>0.01</v>
      </c>
      <c r="W48">
        <f t="shared" si="35"/>
        <v>0.2362880036314394</v>
      </c>
      <c r="X48">
        <f t="shared" si="36"/>
        <v>2.8164522028244085E-2</v>
      </c>
      <c r="Y48">
        <f t="shared" si="37"/>
        <v>2.3628800363143941E-3</v>
      </c>
      <c r="Z48">
        <f t="shared" si="38"/>
        <v>0.20576060156688092</v>
      </c>
      <c r="AB48">
        <f t="shared" si="58"/>
        <v>48.249912734019006</v>
      </c>
      <c r="AC48">
        <f t="shared" si="27"/>
        <v>39.115667617743682</v>
      </c>
      <c r="AE48">
        <f t="shared" si="42"/>
        <v>0</v>
      </c>
      <c r="AF48">
        <f t="shared" si="43"/>
        <v>0</v>
      </c>
      <c r="AG48">
        <f t="shared" si="44"/>
        <v>-5.1440150391720234</v>
      </c>
      <c r="AH48">
        <f t="shared" si="45"/>
        <v>-1408.2261014122043</v>
      </c>
      <c r="AI48">
        <f t="shared" si="46"/>
        <v>-1413.3701164513764</v>
      </c>
      <c r="AJ48">
        <f t="shared" si="47"/>
        <v>9.1342451162753235</v>
      </c>
      <c r="AK48">
        <f t="shared" si="59"/>
        <v>3.3774938913813308</v>
      </c>
      <c r="AL48">
        <f t="shared" si="39"/>
        <v>-1400.8583774437197</v>
      </c>
      <c r="AN48">
        <f t="shared" si="48"/>
        <v>0</v>
      </c>
      <c r="AO48">
        <f t="shared" si="49"/>
        <v>0</v>
      </c>
      <c r="AP48">
        <f t="shared" si="50"/>
        <v>-3.1368316371142874E-2</v>
      </c>
      <c r="AQ48">
        <f t="shared" si="51"/>
        <v>-8.5873936088470924</v>
      </c>
      <c r="AR48">
        <f t="shared" si="52"/>
        <v>-8.6187619252182355</v>
      </c>
      <c r="AS48">
        <f t="shared" si="53"/>
        <v>5.5700826773828808E-2</v>
      </c>
      <c r="AT48">
        <f t="shared" si="54"/>
        <v>2.0596031722237167E-2</v>
      </c>
      <c r="AU48">
        <f t="shared" si="55"/>
        <v>-8.5424650667221691</v>
      </c>
      <c r="AW48">
        <v>45</v>
      </c>
      <c r="AX48">
        <f>IF(Z48&gt;0, (R48*SUMPRODUCT(K48:$K$98, X48:$X$98)-K48*$AZ$3)/Z48, 0)</f>
        <v>190.10280549276791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56"/>
        <v>0.12000000000000001</v>
      </c>
      <c r="I49" s="1">
        <f t="shared" si="31"/>
        <v>1.1200000000000001</v>
      </c>
      <c r="J49">
        <f t="shared" si="32"/>
        <v>0.89285714285714279</v>
      </c>
      <c r="K49">
        <f t="shared" si="33"/>
        <v>5.4446624121623132E-3</v>
      </c>
      <c r="L49" s="2">
        <v>46</v>
      </c>
      <c r="M49" s="8">
        <v>0.13258683600000001</v>
      </c>
      <c r="Q49" s="5">
        <f t="shared" si="60"/>
        <v>25</v>
      </c>
      <c r="R49">
        <f t="shared" si="40"/>
        <v>50000</v>
      </c>
      <c r="S49">
        <f t="shared" si="41"/>
        <v>176.55510005832528</v>
      </c>
      <c r="U49">
        <f t="shared" si="34"/>
        <v>0.13258683600000001</v>
      </c>
      <c r="V49">
        <f t="shared" si="57"/>
        <v>0.01</v>
      </c>
      <c r="W49">
        <f t="shared" si="35"/>
        <v>0.20576060156688092</v>
      </c>
      <c r="X49">
        <f t="shared" si="36"/>
        <v>2.7281147135209387E-2</v>
      </c>
      <c r="Y49">
        <f t="shared" si="37"/>
        <v>2.0576060156688092E-3</v>
      </c>
      <c r="Z49">
        <f t="shared" si="38"/>
        <v>0.17642184841600272</v>
      </c>
      <c r="AB49">
        <f t="shared" si="58"/>
        <v>39.115667617743682</v>
      </c>
      <c r="AC49">
        <f t="shared" si="27"/>
        <v>31.148177099562055</v>
      </c>
      <c r="AE49">
        <f t="shared" si="42"/>
        <v>0</v>
      </c>
      <c r="AF49">
        <f t="shared" si="43"/>
        <v>0</v>
      </c>
      <c r="AG49">
        <f t="shared" si="44"/>
        <v>-4.4105462104000681</v>
      </c>
      <c r="AH49">
        <f t="shared" si="45"/>
        <v>-1364.0573567604695</v>
      </c>
      <c r="AI49">
        <f t="shared" si="46"/>
        <v>-1368.4679029708695</v>
      </c>
      <c r="AJ49">
        <f t="shared" si="47"/>
        <v>7.9674905181816271</v>
      </c>
      <c r="AK49">
        <f t="shared" si="59"/>
        <v>2.7380967332420578</v>
      </c>
      <c r="AL49">
        <f t="shared" si="39"/>
        <v>-1357.762315719446</v>
      </c>
      <c r="AN49">
        <f t="shared" si="48"/>
        <v>0</v>
      </c>
      <c r="AO49">
        <f t="shared" si="49"/>
        <v>0</v>
      </c>
      <c r="AP49">
        <f t="shared" si="50"/>
        <v>-2.4013935168870185E-2</v>
      </c>
      <c r="AQ49">
        <f t="shared" si="51"/>
        <v>-7.4268318183872069</v>
      </c>
      <c r="AR49">
        <f t="shared" si="52"/>
        <v>-7.4508457535560773</v>
      </c>
      <c r="AS49">
        <f t="shared" si="53"/>
        <v>4.3380296143603135E-2</v>
      </c>
      <c r="AT49">
        <f t="shared" si="54"/>
        <v>1.4908012364347453E-2</v>
      </c>
      <c r="AU49">
        <f t="shared" si="55"/>
        <v>-7.3925574450481273</v>
      </c>
      <c r="AW49">
        <v>46</v>
      </c>
      <c r="AX49">
        <f>IF(Z49&gt;0, (R49*SUMPRODUCT(K49:$K$98, X49:$X$98)-K49*$AZ$3)/Z49, 0)</f>
        <v>176.55510005832528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56"/>
        <v>0.12000000000000001</v>
      </c>
      <c r="I50" s="1">
        <f t="shared" si="31"/>
        <v>1.1200000000000001</v>
      </c>
      <c r="J50">
        <f t="shared" si="32"/>
        <v>0.89285714285714279</v>
      </c>
      <c r="K50">
        <f t="shared" si="33"/>
        <v>4.8613057251449222E-3</v>
      </c>
      <c r="L50" s="2">
        <v>47</v>
      </c>
      <c r="M50" s="8">
        <v>0.14803979</v>
      </c>
      <c r="Q50" s="5">
        <f t="shared" si="60"/>
        <v>25</v>
      </c>
      <c r="R50">
        <f t="shared" si="40"/>
        <v>50000</v>
      </c>
      <c r="S50">
        <f t="shared" si="41"/>
        <v>163.42265607087472</v>
      </c>
      <c r="U50">
        <f t="shared" si="34"/>
        <v>0.14803979</v>
      </c>
      <c r="V50">
        <f t="shared" si="57"/>
        <v>0.01</v>
      </c>
      <c r="W50">
        <f t="shared" si="35"/>
        <v>0.17642184841600272</v>
      </c>
      <c r="X50">
        <f t="shared" si="36"/>
        <v>2.6117453390916878E-2</v>
      </c>
      <c r="Y50">
        <f t="shared" si="37"/>
        <v>1.7642184841600273E-3</v>
      </c>
      <c r="Z50">
        <f t="shared" si="38"/>
        <v>0.14854017654092583</v>
      </c>
      <c r="AB50">
        <f t="shared" si="58"/>
        <v>31.148177099562055</v>
      </c>
      <c r="AC50">
        <f t="shared" si="27"/>
        <v>24.274830183554734</v>
      </c>
      <c r="AE50">
        <f t="shared" si="42"/>
        <v>0</v>
      </c>
      <c r="AF50">
        <f t="shared" si="43"/>
        <v>0</v>
      </c>
      <c r="AG50">
        <f t="shared" si="44"/>
        <v>-3.7135044135231459</v>
      </c>
      <c r="AH50">
        <f t="shared" si="45"/>
        <v>-1305.8726695458438</v>
      </c>
      <c r="AI50">
        <f t="shared" si="46"/>
        <v>-1309.586173959367</v>
      </c>
      <c r="AJ50">
        <f t="shared" si="47"/>
        <v>6.8733469160073213</v>
      </c>
      <c r="AK50">
        <f t="shared" si="59"/>
        <v>2.1803723969693443</v>
      </c>
      <c r="AL50">
        <f t="shared" si="39"/>
        <v>-1300.5324546463905</v>
      </c>
      <c r="AN50">
        <f t="shared" si="48"/>
        <v>0</v>
      </c>
      <c r="AO50">
        <f t="shared" si="49"/>
        <v>0</v>
      </c>
      <c r="AP50">
        <f t="shared" si="50"/>
        <v>-1.8052480265811004E-2</v>
      </c>
      <c r="AQ50">
        <f t="shared" si="51"/>
        <v>-6.3482462847734933</v>
      </c>
      <c r="AR50">
        <f t="shared" si="52"/>
        <v>-6.3662987650393044</v>
      </c>
      <c r="AS50">
        <f t="shared" si="53"/>
        <v>3.3413440713693586E-2</v>
      </c>
      <c r="AT50">
        <f t="shared" si="54"/>
        <v>1.0599456816335031E-2</v>
      </c>
      <c r="AU50">
        <f t="shared" si="55"/>
        <v>-6.3222858675092768</v>
      </c>
      <c r="AW50">
        <v>47</v>
      </c>
      <c r="AX50">
        <f>IF(Z50&gt;0, (R50*SUMPRODUCT(K50:$K$98, X50:$X$98)-K50*$AZ$3)/Z50, 0)</f>
        <v>163.42265607087472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56"/>
        <v>0.12000000000000001</v>
      </c>
      <c r="I51" s="1">
        <f t="shared" si="31"/>
        <v>1.1200000000000001</v>
      </c>
      <c r="J51">
        <f t="shared" si="32"/>
        <v>0.89285714285714279</v>
      </c>
      <c r="K51">
        <f t="shared" si="33"/>
        <v>4.3404515403079663E-3</v>
      </c>
      <c r="L51" s="2">
        <v>48</v>
      </c>
      <c r="M51" s="8">
        <v>0.16585403400000001</v>
      </c>
      <c r="Q51" s="5">
        <f t="shared" si="60"/>
        <v>25</v>
      </c>
      <c r="R51">
        <f t="shared" si="40"/>
        <v>50000</v>
      </c>
      <c r="S51">
        <f t="shared" si="41"/>
        <v>150.47336488009773</v>
      </c>
      <c r="U51">
        <f t="shared" si="34"/>
        <v>0.16585403400000001</v>
      </c>
      <c r="V51">
        <f t="shared" si="57"/>
        <v>0.01</v>
      </c>
      <c r="W51">
        <f t="shared" si="35"/>
        <v>0.14854017654092583</v>
      </c>
      <c r="X51">
        <f t="shared" si="36"/>
        <v>2.4635987490384717E-2</v>
      </c>
      <c r="Y51">
        <f t="shared" si="37"/>
        <v>1.4854017654092582E-3</v>
      </c>
      <c r="Z51">
        <f t="shared" si="38"/>
        <v>0.12241878728513185</v>
      </c>
      <c r="AB51">
        <f t="shared" si="58"/>
        <v>24.274830183554734</v>
      </c>
      <c r="AC51">
        <f t="shared" si="27"/>
        <v>18.420766847334715</v>
      </c>
      <c r="AE51">
        <f t="shared" si="42"/>
        <v>0</v>
      </c>
      <c r="AF51">
        <f t="shared" si="43"/>
        <v>0</v>
      </c>
      <c r="AG51">
        <f t="shared" si="44"/>
        <v>-3.0604696821282964</v>
      </c>
      <c r="AH51">
        <f t="shared" si="45"/>
        <v>-1231.7993745192359</v>
      </c>
      <c r="AI51">
        <f t="shared" si="46"/>
        <v>-1234.8598442013642</v>
      </c>
      <c r="AJ51">
        <f t="shared" si="47"/>
        <v>5.854063336220019</v>
      </c>
      <c r="AK51">
        <f t="shared" si="59"/>
        <v>1.6992381128488314</v>
      </c>
      <c r="AL51">
        <f t="shared" si="39"/>
        <v>-1227.3065427522954</v>
      </c>
      <c r="AN51">
        <f t="shared" si="48"/>
        <v>0</v>
      </c>
      <c r="AO51">
        <f t="shared" si="49"/>
        <v>0</v>
      </c>
      <c r="AP51">
        <f t="shared" si="50"/>
        <v>-1.3283820345859596E-2</v>
      </c>
      <c r="AQ51">
        <f t="shared" si="51"/>
        <v>-5.3465654924824069</v>
      </c>
      <c r="AR51">
        <f t="shared" si="52"/>
        <v>-5.3598493128282669</v>
      </c>
      <c r="AS51">
        <f t="shared" si="53"/>
        <v>2.5409278224756575E-2</v>
      </c>
      <c r="AT51">
        <f t="shared" si="54"/>
        <v>7.3754606842647121E-3</v>
      </c>
      <c r="AU51">
        <f t="shared" si="55"/>
        <v>-5.3270645739192455</v>
      </c>
      <c r="AW51">
        <v>48</v>
      </c>
      <c r="AX51">
        <f>IF(Z51&gt;0, (R51*SUMPRODUCT(K51:$K$98, X51:$X$98)-K51*$AZ$3)/Z51, 0)</f>
        <v>150.47336488009773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56"/>
        <v>0.12000000000000001</v>
      </c>
      <c r="I52" s="1">
        <f t="shared" si="31"/>
        <v>1.1200000000000001</v>
      </c>
      <c r="J52">
        <f t="shared" si="32"/>
        <v>0.89285714285714279</v>
      </c>
      <c r="K52">
        <f t="shared" si="33"/>
        <v>3.8754031609892553E-3</v>
      </c>
      <c r="L52" s="2">
        <v>49</v>
      </c>
      <c r="M52" s="8">
        <v>0.18707617900000001</v>
      </c>
      <c r="Q52" s="5">
        <f t="shared" si="60"/>
        <v>25</v>
      </c>
      <c r="R52">
        <f t="shared" si="40"/>
        <v>50000</v>
      </c>
      <c r="S52">
        <f t="shared" si="41"/>
        <v>137.50156744273124</v>
      </c>
      <c r="U52">
        <f t="shared" si="34"/>
        <v>0.18707617900000001</v>
      </c>
      <c r="V52">
        <f t="shared" si="57"/>
        <v>0.01</v>
      </c>
      <c r="W52">
        <f t="shared" si="35"/>
        <v>0.12241878728513185</v>
      </c>
      <c r="X52">
        <f t="shared" si="36"/>
        <v>2.2901638963116252E-2</v>
      </c>
      <c r="Y52">
        <f t="shared" si="37"/>
        <v>1.2241878728513186E-3</v>
      </c>
      <c r="Z52">
        <f t="shared" si="38"/>
        <v>9.8292960449164274E-2</v>
      </c>
      <c r="AB52">
        <f t="shared" si="58"/>
        <v>18.420766847334715</v>
      </c>
      <c r="AC52">
        <f t="shared" si="27"/>
        <v>13.515436130346476</v>
      </c>
      <c r="AE52">
        <f t="shared" si="42"/>
        <v>0</v>
      </c>
      <c r="AF52">
        <f t="shared" si="43"/>
        <v>0</v>
      </c>
      <c r="AG52">
        <f t="shared" si="44"/>
        <v>-2.4573240112291068</v>
      </c>
      <c r="AH52">
        <f t="shared" si="45"/>
        <v>-1145.0819481558126</v>
      </c>
      <c r="AI52">
        <f t="shared" si="46"/>
        <v>-1147.5392721670416</v>
      </c>
      <c r="AJ52">
        <f t="shared" si="47"/>
        <v>4.9053307169882387</v>
      </c>
      <c r="AK52">
        <f t="shared" si="59"/>
        <v>1.2894536793134301</v>
      </c>
      <c r="AL52">
        <f t="shared" si="39"/>
        <v>-1141.34448777074</v>
      </c>
      <c r="AN52">
        <f t="shared" si="48"/>
        <v>0</v>
      </c>
      <c r="AO52">
        <f t="shared" si="49"/>
        <v>0</v>
      </c>
      <c r="AP52">
        <f t="shared" si="50"/>
        <v>-9.5231212406920764E-3</v>
      </c>
      <c r="AQ52">
        <f t="shared" si="51"/>
        <v>-4.4376542014747704</v>
      </c>
      <c r="AR52">
        <f t="shared" si="52"/>
        <v>-4.4471773227154623</v>
      </c>
      <c r="AS52">
        <f t="shared" si="53"/>
        <v>1.9010134166313912E-2</v>
      </c>
      <c r="AT52">
        <f t="shared" si="54"/>
        <v>4.9971528647604927E-3</v>
      </c>
      <c r="AU52">
        <f t="shared" si="55"/>
        <v>-4.4231700356843877</v>
      </c>
      <c r="AW52">
        <v>49</v>
      </c>
      <c r="AX52">
        <f>IF(Z52&gt;0, (R52*SUMPRODUCT(K52:$K$98, X52:$X$98)-K52*$AZ$3)/Z52, 0)</f>
        <v>137.50156744273124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56"/>
        <v>0.12000000000000001</v>
      </c>
      <c r="I53" s="1">
        <f t="shared" si="31"/>
        <v>1.1200000000000001</v>
      </c>
      <c r="J53">
        <f t="shared" si="32"/>
        <v>0.89285714285714279</v>
      </c>
      <c r="K53">
        <f t="shared" si="33"/>
        <v>3.4601813937404063E-3</v>
      </c>
      <c r="L53" s="2">
        <v>50</v>
      </c>
      <c r="M53" s="8">
        <v>0.21155222800000001</v>
      </c>
      <c r="Q53" s="5">
        <f t="shared" si="60"/>
        <v>25</v>
      </c>
      <c r="R53">
        <f t="shared" si="40"/>
        <v>50000</v>
      </c>
      <c r="S53">
        <f t="shared" si="41"/>
        <v>123.78782822195816</v>
      </c>
      <c r="U53">
        <f t="shared" si="34"/>
        <v>0.21155222800000001</v>
      </c>
      <c r="V53">
        <f t="shared" si="57"/>
        <v>0.01</v>
      </c>
      <c r="W53">
        <f t="shared" si="35"/>
        <v>9.8292960449164274E-2</v>
      </c>
      <c r="X53">
        <f t="shared" si="36"/>
        <v>2.0794094779736583E-2</v>
      </c>
      <c r="Y53">
        <f t="shared" si="37"/>
        <v>9.8292960449164273E-4</v>
      </c>
      <c r="Z53">
        <f t="shared" si="38"/>
        <v>7.6515936064936049E-2</v>
      </c>
      <c r="AB53">
        <f t="shared" si="58"/>
        <v>13.515436130346476</v>
      </c>
      <c r="AC53">
        <f t="shared" si="27"/>
        <v>9.4717415498486375</v>
      </c>
      <c r="AE53">
        <f t="shared" si="42"/>
        <v>0</v>
      </c>
      <c r="AF53">
        <f t="shared" si="43"/>
        <v>0</v>
      </c>
      <c r="AG53">
        <f t="shared" si="44"/>
        <v>-1.9128984016234012</v>
      </c>
      <c r="AH53">
        <f t="shared" si="45"/>
        <v>-1039.7047389868292</v>
      </c>
      <c r="AI53">
        <f t="shared" si="46"/>
        <v>-1041.6176373884525</v>
      </c>
      <c r="AJ53">
        <f t="shared" si="47"/>
        <v>4.0436945804978386</v>
      </c>
      <c r="AK53">
        <f t="shared" si="59"/>
        <v>0.94608052912425344</v>
      </c>
      <c r="AL53">
        <f t="shared" si="39"/>
        <v>-1036.6278622788304</v>
      </c>
      <c r="AN53">
        <f t="shared" si="48"/>
        <v>0</v>
      </c>
      <c r="AO53">
        <f t="shared" si="49"/>
        <v>0</v>
      </c>
      <c r="AP53">
        <f t="shared" si="50"/>
        <v>-6.6189754574130554E-3</v>
      </c>
      <c r="AQ53">
        <f t="shared" si="51"/>
        <v>-3.5975669928259517</v>
      </c>
      <c r="AR53">
        <f t="shared" si="52"/>
        <v>-3.6041859682833648</v>
      </c>
      <c r="AS53">
        <f t="shared" si="53"/>
        <v>1.3991916749407538E-2</v>
      </c>
      <c r="AT53">
        <f t="shared" si="54"/>
        <v>3.2736102438558202E-3</v>
      </c>
      <c r="AU53">
        <f t="shared" si="55"/>
        <v>-3.5869204412901015</v>
      </c>
      <c r="AW53">
        <v>50</v>
      </c>
      <c r="AX53">
        <f>IF(Z53&gt;0, (R53*SUMPRODUCT(K53:$K$98, X53:$X$98)-K53*$AZ$3)/Z53, 0)</f>
        <v>123.78782822195816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56"/>
        <v>0.12000000000000001</v>
      </c>
      <c r="I54" s="1">
        <f t="shared" si="31"/>
        <v>1.1200000000000001</v>
      </c>
      <c r="J54">
        <f t="shared" si="32"/>
        <v>0.89285714285714279</v>
      </c>
      <c r="K54">
        <f t="shared" si="33"/>
        <v>3.0894476729825052E-3</v>
      </c>
      <c r="L54" s="2">
        <v>51</v>
      </c>
      <c r="M54" s="8">
        <v>0.23965956799999999</v>
      </c>
      <c r="Q54" s="5">
        <f t="shared" si="60"/>
        <v>25</v>
      </c>
      <c r="R54">
        <f t="shared" si="40"/>
        <v>50000</v>
      </c>
      <c r="S54">
        <f t="shared" si="41"/>
        <v>108.44101792310869</v>
      </c>
      <c r="U54">
        <f t="shared" si="34"/>
        <v>0.23965956799999999</v>
      </c>
      <c r="V54">
        <f t="shared" si="57"/>
        <v>0.01</v>
      </c>
      <c r="W54">
        <f t="shared" si="35"/>
        <v>7.6515936064936049E-2</v>
      </c>
      <c r="X54">
        <f t="shared" si="36"/>
        <v>1.8337776182438193E-2</v>
      </c>
      <c r="Y54">
        <f t="shared" si="37"/>
        <v>7.6515936064936048E-4</v>
      </c>
      <c r="Z54">
        <f t="shared" si="38"/>
        <v>5.7413000521848501E-2</v>
      </c>
      <c r="AB54">
        <f t="shared" si="58"/>
        <v>9.4717415498486375</v>
      </c>
      <c r="AC54">
        <f t="shared" si="27"/>
        <v>6.2259242186092214</v>
      </c>
      <c r="AE54">
        <f t="shared" si="42"/>
        <v>0</v>
      </c>
      <c r="AF54">
        <f t="shared" si="43"/>
        <v>0</v>
      </c>
      <c r="AG54">
        <f t="shared" si="44"/>
        <v>-1.4353250130462125</v>
      </c>
      <c r="AH54">
        <f t="shared" si="45"/>
        <v>-916.88880912190962</v>
      </c>
      <c r="AI54">
        <f t="shared" si="46"/>
        <v>-918.32413413495578</v>
      </c>
      <c r="AJ54">
        <f t="shared" si="47"/>
        <v>3.2458173312394161</v>
      </c>
      <c r="AK54">
        <f t="shared" si="59"/>
        <v>0.66302190848940468</v>
      </c>
      <c r="AL54">
        <f t="shared" si="39"/>
        <v>-914.41529489522691</v>
      </c>
      <c r="AN54">
        <f t="shared" si="48"/>
        <v>0</v>
      </c>
      <c r="AO54">
        <f t="shared" si="49"/>
        <v>0</v>
      </c>
      <c r="AP54">
        <f t="shared" si="50"/>
        <v>-4.4343615215292047E-3</v>
      </c>
      <c r="AQ54">
        <f t="shared" si="51"/>
        <v>-2.8326799977253838</v>
      </c>
      <c r="AR54">
        <f t="shared" si="52"/>
        <v>-2.8371143592469132</v>
      </c>
      <c r="AS54">
        <f t="shared" si="53"/>
        <v>1.0027782800923899E-2</v>
      </c>
      <c r="AT54">
        <f t="shared" si="54"/>
        <v>2.0483714923190109E-3</v>
      </c>
      <c r="AU54">
        <f t="shared" si="55"/>
        <v>-2.8250382049536702</v>
      </c>
      <c r="AW54">
        <v>51</v>
      </c>
      <c r="AX54">
        <f>IF(Z54&gt;0, (R54*SUMPRODUCT(K54:$K$98, X54:$X$98)-K54*$AZ$3)/Z54, 0)</f>
        <v>108.44101792310869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56"/>
        <v>0.12000000000000001</v>
      </c>
      <c r="I55" s="1">
        <f t="shared" si="31"/>
        <v>1.1200000000000001</v>
      </c>
      <c r="J55">
        <f t="shared" si="32"/>
        <v>0.89285714285714279</v>
      </c>
      <c r="K55">
        <f t="shared" si="33"/>
        <v>2.758435422305808E-3</v>
      </c>
      <c r="L55" s="2">
        <v>52</v>
      </c>
      <c r="M55" s="8">
        <v>0.27212731099999998</v>
      </c>
      <c r="Q55" s="5">
        <f t="shared" si="60"/>
        <v>25</v>
      </c>
      <c r="R55">
        <f t="shared" si="40"/>
        <v>50000</v>
      </c>
      <c r="S55">
        <f t="shared" si="41"/>
        <v>89.949925363658252</v>
      </c>
      <c r="U55">
        <f t="shared" si="34"/>
        <v>0.27212731099999998</v>
      </c>
      <c r="V55">
        <f t="shared" si="57"/>
        <v>0.01</v>
      </c>
      <c r="W55">
        <f t="shared" si="35"/>
        <v>5.7413000521848501E-2</v>
      </c>
      <c r="X55">
        <f t="shared" si="36"/>
        <v>1.5623645448452229E-2</v>
      </c>
      <c r="Y55">
        <f t="shared" si="37"/>
        <v>5.7413000521848499E-4</v>
      </c>
      <c r="Z55">
        <f t="shared" si="38"/>
        <v>4.1215225068177791E-2</v>
      </c>
      <c r="AB55">
        <f t="shared" si="58"/>
        <v>6.2259242186092214</v>
      </c>
      <c r="AC55">
        <f t="shared" si="27"/>
        <v>3.7073064187289688</v>
      </c>
      <c r="AE55">
        <f t="shared" si="42"/>
        <v>0</v>
      </c>
      <c r="AF55">
        <f t="shared" si="43"/>
        <v>0</v>
      </c>
      <c r="AG55">
        <f t="shared" si="44"/>
        <v>-1.0303806267044449</v>
      </c>
      <c r="AH55">
        <f t="shared" si="45"/>
        <v>-781.18227242261139</v>
      </c>
      <c r="AI55">
        <f t="shared" si="46"/>
        <v>-782.2126530493158</v>
      </c>
      <c r="AJ55">
        <f t="shared" si="47"/>
        <v>2.5186177998802526</v>
      </c>
      <c r="AK55">
        <f t="shared" si="59"/>
        <v>0.43581469530264555</v>
      </c>
      <c r="AL55">
        <f t="shared" si="39"/>
        <v>-779.25822055413289</v>
      </c>
      <c r="AN55">
        <f t="shared" si="48"/>
        <v>0</v>
      </c>
      <c r="AO55">
        <f t="shared" si="49"/>
        <v>0</v>
      </c>
      <c r="AP55">
        <f t="shared" si="50"/>
        <v>-2.8422384191591986E-3</v>
      </c>
      <c r="AQ55">
        <f t="shared" si="51"/>
        <v>-2.1548408515278767</v>
      </c>
      <c r="AR55">
        <f t="shared" si="52"/>
        <v>-2.1576830899470361</v>
      </c>
      <c r="AS55">
        <f t="shared" si="53"/>
        <v>6.9474445544396093E-3</v>
      </c>
      <c r="AT55">
        <f t="shared" si="54"/>
        <v>1.2021666930842302E-3</v>
      </c>
      <c r="AU55">
        <f t="shared" si="55"/>
        <v>-2.1495334786995119</v>
      </c>
      <c r="AW55">
        <v>52</v>
      </c>
      <c r="AX55">
        <f>IF(Z55&gt;0, (R55*SUMPRODUCT(K55:$K$98, X55:$X$98)-K55*$AZ$3)/Z55, 0)</f>
        <v>89.949925363658252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56"/>
        <v>0.12000000000000001</v>
      </c>
      <c r="I56" s="1">
        <f t="shared" si="31"/>
        <v>1.1200000000000001</v>
      </c>
      <c r="J56">
        <f t="shared" si="32"/>
        <v>0.89285714285714279</v>
      </c>
      <c r="K56">
        <f t="shared" si="33"/>
        <v>2.4628887699159E-3</v>
      </c>
      <c r="L56" s="2">
        <v>53</v>
      </c>
      <c r="M56" s="8">
        <v>0.30842977500000002</v>
      </c>
      <c r="Q56" s="5">
        <f t="shared" si="60"/>
        <v>25</v>
      </c>
      <c r="R56">
        <f t="shared" si="40"/>
        <v>50000</v>
      </c>
      <c r="S56">
        <f t="shared" si="41"/>
        <v>65.247718555716219</v>
      </c>
      <c r="U56">
        <f t="shared" si="34"/>
        <v>0.30842977500000002</v>
      </c>
      <c r="V56">
        <f t="shared" si="57"/>
        <v>0.01</v>
      </c>
      <c r="W56">
        <f t="shared" si="35"/>
        <v>4.1215225068177791E-2</v>
      </c>
      <c r="X56">
        <f t="shared" si="36"/>
        <v>1.2712002594352437E-2</v>
      </c>
      <c r="Y56">
        <f t="shared" si="37"/>
        <v>4.121522506817779E-4</v>
      </c>
      <c r="Z56">
        <f t="shared" si="38"/>
        <v>2.8091070223143579E-2</v>
      </c>
      <c r="AB56">
        <f t="shared" si="58"/>
        <v>3.7073064187289688</v>
      </c>
      <c r="AC56">
        <f t="shared" si="27"/>
        <v>1.8328782438485327</v>
      </c>
      <c r="AE56">
        <f t="shared" si="42"/>
        <v>0</v>
      </c>
      <c r="AF56">
        <f t="shared" si="43"/>
        <v>0</v>
      </c>
      <c r="AG56">
        <f t="shared" si="44"/>
        <v>-0.70227675557858948</v>
      </c>
      <c r="AH56">
        <f t="shared" si="45"/>
        <v>-635.60012971762183</v>
      </c>
      <c r="AI56">
        <f t="shared" si="46"/>
        <v>-636.30240647320045</v>
      </c>
      <c r="AJ56">
        <f t="shared" si="47"/>
        <v>1.8744281748804361</v>
      </c>
      <c r="AK56">
        <f t="shared" si="59"/>
        <v>0.25951144931102782</v>
      </c>
      <c r="AL56">
        <f t="shared" si="39"/>
        <v>-634.16846684900895</v>
      </c>
      <c r="AN56">
        <f t="shared" si="48"/>
        <v>0</v>
      </c>
      <c r="AO56">
        <f t="shared" si="49"/>
        <v>0</v>
      </c>
      <c r="AP56">
        <f t="shared" si="50"/>
        <v>-1.7296295346874815E-3</v>
      </c>
      <c r="AQ56">
        <f t="shared" si="51"/>
        <v>-1.56541242163862</v>
      </c>
      <c r="AR56">
        <f t="shared" si="52"/>
        <v>-1.5671420511733076</v>
      </c>
      <c r="AS56">
        <f t="shared" si="53"/>
        <v>4.6165081019269825E-3</v>
      </c>
      <c r="AT56">
        <f t="shared" si="54"/>
        <v>6.3914783417272976E-4</v>
      </c>
      <c r="AU56">
        <f t="shared" si="55"/>
        <v>-1.561886395237208</v>
      </c>
      <c r="AW56">
        <v>53</v>
      </c>
      <c r="AX56">
        <f>IF(Z56&gt;0, (R56*SUMPRODUCT(K56:$K$98, X56:$X$98)-K56*$AZ$3)/Z56, 0)</f>
        <v>65.247718555716219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56"/>
        <v>0.12000000000000001</v>
      </c>
      <c r="I57" s="1">
        <f t="shared" si="31"/>
        <v>1.1200000000000001</v>
      </c>
      <c r="J57">
        <f t="shared" si="32"/>
        <v>0.89285714285714279</v>
      </c>
      <c r="K57">
        <f t="shared" si="33"/>
        <v>2.1990078302820534E-3</v>
      </c>
      <c r="L57" s="2">
        <v>54</v>
      </c>
      <c r="M57" s="8">
        <v>0.34883407700000002</v>
      </c>
      <c r="Q57" s="5">
        <f t="shared" si="60"/>
        <v>25</v>
      </c>
      <c r="R57">
        <f t="shared" si="40"/>
        <v>50000</v>
      </c>
      <c r="S57">
        <f t="shared" si="41"/>
        <v>28.750942237890445</v>
      </c>
      <c r="U57">
        <f t="shared" si="34"/>
        <v>0.34883407700000002</v>
      </c>
      <c r="V57">
        <f t="shared" si="57"/>
        <v>0.01</v>
      </c>
      <c r="W57">
        <f t="shared" si="35"/>
        <v>2.8091070223143579E-2</v>
      </c>
      <c r="X57">
        <f t="shared" si="36"/>
        <v>9.7991225532324758E-3</v>
      </c>
      <c r="Y57">
        <f t="shared" si="37"/>
        <v>2.8091070223143581E-4</v>
      </c>
      <c r="Z57">
        <f t="shared" si="38"/>
        <v>1.8011036967679667E-2</v>
      </c>
      <c r="AB57">
        <f t="shared" si="58"/>
        <v>1.8328782438485327</v>
      </c>
      <c r="AC57">
        <f t="shared" si="27"/>
        <v>0.51783428350226757</v>
      </c>
      <c r="AE57">
        <f t="shared" si="42"/>
        <v>0</v>
      </c>
      <c r="AF57">
        <f t="shared" si="43"/>
        <v>0</v>
      </c>
      <c r="AG57">
        <f t="shared" si="44"/>
        <v>-0.45027592419199169</v>
      </c>
      <c r="AH57">
        <f t="shared" si="45"/>
        <v>-489.95612766162378</v>
      </c>
      <c r="AI57">
        <f t="shared" si="46"/>
        <v>-490.40640358581578</v>
      </c>
      <c r="AJ57">
        <f t="shared" si="47"/>
        <v>1.3150439603462651</v>
      </c>
      <c r="AK57">
        <f t="shared" si="59"/>
        <v>0.12830147706939729</v>
      </c>
      <c r="AL57">
        <f t="shared" si="39"/>
        <v>-488.96305814840014</v>
      </c>
      <c r="AN57">
        <f t="shared" si="48"/>
        <v>0</v>
      </c>
      <c r="AO57">
        <f t="shared" si="49"/>
        <v>0</v>
      </c>
      <c r="AP57">
        <f t="shared" si="50"/>
        <v>-9.9016028308567807E-4</v>
      </c>
      <c r="AQ57">
        <f t="shared" si="51"/>
        <v>-1.0774173612225841</v>
      </c>
      <c r="AR57">
        <f t="shared" si="52"/>
        <v>-1.0784075215056699</v>
      </c>
      <c r="AS57">
        <f t="shared" si="53"/>
        <v>2.8917919659665592E-3</v>
      </c>
      <c r="AT57">
        <f t="shared" si="54"/>
        <v>2.8213595271235799E-4</v>
      </c>
      <c r="AU57">
        <f t="shared" si="55"/>
        <v>-1.075233593586991</v>
      </c>
      <c r="AW57">
        <v>54</v>
      </c>
      <c r="AX57">
        <f>IF(Z57&gt;0, (R57*SUMPRODUCT(K57:$K$98, X57:$X$98)-K57*$AZ$3)/Z57, 0)</f>
        <v>28.750942237890445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56"/>
        <v>0.12000000000000001</v>
      </c>
      <c r="I58" s="1">
        <f t="shared" si="31"/>
        <v>1.1200000000000001</v>
      </c>
      <c r="J58">
        <f t="shared" si="32"/>
        <v>0.89285714285714279</v>
      </c>
      <c r="K58">
        <f t="shared" si="33"/>
        <v>1.9633998484661188E-3</v>
      </c>
      <c r="L58" s="2">
        <v>55</v>
      </c>
      <c r="M58" s="8">
        <v>0.39293336200000001</v>
      </c>
      <c r="Q58" s="5">
        <f t="shared" si="60"/>
        <v>25</v>
      </c>
      <c r="R58">
        <f t="shared" si="40"/>
        <v>50000</v>
      </c>
      <c r="S58">
        <f t="shared" si="41"/>
        <v>-31.248502241642306</v>
      </c>
      <c r="U58">
        <f t="shared" si="34"/>
        <v>0.39293336200000001</v>
      </c>
      <c r="V58">
        <f t="shared" si="57"/>
        <v>0.01</v>
      </c>
      <c r="W58">
        <f t="shared" si="35"/>
        <v>1.8011036967679667E-2</v>
      </c>
      <c r="X58">
        <f t="shared" si="36"/>
        <v>7.077137308816657E-3</v>
      </c>
      <c r="Y58">
        <f t="shared" si="37"/>
        <v>1.8011036967679667E-4</v>
      </c>
      <c r="Z58">
        <f t="shared" si="38"/>
        <v>1.0753789289186213E-2</v>
      </c>
      <c r="AB58">
        <f t="shared" si="58"/>
        <v>0.51783428350226757</v>
      </c>
      <c r="AC58">
        <f t="shared" si="27"/>
        <v>-0.3360398087092844</v>
      </c>
      <c r="AE58">
        <f t="shared" si="42"/>
        <v>0</v>
      </c>
      <c r="AF58">
        <f t="shared" si="43"/>
        <v>0</v>
      </c>
      <c r="AG58">
        <f t="shared" si="44"/>
        <v>-0.26884473222965533</v>
      </c>
      <c r="AH58">
        <f t="shared" si="45"/>
        <v>-353.85686544083285</v>
      </c>
      <c r="AI58">
        <f t="shared" si="46"/>
        <v>-354.12571017306249</v>
      </c>
      <c r="AJ58">
        <f t="shared" si="47"/>
        <v>0.85387409221155197</v>
      </c>
      <c r="AK58">
        <f t="shared" si="59"/>
        <v>3.6248399845158735E-2</v>
      </c>
      <c r="AL58">
        <f t="shared" si="39"/>
        <v>-353.23558768100582</v>
      </c>
      <c r="AN58">
        <f t="shared" si="48"/>
        <v>0</v>
      </c>
      <c r="AO58">
        <f t="shared" si="49"/>
        <v>0</v>
      </c>
      <c r="AP58">
        <f t="shared" si="50"/>
        <v>-5.2784970652061951E-4</v>
      </c>
      <c r="AQ58">
        <f t="shared" si="51"/>
        <v>-0.69476251598522698</v>
      </c>
      <c r="AR58">
        <f t="shared" si="52"/>
        <v>-0.69529036569174762</v>
      </c>
      <c r="AS58">
        <f t="shared" si="53"/>
        <v>1.6764962632573059E-3</v>
      </c>
      <c r="AT58">
        <f t="shared" si="54"/>
        <v>7.117010276312395E-5</v>
      </c>
      <c r="AU58">
        <f t="shared" si="55"/>
        <v>-0.69354269932572721</v>
      </c>
      <c r="AW58">
        <v>55</v>
      </c>
      <c r="AX58">
        <f>IF(Z58&gt;0, (R58*SUMPRODUCT(K58:$K$98, X58:$X$98)-K58*$AZ$3)/Z58, 0)</f>
        <v>-31.248502241642306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56"/>
        <v>0.12000000000000001</v>
      </c>
      <c r="I59" s="1">
        <f t="shared" si="31"/>
        <v>1.1200000000000001</v>
      </c>
      <c r="J59">
        <f t="shared" si="32"/>
        <v>0.89285714285714279</v>
      </c>
      <c r="K59">
        <f t="shared" si="33"/>
        <v>1.7530355789876059E-3</v>
      </c>
      <c r="L59" s="2">
        <v>56</v>
      </c>
      <c r="M59" s="8">
        <v>0.441408258</v>
      </c>
      <c r="Q59" s="5">
        <f t="shared" si="60"/>
        <v>25</v>
      </c>
      <c r="R59">
        <f t="shared" si="40"/>
        <v>50000</v>
      </c>
      <c r="S59">
        <f t="shared" si="41"/>
        <v>-140.8964444634166</v>
      </c>
      <c r="U59">
        <f t="shared" si="34"/>
        <v>0.441408258</v>
      </c>
      <c r="V59">
        <f t="shared" si="57"/>
        <v>0.01</v>
      </c>
      <c r="W59">
        <f t="shared" si="35"/>
        <v>1.0753789289186213E-2</v>
      </c>
      <c r="X59">
        <f t="shared" si="36"/>
        <v>4.7468113970387448E-3</v>
      </c>
      <c r="Y59">
        <f t="shared" si="37"/>
        <v>1.0753789289186213E-4</v>
      </c>
      <c r="Z59">
        <f t="shared" si="38"/>
        <v>5.8994399992556056E-3</v>
      </c>
      <c r="AB59">
        <f t="shared" si="58"/>
        <v>-0.3360398087092844</v>
      </c>
      <c r="AC59">
        <f t="shared" si="27"/>
        <v>-0.83121012022037588</v>
      </c>
      <c r="AE59">
        <f t="shared" si="42"/>
        <v>0</v>
      </c>
      <c r="AF59">
        <f t="shared" si="43"/>
        <v>0</v>
      </c>
      <c r="AG59">
        <f t="shared" si="44"/>
        <v>-0.14748599998139014</v>
      </c>
      <c r="AH59">
        <f t="shared" si="45"/>
        <v>-237.34056985193723</v>
      </c>
      <c r="AI59">
        <f t="shared" si="46"/>
        <v>-237.48805585191863</v>
      </c>
      <c r="AJ59">
        <f t="shared" si="47"/>
        <v>0.49517031151109148</v>
      </c>
      <c r="AK59">
        <f t="shared" si="59"/>
        <v>-2.3522786609649911E-2</v>
      </c>
      <c r="AL59">
        <f t="shared" si="39"/>
        <v>-237.01640832701719</v>
      </c>
      <c r="AN59">
        <f t="shared" si="48"/>
        <v>0</v>
      </c>
      <c r="AO59">
        <f t="shared" si="49"/>
        <v>0</v>
      </c>
      <c r="AP59">
        <f t="shared" si="50"/>
        <v>-2.5854820536994229E-4</v>
      </c>
      <c r="AQ59">
        <f t="shared" si="51"/>
        <v>-0.41606646328763913</v>
      </c>
      <c r="AR59">
        <f t="shared" si="52"/>
        <v>-0.41632501149300905</v>
      </c>
      <c r="AS59">
        <f t="shared" si="53"/>
        <v>8.6805117373731945E-4</v>
      </c>
      <c r="AT59">
        <f t="shared" si="54"/>
        <v>-4.1236281843649537E-5</v>
      </c>
      <c r="AU59">
        <f t="shared" si="55"/>
        <v>-0.41549819660111542</v>
      </c>
      <c r="AW59">
        <v>56</v>
      </c>
      <c r="AX59">
        <f>IF(Z59&gt;0, (R59*SUMPRODUCT(K59:$K$98, X59:$X$98)-K59*$AZ$3)/Z59, 0)</f>
        <v>-140.8964444634166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56"/>
        <v>0.12000000000000001</v>
      </c>
      <c r="I60" s="1">
        <f t="shared" si="31"/>
        <v>1.1200000000000001</v>
      </c>
      <c r="J60">
        <f t="shared" si="32"/>
        <v>0.89285714285714279</v>
      </c>
      <c r="K60">
        <f t="shared" si="33"/>
        <v>1.5652103383817909E-3</v>
      </c>
      <c r="L60" s="2">
        <v>57</v>
      </c>
      <c r="M60" s="8">
        <v>0.49593942699999999</v>
      </c>
      <c r="Q60" s="5">
        <f t="shared" si="60"/>
        <v>25</v>
      </c>
      <c r="R60">
        <f t="shared" si="40"/>
        <v>50000</v>
      </c>
      <c r="S60">
        <f t="shared" si="41"/>
        <v>-366.78777738263989</v>
      </c>
      <c r="U60">
        <f t="shared" si="34"/>
        <v>0.49593942699999999</v>
      </c>
      <c r="V60">
        <f t="shared" si="57"/>
        <v>0.01</v>
      </c>
      <c r="W60">
        <f t="shared" si="35"/>
        <v>5.8994399992556056E-3</v>
      </c>
      <c r="X60">
        <f t="shared" si="36"/>
        <v>2.9257648928517053E-3</v>
      </c>
      <c r="Y60">
        <f t="shared" si="37"/>
        <v>5.8994399992556056E-5</v>
      </c>
      <c r="Z60">
        <f t="shared" si="38"/>
        <v>2.9146807064113441E-3</v>
      </c>
      <c r="AB60">
        <f t="shared" si="58"/>
        <v>-0.83121012022037588</v>
      </c>
      <c r="AC60">
        <f t="shared" si="27"/>
        <v>-1.0690692580846797</v>
      </c>
      <c r="AE60">
        <f t="shared" si="42"/>
        <v>0</v>
      </c>
      <c r="AF60">
        <f t="shared" si="43"/>
        <v>0</v>
      </c>
      <c r="AG60">
        <f t="shared" si="44"/>
        <v>-7.2867017660283598E-2</v>
      </c>
      <c r="AH60">
        <f t="shared" si="45"/>
        <v>-146.28824464258525</v>
      </c>
      <c r="AI60">
        <f t="shared" si="46"/>
        <v>-146.36111166024554</v>
      </c>
      <c r="AJ60">
        <f t="shared" si="47"/>
        <v>0.23785913786430379</v>
      </c>
      <c r="AK60">
        <f t="shared" si="59"/>
        <v>-5.818470841542632E-2</v>
      </c>
      <c r="AL60">
        <f t="shared" si="39"/>
        <v>-146.18143723079669</v>
      </c>
      <c r="AN60">
        <f t="shared" si="48"/>
        <v>0</v>
      </c>
      <c r="AO60">
        <f t="shared" si="49"/>
        <v>0</v>
      </c>
      <c r="AP60">
        <f t="shared" si="50"/>
        <v>-1.1405220936892443E-4</v>
      </c>
      <c r="AQ60">
        <f t="shared" si="51"/>
        <v>-0.22897187289829909</v>
      </c>
      <c r="AR60">
        <f t="shared" si="52"/>
        <v>-0.22908592510766801</v>
      </c>
      <c r="AS60">
        <f t="shared" si="53"/>
        <v>3.7229958166378803E-4</v>
      </c>
      <c r="AT60">
        <f t="shared" si="54"/>
        <v>-9.107130714755527E-5</v>
      </c>
      <c r="AU60">
        <f t="shared" si="55"/>
        <v>-0.22880469683315183</v>
      </c>
      <c r="AW60">
        <v>57</v>
      </c>
      <c r="AX60">
        <f>IF(Z60&gt;0, (R60*SUMPRODUCT(K60:$K$98, X60:$X$98)-K60*$AZ$3)/Z60, 0)</f>
        <v>-366.78777738263989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56"/>
        <v>0.12000000000000001</v>
      </c>
      <c r="I61" s="1">
        <f t="shared" si="31"/>
        <v>1.1200000000000001</v>
      </c>
      <c r="J61">
        <f t="shared" si="32"/>
        <v>0.89285714285714279</v>
      </c>
      <c r="K61">
        <f t="shared" si="33"/>
        <v>1.3975092306980274E-3</v>
      </c>
      <c r="L61" s="2">
        <v>58</v>
      </c>
      <c r="M61" s="8">
        <v>0.55722270799999996</v>
      </c>
      <c r="Q61" s="5">
        <f t="shared" si="60"/>
        <v>25</v>
      </c>
      <c r="R61">
        <f t="shared" si="40"/>
        <v>50000</v>
      </c>
      <c r="S61">
        <f t="shared" si="41"/>
        <v>-902.90198557012593</v>
      </c>
      <c r="U61">
        <f t="shared" si="34"/>
        <v>0.55722270799999996</v>
      </c>
      <c r="V61">
        <f t="shared" si="57"/>
        <v>0.01</v>
      </c>
      <c r="W61">
        <f t="shared" si="35"/>
        <v>2.9146807064113441E-3</v>
      </c>
      <c r="X61">
        <f t="shared" si="36"/>
        <v>1.6241262761818821E-3</v>
      </c>
      <c r="Y61">
        <f t="shared" si="37"/>
        <v>2.9146807064113441E-5</v>
      </c>
      <c r="Z61">
        <f t="shared" si="38"/>
        <v>1.2614076231653485E-3</v>
      </c>
      <c r="AB61">
        <f t="shared" si="58"/>
        <v>-1.0690692580846797</v>
      </c>
      <c r="AC61">
        <f t="shared" si="27"/>
        <v>-1.1389274475692863</v>
      </c>
      <c r="AE61">
        <f t="shared" si="42"/>
        <v>0</v>
      </c>
      <c r="AF61">
        <f t="shared" si="43"/>
        <v>0</v>
      </c>
      <c r="AG61">
        <f t="shared" si="44"/>
        <v>-3.1535190579133711E-2</v>
      </c>
      <c r="AH61">
        <f t="shared" si="45"/>
        <v>-81.206313809094098</v>
      </c>
      <c r="AI61">
        <f t="shared" si="46"/>
        <v>-81.237848999673233</v>
      </c>
      <c r="AJ61">
        <f t="shared" si="47"/>
        <v>6.9858189484606648E-2</v>
      </c>
      <c r="AK61">
        <f t="shared" si="59"/>
        <v>-7.4834848065927578E-2</v>
      </c>
      <c r="AL61">
        <f t="shared" si="39"/>
        <v>-81.24282565825456</v>
      </c>
      <c r="AN61">
        <f t="shared" si="48"/>
        <v>0</v>
      </c>
      <c r="AO61">
        <f t="shared" si="49"/>
        <v>0</v>
      </c>
      <c r="AP61">
        <f t="shared" si="50"/>
        <v>-4.4070719926160837E-5</v>
      </c>
      <c r="AQ61">
        <f t="shared" si="51"/>
        <v>-0.1134865731391697</v>
      </c>
      <c r="AR61">
        <f t="shared" si="52"/>
        <v>-0.11353064385909585</v>
      </c>
      <c r="AS61">
        <f t="shared" si="53"/>
        <v>9.7627464644589669E-5</v>
      </c>
      <c r="AT61">
        <f t="shared" si="54"/>
        <v>-1.0458239095001822E-4</v>
      </c>
      <c r="AU61">
        <f t="shared" si="55"/>
        <v>-0.11353759878540129</v>
      </c>
      <c r="AW61">
        <v>58</v>
      </c>
      <c r="AX61">
        <f>IF(Z61&gt;0, (R61*SUMPRODUCT(K61:$K$98, X61:$X$98)-K61*$AZ$3)/Z61, 0)</f>
        <v>-902.90198557012593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56"/>
        <v>0.12000000000000001</v>
      </c>
      <c r="I62" s="1">
        <f t="shared" si="31"/>
        <v>1.1200000000000001</v>
      </c>
      <c r="J62">
        <f t="shared" si="32"/>
        <v>0.89285714285714279</v>
      </c>
      <c r="K62">
        <f t="shared" si="33"/>
        <v>1.2477760988375245E-3</v>
      </c>
      <c r="L62" s="2">
        <v>59</v>
      </c>
      <c r="M62" s="8">
        <v>0.62633703200000002</v>
      </c>
      <c r="Q62" s="5">
        <f t="shared" si="60"/>
        <v>25</v>
      </c>
      <c r="R62">
        <f t="shared" si="40"/>
        <v>50000</v>
      </c>
      <c r="S62">
        <f t="shared" si="41"/>
        <v>-2420.4977051476003</v>
      </c>
      <c r="U62">
        <f t="shared" si="34"/>
        <v>0.62633703200000002</v>
      </c>
      <c r="V62">
        <f t="shared" si="57"/>
        <v>0.01</v>
      </c>
      <c r="W62">
        <f t="shared" si="35"/>
        <v>1.2614076231653485E-3</v>
      </c>
      <c r="X62">
        <f t="shared" si="36"/>
        <v>7.9006630683555888E-4</v>
      </c>
      <c r="Y62">
        <f t="shared" si="37"/>
        <v>1.2614076231653485E-5</v>
      </c>
      <c r="Z62">
        <f t="shared" si="38"/>
        <v>4.5872724009813617E-4</v>
      </c>
      <c r="AB62">
        <f t="shared" si="58"/>
        <v>-1.1389274475692863</v>
      </c>
      <c r="AC62">
        <f t="shared" si="27"/>
        <v>-1.1103482319462308</v>
      </c>
      <c r="AE62">
        <f t="shared" si="42"/>
        <v>0</v>
      </c>
      <c r="AF62">
        <f t="shared" si="43"/>
        <v>0</v>
      </c>
      <c r="AG62">
        <f t="shared" si="44"/>
        <v>-1.1468181002453405E-2</v>
      </c>
      <c r="AH62">
        <f t="shared" si="45"/>
        <v>-39.503315341777942</v>
      </c>
      <c r="AI62">
        <f t="shared" si="46"/>
        <v>-39.514783522780398</v>
      </c>
      <c r="AJ62">
        <f t="shared" si="47"/>
        <v>-2.8579215623055543E-2</v>
      </c>
      <c r="AK62">
        <f t="shared" si="59"/>
        <v>-7.9724921329850054E-2</v>
      </c>
      <c r="AL62">
        <f t="shared" si="39"/>
        <v>-39.623087659733301</v>
      </c>
      <c r="AN62">
        <f t="shared" si="48"/>
        <v>0</v>
      </c>
      <c r="AO62">
        <f t="shared" si="49"/>
        <v>0</v>
      </c>
      <c r="AP62">
        <f t="shared" si="50"/>
        <v>-1.430972215200392E-5</v>
      </c>
      <c r="AQ62">
        <f t="shared" si="51"/>
        <v>-4.9291292708312208E-2</v>
      </c>
      <c r="AR62">
        <f t="shared" si="52"/>
        <v>-4.9305602430464217E-2</v>
      </c>
      <c r="AS62">
        <f t="shared" si="53"/>
        <v>-3.5660462177972679E-5</v>
      </c>
      <c r="AT62">
        <f t="shared" si="54"/>
        <v>-9.9478851317088844E-5</v>
      </c>
      <c r="AU62">
        <f t="shared" si="55"/>
        <v>-4.9440741743959273E-2</v>
      </c>
      <c r="AW62">
        <v>59</v>
      </c>
      <c r="AX62">
        <f>IF(Z62&gt;0, (R62*SUMPRODUCT(K62:$K$98, X62:$X$98)-K62*$AZ$3)/Z62, 0)</f>
        <v>-2420.4977051476003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56"/>
        <v>0.12000000000000001</v>
      </c>
      <c r="I63" s="1">
        <f t="shared" si="31"/>
        <v>1.1200000000000001</v>
      </c>
      <c r="J63">
        <f t="shared" si="32"/>
        <v>0.89285714285714279</v>
      </c>
      <c r="K63">
        <f t="shared" si="33"/>
        <v>1.114085802533504E-3</v>
      </c>
      <c r="L63" s="2">
        <v>60</v>
      </c>
      <c r="M63" s="8">
        <v>0.70099715600000001</v>
      </c>
      <c r="Q63" s="5">
        <f t="shared" si="60"/>
        <v>25</v>
      </c>
      <c r="R63">
        <f t="shared" si="40"/>
        <v>50000</v>
      </c>
      <c r="S63">
        <f t="shared" si="41"/>
        <v>-7790.3596835987673</v>
      </c>
      <c r="U63">
        <f t="shared" si="34"/>
        <v>0.70099715600000001</v>
      </c>
      <c r="V63">
        <f t="shared" si="57"/>
        <v>0.01</v>
      </c>
      <c r="W63">
        <f t="shared" si="35"/>
        <v>4.5872724009813617E-4</v>
      </c>
      <c r="X63">
        <f t="shared" si="36"/>
        <v>3.215664906885226E-4</v>
      </c>
      <c r="Y63">
        <f t="shared" si="37"/>
        <v>4.5872724009813621E-6</v>
      </c>
      <c r="Z63">
        <f t="shared" si="38"/>
        <v>1.325734770086322E-4</v>
      </c>
      <c r="AB63">
        <f t="shared" si="58"/>
        <v>-1.1103482319462308</v>
      </c>
      <c r="AC63">
        <f t="shared" si="27"/>
        <v>-1.0327950704025564</v>
      </c>
      <c r="AE63">
        <f t="shared" si="42"/>
        <v>0</v>
      </c>
      <c r="AF63">
        <f t="shared" si="43"/>
        <v>0</v>
      </c>
      <c r="AG63">
        <f t="shared" si="44"/>
        <v>-3.3143369252158048E-3</v>
      </c>
      <c r="AH63">
        <f t="shared" si="45"/>
        <v>-16.07832453442613</v>
      </c>
      <c r="AI63">
        <f t="shared" si="46"/>
        <v>-16.081638871351345</v>
      </c>
      <c r="AJ63">
        <f t="shared" si="47"/>
        <v>-7.755316154367442E-2</v>
      </c>
      <c r="AK63">
        <f t="shared" si="59"/>
        <v>-7.7724376236236167E-2</v>
      </c>
      <c r="AL63">
        <f t="shared" si="39"/>
        <v>-16.236916409131258</v>
      </c>
      <c r="AN63">
        <f t="shared" si="48"/>
        <v>0</v>
      </c>
      <c r="AO63">
        <f t="shared" si="49"/>
        <v>0</v>
      </c>
      <c r="AP63">
        <f t="shared" si="50"/>
        <v>-3.6924557131954757E-6</v>
      </c>
      <c r="AQ63">
        <f t="shared" si="51"/>
        <v>-1.7912633092330262E-2</v>
      </c>
      <c r="AR63">
        <f t="shared" si="52"/>
        <v>-1.7916325548043455E-2</v>
      </c>
      <c r="AS63">
        <f t="shared" si="53"/>
        <v>-8.6400876217395E-5</v>
      </c>
      <c r="AT63">
        <f t="shared" si="54"/>
        <v>-8.6591624075563171E-5</v>
      </c>
      <c r="AU63">
        <f t="shared" si="55"/>
        <v>-1.8089318048336418E-2</v>
      </c>
      <c r="AW63">
        <v>60</v>
      </c>
      <c r="AX63">
        <f>IF(Z63&gt;0, (R63*SUMPRODUCT(K63:$K$98, X63:$X$98)-K63*$AZ$3)/Z63, 0)</f>
        <v>-7790.3596835987673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56"/>
        <v>0.12000000000000001</v>
      </c>
      <c r="I64" s="1">
        <f t="shared" si="31"/>
        <v>1.1200000000000001</v>
      </c>
      <c r="J64">
        <f t="shared" si="32"/>
        <v>0.89285714285714279</v>
      </c>
      <c r="K64">
        <f t="shared" si="33"/>
        <v>9.9471946654777136E-4</v>
      </c>
      <c r="L64" s="2">
        <v>61</v>
      </c>
      <c r="M64" s="8">
        <v>0.77900909500000004</v>
      </c>
      <c r="Q64" s="5">
        <f t="shared" si="60"/>
        <v>25</v>
      </c>
      <c r="R64">
        <f t="shared" si="40"/>
        <v>50000</v>
      </c>
      <c r="S64">
        <f t="shared" si="41"/>
        <v>-33514.24638732912</v>
      </c>
      <c r="U64">
        <f t="shared" si="34"/>
        <v>0.77900909500000004</v>
      </c>
      <c r="V64">
        <f t="shared" si="57"/>
        <v>0.01</v>
      </c>
      <c r="W64">
        <f t="shared" si="35"/>
        <v>1.325734770086322E-4</v>
      </c>
      <c r="X64">
        <f t="shared" si="36"/>
        <v>1.0327594434549788E-4</v>
      </c>
      <c r="Y64">
        <f t="shared" si="37"/>
        <v>1.325734770086322E-6</v>
      </c>
      <c r="Z64">
        <f t="shared" si="38"/>
        <v>2.7971797893047996E-5</v>
      </c>
      <c r="AB64">
        <f t="shared" si="58"/>
        <v>-1.0327950704025564</v>
      </c>
      <c r="AC64">
        <f t="shared" si="27"/>
        <v>-0.93745372648418412</v>
      </c>
      <c r="AE64">
        <f t="shared" si="42"/>
        <v>0</v>
      </c>
      <c r="AF64">
        <f t="shared" si="43"/>
        <v>0</v>
      </c>
      <c r="AG64">
        <f t="shared" si="44"/>
        <v>-6.9929494732619984E-4</v>
      </c>
      <c r="AH64">
        <f t="shared" si="45"/>
        <v>-5.1637972172748938</v>
      </c>
      <c r="AI64">
        <f t="shared" si="46"/>
        <v>-5.1644965122222199</v>
      </c>
      <c r="AJ64">
        <f t="shared" si="47"/>
        <v>-9.5341343918372234E-2</v>
      </c>
      <c r="AK64">
        <f t="shared" si="59"/>
        <v>-7.2295654928178951E-2</v>
      </c>
      <c r="AL64">
        <f t="shared" si="39"/>
        <v>-5.3321335110687711</v>
      </c>
      <c r="AN64">
        <f t="shared" si="48"/>
        <v>0</v>
      </c>
      <c r="AO64">
        <f t="shared" si="49"/>
        <v>0</v>
      </c>
      <c r="AP64">
        <f t="shared" si="50"/>
        <v>-6.9560229696386942E-7</v>
      </c>
      <c r="AQ64">
        <f t="shared" si="51"/>
        <v>-5.1365296133285485E-3</v>
      </c>
      <c r="AR64">
        <f t="shared" si="52"/>
        <v>-5.1372252156255127E-3</v>
      </c>
      <c r="AS64">
        <f t="shared" si="53"/>
        <v>-9.483789076243083E-5</v>
      </c>
      <c r="AT64">
        <f t="shared" si="54"/>
        <v>-7.191389530387993E-5</v>
      </c>
      <c r="AU64">
        <f t="shared" si="55"/>
        <v>-5.3039770016918234E-3</v>
      </c>
      <c r="AW64">
        <v>61</v>
      </c>
      <c r="AX64">
        <f>IF(Z64&gt;0, (R64*SUMPRODUCT(K64:$K$98, X64:$X$98)-K64*$AZ$3)/Z64, 0)</f>
        <v>-33514.24638732912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56"/>
        <v>0.12000000000000001</v>
      </c>
      <c r="I65" s="1">
        <f t="shared" si="31"/>
        <v>1.1200000000000001</v>
      </c>
      <c r="J65">
        <f t="shared" si="32"/>
        <v>0.89285714285714279</v>
      </c>
      <c r="K65">
        <f t="shared" si="33"/>
        <v>8.8814238084622432E-4</v>
      </c>
      <c r="L65" s="2">
        <v>62</v>
      </c>
      <c r="M65" s="8">
        <v>0.78135831499999997</v>
      </c>
      <c r="Q65" s="5">
        <f t="shared" si="60"/>
        <v>25</v>
      </c>
      <c r="R65">
        <f t="shared" si="40"/>
        <v>50000</v>
      </c>
      <c r="S65">
        <f t="shared" si="41"/>
        <v>-144184.1432506743</v>
      </c>
      <c r="U65">
        <f t="shared" si="34"/>
        <v>0.78135831499999997</v>
      </c>
      <c r="V65">
        <f t="shared" si="57"/>
        <v>0.01</v>
      </c>
      <c r="W65">
        <f t="shared" si="35"/>
        <v>2.7971797893047996E-5</v>
      </c>
      <c r="X65">
        <f t="shared" si="36"/>
        <v>2.185599686923253E-5</v>
      </c>
      <c r="Y65">
        <f t="shared" si="37"/>
        <v>2.7971797893047998E-7</v>
      </c>
      <c r="Z65">
        <f t="shared" si="38"/>
        <v>5.8360830448849858E-6</v>
      </c>
      <c r="AB65">
        <f t="shared" si="58"/>
        <v>-0.93745372648418412</v>
      </c>
      <c r="AC65">
        <f t="shared" si="27"/>
        <v>-0.8414706337665282</v>
      </c>
      <c r="AE65">
        <f t="shared" si="42"/>
        <v>0</v>
      </c>
      <c r="AF65">
        <f t="shared" si="43"/>
        <v>0</v>
      </c>
      <c r="AG65">
        <f t="shared" si="44"/>
        <v>-1.4590207612212464E-4</v>
      </c>
      <c r="AH65">
        <f t="shared" si="45"/>
        <v>-1.0927998434616264</v>
      </c>
      <c r="AI65">
        <f t="shared" si="46"/>
        <v>-1.0929457455377485</v>
      </c>
      <c r="AJ65">
        <f t="shared" si="47"/>
        <v>-9.5983092717655927E-2</v>
      </c>
      <c r="AK65">
        <f t="shared" si="59"/>
        <v>-6.5621760853892888E-2</v>
      </c>
      <c r="AL65">
        <f t="shared" si="39"/>
        <v>-1.2545505991092973</v>
      </c>
      <c r="AN65">
        <f t="shared" si="48"/>
        <v>0</v>
      </c>
      <c r="AO65">
        <f t="shared" si="49"/>
        <v>0</v>
      </c>
      <c r="AP65">
        <f t="shared" si="50"/>
        <v>-1.2958181725751083E-7</v>
      </c>
      <c r="AQ65">
        <f t="shared" si="51"/>
        <v>-9.7056185476039007E-4</v>
      </c>
      <c r="AR65">
        <f t="shared" si="52"/>
        <v>-9.706914365776476E-4</v>
      </c>
      <c r="AS65">
        <f t="shared" si="53"/>
        <v>-8.5246652487242828E-5</v>
      </c>
      <c r="AT65">
        <f t="shared" si="54"/>
        <v>-5.828146692009799E-5</v>
      </c>
      <c r="AU65">
        <f t="shared" si="55"/>
        <v>-1.1142195559849884E-3</v>
      </c>
      <c r="AW65">
        <v>62</v>
      </c>
      <c r="AX65">
        <f>IF(Z65&gt;0, (R65*SUMPRODUCT(K65:$K$98, X65:$X$98)-K65*$AZ$3)/Z65, 0)</f>
        <v>-144184.1432506743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56"/>
        <v>0.12000000000000001</v>
      </c>
      <c r="I66" s="1">
        <f t="shared" si="31"/>
        <v>1.1200000000000001</v>
      </c>
      <c r="J66">
        <f t="shared" si="32"/>
        <v>0.89285714285714279</v>
      </c>
      <c r="K66">
        <f t="shared" si="33"/>
        <v>7.9298426861270028E-4</v>
      </c>
      <c r="L66" s="2">
        <v>63</v>
      </c>
      <c r="M66" s="8">
        <v>0.78389590600000003</v>
      </c>
      <c r="Q66" s="5">
        <f t="shared" si="60"/>
        <v>25</v>
      </c>
      <c r="R66">
        <f t="shared" si="40"/>
        <v>50000</v>
      </c>
      <c r="S66">
        <f t="shared" si="41"/>
        <v>-625316.28317221242</v>
      </c>
      <c r="U66">
        <f t="shared" si="34"/>
        <v>0.78389590600000003</v>
      </c>
      <c r="V66">
        <f t="shared" si="57"/>
        <v>0.01</v>
      </c>
      <c r="W66">
        <f t="shared" si="35"/>
        <v>5.8360830448849858E-6</v>
      </c>
      <c r="X66">
        <f t="shared" si="36"/>
        <v>4.5748816059613545E-6</v>
      </c>
      <c r="Y66">
        <f t="shared" si="37"/>
        <v>5.836083044884986E-8</v>
      </c>
      <c r="Z66">
        <f t="shared" si="38"/>
        <v>1.2028406084747813E-6</v>
      </c>
      <c r="AB66">
        <f t="shared" si="58"/>
        <v>-0.8414706337665282</v>
      </c>
      <c r="AC66">
        <f t="shared" si="27"/>
        <v>-0.75215581854005265</v>
      </c>
      <c r="AE66">
        <f t="shared" si="42"/>
        <v>0</v>
      </c>
      <c r="AF66">
        <f t="shared" si="43"/>
        <v>0</v>
      </c>
      <c r="AG66">
        <f t="shared" si="44"/>
        <v>-3.0071015211869532E-5</v>
      </c>
      <c r="AH66">
        <f t="shared" si="45"/>
        <v>-0.22874408029806773</v>
      </c>
      <c r="AI66">
        <f t="shared" si="46"/>
        <v>-0.22877415131327961</v>
      </c>
      <c r="AJ66">
        <f t="shared" si="47"/>
        <v>-8.9314815226475552E-2</v>
      </c>
      <c r="AK66">
        <f t="shared" si="59"/>
        <v>-5.8902944363656978E-2</v>
      </c>
      <c r="AL66">
        <f t="shared" si="39"/>
        <v>-0.37699191090341211</v>
      </c>
      <c r="AN66">
        <f t="shared" si="48"/>
        <v>0</v>
      </c>
      <c r="AO66">
        <f t="shared" si="49"/>
        <v>0</v>
      </c>
      <c r="AP66">
        <f t="shared" si="50"/>
        <v>-2.3845842004225745E-8</v>
      </c>
      <c r="AQ66">
        <f t="shared" si="51"/>
        <v>-1.8139045721464803E-4</v>
      </c>
      <c r="AR66">
        <f t="shared" si="52"/>
        <v>-1.8141430305665225E-4</v>
      </c>
      <c r="AS66">
        <f t="shared" si="53"/>
        <v>-7.0825243428645189E-5</v>
      </c>
      <c r="AT66">
        <f t="shared" si="54"/>
        <v>-4.6709108255349105E-5</v>
      </c>
      <c r="AU66">
        <f t="shared" si="55"/>
        <v>-2.9894865474064652E-4</v>
      </c>
      <c r="AW66">
        <v>63</v>
      </c>
      <c r="AX66">
        <f>IF(Z66&gt;0, (R66*SUMPRODUCT(K66:$K$98, X66:$X$98)-K66*$AZ$3)/Z66, 0)</f>
        <v>-625316.28317221242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56"/>
        <v>0.12000000000000001</v>
      </c>
      <c r="I67" s="1">
        <f t="shared" si="31"/>
        <v>1.1200000000000001</v>
      </c>
      <c r="J67">
        <f t="shared" si="32"/>
        <v>0.89285714285714279</v>
      </c>
      <c r="K67">
        <f t="shared" si="33"/>
        <v>7.0802166840419666E-4</v>
      </c>
      <c r="L67" s="2">
        <v>64</v>
      </c>
      <c r="M67" s="8">
        <v>0.78669207100000005</v>
      </c>
      <c r="Q67" s="5">
        <f t="shared" si="60"/>
        <v>25</v>
      </c>
      <c r="R67">
        <f t="shared" ref="R67:R98" si="61">$C$6</f>
        <v>50000</v>
      </c>
      <c r="S67">
        <f t="shared" ref="S67:S98" si="62">AX67</f>
        <v>-2746814.2093673344</v>
      </c>
      <c r="U67">
        <f t="shared" si="34"/>
        <v>0.78669207100000005</v>
      </c>
      <c r="V67">
        <f t="shared" si="57"/>
        <v>0.01</v>
      </c>
      <c r="W67">
        <f t="shared" si="35"/>
        <v>1.2028406084747813E-6</v>
      </c>
      <c r="X67">
        <f t="shared" si="36"/>
        <v>9.4626516936392592E-7</v>
      </c>
      <c r="Y67">
        <f t="shared" si="37"/>
        <v>1.2028406084747814E-8</v>
      </c>
      <c r="Z67">
        <f t="shared" si="38"/>
        <v>2.4454703302610755E-7</v>
      </c>
      <c r="AB67">
        <f t="shared" si="58"/>
        <v>-0.75215581854005265</v>
      </c>
      <c r="AC67">
        <f t="shared" si="27"/>
        <v>-0.67172526517473508</v>
      </c>
      <c r="AE67">
        <f t="shared" ref="AE67:AE98" si="63">$Z67*O67</f>
        <v>0</v>
      </c>
      <c r="AF67">
        <f t="shared" ref="AF67:AF98" si="64">-$Z67*P67</f>
        <v>0</v>
      </c>
      <c r="AG67">
        <f t="shared" ref="AG67:AG98" si="65">-$Z67*Q67</f>
        <v>-6.1136758256526892E-6</v>
      </c>
      <c r="AH67">
        <f t="shared" ref="AH67:AH98" si="66">-X67*R67</f>
        <v>-4.7313258468196298E-2</v>
      </c>
      <c r="AI67">
        <f t="shared" ref="AI67:AI98" si="67">SUM(AE67:AH67)</f>
        <v>-4.7319372144021953E-2</v>
      </c>
      <c r="AJ67">
        <f t="shared" ref="AJ67:AJ98" si="68">AB67-AC67</f>
        <v>-8.043055336531757E-2</v>
      </c>
      <c r="AK67">
        <f t="shared" si="59"/>
        <v>-5.2650907297803688E-2</v>
      </c>
      <c r="AL67">
        <f t="shared" si="39"/>
        <v>-0.18040083280714322</v>
      </c>
      <c r="AN67">
        <f t="shared" ref="AN67:AN98" si="69">AE67*$K67</f>
        <v>0</v>
      </c>
      <c r="AO67">
        <f t="shared" ref="AO67:AO98" si="70">AF67*$K67</f>
        <v>0</v>
      </c>
      <c r="AP67">
        <f t="shared" ref="AP67:AP98" si="71">AG67*$K67</f>
        <v>-4.3286149581610218E-9</v>
      </c>
      <c r="AQ67">
        <f t="shared" ref="AQ67:AQ98" si="72">AH67*$K67</f>
        <v>-3.3498812198291326E-5</v>
      </c>
      <c r="AR67">
        <f t="shared" ref="AR67:AR98" si="73">AI67*$K67</f>
        <v>-3.3503140813249489E-5</v>
      </c>
      <c r="AS67">
        <f t="shared" ref="AS67:AS98" si="74">AJ67*$K67</f>
        <v>-5.694657458438492E-5</v>
      </c>
      <c r="AT67">
        <f t="shared" ref="AT67:AT98" si="75">AK67*$K67</f>
        <v>-3.7277983227985658E-5</v>
      </c>
      <c r="AU67">
        <f t="shared" ref="AU67:AU98" si="76">AL67*$K67</f>
        <v>-1.2772769862562009E-4</v>
      </c>
      <c r="AW67">
        <v>64</v>
      </c>
      <c r="AX67">
        <f>IF(Z67&gt;0, (R67*SUMPRODUCT(K67:$K$98, X67:$X$98)-K67*$AZ$3)/Z67, 0)</f>
        <v>-2746814.2093673344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98" si="77">G68+$C$9</f>
        <v>0.12000000000000001</v>
      </c>
      <c r="I68" s="1">
        <f t="shared" si="31"/>
        <v>1.1200000000000001</v>
      </c>
      <c r="J68">
        <f t="shared" si="32"/>
        <v>0.89285714285714279</v>
      </c>
      <c r="K68">
        <f t="shared" si="33"/>
        <v>6.3216220393231843E-4</v>
      </c>
      <c r="L68" s="2">
        <v>65</v>
      </c>
      <c r="M68" s="8">
        <v>0.78978433000000003</v>
      </c>
      <c r="Q68" s="5">
        <f t="shared" si="60"/>
        <v>25</v>
      </c>
      <c r="R68">
        <f t="shared" si="61"/>
        <v>50000</v>
      </c>
      <c r="S68">
        <f t="shared" si="62"/>
        <v>-12249948.947571106</v>
      </c>
      <c r="U68">
        <f t="shared" si="34"/>
        <v>0.78978433000000003</v>
      </c>
      <c r="V68">
        <f t="shared" ref="V68:V98" si="78">$C$10</f>
        <v>0.01</v>
      </c>
      <c r="W68">
        <f t="shared" si="35"/>
        <v>2.4454703302610755E-7</v>
      </c>
      <c r="X68">
        <f t="shared" si="36"/>
        <v>1.9313941463201224E-7</v>
      </c>
      <c r="Y68">
        <f t="shared" si="37"/>
        <v>2.4454703302610754E-9</v>
      </c>
      <c r="Z68">
        <f t="shared" si="38"/>
        <v>4.8962148063834235E-8</v>
      </c>
      <c r="AB68">
        <f t="shared" ref="AB68:AB98" si="79">AC67</f>
        <v>-0.67172526517473508</v>
      </c>
      <c r="AC68">
        <f t="shared" ref="AC68:AC98" si="80">S68*Z68</f>
        <v>-0.59978381414538684</v>
      </c>
      <c r="AE68">
        <f t="shared" si="63"/>
        <v>0</v>
      </c>
      <c r="AF68">
        <f t="shared" si="64"/>
        <v>0</v>
      </c>
      <c r="AG68">
        <f t="shared" si="65"/>
        <v>-1.2240537015958558E-6</v>
      </c>
      <c r="AH68">
        <f t="shared" si="66"/>
        <v>-9.6569707316006125E-3</v>
      </c>
      <c r="AI68">
        <f t="shared" si="67"/>
        <v>-9.6581947853022088E-3</v>
      </c>
      <c r="AJ68">
        <f t="shared" si="68"/>
        <v>-7.1941451029348236E-2</v>
      </c>
      <c r="AK68">
        <f t="shared" ref="AK68:AK98" si="81">G68*SUM(AB68:AB68, AE68:AF68)</f>
        <v>-4.702076856223146E-2</v>
      </c>
      <c r="AL68">
        <f t="shared" si="39"/>
        <v>-0.1286204143768819</v>
      </c>
      <c r="AN68">
        <f t="shared" si="69"/>
        <v>0</v>
      </c>
      <c r="AO68">
        <f t="shared" si="70"/>
        <v>0</v>
      </c>
      <c r="AP68">
        <f t="shared" si="71"/>
        <v>-7.7380048573234864E-10</v>
      </c>
      <c r="AQ68">
        <f t="shared" si="72"/>
        <v>-6.1047719009985363E-6</v>
      </c>
      <c r="AR68">
        <f t="shared" si="73"/>
        <v>-6.105545701484269E-6</v>
      </c>
      <c r="AS68">
        <f t="shared" si="74"/>
        <v>-4.5478666236801737E-5</v>
      </c>
      <c r="AT68">
        <f t="shared" si="75"/>
        <v>-2.9724752684891711E-5</v>
      </c>
      <c r="AU68">
        <f t="shared" si="76"/>
        <v>-8.1308964623177723E-5</v>
      </c>
      <c r="AW68">
        <v>65</v>
      </c>
      <c r="AX68">
        <f>IF(Z68&gt;0, (R68*SUMPRODUCT(K68:$K$98, X68:$X$98)-K68*$AZ$3)/Z68, 0)</f>
        <v>-12249948.947571106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77"/>
        <v>0.12000000000000001</v>
      </c>
      <c r="I69" s="1">
        <f t="shared" si="31"/>
        <v>1.1200000000000001</v>
      </c>
      <c r="J69">
        <f t="shared" si="32"/>
        <v>0.89285714285714279</v>
      </c>
      <c r="K69">
        <f t="shared" si="33"/>
        <v>5.6443053922528431E-4</v>
      </c>
      <c r="L69" s="2">
        <v>66</v>
      </c>
      <c r="M69" s="8">
        <v>0.79285550900000001</v>
      </c>
      <c r="Q69" s="5">
        <f t="shared" ref="Q69:Q98" si="82">$C$8</f>
        <v>25</v>
      </c>
      <c r="R69">
        <f t="shared" si="61"/>
        <v>50000</v>
      </c>
      <c r="S69">
        <f t="shared" si="62"/>
        <v>-55479931.377513811</v>
      </c>
      <c r="U69">
        <f t="shared" si="34"/>
        <v>0.79285550900000001</v>
      </c>
      <c r="V69">
        <f t="shared" si="78"/>
        <v>0.01</v>
      </c>
      <c r="W69">
        <f t="shared" si="35"/>
        <v>4.8962148063834235E-8</v>
      </c>
      <c r="X69">
        <f t="shared" si="36"/>
        <v>3.881990882488466E-8</v>
      </c>
      <c r="Y69">
        <f t="shared" si="37"/>
        <v>4.896214806383424E-10</v>
      </c>
      <c r="Z69">
        <f t="shared" si="38"/>
        <v>9.6526177583112331E-9</v>
      </c>
      <c r="AB69">
        <f t="shared" si="79"/>
        <v>-0.59978381414538684</v>
      </c>
      <c r="AC69">
        <f t="shared" si="80"/>
        <v>-0.53552657084447841</v>
      </c>
      <c r="AE69">
        <f t="shared" si="63"/>
        <v>0</v>
      </c>
      <c r="AF69">
        <f t="shared" si="64"/>
        <v>0</v>
      </c>
      <c r="AG69">
        <f t="shared" si="65"/>
        <v>-2.4131544395778084E-7</v>
      </c>
      <c r="AH69">
        <f t="shared" si="66"/>
        <v>-1.940995441244233E-3</v>
      </c>
      <c r="AI69">
        <f t="shared" si="67"/>
        <v>-1.9412367566881909E-3</v>
      </c>
      <c r="AJ69">
        <f t="shared" si="68"/>
        <v>-6.4257243300908429E-2</v>
      </c>
      <c r="AK69">
        <f t="shared" si="81"/>
        <v>-4.1984866990177082E-2</v>
      </c>
      <c r="AL69">
        <f t="shared" si="39"/>
        <v>-0.10818334704777371</v>
      </c>
      <c r="AN69">
        <f t="shared" si="69"/>
        <v>0</v>
      </c>
      <c r="AO69">
        <f t="shared" si="70"/>
        <v>0</v>
      </c>
      <c r="AP69">
        <f t="shared" si="71"/>
        <v>-1.3620580615647911E-10</v>
      </c>
      <c r="AQ69">
        <f t="shared" si="72"/>
        <v>-1.0955571035353012E-6</v>
      </c>
      <c r="AR69">
        <f t="shared" si="73"/>
        <v>-1.0956933093414575E-6</v>
      </c>
      <c r="AS69">
        <f t="shared" si="74"/>
        <v>-3.626875048546203E-5</v>
      </c>
      <c r="AT69">
        <f t="shared" si="75"/>
        <v>-2.3697541114567491E-5</v>
      </c>
      <c r="AU69">
        <f t="shared" si="76"/>
        <v>-6.1061984909370983E-5</v>
      </c>
      <c r="AW69">
        <v>66</v>
      </c>
      <c r="AX69">
        <f>IF(Z69&gt;0, (R69*SUMPRODUCT(K69:$K$98, X69:$X$98)-K69*$AZ$3)/Z69, 0)</f>
        <v>-55479931.377513811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77"/>
        <v>0.12000000000000001</v>
      </c>
      <c r="I70" s="1">
        <f t="shared" si="31"/>
        <v>1.1200000000000001</v>
      </c>
      <c r="J70">
        <f t="shared" si="32"/>
        <v>0.89285714285714279</v>
      </c>
      <c r="K70">
        <f t="shared" ref="K70:K88" si="83">K69*J70</f>
        <v>5.0395583859400386E-4</v>
      </c>
      <c r="L70" s="2">
        <v>67</v>
      </c>
      <c r="M70" s="8">
        <v>0.79617230500000002</v>
      </c>
      <c r="Q70" s="5">
        <f t="shared" si="82"/>
        <v>25</v>
      </c>
      <c r="R70">
        <f t="shared" si="61"/>
        <v>50000</v>
      </c>
      <c r="S70">
        <f t="shared" si="62"/>
        <v>-255565912.56933779</v>
      </c>
      <c r="U70">
        <f t="shared" ref="U70:U89" si="84">M70</f>
        <v>0.79617230500000002</v>
      </c>
      <c r="V70">
        <f t="shared" si="78"/>
        <v>0.01</v>
      </c>
      <c r="W70">
        <f t="shared" ref="W70:W98" si="85">Z69</f>
        <v>9.6526177583112331E-9</v>
      </c>
      <c r="X70">
        <f t="shared" ref="X70:X98" si="86">U70*W70</f>
        <v>7.6851469299185879E-9</v>
      </c>
      <c r="Y70">
        <f t="shared" ref="Y70:Y98" si="87">V70*W70</f>
        <v>9.6526177583112338E-11</v>
      </c>
      <c r="Z70">
        <f t="shared" ref="Z70:Z98" si="88">MAX(0, W70-X70-Y70)</f>
        <v>1.8709446508095327E-9</v>
      </c>
      <c r="AB70">
        <f t="shared" si="79"/>
        <v>-0.53552657084447841</v>
      </c>
      <c r="AC70">
        <f t="shared" si="80"/>
        <v>-0.47814967705085926</v>
      </c>
      <c r="AE70">
        <f t="shared" si="63"/>
        <v>0</v>
      </c>
      <c r="AF70">
        <f t="shared" si="64"/>
        <v>0</v>
      </c>
      <c r="AG70">
        <f t="shared" si="65"/>
        <v>-4.677361627023832E-8</v>
      </c>
      <c r="AH70">
        <f t="shared" si="66"/>
        <v>-3.8425734649592938E-4</v>
      </c>
      <c r="AI70">
        <f t="shared" si="67"/>
        <v>-3.8430412011219962E-4</v>
      </c>
      <c r="AJ70">
        <f t="shared" si="68"/>
        <v>-5.7376893793619155E-2</v>
      </c>
      <c r="AK70">
        <f t="shared" si="81"/>
        <v>-3.7486859959113494E-2</v>
      </c>
      <c r="AL70">
        <f t="shared" ref="AL70:AL98" si="89">SUM(AI70:AK70)</f>
        <v>-9.5248057872844849E-2</v>
      </c>
      <c r="AN70">
        <f t="shared" si="69"/>
        <v>0</v>
      </c>
      <c r="AO70">
        <f t="shared" si="70"/>
        <v>0</v>
      </c>
      <c r="AP70">
        <f t="shared" si="71"/>
        <v>-2.3571837011542097E-11</v>
      </c>
      <c r="AQ70">
        <f t="shared" si="72"/>
        <v>-1.9364873328926281E-7</v>
      </c>
      <c r="AR70">
        <f t="shared" si="73"/>
        <v>-1.9367230512627433E-7</v>
      </c>
      <c r="AS70">
        <f t="shared" si="74"/>
        <v>-2.8915420627682438E-5</v>
      </c>
      <c r="AT70">
        <f t="shared" si="75"/>
        <v>-1.8891721946951025E-5</v>
      </c>
      <c r="AU70">
        <f t="shared" si="76"/>
        <v>-4.800081487975974E-5</v>
      </c>
      <c r="AW70">
        <v>67</v>
      </c>
      <c r="AX70">
        <f>IF(Z70&gt;0, (R70*SUMPRODUCT(K70:$K$98, X70:$X$98)-K70*$AZ$3)/Z70, 0)</f>
        <v>-255565912.56933779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77"/>
        <v>0.12000000000000001</v>
      </c>
      <c r="I71" s="1">
        <f t="shared" si="31"/>
        <v>1.1200000000000001</v>
      </c>
      <c r="J71">
        <f t="shared" si="32"/>
        <v>0.89285714285714279</v>
      </c>
      <c r="K71">
        <f t="shared" si="83"/>
        <v>4.4996057017321768E-4</v>
      </c>
      <c r="L71" s="2">
        <v>68</v>
      </c>
      <c r="M71" s="8">
        <v>0.79964768799999997</v>
      </c>
      <c r="Q71" s="5">
        <f t="shared" si="82"/>
        <v>25</v>
      </c>
      <c r="R71">
        <f t="shared" si="61"/>
        <v>50000</v>
      </c>
      <c r="S71">
        <f t="shared" si="62"/>
        <v>-1198745306.5417092</v>
      </c>
      <c r="U71">
        <f t="shared" si="84"/>
        <v>0.79964768799999997</v>
      </c>
      <c r="V71">
        <f t="shared" si="78"/>
        <v>0.01</v>
      </c>
      <c r="W71">
        <f t="shared" si="85"/>
        <v>1.8709446508095327E-9</v>
      </c>
      <c r="X71">
        <f t="shared" si="86"/>
        <v>1.49609656439581E-9</v>
      </c>
      <c r="Y71">
        <f t="shared" si="87"/>
        <v>1.8709446508095329E-11</v>
      </c>
      <c r="Z71">
        <f t="shared" si="88"/>
        <v>3.5613863990562734E-10</v>
      </c>
      <c r="AB71">
        <f t="shared" si="79"/>
        <v>-0.47814967705085926</v>
      </c>
      <c r="AC71">
        <f t="shared" si="80"/>
        <v>-0.42691952306501862</v>
      </c>
      <c r="AE71">
        <f t="shared" si="63"/>
        <v>0</v>
      </c>
      <c r="AF71">
        <f t="shared" si="64"/>
        <v>0</v>
      </c>
      <c r="AG71">
        <f t="shared" si="65"/>
        <v>-8.9034659976406841E-9</v>
      </c>
      <c r="AH71">
        <f t="shared" si="66"/>
        <v>-7.4804828219790504E-5</v>
      </c>
      <c r="AI71">
        <f t="shared" si="67"/>
        <v>-7.4813731685788147E-5</v>
      </c>
      <c r="AJ71">
        <f t="shared" si="68"/>
        <v>-5.1230153985840632E-2</v>
      </c>
      <c r="AK71">
        <f t="shared" si="81"/>
        <v>-3.3470477393560148E-2</v>
      </c>
      <c r="AL71">
        <f t="shared" si="89"/>
        <v>-8.4775445111086561E-2</v>
      </c>
      <c r="AN71">
        <f t="shared" si="69"/>
        <v>0</v>
      </c>
      <c r="AO71">
        <f t="shared" si="70"/>
        <v>0</v>
      </c>
      <c r="AP71">
        <f t="shared" si="71"/>
        <v>-4.0062086368162587E-12</v>
      </c>
      <c r="AQ71">
        <f t="shared" si="72"/>
        <v>-3.3659223157486538E-8</v>
      </c>
      <c r="AR71">
        <f t="shared" si="73"/>
        <v>-3.3663229366123359E-8</v>
      </c>
      <c r="AS71">
        <f t="shared" si="74"/>
        <v>-2.3051549297530591E-5</v>
      </c>
      <c r="AT71">
        <f t="shared" si="75"/>
        <v>-1.5060395091976116E-5</v>
      </c>
      <c r="AU71">
        <f t="shared" si="76"/>
        <v>-3.8145607618872827E-5</v>
      </c>
      <c r="AW71">
        <v>68</v>
      </c>
      <c r="AX71">
        <f>IF(Z71&gt;0, (R71*SUMPRODUCT(K71:$K$98, X71:$X$98)-K71*$AZ$3)/Z71, 0)</f>
        <v>-1198745306.5417092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77"/>
        <v>0.12000000000000001</v>
      </c>
      <c r="I72" s="1">
        <f t="shared" si="31"/>
        <v>1.1200000000000001</v>
      </c>
      <c r="J72">
        <f t="shared" si="32"/>
        <v>0.89285714285714279</v>
      </c>
      <c r="K72">
        <f t="shared" si="83"/>
        <v>4.0175050908323003E-4</v>
      </c>
      <c r="L72" s="2">
        <v>69</v>
      </c>
      <c r="M72" s="8">
        <v>0.80323853099999998</v>
      </c>
      <c r="Q72" s="5">
        <f t="shared" si="82"/>
        <v>25</v>
      </c>
      <c r="R72">
        <f t="shared" si="61"/>
        <v>50000</v>
      </c>
      <c r="S72">
        <f t="shared" si="62"/>
        <v>-5730884413.4363556</v>
      </c>
      <c r="U72">
        <f t="shared" si="84"/>
        <v>0.80323853099999998</v>
      </c>
      <c r="V72">
        <f t="shared" si="78"/>
        <v>0.01</v>
      </c>
      <c r="W72">
        <f t="shared" si="85"/>
        <v>3.5613863990562734E-10</v>
      </c>
      <c r="X72">
        <f t="shared" si="86"/>
        <v>2.8606427795013408E-10</v>
      </c>
      <c r="Y72">
        <f t="shared" si="87"/>
        <v>3.5613863990562733E-12</v>
      </c>
      <c r="Z72">
        <f t="shared" si="88"/>
        <v>6.6512975556436982E-11</v>
      </c>
      <c r="AB72">
        <f t="shared" si="79"/>
        <v>-0.42691952306501862</v>
      </c>
      <c r="AC72">
        <f t="shared" si="80"/>
        <v>-0.38117817490765804</v>
      </c>
      <c r="AE72">
        <f t="shared" si="63"/>
        <v>0</v>
      </c>
      <c r="AF72">
        <f t="shared" si="64"/>
        <v>0</v>
      </c>
      <c r="AG72">
        <f t="shared" si="65"/>
        <v>-1.6628243889109247E-9</v>
      </c>
      <c r="AH72">
        <f t="shared" si="66"/>
        <v>-1.4303213897506705E-5</v>
      </c>
      <c r="AI72">
        <f t="shared" si="67"/>
        <v>-1.4304876721895615E-5</v>
      </c>
      <c r="AJ72">
        <f t="shared" si="68"/>
        <v>-4.5741348157360584E-2</v>
      </c>
      <c r="AK72">
        <f t="shared" si="81"/>
        <v>-2.9884366614551308E-2</v>
      </c>
      <c r="AL72">
        <f t="shared" si="89"/>
        <v>-7.5640019648633788E-2</v>
      </c>
      <c r="AN72">
        <f t="shared" si="69"/>
        <v>0</v>
      </c>
      <c r="AO72">
        <f t="shared" si="70"/>
        <v>0</v>
      </c>
      <c r="AP72">
        <f t="shared" si="71"/>
        <v>-6.6804054476097491E-13</v>
      </c>
      <c r="AQ72">
        <f t="shared" si="72"/>
        <v>-5.7463234648496493E-9</v>
      </c>
      <c r="AR72">
        <f t="shared" si="73"/>
        <v>-5.7469915053944103E-9</v>
      </c>
      <c r="AS72">
        <f t="shared" si="74"/>
        <v>-1.8376609908372882E-5</v>
      </c>
      <c r="AT72">
        <f t="shared" si="75"/>
        <v>-1.2006059501025871E-5</v>
      </c>
      <c r="AU72">
        <f t="shared" si="76"/>
        <v>-3.0388416400904145E-5</v>
      </c>
      <c r="AW72">
        <v>69</v>
      </c>
      <c r="AX72">
        <f>IF(Z72&gt;0, (R72*SUMPRODUCT(K72:$K$98, X72:$X$98)-K72*$AZ$3)/Z72, 0)</f>
        <v>-5730884413.4363556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77"/>
        <v>0.12000000000000001</v>
      </c>
      <c r="I73" s="1">
        <f t="shared" si="31"/>
        <v>1.1200000000000001</v>
      </c>
      <c r="J73">
        <f t="shared" si="32"/>
        <v>0.89285714285714279</v>
      </c>
      <c r="K73">
        <f t="shared" si="83"/>
        <v>3.5870581168145535E-4</v>
      </c>
      <c r="L73" s="2">
        <v>70</v>
      </c>
      <c r="M73" s="8">
        <v>0.80709142899999997</v>
      </c>
      <c r="Q73" s="5">
        <f t="shared" si="82"/>
        <v>25</v>
      </c>
      <c r="R73">
        <f t="shared" si="61"/>
        <v>50000</v>
      </c>
      <c r="S73">
        <f t="shared" si="62"/>
        <v>-27974966567.908546</v>
      </c>
      <c r="U73">
        <f t="shared" si="84"/>
        <v>0.80709142899999997</v>
      </c>
      <c r="V73">
        <f t="shared" si="78"/>
        <v>0.01</v>
      </c>
      <c r="W73">
        <f t="shared" si="85"/>
        <v>6.6512975556436982E-11</v>
      </c>
      <c r="X73">
        <f t="shared" si="86"/>
        <v>5.3682052488886791E-11</v>
      </c>
      <c r="Y73">
        <f t="shared" si="87"/>
        <v>6.6512975556436984E-13</v>
      </c>
      <c r="Z73">
        <f t="shared" si="88"/>
        <v>1.2165793311985821E-11</v>
      </c>
      <c r="AB73">
        <f t="shared" si="79"/>
        <v>-0.38117817490765804</v>
      </c>
      <c r="AC73">
        <f t="shared" si="80"/>
        <v>-0.34033766117488873</v>
      </c>
      <c r="AE73">
        <f t="shared" si="63"/>
        <v>0</v>
      </c>
      <c r="AF73">
        <f t="shared" si="64"/>
        <v>0</v>
      </c>
      <c r="AG73">
        <f t="shared" si="65"/>
        <v>-3.0414483279964552E-10</v>
      </c>
      <c r="AH73">
        <f t="shared" si="66"/>
        <v>-2.6841026244443396E-6</v>
      </c>
      <c r="AI73">
        <f t="shared" si="67"/>
        <v>-2.6844067692771394E-6</v>
      </c>
      <c r="AJ73">
        <f t="shared" si="68"/>
        <v>-4.0840513732769312E-2</v>
      </c>
      <c r="AK73">
        <f t="shared" si="81"/>
        <v>-2.6682472243536065E-2</v>
      </c>
      <c r="AL73">
        <f t="shared" si="89"/>
        <v>-6.7525670383074651E-2</v>
      </c>
      <c r="AN73">
        <f t="shared" si="69"/>
        <v>0</v>
      </c>
      <c r="AO73">
        <f t="shared" si="70"/>
        <v>0</v>
      </c>
      <c r="AP73">
        <f t="shared" si="71"/>
        <v>-1.0909851911811737E-13</v>
      </c>
      <c r="AQ73">
        <f t="shared" si="72"/>
        <v>-9.6280321053763126E-10</v>
      </c>
      <c r="AR73">
        <f t="shared" si="73"/>
        <v>-9.629123090567495E-10</v>
      </c>
      <c r="AS73">
        <f t="shared" si="74"/>
        <v>-1.464972962800064E-5</v>
      </c>
      <c r="AT73">
        <f t="shared" si="75"/>
        <v>-9.5711578637855071E-6</v>
      </c>
      <c r="AU73">
        <f t="shared" si="76"/>
        <v>-2.4221850404095203E-5</v>
      </c>
      <c r="AW73">
        <v>70</v>
      </c>
      <c r="AX73">
        <f>IF(Z73&gt;0, (R73*SUMPRODUCT(K73:$K$98, X73:$X$98)-K73*$AZ$3)/Z73, 0)</f>
        <v>-27974966567.908546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77"/>
        <v>0.12000000000000001</v>
      </c>
      <c r="I74" s="1">
        <f t="shared" si="31"/>
        <v>1.1200000000000001</v>
      </c>
      <c r="J74">
        <f t="shared" si="32"/>
        <v>0.89285714285714279</v>
      </c>
      <c r="K74">
        <f t="shared" si="83"/>
        <v>3.2027304614415652E-4</v>
      </c>
      <c r="L74" s="2">
        <v>71</v>
      </c>
      <c r="M74" s="8">
        <v>0.81105379099999997</v>
      </c>
      <c r="Q74" s="5">
        <f t="shared" si="82"/>
        <v>25</v>
      </c>
      <c r="R74">
        <f t="shared" si="61"/>
        <v>50000</v>
      </c>
      <c r="S74">
        <f t="shared" si="62"/>
        <v>-139581882901.75729</v>
      </c>
      <c r="U74">
        <f t="shared" si="84"/>
        <v>0.81105379099999997</v>
      </c>
      <c r="V74">
        <f t="shared" si="78"/>
        <v>0.01</v>
      </c>
      <c r="W74">
        <f t="shared" si="85"/>
        <v>1.2165793311985821E-11</v>
      </c>
      <c r="X74">
        <f t="shared" si="86"/>
        <v>9.8671127862085448E-12</v>
      </c>
      <c r="Y74">
        <f t="shared" si="87"/>
        <v>1.2165793311985821E-13</v>
      </c>
      <c r="Z74">
        <f t="shared" si="88"/>
        <v>2.177022592657418E-12</v>
      </c>
      <c r="AB74">
        <f t="shared" si="79"/>
        <v>-0.34033766117488873</v>
      </c>
      <c r="AC74">
        <f t="shared" si="80"/>
        <v>-0.30387291260278781</v>
      </c>
      <c r="AE74">
        <f t="shared" si="63"/>
        <v>0</v>
      </c>
      <c r="AF74">
        <f t="shared" si="64"/>
        <v>0</v>
      </c>
      <c r="AG74">
        <f t="shared" si="65"/>
        <v>-5.442556481643545E-11</v>
      </c>
      <c r="AH74">
        <f t="shared" si="66"/>
        <v>-4.9335563931042723E-7</v>
      </c>
      <c r="AI74">
        <f t="shared" si="67"/>
        <v>-4.9341006487524369E-7</v>
      </c>
      <c r="AJ74">
        <f t="shared" si="68"/>
        <v>-3.6464748572100913E-2</v>
      </c>
      <c r="AK74">
        <f t="shared" si="81"/>
        <v>-2.3823636282242214E-2</v>
      </c>
      <c r="AL74">
        <f t="shared" si="89"/>
        <v>-6.0288878264408E-2</v>
      </c>
      <c r="AN74">
        <f t="shared" si="69"/>
        <v>0</v>
      </c>
      <c r="AO74">
        <f t="shared" si="70"/>
        <v>0</v>
      </c>
      <c r="AP74">
        <f t="shared" si="71"/>
        <v>-1.7431041431876014E-14</v>
      </c>
      <c r="AQ74">
        <f t="shared" si="72"/>
        <v>-1.5800851343434829E-10</v>
      </c>
      <c r="AR74">
        <f t="shared" si="73"/>
        <v>-1.5802594447578018E-10</v>
      </c>
      <c r="AS74">
        <f t="shared" si="74"/>
        <v>-1.1678676102067541E-5</v>
      </c>
      <c r="AT74">
        <f t="shared" si="75"/>
        <v>-7.6300685623441615E-6</v>
      </c>
      <c r="AU74">
        <f t="shared" si="76"/>
        <v>-1.9308902690356178E-5</v>
      </c>
      <c r="AW74">
        <v>71</v>
      </c>
      <c r="AX74">
        <f>IF(Z74&gt;0, (R74*SUMPRODUCT(K74:$K$98, X74:$X$98)-K74*$AZ$3)/Z74, 0)</f>
        <v>-139581882901.75729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77"/>
        <v>0.12000000000000001</v>
      </c>
      <c r="I75" s="1">
        <f t="shared" si="31"/>
        <v>1.1200000000000001</v>
      </c>
      <c r="J75">
        <f t="shared" si="32"/>
        <v>0.89285714285714279</v>
      </c>
      <c r="K75">
        <f t="shared" si="83"/>
        <v>2.8595807691442546E-4</v>
      </c>
      <c r="L75" s="2">
        <v>72</v>
      </c>
      <c r="M75" s="8">
        <v>0.81525055400000002</v>
      </c>
      <c r="Q75" s="5">
        <f t="shared" si="82"/>
        <v>25</v>
      </c>
      <c r="R75">
        <f t="shared" si="61"/>
        <v>50000</v>
      </c>
      <c r="S75">
        <f t="shared" si="62"/>
        <v>-713173541194.55688</v>
      </c>
      <c r="U75">
        <f t="shared" si="84"/>
        <v>0.81525055400000002</v>
      </c>
      <c r="V75">
        <f t="shared" si="78"/>
        <v>0.01</v>
      </c>
      <c r="W75">
        <f t="shared" si="85"/>
        <v>2.177022592657418E-12</v>
      </c>
      <c r="X75">
        <f t="shared" si="86"/>
        <v>1.7748188747344765E-12</v>
      </c>
      <c r="Y75">
        <f t="shared" si="87"/>
        <v>2.1770225926574179E-14</v>
      </c>
      <c r="Z75">
        <f t="shared" si="88"/>
        <v>3.8043349199636733E-13</v>
      </c>
      <c r="AB75">
        <f t="shared" si="79"/>
        <v>-0.30387291260278781</v>
      </c>
      <c r="AC75">
        <f t="shared" si="80"/>
        <v>-0.27131510067606041</v>
      </c>
      <c r="AE75">
        <f t="shared" si="63"/>
        <v>0</v>
      </c>
      <c r="AF75">
        <f t="shared" si="64"/>
        <v>0</v>
      </c>
      <c r="AG75">
        <f t="shared" si="65"/>
        <v>-9.5108372999091829E-12</v>
      </c>
      <c r="AH75">
        <f t="shared" si="66"/>
        <v>-8.8740943736723825E-8</v>
      </c>
      <c r="AI75">
        <f t="shared" si="67"/>
        <v>-8.8750454574023736E-8</v>
      </c>
      <c r="AJ75">
        <f t="shared" si="68"/>
        <v>-3.2557811926727409E-2</v>
      </c>
      <c r="AK75">
        <f t="shared" si="81"/>
        <v>-2.127110388219515E-2</v>
      </c>
      <c r="AL75">
        <f t="shared" si="89"/>
        <v>-5.3829004559377135E-2</v>
      </c>
      <c r="AN75">
        <f t="shared" si="69"/>
        <v>0</v>
      </c>
      <c r="AO75">
        <f t="shared" si="70"/>
        <v>0</v>
      </c>
      <c r="AP75">
        <f t="shared" si="71"/>
        <v>-2.7197007441280167E-15</v>
      </c>
      <c r="AQ75">
        <f t="shared" si="72"/>
        <v>-2.5376189614524773E-11</v>
      </c>
      <c r="AR75">
        <f t="shared" si="73"/>
        <v>-2.5378909315268902E-11</v>
      </c>
      <c r="AS75">
        <f t="shared" si="74"/>
        <v>-9.3101692871085154E-6</v>
      </c>
      <c r="AT75">
        <f t="shared" si="75"/>
        <v>-6.0826439599994945E-6</v>
      </c>
      <c r="AU75">
        <f t="shared" si="76"/>
        <v>-1.5392838626017325E-5</v>
      </c>
      <c r="AW75">
        <v>72</v>
      </c>
      <c r="AX75">
        <f>IF(Z75&gt;0, (R75*SUMPRODUCT(K75:$K$98, X75:$X$98)-K75*$AZ$3)/Z75, 0)</f>
        <v>-713173541194.55688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77"/>
        <v>0.12000000000000001</v>
      </c>
      <c r="I76" s="1">
        <f t="shared" si="31"/>
        <v>1.1200000000000001</v>
      </c>
      <c r="J76">
        <f t="shared" si="32"/>
        <v>0.89285714285714279</v>
      </c>
      <c r="K76">
        <f t="shared" si="83"/>
        <v>2.55319711530737E-4</v>
      </c>
      <c r="L76" s="2">
        <v>73</v>
      </c>
      <c r="M76" s="8">
        <v>0.81969331899999998</v>
      </c>
      <c r="Q76" s="5">
        <f t="shared" si="82"/>
        <v>25</v>
      </c>
      <c r="R76">
        <f t="shared" si="61"/>
        <v>50000</v>
      </c>
      <c r="S76">
        <f t="shared" si="62"/>
        <v>-3738914331907.6064</v>
      </c>
      <c r="U76">
        <f t="shared" si="84"/>
        <v>0.81969331899999998</v>
      </c>
      <c r="V76">
        <f t="shared" si="78"/>
        <v>0.01</v>
      </c>
      <c r="W76">
        <f t="shared" si="85"/>
        <v>3.8043349199636733E-13</v>
      </c>
      <c r="X76">
        <f t="shared" si="86"/>
        <v>3.1183879171326224E-13</v>
      </c>
      <c r="Y76">
        <f t="shared" si="87"/>
        <v>3.8043349199636737E-15</v>
      </c>
      <c r="Z76">
        <f t="shared" si="88"/>
        <v>6.4790365363141413E-14</v>
      </c>
      <c r="AB76">
        <f t="shared" si="79"/>
        <v>-0.27131510067606041</v>
      </c>
      <c r="AC76">
        <f t="shared" si="80"/>
        <v>-0.24224562562577959</v>
      </c>
      <c r="AE76">
        <f t="shared" si="63"/>
        <v>0</v>
      </c>
      <c r="AF76">
        <f t="shared" si="64"/>
        <v>0</v>
      </c>
      <c r="AG76">
        <f t="shared" si="65"/>
        <v>-1.6197591340785353E-12</v>
      </c>
      <c r="AH76">
        <f t="shared" si="66"/>
        <v>-1.5591939585663113E-8</v>
      </c>
      <c r="AI76">
        <f t="shared" si="67"/>
        <v>-1.5593559344797191E-8</v>
      </c>
      <c r="AJ76">
        <f t="shared" si="68"/>
        <v>-2.9069475050280819E-2</v>
      </c>
      <c r="AK76">
        <f t="shared" si="81"/>
        <v>-1.8992057047324231E-2</v>
      </c>
      <c r="AL76">
        <f t="shared" si="89"/>
        <v>-4.8061547691164393E-2</v>
      </c>
      <c r="AN76">
        <f t="shared" si="69"/>
        <v>0</v>
      </c>
      <c r="AO76">
        <f t="shared" si="70"/>
        <v>0</v>
      </c>
      <c r="AP76">
        <f t="shared" si="71"/>
        <v>-4.13556434862208E-16</v>
      </c>
      <c r="AQ76">
        <f t="shared" si="72"/>
        <v>-3.980929517216185E-12</v>
      </c>
      <c r="AR76">
        <f t="shared" si="73"/>
        <v>-3.9813430736510472E-12</v>
      </c>
      <c r="AS76">
        <f t="shared" si="74"/>
        <v>-7.4220099841876551E-6</v>
      </c>
      <c r="AT76">
        <f t="shared" si="75"/>
        <v>-4.8490465266981229E-6</v>
      </c>
      <c r="AU76">
        <f t="shared" si="76"/>
        <v>-1.2271060492228851E-5</v>
      </c>
      <c r="AW76">
        <v>73</v>
      </c>
      <c r="AX76">
        <f>IF(Z76&gt;0, (R76*SUMPRODUCT(K76:$K$98, X76:$X$98)-K76*$AZ$3)/Z76, 0)</f>
        <v>-3738914331907.6064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77"/>
        <v>0.12000000000000001</v>
      </c>
      <c r="I77" s="1">
        <f t="shared" si="31"/>
        <v>1.1200000000000001</v>
      </c>
      <c r="J77">
        <f t="shared" si="32"/>
        <v>0.89285714285714279</v>
      </c>
      <c r="K77">
        <f t="shared" si="83"/>
        <v>2.2796402815244374E-4</v>
      </c>
      <c r="L77" s="2">
        <v>74</v>
      </c>
      <c r="M77" s="8">
        <v>0.82421808699999999</v>
      </c>
      <c r="Q77" s="5">
        <f t="shared" si="82"/>
        <v>25</v>
      </c>
      <c r="R77">
        <f t="shared" si="61"/>
        <v>50000</v>
      </c>
      <c r="S77">
        <f t="shared" si="62"/>
        <v>-20136794825309.602</v>
      </c>
      <c r="U77">
        <f t="shared" si="84"/>
        <v>0.82421808699999999</v>
      </c>
      <c r="V77">
        <f t="shared" si="78"/>
        <v>0.01</v>
      </c>
      <c r="W77">
        <f t="shared" si="85"/>
        <v>6.4790365363141413E-14</v>
      </c>
      <c r="X77">
        <f t="shared" si="86"/>
        <v>5.3401390995639474E-14</v>
      </c>
      <c r="Y77">
        <f t="shared" si="87"/>
        <v>6.4790365363141416E-16</v>
      </c>
      <c r="Z77">
        <f t="shared" si="88"/>
        <v>1.0741070713870525E-14</v>
      </c>
      <c r="AB77">
        <f t="shared" si="79"/>
        <v>-0.24224562562577959</v>
      </c>
      <c r="AC77">
        <f t="shared" si="80"/>
        <v>-0.21629073716935251</v>
      </c>
      <c r="AE77">
        <f t="shared" si="63"/>
        <v>0</v>
      </c>
      <c r="AF77">
        <f t="shared" si="64"/>
        <v>0</v>
      </c>
      <c r="AG77">
        <f t="shared" si="65"/>
        <v>-2.6852676784676312E-13</v>
      </c>
      <c r="AH77">
        <f t="shared" si="66"/>
        <v>-2.6700695497819737E-9</v>
      </c>
      <c r="AI77">
        <f t="shared" si="67"/>
        <v>-2.6703380765498204E-9</v>
      </c>
      <c r="AJ77">
        <f t="shared" si="68"/>
        <v>-2.5954888456427072E-2</v>
      </c>
      <c r="AK77">
        <f t="shared" si="81"/>
        <v>-1.6957193793804573E-2</v>
      </c>
      <c r="AL77">
        <f t="shared" si="89"/>
        <v>-4.2912084920569721E-2</v>
      </c>
      <c r="AN77">
        <f t="shared" si="69"/>
        <v>0</v>
      </c>
      <c r="AO77">
        <f t="shared" si="70"/>
        <v>0</v>
      </c>
      <c r="AP77">
        <f t="shared" si="71"/>
        <v>-6.1214443665104233E-17</v>
      </c>
      <c r="AQ77">
        <f t="shared" si="72"/>
        <v>-6.0867981001548062E-13</v>
      </c>
      <c r="AR77">
        <f t="shared" si="73"/>
        <v>-6.0874102445914573E-13</v>
      </c>
      <c r="AS77">
        <f t="shared" si="74"/>
        <v>-5.9167809227744785E-6</v>
      </c>
      <c r="AT77">
        <f t="shared" si="75"/>
        <v>-3.8656302033973104E-6</v>
      </c>
      <c r="AU77">
        <f t="shared" si="76"/>
        <v>-9.782411734912812E-6</v>
      </c>
      <c r="AW77">
        <v>74</v>
      </c>
      <c r="AX77">
        <f>IF(Z77&gt;0, (R77*SUMPRODUCT(K77:$K$98, X77:$X$98)-K77*$AZ$3)/Z77, 0)</f>
        <v>-20136794825309.602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77"/>
        <v>0.12000000000000001</v>
      </c>
      <c r="I78" s="1">
        <f t="shared" si="31"/>
        <v>1.1200000000000001</v>
      </c>
      <c r="J78">
        <f t="shared" si="32"/>
        <v>0.89285714285714279</v>
      </c>
      <c r="K78">
        <f t="shared" si="83"/>
        <v>2.0353931085039618E-4</v>
      </c>
      <c r="L78" s="2">
        <v>75</v>
      </c>
      <c r="M78" s="8">
        <v>0.82894669600000004</v>
      </c>
      <c r="Q78" s="5">
        <f t="shared" si="82"/>
        <v>25</v>
      </c>
      <c r="R78">
        <f t="shared" si="61"/>
        <v>50000</v>
      </c>
      <c r="S78">
        <f t="shared" si="62"/>
        <v>-111635592984022.05</v>
      </c>
      <c r="U78">
        <f t="shared" si="84"/>
        <v>0.82894669600000004</v>
      </c>
      <c r="V78">
        <f t="shared" si="78"/>
        <v>0.01</v>
      </c>
      <c r="W78">
        <f t="shared" si="85"/>
        <v>1.0741070713870525E-14</v>
      </c>
      <c r="X78">
        <f t="shared" si="86"/>
        <v>8.9037750797653334E-15</v>
      </c>
      <c r="Y78">
        <f t="shared" si="87"/>
        <v>1.0741070713870526E-16</v>
      </c>
      <c r="Z78">
        <f t="shared" si="88"/>
        <v>1.7298849269664868E-15</v>
      </c>
      <c r="AB78">
        <f t="shared" si="79"/>
        <v>-0.21629073716935251</v>
      </c>
      <c r="AC78">
        <f t="shared" si="80"/>
        <v>-0.19311672961602541</v>
      </c>
      <c r="AE78">
        <f t="shared" si="63"/>
        <v>0</v>
      </c>
      <c r="AF78">
        <f t="shared" si="64"/>
        <v>0</v>
      </c>
      <c r="AG78">
        <f t="shared" si="65"/>
        <v>-4.3247123174162167E-14</v>
      </c>
      <c r="AH78">
        <f t="shared" si="66"/>
        <v>-4.4518875398826668E-10</v>
      </c>
      <c r="AI78">
        <f t="shared" si="67"/>
        <v>-4.4523200111144086E-10</v>
      </c>
      <c r="AJ78">
        <f t="shared" si="68"/>
        <v>-2.3174007553327103E-2</v>
      </c>
      <c r="AK78">
        <f t="shared" si="81"/>
        <v>-1.5140351601854677E-2</v>
      </c>
      <c r="AL78">
        <f t="shared" si="89"/>
        <v>-3.831435960041378E-2</v>
      </c>
      <c r="AN78">
        <f t="shared" si="69"/>
        <v>0</v>
      </c>
      <c r="AO78">
        <f t="shared" si="70"/>
        <v>0</v>
      </c>
      <c r="AP78">
        <f t="shared" si="71"/>
        <v>-8.8024896471311659E-18</v>
      </c>
      <c r="AQ78">
        <f t="shared" si="72"/>
        <v>-9.0613412185118362E-14</v>
      </c>
      <c r="AR78">
        <f t="shared" si="73"/>
        <v>-9.0622214674765493E-14</v>
      </c>
      <c r="AS78">
        <f t="shared" si="74"/>
        <v>-4.7168215270460745E-6</v>
      </c>
      <c r="AT78">
        <f t="shared" si="75"/>
        <v>-3.0816567310741928E-6</v>
      </c>
      <c r="AU78">
        <f t="shared" si="76"/>
        <v>-7.7984783487424817E-6</v>
      </c>
      <c r="AW78">
        <v>75</v>
      </c>
      <c r="AX78">
        <f>IF(Z78&gt;0, (R78*SUMPRODUCT(K78:$K$98, X78:$X$98)-K78*$AZ$3)/Z78, 0)</f>
        <v>-111635592984022.05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77"/>
        <v>0.12000000000000001</v>
      </c>
      <c r="I79" s="1">
        <f t="shared" si="31"/>
        <v>1.1200000000000001</v>
      </c>
      <c r="J79">
        <f t="shared" si="32"/>
        <v>0.89285714285714279</v>
      </c>
      <c r="K79">
        <f t="shared" si="83"/>
        <v>1.8173152754499659E-4</v>
      </c>
      <c r="L79" s="2">
        <v>76</v>
      </c>
      <c r="M79" s="8">
        <v>0.83370721699999994</v>
      </c>
      <c r="Q79" s="5">
        <f t="shared" si="82"/>
        <v>25</v>
      </c>
      <c r="R79">
        <f t="shared" si="61"/>
        <v>50000</v>
      </c>
      <c r="S79">
        <f t="shared" si="62"/>
        <v>-637743053004069.88</v>
      </c>
      <c r="U79">
        <f t="shared" si="84"/>
        <v>0.83370721699999994</v>
      </c>
      <c r="V79">
        <f t="shared" si="78"/>
        <v>0.01</v>
      </c>
      <c r="W79">
        <f t="shared" si="85"/>
        <v>1.7298849269664868E-15</v>
      </c>
      <c r="X79">
        <f t="shared" si="86"/>
        <v>1.4422175481914778E-15</v>
      </c>
      <c r="Y79">
        <f t="shared" si="87"/>
        <v>1.729884926966487E-17</v>
      </c>
      <c r="Z79">
        <f t="shared" si="88"/>
        <v>2.7036852950534409E-16</v>
      </c>
      <c r="AB79">
        <f t="shared" si="79"/>
        <v>-0.19311672961602541</v>
      </c>
      <c r="AC79">
        <f t="shared" si="80"/>
        <v>-0.1724256514429591</v>
      </c>
      <c r="AE79">
        <f t="shared" si="63"/>
        <v>0</v>
      </c>
      <c r="AF79">
        <f t="shared" si="64"/>
        <v>0</v>
      </c>
      <c r="AG79">
        <f t="shared" si="65"/>
        <v>-6.7592132376336025E-15</v>
      </c>
      <c r="AH79">
        <f t="shared" si="66"/>
        <v>-7.2110877409573898E-11</v>
      </c>
      <c r="AI79">
        <f t="shared" si="67"/>
        <v>-7.2117636622811526E-11</v>
      </c>
      <c r="AJ79">
        <f t="shared" si="68"/>
        <v>-2.0691078173066313E-2</v>
      </c>
      <c r="AK79">
        <f t="shared" si="81"/>
        <v>-1.351817107312178E-2</v>
      </c>
      <c r="AL79">
        <f t="shared" si="89"/>
        <v>-3.4209249318305733E-2</v>
      </c>
      <c r="AN79">
        <f t="shared" si="69"/>
        <v>0</v>
      </c>
      <c r="AO79">
        <f t="shared" si="70"/>
        <v>0</v>
      </c>
      <c r="AP79">
        <f t="shared" si="71"/>
        <v>-1.2283621466775167E-18</v>
      </c>
      <c r="AQ79">
        <f t="shared" si="72"/>
        <v>-1.310481990425185E-14</v>
      </c>
      <c r="AR79">
        <f t="shared" si="73"/>
        <v>-1.3106048266398528E-14</v>
      </c>
      <c r="AS79">
        <f t="shared" si="74"/>
        <v>-3.7602212429442785E-6</v>
      </c>
      <c r="AT79">
        <f t="shared" si="75"/>
        <v>-2.4566778787330068E-6</v>
      </c>
      <c r="AU79">
        <f t="shared" si="76"/>
        <v>-6.2168991347833346E-6</v>
      </c>
      <c r="AW79">
        <v>76</v>
      </c>
      <c r="AX79">
        <f>IF(Z79&gt;0, (R79*SUMPRODUCT(K79:$K$98, X79:$X$98)-K79*$AZ$3)/Z79, 0)</f>
        <v>-637743053004069.88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77"/>
        <v>0.12000000000000001</v>
      </c>
      <c r="I80" s="1">
        <f t="shared" si="31"/>
        <v>1.1200000000000001</v>
      </c>
      <c r="J80">
        <f t="shared" si="32"/>
        <v>0.89285714285714279</v>
      </c>
      <c r="K80">
        <f t="shared" si="83"/>
        <v>1.6226029245088979E-4</v>
      </c>
      <c r="L80" s="2">
        <v>77</v>
      </c>
      <c r="M80" s="8">
        <v>0.83838979800000002</v>
      </c>
      <c r="Q80" s="5">
        <f t="shared" si="82"/>
        <v>25</v>
      </c>
      <c r="R80">
        <f t="shared" si="61"/>
        <v>50000</v>
      </c>
      <c r="S80">
        <f t="shared" si="62"/>
        <v>-3755772584369011.5</v>
      </c>
      <c r="U80">
        <f t="shared" si="84"/>
        <v>0.83838979800000002</v>
      </c>
      <c r="V80">
        <f t="shared" si="78"/>
        <v>0.01</v>
      </c>
      <c r="W80">
        <f t="shared" si="85"/>
        <v>2.7036852950534409E-16</v>
      </c>
      <c r="X80">
        <f t="shared" si="86"/>
        <v>2.2667421683754249E-16</v>
      </c>
      <c r="Y80">
        <f t="shared" si="87"/>
        <v>2.703685295053441E-18</v>
      </c>
      <c r="Z80">
        <f t="shared" si="88"/>
        <v>4.0990627372748157E-17</v>
      </c>
      <c r="AB80">
        <f t="shared" si="79"/>
        <v>-0.1724256514429591</v>
      </c>
      <c r="AC80">
        <f t="shared" si="80"/>
        <v>-0.15395147450265348</v>
      </c>
      <c r="AE80">
        <f t="shared" si="63"/>
        <v>0</v>
      </c>
      <c r="AF80">
        <f t="shared" si="64"/>
        <v>0</v>
      </c>
      <c r="AG80">
        <f t="shared" si="65"/>
        <v>-1.0247656843187039E-15</v>
      </c>
      <c r="AH80">
        <f t="shared" si="66"/>
        <v>-1.1333710841877125E-11</v>
      </c>
      <c r="AI80">
        <f t="shared" si="67"/>
        <v>-1.1334735607561443E-11</v>
      </c>
      <c r="AJ80">
        <f t="shared" si="68"/>
        <v>-1.847417694030562E-2</v>
      </c>
      <c r="AK80">
        <f t="shared" si="81"/>
        <v>-1.2069795601007138E-2</v>
      </c>
      <c r="AL80">
        <f t="shared" si="89"/>
        <v>-3.0543972552647493E-2</v>
      </c>
      <c r="AN80">
        <f t="shared" si="69"/>
        <v>0</v>
      </c>
      <c r="AO80">
        <f t="shared" si="70"/>
        <v>0</v>
      </c>
      <c r="AP80">
        <f t="shared" si="71"/>
        <v>-1.6627877963118911E-19</v>
      </c>
      <c r="AQ80">
        <f t="shared" si="72"/>
        <v>-1.8390112357568024E-15</v>
      </c>
      <c r="AR80">
        <f t="shared" si="73"/>
        <v>-1.8391775145364339E-15</v>
      </c>
      <c r="AS80">
        <f t="shared" si="74"/>
        <v>-2.9976253531234744E-6</v>
      </c>
      <c r="AT80">
        <f t="shared" si="75"/>
        <v>-1.9584485640418813E-6</v>
      </c>
      <c r="AU80">
        <f t="shared" si="76"/>
        <v>-4.9560739190045331E-6</v>
      </c>
      <c r="AW80">
        <v>77</v>
      </c>
      <c r="AX80">
        <f>IF(Z80&gt;0, (R80*SUMPRODUCT(K80:$K$98, X80:$X$98)-K80*$AZ$3)/Z80, 0)</f>
        <v>-3755772584369011.5</v>
      </c>
    </row>
    <row r="81" spans="5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77"/>
        <v>0.12000000000000001</v>
      </c>
      <c r="I81" s="1">
        <f t="shared" si="31"/>
        <v>1.1200000000000001</v>
      </c>
      <c r="J81">
        <f t="shared" si="32"/>
        <v>0.89285714285714279</v>
      </c>
      <c r="K81">
        <f t="shared" si="83"/>
        <v>1.4487526111686588E-4</v>
      </c>
      <c r="L81" s="2">
        <v>78</v>
      </c>
      <c r="M81" s="8">
        <v>0.84318435700000005</v>
      </c>
      <c r="Q81" s="5">
        <f t="shared" si="82"/>
        <v>25</v>
      </c>
      <c r="R81">
        <f t="shared" si="61"/>
        <v>50000</v>
      </c>
      <c r="S81">
        <f t="shared" si="62"/>
        <v>-2.2840674947021436E+16</v>
      </c>
      <c r="U81">
        <f t="shared" si="84"/>
        <v>0.84318435700000005</v>
      </c>
      <c r="V81">
        <f t="shared" si="78"/>
        <v>0.01</v>
      </c>
      <c r="W81">
        <f t="shared" si="85"/>
        <v>4.0990627372748157E-17</v>
      </c>
      <c r="X81">
        <f t="shared" si="86"/>
        <v>3.4562655784317255E-17</v>
      </c>
      <c r="Y81">
        <f t="shared" si="87"/>
        <v>4.0990627372748158E-19</v>
      </c>
      <c r="Z81">
        <f t="shared" si="88"/>
        <v>6.0180653147034199E-18</v>
      </c>
      <c r="AB81">
        <f t="shared" si="79"/>
        <v>-0.15395147450265348</v>
      </c>
      <c r="AC81">
        <f t="shared" si="80"/>
        <v>-0.13745667366308509</v>
      </c>
      <c r="AE81">
        <f t="shared" si="63"/>
        <v>0</v>
      </c>
      <c r="AF81">
        <f t="shared" si="64"/>
        <v>0</v>
      </c>
      <c r="AG81">
        <f t="shared" si="65"/>
        <v>-1.504516328675855E-16</v>
      </c>
      <c r="AH81">
        <f t="shared" si="66"/>
        <v>-1.7281327892158628E-12</v>
      </c>
      <c r="AI81">
        <f t="shared" si="67"/>
        <v>-1.7282832408487305E-12</v>
      </c>
      <c r="AJ81">
        <f t="shared" si="68"/>
        <v>-1.6494800839568391E-2</v>
      </c>
      <c r="AK81">
        <f t="shared" si="81"/>
        <v>-1.0776603215185745E-2</v>
      </c>
      <c r="AL81">
        <f t="shared" si="89"/>
        <v>-2.7271404056482422E-2</v>
      </c>
      <c r="AN81">
        <f t="shared" si="69"/>
        <v>0</v>
      </c>
      <c r="AO81">
        <f t="shared" si="70"/>
        <v>0</v>
      </c>
      <c r="AP81">
        <f t="shared" si="71"/>
        <v>-2.1796719597150291E-20</v>
      </c>
      <c r="AQ81">
        <f t="shared" si="72"/>
        <v>-2.5036368908226586E-16</v>
      </c>
      <c r="AR81">
        <f t="shared" si="73"/>
        <v>-2.5038548580186305E-16</v>
      </c>
      <c r="AS81">
        <f t="shared" si="74"/>
        <v>-2.3896885787031691E-6</v>
      </c>
      <c r="AT81">
        <f t="shared" si="75"/>
        <v>-1.5612632047528913E-6</v>
      </c>
      <c r="AU81">
        <f t="shared" si="76"/>
        <v>-3.9509517837064459E-6</v>
      </c>
      <c r="AW81">
        <v>78</v>
      </c>
      <c r="AX81">
        <f>IF(Z81&gt;0, (R81*SUMPRODUCT(K81:$K$98, X81:$X$98)-K81*$AZ$3)/Z81, 0)</f>
        <v>-2.2840674947021436E+16</v>
      </c>
    </row>
    <row r="82" spans="5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77"/>
        <v>0.12000000000000001</v>
      </c>
      <c r="I82" s="1">
        <f t="shared" si="31"/>
        <v>1.1200000000000001</v>
      </c>
      <c r="J82">
        <f t="shared" si="32"/>
        <v>0.89285714285714279</v>
      </c>
      <c r="K82">
        <f t="shared" si="83"/>
        <v>1.2935291171148737E-4</v>
      </c>
      <c r="L82" s="2">
        <v>79</v>
      </c>
      <c r="M82" s="8">
        <v>0.84806285100000001</v>
      </c>
      <c r="Q82" s="5">
        <f t="shared" si="82"/>
        <v>25</v>
      </c>
      <c r="R82">
        <f t="shared" si="61"/>
        <v>50000</v>
      </c>
      <c r="S82">
        <f t="shared" si="62"/>
        <v>-1.4367950827394958E+17</v>
      </c>
      <c r="U82">
        <f t="shared" si="84"/>
        <v>0.84806285100000001</v>
      </c>
      <c r="V82">
        <f t="shared" si="78"/>
        <v>0.01</v>
      </c>
      <c r="W82">
        <f t="shared" si="85"/>
        <v>6.0180653147034199E-18</v>
      </c>
      <c r="X82">
        <f t="shared" si="86"/>
        <v>5.1036976282915944E-18</v>
      </c>
      <c r="Y82">
        <f t="shared" si="87"/>
        <v>6.0180653147034197E-20</v>
      </c>
      <c r="Z82">
        <f t="shared" si="88"/>
        <v>8.5418703326479127E-19</v>
      </c>
      <c r="AB82">
        <f t="shared" si="79"/>
        <v>-0.13745667366308509</v>
      </c>
      <c r="AC82">
        <f t="shared" si="80"/>
        <v>-0.12272917291346902</v>
      </c>
      <c r="AE82">
        <f t="shared" si="63"/>
        <v>0</v>
      </c>
      <c r="AF82">
        <f t="shared" si="64"/>
        <v>0</v>
      </c>
      <c r="AG82">
        <f t="shared" si="65"/>
        <v>-2.135467583161978E-17</v>
      </c>
      <c r="AH82">
        <f t="shared" si="66"/>
        <v>-2.5518488141457973E-13</v>
      </c>
      <c r="AI82">
        <f t="shared" si="67"/>
        <v>-2.5520623609041136E-13</v>
      </c>
      <c r="AJ82">
        <f t="shared" si="68"/>
        <v>-1.4727500749616068E-2</v>
      </c>
      <c r="AK82">
        <f t="shared" si="81"/>
        <v>-9.6219671564159569E-3</v>
      </c>
      <c r="AL82">
        <f t="shared" si="89"/>
        <v>-2.4349467906287232E-2</v>
      </c>
      <c r="AN82">
        <f t="shared" si="69"/>
        <v>0</v>
      </c>
      <c r="AO82">
        <f t="shared" si="70"/>
        <v>0</v>
      </c>
      <c r="AP82">
        <f t="shared" si="71"/>
        <v>-2.7622894974749464E-21</v>
      </c>
      <c r="AQ82">
        <f t="shared" si="72"/>
        <v>-3.3008907435726509E-17</v>
      </c>
      <c r="AR82">
        <f t="shared" si="73"/>
        <v>-3.3011669725223982E-17</v>
      </c>
      <c r="AS82">
        <f t="shared" si="74"/>
        <v>-1.9050451041959512E-6</v>
      </c>
      <c r="AT82">
        <f t="shared" si="75"/>
        <v>-1.2446294680747046E-6</v>
      </c>
      <c r="AU82">
        <f t="shared" si="76"/>
        <v>-3.1496745723036674E-6</v>
      </c>
      <c r="AW82">
        <v>79</v>
      </c>
      <c r="AX82">
        <f>IF(Z82&gt;0, (R82*SUMPRODUCT(K82:$K$98, X82:$X$98)-K82*$AZ$3)/Z82, 0)</f>
        <v>-1.4367950827394958E+17</v>
      </c>
    </row>
    <row r="83" spans="5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77"/>
        <v>0.12000000000000001</v>
      </c>
      <c r="I83" s="1">
        <f t="shared" si="31"/>
        <v>1.1200000000000001</v>
      </c>
      <c r="J83">
        <f t="shared" si="32"/>
        <v>0.89285714285714279</v>
      </c>
      <c r="K83">
        <f t="shared" si="83"/>
        <v>1.1549367117097085E-4</v>
      </c>
      <c r="L83" s="2">
        <v>80</v>
      </c>
      <c r="M83" s="8">
        <v>0.85299375700000002</v>
      </c>
      <c r="Q83" s="5">
        <f t="shared" si="82"/>
        <v>25</v>
      </c>
      <c r="R83">
        <f t="shared" si="61"/>
        <v>50000</v>
      </c>
      <c r="S83">
        <f t="shared" si="62"/>
        <v>-9.3634620171723021E+17</v>
      </c>
      <c r="U83">
        <f t="shared" si="84"/>
        <v>0.85299375700000002</v>
      </c>
      <c r="V83">
        <f t="shared" si="78"/>
        <v>0.01</v>
      </c>
      <c r="W83">
        <f t="shared" si="85"/>
        <v>8.5418703326479127E-19</v>
      </c>
      <c r="X83">
        <f t="shared" si="86"/>
        <v>7.2861620668521827E-19</v>
      </c>
      <c r="Y83">
        <f t="shared" si="87"/>
        <v>8.541870332647913E-21</v>
      </c>
      <c r="Z83">
        <f t="shared" si="88"/>
        <v>1.1702895624692508E-19</v>
      </c>
      <c r="AB83">
        <f t="shared" si="79"/>
        <v>-0.12272917291346902</v>
      </c>
      <c r="AC83">
        <f t="shared" si="80"/>
        <v>-0.10957961867274021</v>
      </c>
      <c r="AE83">
        <f t="shared" si="63"/>
        <v>0</v>
      </c>
      <c r="AF83">
        <f t="shared" si="64"/>
        <v>0</v>
      </c>
      <c r="AG83">
        <f t="shared" si="65"/>
        <v>-2.925723906173127E-18</v>
      </c>
      <c r="AH83">
        <f t="shared" si="66"/>
        <v>-3.6430810334260915E-14</v>
      </c>
      <c r="AI83">
        <f t="shared" si="67"/>
        <v>-3.6433736058167087E-14</v>
      </c>
      <c r="AJ83">
        <f t="shared" si="68"/>
        <v>-1.3149554240728806E-2</v>
      </c>
      <c r="AK83">
        <f t="shared" si="81"/>
        <v>-8.5910421039428319E-3</v>
      </c>
      <c r="AL83">
        <f t="shared" si="89"/>
        <v>-2.1740596344708072E-2</v>
      </c>
      <c r="AN83">
        <f t="shared" si="69"/>
        <v>0</v>
      </c>
      <c r="AO83">
        <f t="shared" si="70"/>
        <v>0</v>
      </c>
      <c r="AP83">
        <f t="shared" si="71"/>
        <v>-3.3790259475660749E-22</v>
      </c>
      <c r="AQ83">
        <f t="shared" si="72"/>
        <v>-4.2075280292371368E-18</v>
      </c>
      <c r="AR83">
        <f t="shared" si="73"/>
        <v>-4.2078659318318932E-18</v>
      </c>
      <c r="AS83">
        <f t="shared" si="74"/>
        <v>-1.518690293523578E-6</v>
      </c>
      <c r="AT83">
        <f t="shared" si="75"/>
        <v>-9.9221099176873911E-7</v>
      </c>
      <c r="AU83">
        <f t="shared" si="76"/>
        <v>-2.5109012852965249E-6</v>
      </c>
      <c r="AW83">
        <v>80</v>
      </c>
      <c r="AX83">
        <f>IF(Z83&gt;0, (R83*SUMPRODUCT(K83:$K$98, X83:$X$98)-K83*$AZ$3)/Z83, 0)</f>
        <v>-9.3634620171723021E+17</v>
      </c>
    </row>
    <row r="84" spans="5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77"/>
        <v>0.12000000000000001</v>
      </c>
      <c r="I84" s="1">
        <f t="shared" si="31"/>
        <v>1.1200000000000001</v>
      </c>
      <c r="J84">
        <f t="shared" si="32"/>
        <v>0.89285714285714279</v>
      </c>
      <c r="K84">
        <f t="shared" si="83"/>
        <v>1.031193492597954E-4</v>
      </c>
      <c r="L84" s="2">
        <v>81</v>
      </c>
      <c r="M84" s="8">
        <v>0.85794593600000002</v>
      </c>
      <c r="Q84" s="5">
        <f t="shared" si="82"/>
        <v>25</v>
      </c>
      <c r="R84">
        <f t="shared" si="61"/>
        <v>50000</v>
      </c>
      <c r="S84">
        <f t="shared" si="62"/>
        <v>-6.3309175732023204E+18</v>
      </c>
      <c r="U84">
        <f t="shared" si="84"/>
        <v>0.85794593600000002</v>
      </c>
      <c r="V84">
        <f t="shared" si="78"/>
        <v>0.01</v>
      </c>
      <c r="W84">
        <f t="shared" si="85"/>
        <v>1.1702895624692508E-19</v>
      </c>
      <c r="X84">
        <f t="shared" si="86"/>
        <v>1.0040451740637118E-19</v>
      </c>
      <c r="Y84">
        <f t="shared" si="87"/>
        <v>1.1702895624692507E-21</v>
      </c>
      <c r="Z84">
        <f t="shared" si="88"/>
        <v>1.5454149278084647E-20</v>
      </c>
      <c r="AB84">
        <f t="shared" si="79"/>
        <v>-0.10957961867274021</v>
      </c>
      <c r="AC84">
        <f t="shared" si="80"/>
        <v>-9.783894524351805E-2</v>
      </c>
      <c r="AE84">
        <f t="shared" si="63"/>
        <v>0</v>
      </c>
      <c r="AF84">
        <f t="shared" si="64"/>
        <v>0</v>
      </c>
      <c r="AG84">
        <f t="shared" si="65"/>
        <v>-3.8635373195211619E-19</v>
      </c>
      <c r="AH84">
        <f t="shared" si="66"/>
        <v>-5.0202258703185593E-15</v>
      </c>
      <c r="AI84">
        <f t="shared" si="67"/>
        <v>-5.0206122240505118E-15</v>
      </c>
      <c r="AJ84">
        <f t="shared" si="68"/>
        <v>-1.1740673429222165E-2</v>
      </c>
      <c r="AK84">
        <f t="shared" si="81"/>
        <v>-7.6705733070918155E-3</v>
      </c>
      <c r="AL84">
        <f t="shared" si="89"/>
        <v>-1.9411246736318999E-2</v>
      </c>
      <c r="AN84">
        <f t="shared" si="69"/>
        <v>0</v>
      </c>
      <c r="AO84">
        <f t="shared" si="70"/>
        <v>0</v>
      </c>
      <c r="AP84">
        <f t="shared" si="71"/>
        <v>-3.9840545422995646E-23</v>
      </c>
      <c r="AQ84">
        <f t="shared" si="72"/>
        <v>-5.1768242488443987E-19</v>
      </c>
      <c r="AR84">
        <f t="shared" si="73"/>
        <v>-5.1772226542986284E-19</v>
      </c>
      <c r="AS84">
        <f t="shared" si="74"/>
        <v>-1.2106906038931603E-6</v>
      </c>
      <c r="AT84">
        <f t="shared" si="75"/>
        <v>-7.9098452787686472E-7</v>
      </c>
      <c r="AU84">
        <f t="shared" si="76"/>
        <v>-2.0016751317705424E-6</v>
      </c>
      <c r="AW84">
        <v>81</v>
      </c>
      <c r="AX84">
        <f>IF(Z84&gt;0, (R84*SUMPRODUCT(K84:$K$98, X84:$X$98)-K84*$AZ$3)/Z84, 0)</f>
        <v>-6.3309175732023204E+18</v>
      </c>
    </row>
    <row r="85" spans="5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77"/>
        <v>0.12000000000000001</v>
      </c>
      <c r="I85" s="1">
        <f t="shared" si="31"/>
        <v>1.1200000000000001</v>
      </c>
      <c r="J85">
        <f t="shared" si="32"/>
        <v>0.89285714285714279</v>
      </c>
      <c r="K85">
        <f t="shared" si="83"/>
        <v>9.207084755338875E-5</v>
      </c>
      <c r="L85" s="2">
        <v>82</v>
      </c>
      <c r="M85" s="8">
        <v>0.86292441799999997</v>
      </c>
      <c r="Q85" s="5">
        <f t="shared" si="82"/>
        <v>25</v>
      </c>
      <c r="R85">
        <f t="shared" si="61"/>
        <v>50000</v>
      </c>
      <c r="S85">
        <f t="shared" si="62"/>
        <v>-4.4482227719197065E+19</v>
      </c>
      <c r="U85">
        <f t="shared" si="84"/>
        <v>0.86292441799999997</v>
      </c>
      <c r="V85">
        <f t="shared" si="78"/>
        <v>0.01</v>
      </c>
      <c r="W85">
        <f t="shared" si="85"/>
        <v>1.5454149278084647E-20</v>
      </c>
      <c r="X85">
        <f t="shared" si="86"/>
        <v>1.3335762771476314E-20</v>
      </c>
      <c r="Y85">
        <f t="shared" si="87"/>
        <v>1.5454149278084647E-22</v>
      </c>
      <c r="Z85">
        <f t="shared" si="88"/>
        <v>1.9638450138274867E-21</v>
      </c>
      <c r="AB85">
        <f t="shared" si="79"/>
        <v>-9.783894524351805E-2</v>
      </c>
      <c r="AC85">
        <f t="shared" si="80"/>
        <v>-8.7356201110283971E-2</v>
      </c>
      <c r="AE85">
        <f t="shared" si="63"/>
        <v>0</v>
      </c>
      <c r="AF85">
        <f t="shared" si="64"/>
        <v>0</v>
      </c>
      <c r="AG85">
        <f t="shared" si="65"/>
        <v>-4.9096125345687165E-20</v>
      </c>
      <c r="AH85">
        <f t="shared" si="66"/>
        <v>-6.6678813857381568E-16</v>
      </c>
      <c r="AI85">
        <f t="shared" si="67"/>
        <v>-6.668372346991614E-16</v>
      </c>
      <c r="AJ85">
        <f t="shared" si="68"/>
        <v>-1.0482744133234079E-2</v>
      </c>
      <c r="AK85">
        <f t="shared" si="81"/>
        <v>-6.8487261670462643E-3</v>
      </c>
      <c r="AL85">
        <f t="shared" si="89"/>
        <v>-1.733147030028101E-2</v>
      </c>
      <c r="AN85">
        <f t="shared" si="69"/>
        <v>0</v>
      </c>
      <c r="AO85">
        <f t="shared" si="70"/>
        <v>0</v>
      </c>
      <c r="AP85">
        <f t="shared" si="71"/>
        <v>-4.5203218721648288E-24</v>
      </c>
      <c r="AQ85">
        <f t="shared" si="72"/>
        <v>-6.1391749057037639E-20</v>
      </c>
      <c r="AR85">
        <f t="shared" si="73"/>
        <v>-6.139626937890981E-20</v>
      </c>
      <c r="AS85">
        <f t="shared" si="74"/>
        <v>-9.6515513703217506E-7</v>
      </c>
      <c r="AT85">
        <f t="shared" si="75"/>
        <v>-6.3056802286102105E-7</v>
      </c>
      <c r="AU85">
        <f t="shared" si="76"/>
        <v>-1.5957231598932575E-6</v>
      </c>
      <c r="AW85">
        <v>82</v>
      </c>
      <c r="AX85">
        <f>IF(Z85&gt;0, (R85*SUMPRODUCT(K85:$K$98, X85:$X$98)-K85*$AZ$3)/Z85, 0)</f>
        <v>-4.4482227719197065E+19</v>
      </c>
    </row>
    <row r="86" spans="5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77"/>
        <v>0.12000000000000001</v>
      </c>
      <c r="I86" s="1">
        <f t="shared" si="31"/>
        <v>1.1200000000000001</v>
      </c>
      <c r="J86">
        <f t="shared" si="32"/>
        <v>0.89285714285714279</v>
      </c>
      <c r="K86">
        <f t="shared" si="83"/>
        <v>8.2206113886954235E-5</v>
      </c>
      <c r="L86" s="2">
        <v>83</v>
      </c>
      <c r="M86" s="8">
        <v>0.86793829099999997</v>
      </c>
      <c r="Q86" s="5">
        <f t="shared" si="82"/>
        <v>25</v>
      </c>
      <c r="R86">
        <f t="shared" si="61"/>
        <v>50000</v>
      </c>
      <c r="S86">
        <f t="shared" si="62"/>
        <v>-3.2537865539211041E+20</v>
      </c>
      <c r="U86">
        <f t="shared" si="84"/>
        <v>0.86793829099999997</v>
      </c>
      <c r="V86">
        <f t="shared" si="78"/>
        <v>0.01</v>
      </c>
      <c r="W86">
        <f t="shared" si="85"/>
        <v>1.9638450138274867E-21</v>
      </c>
      <c r="X86">
        <f t="shared" si="86"/>
        <v>1.7044962850903E-21</v>
      </c>
      <c r="Y86">
        <f t="shared" si="87"/>
        <v>1.9638450138274867E-23</v>
      </c>
      <c r="Z86">
        <f t="shared" si="88"/>
        <v>2.3971027859891182E-22</v>
      </c>
      <c r="AB86">
        <f t="shared" si="79"/>
        <v>-8.7356201110283971E-2</v>
      </c>
      <c r="AC86">
        <f t="shared" si="80"/>
        <v>-7.7996608134182105E-2</v>
      </c>
      <c r="AE86">
        <f t="shared" si="63"/>
        <v>0</v>
      </c>
      <c r="AF86">
        <f t="shared" si="64"/>
        <v>0</v>
      </c>
      <c r="AG86">
        <f t="shared" si="65"/>
        <v>-5.9927569649727953E-21</v>
      </c>
      <c r="AH86">
        <f t="shared" si="66"/>
        <v>-8.5224814254514997E-17</v>
      </c>
      <c r="AI86">
        <f t="shared" si="67"/>
        <v>-8.5230807011479971E-17</v>
      </c>
      <c r="AJ86">
        <f t="shared" si="68"/>
        <v>-9.3595929761018659E-3</v>
      </c>
      <c r="AK86">
        <f t="shared" si="81"/>
        <v>-6.114934077719879E-3</v>
      </c>
      <c r="AL86">
        <f t="shared" si="89"/>
        <v>-1.5474527053821831E-2</v>
      </c>
      <c r="AN86">
        <f t="shared" si="69"/>
        <v>0</v>
      </c>
      <c r="AO86">
        <f t="shared" si="70"/>
        <v>0</v>
      </c>
      <c r="AP86">
        <f t="shared" si="71"/>
        <v>-4.9264126155939187E-25</v>
      </c>
      <c r="AQ86">
        <f t="shared" si="72"/>
        <v>-7.0060007866011811E-21</v>
      </c>
      <c r="AR86">
        <f t="shared" si="73"/>
        <v>-7.0064934278627393E-21</v>
      </c>
      <c r="AS86">
        <f t="shared" si="74"/>
        <v>-7.6941576612896692E-7</v>
      </c>
      <c r="AT86">
        <f t="shared" si="75"/>
        <v>-5.0268496720425783E-7</v>
      </c>
      <c r="AU86">
        <f t="shared" si="76"/>
        <v>-1.2721007333332317E-6</v>
      </c>
      <c r="AW86">
        <v>83</v>
      </c>
      <c r="AX86">
        <f>IF(Z86&gt;0, (R86*SUMPRODUCT(K86:$K$98, X86:$X$98)-K86*$AZ$3)/Z86, 0)</f>
        <v>-3.2537865539211041E+20</v>
      </c>
    </row>
    <row r="87" spans="5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77"/>
        <v>0.12000000000000001</v>
      </c>
      <c r="I87" s="1">
        <f t="shared" si="31"/>
        <v>1.1200000000000001</v>
      </c>
      <c r="J87">
        <f t="shared" si="32"/>
        <v>0.89285714285714279</v>
      </c>
      <c r="K87">
        <f t="shared" si="83"/>
        <v>7.3398315970494849E-5</v>
      </c>
      <c r="L87" s="2">
        <v>84</v>
      </c>
      <c r="M87" s="8">
        <v>0.872959127</v>
      </c>
      <c r="Q87" s="5">
        <f t="shared" si="82"/>
        <v>25</v>
      </c>
      <c r="R87">
        <f t="shared" si="61"/>
        <v>50000</v>
      </c>
      <c r="S87">
        <f t="shared" si="62"/>
        <v>-2.4821812171556389E+21</v>
      </c>
      <c r="U87">
        <f t="shared" si="84"/>
        <v>0.872959127</v>
      </c>
      <c r="V87">
        <f t="shared" si="78"/>
        <v>0.01</v>
      </c>
      <c r="W87">
        <f t="shared" si="85"/>
        <v>2.3971027859891182E-22</v>
      </c>
      <c r="X87">
        <f t="shared" si="86"/>
        <v>2.0925727553863285E-22</v>
      </c>
      <c r="Y87">
        <f t="shared" si="87"/>
        <v>2.3971027859891184E-24</v>
      </c>
      <c r="Z87">
        <f t="shared" si="88"/>
        <v>2.8055900274289859E-23</v>
      </c>
      <c r="AB87">
        <f t="shared" si="79"/>
        <v>-7.7996608134182105E-2</v>
      </c>
      <c r="AC87">
        <f t="shared" si="80"/>
        <v>-6.9639828691234029E-2</v>
      </c>
      <c r="AE87">
        <f t="shared" si="63"/>
        <v>0</v>
      </c>
      <c r="AF87">
        <f t="shared" si="64"/>
        <v>0</v>
      </c>
      <c r="AG87">
        <f t="shared" si="65"/>
        <v>-7.0139750685724646E-22</v>
      </c>
      <c r="AH87">
        <f t="shared" si="66"/>
        <v>-1.0462863776931642E-17</v>
      </c>
      <c r="AI87">
        <f t="shared" si="67"/>
        <v>-1.04635651744385E-17</v>
      </c>
      <c r="AJ87">
        <f t="shared" si="68"/>
        <v>-8.3567794429480757E-3</v>
      </c>
      <c r="AK87">
        <f t="shared" si="81"/>
        <v>-5.4597625693927482E-3</v>
      </c>
      <c r="AL87">
        <f t="shared" si="89"/>
        <v>-1.3816542012340834E-2</v>
      </c>
      <c r="AN87">
        <f t="shared" si="69"/>
        <v>0</v>
      </c>
      <c r="AO87">
        <f t="shared" si="70"/>
        <v>0</v>
      </c>
      <c r="AP87">
        <f t="shared" si="71"/>
        <v>-5.1481395829225504E-26</v>
      </c>
      <c r="AQ87">
        <f t="shared" si="72"/>
        <v>-7.6795658145547385E-22</v>
      </c>
      <c r="AR87">
        <f t="shared" si="73"/>
        <v>-7.6800806285130305E-22</v>
      </c>
      <c r="AS87">
        <f t="shared" si="74"/>
        <v>-6.1337353804923883E-7</v>
      </c>
      <c r="AT87">
        <f t="shared" si="75"/>
        <v>-4.0073737819216974E-7</v>
      </c>
      <c r="AU87">
        <f t="shared" si="76"/>
        <v>-1.0141109162414092E-6</v>
      </c>
      <c r="AW87">
        <v>84</v>
      </c>
      <c r="AX87">
        <f>IF(Z87&gt;0, (R87*SUMPRODUCT(K87:$K$98, X87:$X$98)-K87*$AZ$3)/Z87, 0)</f>
        <v>-2.4821812171556389E+21</v>
      </c>
    </row>
    <row r="88" spans="5:50" x14ac:dyDescent="0.25"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77"/>
        <v>0.12000000000000001</v>
      </c>
      <c r="I88" s="1">
        <f t="shared" ref="I88:I98" si="90">1+H88</f>
        <v>1.1200000000000001</v>
      </c>
      <c r="J88">
        <f t="shared" ref="J88:J98" si="91">1/I88</f>
        <v>0.89285714285714279</v>
      </c>
      <c r="K88">
        <f t="shared" si="83"/>
        <v>6.5534210687941824E-5</v>
      </c>
      <c r="L88" s="2">
        <v>85</v>
      </c>
      <c r="M88" s="8">
        <v>0.877957722</v>
      </c>
      <c r="Q88" s="5">
        <f t="shared" si="82"/>
        <v>25</v>
      </c>
      <c r="R88">
        <f t="shared" si="61"/>
        <v>50000</v>
      </c>
      <c r="S88">
        <f t="shared" si="62"/>
        <v>-1.9780329971542068E+22</v>
      </c>
      <c r="U88">
        <f t="shared" si="84"/>
        <v>0.877957722</v>
      </c>
      <c r="V88">
        <f t="shared" si="78"/>
        <v>0.01</v>
      </c>
      <c r="W88">
        <f t="shared" si="85"/>
        <v>2.8055900274289859E-23</v>
      </c>
      <c r="X88">
        <f t="shared" si="86"/>
        <v>2.46318942934747E-23</v>
      </c>
      <c r="Y88">
        <f t="shared" si="87"/>
        <v>2.8055900274289862E-25</v>
      </c>
      <c r="Z88">
        <f t="shared" si="88"/>
        <v>3.1434469780722612E-24</v>
      </c>
      <c r="AB88">
        <f t="shared" si="79"/>
        <v>-6.9639828691234029E-2</v>
      </c>
      <c r="AC88">
        <f t="shared" si="80"/>
        <v>-6.2178418474316086E-2</v>
      </c>
      <c r="AE88">
        <f t="shared" si="63"/>
        <v>0</v>
      </c>
      <c r="AF88">
        <f t="shared" si="64"/>
        <v>0</v>
      </c>
      <c r="AG88">
        <f t="shared" si="65"/>
        <v>-7.8586174451806525E-23</v>
      </c>
      <c r="AH88">
        <f t="shared" si="66"/>
        <v>-1.2315947146737349E-18</v>
      </c>
      <c r="AI88">
        <f t="shared" si="67"/>
        <v>-1.2316733008481866E-18</v>
      </c>
      <c r="AJ88">
        <f t="shared" si="68"/>
        <v>-7.4614102169179436E-3</v>
      </c>
      <c r="AK88">
        <f t="shared" si="81"/>
        <v>-4.8747880083863824E-3</v>
      </c>
      <c r="AL88">
        <f t="shared" si="89"/>
        <v>-1.2336198225304327E-2</v>
      </c>
      <c r="AN88">
        <f t="shared" si="69"/>
        <v>0</v>
      </c>
      <c r="AO88">
        <f t="shared" si="70"/>
        <v>0</v>
      </c>
      <c r="AP88">
        <f t="shared" si="71"/>
        <v>-5.1500829136840398E-27</v>
      </c>
      <c r="AQ88">
        <f t="shared" si="72"/>
        <v>-8.0711587513584135E-23</v>
      </c>
      <c r="AR88">
        <f t="shared" si="73"/>
        <v>-8.0716737596497821E-23</v>
      </c>
      <c r="AS88">
        <f t="shared" si="74"/>
        <v>-4.8897762918466224E-7</v>
      </c>
      <c r="AT88">
        <f t="shared" si="75"/>
        <v>-3.194653844006455E-7</v>
      </c>
      <c r="AU88">
        <f t="shared" si="76"/>
        <v>-8.0844301358530774E-7</v>
      </c>
      <c r="AW88">
        <v>85</v>
      </c>
      <c r="AX88">
        <f>IF(Z88&gt;0, (R88*SUMPRODUCT(K88:$K$98, X88:$X$98)-K88*$AZ$3)/Z88, 0)</f>
        <v>-1.9780329971542068E+22</v>
      </c>
    </row>
    <row r="89" spans="5:50" x14ac:dyDescent="0.25"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77"/>
        <v>0.12000000000000001</v>
      </c>
      <c r="I89" s="1">
        <f t="shared" si="90"/>
        <v>1.1200000000000001</v>
      </c>
      <c r="J89">
        <f t="shared" si="91"/>
        <v>0.89285714285714279</v>
      </c>
      <c r="K89">
        <f t="shared" ref="K89:K98" si="92">K88*J89</f>
        <v>5.851268811423377E-5</v>
      </c>
      <c r="L89" s="2">
        <v>86</v>
      </c>
      <c r="M89" s="8">
        <v>0.88376105100000002</v>
      </c>
      <c r="Q89" s="5">
        <f t="shared" si="82"/>
        <v>25</v>
      </c>
      <c r="R89">
        <f t="shared" si="61"/>
        <v>50000</v>
      </c>
      <c r="S89">
        <f t="shared" si="62"/>
        <v>-1.6623855063892405E+23</v>
      </c>
      <c r="U89">
        <f t="shared" si="84"/>
        <v>0.88376105100000002</v>
      </c>
      <c r="V89">
        <f t="shared" si="78"/>
        <v>0.01</v>
      </c>
      <c r="W89">
        <f t="shared" si="85"/>
        <v>3.1434469780722612E-24</v>
      </c>
      <c r="X89">
        <f t="shared" si="86"/>
        <v>2.7780560051039157E-24</v>
      </c>
      <c r="Y89">
        <f t="shared" si="87"/>
        <v>3.1434469780722612E-26</v>
      </c>
      <c r="Z89">
        <f t="shared" si="88"/>
        <v>3.339565031876229E-25</v>
      </c>
      <c r="AB89">
        <f t="shared" si="79"/>
        <v>-6.2178418474316086E-2</v>
      </c>
      <c r="AC89">
        <f t="shared" si="80"/>
        <v>-5.5516445066353649E-2</v>
      </c>
      <c r="AE89">
        <f t="shared" si="63"/>
        <v>0</v>
      </c>
      <c r="AF89">
        <f t="shared" si="64"/>
        <v>0</v>
      </c>
      <c r="AG89">
        <f t="shared" si="65"/>
        <v>-8.3489125796905717E-24</v>
      </c>
      <c r="AH89">
        <f t="shared" si="66"/>
        <v>-1.3890280025519579E-19</v>
      </c>
      <c r="AI89">
        <f t="shared" si="67"/>
        <v>-1.3891114916777549E-19</v>
      </c>
      <c r="AJ89">
        <f t="shared" si="68"/>
        <v>-6.6619734079624363E-3</v>
      </c>
      <c r="AK89">
        <f t="shared" si="81"/>
        <v>-4.3524892932021268E-3</v>
      </c>
      <c r="AL89">
        <f t="shared" si="89"/>
        <v>-1.1014462701164563E-2</v>
      </c>
      <c r="AN89">
        <f t="shared" si="69"/>
        <v>0</v>
      </c>
      <c r="AO89">
        <f t="shared" si="70"/>
        <v>0</v>
      </c>
      <c r="AP89">
        <f t="shared" si="71"/>
        <v>-4.8851731786843733E-28</v>
      </c>
      <c r="AQ89">
        <f t="shared" si="72"/>
        <v>-8.1275762295259827E-24</v>
      </c>
      <c r="AR89">
        <f t="shared" si="73"/>
        <v>-8.1280647468438507E-24</v>
      </c>
      <c r="AS89">
        <f t="shared" si="74"/>
        <v>-3.8980997224542507E-7</v>
      </c>
      <c r="AT89">
        <f t="shared" si="75"/>
        <v>-2.5467584853367785E-7</v>
      </c>
      <c r="AU89">
        <f t="shared" si="76"/>
        <v>-6.4448582077910297E-7</v>
      </c>
      <c r="AW89">
        <v>86</v>
      </c>
      <c r="AX89">
        <f>IF(Z89&gt;0, (R89*SUMPRODUCT(K89:$K$98, X89:$X$98)-K89*$AZ$3)/Z89, 0)</f>
        <v>-1.6623855063892405E+23</v>
      </c>
    </row>
    <row r="90" spans="5:50" x14ac:dyDescent="0.25">
      <c r="E90">
        <v>2090</v>
      </c>
      <c r="F90" s="1">
        <f>EconomicRates!C130</f>
        <v>3.5569999999999997E-2</v>
      </c>
      <c r="G90" s="1">
        <f>EconomicRates!D130</f>
        <v>7.0000000000000007E-2</v>
      </c>
      <c r="H90" s="1">
        <f t="shared" si="77"/>
        <v>0.12000000000000001</v>
      </c>
      <c r="I90" s="1">
        <f t="shared" si="90"/>
        <v>1.1200000000000001</v>
      </c>
      <c r="J90">
        <f t="shared" si="91"/>
        <v>0.89285714285714279</v>
      </c>
      <c r="K90">
        <f t="shared" si="92"/>
        <v>5.2243471530565862E-5</v>
      </c>
      <c r="L90" s="2">
        <v>87</v>
      </c>
      <c r="M90">
        <v>0.88953285599999998</v>
      </c>
      <c r="Q90" s="5">
        <f t="shared" si="82"/>
        <v>25</v>
      </c>
      <c r="R90">
        <f t="shared" si="61"/>
        <v>50000</v>
      </c>
      <c r="S90">
        <f t="shared" si="62"/>
        <v>-1.4773713220730368E+24</v>
      </c>
      <c r="U90">
        <f t="shared" ref="U90:U98" si="93">M90</f>
        <v>0.88953285599999998</v>
      </c>
      <c r="V90">
        <f t="shared" si="78"/>
        <v>0.01</v>
      </c>
      <c r="W90">
        <f t="shared" si="85"/>
        <v>3.339565031876229E-25</v>
      </c>
      <c r="X90">
        <f t="shared" si="86"/>
        <v>2.970652820602593E-25</v>
      </c>
      <c r="Y90">
        <f t="shared" si="87"/>
        <v>3.3395650318762288E-27</v>
      </c>
      <c r="Z90">
        <f t="shared" si="88"/>
        <v>3.3551656095487366E-26</v>
      </c>
      <c r="AB90">
        <f t="shared" si="79"/>
        <v>-5.5516445066353649E-2</v>
      </c>
      <c r="AC90">
        <f t="shared" si="80"/>
        <v>-4.9568254523530038E-2</v>
      </c>
      <c r="AE90">
        <f t="shared" si="63"/>
        <v>0</v>
      </c>
      <c r="AF90">
        <f t="shared" si="64"/>
        <v>0</v>
      </c>
      <c r="AG90">
        <f t="shared" si="65"/>
        <v>-8.3879140238718408E-25</v>
      </c>
      <c r="AH90">
        <f t="shared" si="66"/>
        <v>-1.4853264103012965E-20</v>
      </c>
      <c r="AI90">
        <f t="shared" si="67"/>
        <v>-1.4854102894415352E-20</v>
      </c>
      <c r="AJ90">
        <f t="shared" si="68"/>
        <v>-5.9481905428236115E-3</v>
      </c>
      <c r="AK90">
        <f t="shared" si="81"/>
        <v>-3.8861511546447558E-3</v>
      </c>
      <c r="AL90">
        <f t="shared" si="89"/>
        <v>-9.8343416974683677E-3</v>
      </c>
      <c r="AN90">
        <f t="shared" si="69"/>
        <v>0</v>
      </c>
      <c r="AO90">
        <f t="shared" si="70"/>
        <v>0</v>
      </c>
      <c r="AP90">
        <f t="shared" si="71"/>
        <v>-4.3821374750698269E-29</v>
      </c>
      <c r="AQ90">
        <f t="shared" si="72"/>
        <v>-7.7598608030173373E-25</v>
      </c>
      <c r="AR90">
        <f t="shared" si="73"/>
        <v>-7.7602990167648445E-25</v>
      </c>
      <c r="AS90">
        <f t="shared" si="74"/>
        <v>-3.1075412328238647E-7</v>
      </c>
      <c r="AT90">
        <f t="shared" si="75"/>
        <v>-2.0302602721115896E-7</v>
      </c>
      <c r="AU90">
        <f t="shared" si="76"/>
        <v>-5.137801504935454E-7</v>
      </c>
      <c r="AW90">
        <v>87</v>
      </c>
      <c r="AX90">
        <f>IF(Z90&gt;0, (R90*SUMPRODUCT(K90:$K$98, X90:$X$98)-K90*$AZ$3)/Z90, 0)</f>
        <v>-1.4773713220730368E+24</v>
      </c>
    </row>
    <row r="91" spans="5:50" x14ac:dyDescent="0.25">
      <c r="E91">
        <v>2091</v>
      </c>
      <c r="F91" s="1">
        <f>EconomicRates!C131</f>
        <v>3.5569999999999997E-2</v>
      </c>
      <c r="G91" s="1">
        <f>EconomicRates!D131</f>
        <v>7.0000000000000007E-2</v>
      </c>
      <c r="H91" s="1">
        <f t="shared" si="77"/>
        <v>0.12000000000000001</v>
      </c>
      <c r="I91" s="1">
        <f t="shared" si="90"/>
        <v>1.1200000000000001</v>
      </c>
      <c r="J91">
        <f t="shared" si="91"/>
        <v>0.89285714285714279</v>
      </c>
      <c r="K91">
        <f t="shared" si="92"/>
        <v>4.6645956723719519E-5</v>
      </c>
      <c r="L91" s="2">
        <v>88</v>
      </c>
      <c r="M91">
        <v>0.89526598199999996</v>
      </c>
      <c r="Q91" s="5">
        <f t="shared" si="82"/>
        <v>25</v>
      </c>
      <c r="R91">
        <f t="shared" si="61"/>
        <v>50000</v>
      </c>
      <c r="S91">
        <f t="shared" si="62"/>
        <v>-1.3924053528112903E+25</v>
      </c>
      <c r="U91">
        <f t="shared" si="93"/>
        <v>0.89526598199999996</v>
      </c>
      <c r="V91">
        <f t="shared" si="78"/>
        <v>0.01</v>
      </c>
      <c r="W91">
        <f t="shared" si="85"/>
        <v>3.3551656095487366E-26</v>
      </c>
      <c r="X91">
        <f t="shared" si="86"/>
        <v>3.0037656342052782E-26</v>
      </c>
      <c r="Y91">
        <f t="shared" si="87"/>
        <v>3.3551656095487366E-28</v>
      </c>
      <c r="Z91">
        <f t="shared" si="88"/>
        <v>3.1784831924797106E-27</v>
      </c>
      <c r="AB91">
        <f t="shared" si="79"/>
        <v>-4.9568254523530038E-2</v>
      </c>
      <c r="AC91">
        <f t="shared" si="80"/>
        <v>-4.425737011029468E-2</v>
      </c>
      <c r="AE91">
        <f t="shared" si="63"/>
        <v>0</v>
      </c>
      <c r="AF91">
        <f t="shared" si="64"/>
        <v>0</v>
      </c>
      <c r="AG91">
        <f t="shared" si="65"/>
        <v>-7.9462079811992762E-26</v>
      </c>
      <c r="AH91">
        <f t="shared" si="66"/>
        <v>-1.501882817102639E-21</v>
      </c>
      <c r="AI91">
        <f t="shared" si="67"/>
        <v>-1.5019622791824511E-21</v>
      </c>
      <c r="AJ91">
        <f t="shared" si="68"/>
        <v>-5.3108844132353575E-3</v>
      </c>
      <c r="AK91">
        <f t="shared" si="81"/>
        <v>-3.4697778166471031E-3</v>
      </c>
      <c r="AL91">
        <f t="shared" si="89"/>
        <v>-8.7806622298824601E-3</v>
      </c>
      <c r="AN91">
        <f t="shared" si="69"/>
        <v>0</v>
      </c>
      <c r="AO91">
        <f t="shared" si="70"/>
        <v>0</v>
      </c>
      <c r="AP91">
        <f t="shared" si="71"/>
        <v>-3.7065847360869608E-30</v>
      </c>
      <c r="AQ91">
        <f t="shared" si="72"/>
        <v>-7.0056760890667662E-26</v>
      </c>
      <c r="AR91">
        <f t="shared" si="73"/>
        <v>-7.0060467475403745E-26</v>
      </c>
      <c r="AS91">
        <f t="shared" si="74"/>
        <v>-2.4773128450445302E-7</v>
      </c>
      <c r="AT91">
        <f t="shared" si="75"/>
        <v>-1.6185110587624277E-7</v>
      </c>
      <c r="AU91">
        <f t="shared" si="76"/>
        <v>-4.0958239038069576E-7</v>
      </c>
      <c r="AW91">
        <v>88</v>
      </c>
      <c r="AX91">
        <f>IF(Z91&gt;0, (R91*SUMPRODUCT(K91:$K$98, X91:$X$98)-K91*$AZ$3)/Z91, 0)</f>
        <v>-1.3924053528112903E+25</v>
      </c>
    </row>
    <row r="92" spans="5:50" x14ac:dyDescent="0.25">
      <c r="E92">
        <v>2092</v>
      </c>
      <c r="F92" s="1">
        <f>EconomicRates!C132</f>
        <v>3.5569999999999997E-2</v>
      </c>
      <c r="G92" s="1">
        <f>EconomicRates!D132</f>
        <v>7.0000000000000007E-2</v>
      </c>
      <c r="H92" s="1">
        <f t="shared" si="77"/>
        <v>0.12000000000000001</v>
      </c>
      <c r="I92" s="1">
        <f t="shared" si="90"/>
        <v>1.1200000000000001</v>
      </c>
      <c r="J92">
        <f t="shared" si="91"/>
        <v>0.89285714285714279</v>
      </c>
      <c r="K92">
        <f t="shared" si="92"/>
        <v>4.1648175646178136E-5</v>
      </c>
      <c r="L92" s="2">
        <v>89</v>
      </c>
      <c r="M92">
        <v>0.900953271</v>
      </c>
      <c r="Q92" s="5">
        <f t="shared" si="82"/>
        <v>25</v>
      </c>
      <c r="R92">
        <f t="shared" si="61"/>
        <v>50000</v>
      </c>
      <c r="S92">
        <f t="shared" si="62"/>
        <v>-1.3961423164797899E+26</v>
      </c>
      <c r="U92">
        <f t="shared" si="93"/>
        <v>0.900953271</v>
      </c>
      <c r="V92">
        <f t="shared" si="78"/>
        <v>0.01</v>
      </c>
      <c r="W92">
        <f t="shared" si="85"/>
        <v>3.1784831924797106E-27</v>
      </c>
      <c r="X92">
        <f t="shared" si="86"/>
        <v>2.8636648290831179E-27</v>
      </c>
      <c r="Y92">
        <f t="shared" si="87"/>
        <v>3.1784831924797104E-29</v>
      </c>
      <c r="Z92">
        <f t="shared" si="88"/>
        <v>2.8303353147179552E-28</v>
      </c>
      <c r="AB92">
        <f t="shared" si="79"/>
        <v>-4.425737011029468E-2</v>
      </c>
      <c r="AC92">
        <f t="shared" si="80"/>
        <v>-3.9515509027048812E-2</v>
      </c>
      <c r="AE92">
        <f t="shared" si="63"/>
        <v>0</v>
      </c>
      <c r="AF92">
        <f t="shared" si="64"/>
        <v>0</v>
      </c>
      <c r="AG92">
        <f t="shared" si="65"/>
        <v>-7.0758382867948883E-27</v>
      </c>
      <c r="AH92">
        <f t="shared" si="66"/>
        <v>-1.4318324145415589E-22</v>
      </c>
      <c r="AI92">
        <f t="shared" si="67"/>
        <v>-1.4319031729244269E-22</v>
      </c>
      <c r="AJ92">
        <f t="shared" si="68"/>
        <v>-4.7418610832458685E-3</v>
      </c>
      <c r="AK92">
        <f t="shared" si="81"/>
        <v>-3.0980159077206278E-3</v>
      </c>
      <c r="AL92">
        <f t="shared" si="89"/>
        <v>-7.8398769909664955E-3</v>
      </c>
      <c r="AN92">
        <f t="shared" si="69"/>
        <v>0</v>
      </c>
      <c r="AO92">
        <f t="shared" si="70"/>
        <v>0</v>
      </c>
      <c r="AP92">
        <f t="shared" si="71"/>
        <v>-2.9469575581238569E-31</v>
      </c>
      <c r="AQ92">
        <f t="shared" si="72"/>
        <v>-5.9633207896718191E-27</v>
      </c>
      <c r="AR92">
        <f t="shared" si="73"/>
        <v>-5.963615485427632E-27</v>
      </c>
      <c r="AS92">
        <f t="shared" si="74"/>
        <v>-1.9748986328480046E-7</v>
      </c>
      <c r="AT92">
        <f t="shared" si="75"/>
        <v>-1.2902671067940271E-7</v>
      </c>
      <c r="AU92">
        <f t="shared" si="76"/>
        <v>-3.2651657396420312E-7</v>
      </c>
      <c r="AW92">
        <v>89</v>
      </c>
      <c r="AX92">
        <f>IF(Z92&gt;0, (R92*SUMPRODUCT(K92:$K$98, X92:$X$98)-K92*$AZ$3)/Z92, 0)</f>
        <v>-1.3961423164797899E+26</v>
      </c>
    </row>
    <row r="93" spans="5:50" x14ac:dyDescent="0.25">
      <c r="E93">
        <v>2093</v>
      </c>
      <c r="F93" s="1">
        <f>EconomicRates!C133</f>
        <v>3.5569999999999997E-2</v>
      </c>
      <c r="G93" s="1">
        <f>EconomicRates!D133</f>
        <v>7.0000000000000007E-2</v>
      </c>
      <c r="H93" s="1">
        <f t="shared" si="77"/>
        <v>0.12000000000000001</v>
      </c>
      <c r="I93" s="1">
        <f t="shared" si="90"/>
        <v>1.1200000000000001</v>
      </c>
      <c r="J93">
        <f t="shared" si="91"/>
        <v>0.89285714285714279</v>
      </c>
      <c r="K93">
        <f t="shared" si="92"/>
        <v>3.7185871112659048E-5</v>
      </c>
      <c r="L93" s="2">
        <v>90</v>
      </c>
      <c r="M93">
        <v>0.90658776299999999</v>
      </c>
      <c r="Q93" s="5">
        <f t="shared" si="82"/>
        <v>25</v>
      </c>
      <c r="R93">
        <f t="shared" si="61"/>
        <v>50000</v>
      </c>
      <c r="S93">
        <f t="shared" si="62"/>
        <v>-1.4944517549794252E+27</v>
      </c>
      <c r="U93">
        <f t="shared" si="93"/>
        <v>0.90658776299999999</v>
      </c>
      <c r="V93">
        <f t="shared" si="78"/>
        <v>0.01</v>
      </c>
      <c r="W93">
        <f t="shared" si="85"/>
        <v>2.8303353147179552E-28</v>
      </c>
      <c r="X93">
        <f t="shared" si="86"/>
        <v>2.5659473615100519E-28</v>
      </c>
      <c r="Y93">
        <f t="shared" si="87"/>
        <v>2.8303353147179553E-30</v>
      </c>
      <c r="Z93">
        <f t="shared" si="88"/>
        <v>2.360846000607238E-29</v>
      </c>
      <c r="AB93">
        <f t="shared" si="79"/>
        <v>-3.9515509027048812E-2</v>
      </c>
      <c r="AC93">
        <f t="shared" si="80"/>
        <v>-3.5281704488436441E-2</v>
      </c>
      <c r="AE93">
        <f t="shared" si="63"/>
        <v>0</v>
      </c>
      <c r="AF93">
        <f t="shared" si="64"/>
        <v>0</v>
      </c>
      <c r="AG93">
        <f t="shared" si="65"/>
        <v>-5.9021150015180951E-28</v>
      </c>
      <c r="AH93">
        <f t="shared" si="66"/>
        <v>-1.2829736807550259E-23</v>
      </c>
      <c r="AI93">
        <f t="shared" si="67"/>
        <v>-1.2830327019050411E-23</v>
      </c>
      <c r="AJ93">
        <f t="shared" si="68"/>
        <v>-4.2338045386123707E-3</v>
      </c>
      <c r="AK93">
        <f t="shared" si="81"/>
        <v>-2.7660856318934171E-3</v>
      </c>
      <c r="AL93">
        <f t="shared" si="89"/>
        <v>-6.9998901705057882E-3</v>
      </c>
      <c r="AN93">
        <f t="shared" si="69"/>
        <v>0</v>
      </c>
      <c r="AO93">
        <f t="shared" si="70"/>
        <v>0</v>
      </c>
      <c r="AP93">
        <f t="shared" si="71"/>
        <v>-2.1947528773854333E-32</v>
      </c>
      <c r="AQ93">
        <f t="shared" si="72"/>
        <v>-4.7708493933490167E-28</v>
      </c>
      <c r="AR93">
        <f t="shared" si="73"/>
        <v>-4.7710688686367556E-28</v>
      </c>
      <c r="AS93">
        <f t="shared" si="74"/>
        <v>-1.5743770988903052E-7</v>
      </c>
      <c r="AT93">
        <f t="shared" si="75"/>
        <v>-1.0285930379416667E-7</v>
      </c>
      <c r="AU93">
        <f t="shared" si="76"/>
        <v>-2.6029701368319723E-7</v>
      </c>
      <c r="AW93">
        <v>90</v>
      </c>
      <c r="AX93">
        <f>IF(Z93&gt;0, (R93*SUMPRODUCT(K93:$K$98, X93:$X$98)-K93*$AZ$3)/Z93, 0)</f>
        <v>-1.4944517549794252E+27</v>
      </c>
    </row>
    <row r="94" spans="5:50" x14ac:dyDescent="0.25">
      <c r="E94">
        <v>2094</v>
      </c>
      <c r="F94" s="1">
        <f>EconomicRates!C134</f>
        <v>3.5569999999999997E-2</v>
      </c>
      <c r="G94" s="1">
        <f>EconomicRates!D134</f>
        <v>7.0000000000000007E-2</v>
      </c>
      <c r="H94" s="1">
        <f t="shared" si="77"/>
        <v>0.12000000000000001</v>
      </c>
      <c r="I94" s="1">
        <f t="shared" si="90"/>
        <v>1.1200000000000001</v>
      </c>
      <c r="J94">
        <f t="shared" si="91"/>
        <v>0.89285714285714279</v>
      </c>
      <c r="K94">
        <f t="shared" si="92"/>
        <v>3.3201670636302719E-5</v>
      </c>
      <c r="L94" s="2">
        <v>91</v>
      </c>
      <c r="M94">
        <v>0.91219363099999995</v>
      </c>
      <c r="Q94" s="5">
        <f t="shared" si="82"/>
        <v>25</v>
      </c>
      <c r="R94">
        <f t="shared" si="61"/>
        <v>50000</v>
      </c>
      <c r="S94">
        <f t="shared" si="62"/>
        <v>-1.7149392025847799E+28</v>
      </c>
      <c r="U94">
        <f t="shared" si="93"/>
        <v>0.91219363099999995</v>
      </c>
      <c r="V94">
        <f t="shared" si="78"/>
        <v>0.01</v>
      </c>
      <c r="W94">
        <f t="shared" si="85"/>
        <v>2.360846000607238E-29</v>
      </c>
      <c r="X94">
        <f t="shared" si="86"/>
        <v>2.1535486855257445E-29</v>
      </c>
      <c r="Y94">
        <f t="shared" si="87"/>
        <v>2.3608460006072381E-31</v>
      </c>
      <c r="Z94">
        <f t="shared" si="88"/>
        <v>1.8368885507542113E-30</v>
      </c>
      <c r="AB94">
        <f t="shared" si="79"/>
        <v>-3.5281704488436441E-2</v>
      </c>
      <c r="AC94">
        <f t="shared" si="80"/>
        <v>-3.1501521864675391E-2</v>
      </c>
      <c r="AE94">
        <f t="shared" si="63"/>
        <v>0</v>
      </c>
      <c r="AF94">
        <f t="shared" si="64"/>
        <v>0</v>
      </c>
      <c r="AG94">
        <f t="shared" si="65"/>
        <v>-4.592221376885528E-29</v>
      </c>
      <c r="AH94">
        <f t="shared" si="66"/>
        <v>-1.0767743427628723E-24</v>
      </c>
      <c r="AI94">
        <f t="shared" si="67"/>
        <v>-1.0768202649766411E-24</v>
      </c>
      <c r="AJ94">
        <f t="shared" si="68"/>
        <v>-3.7801826237610497E-3</v>
      </c>
      <c r="AK94">
        <f t="shared" si="81"/>
        <v>-2.4697193141905512E-3</v>
      </c>
      <c r="AL94">
        <f t="shared" si="89"/>
        <v>-6.2499019379516005E-3</v>
      </c>
      <c r="AN94">
        <f t="shared" si="69"/>
        <v>0</v>
      </c>
      <c r="AO94">
        <f t="shared" si="70"/>
        <v>0</v>
      </c>
      <c r="AP94">
        <f t="shared" si="71"/>
        <v>-1.5246942164434187E-33</v>
      </c>
      <c r="AQ94">
        <f t="shared" si="72"/>
        <v>-3.5750707078034213E-29</v>
      </c>
      <c r="AR94">
        <f t="shared" si="73"/>
        <v>-3.5752231772250659E-29</v>
      </c>
      <c r="AS94">
        <f t="shared" si="74"/>
        <v>-1.2550837841918902E-7</v>
      </c>
      <c r="AT94">
        <f t="shared" si="75"/>
        <v>-8.1998807233870118E-8</v>
      </c>
      <c r="AU94">
        <f t="shared" si="76"/>
        <v>-2.0750718565305911E-7</v>
      </c>
      <c r="AW94">
        <v>91</v>
      </c>
      <c r="AX94">
        <f>IF(Z94&gt;0, (R94*SUMPRODUCT(K94:$K$98, X94:$X$98)-K94*$AZ$3)/Z94, 0)</f>
        <v>-1.7149392025847799E+28</v>
      </c>
    </row>
    <row r="95" spans="5:50" x14ac:dyDescent="0.25">
      <c r="E95">
        <v>2095</v>
      </c>
      <c r="F95" s="1">
        <f>EconomicRates!C135</f>
        <v>3.5569999999999997E-2</v>
      </c>
      <c r="G95" s="1">
        <f>EconomicRates!D135</f>
        <v>7.0000000000000007E-2</v>
      </c>
      <c r="H95" s="1">
        <f t="shared" si="77"/>
        <v>0.12000000000000001</v>
      </c>
      <c r="I95" s="1">
        <f t="shared" si="90"/>
        <v>1.1200000000000001</v>
      </c>
      <c r="J95">
        <f t="shared" si="91"/>
        <v>0.89285714285714279</v>
      </c>
      <c r="K95">
        <f t="shared" si="92"/>
        <v>2.9644348782413141E-5</v>
      </c>
      <c r="L95" s="2">
        <v>92</v>
      </c>
      <c r="M95">
        <v>0.91779930600000004</v>
      </c>
      <c r="Q95" s="5">
        <f t="shared" si="82"/>
        <v>25</v>
      </c>
      <c r="R95">
        <f t="shared" si="61"/>
        <v>50000</v>
      </c>
      <c r="S95">
        <f t="shared" si="62"/>
        <v>-2.1207493055309883E+29</v>
      </c>
      <c r="U95">
        <f t="shared" si="93"/>
        <v>0.91779930600000004</v>
      </c>
      <c r="V95">
        <f t="shared" si="78"/>
        <v>0.01</v>
      </c>
      <c r="W95">
        <f t="shared" si="85"/>
        <v>1.8368885507542113E-30</v>
      </c>
      <c r="X95">
        <f t="shared" si="86"/>
        <v>1.6858950370815609E-30</v>
      </c>
      <c r="Y95">
        <f t="shared" si="87"/>
        <v>1.8368885507542113E-32</v>
      </c>
      <c r="Z95">
        <f t="shared" si="88"/>
        <v>1.3262462816510822E-31</v>
      </c>
      <c r="AB95">
        <f t="shared" si="79"/>
        <v>-3.1501521864675391E-2</v>
      </c>
      <c r="AC95">
        <f t="shared" si="80"/>
        <v>-2.8126358807745881E-2</v>
      </c>
      <c r="AE95">
        <f t="shared" si="63"/>
        <v>0</v>
      </c>
      <c r="AF95">
        <f t="shared" si="64"/>
        <v>0</v>
      </c>
      <c r="AG95">
        <f t="shared" si="65"/>
        <v>-3.3156157041277053E-30</v>
      </c>
      <c r="AH95">
        <f t="shared" si="66"/>
        <v>-8.4294751854078047E-26</v>
      </c>
      <c r="AI95">
        <f t="shared" si="67"/>
        <v>-8.4298067469782177E-26</v>
      </c>
      <c r="AJ95">
        <f t="shared" si="68"/>
        <v>-3.3751630569295102E-3</v>
      </c>
      <c r="AK95">
        <f t="shared" si="81"/>
        <v>-2.2051065305272776E-3</v>
      </c>
      <c r="AL95">
        <f t="shared" si="89"/>
        <v>-5.5802695874567878E-3</v>
      </c>
      <c r="AN95">
        <f t="shared" si="69"/>
        <v>0</v>
      </c>
      <c r="AO95">
        <f t="shared" si="70"/>
        <v>0</v>
      </c>
      <c r="AP95">
        <f t="shared" si="71"/>
        <v>-9.8289268361608035E-35</v>
      </c>
      <c r="AQ95">
        <f t="shared" si="72"/>
        <v>-2.4988630244892562E-30</v>
      </c>
      <c r="AR95">
        <f t="shared" si="73"/>
        <v>-2.498961313757618E-30</v>
      </c>
      <c r="AS95">
        <f t="shared" si="74"/>
        <v>-1.0005451085713413E-7</v>
      </c>
      <c r="AT95">
        <f t="shared" si="75"/>
        <v>-6.536894709332756E-8</v>
      </c>
      <c r="AU95">
        <f t="shared" si="76"/>
        <v>-1.6542345795046171E-7</v>
      </c>
      <c r="AW95">
        <v>92</v>
      </c>
      <c r="AX95">
        <f>IF(Z95&gt;0, (R95*SUMPRODUCT(K95:$K$98, X95:$X$98)-K95*$AZ$3)/Z95, 0)</f>
        <v>-2.1207493055309883E+29</v>
      </c>
    </row>
    <row r="96" spans="5:50" x14ac:dyDescent="0.25">
      <c r="E96">
        <v>2096</v>
      </c>
      <c r="F96" s="1">
        <f>EconomicRates!C136</f>
        <v>3.5569999999999997E-2</v>
      </c>
      <c r="G96" s="1">
        <f>EconomicRates!D136</f>
        <v>7.0000000000000007E-2</v>
      </c>
      <c r="H96" s="1">
        <f t="shared" si="77"/>
        <v>0.12000000000000001</v>
      </c>
      <c r="I96" s="1">
        <f t="shared" si="90"/>
        <v>1.1200000000000001</v>
      </c>
      <c r="J96">
        <f t="shared" si="91"/>
        <v>0.89285714285714279</v>
      </c>
      <c r="K96">
        <f t="shared" si="92"/>
        <v>2.6468168555726015E-5</v>
      </c>
      <c r="L96" s="2">
        <v>93</v>
      </c>
      <c r="M96">
        <v>0.92340517499999997</v>
      </c>
      <c r="Q96" s="5">
        <f t="shared" si="82"/>
        <v>25</v>
      </c>
      <c r="R96">
        <f t="shared" si="61"/>
        <v>50000</v>
      </c>
      <c r="S96">
        <f t="shared" si="62"/>
        <v>-2.8433533170973355E+30</v>
      </c>
      <c r="U96">
        <f t="shared" si="93"/>
        <v>0.92340517499999997</v>
      </c>
      <c r="V96">
        <f t="shared" si="78"/>
        <v>0.01</v>
      </c>
      <c r="W96">
        <f t="shared" si="85"/>
        <v>1.3262462816510822E-31</v>
      </c>
      <c r="X96">
        <f t="shared" si="86"/>
        <v>1.2246626798011167E-31</v>
      </c>
      <c r="Y96">
        <f t="shared" si="87"/>
        <v>1.3262462816510822E-33</v>
      </c>
      <c r="Z96">
        <f t="shared" si="88"/>
        <v>8.8321139033454629E-33</v>
      </c>
      <c r="AB96">
        <f t="shared" si="79"/>
        <v>-2.8126358807745881E-2</v>
      </c>
      <c r="AC96">
        <f t="shared" si="80"/>
        <v>-2.5112820364058819E-2</v>
      </c>
      <c r="AE96">
        <f t="shared" si="63"/>
        <v>0</v>
      </c>
      <c r="AF96">
        <f t="shared" si="64"/>
        <v>0</v>
      </c>
      <c r="AG96">
        <f t="shared" si="65"/>
        <v>-2.2080284758363655E-31</v>
      </c>
      <c r="AH96">
        <f t="shared" si="66"/>
        <v>-6.1233133990055837E-27</v>
      </c>
      <c r="AI96">
        <f t="shared" si="67"/>
        <v>-6.1235342018531673E-27</v>
      </c>
      <c r="AJ96">
        <f t="shared" si="68"/>
        <v>-3.0135384436870624E-3</v>
      </c>
      <c r="AK96">
        <f t="shared" si="81"/>
        <v>-1.968845116542212E-3</v>
      </c>
      <c r="AL96">
        <f t="shared" si="89"/>
        <v>-4.9823835602292744E-3</v>
      </c>
      <c r="AN96">
        <f t="shared" si="69"/>
        <v>0</v>
      </c>
      <c r="AO96">
        <f t="shared" si="70"/>
        <v>0</v>
      </c>
      <c r="AP96">
        <f t="shared" si="71"/>
        <v>-5.8442469874279732E-36</v>
      </c>
      <c r="AQ96">
        <f t="shared" si="72"/>
        <v>-1.6207289116441538E-31</v>
      </c>
      <c r="AR96">
        <f t="shared" si="73"/>
        <v>-1.620787354114028E-31</v>
      </c>
      <c r="AS96">
        <f t="shared" si="74"/>
        <v>-7.9762843476669416E-8</v>
      </c>
      <c r="AT96">
        <f t="shared" si="75"/>
        <v>-5.2111724404757296E-8</v>
      </c>
      <c r="AU96">
        <f t="shared" si="76"/>
        <v>-1.3187456788142672E-7</v>
      </c>
      <c r="AW96">
        <v>93</v>
      </c>
      <c r="AX96">
        <f>IF(Z96&gt;0, (R96*SUMPRODUCT(K96:$K$98, X96:$X$98)-K96*$AZ$3)/Z96, 0)</f>
        <v>-2.8433533170973355E+30</v>
      </c>
    </row>
    <row r="97" spans="5:50" x14ac:dyDescent="0.25">
      <c r="E97">
        <v>2097</v>
      </c>
      <c r="F97" s="1">
        <f>EconomicRates!C137</f>
        <v>3.5569999999999997E-2</v>
      </c>
      <c r="G97" s="1">
        <f>EconomicRates!D137</f>
        <v>7.0000000000000007E-2</v>
      </c>
      <c r="H97" s="1">
        <f t="shared" si="77"/>
        <v>0.12000000000000001</v>
      </c>
      <c r="I97" s="1">
        <f t="shared" si="90"/>
        <v>1.1200000000000001</v>
      </c>
      <c r="J97">
        <f t="shared" si="91"/>
        <v>0.89285714285714279</v>
      </c>
      <c r="K97">
        <f t="shared" si="92"/>
        <v>2.3632293353326799E-5</v>
      </c>
      <c r="L97" s="2">
        <v>94</v>
      </c>
      <c r="M97">
        <v>0.92901104300000004</v>
      </c>
      <c r="Q97" s="5">
        <f t="shared" si="82"/>
        <v>25</v>
      </c>
      <c r="R97">
        <f t="shared" si="61"/>
        <v>50000</v>
      </c>
      <c r="S97">
        <f t="shared" si="62"/>
        <v>-4.1625704778602951E+31</v>
      </c>
      <c r="U97">
        <f t="shared" si="93"/>
        <v>0.92901104300000004</v>
      </c>
      <c r="V97">
        <f t="shared" si="78"/>
        <v>0.01</v>
      </c>
      <c r="W97">
        <f t="shared" si="85"/>
        <v>8.8321139033454629E-33</v>
      </c>
      <c r="X97">
        <f t="shared" si="86"/>
        <v>8.2051313492417704E-33</v>
      </c>
      <c r="Y97">
        <f t="shared" si="87"/>
        <v>8.8321139033454632E-35</v>
      </c>
      <c r="Z97">
        <f t="shared" si="88"/>
        <v>5.3866141507023787E-34</v>
      </c>
      <c r="AB97">
        <f t="shared" si="79"/>
        <v>-2.5112820364058819E-2</v>
      </c>
      <c r="AC97">
        <f t="shared" si="80"/>
        <v>-2.2422161039338227E-2</v>
      </c>
      <c r="AE97">
        <f t="shared" si="63"/>
        <v>0</v>
      </c>
      <c r="AF97">
        <f t="shared" si="64"/>
        <v>0</v>
      </c>
      <c r="AG97">
        <f t="shared" si="65"/>
        <v>-1.3466535376755947E-32</v>
      </c>
      <c r="AH97">
        <f t="shared" si="66"/>
        <v>-4.1025656746208855E-28</v>
      </c>
      <c r="AI97">
        <f t="shared" si="67"/>
        <v>-4.1027003399746531E-28</v>
      </c>
      <c r="AJ97">
        <f t="shared" si="68"/>
        <v>-2.6906593247205922E-3</v>
      </c>
      <c r="AK97">
        <f t="shared" si="81"/>
        <v>-1.7578974254841176E-3</v>
      </c>
      <c r="AL97">
        <f t="shared" si="89"/>
        <v>-4.4485567502047102E-3</v>
      </c>
      <c r="AN97">
        <f t="shared" si="69"/>
        <v>0</v>
      </c>
      <c r="AO97">
        <f t="shared" si="70"/>
        <v>0</v>
      </c>
      <c r="AP97">
        <f t="shared" si="71"/>
        <v>-3.1824511447644977E-37</v>
      </c>
      <c r="AQ97">
        <f t="shared" si="72"/>
        <v>-9.6953035523929829E-33</v>
      </c>
      <c r="AR97">
        <f t="shared" si="73"/>
        <v>-9.6956217975074594E-33</v>
      </c>
      <c r="AS97">
        <f t="shared" si="74"/>
        <v>-6.3586450475661227E-8</v>
      </c>
      <c r="AT97">
        <f t="shared" si="75"/>
        <v>-4.1543147644098604E-8</v>
      </c>
      <c r="AU97">
        <f t="shared" si="76"/>
        <v>-1.0512959811975983E-7</v>
      </c>
      <c r="AW97">
        <v>94</v>
      </c>
      <c r="AX97">
        <f>IF(Z97&gt;0, (R97*SUMPRODUCT(K97:$K$98, X97:$X$98)-K97*$AZ$3)/Z97, 0)</f>
        <v>-4.1625704778602951E+31</v>
      </c>
    </row>
    <row r="98" spans="5:50" x14ac:dyDescent="0.25">
      <c r="E98">
        <v>2098</v>
      </c>
      <c r="F98" s="1">
        <f>EconomicRates!C138</f>
        <v>3.5569999999999997E-2</v>
      </c>
      <c r="G98" s="1">
        <f>EconomicRates!D138</f>
        <v>7.0000000000000007E-2</v>
      </c>
      <c r="H98" s="1">
        <f t="shared" si="77"/>
        <v>0.12000000000000001</v>
      </c>
      <c r="I98" s="1">
        <f t="shared" si="90"/>
        <v>1.1200000000000001</v>
      </c>
      <c r="J98">
        <f t="shared" si="91"/>
        <v>0.89285714285714279</v>
      </c>
      <c r="K98">
        <f t="shared" si="92"/>
        <v>2.1100261922613211E-5</v>
      </c>
      <c r="L98" s="2">
        <v>95</v>
      </c>
      <c r="M98">
        <v>1</v>
      </c>
      <c r="Q98" s="5">
        <f t="shared" si="82"/>
        <v>25</v>
      </c>
      <c r="R98">
        <f t="shared" si="61"/>
        <v>50000</v>
      </c>
      <c r="S98">
        <f t="shared" si="62"/>
        <v>0</v>
      </c>
      <c r="U98">
        <f t="shared" si="93"/>
        <v>1</v>
      </c>
      <c r="V98">
        <f t="shared" si="78"/>
        <v>0.01</v>
      </c>
      <c r="W98">
        <f t="shared" si="85"/>
        <v>5.3866141507023787E-34</v>
      </c>
      <c r="X98">
        <f t="shared" si="86"/>
        <v>5.3866141507023787E-34</v>
      </c>
      <c r="Y98">
        <f t="shared" si="87"/>
        <v>5.386614150702379E-36</v>
      </c>
      <c r="Z98">
        <f t="shared" si="88"/>
        <v>0</v>
      </c>
      <c r="AB98">
        <f t="shared" si="79"/>
        <v>-2.2422161039338227E-2</v>
      </c>
      <c r="AC98">
        <f t="shared" si="80"/>
        <v>0</v>
      </c>
      <c r="AE98">
        <f t="shared" si="63"/>
        <v>0</v>
      </c>
      <c r="AF98">
        <f t="shared" si="64"/>
        <v>0</v>
      </c>
      <c r="AG98">
        <f t="shared" si="65"/>
        <v>0</v>
      </c>
      <c r="AH98">
        <f t="shared" si="66"/>
        <v>-2.6933070753511892E-29</v>
      </c>
      <c r="AI98">
        <f t="shared" si="67"/>
        <v>-2.6933070753511892E-29</v>
      </c>
      <c r="AJ98">
        <f t="shared" si="68"/>
        <v>-2.2422161039338227E-2</v>
      </c>
      <c r="AK98">
        <f t="shared" si="81"/>
        <v>-1.569551272753676E-3</v>
      </c>
      <c r="AL98">
        <f t="shared" si="89"/>
        <v>-2.3991712312091903E-2</v>
      </c>
      <c r="AN98">
        <f t="shared" si="69"/>
        <v>0</v>
      </c>
      <c r="AO98">
        <f t="shared" si="70"/>
        <v>0</v>
      </c>
      <c r="AP98">
        <f t="shared" si="71"/>
        <v>0</v>
      </c>
      <c r="AQ98">
        <f t="shared" si="72"/>
        <v>-5.682948472793745E-34</v>
      </c>
      <c r="AR98">
        <f t="shared" si="73"/>
        <v>-5.682948472793745E-34</v>
      </c>
      <c r="AS98">
        <f t="shared" si="74"/>
        <v>-4.7311347080104983E-7</v>
      </c>
      <c r="AT98">
        <f t="shared" si="75"/>
        <v>-3.3117942956073491E-8</v>
      </c>
      <c r="AU98">
        <f t="shared" si="76"/>
        <v>-5.062314137571233E-7</v>
      </c>
      <c r="AW98">
        <v>95</v>
      </c>
    </row>
    <row r="100" spans="5:50" x14ac:dyDescent="0.25">
      <c r="AN100" s="6">
        <f t="shared" ref="AN100:AP100" si="94">SUM(AN3:AN98)</f>
        <v>2093.5753120221948</v>
      </c>
      <c r="AO100" s="6">
        <f t="shared" si="94"/>
        <v>-209.35753120221949</v>
      </c>
      <c r="AP100" s="6">
        <f t="shared" si="94"/>
        <v>-1686.6578073059584</v>
      </c>
      <c r="AQ100" s="6">
        <f>SUM(AQ3:AQ98)</f>
        <v>-948.79327639108703</v>
      </c>
      <c r="AR100" s="6">
        <f t="shared" ref="AR100:AU100" si="95">SUM(AR3:AR98)</f>
        <v>-751.23330287706995</v>
      </c>
      <c r="AS100" s="6">
        <f t="shared" si="95"/>
        <v>-225.90226842262658</v>
      </c>
      <c r="AT100" s="6">
        <f t="shared" si="95"/>
        <v>131.77632324653206</v>
      </c>
      <c r="AU100" s="6">
        <f t="shared" si="95"/>
        <v>-845.35924805316449</v>
      </c>
    </row>
  </sheetData>
  <conditionalFormatting sqref="AN100:AU100">
    <cfRule type="cellIs" dxfId="23" priority="1" operator="lessThan">
      <formula>0</formula>
    </cfRule>
  </conditionalFormatting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DF8641-0DAB-4871-A4E4-2AAC401EE15E}">
  <sheetPr codeName="Sheet74"/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f>'S.35.04.A'!C3*(1+C12)</f>
        <v>3784.3396767466793</v>
      </c>
      <c r="K3">
        <v>1</v>
      </c>
      <c r="L3" s="2">
        <v>0</v>
      </c>
      <c r="O3">
        <f>$C$3</f>
        <v>3784.3396767466793</v>
      </c>
      <c r="P3">
        <f>O3*C5</f>
        <v>378.43396767466794</v>
      </c>
      <c r="Q3" s="5">
        <f>B8</f>
        <v>1522.432587</v>
      </c>
      <c r="R3">
        <f t="shared" ref="R3:R34" si="0">$C$6</f>
        <v>50000</v>
      </c>
      <c r="S3">
        <f t="shared" ref="S3:S34" si="1">AX3</f>
        <v>0</v>
      </c>
      <c r="W3">
        <v>1</v>
      </c>
      <c r="Z3">
        <v>1</v>
      </c>
      <c r="AC3">
        <f>S3*Z3</f>
        <v>0</v>
      </c>
      <c r="AE3">
        <f t="shared" ref="AE3:AE34" si="2">$Z3*O3</f>
        <v>3784.3396767466793</v>
      </c>
      <c r="AF3">
        <f t="shared" ref="AF3:AF34" si="3">-$Z3*P3</f>
        <v>-378.43396767466794</v>
      </c>
      <c r="AG3">
        <f t="shared" ref="AG3:AG34" si="4">-$Z3*Q3</f>
        <v>-1522.432587</v>
      </c>
      <c r="AH3">
        <f t="shared" ref="AH3:AH34" si="5">-X3*R3</f>
        <v>0</v>
      </c>
      <c r="AI3">
        <f t="shared" ref="AI3:AI23" si="6">SUM(AE3:AH3)</f>
        <v>1883.4731220720112</v>
      </c>
      <c r="AJ3">
        <f t="shared" ref="AJ3:AJ34" si="7">AB3-AC3</f>
        <v>0</v>
      </c>
      <c r="AL3">
        <f t="shared" ref="AL3:AL23" si="8">SUM(AI3:AK3)</f>
        <v>1883.4731220720112</v>
      </c>
      <c r="AN3">
        <f t="shared" ref="AN3:AN34" si="9">AE3*$K3</f>
        <v>3784.3396767466793</v>
      </c>
      <c r="AO3">
        <f t="shared" ref="AO3:AO34" si="10">AF3*$K3</f>
        <v>-378.43396767466794</v>
      </c>
      <c r="AP3">
        <f t="shared" ref="AP3:AP34" si="11">AG3*$K3</f>
        <v>-1522.432587</v>
      </c>
      <c r="AQ3">
        <f t="shared" ref="AQ3:AQ34" si="12">AH3*$K3</f>
        <v>0</v>
      </c>
      <c r="AR3">
        <f t="shared" ref="AR3:AR34" si="13">AI3*$K3</f>
        <v>1883.4731220720112</v>
      </c>
      <c r="AS3">
        <f t="shared" ref="AS3:AS34" si="14">AJ3*$K3</f>
        <v>0</v>
      </c>
      <c r="AT3">
        <f t="shared" ref="AT3:AT34" si="15">AK3*$K3</f>
        <v>0</v>
      </c>
      <c r="AU3">
        <f t="shared" ref="AU3:AU34" si="16">AL3*$K3</f>
        <v>1883.4731220720112</v>
      </c>
      <c r="AW3">
        <v>0</v>
      </c>
      <c r="AX3">
        <f>IF(Z3&gt;0, (R3*SUMPRODUCT(K3:$K$98, X3:$X$98)-K3*$AZ$3)/Z3, 0)</f>
        <v>0</v>
      </c>
      <c r="AZ3">
        <f>C6*SUMPRODUCT(X4:X89, K4:K89)/1</f>
        <v>1949.6961395084929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35" si="17">G4+$C$9</f>
        <v>0.12000000000000001</v>
      </c>
      <c r="I4" s="1">
        <f t="shared" ref="I4:I23" si="18">1+H4</f>
        <v>1.1200000000000001</v>
      </c>
      <c r="J4">
        <f t="shared" ref="J4:J23" si="19">1/I4</f>
        <v>0.89285714285714279</v>
      </c>
      <c r="K4">
        <f>J4</f>
        <v>0.89285714285714279</v>
      </c>
      <c r="L4" s="2">
        <v>1</v>
      </c>
      <c r="M4" s="8" cm="1">
        <f t="array" ref="M4:M89">Mortalities!B11:B96</f>
        <v>1.4095469999999999E-3</v>
      </c>
      <c r="R4">
        <f t="shared" si="0"/>
        <v>50000</v>
      </c>
      <c r="S4">
        <f t="shared" si="1"/>
        <v>211.30693131156374</v>
      </c>
      <c r="U4">
        <f t="shared" ref="U4:U35" si="20">M4</f>
        <v>1.4095469999999999E-3</v>
      </c>
      <c r="V4">
        <f t="shared" ref="V4:V35" si="21">$C$10</f>
        <v>0.01</v>
      </c>
      <c r="W4">
        <f t="shared" ref="W4:W23" si="22">Z3</f>
        <v>1</v>
      </c>
      <c r="X4">
        <f t="shared" ref="X4:X23" si="23">U4*W4</f>
        <v>1.4095469999999999E-3</v>
      </c>
      <c r="Y4">
        <f t="shared" ref="Y4:Y23" si="24">V4*W4</f>
        <v>0.01</v>
      </c>
      <c r="Z4">
        <f t="shared" ref="Z4:Z23" si="25">MAX(0, W4-X4-Y4)</f>
        <v>0.98859045300000004</v>
      </c>
      <c r="AB4">
        <f t="shared" ref="AB4:AB23" si="26">AC3</f>
        <v>0</v>
      </c>
      <c r="AC4">
        <f t="shared" ref="AC4:AC67" si="27">S4*Z4</f>
        <v>208.8960149473387</v>
      </c>
      <c r="AE4">
        <f t="shared" si="2"/>
        <v>0</v>
      </c>
      <c r="AF4">
        <f t="shared" si="3"/>
        <v>0</v>
      </c>
      <c r="AG4">
        <f t="shared" si="4"/>
        <v>0</v>
      </c>
      <c r="AH4">
        <f t="shared" si="5"/>
        <v>-70.477350000000001</v>
      </c>
      <c r="AI4">
        <f t="shared" si="6"/>
        <v>-70.477350000000001</v>
      </c>
      <c r="AJ4">
        <f t="shared" si="7"/>
        <v>-208.8960149473387</v>
      </c>
      <c r="AK4">
        <f t="shared" ref="AK4:AK35" si="28">G4*SUM(AB4:AB4, AE4:AF4)</f>
        <v>0</v>
      </c>
      <c r="AL4">
        <f t="shared" si="8"/>
        <v>-279.3733649473387</v>
      </c>
      <c r="AN4">
        <f t="shared" si="9"/>
        <v>0</v>
      </c>
      <c r="AO4">
        <f t="shared" si="10"/>
        <v>0</v>
      </c>
      <c r="AP4">
        <f t="shared" si="11"/>
        <v>0</v>
      </c>
      <c r="AQ4">
        <f t="shared" si="12"/>
        <v>-62.926205357142855</v>
      </c>
      <c r="AR4">
        <f t="shared" si="13"/>
        <v>-62.926205357142855</v>
      </c>
      <c r="AS4">
        <f t="shared" si="14"/>
        <v>-186.51429906012382</v>
      </c>
      <c r="AT4">
        <f t="shared" si="15"/>
        <v>0</v>
      </c>
      <c r="AU4">
        <f t="shared" si="16"/>
        <v>-249.44050441726668</v>
      </c>
      <c r="AW4">
        <v>1</v>
      </c>
      <c r="AX4">
        <f>IF(Z4&gt;0, (R4*SUMPRODUCT(K4:$K$98, X4:$X$98)-K4*$AZ$3)/Z4, 0)</f>
        <v>211.30693131156374</v>
      </c>
    </row>
    <row r="5" spans="1:52" x14ac:dyDescent="0.25">
      <c r="C5" s="2">
        <f>'S.26.04.A'!C5</f>
        <v>0.1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7"/>
        <v>0.12000000000000001</v>
      </c>
      <c r="I5" s="1">
        <f t="shared" si="18"/>
        <v>1.1200000000000001</v>
      </c>
      <c r="J5">
        <f t="shared" si="19"/>
        <v>0.89285714285714279</v>
      </c>
      <c r="K5">
        <f t="shared" ref="K5:K23" si="29">K4*J5</f>
        <v>0.79719387755102034</v>
      </c>
      <c r="L5" s="2">
        <v>2</v>
      </c>
      <c r="M5" s="8">
        <v>1.462746E-3</v>
      </c>
      <c r="Q5" s="5">
        <f t="shared" ref="Q5:Q36" si="30">$C$8</f>
        <v>25</v>
      </c>
      <c r="R5">
        <f t="shared" si="0"/>
        <v>50000</v>
      </c>
      <c r="S5">
        <f t="shared" si="1"/>
        <v>340.22125308790578</v>
      </c>
      <c r="U5">
        <f t="shared" si="20"/>
        <v>1.462746E-3</v>
      </c>
      <c r="V5">
        <f t="shared" si="21"/>
        <v>0.01</v>
      </c>
      <c r="W5">
        <f t="shared" si="22"/>
        <v>0.98859045300000004</v>
      </c>
      <c r="X5">
        <f t="shared" si="23"/>
        <v>1.4460567307639381E-3</v>
      </c>
      <c r="Y5">
        <f t="shared" si="24"/>
        <v>9.8859045300000014E-3</v>
      </c>
      <c r="Z5">
        <f t="shared" si="25"/>
        <v>0.97725849173923607</v>
      </c>
      <c r="AB5">
        <f t="shared" si="26"/>
        <v>208.8960149473387</v>
      </c>
      <c r="AC5">
        <f t="shared" si="27"/>
        <v>332.48410865031974</v>
      </c>
      <c r="AE5">
        <f t="shared" si="2"/>
        <v>0</v>
      </c>
      <c r="AF5">
        <f t="shared" si="3"/>
        <v>0</v>
      </c>
      <c r="AG5">
        <f t="shared" si="4"/>
        <v>-24.431462293480902</v>
      </c>
      <c r="AH5">
        <f t="shared" si="5"/>
        <v>-72.3028365381969</v>
      </c>
      <c r="AI5">
        <f t="shared" si="6"/>
        <v>-96.734298831677805</v>
      </c>
      <c r="AJ5">
        <f t="shared" si="7"/>
        <v>-123.58809370298104</v>
      </c>
      <c r="AK5">
        <f t="shared" si="28"/>
        <v>14.622721046313711</v>
      </c>
      <c r="AL5">
        <f t="shared" si="8"/>
        <v>-205.69967148834513</v>
      </c>
      <c r="AN5">
        <f t="shared" si="9"/>
        <v>0</v>
      </c>
      <c r="AO5">
        <f t="shared" si="10"/>
        <v>0</v>
      </c>
      <c r="AP5">
        <f t="shared" si="11"/>
        <v>-19.476612159981585</v>
      </c>
      <c r="AQ5">
        <f t="shared" si="12"/>
        <v>-57.639378617822778</v>
      </c>
      <c r="AR5">
        <f t="shared" si="13"/>
        <v>-77.11599077780437</v>
      </c>
      <c r="AS5">
        <f t="shared" si="14"/>
        <v>-98.523671638218289</v>
      </c>
      <c r="AT5">
        <f t="shared" si="15"/>
        <v>11.65714369125774</v>
      </c>
      <c r="AU5">
        <f t="shared" si="16"/>
        <v>-163.98251872476493</v>
      </c>
      <c r="AW5">
        <v>2</v>
      </c>
      <c r="AX5">
        <f>IF(Z5&gt;0, (R5*SUMPRODUCT(K5:$K$98, X5:$X$98)-K5*$AZ$3)/Z5, 0)</f>
        <v>340.22125308790578</v>
      </c>
    </row>
    <row r="6" spans="1:52" x14ac:dyDescent="0.25">
      <c r="A6" t="s">
        <v>16</v>
      </c>
      <c r="C6" s="2">
        <f>'S.26.04.A'!C6</f>
        <v>50000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7"/>
        <v>0.12000000000000001</v>
      </c>
      <c r="I6" s="1">
        <f t="shared" si="18"/>
        <v>1.1200000000000001</v>
      </c>
      <c r="J6">
        <f t="shared" si="19"/>
        <v>0.89285714285714279</v>
      </c>
      <c r="K6">
        <f t="shared" si="29"/>
        <v>0.71178024781341098</v>
      </c>
      <c r="L6" s="2">
        <v>3</v>
      </c>
      <c r="M6" s="8">
        <v>1.535893E-3</v>
      </c>
      <c r="Q6" s="5">
        <f t="shared" si="30"/>
        <v>25</v>
      </c>
      <c r="R6">
        <f t="shared" si="0"/>
        <v>50000</v>
      </c>
      <c r="S6">
        <f t="shared" si="1"/>
        <v>456.91742680974244</v>
      </c>
      <c r="U6">
        <f t="shared" si="20"/>
        <v>1.535893E-3</v>
      </c>
      <c r="V6">
        <f t="shared" si="21"/>
        <v>0.01</v>
      </c>
      <c r="W6">
        <f t="shared" si="22"/>
        <v>0.97725849173923607</v>
      </c>
      <c r="X6">
        <f t="shared" si="23"/>
        <v>1.5009644766528505E-3</v>
      </c>
      <c r="Y6">
        <f t="shared" si="24"/>
        <v>9.7725849173923608E-3</v>
      </c>
      <c r="Z6">
        <f t="shared" si="25"/>
        <v>0.96598494234519083</v>
      </c>
      <c r="AB6">
        <f t="shared" si="26"/>
        <v>332.48410865031974</v>
      </c>
      <c r="AC6">
        <f t="shared" si="27"/>
        <v>441.37535419332198</v>
      </c>
      <c r="AE6">
        <f t="shared" si="2"/>
        <v>0</v>
      </c>
      <c r="AF6">
        <f t="shared" si="3"/>
        <v>0</v>
      </c>
      <c r="AG6">
        <f t="shared" si="4"/>
        <v>-24.14962355862977</v>
      </c>
      <c r="AH6">
        <f t="shared" si="5"/>
        <v>-75.04822383264252</v>
      </c>
      <c r="AI6">
        <f t="shared" si="6"/>
        <v>-99.19784739127229</v>
      </c>
      <c r="AJ6">
        <f t="shared" si="7"/>
        <v>-108.89124554300224</v>
      </c>
      <c r="AK6">
        <f t="shared" si="28"/>
        <v>23.273887605522383</v>
      </c>
      <c r="AL6">
        <f t="shared" si="8"/>
        <v>-184.81520532875214</v>
      </c>
      <c r="AN6">
        <f t="shared" si="9"/>
        <v>0</v>
      </c>
      <c r="AO6">
        <f t="shared" si="10"/>
        <v>0</v>
      </c>
      <c r="AP6">
        <f t="shared" si="11"/>
        <v>-17.189225041162086</v>
      </c>
      <c r="AQ6">
        <f t="shared" si="12"/>
        <v>-53.417843357554631</v>
      </c>
      <c r="AR6">
        <f t="shared" si="13"/>
        <v>-70.60706839871672</v>
      </c>
      <c r="AS6">
        <f t="shared" si="14"/>
        <v>-77.50663773730912</v>
      </c>
      <c r="AT6">
        <f t="shared" si="15"/>
        <v>16.565893487440196</v>
      </c>
      <c r="AU6">
        <f t="shared" si="16"/>
        <v>-131.54781264858565</v>
      </c>
      <c r="AW6">
        <v>3</v>
      </c>
      <c r="AX6">
        <f>IF(Z6&gt;0, (R6*SUMPRODUCT(K6:$K$98, X6:$X$98)-K6*$AZ$3)/Z6, 0)</f>
        <v>456.91742680974244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7"/>
        <v>0.12000000000000001</v>
      </c>
      <c r="I7" s="1">
        <f t="shared" si="18"/>
        <v>1.1200000000000001</v>
      </c>
      <c r="J7">
        <f t="shared" si="19"/>
        <v>0.89285714285714279</v>
      </c>
      <c r="K7">
        <f t="shared" si="29"/>
        <v>0.63551807840483121</v>
      </c>
      <c r="L7" s="2">
        <v>4</v>
      </c>
      <c r="M7" s="8">
        <v>1.6204399999999999E-3</v>
      </c>
      <c r="Q7" s="5">
        <f t="shared" si="30"/>
        <v>25</v>
      </c>
      <c r="R7">
        <f t="shared" si="0"/>
        <v>50000</v>
      </c>
      <c r="S7">
        <f t="shared" si="1"/>
        <v>562.07392026970001</v>
      </c>
      <c r="U7">
        <f t="shared" si="20"/>
        <v>1.6204399999999999E-3</v>
      </c>
      <c r="V7">
        <f t="shared" si="21"/>
        <v>0.01</v>
      </c>
      <c r="W7">
        <f t="shared" si="22"/>
        <v>0.96598494234519083</v>
      </c>
      <c r="X7">
        <f t="shared" si="23"/>
        <v>1.5653206399738409E-3</v>
      </c>
      <c r="Y7">
        <f t="shared" si="24"/>
        <v>9.6598494234519088E-3</v>
      </c>
      <c r="Z7">
        <f t="shared" si="25"/>
        <v>0.95475977228176512</v>
      </c>
      <c r="AB7">
        <f t="shared" si="26"/>
        <v>441.37535419332198</v>
      </c>
      <c r="AC7">
        <f t="shared" si="27"/>
        <v>536.64556812221781</v>
      </c>
      <c r="AE7">
        <f t="shared" si="2"/>
        <v>0</v>
      </c>
      <c r="AF7">
        <f t="shared" si="3"/>
        <v>0</v>
      </c>
      <c r="AG7">
        <f t="shared" si="4"/>
        <v>-23.868994307044129</v>
      </c>
      <c r="AH7">
        <f t="shared" si="5"/>
        <v>-78.266031998692043</v>
      </c>
      <c r="AI7">
        <f t="shared" si="6"/>
        <v>-102.13502630573618</v>
      </c>
      <c r="AJ7">
        <f t="shared" si="7"/>
        <v>-95.270213928895828</v>
      </c>
      <c r="AK7">
        <f t="shared" si="28"/>
        <v>30.896274793532541</v>
      </c>
      <c r="AL7">
        <f t="shared" si="8"/>
        <v>-166.50896544109946</v>
      </c>
      <c r="AN7">
        <f t="shared" si="9"/>
        <v>0</v>
      </c>
      <c r="AO7">
        <f t="shared" si="10"/>
        <v>0</v>
      </c>
      <c r="AP7">
        <f t="shared" si="11"/>
        <v>-15.169177395468541</v>
      </c>
      <c r="AQ7">
        <f t="shared" si="12"/>
        <v>-49.739478260179801</v>
      </c>
      <c r="AR7">
        <f t="shared" si="13"/>
        <v>-64.908655655648346</v>
      </c>
      <c r="AS7">
        <f t="shared" si="14"/>
        <v>-60.545943285309065</v>
      </c>
      <c r="AT7">
        <f t="shared" si="15"/>
        <v>19.635141186653424</v>
      </c>
      <c r="AU7">
        <f t="shared" si="16"/>
        <v>-105.81945775430398</v>
      </c>
      <c r="AW7">
        <v>4</v>
      </c>
      <c r="AX7">
        <f>IF(Z7&gt;0, (R7*SUMPRODUCT(K7:$K$98, X7:$X$98)-K7*$AZ$3)/Z7, 0)</f>
        <v>562.07392026970001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7"/>
        <v>0.12000000000000001</v>
      </c>
      <c r="I8" s="1">
        <f t="shared" si="18"/>
        <v>1.1200000000000001</v>
      </c>
      <c r="J8">
        <f t="shared" si="19"/>
        <v>0.89285714285714279</v>
      </c>
      <c r="K8">
        <f t="shared" si="29"/>
        <v>0.5674268557185993</v>
      </c>
      <c r="L8" s="2">
        <v>5</v>
      </c>
      <c r="M8" s="8">
        <v>1.706887E-3</v>
      </c>
      <c r="Q8" s="5">
        <f t="shared" si="30"/>
        <v>25</v>
      </c>
      <c r="R8">
        <f t="shared" si="0"/>
        <v>50000</v>
      </c>
      <c r="S8">
        <f t="shared" si="1"/>
        <v>656.71340760586043</v>
      </c>
      <c r="U8">
        <f t="shared" si="20"/>
        <v>1.706887E-3</v>
      </c>
      <c r="V8">
        <f t="shared" si="21"/>
        <v>0.01</v>
      </c>
      <c r="W8">
        <f t="shared" si="22"/>
        <v>0.95475977228176512</v>
      </c>
      <c r="X8">
        <f t="shared" si="23"/>
        <v>1.6296670434307052E-3</v>
      </c>
      <c r="Y8">
        <f t="shared" si="24"/>
        <v>9.5475977228176509E-3</v>
      </c>
      <c r="Z8">
        <f t="shared" si="25"/>
        <v>0.94358250751551676</v>
      </c>
      <c r="AB8">
        <f t="shared" si="26"/>
        <v>536.64556812221781</v>
      </c>
      <c r="AC8">
        <f t="shared" si="27"/>
        <v>619.66328386779742</v>
      </c>
      <c r="AE8">
        <f t="shared" si="2"/>
        <v>0</v>
      </c>
      <c r="AF8">
        <f t="shared" si="3"/>
        <v>0</v>
      </c>
      <c r="AG8">
        <f t="shared" si="4"/>
        <v>-23.58956268788792</v>
      </c>
      <c r="AH8">
        <f t="shared" si="5"/>
        <v>-81.483352171535259</v>
      </c>
      <c r="AI8">
        <f t="shared" si="6"/>
        <v>-105.07291485942318</v>
      </c>
      <c r="AJ8">
        <f t="shared" si="7"/>
        <v>-83.017715745579608</v>
      </c>
      <c r="AK8">
        <f t="shared" si="28"/>
        <v>37.56518976855525</v>
      </c>
      <c r="AL8">
        <f t="shared" si="8"/>
        <v>-150.52544083644753</v>
      </c>
      <c r="AN8">
        <f t="shared" si="9"/>
        <v>0</v>
      </c>
      <c r="AO8">
        <f t="shared" si="10"/>
        <v>0</v>
      </c>
      <c r="AP8">
        <f t="shared" si="11"/>
        <v>-13.385351383765032</v>
      </c>
      <c r="AQ8">
        <f t="shared" si="12"/>
        <v>-46.235842316105554</v>
      </c>
      <c r="AR8">
        <f t="shared" si="13"/>
        <v>-59.621193699870581</v>
      </c>
      <c r="AS8">
        <f t="shared" si="14"/>
        <v>-47.106481414454692</v>
      </c>
      <c r="AT8">
        <f t="shared" si="15"/>
        <v>21.315497514843802</v>
      </c>
      <c r="AU8">
        <f t="shared" si="16"/>
        <v>-85.412177599481467</v>
      </c>
      <c r="AW8">
        <v>5</v>
      </c>
      <c r="AX8">
        <f>IF(Z8&gt;0, (R8*SUMPRODUCT(K8:$K$98, X8:$X$98)-K8*$AZ$3)/Z8, 0)</f>
        <v>656.71340760586043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7"/>
        <v>0.12000000000000001</v>
      </c>
      <c r="I9" s="1">
        <f t="shared" si="18"/>
        <v>1.1200000000000001</v>
      </c>
      <c r="J9">
        <f t="shared" si="19"/>
        <v>0.89285714285714279</v>
      </c>
      <c r="K9">
        <f t="shared" si="29"/>
        <v>0.50663112117732079</v>
      </c>
      <c r="L9" s="2">
        <v>6</v>
      </c>
      <c r="M9" s="8">
        <v>1.7980839999999999E-3</v>
      </c>
      <c r="Q9" s="5">
        <f t="shared" si="30"/>
        <v>25</v>
      </c>
      <c r="R9">
        <f t="shared" si="0"/>
        <v>50000</v>
      </c>
      <c r="S9">
        <f t="shared" si="1"/>
        <v>742.08871193431696</v>
      </c>
      <c r="U9">
        <f t="shared" si="20"/>
        <v>1.7980839999999999E-3</v>
      </c>
      <c r="V9">
        <f t="shared" si="21"/>
        <v>0.01</v>
      </c>
      <c r="W9">
        <f t="shared" si="22"/>
        <v>0.94358250751551676</v>
      </c>
      <c r="X9">
        <f t="shared" si="23"/>
        <v>1.6966406094435303E-3</v>
      </c>
      <c r="Y9">
        <f t="shared" si="24"/>
        <v>9.4358250751551669E-3</v>
      </c>
      <c r="Z9">
        <f t="shared" si="25"/>
        <v>0.93245004183091806</v>
      </c>
      <c r="AB9">
        <f t="shared" si="26"/>
        <v>619.66328386779742</v>
      </c>
      <c r="AC9">
        <f t="shared" si="27"/>
        <v>691.96065048540595</v>
      </c>
      <c r="AE9">
        <f t="shared" si="2"/>
        <v>0</v>
      </c>
      <c r="AF9">
        <f t="shared" si="3"/>
        <v>0</v>
      </c>
      <c r="AG9">
        <f t="shared" si="4"/>
        <v>-23.311251045772952</v>
      </c>
      <c r="AH9">
        <f t="shared" si="5"/>
        <v>-84.832030472176513</v>
      </c>
      <c r="AI9">
        <f t="shared" si="6"/>
        <v>-108.14328151794946</v>
      </c>
      <c r="AJ9">
        <f t="shared" si="7"/>
        <v>-72.297366617608532</v>
      </c>
      <c r="AK9">
        <f t="shared" si="28"/>
        <v>43.376429870745824</v>
      </c>
      <c r="AL9">
        <f t="shared" si="8"/>
        <v>-137.06421826481215</v>
      </c>
      <c r="AN9">
        <f t="shared" si="9"/>
        <v>0</v>
      </c>
      <c r="AO9">
        <f t="shared" si="10"/>
        <v>0</v>
      </c>
      <c r="AP9">
        <f t="shared" si="11"/>
        <v>-11.810205253365943</v>
      </c>
      <c r="AQ9">
        <f t="shared" si="12"/>
        <v>-42.97854670986743</v>
      </c>
      <c r="AR9">
        <f t="shared" si="13"/>
        <v>-54.788751963233366</v>
      </c>
      <c r="AS9">
        <f t="shared" si="14"/>
        <v>-36.628095907646816</v>
      </c>
      <c r="AT9">
        <f t="shared" si="15"/>
        <v>21.975849298085386</v>
      </c>
      <c r="AU9">
        <f t="shared" si="16"/>
        <v>-69.440998572794797</v>
      </c>
      <c r="AW9">
        <v>6</v>
      </c>
      <c r="AX9">
        <f>IF(Z9&gt;0, (R9*SUMPRODUCT(K9:$K$98, X9:$X$98)-K9*$AZ$3)/Z9, 0)</f>
        <v>742.08871193431696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7"/>
        <v>0.12000000000000001</v>
      </c>
      <c r="I10" s="1">
        <f t="shared" si="18"/>
        <v>1.1200000000000001</v>
      </c>
      <c r="J10">
        <f t="shared" si="19"/>
        <v>0.89285714285714279</v>
      </c>
      <c r="K10">
        <f t="shared" si="29"/>
        <v>0.45234921533689354</v>
      </c>
      <c r="L10" s="2">
        <v>7</v>
      </c>
      <c r="M10" s="8">
        <v>1.9035300000000001E-3</v>
      </c>
      <c r="Q10" s="5">
        <f t="shared" si="30"/>
        <v>25</v>
      </c>
      <c r="R10">
        <f t="shared" si="0"/>
        <v>50000</v>
      </c>
      <c r="S10">
        <f t="shared" si="1"/>
        <v>819.2487532005614</v>
      </c>
      <c r="U10">
        <f t="shared" si="20"/>
        <v>1.9035300000000001E-3</v>
      </c>
      <c r="V10">
        <f t="shared" si="21"/>
        <v>0.01</v>
      </c>
      <c r="W10">
        <f t="shared" si="22"/>
        <v>0.93245004183091806</v>
      </c>
      <c r="X10">
        <f t="shared" si="23"/>
        <v>1.7749466281264076E-3</v>
      </c>
      <c r="Y10">
        <f t="shared" si="24"/>
        <v>9.3245004183091802E-3</v>
      </c>
      <c r="Z10">
        <f t="shared" si="25"/>
        <v>0.92135059478448245</v>
      </c>
      <c r="AB10">
        <f t="shared" si="26"/>
        <v>691.96065048540595</v>
      </c>
      <c r="AC10">
        <f t="shared" si="27"/>
        <v>754.81532603778294</v>
      </c>
      <c r="AE10">
        <f t="shared" si="2"/>
        <v>0</v>
      </c>
      <c r="AF10">
        <f t="shared" si="3"/>
        <v>0</v>
      </c>
      <c r="AG10">
        <f t="shared" si="4"/>
        <v>-23.03376486961206</v>
      </c>
      <c r="AH10">
        <f t="shared" si="5"/>
        <v>-88.747331406320384</v>
      </c>
      <c r="AI10">
        <f t="shared" si="6"/>
        <v>-111.78109627593244</v>
      </c>
      <c r="AJ10">
        <f t="shared" si="7"/>
        <v>-62.854675552376989</v>
      </c>
      <c r="AK10">
        <f t="shared" si="28"/>
        <v>48.43724553397842</v>
      </c>
      <c r="AL10">
        <f t="shared" si="8"/>
        <v>-126.198526294331</v>
      </c>
      <c r="AN10">
        <f t="shared" si="9"/>
        <v>0</v>
      </c>
      <c r="AO10">
        <f t="shared" si="10"/>
        <v>0</v>
      </c>
      <c r="AP10">
        <f t="shared" si="11"/>
        <v>-10.41930546502352</v>
      </c>
      <c r="AQ10">
        <f t="shared" si="12"/>
        <v>-40.144785724892273</v>
      </c>
      <c r="AR10">
        <f t="shared" si="13"/>
        <v>-50.564091189915793</v>
      </c>
      <c r="AS10">
        <f t="shared" si="14"/>
        <v>-28.432263166372756</v>
      </c>
      <c r="AT10">
        <f t="shared" si="15"/>
        <v>21.910550010375591</v>
      </c>
      <c r="AU10">
        <f t="shared" si="16"/>
        <v>-57.085804345912955</v>
      </c>
      <c r="AW10">
        <v>7</v>
      </c>
      <c r="AX10">
        <f>IF(Z10&gt;0, (R10*SUMPRODUCT(K10:$K$98, X10:$X$98)-K10*$AZ$3)/Z10, 0)</f>
        <v>819.2487532005614</v>
      </c>
    </row>
    <row r="11" spans="1:52" x14ac:dyDescent="0.25">
      <c r="A11" t="s">
        <v>33</v>
      </c>
      <c r="C11" s="25">
        <f>AU91</f>
        <v>-457.72245579162995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7"/>
        <v>0.12000000000000001</v>
      </c>
      <c r="I11" s="1">
        <f t="shared" si="18"/>
        <v>1.1200000000000001</v>
      </c>
      <c r="J11">
        <f t="shared" si="19"/>
        <v>0.89285714285714279</v>
      </c>
      <c r="K11">
        <f t="shared" si="29"/>
        <v>0.40388322797936921</v>
      </c>
      <c r="L11" s="2">
        <v>8</v>
      </c>
      <c r="M11" s="8">
        <v>2.008026E-3</v>
      </c>
      <c r="Q11" s="5">
        <f t="shared" si="30"/>
        <v>25</v>
      </c>
      <c r="R11">
        <f t="shared" si="0"/>
        <v>50000</v>
      </c>
      <c r="S11">
        <f t="shared" si="1"/>
        <v>888.91140385831807</v>
      </c>
      <c r="U11">
        <f t="shared" si="20"/>
        <v>2.008026E-3</v>
      </c>
      <c r="V11">
        <f t="shared" si="21"/>
        <v>0.01</v>
      </c>
      <c r="W11">
        <f t="shared" si="22"/>
        <v>0.92135059478448245</v>
      </c>
      <c r="X11">
        <f t="shared" si="23"/>
        <v>1.8500959494427052E-3</v>
      </c>
      <c r="Y11">
        <f t="shared" si="24"/>
        <v>9.2135059478448255E-3</v>
      </c>
      <c r="Z11">
        <f t="shared" si="25"/>
        <v>0.91028699288719483</v>
      </c>
      <c r="AB11">
        <f t="shared" si="26"/>
        <v>754.81532603778294</v>
      </c>
      <c r="AC11">
        <f t="shared" si="27"/>
        <v>809.16448876132313</v>
      </c>
      <c r="AE11">
        <f t="shared" si="2"/>
        <v>0</v>
      </c>
      <c r="AF11">
        <f t="shared" si="3"/>
        <v>0</v>
      </c>
      <c r="AG11">
        <f t="shared" si="4"/>
        <v>-22.75717482217987</v>
      </c>
      <c r="AH11">
        <f t="shared" si="5"/>
        <v>-92.504797472135266</v>
      </c>
      <c r="AI11">
        <f t="shared" si="6"/>
        <v>-115.26197229431514</v>
      </c>
      <c r="AJ11">
        <f t="shared" si="7"/>
        <v>-54.349162723540189</v>
      </c>
      <c r="AK11">
        <f t="shared" si="28"/>
        <v>52.837072822644814</v>
      </c>
      <c r="AL11">
        <f t="shared" si="8"/>
        <v>-116.77406219521052</v>
      </c>
      <c r="AN11">
        <f t="shared" si="9"/>
        <v>0</v>
      </c>
      <c r="AO11">
        <f t="shared" si="10"/>
        <v>0</v>
      </c>
      <c r="AP11">
        <f t="shared" si="11"/>
        <v>-9.1912412268728332</v>
      </c>
      <c r="AQ11">
        <f t="shared" si="12"/>
        <v>-37.361136206623783</v>
      </c>
      <c r="AR11">
        <f t="shared" si="13"/>
        <v>-46.552377433496623</v>
      </c>
      <c r="AS11">
        <f t="shared" si="14"/>
        <v>-21.950715278759418</v>
      </c>
      <c r="AT11">
        <f t="shared" si="15"/>
        <v>21.340007528590789</v>
      </c>
      <c r="AU11">
        <f t="shared" si="16"/>
        <v>-47.163085183665252</v>
      </c>
      <c r="AW11">
        <v>8</v>
      </c>
      <c r="AX11">
        <f>IF(Z11&gt;0, (R11*SUMPRODUCT(K11:$K$98, X11:$X$98)-K11*$AZ$3)/Z11, 0)</f>
        <v>888.91140385831807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7"/>
        <v>0.12000000000000001</v>
      </c>
      <c r="I12" s="1">
        <f t="shared" si="18"/>
        <v>1.1200000000000001</v>
      </c>
      <c r="J12">
        <f t="shared" si="19"/>
        <v>0.89285714285714279</v>
      </c>
      <c r="K12">
        <f t="shared" si="29"/>
        <v>0.36061002498157962</v>
      </c>
      <c r="L12" s="2">
        <v>9</v>
      </c>
      <c r="M12" s="8">
        <v>2.1277219999999999E-3</v>
      </c>
      <c r="Q12" s="5">
        <f t="shared" si="30"/>
        <v>25</v>
      </c>
      <c r="R12">
        <f t="shared" si="0"/>
        <v>50000</v>
      </c>
      <c r="S12">
        <f t="shared" si="1"/>
        <v>952.09956524989968</v>
      </c>
      <c r="U12">
        <f t="shared" si="20"/>
        <v>2.1277219999999999E-3</v>
      </c>
      <c r="V12">
        <f t="shared" si="21"/>
        <v>0.01</v>
      </c>
      <c r="W12">
        <f t="shared" si="22"/>
        <v>0.91028699288719483</v>
      </c>
      <c r="X12">
        <f t="shared" si="23"/>
        <v>1.9368376610799278E-3</v>
      </c>
      <c r="Y12">
        <f t="shared" si="24"/>
        <v>9.1028699288719494E-3</v>
      </c>
      <c r="Z12">
        <f t="shared" si="25"/>
        <v>0.89924728529724296</v>
      </c>
      <c r="AB12">
        <f t="shared" si="26"/>
        <v>809.16448876132313</v>
      </c>
      <c r="AC12">
        <f t="shared" si="27"/>
        <v>856.17294938365751</v>
      </c>
      <c r="AE12">
        <f t="shared" si="2"/>
        <v>0</v>
      </c>
      <c r="AF12">
        <f t="shared" si="3"/>
        <v>0</v>
      </c>
      <c r="AG12">
        <f t="shared" si="4"/>
        <v>-22.481182132431073</v>
      </c>
      <c r="AH12">
        <f t="shared" si="5"/>
        <v>-96.841883053996398</v>
      </c>
      <c r="AI12">
        <f t="shared" si="6"/>
        <v>-119.32306518642747</v>
      </c>
      <c r="AJ12">
        <f t="shared" si="7"/>
        <v>-47.008460622334383</v>
      </c>
      <c r="AK12">
        <f t="shared" si="28"/>
        <v>56.641514213292623</v>
      </c>
      <c r="AL12">
        <f t="shared" si="8"/>
        <v>-109.69001159546923</v>
      </c>
      <c r="AN12">
        <f t="shared" si="9"/>
        <v>0</v>
      </c>
      <c r="AO12">
        <f t="shared" si="10"/>
        <v>0</v>
      </c>
      <c r="AP12">
        <f t="shared" si="11"/>
        <v>-8.1069396503914106</v>
      </c>
      <c r="AQ12">
        <f t="shared" si="12"/>
        <v>-34.922153867364855</v>
      </c>
      <c r="AR12">
        <f t="shared" si="13"/>
        <v>-43.029093517756266</v>
      </c>
      <c r="AS12">
        <f t="shared" si="14"/>
        <v>-16.951722159365605</v>
      </c>
      <c r="AT12">
        <f t="shared" si="15"/>
        <v>20.425497855449951</v>
      </c>
      <c r="AU12">
        <f t="shared" si="16"/>
        <v>-39.55531782167192</v>
      </c>
      <c r="AW12">
        <v>9</v>
      </c>
      <c r="AX12">
        <f>IF(Z12&gt;0, (R12*SUMPRODUCT(K12:$K$98, X12:$X$98)-K12*$AZ$3)/Z12, 0)</f>
        <v>952.09956524989968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7"/>
        <v>0.12000000000000001</v>
      </c>
      <c r="I13" s="1">
        <f t="shared" si="18"/>
        <v>1.1200000000000001</v>
      </c>
      <c r="J13">
        <f t="shared" si="19"/>
        <v>0.89285714285714279</v>
      </c>
      <c r="K13">
        <f t="shared" si="29"/>
        <v>0.32197323659069604</v>
      </c>
      <c r="L13" s="2">
        <v>10</v>
      </c>
      <c r="M13" s="8">
        <v>2.2569180000000001E-3</v>
      </c>
      <c r="Q13" s="5">
        <f t="shared" si="30"/>
        <v>25</v>
      </c>
      <c r="R13">
        <f t="shared" si="0"/>
        <v>50000</v>
      </c>
      <c r="S13">
        <f t="shared" si="1"/>
        <v>1009.406968891695</v>
      </c>
      <c r="U13">
        <f t="shared" si="20"/>
        <v>2.2569180000000001E-3</v>
      </c>
      <c r="V13">
        <f t="shared" si="21"/>
        <v>0.01</v>
      </c>
      <c r="W13">
        <f t="shared" si="22"/>
        <v>0.89924728529724296</v>
      </c>
      <c r="X13">
        <f t="shared" si="23"/>
        <v>2.0295273846384831E-3</v>
      </c>
      <c r="Y13">
        <f t="shared" si="24"/>
        <v>8.9924728529724302E-3</v>
      </c>
      <c r="Z13">
        <f t="shared" si="25"/>
        <v>0.88822528505963205</v>
      </c>
      <c r="AB13">
        <f t="shared" si="26"/>
        <v>856.17294938365751</v>
      </c>
      <c r="AC13">
        <f t="shared" si="27"/>
        <v>896.58079268500489</v>
      </c>
      <c r="AE13">
        <f t="shared" si="2"/>
        <v>0</v>
      </c>
      <c r="AF13">
        <f t="shared" si="3"/>
        <v>0</v>
      </c>
      <c r="AG13">
        <f t="shared" si="4"/>
        <v>-22.205632126490801</v>
      </c>
      <c r="AH13">
        <f t="shared" si="5"/>
        <v>-101.47636923192415</v>
      </c>
      <c r="AI13">
        <f t="shared" si="6"/>
        <v>-123.68200135841495</v>
      </c>
      <c r="AJ13">
        <f t="shared" si="7"/>
        <v>-40.407843301347384</v>
      </c>
      <c r="AK13">
        <f t="shared" si="28"/>
        <v>59.932106456856033</v>
      </c>
      <c r="AL13">
        <f t="shared" si="8"/>
        <v>-104.15773820290629</v>
      </c>
      <c r="AN13">
        <f t="shared" si="9"/>
        <v>0</v>
      </c>
      <c r="AO13">
        <f t="shared" si="10"/>
        <v>0</v>
      </c>
      <c r="AP13">
        <f t="shared" si="11"/>
        <v>-7.1496192463085837</v>
      </c>
      <c r="AQ13">
        <f t="shared" si="12"/>
        <v>-32.672675039075145</v>
      </c>
      <c r="AR13">
        <f t="shared" si="13"/>
        <v>-39.822294285383727</v>
      </c>
      <c r="AS13">
        <f t="shared" si="14"/>
        <v>-13.010244091384493</v>
      </c>
      <c r="AT13">
        <f t="shared" si="15"/>
        <v>19.29653429161209</v>
      </c>
      <c r="AU13">
        <f t="shared" si="16"/>
        <v>-33.536004085156122</v>
      </c>
      <c r="AW13">
        <v>10</v>
      </c>
      <c r="AX13">
        <f>IF(Z13&gt;0, (R13*SUMPRODUCT(K13:$K$98, X13:$X$98)-K13*$AZ$3)/Z13, 0)</f>
        <v>1009.406968891695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7"/>
        <v>0.12000000000000001</v>
      </c>
      <c r="I14" s="1">
        <f t="shared" si="18"/>
        <v>1.1200000000000001</v>
      </c>
      <c r="J14">
        <f t="shared" si="19"/>
        <v>0.89285714285714279</v>
      </c>
      <c r="K14">
        <f t="shared" si="29"/>
        <v>0.28747610409883573</v>
      </c>
      <c r="L14" s="2">
        <v>11</v>
      </c>
      <c r="M14" s="8">
        <v>2.397513E-3</v>
      </c>
      <c r="Q14" s="5">
        <f t="shared" si="30"/>
        <v>25</v>
      </c>
      <c r="R14">
        <f t="shared" si="0"/>
        <v>50000</v>
      </c>
      <c r="S14">
        <f t="shared" si="1"/>
        <v>1061.5056005350589</v>
      </c>
      <c r="U14">
        <f t="shared" si="20"/>
        <v>2.397513E-3</v>
      </c>
      <c r="V14">
        <f t="shared" si="21"/>
        <v>0.01</v>
      </c>
      <c r="W14">
        <f t="shared" si="22"/>
        <v>0.88822528505963205</v>
      </c>
      <c r="X14">
        <f t="shared" si="23"/>
        <v>2.1295316678591738E-3</v>
      </c>
      <c r="Y14">
        <f t="shared" si="24"/>
        <v>8.882252850596321E-3</v>
      </c>
      <c r="Z14">
        <f t="shared" si="25"/>
        <v>0.87721350054117664</v>
      </c>
      <c r="AB14">
        <f t="shared" si="26"/>
        <v>896.58079268500489</v>
      </c>
      <c r="AC14">
        <f t="shared" si="27"/>
        <v>931.16704368942294</v>
      </c>
      <c r="AE14">
        <f t="shared" si="2"/>
        <v>0</v>
      </c>
      <c r="AF14">
        <f t="shared" si="3"/>
        <v>0</v>
      </c>
      <c r="AG14">
        <f t="shared" si="4"/>
        <v>-21.930337513529416</v>
      </c>
      <c r="AH14">
        <f t="shared" si="5"/>
        <v>-106.47658339295869</v>
      </c>
      <c r="AI14">
        <f t="shared" si="6"/>
        <v>-128.4069209064881</v>
      </c>
      <c r="AJ14">
        <f t="shared" si="7"/>
        <v>-34.586251004418045</v>
      </c>
      <c r="AK14">
        <f t="shared" si="28"/>
        <v>62.760655487950352</v>
      </c>
      <c r="AL14">
        <f t="shared" si="8"/>
        <v>-100.2325164229558</v>
      </c>
      <c r="AN14">
        <f t="shared" si="9"/>
        <v>0</v>
      </c>
      <c r="AO14">
        <f t="shared" si="10"/>
        <v>0</v>
      </c>
      <c r="AP14">
        <f t="shared" si="11"/>
        <v>-6.304447989961985</v>
      </c>
      <c r="AQ14">
        <f t="shared" si="12"/>
        <v>-30.609473371562554</v>
      </c>
      <c r="AR14">
        <f t="shared" si="13"/>
        <v>-36.913921361524537</v>
      </c>
      <c r="AS14">
        <f t="shared" si="14"/>
        <v>-9.9427206941345432</v>
      </c>
      <c r="AT14">
        <f t="shared" si="15"/>
        <v>18.042188730365183</v>
      </c>
      <c r="AU14">
        <f t="shared" si="16"/>
        <v>-28.814453325293904</v>
      </c>
      <c r="AW14">
        <v>11</v>
      </c>
      <c r="AX14">
        <f>IF(Z14&gt;0, (R14*SUMPRODUCT(K14:$K$98, X14:$X$98)-K14*$AZ$3)/Z14, 0)</f>
        <v>1061.5056005350589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7"/>
        <v>0.12000000000000001</v>
      </c>
      <c r="I15" s="1">
        <f t="shared" si="18"/>
        <v>1.1200000000000001</v>
      </c>
      <c r="J15">
        <f t="shared" si="19"/>
        <v>0.89285714285714279</v>
      </c>
      <c r="K15">
        <f t="shared" si="29"/>
        <v>0.25667509294538904</v>
      </c>
      <c r="L15" s="2">
        <v>12</v>
      </c>
      <c r="M15" s="8">
        <v>2.5466569999999999E-3</v>
      </c>
      <c r="Q15" s="5">
        <f t="shared" si="30"/>
        <v>25</v>
      </c>
      <c r="R15">
        <f t="shared" si="0"/>
        <v>50000</v>
      </c>
      <c r="S15">
        <f t="shared" si="1"/>
        <v>1108.9840364172776</v>
      </c>
      <c r="U15">
        <f t="shared" si="20"/>
        <v>2.5466569999999999E-3</v>
      </c>
      <c r="V15">
        <f t="shared" si="21"/>
        <v>0.01</v>
      </c>
      <c r="W15">
        <f t="shared" si="22"/>
        <v>0.87721350054117664</v>
      </c>
      <c r="X15">
        <f t="shared" si="23"/>
        <v>2.233961901647691E-3</v>
      </c>
      <c r="Y15">
        <f t="shared" si="24"/>
        <v>8.7721350054117669E-3</v>
      </c>
      <c r="Z15">
        <f t="shared" si="25"/>
        <v>0.86620740363411719</v>
      </c>
      <c r="AB15">
        <f t="shared" si="26"/>
        <v>931.16704368942294</v>
      </c>
      <c r="AC15">
        <f t="shared" si="27"/>
        <v>960.61018285669331</v>
      </c>
      <c r="AE15">
        <f t="shared" si="2"/>
        <v>0</v>
      </c>
      <c r="AF15">
        <f t="shared" si="3"/>
        <v>0</v>
      </c>
      <c r="AG15">
        <f t="shared" si="4"/>
        <v>-21.655185090852928</v>
      </c>
      <c r="AH15">
        <f t="shared" si="5"/>
        <v>-111.69809508238455</v>
      </c>
      <c r="AI15">
        <f t="shared" si="6"/>
        <v>-133.35328017323749</v>
      </c>
      <c r="AJ15">
        <f t="shared" si="7"/>
        <v>-29.443139167270374</v>
      </c>
      <c r="AK15">
        <f t="shared" si="28"/>
        <v>65.181693058259611</v>
      </c>
      <c r="AL15">
        <f t="shared" si="8"/>
        <v>-97.614726282248256</v>
      </c>
      <c r="AN15">
        <f t="shared" si="9"/>
        <v>0</v>
      </c>
      <c r="AO15">
        <f t="shared" si="10"/>
        <v>0</v>
      </c>
      <c r="AP15">
        <f t="shared" si="11"/>
        <v>-5.5583466459442787</v>
      </c>
      <c r="AQ15">
        <f t="shared" si="12"/>
        <v>-28.670118937093957</v>
      </c>
      <c r="AR15">
        <f t="shared" si="13"/>
        <v>-34.228465583038236</v>
      </c>
      <c r="AS15">
        <f t="shared" si="14"/>
        <v>-7.5573204823631475</v>
      </c>
      <c r="AT15">
        <f t="shared" si="15"/>
        <v>16.730517124066605</v>
      </c>
      <c r="AU15">
        <f t="shared" si="16"/>
        <v>-25.055268941334781</v>
      </c>
      <c r="AW15">
        <v>12</v>
      </c>
      <c r="AX15">
        <f>IF(Z15&gt;0, (R15*SUMPRODUCT(K15:$K$98, X15:$X$98)-K15*$AZ$3)/Z15, 0)</f>
        <v>1108.9840364172776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7"/>
        <v>0.12000000000000001</v>
      </c>
      <c r="I16" s="1">
        <f t="shared" si="18"/>
        <v>1.1200000000000001</v>
      </c>
      <c r="J16">
        <f t="shared" si="19"/>
        <v>0.89285714285714279</v>
      </c>
      <c r="K16">
        <f t="shared" si="29"/>
        <v>0.22917419012981163</v>
      </c>
      <c r="L16" s="2">
        <v>13</v>
      </c>
      <c r="M16" s="8">
        <v>3.8442260000000001E-3</v>
      </c>
      <c r="Q16" s="5">
        <f t="shared" si="30"/>
        <v>25</v>
      </c>
      <c r="R16">
        <f t="shared" si="0"/>
        <v>50000</v>
      </c>
      <c r="S16">
        <f t="shared" si="1"/>
        <v>1153.7586777153108</v>
      </c>
      <c r="U16">
        <f t="shared" si="20"/>
        <v>3.8442260000000001E-3</v>
      </c>
      <c r="V16">
        <f t="shared" si="21"/>
        <v>0.01</v>
      </c>
      <c r="W16">
        <f t="shared" si="22"/>
        <v>0.86620740363411719</v>
      </c>
      <c r="X16">
        <f t="shared" si="23"/>
        <v>3.3298970224427678E-3</v>
      </c>
      <c r="Y16">
        <f t="shared" si="24"/>
        <v>8.6620740363411719E-3</v>
      </c>
      <c r="Z16">
        <f t="shared" si="25"/>
        <v>0.85421543257533328</v>
      </c>
      <c r="AB16">
        <f t="shared" si="26"/>
        <v>960.61018285669331</v>
      </c>
      <c r="AC16">
        <f t="shared" si="27"/>
        <v>985.55846797212871</v>
      </c>
      <c r="AE16">
        <f t="shared" si="2"/>
        <v>0</v>
      </c>
      <c r="AF16">
        <f t="shared" si="3"/>
        <v>0</v>
      </c>
      <c r="AG16">
        <f t="shared" si="4"/>
        <v>-21.355385814383332</v>
      </c>
      <c r="AH16">
        <f t="shared" si="5"/>
        <v>-166.49485112213839</v>
      </c>
      <c r="AI16">
        <f t="shared" si="6"/>
        <v>-187.85023693652172</v>
      </c>
      <c r="AJ16">
        <f t="shared" si="7"/>
        <v>-24.948285115435397</v>
      </c>
      <c r="AK16">
        <f t="shared" si="28"/>
        <v>67.242712799968544</v>
      </c>
      <c r="AL16">
        <f t="shared" si="8"/>
        <v>-145.55580925198859</v>
      </c>
      <c r="AN16">
        <f t="shared" si="9"/>
        <v>0</v>
      </c>
      <c r="AO16">
        <f t="shared" si="10"/>
        <v>0</v>
      </c>
      <c r="AP16">
        <f t="shared" si="11"/>
        <v>-4.8941032489209677</v>
      </c>
      <c r="AQ16">
        <f t="shared" si="12"/>
        <v>-38.156322666699623</v>
      </c>
      <c r="AR16">
        <f t="shared" si="13"/>
        <v>-43.050425915620593</v>
      </c>
      <c r="AS16">
        <f t="shared" si="14"/>
        <v>-5.7175030364575408</v>
      </c>
      <c r="AT16">
        <f t="shared" si="15"/>
        <v>15.410294248064309</v>
      </c>
      <c r="AU16">
        <f t="shared" si="16"/>
        <v>-33.357634704013826</v>
      </c>
      <c r="AW16">
        <v>13</v>
      </c>
      <c r="AX16">
        <f>IF(Z16&gt;0, (R16*SUMPRODUCT(K16:$K$98, X16:$X$98)-K16*$AZ$3)/Z16, 0)</f>
        <v>1153.7586777153108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7"/>
        <v>0.12000000000000001</v>
      </c>
      <c r="I17" s="1">
        <f t="shared" si="18"/>
        <v>1.1200000000000001</v>
      </c>
      <c r="J17">
        <f t="shared" si="19"/>
        <v>0.89285714285714279</v>
      </c>
      <c r="K17">
        <f t="shared" si="29"/>
        <v>0.20461981261590323</v>
      </c>
      <c r="L17" s="2">
        <v>14</v>
      </c>
      <c r="M17" s="8">
        <v>5.3300140000000001E-3</v>
      </c>
      <c r="Q17" s="5">
        <f t="shared" si="30"/>
        <v>25</v>
      </c>
      <c r="R17">
        <f t="shared" si="0"/>
        <v>50000</v>
      </c>
      <c r="S17">
        <f t="shared" si="1"/>
        <v>1183.2739296359127</v>
      </c>
      <c r="U17">
        <f t="shared" si="20"/>
        <v>5.3300140000000001E-3</v>
      </c>
      <c r="V17">
        <f t="shared" si="21"/>
        <v>0.01</v>
      </c>
      <c r="W17">
        <f t="shared" si="22"/>
        <v>0.85421543257533328</v>
      </c>
      <c r="X17">
        <f t="shared" si="23"/>
        <v>4.5529802146425822E-3</v>
      </c>
      <c r="Y17">
        <f t="shared" si="24"/>
        <v>8.5421543257533337E-3</v>
      </c>
      <c r="Z17">
        <f t="shared" si="25"/>
        <v>0.84112029803493737</v>
      </c>
      <c r="AB17">
        <f t="shared" si="26"/>
        <v>985.55846797212871</v>
      </c>
      <c r="AC17">
        <f t="shared" si="27"/>
        <v>995.27572035233038</v>
      </c>
      <c r="AE17">
        <f t="shared" si="2"/>
        <v>0</v>
      </c>
      <c r="AF17">
        <f t="shared" si="3"/>
        <v>0</v>
      </c>
      <c r="AG17">
        <f t="shared" si="4"/>
        <v>-21.028007450873435</v>
      </c>
      <c r="AH17">
        <f t="shared" si="5"/>
        <v>-227.64901073212911</v>
      </c>
      <c r="AI17">
        <f t="shared" si="6"/>
        <v>-248.67701818300256</v>
      </c>
      <c r="AJ17">
        <f t="shared" si="7"/>
        <v>-9.7172523802016713</v>
      </c>
      <c r="AK17">
        <f t="shared" si="28"/>
        <v>68.989092758049011</v>
      </c>
      <c r="AL17">
        <f t="shared" si="8"/>
        <v>-189.40517780515523</v>
      </c>
      <c r="AN17">
        <f t="shared" si="9"/>
        <v>0</v>
      </c>
      <c r="AO17">
        <f t="shared" si="10"/>
        <v>0</v>
      </c>
      <c r="AP17">
        <f t="shared" si="11"/>
        <v>-4.3027469442835393</v>
      </c>
      <c r="AQ17">
        <f t="shared" si="12"/>
        <v>-46.581497918204001</v>
      </c>
      <c r="AR17">
        <f t="shared" si="13"/>
        <v>-50.884244862487542</v>
      </c>
      <c r="AS17">
        <f t="shared" si="14"/>
        <v>-1.9883423611783055</v>
      </c>
      <c r="AT17">
        <f t="shared" si="15"/>
        <v>14.116535232693154</v>
      </c>
      <c r="AU17">
        <f t="shared" si="16"/>
        <v>-38.756051990972701</v>
      </c>
      <c r="AW17">
        <v>14</v>
      </c>
      <c r="AX17">
        <f>IF(Z17&gt;0, (R17*SUMPRODUCT(K17:$K$98, X17:$X$98)-K17*$AZ$3)/Z17, 0)</f>
        <v>1183.2739296359127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7"/>
        <v>0.12000000000000001</v>
      </c>
      <c r="I18" s="1">
        <f t="shared" si="18"/>
        <v>1.1200000000000001</v>
      </c>
      <c r="J18">
        <f t="shared" si="19"/>
        <v>0.89285714285714279</v>
      </c>
      <c r="K18">
        <f t="shared" si="29"/>
        <v>0.1826962612641993</v>
      </c>
      <c r="L18" s="2">
        <v>15</v>
      </c>
      <c r="M18" s="8">
        <v>6.9004050000000001E-3</v>
      </c>
      <c r="Q18" s="5">
        <f t="shared" si="30"/>
        <v>25</v>
      </c>
      <c r="R18">
        <f t="shared" si="0"/>
        <v>50000</v>
      </c>
      <c r="S18">
        <f t="shared" si="1"/>
        <v>1198.9750414866282</v>
      </c>
      <c r="U18">
        <f t="shared" si="20"/>
        <v>6.9004050000000001E-3</v>
      </c>
      <c r="V18">
        <f t="shared" si="21"/>
        <v>0.01</v>
      </c>
      <c r="W18">
        <f t="shared" si="22"/>
        <v>0.84112029803493737</v>
      </c>
      <c r="X18">
        <f t="shared" si="23"/>
        <v>5.804070710161772E-3</v>
      </c>
      <c r="Y18">
        <f t="shared" si="24"/>
        <v>8.4112029803493742E-3</v>
      </c>
      <c r="Z18">
        <f t="shared" si="25"/>
        <v>0.82690502434442625</v>
      </c>
      <c r="AB18">
        <f t="shared" si="26"/>
        <v>995.27572035233038</v>
      </c>
      <c r="AC18">
        <f t="shared" si="27"/>
        <v>991.43848586885986</v>
      </c>
      <c r="AE18">
        <f t="shared" si="2"/>
        <v>0</v>
      </c>
      <c r="AF18">
        <f t="shared" si="3"/>
        <v>0</v>
      </c>
      <c r="AG18">
        <f t="shared" si="4"/>
        <v>-20.672625608610655</v>
      </c>
      <c r="AH18">
        <f t="shared" si="5"/>
        <v>-290.20353550808858</v>
      </c>
      <c r="AI18">
        <f t="shared" si="6"/>
        <v>-310.87616111669922</v>
      </c>
      <c r="AJ18">
        <f t="shared" si="7"/>
        <v>3.8372344834705245</v>
      </c>
      <c r="AK18">
        <f t="shared" si="28"/>
        <v>69.669300424663135</v>
      </c>
      <c r="AL18">
        <f t="shared" si="8"/>
        <v>-237.36962620856556</v>
      </c>
      <c r="AN18">
        <f t="shared" si="9"/>
        <v>0</v>
      </c>
      <c r="AO18">
        <f t="shared" si="10"/>
        <v>0</v>
      </c>
      <c r="AP18">
        <f t="shared" si="11"/>
        <v>-3.7768114092077094</v>
      </c>
      <c r="AQ18">
        <f t="shared" si="12"/>
        <v>-53.019100942980089</v>
      </c>
      <c r="AR18">
        <f t="shared" si="13"/>
        <v>-56.795912352187798</v>
      </c>
      <c r="AS18">
        <f t="shared" si="14"/>
        <v>0.70104839372412575</v>
      </c>
      <c r="AT18">
        <f t="shared" si="15"/>
        <v>12.728320712478247</v>
      </c>
      <c r="AU18">
        <f t="shared" si="16"/>
        <v>-43.366543245985426</v>
      </c>
      <c r="AW18">
        <v>15</v>
      </c>
      <c r="AX18">
        <f>IF(Z18&gt;0, (R18*SUMPRODUCT(K18:$K$98, X18:$X$98)-K18*$AZ$3)/Z18, 0)</f>
        <v>1198.9750414866282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7"/>
        <v>0.12000000000000001</v>
      </c>
      <c r="I19" s="1">
        <f t="shared" si="18"/>
        <v>1.1200000000000001</v>
      </c>
      <c r="J19">
        <f t="shared" si="19"/>
        <v>0.89285714285714279</v>
      </c>
      <c r="K19">
        <f t="shared" si="29"/>
        <v>0.16312166184303509</v>
      </c>
      <c r="L19" s="2">
        <v>16</v>
      </c>
      <c r="M19" s="8">
        <v>8.6257439999999994E-3</v>
      </c>
      <c r="Q19" s="5">
        <f t="shared" si="30"/>
        <v>25</v>
      </c>
      <c r="R19">
        <f t="shared" si="0"/>
        <v>50000</v>
      </c>
      <c r="S19">
        <f t="shared" si="1"/>
        <v>1203.4256695948088</v>
      </c>
      <c r="U19">
        <f t="shared" si="20"/>
        <v>8.6257439999999994E-3</v>
      </c>
      <c r="V19">
        <f t="shared" si="21"/>
        <v>0.01</v>
      </c>
      <c r="W19">
        <f t="shared" si="22"/>
        <v>0.82690502434442625</v>
      </c>
      <c r="X19">
        <f t="shared" si="23"/>
        <v>7.1326710523087885E-3</v>
      </c>
      <c r="Y19">
        <f t="shared" si="24"/>
        <v>8.269050243444263E-3</v>
      </c>
      <c r="Z19">
        <f t="shared" si="25"/>
        <v>0.81150330304867324</v>
      </c>
      <c r="AB19">
        <f t="shared" si="26"/>
        <v>991.43848586885986</v>
      </c>
      <c r="AC19">
        <f t="shared" si="27"/>
        <v>976.5839058497487</v>
      </c>
      <c r="AE19">
        <f t="shared" si="2"/>
        <v>0</v>
      </c>
      <c r="AF19">
        <f t="shared" si="3"/>
        <v>0</v>
      </c>
      <c r="AG19">
        <f t="shared" si="4"/>
        <v>-20.287582576216831</v>
      </c>
      <c r="AH19">
        <f t="shared" si="5"/>
        <v>-356.63355261543944</v>
      </c>
      <c r="AI19">
        <f t="shared" si="6"/>
        <v>-376.92113519165628</v>
      </c>
      <c r="AJ19">
        <f t="shared" si="7"/>
        <v>14.854580019111154</v>
      </c>
      <c r="AK19">
        <f t="shared" si="28"/>
        <v>69.400694010820203</v>
      </c>
      <c r="AL19">
        <f t="shared" si="8"/>
        <v>-292.66586116172493</v>
      </c>
      <c r="AN19">
        <f t="shared" si="9"/>
        <v>0</v>
      </c>
      <c r="AO19">
        <f t="shared" si="10"/>
        <v>0</v>
      </c>
      <c r="AP19">
        <f t="shared" si="11"/>
        <v>-3.3093441846102927</v>
      </c>
      <c r="AQ19">
        <f t="shared" si="12"/>
        <v>-58.174657771615976</v>
      </c>
      <c r="AR19">
        <f t="shared" si="13"/>
        <v>-61.484001956226265</v>
      </c>
      <c r="AS19">
        <f t="shared" si="14"/>
        <v>2.4231037786977554</v>
      </c>
      <c r="AT19">
        <f t="shared" si="15"/>
        <v>11.320756540104963</v>
      </c>
      <c r="AU19">
        <f t="shared" si="16"/>
        <v>-47.740141637423548</v>
      </c>
      <c r="AW19">
        <v>16</v>
      </c>
      <c r="AX19">
        <f>IF(Z19&gt;0, (R19*SUMPRODUCT(K19:$K$98, X19:$X$98)-K19*$AZ$3)/Z19, 0)</f>
        <v>1203.4256695948088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7"/>
        <v>0.12000000000000001</v>
      </c>
      <c r="I20" s="1">
        <f t="shared" si="18"/>
        <v>1.1200000000000001</v>
      </c>
      <c r="J20">
        <f t="shared" si="19"/>
        <v>0.89285714285714279</v>
      </c>
      <c r="K20">
        <f t="shared" si="29"/>
        <v>0.14564434093128131</v>
      </c>
      <c r="L20" s="2">
        <v>17</v>
      </c>
      <c r="M20" s="8">
        <v>1.0476563E-2</v>
      </c>
      <c r="Q20" s="5">
        <f t="shared" si="30"/>
        <v>25</v>
      </c>
      <c r="R20">
        <f t="shared" si="0"/>
        <v>50000</v>
      </c>
      <c r="S20">
        <f t="shared" si="1"/>
        <v>1198.2650450720932</v>
      </c>
      <c r="U20">
        <f t="shared" si="20"/>
        <v>1.0476563E-2</v>
      </c>
      <c r="V20">
        <f t="shared" si="21"/>
        <v>0.01</v>
      </c>
      <c r="W20">
        <f t="shared" si="22"/>
        <v>0.81150330304867324</v>
      </c>
      <c r="X20">
        <f t="shared" si="23"/>
        <v>8.5017654790975165E-3</v>
      </c>
      <c r="Y20">
        <f t="shared" si="24"/>
        <v>8.1150330304867319E-3</v>
      </c>
      <c r="Z20">
        <f t="shared" si="25"/>
        <v>0.79488650453908893</v>
      </c>
      <c r="AB20">
        <f t="shared" si="26"/>
        <v>976.5839058497487</v>
      </c>
      <c r="AC20">
        <f t="shared" si="27"/>
        <v>952.4847131887301</v>
      </c>
      <c r="AE20">
        <f t="shared" si="2"/>
        <v>0</v>
      </c>
      <c r="AF20">
        <f t="shared" si="3"/>
        <v>0</v>
      </c>
      <c r="AG20">
        <f t="shared" si="4"/>
        <v>-19.872162613477222</v>
      </c>
      <c r="AH20">
        <f t="shared" si="5"/>
        <v>-425.08827395487583</v>
      </c>
      <c r="AI20">
        <f t="shared" si="6"/>
        <v>-444.96043656835303</v>
      </c>
      <c r="AJ20">
        <f t="shared" si="7"/>
        <v>24.099192661018606</v>
      </c>
      <c r="AK20">
        <f t="shared" si="28"/>
        <v>68.360873409482409</v>
      </c>
      <c r="AL20">
        <f t="shared" si="8"/>
        <v>-352.50037049785203</v>
      </c>
      <c r="AN20">
        <f t="shared" si="9"/>
        <v>0</v>
      </c>
      <c r="AO20">
        <f t="shared" si="10"/>
        <v>0</v>
      </c>
      <c r="AP20">
        <f t="shared" si="11"/>
        <v>-2.8942680267191387</v>
      </c>
      <c r="AQ20">
        <f t="shared" si="12"/>
        <v>-61.911701497773848</v>
      </c>
      <c r="AR20">
        <f t="shared" si="13"/>
        <v>-64.80596952449298</v>
      </c>
      <c r="AS20">
        <f t="shared" si="14"/>
        <v>3.5099110320900264</v>
      </c>
      <c r="AT20">
        <f t="shared" si="15"/>
        <v>9.9563743532108191</v>
      </c>
      <c r="AU20">
        <f t="shared" si="16"/>
        <v>-51.339684139192137</v>
      </c>
      <c r="AW20">
        <v>17</v>
      </c>
      <c r="AX20">
        <f>IF(Z20&gt;0, (R20*SUMPRODUCT(K20:$K$98, X20:$X$98)-K20*$AZ$3)/Z20, 0)</f>
        <v>1198.2650450720932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7"/>
        <v>0.12000000000000001</v>
      </c>
      <c r="I21" s="1">
        <f t="shared" si="18"/>
        <v>1.1200000000000001</v>
      </c>
      <c r="J21">
        <f t="shared" si="19"/>
        <v>0.89285714285714279</v>
      </c>
      <c r="K21">
        <f t="shared" si="29"/>
        <v>0.13003959011721544</v>
      </c>
      <c r="L21" s="2">
        <v>18</v>
      </c>
      <c r="M21" s="8">
        <v>1.2607808E-2</v>
      </c>
      <c r="Q21" s="5">
        <f t="shared" si="30"/>
        <v>25</v>
      </c>
      <c r="R21">
        <f t="shared" si="0"/>
        <v>50000</v>
      </c>
      <c r="S21">
        <f t="shared" si="1"/>
        <v>1185.4533777704967</v>
      </c>
      <c r="U21">
        <f t="shared" si="20"/>
        <v>1.2607808E-2</v>
      </c>
      <c r="V21">
        <f t="shared" si="21"/>
        <v>0.01</v>
      </c>
      <c r="W21">
        <f t="shared" si="22"/>
        <v>0.79488650453908893</v>
      </c>
      <c r="X21">
        <f t="shared" si="23"/>
        <v>1.0021776431019962E-2</v>
      </c>
      <c r="Y21">
        <f t="shared" si="24"/>
        <v>7.9488650453908901E-3</v>
      </c>
      <c r="Z21">
        <f t="shared" si="25"/>
        <v>0.77691586306267801</v>
      </c>
      <c r="AB21">
        <f t="shared" si="26"/>
        <v>952.4847131887301</v>
      </c>
      <c r="AC21">
        <f t="shared" si="27"/>
        <v>920.99753411113227</v>
      </c>
      <c r="AE21">
        <f t="shared" si="2"/>
        <v>0</v>
      </c>
      <c r="AF21">
        <f t="shared" si="3"/>
        <v>0</v>
      </c>
      <c r="AG21">
        <f t="shared" si="4"/>
        <v>-19.422896576566949</v>
      </c>
      <c r="AH21">
        <f t="shared" si="5"/>
        <v>-501.08882155099809</v>
      </c>
      <c r="AI21">
        <f t="shared" si="6"/>
        <v>-520.51171812756502</v>
      </c>
      <c r="AJ21">
        <f t="shared" si="7"/>
        <v>31.48717907759783</v>
      </c>
      <c r="AK21">
        <f t="shared" si="28"/>
        <v>66.673929923211119</v>
      </c>
      <c r="AL21">
        <f t="shared" si="8"/>
        <v>-422.35060912675607</v>
      </c>
      <c r="AN21">
        <f t="shared" si="9"/>
        <v>0</v>
      </c>
      <c r="AO21">
        <f t="shared" si="10"/>
        <v>0</v>
      </c>
      <c r="AP21">
        <f t="shared" si="11"/>
        <v>-2.5257455097058332</v>
      </c>
      <c r="AQ21">
        <f t="shared" si="12"/>
        <v>-65.161384966810303</v>
      </c>
      <c r="AR21">
        <f t="shared" si="13"/>
        <v>-67.687130476516131</v>
      </c>
      <c r="AS21">
        <f t="shared" si="14"/>
        <v>4.0945798611981834</v>
      </c>
      <c r="AT21">
        <f t="shared" si="15"/>
        <v>8.6702505187183192</v>
      </c>
      <c r="AU21">
        <f t="shared" si="16"/>
        <v>-54.922300096599628</v>
      </c>
      <c r="AW21">
        <v>18</v>
      </c>
      <c r="AX21">
        <f>IF(Z21&gt;0, (R21*SUMPRODUCT(K21:$K$98, X21:$X$98)-K21*$AZ$3)/Z21, 0)</f>
        <v>1185.4533777704967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7"/>
        <v>0.12000000000000001</v>
      </c>
      <c r="I22" s="1">
        <f t="shared" si="18"/>
        <v>1.1200000000000001</v>
      </c>
      <c r="J22">
        <f t="shared" si="19"/>
        <v>0.89285714285714279</v>
      </c>
      <c r="K22">
        <f t="shared" si="29"/>
        <v>0.11610677689037092</v>
      </c>
      <c r="L22" s="2">
        <v>19</v>
      </c>
      <c r="M22" s="8">
        <v>1.5033739000000001E-2</v>
      </c>
      <c r="Q22" s="5">
        <f t="shared" si="30"/>
        <v>25</v>
      </c>
      <c r="R22">
        <f t="shared" si="0"/>
        <v>50000</v>
      </c>
      <c r="S22">
        <f t="shared" si="1"/>
        <v>1165.7289201146898</v>
      </c>
      <c r="U22">
        <f t="shared" si="20"/>
        <v>1.5033739000000001E-2</v>
      </c>
      <c r="V22">
        <f t="shared" si="21"/>
        <v>0.01</v>
      </c>
      <c r="W22">
        <f t="shared" si="22"/>
        <v>0.77691586306267801</v>
      </c>
      <c r="X22">
        <f t="shared" si="23"/>
        <v>1.1679950310244042E-2</v>
      </c>
      <c r="Y22">
        <f t="shared" si="24"/>
        <v>7.7691586306267799E-3</v>
      </c>
      <c r="Z22">
        <f t="shared" si="25"/>
        <v>0.7574667541218072</v>
      </c>
      <c r="AB22">
        <f t="shared" si="26"/>
        <v>920.99753411113227</v>
      </c>
      <c r="AC22">
        <f t="shared" si="27"/>
        <v>883.00090130519357</v>
      </c>
      <c r="AE22">
        <f t="shared" si="2"/>
        <v>0</v>
      </c>
      <c r="AF22">
        <f t="shared" si="3"/>
        <v>0</v>
      </c>
      <c r="AG22">
        <f t="shared" si="4"/>
        <v>-18.93666885304518</v>
      </c>
      <c r="AH22">
        <f t="shared" si="5"/>
        <v>-583.99751551220209</v>
      </c>
      <c r="AI22">
        <f t="shared" si="6"/>
        <v>-602.93418436524723</v>
      </c>
      <c r="AJ22">
        <f t="shared" si="7"/>
        <v>37.996632805938702</v>
      </c>
      <c r="AK22">
        <f t="shared" si="28"/>
        <v>64.469827387779262</v>
      </c>
      <c r="AL22">
        <f t="shared" si="8"/>
        <v>-500.46772417152926</v>
      </c>
      <c r="AN22">
        <f t="shared" si="9"/>
        <v>0</v>
      </c>
      <c r="AO22">
        <f t="shared" si="10"/>
        <v>0</v>
      </c>
      <c r="AP22">
        <f t="shared" si="11"/>
        <v>-2.198675585567353</v>
      </c>
      <c r="AQ22">
        <f t="shared" si="12"/>
        <v>-67.806069238106176</v>
      </c>
      <c r="AR22">
        <f t="shared" si="13"/>
        <v>-70.004744823673533</v>
      </c>
      <c r="AS22">
        <f t="shared" si="14"/>
        <v>4.4116665677844731</v>
      </c>
      <c r="AT22">
        <f t="shared" si="15"/>
        <v>7.4853838646736115</v>
      </c>
      <c r="AU22">
        <f t="shared" si="16"/>
        <v>-58.107694391215446</v>
      </c>
      <c r="AW22">
        <v>19</v>
      </c>
      <c r="AX22">
        <f>IF(Z22&gt;0, (R22*SUMPRODUCT(K22:$K$98, X22:$X$98)-K22*$AZ$3)/Z22, 0)</f>
        <v>1165.7289201146898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7"/>
        <v>0.12000000000000001</v>
      </c>
      <c r="I23" s="1">
        <f t="shared" si="18"/>
        <v>1.1200000000000001</v>
      </c>
      <c r="J23">
        <f t="shared" si="19"/>
        <v>0.89285714285714279</v>
      </c>
      <c r="K23">
        <f t="shared" si="29"/>
        <v>0.10366676508068833</v>
      </c>
      <c r="L23" s="2">
        <v>20</v>
      </c>
      <c r="M23" s="8">
        <v>1.7719183999999999E-2</v>
      </c>
      <c r="Q23" s="5">
        <f t="shared" si="30"/>
        <v>25</v>
      </c>
      <c r="R23">
        <f t="shared" si="0"/>
        <v>50000</v>
      </c>
      <c r="S23">
        <f t="shared" si="1"/>
        <v>1139.8273198022789</v>
      </c>
      <c r="U23">
        <f t="shared" si="20"/>
        <v>1.7719183999999999E-2</v>
      </c>
      <c r="V23">
        <f t="shared" si="21"/>
        <v>0.01</v>
      </c>
      <c r="W23">
        <f t="shared" si="22"/>
        <v>0.7574667541218072</v>
      </c>
      <c r="X23">
        <f t="shared" si="23"/>
        <v>1.3421692790167059E-2</v>
      </c>
      <c r="Y23">
        <f t="shared" si="24"/>
        <v>7.5746675412180723E-3</v>
      </c>
      <c r="Z23">
        <f t="shared" si="25"/>
        <v>0.73647039379042212</v>
      </c>
      <c r="AB23">
        <f t="shared" si="26"/>
        <v>883.00090130519357</v>
      </c>
      <c r="AC23">
        <f t="shared" si="27"/>
        <v>839.44907506786581</v>
      </c>
      <c r="AE23">
        <f t="shared" si="2"/>
        <v>0</v>
      </c>
      <c r="AF23">
        <f t="shared" si="3"/>
        <v>0</v>
      </c>
      <c r="AG23">
        <f t="shared" si="4"/>
        <v>-18.411759844760553</v>
      </c>
      <c r="AH23">
        <f t="shared" si="5"/>
        <v>-671.08463950835301</v>
      </c>
      <c r="AI23">
        <f t="shared" si="6"/>
        <v>-689.49639935311359</v>
      </c>
      <c r="AJ23">
        <f t="shared" si="7"/>
        <v>43.551826237327759</v>
      </c>
      <c r="AK23">
        <f t="shared" si="28"/>
        <v>61.810063091363553</v>
      </c>
      <c r="AL23">
        <f t="shared" si="8"/>
        <v>-584.1345100244223</v>
      </c>
      <c r="AN23">
        <f t="shared" si="9"/>
        <v>0</v>
      </c>
      <c r="AO23">
        <f t="shared" si="10"/>
        <v>0</v>
      </c>
      <c r="AP23">
        <f t="shared" si="11"/>
        <v>-1.9086875825488427</v>
      </c>
      <c r="AQ23">
        <f t="shared" si="12"/>
        <v>-69.569173673170837</v>
      </c>
      <c r="AR23">
        <f t="shared" si="13"/>
        <v>-71.477861255719688</v>
      </c>
      <c r="AS23">
        <f t="shared" si="14"/>
        <v>4.5148769393800148</v>
      </c>
      <c r="AT23">
        <f t="shared" si="15"/>
        <v>6.4076492901149091</v>
      </c>
      <c r="AU23">
        <f t="shared" si="16"/>
        <v>-60.555335026224768</v>
      </c>
      <c r="AW23">
        <v>20</v>
      </c>
      <c r="AX23">
        <f>IF(Z23&gt;0, (R23*SUMPRODUCT(K23:$K$98, X23:$X$98)-K23*$AZ$3)/Z23, 0)</f>
        <v>1139.8273198022789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7"/>
        <v>0.12000000000000001</v>
      </c>
      <c r="I24" s="1">
        <f t="shared" ref="I24:I87" si="31">1+H24</f>
        <v>1.1200000000000001</v>
      </c>
      <c r="J24">
        <f t="shared" ref="J24:J87" si="32">1/I24</f>
        <v>0.89285714285714279</v>
      </c>
      <c r="K24">
        <f t="shared" ref="K24:K69" si="33">K23*J24</f>
        <v>9.2559611679185999E-2</v>
      </c>
      <c r="L24" s="2">
        <v>21</v>
      </c>
      <c r="M24" s="8">
        <v>2.0768709E-2</v>
      </c>
      <c r="Q24" s="5">
        <f t="shared" si="30"/>
        <v>25</v>
      </c>
      <c r="R24">
        <f t="shared" si="0"/>
        <v>50000</v>
      </c>
      <c r="S24">
        <f t="shared" si="1"/>
        <v>1108.8879513483212</v>
      </c>
      <c r="U24">
        <f t="shared" si="20"/>
        <v>2.0768709E-2</v>
      </c>
      <c r="V24">
        <f t="shared" si="21"/>
        <v>0.01</v>
      </c>
      <c r="W24">
        <f t="shared" ref="W24:W69" si="34">Z23</f>
        <v>0.73647039379042212</v>
      </c>
      <c r="X24">
        <f t="shared" ref="X24:X69" si="35">U24*W24</f>
        <v>1.5295539295748685E-2</v>
      </c>
      <c r="Y24">
        <f t="shared" ref="Y24:Y69" si="36">V24*W24</f>
        <v>7.3647039379042215E-3</v>
      </c>
      <c r="Z24">
        <f t="shared" ref="Z24:Z69" si="37">MAX(0, W24-X24-Y24)</f>
        <v>0.71381015055676922</v>
      </c>
      <c r="AB24">
        <f t="shared" ref="AB24:AB69" si="38">AC23</f>
        <v>839.44907506786581</v>
      </c>
      <c r="AC24">
        <f t="shared" si="27"/>
        <v>791.53547550253256</v>
      </c>
      <c r="AE24">
        <f t="shared" si="2"/>
        <v>0</v>
      </c>
      <c r="AF24">
        <f t="shared" si="3"/>
        <v>0</v>
      </c>
      <c r="AG24">
        <f t="shared" si="4"/>
        <v>-17.845253763919231</v>
      </c>
      <c r="AH24">
        <f t="shared" si="5"/>
        <v>-764.77696478743428</v>
      </c>
      <c r="AI24">
        <f t="shared" ref="AI24:AI69" si="39">SUM(AE24:AH24)</f>
        <v>-782.62221855135351</v>
      </c>
      <c r="AJ24">
        <f t="shared" si="7"/>
        <v>47.913599565333243</v>
      </c>
      <c r="AK24">
        <f t="shared" si="28"/>
        <v>58.761435254750609</v>
      </c>
      <c r="AL24">
        <f t="shared" ref="AL24:AL69" si="40">SUM(AI24:AK24)</f>
        <v>-675.94718373126966</v>
      </c>
      <c r="AN24">
        <f t="shared" si="9"/>
        <v>0</v>
      </c>
      <c r="AO24">
        <f t="shared" si="10"/>
        <v>0</v>
      </c>
      <c r="AP24">
        <f t="shared" si="11"/>
        <v>-1.6517497587048964</v>
      </c>
      <c r="AQ24">
        <f t="shared" si="12"/>
        <v>-70.787458881911419</v>
      </c>
      <c r="AR24">
        <f t="shared" si="13"/>
        <v>-72.439208640616314</v>
      </c>
      <c r="AS24">
        <f t="shared" si="14"/>
        <v>4.4348641699192601</v>
      </c>
      <c r="AT24">
        <f t="shared" si="15"/>
        <v>5.438935628891346</v>
      </c>
      <c r="AU24">
        <f t="shared" si="16"/>
        <v>-62.565408841805713</v>
      </c>
      <c r="AW24">
        <v>21</v>
      </c>
      <c r="AX24">
        <f>IF(Z24&gt;0, (R24*SUMPRODUCT(K24:$K$98, X24:$X$98)-K24*$AZ$3)/Z24, 0)</f>
        <v>1108.8879513483212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7"/>
        <v>0.12000000000000001</v>
      </c>
      <c r="I25" s="1">
        <f t="shared" si="31"/>
        <v>1.1200000000000001</v>
      </c>
      <c r="J25">
        <f t="shared" si="32"/>
        <v>0.89285714285714279</v>
      </c>
      <c r="K25">
        <f t="shared" si="33"/>
        <v>8.2642510427844637E-2</v>
      </c>
      <c r="L25" s="2">
        <v>22</v>
      </c>
      <c r="M25" s="8">
        <v>2.4225090000000001E-2</v>
      </c>
      <c r="Q25" s="5">
        <f t="shared" si="30"/>
        <v>25</v>
      </c>
      <c r="R25">
        <f t="shared" si="0"/>
        <v>50000</v>
      </c>
      <c r="S25">
        <f t="shared" si="1"/>
        <v>1073.5493074867597</v>
      </c>
      <c r="U25">
        <f t="shared" si="20"/>
        <v>2.4225090000000001E-2</v>
      </c>
      <c r="V25">
        <f t="shared" si="21"/>
        <v>0.01</v>
      </c>
      <c r="W25">
        <f t="shared" si="34"/>
        <v>0.71381015055676922</v>
      </c>
      <c r="X25">
        <f t="shared" si="35"/>
        <v>1.7292115140151287E-2</v>
      </c>
      <c r="Y25">
        <f t="shared" si="36"/>
        <v>7.1381015055676927E-3</v>
      </c>
      <c r="Z25">
        <f t="shared" si="37"/>
        <v>0.68937993391105024</v>
      </c>
      <c r="AB25">
        <f t="shared" si="38"/>
        <v>791.53547550253256</v>
      </c>
      <c r="AC25">
        <f t="shared" si="27"/>
        <v>740.08335064547623</v>
      </c>
      <c r="AE25">
        <f t="shared" si="2"/>
        <v>0</v>
      </c>
      <c r="AF25">
        <f t="shared" si="3"/>
        <v>0</v>
      </c>
      <c r="AG25">
        <f t="shared" si="4"/>
        <v>-17.234498347776256</v>
      </c>
      <c r="AH25">
        <f t="shared" si="5"/>
        <v>-864.60575700756431</v>
      </c>
      <c r="AI25">
        <f t="shared" si="39"/>
        <v>-881.84025535534056</v>
      </c>
      <c r="AJ25">
        <f t="shared" si="7"/>
        <v>51.452124857056333</v>
      </c>
      <c r="AK25">
        <f t="shared" si="28"/>
        <v>55.407483285177285</v>
      </c>
      <c r="AL25">
        <f t="shared" si="40"/>
        <v>-774.98064721310698</v>
      </c>
      <c r="AN25">
        <f t="shared" si="9"/>
        <v>0</v>
      </c>
      <c r="AO25">
        <f t="shared" si="10"/>
        <v>0</v>
      </c>
      <c r="AP25">
        <f t="shared" si="11"/>
        <v>-1.4243022094247704</v>
      </c>
      <c r="AQ25">
        <f t="shared" si="12"/>
        <v>-71.453190289472133</v>
      </c>
      <c r="AR25">
        <f t="shared" si="13"/>
        <v>-72.877492498896913</v>
      </c>
      <c r="AS25">
        <f t="shared" si="14"/>
        <v>4.2521327650340419</v>
      </c>
      <c r="AT25">
        <f t="shared" si="15"/>
        <v>4.5790135151758911</v>
      </c>
      <c r="AU25">
        <f t="shared" si="16"/>
        <v>-64.046346218686978</v>
      </c>
      <c r="AW25">
        <v>22</v>
      </c>
      <c r="AX25">
        <f>IF(Z25&gt;0, (R25*SUMPRODUCT(K25:$K$98, X25:$X$98)-K25*$AZ$3)/Z25, 0)</f>
        <v>1073.5493074867597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7"/>
        <v>0.12000000000000001</v>
      </c>
      <c r="I26" s="1">
        <f t="shared" si="31"/>
        <v>1.1200000000000001</v>
      </c>
      <c r="J26">
        <f t="shared" si="32"/>
        <v>0.89285714285714279</v>
      </c>
      <c r="K26">
        <f t="shared" si="33"/>
        <v>7.3787955739146996E-2</v>
      </c>
      <c r="L26" s="2">
        <v>23</v>
      </c>
      <c r="M26" s="8">
        <v>2.7828815E-2</v>
      </c>
      <c r="Q26" s="5">
        <f t="shared" si="30"/>
        <v>25</v>
      </c>
      <c r="R26">
        <f t="shared" si="0"/>
        <v>50000</v>
      </c>
      <c r="S26">
        <f t="shared" si="1"/>
        <v>1034.0604434834397</v>
      </c>
      <c r="U26">
        <f t="shared" si="20"/>
        <v>2.7828815E-2</v>
      </c>
      <c r="V26">
        <f t="shared" si="21"/>
        <v>0.01</v>
      </c>
      <c r="W26">
        <f t="shared" si="34"/>
        <v>0.68937993391105024</v>
      </c>
      <c r="X26">
        <f t="shared" si="35"/>
        <v>1.9184626645522843E-2</v>
      </c>
      <c r="Y26">
        <f t="shared" si="36"/>
        <v>6.8937993391105026E-3</v>
      </c>
      <c r="Z26">
        <f t="shared" si="37"/>
        <v>0.66330150792641684</v>
      </c>
      <c r="AB26">
        <f t="shared" si="38"/>
        <v>740.08335064547623</v>
      </c>
      <c r="AC26">
        <f t="shared" si="27"/>
        <v>685.89385144962489</v>
      </c>
      <c r="AE26">
        <f t="shared" si="2"/>
        <v>0</v>
      </c>
      <c r="AF26">
        <f t="shared" si="3"/>
        <v>0</v>
      </c>
      <c r="AG26">
        <f t="shared" si="4"/>
        <v>-16.582537698160422</v>
      </c>
      <c r="AH26">
        <f t="shared" si="5"/>
        <v>-959.23133227614221</v>
      </c>
      <c r="AI26">
        <f t="shared" si="39"/>
        <v>-975.81386997430263</v>
      </c>
      <c r="AJ26">
        <f t="shared" si="7"/>
        <v>54.18949919585134</v>
      </c>
      <c r="AK26">
        <f t="shared" si="28"/>
        <v>51.805834545183338</v>
      </c>
      <c r="AL26">
        <f t="shared" si="40"/>
        <v>-869.81853623326799</v>
      </c>
      <c r="AN26">
        <f t="shared" si="9"/>
        <v>0</v>
      </c>
      <c r="AO26">
        <f t="shared" si="10"/>
        <v>0</v>
      </c>
      <c r="AP26">
        <f t="shared" si="11"/>
        <v>-1.2235915577145977</v>
      </c>
      <c r="AQ26">
        <f t="shared" si="12"/>
        <v>-70.779719089594991</v>
      </c>
      <c r="AR26">
        <f t="shared" si="13"/>
        <v>-72.00331064730959</v>
      </c>
      <c r="AS26">
        <f t="shared" si="14"/>
        <v>3.9985323681900202</v>
      </c>
      <c r="AT26">
        <f t="shared" si="15"/>
        <v>3.8226466264495604</v>
      </c>
      <c r="AU26">
        <f t="shared" si="16"/>
        <v>-64.182131652670009</v>
      </c>
      <c r="AW26">
        <v>23</v>
      </c>
      <c r="AX26">
        <f>IF(Z26&gt;0, (R26*SUMPRODUCT(K26:$K$98, X26:$X$98)-K26*$AZ$3)/Z26, 0)</f>
        <v>1034.0604434834397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7"/>
        <v>0.12000000000000001</v>
      </c>
      <c r="I27" s="1">
        <f t="shared" si="31"/>
        <v>1.1200000000000001</v>
      </c>
      <c r="J27">
        <f t="shared" si="32"/>
        <v>0.89285714285714279</v>
      </c>
      <c r="K27">
        <f t="shared" si="33"/>
        <v>6.5882103338524095E-2</v>
      </c>
      <c r="L27" s="2">
        <v>24</v>
      </c>
      <c r="M27" s="8">
        <v>3.1684449000000003E-2</v>
      </c>
      <c r="Q27" s="5">
        <f t="shared" si="30"/>
        <v>25</v>
      </c>
      <c r="R27">
        <f t="shared" si="0"/>
        <v>50000</v>
      </c>
      <c r="S27">
        <f t="shared" si="1"/>
        <v>991.9389751419817</v>
      </c>
      <c r="U27">
        <f t="shared" si="20"/>
        <v>3.1684449000000003E-2</v>
      </c>
      <c r="V27">
        <f t="shared" si="21"/>
        <v>0.01</v>
      </c>
      <c r="W27">
        <f t="shared" si="34"/>
        <v>0.66330150792641684</v>
      </c>
      <c r="X27">
        <f t="shared" si="35"/>
        <v>2.1016342799517654E-2</v>
      </c>
      <c r="Y27">
        <f t="shared" si="36"/>
        <v>6.6330150792641689E-3</v>
      </c>
      <c r="Z27">
        <f t="shared" si="37"/>
        <v>0.63565215004763498</v>
      </c>
      <c r="AB27">
        <f t="shared" si="38"/>
        <v>685.89385144962489</v>
      </c>
      <c r="AC27">
        <f t="shared" si="27"/>
        <v>630.52814226504825</v>
      </c>
      <c r="AE27">
        <f t="shared" si="2"/>
        <v>0</v>
      </c>
      <c r="AF27">
        <f t="shared" si="3"/>
        <v>0</v>
      </c>
      <c r="AG27">
        <f t="shared" si="4"/>
        <v>-15.891303751190874</v>
      </c>
      <c r="AH27">
        <f t="shared" si="5"/>
        <v>-1050.8171399758826</v>
      </c>
      <c r="AI27">
        <f t="shared" si="39"/>
        <v>-1066.7084437270735</v>
      </c>
      <c r="AJ27">
        <f t="shared" si="7"/>
        <v>55.365709184576644</v>
      </c>
      <c r="AK27">
        <f t="shared" si="28"/>
        <v>48.01256960147375</v>
      </c>
      <c r="AL27">
        <f t="shared" si="40"/>
        <v>-963.3301649410231</v>
      </c>
      <c r="AN27">
        <f t="shared" si="9"/>
        <v>0</v>
      </c>
      <c r="AO27">
        <f t="shared" si="10"/>
        <v>0</v>
      </c>
      <c r="AP27">
        <f t="shared" si="11"/>
        <v>-1.0469525159198327</v>
      </c>
      <c r="AQ27">
        <f t="shared" si="12"/>
        <v>-69.230043405783434</v>
      </c>
      <c r="AR27">
        <f t="shared" si="13"/>
        <v>-70.276995921703275</v>
      </c>
      <c r="AS27">
        <f t="shared" si="14"/>
        <v>3.647609373908951</v>
      </c>
      <c r="AT27">
        <f t="shared" si="15"/>
        <v>3.1631690720323742</v>
      </c>
      <c r="AU27">
        <f t="shared" si="16"/>
        <v>-63.466217475761944</v>
      </c>
      <c r="AW27">
        <v>24</v>
      </c>
      <c r="AX27">
        <f>IF(Z27&gt;0, (R27*SUMPRODUCT(K27:$K$98, X27:$X$98)-K27*$AZ$3)/Z27, 0)</f>
        <v>991.9389751419817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7"/>
        <v>0.12000000000000001</v>
      </c>
      <c r="I28" s="1">
        <f t="shared" si="31"/>
        <v>1.1200000000000001</v>
      </c>
      <c r="J28">
        <f t="shared" si="32"/>
        <v>0.89285714285714279</v>
      </c>
      <c r="K28">
        <f t="shared" si="33"/>
        <v>5.8823306552253651E-2</v>
      </c>
      <c r="L28" s="2">
        <v>25</v>
      </c>
      <c r="M28" s="8">
        <v>3.5933631000000001E-2</v>
      </c>
      <c r="Q28" s="5">
        <f t="shared" si="30"/>
        <v>25</v>
      </c>
      <c r="R28">
        <f t="shared" si="0"/>
        <v>50000</v>
      </c>
      <c r="S28">
        <f t="shared" si="1"/>
        <v>948.23397404488969</v>
      </c>
      <c r="U28">
        <f t="shared" si="20"/>
        <v>3.5933631000000001E-2</v>
      </c>
      <c r="V28">
        <f t="shared" si="21"/>
        <v>0.01</v>
      </c>
      <c r="W28">
        <f t="shared" si="34"/>
        <v>0.63565215004763498</v>
      </c>
      <c r="X28">
        <f t="shared" si="35"/>
        <v>2.2841289804168347E-2</v>
      </c>
      <c r="Y28">
        <f t="shared" si="36"/>
        <v>6.35652150047635E-3</v>
      </c>
      <c r="Z28">
        <f t="shared" si="37"/>
        <v>0.60645433874299026</v>
      </c>
      <c r="AB28">
        <f t="shared" si="38"/>
        <v>630.52814226504825</v>
      </c>
      <c r="AC28">
        <f t="shared" si="27"/>
        <v>575.06060770303134</v>
      </c>
      <c r="AE28">
        <f t="shared" si="2"/>
        <v>0</v>
      </c>
      <c r="AF28">
        <f t="shared" si="3"/>
        <v>0</v>
      </c>
      <c r="AG28">
        <f t="shared" si="4"/>
        <v>-15.161358468574756</v>
      </c>
      <c r="AH28">
        <f t="shared" si="5"/>
        <v>-1142.0644902084173</v>
      </c>
      <c r="AI28">
        <f t="shared" si="39"/>
        <v>-1157.225848676992</v>
      </c>
      <c r="AJ28">
        <f t="shared" si="7"/>
        <v>55.467534562016908</v>
      </c>
      <c r="AK28">
        <f t="shared" si="28"/>
        <v>44.136969958553379</v>
      </c>
      <c r="AL28">
        <f t="shared" si="40"/>
        <v>-1057.6213441564216</v>
      </c>
      <c r="AN28">
        <f t="shared" si="9"/>
        <v>0</v>
      </c>
      <c r="AO28">
        <f t="shared" si="10"/>
        <v>0</v>
      </c>
      <c r="AP28">
        <f t="shared" si="11"/>
        <v>-0.89184123694557982</v>
      </c>
      <c r="AQ28">
        <f t="shared" si="12"/>
        <v>-67.180009609973013</v>
      </c>
      <c r="AR28">
        <f t="shared" si="13"/>
        <v>-68.071850846918593</v>
      </c>
      <c r="AS28">
        <f t="shared" si="14"/>
        <v>3.2627837892392453</v>
      </c>
      <c r="AT28">
        <f t="shared" si="15"/>
        <v>2.5962825141595958</v>
      </c>
      <c r="AU28">
        <f t="shared" si="16"/>
        <v>-62.212784543519753</v>
      </c>
      <c r="AW28">
        <v>25</v>
      </c>
      <c r="AX28">
        <f>IF(Z28&gt;0, (R28*SUMPRODUCT(K28:$K$98, X28:$X$98)-K28*$AZ$3)/Z28, 0)</f>
        <v>948.23397404488969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7"/>
        <v>0.12000000000000001</v>
      </c>
      <c r="I29" s="1">
        <f t="shared" si="31"/>
        <v>1.1200000000000001</v>
      </c>
      <c r="J29">
        <f t="shared" si="32"/>
        <v>0.89285714285714279</v>
      </c>
      <c r="K29">
        <f t="shared" si="33"/>
        <v>5.2520809421655039E-2</v>
      </c>
      <c r="L29" s="2">
        <v>26</v>
      </c>
      <c r="M29" s="8">
        <v>4.1016489000000003E-2</v>
      </c>
      <c r="Q29" s="5">
        <f t="shared" si="30"/>
        <v>25</v>
      </c>
      <c r="R29">
        <f t="shared" si="0"/>
        <v>50000</v>
      </c>
      <c r="S29">
        <f t="shared" si="1"/>
        <v>903.83117885412128</v>
      </c>
      <c r="U29">
        <f t="shared" si="20"/>
        <v>4.1016489000000003E-2</v>
      </c>
      <c r="V29">
        <f t="shared" si="21"/>
        <v>0.01</v>
      </c>
      <c r="W29">
        <f t="shared" si="34"/>
        <v>0.60645433874299026</v>
      </c>
      <c r="X29">
        <f t="shared" si="35"/>
        <v>2.4874627714054135E-2</v>
      </c>
      <c r="Y29">
        <f t="shared" si="36"/>
        <v>6.0645433874299028E-3</v>
      </c>
      <c r="Z29">
        <f t="shared" si="37"/>
        <v>0.57551516764150623</v>
      </c>
      <c r="AB29">
        <f t="shared" si="38"/>
        <v>575.06060770303134</v>
      </c>
      <c r="AC29">
        <f t="shared" si="27"/>
        <v>520.16855241784981</v>
      </c>
      <c r="AE29">
        <f t="shared" si="2"/>
        <v>0</v>
      </c>
      <c r="AF29">
        <f t="shared" si="3"/>
        <v>0</v>
      </c>
      <c r="AG29">
        <f t="shared" si="4"/>
        <v>-14.387879191037655</v>
      </c>
      <c r="AH29">
        <f t="shared" si="5"/>
        <v>-1243.7313857027068</v>
      </c>
      <c r="AI29">
        <f t="shared" si="39"/>
        <v>-1258.1192648937445</v>
      </c>
      <c r="AJ29">
        <f t="shared" si="7"/>
        <v>54.892055285181527</v>
      </c>
      <c r="AK29">
        <f t="shared" si="28"/>
        <v>40.2542425392122</v>
      </c>
      <c r="AL29">
        <f t="shared" si="40"/>
        <v>-1162.9729670693509</v>
      </c>
      <c r="AN29">
        <f t="shared" si="9"/>
        <v>0</v>
      </c>
      <c r="AO29">
        <f t="shared" si="10"/>
        <v>0</v>
      </c>
      <c r="AP29">
        <f t="shared" si="11"/>
        <v>-0.75566306097428493</v>
      </c>
      <c r="AQ29">
        <f t="shared" si="12"/>
        <v>-65.321779080222797</v>
      </c>
      <c r="AR29">
        <f t="shared" si="13"/>
        <v>-66.077442141197082</v>
      </c>
      <c r="AS29">
        <f t="shared" si="14"/>
        <v>2.8829751743959711</v>
      </c>
      <c r="AT29">
        <f t="shared" si="15"/>
        <v>2.1141854008150434</v>
      </c>
      <c r="AU29">
        <f t="shared" si="16"/>
        <v>-61.080281565986084</v>
      </c>
      <c r="AW29">
        <v>26</v>
      </c>
      <c r="AX29">
        <f>IF(Z29&gt;0, (R29*SUMPRODUCT(K29:$K$98, X29:$X$98)-K29*$AZ$3)/Z29, 0)</f>
        <v>903.83117885412128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7"/>
        <v>0.12000000000000001</v>
      </c>
      <c r="I30" s="1">
        <f t="shared" si="31"/>
        <v>1.1200000000000001</v>
      </c>
      <c r="J30">
        <f t="shared" si="32"/>
        <v>0.89285714285714279</v>
      </c>
      <c r="K30">
        <f t="shared" si="33"/>
        <v>4.6893579840763422E-2</v>
      </c>
      <c r="L30" s="2">
        <v>27</v>
      </c>
      <c r="M30" s="8">
        <v>4.6435859000000003E-2</v>
      </c>
      <c r="Q30" s="5">
        <f t="shared" si="30"/>
        <v>25</v>
      </c>
      <c r="R30">
        <f t="shared" si="0"/>
        <v>50000</v>
      </c>
      <c r="S30">
        <f t="shared" si="1"/>
        <v>857.80429226905187</v>
      </c>
      <c r="U30">
        <f t="shared" si="20"/>
        <v>4.6435859000000003E-2</v>
      </c>
      <c r="V30">
        <f t="shared" si="21"/>
        <v>0.01</v>
      </c>
      <c r="W30">
        <f t="shared" si="34"/>
        <v>0.57551516764150623</v>
      </c>
      <c r="X30">
        <f t="shared" si="35"/>
        <v>2.6724541176962349E-2</v>
      </c>
      <c r="Y30">
        <f t="shared" si="36"/>
        <v>5.755151676415062E-3</v>
      </c>
      <c r="Z30">
        <f t="shared" si="37"/>
        <v>0.54303547478812886</v>
      </c>
      <c r="AB30">
        <f t="shared" si="38"/>
        <v>520.16855241784981</v>
      </c>
      <c r="AC30">
        <f t="shared" si="27"/>
        <v>465.81816112761942</v>
      </c>
      <c r="AE30">
        <f t="shared" si="2"/>
        <v>0</v>
      </c>
      <c r="AF30">
        <f t="shared" si="3"/>
        <v>0</v>
      </c>
      <c r="AG30">
        <f t="shared" si="4"/>
        <v>-13.575886869703222</v>
      </c>
      <c r="AH30">
        <f t="shared" si="5"/>
        <v>-1336.2270588481174</v>
      </c>
      <c r="AI30">
        <f t="shared" si="39"/>
        <v>-1349.8029457178206</v>
      </c>
      <c r="AJ30">
        <f t="shared" si="7"/>
        <v>54.350391290230391</v>
      </c>
      <c r="AK30">
        <f t="shared" si="28"/>
        <v>36.411798669249492</v>
      </c>
      <c r="AL30">
        <f t="shared" si="40"/>
        <v>-1259.0407557583408</v>
      </c>
      <c r="AN30">
        <f t="shared" si="9"/>
        <v>0</v>
      </c>
      <c r="AO30">
        <f t="shared" si="10"/>
        <v>0</v>
      </c>
      <c r="AP30">
        <f t="shared" si="11"/>
        <v>-0.63662193483359986</v>
      </c>
      <c r="AQ30">
        <f t="shared" si="12"/>
        <v>-62.66047026948268</v>
      </c>
      <c r="AR30">
        <f t="shared" si="13"/>
        <v>-63.297092204316279</v>
      </c>
      <c r="AS30">
        <f t="shared" si="14"/>
        <v>2.5486844133451516</v>
      </c>
      <c r="AT30">
        <f t="shared" si="15"/>
        <v>1.7074795880422544</v>
      </c>
      <c r="AU30">
        <f t="shared" si="16"/>
        <v>-59.040928202928875</v>
      </c>
      <c r="AW30">
        <v>27</v>
      </c>
      <c r="AX30">
        <f>IF(Z30&gt;0, (R30*SUMPRODUCT(K30:$K$98, X30:$X$98)-K30*$AZ$3)/Z30, 0)</f>
        <v>857.80429226905187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7"/>
        <v>0.12000000000000001</v>
      </c>
      <c r="I31" s="1">
        <f t="shared" si="31"/>
        <v>1.1200000000000001</v>
      </c>
      <c r="J31">
        <f t="shared" si="32"/>
        <v>0.89285714285714279</v>
      </c>
      <c r="K31">
        <f t="shared" si="33"/>
        <v>4.1869267714967337E-2</v>
      </c>
      <c r="L31" s="2">
        <v>28</v>
      </c>
      <c r="M31" s="8">
        <v>5.1834316999999998E-2</v>
      </c>
      <c r="Q31" s="5">
        <f t="shared" si="30"/>
        <v>25</v>
      </c>
      <c r="R31">
        <f t="shared" si="0"/>
        <v>50000</v>
      </c>
      <c r="S31">
        <f t="shared" si="1"/>
        <v>810.57551966511721</v>
      </c>
      <c r="U31">
        <f t="shared" si="20"/>
        <v>5.1834316999999998E-2</v>
      </c>
      <c r="V31">
        <f t="shared" si="21"/>
        <v>0.01</v>
      </c>
      <c r="W31">
        <f t="shared" si="34"/>
        <v>0.54303547478812886</v>
      </c>
      <c r="X31">
        <f t="shared" si="35"/>
        <v>2.8147872942413377E-2</v>
      </c>
      <c r="Y31">
        <f t="shared" si="36"/>
        <v>5.4303547478812891E-3</v>
      </c>
      <c r="Z31">
        <f t="shared" si="37"/>
        <v>0.50945724709783413</v>
      </c>
      <c r="AB31">
        <f t="shared" si="38"/>
        <v>465.81816112761942</v>
      </c>
      <c r="AC31">
        <f t="shared" si="27"/>
        <v>412.95357281348691</v>
      </c>
      <c r="AE31">
        <f t="shared" si="2"/>
        <v>0</v>
      </c>
      <c r="AF31">
        <f t="shared" si="3"/>
        <v>0</v>
      </c>
      <c r="AG31">
        <f t="shared" si="4"/>
        <v>-12.736431177445853</v>
      </c>
      <c r="AH31">
        <f t="shared" si="5"/>
        <v>-1407.3936471206689</v>
      </c>
      <c r="AI31">
        <f t="shared" si="39"/>
        <v>-1420.1300782981148</v>
      </c>
      <c r="AJ31">
        <f t="shared" si="7"/>
        <v>52.864588314132504</v>
      </c>
      <c r="AK31">
        <f t="shared" si="28"/>
        <v>32.607271278933361</v>
      </c>
      <c r="AL31">
        <f t="shared" si="40"/>
        <v>-1334.6582187050487</v>
      </c>
      <c r="AN31">
        <f t="shared" si="9"/>
        <v>0</v>
      </c>
      <c r="AO31">
        <f t="shared" si="10"/>
        <v>0</v>
      </c>
      <c r="AP31">
        <f t="shared" si="11"/>
        <v>-0.53326504670173713</v>
      </c>
      <c r="AQ31">
        <f t="shared" si="12"/>
        <v>-58.926541391639553</v>
      </c>
      <c r="AR31">
        <f t="shared" si="13"/>
        <v>-59.459806438341296</v>
      </c>
      <c r="AS31">
        <f t="shared" si="14"/>
        <v>2.2134016007659478</v>
      </c>
      <c r="AT31">
        <f t="shared" si="15"/>
        <v>1.3652425706322262</v>
      </c>
      <c r="AU31">
        <f t="shared" si="16"/>
        <v>-55.881162266943115</v>
      </c>
      <c r="AW31">
        <v>28</v>
      </c>
      <c r="AX31">
        <f>IF(Z31&gt;0, (R31*SUMPRODUCT(K31:$K$98, X31:$X$98)-K31*$AZ$3)/Z31, 0)</f>
        <v>810.57551966511721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7"/>
        <v>0.12000000000000001</v>
      </c>
      <c r="I32" s="1">
        <f t="shared" si="31"/>
        <v>1.1200000000000001</v>
      </c>
      <c r="J32">
        <f t="shared" si="32"/>
        <v>0.89285714285714279</v>
      </c>
      <c r="K32">
        <f t="shared" si="33"/>
        <v>3.7383274745506546E-2</v>
      </c>
      <c r="L32" s="2">
        <v>29</v>
      </c>
      <c r="M32" s="8">
        <v>5.7772715000000002E-2</v>
      </c>
      <c r="Q32" s="5">
        <f t="shared" si="30"/>
        <v>25</v>
      </c>
      <c r="R32">
        <f t="shared" si="0"/>
        <v>50000</v>
      </c>
      <c r="S32">
        <f t="shared" si="1"/>
        <v>763.84603125893875</v>
      </c>
      <c r="U32">
        <f t="shared" si="20"/>
        <v>5.7772715000000002E-2</v>
      </c>
      <c r="V32">
        <f t="shared" si="21"/>
        <v>0.01</v>
      </c>
      <c r="W32">
        <f t="shared" si="34"/>
        <v>0.50945724709783413</v>
      </c>
      <c r="X32">
        <f t="shared" si="35"/>
        <v>2.9432728341267748E-2</v>
      </c>
      <c r="Y32">
        <f t="shared" si="36"/>
        <v>5.0945724709783417E-3</v>
      </c>
      <c r="Z32">
        <f t="shared" si="37"/>
        <v>0.47492994628558804</v>
      </c>
      <c r="AB32">
        <f t="shared" si="38"/>
        <v>412.95357281348691</v>
      </c>
      <c r="AC32">
        <f t="shared" si="27"/>
        <v>362.77335459626738</v>
      </c>
      <c r="AE32">
        <f t="shared" si="2"/>
        <v>0</v>
      </c>
      <c r="AF32">
        <f t="shared" si="3"/>
        <v>0</v>
      </c>
      <c r="AG32">
        <f t="shared" si="4"/>
        <v>-11.873248657139701</v>
      </c>
      <c r="AH32">
        <f t="shared" si="5"/>
        <v>-1471.6364170633874</v>
      </c>
      <c r="AI32">
        <f t="shared" si="39"/>
        <v>-1483.5096657205272</v>
      </c>
      <c r="AJ32">
        <f t="shared" si="7"/>
        <v>50.180218217219533</v>
      </c>
      <c r="AK32">
        <f t="shared" si="28"/>
        <v>28.906750096944087</v>
      </c>
      <c r="AL32">
        <f t="shared" si="40"/>
        <v>-1404.4226974063636</v>
      </c>
      <c r="AN32">
        <f t="shared" si="9"/>
        <v>0</v>
      </c>
      <c r="AO32">
        <f t="shared" si="10"/>
        <v>0</v>
      </c>
      <c r="AP32">
        <f t="shared" si="11"/>
        <v>-0.44386091667157013</v>
      </c>
      <c r="AQ32">
        <f t="shared" si="12"/>
        <v>-55.014588504573467</v>
      </c>
      <c r="AR32">
        <f t="shared" si="13"/>
        <v>-55.458449421245042</v>
      </c>
      <c r="AS32">
        <f t="shared" si="14"/>
        <v>1.8759008844037905</v>
      </c>
      <c r="AT32">
        <f t="shared" si="15"/>
        <v>1.0806289808737588</v>
      </c>
      <c r="AU32">
        <f t="shared" si="16"/>
        <v>-52.501919555967497</v>
      </c>
      <c r="AW32">
        <v>29</v>
      </c>
      <c r="AX32">
        <f>IF(Z32&gt;0, (R32*SUMPRODUCT(K32:$K$98, X32:$X$98)-K32*$AZ$3)/Z32, 0)</f>
        <v>763.84603125893875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7"/>
        <v>0.12000000000000001</v>
      </c>
      <c r="I33" s="1">
        <f t="shared" si="31"/>
        <v>1.1200000000000001</v>
      </c>
      <c r="J33">
        <f t="shared" si="32"/>
        <v>0.89285714285714279</v>
      </c>
      <c r="K33">
        <f t="shared" si="33"/>
        <v>3.337792387991656E-2</v>
      </c>
      <c r="L33" s="2">
        <v>30</v>
      </c>
      <c r="M33" s="8">
        <v>6.4089452000000005E-2</v>
      </c>
      <c r="Q33" s="5">
        <f t="shared" si="30"/>
        <v>25</v>
      </c>
      <c r="R33">
        <f t="shared" si="0"/>
        <v>50000</v>
      </c>
      <c r="S33">
        <f t="shared" si="1"/>
        <v>717.61969299268867</v>
      </c>
      <c r="U33">
        <f t="shared" si="20"/>
        <v>6.4089452000000005E-2</v>
      </c>
      <c r="V33">
        <f t="shared" si="21"/>
        <v>0.01</v>
      </c>
      <c r="W33">
        <f t="shared" si="34"/>
        <v>0.47492994628558804</v>
      </c>
      <c r="X33">
        <f t="shared" si="35"/>
        <v>3.0437999995832774E-2</v>
      </c>
      <c r="Y33">
        <f t="shared" si="36"/>
        <v>4.7492994628558806E-3</v>
      </c>
      <c r="Z33">
        <f t="shared" si="37"/>
        <v>0.43974264682689934</v>
      </c>
      <c r="AB33">
        <f t="shared" si="38"/>
        <v>362.77335459626738</v>
      </c>
      <c r="AC33">
        <f t="shared" si="27"/>
        <v>315.56798321171181</v>
      </c>
      <c r="AE33">
        <f t="shared" si="2"/>
        <v>0</v>
      </c>
      <c r="AF33">
        <f t="shared" si="3"/>
        <v>0</v>
      </c>
      <c r="AG33">
        <f t="shared" si="4"/>
        <v>-10.993566170672484</v>
      </c>
      <c r="AH33">
        <f t="shared" si="5"/>
        <v>-1521.8999997916387</v>
      </c>
      <c r="AI33">
        <f t="shared" si="39"/>
        <v>-1532.8935659623112</v>
      </c>
      <c r="AJ33">
        <f t="shared" si="7"/>
        <v>47.205371384555576</v>
      </c>
      <c r="AK33">
        <f t="shared" si="28"/>
        <v>25.394134821738721</v>
      </c>
      <c r="AL33">
        <f t="shared" si="40"/>
        <v>-1460.2940597560168</v>
      </c>
      <c r="AN33">
        <f t="shared" si="9"/>
        <v>0</v>
      </c>
      <c r="AO33">
        <f t="shared" si="10"/>
        <v>0</v>
      </c>
      <c r="AP33">
        <f t="shared" si="11"/>
        <v>-0.36694241481353196</v>
      </c>
      <c r="AQ33">
        <f t="shared" si="12"/>
        <v>-50.797862345890344</v>
      </c>
      <c r="AR33">
        <f t="shared" si="13"/>
        <v>-51.164804760703881</v>
      </c>
      <c r="AS33">
        <f t="shared" si="14"/>
        <v>1.5756172927968874</v>
      </c>
      <c r="AT33">
        <f t="shared" si="15"/>
        <v>0.84760349907633348</v>
      </c>
      <c r="AU33">
        <f t="shared" si="16"/>
        <v>-48.741583968830653</v>
      </c>
      <c r="AW33">
        <v>30</v>
      </c>
      <c r="AX33">
        <f>IF(Z33&gt;0, (R33*SUMPRODUCT(K33:$K$98, X33:$X$98)-K33*$AZ$3)/Z33, 0)</f>
        <v>717.61969299268867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7"/>
        <v>0.12000000000000001</v>
      </c>
      <c r="I34" s="1">
        <f t="shared" si="31"/>
        <v>1.1200000000000001</v>
      </c>
      <c r="J34">
        <f t="shared" si="32"/>
        <v>0.89285714285714279</v>
      </c>
      <c r="K34">
        <f t="shared" si="33"/>
        <v>2.9801717749925499E-2</v>
      </c>
      <c r="L34" s="2">
        <v>31</v>
      </c>
      <c r="M34" s="8">
        <v>7.1121990999999996E-2</v>
      </c>
      <c r="Q34" s="5">
        <f t="shared" si="30"/>
        <v>25</v>
      </c>
      <c r="R34">
        <f t="shared" si="0"/>
        <v>50000</v>
      </c>
      <c r="S34">
        <f t="shared" si="1"/>
        <v>672.51401617489569</v>
      </c>
      <c r="U34">
        <f t="shared" si="20"/>
        <v>7.1121990999999996E-2</v>
      </c>
      <c r="V34">
        <f t="shared" si="21"/>
        <v>0.01</v>
      </c>
      <c r="W34">
        <f t="shared" si="34"/>
        <v>0.43974264682689934</v>
      </c>
      <c r="X34">
        <f t="shared" si="35"/>
        <v>3.1275372569938911E-2</v>
      </c>
      <c r="Y34">
        <f t="shared" si="36"/>
        <v>4.3974264682689933E-3</v>
      </c>
      <c r="Z34">
        <f t="shared" si="37"/>
        <v>0.40406984778869143</v>
      </c>
      <c r="AB34">
        <f t="shared" si="38"/>
        <v>315.56798321171181</v>
      </c>
      <c r="AC34">
        <f t="shared" si="27"/>
        <v>271.74263615155166</v>
      </c>
      <c r="AE34">
        <f t="shared" si="2"/>
        <v>0</v>
      </c>
      <c r="AF34">
        <f t="shared" si="3"/>
        <v>0</v>
      </c>
      <c r="AG34">
        <f t="shared" si="4"/>
        <v>-10.101746194717286</v>
      </c>
      <c r="AH34">
        <f t="shared" si="5"/>
        <v>-1563.7686284969457</v>
      </c>
      <c r="AI34">
        <f t="shared" si="39"/>
        <v>-1573.8703746916628</v>
      </c>
      <c r="AJ34">
        <f t="shared" si="7"/>
        <v>43.825347060160141</v>
      </c>
      <c r="AK34">
        <f t="shared" si="28"/>
        <v>22.089758824819828</v>
      </c>
      <c r="AL34">
        <f t="shared" si="40"/>
        <v>-1507.9552688066829</v>
      </c>
      <c r="AN34">
        <f t="shared" si="9"/>
        <v>0</v>
      </c>
      <c r="AO34">
        <f t="shared" si="10"/>
        <v>0</v>
      </c>
      <c r="AP34">
        <f t="shared" si="11"/>
        <v>-0.30104938887634852</v>
      </c>
      <c r="AQ34">
        <f t="shared" si="12"/>
        <v>-46.602991292654082</v>
      </c>
      <c r="AR34">
        <f t="shared" si="13"/>
        <v>-46.904040681530425</v>
      </c>
      <c r="AS34">
        <f t="shared" si="14"/>
        <v>1.3060706233794197</v>
      </c>
      <c r="AT34">
        <f t="shared" si="15"/>
        <v>0.65831275766120645</v>
      </c>
      <c r="AU34">
        <f t="shared" si="16"/>
        <v>-44.939657300489799</v>
      </c>
      <c r="AW34">
        <v>31</v>
      </c>
      <c r="AX34">
        <f>IF(Z34&gt;0, (R34*SUMPRODUCT(K34:$K$98, X34:$X$98)-K34*$AZ$3)/Z34, 0)</f>
        <v>672.51401617489569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7"/>
        <v>0.12000000000000001</v>
      </c>
      <c r="I35" s="1">
        <f t="shared" si="31"/>
        <v>1.1200000000000001</v>
      </c>
      <c r="J35">
        <f t="shared" si="32"/>
        <v>0.89285714285714279</v>
      </c>
      <c r="K35">
        <f t="shared" si="33"/>
        <v>2.660867656243348E-2</v>
      </c>
      <c r="L35" s="2">
        <v>32</v>
      </c>
      <c r="M35" s="8">
        <v>7.9233461000000005E-2</v>
      </c>
      <c r="Q35" s="5">
        <f t="shared" si="30"/>
        <v>25</v>
      </c>
      <c r="R35">
        <f t="shared" ref="R35:R66" si="41">$C$6</f>
        <v>50000</v>
      </c>
      <c r="S35">
        <f t="shared" ref="S35:S66" si="42">AX35</f>
        <v>628.68680821269027</v>
      </c>
      <c r="U35">
        <f t="shared" si="20"/>
        <v>7.9233461000000005E-2</v>
      </c>
      <c r="V35">
        <f t="shared" si="21"/>
        <v>0.01</v>
      </c>
      <c r="W35">
        <f t="shared" si="34"/>
        <v>0.40406984778869143</v>
      </c>
      <c r="X35">
        <f t="shared" si="35"/>
        <v>3.2015852526041222E-2</v>
      </c>
      <c r="Y35">
        <f t="shared" si="36"/>
        <v>4.0406984778869146E-3</v>
      </c>
      <c r="Z35">
        <f t="shared" si="37"/>
        <v>0.3680132967847633</v>
      </c>
      <c r="AB35">
        <f t="shared" si="38"/>
        <v>271.74263615155166</v>
      </c>
      <c r="AC35">
        <f t="shared" si="27"/>
        <v>231.36510493544236</v>
      </c>
      <c r="AE35">
        <f t="shared" ref="AE35:AE66" si="43">$Z35*O35</f>
        <v>0</v>
      </c>
      <c r="AF35">
        <f t="shared" ref="AF35:AF66" si="44">-$Z35*P35</f>
        <v>0</v>
      </c>
      <c r="AG35">
        <f t="shared" ref="AG35:AG66" si="45">-$Z35*Q35</f>
        <v>-9.2003324196190821</v>
      </c>
      <c r="AH35">
        <f t="shared" ref="AH35:AH66" si="46">-X35*R35</f>
        <v>-1600.7926263020611</v>
      </c>
      <c r="AI35">
        <f t="shared" si="39"/>
        <v>-1609.9929587216802</v>
      </c>
      <c r="AJ35">
        <f t="shared" ref="AJ35:AJ66" si="47">AB35-AC35</f>
        <v>40.377531216109304</v>
      </c>
      <c r="AK35">
        <f t="shared" si="28"/>
        <v>19.02198453060862</v>
      </c>
      <c r="AL35">
        <f t="shared" si="40"/>
        <v>-1550.5934429749623</v>
      </c>
      <c r="AN35">
        <f t="shared" ref="AN35:AN66" si="48">AE35*$K35</f>
        <v>0</v>
      </c>
      <c r="AO35">
        <f t="shared" ref="AO35:AO66" si="49">AF35*$K35</f>
        <v>0</v>
      </c>
      <c r="AP35">
        <f t="shared" ref="AP35:AP66" si="50">AG35*$K35</f>
        <v>-0.24480866962051517</v>
      </c>
      <c r="AQ35">
        <f t="shared" ref="AQ35:AQ66" si="51">AH35*$K35</f>
        <v>-42.594973236799987</v>
      </c>
      <c r="AR35">
        <f t="shared" ref="AR35:AR66" si="52">AI35*$K35</f>
        <v>-42.839781906420505</v>
      </c>
      <c r="AS35">
        <f t="shared" ref="AS35:AS66" si="53">AJ35*$K35</f>
        <v>1.0743926685190139</v>
      </c>
      <c r="AT35">
        <f t="shared" ref="AT35:AT66" si="54">AK35*$K35</f>
        <v>0.50614983395057778</v>
      </c>
      <c r="AU35">
        <f t="shared" ref="AU35:AU66" si="55">AL35*$K35</f>
        <v>-41.259239403950914</v>
      </c>
      <c r="AW35">
        <v>32</v>
      </c>
      <c r="AX35">
        <f>IF(Z35&gt;0, (R35*SUMPRODUCT(K35:$K$98, X35:$X$98)-K35*$AZ$3)/Z35, 0)</f>
        <v>628.68680821269027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56">G36+$C$9</f>
        <v>0.12000000000000001</v>
      </c>
      <c r="I36" s="1">
        <f t="shared" si="31"/>
        <v>1.1200000000000001</v>
      </c>
      <c r="J36">
        <f t="shared" si="32"/>
        <v>0.89285714285714279</v>
      </c>
      <c r="K36">
        <f t="shared" si="33"/>
        <v>2.3757746930744176E-2</v>
      </c>
      <c r="L36" s="2">
        <v>33</v>
      </c>
      <c r="M36" s="8">
        <v>8.7905784000000001E-2</v>
      </c>
      <c r="Q36" s="5">
        <f t="shared" si="30"/>
        <v>25</v>
      </c>
      <c r="R36">
        <f t="shared" si="41"/>
        <v>50000</v>
      </c>
      <c r="S36">
        <f t="shared" si="42"/>
        <v>585.35760399500327</v>
      </c>
      <c r="U36">
        <f t="shared" ref="U36:U67" si="57">M36</f>
        <v>8.7905784000000001E-2</v>
      </c>
      <c r="V36">
        <f t="shared" ref="V36:V67" si="58">$C$10</f>
        <v>0.01</v>
      </c>
      <c r="W36">
        <f t="shared" si="34"/>
        <v>0.3680132967847633</v>
      </c>
      <c r="X36">
        <f t="shared" si="35"/>
        <v>3.2350497376289297E-2</v>
      </c>
      <c r="Y36">
        <f t="shared" si="36"/>
        <v>3.6801329678476332E-3</v>
      </c>
      <c r="Z36">
        <f t="shared" si="37"/>
        <v>0.33198266644062635</v>
      </c>
      <c r="AB36">
        <f t="shared" si="38"/>
        <v>231.36510493544236</v>
      </c>
      <c r="AC36">
        <f t="shared" si="27"/>
        <v>194.32857819555741</v>
      </c>
      <c r="AE36">
        <f t="shared" si="43"/>
        <v>0</v>
      </c>
      <c r="AF36">
        <f t="shared" si="44"/>
        <v>0</v>
      </c>
      <c r="AG36">
        <f t="shared" si="45"/>
        <v>-8.2995666610156587</v>
      </c>
      <c r="AH36">
        <f t="shared" si="46"/>
        <v>-1617.5248688144648</v>
      </c>
      <c r="AI36">
        <f t="shared" si="39"/>
        <v>-1625.8244354754804</v>
      </c>
      <c r="AJ36">
        <f t="shared" si="47"/>
        <v>37.036526739884948</v>
      </c>
      <c r="AK36">
        <f t="shared" ref="AK36:AK67" si="59">G36*SUM(AB36:AB36, AE36:AF36)</f>
        <v>16.195557345480967</v>
      </c>
      <c r="AL36">
        <f t="shared" si="40"/>
        <v>-1572.5923513901146</v>
      </c>
      <c r="AN36">
        <f t="shared" si="48"/>
        <v>0</v>
      </c>
      <c r="AO36">
        <f t="shared" si="49"/>
        <v>0</v>
      </c>
      <c r="AP36">
        <f t="shared" si="50"/>
        <v>-0.19717900436725144</v>
      </c>
      <c r="AQ36">
        <f t="shared" si="51"/>
        <v>-38.428746487479224</v>
      </c>
      <c r="AR36">
        <f t="shared" si="52"/>
        <v>-38.62592549184648</v>
      </c>
      <c r="AS36">
        <f t="shared" si="53"/>
        <v>0.8799044294799262</v>
      </c>
      <c r="AT36">
        <f t="shared" si="54"/>
        <v>0.38476995281629173</v>
      </c>
      <c r="AU36">
        <f t="shared" si="55"/>
        <v>-37.36125110955026</v>
      </c>
      <c r="AW36">
        <v>33</v>
      </c>
      <c r="AX36">
        <f>IF(Z36&gt;0, (R36*SUMPRODUCT(K36:$K$98, X36:$X$98)-K36*$AZ$3)/Z36, 0)</f>
        <v>585.35760399500327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56"/>
        <v>0.12000000000000001</v>
      </c>
      <c r="I37" s="1">
        <f t="shared" si="31"/>
        <v>1.1200000000000001</v>
      </c>
      <c r="J37">
        <f t="shared" si="32"/>
        <v>0.89285714285714279</v>
      </c>
      <c r="K37">
        <f t="shared" si="33"/>
        <v>2.1212274045307299E-2</v>
      </c>
      <c r="L37" s="2">
        <v>34</v>
      </c>
      <c r="M37" s="8">
        <v>9.7118048999999998E-2</v>
      </c>
      <c r="Q37" s="5">
        <f t="shared" ref="Q37:Q68" si="60">$C$8</f>
        <v>25</v>
      </c>
      <c r="R37">
        <f t="shared" si="41"/>
        <v>50000</v>
      </c>
      <c r="S37">
        <f t="shared" si="42"/>
        <v>542.68270732192491</v>
      </c>
      <c r="U37">
        <f t="shared" si="57"/>
        <v>9.7118048999999998E-2</v>
      </c>
      <c r="V37">
        <f t="shared" si="58"/>
        <v>0.01</v>
      </c>
      <c r="W37">
        <f t="shared" si="34"/>
        <v>0.33198266644062635</v>
      </c>
      <c r="X37">
        <f t="shared" si="35"/>
        <v>3.2241508866531404E-2</v>
      </c>
      <c r="Y37">
        <f t="shared" si="36"/>
        <v>3.3198266644062636E-3</v>
      </c>
      <c r="Z37">
        <f t="shared" si="37"/>
        <v>0.29642133090968864</v>
      </c>
      <c r="AB37">
        <f t="shared" si="38"/>
        <v>194.32857819555741</v>
      </c>
      <c r="AC37">
        <f t="shared" si="27"/>
        <v>160.86273036603802</v>
      </c>
      <c r="AE37">
        <f t="shared" si="43"/>
        <v>0</v>
      </c>
      <c r="AF37">
        <f t="shared" si="44"/>
        <v>0</v>
      </c>
      <c r="AG37">
        <f t="shared" si="45"/>
        <v>-7.4105332727422164</v>
      </c>
      <c r="AH37">
        <f t="shared" si="46"/>
        <v>-1612.0754433265702</v>
      </c>
      <c r="AI37">
        <f t="shared" si="39"/>
        <v>-1619.4859765993124</v>
      </c>
      <c r="AJ37">
        <f t="shared" si="47"/>
        <v>33.46584782951939</v>
      </c>
      <c r="AK37">
        <f t="shared" si="59"/>
        <v>13.60300047368902</v>
      </c>
      <c r="AL37">
        <f t="shared" si="40"/>
        <v>-1572.417128296104</v>
      </c>
      <c r="AN37">
        <f t="shared" si="48"/>
        <v>0</v>
      </c>
      <c r="AO37">
        <f t="shared" si="49"/>
        <v>0</v>
      </c>
      <c r="AP37">
        <f t="shared" si="50"/>
        <v>-0.15719426260327587</v>
      </c>
      <c r="AQ37">
        <f t="shared" si="51"/>
        <v>-34.195786085553465</v>
      </c>
      <c r="AR37">
        <f t="shared" si="52"/>
        <v>-34.352980348156741</v>
      </c>
      <c r="AS37">
        <f t="shared" si="53"/>
        <v>0.70988673531831781</v>
      </c>
      <c r="AT37">
        <f t="shared" si="54"/>
        <v>0.28855057388633648</v>
      </c>
      <c r="AU37">
        <f t="shared" si="55"/>
        <v>-33.354543038952087</v>
      </c>
      <c r="AW37">
        <v>34</v>
      </c>
      <c r="AX37">
        <f>IF(Z37&gt;0, (R37*SUMPRODUCT(K37:$K$98, X37:$X$98)-K37*$AZ$3)/Z37, 0)</f>
        <v>542.68270732192491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56"/>
        <v>0.12000000000000001</v>
      </c>
      <c r="I38" s="1">
        <f t="shared" si="31"/>
        <v>1.1200000000000001</v>
      </c>
      <c r="J38">
        <f t="shared" si="32"/>
        <v>0.89285714285714279</v>
      </c>
      <c r="K38">
        <f t="shared" si="33"/>
        <v>1.8939530397595803E-2</v>
      </c>
      <c r="L38" s="2">
        <v>35</v>
      </c>
      <c r="M38" s="8">
        <v>0.107494799</v>
      </c>
      <c r="Q38" s="5">
        <f t="shared" si="60"/>
        <v>25</v>
      </c>
      <c r="R38">
        <f t="shared" si="41"/>
        <v>50000</v>
      </c>
      <c r="S38">
        <f t="shared" si="42"/>
        <v>501.15224897829017</v>
      </c>
      <c r="U38">
        <f t="shared" si="57"/>
        <v>0.107494799</v>
      </c>
      <c r="V38">
        <f t="shared" si="58"/>
        <v>0.01</v>
      </c>
      <c r="W38">
        <f t="shared" si="34"/>
        <v>0.29642133090968864</v>
      </c>
      <c r="X38">
        <f t="shared" si="35"/>
        <v>3.1863751385449467E-2</v>
      </c>
      <c r="Y38">
        <f t="shared" si="36"/>
        <v>2.9642133090968864E-3</v>
      </c>
      <c r="Z38">
        <f t="shared" si="37"/>
        <v>0.26159336621514229</v>
      </c>
      <c r="AB38">
        <f t="shared" si="38"/>
        <v>160.86273036603802</v>
      </c>
      <c r="AC38">
        <f t="shared" si="27"/>
        <v>131.09810379652004</v>
      </c>
      <c r="AE38">
        <f t="shared" si="43"/>
        <v>0</v>
      </c>
      <c r="AF38">
        <f t="shared" si="44"/>
        <v>0</v>
      </c>
      <c r="AG38">
        <f t="shared" si="45"/>
        <v>-6.5398341553785571</v>
      </c>
      <c r="AH38">
        <f t="shared" si="46"/>
        <v>-1593.1875692724734</v>
      </c>
      <c r="AI38">
        <f t="shared" si="39"/>
        <v>-1599.7274034278519</v>
      </c>
      <c r="AJ38">
        <f t="shared" si="47"/>
        <v>29.764626569517986</v>
      </c>
      <c r="AK38">
        <f t="shared" si="59"/>
        <v>11.260391125622663</v>
      </c>
      <c r="AL38">
        <f t="shared" si="40"/>
        <v>-1558.7023857327113</v>
      </c>
      <c r="AN38">
        <f t="shared" si="48"/>
        <v>0</v>
      </c>
      <c r="AO38">
        <f t="shared" si="49"/>
        <v>0</v>
      </c>
      <c r="AP38">
        <f t="shared" si="50"/>
        <v>-0.12386138778102745</v>
      </c>
      <c r="AQ38">
        <f t="shared" si="51"/>
        <v>-30.174224397307778</v>
      </c>
      <c r="AR38">
        <f t="shared" si="52"/>
        <v>-30.298085785088805</v>
      </c>
      <c r="AS38">
        <f t="shared" si="53"/>
        <v>0.56372804968647361</v>
      </c>
      <c r="AT38">
        <f t="shared" si="54"/>
        <v>0.21326652001254845</v>
      </c>
      <c r="AU38">
        <f t="shared" si="55"/>
        <v>-29.521091215389784</v>
      </c>
      <c r="AW38">
        <v>35</v>
      </c>
      <c r="AX38">
        <f>IF(Z38&gt;0, (R38*SUMPRODUCT(K38:$K$98, X38:$X$98)-K38*$AZ$3)/Z38, 0)</f>
        <v>501.15224897829017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56"/>
        <v>0.12000000000000001</v>
      </c>
      <c r="I39" s="1">
        <f t="shared" si="31"/>
        <v>1.1200000000000001</v>
      </c>
      <c r="J39">
        <f t="shared" si="32"/>
        <v>0.89285714285714279</v>
      </c>
      <c r="K39">
        <f t="shared" si="33"/>
        <v>1.6910294997853393E-2</v>
      </c>
      <c r="L39" s="2">
        <v>36</v>
      </c>
      <c r="M39" s="8">
        <v>0.119195734</v>
      </c>
      <c r="Q39" s="5">
        <f t="shared" si="60"/>
        <v>25</v>
      </c>
      <c r="R39">
        <f t="shared" si="41"/>
        <v>50000</v>
      </c>
      <c r="S39">
        <f t="shared" si="42"/>
        <v>460.4118891936352</v>
      </c>
      <c r="U39">
        <f t="shared" si="57"/>
        <v>0.119195734</v>
      </c>
      <c r="V39">
        <f t="shared" si="58"/>
        <v>0.01</v>
      </c>
      <c r="W39">
        <f t="shared" si="34"/>
        <v>0.26159336621514229</v>
      </c>
      <c r="X39">
        <f t="shared" si="35"/>
        <v>3.1180813295544688E-2</v>
      </c>
      <c r="Y39">
        <f t="shared" si="36"/>
        <v>2.6159336621514231E-3</v>
      </c>
      <c r="Z39">
        <f t="shared" si="37"/>
        <v>0.22779661925744618</v>
      </c>
      <c r="AB39">
        <f t="shared" si="38"/>
        <v>131.09810379652004</v>
      </c>
      <c r="AC39">
        <f t="shared" si="27"/>
        <v>104.88027182424402</v>
      </c>
      <c r="AE39">
        <f t="shared" si="43"/>
        <v>0</v>
      </c>
      <c r="AF39">
        <f t="shared" si="44"/>
        <v>0</v>
      </c>
      <c r="AG39">
        <f t="shared" si="45"/>
        <v>-5.6949154814361549</v>
      </c>
      <c r="AH39">
        <f t="shared" si="46"/>
        <v>-1559.0406647772343</v>
      </c>
      <c r="AI39">
        <f t="shared" si="39"/>
        <v>-1564.7355802586703</v>
      </c>
      <c r="AJ39">
        <f t="shared" si="47"/>
        <v>26.217831972276016</v>
      </c>
      <c r="AK39">
        <f t="shared" si="59"/>
        <v>9.1768672657564032</v>
      </c>
      <c r="AL39">
        <f t="shared" si="40"/>
        <v>-1529.3408810206381</v>
      </c>
      <c r="AN39">
        <f t="shared" si="48"/>
        <v>0</v>
      </c>
      <c r="AO39">
        <f t="shared" si="49"/>
        <v>0</v>
      </c>
      <c r="AP39">
        <f t="shared" si="50"/>
        <v>-9.6302700778927663E-2</v>
      </c>
      <c r="AQ39">
        <f t="shared" si="51"/>
        <v>-26.363837555032493</v>
      </c>
      <c r="AR39">
        <f t="shared" si="52"/>
        <v>-26.460140255811417</v>
      </c>
      <c r="AS39">
        <f t="shared" si="53"/>
        <v>0.44335127285533987</v>
      </c>
      <c r="AT39">
        <f t="shared" si="54"/>
        <v>0.15518353262008505</v>
      </c>
      <c r="AU39">
        <f t="shared" si="55"/>
        <v>-25.861605450335997</v>
      </c>
      <c r="AW39">
        <v>36</v>
      </c>
      <c r="AX39">
        <f>IF(Z39&gt;0, (R39*SUMPRODUCT(K39:$K$98, X39:$X$98)-K39*$AZ$3)/Z39, 0)</f>
        <v>460.4118891936352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56"/>
        <v>0.12000000000000001</v>
      </c>
      <c r="I40" s="1">
        <f t="shared" si="31"/>
        <v>1.1200000000000001</v>
      </c>
      <c r="J40">
        <f t="shared" si="32"/>
        <v>0.89285714285714279</v>
      </c>
      <c r="K40">
        <f t="shared" si="33"/>
        <v>1.5098477676654815E-2</v>
      </c>
      <c r="L40" s="2">
        <v>37</v>
      </c>
      <c r="M40" s="8">
        <v>0.13258683600000001</v>
      </c>
      <c r="Q40" s="5">
        <f t="shared" si="60"/>
        <v>25</v>
      </c>
      <c r="R40">
        <f t="shared" si="41"/>
        <v>50000</v>
      </c>
      <c r="S40">
        <f t="shared" si="42"/>
        <v>420.08336794279535</v>
      </c>
      <c r="U40">
        <f t="shared" si="57"/>
        <v>0.13258683600000001</v>
      </c>
      <c r="V40">
        <f t="shared" si="58"/>
        <v>0.01</v>
      </c>
      <c r="W40">
        <f t="shared" si="34"/>
        <v>0.22779661925744618</v>
      </c>
      <c r="X40">
        <f t="shared" si="35"/>
        <v>3.0202832998841463E-2</v>
      </c>
      <c r="Y40">
        <f t="shared" si="36"/>
        <v>2.2779661925744618E-3</v>
      </c>
      <c r="Z40">
        <f t="shared" si="37"/>
        <v>0.19531582006603027</v>
      </c>
      <c r="AB40">
        <f t="shared" si="38"/>
        <v>104.88027182424402</v>
      </c>
      <c r="AC40">
        <f t="shared" si="27"/>
        <v>82.048927505847004</v>
      </c>
      <c r="AE40">
        <f t="shared" si="43"/>
        <v>0</v>
      </c>
      <c r="AF40">
        <f t="shared" si="44"/>
        <v>0</v>
      </c>
      <c r="AG40">
        <f t="shared" si="45"/>
        <v>-4.8828955016507569</v>
      </c>
      <c r="AH40">
        <f t="shared" si="46"/>
        <v>-1510.1416499420732</v>
      </c>
      <c r="AI40">
        <f t="shared" si="39"/>
        <v>-1515.024545443724</v>
      </c>
      <c r="AJ40">
        <f t="shared" si="47"/>
        <v>22.831344318397015</v>
      </c>
      <c r="AK40">
        <f t="shared" si="59"/>
        <v>7.3416190276970816</v>
      </c>
      <c r="AL40">
        <f t="shared" si="40"/>
        <v>-1484.8515820976299</v>
      </c>
      <c r="AN40">
        <f t="shared" si="48"/>
        <v>0</v>
      </c>
      <c r="AO40">
        <f t="shared" si="49"/>
        <v>0</v>
      </c>
      <c r="AP40">
        <f t="shared" si="50"/>
        <v>-7.3724288729112172E-2</v>
      </c>
      <c r="AQ40">
        <f t="shared" si="51"/>
        <v>-22.800839990237062</v>
      </c>
      <c r="AR40">
        <f t="shared" si="52"/>
        <v>-22.874564278966176</v>
      </c>
      <c r="AS40">
        <f t="shared" si="53"/>
        <v>0.34471854251933709</v>
      </c>
      <c r="AT40">
        <f t="shared" si="54"/>
        <v>0.11084727100018861</v>
      </c>
      <c r="AU40">
        <f t="shared" si="55"/>
        <v>-22.418998465446649</v>
      </c>
      <c r="AW40">
        <v>37</v>
      </c>
      <c r="AX40">
        <f>IF(Z40&gt;0, (R40*SUMPRODUCT(K40:$K$98, X40:$X$98)-K40*$AZ$3)/Z40, 0)</f>
        <v>420.08336794279535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56"/>
        <v>0.12000000000000001</v>
      </c>
      <c r="I41" s="1">
        <f t="shared" si="31"/>
        <v>1.1200000000000001</v>
      </c>
      <c r="J41">
        <f t="shared" si="32"/>
        <v>0.89285714285714279</v>
      </c>
      <c r="K41">
        <f t="shared" si="33"/>
        <v>1.348078363987037E-2</v>
      </c>
      <c r="L41" s="2">
        <v>38</v>
      </c>
      <c r="M41" s="8">
        <v>0.14803979</v>
      </c>
      <c r="Q41" s="5">
        <f t="shared" si="60"/>
        <v>25</v>
      </c>
      <c r="R41">
        <f t="shared" si="41"/>
        <v>50000</v>
      </c>
      <c r="S41">
        <f t="shared" si="42"/>
        <v>379.46367751396934</v>
      </c>
      <c r="U41">
        <f t="shared" si="57"/>
        <v>0.14803979</v>
      </c>
      <c r="V41">
        <f t="shared" si="58"/>
        <v>0.01</v>
      </c>
      <c r="W41">
        <f t="shared" si="34"/>
        <v>0.19531582006603027</v>
      </c>
      <c r="X41">
        <f t="shared" si="35"/>
        <v>2.8914512986252909E-2</v>
      </c>
      <c r="Y41">
        <f t="shared" si="36"/>
        <v>1.9531582006603026E-3</v>
      </c>
      <c r="Z41">
        <f t="shared" si="37"/>
        <v>0.16444814887911705</v>
      </c>
      <c r="AB41">
        <f t="shared" si="38"/>
        <v>82.048927505847004</v>
      </c>
      <c r="AC41">
        <f t="shared" si="27"/>
        <v>62.402099334034489</v>
      </c>
      <c r="AE41">
        <f t="shared" si="43"/>
        <v>0</v>
      </c>
      <c r="AF41">
        <f t="shared" si="44"/>
        <v>0</v>
      </c>
      <c r="AG41">
        <f t="shared" si="45"/>
        <v>-4.1112037219779261</v>
      </c>
      <c r="AH41">
        <f t="shared" si="46"/>
        <v>-1445.7256493126454</v>
      </c>
      <c r="AI41">
        <f t="shared" si="39"/>
        <v>-1449.8368530346233</v>
      </c>
      <c r="AJ41">
        <f t="shared" si="47"/>
        <v>19.646828171812516</v>
      </c>
      <c r="AK41">
        <f t="shared" si="59"/>
        <v>5.7434249254092906</v>
      </c>
      <c r="AL41">
        <f t="shared" si="40"/>
        <v>-1424.4465999374015</v>
      </c>
      <c r="AN41">
        <f t="shared" si="48"/>
        <v>0</v>
      </c>
      <c r="AO41">
        <f t="shared" si="49"/>
        <v>0</v>
      </c>
      <c r="AP41">
        <f t="shared" si="50"/>
        <v>-5.54222478754142E-2</v>
      </c>
      <c r="AQ41">
        <f t="shared" si="51"/>
        <v>-19.489514680994876</v>
      </c>
      <c r="AR41">
        <f t="shared" si="52"/>
        <v>-19.544936928870293</v>
      </c>
      <c r="AS41">
        <f t="shared" si="53"/>
        <v>0.26485463979391444</v>
      </c>
      <c r="AT41">
        <f t="shared" si="54"/>
        <v>7.742586877128127E-2</v>
      </c>
      <c r="AU41">
        <f t="shared" si="55"/>
        <v>-19.202656420305097</v>
      </c>
      <c r="AW41">
        <v>38</v>
      </c>
      <c r="AX41">
        <f>IF(Z41&gt;0, (R41*SUMPRODUCT(K41:$K$98, X41:$X$98)-K41*$AZ$3)/Z41, 0)</f>
        <v>379.46367751396934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56"/>
        <v>0.12000000000000001</v>
      </c>
      <c r="I42" s="1">
        <f t="shared" si="31"/>
        <v>1.1200000000000001</v>
      </c>
      <c r="J42">
        <f t="shared" si="32"/>
        <v>0.89285714285714279</v>
      </c>
      <c r="K42">
        <f t="shared" si="33"/>
        <v>1.2036413964169972E-2</v>
      </c>
      <c r="L42" s="2">
        <v>39</v>
      </c>
      <c r="M42" s="8">
        <v>0.16585403400000001</v>
      </c>
      <c r="Q42" s="5">
        <f t="shared" si="60"/>
        <v>25</v>
      </c>
      <c r="R42">
        <f t="shared" si="41"/>
        <v>50000</v>
      </c>
      <c r="S42">
        <f t="shared" si="42"/>
        <v>337.40802824941784</v>
      </c>
      <c r="U42">
        <f t="shared" si="57"/>
        <v>0.16585403400000001</v>
      </c>
      <c r="V42">
        <f t="shared" si="58"/>
        <v>0.01</v>
      </c>
      <c r="W42">
        <f t="shared" si="34"/>
        <v>0.16444814887911705</v>
      </c>
      <c r="X42">
        <f t="shared" si="35"/>
        <v>2.7274388875434142E-2</v>
      </c>
      <c r="Y42">
        <f t="shared" si="36"/>
        <v>1.6444814887911705E-3</v>
      </c>
      <c r="Z42">
        <f t="shared" si="37"/>
        <v>0.13552927851489172</v>
      </c>
      <c r="AB42">
        <f t="shared" si="38"/>
        <v>62.402099334034489</v>
      </c>
      <c r="AC42">
        <f t="shared" si="27"/>
        <v>45.728666633775802</v>
      </c>
      <c r="AE42">
        <f t="shared" si="43"/>
        <v>0</v>
      </c>
      <c r="AF42">
        <f t="shared" si="44"/>
        <v>0</v>
      </c>
      <c r="AG42">
        <f t="shared" si="45"/>
        <v>-3.3882319628722928</v>
      </c>
      <c r="AH42">
        <f t="shared" si="46"/>
        <v>-1363.7194437717071</v>
      </c>
      <c r="AI42">
        <f t="shared" si="39"/>
        <v>-1367.1076757345795</v>
      </c>
      <c r="AJ42">
        <f t="shared" si="47"/>
        <v>16.673432700258687</v>
      </c>
      <c r="AK42">
        <f t="shared" si="59"/>
        <v>4.3681469533824142</v>
      </c>
      <c r="AL42">
        <f t="shared" si="40"/>
        <v>-1346.0660960809385</v>
      </c>
      <c r="AN42">
        <f t="shared" si="48"/>
        <v>0</v>
      </c>
      <c r="AO42">
        <f t="shared" si="49"/>
        <v>0</v>
      </c>
      <c r="AP42">
        <f t="shared" si="50"/>
        <v>-4.0782162511763101E-2</v>
      </c>
      <c r="AQ42">
        <f t="shared" si="51"/>
        <v>-16.414291756223882</v>
      </c>
      <c r="AR42">
        <f t="shared" si="52"/>
        <v>-16.455073918735646</v>
      </c>
      <c r="AS42">
        <f t="shared" si="53"/>
        <v>0.20068833818404191</v>
      </c>
      <c r="AT42">
        <f t="shared" si="54"/>
        <v>5.2576824987238611E-2</v>
      </c>
      <c r="AU42">
        <f t="shared" si="55"/>
        <v>-16.201808755564368</v>
      </c>
      <c r="AW42">
        <v>39</v>
      </c>
      <c r="AX42">
        <f>IF(Z42&gt;0, (R42*SUMPRODUCT(K42:$K$98, X42:$X$98)-K42*$AZ$3)/Z42, 0)</f>
        <v>337.40802824941784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56"/>
        <v>0.12000000000000001</v>
      </c>
      <c r="I43" s="1">
        <f t="shared" si="31"/>
        <v>1.1200000000000001</v>
      </c>
      <c r="J43">
        <f t="shared" si="32"/>
        <v>0.89285714285714279</v>
      </c>
      <c r="K43">
        <f t="shared" si="33"/>
        <v>1.0746798182294617E-2</v>
      </c>
      <c r="L43" s="2">
        <v>40</v>
      </c>
      <c r="M43" s="8">
        <v>0.18707617900000001</v>
      </c>
      <c r="Q43" s="5">
        <f t="shared" si="60"/>
        <v>25</v>
      </c>
      <c r="R43">
        <f t="shared" si="41"/>
        <v>50000</v>
      </c>
      <c r="S43">
        <f t="shared" si="42"/>
        <v>292.4905861369528</v>
      </c>
      <c r="U43">
        <f t="shared" si="57"/>
        <v>0.18707617900000001</v>
      </c>
      <c r="V43">
        <f t="shared" si="58"/>
        <v>0.01</v>
      </c>
      <c r="W43">
        <f t="shared" si="34"/>
        <v>0.13552927851489172</v>
      </c>
      <c r="X43">
        <f t="shared" si="35"/>
        <v>2.5354299567192738E-2</v>
      </c>
      <c r="Y43">
        <f t="shared" si="36"/>
        <v>1.3552927851489171E-3</v>
      </c>
      <c r="Z43">
        <f t="shared" si="37"/>
        <v>0.10881968616255007</v>
      </c>
      <c r="AB43">
        <f t="shared" si="38"/>
        <v>45.728666633775802</v>
      </c>
      <c r="AC43">
        <f t="shared" si="27"/>
        <v>31.828733788923522</v>
      </c>
      <c r="AE43">
        <f t="shared" si="43"/>
        <v>0</v>
      </c>
      <c r="AF43">
        <f t="shared" si="44"/>
        <v>0</v>
      </c>
      <c r="AG43">
        <f t="shared" si="45"/>
        <v>-2.7204921540637517</v>
      </c>
      <c r="AH43">
        <f t="shared" si="46"/>
        <v>-1267.7149783596369</v>
      </c>
      <c r="AI43">
        <f t="shared" si="39"/>
        <v>-1270.4354705137007</v>
      </c>
      <c r="AJ43">
        <f t="shared" si="47"/>
        <v>13.89993284485228</v>
      </c>
      <c r="AK43">
        <f t="shared" si="59"/>
        <v>3.2010066643643063</v>
      </c>
      <c r="AL43">
        <f t="shared" si="40"/>
        <v>-1253.3345310044842</v>
      </c>
      <c r="AN43">
        <f t="shared" si="48"/>
        <v>0</v>
      </c>
      <c r="AO43">
        <f t="shared" si="49"/>
        <v>0</v>
      </c>
      <c r="AP43">
        <f t="shared" si="50"/>
        <v>-2.9236580136239095E-2</v>
      </c>
      <c r="AQ43">
        <f t="shared" si="51"/>
        <v>-13.623877025103006</v>
      </c>
      <c r="AR43">
        <f t="shared" si="52"/>
        <v>-13.653113605239245</v>
      </c>
      <c r="AS43">
        <f t="shared" si="53"/>
        <v>0.14937977303107572</v>
      </c>
      <c r="AT43">
        <f t="shared" si="54"/>
        <v>3.4400572602103281E-2</v>
      </c>
      <c r="AU43">
        <f t="shared" si="55"/>
        <v>-13.469333259606067</v>
      </c>
      <c r="AW43">
        <v>40</v>
      </c>
      <c r="AX43">
        <f>IF(Z43&gt;0, (R43*SUMPRODUCT(K43:$K$98, X43:$X$98)-K43*$AZ$3)/Z43, 0)</f>
        <v>292.4905861369528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56"/>
        <v>0.12000000000000001</v>
      </c>
      <c r="I44" s="1">
        <f t="shared" si="31"/>
        <v>1.1200000000000001</v>
      </c>
      <c r="J44">
        <f t="shared" si="32"/>
        <v>0.89285714285714279</v>
      </c>
      <c r="K44">
        <f t="shared" si="33"/>
        <v>9.5953555199059081E-3</v>
      </c>
      <c r="L44" s="2">
        <v>41</v>
      </c>
      <c r="M44" s="8">
        <v>0.21155222800000001</v>
      </c>
      <c r="Q44" s="5">
        <f t="shared" si="60"/>
        <v>25</v>
      </c>
      <c r="R44">
        <f t="shared" si="41"/>
        <v>50000</v>
      </c>
      <c r="S44">
        <f t="shared" si="42"/>
        <v>241.40849151617695</v>
      </c>
      <c r="U44">
        <f t="shared" si="57"/>
        <v>0.21155222800000001</v>
      </c>
      <c r="V44">
        <f t="shared" si="58"/>
        <v>0.01</v>
      </c>
      <c r="W44">
        <f t="shared" si="34"/>
        <v>0.10881968616255007</v>
      </c>
      <c r="X44">
        <f t="shared" si="35"/>
        <v>2.3021047057948239E-2</v>
      </c>
      <c r="Y44">
        <f t="shared" si="36"/>
        <v>1.0881968616255008E-3</v>
      </c>
      <c r="Z44">
        <f t="shared" si="37"/>
        <v>8.471044224297633E-2</v>
      </c>
      <c r="AB44">
        <f t="shared" si="38"/>
        <v>31.828733788923522</v>
      </c>
      <c r="AC44">
        <f t="shared" si="27"/>
        <v>20.449820077545148</v>
      </c>
      <c r="AE44">
        <f t="shared" si="43"/>
        <v>0</v>
      </c>
      <c r="AF44">
        <f t="shared" si="44"/>
        <v>0</v>
      </c>
      <c r="AG44">
        <f t="shared" si="45"/>
        <v>-2.1177610560744085</v>
      </c>
      <c r="AH44">
        <f t="shared" si="46"/>
        <v>-1151.052352897412</v>
      </c>
      <c r="AI44">
        <f t="shared" si="39"/>
        <v>-1153.1701139534864</v>
      </c>
      <c r="AJ44">
        <f t="shared" si="47"/>
        <v>11.378913711378374</v>
      </c>
      <c r="AK44">
        <f t="shared" si="59"/>
        <v>2.2280113652246469</v>
      </c>
      <c r="AL44">
        <f t="shared" si="40"/>
        <v>-1139.5631888768835</v>
      </c>
      <c r="AN44">
        <f t="shared" si="48"/>
        <v>0</v>
      </c>
      <c r="AO44">
        <f t="shared" si="49"/>
        <v>0</v>
      </c>
      <c r="AP44">
        <f t="shared" si="50"/>
        <v>-2.0320670239245341E-2</v>
      </c>
      <c r="AQ44">
        <f t="shared" si="51"/>
        <v>-11.044756548074865</v>
      </c>
      <c r="AR44">
        <f t="shared" si="52"/>
        <v>-11.06507721831411</v>
      </c>
      <c r="AS44">
        <f t="shared" si="53"/>
        <v>0.1091847224910075</v>
      </c>
      <c r="AT44">
        <f t="shared" si="54"/>
        <v>2.1378561151721414E-2</v>
      </c>
      <c r="AU44">
        <f t="shared" si="55"/>
        <v>-10.934513934671383</v>
      </c>
      <c r="AW44">
        <v>41</v>
      </c>
      <c r="AX44">
        <f>IF(Z44&gt;0, (R44*SUMPRODUCT(K44:$K$98, X44:$X$98)-K44*$AZ$3)/Z44, 0)</f>
        <v>241.40849151617695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56"/>
        <v>0.12000000000000001</v>
      </c>
      <c r="I45" s="1">
        <f t="shared" si="31"/>
        <v>1.1200000000000001</v>
      </c>
      <c r="J45">
        <f t="shared" si="32"/>
        <v>0.89285714285714279</v>
      </c>
      <c r="K45">
        <f t="shared" si="33"/>
        <v>8.5672817142017025E-3</v>
      </c>
      <c r="L45" s="2">
        <v>42</v>
      </c>
      <c r="M45" s="8">
        <v>0.23965956799999999</v>
      </c>
      <c r="Q45" s="5">
        <f t="shared" si="60"/>
        <v>25</v>
      </c>
      <c r="R45">
        <f t="shared" si="41"/>
        <v>50000</v>
      </c>
      <c r="S45">
        <f t="shared" si="42"/>
        <v>179.50275835334006</v>
      </c>
      <c r="U45">
        <f t="shared" si="57"/>
        <v>0.23965956799999999</v>
      </c>
      <c r="V45">
        <f t="shared" si="58"/>
        <v>0.01</v>
      </c>
      <c r="W45">
        <f t="shared" si="34"/>
        <v>8.471044224297633E-2</v>
      </c>
      <c r="X45">
        <f t="shared" si="35"/>
        <v>2.0301667993040659E-2</v>
      </c>
      <c r="Y45">
        <f t="shared" si="36"/>
        <v>8.4710442242976337E-4</v>
      </c>
      <c r="Z45">
        <f t="shared" si="37"/>
        <v>6.3561669827505912E-2</v>
      </c>
      <c r="AB45">
        <f t="shared" si="38"/>
        <v>20.449820077545148</v>
      </c>
      <c r="AC45">
        <f t="shared" si="27"/>
        <v>11.40949505958158</v>
      </c>
      <c r="AE45">
        <f t="shared" si="43"/>
        <v>0</v>
      </c>
      <c r="AF45">
        <f t="shared" si="44"/>
        <v>0</v>
      </c>
      <c r="AG45">
        <f t="shared" si="45"/>
        <v>-1.5890417456876478</v>
      </c>
      <c r="AH45">
        <f t="shared" si="46"/>
        <v>-1015.083399652033</v>
      </c>
      <c r="AI45">
        <f t="shared" si="39"/>
        <v>-1016.6724413977206</v>
      </c>
      <c r="AJ45">
        <f t="shared" si="47"/>
        <v>9.0403250179635677</v>
      </c>
      <c r="AK45">
        <f t="shared" si="59"/>
        <v>1.4314874054281606</v>
      </c>
      <c r="AL45">
        <f t="shared" si="40"/>
        <v>-1006.2006289743289</v>
      </c>
      <c r="AN45">
        <f t="shared" si="48"/>
        <v>0</v>
      </c>
      <c r="AO45">
        <f t="shared" si="49"/>
        <v>0</v>
      </c>
      <c r="AP45">
        <f t="shared" si="50"/>
        <v>-1.3613768290932938E-2</v>
      </c>
      <c r="AQ45">
        <f t="shared" si="51"/>
        <v>-8.696505448228562</v>
      </c>
      <c r="AR45">
        <f t="shared" si="52"/>
        <v>-8.7101192165194945</v>
      </c>
      <c r="AS45">
        <f t="shared" si="53"/>
        <v>7.7451011216839449E-2</v>
      </c>
      <c r="AT45">
        <f t="shared" si="54"/>
        <v>1.226395587263472E-2</v>
      </c>
      <c r="AU45">
        <f t="shared" si="55"/>
        <v>-8.6204042494300204</v>
      </c>
      <c r="AW45">
        <v>42</v>
      </c>
      <c r="AX45">
        <f>IF(Z45&gt;0, (R45*SUMPRODUCT(K45:$K$98, X45:$X$98)-K45*$AZ$3)/Z45, 0)</f>
        <v>179.50275835334006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56"/>
        <v>0.12000000000000001</v>
      </c>
      <c r="I46" s="1">
        <f t="shared" si="31"/>
        <v>1.1200000000000001</v>
      </c>
      <c r="J46">
        <f t="shared" si="32"/>
        <v>0.89285714285714279</v>
      </c>
      <c r="K46">
        <f t="shared" si="33"/>
        <v>7.6493586733943769E-3</v>
      </c>
      <c r="L46" s="2">
        <v>43</v>
      </c>
      <c r="M46" s="8">
        <v>0.27212731099999998</v>
      </c>
      <c r="Q46" s="5">
        <f t="shared" si="60"/>
        <v>25</v>
      </c>
      <c r="R46">
        <f t="shared" si="41"/>
        <v>50000</v>
      </c>
      <c r="S46">
        <f t="shared" si="42"/>
        <v>98.679396512691142</v>
      </c>
      <c r="U46">
        <f t="shared" si="57"/>
        <v>0.27212731099999998</v>
      </c>
      <c r="V46">
        <f t="shared" si="58"/>
        <v>0.01</v>
      </c>
      <c r="W46">
        <f t="shared" si="34"/>
        <v>6.3561669827505912E-2</v>
      </c>
      <c r="X46">
        <f t="shared" si="35"/>
        <v>1.7296866292829016E-2</v>
      </c>
      <c r="Y46">
        <f t="shared" si="36"/>
        <v>6.3561669827505917E-4</v>
      </c>
      <c r="Z46">
        <f t="shared" si="37"/>
        <v>4.5629186836401832E-2</v>
      </c>
      <c r="AB46">
        <f t="shared" si="38"/>
        <v>11.40949505958158</v>
      </c>
      <c r="AC46">
        <f t="shared" si="27"/>
        <v>4.5026606203809632</v>
      </c>
      <c r="AE46">
        <f t="shared" si="43"/>
        <v>0</v>
      </c>
      <c r="AF46">
        <f t="shared" si="44"/>
        <v>0</v>
      </c>
      <c r="AG46">
        <f t="shared" si="45"/>
        <v>-1.1407296709100458</v>
      </c>
      <c r="AH46">
        <f t="shared" si="46"/>
        <v>-864.84331464145077</v>
      </c>
      <c r="AI46">
        <f t="shared" si="39"/>
        <v>-865.98404431236077</v>
      </c>
      <c r="AJ46">
        <f t="shared" si="47"/>
        <v>6.9068344392006171</v>
      </c>
      <c r="AK46">
        <f t="shared" si="59"/>
        <v>0.79866465417071064</v>
      </c>
      <c r="AL46">
        <f t="shared" si="40"/>
        <v>-858.27854521898951</v>
      </c>
      <c r="AN46">
        <f t="shared" si="48"/>
        <v>0</v>
      </c>
      <c r="AO46">
        <f t="shared" si="49"/>
        <v>0</v>
      </c>
      <c r="AP46">
        <f t="shared" si="50"/>
        <v>-8.7258504021740721E-3</v>
      </c>
      <c r="AQ46">
        <f t="shared" si="51"/>
        <v>-6.6154967099797233</v>
      </c>
      <c r="AR46">
        <f t="shared" si="52"/>
        <v>-6.6242225603818969</v>
      </c>
      <c r="AS46">
        <f t="shared" si="53"/>
        <v>5.2832853923198225E-2</v>
      </c>
      <c r="AT46">
        <f t="shared" si="54"/>
        <v>6.1092723995142461E-3</v>
      </c>
      <c r="AU46">
        <f t="shared" si="55"/>
        <v>-6.5652804340591855</v>
      </c>
      <c r="AW46">
        <v>43</v>
      </c>
      <c r="AX46">
        <f>IF(Z46&gt;0, (R46*SUMPRODUCT(K46:$K$98, X46:$X$98)-K46*$AZ$3)/Z46, 0)</f>
        <v>98.679396512691142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56"/>
        <v>0.12000000000000001</v>
      </c>
      <c r="I47" s="1">
        <f t="shared" si="31"/>
        <v>1.1200000000000001</v>
      </c>
      <c r="J47">
        <f t="shared" si="32"/>
        <v>0.89285714285714279</v>
      </c>
      <c r="K47">
        <f t="shared" si="33"/>
        <v>6.8297845298164071E-3</v>
      </c>
      <c r="L47" s="2">
        <v>44</v>
      </c>
      <c r="M47" s="8">
        <v>0.30842977500000002</v>
      </c>
      <c r="Q47" s="5">
        <f t="shared" si="60"/>
        <v>25</v>
      </c>
      <c r="R47">
        <f t="shared" si="41"/>
        <v>50000</v>
      </c>
      <c r="S47">
        <f t="shared" si="42"/>
        <v>-16.557038740600802</v>
      </c>
      <c r="U47">
        <f t="shared" si="57"/>
        <v>0.30842977500000002</v>
      </c>
      <c r="V47">
        <f t="shared" si="58"/>
        <v>0.01</v>
      </c>
      <c r="W47">
        <f t="shared" si="34"/>
        <v>4.5629186836401832E-2</v>
      </c>
      <c r="X47">
        <f t="shared" si="35"/>
        <v>1.4073399829384379E-2</v>
      </c>
      <c r="Y47">
        <f t="shared" si="36"/>
        <v>4.5629186836401833E-4</v>
      </c>
      <c r="Z47">
        <f t="shared" si="37"/>
        <v>3.1099495138653434E-2</v>
      </c>
      <c r="AB47">
        <f t="shared" si="38"/>
        <v>4.5026606203809632</v>
      </c>
      <c r="AC47">
        <f t="shared" si="27"/>
        <v>-0.51491554582381127</v>
      </c>
      <c r="AE47">
        <f t="shared" si="43"/>
        <v>0</v>
      </c>
      <c r="AF47">
        <f t="shared" si="44"/>
        <v>0</v>
      </c>
      <c r="AG47">
        <f t="shared" si="45"/>
        <v>-0.77748737846633587</v>
      </c>
      <c r="AH47">
        <f t="shared" si="46"/>
        <v>-703.66999146921899</v>
      </c>
      <c r="AI47">
        <f t="shared" si="39"/>
        <v>-704.44747884768537</v>
      </c>
      <c r="AJ47">
        <f t="shared" si="47"/>
        <v>5.0175761662047744</v>
      </c>
      <c r="AK47">
        <f t="shared" si="59"/>
        <v>0.31518624342666746</v>
      </c>
      <c r="AL47">
        <f t="shared" si="40"/>
        <v>-699.11471643805396</v>
      </c>
      <c r="AN47">
        <f t="shared" si="48"/>
        <v>0</v>
      </c>
      <c r="AO47">
        <f t="shared" si="49"/>
        <v>0</v>
      </c>
      <c r="AP47">
        <f t="shared" si="50"/>
        <v>-5.3100712695768951E-3</v>
      </c>
      <c r="AQ47">
        <f t="shared" si="51"/>
        <v>-4.8059144218325152</v>
      </c>
      <c r="AR47">
        <f t="shared" si="52"/>
        <v>-4.8112244931020927</v>
      </c>
      <c r="AS47">
        <f t="shared" si="53"/>
        <v>3.4268964077120885E-2</v>
      </c>
      <c r="AT47">
        <f t="shared" si="54"/>
        <v>2.1526541293664016E-3</v>
      </c>
      <c r="AU47">
        <f t="shared" si="55"/>
        <v>-4.7748028748956051</v>
      </c>
      <c r="AW47">
        <v>44</v>
      </c>
      <c r="AX47">
        <f>IF(Z47&gt;0, (R47*SUMPRODUCT(K47:$K$98, X47:$X$98)-K47*$AZ$3)/Z47, 0)</f>
        <v>-16.557038740600802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56"/>
        <v>0.12000000000000001</v>
      </c>
      <c r="I48" s="1">
        <f t="shared" si="31"/>
        <v>1.1200000000000001</v>
      </c>
      <c r="J48">
        <f t="shared" si="32"/>
        <v>0.89285714285714279</v>
      </c>
      <c r="K48">
        <f t="shared" si="33"/>
        <v>6.0980219016217915E-3</v>
      </c>
      <c r="L48" s="2">
        <v>45</v>
      </c>
      <c r="M48" s="8">
        <v>0.34883407700000002</v>
      </c>
      <c r="Q48" s="5">
        <f t="shared" si="60"/>
        <v>25</v>
      </c>
      <c r="R48">
        <f t="shared" si="41"/>
        <v>50000</v>
      </c>
      <c r="S48">
        <f t="shared" si="42"/>
        <v>-195.2922565913091</v>
      </c>
      <c r="U48">
        <f t="shared" si="57"/>
        <v>0.34883407700000002</v>
      </c>
      <c r="V48">
        <f t="shared" si="58"/>
        <v>0.01</v>
      </c>
      <c r="W48">
        <f t="shared" si="34"/>
        <v>3.1099495138653434E-2</v>
      </c>
      <c r="X48">
        <f t="shared" si="35"/>
        <v>1.0848563681858159E-2</v>
      </c>
      <c r="Y48">
        <f t="shared" si="36"/>
        <v>3.1099495138653437E-4</v>
      </c>
      <c r="Z48">
        <f t="shared" si="37"/>
        <v>1.9939936505408741E-2</v>
      </c>
      <c r="AB48">
        <f t="shared" si="38"/>
        <v>-0.51491554582381127</v>
      </c>
      <c r="AC48">
        <f t="shared" si="27"/>
        <v>-3.8941151964286953</v>
      </c>
      <c r="AE48">
        <f t="shared" si="43"/>
        <v>0</v>
      </c>
      <c r="AF48">
        <f t="shared" si="44"/>
        <v>0</v>
      </c>
      <c r="AG48">
        <f t="shared" si="45"/>
        <v>-0.49849841263521855</v>
      </c>
      <c r="AH48">
        <f t="shared" si="46"/>
        <v>-542.42818409290794</v>
      </c>
      <c r="AI48">
        <f t="shared" si="39"/>
        <v>-542.92668250554311</v>
      </c>
      <c r="AJ48">
        <f t="shared" si="47"/>
        <v>3.379199650604884</v>
      </c>
      <c r="AK48">
        <f t="shared" si="59"/>
        <v>-3.6044088207666795E-2</v>
      </c>
      <c r="AL48">
        <f t="shared" si="40"/>
        <v>-539.5835269431459</v>
      </c>
      <c r="AN48">
        <f t="shared" si="48"/>
        <v>0</v>
      </c>
      <c r="AO48">
        <f t="shared" si="49"/>
        <v>0</v>
      </c>
      <c r="AP48">
        <f t="shared" si="50"/>
        <v>-3.03985423817326E-3</v>
      </c>
      <c r="AQ48">
        <f t="shared" si="51"/>
        <v>-3.3077389466554896</v>
      </c>
      <c r="AR48">
        <f t="shared" si="52"/>
        <v>-3.3107788008936625</v>
      </c>
      <c r="AS48">
        <f t="shared" si="53"/>
        <v>2.0606433479341289E-2</v>
      </c>
      <c r="AT48">
        <f t="shared" si="54"/>
        <v>-2.1979763931433987E-4</v>
      </c>
      <c r="AU48">
        <f t="shared" si="55"/>
        <v>-3.2903921650536359</v>
      </c>
      <c r="AW48">
        <v>45</v>
      </c>
      <c r="AX48">
        <f>IF(Z48&gt;0, (R48*SUMPRODUCT(K48:$K$98, X48:$X$98)-K48*$AZ$3)/Z48, 0)</f>
        <v>-195.2922565913091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56"/>
        <v>0.12000000000000001</v>
      </c>
      <c r="I49" s="1">
        <f t="shared" si="31"/>
        <v>1.1200000000000001</v>
      </c>
      <c r="J49">
        <f t="shared" si="32"/>
        <v>0.89285714285714279</v>
      </c>
      <c r="K49">
        <f t="shared" si="33"/>
        <v>5.4446624121623132E-3</v>
      </c>
      <c r="L49" s="2">
        <v>46</v>
      </c>
      <c r="M49" s="8">
        <v>0.39293336200000001</v>
      </c>
      <c r="Q49" s="5">
        <f t="shared" si="60"/>
        <v>25</v>
      </c>
      <c r="R49">
        <f t="shared" si="41"/>
        <v>50000</v>
      </c>
      <c r="S49">
        <f t="shared" si="42"/>
        <v>-497.92248814480075</v>
      </c>
      <c r="U49">
        <f t="shared" si="57"/>
        <v>0.39293336200000001</v>
      </c>
      <c r="V49">
        <f t="shared" si="58"/>
        <v>0.01</v>
      </c>
      <c r="W49">
        <f t="shared" si="34"/>
        <v>1.9939936505408741E-2</v>
      </c>
      <c r="X49">
        <f t="shared" si="35"/>
        <v>7.8350662891367873E-3</v>
      </c>
      <c r="Y49">
        <f t="shared" si="36"/>
        <v>1.9939936505408742E-4</v>
      </c>
      <c r="Z49">
        <f t="shared" si="37"/>
        <v>1.1905470851217867E-2</v>
      </c>
      <c r="AB49">
        <f t="shared" si="38"/>
        <v>-3.8941151964286953</v>
      </c>
      <c r="AC49">
        <f t="shared" si="27"/>
        <v>-5.9280016687737991</v>
      </c>
      <c r="AE49">
        <f t="shared" si="43"/>
        <v>0</v>
      </c>
      <c r="AF49">
        <f t="shared" si="44"/>
        <v>0</v>
      </c>
      <c r="AG49">
        <f t="shared" si="45"/>
        <v>-0.29763677128044669</v>
      </c>
      <c r="AH49">
        <f t="shared" si="46"/>
        <v>-391.75331445683935</v>
      </c>
      <c r="AI49">
        <f t="shared" si="39"/>
        <v>-392.0509512281198</v>
      </c>
      <c r="AJ49">
        <f t="shared" si="47"/>
        <v>2.0338864723451038</v>
      </c>
      <c r="AK49">
        <f t="shared" si="59"/>
        <v>-0.27258806375000871</v>
      </c>
      <c r="AL49">
        <f t="shared" si="40"/>
        <v>-390.28965281952469</v>
      </c>
      <c r="AN49">
        <f t="shared" si="48"/>
        <v>0</v>
      </c>
      <c r="AO49">
        <f t="shared" si="49"/>
        <v>0</v>
      </c>
      <c r="AP49">
        <f t="shared" si="50"/>
        <v>-1.6205317410679996E-3</v>
      </c>
      <c r="AQ49">
        <f t="shared" si="51"/>
        <v>-2.1329645460631563</v>
      </c>
      <c r="AR49">
        <f t="shared" si="52"/>
        <v>-2.1345850778042244</v>
      </c>
      <c r="AS49">
        <f t="shared" si="53"/>
        <v>1.1073825226582791E-2</v>
      </c>
      <c r="AT49">
        <f t="shared" si="54"/>
        <v>-1.4841499847037768E-3</v>
      </c>
      <c r="AU49">
        <f t="shared" si="55"/>
        <v>-2.124995402562345</v>
      </c>
      <c r="AW49">
        <v>46</v>
      </c>
      <c r="AX49">
        <f>IF(Z49&gt;0, (R49*SUMPRODUCT(K49:$K$98, X49:$X$98)-K49*$AZ$3)/Z49, 0)</f>
        <v>-497.92248814480075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56"/>
        <v>0.12000000000000001</v>
      </c>
      <c r="I50" s="1">
        <f t="shared" si="31"/>
        <v>1.1200000000000001</v>
      </c>
      <c r="J50">
        <f t="shared" si="32"/>
        <v>0.89285714285714279</v>
      </c>
      <c r="K50">
        <f t="shared" si="33"/>
        <v>4.8613057251449222E-3</v>
      </c>
      <c r="L50" s="2">
        <v>47</v>
      </c>
      <c r="M50" s="8">
        <v>0.441408258</v>
      </c>
      <c r="Q50" s="5">
        <f t="shared" si="60"/>
        <v>25</v>
      </c>
      <c r="R50">
        <f t="shared" si="41"/>
        <v>50000</v>
      </c>
      <c r="S50">
        <f t="shared" si="42"/>
        <v>-1060.073548172581</v>
      </c>
      <c r="U50">
        <f t="shared" si="57"/>
        <v>0.441408258</v>
      </c>
      <c r="V50">
        <f t="shared" si="58"/>
        <v>0.01</v>
      </c>
      <c r="W50">
        <f t="shared" si="34"/>
        <v>1.1905470851217867E-2</v>
      </c>
      <c r="X50">
        <f t="shared" si="35"/>
        <v>5.2551731491058554E-3</v>
      </c>
      <c r="Y50">
        <f t="shared" si="36"/>
        <v>1.1905470851217867E-4</v>
      </c>
      <c r="Z50">
        <f t="shared" si="37"/>
        <v>6.5312429935998322E-3</v>
      </c>
      <c r="AB50">
        <f t="shared" si="38"/>
        <v>-5.9280016687737991</v>
      </c>
      <c r="AC50">
        <f t="shared" si="27"/>
        <v>-6.9235979342026841</v>
      </c>
      <c r="AE50">
        <f t="shared" si="43"/>
        <v>0</v>
      </c>
      <c r="AF50">
        <f t="shared" si="44"/>
        <v>0</v>
      </c>
      <c r="AG50">
        <f t="shared" si="45"/>
        <v>-0.16328107483999579</v>
      </c>
      <c r="AH50">
        <f t="shared" si="46"/>
        <v>-262.75865745529279</v>
      </c>
      <c r="AI50">
        <f t="shared" si="39"/>
        <v>-262.92193853013276</v>
      </c>
      <c r="AJ50">
        <f t="shared" si="47"/>
        <v>0.99559626542888502</v>
      </c>
      <c r="AK50">
        <f t="shared" si="59"/>
        <v>-0.414960116814166</v>
      </c>
      <c r="AL50">
        <f t="shared" si="40"/>
        <v>-262.34130238151801</v>
      </c>
      <c r="AN50">
        <f t="shared" si="48"/>
        <v>0</v>
      </c>
      <c r="AO50">
        <f t="shared" si="49"/>
        <v>0</v>
      </c>
      <c r="AP50">
        <f t="shared" si="50"/>
        <v>-7.937592239274881E-4</v>
      </c>
      <c r="AQ50">
        <f t="shared" si="51"/>
        <v>-1.2773501658188084</v>
      </c>
      <c r="AR50">
        <f t="shared" si="52"/>
        <v>-1.2781439250427358</v>
      </c>
      <c r="AS50">
        <f t="shared" si="53"/>
        <v>4.8398978250623424E-3</v>
      </c>
      <c r="AT50">
        <f t="shared" si="54"/>
        <v>-2.0172479915755107E-3</v>
      </c>
      <c r="AU50">
        <f t="shared" si="55"/>
        <v>-1.2753212752092487</v>
      </c>
      <c r="AW50">
        <v>47</v>
      </c>
      <c r="AX50">
        <f>IF(Z50&gt;0, (R50*SUMPRODUCT(K50:$K$98, X50:$X$98)-K50*$AZ$3)/Z50, 0)</f>
        <v>-1060.073548172581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56"/>
        <v>0.12000000000000001</v>
      </c>
      <c r="I51" s="1">
        <f t="shared" si="31"/>
        <v>1.1200000000000001</v>
      </c>
      <c r="J51">
        <f t="shared" si="32"/>
        <v>0.89285714285714279</v>
      </c>
      <c r="K51">
        <f t="shared" si="33"/>
        <v>4.3404515403079663E-3</v>
      </c>
      <c r="L51" s="2">
        <v>48</v>
      </c>
      <c r="M51" s="8">
        <v>0.49593942699999999</v>
      </c>
      <c r="Q51" s="5">
        <f t="shared" si="60"/>
        <v>25</v>
      </c>
      <c r="R51">
        <f t="shared" si="41"/>
        <v>50000</v>
      </c>
      <c r="S51">
        <f t="shared" si="42"/>
        <v>-2226.7802992444299</v>
      </c>
      <c r="U51">
        <f t="shared" si="57"/>
        <v>0.49593942699999999</v>
      </c>
      <c r="V51">
        <f t="shared" si="58"/>
        <v>0.01</v>
      </c>
      <c r="W51">
        <f t="shared" si="34"/>
        <v>6.5312429935998322E-3</v>
      </c>
      <c r="X51">
        <f t="shared" si="35"/>
        <v>3.2391009078436652E-3</v>
      </c>
      <c r="Y51">
        <f t="shared" si="36"/>
        <v>6.531242993599833E-5</v>
      </c>
      <c r="Z51">
        <f t="shared" si="37"/>
        <v>3.2268296558201686E-3</v>
      </c>
      <c r="AB51">
        <f t="shared" si="38"/>
        <v>-6.9235979342026841</v>
      </c>
      <c r="AC51">
        <f t="shared" si="27"/>
        <v>-7.1854407065980359</v>
      </c>
      <c r="AE51">
        <f t="shared" si="43"/>
        <v>0</v>
      </c>
      <c r="AF51">
        <f t="shared" si="44"/>
        <v>0</v>
      </c>
      <c r="AG51">
        <f t="shared" si="45"/>
        <v>-8.0670741395504217E-2</v>
      </c>
      <c r="AH51">
        <f t="shared" si="46"/>
        <v>-161.95504539218325</v>
      </c>
      <c r="AI51">
        <f t="shared" si="39"/>
        <v>-162.03571613357875</v>
      </c>
      <c r="AJ51">
        <f t="shared" si="47"/>
        <v>0.26184277239535181</v>
      </c>
      <c r="AK51">
        <f t="shared" si="59"/>
        <v>-0.48465185539418792</v>
      </c>
      <c r="AL51">
        <f t="shared" si="40"/>
        <v>-162.2585252165776</v>
      </c>
      <c r="AN51">
        <f t="shared" si="48"/>
        <v>0</v>
      </c>
      <c r="AO51">
        <f t="shared" si="49"/>
        <v>0</v>
      </c>
      <c r="AP51">
        <f t="shared" si="50"/>
        <v>-3.501474437479019E-4</v>
      </c>
      <c r="AQ51">
        <f t="shared" si="51"/>
        <v>-0.7029580262331484</v>
      </c>
      <c r="AR51">
        <f t="shared" si="52"/>
        <v>-0.70330817367689624</v>
      </c>
      <c r="AS51">
        <f t="shared" si="53"/>
        <v>1.136515864761913E-3</v>
      </c>
      <c r="AT51">
        <f t="shared" si="54"/>
        <v>-2.1036078922588167E-3</v>
      </c>
      <c r="AU51">
        <f t="shared" si="55"/>
        <v>-0.70427526570439325</v>
      </c>
      <c r="AW51">
        <v>48</v>
      </c>
      <c r="AX51">
        <f>IF(Z51&gt;0, (R51*SUMPRODUCT(K51:$K$98, X51:$X$98)-K51*$AZ$3)/Z51, 0)</f>
        <v>-2226.7802992444299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56"/>
        <v>0.12000000000000001</v>
      </c>
      <c r="I52" s="1">
        <f t="shared" si="31"/>
        <v>1.1200000000000001</v>
      </c>
      <c r="J52">
        <f t="shared" si="32"/>
        <v>0.89285714285714279</v>
      </c>
      <c r="K52">
        <f t="shared" si="33"/>
        <v>3.8754031609892553E-3</v>
      </c>
      <c r="L52" s="2">
        <v>49</v>
      </c>
      <c r="M52" s="8">
        <v>0.55722270799999996</v>
      </c>
      <c r="Q52" s="5">
        <f t="shared" si="60"/>
        <v>25</v>
      </c>
      <c r="R52">
        <f t="shared" si="41"/>
        <v>50000</v>
      </c>
      <c r="S52">
        <f t="shared" si="42"/>
        <v>-4999.4290735652703</v>
      </c>
      <c r="U52">
        <f t="shared" si="57"/>
        <v>0.55722270799999996</v>
      </c>
      <c r="V52">
        <f t="shared" si="58"/>
        <v>0.01</v>
      </c>
      <c r="W52">
        <f t="shared" si="34"/>
        <v>3.2268296558201686E-3</v>
      </c>
      <c r="X52">
        <f t="shared" si="35"/>
        <v>1.7980627590708223E-3</v>
      </c>
      <c r="Y52">
        <f t="shared" si="36"/>
        <v>3.2268296558201685E-5</v>
      </c>
      <c r="Z52">
        <f t="shared" si="37"/>
        <v>1.3964986001911448E-3</v>
      </c>
      <c r="AB52">
        <f t="shared" si="38"/>
        <v>-7.1854407065980359</v>
      </c>
      <c r="AC52">
        <f t="shared" si="27"/>
        <v>-6.9816957029888114</v>
      </c>
      <c r="AE52">
        <f t="shared" si="43"/>
        <v>0</v>
      </c>
      <c r="AF52">
        <f t="shared" si="44"/>
        <v>0</v>
      </c>
      <c r="AG52">
        <f t="shared" si="45"/>
        <v>-3.4912465004778619E-2</v>
      </c>
      <c r="AH52">
        <f t="shared" si="46"/>
        <v>-89.903137953541119</v>
      </c>
      <c r="AI52">
        <f t="shared" si="39"/>
        <v>-89.938050418545899</v>
      </c>
      <c r="AJ52">
        <f t="shared" si="47"/>
        <v>-0.20374500360922454</v>
      </c>
      <c r="AK52">
        <f t="shared" si="59"/>
        <v>-0.50298084946186261</v>
      </c>
      <c r="AL52">
        <f t="shared" si="40"/>
        <v>-90.64477627161699</v>
      </c>
      <c r="AN52">
        <f t="shared" si="48"/>
        <v>0</v>
      </c>
      <c r="AO52">
        <f t="shared" si="49"/>
        <v>0</v>
      </c>
      <c r="AP52">
        <f t="shared" si="50"/>
        <v>-1.3529987723744582E-4</v>
      </c>
      <c r="AQ52">
        <f t="shared" si="51"/>
        <v>-0.34841090500800637</v>
      </c>
      <c r="AR52">
        <f t="shared" si="52"/>
        <v>-0.34854620488524379</v>
      </c>
      <c r="AS52">
        <f t="shared" si="53"/>
        <v>-7.8959403102295603E-4</v>
      </c>
      <c r="AT52">
        <f t="shared" si="54"/>
        <v>-1.949253573921563E-3</v>
      </c>
      <c r="AU52">
        <f t="shared" si="55"/>
        <v>-0.35128505249018832</v>
      </c>
      <c r="AW52">
        <v>49</v>
      </c>
      <c r="AX52">
        <f>IF(Z52&gt;0, (R52*SUMPRODUCT(K52:$K$98, X52:$X$98)-K52*$AZ$3)/Z52, 0)</f>
        <v>-4999.4290735652703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56"/>
        <v>0.12000000000000001</v>
      </c>
      <c r="I53" s="1">
        <f t="shared" si="31"/>
        <v>1.1200000000000001</v>
      </c>
      <c r="J53">
        <f t="shared" si="32"/>
        <v>0.89285714285714279</v>
      </c>
      <c r="K53">
        <f t="shared" si="33"/>
        <v>3.4601813937404063E-3</v>
      </c>
      <c r="L53" s="2">
        <v>50</v>
      </c>
      <c r="M53" s="8">
        <v>0.62633703200000002</v>
      </c>
      <c r="Q53" s="5">
        <f t="shared" si="60"/>
        <v>25</v>
      </c>
      <c r="R53">
        <f t="shared" si="41"/>
        <v>50000</v>
      </c>
      <c r="S53">
        <f t="shared" si="42"/>
        <v>-12839.39819155837</v>
      </c>
      <c r="U53">
        <f t="shared" si="57"/>
        <v>0.62633703200000002</v>
      </c>
      <c r="V53">
        <f t="shared" si="58"/>
        <v>0.01</v>
      </c>
      <c r="W53">
        <f t="shared" si="34"/>
        <v>1.3964986001911448E-3</v>
      </c>
      <c r="X53">
        <f t="shared" si="35"/>
        <v>8.7467878843587631E-4</v>
      </c>
      <c r="Y53">
        <f t="shared" si="36"/>
        <v>1.3964986001911448E-5</v>
      </c>
      <c r="Z53">
        <f t="shared" si="37"/>
        <v>5.0785482575335704E-4</v>
      </c>
      <c r="AB53">
        <f t="shared" si="38"/>
        <v>-6.9816957029888114</v>
      </c>
      <c r="AC53">
        <f t="shared" si="27"/>
        <v>-6.5205503313518438</v>
      </c>
      <c r="AE53">
        <f t="shared" si="43"/>
        <v>0</v>
      </c>
      <c r="AF53">
        <f t="shared" si="44"/>
        <v>0</v>
      </c>
      <c r="AG53">
        <f t="shared" si="45"/>
        <v>-1.2696370643833926E-2</v>
      </c>
      <c r="AH53">
        <f t="shared" si="46"/>
        <v>-43.733939421793814</v>
      </c>
      <c r="AI53">
        <f t="shared" si="39"/>
        <v>-43.746635792437651</v>
      </c>
      <c r="AJ53">
        <f t="shared" si="47"/>
        <v>-0.46114537163696756</v>
      </c>
      <c r="AK53">
        <f t="shared" si="59"/>
        <v>-0.48871869920921684</v>
      </c>
      <c r="AL53">
        <f t="shared" si="40"/>
        <v>-44.696499863283833</v>
      </c>
      <c r="AN53">
        <f t="shared" si="48"/>
        <v>0</v>
      </c>
      <c r="AO53">
        <f t="shared" si="49"/>
        <v>0</v>
      </c>
      <c r="AP53">
        <f t="shared" si="50"/>
        <v>-4.393174546982605E-5</v>
      </c>
      <c r="AQ53">
        <f t="shared" si="51"/>
        <v>-0.15132736346226103</v>
      </c>
      <c r="AR53">
        <f t="shared" si="52"/>
        <v>-0.15137129520773085</v>
      </c>
      <c r="AS53">
        <f t="shared" si="53"/>
        <v>-1.5956466347477401E-3</v>
      </c>
      <c r="AT53">
        <f t="shared" si="54"/>
        <v>-1.6910553497767463E-3</v>
      </c>
      <c r="AU53">
        <f t="shared" si="55"/>
        <v>-0.15465799719225534</v>
      </c>
      <c r="AW53">
        <v>50</v>
      </c>
      <c r="AX53">
        <f>IF(Z53&gt;0, (R53*SUMPRODUCT(K53:$K$98, X53:$X$98)-K53*$AZ$3)/Z53, 0)</f>
        <v>-12839.39819155837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56"/>
        <v>0.12000000000000001</v>
      </c>
      <c r="I54" s="1">
        <f t="shared" si="31"/>
        <v>1.1200000000000001</v>
      </c>
      <c r="J54">
        <f t="shared" si="32"/>
        <v>0.89285714285714279</v>
      </c>
      <c r="K54">
        <f t="shared" si="33"/>
        <v>3.0894476729825052E-3</v>
      </c>
      <c r="L54" s="2">
        <v>51</v>
      </c>
      <c r="M54" s="8">
        <v>0.70099715600000001</v>
      </c>
      <c r="Q54" s="5">
        <f t="shared" si="60"/>
        <v>25</v>
      </c>
      <c r="R54">
        <f t="shared" si="41"/>
        <v>50000</v>
      </c>
      <c r="S54">
        <f t="shared" si="42"/>
        <v>-40532.801240455454</v>
      </c>
      <c r="U54">
        <f t="shared" si="57"/>
        <v>0.70099715600000001</v>
      </c>
      <c r="V54">
        <f t="shared" si="58"/>
        <v>0.01</v>
      </c>
      <c r="W54">
        <f t="shared" si="34"/>
        <v>5.0785482575335704E-4</v>
      </c>
      <c r="X54">
        <f t="shared" si="35"/>
        <v>3.5600478851397887E-4</v>
      </c>
      <c r="Y54">
        <f t="shared" si="36"/>
        <v>5.0785482575335704E-6</v>
      </c>
      <c r="Z54">
        <f t="shared" si="37"/>
        <v>1.4677148898184459E-4</v>
      </c>
      <c r="AB54">
        <f t="shared" si="38"/>
        <v>-6.5205503313518438</v>
      </c>
      <c r="AC54">
        <f t="shared" si="27"/>
        <v>-5.9490595906668045</v>
      </c>
      <c r="AE54">
        <f t="shared" si="43"/>
        <v>0</v>
      </c>
      <c r="AF54">
        <f t="shared" si="44"/>
        <v>0</v>
      </c>
      <c r="AG54">
        <f t="shared" si="45"/>
        <v>-3.669287224546115E-3</v>
      </c>
      <c r="AH54">
        <f t="shared" si="46"/>
        <v>-17.800239425698944</v>
      </c>
      <c r="AI54">
        <f t="shared" si="39"/>
        <v>-17.803908712923491</v>
      </c>
      <c r="AJ54">
        <f t="shared" si="47"/>
        <v>-0.57149074068503936</v>
      </c>
      <c r="AK54">
        <f t="shared" si="59"/>
        <v>-0.45643852319462913</v>
      </c>
      <c r="AL54">
        <f t="shared" si="40"/>
        <v>-18.831837976803158</v>
      </c>
      <c r="AN54">
        <f t="shared" si="48"/>
        <v>0</v>
      </c>
      <c r="AO54">
        <f t="shared" si="49"/>
        <v>0</v>
      </c>
      <c r="AP54">
        <f t="shared" si="50"/>
        <v>-1.133607087737843E-5</v>
      </c>
      <c r="AQ54">
        <f t="shared" si="51"/>
        <v>-5.4992908272257043E-2</v>
      </c>
      <c r="AR54">
        <f t="shared" si="52"/>
        <v>-5.5004244343134424E-2</v>
      </c>
      <c r="AS54">
        <f t="shared" si="53"/>
        <v>-1.7655907389404432E-3</v>
      </c>
      <c r="AT54">
        <f t="shared" si="54"/>
        <v>-1.4101429333432181E-3</v>
      </c>
      <c r="AU54">
        <f t="shared" si="55"/>
        <v>-5.8179978015418084E-2</v>
      </c>
      <c r="AW54">
        <v>51</v>
      </c>
      <c r="AX54">
        <f>IF(Z54&gt;0, (R54*SUMPRODUCT(K54:$K$98, X54:$X$98)-K54*$AZ$3)/Z54, 0)</f>
        <v>-40532.801240455454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56"/>
        <v>0.12000000000000001</v>
      </c>
      <c r="I55" s="1">
        <f t="shared" si="31"/>
        <v>1.1200000000000001</v>
      </c>
      <c r="J55">
        <f t="shared" si="32"/>
        <v>0.89285714285714279</v>
      </c>
      <c r="K55">
        <f t="shared" si="33"/>
        <v>2.758435422305808E-3</v>
      </c>
      <c r="L55" s="2">
        <v>52</v>
      </c>
      <c r="M55" s="8">
        <v>0.77900909500000004</v>
      </c>
      <c r="Q55" s="5">
        <f t="shared" si="60"/>
        <v>25</v>
      </c>
      <c r="R55">
        <f t="shared" si="41"/>
        <v>50000</v>
      </c>
      <c r="S55">
        <f t="shared" si="42"/>
        <v>-173042.31749105247</v>
      </c>
      <c r="U55">
        <f t="shared" si="57"/>
        <v>0.77900909500000004</v>
      </c>
      <c r="V55">
        <f t="shared" si="58"/>
        <v>0.01</v>
      </c>
      <c r="W55">
        <f t="shared" si="34"/>
        <v>1.4677148898184459E-4</v>
      </c>
      <c r="X55">
        <f t="shared" si="35"/>
        <v>1.1433632480354923E-4</v>
      </c>
      <c r="Y55">
        <f t="shared" si="36"/>
        <v>1.4677148898184461E-6</v>
      </c>
      <c r="Z55">
        <f t="shared" si="37"/>
        <v>3.0967449288476909E-5</v>
      </c>
      <c r="AB55">
        <f t="shared" si="38"/>
        <v>-5.9490595906668045</v>
      </c>
      <c r="AC55">
        <f t="shared" si="27"/>
        <v>-5.3586791916646881</v>
      </c>
      <c r="AE55">
        <f t="shared" si="43"/>
        <v>0</v>
      </c>
      <c r="AF55">
        <f t="shared" si="44"/>
        <v>0</v>
      </c>
      <c r="AG55">
        <f t="shared" si="45"/>
        <v>-7.7418623221192271E-4</v>
      </c>
      <c r="AH55">
        <f t="shared" si="46"/>
        <v>-5.7168162401774616</v>
      </c>
      <c r="AI55">
        <f t="shared" si="39"/>
        <v>-5.7175904264096733</v>
      </c>
      <c r="AJ55">
        <f t="shared" si="47"/>
        <v>-0.59038039900211636</v>
      </c>
      <c r="AK55">
        <f t="shared" si="59"/>
        <v>-0.41643417134667637</v>
      </c>
      <c r="AL55">
        <f t="shared" si="40"/>
        <v>-6.7244049967584658</v>
      </c>
      <c r="AN55">
        <f t="shared" si="48"/>
        <v>0</v>
      </c>
      <c r="AO55">
        <f t="shared" si="49"/>
        <v>0</v>
      </c>
      <c r="AP55">
        <f t="shared" si="50"/>
        <v>-2.1355427263948375E-6</v>
      </c>
      <c r="AQ55">
        <f t="shared" si="51"/>
        <v>-1.5769468419718619E-2</v>
      </c>
      <c r="AR55">
        <f t="shared" si="52"/>
        <v>-1.5771603962445011E-2</v>
      </c>
      <c r="AS55">
        <f t="shared" si="53"/>
        <v>-1.6285262052424742E-3</v>
      </c>
      <c r="AT55">
        <f t="shared" si="54"/>
        <v>-1.1487067693012384E-3</v>
      </c>
      <c r="AU55">
        <f t="shared" si="55"/>
        <v>-1.8548836936988725E-2</v>
      </c>
      <c r="AW55">
        <v>52</v>
      </c>
      <c r="AX55">
        <f>IF(Z55&gt;0, (R55*SUMPRODUCT(K55:$K$98, X55:$X$98)-K55*$AZ$3)/Z55, 0)</f>
        <v>-173042.31749105247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56"/>
        <v>0.12000000000000001</v>
      </c>
      <c r="I56" s="1">
        <f t="shared" si="31"/>
        <v>1.1200000000000001</v>
      </c>
      <c r="J56">
        <f t="shared" si="32"/>
        <v>0.89285714285714279</v>
      </c>
      <c r="K56">
        <f t="shared" si="33"/>
        <v>2.4628887699159E-3</v>
      </c>
      <c r="L56" s="2">
        <v>53</v>
      </c>
      <c r="M56" s="8">
        <v>0.78135831499999997</v>
      </c>
      <c r="Q56" s="5">
        <f t="shared" si="60"/>
        <v>25</v>
      </c>
      <c r="R56">
        <f t="shared" si="41"/>
        <v>50000</v>
      </c>
      <c r="S56">
        <f t="shared" si="42"/>
        <v>-742632.35346800776</v>
      </c>
      <c r="U56">
        <f t="shared" si="57"/>
        <v>0.78135831499999997</v>
      </c>
      <c r="V56">
        <f t="shared" si="58"/>
        <v>0.01</v>
      </c>
      <c r="W56">
        <f t="shared" si="34"/>
        <v>3.0967449288476909E-5</v>
      </c>
      <c r="X56">
        <f t="shared" si="35"/>
        <v>2.4196673995892267E-5</v>
      </c>
      <c r="Y56">
        <f t="shared" si="36"/>
        <v>3.0967449288476909E-7</v>
      </c>
      <c r="Z56">
        <f t="shared" si="37"/>
        <v>6.4611007996998736E-6</v>
      </c>
      <c r="AB56">
        <f t="shared" si="38"/>
        <v>-5.3586791916646881</v>
      </c>
      <c r="AC56">
        <f t="shared" si="27"/>
        <v>-4.7982224928751442</v>
      </c>
      <c r="AE56">
        <f t="shared" si="43"/>
        <v>0</v>
      </c>
      <c r="AF56">
        <f t="shared" si="44"/>
        <v>0</v>
      </c>
      <c r="AG56">
        <f t="shared" si="45"/>
        <v>-1.6152751999249683E-4</v>
      </c>
      <c r="AH56">
        <f t="shared" si="46"/>
        <v>-1.2098336997946133</v>
      </c>
      <c r="AI56">
        <f t="shared" si="39"/>
        <v>-1.2099952273146057</v>
      </c>
      <c r="AJ56">
        <f t="shared" si="47"/>
        <v>-0.56045669878954385</v>
      </c>
      <c r="AK56">
        <f t="shared" si="59"/>
        <v>-0.37510754341652819</v>
      </c>
      <c r="AL56">
        <f t="shared" si="40"/>
        <v>-2.1455594695206779</v>
      </c>
      <c r="AN56">
        <f t="shared" si="48"/>
        <v>0</v>
      </c>
      <c r="AO56">
        <f t="shared" si="49"/>
        <v>0</v>
      </c>
      <c r="AP56">
        <f t="shared" si="50"/>
        <v>-3.9782431502188646E-7</v>
      </c>
      <c r="AQ56">
        <f t="shared" si="51"/>
        <v>-2.9796858326899575E-3</v>
      </c>
      <c r="AR56">
        <f t="shared" si="52"/>
        <v>-2.9800836570049792E-3</v>
      </c>
      <c r="AS56">
        <f t="shared" si="53"/>
        <v>-1.3803425094729058E-3</v>
      </c>
      <c r="AT56">
        <f t="shared" si="54"/>
        <v>-9.2384815619130816E-4</v>
      </c>
      <c r="AU56">
        <f t="shared" si="55"/>
        <v>-5.2842743226691937E-3</v>
      </c>
      <c r="AW56">
        <v>53</v>
      </c>
      <c r="AX56">
        <f>IF(Z56&gt;0, (R56*SUMPRODUCT(K56:$K$98, X56:$X$98)-K56*$AZ$3)/Z56, 0)</f>
        <v>-742632.35346800776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56"/>
        <v>0.12000000000000001</v>
      </c>
      <c r="I57" s="1">
        <f t="shared" si="31"/>
        <v>1.1200000000000001</v>
      </c>
      <c r="J57">
        <f t="shared" si="32"/>
        <v>0.89285714285714279</v>
      </c>
      <c r="K57">
        <f t="shared" si="33"/>
        <v>2.1990078302820534E-3</v>
      </c>
      <c r="L57" s="2">
        <v>54</v>
      </c>
      <c r="M57" s="8">
        <v>0.78389590600000003</v>
      </c>
      <c r="Q57" s="5">
        <f t="shared" si="60"/>
        <v>25</v>
      </c>
      <c r="R57">
        <f t="shared" si="41"/>
        <v>50000</v>
      </c>
      <c r="S57">
        <f t="shared" si="42"/>
        <v>-3219077.4651591764</v>
      </c>
      <c r="U57">
        <f t="shared" si="57"/>
        <v>0.78389590600000003</v>
      </c>
      <c r="V57">
        <f t="shared" si="58"/>
        <v>0.01</v>
      </c>
      <c r="W57">
        <f t="shared" si="34"/>
        <v>6.4611007996998736E-6</v>
      </c>
      <c r="X57">
        <f t="shared" si="35"/>
        <v>5.0648304651380571E-6</v>
      </c>
      <c r="Y57">
        <f t="shared" si="36"/>
        <v>6.4611007996998735E-8</v>
      </c>
      <c r="Z57">
        <f t="shared" si="37"/>
        <v>1.3316593265648178E-6</v>
      </c>
      <c r="AB57">
        <f t="shared" si="38"/>
        <v>-4.7982224928751442</v>
      </c>
      <c r="AC57">
        <f t="shared" si="27"/>
        <v>-4.2867145294138496</v>
      </c>
      <c r="AE57">
        <f t="shared" si="43"/>
        <v>0</v>
      </c>
      <c r="AF57">
        <f t="shared" si="44"/>
        <v>0</v>
      </c>
      <c r="AG57">
        <f t="shared" si="45"/>
        <v>-3.3291483164120445E-5</v>
      </c>
      <c r="AH57">
        <f t="shared" si="46"/>
        <v>-0.25324152325690286</v>
      </c>
      <c r="AI57">
        <f t="shared" si="39"/>
        <v>-0.25327481474006697</v>
      </c>
      <c r="AJ57">
        <f t="shared" si="47"/>
        <v>-0.51150796346129468</v>
      </c>
      <c r="AK57">
        <f t="shared" si="59"/>
        <v>-0.33587557450126015</v>
      </c>
      <c r="AL57">
        <f t="shared" si="40"/>
        <v>-1.1006583527026219</v>
      </c>
      <c r="AN57">
        <f t="shared" si="48"/>
        <v>0</v>
      </c>
      <c r="AO57">
        <f t="shared" si="49"/>
        <v>0</v>
      </c>
      <c r="AP57">
        <f t="shared" si="50"/>
        <v>-7.3208232159604007E-8</v>
      </c>
      <c r="AQ57">
        <f t="shared" si="51"/>
        <v>-5.568800925944841E-4</v>
      </c>
      <c r="AR57">
        <f t="shared" si="52"/>
        <v>-5.5695330082664366E-4</v>
      </c>
      <c r="AS57">
        <f t="shared" si="53"/>
        <v>-1.1248100169030135E-3</v>
      </c>
      <c r="AT57">
        <f t="shared" si="54"/>
        <v>-7.3859301832875427E-4</v>
      </c>
      <c r="AU57">
        <f t="shared" si="55"/>
        <v>-2.4203563360584118E-3</v>
      </c>
      <c r="AW57">
        <v>54</v>
      </c>
      <c r="AX57">
        <f>IF(Z57&gt;0, (R57*SUMPRODUCT(K57:$K$98, X57:$X$98)-K57*$AZ$3)/Z57, 0)</f>
        <v>-3219077.4651591764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56"/>
        <v>0.12000000000000001</v>
      </c>
      <c r="I58" s="1">
        <f t="shared" si="31"/>
        <v>1.1200000000000001</v>
      </c>
      <c r="J58">
        <f t="shared" si="32"/>
        <v>0.89285714285714279</v>
      </c>
      <c r="K58">
        <f t="shared" si="33"/>
        <v>1.9633998484661188E-3</v>
      </c>
      <c r="L58" s="2">
        <v>55</v>
      </c>
      <c r="M58" s="8">
        <v>0.78669207100000005</v>
      </c>
      <c r="Q58" s="5">
        <f t="shared" si="60"/>
        <v>25</v>
      </c>
      <c r="R58">
        <f t="shared" si="41"/>
        <v>50000</v>
      </c>
      <c r="S58">
        <f t="shared" si="42"/>
        <v>-14138846.38371752</v>
      </c>
      <c r="U58">
        <f t="shared" si="57"/>
        <v>0.78669207100000005</v>
      </c>
      <c r="V58">
        <f t="shared" si="58"/>
        <v>0.01</v>
      </c>
      <c r="W58">
        <f t="shared" si="34"/>
        <v>1.3316593265648178E-6</v>
      </c>
      <c r="X58">
        <f t="shared" si="35"/>
        <v>1.047605833481742E-6</v>
      </c>
      <c r="Y58">
        <f t="shared" si="36"/>
        <v>1.3316593265648179E-8</v>
      </c>
      <c r="Z58">
        <f t="shared" si="37"/>
        <v>2.7073689981742769E-7</v>
      </c>
      <c r="AB58">
        <f t="shared" si="38"/>
        <v>-4.2867145294138496</v>
      </c>
      <c r="AC58">
        <f t="shared" si="27"/>
        <v>-3.8279074369225299</v>
      </c>
      <c r="AE58">
        <f t="shared" si="43"/>
        <v>0</v>
      </c>
      <c r="AF58">
        <f t="shared" si="44"/>
        <v>0</v>
      </c>
      <c r="AG58">
        <f t="shared" si="45"/>
        <v>-6.768422495435692E-6</v>
      </c>
      <c r="AH58">
        <f t="shared" si="46"/>
        <v>-5.2380291674087101E-2</v>
      </c>
      <c r="AI58">
        <f t="shared" si="39"/>
        <v>-5.238706009658254E-2</v>
      </c>
      <c r="AJ58">
        <f t="shared" si="47"/>
        <v>-0.45880709249131968</v>
      </c>
      <c r="AK58">
        <f t="shared" si="59"/>
        <v>-0.30007001705896952</v>
      </c>
      <c r="AL58">
        <f t="shared" si="40"/>
        <v>-0.81126416964687176</v>
      </c>
      <c r="AN58">
        <f t="shared" si="48"/>
        <v>0</v>
      </c>
      <c r="AO58">
        <f t="shared" si="49"/>
        <v>0</v>
      </c>
      <c r="AP58">
        <f t="shared" si="50"/>
        <v>-1.3289119701893106E-8</v>
      </c>
      <c r="AQ58">
        <f t="shared" si="51"/>
        <v>-1.0284345673551371E-4</v>
      </c>
      <c r="AR58">
        <f t="shared" si="52"/>
        <v>-1.0285674585521562E-4</v>
      </c>
      <c r="AS58">
        <f t="shared" si="53"/>
        <v>-9.0082177587263762E-4</v>
      </c>
      <c r="AT58">
        <f t="shared" si="54"/>
        <v>-5.8915742602280643E-4</v>
      </c>
      <c r="AU58">
        <f t="shared" si="55"/>
        <v>-1.5928359477506598E-3</v>
      </c>
      <c r="AW58">
        <v>55</v>
      </c>
      <c r="AX58">
        <f>IF(Z58&gt;0, (R58*SUMPRODUCT(K58:$K$98, X58:$X$98)-K58*$AZ$3)/Z58, 0)</f>
        <v>-14138846.38371752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56"/>
        <v>0.12000000000000001</v>
      </c>
      <c r="I59" s="1">
        <f t="shared" si="31"/>
        <v>1.1200000000000001</v>
      </c>
      <c r="J59">
        <f t="shared" si="32"/>
        <v>0.89285714285714279</v>
      </c>
      <c r="K59">
        <f t="shared" si="33"/>
        <v>1.7530355789876059E-3</v>
      </c>
      <c r="L59" s="2">
        <v>56</v>
      </c>
      <c r="M59" s="8">
        <v>0.78978433000000003</v>
      </c>
      <c r="Q59" s="5">
        <f t="shared" si="60"/>
        <v>25</v>
      </c>
      <c r="R59">
        <f t="shared" si="41"/>
        <v>50000</v>
      </c>
      <c r="S59">
        <f t="shared" si="42"/>
        <v>-63053506.840425447</v>
      </c>
      <c r="U59">
        <f t="shared" si="57"/>
        <v>0.78978433000000003</v>
      </c>
      <c r="V59">
        <f t="shared" si="58"/>
        <v>0.01</v>
      </c>
      <c r="W59">
        <f t="shared" si="34"/>
        <v>2.7073689981742769E-7</v>
      </c>
      <c r="X59">
        <f t="shared" si="35"/>
        <v>2.1382376102858427E-7</v>
      </c>
      <c r="Y59">
        <f t="shared" si="36"/>
        <v>2.7073689981742772E-9</v>
      </c>
      <c r="Z59">
        <f t="shared" si="37"/>
        <v>5.420576979066915E-8</v>
      </c>
      <c r="AB59">
        <f t="shared" si="38"/>
        <v>-3.8279074369225299</v>
      </c>
      <c r="AC59">
        <f t="shared" si="27"/>
        <v>-3.4178638762864844</v>
      </c>
      <c r="AE59">
        <f t="shared" si="43"/>
        <v>0</v>
      </c>
      <c r="AF59">
        <f t="shared" si="44"/>
        <v>0</v>
      </c>
      <c r="AG59">
        <f t="shared" si="45"/>
        <v>-1.3551442447667287E-6</v>
      </c>
      <c r="AH59">
        <f t="shared" si="46"/>
        <v>-1.0691188051429214E-2</v>
      </c>
      <c r="AI59">
        <f t="shared" si="39"/>
        <v>-1.0692543195673981E-2</v>
      </c>
      <c r="AJ59">
        <f t="shared" si="47"/>
        <v>-0.41004356063604552</v>
      </c>
      <c r="AK59">
        <f t="shared" si="59"/>
        <v>-0.26795352058457711</v>
      </c>
      <c r="AL59">
        <f t="shared" si="40"/>
        <v>-0.68868962441629655</v>
      </c>
      <c r="AN59">
        <f t="shared" si="48"/>
        <v>0</v>
      </c>
      <c r="AO59">
        <f t="shared" si="49"/>
        <v>0</v>
      </c>
      <c r="AP59">
        <f t="shared" si="50"/>
        <v>-2.3756160757363641E-9</v>
      </c>
      <c r="AQ59">
        <f t="shared" si="51"/>
        <v>-1.8742033035802587E-5</v>
      </c>
      <c r="AR59">
        <f t="shared" si="52"/>
        <v>-1.8744408651878323E-5</v>
      </c>
      <c r="AS59">
        <f t="shared" si="53"/>
        <v>-7.188209507297496E-4</v>
      </c>
      <c r="AT59">
        <f t="shared" si="54"/>
        <v>-4.6973205509975152E-4</v>
      </c>
      <c r="AU59">
        <f t="shared" si="55"/>
        <v>-1.2072974144813793E-3</v>
      </c>
      <c r="AW59">
        <v>56</v>
      </c>
      <c r="AX59">
        <f>IF(Z59&gt;0, (R59*SUMPRODUCT(K59:$K$98, X59:$X$98)-K59*$AZ$3)/Z59, 0)</f>
        <v>-63053506.840425447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56"/>
        <v>0.12000000000000001</v>
      </c>
      <c r="I60" s="1">
        <f t="shared" si="31"/>
        <v>1.1200000000000001</v>
      </c>
      <c r="J60">
        <f t="shared" si="32"/>
        <v>0.89285714285714279</v>
      </c>
      <c r="K60">
        <f t="shared" si="33"/>
        <v>1.5652103383817909E-3</v>
      </c>
      <c r="L60" s="2">
        <v>57</v>
      </c>
      <c r="M60" s="8">
        <v>0.79285550900000001</v>
      </c>
      <c r="Q60" s="5">
        <f t="shared" si="60"/>
        <v>25</v>
      </c>
      <c r="R60">
        <f t="shared" si="41"/>
        <v>50000</v>
      </c>
      <c r="S60">
        <f t="shared" si="42"/>
        <v>-285567576.96596313</v>
      </c>
      <c r="U60">
        <f t="shared" si="57"/>
        <v>0.79285550900000001</v>
      </c>
      <c r="V60">
        <f t="shared" si="58"/>
        <v>0.01</v>
      </c>
      <c r="W60">
        <f t="shared" si="34"/>
        <v>5.420576979066915E-8</v>
      </c>
      <c r="X60">
        <f t="shared" si="35"/>
        <v>4.2977343198117812E-8</v>
      </c>
      <c r="Y60">
        <f t="shared" si="36"/>
        <v>5.4205769790669153E-10</v>
      </c>
      <c r="Z60">
        <f t="shared" si="37"/>
        <v>1.0686368894644646E-8</v>
      </c>
      <c r="AB60">
        <f t="shared" si="38"/>
        <v>-3.4178638762864844</v>
      </c>
      <c r="AC60">
        <f t="shared" si="27"/>
        <v>-3.0516804718081092</v>
      </c>
      <c r="AE60">
        <f t="shared" si="43"/>
        <v>0</v>
      </c>
      <c r="AF60">
        <f t="shared" si="44"/>
        <v>0</v>
      </c>
      <c r="AG60">
        <f t="shared" si="45"/>
        <v>-2.6715922236611618E-7</v>
      </c>
      <c r="AH60">
        <f t="shared" si="46"/>
        <v>-2.1488671599058907E-3</v>
      </c>
      <c r="AI60">
        <f t="shared" si="39"/>
        <v>-2.1491343191282568E-3</v>
      </c>
      <c r="AJ60">
        <f t="shared" si="47"/>
        <v>-0.36618340447837516</v>
      </c>
      <c r="AK60">
        <f t="shared" si="59"/>
        <v>-0.23925047134005392</v>
      </c>
      <c r="AL60">
        <f t="shared" si="40"/>
        <v>-0.60758301013755733</v>
      </c>
      <c r="AN60">
        <f t="shared" si="48"/>
        <v>0</v>
      </c>
      <c r="AO60">
        <f t="shared" si="49"/>
        <v>0</v>
      </c>
      <c r="AP60">
        <f t="shared" si="50"/>
        <v>-4.1816037684148483E-10</v>
      </c>
      <c r="AQ60">
        <f t="shared" si="51"/>
        <v>-3.3634290944938174E-6</v>
      </c>
      <c r="AR60">
        <f t="shared" si="52"/>
        <v>-3.3638472548706588E-6</v>
      </c>
      <c r="AS60">
        <f t="shared" si="53"/>
        <v>-5.7315405043339377E-4</v>
      </c>
      <c r="AT60">
        <f t="shared" si="54"/>
        <v>-3.7447731120416878E-4</v>
      </c>
      <c r="AU60">
        <f t="shared" si="55"/>
        <v>-9.5099520889243324E-4</v>
      </c>
      <c r="AW60">
        <v>57</v>
      </c>
      <c r="AX60">
        <f>IF(Z60&gt;0, (R60*SUMPRODUCT(K60:$K$98, X60:$X$98)-K60*$AZ$3)/Z60, 0)</f>
        <v>-285567576.96596313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56"/>
        <v>0.12000000000000001</v>
      </c>
      <c r="I61" s="1">
        <f t="shared" si="31"/>
        <v>1.1200000000000001</v>
      </c>
      <c r="J61">
        <f t="shared" si="32"/>
        <v>0.89285714285714279</v>
      </c>
      <c r="K61">
        <f t="shared" si="33"/>
        <v>1.3975092306980274E-3</v>
      </c>
      <c r="L61" s="2">
        <v>58</v>
      </c>
      <c r="M61" s="8">
        <v>0.79617230500000002</v>
      </c>
      <c r="Q61" s="5">
        <f t="shared" si="60"/>
        <v>25</v>
      </c>
      <c r="R61">
        <f t="shared" si="41"/>
        <v>50000</v>
      </c>
      <c r="S61">
        <f t="shared" si="42"/>
        <v>-1315453525.2116976</v>
      </c>
      <c r="U61">
        <f t="shared" si="57"/>
        <v>0.79617230500000002</v>
      </c>
      <c r="V61">
        <f t="shared" si="58"/>
        <v>0.01</v>
      </c>
      <c r="W61">
        <f t="shared" si="34"/>
        <v>1.0686368894644646E-8</v>
      </c>
      <c r="X61">
        <f t="shared" si="35"/>
        <v>8.5081909549295312E-9</v>
      </c>
      <c r="Y61">
        <f t="shared" si="36"/>
        <v>1.0686368894644646E-10</v>
      </c>
      <c r="Z61">
        <f t="shared" si="37"/>
        <v>2.0713142507686688E-9</v>
      </c>
      <c r="AB61">
        <f t="shared" si="38"/>
        <v>-3.0516804718081092</v>
      </c>
      <c r="AC61">
        <f t="shared" si="27"/>
        <v>-2.7247176329948717</v>
      </c>
      <c r="AE61">
        <f t="shared" si="43"/>
        <v>0</v>
      </c>
      <c r="AF61">
        <f t="shared" si="44"/>
        <v>0</v>
      </c>
      <c r="AG61">
        <f t="shared" si="45"/>
        <v>-5.1782856269216718E-8</v>
      </c>
      <c r="AH61">
        <f t="shared" si="46"/>
        <v>-4.2540954774647656E-4</v>
      </c>
      <c r="AI61">
        <f t="shared" si="39"/>
        <v>-4.2546133060274578E-4</v>
      </c>
      <c r="AJ61">
        <f t="shared" si="47"/>
        <v>-0.32696283881323751</v>
      </c>
      <c r="AK61">
        <f t="shared" si="59"/>
        <v>-0.21361763302656767</v>
      </c>
      <c r="AL61">
        <f t="shared" si="40"/>
        <v>-0.5410059331704079</v>
      </c>
      <c r="AN61">
        <f t="shared" si="48"/>
        <v>0</v>
      </c>
      <c r="AO61">
        <f t="shared" si="49"/>
        <v>0</v>
      </c>
      <c r="AP61">
        <f t="shared" si="50"/>
        <v>-7.2367019628139589E-11</v>
      </c>
      <c r="AQ61">
        <f t="shared" si="51"/>
        <v>-5.9451376980277427E-7</v>
      </c>
      <c r="AR61">
        <f t="shared" si="52"/>
        <v>-5.9458613682240239E-7</v>
      </c>
      <c r="AS61">
        <f t="shared" si="53"/>
        <v>-4.5693358533673072E-4</v>
      </c>
      <c r="AT61">
        <f t="shared" si="54"/>
        <v>-2.9853261399449214E-4</v>
      </c>
      <c r="AU61">
        <f t="shared" si="55"/>
        <v>-7.5606078546804523E-4</v>
      </c>
      <c r="AW61">
        <v>58</v>
      </c>
      <c r="AX61">
        <f>IF(Z61&gt;0, (R61*SUMPRODUCT(K61:$K$98, X61:$X$98)-K61*$AZ$3)/Z61, 0)</f>
        <v>-1315453525.2116976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56"/>
        <v>0.12000000000000001</v>
      </c>
      <c r="I62" s="1">
        <f t="shared" si="31"/>
        <v>1.1200000000000001</v>
      </c>
      <c r="J62">
        <f t="shared" si="32"/>
        <v>0.89285714285714279</v>
      </c>
      <c r="K62">
        <f t="shared" si="33"/>
        <v>1.2477760988375245E-3</v>
      </c>
      <c r="L62" s="2">
        <v>59</v>
      </c>
      <c r="M62" s="8">
        <v>0.79964768799999997</v>
      </c>
      <c r="Q62" s="5">
        <f t="shared" si="60"/>
        <v>25</v>
      </c>
      <c r="R62">
        <f t="shared" si="41"/>
        <v>50000</v>
      </c>
      <c r="S62">
        <f t="shared" si="42"/>
        <v>-6170202576.3227005</v>
      </c>
      <c r="U62">
        <f t="shared" si="57"/>
        <v>0.79964768799999997</v>
      </c>
      <c r="V62">
        <f t="shared" si="58"/>
        <v>0.01</v>
      </c>
      <c r="W62">
        <f t="shared" si="34"/>
        <v>2.0713142507686688E-9</v>
      </c>
      <c r="X62">
        <f t="shared" si="35"/>
        <v>1.6563216517486181E-9</v>
      </c>
      <c r="Y62">
        <f t="shared" si="36"/>
        <v>2.0713142507686689E-11</v>
      </c>
      <c r="Z62">
        <f t="shared" si="37"/>
        <v>3.9427945651236405E-10</v>
      </c>
      <c r="AB62">
        <f t="shared" si="38"/>
        <v>-2.7247176329948717</v>
      </c>
      <c r="AC62">
        <f t="shared" si="27"/>
        <v>-2.4327841183637027</v>
      </c>
      <c r="AE62">
        <f t="shared" si="43"/>
        <v>0</v>
      </c>
      <c r="AF62">
        <f t="shared" si="44"/>
        <v>0</v>
      </c>
      <c r="AG62">
        <f t="shared" si="45"/>
        <v>-9.856986412809101E-9</v>
      </c>
      <c r="AH62">
        <f t="shared" si="46"/>
        <v>-8.28160825874309E-5</v>
      </c>
      <c r="AI62">
        <f t="shared" si="39"/>
        <v>-8.2825939573843703E-5</v>
      </c>
      <c r="AJ62">
        <f t="shared" si="47"/>
        <v>-0.29193351463116901</v>
      </c>
      <c r="AK62">
        <f t="shared" si="59"/>
        <v>-0.19073023430964103</v>
      </c>
      <c r="AL62">
        <f t="shared" si="40"/>
        <v>-0.48274657488038386</v>
      </c>
      <c r="AN62">
        <f t="shared" si="48"/>
        <v>0</v>
      </c>
      <c r="AO62">
        <f t="shared" si="49"/>
        <v>0</v>
      </c>
      <c r="AP62">
        <f t="shared" si="50"/>
        <v>-1.2299312052469424E-11</v>
      </c>
      <c r="AQ62">
        <f t="shared" si="51"/>
        <v>-1.0333592845195077E-7</v>
      </c>
      <c r="AR62">
        <f t="shared" si="52"/>
        <v>-1.0334822776400323E-7</v>
      </c>
      <c r="AS62">
        <f t="shared" si="53"/>
        <v>-3.6426766200640742E-4</v>
      </c>
      <c r="AT62">
        <f t="shared" si="54"/>
        <v>-2.3798862769725085E-4</v>
      </c>
      <c r="AU62">
        <f t="shared" si="55"/>
        <v>-6.0235963793142222E-4</v>
      </c>
      <c r="AW62">
        <v>59</v>
      </c>
      <c r="AX62">
        <f>IF(Z62&gt;0, (R62*SUMPRODUCT(K62:$K$98, X62:$X$98)-K62*$AZ$3)/Z62, 0)</f>
        <v>-6170202576.3227005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56"/>
        <v>0.12000000000000001</v>
      </c>
      <c r="I63" s="1">
        <f t="shared" si="31"/>
        <v>1.1200000000000001</v>
      </c>
      <c r="J63">
        <f t="shared" si="32"/>
        <v>0.89285714285714279</v>
      </c>
      <c r="K63">
        <f t="shared" si="33"/>
        <v>1.114085802533504E-3</v>
      </c>
      <c r="L63" s="2">
        <v>60</v>
      </c>
      <c r="M63" s="8">
        <v>0.80323853099999998</v>
      </c>
      <c r="Q63" s="5">
        <f t="shared" si="60"/>
        <v>25</v>
      </c>
      <c r="R63">
        <f t="shared" si="41"/>
        <v>50000</v>
      </c>
      <c r="S63">
        <f t="shared" si="42"/>
        <v>-29498106332.620007</v>
      </c>
      <c r="U63">
        <f t="shared" si="57"/>
        <v>0.80323853099999998</v>
      </c>
      <c r="V63">
        <f t="shared" si="58"/>
        <v>0.01</v>
      </c>
      <c r="W63">
        <f t="shared" si="34"/>
        <v>3.9427945651236405E-10</v>
      </c>
      <c r="X63">
        <f t="shared" si="35"/>
        <v>3.1670045145246969E-10</v>
      </c>
      <c r="Y63">
        <f t="shared" si="36"/>
        <v>3.9427945651236402E-12</v>
      </c>
      <c r="Z63">
        <f t="shared" si="37"/>
        <v>7.3636210494770716E-11</v>
      </c>
      <c r="AB63">
        <f t="shared" si="38"/>
        <v>-2.4327841183637027</v>
      </c>
      <c r="AC63">
        <f t="shared" si="27"/>
        <v>-2.1721287671059359</v>
      </c>
      <c r="AE63">
        <f t="shared" si="43"/>
        <v>0</v>
      </c>
      <c r="AF63">
        <f t="shared" si="44"/>
        <v>0</v>
      </c>
      <c r="AG63">
        <f t="shared" si="45"/>
        <v>-1.840905262369268E-9</v>
      </c>
      <c r="AH63">
        <f t="shared" si="46"/>
        <v>-1.5835022572623485E-5</v>
      </c>
      <c r="AI63">
        <f t="shared" si="39"/>
        <v>-1.5836863477885854E-5</v>
      </c>
      <c r="AJ63">
        <f t="shared" si="47"/>
        <v>-0.26065535125776673</v>
      </c>
      <c r="AK63">
        <f t="shared" si="59"/>
        <v>-0.17029488828545922</v>
      </c>
      <c r="AL63">
        <f t="shared" si="40"/>
        <v>-0.43096607640670381</v>
      </c>
      <c r="AN63">
        <f t="shared" si="48"/>
        <v>0</v>
      </c>
      <c r="AO63">
        <f t="shared" si="49"/>
        <v>0</v>
      </c>
      <c r="AP63">
        <f t="shared" si="50"/>
        <v>-2.0509264166148164E-12</v>
      </c>
      <c r="AQ63">
        <f t="shared" si="51"/>
        <v>-1.7641573830957387E-8</v>
      </c>
      <c r="AR63">
        <f t="shared" si="52"/>
        <v>-1.7643624757374002E-8</v>
      </c>
      <c r="AS63">
        <f t="shared" si="53"/>
        <v>-2.9039242619066142E-4</v>
      </c>
      <c r="AT63">
        <f t="shared" si="54"/>
        <v>-1.8972311728285925E-4</v>
      </c>
      <c r="AU63">
        <f t="shared" si="55"/>
        <v>-4.80133187098278E-4</v>
      </c>
      <c r="AW63">
        <v>60</v>
      </c>
      <c r="AX63">
        <f>IF(Z63&gt;0, (R63*SUMPRODUCT(K63:$K$98, X63:$X$98)-K63*$AZ$3)/Z63, 0)</f>
        <v>-29498106332.620007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56"/>
        <v>0.12000000000000001</v>
      </c>
      <c r="I64" s="1">
        <f t="shared" si="31"/>
        <v>1.1200000000000001</v>
      </c>
      <c r="J64">
        <f t="shared" si="32"/>
        <v>0.89285714285714279</v>
      </c>
      <c r="K64">
        <f t="shared" si="33"/>
        <v>9.9471946654777136E-4</v>
      </c>
      <c r="L64" s="2">
        <v>61</v>
      </c>
      <c r="M64" s="8">
        <v>0.80709142899999997</v>
      </c>
      <c r="Q64" s="5">
        <f t="shared" si="60"/>
        <v>25</v>
      </c>
      <c r="R64">
        <f t="shared" si="41"/>
        <v>50000</v>
      </c>
      <c r="S64">
        <f t="shared" si="42"/>
        <v>-143993225711.69547</v>
      </c>
      <c r="U64">
        <f t="shared" si="57"/>
        <v>0.80709142899999997</v>
      </c>
      <c r="V64">
        <f t="shared" si="58"/>
        <v>0.01</v>
      </c>
      <c r="W64">
        <f t="shared" si="34"/>
        <v>7.3636210494770716E-11</v>
      </c>
      <c r="X64">
        <f t="shared" si="35"/>
        <v>5.9431154354369295E-11</v>
      </c>
      <c r="Y64">
        <f t="shared" si="36"/>
        <v>7.3636210494770723E-13</v>
      </c>
      <c r="Z64">
        <f t="shared" si="37"/>
        <v>1.3468694035453714E-11</v>
      </c>
      <c r="AB64">
        <f t="shared" si="38"/>
        <v>-2.1721287671059359</v>
      </c>
      <c r="AC64">
        <f t="shared" si="27"/>
        <v>-1.9394007002888531</v>
      </c>
      <c r="AE64">
        <f t="shared" si="43"/>
        <v>0</v>
      </c>
      <c r="AF64">
        <f t="shared" si="44"/>
        <v>0</v>
      </c>
      <c r="AG64">
        <f t="shared" si="45"/>
        <v>-3.3671735088634288E-10</v>
      </c>
      <c r="AH64">
        <f t="shared" si="46"/>
        <v>-2.9715577177184647E-6</v>
      </c>
      <c r="AI64">
        <f t="shared" si="39"/>
        <v>-2.9718944350693509E-6</v>
      </c>
      <c r="AJ64">
        <f t="shared" si="47"/>
        <v>-0.2327280668170828</v>
      </c>
      <c r="AK64">
        <f t="shared" si="59"/>
        <v>-0.15204901369741552</v>
      </c>
      <c r="AL64">
        <f t="shared" si="40"/>
        <v>-0.38478005240893343</v>
      </c>
      <c r="AN64">
        <f t="shared" si="48"/>
        <v>0</v>
      </c>
      <c r="AO64">
        <f t="shared" si="49"/>
        <v>0</v>
      </c>
      <c r="AP64">
        <f t="shared" si="50"/>
        <v>-3.3493930365104172E-13</v>
      </c>
      <c r="AQ64">
        <f t="shared" si="51"/>
        <v>-2.9558663077848243E-9</v>
      </c>
      <c r="AR64">
        <f t="shared" si="52"/>
        <v>-2.956201247088475E-9</v>
      </c>
      <c r="AS64">
        <f t="shared" si="53"/>
        <v>-2.314991384749827E-4</v>
      </c>
      <c r="AT64">
        <f t="shared" si="54"/>
        <v>-1.5124611379420795E-4</v>
      </c>
      <c r="AU64">
        <f t="shared" si="55"/>
        <v>-3.8274820847043777E-4</v>
      </c>
      <c r="AW64">
        <v>61</v>
      </c>
      <c r="AX64">
        <f>IF(Z64&gt;0, (R64*SUMPRODUCT(K64:$K$98, X64:$X$98)-K64*$AZ$3)/Z64, 0)</f>
        <v>-143993225711.69547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56"/>
        <v>0.12000000000000001</v>
      </c>
      <c r="I65" s="1">
        <f t="shared" si="31"/>
        <v>1.1200000000000001</v>
      </c>
      <c r="J65">
        <f t="shared" si="32"/>
        <v>0.89285714285714279</v>
      </c>
      <c r="K65">
        <f t="shared" si="33"/>
        <v>8.8814238084622432E-4</v>
      </c>
      <c r="L65" s="2">
        <v>62</v>
      </c>
      <c r="M65" s="8">
        <v>0.81105379099999997</v>
      </c>
      <c r="Q65" s="5">
        <f t="shared" si="60"/>
        <v>25</v>
      </c>
      <c r="R65">
        <f t="shared" si="41"/>
        <v>50000</v>
      </c>
      <c r="S65">
        <f t="shared" si="42"/>
        <v>-718458250719.81775</v>
      </c>
      <c r="U65">
        <f t="shared" si="57"/>
        <v>0.81105379099999997</v>
      </c>
      <c r="V65">
        <f t="shared" si="58"/>
        <v>0.01</v>
      </c>
      <c r="W65">
        <f t="shared" si="34"/>
        <v>1.3468694035453714E-11</v>
      </c>
      <c r="X65">
        <f t="shared" si="35"/>
        <v>1.0923835357273823E-11</v>
      </c>
      <c r="Y65">
        <f t="shared" si="36"/>
        <v>1.3468694035453714E-13</v>
      </c>
      <c r="Z65">
        <f t="shared" si="37"/>
        <v>2.4101717378253544E-12</v>
      </c>
      <c r="AB65">
        <f t="shared" si="38"/>
        <v>-1.9394007002888531</v>
      </c>
      <c r="AC65">
        <f t="shared" si="27"/>
        <v>-1.7316077706923474</v>
      </c>
      <c r="AE65">
        <f t="shared" si="43"/>
        <v>0</v>
      </c>
      <c r="AF65">
        <f t="shared" si="44"/>
        <v>0</v>
      </c>
      <c r="AG65">
        <f t="shared" si="45"/>
        <v>-6.0254293445633863E-11</v>
      </c>
      <c r="AH65">
        <f t="shared" si="46"/>
        <v>-5.4619176786369117E-7</v>
      </c>
      <c r="AI65">
        <f t="shared" si="39"/>
        <v>-5.4625202215713678E-7</v>
      </c>
      <c r="AJ65">
        <f t="shared" si="47"/>
        <v>-0.20779292959650575</v>
      </c>
      <c r="AK65">
        <f t="shared" si="59"/>
        <v>-0.13575804902021973</v>
      </c>
      <c r="AL65">
        <f t="shared" si="40"/>
        <v>-0.34355152486874763</v>
      </c>
      <c r="AN65">
        <f t="shared" si="48"/>
        <v>0</v>
      </c>
      <c r="AO65">
        <f t="shared" si="49"/>
        <v>0</v>
      </c>
      <c r="AP65">
        <f t="shared" si="50"/>
        <v>-5.3514391637012308E-14</v>
      </c>
      <c r="AQ65">
        <f t="shared" si="51"/>
        <v>-4.8509605710906697E-10</v>
      </c>
      <c r="AR65">
        <f t="shared" si="52"/>
        <v>-4.8514957150070392E-10</v>
      </c>
      <c r="AS65">
        <f t="shared" si="53"/>
        <v>-1.8454970721485249E-4</v>
      </c>
      <c r="AT65">
        <f t="shared" si="54"/>
        <v>-1.2057247687585639E-4</v>
      </c>
      <c r="AU65">
        <f t="shared" si="55"/>
        <v>-3.0512266924028034E-4</v>
      </c>
      <c r="AW65">
        <v>62</v>
      </c>
      <c r="AX65">
        <f>IF(Z65&gt;0, (R65*SUMPRODUCT(K65:$K$98, X65:$X$98)-K65*$AZ$3)/Z65, 0)</f>
        <v>-718458250719.81775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56"/>
        <v>0.12000000000000001</v>
      </c>
      <c r="I66" s="1">
        <f t="shared" si="31"/>
        <v>1.1200000000000001</v>
      </c>
      <c r="J66">
        <f t="shared" si="32"/>
        <v>0.89285714285714279</v>
      </c>
      <c r="K66">
        <f t="shared" si="33"/>
        <v>7.9298426861270028E-4</v>
      </c>
      <c r="L66" s="2">
        <v>63</v>
      </c>
      <c r="M66" s="8">
        <v>0.81525055400000002</v>
      </c>
      <c r="Q66" s="5">
        <f t="shared" si="60"/>
        <v>25</v>
      </c>
      <c r="R66">
        <f t="shared" si="41"/>
        <v>50000</v>
      </c>
      <c r="S66">
        <f t="shared" si="42"/>
        <v>-3670859026216.5332</v>
      </c>
      <c r="U66">
        <f t="shared" si="57"/>
        <v>0.81525055400000002</v>
      </c>
      <c r="V66">
        <f t="shared" si="58"/>
        <v>0.01</v>
      </c>
      <c r="W66">
        <f t="shared" si="34"/>
        <v>2.4101717378253544E-12</v>
      </c>
      <c r="X66">
        <f t="shared" si="35"/>
        <v>1.9648938444972629E-12</v>
      </c>
      <c r="Y66">
        <f t="shared" si="36"/>
        <v>2.4101717378253544E-14</v>
      </c>
      <c r="Z66">
        <f t="shared" si="37"/>
        <v>4.21176175949838E-13</v>
      </c>
      <c r="AB66">
        <f t="shared" si="38"/>
        <v>-1.7316077706923474</v>
      </c>
      <c r="AC66">
        <f t="shared" si="27"/>
        <v>-1.5460783671128255</v>
      </c>
      <c r="AE66">
        <f t="shared" si="43"/>
        <v>0</v>
      </c>
      <c r="AF66">
        <f t="shared" si="44"/>
        <v>0</v>
      </c>
      <c r="AG66">
        <f t="shared" si="45"/>
        <v>-1.0529404398745951E-11</v>
      </c>
      <c r="AH66">
        <f t="shared" si="46"/>
        <v>-9.8244692224863145E-8</v>
      </c>
      <c r="AI66">
        <f t="shared" si="39"/>
        <v>-9.8255221629261885E-8</v>
      </c>
      <c r="AJ66">
        <f t="shared" si="47"/>
        <v>-0.18552940357952186</v>
      </c>
      <c r="AK66">
        <f t="shared" si="59"/>
        <v>-0.12121254394846433</v>
      </c>
      <c r="AL66">
        <f t="shared" si="40"/>
        <v>-0.3067420457832078</v>
      </c>
      <c r="AN66">
        <f t="shared" si="48"/>
        <v>0</v>
      </c>
      <c r="AO66">
        <f t="shared" si="49"/>
        <v>0</v>
      </c>
      <c r="AP66">
        <f t="shared" si="50"/>
        <v>-8.3496520460669067E-15</v>
      </c>
      <c r="AQ66">
        <f t="shared" si="51"/>
        <v>-7.7906495409012939E-11</v>
      </c>
      <c r="AR66">
        <f t="shared" si="52"/>
        <v>-7.7914845061059E-11</v>
      </c>
      <c r="AS66">
        <f t="shared" si="53"/>
        <v>-1.4712189840365762E-4</v>
      </c>
      <c r="AT66">
        <f t="shared" si="54"/>
        <v>-9.6119640509657769E-5</v>
      </c>
      <c r="AU66">
        <f t="shared" si="55"/>
        <v>-2.4324161682816046E-4</v>
      </c>
      <c r="AW66">
        <v>63</v>
      </c>
      <c r="AX66">
        <f>IF(Z66&gt;0, (R66*SUMPRODUCT(K66:$K$98, X66:$X$98)-K66*$AZ$3)/Z66, 0)</f>
        <v>-3670859026216.5332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56"/>
        <v>0.12000000000000001</v>
      </c>
      <c r="I67" s="1">
        <f t="shared" si="31"/>
        <v>1.1200000000000001</v>
      </c>
      <c r="J67">
        <f t="shared" si="32"/>
        <v>0.89285714285714279</v>
      </c>
      <c r="K67">
        <f t="shared" si="33"/>
        <v>7.0802166840419666E-4</v>
      </c>
      <c r="L67" s="2">
        <v>64</v>
      </c>
      <c r="M67" s="8">
        <v>0.81969331899999998</v>
      </c>
      <c r="Q67" s="5">
        <f t="shared" si="60"/>
        <v>25</v>
      </c>
      <c r="R67">
        <f t="shared" ref="R67:R89" si="61">$C$6</f>
        <v>50000</v>
      </c>
      <c r="S67">
        <f t="shared" ref="S67:S89" si="62">AX67</f>
        <v>-19245003677457.23</v>
      </c>
      <c r="U67">
        <f t="shared" si="57"/>
        <v>0.81969331899999998</v>
      </c>
      <c r="V67">
        <f t="shared" si="58"/>
        <v>0.01</v>
      </c>
      <c r="W67">
        <f t="shared" si="34"/>
        <v>4.21176175949838E-13</v>
      </c>
      <c r="X67">
        <f t="shared" si="35"/>
        <v>3.4523529754805068E-13</v>
      </c>
      <c r="Y67">
        <f t="shared" si="36"/>
        <v>4.21176175949838E-15</v>
      </c>
      <c r="Z67">
        <f t="shared" si="37"/>
        <v>7.1729116642288929E-14</v>
      </c>
      <c r="AB67">
        <f t="shared" si="38"/>
        <v>-1.5460783671128255</v>
      </c>
      <c r="AC67">
        <f t="shared" si="27"/>
        <v>-1.3804271135616091</v>
      </c>
      <c r="AE67">
        <f t="shared" ref="AE67:AE89" si="63">$Z67*O67</f>
        <v>0</v>
      </c>
      <c r="AF67">
        <f t="shared" ref="AF67:AF89" si="64">-$Z67*P67</f>
        <v>0</v>
      </c>
      <c r="AG67">
        <f t="shared" ref="AG67:AG89" si="65">-$Z67*Q67</f>
        <v>-1.7932279160572232E-12</v>
      </c>
      <c r="AH67">
        <f t="shared" ref="AH67:AH89" si="66">-X67*R67</f>
        <v>-1.7261764877402533E-8</v>
      </c>
      <c r="AI67">
        <f t="shared" si="39"/>
        <v>-1.7263558105318591E-8</v>
      </c>
      <c r="AJ67">
        <f t="shared" ref="AJ67:AJ89" si="67">AB67-AC67</f>
        <v>-0.16565125355121646</v>
      </c>
      <c r="AK67">
        <f t="shared" si="59"/>
        <v>-0.10822548569789779</v>
      </c>
      <c r="AL67">
        <f t="shared" si="40"/>
        <v>-0.27387675651267235</v>
      </c>
      <c r="AN67">
        <f t="shared" ref="AN67:AN89" si="68">AE67*$K67</f>
        <v>0</v>
      </c>
      <c r="AO67">
        <f t="shared" ref="AO67:AO89" si="69">AF67*$K67</f>
        <v>0</v>
      </c>
      <c r="AP67">
        <f t="shared" ref="AP67:AP89" si="70">AG67*$K67</f>
        <v>-1.2696442209558159E-15</v>
      </c>
      <c r="AQ67">
        <f t="shared" ref="AQ67:AQ89" si="71">AH67*$K67</f>
        <v>-1.2221703568099504E-11</v>
      </c>
      <c r="AR67">
        <f t="shared" ref="AR67:AR89" si="72">AI67*$K67</f>
        <v>-1.2222973212320461E-11</v>
      </c>
      <c r="AS67">
        <f t="shared" ref="AS67:AS89" si="73">AJ67*$K67</f>
        <v>-1.1728467691257888E-4</v>
      </c>
      <c r="AT67">
        <f t="shared" ref="AT67:AT89" si="74">AK67*$K67</f>
        <v>-7.6625988947680114E-5</v>
      </c>
      <c r="AU67">
        <f t="shared" ref="AU67:AU89" si="75">AL67*$K67</f>
        <v>-1.9391067808323222E-4</v>
      </c>
      <c r="AW67">
        <v>64</v>
      </c>
      <c r="AX67">
        <f>IF(Z67&gt;0, (R67*SUMPRODUCT(K67:$K$98, X67:$X$98)-K67*$AZ$3)/Z67, 0)</f>
        <v>-19245003677457.23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89" si="76">G68+$C$9</f>
        <v>0.12000000000000001</v>
      </c>
      <c r="I68" s="1">
        <f t="shared" si="31"/>
        <v>1.1200000000000001</v>
      </c>
      <c r="J68">
        <f t="shared" si="32"/>
        <v>0.89285714285714279</v>
      </c>
      <c r="K68">
        <f t="shared" si="33"/>
        <v>6.3216220393231843E-4</v>
      </c>
      <c r="L68" s="2">
        <v>65</v>
      </c>
      <c r="M68" s="8">
        <v>0.82421808699999999</v>
      </c>
      <c r="Q68" s="5">
        <f t="shared" si="60"/>
        <v>25</v>
      </c>
      <c r="R68">
        <f t="shared" si="61"/>
        <v>50000</v>
      </c>
      <c r="S68">
        <f t="shared" si="62"/>
        <v>-103648454086052.95</v>
      </c>
      <c r="U68">
        <f t="shared" ref="U68:U89" si="77">M68</f>
        <v>0.82421808699999999</v>
      </c>
      <c r="V68">
        <f t="shared" ref="V68:V89" si="78">$C$10</f>
        <v>0.01</v>
      </c>
      <c r="W68">
        <f t="shared" si="34"/>
        <v>7.1729116642288929E-14</v>
      </c>
      <c r="X68">
        <f t="shared" si="35"/>
        <v>5.9120435301107244E-14</v>
      </c>
      <c r="Y68">
        <f t="shared" si="36"/>
        <v>7.1729116642288927E-16</v>
      </c>
      <c r="Z68">
        <f t="shared" si="37"/>
        <v>1.1891390174758796E-14</v>
      </c>
      <c r="AB68">
        <f t="shared" si="38"/>
        <v>-1.3804271135616091</v>
      </c>
      <c r="AC68">
        <f t="shared" ref="AC68:AC89" si="79">S68*Z68</f>
        <v>-1.2325242085478283</v>
      </c>
      <c r="AE68">
        <f t="shared" si="63"/>
        <v>0</v>
      </c>
      <c r="AF68">
        <f t="shared" si="64"/>
        <v>0</v>
      </c>
      <c r="AG68">
        <f t="shared" si="65"/>
        <v>-2.9728475436896992E-13</v>
      </c>
      <c r="AH68">
        <f t="shared" si="66"/>
        <v>-2.9560217650553622E-9</v>
      </c>
      <c r="AI68">
        <f t="shared" si="39"/>
        <v>-2.9563190498097312E-9</v>
      </c>
      <c r="AJ68">
        <f t="shared" si="67"/>
        <v>-0.14790290501378078</v>
      </c>
      <c r="AK68">
        <f t="shared" ref="AK68:AK89" si="80">G68*SUM(AB68:AB68, AE68:AF68)</f>
        <v>-9.6629897949312649E-2</v>
      </c>
      <c r="AL68">
        <f t="shared" si="40"/>
        <v>-0.24453280591941248</v>
      </c>
      <c r="AN68">
        <f t="shared" si="68"/>
        <v>0</v>
      </c>
      <c r="AO68">
        <f t="shared" si="69"/>
        <v>0</v>
      </c>
      <c r="AP68">
        <f t="shared" si="70"/>
        <v>-1.8793218551736595E-16</v>
      </c>
      <c r="AQ68">
        <f t="shared" si="71"/>
        <v>-1.8686852338692998E-12</v>
      </c>
      <c r="AR68">
        <f t="shared" si="72"/>
        <v>-1.8688731660548173E-12</v>
      </c>
      <c r="AS68">
        <f t="shared" si="73"/>
        <v>-9.3498626401504009E-5</v>
      </c>
      <c r="AT68">
        <f t="shared" si="74"/>
        <v>-6.10857692533925E-5</v>
      </c>
      <c r="AU68">
        <f t="shared" si="75"/>
        <v>-1.5458439752376969E-4</v>
      </c>
      <c r="AW68">
        <v>65</v>
      </c>
      <c r="AX68">
        <f>IF(Z68&gt;0, (R68*SUMPRODUCT(K68:$K$98, X68:$X$98)-K68*$AZ$3)/Z68, 0)</f>
        <v>-103648454086052.95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76"/>
        <v>0.12000000000000001</v>
      </c>
      <c r="I69" s="1">
        <f t="shared" si="31"/>
        <v>1.1200000000000001</v>
      </c>
      <c r="J69">
        <f t="shared" si="32"/>
        <v>0.89285714285714279</v>
      </c>
      <c r="K69">
        <f t="shared" si="33"/>
        <v>5.6443053922528431E-4</v>
      </c>
      <c r="L69" s="2">
        <v>66</v>
      </c>
      <c r="M69" s="8">
        <v>0.82894669600000004</v>
      </c>
      <c r="Q69" s="5">
        <f t="shared" ref="Q69:Q89" si="81">$C$8</f>
        <v>25</v>
      </c>
      <c r="R69">
        <f t="shared" si="61"/>
        <v>50000</v>
      </c>
      <c r="S69">
        <f t="shared" si="62"/>
        <v>-574612629971071.13</v>
      </c>
      <c r="U69">
        <f t="shared" si="77"/>
        <v>0.82894669600000004</v>
      </c>
      <c r="V69">
        <f t="shared" si="78"/>
        <v>0.01</v>
      </c>
      <c r="W69">
        <f t="shared" si="34"/>
        <v>1.1891390174758796E-14</v>
      </c>
      <c r="X69">
        <f t="shared" si="35"/>
        <v>9.8573285962131677E-15</v>
      </c>
      <c r="Y69">
        <f t="shared" si="36"/>
        <v>1.1891390174758798E-16</v>
      </c>
      <c r="Z69">
        <f t="shared" si="37"/>
        <v>1.9151476767980408E-15</v>
      </c>
      <c r="AB69">
        <f t="shared" si="38"/>
        <v>-1.2325242085478283</v>
      </c>
      <c r="AC69">
        <f t="shared" si="79"/>
        <v>-1.100468043347909</v>
      </c>
      <c r="AE69">
        <f t="shared" si="63"/>
        <v>0</v>
      </c>
      <c r="AF69">
        <f t="shared" si="64"/>
        <v>0</v>
      </c>
      <c r="AG69">
        <f t="shared" si="65"/>
        <v>-4.7878691919951017E-14</v>
      </c>
      <c r="AH69">
        <f t="shared" si="66"/>
        <v>-4.9286642981065835E-10</v>
      </c>
      <c r="AI69">
        <f t="shared" si="39"/>
        <v>-4.9291430850257828E-10</v>
      </c>
      <c r="AJ69">
        <f t="shared" si="67"/>
        <v>-0.13205616519991925</v>
      </c>
      <c r="AK69">
        <f t="shared" si="80"/>
        <v>-8.6276694598347983E-2</v>
      </c>
      <c r="AL69">
        <f t="shared" si="40"/>
        <v>-0.21833286029118154</v>
      </c>
      <c r="AN69">
        <f t="shared" si="68"/>
        <v>0</v>
      </c>
      <c r="AO69">
        <f t="shared" si="69"/>
        <v>0</v>
      </c>
      <c r="AP69">
        <f t="shared" si="70"/>
        <v>-2.7024195897779216E-17</v>
      </c>
      <c r="AQ69">
        <f t="shared" si="71"/>
        <v>-2.7818886474407062E-13</v>
      </c>
      <c r="AR69">
        <f t="shared" si="72"/>
        <v>-2.7821588893996842E-13</v>
      </c>
      <c r="AS69">
        <f t="shared" si="73"/>
        <v>-7.4536532531813642E-5</v>
      </c>
      <c r="AT69">
        <f t="shared" si="74"/>
        <v>-4.8697201254720725E-5</v>
      </c>
      <c r="AU69">
        <f t="shared" si="75"/>
        <v>-1.2323373406475027E-4</v>
      </c>
      <c r="AW69">
        <v>66</v>
      </c>
      <c r="AX69">
        <f>IF(Z69&gt;0, (R69*SUMPRODUCT(K69:$K$98, X69:$X$98)-K69*$AZ$3)/Z69, 0)</f>
        <v>-574612629971071.13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76"/>
        <v>0.12000000000000001</v>
      </c>
      <c r="I70" s="1">
        <f t="shared" si="31"/>
        <v>1.1200000000000001</v>
      </c>
      <c r="J70">
        <f t="shared" si="32"/>
        <v>0.89285714285714279</v>
      </c>
      <c r="K70">
        <f t="shared" ref="K70:K88" si="82">K69*J70</f>
        <v>5.0395583859400386E-4</v>
      </c>
      <c r="L70" s="2">
        <v>67</v>
      </c>
      <c r="M70" s="8">
        <v>0.83370721699999994</v>
      </c>
      <c r="Q70" s="5">
        <f t="shared" si="81"/>
        <v>25</v>
      </c>
      <c r="R70">
        <f t="shared" si="61"/>
        <v>50000</v>
      </c>
      <c r="S70">
        <f t="shared" si="62"/>
        <v>-3282601929519203.5</v>
      </c>
      <c r="U70">
        <f t="shared" si="77"/>
        <v>0.83370721699999994</v>
      </c>
      <c r="V70">
        <f t="shared" si="78"/>
        <v>0.01</v>
      </c>
      <c r="W70">
        <f t="shared" ref="W70:W89" si="83">Z69</f>
        <v>1.9151476767980408E-15</v>
      </c>
      <c r="X70">
        <f t="shared" ref="X70:X89" si="84">U70*W70</f>
        <v>1.59667243976731E-15</v>
      </c>
      <c r="Y70">
        <f t="shared" ref="Y70:Y89" si="85">V70*W70</f>
        <v>1.9151476767980408E-17</v>
      </c>
      <c r="Z70">
        <f t="shared" ref="Z70:Z89" si="86">MAX(0, W70-X70-Y70)</f>
        <v>2.9932376026275035E-16</v>
      </c>
      <c r="AB70">
        <f t="shared" ref="AB70:AB89" si="87">AC69</f>
        <v>-1.100468043347909</v>
      </c>
      <c r="AC70">
        <f t="shared" si="79"/>
        <v>-0.98256075298944778</v>
      </c>
      <c r="AE70">
        <f t="shared" si="63"/>
        <v>0</v>
      </c>
      <c r="AF70">
        <f t="shared" si="64"/>
        <v>0</v>
      </c>
      <c r="AG70">
        <f t="shared" si="65"/>
        <v>-7.4830940065687595E-15</v>
      </c>
      <c r="AH70">
        <f t="shared" si="66"/>
        <v>-7.9833621988365505E-11</v>
      </c>
      <c r="AI70">
        <f t="shared" ref="AI70:AI89" si="88">SUM(AE70:AH70)</f>
        <v>-7.9841105082372071E-11</v>
      </c>
      <c r="AJ70">
        <f t="shared" si="67"/>
        <v>-0.11790729035846126</v>
      </c>
      <c r="AK70">
        <f t="shared" si="80"/>
        <v>-7.7032763034353635E-2</v>
      </c>
      <c r="AL70">
        <f t="shared" ref="AL70:AL89" si="89">SUM(AI70:AK70)</f>
        <v>-0.194940053472656</v>
      </c>
      <c r="AN70">
        <f t="shared" si="68"/>
        <v>0</v>
      </c>
      <c r="AO70">
        <f t="shared" si="69"/>
        <v>0</v>
      </c>
      <c r="AP70">
        <f t="shared" si="70"/>
        <v>-3.7711489153581236E-18</v>
      </c>
      <c r="AQ70">
        <f t="shared" si="71"/>
        <v>-4.0232619917143444E-14</v>
      </c>
      <c r="AR70">
        <f t="shared" si="72"/>
        <v>-4.0236391066058802E-14</v>
      </c>
      <c r="AS70">
        <f t="shared" si="73"/>
        <v>-5.9420067388945048E-5</v>
      </c>
      <c r="AT70">
        <f t="shared" si="74"/>
        <v>-3.8821110694190867E-5</v>
      </c>
      <c r="AU70">
        <f t="shared" si="75"/>
        <v>-9.8241178123372304E-5</v>
      </c>
      <c r="AW70">
        <v>67</v>
      </c>
      <c r="AX70">
        <f>IF(Z70&gt;0, (R70*SUMPRODUCT(K70:$K$98, X70:$X$98)-K70*$AZ$3)/Z70, 0)</f>
        <v>-3282601929519203.5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76"/>
        <v>0.12000000000000001</v>
      </c>
      <c r="I71" s="1">
        <f t="shared" si="31"/>
        <v>1.1200000000000001</v>
      </c>
      <c r="J71">
        <f t="shared" si="32"/>
        <v>0.89285714285714279</v>
      </c>
      <c r="K71">
        <f t="shared" si="82"/>
        <v>4.4996057017321768E-4</v>
      </c>
      <c r="L71" s="2">
        <v>68</v>
      </c>
      <c r="M71" s="8">
        <v>0.83838979800000002</v>
      </c>
      <c r="Q71" s="5">
        <f t="shared" si="81"/>
        <v>25</v>
      </c>
      <c r="R71">
        <f t="shared" si="61"/>
        <v>50000</v>
      </c>
      <c r="S71">
        <f t="shared" si="62"/>
        <v>-1.933177676214676E+16</v>
      </c>
      <c r="U71">
        <f t="shared" si="77"/>
        <v>0.83838979800000002</v>
      </c>
      <c r="V71">
        <f t="shared" si="78"/>
        <v>0.01</v>
      </c>
      <c r="W71">
        <f t="shared" si="83"/>
        <v>2.9932376026275035E-16</v>
      </c>
      <c r="X71">
        <f t="shared" si="84"/>
        <v>2.5094998690328768E-16</v>
      </c>
      <c r="Y71">
        <f t="shared" si="85"/>
        <v>2.9932376026275037E-18</v>
      </c>
      <c r="Z71">
        <f t="shared" si="86"/>
        <v>4.5380535756835167E-17</v>
      </c>
      <c r="AB71">
        <f t="shared" si="87"/>
        <v>-0.98256075298944778</v>
      </c>
      <c r="AC71">
        <f t="shared" si="79"/>
        <v>-0.87728638659775626</v>
      </c>
      <c r="AE71">
        <f t="shared" si="63"/>
        <v>0</v>
      </c>
      <c r="AF71">
        <f t="shared" si="64"/>
        <v>0</v>
      </c>
      <c r="AG71">
        <f t="shared" si="65"/>
        <v>-1.1345133939208793E-15</v>
      </c>
      <c r="AH71">
        <f t="shared" si="66"/>
        <v>-1.2547499345164383E-11</v>
      </c>
      <c r="AI71">
        <f t="shared" si="88"/>
        <v>-1.2548633858558304E-11</v>
      </c>
      <c r="AJ71">
        <f t="shared" si="67"/>
        <v>-0.10527436639169152</v>
      </c>
      <c r="AK71">
        <f t="shared" si="80"/>
        <v>-6.8779252709261357E-2</v>
      </c>
      <c r="AL71">
        <f t="shared" si="89"/>
        <v>-0.17405361911350151</v>
      </c>
      <c r="AN71">
        <f t="shared" si="68"/>
        <v>0</v>
      </c>
      <c r="AO71">
        <f t="shared" si="69"/>
        <v>0</v>
      </c>
      <c r="AP71">
        <f t="shared" si="70"/>
        <v>-5.1048629359779112E-19</v>
      </c>
      <c r="AQ71">
        <f t="shared" si="71"/>
        <v>-5.6458799595982412E-15</v>
      </c>
      <c r="AR71">
        <f t="shared" si="72"/>
        <v>-5.6463904458918394E-15</v>
      </c>
      <c r="AS71">
        <f t="shared" si="73"/>
        <v>-4.7369313926229738E-5</v>
      </c>
      <c r="AT71">
        <f t="shared" si="74"/>
        <v>-3.0947951765147069E-5</v>
      </c>
      <c r="AU71">
        <f t="shared" si="75"/>
        <v>-7.8317265697023196E-5</v>
      </c>
      <c r="AW71">
        <v>68</v>
      </c>
      <c r="AX71">
        <f>IF(Z71&gt;0, (R71*SUMPRODUCT(K71:$K$98, X71:$X$98)-K71*$AZ$3)/Z71, 0)</f>
        <v>-1.933177676214676E+16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76"/>
        <v>0.12000000000000001</v>
      </c>
      <c r="I72" s="1">
        <f t="shared" si="31"/>
        <v>1.1200000000000001</v>
      </c>
      <c r="J72">
        <f t="shared" si="32"/>
        <v>0.89285714285714279</v>
      </c>
      <c r="K72">
        <f t="shared" si="82"/>
        <v>4.0175050908323003E-4</v>
      </c>
      <c r="L72" s="2">
        <v>69</v>
      </c>
      <c r="M72" s="8">
        <v>0.84318435700000005</v>
      </c>
      <c r="Q72" s="5">
        <f t="shared" si="81"/>
        <v>25</v>
      </c>
      <c r="R72">
        <f t="shared" si="61"/>
        <v>50000</v>
      </c>
      <c r="S72">
        <f t="shared" si="62"/>
        <v>-1.1756591200709162E+17</v>
      </c>
      <c r="U72">
        <f t="shared" si="77"/>
        <v>0.84318435700000005</v>
      </c>
      <c r="V72">
        <f t="shared" si="78"/>
        <v>0.01</v>
      </c>
      <c r="W72">
        <f t="shared" si="83"/>
        <v>4.5380535756835167E-17</v>
      </c>
      <c r="X72">
        <f t="shared" si="84"/>
        <v>3.826415786244257E-17</v>
      </c>
      <c r="Y72">
        <f t="shared" si="85"/>
        <v>4.5380535756835166E-19</v>
      </c>
      <c r="Z72">
        <f t="shared" si="86"/>
        <v>6.6625725368242457E-18</v>
      </c>
      <c r="AB72">
        <f t="shared" si="87"/>
        <v>-0.87728638659775626</v>
      </c>
      <c r="AC72">
        <f t="shared" si="79"/>
        <v>-0.78329141660514445</v>
      </c>
      <c r="AE72">
        <f t="shared" si="63"/>
        <v>0</v>
      </c>
      <c r="AF72">
        <f t="shared" si="64"/>
        <v>0</v>
      </c>
      <c r="AG72">
        <f t="shared" si="65"/>
        <v>-1.6656431342060615E-16</v>
      </c>
      <c r="AH72">
        <f t="shared" si="66"/>
        <v>-1.9132078931221286E-12</v>
      </c>
      <c r="AI72">
        <f t="shared" si="88"/>
        <v>-1.9133744574355492E-12</v>
      </c>
      <c r="AJ72">
        <f t="shared" si="67"/>
        <v>-9.399496999261181E-2</v>
      </c>
      <c r="AK72">
        <f t="shared" si="80"/>
        <v>-6.1410047061842943E-2</v>
      </c>
      <c r="AL72">
        <f t="shared" si="89"/>
        <v>-0.15540501705636811</v>
      </c>
      <c r="AN72">
        <f t="shared" si="68"/>
        <v>0</v>
      </c>
      <c r="AO72">
        <f t="shared" si="69"/>
        <v>0</v>
      </c>
      <c r="AP72">
        <f t="shared" si="70"/>
        <v>-6.6917297711827202E-20</v>
      </c>
      <c r="AQ72">
        <f t="shared" si="71"/>
        <v>-7.6863224504386916E-16</v>
      </c>
      <c r="AR72">
        <f t="shared" si="72"/>
        <v>-7.6869916234158095E-16</v>
      </c>
      <c r="AS72">
        <f t="shared" si="73"/>
        <v>-3.7762527045794725E-5</v>
      </c>
      <c r="AT72">
        <f t="shared" si="74"/>
        <v>-2.4671517669920519E-5</v>
      </c>
      <c r="AU72">
        <f t="shared" si="75"/>
        <v>-6.2434044716483939E-5</v>
      </c>
      <c r="AW72">
        <v>69</v>
      </c>
      <c r="AX72">
        <f>IF(Z72&gt;0, (R72*SUMPRODUCT(K72:$K$98, X72:$X$98)-K72*$AZ$3)/Z72, 0)</f>
        <v>-1.1756591200709162E+17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76"/>
        <v>0.12000000000000001</v>
      </c>
      <c r="I73" s="1">
        <f t="shared" si="31"/>
        <v>1.1200000000000001</v>
      </c>
      <c r="J73">
        <f t="shared" si="32"/>
        <v>0.89285714285714279</v>
      </c>
      <c r="K73">
        <f t="shared" si="82"/>
        <v>3.5870581168145535E-4</v>
      </c>
      <c r="L73" s="2">
        <v>70</v>
      </c>
      <c r="M73" s="8">
        <v>0.84806285100000001</v>
      </c>
      <c r="Q73" s="5">
        <f t="shared" si="81"/>
        <v>25</v>
      </c>
      <c r="R73">
        <f t="shared" si="61"/>
        <v>50000</v>
      </c>
      <c r="S73">
        <f t="shared" si="62"/>
        <v>-7.3954961778220736E+17</v>
      </c>
      <c r="U73">
        <f t="shared" si="77"/>
        <v>0.84806285100000001</v>
      </c>
      <c r="V73">
        <f t="shared" si="78"/>
        <v>0.01</v>
      </c>
      <c r="W73">
        <f t="shared" si="83"/>
        <v>6.6625725368242457E-18</v>
      </c>
      <c r="X73">
        <f t="shared" si="84"/>
        <v>5.6502802605734724E-18</v>
      </c>
      <c r="Y73">
        <f t="shared" si="85"/>
        <v>6.6625725368242461E-20</v>
      </c>
      <c r="Z73">
        <f t="shared" si="86"/>
        <v>9.4566655088253072E-19</v>
      </c>
      <c r="AB73">
        <f t="shared" si="87"/>
        <v>-0.78329141660514445</v>
      </c>
      <c r="AC73">
        <f t="shared" si="79"/>
        <v>-0.69936733625459391</v>
      </c>
      <c r="AE73">
        <f t="shared" si="63"/>
        <v>0</v>
      </c>
      <c r="AF73">
        <f t="shared" si="64"/>
        <v>0</v>
      </c>
      <c r="AG73">
        <f t="shared" si="65"/>
        <v>-2.3641663772063268E-17</v>
      </c>
      <c r="AH73">
        <f t="shared" si="66"/>
        <v>-2.8251401302867359E-13</v>
      </c>
      <c r="AI73">
        <f t="shared" si="88"/>
        <v>-2.8253765469244565E-13</v>
      </c>
      <c r="AJ73">
        <f t="shared" si="67"/>
        <v>-8.3924080350550545E-2</v>
      </c>
      <c r="AK73">
        <f t="shared" si="80"/>
        <v>-5.483039916236012E-2</v>
      </c>
      <c r="AL73">
        <f t="shared" si="89"/>
        <v>-0.1387544795131932</v>
      </c>
      <c r="AN73">
        <f t="shared" si="68"/>
        <v>0</v>
      </c>
      <c r="AO73">
        <f t="shared" si="69"/>
        <v>0</v>
      </c>
      <c r="AP73">
        <f t="shared" si="70"/>
        <v>-8.4804021928580128E-21</v>
      </c>
      <c r="AQ73">
        <f t="shared" si="71"/>
        <v>-1.0133941835483562E-16</v>
      </c>
      <c r="AR73">
        <f t="shared" si="72"/>
        <v>-1.0134789875702847E-16</v>
      </c>
      <c r="AS73">
        <f t="shared" si="73"/>
        <v>-3.0104055361763912E-5</v>
      </c>
      <c r="AT73">
        <f t="shared" si="74"/>
        <v>-1.9667982836352576E-5</v>
      </c>
      <c r="AU73">
        <f t="shared" si="75"/>
        <v>-4.9772038198217834E-5</v>
      </c>
      <c r="AW73">
        <v>70</v>
      </c>
      <c r="AX73">
        <f>IF(Z73&gt;0, (R73*SUMPRODUCT(K73:$K$98, X73:$X$98)-K73*$AZ$3)/Z73, 0)</f>
        <v>-7.3954961778220736E+17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76"/>
        <v>0.12000000000000001</v>
      </c>
      <c r="I74" s="1">
        <f t="shared" si="31"/>
        <v>1.1200000000000001</v>
      </c>
      <c r="J74">
        <f t="shared" si="32"/>
        <v>0.89285714285714279</v>
      </c>
      <c r="K74">
        <f t="shared" si="82"/>
        <v>3.2027304614415652E-4</v>
      </c>
      <c r="L74" s="2">
        <v>71</v>
      </c>
      <c r="M74" s="8">
        <v>0.85299375700000002</v>
      </c>
      <c r="Q74" s="5">
        <f t="shared" si="81"/>
        <v>25</v>
      </c>
      <c r="R74">
        <f t="shared" si="61"/>
        <v>50000</v>
      </c>
      <c r="S74">
        <f t="shared" si="62"/>
        <v>-4.8195771541163551E+18</v>
      </c>
      <c r="U74">
        <f t="shared" si="77"/>
        <v>0.85299375700000002</v>
      </c>
      <c r="V74">
        <f t="shared" si="78"/>
        <v>0.01</v>
      </c>
      <c r="W74">
        <f t="shared" si="83"/>
        <v>9.4566655088253072E-19</v>
      </c>
      <c r="X74">
        <f t="shared" si="84"/>
        <v>8.0664766410652161E-19</v>
      </c>
      <c r="Y74">
        <f t="shared" si="85"/>
        <v>9.4566655088253081E-21</v>
      </c>
      <c r="Z74">
        <f t="shared" si="86"/>
        <v>1.2956222126718381E-19</v>
      </c>
      <c r="AB74">
        <f t="shared" si="87"/>
        <v>-0.69936733625459391</v>
      </c>
      <c r="AC74">
        <f t="shared" si="79"/>
        <v>-0.62443512165588722</v>
      </c>
      <c r="AE74">
        <f t="shared" si="63"/>
        <v>0</v>
      </c>
      <c r="AF74">
        <f t="shared" si="64"/>
        <v>0</v>
      </c>
      <c r="AG74">
        <f t="shared" si="65"/>
        <v>-3.2390555316795952E-18</v>
      </c>
      <c r="AH74">
        <f t="shared" si="66"/>
        <v>-4.0332383205326083E-14</v>
      </c>
      <c r="AI74">
        <f t="shared" si="88"/>
        <v>-4.0335622260857761E-14</v>
      </c>
      <c r="AJ74">
        <f t="shared" si="67"/>
        <v>-7.4932214598706692E-2</v>
      </c>
      <c r="AK74">
        <f t="shared" si="80"/>
        <v>-4.8955713537821577E-2</v>
      </c>
      <c r="AL74">
        <f t="shared" si="89"/>
        <v>-0.1238879281365686</v>
      </c>
      <c r="AN74">
        <f t="shared" si="68"/>
        <v>0</v>
      </c>
      <c r="AO74">
        <f t="shared" si="69"/>
        <v>0</v>
      </c>
      <c r="AP74">
        <f t="shared" si="70"/>
        <v>-1.0373821817611045E-21</v>
      </c>
      <c r="AQ74">
        <f t="shared" si="71"/>
        <v>-1.2917375227423203E-17</v>
      </c>
      <c r="AR74">
        <f t="shared" si="72"/>
        <v>-1.2918412609604964E-17</v>
      </c>
      <c r="AS74">
        <f t="shared" si="73"/>
        <v>-2.3998768623855426E-5</v>
      </c>
      <c r="AT74">
        <f t="shared" si="74"/>
        <v>-1.5679195500918839E-5</v>
      </c>
      <c r="AU74">
        <f t="shared" si="75"/>
        <v>-3.9677964124787181E-5</v>
      </c>
      <c r="AW74">
        <v>71</v>
      </c>
      <c r="AX74">
        <f>IF(Z74&gt;0, (R74*SUMPRODUCT(K74:$K$98, X74:$X$98)-K74*$AZ$3)/Z74, 0)</f>
        <v>-4.8195771541163551E+18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76"/>
        <v>0.12000000000000001</v>
      </c>
      <c r="I75" s="1">
        <f t="shared" si="31"/>
        <v>1.1200000000000001</v>
      </c>
      <c r="J75">
        <f t="shared" si="32"/>
        <v>0.89285714285714279</v>
      </c>
      <c r="K75">
        <f t="shared" si="82"/>
        <v>2.8595807691442546E-4</v>
      </c>
      <c r="L75" s="2">
        <v>72</v>
      </c>
      <c r="M75" s="8">
        <v>0.85794593600000002</v>
      </c>
      <c r="Q75" s="5">
        <f t="shared" si="81"/>
        <v>25</v>
      </c>
      <c r="R75">
        <f t="shared" si="61"/>
        <v>50000</v>
      </c>
      <c r="S75">
        <f t="shared" si="62"/>
        <v>-3.2586607009716015E+19</v>
      </c>
      <c r="U75">
        <f t="shared" si="77"/>
        <v>0.85794593600000002</v>
      </c>
      <c r="V75">
        <f t="shared" si="78"/>
        <v>0.01</v>
      </c>
      <c r="W75">
        <f t="shared" si="83"/>
        <v>1.2956222126718381E-19</v>
      </c>
      <c r="X75">
        <f t="shared" si="84"/>
        <v>1.1115738119531312E-19</v>
      </c>
      <c r="Y75">
        <f t="shared" si="85"/>
        <v>1.2956222126718382E-21</v>
      </c>
      <c r="Z75">
        <f t="shared" si="86"/>
        <v>1.7109217859198859E-20</v>
      </c>
      <c r="AB75">
        <f t="shared" si="87"/>
        <v>-0.62443512165588722</v>
      </c>
      <c r="AC75">
        <f t="shared" si="79"/>
        <v>-0.55753135862132797</v>
      </c>
      <c r="AE75">
        <f t="shared" si="63"/>
        <v>0</v>
      </c>
      <c r="AF75">
        <f t="shared" si="64"/>
        <v>0</v>
      </c>
      <c r="AG75">
        <f t="shared" si="65"/>
        <v>-4.2773044647997145E-19</v>
      </c>
      <c r="AH75">
        <f t="shared" si="66"/>
        <v>-5.5578690597656561E-15</v>
      </c>
      <c r="AI75">
        <f t="shared" si="88"/>
        <v>-5.5582967902121359E-15</v>
      </c>
      <c r="AJ75">
        <f t="shared" si="67"/>
        <v>-6.6903763034559249E-2</v>
      </c>
      <c r="AK75">
        <f t="shared" si="80"/>
        <v>-4.3710458515912112E-2</v>
      </c>
      <c r="AL75">
        <f t="shared" si="89"/>
        <v>-0.11061422155047693</v>
      </c>
      <c r="AN75">
        <f t="shared" si="68"/>
        <v>0</v>
      </c>
      <c r="AO75">
        <f t="shared" si="69"/>
        <v>0</v>
      </c>
      <c r="AP75">
        <f t="shared" si="70"/>
        <v>-1.2231297591316121E-22</v>
      </c>
      <c r="AQ75">
        <f t="shared" si="71"/>
        <v>-1.589317548072773E-18</v>
      </c>
      <c r="AR75">
        <f t="shared" si="72"/>
        <v>-1.5894398610486861E-18</v>
      </c>
      <c r="AS75">
        <f t="shared" si="73"/>
        <v>-1.9131671415700988E-5</v>
      </c>
      <c r="AT75">
        <f t="shared" si="74"/>
        <v>-1.2499358658257998E-5</v>
      </c>
      <c r="AU75">
        <f t="shared" si="75"/>
        <v>-3.1631030073960577E-5</v>
      </c>
      <c r="AW75">
        <v>72</v>
      </c>
      <c r="AX75">
        <f>IF(Z75&gt;0, (R75*SUMPRODUCT(K75:$K$98, X75:$X$98)-K75*$AZ$3)/Z75, 0)</f>
        <v>-3.2586607009716015E+19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76"/>
        <v>0.12000000000000001</v>
      </c>
      <c r="I76" s="1">
        <f t="shared" si="31"/>
        <v>1.1200000000000001</v>
      </c>
      <c r="J76">
        <f t="shared" si="32"/>
        <v>0.89285714285714279</v>
      </c>
      <c r="K76">
        <f t="shared" si="82"/>
        <v>2.55319711530737E-4</v>
      </c>
      <c r="L76" s="2">
        <v>73</v>
      </c>
      <c r="M76" s="8">
        <v>0.86292441799999997</v>
      </c>
      <c r="Q76" s="5">
        <f t="shared" si="81"/>
        <v>25</v>
      </c>
      <c r="R76">
        <f t="shared" si="61"/>
        <v>50000</v>
      </c>
      <c r="S76">
        <f t="shared" si="62"/>
        <v>-2.2895968188525442E+20</v>
      </c>
      <c r="U76">
        <f t="shared" si="77"/>
        <v>0.86292441799999997</v>
      </c>
      <c r="V76">
        <f t="shared" si="78"/>
        <v>0.01</v>
      </c>
      <c r="W76">
        <f t="shared" si="83"/>
        <v>1.7109217859198859E-20</v>
      </c>
      <c r="X76">
        <f t="shared" si="84"/>
        <v>1.4763961863584379E-20</v>
      </c>
      <c r="Y76">
        <f t="shared" si="85"/>
        <v>1.7109217859198858E-22</v>
      </c>
      <c r="Z76">
        <f t="shared" si="86"/>
        <v>2.1741638170224908E-21</v>
      </c>
      <c r="AB76">
        <f t="shared" si="87"/>
        <v>-0.55753135862132797</v>
      </c>
      <c r="AC76">
        <f t="shared" si="79"/>
        <v>-0.49779585591190001</v>
      </c>
      <c r="AE76">
        <f t="shared" si="63"/>
        <v>0</v>
      </c>
      <c r="AF76">
        <f t="shared" si="64"/>
        <v>0</v>
      </c>
      <c r="AG76">
        <f t="shared" si="65"/>
        <v>-5.4354095425562276E-20</v>
      </c>
      <c r="AH76">
        <f t="shared" si="66"/>
        <v>-7.3819809317921899E-16</v>
      </c>
      <c r="AI76">
        <f t="shared" si="88"/>
        <v>-7.382524472746446E-16</v>
      </c>
      <c r="AJ76">
        <f t="shared" si="67"/>
        <v>-5.9735502709427957E-2</v>
      </c>
      <c r="AK76">
        <f t="shared" si="80"/>
        <v>-3.9027195103492958E-2</v>
      </c>
      <c r="AL76">
        <f t="shared" si="89"/>
        <v>-9.8762697812921657E-2</v>
      </c>
      <c r="AN76">
        <f t="shared" si="68"/>
        <v>0</v>
      </c>
      <c r="AO76">
        <f t="shared" si="69"/>
        <v>0</v>
      </c>
      <c r="AP76">
        <f t="shared" si="70"/>
        <v>-1.3877671964568711E-23</v>
      </c>
      <c r="AQ76">
        <f t="shared" si="71"/>
        <v>-1.884765242030583E-19</v>
      </c>
      <c r="AR76">
        <f t="shared" si="72"/>
        <v>-1.8849040187502288E-19</v>
      </c>
      <c r="AS76">
        <f t="shared" si="73"/>
        <v>-1.5251651319914704E-5</v>
      </c>
      <c r="AT76">
        <f t="shared" si="74"/>
        <v>-9.9644121956776129E-6</v>
      </c>
      <c r="AU76">
        <f t="shared" si="75"/>
        <v>-2.5216063515592509E-5</v>
      </c>
      <c r="AW76">
        <v>73</v>
      </c>
      <c r="AX76">
        <f>IF(Z76&gt;0, (R76*SUMPRODUCT(K76:$K$98, X76:$X$98)-K76*$AZ$3)/Z76, 0)</f>
        <v>-2.2895968188525442E+20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76"/>
        <v>0.12000000000000001</v>
      </c>
      <c r="I77" s="1">
        <f t="shared" si="31"/>
        <v>1.1200000000000001</v>
      </c>
      <c r="J77">
        <f t="shared" si="32"/>
        <v>0.89285714285714279</v>
      </c>
      <c r="K77">
        <f t="shared" si="82"/>
        <v>2.2796402815244374E-4</v>
      </c>
      <c r="L77" s="2">
        <v>74</v>
      </c>
      <c r="M77" s="8">
        <v>0.86793829099999997</v>
      </c>
      <c r="Q77" s="5">
        <f t="shared" si="81"/>
        <v>25</v>
      </c>
      <c r="R77">
        <f t="shared" si="61"/>
        <v>50000</v>
      </c>
      <c r="S77">
        <f t="shared" si="62"/>
        <v>-1.6747945696676149E+21</v>
      </c>
      <c r="U77">
        <f t="shared" si="77"/>
        <v>0.86793829099999997</v>
      </c>
      <c r="V77">
        <f t="shared" si="78"/>
        <v>0.01</v>
      </c>
      <c r="W77">
        <f t="shared" si="83"/>
        <v>2.1741638170224908E-21</v>
      </c>
      <c r="X77">
        <f t="shared" si="84"/>
        <v>1.8870400277005374E-21</v>
      </c>
      <c r="Y77">
        <f t="shared" si="85"/>
        <v>2.1741638170224907E-23</v>
      </c>
      <c r="Z77">
        <f t="shared" si="86"/>
        <v>2.6538215115172846E-22</v>
      </c>
      <c r="AB77">
        <f t="shared" si="87"/>
        <v>-0.49779585591190001</v>
      </c>
      <c r="AC77">
        <f t="shared" si="79"/>
        <v>-0.44446058563562502</v>
      </c>
      <c r="AE77">
        <f t="shared" si="63"/>
        <v>0</v>
      </c>
      <c r="AF77">
        <f t="shared" si="64"/>
        <v>0</v>
      </c>
      <c r="AG77">
        <f t="shared" si="65"/>
        <v>-6.6345537787932118E-21</v>
      </c>
      <c r="AH77">
        <f t="shared" si="66"/>
        <v>-9.4352001385026873E-17</v>
      </c>
      <c r="AI77">
        <f t="shared" si="88"/>
        <v>-9.4358635938805669E-17</v>
      </c>
      <c r="AJ77">
        <f t="shared" si="67"/>
        <v>-5.3335270276274993E-2</v>
      </c>
      <c r="AK77">
        <f t="shared" si="80"/>
        <v>-3.4845709913833005E-2</v>
      </c>
      <c r="AL77">
        <f t="shared" si="89"/>
        <v>-8.8180980190108088E-2</v>
      </c>
      <c r="AN77">
        <f t="shared" si="68"/>
        <v>0</v>
      </c>
      <c r="AO77">
        <f t="shared" si="69"/>
        <v>0</v>
      </c>
      <c r="AP77">
        <f t="shared" si="70"/>
        <v>-1.5124396044077177E-24</v>
      </c>
      <c r="AQ77">
        <f t="shared" si="71"/>
        <v>-2.1508862299975676E-20</v>
      </c>
      <c r="AR77">
        <f t="shared" si="72"/>
        <v>-2.1510374739580086E-20</v>
      </c>
      <c r="AS77">
        <f t="shared" si="73"/>
        <v>-1.2158523054778949E-5</v>
      </c>
      <c r="AT77">
        <f t="shared" si="74"/>
        <v>-7.9435683957889149E-6</v>
      </c>
      <c r="AU77">
        <f t="shared" si="75"/>
        <v>-2.0102091450567884E-5</v>
      </c>
      <c r="AW77">
        <v>74</v>
      </c>
      <c r="AX77">
        <f>IF(Z77&gt;0, (R77*SUMPRODUCT(K77:$K$98, X77:$X$98)-K77*$AZ$3)/Z77, 0)</f>
        <v>-1.6747945696676149E+21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76"/>
        <v>0.12000000000000001</v>
      </c>
      <c r="I78" s="1">
        <f t="shared" si="31"/>
        <v>1.1200000000000001</v>
      </c>
      <c r="J78">
        <f t="shared" si="32"/>
        <v>0.89285714285714279</v>
      </c>
      <c r="K78">
        <f t="shared" si="82"/>
        <v>2.0353931085039618E-4</v>
      </c>
      <c r="L78" s="2">
        <v>75</v>
      </c>
      <c r="M78" s="8">
        <v>0.872959127</v>
      </c>
      <c r="Q78" s="5">
        <f t="shared" si="81"/>
        <v>25</v>
      </c>
      <c r="R78">
        <f t="shared" si="61"/>
        <v>50000</v>
      </c>
      <c r="S78">
        <f t="shared" si="62"/>
        <v>-1.2776325534978568E+22</v>
      </c>
      <c r="U78">
        <f t="shared" si="77"/>
        <v>0.872959127</v>
      </c>
      <c r="V78">
        <f t="shared" si="78"/>
        <v>0.01</v>
      </c>
      <c r="W78">
        <f t="shared" si="83"/>
        <v>2.6538215115172846E-22</v>
      </c>
      <c r="X78">
        <f t="shared" si="84"/>
        <v>2.3166777099079491E-22</v>
      </c>
      <c r="Y78">
        <f t="shared" si="85"/>
        <v>2.6538215115172845E-24</v>
      </c>
      <c r="Z78">
        <f t="shared" si="86"/>
        <v>3.106055864941627E-23</v>
      </c>
      <c r="AB78">
        <f t="shared" si="87"/>
        <v>-0.44446058563562502</v>
      </c>
      <c r="AC78">
        <f t="shared" si="79"/>
        <v>-0.39683980860323653</v>
      </c>
      <c r="AE78">
        <f t="shared" si="63"/>
        <v>0</v>
      </c>
      <c r="AF78">
        <f t="shared" si="64"/>
        <v>0</v>
      </c>
      <c r="AG78">
        <f t="shared" si="65"/>
        <v>-7.7651396623540671E-22</v>
      </c>
      <c r="AH78">
        <f t="shared" si="66"/>
        <v>-1.1583388549539745E-17</v>
      </c>
      <c r="AI78">
        <f t="shared" si="88"/>
        <v>-1.1584165063505981E-17</v>
      </c>
      <c r="AJ78">
        <f t="shared" si="67"/>
        <v>-4.7620777032388484E-2</v>
      </c>
      <c r="AK78">
        <f t="shared" si="80"/>
        <v>-3.1112240994493754E-2</v>
      </c>
      <c r="AL78">
        <f t="shared" si="89"/>
        <v>-7.8733018026882248E-2</v>
      </c>
      <c r="AN78">
        <f t="shared" si="68"/>
        <v>0</v>
      </c>
      <c r="AO78">
        <f t="shared" si="69"/>
        <v>0</v>
      </c>
      <c r="AP78">
        <f t="shared" si="70"/>
        <v>-1.580511175532625E-25</v>
      </c>
      <c r="AQ78">
        <f t="shared" si="71"/>
        <v>-2.3576749226856898E-21</v>
      </c>
      <c r="AR78">
        <f t="shared" si="72"/>
        <v>-2.3578329738032432E-21</v>
      </c>
      <c r="AS78">
        <f t="shared" si="73"/>
        <v>-9.6927001393327266E-6</v>
      </c>
      <c r="AT78">
        <f t="shared" si="74"/>
        <v>-6.3325640910307037E-6</v>
      </c>
      <c r="AU78">
        <f t="shared" si="75"/>
        <v>-1.6025264230363433E-5</v>
      </c>
      <c r="AW78">
        <v>75</v>
      </c>
      <c r="AX78">
        <f>IF(Z78&gt;0, (R78*SUMPRODUCT(K78:$K$98, X78:$X$98)-K78*$AZ$3)/Z78, 0)</f>
        <v>-1.2776325534978568E+22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76"/>
        <v>0.12000000000000001</v>
      </c>
      <c r="I79" s="1">
        <f t="shared" si="31"/>
        <v>1.1200000000000001</v>
      </c>
      <c r="J79">
        <f t="shared" si="32"/>
        <v>0.89285714285714279</v>
      </c>
      <c r="K79">
        <f t="shared" si="82"/>
        <v>1.8173152754499659E-4</v>
      </c>
      <c r="L79" s="2">
        <v>76</v>
      </c>
      <c r="M79" s="8">
        <v>0.877957722</v>
      </c>
      <c r="Q79" s="5">
        <f t="shared" si="81"/>
        <v>25</v>
      </c>
      <c r="R79">
        <f t="shared" si="61"/>
        <v>50000</v>
      </c>
      <c r="S79">
        <f t="shared" si="62"/>
        <v>-1.0181365210526797E+23</v>
      </c>
      <c r="U79">
        <f t="shared" si="77"/>
        <v>0.877957722</v>
      </c>
      <c r="V79">
        <f t="shared" si="78"/>
        <v>0.01</v>
      </c>
      <c r="W79">
        <f t="shared" si="83"/>
        <v>3.106055864941627E-23</v>
      </c>
      <c r="X79">
        <f t="shared" si="84"/>
        <v>2.7269857315888904E-23</v>
      </c>
      <c r="Y79">
        <f t="shared" si="85"/>
        <v>3.1060558649416272E-25</v>
      </c>
      <c r="Z79">
        <f t="shared" si="86"/>
        <v>3.4800957470332035E-24</v>
      </c>
      <c r="AB79">
        <f t="shared" si="87"/>
        <v>-0.39683980860323653</v>
      </c>
      <c r="AC79">
        <f t="shared" si="79"/>
        <v>-0.35432125768146122</v>
      </c>
      <c r="AE79">
        <f t="shared" si="63"/>
        <v>0</v>
      </c>
      <c r="AF79">
        <f t="shared" si="64"/>
        <v>0</v>
      </c>
      <c r="AG79">
        <f t="shared" si="65"/>
        <v>-8.7002393675830094E-23</v>
      </c>
      <c r="AH79">
        <f t="shared" si="66"/>
        <v>-1.3634928657944452E-18</v>
      </c>
      <c r="AI79">
        <f t="shared" si="88"/>
        <v>-1.363579868188121E-18</v>
      </c>
      <c r="AJ79">
        <f t="shared" si="67"/>
        <v>-4.2518550921775311E-2</v>
      </c>
      <c r="AK79">
        <f t="shared" si="80"/>
        <v>-2.777878660222656E-2</v>
      </c>
      <c r="AL79">
        <f t="shared" si="89"/>
        <v>-7.0297337524001871E-2</v>
      </c>
      <c r="AN79">
        <f t="shared" si="68"/>
        <v>0</v>
      </c>
      <c r="AO79">
        <f t="shared" si="69"/>
        <v>0</v>
      </c>
      <c r="AP79">
        <f t="shared" si="70"/>
        <v>-1.5811077902779753E-26</v>
      </c>
      <c r="AQ79">
        <f t="shared" si="71"/>
        <v>-2.4778964129752956E-22</v>
      </c>
      <c r="AR79">
        <f t="shared" si="72"/>
        <v>-2.4780545237543231E-22</v>
      </c>
      <c r="AS79">
        <f t="shared" si="73"/>
        <v>-7.7269612080139504E-6</v>
      </c>
      <c r="AT79">
        <f t="shared" si="74"/>
        <v>-5.0482813225691183E-6</v>
      </c>
      <c r="AU79">
        <f t="shared" si="75"/>
        <v>-1.2775242530583069E-5</v>
      </c>
      <c r="AW79">
        <v>76</v>
      </c>
      <c r="AX79">
        <f>IF(Z79&gt;0, (R79*SUMPRODUCT(K79:$K$98, X79:$X$98)-K79*$AZ$3)/Z79, 0)</f>
        <v>-1.0181365210526797E+23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76"/>
        <v>0.12000000000000001</v>
      </c>
      <c r="I80" s="1">
        <f t="shared" si="31"/>
        <v>1.1200000000000001</v>
      </c>
      <c r="J80">
        <f t="shared" si="32"/>
        <v>0.89285714285714279</v>
      </c>
      <c r="K80">
        <f t="shared" si="82"/>
        <v>1.6226029245088979E-4</v>
      </c>
      <c r="L80" s="2">
        <v>77</v>
      </c>
      <c r="M80" s="8">
        <v>0.88376105100000002</v>
      </c>
      <c r="Q80" s="5">
        <f t="shared" si="81"/>
        <v>25</v>
      </c>
      <c r="R80">
        <f t="shared" si="61"/>
        <v>50000</v>
      </c>
      <c r="S80">
        <f t="shared" si="62"/>
        <v>-8.5566590575515476E+23</v>
      </c>
      <c r="U80">
        <f t="shared" si="77"/>
        <v>0.88376105100000002</v>
      </c>
      <c r="V80">
        <f t="shared" si="78"/>
        <v>0.01</v>
      </c>
      <c r="W80">
        <f t="shared" si="83"/>
        <v>3.4800957470332035E-24</v>
      </c>
      <c r="X80">
        <f t="shared" si="84"/>
        <v>3.0755730749786942E-24</v>
      </c>
      <c r="Y80">
        <f t="shared" si="85"/>
        <v>3.4800957470332035E-26</v>
      </c>
      <c r="Z80">
        <f t="shared" si="86"/>
        <v>3.6972171458417728E-25</v>
      </c>
      <c r="AB80">
        <f t="shared" si="87"/>
        <v>-0.35432125768146122</v>
      </c>
      <c r="AC80">
        <f t="shared" si="79"/>
        <v>-0.31635826578701887</v>
      </c>
      <c r="AE80">
        <f t="shared" si="63"/>
        <v>0</v>
      </c>
      <c r="AF80">
        <f t="shared" si="64"/>
        <v>0</v>
      </c>
      <c r="AG80">
        <f t="shared" si="65"/>
        <v>-9.2430428646044321E-24</v>
      </c>
      <c r="AH80">
        <f t="shared" si="66"/>
        <v>-1.537786537489347E-19</v>
      </c>
      <c r="AI80">
        <f t="shared" si="88"/>
        <v>-1.5378789679179931E-19</v>
      </c>
      <c r="AJ80">
        <f t="shared" si="67"/>
        <v>-3.7962991894442355E-2</v>
      </c>
      <c r="AK80">
        <f t="shared" si="80"/>
        <v>-2.4802488037702287E-2</v>
      </c>
      <c r="AL80">
        <f t="shared" si="89"/>
        <v>-6.2765479932144638E-2</v>
      </c>
      <c r="AN80">
        <f t="shared" si="68"/>
        <v>0</v>
      </c>
      <c r="AO80">
        <f t="shared" si="69"/>
        <v>0</v>
      </c>
      <c r="AP80">
        <f t="shared" si="70"/>
        <v>-1.4997788383468253E-27</v>
      </c>
      <c r="AQ80">
        <f t="shared" si="71"/>
        <v>-2.4952169330006265E-23</v>
      </c>
      <c r="AR80">
        <f t="shared" si="72"/>
        <v>-2.4953669108844613E-23</v>
      </c>
      <c r="AS80">
        <f t="shared" si="73"/>
        <v>-6.1598861671029751E-6</v>
      </c>
      <c r="AT80">
        <f t="shared" si="74"/>
        <v>-4.0244589625072687E-6</v>
      </c>
      <c r="AU80">
        <f t="shared" si="75"/>
        <v>-1.0184345129610244E-5</v>
      </c>
      <c r="AW80">
        <v>77</v>
      </c>
      <c r="AX80">
        <f>IF(Z80&gt;0, (R80*SUMPRODUCT(K80:$K$98, X80:$X$98)-K80*$AZ$3)/Z80, 0)</f>
        <v>-8.5566590575515476E+23</v>
      </c>
    </row>
    <row r="81" spans="2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76"/>
        <v>0.12000000000000001</v>
      </c>
      <c r="I81" s="1">
        <f t="shared" si="31"/>
        <v>1.1200000000000001</v>
      </c>
      <c r="J81">
        <f t="shared" si="32"/>
        <v>0.89285714285714279</v>
      </c>
      <c r="K81">
        <f t="shared" si="82"/>
        <v>1.4487526111686588E-4</v>
      </c>
      <c r="L81" s="2">
        <v>78</v>
      </c>
      <c r="M81" s="8">
        <v>0.88953285599999998</v>
      </c>
      <c r="Q81" s="5">
        <f t="shared" si="81"/>
        <v>25</v>
      </c>
      <c r="R81">
        <f t="shared" si="61"/>
        <v>50000</v>
      </c>
      <c r="S81">
        <f t="shared" si="62"/>
        <v>-7.6043508896084112E+24</v>
      </c>
      <c r="U81">
        <f t="shared" si="77"/>
        <v>0.88953285599999998</v>
      </c>
      <c r="V81">
        <f t="shared" si="78"/>
        <v>0.01</v>
      </c>
      <c r="W81">
        <f t="shared" si="83"/>
        <v>3.6972171458417728E-25</v>
      </c>
      <c r="X81">
        <f t="shared" si="84"/>
        <v>3.2887961269928005E-25</v>
      </c>
      <c r="Y81">
        <f t="shared" si="85"/>
        <v>3.6972171458417731E-27</v>
      </c>
      <c r="Z81">
        <f t="shared" si="86"/>
        <v>3.7144884739055462E-26</v>
      </c>
      <c r="AB81">
        <f t="shared" si="87"/>
        <v>-0.31635826578701887</v>
      </c>
      <c r="AC81">
        <f t="shared" si="79"/>
        <v>-0.28246273730983829</v>
      </c>
      <c r="AE81">
        <f t="shared" si="63"/>
        <v>0</v>
      </c>
      <c r="AF81">
        <f t="shared" si="64"/>
        <v>0</v>
      </c>
      <c r="AG81">
        <f t="shared" si="65"/>
        <v>-9.2862211847638649E-25</v>
      </c>
      <c r="AH81">
        <f t="shared" si="66"/>
        <v>-1.6443980634964001E-20</v>
      </c>
      <c r="AI81">
        <f t="shared" si="88"/>
        <v>-1.6444909257082478E-20</v>
      </c>
      <c r="AJ81">
        <f t="shared" si="67"/>
        <v>-3.3895528477180581E-2</v>
      </c>
      <c r="AK81">
        <f t="shared" si="80"/>
        <v>-2.2145078605091323E-2</v>
      </c>
      <c r="AL81">
        <f t="shared" si="89"/>
        <v>-5.6040607082271904E-2</v>
      </c>
      <c r="AN81">
        <f t="shared" si="68"/>
        <v>0</v>
      </c>
      <c r="AO81">
        <f t="shared" si="69"/>
        <v>0</v>
      </c>
      <c r="AP81">
        <f t="shared" si="70"/>
        <v>-1.3453437189316365E-28</v>
      </c>
      <c r="AQ81">
        <f t="shared" si="71"/>
        <v>-2.3823259882910958E-24</v>
      </c>
      <c r="AR81">
        <f t="shared" si="72"/>
        <v>-2.3824605226629889E-24</v>
      </c>
      <c r="AS81">
        <f t="shared" si="73"/>
        <v>-4.9106235388257001E-6</v>
      </c>
      <c r="AT81">
        <f t="shared" si="74"/>
        <v>-3.2082740453661254E-6</v>
      </c>
      <c r="AU81">
        <f t="shared" si="75"/>
        <v>-8.118897584191825E-6</v>
      </c>
      <c r="AW81">
        <v>78</v>
      </c>
      <c r="AX81">
        <f>IF(Z81&gt;0, (R81*SUMPRODUCT(K81:$K$98, X81:$X$98)-K81*$AZ$3)/Z81, 0)</f>
        <v>-7.6043508896084112E+24</v>
      </c>
    </row>
    <row r="82" spans="2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76"/>
        <v>0.12000000000000001</v>
      </c>
      <c r="I82" s="1">
        <f t="shared" si="31"/>
        <v>1.1200000000000001</v>
      </c>
      <c r="J82">
        <f t="shared" si="32"/>
        <v>0.89285714285714279</v>
      </c>
      <c r="K82">
        <f t="shared" si="82"/>
        <v>1.2935291171148737E-4</v>
      </c>
      <c r="L82" s="2">
        <v>79</v>
      </c>
      <c r="M82" s="8">
        <v>0.89526598199999996</v>
      </c>
      <c r="Q82" s="5">
        <f t="shared" si="81"/>
        <v>25</v>
      </c>
      <c r="R82">
        <f t="shared" si="61"/>
        <v>50000</v>
      </c>
      <c r="S82">
        <f t="shared" si="62"/>
        <v>-7.1670126021456571E+25</v>
      </c>
      <c r="U82">
        <f t="shared" si="77"/>
        <v>0.89526598199999996</v>
      </c>
      <c r="V82">
        <f t="shared" si="78"/>
        <v>0.01</v>
      </c>
      <c r="W82">
        <f t="shared" si="83"/>
        <v>3.7144884739055462E-26</v>
      </c>
      <c r="X82">
        <f t="shared" si="84"/>
        <v>3.3254551712187302E-26</v>
      </c>
      <c r="Y82">
        <f t="shared" si="85"/>
        <v>3.7144884739055461E-28</v>
      </c>
      <c r="Z82">
        <f t="shared" si="86"/>
        <v>3.5188841794776059E-27</v>
      </c>
      <c r="AB82">
        <f t="shared" si="87"/>
        <v>-0.28246273730983829</v>
      </c>
      <c r="AC82">
        <f t="shared" si="79"/>
        <v>-0.25219887259806983</v>
      </c>
      <c r="AE82">
        <f t="shared" si="63"/>
        <v>0</v>
      </c>
      <c r="AF82">
        <f t="shared" si="64"/>
        <v>0</v>
      </c>
      <c r="AG82">
        <f t="shared" si="65"/>
        <v>-8.7972104486940151E-26</v>
      </c>
      <c r="AH82">
        <f t="shared" si="66"/>
        <v>-1.6627275856093651E-21</v>
      </c>
      <c r="AI82">
        <f t="shared" si="88"/>
        <v>-1.6628155577138521E-21</v>
      </c>
      <c r="AJ82">
        <f t="shared" si="67"/>
        <v>-3.0263864711768451E-2</v>
      </c>
      <c r="AK82">
        <f t="shared" si="80"/>
        <v>-1.9772391611688683E-2</v>
      </c>
      <c r="AL82">
        <f t="shared" si="89"/>
        <v>-5.0036256323457137E-2</v>
      </c>
      <c r="AN82">
        <f t="shared" si="68"/>
        <v>0</v>
      </c>
      <c r="AO82">
        <f t="shared" si="69"/>
        <v>0</v>
      </c>
      <c r="AP82">
        <f t="shared" si="70"/>
        <v>-1.1379447864772912E-29</v>
      </c>
      <c r="AQ82">
        <f t="shared" si="71"/>
        <v>-2.1507865458158274E-25</v>
      </c>
      <c r="AR82">
        <f t="shared" si="72"/>
        <v>-2.1509003402944754E-25</v>
      </c>
      <c r="AS82">
        <f t="shared" si="73"/>
        <v>-3.914719020109783E-6</v>
      </c>
      <c r="AT82">
        <f t="shared" si="74"/>
        <v>-2.5576164264717198E-6</v>
      </c>
      <c r="AU82">
        <f t="shared" si="75"/>
        <v>-6.4723354465815024E-6</v>
      </c>
      <c r="AW82">
        <v>79</v>
      </c>
      <c r="AX82">
        <f>IF(Z82&gt;0, (R82*SUMPRODUCT(K82:$K$98, X82:$X$98)-K82*$AZ$3)/Z82, 0)</f>
        <v>-7.1670126021456571E+25</v>
      </c>
    </row>
    <row r="83" spans="2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76"/>
        <v>0.12000000000000001</v>
      </c>
      <c r="I83" s="1">
        <f t="shared" si="31"/>
        <v>1.1200000000000001</v>
      </c>
      <c r="J83">
        <f t="shared" si="32"/>
        <v>0.89285714285714279</v>
      </c>
      <c r="K83">
        <f t="shared" si="82"/>
        <v>1.1549367117097085E-4</v>
      </c>
      <c r="L83" s="2">
        <v>80</v>
      </c>
      <c r="M83" s="8">
        <v>0.900953271</v>
      </c>
      <c r="Q83" s="5">
        <f t="shared" si="81"/>
        <v>25</v>
      </c>
      <c r="R83">
        <f t="shared" si="61"/>
        <v>50000</v>
      </c>
      <c r="S83">
        <f t="shared" si="62"/>
        <v>-7.1862475653349492E+26</v>
      </c>
      <c r="U83">
        <f t="shared" si="77"/>
        <v>0.900953271</v>
      </c>
      <c r="V83">
        <f t="shared" si="78"/>
        <v>0.01</v>
      </c>
      <c r="W83">
        <f t="shared" si="83"/>
        <v>3.5188841794776059E-27</v>
      </c>
      <c r="X83">
        <f t="shared" si="84"/>
        <v>3.1703502117705003E-27</v>
      </c>
      <c r="Y83">
        <f t="shared" si="85"/>
        <v>3.5188841794776057E-29</v>
      </c>
      <c r="Z83">
        <f t="shared" si="86"/>
        <v>3.1334512591232961E-28</v>
      </c>
      <c r="AB83">
        <f t="shared" si="87"/>
        <v>-0.25219887259806983</v>
      </c>
      <c r="AC83">
        <f t="shared" si="79"/>
        <v>-0.22517756481970516</v>
      </c>
      <c r="AE83">
        <f t="shared" si="63"/>
        <v>0</v>
      </c>
      <c r="AF83">
        <f t="shared" si="64"/>
        <v>0</v>
      </c>
      <c r="AG83">
        <f t="shared" si="65"/>
        <v>-7.8336281478082406E-27</v>
      </c>
      <c r="AH83">
        <f t="shared" si="66"/>
        <v>-1.5851751058852501E-22</v>
      </c>
      <c r="AI83">
        <f t="shared" si="88"/>
        <v>-1.5852534421667281E-22</v>
      </c>
      <c r="AJ83">
        <f t="shared" si="67"/>
        <v>-2.7021307778364673E-2</v>
      </c>
      <c r="AK83">
        <f t="shared" si="80"/>
        <v>-1.7653921081864889E-2</v>
      </c>
      <c r="AL83">
        <f t="shared" si="89"/>
        <v>-4.4675228860229566E-2</v>
      </c>
      <c r="AN83">
        <f t="shared" si="68"/>
        <v>0</v>
      </c>
      <c r="AO83">
        <f t="shared" si="69"/>
        <v>0</v>
      </c>
      <c r="AP83">
        <f t="shared" si="70"/>
        <v>-9.0473447337862643E-31</v>
      </c>
      <c r="AQ83">
        <f t="shared" si="71"/>
        <v>-1.8307769242751997E-26</v>
      </c>
      <c r="AR83">
        <f t="shared" si="72"/>
        <v>-1.8308673977225375E-26</v>
      </c>
      <c r="AS83">
        <f t="shared" si="73"/>
        <v>-3.1207900351640464E-6</v>
      </c>
      <c r="AT83">
        <f t="shared" si="74"/>
        <v>-2.0389161563071733E-6</v>
      </c>
      <c r="AU83">
        <f t="shared" si="75"/>
        <v>-5.1597061914712206E-6</v>
      </c>
      <c r="AW83">
        <v>80</v>
      </c>
      <c r="AX83">
        <f>IF(Z83&gt;0, (R83*SUMPRODUCT(K83:$K$98, X83:$X$98)-K83*$AZ$3)/Z83, 0)</f>
        <v>-7.1862475653349492E+26</v>
      </c>
    </row>
    <row r="84" spans="2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76"/>
        <v>0.12000000000000001</v>
      </c>
      <c r="I84" s="1">
        <f t="shared" si="31"/>
        <v>1.1200000000000001</v>
      </c>
      <c r="J84">
        <f t="shared" si="32"/>
        <v>0.89285714285714279</v>
      </c>
      <c r="K84">
        <f t="shared" si="82"/>
        <v>1.031193492597954E-4</v>
      </c>
      <c r="L84" s="2">
        <v>81</v>
      </c>
      <c r="M84" s="8">
        <v>0.90658776299999999</v>
      </c>
      <c r="Q84" s="5">
        <f t="shared" si="81"/>
        <v>25</v>
      </c>
      <c r="R84">
        <f t="shared" si="61"/>
        <v>50000</v>
      </c>
      <c r="S84">
        <f t="shared" si="62"/>
        <v>-7.6922675854491957E+27</v>
      </c>
      <c r="U84">
        <f t="shared" si="77"/>
        <v>0.90658776299999999</v>
      </c>
      <c r="V84">
        <f t="shared" si="78"/>
        <v>0.01</v>
      </c>
      <c r="W84">
        <f t="shared" si="83"/>
        <v>3.1334512591232961E-28</v>
      </c>
      <c r="X84">
        <f t="shared" si="84"/>
        <v>2.8407485674781222E-28</v>
      </c>
      <c r="Y84">
        <f t="shared" si="85"/>
        <v>3.133451259123296E-30</v>
      </c>
      <c r="Z84">
        <f t="shared" si="86"/>
        <v>2.6136817905394086E-29</v>
      </c>
      <c r="AB84">
        <f t="shared" si="87"/>
        <v>-0.22517756481970516</v>
      </c>
      <c r="AC84">
        <f t="shared" si="79"/>
        <v>-0.20105139716045106</v>
      </c>
      <c r="AE84">
        <f t="shared" si="63"/>
        <v>0</v>
      </c>
      <c r="AF84">
        <f t="shared" si="64"/>
        <v>0</v>
      </c>
      <c r="AG84">
        <f t="shared" si="65"/>
        <v>-6.5342044763485217E-28</v>
      </c>
      <c r="AH84">
        <f t="shared" si="66"/>
        <v>-1.4203742837390613E-23</v>
      </c>
      <c r="AI84">
        <f t="shared" si="88"/>
        <v>-1.4204396257838248E-23</v>
      </c>
      <c r="AJ84">
        <f t="shared" si="67"/>
        <v>-2.41261676592541E-2</v>
      </c>
      <c r="AK84">
        <f t="shared" si="80"/>
        <v>-1.5762429537379361E-2</v>
      </c>
      <c r="AL84">
        <f t="shared" si="89"/>
        <v>-3.9888597196633457E-2</v>
      </c>
      <c r="AN84">
        <f t="shared" si="68"/>
        <v>0</v>
      </c>
      <c r="AO84">
        <f t="shared" si="69"/>
        <v>0</v>
      </c>
      <c r="AP84">
        <f t="shared" si="70"/>
        <v>-6.7380291353150172E-32</v>
      </c>
      <c r="AQ84">
        <f t="shared" si="71"/>
        <v>-1.4646807184451999E-27</v>
      </c>
      <c r="AR84">
        <f t="shared" si="72"/>
        <v>-1.4647480987365532E-27</v>
      </c>
      <c r="AS84">
        <f t="shared" si="73"/>
        <v>-2.487874709155004E-6</v>
      </c>
      <c r="AT84">
        <f t="shared" si="74"/>
        <v>-1.6254114766479377E-6</v>
      </c>
      <c r="AU84">
        <f t="shared" si="75"/>
        <v>-4.1132861858029409E-6</v>
      </c>
      <c r="AW84">
        <v>81</v>
      </c>
      <c r="AX84">
        <f>IF(Z84&gt;0, (R84*SUMPRODUCT(K84:$K$98, X84:$X$98)-K84*$AZ$3)/Z84, 0)</f>
        <v>-7.6922675854491957E+27</v>
      </c>
    </row>
    <row r="85" spans="2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76"/>
        <v>0.12000000000000001</v>
      </c>
      <c r="I85" s="1">
        <f t="shared" si="31"/>
        <v>1.1200000000000001</v>
      </c>
      <c r="J85">
        <f t="shared" si="32"/>
        <v>0.89285714285714279</v>
      </c>
      <c r="K85">
        <f t="shared" si="82"/>
        <v>9.207084755338875E-5</v>
      </c>
      <c r="L85" s="2">
        <v>82</v>
      </c>
      <c r="M85" s="8">
        <v>0.91219363099999995</v>
      </c>
      <c r="Q85" s="5">
        <f t="shared" si="81"/>
        <v>25</v>
      </c>
      <c r="R85">
        <f t="shared" si="61"/>
        <v>50000</v>
      </c>
      <c r="S85">
        <f t="shared" si="62"/>
        <v>-8.8271643397686059E+28</v>
      </c>
      <c r="U85">
        <f t="shared" si="77"/>
        <v>0.91219363099999995</v>
      </c>
      <c r="V85">
        <f t="shared" si="78"/>
        <v>0.01</v>
      </c>
      <c r="W85">
        <f t="shared" si="83"/>
        <v>2.6136817905394086E-29</v>
      </c>
      <c r="X85">
        <f t="shared" si="84"/>
        <v>2.3841838827907243E-29</v>
      </c>
      <c r="Y85">
        <f t="shared" si="85"/>
        <v>2.6136817905394088E-31</v>
      </c>
      <c r="Z85">
        <f t="shared" si="86"/>
        <v>2.0336108984329013E-30</v>
      </c>
      <c r="AB85">
        <f t="shared" si="87"/>
        <v>-0.20105139716045106</v>
      </c>
      <c r="AC85">
        <f t="shared" si="79"/>
        <v>-0.17951017603611702</v>
      </c>
      <c r="AE85">
        <f t="shared" si="63"/>
        <v>0</v>
      </c>
      <c r="AF85">
        <f t="shared" si="64"/>
        <v>0</v>
      </c>
      <c r="AG85">
        <f t="shared" si="65"/>
        <v>-5.0840272460822532E-29</v>
      </c>
      <c r="AH85">
        <f t="shared" si="66"/>
        <v>-1.1920919413953622E-24</v>
      </c>
      <c r="AI85">
        <f t="shared" si="88"/>
        <v>-1.192142781667823E-24</v>
      </c>
      <c r="AJ85">
        <f t="shared" si="67"/>
        <v>-2.1541221124334042E-2</v>
      </c>
      <c r="AK85">
        <f t="shared" si="80"/>
        <v>-1.4073597801231576E-2</v>
      </c>
      <c r="AL85">
        <f t="shared" si="89"/>
        <v>-3.5614818925565617E-2</v>
      </c>
      <c r="AN85">
        <f t="shared" si="68"/>
        <v>0</v>
      </c>
      <c r="AO85">
        <f t="shared" si="69"/>
        <v>0</v>
      </c>
      <c r="AP85">
        <f t="shared" si="70"/>
        <v>-4.6809069753131397E-33</v>
      </c>
      <c r="AQ85">
        <f t="shared" si="71"/>
        <v>-1.0975691540583562E-28</v>
      </c>
      <c r="AR85">
        <f t="shared" si="72"/>
        <v>-1.0976159631281093E-28</v>
      </c>
      <c r="AS85">
        <f t="shared" si="73"/>
        <v>-1.9833184862523968E-6</v>
      </c>
      <c r="AT85">
        <f t="shared" si="74"/>
        <v>-1.2957680776848995E-6</v>
      </c>
      <c r="AU85">
        <f t="shared" si="75"/>
        <v>-3.2790865639372963E-6</v>
      </c>
      <c r="AW85">
        <v>82</v>
      </c>
      <c r="AX85">
        <f>IF(Z85&gt;0, (R85*SUMPRODUCT(K85:$K$98, X85:$X$98)-K85*$AZ$3)/Z85, 0)</f>
        <v>-8.8271643397686059E+28</v>
      </c>
    </row>
    <row r="86" spans="2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76"/>
        <v>0.12000000000000001</v>
      </c>
      <c r="I86" s="1">
        <f t="shared" si="31"/>
        <v>1.1200000000000001</v>
      </c>
      <c r="J86">
        <f t="shared" si="32"/>
        <v>0.89285714285714279</v>
      </c>
      <c r="K86">
        <f t="shared" si="82"/>
        <v>8.2206113886954235E-5</v>
      </c>
      <c r="L86" s="2">
        <v>83</v>
      </c>
      <c r="M86" s="8">
        <v>0.91779930600000004</v>
      </c>
      <c r="Q86" s="5">
        <f t="shared" si="81"/>
        <v>25</v>
      </c>
      <c r="R86">
        <f t="shared" si="61"/>
        <v>50000</v>
      </c>
      <c r="S86">
        <f t="shared" si="62"/>
        <v>-1.0915957029355217E+30</v>
      </c>
      <c r="U86">
        <f t="shared" si="77"/>
        <v>0.91779930600000004</v>
      </c>
      <c r="V86">
        <f t="shared" si="78"/>
        <v>0.01</v>
      </c>
      <c r="W86">
        <f t="shared" si="83"/>
        <v>2.0336108984329013E-30</v>
      </c>
      <c r="X86">
        <f t="shared" si="84"/>
        <v>1.8664466712557532E-30</v>
      </c>
      <c r="Y86">
        <f t="shared" si="85"/>
        <v>2.0336108984329015E-32</v>
      </c>
      <c r="Z86">
        <f t="shared" si="86"/>
        <v>1.4682811819281906E-31</v>
      </c>
      <c r="AB86">
        <f t="shared" si="87"/>
        <v>-0.17951017603611702</v>
      </c>
      <c r="AC86">
        <f t="shared" si="79"/>
        <v>-0.16027694288939018</v>
      </c>
      <c r="AE86">
        <f t="shared" si="63"/>
        <v>0</v>
      </c>
      <c r="AF86">
        <f t="shared" si="64"/>
        <v>0</v>
      </c>
      <c r="AG86">
        <f t="shared" si="65"/>
        <v>-3.6707029548204762E-30</v>
      </c>
      <c r="AH86">
        <f t="shared" si="66"/>
        <v>-9.3322333562787665E-26</v>
      </c>
      <c r="AI86">
        <f t="shared" si="88"/>
        <v>-9.3326004265742487E-26</v>
      </c>
      <c r="AJ86">
        <f t="shared" si="67"/>
        <v>-1.9233233146726841E-2</v>
      </c>
      <c r="AK86">
        <f t="shared" si="80"/>
        <v>-1.2565712322528193E-2</v>
      </c>
      <c r="AL86">
        <f t="shared" si="89"/>
        <v>-3.1798945469255033E-2</v>
      </c>
      <c r="AN86">
        <f t="shared" si="68"/>
        <v>0</v>
      </c>
      <c r="AO86">
        <f t="shared" si="69"/>
        <v>0</v>
      </c>
      <c r="AP86">
        <f t="shared" si="70"/>
        <v>-3.0175422514915148E-34</v>
      </c>
      <c r="AQ86">
        <f t="shared" si="71"/>
        <v>-7.671666381058855E-30</v>
      </c>
      <c r="AR86">
        <f t="shared" si="72"/>
        <v>-7.6719681352840039E-30</v>
      </c>
      <c r="AS86">
        <f t="shared" si="73"/>
        <v>-1.5810893544741698E-6</v>
      </c>
      <c r="AT86">
        <f t="shared" si="74"/>
        <v>-1.0329783782564568E-6</v>
      </c>
      <c r="AU86">
        <f t="shared" si="75"/>
        <v>-2.6140677327306264E-6</v>
      </c>
      <c r="AW86">
        <v>83</v>
      </c>
      <c r="AX86">
        <f>IF(Z86&gt;0, (R86*SUMPRODUCT(K86:$K$98, X86:$X$98)-K86*$AZ$3)/Z86, 0)</f>
        <v>-1.0915957029355217E+30</v>
      </c>
    </row>
    <row r="87" spans="2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76"/>
        <v>0.12000000000000001</v>
      </c>
      <c r="I87" s="1">
        <f t="shared" si="31"/>
        <v>1.1200000000000001</v>
      </c>
      <c r="J87">
        <f t="shared" si="32"/>
        <v>0.89285714285714279</v>
      </c>
      <c r="K87">
        <f t="shared" si="82"/>
        <v>7.3398315970494849E-5</v>
      </c>
      <c r="L87" s="2">
        <v>84</v>
      </c>
      <c r="M87" s="8">
        <v>0.92340517499999997</v>
      </c>
      <c r="Q87" s="5">
        <f t="shared" si="81"/>
        <v>25</v>
      </c>
      <c r="R87">
        <f t="shared" si="61"/>
        <v>50000</v>
      </c>
      <c r="S87">
        <f t="shared" si="62"/>
        <v>-1.4635356733472068E+31</v>
      </c>
      <c r="U87">
        <f t="shared" si="77"/>
        <v>0.92340517499999997</v>
      </c>
      <c r="V87">
        <f t="shared" si="78"/>
        <v>0.01</v>
      </c>
      <c r="W87">
        <f t="shared" si="83"/>
        <v>1.4682811819281906E-31</v>
      </c>
      <c r="X87">
        <f t="shared" si="84"/>
        <v>1.3558184417476076E-31</v>
      </c>
      <c r="Y87">
        <f t="shared" si="85"/>
        <v>1.4682811819281907E-33</v>
      </c>
      <c r="Z87">
        <f t="shared" si="86"/>
        <v>9.7779928361301053E-33</v>
      </c>
      <c r="AB87">
        <f t="shared" si="87"/>
        <v>-0.16027694288939018</v>
      </c>
      <c r="AC87">
        <f t="shared" si="79"/>
        <v>-0.14310441329409837</v>
      </c>
      <c r="AE87">
        <f t="shared" si="63"/>
        <v>0</v>
      </c>
      <c r="AF87">
        <f t="shared" si="64"/>
        <v>0</v>
      </c>
      <c r="AG87">
        <f t="shared" si="65"/>
        <v>-2.4444982090325263E-31</v>
      </c>
      <c r="AH87">
        <f t="shared" si="66"/>
        <v>-6.7790922087380385E-27</v>
      </c>
      <c r="AI87">
        <f t="shared" si="88"/>
        <v>-6.7793366585589418E-27</v>
      </c>
      <c r="AJ87">
        <f t="shared" si="67"/>
        <v>-1.7172529595291808E-2</v>
      </c>
      <c r="AK87">
        <f t="shared" si="80"/>
        <v>-1.1219386002257314E-2</v>
      </c>
      <c r="AL87">
        <f t="shared" si="89"/>
        <v>-2.8391915597549122E-2</v>
      </c>
      <c r="AN87">
        <f t="shared" si="68"/>
        <v>0</v>
      </c>
      <c r="AO87">
        <f t="shared" si="69"/>
        <v>0</v>
      </c>
      <c r="AP87">
        <f t="shared" si="70"/>
        <v>-1.7942205193587812E-35</v>
      </c>
      <c r="AQ87">
        <f t="shared" si="71"/>
        <v>-4.975739519300744E-31</v>
      </c>
      <c r="AR87">
        <f t="shared" si="72"/>
        <v>-4.97591894135268E-31</v>
      </c>
      <c r="AS87">
        <f t="shared" si="73"/>
        <v>-1.2604347532479022E-6</v>
      </c>
      <c r="AT87">
        <f t="shared" si="74"/>
        <v>-8.2348403878862933E-7</v>
      </c>
      <c r="AU87">
        <f t="shared" si="75"/>
        <v>-2.0839187920365313E-6</v>
      </c>
      <c r="AW87">
        <v>84</v>
      </c>
      <c r="AX87">
        <f>IF(Z87&gt;0, (R87*SUMPRODUCT(K87:$K$98, X87:$X$98)-K87*$AZ$3)/Z87, 0)</f>
        <v>-1.4635356733472068E+31</v>
      </c>
    </row>
    <row r="88" spans="2:50" x14ac:dyDescent="0.25">
      <c r="B88" s="8"/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76"/>
        <v>0.12000000000000001</v>
      </c>
      <c r="I88" s="1">
        <f t="shared" ref="I88:I89" si="90">1+H88</f>
        <v>1.1200000000000001</v>
      </c>
      <c r="J88">
        <f t="shared" ref="J88:J89" si="91">1/I88</f>
        <v>0.89285714285714279</v>
      </c>
      <c r="K88">
        <f t="shared" si="82"/>
        <v>6.5534210687941824E-5</v>
      </c>
      <c r="L88" s="2">
        <v>85</v>
      </c>
      <c r="M88" s="8">
        <v>0.92901104300000004</v>
      </c>
      <c r="Q88" s="5">
        <f t="shared" si="81"/>
        <v>25</v>
      </c>
      <c r="R88">
        <f t="shared" si="61"/>
        <v>50000</v>
      </c>
      <c r="S88">
        <f t="shared" si="62"/>
        <v>-2.1425653824089687E+32</v>
      </c>
      <c r="U88">
        <f t="shared" si="77"/>
        <v>0.92901104300000004</v>
      </c>
      <c r="V88">
        <f t="shared" si="78"/>
        <v>0.01</v>
      </c>
      <c r="W88">
        <f t="shared" si="83"/>
        <v>9.7779928361301053E-33</v>
      </c>
      <c r="X88">
        <f t="shared" si="84"/>
        <v>9.0838633231397572E-33</v>
      </c>
      <c r="Y88">
        <f t="shared" si="85"/>
        <v>9.777992836130105E-35</v>
      </c>
      <c r="Z88">
        <f t="shared" si="86"/>
        <v>5.9634958462904705E-34</v>
      </c>
      <c r="AB88">
        <f t="shared" si="87"/>
        <v>-0.14310441329409837</v>
      </c>
      <c r="AC88">
        <f t="shared" si="79"/>
        <v>-0.12777179758401638</v>
      </c>
      <c r="AE88">
        <f t="shared" si="63"/>
        <v>0</v>
      </c>
      <c r="AF88">
        <f t="shared" si="64"/>
        <v>0</v>
      </c>
      <c r="AG88">
        <f t="shared" si="65"/>
        <v>-1.4908739615726177E-32</v>
      </c>
      <c r="AH88">
        <f t="shared" si="66"/>
        <v>-4.5419316615698784E-28</v>
      </c>
      <c r="AI88">
        <f t="shared" si="88"/>
        <v>-4.5420807489660358E-28</v>
      </c>
      <c r="AJ88">
        <f t="shared" si="67"/>
        <v>-1.5332615710081987E-2</v>
      </c>
      <c r="AK88">
        <f t="shared" si="80"/>
        <v>-1.0017308930586886E-2</v>
      </c>
      <c r="AL88">
        <f t="shared" si="89"/>
        <v>-2.5349924640668875E-2</v>
      </c>
      <c r="AN88">
        <f t="shared" si="68"/>
        <v>0</v>
      </c>
      <c r="AO88">
        <f t="shared" si="69"/>
        <v>0</v>
      </c>
      <c r="AP88">
        <f t="shared" si="70"/>
        <v>-9.7703248306866414E-37</v>
      </c>
      <c r="AQ88">
        <f t="shared" si="71"/>
        <v>-2.976519064395541E-32</v>
      </c>
      <c r="AR88">
        <f t="shared" si="72"/>
        <v>-2.9766167676438477E-32</v>
      </c>
      <c r="AS88">
        <f t="shared" si="73"/>
        <v>-1.0048108683417597E-6</v>
      </c>
      <c r="AT88">
        <f t="shared" si="74"/>
        <v>-6.5647643398328216E-7</v>
      </c>
      <c r="AU88">
        <f t="shared" si="75"/>
        <v>-1.6612873023250421E-6</v>
      </c>
      <c r="AW88">
        <v>85</v>
      </c>
      <c r="AX88">
        <f>IF(Z88&gt;0, (R88*SUMPRODUCT(K88:$K$98, X88:$X$98)-K88*$AZ$3)/Z88, 0)</f>
        <v>-2.1425653824089687E+32</v>
      </c>
    </row>
    <row r="89" spans="2:50" x14ac:dyDescent="0.25">
      <c r="B89" s="8"/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76"/>
        <v>0.12000000000000001</v>
      </c>
      <c r="I89" s="1">
        <f t="shared" si="90"/>
        <v>1.1200000000000001</v>
      </c>
      <c r="J89">
        <f t="shared" si="91"/>
        <v>0.89285714285714279</v>
      </c>
      <c r="K89">
        <f t="shared" ref="K89" si="92">K88*J89</f>
        <v>5.851268811423377E-5</v>
      </c>
      <c r="L89" s="2">
        <v>86</v>
      </c>
      <c r="M89" s="8">
        <v>1</v>
      </c>
      <c r="Q89" s="5">
        <f t="shared" si="81"/>
        <v>25</v>
      </c>
      <c r="R89">
        <f t="shared" si="61"/>
        <v>50000</v>
      </c>
      <c r="S89">
        <f t="shared" si="62"/>
        <v>0</v>
      </c>
      <c r="U89">
        <f t="shared" si="77"/>
        <v>1</v>
      </c>
      <c r="V89">
        <f t="shared" si="78"/>
        <v>0.01</v>
      </c>
      <c r="W89">
        <f t="shared" si="83"/>
        <v>5.9634958462904705E-34</v>
      </c>
      <c r="X89">
        <f t="shared" si="84"/>
        <v>5.9634958462904705E-34</v>
      </c>
      <c r="Y89">
        <f t="shared" si="85"/>
        <v>5.9634958462904707E-36</v>
      </c>
      <c r="Z89">
        <f t="shared" si="86"/>
        <v>0</v>
      </c>
      <c r="AB89">
        <f t="shared" si="87"/>
        <v>-0.12777179758401638</v>
      </c>
      <c r="AC89">
        <f t="shared" si="79"/>
        <v>0</v>
      </c>
      <c r="AE89">
        <f t="shared" si="63"/>
        <v>0</v>
      </c>
      <c r="AF89">
        <f t="shared" si="64"/>
        <v>0</v>
      </c>
      <c r="AG89">
        <f t="shared" si="65"/>
        <v>0</v>
      </c>
      <c r="AH89">
        <f t="shared" si="66"/>
        <v>-2.9817479231452352E-29</v>
      </c>
      <c r="AI89">
        <f t="shared" si="88"/>
        <v>-2.9817479231452352E-29</v>
      </c>
      <c r="AJ89">
        <f t="shared" si="67"/>
        <v>-0.12777179758401638</v>
      </c>
      <c r="AK89">
        <f t="shared" si="80"/>
        <v>-8.9440258308811482E-3</v>
      </c>
      <c r="AL89">
        <f t="shared" si="89"/>
        <v>-0.13671582341489752</v>
      </c>
      <c r="AN89">
        <f t="shared" si="68"/>
        <v>0</v>
      </c>
      <c r="AO89">
        <f t="shared" si="69"/>
        <v>0</v>
      </c>
      <c r="AP89">
        <f t="shared" si="70"/>
        <v>0</v>
      </c>
      <c r="AQ89">
        <f t="shared" si="71"/>
        <v>-1.7447008626226143E-33</v>
      </c>
      <c r="AR89">
        <f t="shared" si="72"/>
        <v>-1.7447008626226143E-33</v>
      </c>
      <c r="AS89">
        <f t="shared" si="73"/>
        <v>-7.4762713418285583E-6</v>
      </c>
      <c r="AT89">
        <f t="shared" si="74"/>
        <v>-5.2333899392799916E-7</v>
      </c>
      <c r="AU89">
        <f t="shared" si="75"/>
        <v>-7.9996103357565566E-6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N91" s="6">
        <f>SUM(AN3:AN89)</f>
        <v>3784.3396767466793</v>
      </c>
      <c r="AO91" s="6">
        <f t="shared" ref="AO91:AU91" si="93">SUM(AO3:AO89)</f>
        <v>-378.43396767466794</v>
      </c>
      <c r="AP91" s="6">
        <f t="shared" si="93"/>
        <v>-1682.3517601390813</v>
      </c>
      <c r="AQ91" s="6">
        <f t="shared" si="93"/>
        <v>-1949.6961395084929</v>
      </c>
      <c r="AR91" s="6">
        <f t="shared" si="93"/>
        <v>-226.14219057556386</v>
      </c>
      <c r="AS91" s="6">
        <f t="shared" si="93"/>
        <v>-555.79263651855774</v>
      </c>
      <c r="AT91" s="6">
        <f t="shared" si="93"/>
        <v>324.21237130249182</v>
      </c>
      <c r="AU91" s="6">
        <f t="shared" si="93"/>
        <v>-457.72245579162995</v>
      </c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91:AU91">
    <cfRule type="cellIs" dxfId="22" priority="1" operator="lessThan">
      <formula>0</formula>
    </cfRule>
  </conditionalFormatting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93B951-FBFF-44B2-9284-AD87B2535127}">
  <sheetPr codeName="Sheet75"/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f>'S.45.04.A'!C3*(1+C12)</f>
        <v>9014.2373281328746</v>
      </c>
      <c r="K3">
        <v>1</v>
      </c>
      <c r="L3" s="2">
        <v>0</v>
      </c>
      <c r="O3">
        <f>$C$3</f>
        <v>9014.2373281328746</v>
      </c>
      <c r="P3">
        <f>O3*C5</f>
        <v>901.42373281328753</v>
      </c>
      <c r="Q3" s="5">
        <f>B8</f>
        <v>1522.432587</v>
      </c>
      <c r="R3">
        <f t="shared" ref="R3:R34" si="0">$C$6</f>
        <v>50000</v>
      </c>
      <c r="S3">
        <f t="shared" ref="S3:S34" si="1">AX3</f>
        <v>0</v>
      </c>
      <c r="W3">
        <v>1</v>
      </c>
      <c r="Z3">
        <v>1</v>
      </c>
      <c r="AC3">
        <f>S3*Z3</f>
        <v>0</v>
      </c>
      <c r="AE3">
        <f t="shared" ref="AE3:AE34" si="2">$Z3*O3</f>
        <v>9014.2373281328746</v>
      </c>
      <c r="AF3">
        <f t="shared" ref="AF3:AF34" si="3">-$Z3*P3</f>
        <v>-901.42373281328753</v>
      </c>
      <c r="AG3">
        <f t="shared" ref="AG3:AG34" si="4">-$Z3*Q3</f>
        <v>-1522.432587</v>
      </c>
      <c r="AH3">
        <f t="shared" ref="AH3:AH34" si="5">-X3*R3</f>
        <v>0</v>
      </c>
      <c r="AI3">
        <f t="shared" ref="AI3:AI23" si="6">SUM(AE3:AH3)</f>
        <v>6590.3810083195867</v>
      </c>
      <c r="AJ3">
        <f t="shared" ref="AJ3:AJ34" si="7">AB3-AC3</f>
        <v>0</v>
      </c>
      <c r="AL3">
        <f t="shared" ref="AL3:AL23" si="8">SUM(AI3:AK3)</f>
        <v>6590.3810083195867</v>
      </c>
      <c r="AN3">
        <f t="shared" ref="AN3:AN34" si="9">AE3*$K3</f>
        <v>9014.2373281328746</v>
      </c>
      <c r="AO3">
        <f t="shared" ref="AO3:AO34" si="10">AF3*$K3</f>
        <v>-901.42373281328753</v>
      </c>
      <c r="AP3">
        <f t="shared" ref="AP3:AP34" si="11">AG3*$K3</f>
        <v>-1522.432587</v>
      </c>
      <c r="AQ3">
        <f t="shared" ref="AQ3:AQ34" si="12">AH3*$K3</f>
        <v>0</v>
      </c>
      <c r="AR3">
        <f t="shared" ref="AR3:AR34" si="13">AI3*$K3</f>
        <v>6590.3810083195867</v>
      </c>
      <c r="AS3">
        <f t="shared" ref="AS3:AS34" si="14">AJ3*$K3</f>
        <v>0</v>
      </c>
      <c r="AT3">
        <f t="shared" ref="AT3:AT34" si="15">AK3*$K3</f>
        <v>0</v>
      </c>
      <c r="AU3">
        <f t="shared" ref="AU3:AU34" si="16">AL3*$K3</f>
        <v>6590.3810083195867</v>
      </c>
      <c r="AW3">
        <v>0</v>
      </c>
      <c r="AX3">
        <f>IF(Z3&gt;0, (R3*SUMPRODUCT(K3:$K$98, X3:$X$98)-K3*$AZ$3)/Z3, 0)</f>
        <v>0</v>
      </c>
      <c r="AZ3">
        <f>C6*ABS(SUMPRODUCT(X4:X79, K4:K79))/1</f>
        <v>5215.8654980893625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35" si="17">G4+$C$9</f>
        <v>0.12000000000000001</v>
      </c>
      <c r="I4" s="1">
        <f t="shared" ref="I4:I23" si="18">1+H4</f>
        <v>1.1200000000000001</v>
      </c>
      <c r="J4">
        <f t="shared" ref="J4:J23" si="19">1/I4</f>
        <v>0.89285714285714279</v>
      </c>
      <c r="K4">
        <f>J4</f>
        <v>0.89285714285714279</v>
      </c>
      <c r="L4" s="2">
        <v>1</v>
      </c>
      <c r="M4" s="8" cm="1">
        <f t="array" ref="M4:M79">Mortalities!B21:B96</f>
        <v>2.397513E-3</v>
      </c>
      <c r="R4">
        <f t="shared" si="0"/>
        <v>50000</v>
      </c>
      <c r="S4">
        <f t="shared" si="1"/>
        <v>565.8579633954954</v>
      </c>
      <c r="U4">
        <f t="shared" ref="U4:U35" si="20">M4</f>
        <v>2.397513E-3</v>
      </c>
      <c r="V4">
        <f t="shared" ref="V4:V35" si="21">$C$10</f>
        <v>0.01</v>
      </c>
      <c r="W4">
        <f t="shared" ref="W4:W23" si="22">Z3</f>
        <v>1</v>
      </c>
      <c r="X4">
        <f t="shared" ref="X4:X23" si="23">U4*W4</f>
        <v>2.397513E-3</v>
      </c>
      <c r="Y4">
        <f t="shared" ref="Y4:Y23" si="24">V4*W4</f>
        <v>0.01</v>
      </c>
      <c r="Z4">
        <f t="shared" ref="Z4:Z23" si="25">MAX(0, W4-X4-Y4)</f>
        <v>0.98760248699999997</v>
      </c>
      <c r="AB4">
        <f t="shared" ref="AB4:AB23" si="26">AC3</f>
        <v>0</v>
      </c>
      <c r="AC4">
        <f t="shared" ref="AC4:AC67" si="27">S4*Z4</f>
        <v>558.84273193814624</v>
      </c>
      <c r="AE4">
        <f t="shared" si="2"/>
        <v>0</v>
      </c>
      <c r="AF4">
        <f t="shared" si="3"/>
        <v>0</v>
      </c>
      <c r="AG4">
        <f t="shared" si="4"/>
        <v>0</v>
      </c>
      <c r="AH4">
        <f t="shared" si="5"/>
        <v>-119.87564999999999</v>
      </c>
      <c r="AI4">
        <f t="shared" si="6"/>
        <v>-119.87564999999999</v>
      </c>
      <c r="AJ4">
        <f t="shared" si="7"/>
        <v>-558.84273193814624</v>
      </c>
      <c r="AK4">
        <f t="shared" ref="AK4:AK35" si="28">G4*SUM(AB4:AB4, AE4:AF4)</f>
        <v>0</v>
      </c>
      <c r="AL4">
        <f t="shared" si="8"/>
        <v>-678.71838193814619</v>
      </c>
      <c r="AN4">
        <f t="shared" si="9"/>
        <v>0</v>
      </c>
      <c r="AO4">
        <f t="shared" si="10"/>
        <v>0</v>
      </c>
      <c r="AP4">
        <f t="shared" si="11"/>
        <v>0</v>
      </c>
      <c r="AQ4">
        <f t="shared" si="12"/>
        <v>-107.03183035714284</v>
      </c>
      <c r="AR4">
        <f t="shared" si="13"/>
        <v>-107.03183035714284</v>
      </c>
      <c r="AS4">
        <f t="shared" si="14"/>
        <v>-498.96672494477338</v>
      </c>
      <c r="AT4">
        <f t="shared" si="15"/>
        <v>0</v>
      </c>
      <c r="AU4">
        <f t="shared" si="16"/>
        <v>-605.99855530191621</v>
      </c>
      <c r="AW4">
        <v>1</v>
      </c>
      <c r="AX4">
        <f>IF(Z4&gt;0, (R4*SUMPRODUCT(K4:$K$98, X4:$X$98)-K4*$AZ$3)/Z4, 0)</f>
        <v>565.8579633954954</v>
      </c>
    </row>
    <row r="5" spans="1:52" x14ac:dyDescent="0.25">
      <c r="C5" s="2">
        <f>'S.26.04.A'!C5</f>
        <v>0.1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7"/>
        <v>0.12000000000000001</v>
      </c>
      <c r="I5" s="1">
        <f t="shared" si="18"/>
        <v>1.1200000000000001</v>
      </c>
      <c r="J5">
        <f t="shared" si="19"/>
        <v>0.89285714285714279</v>
      </c>
      <c r="K5">
        <f t="shared" ref="K5:K23" si="29">K4*J5</f>
        <v>0.79719387755102034</v>
      </c>
      <c r="L5" s="2">
        <v>2</v>
      </c>
      <c r="M5" s="8">
        <v>2.5466569999999999E-3</v>
      </c>
      <c r="Q5" s="5">
        <f t="shared" ref="Q5:Q36" si="30">$C$8</f>
        <v>25</v>
      </c>
      <c r="R5">
        <f t="shared" si="0"/>
        <v>50000</v>
      </c>
      <c r="S5">
        <f t="shared" si="1"/>
        <v>974.94517456917811</v>
      </c>
      <c r="U5">
        <f t="shared" si="20"/>
        <v>2.5466569999999999E-3</v>
      </c>
      <c r="V5">
        <f t="shared" si="21"/>
        <v>0.01</v>
      </c>
      <c r="W5">
        <f t="shared" si="22"/>
        <v>0.98760248699999997</v>
      </c>
      <c r="X5">
        <f t="shared" si="23"/>
        <v>2.5150847867359588E-3</v>
      </c>
      <c r="Y5">
        <f t="shared" si="24"/>
        <v>9.8760248699999997E-3</v>
      </c>
      <c r="Z5">
        <f t="shared" si="25"/>
        <v>0.97521137734326402</v>
      </c>
      <c r="AB5">
        <f t="shared" si="26"/>
        <v>558.84273193814624</v>
      </c>
      <c r="AC5">
        <f t="shared" si="27"/>
        <v>950.77762652577712</v>
      </c>
      <c r="AE5">
        <f t="shared" si="2"/>
        <v>0</v>
      </c>
      <c r="AF5">
        <f t="shared" si="3"/>
        <v>0</v>
      </c>
      <c r="AG5">
        <f t="shared" si="4"/>
        <v>-24.3802844335816</v>
      </c>
      <c r="AH5">
        <f t="shared" si="5"/>
        <v>-125.75423933679794</v>
      </c>
      <c r="AI5">
        <f t="shared" si="6"/>
        <v>-150.13452377037953</v>
      </c>
      <c r="AJ5">
        <f t="shared" si="7"/>
        <v>-391.93489458763088</v>
      </c>
      <c r="AK5">
        <f t="shared" si="28"/>
        <v>39.118991235670244</v>
      </c>
      <c r="AL5">
        <f t="shared" si="8"/>
        <v>-502.9504271223401</v>
      </c>
      <c r="AN5">
        <f t="shared" si="9"/>
        <v>0</v>
      </c>
      <c r="AO5">
        <f t="shared" si="10"/>
        <v>0</v>
      </c>
      <c r="AP5">
        <f t="shared" si="11"/>
        <v>-19.435813483403699</v>
      </c>
      <c r="AQ5">
        <f t="shared" si="12"/>
        <v>-100.250509675381</v>
      </c>
      <c r="AR5">
        <f t="shared" si="13"/>
        <v>-119.68632315878469</v>
      </c>
      <c r="AS5">
        <f t="shared" si="14"/>
        <v>-312.44809836386389</v>
      </c>
      <c r="AT5">
        <f t="shared" si="15"/>
        <v>31.185420309048343</v>
      </c>
      <c r="AU5">
        <f t="shared" si="16"/>
        <v>-400.94900121360018</v>
      </c>
      <c r="AW5">
        <v>2</v>
      </c>
      <c r="AX5">
        <f>IF(Z5&gt;0, (R5*SUMPRODUCT(K5:$K$98, X5:$X$98)-K5*$AZ$3)/Z5, 0)</f>
        <v>974.94517456917811</v>
      </c>
    </row>
    <row r="6" spans="1:52" x14ac:dyDescent="0.25">
      <c r="A6" t="s">
        <v>16</v>
      </c>
      <c r="C6" s="2">
        <f>'S.26.04.A'!C6</f>
        <v>50000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7"/>
        <v>0.12000000000000001</v>
      </c>
      <c r="I6" s="1">
        <f t="shared" si="18"/>
        <v>1.1200000000000001</v>
      </c>
      <c r="J6">
        <f t="shared" si="19"/>
        <v>0.89285714285714279</v>
      </c>
      <c r="K6">
        <f t="shared" si="29"/>
        <v>0.71178024781341098</v>
      </c>
      <c r="L6" s="2">
        <v>3</v>
      </c>
      <c r="M6" s="8">
        <v>3.8442260000000001E-3</v>
      </c>
      <c r="Q6" s="5">
        <f t="shared" si="30"/>
        <v>25</v>
      </c>
      <c r="R6">
        <f t="shared" si="0"/>
        <v>50000</v>
      </c>
      <c r="S6">
        <f t="shared" si="1"/>
        <v>1347.6335648866173</v>
      </c>
      <c r="U6">
        <f t="shared" si="20"/>
        <v>3.8442260000000001E-3</v>
      </c>
      <c r="V6">
        <f t="shared" si="21"/>
        <v>0.01</v>
      </c>
      <c r="W6">
        <f t="shared" si="22"/>
        <v>0.97521137734326402</v>
      </c>
      <c r="X6">
        <f t="shared" si="23"/>
        <v>3.7489329322787867E-3</v>
      </c>
      <c r="Y6">
        <f t="shared" si="24"/>
        <v>9.7521137734326406E-3</v>
      </c>
      <c r="Z6">
        <f t="shared" si="25"/>
        <v>0.96171033063755262</v>
      </c>
      <c r="AB6">
        <f t="shared" si="26"/>
        <v>950.77762652577712</v>
      </c>
      <c r="AC6">
        <f t="shared" si="27"/>
        <v>1296.0331212653723</v>
      </c>
      <c r="AE6">
        <f t="shared" si="2"/>
        <v>0</v>
      </c>
      <c r="AF6">
        <f t="shared" si="3"/>
        <v>0</v>
      </c>
      <c r="AG6">
        <f t="shared" si="4"/>
        <v>-24.042758265938815</v>
      </c>
      <c r="AH6">
        <f t="shared" si="5"/>
        <v>-187.44664661393932</v>
      </c>
      <c r="AI6">
        <f t="shared" si="6"/>
        <v>-211.48940487987812</v>
      </c>
      <c r="AJ6">
        <f t="shared" si="7"/>
        <v>-345.25549473959518</v>
      </c>
      <c r="AK6">
        <f t="shared" si="28"/>
        <v>66.554433856804408</v>
      </c>
      <c r="AL6">
        <f t="shared" si="8"/>
        <v>-490.19046576266885</v>
      </c>
      <c r="AN6">
        <f t="shared" si="9"/>
        <v>0</v>
      </c>
      <c r="AO6">
        <f t="shared" si="10"/>
        <v>0</v>
      </c>
      <c r="AP6">
        <f t="shared" si="11"/>
        <v>-17.113160436647863</v>
      </c>
      <c r="AQ6">
        <f t="shared" si="12"/>
        <v>-133.42082057866261</v>
      </c>
      <c r="AR6">
        <f t="shared" si="13"/>
        <v>-150.53398101531047</v>
      </c>
      <c r="AS6">
        <f t="shared" si="14"/>
        <v>-245.74604160469087</v>
      </c>
      <c r="AT6">
        <f t="shared" si="15"/>
        <v>47.372131423677509</v>
      </c>
      <c r="AU6">
        <f t="shared" si="16"/>
        <v>-348.90789119632376</v>
      </c>
      <c r="AW6">
        <v>3</v>
      </c>
      <c r="AX6">
        <f>IF(Z6&gt;0, (R6*SUMPRODUCT(K6:$K$98, X6:$X$98)-K6*$AZ$3)/Z6, 0)</f>
        <v>1347.6335648866173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7"/>
        <v>0.12000000000000001</v>
      </c>
      <c r="I7" s="1">
        <f t="shared" si="18"/>
        <v>1.1200000000000001</v>
      </c>
      <c r="J7">
        <f t="shared" si="19"/>
        <v>0.89285714285714279</v>
      </c>
      <c r="K7">
        <f t="shared" si="29"/>
        <v>0.63551807840483121</v>
      </c>
      <c r="L7" s="2">
        <v>4</v>
      </c>
      <c r="M7" s="8">
        <v>5.3300140000000001E-3</v>
      </c>
      <c r="Q7" s="5">
        <f t="shared" si="30"/>
        <v>25</v>
      </c>
      <c r="R7">
        <f t="shared" si="0"/>
        <v>50000</v>
      </c>
      <c r="S7">
        <f t="shared" si="1"/>
        <v>1647.7712826317584</v>
      </c>
      <c r="U7">
        <f t="shared" si="20"/>
        <v>5.3300140000000001E-3</v>
      </c>
      <c r="V7">
        <f t="shared" si="21"/>
        <v>0.01</v>
      </c>
      <c r="W7">
        <f t="shared" si="22"/>
        <v>0.96171033063755262</v>
      </c>
      <c r="X7">
        <f t="shared" si="23"/>
        <v>5.1259295262427841E-3</v>
      </c>
      <c r="Y7">
        <f t="shared" si="24"/>
        <v>9.6171033063755258E-3</v>
      </c>
      <c r="Z7">
        <f t="shared" si="25"/>
        <v>0.94696729780493427</v>
      </c>
      <c r="AB7">
        <f t="shared" si="26"/>
        <v>1296.0331212653723</v>
      </c>
      <c r="AC7">
        <f t="shared" si="27"/>
        <v>1560.3855189143669</v>
      </c>
      <c r="AE7">
        <f t="shared" si="2"/>
        <v>0</v>
      </c>
      <c r="AF7">
        <f t="shared" si="3"/>
        <v>0</v>
      </c>
      <c r="AG7">
        <f t="shared" si="4"/>
        <v>-23.674182445123357</v>
      </c>
      <c r="AH7">
        <f t="shared" si="5"/>
        <v>-256.29647631213919</v>
      </c>
      <c r="AI7">
        <f t="shared" si="6"/>
        <v>-279.97065875726253</v>
      </c>
      <c r="AJ7">
        <f t="shared" si="7"/>
        <v>-264.35239764899461</v>
      </c>
      <c r="AK7">
        <f t="shared" si="28"/>
        <v>90.722318488576065</v>
      </c>
      <c r="AL7">
        <f t="shared" si="8"/>
        <v>-453.60073791768104</v>
      </c>
      <c r="AN7">
        <f t="shared" si="9"/>
        <v>0</v>
      </c>
      <c r="AO7">
        <f t="shared" si="10"/>
        <v>0</v>
      </c>
      <c r="AP7">
        <f t="shared" si="11"/>
        <v>-15.045370935330185</v>
      </c>
      <c r="AQ7">
        <f t="shared" si="12"/>
        <v>-162.88104412782005</v>
      </c>
      <c r="AR7">
        <f t="shared" si="13"/>
        <v>-177.92641506315022</v>
      </c>
      <c r="AS7">
        <f t="shared" si="14"/>
        <v>-168.00072777559888</v>
      </c>
      <c r="AT7">
        <f t="shared" si="15"/>
        <v>57.655673514290953</v>
      </c>
      <c r="AU7">
        <f t="shared" si="16"/>
        <v>-288.27146932445811</v>
      </c>
      <c r="AW7">
        <v>4</v>
      </c>
      <c r="AX7">
        <f>IF(Z7&gt;0, (R7*SUMPRODUCT(K7:$K$98, X7:$X$98)-K7*$AZ$3)/Z7, 0)</f>
        <v>1647.7712826317584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7"/>
        <v>0.12000000000000001</v>
      </c>
      <c r="I8" s="1">
        <f t="shared" si="18"/>
        <v>1.1200000000000001</v>
      </c>
      <c r="J8">
        <f t="shared" si="19"/>
        <v>0.89285714285714279</v>
      </c>
      <c r="K8">
        <f t="shared" si="29"/>
        <v>0.5674268557185993</v>
      </c>
      <c r="L8" s="2">
        <v>5</v>
      </c>
      <c r="M8" s="8">
        <v>6.9004050000000001E-3</v>
      </c>
      <c r="Q8" s="5">
        <f t="shared" si="30"/>
        <v>25</v>
      </c>
      <c r="R8">
        <f t="shared" si="0"/>
        <v>50000</v>
      </c>
      <c r="S8">
        <f t="shared" si="1"/>
        <v>1882.6299429867745</v>
      </c>
      <c r="U8">
        <f t="shared" si="20"/>
        <v>6.9004050000000001E-3</v>
      </c>
      <c r="V8">
        <f t="shared" si="21"/>
        <v>0.01</v>
      </c>
      <c r="W8">
        <f t="shared" si="22"/>
        <v>0.94696729780493427</v>
      </c>
      <c r="X8">
        <f t="shared" si="23"/>
        <v>6.5344578766096577E-3</v>
      </c>
      <c r="Y8">
        <f t="shared" si="24"/>
        <v>9.4696729780493431E-3</v>
      </c>
      <c r="Z8">
        <f t="shared" si="25"/>
        <v>0.93096316695027526</v>
      </c>
      <c r="AB8">
        <f t="shared" si="26"/>
        <v>1560.3855189143669</v>
      </c>
      <c r="AC8">
        <f t="shared" si="27"/>
        <v>1752.6591339183838</v>
      </c>
      <c r="AE8">
        <f t="shared" si="2"/>
        <v>0</v>
      </c>
      <c r="AF8">
        <f t="shared" si="3"/>
        <v>0</v>
      </c>
      <c r="AG8">
        <f t="shared" si="4"/>
        <v>-23.274079173756881</v>
      </c>
      <c r="AH8">
        <f t="shared" si="5"/>
        <v>-326.72289383048286</v>
      </c>
      <c r="AI8">
        <f t="shared" si="6"/>
        <v>-349.99697300423975</v>
      </c>
      <c r="AJ8">
        <f t="shared" si="7"/>
        <v>-192.27361500401685</v>
      </c>
      <c r="AK8">
        <f t="shared" si="28"/>
        <v>109.22698632400569</v>
      </c>
      <c r="AL8">
        <f t="shared" si="8"/>
        <v>-433.04360168425092</v>
      </c>
      <c r="AN8">
        <f t="shared" si="9"/>
        <v>0</v>
      </c>
      <c r="AO8">
        <f t="shared" si="10"/>
        <v>0</v>
      </c>
      <c r="AP8">
        <f t="shared" si="11"/>
        <v>-13.206337565310603</v>
      </c>
      <c r="AQ8">
        <f t="shared" si="12"/>
        <v>-185.39134433751263</v>
      </c>
      <c r="AR8">
        <f t="shared" si="13"/>
        <v>-198.59768190282324</v>
      </c>
      <c r="AS8">
        <f t="shared" si="14"/>
        <v>-109.10121279937778</v>
      </c>
      <c r="AT8">
        <f t="shared" si="15"/>
        <v>61.978325409448999</v>
      </c>
      <c r="AU8">
        <f t="shared" si="16"/>
        <v>-245.72056929275203</v>
      </c>
      <c r="AW8">
        <v>5</v>
      </c>
      <c r="AX8">
        <f>IF(Z8&gt;0, (R8*SUMPRODUCT(K8:$K$98, X8:$X$98)-K8*$AZ$3)/Z8, 0)</f>
        <v>1882.6299429867745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7"/>
        <v>0.12000000000000001</v>
      </c>
      <c r="I9" s="1">
        <f t="shared" si="18"/>
        <v>1.1200000000000001</v>
      </c>
      <c r="J9">
        <f t="shared" si="19"/>
        <v>0.89285714285714279</v>
      </c>
      <c r="K9">
        <f t="shared" si="29"/>
        <v>0.50663112117732079</v>
      </c>
      <c r="L9" s="2">
        <v>6</v>
      </c>
      <c r="M9" s="8">
        <v>8.6257439999999994E-3</v>
      </c>
      <c r="Q9" s="5">
        <f t="shared" si="30"/>
        <v>25</v>
      </c>
      <c r="R9">
        <f t="shared" si="0"/>
        <v>50000</v>
      </c>
      <c r="S9">
        <f t="shared" si="1"/>
        <v>2062.5242307902436</v>
      </c>
      <c r="U9">
        <f t="shared" si="20"/>
        <v>8.6257439999999994E-3</v>
      </c>
      <c r="V9">
        <f t="shared" si="21"/>
        <v>0.01</v>
      </c>
      <c r="W9">
        <f t="shared" si="22"/>
        <v>0.93096316695027526</v>
      </c>
      <c r="X9">
        <f t="shared" si="23"/>
        <v>8.0302499515423342E-3</v>
      </c>
      <c r="Y9">
        <f t="shared" si="24"/>
        <v>9.3096316695027524E-3</v>
      </c>
      <c r="Z9">
        <f t="shared" si="25"/>
        <v>0.91362328532923021</v>
      </c>
      <c r="AB9">
        <f t="shared" si="26"/>
        <v>1752.6591339183838</v>
      </c>
      <c r="AC9">
        <f t="shared" si="27"/>
        <v>1884.3701638057257</v>
      </c>
      <c r="AE9">
        <f t="shared" si="2"/>
        <v>0</v>
      </c>
      <c r="AF9">
        <f t="shared" si="3"/>
        <v>0</v>
      </c>
      <c r="AG9">
        <f t="shared" si="4"/>
        <v>-22.840582133230754</v>
      </c>
      <c r="AH9">
        <f t="shared" si="5"/>
        <v>-401.51249757711673</v>
      </c>
      <c r="AI9">
        <f t="shared" si="6"/>
        <v>-424.35307971034752</v>
      </c>
      <c r="AJ9">
        <f t="shared" si="7"/>
        <v>-131.71102988734197</v>
      </c>
      <c r="AK9">
        <f t="shared" si="28"/>
        <v>122.68613937428688</v>
      </c>
      <c r="AL9">
        <f t="shared" si="8"/>
        <v>-433.3779702234026</v>
      </c>
      <c r="AN9">
        <f t="shared" si="9"/>
        <v>0</v>
      </c>
      <c r="AO9">
        <f t="shared" si="10"/>
        <v>0</v>
      </c>
      <c r="AP9">
        <f t="shared" si="11"/>
        <v>-11.571749734501378</v>
      </c>
      <c r="AQ9">
        <f t="shared" si="12"/>
        <v>-203.41872681420094</v>
      </c>
      <c r="AR9">
        <f t="shared" si="13"/>
        <v>-214.99047654870233</v>
      </c>
      <c r="AS9">
        <f t="shared" si="14"/>
        <v>-66.72890674324367</v>
      </c>
      <c r="AT9">
        <f t="shared" si="15"/>
        <v>62.156616344112003</v>
      </c>
      <c r="AU9">
        <f t="shared" si="16"/>
        <v>-219.56276694783401</v>
      </c>
      <c r="AW9">
        <v>6</v>
      </c>
      <c r="AX9">
        <f>IF(Z9&gt;0, (R9*SUMPRODUCT(K9:$K$98, X9:$X$98)-K9*$AZ$3)/Z9, 0)</f>
        <v>2062.5242307902436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7"/>
        <v>0.12000000000000001</v>
      </c>
      <c r="I10" s="1">
        <f t="shared" si="18"/>
        <v>1.1200000000000001</v>
      </c>
      <c r="J10">
        <f t="shared" si="19"/>
        <v>0.89285714285714279</v>
      </c>
      <c r="K10">
        <f t="shared" si="29"/>
        <v>0.45234921533689354</v>
      </c>
      <c r="L10" s="2">
        <v>7</v>
      </c>
      <c r="M10" s="8">
        <v>1.0476563E-2</v>
      </c>
      <c r="Q10" s="5">
        <f t="shared" si="30"/>
        <v>25</v>
      </c>
      <c r="R10">
        <f t="shared" si="0"/>
        <v>50000</v>
      </c>
      <c r="S10">
        <f t="shared" si="1"/>
        <v>2194.7085855180949</v>
      </c>
      <c r="U10">
        <f t="shared" si="20"/>
        <v>1.0476563E-2</v>
      </c>
      <c r="V10">
        <f t="shared" si="21"/>
        <v>0.01</v>
      </c>
      <c r="W10">
        <f t="shared" si="22"/>
        <v>0.91362328532923021</v>
      </c>
      <c r="X10">
        <f t="shared" si="23"/>
        <v>9.5716319070186552E-3</v>
      </c>
      <c r="Y10">
        <f t="shared" si="24"/>
        <v>9.1362328532923025E-3</v>
      </c>
      <c r="Z10">
        <f t="shared" si="25"/>
        <v>0.89491542056891915</v>
      </c>
      <c r="AB10">
        <f t="shared" si="26"/>
        <v>1884.3701638057257</v>
      </c>
      <c r="AC10">
        <f t="shared" si="27"/>
        <v>1964.0785568351434</v>
      </c>
      <c r="AE10">
        <f t="shared" si="2"/>
        <v>0</v>
      </c>
      <c r="AF10">
        <f t="shared" si="3"/>
        <v>0</v>
      </c>
      <c r="AG10">
        <f t="shared" si="4"/>
        <v>-22.372885514222979</v>
      </c>
      <c r="AH10">
        <f t="shared" si="5"/>
        <v>-478.58159535093279</v>
      </c>
      <c r="AI10">
        <f t="shared" si="6"/>
        <v>-500.95448086515574</v>
      </c>
      <c r="AJ10">
        <f t="shared" si="7"/>
        <v>-79.708393029417721</v>
      </c>
      <c r="AK10">
        <f t="shared" si="28"/>
        <v>131.90591146640082</v>
      </c>
      <c r="AL10">
        <f t="shared" si="8"/>
        <v>-448.7569624281727</v>
      </c>
      <c r="AN10">
        <f t="shared" si="9"/>
        <v>0</v>
      </c>
      <c r="AO10">
        <f t="shared" si="10"/>
        <v>0</v>
      </c>
      <c r="AP10">
        <f t="shared" si="11"/>
        <v>-10.120357207180916</v>
      </c>
      <c r="AQ10">
        <f t="shared" si="12"/>
        <v>-216.48600913167314</v>
      </c>
      <c r="AR10">
        <f t="shared" si="13"/>
        <v>-226.60636633885406</v>
      </c>
      <c r="AS10">
        <f t="shared" si="14"/>
        <v>-36.056029042621823</v>
      </c>
      <c r="AT10">
        <f t="shared" si="15"/>
        <v>59.667535550124164</v>
      </c>
      <c r="AU10">
        <f t="shared" si="16"/>
        <v>-202.99485983135173</v>
      </c>
      <c r="AW10">
        <v>7</v>
      </c>
      <c r="AX10">
        <f>IF(Z10&gt;0, (R10*SUMPRODUCT(K10:$K$98, X10:$X$98)-K10*$AZ$3)/Z10, 0)</f>
        <v>2194.7085855180949</v>
      </c>
    </row>
    <row r="11" spans="1:52" x14ac:dyDescent="0.25">
      <c r="A11" t="s">
        <v>33</v>
      </c>
      <c r="C11" s="25">
        <f>AU81</f>
        <v>734.41260883815903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7"/>
        <v>0.12000000000000001</v>
      </c>
      <c r="I11" s="1">
        <f t="shared" si="18"/>
        <v>1.1200000000000001</v>
      </c>
      <c r="J11">
        <f t="shared" si="19"/>
        <v>0.89285714285714279</v>
      </c>
      <c r="K11">
        <f t="shared" si="29"/>
        <v>0.40388322797936921</v>
      </c>
      <c r="L11" s="2">
        <v>8</v>
      </c>
      <c r="M11" s="8">
        <v>1.2607808E-2</v>
      </c>
      <c r="Q11" s="5">
        <f t="shared" si="30"/>
        <v>25</v>
      </c>
      <c r="R11">
        <f t="shared" si="0"/>
        <v>50000</v>
      </c>
      <c r="S11">
        <f t="shared" si="1"/>
        <v>2286.9814904141049</v>
      </c>
      <c r="U11">
        <f t="shared" si="20"/>
        <v>1.2607808E-2</v>
      </c>
      <c r="V11">
        <f t="shared" si="21"/>
        <v>0.01</v>
      </c>
      <c r="W11">
        <f t="shared" si="22"/>
        <v>0.89491542056891915</v>
      </c>
      <c r="X11">
        <f t="shared" si="23"/>
        <v>1.1282921798772183E-2</v>
      </c>
      <c r="Y11">
        <f t="shared" si="24"/>
        <v>8.9491542056891922E-3</v>
      </c>
      <c r="Z11">
        <f t="shared" si="25"/>
        <v>0.87468334456445773</v>
      </c>
      <c r="AB11">
        <f t="shared" si="26"/>
        <v>1964.0785568351434</v>
      </c>
      <c r="AC11">
        <f t="shared" si="27"/>
        <v>2000.3846189924177</v>
      </c>
      <c r="AE11">
        <f t="shared" si="2"/>
        <v>0</v>
      </c>
      <c r="AF11">
        <f t="shared" si="3"/>
        <v>0</v>
      </c>
      <c r="AG11">
        <f t="shared" si="4"/>
        <v>-21.867083614111444</v>
      </c>
      <c r="AH11">
        <f t="shared" si="5"/>
        <v>-564.14608993860918</v>
      </c>
      <c r="AI11">
        <f t="shared" si="6"/>
        <v>-586.01317355272067</v>
      </c>
      <c r="AJ11">
        <f t="shared" si="7"/>
        <v>-36.306062157274255</v>
      </c>
      <c r="AK11">
        <f t="shared" si="28"/>
        <v>137.48549897846004</v>
      </c>
      <c r="AL11">
        <f t="shared" si="8"/>
        <v>-484.83373673153488</v>
      </c>
      <c r="AN11">
        <f t="shared" si="9"/>
        <v>0</v>
      </c>
      <c r="AO11">
        <f t="shared" si="10"/>
        <v>0</v>
      </c>
      <c r="AP11">
        <f t="shared" si="11"/>
        <v>-8.8317483165621002</v>
      </c>
      <c r="AQ11">
        <f t="shared" si="12"/>
        <v>-227.84914385634502</v>
      </c>
      <c r="AR11">
        <f t="shared" si="13"/>
        <v>-236.68089217290714</v>
      </c>
      <c r="AS11">
        <f t="shared" si="14"/>
        <v>-14.663409579299547</v>
      </c>
      <c r="AT11">
        <f t="shared" si="15"/>
        <v>55.528087127774711</v>
      </c>
      <c r="AU11">
        <f t="shared" si="16"/>
        <v>-195.81621462443198</v>
      </c>
      <c r="AW11">
        <v>8</v>
      </c>
      <c r="AX11">
        <f>IF(Z11&gt;0, (R11*SUMPRODUCT(K11:$K$98, X11:$X$98)-K11*$AZ$3)/Z11, 0)</f>
        <v>2286.9814904141049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7"/>
        <v>0.12000000000000001</v>
      </c>
      <c r="I12" s="1">
        <f t="shared" si="18"/>
        <v>1.1200000000000001</v>
      </c>
      <c r="J12">
        <f t="shared" si="19"/>
        <v>0.89285714285714279</v>
      </c>
      <c r="K12">
        <f t="shared" si="29"/>
        <v>0.36061002498157962</v>
      </c>
      <c r="L12" s="2">
        <v>9</v>
      </c>
      <c r="M12" s="8">
        <v>1.5033739000000001E-2</v>
      </c>
      <c r="Q12" s="5">
        <f t="shared" si="30"/>
        <v>25</v>
      </c>
      <c r="R12">
        <f t="shared" si="0"/>
        <v>50000</v>
      </c>
      <c r="S12">
        <f t="shared" si="1"/>
        <v>2343.1915207676584</v>
      </c>
      <c r="U12">
        <f t="shared" si="20"/>
        <v>1.5033739000000001E-2</v>
      </c>
      <c r="V12">
        <f t="shared" si="21"/>
        <v>0.01</v>
      </c>
      <c r="W12">
        <f t="shared" si="22"/>
        <v>0.87468334456445773</v>
      </c>
      <c r="X12">
        <f t="shared" si="23"/>
        <v>1.3149761109829126E-2</v>
      </c>
      <c r="Y12">
        <f t="shared" si="24"/>
        <v>8.7468334456445775E-3</v>
      </c>
      <c r="Z12">
        <f t="shared" si="25"/>
        <v>0.85278675000898407</v>
      </c>
      <c r="AB12">
        <f t="shared" si="26"/>
        <v>2000.3846189924177</v>
      </c>
      <c r="AC12">
        <f t="shared" si="27"/>
        <v>1998.2426816440602</v>
      </c>
      <c r="AE12">
        <f t="shared" si="2"/>
        <v>0</v>
      </c>
      <c r="AF12">
        <f t="shared" si="3"/>
        <v>0</v>
      </c>
      <c r="AG12">
        <f t="shared" si="4"/>
        <v>-21.319668750224601</v>
      </c>
      <c r="AH12">
        <f t="shared" si="5"/>
        <v>-657.48805549145629</v>
      </c>
      <c r="AI12">
        <f t="shared" si="6"/>
        <v>-678.80772424168094</v>
      </c>
      <c r="AJ12">
        <f t="shared" si="7"/>
        <v>2.1419373483574873</v>
      </c>
      <c r="AK12">
        <f t="shared" si="28"/>
        <v>140.02692332946924</v>
      </c>
      <c r="AL12">
        <f t="shared" si="8"/>
        <v>-536.63886356385422</v>
      </c>
      <c r="AN12">
        <f t="shared" si="9"/>
        <v>0</v>
      </c>
      <c r="AO12">
        <f t="shared" si="10"/>
        <v>0</v>
      </c>
      <c r="AP12">
        <f t="shared" si="11"/>
        <v>-7.6880862806174957</v>
      </c>
      <c r="AQ12">
        <f t="shared" si="12"/>
        <v>-237.09678411586427</v>
      </c>
      <c r="AR12">
        <f t="shared" si="13"/>
        <v>-244.78487039648178</v>
      </c>
      <c r="AS12">
        <f t="shared" si="14"/>
        <v>0.77240408070017186</v>
      </c>
      <c r="AT12">
        <f t="shared" si="15"/>
        <v>50.495112319933639</v>
      </c>
      <c r="AU12">
        <f t="shared" si="16"/>
        <v>-193.51735399584797</v>
      </c>
      <c r="AW12">
        <v>9</v>
      </c>
      <c r="AX12">
        <f>IF(Z12&gt;0, (R12*SUMPRODUCT(K12:$K$98, X12:$X$98)-K12*$AZ$3)/Z12, 0)</f>
        <v>2343.1915207676584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7"/>
        <v>0.12000000000000001</v>
      </c>
      <c r="I13" s="1">
        <f t="shared" si="18"/>
        <v>1.1200000000000001</v>
      </c>
      <c r="J13">
        <f t="shared" si="19"/>
        <v>0.89285714285714279</v>
      </c>
      <c r="K13">
        <f t="shared" si="29"/>
        <v>0.32197323659069604</v>
      </c>
      <c r="L13" s="2">
        <v>10</v>
      </c>
      <c r="M13" s="8">
        <v>1.7719183999999999E-2</v>
      </c>
      <c r="Q13" s="5">
        <f t="shared" si="30"/>
        <v>25</v>
      </c>
      <c r="R13">
        <f t="shared" si="0"/>
        <v>50000</v>
      </c>
      <c r="S13">
        <f t="shared" si="1"/>
        <v>2367.0921504088296</v>
      </c>
      <c r="U13">
        <f t="shared" si="20"/>
        <v>1.7719183999999999E-2</v>
      </c>
      <c r="V13">
        <f t="shared" si="21"/>
        <v>0.01</v>
      </c>
      <c r="W13">
        <f t="shared" si="22"/>
        <v>0.85278675000898407</v>
      </c>
      <c r="X13">
        <f t="shared" si="23"/>
        <v>1.511068533617119E-2</v>
      </c>
      <c r="Y13">
        <f t="shared" si="24"/>
        <v>8.5278675000898408E-3</v>
      </c>
      <c r="Z13">
        <f t="shared" si="25"/>
        <v>0.82914819717272303</v>
      </c>
      <c r="AB13">
        <f t="shared" si="26"/>
        <v>1998.2426816440602</v>
      </c>
      <c r="AC13">
        <f t="shared" si="27"/>
        <v>1962.6701890531851</v>
      </c>
      <c r="AE13">
        <f t="shared" si="2"/>
        <v>0</v>
      </c>
      <c r="AF13">
        <f t="shared" si="3"/>
        <v>0</v>
      </c>
      <c r="AG13">
        <f t="shared" si="4"/>
        <v>-20.728704929318077</v>
      </c>
      <c r="AH13">
        <f t="shared" si="5"/>
        <v>-755.53426680855955</v>
      </c>
      <c r="AI13">
        <f t="shared" si="6"/>
        <v>-776.26297173787759</v>
      </c>
      <c r="AJ13">
        <f t="shared" si="7"/>
        <v>35.572492590875072</v>
      </c>
      <c r="AK13">
        <f t="shared" si="28"/>
        <v>139.87698771508423</v>
      </c>
      <c r="AL13">
        <f t="shared" si="8"/>
        <v>-600.81349143191824</v>
      </c>
      <c r="AN13">
        <f t="shared" si="9"/>
        <v>0</v>
      </c>
      <c r="AO13">
        <f t="shared" si="10"/>
        <v>0</v>
      </c>
      <c r="AP13">
        <f t="shared" si="11"/>
        <v>-6.6740882164260569</v>
      </c>
      <c r="AQ13">
        <f t="shared" si="12"/>
        <v>-243.26181323953043</v>
      </c>
      <c r="AR13">
        <f t="shared" si="13"/>
        <v>-249.93590145595647</v>
      </c>
      <c r="AS13">
        <f t="shared" si="14"/>
        <v>11.453390573082602</v>
      </c>
      <c r="AT13">
        <f t="shared" si="15"/>
        <v>45.036646459182698</v>
      </c>
      <c r="AU13">
        <f t="shared" si="16"/>
        <v>-193.44586442369115</v>
      </c>
      <c r="AW13">
        <v>10</v>
      </c>
      <c r="AX13">
        <f>IF(Z13&gt;0, (R13*SUMPRODUCT(K13:$K$98, X13:$X$98)-K13*$AZ$3)/Z13, 0)</f>
        <v>2367.0921504088296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7"/>
        <v>0.12000000000000001</v>
      </c>
      <c r="I14" s="1">
        <f t="shared" si="18"/>
        <v>1.1200000000000001</v>
      </c>
      <c r="J14">
        <f t="shared" si="19"/>
        <v>0.89285714285714279</v>
      </c>
      <c r="K14">
        <f t="shared" si="29"/>
        <v>0.28747610409883573</v>
      </c>
      <c r="L14" s="2">
        <v>11</v>
      </c>
      <c r="M14" s="8">
        <v>2.0768709E-2</v>
      </c>
      <c r="Q14" s="5">
        <f t="shared" si="30"/>
        <v>25</v>
      </c>
      <c r="R14">
        <f t="shared" si="0"/>
        <v>50000</v>
      </c>
      <c r="S14">
        <f t="shared" si="1"/>
        <v>2363.433054996628</v>
      </c>
      <c r="U14">
        <f t="shared" si="20"/>
        <v>2.0768709E-2</v>
      </c>
      <c r="V14">
        <f t="shared" si="21"/>
        <v>0.01</v>
      </c>
      <c r="W14">
        <f t="shared" si="22"/>
        <v>0.82914819717272303</v>
      </c>
      <c r="X14">
        <f t="shared" si="23"/>
        <v>1.7220337624954906E-2</v>
      </c>
      <c r="Y14">
        <f t="shared" si="24"/>
        <v>8.2914819717272298E-3</v>
      </c>
      <c r="Z14">
        <f t="shared" si="25"/>
        <v>0.80363637757604089</v>
      </c>
      <c r="AB14">
        <f t="shared" si="26"/>
        <v>1962.6701890531851</v>
      </c>
      <c r="AC14">
        <f t="shared" si="27"/>
        <v>1899.340778960966</v>
      </c>
      <c r="AE14">
        <f t="shared" si="2"/>
        <v>0</v>
      </c>
      <c r="AF14">
        <f t="shared" si="3"/>
        <v>0</v>
      </c>
      <c r="AG14">
        <f t="shared" si="4"/>
        <v>-20.090909439401024</v>
      </c>
      <c r="AH14">
        <f t="shared" si="5"/>
        <v>-861.01688124774535</v>
      </c>
      <c r="AI14">
        <f t="shared" si="6"/>
        <v>-881.10779068714635</v>
      </c>
      <c r="AJ14">
        <f t="shared" si="7"/>
        <v>63.329410092219177</v>
      </c>
      <c r="AK14">
        <f t="shared" si="28"/>
        <v>137.38691323372296</v>
      </c>
      <c r="AL14">
        <f t="shared" si="8"/>
        <v>-680.39146736120415</v>
      </c>
      <c r="AN14">
        <f t="shared" si="9"/>
        <v>0</v>
      </c>
      <c r="AO14">
        <f t="shared" si="10"/>
        <v>0</v>
      </c>
      <c r="AP14">
        <f t="shared" si="11"/>
        <v>-5.7756563734415298</v>
      </c>
      <c r="AQ14">
        <f t="shared" si="12"/>
        <v>-247.52177858443173</v>
      </c>
      <c r="AR14">
        <f t="shared" si="13"/>
        <v>-253.29743495787324</v>
      </c>
      <c r="AS14">
        <f t="shared" si="14"/>
        <v>18.205692088188659</v>
      </c>
      <c r="AT14">
        <f t="shared" si="15"/>
        <v>39.495454570595456</v>
      </c>
      <c r="AU14">
        <f t="shared" si="16"/>
        <v>-195.59628829908911</v>
      </c>
      <c r="AW14">
        <v>11</v>
      </c>
      <c r="AX14">
        <f>IF(Z14&gt;0, (R14*SUMPRODUCT(K14:$K$98, X14:$X$98)-K14*$AZ$3)/Z14, 0)</f>
        <v>2363.433054996628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7"/>
        <v>0.12000000000000001</v>
      </c>
      <c r="I15" s="1">
        <f t="shared" si="18"/>
        <v>1.1200000000000001</v>
      </c>
      <c r="J15">
        <f t="shared" si="19"/>
        <v>0.89285714285714279</v>
      </c>
      <c r="K15">
        <f t="shared" si="29"/>
        <v>0.25667509294538904</v>
      </c>
      <c r="L15" s="2">
        <v>12</v>
      </c>
      <c r="M15" s="8">
        <v>2.4225090000000001E-2</v>
      </c>
      <c r="Q15" s="5">
        <f t="shared" si="30"/>
        <v>25</v>
      </c>
      <c r="R15">
        <f t="shared" si="0"/>
        <v>50000</v>
      </c>
      <c r="S15">
        <f t="shared" si="1"/>
        <v>2335.2642095924325</v>
      </c>
      <c r="U15">
        <f t="shared" si="20"/>
        <v>2.4225090000000001E-2</v>
      </c>
      <c r="V15">
        <f t="shared" si="21"/>
        <v>0.01</v>
      </c>
      <c r="W15">
        <f t="shared" si="22"/>
        <v>0.80363637757604089</v>
      </c>
      <c r="X15">
        <f t="shared" si="23"/>
        <v>1.9468163574053572E-2</v>
      </c>
      <c r="Y15">
        <f t="shared" si="24"/>
        <v>8.0363637757604085E-3</v>
      </c>
      <c r="Z15">
        <f t="shared" si="25"/>
        <v>0.77613185022622688</v>
      </c>
      <c r="AB15">
        <f t="shared" si="26"/>
        <v>1899.340778960966</v>
      </c>
      <c r="AC15">
        <f t="shared" si="27"/>
        <v>1812.472931758062</v>
      </c>
      <c r="AE15">
        <f t="shared" si="2"/>
        <v>0</v>
      </c>
      <c r="AF15">
        <f t="shared" si="3"/>
        <v>0</v>
      </c>
      <c r="AG15">
        <f t="shared" si="4"/>
        <v>-19.403296255655672</v>
      </c>
      <c r="AH15">
        <f t="shared" si="5"/>
        <v>-973.40817870267858</v>
      </c>
      <c r="AI15">
        <f t="shared" si="6"/>
        <v>-992.8114749583342</v>
      </c>
      <c r="AJ15">
        <f t="shared" si="7"/>
        <v>86.867847202903931</v>
      </c>
      <c r="AK15">
        <f t="shared" si="28"/>
        <v>132.95385452726762</v>
      </c>
      <c r="AL15">
        <f t="shared" si="8"/>
        <v>-772.98977322816268</v>
      </c>
      <c r="AN15">
        <f t="shared" si="9"/>
        <v>0</v>
      </c>
      <c r="AO15">
        <f t="shared" si="10"/>
        <v>0</v>
      </c>
      <c r="AP15">
        <f t="shared" si="11"/>
        <v>-4.9803428698673384</v>
      </c>
      <c r="AQ15">
        <f t="shared" si="12"/>
        <v>-249.84963474231188</v>
      </c>
      <c r="AR15">
        <f t="shared" si="13"/>
        <v>-254.82997761217922</v>
      </c>
      <c r="AS15">
        <f t="shared" si="14"/>
        <v>22.296812754771221</v>
      </c>
      <c r="AT15">
        <f t="shared" si="15"/>
        <v>34.125942968234149</v>
      </c>
      <c r="AU15">
        <f t="shared" si="16"/>
        <v>-198.40722188917385</v>
      </c>
      <c r="AW15">
        <v>12</v>
      </c>
      <c r="AX15">
        <f>IF(Z15&gt;0, (R15*SUMPRODUCT(K15:$K$98, X15:$X$98)-K15*$AZ$3)/Z15, 0)</f>
        <v>2335.2642095924325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7"/>
        <v>0.12000000000000001</v>
      </c>
      <c r="I16" s="1">
        <f t="shared" si="18"/>
        <v>1.1200000000000001</v>
      </c>
      <c r="J16">
        <f t="shared" si="19"/>
        <v>0.89285714285714279</v>
      </c>
      <c r="K16">
        <f t="shared" si="29"/>
        <v>0.22917419012981163</v>
      </c>
      <c r="L16" s="2">
        <v>13</v>
      </c>
      <c r="M16" s="8">
        <v>2.7828815E-2</v>
      </c>
      <c r="Q16" s="5">
        <f t="shared" si="30"/>
        <v>25</v>
      </c>
      <c r="R16">
        <f t="shared" si="0"/>
        <v>50000</v>
      </c>
      <c r="S16">
        <f t="shared" si="1"/>
        <v>2284.5861760670041</v>
      </c>
      <c r="U16">
        <f t="shared" si="20"/>
        <v>2.7828815E-2</v>
      </c>
      <c r="V16">
        <f t="shared" si="21"/>
        <v>0.01</v>
      </c>
      <c r="W16">
        <f t="shared" si="22"/>
        <v>0.77613185022622688</v>
      </c>
      <c r="X16">
        <f t="shared" si="23"/>
        <v>2.1598829675553377E-2</v>
      </c>
      <c r="Y16">
        <f t="shared" si="24"/>
        <v>7.7613185022622688E-3</v>
      </c>
      <c r="Z16">
        <f t="shared" si="25"/>
        <v>0.74677170204841126</v>
      </c>
      <c r="AB16">
        <f t="shared" si="26"/>
        <v>1812.472931758062</v>
      </c>
      <c r="AC16">
        <f t="shared" si="27"/>
        <v>1706.0643071778279</v>
      </c>
      <c r="AE16">
        <f t="shared" si="2"/>
        <v>0</v>
      </c>
      <c r="AF16">
        <f t="shared" si="3"/>
        <v>0</v>
      </c>
      <c r="AG16">
        <f t="shared" si="4"/>
        <v>-18.669292551210283</v>
      </c>
      <c r="AH16">
        <f t="shared" si="5"/>
        <v>-1079.941483777669</v>
      </c>
      <c r="AI16">
        <f t="shared" si="6"/>
        <v>-1098.6107763288792</v>
      </c>
      <c r="AJ16">
        <f t="shared" si="7"/>
        <v>106.40862458023412</v>
      </c>
      <c r="AK16">
        <f t="shared" si="28"/>
        <v>126.87310522306436</v>
      </c>
      <c r="AL16">
        <f t="shared" si="8"/>
        <v>-865.32904652558068</v>
      </c>
      <c r="AN16">
        <f t="shared" si="9"/>
        <v>0</v>
      </c>
      <c r="AO16">
        <f t="shared" si="10"/>
        <v>0</v>
      </c>
      <c r="AP16">
        <f t="shared" si="11"/>
        <v>-4.2785200007201416</v>
      </c>
      <c r="AQ16">
        <f t="shared" si="12"/>
        <v>-247.4947149323344</v>
      </c>
      <c r="AR16">
        <f t="shared" si="13"/>
        <v>-251.77323493305451</v>
      </c>
      <c r="AS16">
        <f t="shared" si="14"/>
        <v>24.38611036100232</v>
      </c>
      <c r="AT16">
        <f t="shared" si="15"/>
        <v>29.076041138750149</v>
      </c>
      <c r="AU16">
        <f t="shared" si="16"/>
        <v>-198.31108343330203</v>
      </c>
      <c r="AW16">
        <v>13</v>
      </c>
      <c r="AX16">
        <f>IF(Z16&gt;0, (R16*SUMPRODUCT(K16:$K$98, X16:$X$98)-K16*$AZ$3)/Z16, 0)</f>
        <v>2284.5861760670041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7"/>
        <v>0.12000000000000001</v>
      </c>
      <c r="I17" s="1">
        <f t="shared" si="18"/>
        <v>1.1200000000000001</v>
      </c>
      <c r="J17">
        <f t="shared" si="19"/>
        <v>0.89285714285714279</v>
      </c>
      <c r="K17">
        <f t="shared" si="29"/>
        <v>0.20461981261590323</v>
      </c>
      <c r="L17" s="2">
        <v>14</v>
      </c>
      <c r="M17" s="8">
        <v>3.1684449000000003E-2</v>
      </c>
      <c r="Q17" s="5">
        <f t="shared" si="30"/>
        <v>25</v>
      </c>
      <c r="R17">
        <f t="shared" si="0"/>
        <v>50000</v>
      </c>
      <c r="S17">
        <f t="shared" si="1"/>
        <v>2217.0859864380491</v>
      </c>
      <c r="U17">
        <f t="shared" si="20"/>
        <v>3.1684449000000003E-2</v>
      </c>
      <c r="V17">
        <f t="shared" si="21"/>
        <v>0.01</v>
      </c>
      <c r="W17">
        <f t="shared" si="22"/>
        <v>0.74677170204841126</v>
      </c>
      <c r="X17">
        <f t="shared" si="23"/>
        <v>2.3661049908196084E-2</v>
      </c>
      <c r="Y17">
        <f t="shared" si="24"/>
        <v>7.4677170204841131E-3</v>
      </c>
      <c r="Z17">
        <f t="shared" si="25"/>
        <v>0.71564293511973109</v>
      </c>
      <c r="AB17">
        <f t="shared" si="26"/>
        <v>1706.0643071778279</v>
      </c>
      <c r="AC17">
        <f t="shared" si="27"/>
        <v>1586.6419227473498</v>
      </c>
      <c r="AE17">
        <f t="shared" si="2"/>
        <v>0</v>
      </c>
      <c r="AF17">
        <f t="shared" si="3"/>
        <v>0</v>
      </c>
      <c r="AG17">
        <f t="shared" si="4"/>
        <v>-17.891073377993276</v>
      </c>
      <c r="AH17">
        <f t="shared" si="5"/>
        <v>-1183.0524954098041</v>
      </c>
      <c r="AI17">
        <f t="shared" si="6"/>
        <v>-1200.9435687877974</v>
      </c>
      <c r="AJ17">
        <f t="shared" si="7"/>
        <v>119.42238443047813</v>
      </c>
      <c r="AK17">
        <f t="shared" si="28"/>
        <v>119.42450150244797</v>
      </c>
      <c r="AL17">
        <f t="shared" si="8"/>
        <v>-962.09668285487135</v>
      </c>
      <c r="AN17">
        <f t="shared" si="9"/>
        <v>0</v>
      </c>
      <c r="AO17">
        <f t="shared" si="10"/>
        <v>0</v>
      </c>
      <c r="AP17">
        <f t="shared" si="11"/>
        <v>-3.6608680821023589</v>
      </c>
      <c r="AQ17">
        <f t="shared" si="12"/>
        <v>-242.07597992553085</v>
      </c>
      <c r="AR17">
        <f t="shared" si="13"/>
        <v>-245.7368480076332</v>
      </c>
      <c r="AS17">
        <f t="shared" si="14"/>
        <v>24.436185924308795</v>
      </c>
      <c r="AT17">
        <f t="shared" si="15"/>
        <v>24.436619119178555</v>
      </c>
      <c r="AU17">
        <f t="shared" si="16"/>
        <v>-196.86404296414585</v>
      </c>
      <c r="AW17">
        <v>14</v>
      </c>
      <c r="AX17">
        <f>IF(Z17&gt;0, (R17*SUMPRODUCT(K17:$K$98, X17:$X$98)-K17*$AZ$3)/Z17, 0)</f>
        <v>2217.0859864380491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7"/>
        <v>0.12000000000000001</v>
      </c>
      <c r="I18" s="1">
        <f t="shared" si="18"/>
        <v>1.1200000000000001</v>
      </c>
      <c r="J18">
        <f t="shared" si="19"/>
        <v>0.89285714285714279</v>
      </c>
      <c r="K18">
        <f t="shared" si="29"/>
        <v>0.1826962612641993</v>
      </c>
      <c r="L18" s="2">
        <v>15</v>
      </c>
      <c r="M18" s="8">
        <v>3.5933631000000001E-2</v>
      </c>
      <c r="Q18" s="5">
        <f t="shared" si="30"/>
        <v>25</v>
      </c>
      <c r="R18">
        <f t="shared" si="0"/>
        <v>50000</v>
      </c>
      <c r="S18">
        <f t="shared" si="1"/>
        <v>2136.7582165940389</v>
      </c>
      <c r="U18">
        <f t="shared" si="20"/>
        <v>3.5933631000000001E-2</v>
      </c>
      <c r="V18">
        <f t="shared" si="21"/>
        <v>0.01</v>
      </c>
      <c r="W18">
        <f t="shared" si="22"/>
        <v>0.71564293511973109</v>
      </c>
      <c r="X18">
        <f t="shared" si="23"/>
        <v>2.5715649158349358E-2</v>
      </c>
      <c r="Y18">
        <f t="shared" si="24"/>
        <v>7.1564293511973114E-3</v>
      </c>
      <c r="Z18">
        <f t="shared" si="25"/>
        <v>0.68277085661018444</v>
      </c>
      <c r="AB18">
        <f t="shared" si="26"/>
        <v>1586.6419227473498</v>
      </c>
      <c r="AC18">
        <f t="shared" si="27"/>
        <v>1458.916237912762</v>
      </c>
      <c r="AE18">
        <f t="shared" si="2"/>
        <v>0</v>
      </c>
      <c r="AF18">
        <f t="shared" si="3"/>
        <v>0</v>
      </c>
      <c r="AG18">
        <f t="shared" si="4"/>
        <v>-17.069271415254612</v>
      </c>
      <c r="AH18">
        <f t="shared" si="5"/>
        <v>-1285.7824579174678</v>
      </c>
      <c r="AI18">
        <f t="shared" si="6"/>
        <v>-1302.8517293327225</v>
      </c>
      <c r="AJ18">
        <f t="shared" si="7"/>
        <v>127.72568483458781</v>
      </c>
      <c r="AK18">
        <f t="shared" si="28"/>
        <v>111.0649345923145</v>
      </c>
      <c r="AL18">
        <f t="shared" si="8"/>
        <v>-1064.0611099058201</v>
      </c>
      <c r="AN18">
        <f t="shared" si="9"/>
        <v>0</v>
      </c>
      <c r="AO18">
        <f t="shared" si="10"/>
        <v>0</v>
      </c>
      <c r="AP18">
        <f t="shared" si="11"/>
        <v>-3.1184920700708854</v>
      </c>
      <c r="AQ18">
        <f t="shared" si="12"/>
        <v>-234.90764786061405</v>
      </c>
      <c r="AR18">
        <f t="shared" si="13"/>
        <v>-238.02613993068493</v>
      </c>
      <c r="AS18">
        <f t="shared" si="14"/>
        <v>23.335005086688632</v>
      </c>
      <c r="AT18">
        <f t="shared" si="15"/>
        <v>20.291148307568697</v>
      </c>
      <c r="AU18">
        <f t="shared" si="16"/>
        <v>-194.3999865364276</v>
      </c>
      <c r="AW18">
        <v>15</v>
      </c>
      <c r="AX18">
        <f>IF(Z18&gt;0, (R18*SUMPRODUCT(K18:$K$98, X18:$X$98)-K18*$AZ$3)/Z18, 0)</f>
        <v>2136.7582165940389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7"/>
        <v>0.12000000000000001</v>
      </c>
      <c r="I19" s="1">
        <f t="shared" si="18"/>
        <v>1.1200000000000001</v>
      </c>
      <c r="J19">
        <f t="shared" si="19"/>
        <v>0.89285714285714279</v>
      </c>
      <c r="K19">
        <f t="shared" si="29"/>
        <v>0.16312166184303509</v>
      </c>
      <c r="L19" s="2">
        <v>16</v>
      </c>
      <c r="M19" s="8">
        <v>4.1016489000000003E-2</v>
      </c>
      <c r="Q19" s="5">
        <f t="shared" si="30"/>
        <v>25</v>
      </c>
      <c r="R19">
        <f t="shared" si="0"/>
        <v>50000</v>
      </c>
      <c r="S19">
        <f t="shared" si="1"/>
        <v>2046.6564472207749</v>
      </c>
      <c r="U19">
        <f t="shared" si="20"/>
        <v>4.1016489000000003E-2</v>
      </c>
      <c r="V19">
        <f t="shared" si="21"/>
        <v>0.01</v>
      </c>
      <c r="W19">
        <f t="shared" si="22"/>
        <v>0.68277085661018444</v>
      </c>
      <c r="X19">
        <f t="shared" si="23"/>
        <v>2.8004863329672211E-2</v>
      </c>
      <c r="Y19">
        <f t="shared" si="24"/>
        <v>6.8277085661018443E-3</v>
      </c>
      <c r="Z19">
        <f t="shared" si="25"/>
        <v>0.6479382847144104</v>
      </c>
      <c r="AB19">
        <f t="shared" si="26"/>
        <v>1458.916237912762</v>
      </c>
      <c r="AC19">
        <f t="shared" si="27"/>
        <v>1326.1070678119181</v>
      </c>
      <c r="AE19">
        <f t="shared" si="2"/>
        <v>0</v>
      </c>
      <c r="AF19">
        <f t="shared" si="3"/>
        <v>0</v>
      </c>
      <c r="AG19">
        <f t="shared" si="4"/>
        <v>-16.198457117860261</v>
      </c>
      <c r="AH19">
        <f t="shared" si="5"/>
        <v>-1400.2431664836106</v>
      </c>
      <c r="AI19">
        <f t="shared" si="6"/>
        <v>-1416.4416236014708</v>
      </c>
      <c r="AJ19">
        <f t="shared" si="7"/>
        <v>132.80917010084386</v>
      </c>
      <c r="AK19">
        <f t="shared" si="28"/>
        <v>102.12413665389334</v>
      </c>
      <c r="AL19">
        <f t="shared" si="8"/>
        <v>-1181.5083168467336</v>
      </c>
      <c r="AN19">
        <f t="shared" si="9"/>
        <v>0</v>
      </c>
      <c r="AO19">
        <f t="shared" si="10"/>
        <v>0</v>
      </c>
      <c r="AP19">
        <f t="shared" si="11"/>
        <v>-2.6423192443585064</v>
      </c>
      <c r="AQ19">
        <f t="shared" si="12"/>
        <v>-228.4099923011602</v>
      </c>
      <c r="AR19">
        <f t="shared" si="13"/>
        <v>-231.05231154551871</v>
      </c>
      <c r="AS19">
        <f t="shared" si="14"/>
        <v>21.664052534843979</v>
      </c>
      <c r="AT19">
        <f t="shared" si="15"/>
        <v>16.658658885268295</v>
      </c>
      <c r="AU19">
        <f t="shared" si="16"/>
        <v>-192.72960012540642</v>
      </c>
      <c r="AW19">
        <v>16</v>
      </c>
      <c r="AX19">
        <f>IF(Z19&gt;0, (R19*SUMPRODUCT(K19:$K$98, X19:$X$98)-K19*$AZ$3)/Z19, 0)</f>
        <v>2046.6564472207749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7"/>
        <v>0.12000000000000001</v>
      </c>
      <c r="I20" s="1">
        <f t="shared" si="18"/>
        <v>1.1200000000000001</v>
      </c>
      <c r="J20">
        <f t="shared" si="19"/>
        <v>0.89285714285714279</v>
      </c>
      <c r="K20">
        <f t="shared" si="29"/>
        <v>0.14564434093128131</v>
      </c>
      <c r="L20" s="2">
        <v>17</v>
      </c>
      <c r="M20" s="8">
        <v>4.6435859000000003E-2</v>
      </c>
      <c r="Q20" s="5">
        <f t="shared" si="30"/>
        <v>25</v>
      </c>
      <c r="R20">
        <f t="shared" si="0"/>
        <v>50000</v>
      </c>
      <c r="S20">
        <f t="shared" si="1"/>
        <v>1944.5734045719601</v>
      </c>
      <c r="U20">
        <f t="shared" si="20"/>
        <v>4.6435859000000003E-2</v>
      </c>
      <c r="V20">
        <f t="shared" si="21"/>
        <v>0.01</v>
      </c>
      <c r="W20">
        <f t="shared" si="22"/>
        <v>0.6479382847144104</v>
      </c>
      <c r="X20">
        <f t="shared" si="23"/>
        <v>3.0087570829700219E-2</v>
      </c>
      <c r="Y20">
        <f t="shared" si="24"/>
        <v>6.4793828471441037E-3</v>
      </c>
      <c r="Z20">
        <f t="shared" si="25"/>
        <v>0.61137133103756602</v>
      </c>
      <c r="AB20">
        <f t="shared" si="26"/>
        <v>1326.1070678119181</v>
      </c>
      <c r="AC20">
        <f t="shared" si="27"/>
        <v>1188.8564306534106</v>
      </c>
      <c r="AE20">
        <f t="shared" si="2"/>
        <v>0</v>
      </c>
      <c r="AF20">
        <f t="shared" si="3"/>
        <v>0</v>
      </c>
      <c r="AG20">
        <f t="shared" si="4"/>
        <v>-15.284283275939151</v>
      </c>
      <c r="AH20">
        <f t="shared" si="5"/>
        <v>-1504.3785414850111</v>
      </c>
      <c r="AI20">
        <f t="shared" si="6"/>
        <v>-1519.6628247609501</v>
      </c>
      <c r="AJ20">
        <f t="shared" si="7"/>
        <v>137.25063715850752</v>
      </c>
      <c r="AK20">
        <f t="shared" si="28"/>
        <v>92.827494746834276</v>
      </c>
      <c r="AL20">
        <f t="shared" si="8"/>
        <v>-1289.5846928556084</v>
      </c>
      <c r="AN20">
        <f t="shared" si="9"/>
        <v>0</v>
      </c>
      <c r="AO20">
        <f t="shared" si="10"/>
        <v>0</v>
      </c>
      <c r="AP20">
        <f t="shared" si="11"/>
        <v>-2.2260693643311629</v>
      </c>
      <c r="AQ20">
        <f t="shared" si="12"/>
        <v>-219.10422118574667</v>
      </c>
      <c r="AR20">
        <f t="shared" si="13"/>
        <v>-221.33029055007782</v>
      </c>
      <c r="AS20">
        <f t="shared" si="14"/>
        <v>19.989778591349257</v>
      </c>
      <c r="AT20">
        <f t="shared" si="15"/>
        <v>13.519799292704656</v>
      </c>
      <c r="AU20">
        <f t="shared" si="16"/>
        <v>-187.82071266602392</v>
      </c>
      <c r="AW20">
        <v>17</v>
      </c>
      <c r="AX20">
        <f>IF(Z20&gt;0, (R20*SUMPRODUCT(K20:$K$98, X20:$X$98)-K20*$AZ$3)/Z20, 0)</f>
        <v>1944.5734045719601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7"/>
        <v>0.12000000000000001</v>
      </c>
      <c r="I21" s="1">
        <f t="shared" si="18"/>
        <v>1.1200000000000001</v>
      </c>
      <c r="J21">
        <f t="shared" si="19"/>
        <v>0.89285714285714279</v>
      </c>
      <c r="K21">
        <f t="shared" si="29"/>
        <v>0.13003959011721544</v>
      </c>
      <c r="L21" s="2">
        <v>18</v>
      </c>
      <c r="M21" s="8">
        <v>5.1834316999999998E-2</v>
      </c>
      <c r="Q21" s="5">
        <f t="shared" si="30"/>
        <v>25</v>
      </c>
      <c r="R21">
        <f t="shared" si="0"/>
        <v>50000</v>
      </c>
      <c r="S21">
        <f t="shared" si="1"/>
        <v>1832.6427199501506</v>
      </c>
      <c r="U21">
        <f t="shared" si="20"/>
        <v>5.1834316999999998E-2</v>
      </c>
      <c r="V21">
        <f t="shared" si="21"/>
        <v>0.01</v>
      </c>
      <c r="W21">
        <f t="shared" si="22"/>
        <v>0.61137133103756602</v>
      </c>
      <c r="X21">
        <f t="shared" si="23"/>
        <v>3.1690015377713134E-2</v>
      </c>
      <c r="Y21">
        <f t="shared" si="24"/>
        <v>6.1137133103756607E-3</v>
      </c>
      <c r="Z21">
        <f t="shared" si="25"/>
        <v>0.57356760234947723</v>
      </c>
      <c r="AB21">
        <f t="shared" si="26"/>
        <v>1188.8564306534106</v>
      </c>
      <c r="AC21">
        <f t="shared" si="27"/>
        <v>1051.1444908450324</v>
      </c>
      <c r="AE21">
        <f t="shared" si="2"/>
        <v>0</v>
      </c>
      <c r="AF21">
        <f t="shared" si="3"/>
        <v>0</v>
      </c>
      <c r="AG21">
        <f t="shared" si="4"/>
        <v>-14.33919005873693</v>
      </c>
      <c r="AH21">
        <f t="shared" si="5"/>
        <v>-1584.5007688856567</v>
      </c>
      <c r="AI21">
        <f t="shared" si="6"/>
        <v>-1598.8399589443936</v>
      </c>
      <c r="AJ21">
        <f t="shared" si="7"/>
        <v>137.71193980837825</v>
      </c>
      <c r="AK21">
        <f t="shared" si="28"/>
        <v>83.21995014573875</v>
      </c>
      <c r="AL21">
        <f t="shared" si="8"/>
        <v>-1377.9080689902767</v>
      </c>
      <c r="AN21">
        <f t="shared" si="9"/>
        <v>0</v>
      </c>
      <c r="AO21">
        <f t="shared" si="10"/>
        <v>0</v>
      </c>
      <c r="AP21">
        <f t="shared" si="11"/>
        <v>-1.8646623978510009</v>
      </c>
      <c r="AQ21">
        <f t="shared" si="12"/>
        <v>-206.04783052630353</v>
      </c>
      <c r="AR21">
        <f t="shared" si="13"/>
        <v>-207.91249292415452</v>
      </c>
      <c r="AS21">
        <f t="shared" si="14"/>
        <v>17.908004206928151</v>
      </c>
      <c r="AT21">
        <f t="shared" si="15"/>
        <v>10.821888206526971</v>
      </c>
      <c r="AU21">
        <f t="shared" si="16"/>
        <v>-179.18260051069939</v>
      </c>
      <c r="AW21">
        <v>18</v>
      </c>
      <c r="AX21">
        <f>IF(Z21&gt;0, (R21*SUMPRODUCT(K21:$K$98, X21:$X$98)-K21*$AZ$3)/Z21, 0)</f>
        <v>1832.6427199501506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7"/>
        <v>0.12000000000000001</v>
      </c>
      <c r="I22" s="1">
        <f t="shared" si="18"/>
        <v>1.1200000000000001</v>
      </c>
      <c r="J22">
        <f t="shared" si="19"/>
        <v>0.89285714285714279</v>
      </c>
      <c r="K22">
        <f t="shared" si="29"/>
        <v>0.11610677689037092</v>
      </c>
      <c r="L22" s="2">
        <v>19</v>
      </c>
      <c r="M22" s="8">
        <v>5.7772715000000002E-2</v>
      </c>
      <c r="Q22" s="5">
        <f t="shared" si="30"/>
        <v>25</v>
      </c>
      <c r="R22">
        <f t="shared" si="0"/>
        <v>50000</v>
      </c>
      <c r="S22">
        <f t="shared" si="1"/>
        <v>1716.4321852039122</v>
      </c>
      <c r="U22">
        <f t="shared" si="20"/>
        <v>5.7772715000000002E-2</v>
      </c>
      <c r="V22">
        <f t="shared" si="21"/>
        <v>0.01</v>
      </c>
      <c r="W22">
        <f t="shared" si="22"/>
        <v>0.57356760234947723</v>
      </c>
      <c r="X22">
        <f t="shared" si="23"/>
        <v>3.3136557623769679E-2</v>
      </c>
      <c r="Y22">
        <f t="shared" si="24"/>
        <v>5.7356760234947724E-3</v>
      </c>
      <c r="Z22">
        <f t="shared" si="25"/>
        <v>0.53469536870221279</v>
      </c>
      <c r="AB22">
        <f t="shared" si="26"/>
        <v>1051.1444908450324</v>
      </c>
      <c r="AC22">
        <f t="shared" si="27"/>
        <v>917.76834011995061</v>
      </c>
      <c r="AE22">
        <f t="shared" si="2"/>
        <v>0</v>
      </c>
      <c r="AF22">
        <f t="shared" si="3"/>
        <v>0</v>
      </c>
      <c r="AG22">
        <f t="shared" si="4"/>
        <v>-13.367384217555319</v>
      </c>
      <c r="AH22">
        <f t="shared" si="5"/>
        <v>-1656.8278811884838</v>
      </c>
      <c r="AI22">
        <f t="shared" si="6"/>
        <v>-1670.1952654060392</v>
      </c>
      <c r="AJ22">
        <f t="shared" si="7"/>
        <v>133.37615072508174</v>
      </c>
      <c r="AK22">
        <f t="shared" si="28"/>
        <v>73.580114359152276</v>
      </c>
      <c r="AL22">
        <f t="shared" si="8"/>
        <v>-1463.2390003218052</v>
      </c>
      <c r="AN22">
        <f t="shared" si="9"/>
        <v>0</v>
      </c>
      <c r="AO22">
        <f t="shared" si="10"/>
        <v>0</v>
      </c>
      <c r="AP22">
        <f t="shared" si="11"/>
        <v>-1.552043896955561</v>
      </c>
      <c r="AQ22">
        <f t="shared" si="12"/>
        <v>-192.36894514689729</v>
      </c>
      <c r="AR22">
        <f t="shared" si="13"/>
        <v>-193.92098904385284</v>
      </c>
      <c r="AS22">
        <f t="shared" si="14"/>
        <v>15.48587497473355</v>
      </c>
      <c r="AT22">
        <f t="shared" si="15"/>
        <v>8.5431499214660711</v>
      </c>
      <c r="AU22">
        <f t="shared" si="16"/>
        <v>-169.89196414765323</v>
      </c>
      <c r="AW22">
        <v>19</v>
      </c>
      <c r="AX22">
        <f>IF(Z22&gt;0, (R22*SUMPRODUCT(K22:$K$98, X22:$X$98)-K22*$AZ$3)/Z22, 0)</f>
        <v>1716.4321852039122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7"/>
        <v>0.12000000000000001</v>
      </c>
      <c r="I23" s="1">
        <f t="shared" si="18"/>
        <v>1.1200000000000001</v>
      </c>
      <c r="J23">
        <f t="shared" si="19"/>
        <v>0.89285714285714279</v>
      </c>
      <c r="K23">
        <f t="shared" si="29"/>
        <v>0.10366676508068833</v>
      </c>
      <c r="L23" s="2">
        <v>20</v>
      </c>
      <c r="M23" s="8">
        <v>6.4089452000000005E-2</v>
      </c>
      <c r="Q23" s="5">
        <f t="shared" si="30"/>
        <v>25</v>
      </c>
      <c r="R23">
        <f t="shared" si="0"/>
        <v>50000</v>
      </c>
      <c r="S23">
        <f t="shared" si="1"/>
        <v>1596.2767486360538</v>
      </c>
      <c r="U23">
        <f t="shared" si="20"/>
        <v>6.4089452000000005E-2</v>
      </c>
      <c r="V23">
        <f t="shared" si="21"/>
        <v>0.01</v>
      </c>
      <c r="W23">
        <f t="shared" si="22"/>
        <v>0.53469536870221279</v>
      </c>
      <c r="X23">
        <f t="shared" si="23"/>
        <v>3.4268333167062771E-2</v>
      </c>
      <c r="Y23">
        <f t="shared" si="24"/>
        <v>5.3469536870221282E-3</v>
      </c>
      <c r="Z23">
        <f t="shared" si="25"/>
        <v>0.49508008184812785</v>
      </c>
      <c r="AB23">
        <f t="shared" si="26"/>
        <v>917.76834011995061</v>
      </c>
      <c r="AC23">
        <f t="shared" si="27"/>
        <v>790.28482336700085</v>
      </c>
      <c r="AE23">
        <f t="shared" si="2"/>
        <v>0</v>
      </c>
      <c r="AF23">
        <f t="shared" si="3"/>
        <v>0</v>
      </c>
      <c r="AG23">
        <f t="shared" si="4"/>
        <v>-12.377002046203197</v>
      </c>
      <c r="AH23">
        <f t="shared" si="5"/>
        <v>-1713.4166583531385</v>
      </c>
      <c r="AI23">
        <f t="shared" si="6"/>
        <v>-1725.7936603993417</v>
      </c>
      <c r="AJ23">
        <f t="shared" si="7"/>
        <v>127.48351675294975</v>
      </c>
      <c r="AK23">
        <f t="shared" si="28"/>
        <v>64.243783808396543</v>
      </c>
      <c r="AL23">
        <f t="shared" si="8"/>
        <v>-1534.0663598379954</v>
      </c>
      <c r="AN23">
        <f t="shared" si="9"/>
        <v>0</v>
      </c>
      <c r="AO23">
        <f t="shared" si="10"/>
        <v>0</v>
      </c>
      <c r="AP23">
        <f t="shared" si="11"/>
        <v>-1.2830837635269454</v>
      </c>
      <c r="AQ23">
        <f t="shared" si="12"/>
        <v>-177.62436220683281</v>
      </c>
      <c r="AR23">
        <f t="shared" si="13"/>
        <v>-178.90744597035976</v>
      </c>
      <c r="AS23">
        <f t="shared" si="14"/>
        <v>13.215803782888036</v>
      </c>
      <c r="AT23">
        <f t="shared" si="15"/>
        <v>6.659945243959573</v>
      </c>
      <c r="AU23">
        <f t="shared" si="16"/>
        <v>-159.03169694351215</v>
      </c>
      <c r="AW23">
        <v>20</v>
      </c>
      <c r="AX23">
        <f>IF(Z23&gt;0, (R23*SUMPRODUCT(K23:$K$98, X23:$X$98)-K23*$AZ$3)/Z23, 0)</f>
        <v>1596.2767486360538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7"/>
        <v>0.12000000000000001</v>
      </c>
      <c r="I24" s="1">
        <f t="shared" ref="I24:I79" si="31">1+H24</f>
        <v>1.1200000000000001</v>
      </c>
      <c r="J24">
        <f t="shared" ref="J24:J79" si="32">1/I24</f>
        <v>0.89285714285714279</v>
      </c>
      <c r="K24">
        <f t="shared" ref="K24:K69" si="33">K23*J24</f>
        <v>9.2559611679185999E-2</v>
      </c>
      <c r="L24" s="2">
        <v>21</v>
      </c>
      <c r="M24" s="8">
        <v>7.1121990999999996E-2</v>
      </c>
      <c r="Q24" s="5">
        <f t="shared" si="30"/>
        <v>25</v>
      </c>
      <c r="R24">
        <f t="shared" si="0"/>
        <v>50000</v>
      </c>
      <c r="S24">
        <f t="shared" si="1"/>
        <v>1474.0977158318144</v>
      </c>
      <c r="U24">
        <f t="shared" si="20"/>
        <v>7.1121990999999996E-2</v>
      </c>
      <c r="V24">
        <f t="shared" si="21"/>
        <v>0.01</v>
      </c>
      <c r="W24">
        <f t="shared" ref="W24:W69" si="34">Z23</f>
        <v>0.49508008184812785</v>
      </c>
      <c r="X24">
        <f t="shared" ref="X24:X69" si="35">U24*W24</f>
        <v>3.5211081125481811E-2</v>
      </c>
      <c r="Y24">
        <f t="shared" ref="Y24:Y69" si="36">V24*W24</f>
        <v>4.9508008184812784E-3</v>
      </c>
      <c r="Z24">
        <f t="shared" ref="Z24:Z69" si="37">MAX(0, W24-X24-Y24)</f>
        <v>0.45491819990416477</v>
      </c>
      <c r="AB24">
        <f t="shared" ref="AB24:AB69" si="38">AC23</f>
        <v>790.28482336700085</v>
      </c>
      <c r="AC24">
        <f t="shared" si="27"/>
        <v>670.59387936905</v>
      </c>
      <c r="AE24">
        <f t="shared" si="2"/>
        <v>0</v>
      </c>
      <c r="AF24">
        <f t="shared" si="3"/>
        <v>0</v>
      </c>
      <c r="AG24">
        <f t="shared" si="4"/>
        <v>-11.372954997604118</v>
      </c>
      <c r="AH24">
        <f t="shared" si="5"/>
        <v>-1760.5540562740905</v>
      </c>
      <c r="AI24">
        <f t="shared" ref="AI24:AI69" si="39">SUM(AE24:AH24)</f>
        <v>-1771.9270112716947</v>
      </c>
      <c r="AJ24">
        <f t="shared" si="7"/>
        <v>119.69094399795085</v>
      </c>
      <c r="AK24">
        <f t="shared" si="28"/>
        <v>55.319937635690067</v>
      </c>
      <c r="AL24">
        <f t="shared" ref="AL24:AL69" si="40">SUM(AI24:AK24)</f>
        <v>-1596.9161296380537</v>
      </c>
      <c r="AN24">
        <f t="shared" si="9"/>
        <v>0</v>
      </c>
      <c r="AO24">
        <f t="shared" si="10"/>
        <v>0</v>
      </c>
      <c r="AP24">
        <f t="shared" si="11"/>
        <v>-1.0526762982230948</v>
      </c>
      <c r="AQ24">
        <f t="shared" si="12"/>
        <v>-162.95619978894558</v>
      </c>
      <c r="AR24">
        <f t="shared" si="13"/>
        <v>-164.00887608716869</v>
      </c>
      <c r="AS24">
        <f t="shared" si="14"/>
        <v>11.07854729796553</v>
      </c>
      <c r="AT24">
        <f t="shared" si="15"/>
        <v>5.1203919456762597</v>
      </c>
      <c r="AU24">
        <f t="shared" si="16"/>
        <v>-147.80993684352688</v>
      </c>
      <c r="AW24">
        <v>21</v>
      </c>
      <c r="AX24">
        <f>IF(Z24&gt;0, (R24*SUMPRODUCT(K24:$K$98, X24:$X$98)-K24*$AZ$3)/Z24, 0)</f>
        <v>1474.0977158318144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7"/>
        <v>0.12000000000000001</v>
      </c>
      <c r="I25" s="1">
        <f t="shared" si="31"/>
        <v>1.1200000000000001</v>
      </c>
      <c r="J25">
        <f t="shared" si="32"/>
        <v>0.89285714285714279</v>
      </c>
      <c r="K25">
        <f t="shared" si="33"/>
        <v>8.2642510427844637E-2</v>
      </c>
      <c r="L25" s="2">
        <v>22</v>
      </c>
      <c r="M25" s="8">
        <v>7.9233461000000005E-2</v>
      </c>
      <c r="Q25" s="5">
        <f t="shared" si="30"/>
        <v>25</v>
      </c>
      <c r="R25">
        <f t="shared" si="0"/>
        <v>50000</v>
      </c>
      <c r="S25">
        <f t="shared" si="1"/>
        <v>1350.0631759364171</v>
      </c>
      <c r="U25">
        <f t="shared" si="20"/>
        <v>7.9233461000000005E-2</v>
      </c>
      <c r="V25">
        <f t="shared" si="21"/>
        <v>0.01</v>
      </c>
      <c r="W25">
        <f t="shared" si="34"/>
        <v>0.45491819990416477</v>
      </c>
      <c r="X25">
        <f t="shared" si="35"/>
        <v>3.6044743450296846E-2</v>
      </c>
      <c r="Y25">
        <f t="shared" si="36"/>
        <v>4.5491819990416474E-3</v>
      </c>
      <c r="Z25">
        <f t="shared" si="37"/>
        <v>0.41432427445482628</v>
      </c>
      <c r="AB25">
        <f t="shared" si="38"/>
        <v>670.59387936905</v>
      </c>
      <c r="AC25">
        <f t="shared" si="27"/>
        <v>559.36394583803451</v>
      </c>
      <c r="AE25">
        <f t="shared" si="2"/>
        <v>0</v>
      </c>
      <c r="AF25">
        <f t="shared" si="3"/>
        <v>0</v>
      </c>
      <c r="AG25">
        <f t="shared" si="4"/>
        <v>-10.358106861370658</v>
      </c>
      <c r="AH25">
        <f t="shared" si="5"/>
        <v>-1802.2371725148423</v>
      </c>
      <c r="AI25">
        <f t="shared" si="39"/>
        <v>-1812.5952793762131</v>
      </c>
      <c r="AJ25">
        <f t="shared" si="7"/>
        <v>111.22993353101549</v>
      </c>
      <c r="AK25">
        <f t="shared" si="28"/>
        <v>46.941571555833505</v>
      </c>
      <c r="AL25">
        <f t="shared" si="40"/>
        <v>-1654.4237742893642</v>
      </c>
      <c r="AN25">
        <f t="shared" si="9"/>
        <v>0</v>
      </c>
      <c r="AO25">
        <f t="shared" si="10"/>
        <v>0</v>
      </c>
      <c r="AP25">
        <f t="shared" si="11"/>
        <v>-0.85601995430355371</v>
      </c>
      <c r="AQ25">
        <f t="shared" si="12"/>
        <v>-148.94140432300708</v>
      </c>
      <c r="AR25">
        <f t="shared" si="13"/>
        <v>-149.79742427731065</v>
      </c>
      <c r="AS25">
        <f t="shared" si="14"/>
        <v>9.1923209417254128</v>
      </c>
      <c r="AT25">
        <f t="shared" si="15"/>
        <v>3.8793693168023857</v>
      </c>
      <c r="AU25">
        <f t="shared" si="16"/>
        <v>-136.72573401878287</v>
      </c>
      <c r="AW25">
        <v>22</v>
      </c>
      <c r="AX25">
        <f>IF(Z25&gt;0, (R25*SUMPRODUCT(K25:$K$98, X25:$X$98)-K25*$AZ$3)/Z25, 0)</f>
        <v>1350.0631759364171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7"/>
        <v>0.12000000000000001</v>
      </c>
      <c r="I26" s="1">
        <f t="shared" si="31"/>
        <v>1.1200000000000001</v>
      </c>
      <c r="J26">
        <f t="shared" si="32"/>
        <v>0.89285714285714279</v>
      </c>
      <c r="K26">
        <f t="shared" si="33"/>
        <v>7.3787955739146996E-2</v>
      </c>
      <c r="L26" s="2">
        <v>23</v>
      </c>
      <c r="M26" s="8">
        <v>8.7905784000000001E-2</v>
      </c>
      <c r="Q26" s="5">
        <f t="shared" si="30"/>
        <v>25</v>
      </c>
      <c r="R26">
        <f t="shared" si="0"/>
        <v>50000</v>
      </c>
      <c r="S26">
        <f t="shared" si="1"/>
        <v>1221.6590328616089</v>
      </c>
      <c r="U26">
        <f t="shared" si="20"/>
        <v>8.7905784000000001E-2</v>
      </c>
      <c r="V26">
        <f t="shared" si="21"/>
        <v>0.01</v>
      </c>
      <c r="W26">
        <f t="shared" si="34"/>
        <v>0.41432427445482628</v>
      </c>
      <c r="X26">
        <f t="shared" si="35"/>
        <v>3.6421500176182675E-2</v>
      </c>
      <c r="Y26">
        <f t="shared" si="36"/>
        <v>4.1432427445482626E-3</v>
      </c>
      <c r="Z26">
        <f t="shared" si="37"/>
        <v>0.37375953153409536</v>
      </c>
      <c r="AB26">
        <f t="shared" si="38"/>
        <v>559.36394583803451</v>
      </c>
      <c r="AC26">
        <f t="shared" si="27"/>
        <v>456.60670781675094</v>
      </c>
      <c r="AE26">
        <f t="shared" si="2"/>
        <v>0</v>
      </c>
      <c r="AF26">
        <f t="shared" si="3"/>
        <v>0</v>
      </c>
      <c r="AG26">
        <f t="shared" si="4"/>
        <v>-9.3439882883523833</v>
      </c>
      <c r="AH26">
        <f t="shared" si="5"/>
        <v>-1821.0750088091338</v>
      </c>
      <c r="AI26">
        <f t="shared" si="39"/>
        <v>-1830.4189970974862</v>
      </c>
      <c r="AJ26">
        <f t="shared" si="7"/>
        <v>102.75723802128357</v>
      </c>
      <c r="AK26">
        <f t="shared" si="28"/>
        <v>39.155476208662421</v>
      </c>
      <c r="AL26">
        <f t="shared" si="40"/>
        <v>-1688.5062828675402</v>
      </c>
      <c r="AN26">
        <f t="shared" si="9"/>
        <v>0</v>
      </c>
      <c r="AO26">
        <f t="shared" si="10"/>
        <v>0</v>
      </c>
      <c r="AP26">
        <f t="shared" si="11"/>
        <v>-0.68947379424805355</v>
      </c>
      <c r="AQ26">
        <f t="shared" si="12"/>
        <v>-134.37340214767508</v>
      </c>
      <c r="AR26">
        <f t="shared" si="13"/>
        <v>-135.06287594192315</v>
      </c>
      <c r="AS26">
        <f t="shared" si="14"/>
        <v>7.5822465309914646</v>
      </c>
      <c r="AT26">
        <f t="shared" si="15"/>
        <v>2.8892025454300061</v>
      </c>
      <c r="AU26">
        <f t="shared" si="16"/>
        <v>-124.59142686550167</v>
      </c>
      <c r="AW26">
        <v>23</v>
      </c>
      <c r="AX26">
        <f>IF(Z26&gt;0, (R26*SUMPRODUCT(K26:$K$98, X26:$X$98)-K26*$AZ$3)/Z26, 0)</f>
        <v>1221.6590328616089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7"/>
        <v>0.12000000000000001</v>
      </c>
      <c r="I27" s="1">
        <f t="shared" si="31"/>
        <v>1.1200000000000001</v>
      </c>
      <c r="J27">
        <f t="shared" si="32"/>
        <v>0.89285714285714279</v>
      </c>
      <c r="K27">
        <f t="shared" si="33"/>
        <v>6.5882103338524095E-2</v>
      </c>
      <c r="L27" s="2">
        <v>24</v>
      </c>
      <c r="M27" s="8">
        <v>9.7118048999999998E-2</v>
      </c>
      <c r="Q27" s="5">
        <f t="shared" si="30"/>
        <v>25</v>
      </c>
      <c r="R27">
        <f t="shared" si="0"/>
        <v>50000</v>
      </c>
      <c r="S27">
        <f t="shared" si="1"/>
        <v>1089.1338513185826</v>
      </c>
      <c r="U27">
        <f t="shared" si="20"/>
        <v>9.7118048999999998E-2</v>
      </c>
      <c r="V27">
        <f t="shared" si="21"/>
        <v>0.01</v>
      </c>
      <c r="W27">
        <f t="shared" si="34"/>
        <v>0.37375953153409536</v>
      </c>
      <c r="X27">
        <f t="shared" si="35"/>
        <v>3.6298796497745318E-2</v>
      </c>
      <c r="Y27">
        <f t="shared" si="36"/>
        <v>3.7375953153409537E-3</v>
      </c>
      <c r="Z27">
        <f t="shared" si="37"/>
        <v>0.33372313972100909</v>
      </c>
      <c r="AB27">
        <f t="shared" si="38"/>
        <v>456.60670781675094</v>
      </c>
      <c r="AC27">
        <f t="shared" si="27"/>
        <v>363.46916843847208</v>
      </c>
      <c r="AE27">
        <f t="shared" si="2"/>
        <v>0</v>
      </c>
      <c r="AF27">
        <f t="shared" si="3"/>
        <v>0</v>
      </c>
      <c r="AG27">
        <f t="shared" si="4"/>
        <v>-8.343078493025228</v>
      </c>
      <c r="AH27">
        <f t="shared" si="5"/>
        <v>-1814.939824887266</v>
      </c>
      <c r="AI27">
        <f t="shared" si="39"/>
        <v>-1823.2829033802911</v>
      </c>
      <c r="AJ27">
        <f t="shared" si="7"/>
        <v>93.137539378278859</v>
      </c>
      <c r="AK27">
        <f t="shared" si="28"/>
        <v>31.962469547172567</v>
      </c>
      <c r="AL27">
        <f t="shared" si="40"/>
        <v>-1698.1828944548397</v>
      </c>
      <c r="AN27">
        <f t="shared" si="9"/>
        <v>0</v>
      </c>
      <c r="AO27">
        <f t="shared" si="10"/>
        <v>0</v>
      </c>
      <c r="AP27">
        <f t="shared" si="11"/>
        <v>-0.54965955943890599</v>
      </c>
      <c r="AQ27">
        <f t="shared" si="12"/>
        <v>-119.57205309642569</v>
      </c>
      <c r="AR27">
        <f t="shared" si="13"/>
        <v>-120.12171265586458</v>
      </c>
      <c r="AS27">
        <f t="shared" si="14"/>
        <v>6.1360969940156247</v>
      </c>
      <c r="AT27">
        <f t="shared" si="15"/>
        <v>2.1057547216612527</v>
      </c>
      <c r="AU27">
        <f t="shared" si="16"/>
        <v>-111.87986094018771</v>
      </c>
      <c r="AW27">
        <v>24</v>
      </c>
      <c r="AX27">
        <f>IF(Z27&gt;0, (R27*SUMPRODUCT(K27:$K$98, X27:$X$98)-K27*$AZ$3)/Z27, 0)</f>
        <v>1089.1338513185826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7"/>
        <v>0.12000000000000001</v>
      </c>
      <c r="I28" s="1">
        <f t="shared" si="31"/>
        <v>1.1200000000000001</v>
      </c>
      <c r="J28">
        <f t="shared" si="32"/>
        <v>0.89285714285714279</v>
      </c>
      <c r="K28">
        <f t="shared" si="33"/>
        <v>5.8823306552253651E-2</v>
      </c>
      <c r="L28" s="2">
        <v>25</v>
      </c>
      <c r="M28" s="8">
        <v>0.107494799</v>
      </c>
      <c r="Q28" s="5">
        <f t="shared" si="30"/>
        <v>25</v>
      </c>
      <c r="R28">
        <f t="shared" si="0"/>
        <v>50000</v>
      </c>
      <c r="S28">
        <f t="shared" si="1"/>
        <v>953.1511874004434</v>
      </c>
      <c r="U28">
        <f t="shared" si="20"/>
        <v>0.107494799</v>
      </c>
      <c r="V28">
        <f t="shared" si="21"/>
        <v>0.01</v>
      </c>
      <c r="W28">
        <f t="shared" si="34"/>
        <v>0.33372313972100909</v>
      </c>
      <c r="X28">
        <f t="shared" si="35"/>
        <v>3.587350182595879E-2</v>
      </c>
      <c r="Y28">
        <f t="shared" si="36"/>
        <v>3.3372313972100907E-3</v>
      </c>
      <c r="Z28">
        <f t="shared" si="37"/>
        <v>0.29451240649784022</v>
      </c>
      <c r="AB28">
        <f t="shared" si="38"/>
        <v>363.46916843847208</v>
      </c>
      <c r="AC28">
        <f t="shared" si="27"/>
        <v>280.71484995757845</v>
      </c>
      <c r="AE28">
        <f t="shared" si="2"/>
        <v>0</v>
      </c>
      <c r="AF28">
        <f t="shared" si="3"/>
        <v>0</v>
      </c>
      <c r="AG28">
        <f t="shared" si="4"/>
        <v>-7.3628101624460056</v>
      </c>
      <c r="AH28">
        <f t="shared" si="5"/>
        <v>-1793.6750912979394</v>
      </c>
      <c r="AI28">
        <f t="shared" si="39"/>
        <v>-1801.0379014603855</v>
      </c>
      <c r="AJ28">
        <f t="shared" si="7"/>
        <v>82.75431848089363</v>
      </c>
      <c r="AK28">
        <f t="shared" si="28"/>
        <v>25.442841790693048</v>
      </c>
      <c r="AL28">
        <f t="shared" si="40"/>
        <v>-1692.8407411887986</v>
      </c>
      <c r="AN28">
        <f t="shared" si="9"/>
        <v>0</v>
      </c>
      <c r="AO28">
        <f t="shared" si="10"/>
        <v>0</v>
      </c>
      <c r="AP28">
        <f t="shared" si="11"/>
        <v>-0.43310483927160992</v>
      </c>
      <c r="AQ28">
        <f t="shared" si="12"/>
        <v>-105.50989975056025</v>
      </c>
      <c r="AR28">
        <f t="shared" si="13"/>
        <v>-105.94300458983186</v>
      </c>
      <c r="AS28">
        <f t="shared" si="14"/>
        <v>4.8678826445244354</v>
      </c>
      <c r="AT28">
        <f t="shared" si="15"/>
        <v>1.4966320822144275</v>
      </c>
      <c r="AU28">
        <f t="shared" si="16"/>
        <v>-99.578489863092983</v>
      </c>
      <c r="AW28">
        <v>25</v>
      </c>
      <c r="AX28">
        <f>IF(Z28&gt;0, (R28*SUMPRODUCT(K28:$K$98, X28:$X$98)-K28*$AZ$3)/Z28, 0)</f>
        <v>953.1511874004434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7"/>
        <v>0.12000000000000001</v>
      </c>
      <c r="I29" s="1">
        <f t="shared" si="31"/>
        <v>1.1200000000000001</v>
      </c>
      <c r="J29">
        <f t="shared" si="32"/>
        <v>0.89285714285714279</v>
      </c>
      <c r="K29">
        <f t="shared" si="33"/>
        <v>5.2520809421655039E-2</v>
      </c>
      <c r="L29" s="2">
        <v>26</v>
      </c>
      <c r="M29" s="8">
        <v>0.119195734</v>
      </c>
      <c r="Q29" s="5">
        <f t="shared" si="30"/>
        <v>25</v>
      </c>
      <c r="R29">
        <f t="shared" si="0"/>
        <v>50000</v>
      </c>
      <c r="S29">
        <f t="shared" si="1"/>
        <v>811.33810110243121</v>
      </c>
      <c r="U29">
        <f t="shared" si="20"/>
        <v>0.119195734</v>
      </c>
      <c r="V29">
        <f t="shared" si="21"/>
        <v>0.01</v>
      </c>
      <c r="W29">
        <f t="shared" si="34"/>
        <v>0.29451240649784022</v>
      </c>
      <c r="X29">
        <f t="shared" si="35"/>
        <v>3.5104622464616431E-2</v>
      </c>
      <c r="Y29">
        <f t="shared" si="36"/>
        <v>2.9451240649784024E-3</v>
      </c>
      <c r="Z29">
        <f t="shared" si="37"/>
        <v>0.25646265996824541</v>
      </c>
      <c r="AB29">
        <f t="shared" si="38"/>
        <v>280.71484995757845</v>
      </c>
      <c r="AC29">
        <f t="shared" si="27"/>
        <v>208.07792754231474</v>
      </c>
      <c r="AE29">
        <f t="shared" si="2"/>
        <v>0</v>
      </c>
      <c r="AF29">
        <f t="shared" si="3"/>
        <v>0</v>
      </c>
      <c r="AG29">
        <f t="shared" si="4"/>
        <v>-6.4115664992061356</v>
      </c>
      <c r="AH29">
        <f t="shared" si="5"/>
        <v>-1755.2311232308216</v>
      </c>
      <c r="AI29">
        <f t="shared" si="39"/>
        <v>-1761.6426897300278</v>
      </c>
      <c r="AJ29">
        <f t="shared" si="7"/>
        <v>72.636922415263712</v>
      </c>
      <c r="AK29">
        <f t="shared" si="28"/>
        <v>19.650039497030495</v>
      </c>
      <c r="AL29">
        <f t="shared" si="40"/>
        <v>-1669.3557278177334</v>
      </c>
      <c r="AN29">
        <f t="shared" si="9"/>
        <v>0</v>
      </c>
      <c r="AO29">
        <f t="shared" si="10"/>
        <v>0</v>
      </c>
      <c r="AP29">
        <f t="shared" si="11"/>
        <v>-0.33674066219907345</v>
      </c>
      <c r="AQ29">
        <f t="shared" si="12"/>
        <v>-92.18615931416349</v>
      </c>
      <c r="AR29">
        <f t="shared" si="13"/>
        <v>-92.522899976362567</v>
      </c>
      <c r="AS29">
        <f t="shared" si="14"/>
        <v>3.8149499591476084</v>
      </c>
      <c r="AT29">
        <f t="shared" si="15"/>
        <v>1.0320359795515328</v>
      </c>
      <c r="AU29">
        <f t="shared" si="16"/>
        <v>-87.675914037663418</v>
      </c>
      <c r="AW29">
        <v>26</v>
      </c>
      <c r="AX29">
        <f>IF(Z29&gt;0, (R29*SUMPRODUCT(K29:$K$98, X29:$X$98)-K29*$AZ$3)/Z29, 0)</f>
        <v>811.33810110243121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7"/>
        <v>0.12000000000000001</v>
      </c>
      <c r="I30" s="1">
        <f t="shared" si="31"/>
        <v>1.1200000000000001</v>
      </c>
      <c r="J30">
        <f t="shared" si="32"/>
        <v>0.89285714285714279</v>
      </c>
      <c r="K30">
        <f t="shared" si="33"/>
        <v>4.6893579840763422E-2</v>
      </c>
      <c r="L30" s="2">
        <v>27</v>
      </c>
      <c r="M30" s="8">
        <v>0.13258683600000001</v>
      </c>
      <c r="Q30" s="5">
        <f t="shared" si="30"/>
        <v>25</v>
      </c>
      <c r="R30">
        <f t="shared" si="0"/>
        <v>50000</v>
      </c>
      <c r="S30">
        <f t="shared" si="1"/>
        <v>660.51068483474592</v>
      </c>
      <c r="U30">
        <f t="shared" si="20"/>
        <v>0.13258683600000001</v>
      </c>
      <c r="V30">
        <f t="shared" si="21"/>
        <v>0.01</v>
      </c>
      <c r="W30">
        <f t="shared" si="34"/>
        <v>0.25646265996824541</v>
      </c>
      <c r="X30">
        <f t="shared" si="35"/>
        <v>3.4003572637333522E-2</v>
      </c>
      <c r="Y30">
        <f t="shared" si="36"/>
        <v>2.5646265996824543E-3</v>
      </c>
      <c r="Z30">
        <f t="shared" si="37"/>
        <v>0.21989446073122942</v>
      </c>
      <c r="AB30">
        <f t="shared" si="38"/>
        <v>208.07792754231474</v>
      </c>
      <c r="AC30">
        <f t="shared" si="27"/>
        <v>145.24264084895148</v>
      </c>
      <c r="AE30">
        <f t="shared" si="2"/>
        <v>0</v>
      </c>
      <c r="AF30">
        <f t="shared" si="3"/>
        <v>0</v>
      </c>
      <c r="AG30">
        <f t="shared" si="4"/>
        <v>-5.4973615182807354</v>
      </c>
      <c r="AH30">
        <f t="shared" si="5"/>
        <v>-1700.1786318666761</v>
      </c>
      <c r="AI30">
        <f t="shared" si="39"/>
        <v>-1705.6759933849569</v>
      </c>
      <c r="AJ30">
        <f t="shared" si="7"/>
        <v>62.835286693363258</v>
      </c>
      <c r="AK30">
        <f t="shared" si="28"/>
        <v>14.565454927962033</v>
      </c>
      <c r="AL30">
        <f t="shared" si="40"/>
        <v>-1628.2752517636316</v>
      </c>
      <c r="AN30">
        <f t="shared" si="9"/>
        <v>0</v>
      </c>
      <c r="AO30">
        <f t="shared" si="10"/>
        <v>0</v>
      </c>
      <c r="AP30">
        <f t="shared" si="11"/>
        <v>-0.25779096127103807</v>
      </c>
      <c r="AQ30">
        <f t="shared" si="12"/>
        <v>-79.727462416999899</v>
      </c>
      <c r="AR30">
        <f t="shared" si="13"/>
        <v>-79.98525337827094</v>
      </c>
      <c r="AS30">
        <f t="shared" si="14"/>
        <v>2.9465715333724893</v>
      </c>
      <c r="AT30">
        <f t="shared" si="15"/>
        <v>0.68302632358142867</v>
      </c>
      <c r="AU30">
        <f t="shared" si="16"/>
        <v>-76.355655521317018</v>
      </c>
      <c r="AW30">
        <v>27</v>
      </c>
      <c r="AX30">
        <f>IF(Z30&gt;0, (R30*SUMPRODUCT(K30:$K$98, X30:$X$98)-K30*$AZ$3)/Z30, 0)</f>
        <v>660.51068483474592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7"/>
        <v>0.12000000000000001</v>
      </c>
      <c r="I31" s="1">
        <f t="shared" si="31"/>
        <v>1.1200000000000001</v>
      </c>
      <c r="J31">
        <f t="shared" si="32"/>
        <v>0.89285714285714279</v>
      </c>
      <c r="K31">
        <f t="shared" si="33"/>
        <v>4.1869267714967337E-2</v>
      </c>
      <c r="L31" s="2">
        <v>28</v>
      </c>
      <c r="M31" s="8">
        <v>0.14803979</v>
      </c>
      <c r="Q31" s="5">
        <f t="shared" si="30"/>
        <v>25</v>
      </c>
      <c r="R31">
        <f t="shared" si="0"/>
        <v>50000</v>
      </c>
      <c r="S31">
        <f t="shared" si="1"/>
        <v>495.4095953722358</v>
      </c>
      <c r="U31">
        <f t="shared" si="20"/>
        <v>0.14803979</v>
      </c>
      <c r="V31">
        <f t="shared" si="21"/>
        <v>0.01</v>
      </c>
      <c r="W31">
        <f t="shared" si="34"/>
        <v>0.21989446073122942</v>
      </c>
      <c r="X31">
        <f t="shared" si="35"/>
        <v>3.2553129788814451E-2</v>
      </c>
      <c r="Y31">
        <f t="shared" si="36"/>
        <v>2.1989446073122942E-3</v>
      </c>
      <c r="Z31">
        <f t="shared" si="37"/>
        <v>0.18514238633510269</v>
      </c>
      <c r="AB31">
        <f t="shared" si="38"/>
        <v>145.24264084895148</v>
      </c>
      <c r="AC31">
        <f t="shared" si="27"/>
        <v>91.721314700523379</v>
      </c>
      <c r="AE31">
        <f t="shared" si="2"/>
        <v>0</v>
      </c>
      <c r="AF31">
        <f t="shared" si="3"/>
        <v>0</v>
      </c>
      <c r="AG31">
        <f t="shared" si="4"/>
        <v>-4.6285596583775668</v>
      </c>
      <c r="AH31">
        <f t="shared" si="5"/>
        <v>-1627.6564894407227</v>
      </c>
      <c r="AI31">
        <f t="shared" si="39"/>
        <v>-1632.2850490991002</v>
      </c>
      <c r="AJ31">
        <f t="shared" si="7"/>
        <v>53.521326148428102</v>
      </c>
      <c r="AK31">
        <f t="shared" si="28"/>
        <v>10.166984859426604</v>
      </c>
      <c r="AL31">
        <f t="shared" si="40"/>
        <v>-1568.5967380912457</v>
      </c>
      <c r="AN31">
        <f t="shared" si="9"/>
        <v>0</v>
      </c>
      <c r="AO31">
        <f t="shared" si="10"/>
        <v>0</v>
      </c>
      <c r="AP31">
        <f t="shared" si="11"/>
        <v>-0.19379440347130811</v>
      </c>
      <c r="AQ31">
        <f t="shared" si="12"/>
        <v>-68.148785304397521</v>
      </c>
      <c r="AR31">
        <f t="shared" si="13"/>
        <v>-68.342579707868836</v>
      </c>
      <c r="AS31">
        <f t="shared" si="14"/>
        <v>2.2408987329686179</v>
      </c>
      <c r="AT31">
        <f t="shared" si="15"/>
        <v>0.42568421093335201</v>
      </c>
      <c r="AU31">
        <f t="shared" si="16"/>
        <v>-65.675996763966864</v>
      </c>
      <c r="AW31">
        <v>28</v>
      </c>
      <c r="AX31">
        <f>IF(Z31&gt;0, (R31*SUMPRODUCT(K31:$K$98, X31:$X$98)-K31*$AZ$3)/Z31, 0)</f>
        <v>495.4095953722358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7"/>
        <v>0.12000000000000001</v>
      </c>
      <c r="I32" s="1">
        <f t="shared" si="31"/>
        <v>1.1200000000000001</v>
      </c>
      <c r="J32">
        <f t="shared" si="32"/>
        <v>0.89285714285714279</v>
      </c>
      <c r="K32">
        <f t="shared" si="33"/>
        <v>3.7383274745506546E-2</v>
      </c>
      <c r="L32" s="2">
        <v>29</v>
      </c>
      <c r="M32" s="8">
        <v>0.16585403400000001</v>
      </c>
      <c r="Q32" s="5">
        <f t="shared" si="30"/>
        <v>25</v>
      </c>
      <c r="R32">
        <f t="shared" si="0"/>
        <v>50000</v>
      </c>
      <c r="S32">
        <f t="shared" si="1"/>
        <v>307.83540444068524</v>
      </c>
      <c r="U32">
        <f t="shared" si="20"/>
        <v>0.16585403400000001</v>
      </c>
      <c r="V32">
        <f t="shared" si="21"/>
        <v>0.01</v>
      </c>
      <c r="W32">
        <f t="shared" si="34"/>
        <v>0.18514238633510269</v>
      </c>
      <c r="X32">
        <f t="shared" si="35"/>
        <v>3.070661163806326E-2</v>
      </c>
      <c r="Y32">
        <f t="shared" si="36"/>
        <v>1.851423863351027E-3</v>
      </c>
      <c r="Z32">
        <f t="shared" si="37"/>
        <v>0.1525843508336884</v>
      </c>
      <c r="AB32">
        <f t="shared" si="38"/>
        <v>91.721314700523379</v>
      </c>
      <c r="AC32">
        <f t="shared" si="27"/>
        <v>46.97086535020788</v>
      </c>
      <c r="AE32">
        <f t="shared" si="2"/>
        <v>0</v>
      </c>
      <c r="AF32">
        <f t="shared" si="3"/>
        <v>0</v>
      </c>
      <c r="AG32">
        <f t="shared" si="4"/>
        <v>-3.8146087708422103</v>
      </c>
      <c r="AH32">
        <f t="shared" si="5"/>
        <v>-1535.330581903163</v>
      </c>
      <c r="AI32">
        <f t="shared" si="39"/>
        <v>-1539.1451906740051</v>
      </c>
      <c r="AJ32">
        <f t="shared" si="7"/>
        <v>44.750449350315499</v>
      </c>
      <c r="AK32">
        <f t="shared" si="28"/>
        <v>6.4204920290366374</v>
      </c>
      <c r="AL32">
        <f t="shared" si="40"/>
        <v>-1487.974249294653</v>
      </c>
      <c r="AN32">
        <f t="shared" si="9"/>
        <v>0</v>
      </c>
      <c r="AO32">
        <f t="shared" si="10"/>
        <v>0</v>
      </c>
      <c r="AP32">
        <f t="shared" si="11"/>
        <v>-0.14260256772701338</v>
      </c>
      <c r="AQ32">
        <f t="shared" si="12"/>
        <v>-57.39568496846438</v>
      </c>
      <c r="AR32">
        <f t="shared" si="13"/>
        <v>-57.53828753619139</v>
      </c>
      <c r="AS32">
        <f t="shared" si="14"/>
        <v>1.6729183430477192</v>
      </c>
      <c r="AT32">
        <f t="shared" si="15"/>
        <v>0.24001901752281141</v>
      </c>
      <c r="AU32">
        <f t="shared" si="16"/>
        <v>-55.625350175620859</v>
      </c>
      <c r="AW32">
        <v>29</v>
      </c>
      <c r="AX32">
        <f>IF(Z32&gt;0, (R32*SUMPRODUCT(K32:$K$98, X32:$X$98)-K32*$AZ$3)/Z32, 0)</f>
        <v>307.83540444068524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7"/>
        <v>0.12000000000000001</v>
      </c>
      <c r="I33" s="1">
        <f t="shared" si="31"/>
        <v>1.1200000000000001</v>
      </c>
      <c r="J33">
        <f t="shared" si="32"/>
        <v>0.89285714285714279</v>
      </c>
      <c r="K33">
        <f t="shared" si="33"/>
        <v>3.337792387991656E-2</v>
      </c>
      <c r="L33" s="2">
        <v>30</v>
      </c>
      <c r="M33" s="8">
        <v>0.18707617900000001</v>
      </c>
      <c r="Q33" s="5">
        <f t="shared" si="30"/>
        <v>25</v>
      </c>
      <c r="R33">
        <f t="shared" si="0"/>
        <v>50000</v>
      </c>
      <c r="S33">
        <f t="shared" si="1"/>
        <v>85.431747294381239</v>
      </c>
      <c r="U33">
        <f t="shared" si="20"/>
        <v>0.18707617900000001</v>
      </c>
      <c r="V33">
        <f t="shared" si="21"/>
        <v>0.01</v>
      </c>
      <c r="W33">
        <f t="shared" si="34"/>
        <v>0.1525843508336884</v>
      </c>
      <c r="X33">
        <f t="shared" si="35"/>
        <v>2.8544897329161892E-2</v>
      </c>
      <c r="Y33">
        <f t="shared" si="36"/>
        <v>1.5258435083368841E-3</v>
      </c>
      <c r="Z33">
        <f t="shared" si="37"/>
        <v>0.12251360999618963</v>
      </c>
      <c r="AB33">
        <f t="shared" si="38"/>
        <v>46.97086535020788</v>
      </c>
      <c r="AC33">
        <f t="shared" si="27"/>
        <v>10.466551769316851</v>
      </c>
      <c r="AE33">
        <f t="shared" si="2"/>
        <v>0</v>
      </c>
      <c r="AF33">
        <f t="shared" si="3"/>
        <v>0</v>
      </c>
      <c r="AG33">
        <f t="shared" si="4"/>
        <v>-3.0628402499047405</v>
      </c>
      <c r="AH33">
        <f t="shared" si="5"/>
        <v>-1427.2448664580945</v>
      </c>
      <c r="AI33">
        <f t="shared" si="39"/>
        <v>-1430.3077067079992</v>
      </c>
      <c r="AJ33">
        <f t="shared" si="7"/>
        <v>36.504313580891029</v>
      </c>
      <c r="AK33">
        <f t="shared" si="28"/>
        <v>3.2879605745145519</v>
      </c>
      <c r="AL33">
        <f t="shared" si="40"/>
        <v>-1390.5154325525937</v>
      </c>
      <c r="AN33">
        <f t="shared" si="9"/>
        <v>0</v>
      </c>
      <c r="AO33">
        <f t="shared" si="10"/>
        <v>0</v>
      </c>
      <c r="AP33">
        <f t="shared" si="11"/>
        <v>-0.10223124871766504</v>
      </c>
      <c r="AQ33">
        <f t="shared" si="12"/>
        <v>-47.638470510639955</v>
      </c>
      <c r="AR33">
        <f t="shared" si="13"/>
        <v>-47.74070175935762</v>
      </c>
      <c r="AS33">
        <f t="shared" si="14"/>
        <v>1.218438199991585</v>
      </c>
      <c r="AT33">
        <f t="shared" si="15"/>
        <v>0.10974529777631344</v>
      </c>
      <c r="AU33">
        <f t="shared" si="16"/>
        <v>-46.412518261589724</v>
      </c>
      <c r="AW33">
        <v>30</v>
      </c>
      <c r="AX33">
        <f>IF(Z33&gt;0, (R33*SUMPRODUCT(K33:$K$98, X33:$X$98)-K33*$AZ$3)/Z33, 0)</f>
        <v>85.431747294381239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7"/>
        <v>0.12000000000000001</v>
      </c>
      <c r="I34" s="1">
        <f t="shared" si="31"/>
        <v>1.1200000000000001</v>
      </c>
      <c r="J34">
        <f t="shared" si="32"/>
        <v>0.89285714285714279</v>
      </c>
      <c r="K34">
        <f t="shared" si="33"/>
        <v>2.9801717749925499E-2</v>
      </c>
      <c r="L34" s="2">
        <v>31</v>
      </c>
      <c r="M34" s="8">
        <v>0.21155222800000001</v>
      </c>
      <c r="Q34" s="5">
        <f t="shared" si="30"/>
        <v>25</v>
      </c>
      <c r="R34">
        <f t="shared" si="0"/>
        <v>50000</v>
      </c>
      <c r="S34">
        <f t="shared" si="1"/>
        <v>-194.17869168735723</v>
      </c>
      <c r="U34">
        <f t="shared" si="20"/>
        <v>0.21155222800000001</v>
      </c>
      <c r="V34">
        <f t="shared" si="21"/>
        <v>0.01</v>
      </c>
      <c r="W34">
        <f t="shared" si="34"/>
        <v>0.12251360999618963</v>
      </c>
      <c r="X34">
        <f t="shared" si="35"/>
        <v>2.5918027155016989E-2</v>
      </c>
      <c r="Y34">
        <f t="shared" si="36"/>
        <v>1.2251360999618963E-3</v>
      </c>
      <c r="Z34">
        <f t="shared" si="37"/>
        <v>9.5370446741210743E-2</v>
      </c>
      <c r="AB34">
        <f t="shared" si="38"/>
        <v>10.466551769316851</v>
      </c>
      <c r="AC34">
        <f t="shared" si="27"/>
        <v>-18.518908573847085</v>
      </c>
      <c r="AE34">
        <f t="shared" si="2"/>
        <v>0</v>
      </c>
      <c r="AF34">
        <f t="shared" si="3"/>
        <v>0</v>
      </c>
      <c r="AG34">
        <f t="shared" si="4"/>
        <v>-2.3842611685302684</v>
      </c>
      <c r="AH34">
        <f t="shared" si="5"/>
        <v>-1295.9013577508495</v>
      </c>
      <c r="AI34">
        <f t="shared" si="39"/>
        <v>-1298.2856189193797</v>
      </c>
      <c r="AJ34">
        <f t="shared" si="7"/>
        <v>28.985460343163936</v>
      </c>
      <c r="AK34">
        <f t="shared" si="28"/>
        <v>0.73265862385217961</v>
      </c>
      <c r="AL34">
        <f t="shared" si="40"/>
        <v>-1268.5674999523637</v>
      </c>
      <c r="AN34">
        <f t="shared" si="9"/>
        <v>0</v>
      </c>
      <c r="AO34">
        <f t="shared" si="10"/>
        <v>0</v>
      </c>
      <c r="AP34">
        <f t="shared" si="11"/>
        <v>-7.1055078386646611E-2</v>
      </c>
      <c r="AQ34">
        <f t="shared" si="12"/>
        <v>-38.620086495436041</v>
      </c>
      <c r="AR34">
        <f t="shared" si="13"/>
        <v>-38.691141573822691</v>
      </c>
      <c r="AS34">
        <f t="shared" si="14"/>
        <v>0.8638165079986303</v>
      </c>
      <c r="AT34">
        <f t="shared" si="15"/>
        <v>2.1834485515091491E-2</v>
      </c>
      <c r="AU34">
        <f t="shared" si="16"/>
        <v>-37.80549058030897</v>
      </c>
      <c r="AW34">
        <v>31</v>
      </c>
      <c r="AX34">
        <f>IF(Z34&gt;0, (R34*SUMPRODUCT(K34:$K$98, X34:$X$98)-K34*$AZ$3)/Z34, 0)</f>
        <v>-194.17869168735723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7"/>
        <v>0.12000000000000001</v>
      </c>
      <c r="I35" s="1">
        <f t="shared" si="31"/>
        <v>1.1200000000000001</v>
      </c>
      <c r="J35">
        <f t="shared" si="32"/>
        <v>0.89285714285714279</v>
      </c>
      <c r="K35">
        <f t="shared" si="33"/>
        <v>2.660867656243348E-2</v>
      </c>
      <c r="L35" s="2">
        <v>32</v>
      </c>
      <c r="M35" s="8">
        <v>0.23965956799999999</v>
      </c>
      <c r="Q35" s="5">
        <f t="shared" si="30"/>
        <v>25</v>
      </c>
      <c r="R35">
        <f t="shared" ref="R35:R66" si="41">$C$6</f>
        <v>50000</v>
      </c>
      <c r="S35">
        <f t="shared" ref="S35:S66" si="42">AX35</f>
        <v>-565.73994877614871</v>
      </c>
      <c r="U35">
        <f t="shared" si="20"/>
        <v>0.23965956799999999</v>
      </c>
      <c r="V35">
        <f t="shared" si="21"/>
        <v>0.01</v>
      </c>
      <c r="W35">
        <f t="shared" si="34"/>
        <v>9.5370446741210743E-2</v>
      </c>
      <c r="X35">
        <f t="shared" si="35"/>
        <v>2.2856440065965572E-2</v>
      </c>
      <c r="Y35">
        <f t="shared" si="36"/>
        <v>9.5370446741210749E-4</v>
      </c>
      <c r="Z35">
        <f t="shared" si="37"/>
        <v>7.1560302207833063E-2</v>
      </c>
      <c r="AB35">
        <f t="shared" si="38"/>
        <v>-18.518908573847085</v>
      </c>
      <c r="AC35">
        <f t="shared" si="27"/>
        <v>-40.484521705465198</v>
      </c>
      <c r="AE35">
        <f t="shared" ref="AE35:AE66" si="43">$Z35*O35</f>
        <v>0</v>
      </c>
      <c r="AF35">
        <f t="shared" ref="AF35:AF66" si="44">-$Z35*P35</f>
        <v>0</v>
      </c>
      <c r="AG35">
        <f t="shared" ref="AG35:AG66" si="45">-$Z35*Q35</f>
        <v>-1.7890075551958267</v>
      </c>
      <c r="AH35">
        <f t="shared" ref="AH35:AH66" si="46">-X35*R35</f>
        <v>-1142.8220032982786</v>
      </c>
      <c r="AI35">
        <f t="shared" si="39"/>
        <v>-1144.6110108534745</v>
      </c>
      <c r="AJ35">
        <f t="shared" ref="AJ35:AJ66" si="47">AB35-AC35</f>
        <v>21.965613131618113</v>
      </c>
      <c r="AK35">
        <f t="shared" si="28"/>
        <v>-1.2963236001692962</v>
      </c>
      <c r="AL35">
        <f t="shared" si="40"/>
        <v>-1123.9417213220256</v>
      </c>
      <c r="AN35">
        <f t="shared" ref="AN35:AN66" si="48">AE35*$K35</f>
        <v>0</v>
      </c>
      <c r="AO35">
        <f t="shared" ref="AO35:AO66" si="49">AF35*$K35</f>
        <v>0</v>
      </c>
      <c r="AP35">
        <f t="shared" ref="AP35:AP66" si="50">AG35*$K35</f>
        <v>-4.7603123403955609E-2</v>
      </c>
      <c r="AQ35">
        <f t="shared" ref="AQ35:AQ66" si="51">AH35*$K35</f>
        <v>-30.408981054196182</v>
      </c>
      <c r="AR35">
        <f t="shared" ref="AR35:AR66" si="52">AI35*$K35</f>
        <v>-30.456584177600138</v>
      </c>
      <c r="AS35">
        <f t="shared" ref="AS35:AS66" si="53">AJ35*$K35</f>
        <v>0.58447589531476796</v>
      </c>
      <c r="AT35">
        <f t="shared" ref="AT35:AT66" si="54">AK35*$K35</f>
        <v>-3.4493455397154142E-2</v>
      </c>
      <c r="AU35">
        <f t="shared" ref="AU35:AU66" si="55">AL35*$K35</f>
        <v>-29.906601737682525</v>
      </c>
      <c r="AW35">
        <v>32</v>
      </c>
      <c r="AX35">
        <f>IF(Z35&gt;0, (R35*SUMPRODUCT(K35:$K$98, X35:$X$98)-K35*$AZ$3)/Z35, 0)</f>
        <v>-565.73994877614871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56">G36+$C$9</f>
        <v>0.12000000000000001</v>
      </c>
      <c r="I36" s="1">
        <f t="shared" si="31"/>
        <v>1.1200000000000001</v>
      </c>
      <c r="J36">
        <f t="shared" si="32"/>
        <v>0.89285714285714279</v>
      </c>
      <c r="K36">
        <f t="shared" si="33"/>
        <v>2.3757746930744176E-2</v>
      </c>
      <c r="L36" s="2">
        <v>33</v>
      </c>
      <c r="M36" s="8">
        <v>0.27212731099999998</v>
      </c>
      <c r="Q36" s="5">
        <f t="shared" si="30"/>
        <v>25</v>
      </c>
      <c r="R36">
        <f t="shared" si="41"/>
        <v>50000</v>
      </c>
      <c r="S36">
        <f t="shared" si="42"/>
        <v>-1090.5614799879986</v>
      </c>
      <c r="U36">
        <f t="shared" ref="U36:U67" si="57">M36</f>
        <v>0.27212731099999998</v>
      </c>
      <c r="V36">
        <f t="shared" ref="V36:V67" si="58">$C$10</f>
        <v>0.01</v>
      </c>
      <c r="W36">
        <f t="shared" si="34"/>
        <v>7.1560302207833063E-2</v>
      </c>
      <c r="X36">
        <f t="shared" si="35"/>
        <v>1.9473512614164974E-2</v>
      </c>
      <c r="Y36">
        <f t="shared" si="36"/>
        <v>7.1560302207833069E-4</v>
      </c>
      <c r="Z36">
        <f t="shared" si="37"/>
        <v>5.1371186571589761E-2</v>
      </c>
      <c r="AB36">
        <f t="shared" si="38"/>
        <v>-40.484521705465198</v>
      </c>
      <c r="AC36">
        <f t="shared" si="27"/>
        <v>-56.023437256252528</v>
      </c>
      <c r="AE36">
        <f t="shared" si="43"/>
        <v>0</v>
      </c>
      <c r="AF36">
        <f t="shared" si="44"/>
        <v>0</v>
      </c>
      <c r="AG36">
        <f t="shared" si="45"/>
        <v>-1.284279664289744</v>
      </c>
      <c r="AH36">
        <f t="shared" si="46"/>
        <v>-973.67563070824872</v>
      </c>
      <c r="AI36">
        <f t="shared" si="39"/>
        <v>-974.9599103725385</v>
      </c>
      <c r="AJ36">
        <f t="shared" si="47"/>
        <v>15.53891555078733</v>
      </c>
      <c r="AK36">
        <f t="shared" ref="AK36:AK67" si="59">G36*SUM(AB36:AB36, AE36:AF36)</f>
        <v>-2.8339165193825639</v>
      </c>
      <c r="AL36">
        <f t="shared" si="40"/>
        <v>-962.25491134113372</v>
      </c>
      <c r="AN36">
        <f t="shared" si="48"/>
        <v>0</v>
      </c>
      <c r="AO36">
        <f t="shared" si="49"/>
        <v>0</v>
      </c>
      <c r="AP36">
        <f t="shared" si="50"/>
        <v>-3.0511591252496827E-2</v>
      </c>
      <c r="AQ36">
        <f t="shared" si="51"/>
        <v>-23.132339226999296</v>
      </c>
      <c r="AR36">
        <f t="shared" si="52"/>
        <v>-23.162850818251794</v>
      </c>
      <c r="AS36">
        <f t="shared" si="53"/>
        <v>0.36916962323381064</v>
      </c>
      <c r="AT36">
        <f t="shared" si="54"/>
        <v>-6.7327471490346333E-2</v>
      </c>
      <c r="AU36">
        <f t="shared" si="55"/>
        <v>-22.861008666508329</v>
      </c>
      <c r="AW36">
        <v>33</v>
      </c>
      <c r="AX36">
        <f>IF(Z36&gt;0, (R36*SUMPRODUCT(K36:$K$98, X36:$X$98)-K36*$AZ$3)/Z36, 0)</f>
        <v>-1090.5614799879986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56"/>
        <v>0.12000000000000001</v>
      </c>
      <c r="I37" s="1">
        <f t="shared" si="31"/>
        <v>1.1200000000000001</v>
      </c>
      <c r="J37">
        <f t="shared" si="32"/>
        <v>0.89285714285714279</v>
      </c>
      <c r="K37">
        <f t="shared" si="33"/>
        <v>2.1212274045307299E-2</v>
      </c>
      <c r="L37" s="2">
        <v>34</v>
      </c>
      <c r="M37" s="8">
        <v>0.30842977500000002</v>
      </c>
      <c r="Q37" s="5">
        <f t="shared" ref="Q37:Q68" si="60">$C$8</f>
        <v>25</v>
      </c>
      <c r="R37">
        <f t="shared" si="41"/>
        <v>50000</v>
      </c>
      <c r="S37">
        <f t="shared" si="42"/>
        <v>-1881.5525186598898</v>
      </c>
      <c r="U37">
        <f t="shared" si="57"/>
        <v>0.30842977500000002</v>
      </c>
      <c r="V37">
        <f t="shared" si="58"/>
        <v>0.01</v>
      </c>
      <c r="W37">
        <f t="shared" si="34"/>
        <v>5.1371186571589761E-2</v>
      </c>
      <c r="X37">
        <f t="shared" si="35"/>
        <v>1.5844403515758453E-2</v>
      </c>
      <c r="Y37">
        <f t="shared" si="36"/>
        <v>5.1371186571589765E-4</v>
      </c>
      <c r="Z37">
        <f t="shared" si="37"/>
        <v>3.5013071190115409E-2</v>
      </c>
      <c r="AB37">
        <f t="shared" si="38"/>
        <v>-56.023437256252528</v>
      </c>
      <c r="AC37">
        <f t="shared" si="27"/>
        <v>-65.878932283779676</v>
      </c>
      <c r="AE37">
        <f t="shared" si="43"/>
        <v>0</v>
      </c>
      <c r="AF37">
        <f t="shared" si="44"/>
        <v>0</v>
      </c>
      <c r="AG37">
        <f t="shared" si="45"/>
        <v>-0.8753267797528852</v>
      </c>
      <c r="AH37">
        <f t="shared" si="46"/>
        <v>-792.2201757879227</v>
      </c>
      <c r="AI37">
        <f t="shared" si="39"/>
        <v>-793.09550256767557</v>
      </c>
      <c r="AJ37">
        <f t="shared" si="47"/>
        <v>9.855495027527148</v>
      </c>
      <c r="AK37">
        <f t="shared" si="59"/>
        <v>-3.9216406079376775</v>
      </c>
      <c r="AL37">
        <f t="shared" si="40"/>
        <v>-787.1616481480861</v>
      </c>
      <c r="AN37">
        <f t="shared" si="48"/>
        <v>0</v>
      </c>
      <c r="AO37">
        <f t="shared" si="49"/>
        <v>0</v>
      </c>
      <c r="AP37">
        <f t="shared" si="50"/>
        <v>-1.8567671531314545E-2</v>
      </c>
      <c r="AQ37">
        <f t="shared" si="51"/>
        <v>-16.804791473034939</v>
      </c>
      <c r="AR37">
        <f t="shared" si="52"/>
        <v>-16.823359144566254</v>
      </c>
      <c r="AS37">
        <f t="shared" si="53"/>
        <v>0.20905746137606926</v>
      </c>
      <c r="AT37">
        <f t="shared" si="54"/>
        <v>-8.3186915282779536E-2</v>
      </c>
      <c r="AU37">
        <f t="shared" si="55"/>
        <v>-16.697488598472962</v>
      </c>
      <c r="AW37">
        <v>34</v>
      </c>
      <c r="AX37">
        <f>IF(Z37&gt;0, (R37*SUMPRODUCT(K37:$K$98, X37:$X$98)-K37*$AZ$3)/Z37, 0)</f>
        <v>-1881.5525186598898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56"/>
        <v>0.12000000000000001</v>
      </c>
      <c r="I38" s="1">
        <f t="shared" si="31"/>
        <v>1.1200000000000001</v>
      </c>
      <c r="J38">
        <f t="shared" si="32"/>
        <v>0.89285714285714279</v>
      </c>
      <c r="K38">
        <f t="shared" si="33"/>
        <v>1.8939530397595803E-2</v>
      </c>
      <c r="L38" s="2">
        <v>35</v>
      </c>
      <c r="M38" s="8">
        <v>0.34883407700000002</v>
      </c>
      <c r="Q38" s="5">
        <f t="shared" si="60"/>
        <v>25</v>
      </c>
      <c r="R38">
        <f t="shared" si="41"/>
        <v>50000</v>
      </c>
      <c r="S38">
        <f t="shared" si="42"/>
        <v>-3155.0984490906385</v>
      </c>
      <c r="U38">
        <f t="shared" si="57"/>
        <v>0.34883407700000002</v>
      </c>
      <c r="V38">
        <f t="shared" si="58"/>
        <v>0.01</v>
      </c>
      <c r="W38">
        <f t="shared" si="34"/>
        <v>3.5013071190115409E-2</v>
      </c>
      <c r="X38">
        <f t="shared" si="35"/>
        <v>1.2213752371539202E-2</v>
      </c>
      <c r="Y38">
        <f t="shared" si="36"/>
        <v>3.5013071190115411E-4</v>
      </c>
      <c r="Z38">
        <f t="shared" si="37"/>
        <v>2.2449188106675053E-2</v>
      </c>
      <c r="AB38">
        <f t="shared" si="38"/>
        <v>-65.878932283779676</v>
      </c>
      <c r="AC38">
        <f t="shared" si="27"/>
        <v>-70.829398578714461</v>
      </c>
      <c r="AE38">
        <f t="shared" si="43"/>
        <v>0</v>
      </c>
      <c r="AF38">
        <f t="shared" si="44"/>
        <v>0</v>
      </c>
      <c r="AG38">
        <f t="shared" si="45"/>
        <v>-0.56122970266687633</v>
      </c>
      <c r="AH38">
        <f t="shared" si="46"/>
        <v>-610.68761857696006</v>
      </c>
      <c r="AI38">
        <f t="shared" si="39"/>
        <v>-611.24884827962694</v>
      </c>
      <c r="AJ38">
        <f t="shared" si="47"/>
        <v>4.9504662949347846</v>
      </c>
      <c r="AK38">
        <f t="shared" si="59"/>
        <v>-4.6115252598645782</v>
      </c>
      <c r="AL38">
        <f t="shared" si="40"/>
        <v>-610.90990724455673</v>
      </c>
      <c r="AN38">
        <f t="shared" si="48"/>
        <v>0</v>
      </c>
      <c r="AO38">
        <f t="shared" si="49"/>
        <v>0</v>
      </c>
      <c r="AP38">
        <f t="shared" si="50"/>
        <v>-1.0629427013692959E-2</v>
      </c>
      <c r="AQ38">
        <f t="shared" si="51"/>
        <v>-11.566136715473727</v>
      </c>
      <c r="AR38">
        <f t="shared" si="52"/>
        <v>-11.57676614248742</v>
      </c>
      <c r="AS38">
        <f t="shared" si="53"/>
        <v>9.3759506875190829E-2</v>
      </c>
      <c r="AT38">
        <f t="shared" si="54"/>
        <v>-8.7340122838486065E-2</v>
      </c>
      <c r="AU38">
        <f t="shared" si="55"/>
        <v>-11.570346758450714</v>
      </c>
      <c r="AW38">
        <v>35</v>
      </c>
      <c r="AX38">
        <f>IF(Z38&gt;0, (R38*SUMPRODUCT(K38:$K$98, X38:$X$98)-K38*$AZ$3)/Z38, 0)</f>
        <v>-3155.0984490906385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56"/>
        <v>0.12000000000000001</v>
      </c>
      <c r="I39" s="1">
        <f t="shared" si="31"/>
        <v>1.1200000000000001</v>
      </c>
      <c r="J39">
        <f t="shared" si="32"/>
        <v>0.89285714285714279</v>
      </c>
      <c r="K39">
        <f t="shared" si="33"/>
        <v>1.6910294997853393E-2</v>
      </c>
      <c r="L39" s="2">
        <v>36</v>
      </c>
      <c r="M39" s="8">
        <v>0.39293336200000001</v>
      </c>
      <c r="Q39" s="5">
        <f t="shared" si="60"/>
        <v>25</v>
      </c>
      <c r="R39">
        <f t="shared" si="41"/>
        <v>50000</v>
      </c>
      <c r="S39">
        <f t="shared" si="42"/>
        <v>-5357.5896126947682</v>
      </c>
      <c r="U39">
        <f t="shared" si="57"/>
        <v>0.39293336200000001</v>
      </c>
      <c r="V39">
        <f t="shared" si="58"/>
        <v>0.01</v>
      </c>
      <c r="W39">
        <f t="shared" si="34"/>
        <v>2.2449188106675053E-2</v>
      </c>
      <c r="X39">
        <f t="shared" si="35"/>
        <v>8.8210349569262433E-3</v>
      </c>
      <c r="Y39">
        <f t="shared" si="36"/>
        <v>2.2449188106675054E-4</v>
      </c>
      <c r="Z39">
        <f t="shared" si="37"/>
        <v>1.3403661268682058E-2</v>
      </c>
      <c r="AB39">
        <f t="shared" si="38"/>
        <v>-70.829398578714461</v>
      </c>
      <c r="AC39">
        <f t="shared" si="27"/>
        <v>-71.811316385170173</v>
      </c>
      <c r="AE39">
        <f t="shared" si="43"/>
        <v>0</v>
      </c>
      <c r="AF39">
        <f t="shared" si="44"/>
        <v>0</v>
      </c>
      <c r="AG39">
        <f t="shared" si="45"/>
        <v>-0.33509153171705147</v>
      </c>
      <c r="AH39">
        <f t="shared" si="46"/>
        <v>-441.05174784631214</v>
      </c>
      <c r="AI39">
        <f t="shared" si="39"/>
        <v>-441.38683937802921</v>
      </c>
      <c r="AJ39">
        <f t="shared" si="47"/>
        <v>0.98191780645571214</v>
      </c>
      <c r="AK39">
        <f t="shared" si="59"/>
        <v>-4.9580579005100125</v>
      </c>
      <c r="AL39">
        <f t="shared" si="40"/>
        <v>-445.36297947208351</v>
      </c>
      <c r="AN39">
        <f t="shared" si="48"/>
        <v>0</v>
      </c>
      <c r="AO39">
        <f t="shared" si="49"/>
        <v>0</v>
      </c>
      <c r="AP39">
        <f t="shared" si="50"/>
        <v>-5.6664966526178868E-3</v>
      </c>
      <c r="AQ39">
        <f t="shared" si="51"/>
        <v>-7.4583151653999877</v>
      </c>
      <c r="AR39">
        <f t="shared" si="52"/>
        <v>-7.463981662052606</v>
      </c>
      <c r="AS39">
        <f t="shared" si="53"/>
        <v>1.6604519770811205E-2</v>
      </c>
      <c r="AT39">
        <f t="shared" si="54"/>
        <v>-8.3842221714061957E-2</v>
      </c>
      <c r="AU39">
        <f t="shared" si="55"/>
        <v>-7.5312193639958567</v>
      </c>
      <c r="AW39">
        <v>36</v>
      </c>
      <c r="AX39">
        <f>IF(Z39&gt;0, (R39*SUMPRODUCT(K39:$K$98, X39:$X$98)-K39*$AZ$3)/Z39, 0)</f>
        <v>-5357.5896126947682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56"/>
        <v>0.12000000000000001</v>
      </c>
      <c r="I40" s="1">
        <f t="shared" si="31"/>
        <v>1.1200000000000001</v>
      </c>
      <c r="J40">
        <f t="shared" si="32"/>
        <v>0.89285714285714279</v>
      </c>
      <c r="K40">
        <f t="shared" si="33"/>
        <v>1.5098477676654815E-2</v>
      </c>
      <c r="L40" s="2">
        <v>37</v>
      </c>
      <c r="M40" s="8">
        <v>0.441408258</v>
      </c>
      <c r="Q40" s="5">
        <f t="shared" si="60"/>
        <v>25</v>
      </c>
      <c r="R40">
        <f t="shared" si="41"/>
        <v>50000</v>
      </c>
      <c r="S40">
        <f t="shared" si="42"/>
        <v>-9495.1892909087783</v>
      </c>
      <c r="U40">
        <f t="shared" si="57"/>
        <v>0.441408258</v>
      </c>
      <c r="V40">
        <f t="shared" si="58"/>
        <v>0.01</v>
      </c>
      <c r="W40">
        <f t="shared" si="34"/>
        <v>1.3403661268682058E-2</v>
      </c>
      <c r="X40">
        <f t="shared" si="35"/>
        <v>5.9164867714310175E-3</v>
      </c>
      <c r="Y40">
        <f t="shared" si="36"/>
        <v>1.3403661268682058E-4</v>
      </c>
      <c r="Z40">
        <f t="shared" si="37"/>
        <v>7.3531378845642205E-3</v>
      </c>
      <c r="AB40">
        <f t="shared" si="38"/>
        <v>-71.811316385170173</v>
      </c>
      <c r="AC40">
        <f t="shared" si="27"/>
        <v>-69.819436096089817</v>
      </c>
      <c r="AE40">
        <f t="shared" si="43"/>
        <v>0</v>
      </c>
      <c r="AF40">
        <f t="shared" si="44"/>
        <v>0</v>
      </c>
      <c r="AG40">
        <f t="shared" si="45"/>
        <v>-0.18382844711410551</v>
      </c>
      <c r="AH40">
        <f t="shared" si="46"/>
        <v>-295.82433857155087</v>
      </c>
      <c r="AI40">
        <f t="shared" si="39"/>
        <v>-296.00816701866495</v>
      </c>
      <c r="AJ40">
        <f t="shared" si="47"/>
        <v>-1.9918802890803562</v>
      </c>
      <c r="AK40">
        <f t="shared" si="59"/>
        <v>-5.0267921469619123</v>
      </c>
      <c r="AL40">
        <f t="shared" si="40"/>
        <v>-303.02683945470721</v>
      </c>
      <c r="AN40">
        <f t="shared" si="48"/>
        <v>0</v>
      </c>
      <c r="AO40">
        <f t="shared" si="49"/>
        <v>0</v>
      </c>
      <c r="AP40">
        <f t="shared" si="50"/>
        <v>-2.775529705086442E-3</v>
      </c>
      <c r="AQ40">
        <f t="shared" si="51"/>
        <v>-4.466497172133737</v>
      </c>
      <c r="AR40">
        <f t="shared" si="52"/>
        <v>-4.4692727018388227</v>
      </c>
      <c r="AS40">
        <f t="shared" si="53"/>
        <v>-3.0074360079248498E-2</v>
      </c>
      <c r="AT40">
        <f t="shared" si="54"/>
        <v>-7.5896909016088157E-2</v>
      </c>
      <c r="AU40">
        <f t="shared" si="55"/>
        <v>-4.5752439709341592</v>
      </c>
      <c r="AW40">
        <v>37</v>
      </c>
      <c r="AX40">
        <f>IF(Z40&gt;0, (R40*SUMPRODUCT(K40:$K$98, X40:$X$98)-K40*$AZ$3)/Z40, 0)</f>
        <v>-9495.1892909087783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56"/>
        <v>0.12000000000000001</v>
      </c>
      <c r="I41" s="1">
        <f t="shared" si="31"/>
        <v>1.1200000000000001</v>
      </c>
      <c r="J41">
        <f t="shared" si="32"/>
        <v>0.89285714285714279</v>
      </c>
      <c r="K41">
        <f t="shared" si="33"/>
        <v>1.348078363987037E-2</v>
      </c>
      <c r="L41" s="2">
        <v>38</v>
      </c>
      <c r="M41" s="8">
        <v>0.49593942699999999</v>
      </c>
      <c r="Q41" s="5">
        <f t="shared" si="60"/>
        <v>25</v>
      </c>
      <c r="R41">
        <f t="shared" si="41"/>
        <v>50000</v>
      </c>
      <c r="S41">
        <f t="shared" si="42"/>
        <v>-18125.558099451635</v>
      </c>
      <c r="U41">
        <f t="shared" si="57"/>
        <v>0.49593942699999999</v>
      </c>
      <c r="V41">
        <f t="shared" si="58"/>
        <v>0.01</v>
      </c>
      <c r="W41">
        <f t="shared" si="34"/>
        <v>7.3531378845642205E-3</v>
      </c>
      <c r="X41">
        <f t="shared" si="35"/>
        <v>3.6467109891227716E-3</v>
      </c>
      <c r="Y41">
        <f t="shared" si="36"/>
        <v>7.3531378845642206E-5</v>
      </c>
      <c r="Z41">
        <f t="shared" si="37"/>
        <v>3.6328955165958066E-3</v>
      </c>
      <c r="AB41">
        <f t="shared" si="38"/>
        <v>-69.819436096089817</v>
      </c>
      <c r="AC41">
        <f t="shared" si="27"/>
        <v>-65.848258755294651</v>
      </c>
      <c r="AE41">
        <f t="shared" si="43"/>
        <v>0</v>
      </c>
      <c r="AF41">
        <f t="shared" si="44"/>
        <v>0</v>
      </c>
      <c r="AG41">
        <f t="shared" si="45"/>
        <v>-9.0822387914895164E-2</v>
      </c>
      <c r="AH41">
        <f t="shared" si="46"/>
        <v>-182.33554945613858</v>
      </c>
      <c r="AI41">
        <f t="shared" si="39"/>
        <v>-182.42637184405348</v>
      </c>
      <c r="AJ41">
        <f t="shared" si="47"/>
        <v>-3.9711773407951654</v>
      </c>
      <c r="AK41">
        <f t="shared" si="59"/>
        <v>-4.8873605267262876</v>
      </c>
      <c r="AL41">
        <f t="shared" si="40"/>
        <v>-191.28490971157493</v>
      </c>
      <c r="AN41">
        <f t="shared" si="48"/>
        <v>0</v>
      </c>
      <c r="AO41">
        <f t="shared" si="49"/>
        <v>0</v>
      </c>
      <c r="AP41">
        <f t="shared" si="50"/>
        <v>-1.2243569611370792E-3</v>
      </c>
      <c r="AQ41">
        <f t="shared" si="51"/>
        <v>-2.4580260920750878</v>
      </c>
      <c r="AR41">
        <f t="shared" si="52"/>
        <v>-2.4592504490362246</v>
      </c>
      <c r="AS41">
        <f t="shared" si="53"/>
        <v>-5.3534582526815387E-2</v>
      </c>
      <c r="AT41">
        <f t="shared" si="54"/>
        <v>-6.5885449830839965E-2</v>
      </c>
      <c r="AU41">
        <f t="shared" si="55"/>
        <v>-2.5786704813938801</v>
      </c>
      <c r="AW41">
        <v>38</v>
      </c>
      <c r="AX41">
        <f>IF(Z41&gt;0, (R41*SUMPRODUCT(K41:$K$98, X41:$X$98)-K41*$AZ$3)/Z41, 0)</f>
        <v>-18125.558099451635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56"/>
        <v>0.12000000000000001</v>
      </c>
      <c r="I42" s="1">
        <f t="shared" si="31"/>
        <v>1.1200000000000001</v>
      </c>
      <c r="J42">
        <f t="shared" si="32"/>
        <v>0.89285714285714279</v>
      </c>
      <c r="K42">
        <f t="shared" si="33"/>
        <v>1.2036413964169972E-2</v>
      </c>
      <c r="L42" s="2">
        <v>39</v>
      </c>
      <c r="M42" s="8">
        <v>0.55722270799999996</v>
      </c>
      <c r="Q42" s="5">
        <f t="shared" si="60"/>
        <v>25</v>
      </c>
      <c r="R42">
        <f t="shared" si="41"/>
        <v>50000</v>
      </c>
      <c r="S42">
        <f t="shared" si="42"/>
        <v>-38653.673981323722</v>
      </c>
      <c r="U42">
        <f t="shared" si="57"/>
        <v>0.55722270799999996</v>
      </c>
      <c r="V42">
        <f t="shared" si="58"/>
        <v>0.01</v>
      </c>
      <c r="W42">
        <f t="shared" si="34"/>
        <v>3.6328955165958066E-3</v>
      </c>
      <c r="X42">
        <f t="shared" si="35"/>
        <v>2.0243318776385741E-3</v>
      </c>
      <c r="Y42">
        <f t="shared" si="36"/>
        <v>3.6328955165958068E-5</v>
      </c>
      <c r="Z42">
        <f t="shared" si="37"/>
        <v>1.5722346837912745E-3</v>
      </c>
      <c r="AB42">
        <f t="shared" si="38"/>
        <v>-65.848258755294651</v>
      </c>
      <c r="AC42">
        <f t="shared" si="27"/>
        <v>-60.772646889397514</v>
      </c>
      <c r="AE42">
        <f t="shared" si="43"/>
        <v>0</v>
      </c>
      <c r="AF42">
        <f t="shared" si="44"/>
        <v>0</v>
      </c>
      <c r="AG42">
        <f t="shared" si="45"/>
        <v>-3.9305867094781864E-2</v>
      </c>
      <c r="AH42">
        <f t="shared" si="46"/>
        <v>-101.2165938819287</v>
      </c>
      <c r="AI42">
        <f t="shared" si="39"/>
        <v>-101.25589974902348</v>
      </c>
      <c r="AJ42">
        <f t="shared" si="47"/>
        <v>-5.0756118658971374</v>
      </c>
      <c r="AK42">
        <f t="shared" si="59"/>
        <v>-4.6093781128706262</v>
      </c>
      <c r="AL42">
        <f t="shared" si="40"/>
        <v>-110.94088972779126</v>
      </c>
      <c r="AN42">
        <f t="shared" si="48"/>
        <v>0</v>
      </c>
      <c r="AO42">
        <f t="shared" si="49"/>
        <v>0</v>
      </c>
      <c r="AP42">
        <f t="shared" si="50"/>
        <v>-4.7310168757344146E-4</v>
      </c>
      <c r="AQ42">
        <f t="shared" si="51"/>
        <v>-1.2182848240061677</v>
      </c>
      <c r="AR42">
        <f t="shared" si="52"/>
        <v>-1.2187579256937411</v>
      </c>
      <c r="AS42">
        <f t="shared" si="53"/>
        <v>-6.1092165539391112E-2</v>
      </c>
      <c r="AT42">
        <f t="shared" si="54"/>
        <v>-5.548038308389544E-2</v>
      </c>
      <c r="AU42">
        <f t="shared" si="55"/>
        <v>-1.3353304743170278</v>
      </c>
      <c r="AW42">
        <v>39</v>
      </c>
      <c r="AX42">
        <f>IF(Z42&gt;0, (R42*SUMPRODUCT(K42:$K$98, X42:$X$98)-K42*$AZ$3)/Z42, 0)</f>
        <v>-38653.673981323722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56"/>
        <v>0.12000000000000001</v>
      </c>
      <c r="I43" s="1">
        <f t="shared" si="31"/>
        <v>1.1200000000000001</v>
      </c>
      <c r="J43">
        <f t="shared" si="32"/>
        <v>0.89285714285714279</v>
      </c>
      <c r="K43">
        <f t="shared" si="33"/>
        <v>1.0746798182294617E-2</v>
      </c>
      <c r="L43" s="2">
        <v>40</v>
      </c>
      <c r="M43" s="8">
        <v>0.62633703200000002</v>
      </c>
      <c r="Q43" s="5">
        <f t="shared" si="60"/>
        <v>25</v>
      </c>
      <c r="R43">
        <f t="shared" si="41"/>
        <v>50000</v>
      </c>
      <c r="S43">
        <f t="shared" si="42"/>
        <v>-96656.163267245924</v>
      </c>
      <c r="U43">
        <f t="shared" si="57"/>
        <v>0.62633703200000002</v>
      </c>
      <c r="V43">
        <f t="shared" si="58"/>
        <v>0.01</v>
      </c>
      <c r="W43">
        <f t="shared" si="34"/>
        <v>1.5722346837912745E-3</v>
      </c>
      <c r="X43">
        <f t="shared" si="35"/>
        <v>9.8474880545328537E-4</v>
      </c>
      <c r="Y43">
        <f t="shared" si="36"/>
        <v>1.5722346837912746E-5</v>
      </c>
      <c r="Z43">
        <f t="shared" si="37"/>
        <v>5.7176353150007635E-4</v>
      </c>
      <c r="AB43">
        <f t="shared" si="38"/>
        <v>-60.772646889397514</v>
      </c>
      <c r="AC43">
        <f t="shared" si="27"/>
        <v>-55.264469250928485</v>
      </c>
      <c r="AE43">
        <f t="shared" si="43"/>
        <v>0</v>
      </c>
      <c r="AF43">
        <f t="shared" si="44"/>
        <v>0</v>
      </c>
      <c r="AG43">
        <f t="shared" si="45"/>
        <v>-1.4294088287501909E-2</v>
      </c>
      <c r="AH43">
        <f t="shared" si="46"/>
        <v>-49.237440272664266</v>
      </c>
      <c r="AI43">
        <f t="shared" si="39"/>
        <v>-49.251734360951765</v>
      </c>
      <c r="AJ43">
        <f t="shared" si="47"/>
        <v>-5.5081776384690286</v>
      </c>
      <c r="AK43">
        <f t="shared" si="59"/>
        <v>-4.2540852822578268</v>
      </c>
      <c r="AL43">
        <f t="shared" si="40"/>
        <v>-59.01399728167862</v>
      </c>
      <c r="AN43">
        <f t="shared" si="48"/>
        <v>0</v>
      </c>
      <c r="AO43">
        <f t="shared" si="49"/>
        <v>0</v>
      </c>
      <c r="AP43">
        <f t="shared" si="50"/>
        <v>-1.5361568202568429E-4</v>
      </c>
      <c r="AQ43">
        <f t="shared" si="51"/>
        <v>-0.52914483362310816</v>
      </c>
      <c r="AR43">
        <f t="shared" si="52"/>
        <v>-0.52929844930513381</v>
      </c>
      <c r="AS43">
        <f t="shared" si="53"/>
        <v>-5.9195273432854814E-2</v>
      </c>
      <c r="AT43">
        <f t="shared" si="54"/>
        <v>-4.5717795978694693E-2</v>
      </c>
      <c r="AU43">
        <f t="shared" si="55"/>
        <v>-0.63421151871668324</v>
      </c>
      <c r="AW43">
        <v>40</v>
      </c>
      <c r="AX43">
        <f>IF(Z43&gt;0, (R43*SUMPRODUCT(K43:$K$98, X43:$X$98)-K43*$AZ$3)/Z43, 0)</f>
        <v>-96656.163267245924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56"/>
        <v>0.12000000000000001</v>
      </c>
      <c r="I44" s="1">
        <f t="shared" si="31"/>
        <v>1.1200000000000001</v>
      </c>
      <c r="J44">
        <f t="shared" si="32"/>
        <v>0.89285714285714279</v>
      </c>
      <c r="K44">
        <f t="shared" si="33"/>
        <v>9.5953555199059081E-3</v>
      </c>
      <c r="L44" s="2">
        <v>41</v>
      </c>
      <c r="M44" s="8">
        <v>0.70099715600000001</v>
      </c>
      <c r="Q44" s="5">
        <f t="shared" si="60"/>
        <v>25</v>
      </c>
      <c r="R44">
        <f t="shared" si="41"/>
        <v>50000</v>
      </c>
      <c r="S44">
        <f t="shared" si="42"/>
        <v>-301303.89942715073</v>
      </c>
      <c r="U44">
        <f t="shared" si="57"/>
        <v>0.70099715600000001</v>
      </c>
      <c r="V44">
        <f t="shared" si="58"/>
        <v>0.01</v>
      </c>
      <c r="W44">
        <f t="shared" si="34"/>
        <v>5.7176353150007635E-4</v>
      </c>
      <c r="X44">
        <f t="shared" si="35"/>
        <v>4.0080460948606995E-4</v>
      </c>
      <c r="Y44">
        <f t="shared" si="36"/>
        <v>5.7176353150007636E-6</v>
      </c>
      <c r="Z44">
        <f t="shared" si="37"/>
        <v>1.6524128669900563E-4</v>
      </c>
      <c r="AB44">
        <f t="shared" si="38"/>
        <v>-55.264469250928485</v>
      </c>
      <c r="AC44">
        <f t="shared" si="27"/>
        <v>-49.787844028770174</v>
      </c>
      <c r="AE44">
        <f t="shared" si="43"/>
        <v>0</v>
      </c>
      <c r="AF44">
        <f t="shared" si="44"/>
        <v>0</v>
      </c>
      <c r="AG44">
        <f t="shared" si="45"/>
        <v>-4.1310321674751403E-3</v>
      </c>
      <c r="AH44">
        <f t="shared" si="46"/>
        <v>-20.040230474303499</v>
      </c>
      <c r="AI44">
        <f t="shared" si="39"/>
        <v>-20.044361506470974</v>
      </c>
      <c r="AJ44">
        <f t="shared" si="47"/>
        <v>-5.4766252221583116</v>
      </c>
      <c r="AK44">
        <f t="shared" si="59"/>
        <v>-3.8685128475649941</v>
      </c>
      <c r="AL44">
        <f t="shared" si="40"/>
        <v>-29.389499576194279</v>
      </c>
      <c r="AN44">
        <f t="shared" si="48"/>
        <v>0</v>
      </c>
      <c r="AO44">
        <f t="shared" si="49"/>
        <v>0</v>
      </c>
      <c r="AP44">
        <f t="shared" si="50"/>
        <v>-3.9638722311091455E-5</v>
      </c>
      <c r="AQ44">
        <f t="shared" si="51"/>
        <v>-0.19229313610179466</v>
      </c>
      <c r="AR44">
        <f t="shared" si="52"/>
        <v>-0.19233277482410577</v>
      </c>
      <c r="AS44">
        <f t="shared" si="53"/>
        <v>-5.2550166055892675E-2</v>
      </c>
      <c r="AT44">
        <f t="shared" si="54"/>
        <v>-3.7119756105709688E-2</v>
      </c>
      <c r="AU44">
        <f t="shared" si="55"/>
        <v>-0.28200269698570812</v>
      </c>
      <c r="AW44">
        <v>41</v>
      </c>
      <c r="AX44">
        <f>IF(Z44&gt;0, (R44*SUMPRODUCT(K44:$K$98, X44:$X$98)-K44*$AZ$3)/Z44, 0)</f>
        <v>-301303.89942715073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56"/>
        <v>0.12000000000000001</v>
      </c>
      <c r="I45" s="1">
        <f t="shared" si="31"/>
        <v>1.1200000000000001</v>
      </c>
      <c r="J45">
        <f t="shared" si="32"/>
        <v>0.89285714285714279</v>
      </c>
      <c r="K45">
        <f t="shared" si="33"/>
        <v>8.5672817142017025E-3</v>
      </c>
      <c r="L45" s="2">
        <v>42</v>
      </c>
      <c r="M45" s="8">
        <v>0.77900909500000004</v>
      </c>
      <c r="Q45" s="5">
        <f t="shared" si="60"/>
        <v>25</v>
      </c>
      <c r="R45">
        <f t="shared" si="41"/>
        <v>50000</v>
      </c>
      <c r="S45">
        <f t="shared" si="42"/>
        <v>-1279753.31385692</v>
      </c>
      <c r="U45">
        <f t="shared" si="57"/>
        <v>0.77900909500000004</v>
      </c>
      <c r="V45">
        <f t="shared" si="58"/>
        <v>0.01</v>
      </c>
      <c r="W45">
        <f t="shared" si="34"/>
        <v>1.6524128669900563E-4</v>
      </c>
      <c r="X45">
        <f t="shared" si="35"/>
        <v>1.2872446520802793E-4</v>
      </c>
      <c r="Y45">
        <f t="shared" si="36"/>
        <v>1.6524128669900563E-6</v>
      </c>
      <c r="Z45">
        <f t="shared" si="37"/>
        <v>3.4864408623987644E-5</v>
      </c>
      <c r="AB45">
        <f t="shared" si="38"/>
        <v>-49.787844028770174</v>
      </c>
      <c r="AC45">
        <f t="shared" si="27"/>
        <v>-44.617842472209965</v>
      </c>
      <c r="AE45">
        <f t="shared" si="43"/>
        <v>0</v>
      </c>
      <c r="AF45">
        <f t="shared" si="44"/>
        <v>0</v>
      </c>
      <c r="AG45">
        <f t="shared" si="45"/>
        <v>-8.7161021559969108E-4</v>
      </c>
      <c r="AH45">
        <f t="shared" si="46"/>
        <v>-6.4362232604013965</v>
      </c>
      <c r="AI45">
        <f t="shared" si="39"/>
        <v>-6.4370948706169964</v>
      </c>
      <c r="AJ45">
        <f t="shared" si="47"/>
        <v>-5.1700015565602087</v>
      </c>
      <c r="AK45">
        <f t="shared" si="59"/>
        <v>-3.4851490820139124</v>
      </c>
      <c r="AL45">
        <f t="shared" si="40"/>
        <v>-15.092245509191116</v>
      </c>
      <c r="AN45">
        <f t="shared" si="48"/>
        <v>0</v>
      </c>
      <c r="AO45">
        <f t="shared" si="49"/>
        <v>0</v>
      </c>
      <c r="AP45">
        <f t="shared" si="50"/>
        <v>-7.4673302620186368E-6</v>
      </c>
      <c r="AQ45">
        <f t="shared" si="51"/>
        <v>-5.5140937847356547E-2</v>
      </c>
      <c r="AR45">
        <f t="shared" si="52"/>
        <v>-5.514840517761857E-2</v>
      </c>
      <c r="AS45">
        <f t="shared" si="53"/>
        <v>-4.4292859797912615E-2</v>
      </c>
      <c r="AT45">
        <f t="shared" si="54"/>
        <v>-2.9858254001604641E-2</v>
      </c>
      <c r="AU45">
        <f t="shared" si="55"/>
        <v>-0.12929951897713582</v>
      </c>
      <c r="AW45">
        <v>42</v>
      </c>
      <c r="AX45">
        <f>IF(Z45&gt;0, (R45*SUMPRODUCT(K45:$K$98, X45:$X$98)-K45*$AZ$3)/Z45, 0)</f>
        <v>-1279753.31385692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56"/>
        <v>0.12000000000000001</v>
      </c>
      <c r="I46" s="1">
        <f t="shared" si="31"/>
        <v>1.1200000000000001</v>
      </c>
      <c r="J46">
        <f t="shared" si="32"/>
        <v>0.89285714285714279</v>
      </c>
      <c r="K46">
        <f t="shared" si="33"/>
        <v>7.6493586733943769E-3</v>
      </c>
      <c r="L46" s="2">
        <v>43</v>
      </c>
      <c r="M46" s="8">
        <v>0.78135831499999997</v>
      </c>
      <c r="Q46" s="5">
        <f t="shared" si="60"/>
        <v>25</v>
      </c>
      <c r="R46">
        <f t="shared" si="41"/>
        <v>50000</v>
      </c>
      <c r="S46">
        <f t="shared" si="42"/>
        <v>-5483130.8567150589</v>
      </c>
      <c r="U46">
        <f t="shared" si="57"/>
        <v>0.78135831499999997</v>
      </c>
      <c r="V46">
        <f t="shared" si="58"/>
        <v>0.01</v>
      </c>
      <c r="W46">
        <f t="shared" si="34"/>
        <v>3.4864408623987644E-5</v>
      </c>
      <c r="X46">
        <f t="shared" si="35"/>
        <v>2.7241595575910454E-5</v>
      </c>
      <c r="Y46">
        <f t="shared" si="36"/>
        <v>3.4864408623987642E-7</v>
      </c>
      <c r="Z46">
        <f t="shared" si="37"/>
        <v>7.2741689618373134E-6</v>
      </c>
      <c r="AB46">
        <f t="shared" si="38"/>
        <v>-44.617842472209965</v>
      </c>
      <c r="AC46">
        <f t="shared" si="27"/>
        <v>-39.885220291609116</v>
      </c>
      <c r="AE46">
        <f t="shared" si="43"/>
        <v>0</v>
      </c>
      <c r="AF46">
        <f t="shared" si="44"/>
        <v>0</v>
      </c>
      <c r="AG46">
        <f t="shared" si="45"/>
        <v>-1.8185422404593283E-4</v>
      </c>
      <c r="AH46">
        <f t="shared" si="46"/>
        <v>-1.3620797787955228</v>
      </c>
      <c r="AI46">
        <f t="shared" si="39"/>
        <v>-1.3622616330195687</v>
      </c>
      <c r="AJ46">
        <f t="shared" si="47"/>
        <v>-4.732622180600849</v>
      </c>
      <c r="AK46">
        <f t="shared" si="59"/>
        <v>-3.123248973054698</v>
      </c>
      <c r="AL46">
        <f t="shared" si="40"/>
        <v>-9.218132786675115</v>
      </c>
      <c r="AN46">
        <f t="shared" si="48"/>
        <v>0</v>
      </c>
      <c r="AO46">
        <f t="shared" si="49"/>
        <v>0</v>
      </c>
      <c r="AP46">
        <f t="shared" si="50"/>
        <v>-1.3910681859991605E-6</v>
      </c>
      <c r="AQ46">
        <f t="shared" si="51"/>
        <v>-1.0419036769784626E-2</v>
      </c>
      <c r="AR46">
        <f t="shared" si="52"/>
        <v>-1.0420427837970626E-2</v>
      </c>
      <c r="AS46">
        <f t="shared" si="53"/>
        <v>-3.6201524525077716E-2</v>
      </c>
      <c r="AT46">
        <f t="shared" si="54"/>
        <v>-2.3890851621206036E-2</v>
      </c>
      <c r="AU46">
        <f t="shared" si="55"/>
        <v>-7.0512803984254371E-2</v>
      </c>
      <c r="AW46">
        <v>43</v>
      </c>
      <c r="AX46">
        <f>IF(Z46&gt;0, (R46*SUMPRODUCT(K46:$K$98, X46:$X$98)-K46*$AZ$3)/Z46, 0)</f>
        <v>-5483130.8567150589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56"/>
        <v>0.12000000000000001</v>
      </c>
      <c r="I47" s="1">
        <f t="shared" si="31"/>
        <v>1.1200000000000001</v>
      </c>
      <c r="J47">
        <f t="shared" si="32"/>
        <v>0.89285714285714279</v>
      </c>
      <c r="K47">
        <f t="shared" si="33"/>
        <v>6.8297845298164071E-3</v>
      </c>
      <c r="L47" s="2">
        <v>44</v>
      </c>
      <c r="M47" s="8">
        <v>0.78389590600000003</v>
      </c>
      <c r="Q47" s="5">
        <f t="shared" si="60"/>
        <v>25</v>
      </c>
      <c r="R47">
        <f t="shared" si="41"/>
        <v>50000</v>
      </c>
      <c r="S47">
        <f t="shared" si="42"/>
        <v>-23759335.252772026</v>
      </c>
      <c r="U47">
        <f t="shared" si="57"/>
        <v>0.78389590600000003</v>
      </c>
      <c r="V47">
        <f t="shared" si="58"/>
        <v>0.01</v>
      </c>
      <c r="W47">
        <f t="shared" si="34"/>
        <v>7.2741689618373134E-6</v>
      </c>
      <c r="X47">
        <f t="shared" si="35"/>
        <v>5.7021912687365404E-6</v>
      </c>
      <c r="Y47">
        <f t="shared" si="36"/>
        <v>7.2741689618373135E-8</v>
      </c>
      <c r="Z47">
        <f t="shared" si="37"/>
        <v>1.4992360034823999E-6</v>
      </c>
      <c r="AB47">
        <f t="shared" si="38"/>
        <v>-39.885220291609116</v>
      </c>
      <c r="AC47">
        <f t="shared" si="27"/>
        <v>-35.620850829764429</v>
      </c>
      <c r="AE47">
        <f t="shared" si="43"/>
        <v>0</v>
      </c>
      <c r="AF47">
        <f t="shared" si="44"/>
        <v>0</v>
      </c>
      <c r="AG47">
        <f t="shared" si="45"/>
        <v>-3.748090008706E-5</v>
      </c>
      <c r="AH47">
        <f t="shared" si="46"/>
        <v>-0.28510956343682703</v>
      </c>
      <c r="AI47">
        <f t="shared" si="39"/>
        <v>-0.28514704433691407</v>
      </c>
      <c r="AJ47">
        <f t="shared" si="47"/>
        <v>-4.2643694618446872</v>
      </c>
      <c r="AK47">
        <f t="shared" si="59"/>
        <v>-2.7919654204126383</v>
      </c>
      <c r="AL47">
        <f t="shared" si="40"/>
        <v>-7.3414819265942395</v>
      </c>
      <c r="AN47">
        <f t="shared" si="48"/>
        <v>0</v>
      </c>
      <c r="AO47">
        <f t="shared" si="49"/>
        <v>0</v>
      </c>
      <c r="AP47">
        <f t="shared" si="50"/>
        <v>-2.5598647157819683E-7</v>
      </c>
      <c r="AQ47">
        <f t="shared" si="51"/>
        <v>-1.9472368856635507E-3</v>
      </c>
      <c r="AR47">
        <f t="shared" si="52"/>
        <v>-1.9474928721351288E-3</v>
      </c>
      <c r="AS47">
        <f t="shared" si="53"/>
        <v>-2.9124724579928363E-2</v>
      </c>
      <c r="AT47">
        <f t="shared" si="54"/>
        <v>-1.9068522236116599E-2</v>
      </c>
      <c r="AU47">
        <f t="shared" si="55"/>
        <v>-5.0140739688180086E-2</v>
      </c>
      <c r="AW47">
        <v>44</v>
      </c>
      <c r="AX47">
        <f>IF(Z47&gt;0, (R47*SUMPRODUCT(K47:$K$98, X47:$X$98)-K47*$AZ$3)/Z47, 0)</f>
        <v>-23759335.252772026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56"/>
        <v>0.12000000000000001</v>
      </c>
      <c r="I48" s="1">
        <f t="shared" si="31"/>
        <v>1.1200000000000001</v>
      </c>
      <c r="J48">
        <f t="shared" si="32"/>
        <v>0.89285714285714279</v>
      </c>
      <c r="K48">
        <f t="shared" si="33"/>
        <v>6.0980219016217915E-3</v>
      </c>
      <c r="L48" s="2">
        <v>45</v>
      </c>
      <c r="M48" s="8">
        <v>0.78669207100000005</v>
      </c>
      <c r="Q48" s="5">
        <f t="shared" si="60"/>
        <v>25</v>
      </c>
      <c r="R48">
        <f t="shared" si="41"/>
        <v>50000</v>
      </c>
      <c r="S48">
        <f t="shared" si="42"/>
        <v>-104348219.72405411</v>
      </c>
      <c r="U48">
        <f t="shared" si="57"/>
        <v>0.78669207100000005</v>
      </c>
      <c r="V48">
        <f t="shared" si="58"/>
        <v>0.01</v>
      </c>
      <c r="W48">
        <f t="shared" si="34"/>
        <v>1.4992360034823999E-6</v>
      </c>
      <c r="X48">
        <f t="shared" si="35"/>
        <v>1.1794370764973325E-6</v>
      </c>
      <c r="Y48">
        <f t="shared" si="36"/>
        <v>1.4992360034823998E-8</v>
      </c>
      <c r="Z48">
        <f t="shared" si="37"/>
        <v>3.0480656695024335E-7</v>
      </c>
      <c r="AB48">
        <f t="shared" si="38"/>
        <v>-35.620850829764429</v>
      </c>
      <c r="AC48">
        <f t="shared" si="27"/>
        <v>-31.806022621458602</v>
      </c>
      <c r="AE48">
        <f t="shared" si="43"/>
        <v>0</v>
      </c>
      <c r="AF48">
        <f t="shared" si="44"/>
        <v>0</v>
      </c>
      <c r="AG48">
        <f t="shared" si="45"/>
        <v>-7.6201641737560835E-6</v>
      </c>
      <c r="AH48">
        <f t="shared" si="46"/>
        <v>-5.8971853824866624E-2</v>
      </c>
      <c r="AI48">
        <f t="shared" si="39"/>
        <v>-5.8979473989040382E-2</v>
      </c>
      <c r="AJ48">
        <f t="shared" si="47"/>
        <v>-3.8148282083058263</v>
      </c>
      <c r="AK48">
        <f t="shared" si="59"/>
        <v>-2.4934595580835102</v>
      </c>
      <c r="AL48">
        <f t="shared" si="40"/>
        <v>-6.3672672403783768</v>
      </c>
      <c r="AN48">
        <f t="shared" si="48"/>
        <v>0</v>
      </c>
      <c r="AO48">
        <f t="shared" si="49"/>
        <v>0</v>
      </c>
      <c r="AP48">
        <f t="shared" si="50"/>
        <v>-4.6467928025518317E-8</v>
      </c>
      <c r="AQ48">
        <f t="shared" si="51"/>
        <v>-3.596116562032755E-4</v>
      </c>
      <c r="AR48">
        <f t="shared" si="52"/>
        <v>-3.59658124131301E-4</v>
      </c>
      <c r="AS48">
        <f t="shared" si="53"/>
        <v>-2.3262905965173546E-2</v>
      </c>
      <c r="AT48">
        <f t="shared" si="54"/>
        <v>-1.5205170996001438E-2</v>
      </c>
      <c r="AU48">
        <f t="shared" si="55"/>
        <v>-3.8827735085306285E-2</v>
      </c>
      <c r="AW48">
        <v>45</v>
      </c>
      <c r="AX48">
        <f>IF(Z48&gt;0, (R48*SUMPRODUCT(K48:$K$98, X48:$X$98)-K48*$AZ$3)/Z48, 0)</f>
        <v>-104348219.72405411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56"/>
        <v>0.12000000000000001</v>
      </c>
      <c r="I49" s="1">
        <f t="shared" si="31"/>
        <v>1.1200000000000001</v>
      </c>
      <c r="J49">
        <f t="shared" si="32"/>
        <v>0.89285714285714279</v>
      </c>
      <c r="K49">
        <f t="shared" si="33"/>
        <v>5.4446624121623132E-3</v>
      </c>
      <c r="L49" s="2">
        <v>46</v>
      </c>
      <c r="M49" s="8">
        <v>0.78978433000000003</v>
      </c>
      <c r="Q49" s="5">
        <f t="shared" si="60"/>
        <v>25</v>
      </c>
      <c r="R49">
        <f t="shared" si="41"/>
        <v>50000</v>
      </c>
      <c r="S49">
        <f t="shared" si="42"/>
        <v>-465343590.07117617</v>
      </c>
      <c r="U49">
        <f t="shared" si="57"/>
        <v>0.78978433000000003</v>
      </c>
      <c r="V49">
        <f t="shared" si="58"/>
        <v>0.01</v>
      </c>
      <c r="W49">
        <f t="shared" si="34"/>
        <v>3.0480656695024335E-7</v>
      </c>
      <c r="X49">
        <f t="shared" si="35"/>
        <v>2.4073145025839813E-7</v>
      </c>
      <c r="Y49">
        <f t="shared" si="36"/>
        <v>3.0480656695024336E-9</v>
      </c>
      <c r="Z49">
        <f t="shared" si="37"/>
        <v>6.1027051022342791E-8</v>
      </c>
      <c r="AB49">
        <f t="shared" si="38"/>
        <v>-31.806022621458602</v>
      </c>
      <c r="AC49">
        <f t="shared" si="27"/>
        <v>-28.398547014193838</v>
      </c>
      <c r="AE49">
        <f t="shared" si="43"/>
        <v>0</v>
      </c>
      <c r="AF49">
        <f t="shared" si="44"/>
        <v>0</v>
      </c>
      <c r="AG49">
        <f t="shared" si="45"/>
        <v>-1.5256762755585698E-6</v>
      </c>
      <c r="AH49">
        <f t="shared" si="46"/>
        <v>-1.2036572512919907E-2</v>
      </c>
      <c r="AI49">
        <f t="shared" si="39"/>
        <v>-1.2038098189195465E-2</v>
      </c>
      <c r="AJ49">
        <f t="shared" si="47"/>
        <v>-3.4074756072647645</v>
      </c>
      <c r="AK49">
        <f t="shared" si="59"/>
        <v>-2.2264215835021024</v>
      </c>
      <c r="AL49">
        <f t="shared" si="40"/>
        <v>-5.6459352889560623</v>
      </c>
      <c r="AN49">
        <f t="shared" si="48"/>
        <v>0</v>
      </c>
      <c r="AO49">
        <f t="shared" si="49"/>
        <v>0</v>
      </c>
      <c r="AP49">
        <f t="shared" si="50"/>
        <v>-8.306792270661536E-9</v>
      </c>
      <c r="AQ49">
        <f t="shared" si="51"/>
        <v>-6.553507393236109E-5</v>
      </c>
      <c r="AR49">
        <f t="shared" si="52"/>
        <v>-6.5543380724631759E-5</v>
      </c>
      <c r="AS49">
        <f t="shared" si="53"/>
        <v>-1.8552554359234415E-2</v>
      </c>
      <c r="AT49">
        <f t="shared" si="54"/>
        <v>-1.2122113909320794E-2</v>
      </c>
      <c r="AU49">
        <f t="shared" si="55"/>
        <v>-3.0740211649279842E-2</v>
      </c>
      <c r="AW49">
        <v>46</v>
      </c>
      <c r="AX49">
        <f>IF(Z49&gt;0, (R49*SUMPRODUCT(K49:$K$98, X49:$X$98)-K49*$AZ$3)/Z49, 0)</f>
        <v>-465343590.07117617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56"/>
        <v>0.12000000000000001</v>
      </c>
      <c r="I50" s="1">
        <f t="shared" si="31"/>
        <v>1.1200000000000001</v>
      </c>
      <c r="J50">
        <f t="shared" si="32"/>
        <v>0.89285714285714279</v>
      </c>
      <c r="K50">
        <f t="shared" si="33"/>
        <v>4.8613057251449222E-3</v>
      </c>
      <c r="L50" s="2">
        <v>47</v>
      </c>
      <c r="M50" s="8">
        <v>0.79285550900000001</v>
      </c>
      <c r="Q50" s="5">
        <f t="shared" si="60"/>
        <v>25</v>
      </c>
      <c r="R50">
        <f t="shared" si="41"/>
        <v>50000</v>
      </c>
      <c r="S50">
        <f t="shared" si="42"/>
        <v>-2107521645.2661216</v>
      </c>
      <c r="U50">
        <f t="shared" si="57"/>
        <v>0.79285550900000001</v>
      </c>
      <c r="V50">
        <f t="shared" si="58"/>
        <v>0.01</v>
      </c>
      <c r="W50">
        <f t="shared" si="34"/>
        <v>6.1027051022342791E-8</v>
      </c>
      <c r="X50">
        <f t="shared" si="35"/>
        <v>4.8385633601088566E-8</v>
      </c>
      <c r="Y50">
        <f t="shared" si="36"/>
        <v>6.1027051022342789E-10</v>
      </c>
      <c r="Z50">
        <f t="shared" si="37"/>
        <v>1.2031146911030797E-8</v>
      </c>
      <c r="AB50">
        <f t="shared" si="38"/>
        <v>-28.398547014193838</v>
      </c>
      <c r="AC50">
        <f t="shared" si="27"/>
        <v>-25.355902532374042</v>
      </c>
      <c r="AE50">
        <f t="shared" si="43"/>
        <v>0</v>
      </c>
      <c r="AF50">
        <f t="shared" si="44"/>
        <v>0</v>
      </c>
      <c r="AG50">
        <f t="shared" si="45"/>
        <v>-3.0077867277576992E-7</v>
      </c>
      <c r="AH50">
        <f t="shared" si="46"/>
        <v>-2.4192816800544283E-3</v>
      </c>
      <c r="AI50">
        <f t="shared" si="39"/>
        <v>-2.4195824587272042E-3</v>
      </c>
      <c r="AJ50">
        <f t="shared" si="47"/>
        <v>-3.0426444818197957</v>
      </c>
      <c r="AK50">
        <f t="shared" si="59"/>
        <v>-1.9878982909935687</v>
      </c>
      <c r="AL50">
        <f t="shared" si="40"/>
        <v>-5.0329623552720921</v>
      </c>
      <c r="AN50">
        <f t="shared" si="48"/>
        <v>0</v>
      </c>
      <c r="AO50">
        <f t="shared" si="49"/>
        <v>0</v>
      </c>
      <c r="AP50">
        <f t="shared" si="50"/>
        <v>-1.4621770839663414E-9</v>
      </c>
      <c r="AQ50">
        <f t="shared" si="51"/>
        <v>-1.1760867881986818E-5</v>
      </c>
      <c r="AR50">
        <f t="shared" si="52"/>
        <v>-1.1762330059070785E-5</v>
      </c>
      <c r="AS50">
        <f t="shared" si="53"/>
        <v>-1.4791225039051179E-2</v>
      </c>
      <c r="AT50">
        <f t="shared" si="54"/>
        <v>-9.6637813430128418E-3</v>
      </c>
      <c r="AU50">
        <f t="shared" si="55"/>
        <v>-2.4466768712123093E-2</v>
      </c>
      <c r="AW50">
        <v>47</v>
      </c>
      <c r="AX50">
        <f>IF(Z50&gt;0, (R50*SUMPRODUCT(K50:$K$98, X50:$X$98)-K50*$AZ$3)/Z50, 0)</f>
        <v>-2107521645.2661216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56"/>
        <v>0.12000000000000001</v>
      </c>
      <c r="I51" s="1">
        <f t="shared" si="31"/>
        <v>1.1200000000000001</v>
      </c>
      <c r="J51">
        <f t="shared" si="32"/>
        <v>0.89285714285714279</v>
      </c>
      <c r="K51">
        <f t="shared" si="33"/>
        <v>4.3404515403079663E-3</v>
      </c>
      <c r="L51" s="2">
        <v>48</v>
      </c>
      <c r="M51" s="8">
        <v>0.79617230500000002</v>
      </c>
      <c r="Q51" s="5">
        <f t="shared" si="60"/>
        <v>25</v>
      </c>
      <c r="R51">
        <f t="shared" si="41"/>
        <v>50000</v>
      </c>
      <c r="S51">
        <f t="shared" si="42"/>
        <v>-9708192655.9096832</v>
      </c>
      <c r="U51">
        <f t="shared" si="57"/>
        <v>0.79617230500000002</v>
      </c>
      <c r="V51">
        <f t="shared" si="58"/>
        <v>0.01</v>
      </c>
      <c r="W51">
        <f t="shared" si="34"/>
        <v>1.2031146911030797E-8</v>
      </c>
      <c r="X51">
        <f t="shared" si="35"/>
        <v>9.578865967949019E-9</v>
      </c>
      <c r="Y51">
        <f t="shared" si="36"/>
        <v>1.2031146911030796E-10</v>
      </c>
      <c r="Z51">
        <f t="shared" si="37"/>
        <v>2.33196947397147E-9</v>
      </c>
      <c r="AB51">
        <f t="shared" si="38"/>
        <v>-25.355902532374042</v>
      </c>
      <c r="AC51">
        <f t="shared" si="27"/>
        <v>-22.639208921015392</v>
      </c>
      <c r="AE51">
        <f t="shared" si="43"/>
        <v>0</v>
      </c>
      <c r="AF51">
        <f t="shared" si="44"/>
        <v>0</v>
      </c>
      <c r="AG51">
        <f t="shared" si="45"/>
        <v>-5.829923684928675E-8</v>
      </c>
      <c r="AH51">
        <f t="shared" si="46"/>
        <v>-4.7894329839745097E-4</v>
      </c>
      <c r="AI51">
        <f t="shared" si="39"/>
        <v>-4.7900159763430023E-4</v>
      </c>
      <c r="AJ51">
        <f t="shared" si="47"/>
        <v>-2.7166936113586502</v>
      </c>
      <c r="AK51">
        <f t="shared" si="59"/>
        <v>-1.774913177266183</v>
      </c>
      <c r="AL51">
        <f t="shared" si="40"/>
        <v>-4.4920857902224673</v>
      </c>
      <c r="AN51">
        <f t="shared" si="48"/>
        <v>0</v>
      </c>
      <c r="AO51">
        <f t="shared" si="49"/>
        <v>0</v>
      </c>
      <c r="AP51">
        <f t="shared" si="50"/>
        <v>-2.530450123812656E-10</v>
      </c>
      <c r="AQ51">
        <f t="shared" si="51"/>
        <v>-2.078830177249394E-6</v>
      </c>
      <c r="AR51">
        <f t="shared" si="52"/>
        <v>-2.0790832222617752E-6</v>
      </c>
      <c r="AS51">
        <f t="shared" si="53"/>
        <v>-1.1791676969966464E-2</v>
      </c>
      <c r="AT51">
        <f t="shared" si="54"/>
        <v>-7.7039246341779107E-3</v>
      </c>
      <c r="AU51">
        <f t="shared" si="55"/>
        <v>-1.9497680687366636E-2</v>
      </c>
      <c r="AW51">
        <v>48</v>
      </c>
      <c r="AX51">
        <f>IF(Z51&gt;0, (R51*SUMPRODUCT(K51:$K$98, X51:$X$98)-K51*$AZ$3)/Z51, 0)</f>
        <v>-9708192655.9096832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56"/>
        <v>0.12000000000000001</v>
      </c>
      <c r="I52" s="1">
        <f t="shared" si="31"/>
        <v>1.1200000000000001</v>
      </c>
      <c r="J52">
        <f t="shared" si="32"/>
        <v>0.89285714285714279</v>
      </c>
      <c r="K52">
        <f t="shared" si="33"/>
        <v>3.8754031609892553E-3</v>
      </c>
      <c r="L52" s="2">
        <v>49</v>
      </c>
      <c r="M52" s="8">
        <v>0.79964768799999997</v>
      </c>
      <c r="Q52" s="5">
        <f t="shared" si="60"/>
        <v>25</v>
      </c>
      <c r="R52">
        <f t="shared" si="41"/>
        <v>50000</v>
      </c>
      <c r="S52">
        <f t="shared" si="42"/>
        <v>-45536772534.681641</v>
      </c>
      <c r="U52">
        <f t="shared" si="57"/>
        <v>0.79964768799999997</v>
      </c>
      <c r="V52">
        <f t="shared" si="58"/>
        <v>0.01</v>
      </c>
      <c r="W52">
        <f t="shared" si="34"/>
        <v>2.33196947397147E-9</v>
      </c>
      <c r="X52">
        <f t="shared" si="35"/>
        <v>1.8647539983478621E-9</v>
      </c>
      <c r="Y52">
        <f t="shared" si="36"/>
        <v>2.33196947397147E-11</v>
      </c>
      <c r="Z52">
        <f t="shared" si="37"/>
        <v>4.4389578088389321E-10</v>
      </c>
      <c r="AB52">
        <f t="shared" si="38"/>
        <v>-22.639208921015392</v>
      </c>
      <c r="AC52">
        <f t="shared" si="27"/>
        <v>-20.213581203214726</v>
      </c>
      <c r="AE52">
        <f t="shared" si="43"/>
        <v>0</v>
      </c>
      <c r="AF52">
        <f t="shared" si="44"/>
        <v>0</v>
      </c>
      <c r="AG52">
        <f t="shared" si="45"/>
        <v>-1.1097394522097329E-8</v>
      </c>
      <c r="AH52">
        <f t="shared" si="46"/>
        <v>-9.3237699917393102E-5</v>
      </c>
      <c r="AI52">
        <f t="shared" si="39"/>
        <v>-9.3248797311915193E-5</v>
      </c>
      <c r="AJ52">
        <f t="shared" si="47"/>
        <v>-2.4256277178006656</v>
      </c>
      <c r="AK52">
        <f t="shared" si="59"/>
        <v>-1.5847446244710777</v>
      </c>
      <c r="AL52">
        <f t="shared" si="40"/>
        <v>-4.010465591069055</v>
      </c>
      <c r="AN52">
        <f t="shared" si="48"/>
        <v>0</v>
      </c>
      <c r="AO52">
        <f t="shared" si="49"/>
        <v>0</v>
      </c>
      <c r="AP52">
        <f t="shared" si="50"/>
        <v>-4.3006877809680833E-11</v>
      </c>
      <c r="AQ52">
        <f t="shared" si="51"/>
        <v>-3.6133367698323284E-7</v>
      </c>
      <c r="AR52">
        <f t="shared" si="52"/>
        <v>-3.6137668386104251E-7</v>
      </c>
      <c r="AS52">
        <f t="shared" si="53"/>
        <v>-9.4002853249478529E-3</v>
      </c>
      <c r="AT52">
        <f t="shared" si="54"/>
        <v>-6.141524327035945E-3</v>
      </c>
      <c r="AU52">
        <f t="shared" si="55"/>
        <v>-1.5542171028667657E-2</v>
      </c>
      <c r="AW52">
        <v>49</v>
      </c>
      <c r="AX52">
        <f>IF(Z52&gt;0, (R52*SUMPRODUCT(K52:$K$98, X52:$X$98)-K52*$AZ$3)/Z52, 0)</f>
        <v>-45536772534.681641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56"/>
        <v>0.12000000000000001</v>
      </c>
      <c r="I53" s="1">
        <f t="shared" si="31"/>
        <v>1.1200000000000001</v>
      </c>
      <c r="J53">
        <f t="shared" si="32"/>
        <v>0.89285714285714279</v>
      </c>
      <c r="K53">
        <f t="shared" si="33"/>
        <v>3.4601813937404063E-3</v>
      </c>
      <c r="L53" s="2">
        <v>50</v>
      </c>
      <c r="M53" s="8">
        <v>0.80323853099999998</v>
      </c>
      <c r="Q53" s="5">
        <f t="shared" si="60"/>
        <v>25</v>
      </c>
      <c r="R53">
        <f t="shared" si="41"/>
        <v>50000</v>
      </c>
      <c r="S53">
        <f t="shared" si="42"/>
        <v>-217699258561.57602</v>
      </c>
      <c r="U53">
        <f t="shared" si="57"/>
        <v>0.80323853099999998</v>
      </c>
      <c r="V53">
        <f t="shared" si="58"/>
        <v>0.01</v>
      </c>
      <c r="W53">
        <f t="shared" si="34"/>
        <v>4.4389578088389321E-10</v>
      </c>
      <c r="X53">
        <f t="shared" si="35"/>
        <v>3.5655419495427624E-10</v>
      </c>
      <c r="Y53">
        <f t="shared" si="36"/>
        <v>4.438957808838932E-12</v>
      </c>
      <c r="Z53">
        <f t="shared" si="37"/>
        <v>8.2902628120778035E-11</v>
      </c>
      <c r="AB53">
        <f t="shared" si="38"/>
        <v>-20.213581203214726</v>
      </c>
      <c r="AC53">
        <f t="shared" si="27"/>
        <v>-18.04784067469944</v>
      </c>
      <c r="AE53">
        <f t="shared" si="43"/>
        <v>0</v>
      </c>
      <c r="AF53">
        <f t="shared" si="44"/>
        <v>0</v>
      </c>
      <c r="AG53">
        <f t="shared" si="45"/>
        <v>-2.0725657030194511E-9</v>
      </c>
      <c r="AH53">
        <f t="shared" si="46"/>
        <v>-1.7827709747713811E-5</v>
      </c>
      <c r="AI53">
        <f t="shared" si="39"/>
        <v>-1.7829782313416831E-5</v>
      </c>
      <c r="AJ53">
        <f t="shared" si="47"/>
        <v>-2.1657405285152862</v>
      </c>
      <c r="AK53">
        <f t="shared" si="59"/>
        <v>-1.414950684225031</v>
      </c>
      <c r="AL53">
        <f t="shared" si="40"/>
        <v>-3.5807090425226304</v>
      </c>
      <c r="AN53">
        <f t="shared" si="48"/>
        <v>0</v>
      </c>
      <c r="AO53">
        <f t="shared" si="49"/>
        <v>0</v>
      </c>
      <c r="AP53">
        <f t="shared" si="50"/>
        <v>-7.1714532828924089E-12</v>
      </c>
      <c r="AQ53">
        <f t="shared" si="51"/>
        <v>-6.1687109562043802E-8</v>
      </c>
      <c r="AR53">
        <f t="shared" si="52"/>
        <v>-6.1694281015326701E-8</v>
      </c>
      <c r="AS53">
        <f t="shared" si="53"/>
        <v>-7.4938550804381074E-3</v>
      </c>
      <c r="AT53">
        <f t="shared" si="54"/>
        <v>-4.8959860306157094E-3</v>
      </c>
      <c r="AU53">
        <f t="shared" si="55"/>
        <v>-1.2389902805334831E-2</v>
      </c>
      <c r="AW53">
        <v>50</v>
      </c>
      <c r="AX53">
        <f>IF(Z53&gt;0, (R53*SUMPRODUCT(K53:$K$98, X53:$X$98)-K53*$AZ$3)/Z53, 0)</f>
        <v>-217699258561.57602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56"/>
        <v>0.12000000000000001</v>
      </c>
      <c r="I54" s="1">
        <f t="shared" si="31"/>
        <v>1.1200000000000001</v>
      </c>
      <c r="J54">
        <f t="shared" si="32"/>
        <v>0.89285714285714279</v>
      </c>
      <c r="K54">
        <f t="shared" si="33"/>
        <v>3.0894476729825052E-3</v>
      </c>
      <c r="L54" s="2">
        <v>51</v>
      </c>
      <c r="M54" s="8">
        <v>0.80709142899999997</v>
      </c>
      <c r="Q54" s="5">
        <f t="shared" si="60"/>
        <v>25</v>
      </c>
      <c r="R54">
        <f t="shared" si="41"/>
        <v>50000</v>
      </c>
      <c r="S54">
        <f t="shared" si="42"/>
        <v>-1062685786604.3191</v>
      </c>
      <c r="U54">
        <f t="shared" si="57"/>
        <v>0.80709142899999997</v>
      </c>
      <c r="V54">
        <f t="shared" si="58"/>
        <v>0.01</v>
      </c>
      <c r="W54">
        <f t="shared" si="34"/>
        <v>8.2902628120778035E-11</v>
      </c>
      <c r="X54">
        <f t="shared" si="35"/>
        <v>6.6910000597854331E-11</v>
      </c>
      <c r="Y54">
        <f t="shared" si="36"/>
        <v>8.2902628120778039E-13</v>
      </c>
      <c r="Z54">
        <f t="shared" si="37"/>
        <v>1.5163601241715924E-11</v>
      </c>
      <c r="AB54">
        <f t="shared" si="38"/>
        <v>-18.04784067469944</v>
      </c>
      <c r="AC54">
        <f t="shared" si="27"/>
        <v>-16.114143513307116</v>
      </c>
      <c r="AE54">
        <f t="shared" si="43"/>
        <v>0</v>
      </c>
      <c r="AF54">
        <f t="shared" si="44"/>
        <v>0</v>
      </c>
      <c r="AG54">
        <f t="shared" si="45"/>
        <v>-3.7909003104289811E-10</v>
      </c>
      <c r="AH54">
        <f t="shared" si="46"/>
        <v>-3.3455000298927164E-6</v>
      </c>
      <c r="AI54">
        <f t="shared" si="39"/>
        <v>-3.3458791199237591E-6</v>
      </c>
      <c r="AJ54">
        <f t="shared" si="47"/>
        <v>-1.9336971613923239</v>
      </c>
      <c r="AK54">
        <f t="shared" si="59"/>
        <v>-1.2633488472289609</v>
      </c>
      <c r="AL54">
        <f t="shared" si="40"/>
        <v>-3.1970493545004048</v>
      </c>
      <c r="AN54">
        <f t="shared" si="48"/>
        <v>0</v>
      </c>
      <c r="AO54">
        <f t="shared" si="49"/>
        <v>0</v>
      </c>
      <c r="AP54">
        <f t="shared" si="50"/>
        <v>-1.1711788142563472E-12</v>
      </c>
      <c r="AQ54">
        <f t="shared" si="51"/>
        <v>-1.0335747282314954E-8</v>
      </c>
      <c r="AR54">
        <f t="shared" si="52"/>
        <v>-1.033691846112921E-8</v>
      </c>
      <c r="AS54">
        <f t="shared" si="53"/>
        <v>-5.9740561955163906E-3</v>
      </c>
      <c r="AT54">
        <f t="shared" si="54"/>
        <v>-3.9030501562366438E-3</v>
      </c>
      <c r="AU54">
        <f t="shared" si="55"/>
        <v>-9.8771166886714966E-3</v>
      </c>
      <c r="AW54">
        <v>51</v>
      </c>
      <c r="AX54">
        <f>IF(Z54&gt;0, (R54*SUMPRODUCT(K54:$K$98, X54:$X$98)-K54*$AZ$3)/Z54, 0)</f>
        <v>-1062685786604.3191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56"/>
        <v>0.12000000000000001</v>
      </c>
      <c r="I55" s="1">
        <f t="shared" si="31"/>
        <v>1.1200000000000001</v>
      </c>
      <c r="J55">
        <f t="shared" si="32"/>
        <v>0.89285714285714279</v>
      </c>
      <c r="K55">
        <f t="shared" si="33"/>
        <v>2.758435422305808E-3</v>
      </c>
      <c r="L55" s="2">
        <v>52</v>
      </c>
      <c r="M55" s="8">
        <v>0.81105379099999997</v>
      </c>
      <c r="Q55" s="5">
        <f t="shared" si="60"/>
        <v>25</v>
      </c>
      <c r="R55">
        <f t="shared" si="41"/>
        <v>50000</v>
      </c>
      <c r="S55">
        <f t="shared" si="42"/>
        <v>-5302300624746.6631</v>
      </c>
      <c r="U55">
        <f t="shared" si="57"/>
        <v>0.81105379099999997</v>
      </c>
      <c r="V55">
        <f t="shared" si="58"/>
        <v>0.01</v>
      </c>
      <c r="W55">
        <f t="shared" si="34"/>
        <v>1.5163601241715924E-11</v>
      </c>
      <c r="X55">
        <f t="shared" si="35"/>
        <v>1.2298496272306008E-11</v>
      </c>
      <c r="Y55">
        <f t="shared" si="36"/>
        <v>1.5163601241715925E-13</v>
      </c>
      <c r="Z55">
        <f t="shared" si="37"/>
        <v>2.713468956992757E-12</v>
      </c>
      <c r="AB55">
        <f t="shared" si="38"/>
        <v>-16.114143513307116</v>
      </c>
      <c r="AC55">
        <f t="shared" si="27"/>
        <v>-14.387628145893371</v>
      </c>
      <c r="AE55">
        <f t="shared" si="43"/>
        <v>0</v>
      </c>
      <c r="AF55">
        <f t="shared" si="44"/>
        <v>0</v>
      </c>
      <c r="AG55">
        <f t="shared" si="45"/>
        <v>-6.7836723924818928E-11</v>
      </c>
      <c r="AH55">
        <f t="shared" si="46"/>
        <v>-6.1492481361530034E-7</v>
      </c>
      <c r="AI55">
        <f t="shared" si="39"/>
        <v>-6.1499265033922511E-7</v>
      </c>
      <c r="AJ55">
        <f t="shared" si="47"/>
        <v>-1.7265153674137448</v>
      </c>
      <c r="AK55">
        <f t="shared" si="59"/>
        <v>-1.1279900459314982</v>
      </c>
      <c r="AL55">
        <f t="shared" si="40"/>
        <v>-2.8545060283378936</v>
      </c>
      <c r="AN55">
        <f t="shared" si="48"/>
        <v>0</v>
      </c>
      <c r="AO55">
        <f t="shared" si="49"/>
        <v>0</v>
      </c>
      <c r="AP55">
        <f t="shared" si="50"/>
        <v>-1.8712322220740042E-13</v>
      </c>
      <c r="AQ55">
        <f t="shared" si="51"/>
        <v>-1.6962303879312413E-9</v>
      </c>
      <c r="AR55">
        <f t="shared" si="52"/>
        <v>-1.6964175111534485E-9</v>
      </c>
      <c r="AS55">
        <f t="shared" si="53"/>
        <v>-4.7624811466294003E-3</v>
      </c>
      <c r="AT55">
        <f t="shared" si="54"/>
        <v>-3.1114876987057998E-3</v>
      </c>
      <c r="AU55">
        <f t="shared" si="55"/>
        <v>-7.8739705417527114E-3</v>
      </c>
      <c r="AW55">
        <v>52</v>
      </c>
      <c r="AX55">
        <f>IF(Z55&gt;0, (R55*SUMPRODUCT(K55:$K$98, X55:$X$98)-K55*$AZ$3)/Z55, 0)</f>
        <v>-5302300624746.6631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56"/>
        <v>0.12000000000000001</v>
      </c>
      <c r="I56" s="1">
        <f t="shared" si="31"/>
        <v>1.1200000000000001</v>
      </c>
      <c r="J56">
        <f t="shared" si="32"/>
        <v>0.89285714285714279</v>
      </c>
      <c r="K56">
        <f t="shared" si="33"/>
        <v>2.4628887699159E-3</v>
      </c>
      <c r="L56" s="2">
        <v>53</v>
      </c>
      <c r="M56" s="8">
        <v>0.81525055400000002</v>
      </c>
      <c r="Q56" s="5">
        <f t="shared" si="60"/>
        <v>25</v>
      </c>
      <c r="R56">
        <f t="shared" si="41"/>
        <v>50000</v>
      </c>
      <c r="S56">
        <f t="shared" si="42"/>
        <v>-27091341891443.48</v>
      </c>
      <c r="U56">
        <f t="shared" si="57"/>
        <v>0.81525055400000002</v>
      </c>
      <c r="V56">
        <f t="shared" si="58"/>
        <v>0.01</v>
      </c>
      <c r="W56">
        <f t="shared" si="34"/>
        <v>2.713468956992757E-12</v>
      </c>
      <c r="X56">
        <f t="shared" si="35"/>
        <v>2.2121570704501472E-12</v>
      </c>
      <c r="Y56">
        <f t="shared" si="36"/>
        <v>2.713468956992757E-14</v>
      </c>
      <c r="Z56">
        <f t="shared" si="37"/>
        <v>4.7417719697268224E-13</v>
      </c>
      <c r="AB56">
        <f t="shared" si="38"/>
        <v>-14.387628145893371</v>
      </c>
      <c r="AC56">
        <f t="shared" si="27"/>
        <v>-12.846096560313272</v>
      </c>
      <c r="AE56">
        <f t="shared" si="43"/>
        <v>0</v>
      </c>
      <c r="AF56">
        <f t="shared" si="44"/>
        <v>0</v>
      </c>
      <c r="AG56">
        <f t="shared" si="45"/>
        <v>-1.1854429924317056E-11</v>
      </c>
      <c r="AH56">
        <f t="shared" si="46"/>
        <v>-1.1060785352250736E-7</v>
      </c>
      <c r="AI56">
        <f t="shared" si="39"/>
        <v>-1.1061970795243168E-7</v>
      </c>
      <c r="AJ56">
        <f t="shared" si="47"/>
        <v>-1.5415315855800991</v>
      </c>
      <c r="AK56">
        <f t="shared" si="59"/>
        <v>-1.0071339702125361</v>
      </c>
      <c r="AL56">
        <f t="shared" si="40"/>
        <v>-2.5486656664123433</v>
      </c>
      <c r="AN56">
        <f t="shared" si="48"/>
        <v>0</v>
      </c>
      <c r="AO56">
        <f t="shared" si="49"/>
        <v>0</v>
      </c>
      <c r="AP56">
        <f t="shared" si="50"/>
        <v>-2.9196142334355468E-14</v>
      </c>
      <c r="AQ56">
        <f t="shared" si="51"/>
        <v>-2.7241484030508623E-10</v>
      </c>
      <c r="AR56">
        <f t="shared" si="52"/>
        <v>-2.7244403644742057E-10</v>
      </c>
      <c r="AS56">
        <f t="shared" si="53"/>
        <v>-3.7966208305958769E-3</v>
      </c>
      <c r="AT56">
        <f t="shared" si="54"/>
        <v>-2.4804589450372698E-3</v>
      </c>
      <c r="AU56">
        <f t="shared" si="55"/>
        <v>-6.2770800480771837E-3</v>
      </c>
      <c r="AW56">
        <v>53</v>
      </c>
      <c r="AX56">
        <f>IF(Z56&gt;0, (R56*SUMPRODUCT(K56:$K$98, X56:$X$98)-K56*$AZ$3)/Z56, 0)</f>
        <v>-27091341891443.48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56"/>
        <v>0.12000000000000001</v>
      </c>
      <c r="I57" s="1">
        <f t="shared" si="31"/>
        <v>1.1200000000000001</v>
      </c>
      <c r="J57">
        <f t="shared" si="32"/>
        <v>0.89285714285714279</v>
      </c>
      <c r="K57">
        <f t="shared" si="33"/>
        <v>2.1990078302820534E-3</v>
      </c>
      <c r="L57" s="2">
        <v>54</v>
      </c>
      <c r="M57" s="8">
        <v>0.81969331899999998</v>
      </c>
      <c r="Q57" s="5">
        <f t="shared" si="60"/>
        <v>25</v>
      </c>
      <c r="R57">
        <f t="shared" si="41"/>
        <v>50000</v>
      </c>
      <c r="S57">
        <f t="shared" si="42"/>
        <v>-142030236135373.91</v>
      </c>
      <c r="U57">
        <f t="shared" si="57"/>
        <v>0.81969331899999998</v>
      </c>
      <c r="V57">
        <f t="shared" si="58"/>
        <v>0.01</v>
      </c>
      <c r="W57">
        <f t="shared" si="34"/>
        <v>4.7417719697268224E-13</v>
      </c>
      <c r="X57">
        <f t="shared" si="35"/>
        <v>3.8867988038065463E-13</v>
      </c>
      <c r="Y57">
        <f t="shared" si="36"/>
        <v>4.7417719697268224E-15</v>
      </c>
      <c r="Z57">
        <f t="shared" si="37"/>
        <v>8.0755544622300784E-14</v>
      </c>
      <c r="AB57">
        <f t="shared" si="38"/>
        <v>-12.846096560313272</v>
      </c>
      <c r="AC57">
        <f t="shared" si="27"/>
        <v>-11.469729071946105</v>
      </c>
      <c r="AE57">
        <f t="shared" si="43"/>
        <v>0</v>
      </c>
      <c r="AF57">
        <f t="shared" si="44"/>
        <v>0</v>
      </c>
      <c r="AG57">
        <f t="shared" si="45"/>
        <v>-2.0188886155575198E-12</v>
      </c>
      <c r="AH57">
        <f t="shared" si="46"/>
        <v>-1.9433994019032733E-8</v>
      </c>
      <c r="AI57">
        <f t="shared" si="39"/>
        <v>-1.9436012907648289E-8</v>
      </c>
      <c r="AJ57">
        <f t="shared" si="47"/>
        <v>-1.3763674883671673</v>
      </c>
      <c r="AK57">
        <f t="shared" si="59"/>
        <v>-0.89922675922192918</v>
      </c>
      <c r="AL57">
        <f t="shared" si="40"/>
        <v>-2.2755942670251095</v>
      </c>
      <c r="AN57">
        <f t="shared" si="48"/>
        <v>0</v>
      </c>
      <c r="AO57">
        <f t="shared" si="49"/>
        <v>0</v>
      </c>
      <c r="AP57">
        <f t="shared" si="50"/>
        <v>-4.4395518740782805E-15</v>
      </c>
      <c r="AQ57">
        <f t="shared" si="51"/>
        <v>-4.2735505021507571E-11</v>
      </c>
      <c r="AR57">
        <f t="shared" si="52"/>
        <v>-4.2739944573381651E-11</v>
      </c>
      <c r="AS57">
        <f t="shared" si="53"/>
        <v>-3.026642884265044E-3</v>
      </c>
      <c r="AT57">
        <f t="shared" si="54"/>
        <v>-1.9774066847281771E-3</v>
      </c>
      <c r="AU57">
        <f t="shared" si="55"/>
        <v>-5.0040496117331659E-3</v>
      </c>
      <c r="AW57">
        <v>54</v>
      </c>
      <c r="AX57">
        <f>IF(Z57&gt;0, (R57*SUMPRODUCT(K57:$K$98, X57:$X$98)-K57*$AZ$3)/Z57, 0)</f>
        <v>-142030236135373.91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56"/>
        <v>0.12000000000000001</v>
      </c>
      <c r="I58" s="1">
        <f t="shared" si="31"/>
        <v>1.1200000000000001</v>
      </c>
      <c r="J58">
        <f t="shared" si="32"/>
        <v>0.89285714285714279</v>
      </c>
      <c r="K58">
        <f t="shared" si="33"/>
        <v>1.9633998484661188E-3</v>
      </c>
      <c r="L58" s="2">
        <v>55</v>
      </c>
      <c r="M58" s="8">
        <v>0.82421808699999999</v>
      </c>
      <c r="Q58" s="5">
        <f t="shared" si="60"/>
        <v>25</v>
      </c>
      <c r="R58">
        <f t="shared" si="41"/>
        <v>50000</v>
      </c>
      <c r="S58">
        <f t="shared" si="42"/>
        <v>-764936949639479.63</v>
      </c>
      <c r="U58">
        <f t="shared" si="57"/>
        <v>0.82421808699999999</v>
      </c>
      <c r="V58">
        <f t="shared" si="58"/>
        <v>0.01</v>
      </c>
      <c r="W58">
        <f t="shared" si="34"/>
        <v>8.0755544622300784E-14</v>
      </c>
      <c r="X58">
        <f t="shared" si="35"/>
        <v>6.6560180503235893E-14</v>
      </c>
      <c r="Y58">
        <f t="shared" si="36"/>
        <v>8.0755544622300783E-16</v>
      </c>
      <c r="Z58">
        <f t="shared" si="37"/>
        <v>1.3387808672841883E-14</v>
      </c>
      <c r="AB58">
        <f t="shared" si="38"/>
        <v>-11.469729071946105</v>
      </c>
      <c r="AC58">
        <f t="shared" si="27"/>
        <v>-10.24082952856064</v>
      </c>
      <c r="AE58">
        <f t="shared" si="43"/>
        <v>0</v>
      </c>
      <c r="AF58">
        <f t="shared" si="44"/>
        <v>0</v>
      </c>
      <c r="AG58">
        <f t="shared" si="45"/>
        <v>-3.3469521682104707E-13</v>
      </c>
      <c r="AH58">
        <f t="shared" si="46"/>
        <v>-3.3280090251617945E-9</v>
      </c>
      <c r="AI58">
        <f t="shared" si="39"/>
        <v>-3.3283437203786156E-9</v>
      </c>
      <c r="AJ58">
        <f t="shared" si="47"/>
        <v>-1.2288995433854648</v>
      </c>
      <c r="AK58">
        <f t="shared" si="59"/>
        <v>-0.80288103503622743</v>
      </c>
      <c r="AL58">
        <f t="shared" si="40"/>
        <v>-2.0317805817500361</v>
      </c>
      <c r="AN58">
        <f t="shared" si="48"/>
        <v>0</v>
      </c>
      <c r="AO58">
        <f t="shared" si="49"/>
        <v>0</v>
      </c>
      <c r="AP58">
        <f t="shared" si="50"/>
        <v>-6.5714053798877858E-16</v>
      </c>
      <c r="AQ58">
        <f t="shared" si="51"/>
        <v>-6.534212415696543E-12</v>
      </c>
      <c r="AR58">
        <f t="shared" si="52"/>
        <v>-6.5348695562345319E-12</v>
      </c>
      <c r="AS58">
        <f t="shared" si="53"/>
        <v>-2.4128211772631043E-3</v>
      </c>
      <c r="AT58">
        <f t="shared" si="54"/>
        <v>-1.5763765025264495E-3</v>
      </c>
      <c r="AU58">
        <f t="shared" si="55"/>
        <v>-3.9891976863244234E-3</v>
      </c>
      <c r="AW58">
        <v>55</v>
      </c>
      <c r="AX58">
        <f>IF(Z58&gt;0, (R58*SUMPRODUCT(K58:$K$98, X58:$X$98)-K58*$AZ$3)/Z58, 0)</f>
        <v>-764936949639479.63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56"/>
        <v>0.12000000000000001</v>
      </c>
      <c r="I59" s="1">
        <f t="shared" si="31"/>
        <v>1.1200000000000001</v>
      </c>
      <c r="J59">
        <f t="shared" si="32"/>
        <v>0.89285714285714279</v>
      </c>
      <c r="K59">
        <f t="shared" si="33"/>
        <v>1.7530355789876059E-3</v>
      </c>
      <c r="L59" s="2">
        <v>56</v>
      </c>
      <c r="M59" s="8">
        <v>0.82894669600000004</v>
      </c>
      <c r="Q59" s="5">
        <f t="shared" si="60"/>
        <v>25</v>
      </c>
      <c r="R59">
        <f t="shared" si="41"/>
        <v>50000</v>
      </c>
      <c r="S59">
        <f t="shared" si="42"/>
        <v>-4240704179042429.5</v>
      </c>
      <c r="U59">
        <f t="shared" si="57"/>
        <v>0.82894669600000004</v>
      </c>
      <c r="V59">
        <f t="shared" si="58"/>
        <v>0.01</v>
      </c>
      <c r="W59">
        <f t="shared" si="34"/>
        <v>1.3387808672841883E-14</v>
      </c>
      <c r="X59">
        <f t="shared" si="35"/>
        <v>1.1097779766032424E-14</v>
      </c>
      <c r="Y59">
        <f t="shared" si="36"/>
        <v>1.3387808672841884E-16</v>
      </c>
      <c r="Z59">
        <f t="shared" si="37"/>
        <v>2.1561508200810397E-15</v>
      </c>
      <c r="AB59">
        <f t="shared" si="38"/>
        <v>-10.24082952856064</v>
      </c>
      <c r="AC59">
        <f t="shared" si="27"/>
        <v>-9.1435977933634263</v>
      </c>
      <c r="AE59">
        <f t="shared" si="43"/>
        <v>0</v>
      </c>
      <c r="AF59">
        <f t="shared" si="44"/>
        <v>0</v>
      </c>
      <c r="AG59">
        <f t="shared" si="45"/>
        <v>-5.3903770502025993E-14</v>
      </c>
      <c r="AH59">
        <f t="shared" si="46"/>
        <v>-5.5488898830162117E-10</v>
      </c>
      <c r="AI59">
        <f t="shared" si="39"/>
        <v>-5.5494289207212321E-10</v>
      </c>
      <c r="AJ59">
        <f t="shared" si="47"/>
        <v>-1.0972317351972141</v>
      </c>
      <c r="AK59">
        <f t="shared" si="59"/>
        <v>-0.71685806699924493</v>
      </c>
      <c r="AL59">
        <f t="shared" si="40"/>
        <v>-1.8140898027514019</v>
      </c>
      <c r="AN59">
        <f t="shared" si="48"/>
        <v>0</v>
      </c>
      <c r="AO59">
        <f t="shared" si="49"/>
        <v>0</v>
      </c>
      <c r="AP59">
        <f t="shared" si="50"/>
        <v>-9.4495227531634164E-17</v>
      </c>
      <c r="AQ59">
        <f t="shared" si="51"/>
        <v>-9.7274013888117941E-13</v>
      </c>
      <c r="AR59">
        <f t="shared" si="52"/>
        <v>-9.7283463410871101E-13</v>
      </c>
      <c r="AS59">
        <f t="shared" si="53"/>
        <v>-1.9234862701950235E-3</v>
      </c>
      <c r="AT59">
        <f t="shared" si="54"/>
        <v>-1.2566776965339573E-3</v>
      </c>
      <c r="AU59">
        <f t="shared" si="55"/>
        <v>-3.1801639677018156E-3</v>
      </c>
      <c r="AW59">
        <v>56</v>
      </c>
      <c r="AX59">
        <f>IF(Z59&gt;0, (R59*SUMPRODUCT(K59:$K$98, X59:$X$98)-K59*$AZ$3)/Z59, 0)</f>
        <v>-4240704179042429.5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56"/>
        <v>0.12000000000000001</v>
      </c>
      <c r="I60" s="1">
        <f t="shared" si="31"/>
        <v>1.1200000000000001</v>
      </c>
      <c r="J60">
        <f t="shared" si="32"/>
        <v>0.89285714285714279</v>
      </c>
      <c r="K60">
        <f t="shared" si="33"/>
        <v>1.5652103383817909E-3</v>
      </c>
      <c r="L60" s="2">
        <v>57</v>
      </c>
      <c r="M60" s="8">
        <v>0.83370721699999994</v>
      </c>
      <c r="Q60" s="5">
        <f t="shared" si="60"/>
        <v>25</v>
      </c>
      <c r="R60">
        <f t="shared" si="41"/>
        <v>50000</v>
      </c>
      <c r="S60">
        <f t="shared" si="42"/>
        <v>-2.4225961969098492E+16</v>
      </c>
      <c r="U60">
        <f t="shared" si="57"/>
        <v>0.83370721699999994</v>
      </c>
      <c r="V60">
        <f t="shared" si="58"/>
        <v>0.01</v>
      </c>
      <c r="W60">
        <f t="shared" si="34"/>
        <v>2.1561508200810397E-15</v>
      </c>
      <c r="X60">
        <f t="shared" si="35"/>
        <v>1.7975984996420312E-15</v>
      </c>
      <c r="Y60">
        <f t="shared" si="36"/>
        <v>2.1561508200810398E-17</v>
      </c>
      <c r="Z60">
        <f t="shared" si="37"/>
        <v>3.3699081223819805E-16</v>
      </c>
      <c r="AB60">
        <f t="shared" si="38"/>
        <v>-9.1435977933634263</v>
      </c>
      <c r="AC60">
        <f t="shared" si="27"/>
        <v>-8.163926601218197</v>
      </c>
      <c r="AE60">
        <f t="shared" si="43"/>
        <v>0</v>
      </c>
      <c r="AF60">
        <f t="shared" si="44"/>
        <v>0</v>
      </c>
      <c r="AG60">
        <f t="shared" si="45"/>
        <v>-8.4247703059549514E-15</v>
      </c>
      <c r="AH60">
        <f t="shared" si="46"/>
        <v>-8.9879924982101562E-11</v>
      </c>
      <c r="AI60">
        <f t="shared" si="39"/>
        <v>-8.9888349752407514E-11</v>
      </c>
      <c r="AJ60">
        <f t="shared" si="47"/>
        <v>-0.97967119214522924</v>
      </c>
      <c r="AK60">
        <f t="shared" si="59"/>
        <v>-0.64005184553543992</v>
      </c>
      <c r="AL60">
        <f t="shared" si="40"/>
        <v>-1.6197230377705574</v>
      </c>
      <c r="AN60">
        <f t="shared" si="48"/>
        <v>0</v>
      </c>
      <c r="AO60">
        <f t="shared" si="49"/>
        <v>0</v>
      </c>
      <c r="AP60">
        <f t="shared" si="50"/>
        <v>-1.3186537581372613E-17</v>
      </c>
      <c r="AQ60">
        <f t="shared" si="51"/>
        <v>-1.4068098779496517E-13</v>
      </c>
      <c r="AR60">
        <f t="shared" si="52"/>
        <v>-1.4069417433254655E-13</v>
      </c>
      <c r="AS60">
        <f t="shared" si="53"/>
        <v>-1.5333914781605268E-3</v>
      </c>
      <c r="AT60">
        <f t="shared" si="54"/>
        <v>-1.0018157657324157E-3</v>
      </c>
      <c r="AU60">
        <f t="shared" si="55"/>
        <v>-2.5352072440336364E-3</v>
      </c>
      <c r="AW60">
        <v>57</v>
      </c>
      <c r="AX60">
        <f>IF(Z60&gt;0, (R60*SUMPRODUCT(K60:$K$98, X60:$X$98)-K60*$AZ$3)/Z60, 0)</f>
        <v>-2.4225961969098492E+16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56"/>
        <v>0.12000000000000001</v>
      </c>
      <c r="I61" s="1">
        <f t="shared" si="31"/>
        <v>1.1200000000000001</v>
      </c>
      <c r="J61">
        <f t="shared" si="32"/>
        <v>0.89285714285714279</v>
      </c>
      <c r="K61">
        <f t="shared" si="33"/>
        <v>1.3975092306980274E-3</v>
      </c>
      <c r="L61" s="2">
        <v>58</v>
      </c>
      <c r="M61" s="8">
        <v>0.83838979800000002</v>
      </c>
      <c r="Q61" s="5">
        <f t="shared" si="60"/>
        <v>25</v>
      </c>
      <c r="R61">
        <f t="shared" si="41"/>
        <v>50000</v>
      </c>
      <c r="S61">
        <f t="shared" si="42"/>
        <v>-1.4267063100869323E+17</v>
      </c>
      <c r="U61">
        <f t="shared" si="57"/>
        <v>0.83838979800000002</v>
      </c>
      <c r="V61">
        <f t="shared" si="58"/>
        <v>0.01</v>
      </c>
      <c r="W61">
        <f t="shared" si="34"/>
        <v>3.3699081223819805E-16</v>
      </c>
      <c r="X61">
        <f t="shared" si="35"/>
        <v>2.825296590002388E-16</v>
      </c>
      <c r="Y61">
        <f t="shared" si="36"/>
        <v>3.3699081223819807E-18</v>
      </c>
      <c r="Z61">
        <f t="shared" si="37"/>
        <v>5.1091245115577274E-17</v>
      </c>
      <c r="AB61">
        <f t="shared" si="38"/>
        <v>-8.163926601218197</v>
      </c>
      <c r="AC61">
        <f t="shared" si="27"/>
        <v>-7.2892201796592255</v>
      </c>
      <c r="AE61">
        <f t="shared" si="43"/>
        <v>0</v>
      </c>
      <c r="AF61">
        <f t="shared" si="44"/>
        <v>0</v>
      </c>
      <c r="AG61">
        <f t="shared" si="45"/>
        <v>-1.2772811278894318E-15</v>
      </c>
      <c r="AH61">
        <f t="shared" si="46"/>
        <v>-1.412648295001194E-11</v>
      </c>
      <c r="AI61">
        <f t="shared" si="39"/>
        <v>-1.412776023113983E-11</v>
      </c>
      <c r="AJ61">
        <f t="shared" si="47"/>
        <v>-0.87470642155897149</v>
      </c>
      <c r="AK61">
        <f t="shared" si="59"/>
        <v>-0.57147486208527387</v>
      </c>
      <c r="AL61">
        <f t="shared" si="40"/>
        <v>-1.4461812836583732</v>
      </c>
      <c r="AN61">
        <f t="shared" si="48"/>
        <v>0</v>
      </c>
      <c r="AO61">
        <f t="shared" si="49"/>
        <v>0</v>
      </c>
      <c r="AP61">
        <f t="shared" si="50"/>
        <v>-1.7850121664218684E-18</v>
      </c>
      <c r="AQ61">
        <f t="shared" si="51"/>
        <v>-1.9741890319939987E-14</v>
      </c>
      <c r="AR61">
        <f t="shared" si="52"/>
        <v>-1.9743675332106409E-14</v>
      </c>
      <c r="AS61">
        <f t="shared" si="53"/>
        <v>-1.2224102982795028E-3</v>
      </c>
      <c r="AT61">
        <f t="shared" si="54"/>
        <v>-7.9864139487605243E-4</v>
      </c>
      <c r="AU61">
        <f t="shared" si="55"/>
        <v>-2.0210516931752987E-3</v>
      </c>
      <c r="AW61">
        <v>58</v>
      </c>
      <c r="AX61">
        <f>IF(Z61&gt;0, (R61*SUMPRODUCT(K61:$K$98, X61:$X$98)-K61*$AZ$3)/Z61, 0)</f>
        <v>-1.4267063100869323E+17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56"/>
        <v>0.12000000000000001</v>
      </c>
      <c r="I62" s="1">
        <f t="shared" si="31"/>
        <v>1.1200000000000001</v>
      </c>
      <c r="J62">
        <f t="shared" si="32"/>
        <v>0.89285714285714279</v>
      </c>
      <c r="K62">
        <f t="shared" si="33"/>
        <v>1.2477760988375245E-3</v>
      </c>
      <c r="L62" s="2">
        <v>59</v>
      </c>
      <c r="M62" s="8">
        <v>0.84318435700000005</v>
      </c>
      <c r="Q62" s="5">
        <f t="shared" si="60"/>
        <v>25</v>
      </c>
      <c r="R62">
        <f t="shared" si="41"/>
        <v>50000</v>
      </c>
      <c r="S62">
        <f t="shared" si="42"/>
        <v>-8.6764931426311232E+17</v>
      </c>
      <c r="U62">
        <f t="shared" si="57"/>
        <v>0.84318435700000005</v>
      </c>
      <c r="V62">
        <f t="shared" si="58"/>
        <v>0.01</v>
      </c>
      <c r="W62">
        <f t="shared" si="34"/>
        <v>5.1091245115577274E-17</v>
      </c>
      <c r="X62">
        <f t="shared" si="35"/>
        <v>4.3079338661107416E-17</v>
      </c>
      <c r="Y62">
        <f t="shared" si="36"/>
        <v>5.1091245115577277E-19</v>
      </c>
      <c r="Z62">
        <f t="shared" si="37"/>
        <v>7.500994003314085E-18</v>
      </c>
      <c r="AB62">
        <f t="shared" si="38"/>
        <v>-7.2892201796592255</v>
      </c>
      <c r="AC62">
        <f t="shared" si="27"/>
        <v>-6.5082323032671834</v>
      </c>
      <c r="AE62">
        <f t="shared" si="43"/>
        <v>0</v>
      </c>
      <c r="AF62">
        <f t="shared" si="44"/>
        <v>0</v>
      </c>
      <c r="AG62">
        <f t="shared" si="45"/>
        <v>-1.8752485008285212E-16</v>
      </c>
      <c r="AH62">
        <f t="shared" si="46"/>
        <v>-2.153966933055371E-12</v>
      </c>
      <c r="AI62">
        <f t="shared" si="39"/>
        <v>-2.1541544579054538E-12</v>
      </c>
      <c r="AJ62">
        <f t="shared" si="47"/>
        <v>-0.78098787639204215</v>
      </c>
      <c r="AK62">
        <f t="shared" si="59"/>
        <v>-0.51024541257614586</v>
      </c>
      <c r="AL62">
        <f t="shared" si="40"/>
        <v>-1.2912332889703422</v>
      </c>
      <c r="AN62">
        <f t="shared" si="48"/>
        <v>0</v>
      </c>
      <c r="AO62">
        <f t="shared" si="49"/>
        <v>0</v>
      </c>
      <c r="AP62">
        <f t="shared" si="50"/>
        <v>-2.3398902587147285E-19</v>
      </c>
      <c r="AQ62">
        <f t="shared" si="51"/>
        <v>-2.687668456752858E-15</v>
      </c>
      <c r="AR62">
        <f t="shared" si="52"/>
        <v>-2.6879024457787293E-15</v>
      </c>
      <c r="AS62">
        <f t="shared" si="53"/>
        <v>-9.7449800564386512E-4</v>
      </c>
      <c r="AT62">
        <f t="shared" si="54"/>
        <v>-6.3667203035400644E-4</v>
      </c>
      <c r="AU62">
        <f t="shared" si="55"/>
        <v>-1.6111700360005594E-3</v>
      </c>
      <c r="AW62">
        <v>59</v>
      </c>
      <c r="AX62">
        <f>IF(Z62&gt;0, (R62*SUMPRODUCT(K62:$K$98, X62:$X$98)-K62*$AZ$3)/Z62, 0)</f>
        <v>-8.6764931426311232E+17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56"/>
        <v>0.12000000000000001</v>
      </c>
      <c r="I63" s="1">
        <f t="shared" si="31"/>
        <v>1.1200000000000001</v>
      </c>
      <c r="J63">
        <f t="shared" si="32"/>
        <v>0.89285714285714279</v>
      </c>
      <c r="K63">
        <f t="shared" si="33"/>
        <v>1.114085802533504E-3</v>
      </c>
      <c r="L63" s="2">
        <v>60</v>
      </c>
      <c r="M63" s="8">
        <v>0.84806285100000001</v>
      </c>
      <c r="Q63" s="5">
        <f t="shared" si="60"/>
        <v>25</v>
      </c>
      <c r="R63">
        <f t="shared" si="41"/>
        <v>50000</v>
      </c>
      <c r="S63">
        <f t="shared" si="42"/>
        <v>-5.4579572239746888E+18</v>
      </c>
      <c r="U63">
        <f t="shared" si="57"/>
        <v>0.84806285100000001</v>
      </c>
      <c r="V63">
        <f t="shared" si="58"/>
        <v>0.01</v>
      </c>
      <c r="W63">
        <f t="shared" si="34"/>
        <v>7.500994003314085E-18</v>
      </c>
      <c r="X63">
        <f t="shared" si="35"/>
        <v>6.3613143597844462E-18</v>
      </c>
      <c r="Y63">
        <f t="shared" si="36"/>
        <v>7.5009940033140854E-20</v>
      </c>
      <c r="Z63">
        <f t="shared" si="37"/>
        <v>1.064669703496498E-18</v>
      </c>
      <c r="AB63">
        <f t="shared" si="38"/>
        <v>-6.5082323032671834</v>
      </c>
      <c r="AC63">
        <f t="shared" si="27"/>
        <v>-5.8109216993457009</v>
      </c>
      <c r="AE63">
        <f t="shared" si="43"/>
        <v>0</v>
      </c>
      <c r="AF63">
        <f t="shared" si="44"/>
        <v>0</v>
      </c>
      <c r="AG63">
        <f t="shared" si="45"/>
        <v>-2.661674258741245E-17</v>
      </c>
      <c r="AH63">
        <f t="shared" si="46"/>
        <v>-3.1806571798922232E-13</v>
      </c>
      <c r="AI63">
        <f t="shared" si="39"/>
        <v>-3.1809233473180973E-13</v>
      </c>
      <c r="AJ63">
        <f t="shared" si="47"/>
        <v>-0.69731060392148247</v>
      </c>
      <c r="AK63">
        <f t="shared" si="59"/>
        <v>-0.45557626122870287</v>
      </c>
      <c r="AL63">
        <f t="shared" si="40"/>
        <v>-1.1528868651505033</v>
      </c>
      <c r="AN63">
        <f t="shared" si="48"/>
        <v>0</v>
      </c>
      <c r="AO63">
        <f t="shared" si="49"/>
        <v>0</v>
      </c>
      <c r="AP63">
        <f t="shared" si="50"/>
        <v>-2.9653335026325089E-20</v>
      </c>
      <c r="AQ63">
        <f t="shared" si="51"/>
        <v>-3.5435250068441791E-16</v>
      </c>
      <c r="AR63">
        <f t="shared" si="52"/>
        <v>-3.5438215401944423E-16</v>
      </c>
      <c r="AS63">
        <f t="shared" si="53"/>
        <v>-7.7686384378498712E-4</v>
      </c>
      <c r="AT63">
        <f t="shared" si="54"/>
        <v>-5.0755104460619273E-4</v>
      </c>
      <c r="AU63">
        <f t="shared" si="55"/>
        <v>-1.2844148883915339E-3</v>
      </c>
      <c r="AW63">
        <v>60</v>
      </c>
      <c r="AX63">
        <f>IF(Z63&gt;0, (R63*SUMPRODUCT(K63:$K$98, X63:$X$98)-K63*$AZ$3)/Z63, 0)</f>
        <v>-5.4579572239746888E+18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56"/>
        <v>0.12000000000000001</v>
      </c>
      <c r="I64" s="1">
        <f t="shared" si="31"/>
        <v>1.1200000000000001</v>
      </c>
      <c r="J64">
        <f t="shared" si="32"/>
        <v>0.89285714285714279</v>
      </c>
      <c r="K64">
        <f t="shared" si="33"/>
        <v>9.9471946654777136E-4</v>
      </c>
      <c r="L64" s="2">
        <v>61</v>
      </c>
      <c r="M64" s="8">
        <v>0.85299375700000002</v>
      </c>
      <c r="Q64" s="5">
        <f t="shared" si="60"/>
        <v>25</v>
      </c>
      <c r="R64">
        <f t="shared" si="41"/>
        <v>50000</v>
      </c>
      <c r="S64">
        <f t="shared" si="42"/>
        <v>-3.5569007558542742E+19</v>
      </c>
      <c r="U64">
        <f t="shared" si="57"/>
        <v>0.85299375700000002</v>
      </c>
      <c r="V64">
        <f t="shared" si="58"/>
        <v>0.01</v>
      </c>
      <c r="W64">
        <f t="shared" si="34"/>
        <v>1.064669703496498E-18</v>
      </c>
      <c r="X64">
        <f t="shared" si="35"/>
        <v>9.0815661034955385E-19</v>
      </c>
      <c r="Y64">
        <f t="shared" si="36"/>
        <v>1.0646697034964981E-20</v>
      </c>
      <c r="Z64">
        <f t="shared" si="37"/>
        <v>1.4586639611197917E-19</v>
      </c>
      <c r="AB64">
        <f t="shared" si="38"/>
        <v>-5.8109216993457009</v>
      </c>
      <c r="AC64">
        <f t="shared" si="27"/>
        <v>-5.1883229458443765</v>
      </c>
      <c r="AE64">
        <f t="shared" si="43"/>
        <v>0</v>
      </c>
      <c r="AF64">
        <f t="shared" si="44"/>
        <v>0</v>
      </c>
      <c r="AG64">
        <f t="shared" si="45"/>
        <v>-3.6466599027994793E-18</v>
      </c>
      <c r="AH64">
        <f t="shared" si="46"/>
        <v>-4.5407830517477695E-14</v>
      </c>
      <c r="AI64">
        <f t="shared" si="39"/>
        <v>-4.5411477177380491E-14</v>
      </c>
      <c r="AJ64">
        <f t="shared" si="47"/>
        <v>-0.62259875350132443</v>
      </c>
      <c r="AK64">
        <f t="shared" si="59"/>
        <v>-0.40676451895419913</v>
      </c>
      <c r="AL64">
        <f t="shared" si="40"/>
        <v>-1.029363272455569</v>
      </c>
      <c r="AN64">
        <f t="shared" si="48"/>
        <v>0</v>
      </c>
      <c r="AO64">
        <f t="shared" si="49"/>
        <v>0</v>
      </c>
      <c r="AP64">
        <f t="shared" si="50"/>
        <v>-3.6274035931938458E-21</v>
      </c>
      <c r="AQ64">
        <f t="shared" si="51"/>
        <v>-4.5168052949437023E-17</v>
      </c>
      <c r="AR64">
        <f t="shared" si="52"/>
        <v>-4.5171680353030214E-17</v>
      </c>
      <c r="AS64">
        <f t="shared" si="53"/>
        <v>-6.1931109995614481E-4</v>
      </c>
      <c r="AT64">
        <f t="shared" si="54"/>
        <v>-4.0461658530468179E-4</v>
      </c>
      <c r="AU64">
        <f t="shared" si="55"/>
        <v>-1.0239276852608719E-3</v>
      </c>
      <c r="AW64">
        <v>61</v>
      </c>
      <c r="AX64">
        <f>IF(Z64&gt;0, (R64*SUMPRODUCT(K64:$K$98, X64:$X$98)-K64*$AZ$3)/Z64, 0)</f>
        <v>-3.5569007558542742E+19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56"/>
        <v>0.12000000000000001</v>
      </c>
      <c r="I65" s="1">
        <f t="shared" si="31"/>
        <v>1.1200000000000001</v>
      </c>
      <c r="J65">
        <f t="shared" si="32"/>
        <v>0.89285714285714279</v>
      </c>
      <c r="K65">
        <f t="shared" si="33"/>
        <v>8.8814238084622432E-4</v>
      </c>
      <c r="L65" s="2">
        <v>62</v>
      </c>
      <c r="M65" s="8">
        <v>0.85794593600000002</v>
      </c>
      <c r="Q65" s="5">
        <f t="shared" si="60"/>
        <v>25</v>
      </c>
      <c r="R65">
        <f t="shared" si="41"/>
        <v>50000</v>
      </c>
      <c r="S65">
        <f t="shared" si="42"/>
        <v>-2.4049273078778246E+20</v>
      </c>
      <c r="U65">
        <f t="shared" si="57"/>
        <v>0.85794593600000002</v>
      </c>
      <c r="V65">
        <f t="shared" si="58"/>
        <v>0.01</v>
      </c>
      <c r="W65">
        <f t="shared" si="34"/>
        <v>1.4586639611197917E-19</v>
      </c>
      <c r="X65">
        <f t="shared" si="35"/>
        <v>1.2514548174323874E-19</v>
      </c>
      <c r="Y65">
        <f t="shared" si="36"/>
        <v>1.4586639611197918E-21</v>
      </c>
      <c r="Z65">
        <f t="shared" si="37"/>
        <v>1.9262250407620641E-20</v>
      </c>
      <c r="AB65">
        <f t="shared" si="38"/>
        <v>-5.1883229458443765</v>
      </c>
      <c r="AC65">
        <f t="shared" si="27"/>
        <v>-4.6324312016467637</v>
      </c>
      <c r="AE65">
        <f t="shared" si="43"/>
        <v>0</v>
      </c>
      <c r="AF65">
        <f t="shared" si="44"/>
        <v>0</v>
      </c>
      <c r="AG65">
        <f t="shared" si="45"/>
        <v>-4.8155626019051604E-19</v>
      </c>
      <c r="AH65">
        <f t="shared" si="46"/>
        <v>-6.2572740871619373E-15</v>
      </c>
      <c r="AI65">
        <f t="shared" si="39"/>
        <v>-6.2577556434221277E-15</v>
      </c>
      <c r="AJ65">
        <f t="shared" si="47"/>
        <v>-0.55589174419761278</v>
      </c>
      <c r="AK65">
        <f t="shared" si="59"/>
        <v>-0.36318260620910636</v>
      </c>
      <c r="AL65">
        <f t="shared" si="40"/>
        <v>-0.91907435040672536</v>
      </c>
      <c r="AN65">
        <f t="shared" si="48"/>
        <v>0</v>
      </c>
      <c r="AO65">
        <f t="shared" si="49"/>
        <v>0</v>
      </c>
      <c r="AP65">
        <f t="shared" si="50"/>
        <v>-4.2769052343700876E-22</v>
      </c>
      <c r="AQ65">
        <f t="shared" si="51"/>
        <v>-5.5573503053793878E-18</v>
      </c>
      <c r="AR65">
        <f t="shared" si="52"/>
        <v>-5.5577779959028249E-18</v>
      </c>
      <c r="AS65">
        <f t="shared" si="53"/>
        <v>-4.9371101718442812E-4</v>
      </c>
      <c r="AT65">
        <f t="shared" si="54"/>
        <v>-3.2255786456049243E-4</v>
      </c>
      <c r="AU65">
        <f t="shared" si="55"/>
        <v>-8.1626888174492608E-4</v>
      </c>
      <c r="AW65">
        <v>62</v>
      </c>
      <c r="AX65">
        <f>IF(Z65&gt;0, (R65*SUMPRODUCT(K65:$K$98, X65:$X$98)-K65*$AZ$3)/Z65, 0)</f>
        <v>-2.4049273078778246E+20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56"/>
        <v>0.12000000000000001</v>
      </c>
      <c r="I66" s="1">
        <f t="shared" si="31"/>
        <v>1.1200000000000001</v>
      </c>
      <c r="J66">
        <f t="shared" si="32"/>
        <v>0.89285714285714279</v>
      </c>
      <c r="K66">
        <f t="shared" si="33"/>
        <v>7.9298426861270028E-4</v>
      </c>
      <c r="L66" s="2">
        <v>63</v>
      </c>
      <c r="M66" s="8">
        <v>0.86292441799999997</v>
      </c>
      <c r="Q66" s="5">
        <f t="shared" si="60"/>
        <v>25</v>
      </c>
      <c r="R66">
        <f t="shared" si="41"/>
        <v>50000</v>
      </c>
      <c r="S66">
        <f t="shared" si="42"/>
        <v>-1.6897475432305425E+21</v>
      </c>
      <c r="U66">
        <f t="shared" si="57"/>
        <v>0.86292441799999997</v>
      </c>
      <c r="V66">
        <f t="shared" si="58"/>
        <v>0.01</v>
      </c>
      <c r="W66">
        <f t="shared" si="34"/>
        <v>1.9262250407620641E-20</v>
      </c>
      <c r="X66">
        <f t="shared" si="35"/>
        <v>1.6621866222366303E-20</v>
      </c>
      <c r="Y66">
        <f t="shared" si="36"/>
        <v>1.9262250407620643E-22</v>
      </c>
      <c r="Z66">
        <f t="shared" si="37"/>
        <v>2.4477616811781319E-21</v>
      </c>
      <c r="AB66">
        <f t="shared" si="38"/>
        <v>-4.6324312016467637</v>
      </c>
      <c r="AC66">
        <f t="shared" si="27"/>
        <v>-4.136099287184611</v>
      </c>
      <c r="AE66">
        <f t="shared" si="43"/>
        <v>0</v>
      </c>
      <c r="AF66">
        <f t="shared" si="44"/>
        <v>0</v>
      </c>
      <c r="AG66">
        <f t="shared" si="45"/>
        <v>-6.1194042029453297E-20</v>
      </c>
      <c r="AH66">
        <f t="shared" si="46"/>
        <v>-8.3109331111831521E-16</v>
      </c>
      <c r="AI66">
        <f t="shared" si="39"/>
        <v>-8.3115450516034464E-16</v>
      </c>
      <c r="AJ66">
        <f t="shared" si="47"/>
        <v>-0.49633191446215275</v>
      </c>
      <c r="AK66">
        <f t="shared" si="59"/>
        <v>-0.32427018411527347</v>
      </c>
      <c r="AL66">
        <f t="shared" si="40"/>
        <v>-0.82060209857742705</v>
      </c>
      <c r="AN66">
        <f t="shared" si="48"/>
        <v>0</v>
      </c>
      <c r="AO66">
        <f t="shared" si="49"/>
        <v>0</v>
      </c>
      <c r="AP66">
        <f t="shared" si="50"/>
        <v>-4.8525912662180862E-23</v>
      </c>
      <c r="AQ66">
        <f t="shared" si="51"/>
        <v>-6.5904392146606453E-19</v>
      </c>
      <c r="AR66">
        <f t="shared" si="52"/>
        <v>-6.5909244737872673E-19</v>
      </c>
      <c r="AS66">
        <f t="shared" si="53"/>
        <v>-3.9358340017891152E-4</v>
      </c>
      <c r="AT66">
        <f t="shared" si="54"/>
        <v>-2.5714115478355577E-4</v>
      </c>
      <c r="AU66">
        <f t="shared" si="55"/>
        <v>-6.50724554962468E-4</v>
      </c>
      <c r="AW66">
        <v>63</v>
      </c>
      <c r="AX66">
        <f>IF(Z66&gt;0, (R66*SUMPRODUCT(K66:$K$98, X66:$X$98)-K66*$AZ$3)/Z66, 0)</f>
        <v>-1.6897475432305425E+21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56"/>
        <v>0.12000000000000001</v>
      </c>
      <c r="I67" s="1">
        <f t="shared" si="31"/>
        <v>1.1200000000000001</v>
      </c>
      <c r="J67">
        <f t="shared" si="32"/>
        <v>0.89285714285714279</v>
      </c>
      <c r="K67">
        <f t="shared" si="33"/>
        <v>7.0802166840419666E-4</v>
      </c>
      <c r="L67" s="2">
        <v>64</v>
      </c>
      <c r="M67" s="8">
        <v>0.86793829099999997</v>
      </c>
      <c r="Q67" s="5">
        <f t="shared" si="60"/>
        <v>25</v>
      </c>
      <c r="R67">
        <f t="shared" ref="R67:R79" si="61">$C$6</f>
        <v>50000</v>
      </c>
      <c r="S67">
        <f t="shared" ref="S67:S79" si="62">AX67</f>
        <v>-1.2360167459220963E+22</v>
      </c>
      <c r="U67">
        <f t="shared" si="57"/>
        <v>0.86793829099999997</v>
      </c>
      <c r="V67">
        <f t="shared" si="58"/>
        <v>0.01</v>
      </c>
      <c r="W67">
        <f t="shared" si="34"/>
        <v>2.4477616811781319E-21</v>
      </c>
      <c r="X67">
        <f t="shared" si="35"/>
        <v>2.1245060903370347E-21</v>
      </c>
      <c r="Y67">
        <f t="shared" si="36"/>
        <v>2.447761681178132E-23</v>
      </c>
      <c r="Z67">
        <f t="shared" si="37"/>
        <v>2.9877797402931592E-22</v>
      </c>
      <c r="AB67">
        <f t="shared" si="38"/>
        <v>-4.136099287184611</v>
      </c>
      <c r="AC67">
        <f t="shared" si="27"/>
        <v>-3.6929457921291169</v>
      </c>
      <c r="AE67">
        <f t="shared" ref="AE67:AE79" si="63">$Z67*O67</f>
        <v>0</v>
      </c>
      <c r="AF67">
        <f t="shared" ref="AF67:AF79" si="64">-$Z67*P67</f>
        <v>0</v>
      </c>
      <c r="AG67">
        <f t="shared" ref="AG67:AG79" si="65">-$Z67*Q67</f>
        <v>-7.4694493507328986E-21</v>
      </c>
      <c r="AH67">
        <f t="shared" ref="AH67:AH79" si="66">-X67*R67</f>
        <v>-1.0622530451685173E-16</v>
      </c>
      <c r="AI67">
        <f t="shared" si="39"/>
        <v>-1.0623277396620246E-16</v>
      </c>
      <c r="AJ67">
        <f t="shared" ref="AJ67:AJ79" si="67">AB67-AC67</f>
        <v>-0.44315349505549406</v>
      </c>
      <c r="AK67">
        <f t="shared" si="59"/>
        <v>-0.28952695010292279</v>
      </c>
      <c r="AL67">
        <f t="shared" si="40"/>
        <v>-0.73268044515841702</v>
      </c>
      <c r="AN67">
        <f t="shared" ref="AN67:AN79" si="68">AE67*$K67</f>
        <v>0</v>
      </c>
      <c r="AO67">
        <f t="shared" ref="AO67:AO79" si="69">AF67*$K67</f>
        <v>0</v>
      </c>
      <c r="AP67">
        <f t="shared" ref="AP67:AP79" si="70">AG67*$K67</f>
        <v>-5.28853199136655E-24</v>
      </c>
      <c r="AQ67">
        <f t="shared" ref="AQ67:AQ79" si="71">AH67*$K67</f>
        <v>-7.5209817330765211E-20</v>
      </c>
      <c r="AR67">
        <f t="shared" ref="AR67:AR79" si="72">AI67*$K67</f>
        <v>-7.5215105862756571E-20</v>
      </c>
      <c r="AS67">
        <f t="shared" ref="AS67:AS79" si="73">AJ67*$K67</f>
        <v>-3.1376227692834184E-4</v>
      </c>
      <c r="AT67">
        <f t="shared" ref="AT67:AT79" si="74">AK67*$K67</f>
        <v>-2.0499135425984999E-4</v>
      </c>
      <c r="AU67">
        <f t="shared" ref="AU67:AU79" si="75">AL67*$K67</f>
        <v>-5.1875363118819193E-4</v>
      </c>
      <c r="AW67">
        <v>64</v>
      </c>
      <c r="AX67">
        <f>IF(Z67&gt;0, (R67*SUMPRODUCT(K67:$K$98, X67:$X$98)-K67*$AZ$3)/Z67, 0)</f>
        <v>-1.2360167459220963E+22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79" si="76">G68+$C$9</f>
        <v>0.12000000000000001</v>
      </c>
      <c r="I68" s="1">
        <f t="shared" si="31"/>
        <v>1.1200000000000001</v>
      </c>
      <c r="J68">
        <f t="shared" si="32"/>
        <v>0.89285714285714279</v>
      </c>
      <c r="K68">
        <f t="shared" si="33"/>
        <v>6.3216220393231843E-4</v>
      </c>
      <c r="L68" s="2">
        <v>65</v>
      </c>
      <c r="M68" s="8">
        <v>0.872959127</v>
      </c>
      <c r="Q68" s="5">
        <f t="shared" si="60"/>
        <v>25</v>
      </c>
      <c r="R68">
        <f t="shared" si="61"/>
        <v>50000</v>
      </c>
      <c r="S68">
        <f t="shared" si="62"/>
        <v>-9.4290682562457142E+22</v>
      </c>
      <c r="U68">
        <f t="shared" ref="U68:U79" si="77">M68</f>
        <v>0.872959127</v>
      </c>
      <c r="V68">
        <f t="shared" ref="V68:V79" si="78">$C$10</f>
        <v>0.01</v>
      </c>
      <c r="W68">
        <f t="shared" si="34"/>
        <v>2.9877797402931592E-22</v>
      </c>
      <c r="X68">
        <f t="shared" si="35"/>
        <v>2.608209593754603E-22</v>
      </c>
      <c r="Y68">
        <f t="shared" si="36"/>
        <v>2.9877797402931591E-24</v>
      </c>
      <c r="Z68">
        <f t="shared" si="37"/>
        <v>3.4969234913562458E-23</v>
      </c>
      <c r="AB68">
        <f t="shared" si="38"/>
        <v>-3.6929457921291169</v>
      </c>
      <c r="AC68">
        <f t="shared" ref="AC68:AC79" si="79">S68*Z68</f>
        <v>-3.2972730286867109</v>
      </c>
      <c r="AE68">
        <f t="shared" si="63"/>
        <v>0</v>
      </c>
      <c r="AF68">
        <f t="shared" si="64"/>
        <v>0</v>
      </c>
      <c r="AG68">
        <f t="shared" si="65"/>
        <v>-8.7423087283906141E-22</v>
      </c>
      <c r="AH68">
        <f t="shared" si="66"/>
        <v>-1.3041047968773015E-17</v>
      </c>
      <c r="AI68">
        <f t="shared" si="39"/>
        <v>-1.3041922199645855E-17</v>
      </c>
      <c r="AJ68">
        <f t="shared" si="67"/>
        <v>-0.39567276344240598</v>
      </c>
      <c r="AK68">
        <f t="shared" ref="AK68:AK79" si="80">G68*SUM(AB68:AB68, AE68:AF68)</f>
        <v>-0.25850620544903818</v>
      </c>
      <c r="AL68">
        <f t="shared" si="40"/>
        <v>-0.65417896889144411</v>
      </c>
      <c r="AN68">
        <f t="shared" si="68"/>
        <v>0</v>
      </c>
      <c r="AO68">
        <f t="shared" si="69"/>
        <v>0</v>
      </c>
      <c r="AP68">
        <f t="shared" si="70"/>
        <v>-5.5265571531961544E-25</v>
      </c>
      <c r="AQ68">
        <f t="shared" si="71"/>
        <v>-8.2440576255266338E-21</v>
      </c>
      <c r="AR68">
        <f t="shared" si="72"/>
        <v>-8.2446102812419539E-21</v>
      </c>
      <c r="AS68">
        <f t="shared" si="73"/>
        <v>-2.5012936617374224E-4</v>
      </c>
      <c r="AT68">
        <f t="shared" si="74"/>
        <v>-1.6341785256684469E-4</v>
      </c>
      <c r="AU68">
        <f t="shared" si="75"/>
        <v>-4.135472187405869E-4</v>
      </c>
      <c r="AW68">
        <v>65</v>
      </c>
      <c r="AX68">
        <f>IF(Z68&gt;0, (R68*SUMPRODUCT(K68:$K$98, X68:$X$98)-K68*$AZ$3)/Z68, 0)</f>
        <v>-9.4290682562457142E+22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76"/>
        <v>0.12000000000000001</v>
      </c>
      <c r="I69" s="1">
        <f t="shared" si="31"/>
        <v>1.1200000000000001</v>
      </c>
      <c r="J69">
        <f t="shared" si="32"/>
        <v>0.89285714285714279</v>
      </c>
      <c r="K69">
        <f t="shared" si="33"/>
        <v>5.6443053922528431E-4</v>
      </c>
      <c r="L69" s="2">
        <v>66</v>
      </c>
      <c r="M69" s="8">
        <v>0.877957722</v>
      </c>
      <c r="Q69" s="5">
        <f t="shared" ref="Q69:Q79" si="81">$C$8</f>
        <v>25</v>
      </c>
      <c r="R69">
        <f t="shared" si="61"/>
        <v>50000</v>
      </c>
      <c r="S69">
        <f t="shared" si="62"/>
        <v>-7.513959099507535E+23</v>
      </c>
      <c r="U69">
        <f t="shared" si="77"/>
        <v>0.877957722</v>
      </c>
      <c r="V69">
        <f t="shared" si="78"/>
        <v>0.01</v>
      </c>
      <c r="W69">
        <f t="shared" si="34"/>
        <v>3.4969234913562458E-23</v>
      </c>
      <c r="X69">
        <f t="shared" si="35"/>
        <v>3.0701509824794161E-23</v>
      </c>
      <c r="Y69">
        <f t="shared" si="36"/>
        <v>3.4969234913562456E-25</v>
      </c>
      <c r="Z69">
        <f t="shared" si="37"/>
        <v>3.9180327396326716E-24</v>
      </c>
      <c r="AB69">
        <f t="shared" si="38"/>
        <v>-3.2972730286867109</v>
      </c>
      <c r="AC69">
        <f t="shared" si="79"/>
        <v>-2.9439937756131349</v>
      </c>
      <c r="AE69">
        <f t="shared" si="63"/>
        <v>0</v>
      </c>
      <c r="AF69">
        <f t="shared" si="64"/>
        <v>0</v>
      </c>
      <c r="AG69">
        <f t="shared" si="65"/>
        <v>-9.7950818490816793E-23</v>
      </c>
      <c r="AH69">
        <f t="shared" si="66"/>
        <v>-1.5350754912397082E-18</v>
      </c>
      <c r="AI69">
        <f t="shared" si="39"/>
        <v>-1.535173442058199E-18</v>
      </c>
      <c r="AJ69">
        <f t="shared" si="67"/>
        <v>-0.35327925307357599</v>
      </c>
      <c r="AK69">
        <f t="shared" si="80"/>
        <v>-0.23080911200806978</v>
      </c>
      <c r="AL69">
        <f t="shared" si="40"/>
        <v>-0.58408836508164574</v>
      </c>
      <c r="AN69">
        <f t="shared" si="68"/>
        <v>0</v>
      </c>
      <c r="AO69">
        <f t="shared" si="69"/>
        <v>0</v>
      </c>
      <c r="AP69">
        <f t="shared" si="70"/>
        <v>-5.528643329832967E-26</v>
      </c>
      <c r="AQ69">
        <f t="shared" si="71"/>
        <v>-8.6644348727194672E-22</v>
      </c>
      <c r="AR69">
        <f t="shared" si="72"/>
        <v>-8.6649877370524506E-22</v>
      </c>
      <c r="AS69">
        <f t="shared" si="73"/>
        <v>-1.9940159930942417E-4</v>
      </c>
      <c r="AT69">
        <f t="shared" si="74"/>
        <v>-1.3027571154882386E-4</v>
      </c>
      <c r="AU69">
        <f t="shared" si="75"/>
        <v>-3.2967731085824801E-4</v>
      </c>
      <c r="AW69">
        <v>66</v>
      </c>
      <c r="AX69">
        <f>IF(Z69&gt;0, (R69*SUMPRODUCT(K69:$K$98, X69:$X$98)-K69*$AZ$3)/Z69, 0)</f>
        <v>-7.513959099507535E+23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76"/>
        <v>0.12000000000000001</v>
      </c>
      <c r="I70" s="1">
        <f t="shared" si="31"/>
        <v>1.1200000000000001</v>
      </c>
      <c r="J70">
        <f t="shared" si="32"/>
        <v>0.89285714285714279</v>
      </c>
      <c r="K70">
        <f t="shared" ref="K70:K79" si="82">K69*J70</f>
        <v>5.0395583859400386E-4</v>
      </c>
      <c r="L70" s="2">
        <v>67</v>
      </c>
      <c r="M70" s="8">
        <v>0.88376105100000002</v>
      </c>
      <c r="Q70" s="5">
        <f t="shared" si="81"/>
        <v>25</v>
      </c>
      <c r="R70">
        <f t="shared" si="61"/>
        <v>50000</v>
      </c>
      <c r="S70">
        <f t="shared" si="62"/>
        <v>-6.3149081540064256E+24</v>
      </c>
      <c r="U70">
        <f t="shared" si="77"/>
        <v>0.88376105100000002</v>
      </c>
      <c r="V70">
        <f t="shared" si="78"/>
        <v>0.01</v>
      </c>
      <c r="W70">
        <f t="shared" ref="W70:W79" si="83">Z69</f>
        <v>3.9180327396326716E-24</v>
      </c>
      <c r="X70">
        <f t="shared" ref="X70:X79" si="84">U70*W70</f>
        <v>3.4626047318301791E-24</v>
      </c>
      <c r="Y70">
        <f t="shared" ref="Y70:Y79" si="85">V70*W70</f>
        <v>3.9180327396326718E-26</v>
      </c>
      <c r="Z70">
        <f t="shared" ref="Z70:Z79" si="86">MAX(0, W70-X70-Y70)</f>
        <v>4.162476804061657E-25</v>
      </c>
      <c r="AB70">
        <f t="shared" ref="AB70:AB79" si="87">AC69</f>
        <v>-2.9439937756131349</v>
      </c>
      <c r="AC70">
        <f t="shared" si="79"/>
        <v>-2.6285658710831563</v>
      </c>
      <c r="AE70">
        <f t="shared" si="63"/>
        <v>0</v>
      </c>
      <c r="AF70">
        <f t="shared" si="64"/>
        <v>0</v>
      </c>
      <c r="AG70">
        <f t="shared" si="65"/>
        <v>-1.0406192010154142E-23</v>
      </c>
      <c r="AH70">
        <f t="shared" si="66"/>
        <v>-1.7313023659150895E-19</v>
      </c>
      <c r="AI70">
        <f t="shared" ref="AI70:AI79" si="88">SUM(AE70:AH70)</f>
        <v>-1.731406427835191E-19</v>
      </c>
      <c r="AJ70">
        <f t="shared" si="67"/>
        <v>-0.3154279045299786</v>
      </c>
      <c r="AK70">
        <f t="shared" si="80"/>
        <v>-0.20607956429291946</v>
      </c>
      <c r="AL70">
        <f t="shared" ref="AL70:AL79" si="89">SUM(AI70:AK70)</f>
        <v>-0.521507468822898</v>
      </c>
      <c r="AN70">
        <f t="shared" si="68"/>
        <v>0</v>
      </c>
      <c r="AO70">
        <f t="shared" si="69"/>
        <v>0</v>
      </c>
      <c r="AP70">
        <f t="shared" si="70"/>
        <v>-5.2442612210474533E-27</v>
      </c>
      <c r="AQ70">
        <f t="shared" si="71"/>
        <v>-8.7249993567452182E-23</v>
      </c>
      <c r="AR70">
        <f t="shared" si="72"/>
        <v>-8.7255237828673236E-23</v>
      </c>
      <c r="AS70">
        <f t="shared" si="73"/>
        <v>-1.5896173414335475E-4</v>
      </c>
      <c r="AT70">
        <f t="shared" si="74"/>
        <v>-1.0385499964032516E-4</v>
      </c>
      <c r="AU70">
        <f t="shared" si="75"/>
        <v>-2.6281673378367989E-4</v>
      </c>
      <c r="AW70">
        <v>67</v>
      </c>
      <c r="AX70">
        <f>IF(Z70&gt;0, (R70*SUMPRODUCT(K70:$K$98, X70:$X$98)-K70*$AZ$3)/Z70, 0)</f>
        <v>-6.3149081540064256E+24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76"/>
        <v>0.12000000000000001</v>
      </c>
      <c r="I71" s="1">
        <f t="shared" si="31"/>
        <v>1.1200000000000001</v>
      </c>
      <c r="J71">
        <f t="shared" si="32"/>
        <v>0.89285714285714279</v>
      </c>
      <c r="K71">
        <f t="shared" si="82"/>
        <v>4.4996057017321768E-4</v>
      </c>
      <c r="L71" s="2">
        <v>68</v>
      </c>
      <c r="M71" s="8">
        <v>0.88953285599999998</v>
      </c>
      <c r="Q71" s="5">
        <f t="shared" si="81"/>
        <v>25</v>
      </c>
      <c r="R71">
        <f t="shared" si="61"/>
        <v>50000</v>
      </c>
      <c r="S71">
        <f t="shared" si="62"/>
        <v>-5.6120942900411798E+25</v>
      </c>
      <c r="U71">
        <f t="shared" si="77"/>
        <v>0.88953285599999998</v>
      </c>
      <c r="V71">
        <f t="shared" si="78"/>
        <v>0.01</v>
      </c>
      <c r="W71">
        <f t="shared" si="83"/>
        <v>4.162476804061657E-25</v>
      </c>
      <c r="X71">
        <f t="shared" si="84"/>
        <v>3.7026598795507182E-25</v>
      </c>
      <c r="Y71">
        <f t="shared" si="85"/>
        <v>4.1624768040616569E-27</v>
      </c>
      <c r="Z71">
        <f t="shared" si="86"/>
        <v>4.1819215647032228E-26</v>
      </c>
      <c r="AB71">
        <f t="shared" si="87"/>
        <v>-2.6285658710831563</v>
      </c>
      <c r="AC71">
        <f t="shared" si="79"/>
        <v>-2.3469338134671034</v>
      </c>
      <c r="AE71">
        <f t="shared" si="63"/>
        <v>0</v>
      </c>
      <c r="AF71">
        <f t="shared" si="64"/>
        <v>0</v>
      </c>
      <c r="AG71">
        <f t="shared" si="65"/>
        <v>-1.0454803911758058E-24</v>
      </c>
      <c r="AH71">
        <f t="shared" si="66"/>
        <v>-1.8513299397753591E-20</v>
      </c>
      <c r="AI71">
        <f t="shared" si="88"/>
        <v>-1.8514344878144768E-20</v>
      </c>
      <c r="AJ71">
        <f t="shared" si="67"/>
        <v>-0.28163205761605292</v>
      </c>
      <c r="AK71">
        <f t="shared" si="80"/>
        <v>-0.18399961097582096</v>
      </c>
      <c r="AL71">
        <f t="shared" si="89"/>
        <v>-0.46563166859187388</v>
      </c>
      <c r="AN71">
        <f t="shared" si="68"/>
        <v>0</v>
      </c>
      <c r="AO71">
        <f t="shared" si="69"/>
        <v>0</v>
      </c>
      <c r="AP71">
        <f t="shared" si="70"/>
        <v>-4.7042495291838425E-28</v>
      </c>
      <c r="AQ71">
        <f t="shared" si="71"/>
        <v>-8.3302547528006931E-24</v>
      </c>
      <c r="AR71">
        <f t="shared" si="72"/>
        <v>-8.3307251777536123E-24</v>
      </c>
      <c r="AS71">
        <f t="shared" si="73"/>
        <v>-1.2672332122397567E-4</v>
      </c>
      <c r="AT71">
        <f t="shared" si="74"/>
        <v>-8.2792569866330641E-5</v>
      </c>
      <c r="AU71">
        <f t="shared" si="75"/>
        <v>-2.095158910903063E-4</v>
      </c>
      <c r="AW71">
        <v>68</v>
      </c>
      <c r="AX71">
        <f>IF(Z71&gt;0, (R71*SUMPRODUCT(K71:$K$98, X71:$X$98)-K71*$AZ$3)/Z71, 0)</f>
        <v>-5.6120942900411798E+25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76"/>
        <v>0.12000000000000001</v>
      </c>
      <c r="I72" s="1">
        <f t="shared" si="31"/>
        <v>1.1200000000000001</v>
      </c>
      <c r="J72">
        <f t="shared" si="32"/>
        <v>0.89285714285714279</v>
      </c>
      <c r="K72">
        <f t="shared" si="82"/>
        <v>4.0175050908323003E-4</v>
      </c>
      <c r="L72" s="2">
        <v>69</v>
      </c>
      <c r="M72" s="8">
        <v>0.89526598199999996</v>
      </c>
      <c r="Q72" s="5">
        <f t="shared" si="81"/>
        <v>25</v>
      </c>
      <c r="R72">
        <f t="shared" si="61"/>
        <v>50000</v>
      </c>
      <c r="S72">
        <f t="shared" si="62"/>
        <v>-5.2893338412512472E+26</v>
      </c>
      <c r="U72">
        <f t="shared" si="77"/>
        <v>0.89526598199999996</v>
      </c>
      <c r="V72">
        <f t="shared" si="78"/>
        <v>0.01</v>
      </c>
      <c r="W72">
        <f t="shared" si="83"/>
        <v>4.1819215647032228E-26</v>
      </c>
      <c r="X72">
        <f t="shared" si="84"/>
        <v>3.7439321162710069E-26</v>
      </c>
      <c r="Y72">
        <f t="shared" si="85"/>
        <v>4.1819215647032225E-28</v>
      </c>
      <c r="Z72">
        <f t="shared" si="86"/>
        <v>3.9617023278518367E-27</v>
      </c>
      <c r="AB72">
        <f t="shared" si="87"/>
        <v>-2.3469338134671034</v>
      </c>
      <c r="AC72">
        <f t="shared" si="79"/>
        <v>-2.0954766191670564</v>
      </c>
      <c r="AE72">
        <f t="shared" si="63"/>
        <v>0</v>
      </c>
      <c r="AF72">
        <f t="shared" si="64"/>
        <v>0</v>
      </c>
      <c r="AG72">
        <f t="shared" si="65"/>
        <v>-9.9042558196295913E-26</v>
      </c>
      <c r="AH72">
        <f t="shared" si="66"/>
        <v>-1.8719660581355034E-21</v>
      </c>
      <c r="AI72">
        <f t="shared" si="88"/>
        <v>-1.8720651006936996E-21</v>
      </c>
      <c r="AJ72">
        <f t="shared" si="67"/>
        <v>-0.25145719430004698</v>
      </c>
      <c r="AK72">
        <f t="shared" si="80"/>
        <v>-0.16428536694269724</v>
      </c>
      <c r="AL72">
        <f t="shared" si="89"/>
        <v>-0.41574256124274422</v>
      </c>
      <c r="AN72">
        <f t="shared" si="68"/>
        <v>0</v>
      </c>
      <c r="AO72">
        <f t="shared" si="69"/>
        <v>0</v>
      </c>
      <c r="AP72">
        <f t="shared" si="70"/>
        <v>-3.9790398176267321E-29</v>
      </c>
      <c r="AQ72">
        <f t="shared" si="71"/>
        <v>-7.5206331684246586E-25</v>
      </c>
      <c r="AR72">
        <f t="shared" si="72"/>
        <v>-7.5210310724064207E-25</v>
      </c>
      <c r="AS72">
        <f t="shared" si="73"/>
        <v>-1.0102305582268457E-4</v>
      </c>
      <c r="AT72">
        <f t="shared" si="74"/>
        <v>-6.6001729804153871E-5</v>
      </c>
      <c r="AU72">
        <f t="shared" si="75"/>
        <v>-1.6702478562683842E-4</v>
      </c>
      <c r="AW72">
        <v>69</v>
      </c>
      <c r="AX72">
        <f>IF(Z72&gt;0, (R72*SUMPRODUCT(K72:$K$98, X72:$X$98)-K72*$AZ$3)/Z72, 0)</f>
        <v>-5.2893338412512472E+26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76"/>
        <v>0.12000000000000001</v>
      </c>
      <c r="I73" s="1">
        <f t="shared" si="31"/>
        <v>1.1200000000000001</v>
      </c>
      <c r="J73">
        <f t="shared" si="32"/>
        <v>0.89285714285714279</v>
      </c>
      <c r="K73">
        <f t="shared" si="82"/>
        <v>3.5870581168145535E-4</v>
      </c>
      <c r="L73" s="2">
        <v>70</v>
      </c>
      <c r="M73" s="8">
        <v>0.900953271</v>
      </c>
      <c r="Q73" s="5">
        <f t="shared" si="81"/>
        <v>25</v>
      </c>
      <c r="R73">
        <f t="shared" si="61"/>
        <v>50000</v>
      </c>
      <c r="S73">
        <f t="shared" si="62"/>
        <v>-5.3035294548743999E+27</v>
      </c>
      <c r="U73">
        <f t="shared" si="77"/>
        <v>0.900953271</v>
      </c>
      <c r="V73">
        <f t="shared" si="78"/>
        <v>0.01</v>
      </c>
      <c r="W73">
        <f t="shared" si="83"/>
        <v>3.9617023278518367E-27</v>
      </c>
      <c r="X73">
        <f t="shared" si="84"/>
        <v>3.5693086710064266E-27</v>
      </c>
      <c r="Y73">
        <f t="shared" si="85"/>
        <v>3.9617023278518366E-29</v>
      </c>
      <c r="Z73">
        <f t="shared" si="86"/>
        <v>3.5277663356689174E-28</v>
      </c>
      <c r="AB73">
        <f t="shared" si="87"/>
        <v>-2.0954766191670564</v>
      </c>
      <c r="AC73">
        <f t="shared" si="79"/>
        <v>-1.8709612671134432</v>
      </c>
      <c r="AE73">
        <f t="shared" si="63"/>
        <v>0</v>
      </c>
      <c r="AF73">
        <f t="shared" si="64"/>
        <v>0</v>
      </c>
      <c r="AG73">
        <f t="shared" si="65"/>
        <v>-8.8194158391722941E-27</v>
      </c>
      <c r="AH73">
        <f t="shared" si="66"/>
        <v>-1.7846543355032134E-22</v>
      </c>
      <c r="AI73">
        <f t="shared" si="88"/>
        <v>-1.7847425296616052E-22</v>
      </c>
      <c r="AJ73">
        <f t="shared" si="67"/>
        <v>-0.22451535205361317</v>
      </c>
      <c r="AK73">
        <f t="shared" si="80"/>
        <v>-0.14668336334169396</v>
      </c>
      <c r="AL73">
        <f t="shared" si="89"/>
        <v>-0.37119871539530713</v>
      </c>
      <c r="AN73">
        <f t="shared" si="68"/>
        <v>0</v>
      </c>
      <c r="AO73">
        <f t="shared" si="69"/>
        <v>0</v>
      </c>
      <c r="AP73">
        <f t="shared" si="70"/>
        <v>-3.1635757171465816E-30</v>
      </c>
      <c r="AQ73">
        <f t="shared" si="71"/>
        <v>-6.4016588198750853E-26</v>
      </c>
      <c r="AR73">
        <f t="shared" si="72"/>
        <v>-6.4019751774468002E-26</v>
      </c>
      <c r="AS73">
        <f t="shared" si="73"/>
        <v>-8.0534961593339011E-5</v>
      </c>
      <c r="AT73">
        <f t="shared" si="74"/>
        <v>-5.2616174907648165E-5</v>
      </c>
      <c r="AU73">
        <f t="shared" si="75"/>
        <v>-1.3315113650098719E-4</v>
      </c>
      <c r="AW73">
        <v>70</v>
      </c>
      <c r="AX73">
        <f>IF(Z73&gt;0, (R73*SUMPRODUCT(K73:$K$98, X73:$X$98)-K73*$AZ$3)/Z73, 0)</f>
        <v>-5.3035294548743999E+27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76"/>
        <v>0.12000000000000001</v>
      </c>
      <c r="I74" s="1">
        <f t="shared" si="31"/>
        <v>1.1200000000000001</v>
      </c>
      <c r="J74">
        <f t="shared" si="32"/>
        <v>0.89285714285714279</v>
      </c>
      <c r="K74">
        <f t="shared" si="82"/>
        <v>3.2027304614415652E-4</v>
      </c>
      <c r="L74" s="2">
        <v>71</v>
      </c>
      <c r="M74" s="8">
        <v>0.90658776299999999</v>
      </c>
      <c r="Q74" s="5">
        <f t="shared" si="81"/>
        <v>25</v>
      </c>
      <c r="R74">
        <f t="shared" si="61"/>
        <v>50000</v>
      </c>
      <c r="S74">
        <f t="shared" si="62"/>
        <v>-5.6769777750210171E+28</v>
      </c>
      <c r="U74">
        <f t="shared" si="77"/>
        <v>0.90658776299999999</v>
      </c>
      <c r="V74">
        <f t="shared" si="78"/>
        <v>0.01</v>
      </c>
      <c r="W74">
        <f t="shared" si="83"/>
        <v>3.5277663356689174E-28</v>
      </c>
      <c r="X74">
        <f t="shared" si="84"/>
        <v>3.198229790640791E-28</v>
      </c>
      <c r="Y74">
        <f t="shared" si="85"/>
        <v>3.5277663356689173E-30</v>
      </c>
      <c r="Z74">
        <f t="shared" si="86"/>
        <v>2.9425888167143719E-29</v>
      </c>
      <c r="AB74">
        <f t="shared" si="87"/>
        <v>-1.8709612671134432</v>
      </c>
      <c r="AC74">
        <f t="shared" si="79"/>
        <v>-1.6705011313512883</v>
      </c>
      <c r="AE74">
        <f t="shared" si="63"/>
        <v>0</v>
      </c>
      <c r="AF74">
        <f t="shared" si="64"/>
        <v>0</v>
      </c>
      <c r="AG74">
        <f t="shared" si="65"/>
        <v>-7.3564720417859296E-28</v>
      </c>
      <c r="AH74">
        <f t="shared" si="66"/>
        <v>-1.5991148953203954E-23</v>
      </c>
      <c r="AI74">
        <f t="shared" si="88"/>
        <v>-1.5991884600408134E-23</v>
      </c>
      <c r="AJ74">
        <f t="shared" si="67"/>
        <v>-0.20046013576215493</v>
      </c>
      <c r="AK74">
        <f t="shared" si="80"/>
        <v>-0.13096728869794103</v>
      </c>
      <c r="AL74">
        <f t="shared" si="89"/>
        <v>-0.33142742446009599</v>
      </c>
      <c r="AN74">
        <f t="shared" si="68"/>
        <v>0</v>
      </c>
      <c r="AO74">
        <f t="shared" si="69"/>
        <v>0</v>
      </c>
      <c r="AP74">
        <f t="shared" si="70"/>
        <v>-2.3560797096971022E-31</v>
      </c>
      <c r="AQ74">
        <f t="shared" si="71"/>
        <v>-5.1215339865875703E-27</v>
      </c>
      <c r="AR74">
        <f t="shared" si="72"/>
        <v>-5.1217695945585403E-27</v>
      </c>
      <c r="AS74">
        <f t="shared" si="73"/>
        <v>-6.4201978311016525E-5</v>
      </c>
      <c r="AT74">
        <f t="shared" si="74"/>
        <v>-4.1945292496530732E-5</v>
      </c>
      <c r="AU74">
        <f t="shared" si="75"/>
        <v>-1.0614727080754727E-4</v>
      </c>
      <c r="AW74">
        <v>71</v>
      </c>
      <c r="AX74">
        <f>IF(Z74&gt;0, (R74*SUMPRODUCT(K74:$K$98, X74:$X$98)-K74*$AZ$3)/Z74, 0)</f>
        <v>-5.6769777750210171E+28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76"/>
        <v>0.12000000000000001</v>
      </c>
      <c r="I75" s="1">
        <f t="shared" si="31"/>
        <v>1.1200000000000001</v>
      </c>
      <c r="J75">
        <f t="shared" si="32"/>
        <v>0.89285714285714279</v>
      </c>
      <c r="K75">
        <f t="shared" si="82"/>
        <v>2.8595807691442546E-4</v>
      </c>
      <c r="L75" s="2">
        <v>72</v>
      </c>
      <c r="M75" s="8">
        <v>0.91219363099999995</v>
      </c>
      <c r="Q75" s="5">
        <f t="shared" si="81"/>
        <v>25</v>
      </c>
      <c r="R75">
        <f t="shared" si="61"/>
        <v>50000</v>
      </c>
      <c r="S75">
        <f t="shared" si="62"/>
        <v>-6.5145440166585348E+29</v>
      </c>
      <c r="U75">
        <f t="shared" si="77"/>
        <v>0.91219363099999995</v>
      </c>
      <c r="V75">
        <f t="shared" si="78"/>
        <v>0.01</v>
      </c>
      <c r="W75">
        <f t="shared" si="83"/>
        <v>2.9425888167143719E-29</v>
      </c>
      <c r="X75">
        <f t="shared" si="84"/>
        <v>2.6842107772586762E-29</v>
      </c>
      <c r="Y75">
        <f t="shared" si="85"/>
        <v>2.942588816714372E-31</v>
      </c>
      <c r="Z75">
        <f t="shared" si="86"/>
        <v>2.28952151288552E-30</v>
      </c>
      <c r="AB75">
        <f t="shared" si="87"/>
        <v>-1.6705011313512883</v>
      </c>
      <c r="AC75">
        <f t="shared" si="79"/>
        <v>-1.491518867277936</v>
      </c>
      <c r="AE75">
        <f t="shared" si="63"/>
        <v>0</v>
      </c>
      <c r="AF75">
        <f t="shared" si="64"/>
        <v>0</v>
      </c>
      <c r="AG75">
        <f t="shared" si="65"/>
        <v>-5.7238037822138002E-29</v>
      </c>
      <c r="AH75">
        <f t="shared" si="66"/>
        <v>-1.3421053886293381E-24</v>
      </c>
      <c r="AI75">
        <f t="shared" si="88"/>
        <v>-1.3421626266671601E-24</v>
      </c>
      <c r="AJ75">
        <f t="shared" si="67"/>
        <v>-0.17898226407335227</v>
      </c>
      <c r="AK75">
        <f t="shared" si="80"/>
        <v>-0.11693507919459019</v>
      </c>
      <c r="AL75">
        <f t="shared" si="89"/>
        <v>-0.29591734326794245</v>
      </c>
      <c r="AN75">
        <f t="shared" si="68"/>
        <v>0</v>
      </c>
      <c r="AO75">
        <f t="shared" si="69"/>
        <v>0</v>
      </c>
      <c r="AP75">
        <f t="shared" si="70"/>
        <v>-1.6367679221973732E-32</v>
      </c>
      <c r="AQ75">
        <f t="shared" si="71"/>
        <v>-3.8378587594893314E-28</v>
      </c>
      <c r="AR75">
        <f t="shared" si="72"/>
        <v>-3.8380224362815509E-28</v>
      </c>
      <c r="AS75">
        <f t="shared" si="73"/>
        <v>-5.1181424036205674E-5</v>
      </c>
      <c r="AT75">
        <f t="shared" si="74"/>
        <v>-3.3438530370321053E-5</v>
      </c>
      <c r="AU75">
        <f t="shared" si="75"/>
        <v>-8.4619954406526721E-5</v>
      </c>
      <c r="AW75">
        <v>72</v>
      </c>
      <c r="AX75">
        <f>IF(Z75&gt;0, (R75*SUMPRODUCT(K75:$K$98, X75:$X$98)-K75*$AZ$3)/Z75, 0)</f>
        <v>-6.5145440166585348E+29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76"/>
        <v>0.12000000000000001</v>
      </c>
      <c r="I76" s="1">
        <f t="shared" si="31"/>
        <v>1.1200000000000001</v>
      </c>
      <c r="J76">
        <f t="shared" si="32"/>
        <v>0.89285714285714279</v>
      </c>
      <c r="K76">
        <f t="shared" si="82"/>
        <v>2.55319711530737E-4</v>
      </c>
      <c r="L76" s="2">
        <v>73</v>
      </c>
      <c r="M76" s="8">
        <v>0.91779930600000004</v>
      </c>
      <c r="Q76" s="5">
        <f t="shared" si="81"/>
        <v>25</v>
      </c>
      <c r="R76">
        <f t="shared" si="61"/>
        <v>50000</v>
      </c>
      <c r="S76">
        <f t="shared" si="62"/>
        <v>-8.0560959119462708E+30</v>
      </c>
      <c r="U76">
        <f t="shared" si="77"/>
        <v>0.91779930600000004</v>
      </c>
      <c r="V76">
        <f t="shared" si="78"/>
        <v>0.01</v>
      </c>
      <c r="W76">
        <f t="shared" si="83"/>
        <v>2.28952151288552E-30</v>
      </c>
      <c r="X76">
        <f t="shared" si="84"/>
        <v>2.1013212555984004E-30</v>
      </c>
      <c r="Y76">
        <f t="shared" si="85"/>
        <v>2.2895215128855201E-32</v>
      </c>
      <c r="Z76">
        <f t="shared" si="86"/>
        <v>1.6530504215826441E-31</v>
      </c>
      <c r="AB76">
        <f t="shared" si="87"/>
        <v>-1.491518867277936</v>
      </c>
      <c r="AC76">
        <f t="shared" si="79"/>
        <v>-1.3317132743553</v>
      </c>
      <c r="AE76">
        <f t="shared" si="63"/>
        <v>0</v>
      </c>
      <c r="AF76">
        <f t="shared" si="64"/>
        <v>0</v>
      </c>
      <c r="AG76">
        <f t="shared" si="65"/>
        <v>-4.1326260539566105E-30</v>
      </c>
      <c r="AH76">
        <f t="shared" si="66"/>
        <v>-1.0506606277992002E-25</v>
      </c>
      <c r="AI76">
        <f t="shared" si="88"/>
        <v>-1.0507019540597399E-25</v>
      </c>
      <c r="AJ76">
        <f t="shared" si="67"/>
        <v>-0.15980559292263607</v>
      </c>
      <c r="AK76">
        <f t="shared" si="80"/>
        <v>-0.10440632070945553</v>
      </c>
      <c r="AL76">
        <f t="shared" si="89"/>
        <v>-0.26421191363209162</v>
      </c>
      <c r="AN76">
        <f t="shared" si="68"/>
        <v>0</v>
      </c>
      <c r="AO76">
        <f t="shared" si="69"/>
        <v>0</v>
      </c>
      <c r="AP76">
        <f t="shared" si="70"/>
        <v>-1.0551408919606098E-33</v>
      </c>
      <c r="AQ76">
        <f t="shared" si="71"/>
        <v>-2.6825436840639486E-29</v>
      </c>
      <c r="AR76">
        <f t="shared" si="72"/>
        <v>-2.6826491981531445E-29</v>
      </c>
      <c r="AS76">
        <f t="shared" si="73"/>
        <v>-4.0801517886005826E-5</v>
      </c>
      <c r="AT76">
        <f t="shared" si="74"/>
        <v>-2.6656991685523799E-5</v>
      </c>
      <c r="AU76">
        <f t="shared" si="75"/>
        <v>-6.7458509571529629E-5</v>
      </c>
      <c r="AW76">
        <v>73</v>
      </c>
      <c r="AX76">
        <f>IF(Z76&gt;0, (R76*SUMPRODUCT(K76:$K$98, X76:$X$98)-K76*$AZ$3)/Z76, 0)</f>
        <v>-8.0560959119462708E+30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76"/>
        <v>0.12000000000000001</v>
      </c>
      <c r="I77" s="1">
        <f t="shared" si="31"/>
        <v>1.1200000000000001</v>
      </c>
      <c r="J77">
        <f t="shared" si="32"/>
        <v>0.89285714285714279</v>
      </c>
      <c r="K77">
        <f t="shared" si="82"/>
        <v>2.2796402815244374E-4</v>
      </c>
      <c r="L77" s="2">
        <v>74</v>
      </c>
      <c r="M77" s="8">
        <v>0.92340517499999997</v>
      </c>
      <c r="Q77" s="5">
        <f t="shared" si="81"/>
        <v>25</v>
      </c>
      <c r="R77">
        <f t="shared" si="61"/>
        <v>50000</v>
      </c>
      <c r="S77">
        <f t="shared" si="62"/>
        <v>-1.0801053653228246E+32</v>
      </c>
      <c r="U77">
        <f t="shared" si="77"/>
        <v>0.92340517499999997</v>
      </c>
      <c r="V77">
        <f t="shared" si="78"/>
        <v>0.01</v>
      </c>
      <c r="W77">
        <f t="shared" si="83"/>
        <v>1.6530504215826441E-31</v>
      </c>
      <c r="X77">
        <f t="shared" si="84"/>
        <v>1.5264353138253453E-31</v>
      </c>
      <c r="Y77">
        <f t="shared" si="85"/>
        <v>1.6530504215826443E-33</v>
      </c>
      <c r="Z77">
        <f t="shared" si="86"/>
        <v>1.100846035414724E-32</v>
      </c>
      <c r="AB77">
        <f t="shared" si="87"/>
        <v>-1.3317132743553</v>
      </c>
      <c r="AC77">
        <f t="shared" si="79"/>
        <v>-1.1890297092458035</v>
      </c>
      <c r="AE77">
        <f t="shared" si="63"/>
        <v>0</v>
      </c>
      <c r="AF77">
        <f t="shared" si="64"/>
        <v>0</v>
      </c>
      <c r="AG77">
        <f t="shared" si="65"/>
        <v>-2.75211508853681E-31</v>
      </c>
      <c r="AH77">
        <f t="shared" si="66"/>
        <v>-7.6321765691267271E-27</v>
      </c>
      <c r="AI77">
        <f t="shared" si="88"/>
        <v>-7.6324517806355811E-27</v>
      </c>
      <c r="AJ77">
        <f t="shared" si="67"/>
        <v>-0.14268356510949642</v>
      </c>
      <c r="AK77">
        <f t="shared" si="80"/>
        <v>-9.3219929204871002E-2</v>
      </c>
      <c r="AL77">
        <f t="shared" si="89"/>
        <v>-0.23590349431436741</v>
      </c>
      <c r="AN77">
        <f t="shared" si="68"/>
        <v>0</v>
      </c>
      <c r="AO77">
        <f t="shared" si="69"/>
        <v>0</v>
      </c>
      <c r="AP77">
        <f t="shared" si="70"/>
        <v>-6.2738324152197062E-35</v>
      </c>
      <c r="AQ77">
        <f t="shared" si="71"/>
        <v>-1.7398617142688267E-30</v>
      </c>
      <c r="AR77">
        <f t="shared" si="72"/>
        <v>-1.739924452592979E-30</v>
      </c>
      <c r="AS77">
        <f t="shared" si="73"/>
        <v>-3.2526720253512282E-5</v>
      </c>
      <c r="AT77">
        <f t="shared" si="74"/>
        <v>-2.1250790565628025E-5</v>
      </c>
      <c r="AU77">
        <f t="shared" si="75"/>
        <v>-5.3777510819140307E-5</v>
      </c>
      <c r="AW77">
        <v>74</v>
      </c>
      <c r="AX77">
        <f>IF(Z77&gt;0, (R77*SUMPRODUCT(K77:$K$98, X77:$X$98)-K77*$AZ$3)/Z77, 0)</f>
        <v>-1.0801053653228246E+32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76"/>
        <v>0.12000000000000001</v>
      </c>
      <c r="I78" s="1">
        <f t="shared" si="31"/>
        <v>1.1200000000000001</v>
      </c>
      <c r="J78">
        <f t="shared" si="32"/>
        <v>0.89285714285714279</v>
      </c>
      <c r="K78">
        <f t="shared" si="82"/>
        <v>2.0353931085039618E-4</v>
      </c>
      <c r="L78" s="2">
        <v>75</v>
      </c>
      <c r="M78" s="8">
        <v>0.92901104300000004</v>
      </c>
      <c r="Q78" s="5">
        <f t="shared" si="81"/>
        <v>25</v>
      </c>
      <c r="R78">
        <f t="shared" si="61"/>
        <v>50000</v>
      </c>
      <c r="S78">
        <f t="shared" si="62"/>
        <v>-1.5812367318673901E+33</v>
      </c>
      <c r="U78">
        <f t="shared" si="77"/>
        <v>0.92901104300000004</v>
      </c>
      <c r="V78">
        <f t="shared" si="78"/>
        <v>0.01</v>
      </c>
      <c r="W78">
        <f t="shared" si="83"/>
        <v>1.100846035414724E-32</v>
      </c>
      <c r="X78">
        <f t="shared" si="84"/>
        <v>1.0226981235430477E-32</v>
      </c>
      <c r="Y78">
        <f t="shared" si="85"/>
        <v>1.1008460354147239E-34</v>
      </c>
      <c r="Z78">
        <f t="shared" si="86"/>
        <v>6.7139451517529046E-34</v>
      </c>
      <c r="AB78">
        <f t="shared" si="87"/>
        <v>-1.1890297092458035</v>
      </c>
      <c r="AC78">
        <f t="shared" si="79"/>
        <v>-1.0616336689694672</v>
      </c>
      <c r="AE78">
        <f t="shared" si="63"/>
        <v>0</v>
      </c>
      <c r="AF78">
        <f t="shared" si="64"/>
        <v>0</v>
      </c>
      <c r="AG78">
        <f t="shared" si="65"/>
        <v>-1.6784862879382261E-32</v>
      </c>
      <c r="AH78">
        <f t="shared" si="66"/>
        <v>-5.1134906177152387E-28</v>
      </c>
      <c r="AI78">
        <f t="shared" si="88"/>
        <v>-5.1136584663440328E-28</v>
      </c>
      <c r="AJ78">
        <f t="shared" si="67"/>
        <v>-0.12739604027633633</v>
      </c>
      <c r="AK78">
        <f t="shared" si="80"/>
        <v>-8.3232079647206261E-2</v>
      </c>
      <c r="AL78">
        <f t="shared" si="89"/>
        <v>-0.21062811992354258</v>
      </c>
      <c r="AN78">
        <f t="shared" si="68"/>
        <v>0</v>
      </c>
      <c r="AO78">
        <f t="shared" si="69"/>
        <v>0</v>
      </c>
      <c r="AP78">
        <f t="shared" si="70"/>
        <v>-3.416379423187862E-36</v>
      </c>
      <c r="AQ78">
        <f t="shared" si="71"/>
        <v>-1.0407963563697263E-31</v>
      </c>
      <c r="AR78">
        <f t="shared" si="72"/>
        <v>-1.0408305201639582E-31</v>
      </c>
      <c r="AS78">
        <f t="shared" si="73"/>
        <v>-2.5930102242914812E-5</v>
      </c>
      <c r="AT78">
        <f t="shared" si="74"/>
        <v>-1.694100013203765E-5</v>
      </c>
      <c r="AU78">
        <f t="shared" si="75"/>
        <v>-4.2871102374952459E-5</v>
      </c>
      <c r="AW78">
        <v>75</v>
      </c>
      <c r="AX78">
        <f>IF(Z78&gt;0, (R78*SUMPRODUCT(K78:$K$98, X78:$X$98)-K78*$AZ$3)/Z78, 0)</f>
        <v>-1.5812367318673901E+33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76"/>
        <v>0.12000000000000001</v>
      </c>
      <c r="I79" s="1">
        <f t="shared" si="31"/>
        <v>1.1200000000000001</v>
      </c>
      <c r="J79">
        <f t="shared" si="32"/>
        <v>0.89285714285714279</v>
      </c>
      <c r="K79">
        <f t="shared" si="82"/>
        <v>1.8173152754499659E-4</v>
      </c>
      <c r="L79" s="2">
        <v>76</v>
      </c>
      <c r="M79" s="8">
        <v>1</v>
      </c>
      <c r="Q79" s="5">
        <f t="shared" si="81"/>
        <v>25</v>
      </c>
      <c r="R79">
        <f t="shared" si="61"/>
        <v>50000</v>
      </c>
      <c r="S79">
        <f t="shared" si="62"/>
        <v>0</v>
      </c>
      <c r="U79">
        <f t="shared" si="77"/>
        <v>1</v>
      </c>
      <c r="V79">
        <f t="shared" si="78"/>
        <v>0.01</v>
      </c>
      <c r="W79">
        <f t="shared" si="83"/>
        <v>6.7139451517529046E-34</v>
      </c>
      <c r="X79">
        <f t="shared" si="84"/>
        <v>6.7139451517529046E-34</v>
      </c>
      <c r="Y79">
        <f t="shared" si="85"/>
        <v>6.7139451517529049E-36</v>
      </c>
      <c r="Z79">
        <f t="shared" si="86"/>
        <v>0</v>
      </c>
      <c r="AB79">
        <f t="shared" si="87"/>
        <v>-1.0616336689694672</v>
      </c>
      <c r="AC79">
        <f t="shared" si="79"/>
        <v>0</v>
      </c>
      <c r="AE79">
        <f t="shared" si="63"/>
        <v>0</v>
      </c>
      <c r="AF79">
        <f t="shared" si="64"/>
        <v>0</v>
      </c>
      <c r="AG79">
        <f t="shared" si="65"/>
        <v>0</v>
      </c>
      <c r="AH79">
        <f t="shared" si="66"/>
        <v>-3.3569725758764525E-29</v>
      </c>
      <c r="AI79">
        <f t="shared" si="88"/>
        <v>-3.3569725758764525E-29</v>
      </c>
      <c r="AJ79">
        <f t="shared" si="67"/>
        <v>-1.0616336689694672</v>
      </c>
      <c r="AK79">
        <f t="shared" si="80"/>
        <v>-7.4314356827862707E-2</v>
      </c>
      <c r="AL79">
        <f t="shared" si="89"/>
        <v>-1.13594802579733</v>
      </c>
      <c r="AN79">
        <f t="shared" si="68"/>
        <v>0</v>
      </c>
      <c r="AO79">
        <f t="shared" si="69"/>
        <v>0</v>
      </c>
      <c r="AP79">
        <f t="shared" si="70"/>
        <v>0</v>
      </c>
      <c r="AQ79">
        <f t="shared" si="71"/>
        <v>-6.1006775414068968E-33</v>
      </c>
      <c r="AR79">
        <f t="shared" si="72"/>
        <v>-6.1006775414068968E-33</v>
      </c>
      <c r="AS79">
        <f t="shared" si="73"/>
        <v>-1.9293230835502052E-4</v>
      </c>
      <c r="AT79">
        <f t="shared" si="74"/>
        <v>-1.3505261584851436E-5</v>
      </c>
      <c r="AU79">
        <f t="shared" si="75"/>
        <v>-2.0643756993987198E-4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N81" s="6">
        <f>SUM(AN3:AN79)</f>
        <v>9014.2373281328746</v>
      </c>
      <c r="AO81" s="6">
        <f t="shared" ref="AO81:AU81" si="90">SUM(AO3:AO79)</f>
        <v>-901.42373281328753</v>
      </c>
      <c r="AP81" s="6">
        <f t="shared" si="90"/>
        <v>-1668.3041603300019</v>
      </c>
      <c r="AQ81" s="6">
        <f t="shared" si="90"/>
        <v>-5215.8654980893625</v>
      </c>
      <c r="AR81" s="6">
        <f t="shared" si="90"/>
        <v>1228.6439369002208</v>
      </c>
      <c r="AS81" s="6">
        <f t="shared" si="90"/>
        <v>-1186.1551873489545</v>
      </c>
      <c r="AT81" s="6">
        <f t="shared" si="90"/>
        <v>691.92385928688975</v>
      </c>
      <c r="AU81" s="6">
        <f t="shared" si="90"/>
        <v>734.41260883815903</v>
      </c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81:AU81">
    <cfRule type="cellIs" dxfId="21" priority="1" operator="lessThan">
      <formula>0</formula>
    </cfRule>
  </conditionalFormatting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97D43C-814B-4F08-BF1B-0AAFD3D2ED33}">
  <sheetPr codeName="Sheet76"/>
  <dimension ref="A1:AZ164"/>
  <sheetViews>
    <sheetView workbookViewId="0">
      <selection activeCell="B1" sqref="B1"/>
    </sheetView>
  </sheetViews>
  <sheetFormatPr defaultRowHeight="15" x14ac:dyDescent="0.25"/>
  <cols>
    <col min="3" max="3" width="10.7109375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'S.55.04.A'!C3*(1+C12)</f>
        <v>19903.710771398539</v>
      </c>
      <c r="K3">
        <v>1</v>
      </c>
      <c r="L3" s="2">
        <v>0</v>
      </c>
      <c r="O3">
        <f>$C$3</f>
        <v>19903.710771398539</v>
      </c>
      <c r="P3" s="2">
        <f>O3*C5</f>
        <v>1990.3710771398539</v>
      </c>
      <c r="Q3" s="5">
        <f>B8</f>
        <v>1522.432587</v>
      </c>
      <c r="R3">
        <f t="shared" ref="R3:R34" si="0">$C$6</f>
        <v>50000</v>
      </c>
      <c r="S3">
        <f t="shared" ref="S3:S34" si="1">AX3</f>
        <v>0</v>
      </c>
      <c r="W3">
        <v>1</v>
      </c>
      <c r="Z3">
        <v>1</v>
      </c>
      <c r="AC3">
        <f>S3*Z3</f>
        <v>0</v>
      </c>
      <c r="AE3">
        <f t="shared" ref="AE3:AE34" si="2">$Z3*O3</f>
        <v>19903.710771398539</v>
      </c>
      <c r="AF3">
        <f t="shared" ref="AF3:AF34" si="3">-$Z3*P3</f>
        <v>-1990.3710771398539</v>
      </c>
      <c r="AG3">
        <f t="shared" ref="AG3:AG34" si="4">-$Z3*Q3</f>
        <v>-1522.432587</v>
      </c>
      <c r="AH3">
        <f t="shared" ref="AH3:AH34" si="5">-X3*R3</f>
        <v>0</v>
      </c>
      <c r="AI3">
        <f t="shared" ref="AI3:AI23" si="6">SUM(AE3:AH3)</f>
        <v>16390.907107258685</v>
      </c>
      <c r="AJ3">
        <f t="shared" ref="AJ3:AJ34" si="7">AB3-AC3</f>
        <v>0</v>
      </c>
      <c r="AL3">
        <f t="shared" ref="AL3:AL23" si="8">SUM(AI3:AK3)</f>
        <v>16390.907107258685</v>
      </c>
      <c r="AN3">
        <f t="shared" ref="AN3:AN34" si="9">AE3*$K3</f>
        <v>19903.710771398539</v>
      </c>
      <c r="AO3">
        <f t="shared" ref="AO3:AO34" si="10">AF3*$K3</f>
        <v>-1990.3710771398539</v>
      </c>
      <c r="AP3">
        <f t="shared" ref="AP3:AP34" si="11">AG3*$K3</f>
        <v>-1522.432587</v>
      </c>
      <c r="AQ3">
        <f t="shared" ref="AQ3:AQ34" si="12">AH3*$K3</f>
        <v>0</v>
      </c>
      <c r="AR3">
        <f t="shared" ref="AR3:AR34" si="13">AI3*$K3</f>
        <v>16390.907107258685</v>
      </c>
      <c r="AS3">
        <f t="shared" ref="AS3:AS34" si="14">AJ3*$K3</f>
        <v>0</v>
      </c>
      <c r="AT3">
        <f t="shared" ref="AT3:AT34" si="15">AK3*$K3</f>
        <v>0</v>
      </c>
      <c r="AU3">
        <f t="shared" ref="AU3:AU34" si="16">AL3*$K3</f>
        <v>16390.907107258685</v>
      </c>
      <c r="AW3">
        <v>0</v>
      </c>
      <c r="AX3">
        <f>IF(Z3&gt;0, (R3*SUMPRODUCT(K3:$K$98, X3:$X$98)-K3*$AZ$3)/Z3, 0)</f>
        <v>0</v>
      </c>
      <c r="AZ3">
        <f>C6*ABS(SUMPRODUCT(X4:X69, K4:K69))/1</f>
        <v>12731.242686792277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35" si="17">G4+$C$9</f>
        <v>0.12000000000000001</v>
      </c>
      <c r="I4" s="1">
        <f t="shared" ref="I4:I23" si="18">1+H4</f>
        <v>1.1200000000000001</v>
      </c>
      <c r="J4">
        <f t="shared" ref="J4:J23" si="19">1/I4</f>
        <v>0.89285714285714279</v>
      </c>
      <c r="K4">
        <f>J4</f>
        <v>0.89285714285714279</v>
      </c>
      <c r="L4" s="2">
        <v>1</v>
      </c>
      <c r="M4" s="8" cm="1">
        <f t="array" ref="M4:M69">Mortalities!B31:B96</f>
        <v>2.0768709E-2</v>
      </c>
      <c r="R4">
        <f t="shared" si="0"/>
        <v>50000</v>
      </c>
      <c r="S4">
        <f t="shared" si="1"/>
        <v>1407.3645053645209</v>
      </c>
      <c r="U4">
        <f t="shared" ref="U4:U35" si="20">M4</f>
        <v>2.0768709E-2</v>
      </c>
      <c r="V4">
        <f t="shared" ref="V4:V35" si="21">$C$10</f>
        <v>0.01</v>
      </c>
      <c r="W4">
        <f t="shared" ref="W4:W23" si="22">Z3</f>
        <v>1</v>
      </c>
      <c r="X4">
        <f t="shared" ref="X4:X23" si="23">U4*W4</f>
        <v>2.0768709E-2</v>
      </c>
      <c r="Y4">
        <f t="shared" ref="Y4:Y23" si="24">V4*W4</f>
        <v>0.01</v>
      </c>
      <c r="Z4">
        <f t="shared" ref="Z4:Z23" si="25">MAX(0, W4-X4-Y4)</f>
        <v>0.96923129099999994</v>
      </c>
      <c r="AB4">
        <f t="shared" ref="AB4:AB23" si="26">AC3</f>
        <v>0</v>
      </c>
      <c r="AC4">
        <f>S4*Z4</f>
        <v>1364.061716442031</v>
      </c>
      <c r="AE4">
        <f t="shared" si="2"/>
        <v>0</v>
      </c>
      <c r="AF4">
        <f t="shared" si="3"/>
        <v>0</v>
      </c>
      <c r="AG4">
        <f t="shared" si="4"/>
        <v>0</v>
      </c>
      <c r="AH4">
        <f t="shared" si="5"/>
        <v>-1038.4354499999999</v>
      </c>
      <c r="AI4">
        <f t="shared" si="6"/>
        <v>-1038.4354499999999</v>
      </c>
      <c r="AJ4">
        <f t="shared" si="7"/>
        <v>-1364.061716442031</v>
      </c>
      <c r="AK4">
        <f t="shared" ref="AK4:AK35" si="27">G4*SUM(AB4:AB4, AE4:AF4)</f>
        <v>0</v>
      </c>
      <c r="AL4">
        <f t="shared" si="8"/>
        <v>-2402.4971664420309</v>
      </c>
      <c r="AN4">
        <f t="shared" si="9"/>
        <v>0</v>
      </c>
      <c r="AO4">
        <f t="shared" si="10"/>
        <v>0</v>
      </c>
      <c r="AP4">
        <f t="shared" si="11"/>
        <v>0</v>
      </c>
      <c r="AQ4">
        <f t="shared" si="12"/>
        <v>-927.1745089285713</v>
      </c>
      <c r="AR4">
        <f t="shared" si="13"/>
        <v>-927.1745089285713</v>
      </c>
      <c r="AS4">
        <f t="shared" si="14"/>
        <v>-1217.9122468232417</v>
      </c>
      <c r="AT4">
        <f t="shared" si="15"/>
        <v>0</v>
      </c>
      <c r="AU4">
        <f t="shared" si="16"/>
        <v>-2145.0867557518131</v>
      </c>
      <c r="AW4">
        <v>1</v>
      </c>
      <c r="AX4">
        <f>IF(Z4&gt;0, (R4*SUMPRODUCT(K4:$K$98, X4:$X$98)-K4*$AZ$3)/Z4, 0)</f>
        <v>1407.3645053645209</v>
      </c>
    </row>
    <row r="5" spans="1:52" x14ac:dyDescent="0.25">
      <c r="C5" s="2">
        <f>'S.26.04.A'!C5</f>
        <v>0.1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7"/>
        <v>0.12000000000000001</v>
      </c>
      <c r="I5" s="1">
        <f t="shared" si="18"/>
        <v>1.1200000000000001</v>
      </c>
      <c r="J5">
        <f t="shared" si="19"/>
        <v>0.89285714285714279</v>
      </c>
      <c r="K5">
        <f t="shared" ref="K5:K23" si="28">K4*J5</f>
        <v>0.79719387755102034</v>
      </c>
      <c r="L5" s="2">
        <v>2</v>
      </c>
      <c r="M5" s="8">
        <v>2.4225090000000001E-2</v>
      </c>
      <c r="Q5" s="5">
        <f t="shared" ref="Q5:Q36" si="29">$C$8</f>
        <v>25</v>
      </c>
      <c r="R5">
        <f t="shared" si="0"/>
        <v>50000</v>
      </c>
      <c r="S5">
        <f t="shared" si="1"/>
        <v>1767.8362044358148</v>
      </c>
      <c r="U5">
        <f t="shared" si="20"/>
        <v>2.4225090000000001E-2</v>
      </c>
      <c r="V5">
        <f t="shared" si="21"/>
        <v>0.01</v>
      </c>
      <c r="W5">
        <f t="shared" si="22"/>
        <v>0.96923129099999994</v>
      </c>
      <c r="X5">
        <f t="shared" si="23"/>
        <v>2.3479715255291189E-2</v>
      </c>
      <c r="Y5">
        <f t="shared" si="24"/>
        <v>9.6923129099999988E-3</v>
      </c>
      <c r="Z5">
        <f t="shared" si="25"/>
        <v>0.93605926283470886</v>
      </c>
      <c r="AB5">
        <f t="shared" si="26"/>
        <v>1364.061716442031</v>
      </c>
      <c r="AC5">
        <f>S5*Z5</f>
        <v>1654.7994543366985</v>
      </c>
      <c r="AE5">
        <f t="shared" si="2"/>
        <v>0</v>
      </c>
      <c r="AF5">
        <f t="shared" si="3"/>
        <v>0</v>
      </c>
      <c r="AG5">
        <f t="shared" si="4"/>
        <v>-23.401481570867723</v>
      </c>
      <c r="AH5">
        <f t="shared" si="5"/>
        <v>-1173.9857627645595</v>
      </c>
      <c r="AI5">
        <f t="shared" si="6"/>
        <v>-1197.3872443354271</v>
      </c>
      <c r="AJ5">
        <f t="shared" si="7"/>
        <v>-290.73773789466759</v>
      </c>
      <c r="AK5">
        <f t="shared" si="27"/>
        <v>95.484320150942182</v>
      </c>
      <c r="AL5">
        <f t="shared" si="8"/>
        <v>-1392.6406620791524</v>
      </c>
      <c r="AN5">
        <f t="shared" si="9"/>
        <v>0</v>
      </c>
      <c r="AO5">
        <f t="shared" si="10"/>
        <v>0</v>
      </c>
      <c r="AP5">
        <f t="shared" si="11"/>
        <v>-18.655517833918783</v>
      </c>
      <c r="AQ5">
        <f t="shared" si="12"/>
        <v>-935.89426240797138</v>
      </c>
      <c r="AR5">
        <f t="shared" si="13"/>
        <v>-954.54978024189018</v>
      </c>
      <c r="AS5">
        <f t="shared" si="14"/>
        <v>-231.77434462266228</v>
      </c>
      <c r="AT5">
        <f t="shared" si="15"/>
        <v>76.119515426452622</v>
      </c>
      <c r="AU5">
        <f t="shared" si="16"/>
        <v>-1110.2046094380996</v>
      </c>
      <c r="AW5">
        <v>2</v>
      </c>
      <c r="AX5">
        <f>IF(Z5&gt;0, (R5*SUMPRODUCT(K5:$K$98, X5:$X$98)-K5*$AZ$3)/Z5, 0)</f>
        <v>1767.8362044358148</v>
      </c>
    </row>
    <row r="6" spans="1:52" x14ac:dyDescent="0.25">
      <c r="A6" t="s">
        <v>16</v>
      </c>
      <c r="C6" s="2">
        <f>'S.26.04.A'!C6</f>
        <v>50000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7"/>
        <v>0.12000000000000001</v>
      </c>
      <c r="I6" s="1">
        <f t="shared" si="18"/>
        <v>1.1200000000000001</v>
      </c>
      <c r="J6">
        <f t="shared" si="19"/>
        <v>0.89285714285714279</v>
      </c>
      <c r="K6">
        <f t="shared" si="28"/>
        <v>0.71178024781341098</v>
      </c>
      <c r="L6" s="2">
        <v>3</v>
      </c>
      <c r="M6" s="8">
        <v>2.7828815E-2</v>
      </c>
      <c r="Q6" s="5">
        <f t="shared" si="29"/>
        <v>25</v>
      </c>
      <c r="R6">
        <f t="shared" si="0"/>
        <v>50000</v>
      </c>
      <c r="S6">
        <f t="shared" si="1"/>
        <v>2005.5830175547328</v>
      </c>
      <c r="U6">
        <f t="shared" si="20"/>
        <v>2.7828815E-2</v>
      </c>
      <c r="V6">
        <f t="shared" si="21"/>
        <v>0.01</v>
      </c>
      <c r="W6">
        <f t="shared" si="22"/>
        <v>0.93605926283470886</v>
      </c>
      <c r="X6">
        <f t="shared" si="23"/>
        <v>2.6049420054463489E-2</v>
      </c>
      <c r="Y6">
        <f t="shared" si="24"/>
        <v>9.3605926283470888E-3</v>
      </c>
      <c r="Z6">
        <f t="shared" si="25"/>
        <v>0.90064925015189823</v>
      </c>
      <c r="AB6">
        <f t="shared" si="26"/>
        <v>1654.7994543366985</v>
      </c>
      <c r="AC6">
        <f t="shared" ref="AC6:AC69" si="30">S6*Z6</f>
        <v>1806.3268408780514</v>
      </c>
      <c r="AE6">
        <f t="shared" si="2"/>
        <v>0</v>
      </c>
      <c r="AF6">
        <f t="shared" si="3"/>
        <v>0</v>
      </c>
      <c r="AG6">
        <f t="shared" si="4"/>
        <v>-22.516231253797457</v>
      </c>
      <c r="AH6">
        <f t="shared" si="5"/>
        <v>-1302.4710027231745</v>
      </c>
      <c r="AI6">
        <f t="shared" si="6"/>
        <v>-1324.987233976972</v>
      </c>
      <c r="AJ6">
        <f t="shared" si="7"/>
        <v>-151.52738654135283</v>
      </c>
      <c r="AK6">
        <f t="shared" si="27"/>
        <v>115.83596180356891</v>
      </c>
      <c r="AL6">
        <f t="shared" si="8"/>
        <v>-1360.678658714756</v>
      </c>
      <c r="AN6">
        <f t="shared" si="9"/>
        <v>0</v>
      </c>
      <c r="AO6">
        <f t="shared" si="10"/>
        <v>0</v>
      </c>
      <c r="AP6">
        <f t="shared" si="11"/>
        <v>-16.026608661652023</v>
      </c>
      <c r="AQ6">
        <f t="shared" si="12"/>
        <v>-927.07313308808307</v>
      </c>
      <c r="AR6">
        <f t="shared" si="13"/>
        <v>-943.09974174973513</v>
      </c>
      <c r="AS6">
        <f t="shared" si="14"/>
        <v>-107.85420074292263</v>
      </c>
      <c r="AT6">
        <f t="shared" si="15"/>
        <v>82.449749598249085</v>
      </c>
      <c r="AU6">
        <f t="shared" si="16"/>
        <v>-968.50419289440867</v>
      </c>
      <c r="AW6">
        <v>3</v>
      </c>
      <c r="AX6">
        <f>IF(Z6&gt;0, (R6*SUMPRODUCT(K6:$K$98, X6:$X$98)-K6*$AZ$3)/Z6, 0)</f>
        <v>2005.5830175547328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7"/>
        <v>0.12000000000000001</v>
      </c>
      <c r="I7" s="1">
        <f t="shared" si="18"/>
        <v>1.1200000000000001</v>
      </c>
      <c r="J7">
        <f t="shared" si="19"/>
        <v>0.89285714285714279</v>
      </c>
      <c r="K7">
        <f t="shared" si="28"/>
        <v>0.63551807840483121</v>
      </c>
      <c r="L7" s="2">
        <v>4</v>
      </c>
      <c r="M7" s="8">
        <v>3.1684449000000003E-2</v>
      </c>
      <c r="Q7" s="5">
        <f t="shared" si="29"/>
        <v>25</v>
      </c>
      <c r="R7">
        <f t="shared" si="0"/>
        <v>50000</v>
      </c>
      <c r="S7">
        <f t="shared" si="1"/>
        <v>2143.6133027927535</v>
      </c>
      <c r="U7">
        <f t="shared" si="20"/>
        <v>3.1684449000000003E-2</v>
      </c>
      <c r="V7">
        <f t="shared" si="21"/>
        <v>0.01</v>
      </c>
      <c r="W7">
        <f t="shared" si="22"/>
        <v>0.90064925015189823</v>
      </c>
      <c r="X7">
        <f t="shared" si="23"/>
        <v>2.8536575233326065E-2</v>
      </c>
      <c r="Y7">
        <f t="shared" si="24"/>
        <v>9.0064925015189822E-3</v>
      </c>
      <c r="Z7">
        <f t="shared" si="25"/>
        <v>0.86310618241705317</v>
      </c>
      <c r="AB7">
        <f t="shared" si="26"/>
        <v>1806.3268408780514</v>
      </c>
      <c r="AC7">
        <f t="shared" si="30"/>
        <v>1850.1658943518642</v>
      </c>
      <c r="AE7">
        <f t="shared" si="2"/>
        <v>0</v>
      </c>
      <c r="AF7">
        <f t="shared" si="3"/>
        <v>0</v>
      </c>
      <c r="AG7">
        <f t="shared" si="4"/>
        <v>-21.577654560426328</v>
      </c>
      <c r="AH7">
        <f t="shared" si="5"/>
        <v>-1426.8287616663033</v>
      </c>
      <c r="AI7">
        <f t="shared" si="6"/>
        <v>-1448.4064162267296</v>
      </c>
      <c r="AJ7">
        <f t="shared" si="7"/>
        <v>-43.839053473812783</v>
      </c>
      <c r="AK7">
        <f t="shared" si="27"/>
        <v>126.44287886146361</v>
      </c>
      <c r="AL7">
        <f t="shared" si="8"/>
        <v>-1365.8025908390787</v>
      </c>
      <c r="AN7">
        <f t="shared" si="9"/>
        <v>0</v>
      </c>
      <c r="AO7">
        <f t="shared" si="10"/>
        <v>0</v>
      </c>
      <c r="AP7">
        <f t="shared" si="11"/>
        <v>-13.712989562725383</v>
      </c>
      <c r="AQ7">
        <f t="shared" si="12"/>
        <v>-906.77547282691398</v>
      </c>
      <c r="AR7">
        <f t="shared" si="13"/>
        <v>-920.48846238963927</v>
      </c>
      <c r="AS7">
        <f t="shared" si="14"/>
        <v>-27.86051102276414</v>
      </c>
      <c r="AT7">
        <f t="shared" si="15"/>
        <v>80.356735402012205</v>
      </c>
      <c r="AU7">
        <f t="shared" si="16"/>
        <v>-867.99223801039125</v>
      </c>
      <c r="AW7">
        <v>4</v>
      </c>
      <c r="AX7">
        <f>IF(Z7&gt;0, (R7*SUMPRODUCT(K7:$K$98, X7:$X$98)-K7*$AZ$3)/Z7, 0)</f>
        <v>2143.6133027927535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7"/>
        <v>0.12000000000000001</v>
      </c>
      <c r="I8" s="1">
        <f t="shared" si="18"/>
        <v>1.1200000000000001</v>
      </c>
      <c r="J8">
        <f t="shared" si="19"/>
        <v>0.89285714285714279</v>
      </c>
      <c r="K8">
        <f t="shared" si="28"/>
        <v>0.5674268557185993</v>
      </c>
      <c r="L8" s="2">
        <v>5</v>
      </c>
      <c r="M8" s="8">
        <v>3.5933631000000001E-2</v>
      </c>
      <c r="Q8" s="5">
        <f t="shared" si="29"/>
        <v>25</v>
      </c>
      <c r="R8">
        <f t="shared" si="0"/>
        <v>50000</v>
      </c>
      <c r="S8">
        <f t="shared" si="1"/>
        <v>2198.3763922761855</v>
      </c>
      <c r="U8">
        <f t="shared" si="20"/>
        <v>3.5933631000000001E-2</v>
      </c>
      <c r="V8">
        <f t="shared" si="21"/>
        <v>0.01</v>
      </c>
      <c r="W8">
        <f t="shared" si="22"/>
        <v>0.86310618241705317</v>
      </c>
      <c r="X8">
        <f t="shared" si="23"/>
        <v>3.1014539072793078E-2</v>
      </c>
      <c r="Y8">
        <f t="shared" si="24"/>
        <v>8.6310618241705311E-3</v>
      </c>
      <c r="Z8">
        <f t="shared" si="25"/>
        <v>0.82346058152008961</v>
      </c>
      <c r="AB8">
        <f t="shared" si="26"/>
        <v>1850.1658943518642</v>
      </c>
      <c r="AC8">
        <f t="shared" si="30"/>
        <v>1810.2763023837842</v>
      </c>
      <c r="AE8">
        <f t="shared" si="2"/>
        <v>0</v>
      </c>
      <c r="AF8">
        <f t="shared" si="3"/>
        <v>0</v>
      </c>
      <c r="AG8">
        <f t="shared" si="4"/>
        <v>-20.586514538002241</v>
      </c>
      <c r="AH8">
        <f t="shared" si="5"/>
        <v>-1550.7269536396539</v>
      </c>
      <c r="AI8">
        <f t="shared" si="6"/>
        <v>-1571.3134681776562</v>
      </c>
      <c r="AJ8">
        <f t="shared" si="7"/>
        <v>39.889591968079912</v>
      </c>
      <c r="AK8">
        <f t="shared" si="27"/>
        <v>129.5116126046305</v>
      </c>
      <c r="AL8">
        <f t="shared" si="8"/>
        <v>-1401.9122636049458</v>
      </c>
      <c r="AN8">
        <f t="shared" si="9"/>
        <v>0</v>
      </c>
      <c r="AO8">
        <f t="shared" si="10"/>
        <v>0</v>
      </c>
      <c r="AP8">
        <f t="shared" si="11"/>
        <v>-11.681341214503844</v>
      </c>
      <c r="AQ8">
        <f t="shared" si="12"/>
        <v>-879.92411938183091</v>
      </c>
      <c r="AR8">
        <f t="shared" si="13"/>
        <v>-891.60546059633475</v>
      </c>
      <c r="AS8">
        <f t="shared" si="14"/>
        <v>22.634425746345478</v>
      </c>
      <c r="AT8">
        <f t="shared" si="15"/>
        <v>73.4883671192908</v>
      </c>
      <c r="AU8">
        <f t="shared" si="16"/>
        <v>-795.48266773069849</v>
      </c>
      <c r="AW8">
        <v>5</v>
      </c>
      <c r="AX8">
        <f>IF(Z8&gt;0, (R8*SUMPRODUCT(K8:$K$98, X8:$X$98)-K8*$AZ$3)/Z8, 0)</f>
        <v>2198.3763922761855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7"/>
        <v>0.12000000000000001</v>
      </c>
      <c r="I9" s="1">
        <f t="shared" si="18"/>
        <v>1.1200000000000001</v>
      </c>
      <c r="J9">
        <f t="shared" si="19"/>
        <v>0.89285714285714279</v>
      </c>
      <c r="K9">
        <f t="shared" si="28"/>
        <v>0.50663112117732079</v>
      </c>
      <c r="L9" s="2">
        <v>6</v>
      </c>
      <c r="M9" s="8">
        <v>4.1016489000000003E-2</v>
      </c>
      <c r="Q9" s="5">
        <f t="shared" si="29"/>
        <v>25</v>
      </c>
      <c r="R9">
        <f t="shared" si="0"/>
        <v>50000</v>
      </c>
      <c r="S9">
        <f t="shared" si="1"/>
        <v>2181.0177402469435</v>
      </c>
      <c r="U9">
        <f t="shared" si="20"/>
        <v>4.1016489000000003E-2</v>
      </c>
      <c r="V9">
        <f t="shared" si="21"/>
        <v>0.01</v>
      </c>
      <c r="W9">
        <f t="shared" si="22"/>
        <v>0.82346058152008961</v>
      </c>
      <c r="X9">
        <f t="shared" si="23"/>
        <v>3.3775461883852359E-2</v>
      </c>
      <c r="Y9">
        <f t="shared" si="24"/>
        <v>8.2346058152008954E-3</v>
      </c>
      <c r="Z9">
        <f t="shared" si="25"/>
        <v>0.78145051382103636</v>
      </c>
      <c r="AB9">
        <f t="shared" si="26"/>
        <v>1810.2763023837842</v>
      </c>
      <c r="AC9">
        <f t="shared" si="30"/>
        <v>1704.3574337687696</v>
      </c>
      <c r="AE9">
        <f t="shared" si="2"/>
        <v>0</v>
      </c>
      <c r="AF9">
        <f t="shared" si="3"/>
        <v>0</v>
      </c>
      <c r="AG9">
        <f t="shared" si="4"/>
        <v>-19.536262845525908</v>
      </c>
      <c r="AH9">
        <f t="shared" si="5"/>
        <v>-1688.7730941926179</v>
      </c>
      <c r="AI9">
        <f t="shared" si="6"/>
        <v>-1708.3093570381438</v>
      </c>
      <c r="AJ9">
        <f t="shared" si="7"/>
        <v>105.91886861501462</v>
      </c>
      <c r="AK9">
        <f t="shared" si="27"/>
        <v>126.71934116686491</v>
      </c>
      <c r="AL9">
        <f t="shared" si="8"/>
        <v>-1475.6711472562642</v>
      </c>
      <c r="AN9">
        <f t="shared" si="9"/>
        <v>0</v>
      </c>
      <c r="AO9">
        <f t="shared" si="10"/>
        <v>0</v>
      </c>
      <c r="AP9">
        <f t="shared" si="11"/>
        <v>-9.8976787490436262</v>
      </c>
      <c r="AQ9">
        <f t="shared" si="12"/>
        <v>-855.58500612489922</v>
      </c>
      <c r="AR9">
        <f t="shared" si="13"/>
        <v>-865.48268487394284</v>
      </c>
      <c r="AS9">
        <f t="shared" si="14"/>
        <v>53.661795160258187</v>
      </c>
      <c r="AT9">
        <f t="shared" si="15"/>
        <v>64.199961890220195</v>
      </c>
      <c r="AU9">
        <f t="shared" si="16"/>
        <v>-747.6209278234644</v>
      </c>
      <c r="AW9">
        <v>6</v>
      </c>
      <c r="AX9">
        <f>IF(Z9&gt;0, (R9*SUMPRODUCT(K9:$K$98, X9:$X$98)-K9*$AZ$3)/Z9, 0)</f>
        <v>2181.0177402469435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7"/>
        <v>0.12000000000000001</v>
      </c>
      <c r="I10" s="1">
        <f t="shared" si="18"/>
        <v>1.1200000000000001</v>
      </c>
      <c r="J10">
        <f t="shared" si="19"/>
        <v>0.89285714285714279</v>
      </c>
      <c r="K10">
        <f t="shared" si="28"/>
        <v>0.45234921533689354</v>
      </c>
      <c r="L10" s="2">
        <v>7</v>
      </c>
      <c r="M10" s="8">
        <v>4.6435859000000003E-2</v>
      </c>
      <c r="Q10" s="5">
        <f t="shared" si="29"/>
        <v>25</v>
      </c>
      <c r="R10">
        <f t="shared" si="0"/>
        <v>50000</v>
      </c>
      <c r="S10">
        <f t="shared" si="1"/>
        <v>2088.3587104770763</v>
      </c>
      <c r="U10">
        <f t="shared" si="20"/>
        <v>4.6435859000000003E-2</v>
      </c>
      <c r="V10">
        <f t="shared" si="21"/>
        <v>0.01</v>
      </c>
      <c r="W10">
        <f t="shared" si="22"/>
        <v>0.78145051382103636</v>
      </c>
      <c r="X10">
        <f t="shared" si="23"/>
        <v>3.6287325875271198E-2</v>
      </c>
      <c r="Y10">
        <f t="shared" si="24"/>
        <v>7.8145051382103644E-3</v>
      </c>
      <c r="Z10">
        <f t="shared" si="25"/>
        <v>0.73734868280755483</v>
      </c>
      <c r="AB10">
        <f t="shared" si="26"/>
        <v>1704.3574337687696</v>
      </c>
      <c r="AC10">
        <f t="shared" si="30"/>
        <v>1539.8485443999559</v>
      </c>
      <c r="AE10">
        <f t="shared" si="2"/>
        <v>0</v>
      </c>
      <c r="AF10">
        <f t="shared" si="3"/>
        <v>0</v>
      </c>
      <c r="AG10">
        <f t="shared" si="4"/>
        <v>-18.43371707018887</v>
      </c>
      <c r="AH10">
        <f t="shared" si="5"/>
        <v>-1814.36629376356</v>
      </c>
      <c r="AI10">
        <f t="shared" si="6"/>
        <v>-1832.8000108337487</v>
      </c>
      <c r="AJ10">
        <f t="shared" si="7"/>
        <v>164.5088893688137</v>
      </c>
      <c r="AK10">
        <f t="shared" si="27"/>
        <v>119.30502036381388</v>
      </c>
      <c r="AL10">
        <f t="shared" si="8"/>
        <v>-1548.9861011011212</v>
      </c>
      <c r="AN10">
        <f t="shared" si="9"/>
        <v>0</v>
      </c>
      <c r="AO10">
        <f t="shared" si="10"/>
        <v>0</v>
      </c>
      <c r="AP10">
        <f t="shared" si="11"/>
        <v>-8.3384774524422358</v>
      </c>
      <c r="AQ10">
        <f t="shared" si="12"/>
        <v>-820.72716931765399</v>
      </c>
      <c r="AR10">
        <f t="shared" si="13"/>
        <v>-829.06564677009624</v>
      </c>
      <c r="AS10">
        <f t="shared" si="14"/>
        <v>74.415467021926702</v>
      </c>
      <c r="AT10">
        <f t="shared" si="15"/>
        <v>53.967532347323314</v>
      </c>
      <c r="AU10">
        <f t="shared" si="16"/>
        <v>-700.68264740084624</v>
      </c>
      <c r="AW10">
        <v>7</v>
      </c>
      <c r="AX10">
        <f>IF(Z10&gt;0, (R10*SUMPRODUCT(K10:$K$98, X10:$X$98)-K10*$AZ$3)/Z10, 0)</f>
        <v>2088.3587104770763</v>
      </c>
    </row>
    <row r="11" spans="1:52" x14ac:dyDescent="0.25">
      <c r="A11" t="s">
        <v>33</v>
      </c>
      <c r="C11" s="25">
        <f>AU71</f>
        <v>3168.93405485015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7"/>
        <v>0.12000000000000001</v>
      </c>
      <c r="I11" s="1">
        <f t="shared" si="18"/>
        <v>1.1200000000000001</v>
      </c>
      <c r="J11">
        <f t="shared" si="19"/>
        <v>0.89285714285714279</v>
      </c>
      <c r="K11">
        <f t="shared" si="28"/>
        <v>0.40388322797936921</v>
      </c>
      <c r="L11" s="2">
        <v>8</v>
      </c>
      <c r="M11" s="8">
        <v>5.1834316999999998E-2</v>
      </c>
      <c r="Q11" s="5">
        <f t="shared" si="29"/>
        <v>25</v>
      </c>
      <c r="R11">
        <f t="shared" si="0"/>
        <v>50000</v>
      </c>
      <c r="S11">
        <f t="shared" si="1"/>
        <v>1931.541046675532</v>
      </c>
      <c r="U11">
        <f t="shared" si="20"/>
        <v>5.1834316999999998E-2</v>
      </c>
      <c r="V11">
        <f t="shared" si="21"/>
        <v>0.01</v>
      </c>
      <c r="W11">
        <f t="shared" si="22"/>
        <v>0.73734868280755483</v>
      </c>
      <c r="X11">
        <f t="shared" si="23"/>
        <v>3.8219965364179244E-2</v>
      </c>
      <c r="Y11">
        <f t="shared" si="24"/>
        <v>7.3734868280755485E-3</v>
      </c>
      <c r="Z11">
        <f t="shared" si="25"/>
        <v>0.69175523061529998</v>
      </c>
      <c r="AB11">
        <f t="shared" si="26"/>
        <v>1539.8485443999559</v>
      </c>
      <c r="AC11">
        <f t="shared" si="30"/>
        <v>1336.1536221859506</v>
      </c>
      <c r="AE11">
        <f t="shared" si="2"/>
        <v>0</v>
      </c>
      <c r="AF11">
        <f t="shared" si="3"/>
        <v>0</v>
      </c>
      <c r="AG11">
        <f t="shared" si="4"/>
        <v>-17.2938807653825</v>
      </c>
      <c r="AH11">
        <f t="shared" si="5"/>
        <v>-1910.9982682089621</v>
      </c>
      <c r="AI11">
        <f t="shared" si="6"/>
        <v>-1928.2921489743446</v>
      </c>
      <c r="AJ11">
        <f t="shared" si="7"/>
        <v>203.69492221400537</v>
      </c>
      <c r="AK11">
        <f t="shared" si="27"/>
        <v>107.78939810799693</v>
      </c>
      <c r="AL11">
        <f t="shared" si="8"/>
        <v>-1616.8078286523423</v>
      </c>
      <c r="AN11">
        <f t="shared" si="9"/>
        <v>0</v>
      </c>
      <c r="AO11">
        <f t="shared" si="10"/>
        <v>0</v>
      </c>
      <c r="AP11">
        <f t="shared" si="11"/>
        <v>-6.9847083878130087</v>
      </c>
      <c r="AQ11">
        <f t="shared" si="12"/>
        <v>-771.82014922721999</v>
      </c>
      <c r="AR11">
        <f t="shared" si="13"/>
        <v>-778.80485761503303</v>
      </c>
      <c r="AS11">
        <f t="shared" si="14"/>
        <v>82.268962706799016</v>
      </c>
      <c r="AT11">
        <f t="shared" si="15"/>
        <v>43.534330049811111</v>
      </c>
      <c r="AU11">
        <f t="shared" si="16"/>
        <v>-653.00156485842285</v>
      </c>
      <c r="AW11">
        <v>8</v>
      </c>
      <c r="AX11">
        <f>IF(Z11&gt;0, (R11*SUMPRODUCT(K11:$K$98, X11:$X$98)-K11*$AZ$3)/Z11, 0)</f>
        <v>1931.541046675532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7"/>
        <v>0.12000000000000001</v>
      </c>
      <c r="I12" s="1">
        <f t="shared" si="18"/>
        <v>1.1200000000000001</v>
      </c>
      <c r="J12">
        <f t="shared" si="19"/>
        <v>0.89285714285714279</v>
      </c>
      <c r="K12">
        <f t="shared" si="28"/>
        <v>0.36061002498157962</v>
      </c>
      <c r="L12" s="2">
        <v>9</v>
      </c>
      <c r="M12" s="8">
        <v>5.7772715000000002E-2</v>
      </c>
      <c r="Q12" s="5">
        <f t="shared" si="29"/>
        <v>25</v>
      </c>
      <c r="R12">
        <f t="shared" si="0"/>
        <v>50000</v>
      </c>
      <c r="S12">
        <f t="shared" si="1"/>
        <v>1729.4179603045995</v>
      </c>
      <c r="U12">
        <f t="shared" si="20"/>
        <v>5.7772715000000002E-2</v>
      </c>
      <c r="V12">
        <f t="shared" si="21"/>
        <v>0.01</v>
      </c>
      <c r="W12">
        <f t="shared" si="22"/>
        <v>0.69175523061529998</v>
      </c>
      <c r="X12">
        <f t="shared" si="23"/>
        <v>3.9964577788096999E-2</v>
      </c>
      <c r="Y12">
        <f t="shared" si="24"/>
        <v>6.9175523061530001E-3</v>
      </c>
      <c r="Z12">
        <f t="shared" si="25"/>
        <v>0.64487310052104996</v>
      </c>
      <c r="AB12">
        <f t="shared" si="26"/>
        <v>1336.1536221859506</v>
      </c>
      <c r="AC12">
        <f t="shared" si="30"/>
        <v>1115.2551221584172</v>
      </c>
      <c r="AE12">
        <f t="shared" si="2"/>
        <v>0</v>
      </c>
      <c r="AF12">
        <f t="shared" si="3"/>
        <v>0</v>
      </c>
      <c r="AG12">
        <f t="shared" si="4"/>
        <v>-16.121827513026251</v>
      </c>
      <c r="AH12">
        <f t="shared" si="5"/>
        <v>-1998.22888940485</v>
      </c>
      <c r="AI12">
        <f t="shared" si="6"/>
        <v>-2014.3507169178763</v>
      </c>
      <c r="AJ12">
        <f t="shared" si="7"/>
        <v>220.89850002753337</v>
      </c>
      <c r="AK12">
        <f t="shared" si="27"/>
        <v>93.530753553016552</v>
      </c>
      <c r="AL12">
        <f t="shared" si="8"/>
        <v>-1699.9214633373263</v>
      </c>
      <c r="AN12">
        <f t="shared" si="9"/>
        <v>0</v>
      </c>
      <c r="AO12">
        <f t="shared" si="10"/>
        <v>0</v>
      </c>
      <c r="AP12">
        <f t="shared" si="11"/>
        <v>-5.8136926222211143</v>
      </c>
      <c r="AQ12">
        <f t="shared" si="12"/>
        <v>-720.58136972719706</v>
      </c>
      <c r="AR12">
        <f t="shared" si="13"/>
        <v>-726.39506234941825</v>
      </c>
      <c r="AS12">
        <f t="shared" si="14"/>
        <v>79.658213613322275</v>
      </c>
      <c r="AT12">
        <f t="shared" si="15"/>
        <v>33.728127375299266</v>
      </c>
      <c r="AU12">
        <f t="shared" si="16"/>
        <v>-613.00872136079659</v>
      </c>
      <c r="AW12">
        <v>9</v>
      </c>
      <c r="AX12">
        <f>IF(Z12&gt;0, (R12*SUMPRODUCT(K12:$K$98, X12:$X$98)-K12*$AZ$3)/Z12, 0)</f>
        <v>1729.4179603045995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7"/>
        <v>0.12000000000000001</v>
      </c>
      <c r="I13" s="1">
        <f t="shared" si="18"/>
        <v>1.1200000000000001</v>
      </c>
      <c r="J13">
        <f t="shared" si="19"/>
        <v>0.89285714285714279</v>
      </c>
      <c r="K13">
        <f t="shared" si="28"/>
        <v>0.32197323659069604</v>
      </c>
      <c r="L13" s="2">
        <v>10</v>
      </c>
      <c r="M13" s="8">
        <v>6.4089452000000005E-2</v>
      </c>
      <c r="Q13" s="5">
        <f t="shared" si="29"/>
        <v>25</v>
      </c>
      <c r="R13">
        <f t="shared" si="0"/>
        <v>50000</v>
      </c>
      <c r="S13">
        <f t="shared" si="1"/>
        <v>1484.8028710390893</v>
      </c>
      <c r="U13">
        <f t="shared" si="20"/>
        <v>6.4089452000000005E-2</v>
      </c>
      <c r="V13">
        <f t="shared" si="21"/>
        <v>0.01</v>
      </c>
      <c r="W13">
        <f t="shared" si="22"/>
        <v>0.64487310052104996</v>
      </c>
      <c r="X13">
        <f t="shared" si="23"/>
        <v>4.132956362193501E-2</v>
      </c>
      <c r="Y13">
        <f t="shared" si="24"/>
        <v>6.4487310052104996E-3</v>
      </c>
      <c r="Z13">
        <f t="shared" si="25"/>
        <v>0.59709480589390451</v>
      </c>
      <c r="AB13">
        <f t="shared" si="26"/>
        <v>1115.2551221584172</v>
      </c>
      <c r="AC13">
        <f t="shared" si="30"/>
        <v>886.56808207379709</v>
      </c>
      <c r="AE13">
        <f t="shared" si="2"/>
        <v>0</v>
      </c>
      <c r="AF13">
        <f t="shared" si="3"/>
        <v>0</v>
      </c>
      <c r="AG13">
        <f t="shared" si="4"/>
        <v>-14.927370147347613</v>
      </c>
      <c r="AH13">
        <f t="shared" si="5"/>
        <v>-2066.4781810967506</v>
      </c>
      <c r="AI13">
        <f t="shared" si="6"/>
        <v>-2081.4055512440982</v>
      </c>
      <c r="AJ13">
        <f t="shared" si="7"/>
        <v>228.68704008462009</v>
      </c>
      <c r="AK13">
        <f t="shared" si="27"/>
        <v>78.067858551089216</v>
      </c>
      <c r="AL13">
        <f t="shared" si="8"/>
        <v>-1774.650652608389</v>
      </c>
      <c r="AN13">
        <f t="shared" si="9"/>
        <v>0</v>
      </c>
      <c r="AO13">
        <f t="shared" si="10"/>
        <v>0</v>
      </c>
      <c r="AP13">
        <f t="shared" si="11"/>
        <v>-4.8062136801288462</v>
      </c>
      <c r="AQ13">
        <f t="shared" si="12"/>
        <v>-665.35066831177528</v>
      </c>
      <c r="AR13">
        <f t="shared" si="13"/>
        <v>-670.15688199190413</v>
      </c>
      <c r="AS13">
        <f t="shared" si="14"/>
        <v>73.631106462391372</v>
      </c>
      <c r="AT13">
        <f t="shared" si="15"/>
        <v>25.135761091398841</v>
      </c>
      <c r="AU13">
        <f t="shared" si="16"/>
        <v>-571.39001443811401</v>
      </c>
      <c r="AW13">
        <v>10</v>
      </c>
      <c r="AX13">
        <f>IF(Z13&gt;0, (R13*SUMPRODUCT(K13:$K$98, X13:$X$98)-K13*$AZ$3)/Z13, 0)</f>
        <v>1484.8028710390893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7"/>
        <v>0.12000000000000001</v>
      </c>
      <c r="I14" s="1">
        <f t="shared" si="18"/>
        <v>1.1200000000000001</v>
      </c>
      <c r="J14">
        <f t="shared" si="19"/>
        <v>0.89285714285714279</v>
      </c>
      <c r="K14">
        <f t="shared" si="28"/>
        <v>0.28747610409883573</v>
      </c>
      <c r="L14" s="2">
        <v>11</v>
      </c>
      <c r="M14" s="8">
        <v>7.1121990999999996E-2</v>
      </c>
      <c r="Q14" s="5">
        <f t="shared" si="29"/>
        <v>25</v>
      </c>
      <c r="R14">
        <f t="shared" si="0"/>
        <v>50000</v>
      </c>
      <c r="S14">
        <f t="shared" si="1"/>
        <v>1203.6817806952881</v>
      </c>
      <c r="U14">
        <f t="shared" si="20"/>
        <v>7.1121990999999996E-2</v>
      </c>
      <c r="V14">
        <f t="shared" si="21"/>
        <v>0.01</v>
      </c>
      <c r="W14">
        <f t="shared" si="22"/>
        <v>0.59709480589390451</v>
      </c>
      <c r="X14">
        <f t="shared" si="23"/>
        <v>4.2466571410933018E-2</v>
      </c>
      <c r="Y14">
        <f t="shared" si="24"/>
        <v>5.9709480589390448E-3</v>
      </c>
      <c r="Z14">
        <f t="shared" si="25"/>
        <v>0.54865728642403244</v>
      </c>
      <c r="AB14">
        <f t="shared" si="26"/>
        <v>886.56808207379709</v>
      </c>
      <c r="AC14">
        <f t="shared" si="30"/>
        <v>660.40877951432412</v>
      </c>
      <c r="AE14">
        <f t="shared" si="2"/>
        <v>0</v>
      </c>
      <c r="AF14">
        <f t="shared" si="3"/>
        <v>0</v>
      </c>
      <c r="AG14">
        <f t="shared" si="4"/>
        <v>-13.71643216060081</v>
      </c>
      <c r="AH14">
        <f t="shared" si="5"/>
        <v>-2123.328570546651</v>
      </c>
      <c r="AI14">
        <f t="shared" si="6"/>
        <v>-2137.045002707252</v>
      </c>
      <c r="AJ14">
        <f t="shared" si="7"/>
        <v>226.15930255947296</v>
      </c>
      <c r="AK14">
        <f t="shared" si="27"/>
        <v>62.059765745165805</v>
      </c>
      <c r="AL14">
        <f t="shared" si="8"/>
        <v>-1848.8259344026133</v>
      </c>
      <c r="AN14">
        <f t="shared" si="9"/>
        <v>0</v>
      </c>
      <c r="AO14">
        <f t="shared" si="10"/>
        <v>0</v>
      </c>
      <c r="AP14">
        <f t="shared" si="11"/>
        <v>-3.9431464796654967</v>
      </c>
      <c r="AQ14">
        <f t="shared" si="12"/>
        <v>-610.40622518250109</v>
      </c>
      <c r="AR14">
        <f t="shared" si="13"/>
        <v>-614.34937166216662</v>
      </c>
      <c r="AS14">
        <f t="shared" si="14"/>
        <v>65.015395205507133</v>
      </c>
      <c r="AT14">
        <f t="shared" si="15"/>
        <v>17.840699677706645</v>
      </c>
      <c r="AU14">
        <f t="shared" si="16"/>
        <v>-531.49327677895292</v>
      </c>
      <c r="AW14">
        <v>11</v>
      </c>
      <c r="AX14">
        <f>IF(Z14&gt;0, (R14*SUMPRODUCT(K14:$K$98, X14:$X$98)-K14*$AZ$3)/Z14, 0)</f>
        <v>1203.6817806952881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7"/>
        <v>0.12000000000000001</v>
      </c>
      <c r="I15" s="1">
        <f t="shared" si="18"/>
        <v>1.1200000000000001</v>
      </c>
      <c r="J15">
        <f t="shared" si="19"/>
        <v>0.89285714285714279</v>
      </c>
      <c r="K15">
        <f t="shared" si="28"/>
        <v>0.25667509294538904</v>
      </c>
      <c r="L15" s="2">
        <v>12</v>
      </c>
      <c r="M15" s="8">
        <v>7.9233461000000005E-2</v>
      </c>
      <c r="Q15" s="5">
        <f t="shared" si="29"/>
        <v>25</v>
      </c>
      <c r="R15">
        <f t="shared" si="0"/>
        <v>50000</v>
      </c>
      <c r="S15">
        <f t="shared" si="1"/>
        <v>884.80859410710082</v>
      </c>
      <c r="U15">
        <f t="shared" si="20"/>
        <v>7.9233461000000005E-2</v>
      </c>
      <c r="V15">
        <f t="shared" si="21"/>
        <v>0.01</v>
      </c>
      <c r="W15">
        <f t="shared" si="22"/>
        <v>0.54865728642403244</v>
      </c>
      <c r="X15">
        <f t="shared" si="23"/>
        <v>4.3472015706244406E-2</v>
      </c>
      <c r="Y15">
        <f t="shared" si="24"/>
        <v>5.4865728642403246E-3</v>
      </c>
      <c r="Z15">
        <f t="shared" si="25"/>
        <v>0.49969869785354776</v>
      </c>
      <c r="AB15">
        <f t="shared" si="26"/>
        <v>660.40877951432412</v>
      </c>
      <c r="AC15">
        <f t="shared" si="30"/>
        <v>442.13770232494653</v>
      </c>
      <c r="AE15">
        <f t="shared" si="2"/>
        <v>0</v>
      </c>
      <c r="AF15">
        <f t="shared" si="3"/>
        <v>0</v>
      </c>
      <c r="AG15">
        <f t="shared" si="4"/>
        <v>-12.492467446338694</v>
      </c>
      <c r="AH15">
        <f t="shared" si="5"/>
        <v>-2173.6007853122205</v>
      </c>
      <c r="AI15">
        <f t="shared" si="6"/>
        <v>-2186.0932527585592</v>
      </c>
      <c r="AJ15">
        <f t="shared" si="7"/>
        <v>218.27107718937759</v>
      </c>
      <c r="AK15">
        <f t="shared" si="27"/>
        <v>46.22861456600269</v>
      </c>
      <c r="AL15">
        <f t="shared" si="8"/>
        <v>-1921.5935610031788</v>
      </c>
      <c r="AN15">
        <f t="shared" si="9"/>
        <v>0</v>
      </c>
      <c r="AO15">
        <f t="shared" si="10"/>
        <v>0</v>
      </c>
      <c r="AP15">
        <f t="shared" si="11"/>
        <v>-3.2065052429062311</v>
      </c>
      <c r="AQ15">
        <f t="shared" si="12"/>
        <v>-557.90918359618479</v>
      </c>
      <c r="AR15">
        <f t="shared" si="13"/>
        <v>-561.11568883909104</v>
      </c>
      <c r="AS15">
        <f t="shared" si="14"/>
        <v>56.024749024873678</v>
      </c>
      <c r="AT15">
        <f t="shared" si="15"/>
        <v>11.865733940465306</v>
      </c>
      <c r="AU15">
        <f t="shared" si="16"/>
        <v>-493.22520587375203</v>
      </c>
      <c r="AW15">
        <v>12</v>
      </c>
      <c r="AX15">
        <f>IF(Z15&gt;0, (R15*SUMPRODUCT(K15:$K$98, X15:$X$98)-K15*$AZ$3)/Z15, 0)</f>
        <v>884.80859410710082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7"/>
        <v>0.12000000000000001</v>
      </c>
      <c r="I16" s="1">
        <f t="shared" si="18"/>
        <v>1.1200000000000001</v>
      </c>
      <c r="J16">
        <f t="shared" si="19"/>
        <v>0.89285714285714279</v>
      </c>
      <c r="K16">
        <f t="shared" si="28"/>
        <v>0.22917419012981163</v>
      </c>
      <c r="L16" s="2">
        <v>13</v>
      </c>
      <c r="M16" s="8">
        <v>8.7905784000000001E-2</v>
      </c>
      <c r="Q16" s="5">
        <f t="shared" si="29"/>
        <v>25</v>
      </c>
      <c r="R16">
        <f t="shared" si="0"/>
        <v>50000</v>
      </c>
      <c r="S16">
        <f t="shared" si="1"/>
        <v>519.88026837459631</v>
      </c>
      <c r="U16">
        <f t="shared" si="20"/>
        <v>8.7905784000000001E-2</v>
      </c>
      <c r="V16">
        <f t="shared" si="21"/>
        <v>0.01</v>
      </c>
      <c r="W16">
        <f t="shared" si="22"/>
        <v>0.49969869785354776</v>
      </c>
      <c r="X16">
        <f t="shared" si="23"/>
        <v>4.3926405798595233E-2</v>
      </c>
      <c r="Y16">
        <f t="shared" si="24"/>
        <v>4.9969869785354776E-3</v>
      </c>
      <c r="Z16">
        <f t="shared" si="25"/>
        <v>0.45077530507641705</v>
      </c>
      <c r="AB16">
        <f t="shared" si="26"/>
        <v>442.13770232494653</v>
      </c>
      <c r="AC16">
        <f t="shared" si="30"/>
        <v>234.34918657976823</v>
      </c>
      <c r="AE16">
        <f t="shared" si="2"/>
        <v>0</v>
      </c>
      <c r="AF16">
        <f t="shared" si="3"/>
        <v>0</v>
      </c>
      <c r="AG16">
        <f t="shared" si="4"/>
        <v>-11.269382626910426</v>
      </c>
      <c r="AH16">
        <f t="shared" si="5"/>
        <v>-2196.3202899297617</v>
      </c>
      <c r="AI16">
        <f t="shared" si="6"/>
        <v>-2207.5896725566722</v>
      </c>
      <c r="AJ16">
        <f t="shared" si="7"/>
        <v>207.7885157451783</v>
      </c>
      <c r="AK16">
        <f t="shared" si="27"/>
        <v>30.949639162746259</v>
      </c>
      <c r="AL16">
        <f t="shared" si="8"/>
        <v>-1968.8515176487476</v>
      </c>
      <c r="AN16">
        <f t="shared" si="9"/>
        <v>0</v>
      </c>
      <c r="AO16">
        <f t="shared" si="10"/>
        <v>0</v>
      </c>
      <c r="AP16">
        <f t="shared" si="11"/>
        <v>-2.5826516367851662</v>
      </c>
      <c r="AQ16">
        <f t="shared" si="12"/>
        <v>-503.33992371032622</v>
      </c>
      <c r="AR16">
        <f t="shared" si="13"/>
        <v>-505.92257534711143</v>
      </c>
      <c r="AS16">
        <f t="shared" si="14"/>
        <v>47.619764814176847</v>
      </c>
      <c r="AT16">
        <f t="shared" si="15"/>
        <v>7.0928584899322749</v>
      </c>
      <c r="AU16">
        <f t="shared" si="16"/>
        <v>-451.20995204300226</v>
      </c>
      <c r="AW16">
        <v>13</v>
      </c>
      <c r="AX16">
        <f>IF(Z16&gt;0, (R16*SUMPRODUCT(K16:$K$98, X16:$X$98)-K16*$AZ$3)/Z16, 0)</f>
        <v>519.88026837459631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7"/>
        <v>0.12000000000000001</v>
      </c>
      <c r="I17" s="1">
        <f t="shared" si="18"/>
        <v>1.1200000000000001</v>
      </c>
      <c r="J17">
        <f t="shared" si="19"/>
        <v>0.89285714285714279</v>
      </c>
      <c r="K17">
        <f t="shared" si="28"/>
        <v>0.20461981261590323</v>
      </c>
      <c r="L17" s="2">
        <v>14</v>
      </c>
      <c r="M17" s="8">
        <v>9.7118048999999998E-2</v>
      </c>
      <c r="Q17" s="5">
        <f t="shared" si="29"/>
        <v>25</v>
      </c>
      <c r="R17">
        <f t="shared" si="0"/>
        <v>50000</v>
      </c>
      <c r="S17">
        <f t="shared" si="1"/>
        <v>108.36814798924865</v>
      </c>
      <c r="U17">
        <f t="shared" si="20"/>
        <v>9.7118048999999998E-2</v>
      </c>
      <c r="V17">
        <f t="shared" si="21"/>
        <v>0.01</v>
      </c>
      <c r="W17">
        <f t="shared" si="22"/>
        <v>0.45077530507641705</v>
      </c>
      <c r="X17">
        <f t="shared" si="23"/>
        <v>4.377841816640142E-2</v>
      </c>
      <c r="Y17">
        <f t="shared" si="24"/>
        <v>4.5077530507641704E-3</v>
      </c>
      <c r="Z17">
        <f t="shared" si="25"/>
        <v>0.40248913385925145</v>
      </c>
      <c r="AB17">
        <f t="shared" si="26"/>
        <v>234.34918657976823</v>
      </c>
      <c r="AC17">
        <f t="shared" si="30"/>
        <v>43.61700202212387</v>
      </c>
      <c r="AE17">
        <f t="shared" si="2"/>
        <v>0</v>
      </c>
      <c r="AF17">
        <f t="shared" si="3"/>
        <v>0</v>
      </c>
      <c r="AG17">
        <f t="shared" si="4"/>
        <v>-10.062228346481286</v>
      </c>
      <c r="AH17">
        <f t="shared" si="5"/>
        <v>-2188.9209083200708</v>
      </c>
      <c r="AI17">
        <f t="shared" si="6"/>
        <v>-2198.9831366665521</v>
      </c>
      <c r="AJ17">
        <f t="shared" si="7"/>
        <v>190.73218455764436</v>
      </c>
      <c r="AK17">
        <f t="shared" si="27"/>
        <v>16.404443060583777</v>
      </c>
      <c r="AL17">
        <f t="shared" si="8"/>
        <v>-1991.8465090483239</v>
      </c>
      <c r="AN17">
        <f t="shared" si="9"/>
        <v>0</v>
      </c>
      <c r="AO17">
        <f t="shared" si="10"/>
        <v>0</v>
      </c>
      <c r="AP17">
        <f t="shared" si="11"/>
        <v>-2.0589312787554306</v>
      </c>
      <c r="AQ17">
        <f t="shared" si="12"/>
        <v>-447.89658609148557</v>
      </c>
      <c r="AR17">
        <f t="shared" si="13"/>
        <v>-449.95551737024101</v>
      </c>
      <c r="AS17">
        <f t="shared" si="14"/>
        <v>39.027583864007063</v>
      </c>
      <c r="AT17">
        <f t="shared" si="15"/>
        <v>3.3566740651249063</v>
      </c>
      <c r="AU17">
        <f t="shared" si="16"/>
        <v>-407.57125944110902</v>
      </c>
      <c r="AW17">
        <v>14</v>
      </c>
      <c r="AX17">
        <f>IF(Z17&gt;0, (R17*SUMPRODUCT(K17:$K$98, X17:$X$98)-K17*$AZ$3)/Z17, 0)</f>
        <v>108.36814798924865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7"/>
        <v>0.12000000000000001</v>
      </c>
      <c r="I18" s="1">
        <f t="shared" si="18"/>
        <v>1.1200000000000001</v>
      </c>
      <c r="J18">
        <f t="shared" si="19"/>
        <v>0.89285714285714279</v>
      </c>
      <c r="K18">
        <f t="shared" si="28"/>
        <v>0.1826962612641993</v>
      </c>
      <c r="L18" s="2">
        <v>15</v>
      </c>
      <c r="M18" s="8">
        <v>0.107494799</v>
      </c>
      <c r="Q18" s="5">
        <f t="shared" si="29"/>
        <v>25</v>
      </c>
      <c r="R18">
        <f t="shared" si="0"/>
        <v>50000</v>
      </c>
      <c r="S18">
        <f t="shared" si="1"/>
        <v>-352.38167322695625</v>
      </c>
      <c r="U18">
        <f t="shared" si="20"/>
        <v>0.107494799</v>
      </c>
      <c r="V18">
        <f t="shared" si="21"/>
        <v>0.01</v>
      </c>
      <c r="W18">
        <f t="shared" si="22"/>
        <v>0.40248913385925145</v>
      </c>
      <c r="X18">
        <f t="shared" si="23"/>
        <v>4.3265488543884331E-2</v>
      </c>
      <c r="Y18">
        <f t="shared" si="24"/>
        <v>4.0248913385925143E-3</v>
      </c>
      <c r="Z18">
        <f t="shared" si="25"/>
        <v>0.35519875397677458</v>
      </c>
      <c r="AB18">
        <f t="shared" si="26"/>
        <v>43.61700202212387</v>
      </c>
      <c r="AC18">
        <f t="shared" si="30"/>
        <v>-125.1655312544658</v>
      </c>
      <c r="AE18">
        <f t="shared" si="2"/>
        <v>0</v>
      </c>
      <c r="AF18">
        <f t="shared" si="3"/>
        <v>0</v>
      </c>
      <c r="AG18">
        <f t="shared" si="4"/>
        <v>-8.8799688494193649</v>
      </c>
      <c r="AH18">
        <f t="shared" si="5"/>
        <v>-2163.2744271942165</v>
      </c>
      <c r="AI18">
        <f t="shared" si="6"/>
        <v>-2172.1543960436361</v>
      </c>
      <c r="AJ18">
        <f t="shared" si="7"/>
        <v>168.78253327658967</v>
      </c>
      <c r="AK18">
        <f t="shared" si="27"/>
        <v>3.0531901415486713</v>
      </c>
      <c r="AL18">
        <f t="shared" si="8"/>
        <v>-2000.3186726254978</v>
      </c>
      <c r="AN18">
        <f t="shared" si="9"/>
        <v>0</v>
      </c>
      <c r="AO18">
        <f t="shared" si="10"/>
        <v>0</v>
      </c>
      <c r="AP18">
        <f t="shared" si="11"/>
        <v>-1.6223371089314715</v>
      </c>
      <c r="AQ18">
        <f t="shared" si="12"/>
        <v>-395.22214993683565</v>
      </c>
      <c r="AR18">
        <f t="shared" si="13"/>
        <v>-396.84448704576715</v>
      </c>
      <c r="AS18">
        <f t="shared" si="14"/>
        <v>30.835937796333241</v>
      </c>
      <c r="AT18">
        <f t="shared" si="15"/>
        <v>0.55780642378965373</v>
      </c>
      <c r="AU18">
        <f t="shared" si="16"/>
        <v>-365.45074282564428</v>
      </c>
      <c r="AW18">
        <v>15</v>
      </c>
      <c r="AX18">
        <f>IF(Z18&gt;0, (R18*SUMPRODUCT(K18:$K$98, X18:$X$98)-K18*$AZ$3)/Z18, 0)</f>
        <v>-352.38167322695625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7"/>
        <v>0.12000000000000001</v>
      </c>
      <c r="I19" s="1">
        <f t="shared" si="18"/>
        <v>1.1200000000000001</v>
      </c>
      <c r="J19">
        <f t="shared" si="19"/>
        <v>0.89285714285714279</v>
      </c>
      <c r="K19">
        <f t="shared" si="28"/>
        <v>0.16312166184303509</v>
      </c>
      <c r="L19" s="2">
        <v>16</v>
      </c>
      <c r="M19" s="8">
        <v>0.119195734</v>
      </c>
      <c r="Q19" s="5">
        <f t="shared" si="29"/>
        <v>25</v>
      </c>
      <c r="R19">
        <f t="shared" si="0"/>
        <v>50000</v>
      </c>
      <c r="S19">
        <f t="shared" si="1"/>
        <v>-876.72542573922283</v>
      </c>
      <c r="U19">
        <f t="shared" si="20"/>
        <v>0.119195734</v>
      </c>
      <c r="V19">
        <f t="shared" si="21"/>
        <v>0.01</v>
      </c>
      <c r="W19">
        <f t="shared" si="22"/>
        <v>0.35519875397677458</v>
      </c>
      <c r="X19">
        <f t="shared" si="23"/>
        <v>4.2338176196147062E-2</v>
      </c>
      <c r="Y19">
        <f t="shared" si="24"/>
        <v>3.5519875397677461E-3</v>
      </c>
      <c r="Z19">
        <f t="shared" si="25"/>
        <v>0.30930859024085977</v>
      </c>
      <c r="AB19">
        <f t="shared" si="26"/>
        <v>-125.1655312544658</v>
      </c>
      <c r="AC19">
        <f t="shared" si="30"/>
        <v>-271.1787054637166</v>
      </c>
      <c r="AE19">
        <f t="shared" si="2"/>
        <v>0</v>
      </c>
      <c r="AF19">
        <f t="shared" si="3"/>
        <v>0</v>
      </c>
      <c r="AG19">
        <f t="shared" si="4"/>
        <v>-7.7327147560214939</v>
      </c>
      <c r="AH19">
        <f t="shared" si="5"/>
        <v>-2116.908809807353</v>
      </c>
      <c r="AI19">
        <f t="shared" si="6"/>
        <v>-2124.6415245633743</v>
      </c>
      <c r="AJ19">
        <f t="shared" si="7"/>
        <v>146.01317420925079</v>
      </c>
      <c r="AK19">
        <f t="shared" si="27"/>
        <v>-8.7615871878126068</v>
      </c>
      <c r="AL19">
        <f t="shared" si="8"/>
        <v>-1987.3899375419362</v>
      </c>
      <c r="AN19">
        <f t="shared" si="9"/>
        <v>0</v>
      </c>
      <c r="AO19">
        <f t="shared" si="10"/>
        <v>0</v>
      </c>
      <c r="AP19">
        <f t="shared" si="11"/>
        <v>-1.2613732815603858</v>
      </c>
      <c r="AQ19">
        <f t="shared" si="12"/>
        <v>-345.31368302593694</v>
      </c>
      <c r="AR19">
        <f t="shared" si="13"/>
        <v>-346.57505630749728</v>
      </c>
      <c r="AS19">
        <f t="shared" si="14"/>
        <v>23.817911627989581</v>
      </c>
      <c r="AT19">
        <f t="shared" si="15"/>
        <v>-1.4292046624586368</v>
      </c>
      <c r="AU19">
        <f t="shared" si="16"/>
        <v>-324.18634934196632</v>
      </c>
      <c r="AW19">
        <v>16</v>
      </c>
      <c r="AX19">
        <f>IF(Z19&gt;0, (R19*SUMPRODUCT(K19:$K$98, X19:$X$98)-K19*$AZ$3)/Z19, 0)</f>
        <v>-876.72542573922283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7"/>
        <v>0.12000000000000001</v>
      </c>
      <c r="I20" s="1">
        <f t="shared" si="18"/>
        <v>1.1200000000000001</v>
      </c>
      <c r="J20">
        <f t="shared" si="19"/>
        <v>0.89285714285714279</v>
      </c>
      <c r="K20">
        <f t="shared" si="28"/>
        <v>0.14564434093128131</v>
      </c>
      <c r="L20" s="2">
        <v>17</v>
      </c>
      <c r="M20" s="8">
        <v>0.13258683600000001</v>
      </c>
      <c r="Q20" s="5">
        <f t="shared" si="29"/>
        <v>25</v>
      </c>
      <c r="R20">
        <f t="shared" si="0"/>
        <v>50000</v>
      </c>
      <c r="S20">
        <f t="shared" si="1"/>
        <v>-1485.5828232361523</v>
      </c>
      <c r="U20">
        <f t="shared" si="20"/>
        <v>0.13258683600000001</v>
      </c>
      <c r="V20">
        <f t="shared" si="21"/>
        <v>0.01</v>
      </c>
      <c r="W20">
        <f t="shared" si="22"/>
        <v>0.30930859024085977</v>
      </c>
      <c r="X20">
        <f t="shared" si="23"/>
        <v>4.1010247327656082E-2</v>
      </c>
      <c r="Y20">
        <f t="shared" si="24"/>
        <v>3.0930859024085977E-3</v>
      </c>
      <c r="Z20">
        <f t="shared" si="25"/>
        <v>0.26520525701079511</v>
      </c>
      <c r="AB20">
        <f t="shared" si="26"/>
        <v>-271.1787054637166</v>
      </c>
      <c r="AC20">
        <f t="shared" si="30"/>
        <v>-393.98437444716637</v>
      </c>
      <c r="AE20">
        <f t="shared" si="2"/>
        <v>0</v>
      </c>
      <c r="AF20">
        <f t="shared" si="3"/>
        <v>0</v>
      </c>
      <c r="AG20">
        <f t="shared" si="4"/>
        <v>-6.6301314252698775</v>
      </c>
      <c r="AH20">
        <f t="shared" si="5"/>
        <v>-2050.512366382804</v>
      </c>
      <c r="AI20">
        <f t="shared" si="6"/>
        <v>-2057.142497808074</v>
      </c>
      <c r="AJ20">
        <f t="shared" si="7"/>
        <v>122.80566898344978</v>
      </c>
      <c r="AK20">
        <f t="shared" si="27"/>
        <v>-18.982509382460165</v>
      </c>
      <c r="AL20">
        <f t="shared" si="8"/>
        <v>-1953.3193382070845</v>
      </c>
      <c r="AN20">
        <f t="shared" si="9"/>
        <v>0</v>
      </c>
      <c r="AO20">
        <f t="shared" si="10"/>
        <v>0</v>
      </c>
      <c r="AP20">
        <f t="shared" si="11"/>
        <v>-0.96564112172120808</v>
      </c>
      <c r="AQ20">
        <f t="shared" si="12"/>
        <v>-298.64552217326553</v>
      </c>
      <c r="AR20">
        <f t="shared" si="13"/>
        <v>-299.61116329498674</v>
      </c>
      <c r="AS20">
        <f t="shared" si="14"/>
        <v>17.885950721719638</v>
      </c>
      <c r="AT20">
        <f t="shared" si="15"/>
        <v>-2.7646950682302744</v>
      </c>
      <c r="AU20">
        <f t="shared" si="16"/>
        <v>-284.48990764149738</v>
      </c>
      <c r="AW20">
        <v>17</v>
      </c>
      <c r="AX20">
        <f>IF(Z20&gt;0, (R20*SUMPRODUCT(K20:$K$98, X20:$X$98)-K20*$AZ$3)/Z20, 0)</f>
        <v>-1485.5828232361523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7"/>
        <v>0.12000000000000001</v>
      </c>
      <c r="I21" s="1">
        <f t="shared" si="18"/>
        <v>1.1200000000000001</v>
      </c>
      <c r="J21">
        <f t="shared" si="19"/>
        <v>0.89285714285714279</v>
      </c>
      <c r="K21">
        <f t="shared" si="28"/>
        <v>0.13003959011721544</v>
      </c>
      <c r="L21" s="2">
        <v>18</v>
      </c>
      <c r="M21" s="8">
        <v>0.14803979</v>
      </c>
      <c r="Q21" s="5">
        <f t="shared" si="29"/>
        <v>25</v>
      </c>
      <c r="R21">
        <f t="shared" si="0"/>
        <v>50000</v>
      </c>
      <c r="S21">
        <f t="shared" si="1"/>
        <v>-2212.1769747932285</v>
      </c>
      <c r="U21">
        <f t="shared" si="20"/>
        <v>0.14803979</v>
      </c>
      <c r="V21">
        <f t="shared" si="21"/>
        <v>0.01</v>
      </c>
      <c r="W21">
        <f t="shared" si="22"/>
        <v>0.26520525701079511</v>
      </c>
      <c r="X21">
        <f t="shared" si="23"/>
        <v>3.9260930554774136E-2</v>
      </c>
      <c r="Y21">
        <f t="shared" si="24"/>
        <v>2.6520525701079511E-3</v>
      </c>
      <c r="Z21">
        <f t="shared" si="25"/>
        <v>0.22329227388591302</v>
      </c>
      <c r="AB21">
        <f t="shared" si="26"/>
        <v>-393.98437444716637</v>
      </c>
      <c r="AC21">
        <f t="shared" si="30"/>
        <v>-493.96202693964011</v>
      </c>
      <c r="AE21">
        <f t="shared" si="2"/>
        <v>0</v>
      </c>
      <c r="AF21">
        <f t="shared" si="3"/>
        <v>0</v>
      </c>
      <c r="AG21">
        <f t="shared" si="4"/>
        <v>-5.5823068471478257</v>
      </c>
      <c r="AH21">
        <f t="shared" si="5"/>
        <v>-1963.0465277387068</v>
      </c>
      <c r="AI21">
        <f t="shared" si="6"/>
        <v>-1968.6288345858545</v>
      </c>
      <c r="AJ21">
        <f t="shared" si="7"/>
        <v>99.977652492473737</v>
      </c>
      <c r="AK21">
        <f t="shared" si="27"/>
        <v>-27.57890621130165</v>
      </c>
      <c r="AL21">
        <f t="shared" si="8"/>
        <v>-1896.2300883046826</v>
      </c>
      <c r="AN21">
        <f t="shared" si="9"/>
        <v>0</v>
      </c>
      <c r="AO21">
        <f t="shared" si="10"/>
        <v>0</v>
      </c>
      <c r="AP21">
        <f t="shared" si="11"/>
        <v>-0.72592089431162843</v>
      </c>
      <c r="AQ21">
        <f t="shared" si="12"/>
        <v>-255.27376584816443</v>
      </c>
      <c r="AR21">
        <f t="shared" si="13"/>
        <v>-255.99968674247603</v>
      </c>
      <c r="AS21">
        <f t="shared" si="14"/>
        <v>13.001052951002688</v>
      </c>
      <c r="AT21">
        <f t="shared" si="15"/>
        <v>-3.5863496595987936</v>
      </c>
      <c r="AU21">
        <f t="shared" si="16"/>
        <v>-246.58498345107216</v>
      </c>
      <c r="AW21">
        <v>18</v>
      </c>
      <c r="AX21">
        <f>IF(Z21&gt;0, (R21*SUMPRODUCT(K21:$K$98, X21:$X$98)-K21*$AZ$3)/Z21, 0)</f>
        <v>-2212.1769747932285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7"/>
        <v>0.12000000000000001</v>
      </c>
      <c r="I22" s="1">
        <f t="shared" si="18"/>
        <v>1.1200000000000001</v>
      </c>
      <c r="J22">
        <f t="shared" si="19"/>
        <v>0.89285714285714279</v>
      </c>
      <c r="K22">
        <f t="shared" si="28"/>
        <v>0.11610677689037092</v>
      </c>
      <c r="L22" s="2">
        <v>19</v>
      </c>
      <c r="M22" s="8">
        <v>0.16585403400000001</v>
      </c>
      <c r="Q22" s="5">
        <f t="shared" si="29"/>
        <v>25</v>
      </c>
      <c r="R22">
        <f t="shared" si="0"/>
        <v>50000</v>
      </c>
      <c r="S22">
        <f t="shared" si="1"/>
        <v>-3107.471485592825</v>
      </c>
      <c r="U22">
        <f t="shared" si="20"/>
        <v>0.16585403400000001</v>
      </c>
      <c r="V22">
        <f t="shared" si="21"/>
        <v>0.01</v>
      </c>
      <c r="W22">
        <f t="shared" si="22"/>
        <v>0.22329227388591302</v>
      </c>
      <c r="X22">
        <f t="shared" si="23"/>
        <v>3.7033924385011532E-2</v>
      </c>
      <c r="Y22">
        <f t="shared" si="24"/>
        <v>2.2329227388591302E-3</v>
      </c>
      <c r="Z22">
        <f t="shared" si="25"/>
        <v>0.18402542676204234</v>
      </c>
      <c r="AB22">
        <f t="shared" si="26"/>
        <v>-493.96202693964011</v>
      </c>
      <c r="AC22">
        <f t="shared" si="30"/>
        <v>-571.8537662870973</v>
      </c>
      <c r="AE22">
        <f t="shared" si="2"/>
        <v>0</v>
      </c>
      <c r="AF22">
        <f t="shared" si="3"/>
        <v>0</v>
      </c>
      <c r="AG22">
        <f t="shared" si="4"/>
        <v>-4.6006356690510586</v>
      </c>
      <c r="AH22">
        <f t="shared" si="5"/>
        <v>-1851.6962192505766</v>
      </c>
      <c r="AI22">
        <f t="shared" si="6"/>
        <v>-1856.2968549196278</v>
      </c>
      <c r="AJ22">
        <f t="shared" si="7"/>
        <v>77.89173934745719</v>
      </c>
      <c r="AK22">
        <f t="shared" si="27"/>
        <v>-34.577341885774814</v>
      </c>
      <c r="AL22">
        <f t="shared" si="8"/>
        <v>-1812.9824574579454</v>
      </c>
      <c r="AN22">
        <f t="shared" si="9"/>
        <v>0</v>
      </c>
      <c r="AO22">
        <f t="shared" si="10"/>
        <v>0</v>
      </c>
      <c r="AP22">
        <f t="shared" si="11"/>
        <v>-0.53416497918039363</v>
      </c>
      <c r="AQ22">
        <f t="shared" si="12"/>
        <v>-214.99447979727006</v>
      </c>
      <c r="AR22">
        <f t="shared" si="13"/>
        <v>-215.52864477645048</v>
      </c>
      <c r="AS22">
        <f t="shared" si="14"/>
        <v>9.0437588020181376</v>
      </c>
      <c r="AT22">
        <f t="shared" si="15"/>
        <v>-4.0146637197937336</v>
      </c>
      <c r="AU22">
        <f t="shared" si="16"/>
        <v>-210.49954969422606</v>
      </c>
      <c r="AW22">
        <v>19</v>
      </c>
      <c r="AX22">
        <f>IF(Z22&gt;0, (R22*SUMPRODUCT(K22:$K$98, X22:$X$98)-K22*$AZ$3)/Z22, 0)</f>
        <v>-3107.471485592825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7"/>
        <v>0.12000000000000001</v>
      </c>
      <c r="I23" s="1">
        <f t="shared" si="18"/>
        <v>1.1200000000000001</v>
      </c>
      <c r="J23">
        <f t="shared" si="19"/>
        <v>0.89285714285714279</v>
      </c>
      <c r="K23">
        <f t="shared" si="28"/>
        <v>0.10366676508068833</v>
      </c>
      <c r="L23" s="2">
        <v>20</v>
      </c>
      <c r="M23" s="8">
        <v>0.18707617900000001</v>
      </c>
      <c r="Q23" s="5">
        <f t="shared" si="29"/>
        <v>25</v>
      </c>
      <c r="R23">
        <f t="shared" si="0"/>
        <v>50000</v>
      </c>
      <c r="S23">
        <f t="shared" si="1"/>
        <v>-4253.3720028150865</v>
      </c>
      <c r="U23">
        <f t="shared" si="20"/>
        <v>0.18707617900000001</v>
      </c>
      <c r="V23">
        <f t="shared" si="21"/>
        <v>0.01</v>
      </c>
      <c r="W23">
        <f t="shared" si="22"/>
        <v>0.18402542676204234</v>
      </c>
      <c r="X23">
        <f t="shared" si="23"/>
        <v>3.4426773677487227E-2</v>
      </c>
      <c r="Y23">
        <f t="shared" si="24"/>
        <v>1.8402542676204234E-3</v>
      </c>
      <c r="Z23">
        <f t="shared" si="25"/>
        <v>0.1477583988169347</v>
      </c>
      <c r="AB23">
        <f t="shared" si="26"/>
        <v>-571.8537662870973</v>
      </c>
      <c r="AC23">
        <f t="shared" si="30"/>
        <v>-628.47143670873584</v>
      </c>
      <c r="AE23">
        <f t="shared" si="2"/>
        <v>0</v>
      </c>
      <c r="AF23">
        <f t="shared" si="3"/>
        <v>0</v>
      </c>
      <c r="AG23">
        <f t="shared" si="4"/>
        <v>-3.6939599704233674</v>
      </c>
      <c r="AH23">
        <f t="shared" si="5"/>
        <v>-1721.3386838743613</v>
      </c>
      <c r="AI23">
        <f t="shared" si="6"/>
        <v>-1725.0326438447846</v>
      </c>
      <c r="AJ23">
        <f t="shared" si="7"/>
        <v>56.617670421638536</v>
      </c>
      <c r="AK23">
        <f t="shared" si="27"/>
        <v>-40.029763640096817</v>
      </c>
      <c r="AL23">
        <f t="shared" si="8"/>
        <v>-1708.4447370632429</v>
      </c>
      <c r="AN23">
        <f t="shared" si="9"/>
        <v>0</v>
      </c>
      <c r="AO23">
        <f t="shared" si="10"/>
        <v>0</v>
      </c>
      <c r="AP23">
        <f t="shared" si="11"/>
        <v>-0.38294088047134561</v>
      </c>
      <c r="AQ23">
        <f t="shared" si="12"/>
        <v>-178.44561296550464</v>
      </c>
      <c r="AR23">
        <f t="shared" si="13"/>
        <v>-178.82855384597599</v>
      </c>
      <c r="AS23">
        <f t="shared" si="14"/>
        <v>5.8693707390158378</v>
      </c>
      <c r="AT23">
        <f t="shared" si="15"/>
        <v>-4.1497561035133961</v>
      </c>
      <c r="AU23">
        <f t="shared" si="16"/>
        <v>-177.10893921047352</v>
      </c>
      <c r="AW23">
        <v>20</v>
      </c>
      <c r="AX23">
        <f>IF(Z23&gt;0, (R23*SUMPRODUCT(K23:$K$98, X23:$X$98)-K23*$AZ$3)/Z23, 0)</f>
        <v>-4253.3720028150865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7"/>
        <v>0.12000000000000001</v>
      </c>
      <c r="I24" s="1">
        <f t="shared" ref="I24:I69" si="31">1+H24</f>
        <v>1.1200000000000001</v>
      </c>
      <c r="J24">
        <f t="shared" ref="J24:J69" si="32">1/I24</f>
        <v>0.89285714285714279</v>
      </c>
      <c r="K24">
        <f t="shared" ref="K24:K69" si="33">K23*J24</f>
        <v>9.2559611679185999E-2</v>
      </c>
      <c r="L24" s="2">
        <v>21</v>
      </c>
      <c r="M24" s="8">
        <v>0.21155222800000001</v>
      </c>
      <c r="Q24" s="5">
        <f t="shared" si="29"/>
        <v>25</v>
      </c>
      <c r="R24">
        <f t="shared" si="0"/>
        <v>50000</v>
      </c>
      <c r="S24">
        <f t="shared" si="1"/>
        <v>-5785.9196334240005</v>
      </c>
      <c r="U24">
        <f t="shared" si="20"/>
        <v>0.21155222800000001</v>
      </c>
      <c r="V24">
        <f t="shared" si="21"/>
        <v>0.01</v>
      </c>
      <c r="W24">
        <f t="shared" ref="W24:W69" si="34">Z23</f>
        <v>0.1477583988169347</v>
      </c>
      <c r="X24">
        <f t="shared" ref="X24:X69" si="35">U24*W24</f>
        <v>3.1258618475435103E-2</v>
      </c>
      <c r="Y24">
        <f t="shared" ref="Y24:Y69" si="36">V24*W24</f>
        <v>1.4775839881693471E-3</v>
      </c>
      <c r="Z24">
        <f t="shared" ref="Z24:Z69" si="37">MAX(0, W24-X24-Y24)</f>
        <v>0.11502219635333026</v>
      </c>
      <c r="AB24">
        <f t="shared" ref="AB24:AB69" si="38">AC23</f>
        <v>-628.47143670873584</v>
      </c>
      <c r="AC24">
        <f t="shared" si="30"/>
        <v>-665.50918416028401</v>
      </c>
      <c r="AE24">
        <f t="shared" si="2"/>
        <v>0</v>
      </c>
      <c r="AF24">
        <f t="shared" si="3"/>
        <v>0</v>
      </c>
      <c r="AG24">
        <f t="shared" si="4"/>
        <v>-2.8755549088332564</v>
      </c>
      <c r="AH24">
        <f t="shared" si="5"/>
        <v>-1562.930923771755</v>
      </c>
      <c r="AI24">
        <f t="shared" ref="AI24:AI69" si="39">SUM(AE24:AH24)</f>
        <v>-1565.8064786805883</v>
      </c>
      <c r="AJ24">
        <f t="shared" si="7"/>
        <v>37.037747451548171</v>
      </c>
      <c r="AK24">
        <f t="shared" si="27"/>
        <v>-43.99300056961151</v>
      </c>
      <c r="AL24">
        <f t="shared" ref="AL24:AL69" si="40">SUM(AI24:AK24)</f>
        <v>-1572.7617317986515</v>
      </c>
      <c r="AN24">
        <f t="shared" si="9"/>
        <v>0</v>
      </c>
      <c r="AO24">
        <f t="shared" si="10"/>
        <v>0</v>
      </c>
      <c r="AP24">
        <f t="shared" si="11"/>
        <v>-0.26616024572378333</v>
      </c>
      <c r="AQ24">
        <f t="shared" si="12"/>
        <v>-144.6642793857051</v>
      </c>
      <c r="AR24">
        <f t="shared" si="13"/>
        <v>-144.93043963142887</v>
      </c>
      <c r="AS24">
        <f t="shared" si="14"/>
        <v>3.4281995215870595</v>
      </c>
      <c r="AT24">
        <f t="shared" si="15"/>
        <v>-4.0719750493254496</v>
      </c>
      <c r="AU24">
        <f t="shared" si="16"/>
        <v>-145.57421515916727</v>
      </c>
      <c r="AW24">
        <v>21</v>
      </c>
      <c r="AX24">
        <f>IF(Z24&gt;0, (R24*SUMPRODUCT(K24:$K$98, X24:$X$98)-K24*$AZ$3)/Z24, 0)</f>
        <v>-5785.9196334240005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7"/>
        <v>0.12000000000000001</v>
      </c>
      <c r="I25" s="1">
        <f t="shared" si="31"/>
        <v>1.1200000000000001</v>
      </c>
      <c r="J25">
        <f t="shared" si="32"/>
        <v>0.89285714285714279</v>
      </c>
      <c r="K25">
        <f t="shared" si="33"/>
        <v>8.2642510427844637E-2</v>
      </c>
      <c r="L25" s="2">
        <v>22</v>
      </c>
      <c r="M25" s="8">
        <v>0.23965956799999999</v>
      </c>
      <c r="Q25" s="5">
        <f t="shared" si="29"/>
        <v>25</v>
      </c>
      <c r="R25">
        <f t="shared" si="0"/>
        <v>50000</v>
      </c>
      <c r="S25">
        <f t="shared" si="1"/>
        <v>-7924.3388636160607</v>
      </c>
      <c r="U25">
        <f t="shared" si="20"/>
        <v>0.23965956799999999</v>
      </c>
      <c r="V25">
        <f t="shared" si="21"/>
        <v>0.01</v>
      </c>
      <c r="W25">
        <f t="shared" si="34"/>
        <v>0.11502219635333026</v>
      </c>
      <c r="X25">
        <f t="shared" si="35"/>
        <v>2.7566169888450304E-2</v>
      </c>
      <c r="Y25">
        <f t="shared" si="36"/>
        <v>1.1502219635333027E-3</v>
      </c>
      <c r="Z25">
        <f t="shared" si="37"/>
        <v>8.6305804501346658E-2</v>
      </c>
      <c r="AB25">
        <f t="shared" si="38"/>
        <v>-665.50918416028401</v>
      </c>
      <c r="AC25">
        <f t="shared" si="30"/>
        <v>-683.91644076567127</v>
      </c>
      <c r="AE25">
        <f t="shared" si="2"/>
        <v>0</v>
      </c>
      <c r="AF25">
        <f t="shared" si="3"/>
        <v>0</v>
      </c>
      <c r="AG25">
        <f t="shared" si="4"/>
        <v>-2.1576451125336664</v>
      </c>
      <c r="AH25">
        <f t="shared" si="5"/>
        <v>-1378.3084944225152</v>
      </c>
      <c r="AI25">
        <f t="shared" si="39"/>
        <v>-1380.4661395350488</v>
      </c>
      <c r="AJ25">
        <f t="shared" si="7"/>
        <v>18.407256605387261</v>
      </c>
      <c r="AK25">
        <f t="shared" si="27"/>
        <v>-46.585642891219884</v>
      </c>
      <c r="AL25">
        <f t="shared" si="40"/>
        <v>-1408.6445258208814</v>
      </c>
      <c r="AN25">
        <f t="shared" si="9"/>
        <v>0</v>
      </c>
      <c r="AO25">
        <f t="shared" si="10"/>
        <v>0</v>
      </c>
      <c r="AP25">
        <f t="shared" si="11"/>
        <v>-0.17831320871215153</v>
      </c>
      <c r="AQ25">
        <f t="shared" si="12"/>
        <v>-113.90687412309956</v>
      </c>
      <c r="AR25">
        <f t="shared" si="13"/>
        <v>-114.0851873318117</v>
      </c>
      <c r="AS25">
        <f t="shared" si="14"/>
        <v>1.5212218959587287</v>
      </c>
      <c r="AT25">
        <f t="shared" si="15"/>
        <v>-3.8499544784254858</v>
      </c>
      <c r="AU25">
        <f t="shared" si="16"/>
        <v>-116.41391991427845</v>
      </c>
      <c r="AW25">
        <v>22</v>
      </c>
      <c r="AX25">
        <f>IF(Z25&gt;0, (R25*SUMPRODUCT(K25:$K$98, X25:$X$98)-K25*$AZ$3)/Z25, 0)</f>
        <v>-7924.3388636160607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7"/>
        <v>0.12000000000000001</v>
      </c>
      <c r="I26" s="1">
        <f t="shared" si="31"/>
        <v>1.1200000000000001</v>
      </c>
      <c r="J26">
        <f t="shared" si="32"/>
        <v>0.89285714285714279</v>
      </c>
      <c r="K26">
        <f t="shared" si="33"/>
        <v>7.3787955739146996E-2</v>
      </c>
      <c r="L26" s="2">
        <v>23</v>
      </c>
      <c r="M26" s="8">
        <v>0.27212731099999998</v>
      </c>
      <c r="Q26" s="5">
        <f t="shared" si="29"/>
        <v>25</v>
      </c>
      <c r="R26">
        <f t="shared" si="0"/>
        <v>50000</v>
      </c>
      <c r="S26">
        <f t="shared" si="1"/>
        <v>-11057.644414452283</v>
      </c>
      <c r="U26">
        <f t="shared" si="20"/>
        <v>0.27212731099999998</v>
      </c>
      <c r="V26">
        <f t="shared" si="21"/>
        <v>0.01</v>
      </c>
      <c r="W26">
        <f t="shared" si="34"/>
        <v>8.6305804501346658E-2</v>
      </c>
      <c r="X26">
        <f t="shared" si="35"/>
        <v>2.3486166502643159E-2</v>
      </c>
      <c r="Y26">
        <f t="shared" si="36"/>
        <v>8.6305804501346658E-4</v>
      </c>
      <c r="Z26">
        <f t="shared" si="37"/>
        <v>6.1956579953690027E-2</v>
      </c>
      <c r="AB26">
        <f t="shared" si="38"/>
        <v>-683.91644076567127</v>
      </c>
      <c r="AC26">
        <f t="shared" si="30"/>
        <v>-685.09383026348678</v>
      </c>
      <c r="AE26">
        <f t="shared" si="2"/>
        <v>0</v>
      </c>
      <c r="AF26">
        <f t="shared" si="3"/>
        <v>0</v>
      </c>
      <c r="AG26">
        <f t="shared" si="4"/>
        <v>-1.5489144988422507</v>
      </c>
      <c r="AH26">
        <f t="shared" si="5"/>
        <v>-1174.308325132158</v>
      </c>
      <c r="AI26">
        <f t="shared" si="39"/>
        <v>-1175.8572396310003</v>
      </c>
      <c r="AJ26">
        <f t="shared" si="7"/>
        <v>1.1773894978155113</v>
      </c>
      <c r="AK26">
        <f t="shared" si="27"/>
        <v>-47.874150853596994</v>
      </c>
      <c r="AL26">
        <f t="shared" si="40"/>
        <v>-1222.5540009867818</v>
      </c>
      <c r="AN26">
        <f t="shared" si="9"/>
        <v>0</v>
      </c>
      <c r="AO26">
        <f t="shared" si="10"/>
        <v>0</v>
      </c>
      <c r="AP26">
        <f t="shared" si="11"/>
        <v>-0.11429123448429505</v>
      </c>
      <c r="AQ26">
        <f t="shared" si="12"/>
        <v>-86.649810718963508</v>
      </c>
      <c r="AR26">
        <f t="shared" si="13"/>
        <v>-86.76410195344782</v>
      </c>
      <c r="AS26">
        <f t="shared" si="14"/>
        <v>8.6877164152547454E-2</v>
      </c>
      <c r="AT26">
        <f t="shared" si="15"/>
        <v>-3.5325357242344615</v>
      </c>
      <c r="AU26">
        <f t="shared" si="16"/>
        <v>-90.20976051352973</v>
      </c>
      <c r="AW26">
        <v>23</v>
      </c>
      <c r="AX26">
        <f>IF(Z26&gt;0, (R26*SUMPRODUCT(K26:$K$98, X26:$X$98)-K26*$AZ$3)/Z26, 0)</f>
        <v>-11057.644414452283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7"/>
        <v>0.12000000000000001</v>
      </c>
      <c r="I27" s="1">
        <f t="shared" si="31"/>
        <v>1.1200000000000001</v>
      </c>
      <c r="J27">
        <f t="shared" si="32"/>
        <v>0.89285714285714279</v>
      </c>
      <c r="K27">
        <f t="shared" si="33"/>
        <v>6.5882103338524095E-2</v>
      </c>
      <c r="L27" s="2">
        <v>24</v>
      </c>
      <c r="M27" s="8">
        <v>0.30842977500000002</v>
      </c>
      <c r="Q27" s="5">
        <f t="shared" si="29"/>
        <v>25</v>
      </c>
      <c r="R27">
        <f t="shared" si="0"/>
        <v>50000</v>
      </c>
      <c r="S27">
        <f t="shared" si="1"/>
        <v>-15892.207240234873</v>
      </c>
      <c r="U27">
        <f t="shared" si="20"/>
        <v>0.30842977500000002</v>
      </c>
      <c r="V27">
        <f t="shared" si="21"/>
        <v>0.01</v>
      </c>
      <c r="W27">
        <f t="shared" si="34"/>
        <v>6.1956579953690027E-2</v>
      </c>
      <c r="X27">
        <f t="shared" si="35"/>
        <v>1.9109254014886126E-2</v>
      </c>
      <c r="Y27">
        <f t="shared" si="36"/>
        <v>6.1956579953690032E-4</v>
      </c>
      <c r="Z27">
        <f t="shared" si="37"/>
        <v>4.2227760139267004E-2</v>
      </c>
      <c r="AB27">
        <f t="shared" si="38"/>
        <v>-685.09383026348678</v>
      </c>
      <c r="AC27">
        <f t="shared" si="30"/>
        <v>-671.09231542416069</v>
      </c>
      <c r="AE27">
        <f t="shared" si="2"/>
        <v>0</v>
      </c>
      <c r="AF27">
        <f t="shared" si="3"/>
        <v>0</v>
      </c>
      <c r="AG27">
        <f t="shared" si="4"/>
        <v>-1.0556940034816751</v>
      </c>
      <c r="AH27">
        <f t="shared" si="5"/>
        <v>-955.46270074430629</v>
      </c>
      <c r="AI27">
        <f t="shared" si="39"/>
        <v>-956.51839474778797</v>
      </c>
      <c r="AJ27">
        <f t="shared" si="7"/>
        <v>-14.001514839326092</v>
      </c>
      <c r="AK27">
        <f t="shared" si="27"/>
        <v>-47.956568118444082</v>
      </c>
      <c r="AL27">
        <f t="shared" si="40"/>
        <v>-1018.4764777055582</v>
      </c>
      <c r="AN27">
        <f t="shared" si="9"/>
        <v>0</v>
      </c>
      <c r="AO27">
        <f t="shared" si="10"/>
        <v>0</v>
      </c>
      <c r="AP27">
        <f t="shared" si="11"/>
        <v>-6.9551341431239935E-2</v>
      </c>
      <c r="AQ27">
        <f t="shared" si="12"/>
        <v>-62.94789238654171</v>
      </c>
      <c r="AR27">
        <f t="shared" si="13"/>
        <v>-63.017443727972953</v>
      </c>
      <c r="AS27">
        <f t="shared" si="14"/>
        <v>-0.92244924754036017</v>
      </c>
      <c r="AT27">
        <f t="shared" si="15"/>
        <v>-3.1594795765403032</v>
      </c>
      <c r="AU27">
        <f t="shared" si="16"/>
        <v>-67.099372552053609</v>
      </c>
      <c r="AW27">
        <v>24</v>
      </c>
      <c r="AX27">
        <f>IF(Z27&gt;0, (R27*SUMPRODUCT(K27:$K$98, X27:$X$98)-K27*$AZ$3)/Z27, 0)</f>
        <v>-15892.207240234873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7"/>
        <v>0.12000000000000001</v>
      </c>
      <c r="I28" s="1">
        <f t="shared" si="31"/>
        <v>1.1200000000000001</v>
      </c>
      <c r="J28">
        <f t="shared" si="32"/>
        <v>0.89285714285714279</v>
      </c>
      <c r="K28">
        <f t="shared" si="33"/>
        <v>5.8823306552253651E-2</v>
      </c>
      <c r="L28" s="2">
        <v>25</v>
      </c>
      <c r="M28" s="8">
        <v>0.34883407700000002</v>
      </c>
      <c r="Q28" s="5">
        <f t="shared" si="29"/>
        <v>25</v>
      </c>
      <c r="R28">
        <f t="shared" si="0"/>
        <v>50000</v>
      </c>
      <c r="S28">
        <f t="shared" si="1"/>
        <v>-23792.167448696655</v>
      </c>
      <c r="U28">
        <f t="shared" si="20"/>
        <v>0.34883407700000002</v>
      </c>
      <c r="V28">
        <f t="shared" si="21"/>
        <v>0.01</v>
      </c>
      <c r="W28">
        <f t="shared" si="34"/>
        <v>4.2227760139267004E-2</v>
      </c>
      <c r="X28">
        <f t="shared" si="35"/>
        <v>1.4730481731958598E-2</v>
      </c>
      <c r="Y28">
        <f t="shared" si="36"/>
        <v>4.2227760139267002E-4</v>
      </c>
      <c r="Z28">
        <f t="shared" si="37"/>
        <v>2.7075000805915735E-2</v>
      </c>
      <c r="AB28">
        <f t="shared" si="38"/>
        <v>-671.09231542416069</v>
      </c>
      <c r="AC28">
        <f t="shared" si="30"/>
        <v>-644.17295284794409</v>
      </c>
      <c r="AE28">
        <f t="shared" si="2"/>
        <v>0</v>
      </c>
      <c r="AF28">
        <f t="shared" si="3"/>
        <v>0</v>
      </c>
      <c r="AG28">
        <f t="shared" si="4"/>
        <v>-0.67687502014789336</v>
      </c>
      <c r="AH28">
        <f t="shared" si="5"/>
        <v>-736.52408659792991</v>
      </c>
      <c r="AI28">
        <f t="shared" si="39"/>
        <v>-737.20096161807783</v>
      </c>
      <c r="AJ28">
        <f t="shared" si="7"/>
        <v>-26.919362576216599</v>
      </c>
      <c r="AK28">
        <f t="shared" si="27"/>
        <v>-46.976462079691252</v>
      </c>
      <c r="AL28">
        <f t="shared" si="40"/>
        <v>-811.09678627398569</v>
      </c>
      <c r="AN28">
        <f t="shared" si="9"/>
        <v>0</v>
      </c>
      <c r="AO28">
        <f t="shared" si="10"/>
        <v>0</v>
      </c>
      <c r="AP28">
        <f t="shared" si="11"/>
        <v>-3.98160268077224E-2</v>
      </c>
      <c r="AQ28">
        <f t="shared" si="12"/>
        <v>-43.324782129068645</v>
      </c>
      <c r="AR28">
        <f t="shared" si="13"/>
        <v>-43.364598155876372</v>
      </c>
      <c r="AS28">
        <f t="shared" si="14"/>
        <v>-1.5834859170120537</v>
      </c>
      <c r="AT28">
        <f t="shared" si="15"/>
        <v>-2.7633108296539977</v>
      </c>
      <c r="AU28">
        <f t="shared" si="16"/>
        <v>-47.711394902542423</v>
      </c>
      <c r="AW28">
        <v>25</v>
      </c>
      <c r="AX28">
        <f>IF(Z28&gt;0, (R28*SUMPRODUCT(K28:$K$98, X28:$X$98)-K28*$AZ$3)/Z28, 0)</f>
        <v>-23792.167448696655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7"/>
        <v>0.12000000000000001</v>
      </c>
      <c r="I29" s="1">
        <f t="shared" si="31"/>
        <v>1.1200000000000001</v>
      </c>
      <c r="J29">
        <f t="shared" si="32"/>
        <v>0.89285714285714279</v>
      </c>
      <c r="K29">
        <f t="shared" si="33"/>
        <v>5.2520809421655039E-2</v>
      </c>
      <c r="L29" s="2">
        <v>26</v>
      </c>
      <c r="M29" s="8">
        <v>0.39293336200000001</v>
      </c>
      <c r="Q29" s="5">
        <f t="shared" si="29"/>
        <v>25</v>
      </c>
      <c r="R29">
        <f t="shared" si="0"/>
        <v>50000</v>
      </c>
      <c r="S29">
        <f t="shared" si="1"/>
        <v>-37564.945121355304</v>
      </c>
      <c r="U29">
        <f t="shared" si="20"/>
        <v>0.39293336200000001</v>
      </c>
      <c r="V29">
        <f t="shared" si="21"/>
        <v>0.01</v>
      </c>
      <c r="W29">
        <f t="shared" si="34"/>
        <v>2.7075000805915735E-2</v>
      </c>
      <c r="X29">
        <f t="shared" si="35"/>
        <v>1.063867109282118E-2</v>
      </c>
      <c r="Y29">
        <f t="shared" si="36"/>
        <v>2.7075000805915734E-4</v>
      </c>
      <c r="Z29">
        <f t="shared" si="37"/>
        <v>1.6165579705035397E-2</v>
      </c>
      <c r="AB29">
        <f t="shared" si="38"/>
        <v>-644.17295284794409</v>
      </c>
      <c r="AC29">
        <f t="shared" si="30"/>
        <v>-607.25911447454973</v>
      </c>
      <c r="AE29">
        <f t="shared" si="2"/>
        <v>0</v>
      </c>
      <c r="AF29">
        <f t="shared" si="3"/>
        <v>0</v>
      </c>
      <c r="AG29">
        <f t="shared" si="4"/>
        <v>-0.40413949262588494</v>
      </c>
      <c r="AH29">
        <f t="shared" si="5"/>
        <v>-531.933554641059</v>
      </c>
      <c r="AI29">
        <f t="shared" si="39"/>
        <v>-532.33769413368486</v>
      </c>
      <c r="AJ29">
        <f t="shared" si="7"/>
        <v>-36.913838373394356</v>
      </c>
      <c r="AK29">
        <f t="shared" si="27"/>
        <v>-45.092106699356087</v>
      </c>
      <c r="AL29">
        <f t="shared" si="40"/>
        <v>-614.34363920643534</v>
      </c>
      <c r="AN29">
        <f t="shared" si="9"/>
        <v>0</v>
      </c>
      <c r="AO29">
        <f t="shared" si="10"/>
        <v>0</v>
      </c>
      <c r="AP29">
        <f t="shared" si="11"/>
        <v>-2.1225733271968465E-2</v>
      </c>
      <c r="AQ29">
        <f t="shared" si="12"/>
        <v>-27.937580848286586</v>
      </c>
      <c r="AR29">
        <f t="shared" si="13"/>
        <v>-27.958806581558555</v>
      </c>
      <c r="AS29">
        <f t="shared" si="14"/>
        <v>-1.9387446702308215</v>
      </c>
      <c r="AT29">
        <f t="shared" si="15"/>
        <v>-2.3682739423778156</v>
      </c>
      <c r="AU29">
        <f t="shared" si="16"/>
        <v>-32.265825194167192</v>
      </c>
      <c r="AW29">
        <v>26</v>
      </c>
      <c r="AX29">
        <f>IF(Z29&gt;0, (R29*SUMPRODUCT(K29:$K$98, X29:$X$98)-K29*$AZ$3)/Z29, 0)</f>
        <v>-37564.945121355304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7"/>
        <v>0.12000000000000001</v>
      </c>
      <c r="I30" s="1">
        <f t="shared" si="31"/>
        <v>1.1200000000000001</v>
      </c>
      <c r="J30">
        <f t="shared" si="32"/>
        <v>0.89285714285714279</v>
      </c>
      <c r="K30">
        <f t="shared" si="33"/>
        <v>4.6893579840763422E-2</v>
      </c>
      <c r="L30" s="2">
        <v>27</v>
      </c>
      <c r="M30" s="8">
        <v>0.441408258</v>
      </c>
      <c r="Q30" s="5">
        <f t="shared" si="29"/>
        <v>25</v>
      </c>
      <c r="R30">
        <f t="shared" si="0"/>
        <v>50000</v>
      </c>
      <c r="S30">
        <f t="shared" si="1"/>
        <v>-63547.111114922416</v>
      </c>
      <c r="U30">
        <f t="shared" si="20"/>
        <v>0.441408258</v>
      </c>
      <c r="V30">
        <f t="shared" si="21"/>
        <v>0.01</v>
      </c>
      <c r="W30">
        <f t="shared" si="34"/>
        <v>1.6165579705035397E-2</v>
      </c>
      <c r="X30">
        <f t="shared" si="35"/>
        <v>7.1356203771598282E-3</v>
      </c>
      <c r="Y30">
        <f t="shared" si="36"/>
        <v>1.6165579705035399E-4</v>
      </c>
      <c r="Z30">
        <f t="shared" si="37"/>
        <v>8.8683035308252146E-3</v>
      </c>
      <c r="AB30">
        <f t="shared" si="38"/>
        <v>-607.25911447454973</v>
      </c>
      <c r="AC30">
        <f t="shared" si="30"/>
        <v>-563.5550698742087</v>
      </c>
      <c r="AE30">
        <f t="shared" si="2"/>
        <v>0</v>
      </c>
      <c r="AF30">
        <f t="shared" si="3"/>
        <v>0</v>
      </c>
      <c r="AG30">
        <f t="shared" si="4"/>
        <v>-0.22170758827063036</v>
      </c>
      <c r="AH30">
        <f t="shared" si="5"/>
        <v>-356.7810188579914</v>
      </c>
      <c r="AI30">
        <f t="shared" si="39"/>
        <v>-357.00272644626205</v>
      </c>
      <c r="AJ30">
        <f t="shared" si="7"/>
        <v>-43.704044600341035</v>
      </c>
      <c r="AK30">
        <f t="shared" si="27"/>
        <v>-42.508138013218485</v>
      </c>
      <c r="AL30">
        <f t="shared" si="40"/>
        <v>-443.21490905982159</v>
      </c>
      <c r="AN30">
        <f t="shared" si="9"/>
        <v>0</v>
      </c>
      <c r="AO30">
        <f t="shared" si="10"/>
        <v>0</v>
      </c>
      <c r="AP30">
        <f t="shared" si="11"/>
        <v>-1.0396662491871909E-2</v>
      </c>
      <c r="AQ30">
        <f t="shared" si="12"/>
        <v>-16.730739193486141</v>
      </c>
      <c r="AR30">
        <f t="shared" si="13"/>
        <v>-16.741135855978012</v>
      </c>
      <c r="AS30">
        <f t="shared" si="14"/>
        <v>-2.0494391048303777</v>
      </c>
      <c r="AT30">
        <f t="shared" si="15"/>
        <v>-1.9933587638050516</v>
      </c>
      <c r="AU30">
        <f t="shared" si="16"/>
        <v>-20.783933724613444</v>
      </c>
      <c r="AW30">
        <v>27</v>
      </c>
      <c r="AX30">
        <f>IF(Z30&gt;0, (R30*SUMPRODUCT(K30:$K$98, X30:$X$98)-K30*$AZ$3)/Z30, 0)</f>
        <v>-63547.111114922416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7"/>
        <v>0.12000000000000001</v>
      </c>
      <c r="I31" s="1">
        <f t="shared" si="31"/>
        <v>1.1200000000000001</v>
      </c>
      <c r="J31">
        <f t="shared" si="32"/>
        <v>0.89285714285714279</v>
      </c>
      <c r="K31">
        <f t="shared" si="33"/>
        <v>4.1869267714967337E-2</v>
      </c>
      <c r="L31" s="2">
        <v>28</v>
      </c>
      <c r="M31" s="8">
        <v>0.49593942699999999</v>
      </c>
      <c r="Q31" s="5">
        <f t="shared" si="29"/>
        <v>25</v>
      </c>
      <c r="R31">
        <f t="shared" si="0"/>
        <v>50000</v>
      </c>
      <c r="S31">
        <f t="shared" si="1"/>
        <v>-117841.49997074174</v>
      </c>
      <c r="U31">
        <f t="shared" si="20"/>
        <v>0.49593942699999999</v>
      </c>
      <c r="V31">
        <f t="shared" si="21"/>
        <v>0.01</v>
      </c>
      <c r="W31">
        <f t="shared" si="34"/>
        <v>8.8683035308252146E-3</v>
      </c>
      <c r="X31">
        <f t="shared" si="35"/>
        <v>4.3981413715395339E-3</v>
      </c>
      <c r="Y31">
        <f t="shared" si="36"/>
        <v>8.8683035308252149E-5</v>
      </c>
      <c r="Z31">
        <f t="shared" si="37"/>
        <v>4.3814791239774288E-3</v>
      </c>
      <c r="AB31">
        <f t="shared" si="38"/>
        <v>-563.5550698742087</v>
      </c>
      <c r="AC31">
        <f t="shared" si="30"/>
        <v>-516.32007205999173</v>
      </c>
      <c r="AE31">
        <f t="shared" si="2"/>
        <v>0</v>
      </c>
      <c r="AF31">
        <f t="shared" si="3"/>
        <v>0</v>
      </c>
      <c r="AG31">
        <f t="shared" si="4"/>
        <v>-0.10953697809943572</v>
      </c>
      <c r="AH31">
        <f t="shared" si="5"/>
        <v>-219.90706857697668</v>
      </c>
      <c r="AI31">
        <f t="shared" si="39"/>
        <v>-220.01660555507613</v>
      </c>
      <c r="AJ31">
        <f t="shared" si="7"/>
        <v>-47.234997814216968</v>
      </c>
      <c r="AK31">
        <f t="shared" si="27"/>
        <v>-39.448854891194614</v>
      </c>
      <c r="AL31">
        <f t="shared" si="40"/>
        <v>-306.70045826048772</v>
      </c>
      <c r="AN31">
        <f t="shared" si="9"/>
        <v>0</v>
      </c>
      <c r="AO31">
        <f t="shared" si="10"/>
        <v>0</v>
      </c>
      <c r="AP31">
        <f t="shared" si="11"/>
        <v>-4.5862330607337881E-3</v>
      </c>
      <c r="AQ31">
        <f t="shared" si="12"/>
        <v>-9.2073479266631182</v>
      </c>
      <c r="AR31">
        <f t="shared" si="13"/>
        <v>-9.2119341597238513</v>
      </c>
      <c r="AS31">
        <f t="shared" si="14"/>
        <v>-1.9776947689993472</v>
      </c>
      <c r="AT31">
        <f t="shared" si="15"/>
        <v>-1.6516946664883261</v>
      </c>
      <c r="AU31">
        <f t="shared" si="16"/>
        <v>-12.841323595211525</v>
      </c>
      <c r="AW31">
        <v>28</v>
      </c>
      <c r="AX31">
        <f>IF(Z31&gt;0, (R31*SUMPRODUCT(K31:$K$98, X31:$X$98)-K31*$AZ$3)/Z31, 0)</f>
        <v>-117841.49997074174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7"/>
        <v>0.12000000000000001</v>
      </c>
      <c r="I32" s="1">
        <f t="shared" si="31"/>
        <v>1.1200000000000001</v>
      </c>
      <c r="J32">
        <f t="shared" si="32"/>
        <v>0.89285714285714279</v>
      </c>
      <c r="K32">
        <f t="shared" si="33"/>
        <v>3.7383274745506546E-2</v>
      </c>
      <c r="L32" s="2">
        <v>29</v>
      </c>
      <c r="M32" s="8">
        <v>0.55722270799999996</v>
      </c>
      <c r="Q32" s="5">
        <f t="shared" si="29"/>
        <v>25</v>
      </c>
      <c r="R32">
        <f t="shared" si="0"/>
        <v>50000</v>
      </c>
      <c r="S32">
        <f t="shared" si="1"/>
        <v>-247027.74028318192</v>
      </c>
      <c r="U32">
        <f t="shared" si="20"/>
        <v>0.55722270799999996</v>
      </c>
      <c r="V32">
        <f t="shared" si="21"/>
        <v>0.01</v>
      </c>
      <c r="W32">
        <f t="shared" si="34"/>
        <v>4.3814791239774288E-3</v>
      </c>
      <c r="X32">
        <f t="shared" si="35"/>
        <v>2.4414596625081703E-3</v>
      </c>
      <c r="Y32">
        <f t="shared" si="36"/>
        <v>4.3814791239774287E-5</v>
      </c>
      <c r="Z32">
        <f t="shared" si="37"/>
        <v>1.8962046702294842E-3</v>
      </c>
      <c r="AB32">
        <f t="shared" si="38"/>
        <v>-516.32007205999173</v>
      </c>
      <c r="AC32">
        <f t="shared" si="30"/>
        <v>-468.41515480120563</v>
      </c>
      <c r="AE32">
        <f t="shared" si="2"/>
        <v>0</v>
      </c>
      <c r="AF32">
        <f t="shared" si="3"/>
        <v>0</v>
      </c>
      <c r="AG32">
        <f t="shared" si="4"/>
        <v>-4.7405116755737102E-2</v>
      </c>
      <c r="AH32">
        <f t="shared" si="5"/>
        <v>-122.07298312540851</v>
      </c>
      <c r="AI32">
        <f t="shared" si="39"/>
        <v>-122.12038824216425</v>
      </c>
      <c r="AJ32">
        <f t="shared" si="7"/>
        <v>-47.904917258786099</v>
      </c>
      <c r="AK32">
        <f t="shared" si="27"/>
        <v>-36.142405044199421</v>
      </c>
      <c r="AL32">
        <f t="shared" si="40"/>
        <v>-206.16771054514979</v>
      </c>
      <c r="AN32">
        <f t="shared" si="9"/>
        <v>0</v>
      </c>
      <c r="AO32">
        <f t="shared" si="10"/>
        <v>0</v>
      </c>
      <c r="AP32">
        <f t="shared" si="11"/>
        <v>-1.772158504022536E-3</v>
      </c>
      <c r="AQ32">
        <f t="shared" si="12"/>
        <v>-4.5634878671807311</v>
      </c>
      <c r="AR32">
        <f t="shared" si="13"/>
        <v>-4.5652600256847533</v>
      </c>
      <c r="AS32">
        <f t="shared" si="14"/>
        <v>-1.790842683545959</v>
      </c>
      <c r="AT32">
        <f t="shared" si="15"/>
        <v>-1.3511214577306887</v>
      </c>
      <c r="AU32">
        <f t="shared" si="16"/>
        <v>-7.7072241669614021</v>
      </c>
      <c r="AW32">
        <v>29</v>
      </c>
      <c r="AX32">
        <f>IF(Z32&gt;0, (R32*SUMPRODUCT(K32:$K$98, X32:$X$98)-K32*$AZ$3)/Z32, 0)</f>
        <v>-247027.74028318192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7"/>
        <v>0.12000000000000001</v>
      </c>
      <c r="I33" s="1">
        <f t="shared" si="31"/>
        <v>1.1200000000000001</v>
      </c>
      <c r="J33">
        <f t="shared" si="32"/>
        <v>0.89285714285714279</v>
      </c>
      <c r="K33">
        <f t="shared" si="33"/>
        <v>3.337792387991656E-2</v>
      </c>
      <c r="L33" s="2">
        <v>30</v>
      </c>
      <c r="M33" s="8">
        <v>0.62633703200000002</v>
      </c>
      <c r="Q33" s="5">
        <f t="shared" si="29"/>
        <v>25</v>
      </c>
      <c r="R33">
        <f t="shared" si="0"/>
        <v>50000</v>
      </c>
      <c r="S33">
        <f t="shared" si="1"/>
        <v>-611946.26397973625</v>
      </c>
      <c r="U33">
        <f t="shared" si="20"/>
        <v>0.62633703200000002</v>
      </c>
      <c r="V33">
        <f t="shared" si="21"/>
        <v>0.01</v>
      </c>
      <c r="W33">
        <f t="shared" si="34"/>
        <v>1.8962046702294842E-3</v>
      </c>
      <c r="X33">
        <f t="shared" si="35"/>
        <v>1.187663205216074E-3</v>
      </c>
      <c r="Y33">
        <f t="shared" si="36"/>
        <v>1.8962046702294842E-5</v>
      </c>
      <c r="Z33">
        <f t="shared" si="37"/>
        <v>6.895794183111153E-4</v>
      </c>
      <c r="AB33">
        <f t="shared" si="38"/>
        <v>-468.41515480120563</v>
      </c>
      <c r="AC33">
        <f t="shared" si="30"/>
        <v>-421.98554875280672</v>
      </c>
      <c r="AE33">
        <f t="shared" si="2"/>
        <v>0</v>
      </c>
      <c r="AF33">
        <f t="shared" si="3"/>
        <v>0</v>
      </c>
      <c r="AG33">
        <f t="shared" si="4"/>
        <v>-1.7239485457777884E-2</v>
      </c>
      <c r="AH33">
        <f t="shared" si="5"/>
        <v>-59.383160260803699</v>
      </c>
      <c r="AI33">
        <f t="shared" si="39"/>
        <v>-59.400399746261478</v>
      </c>
      <c r="AJ33">
        <f t="shared" si="7"/>
        <v>-46.429606048398909</v>
      </c>
      <c r="AK33">
        <f t="shared" si="27"/>
        <v>-32.789060836084396</v>
      </c>
      <c r="AL33">
        <f t="shared" si="40"/>
        <v>-138.61906663074478</v>
      </c>
      <c r="AN33">
        <f t="shared" si="9"/>
        <v>0</v>
      </c>
      <c r="AO33">
        <f t="shared" si="10"/>
        <v>0</v>
      </c>
      <c r="AP33">
        <f t="shared" si="11"/>
        <v>-5.7541823333863873E-4</v>
      </c>
      <c r="AQ33">
        <f t="shared" si="12"/>
        <v>-1.9820866029339919</v>
      </c>
      <c r="AR33">
        <f t="shared" si="13"/>
        <v>-1.9826620211673305</v>
      </c>
      <c r="AS33">
        <f t="shared" si="14"/>
        <v>-1.5497238564579723</v>
      </c>
      <c r="AT33">
        <f t="shared" si="15"/>
        <v>-1.0944307766807782</v>
      </c>
      <c r="AU33">
        <f t="shared" si="16"/>
        <v>-4.6268166543060811</v>
      </c>
      <c r="AW33">
        <v>30</v>
      </c>
      <c r="AX33">
        <f>IF(Z33&gt;0, (R33*SUMPRODUCT(K33:$K$98, X33:$X$98)-K33*$AZ$3)/Z33, 0)</f>
        <v>-611946.26397973625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7"/>
        <v>0.12000000000000001</v>
      </c>
      <c r="I34" s="1">
        <f t="shared" si="31"/>
        <v>1.1200000000000001</v>
      </c>
      <c r="J34">
        <f t="shared" si="32"/>
        <v>0.89285714285714279</v>
      </c>
      <c r="K34">
        <f t="shared" si="33"/>
        <v>2.9801717749925499E-2</v>
      </c>
      <c r="L34" s="2">
        <v>31</v>
      </c>
      <c r="M34" s="8">
        <v>0.70099715600000001</v>
      </c>
      <c r="Q34" s="5">
        <f t="shared" si="29"/>
        <v>25</v>
      </c>
      <c r="R34">
        <f t="shared" si="0"/>
        <v>50000</v>
      </c>
      <c r="S34">
        <f t="shared" si="1"/>
        <v>-1898927.707630933</v>
      </c>
      <c r="U34">
        <f t="shared" si="20"/>
        <v>0.70099715600000001</v>
      </c>
      <c r="V34">
        <f t="shared" si="21"/>
        <v>0.01</v>
      </c>
      <c r="W34">
        <f t="shared" si="34"/>
        <v>6.895794183111153E-4</v>
      </c>
      <c r="X34">
        <f t="shared" si="35"/>
        <v>4.8339321107222614E-4</v>
      </c>
      <c r="Y34">
        <f t="shared" si="36"/>
        <v>6.8957941831111535E-6</v>
      </c>
      <c r="Z34">
        <f t="shared" si="37"/>
        <v>1.99290413055778E-4</v>
      </c>
      <c r="AB34">
        <f t="shared" si="38"/>
        <v>-421.98554875280672</v>
      </c>
      <c r="AC34">
        <f t="shared" si="30"/>
        <v>-378.4380872168303</v>
      </c>
      <c r="AE34">
        <f t="shared" si="2"/>
        <v>0</v>
      </c>
      <c r="AF34">
        <f t="shared" si="3"/>
        <v>0</v>
      </c>
      <c r="AG34">
        <f t="shared" si="4"/>
        <v>-4.9822603263944502E-3</v>
      </c>
      <c r="AH34">
        <f t="shared" si="5"/>
        <v>-24.169660553611308</v>
      </c>
      <c r="AI34">
        <f t="shared" si="39"/>
        <v>-24.174642813937702</v>
      </c>
      <c r="AJ34">
        <f t="shared" si="7"/>
        <v>-43.547461535976424</v>
      </c>
      <c r="AK34">
        <f t="shared" si="27"/>
        <v>-29.538988412696472</v>
      </c>
      <c r="AL34">
        <f t="shared" si="40"/>
        <v>-97.261092762610602</v>
      </c>
      <c r="AN34">
        <f t="shared" si="9"/>
        <v>0</v>
      </c>
      <c r="AO34">
        <f t="shared" si="10"/>
        <v>0</v>
      </c>
      <c r="AP34">
        <f t="shared" si="11"/>
        <v>-1.4847991600385908E-4</v>
      </c>
      <c r="AQ34">
        <f t="shared" si="12"/>
        <v>-0.72029740193023228</v>
      </c>
      <c r="AR34">
        <f t="shared" si="13"/>
        <v>-0.72044588184623615</v>
      </c>
      <c r="AS34">
        <f t="shared" si="14"/>
        <v>-1.2977891574209066</v>
      </c>
      <c r="AT34">
        <f t="shared" si="15"/>
        <v>-0.88031259529350014</v>
      </c>
      <c r="AU34">
        <f t="shared" si="16"/>
        <v>-2.8985476345606429</v>
      </c>
      <c r="AW34">
        <v>31</v>
      </c>
      <c r="AX34">
        <f>IF(Z34&gt;0, (R34*SUMPRODUCT(K34:$K$98, X34:$X$98)-K34*$AZ$3)/Z34, 0)</f>
        <v>-1898927.707630933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7"/>
        <v>0.12000000000000001</v>
      </c>
      <c r="I35" s="1">
        <f t="shared" si="31"/>
        <v>1.1200000000000001</v>
      </c>
      <c r="J35">
        <f t="shared" si="32"/>
        <v>0.89285714285714279</v>
      </c>
      <c r="K35">
        <f t="shared" si="33"/>
        <v>2.660867656243348E-2</v>
      </c>
      <c r="L35" s="2">
        <v>32</v>
      </c>
      <c r="M35" s="8">
        <v>0.77900909500000004</v>
      </c>
      <c r="Q35" s="5">
        <f t="shared" si="29"/>
        <v>25</v>
      </c>
      <c r="R35">
        <f t="shared" ref="R35:R69" si="41">$C$6</f>
        <v>50000</v>
      </c>
      <c r="S35">
        <f t="shared" ref="S35:S69" si="42">AX35</f>
        <v>-8050401.0194881251</v>
      </c>
      <c r="U35">
        <f t="shared" si="20"/>
        <v>0.77900909500000004</v>
      </c>
      <c r="V35">
        <f t="shared" si="21"/>
        <v>0.01</v>
      </c>
      <c r="W35">
        <f t="shared" si="34"/>
        <v>1.99290413055778E-4</v>
      </c>
      <c r="X35">
        <f t="shared" si="35"/>
        <v>1.552490443167578E-4</v>
      </c>
      <c r="Y35">
        <f t="shared" si="36"/>
        <v>1.99290413055778E-6</v>
      </c>
      <c r="Z35">
        <f t="shared" si="37"/>
        <v>4.2048464608462422E-5</v>
      </c>
      <c r="AB35">
        <f t="shared" si="38"/>
        <v>-378.4380872168303</v>
      </c>
      <c r="AC35">
        <f t="shared" si="30"/>
        <v>-338.50700235187622</v>
      </c>
      <c r="AE35">
        <f t="shared" ref="AE35:AE69" si="43">$Z35*O35</f>
        <v>0</v>
      </c>
      <c r="AF35">
        <f t="shared" ref="AF35:AF69" si="44">-$Z35*P35</f>
        <v>0</v>
      </c>
      <c r="AG35">
        <f t="shared" ref="AG35:AG69" si="45">-$Z35*Q35</f>
        <v>-1.0512116152115605E-3</v>
      </c>
      <c r="AH35">
        <f t="shared" ref="AH35:AH69" si="46">-X35*R35</f>
        <v>-7.7624522158378904</v>
      </c>
      <c r="AI35">
        <f t="shared" si="39"/>
        <v>-7.7635034274531023</v>
      </c>
      <c r="AJ35">
        <f t="shared" ref="AJ35:AJ69" si="47">AB35-AC35</f>
        <v>-39.931084864954073</v>
      </c>
      <c r="AK35">
        <f t="shared" si="27"/>
        <v>-26.490666105178125</v>
      </c>
      <c r="AL35">
        <f t="shared" si="40"/>
        <v>-74.185254397585297</v>
      </c>
      <c r="AN35">
        <f t="shared" ref="AN35:AN69" si="48">AE35*$K35</f>
        <v>0</v>
      </c>
      <c r="AO35">
        <f t="shared" ref="AO35:AO69" si="49">AF35*$K35</f>
        <v>0</v>
      </c>
      <c r="AP35">
        <f t="shared" ref="AP35:AP69" si="50">AG35*$K35</f>
        <v>-2.7971349867837691E-5</v>
      </c>
      <c r="AQ35">
        <f t="shared" ref="AQ35:AQ69" si="51">AH35*$K35</f>
        <v>-0.20654858034257551</v>
      </c>
      <c r="AR35">
        <f t="shared" ref="AR35:AR69" si="52">AI35*$K35</f>
        <v>-0.20657655169244335</v>
      </c>
      <c r="AS35">
        <f t="shared" ref="AS35:AS69" si="53">AJ35*$K35</f>
        <v>-1.0625133219586458</v>
      </c>
      <c r="AT35">
        <f t="shared" ref="AT35:AT69" si="54">AK35*$K35</f>
        <v>-0.70488156631610421</v>
      </c>
      <c r="AU35">
        <f t="shared" ref="AU35:AU69" si="55">AL35*$K35</f>
        <v>-1.973971439967193</v>
      </c>
      <c r="AW35">
        <v>32</v>
      </c>
      <c r="AX35">
        <f>IF(Z35&gt;0, (R35*SUMPRODUCT(K35:$K$98, X35:$X$98)-K35*$AZ$3)/Z35, 0)</f>
        <v>-8050401.0194881251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56">G36+$C$9</f>
        <v>0.12000000000000001</v>
      </c>
      <c r="I36" s="1">
        <f t="shared" si="31"/>
        <v>1.1200000000000001</v>
      </c>
      <c r="J36">
        <f t="shared" si="32"/>
        <v>0.89285714285714279</v>
      </c>
      <c r="K36">
        <f t="shared" si="33"/>
        <v>2.3757746930744176E-2</v>
      </c>
      <c r="L36" s="2">
        <v>33</v>
      </c>
      <c r="M36" s="8">
        <v>0.78135831499999997</v>
      </c>
      <c r="Q36" s="5">
        <f t="shared" si="29"/>
        <v>25</v>
      </c>
      <c r="R36">
        <f t="shared" si="41"/>
        <v>50000</v>
      </c>
      <c r="S36">
        <f t="shared" si="42"/>
        <v>-34471163.706765257</v>
      </c>
      <c r="U36">
        <f t="shared" ref="U36:U69" si="57">M36</f>
        <v>0.78135831499999997</v>
      </c>
      <c r="V36">
        <f t="shared" ref="V36:V69" si="58">$C$10</f>
        <v>0.01</v>
      </c>
      <c r="W36">
        <f t="shared" si="34"/>
        <v>4.2048464608462422E-5</v>
      </c>
      <c r="X36">
        <f t="shared" si="35"/>
        <v>3.2854917454805331E-5</v>
      </c>
      <c r="Y36">
        <f t="shared" si="36"/>
        <v>4.2048464608462424E-7</v>
      </c>
      <c r="Z36">
        <f t="shared" si="37"/>
        <v>8.7730625075724659E-6</v>
      </c>
      <c r="AB36">
        <f t="shared" si="38"/>
        <v>-338.50700235187622</v>
      </c>
      <c r="AC36">
        <f t="shared" si="30"/>
        <v>-302.41767390821497</v>
      </c>
      <c r="AE36">
        <f t="shared" si="43"/>
        <v>0</v>
      </c>
      <c r="AF36">
        <f t="shared" si="44"/>
        <v>0</v>
      </c>
      <c r="AG36">
        <f t="shared" si="45"/>
        <v>-2.1932656268931164E-4</v>
      </c>
      <c r="AH36">
        <f t="shared" si="46"/>
        <v>-1.6427458727402666</v>
      </c>
      <c r="AI36">
        <f t="shared" si="39"/>
        <v>-1.6429651993029559</v>
      </c>
      <c r="AJ36">
        <f t="shared" si="47"/>
        <v>-36.089328443661259</v>
      </c>
      <c r="AK36">
        <f t="shared" ref="AK36:AK69" si="59">G36*SUM(AB36:AB36, AE36:AF36)</f>
        <v>-23.695490164631337</v>
      </c>
      <c r="AL36">
        <f t="shared" si="40"/>
        <v>-61.427783807595553</v>
      </c>
      <c r="AN36">
        <f t="shared" si="48"/>
        <v>0</v>
      </c>
      <c r="AO36">
        <f t="shared" si="49"/>
        <v>0</v>
      </c>
      <c r="AP36">
        <f t="shared" si="50"/>
        <v>-5.2107049715626639E-6</v>
      </c>
      <c r="AQ36">
        <f t="shared" si="51"/>
        <v>-3.9027940716087735E-2</v>
      </c>
      <c r="AR36">
        <f t="shared" si="52"/>
        <v>-3.9033151421059294E-2</v>
      </c>
      <c r="AS36">
        <f t="shared" si="53"/>
        <v>-0.85740113206501178</v>
      </c>
      <c r="AT36">
        <f t="shared" si="54"/>
        <v>-0.56295145873124897</v>
      </c>
      <c r="AU36">
        <f t="shared" si="55"/>
        <v>-1.45938574221732</v>
      </c>
      <c r="AW36">
        <v>33</v>
      </c>
      <c r="AX36">
        <f>IF(Z36&gt;0, (R36*SUMPRODUCT(K36:$K$98, X36:$X$98)-K36*$AZ$3)/Z36, 0)</f>
        <v>-34471163.706765257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56"/>
        <v>0.12000000000000001</v>
      </c>
      <c r="I37" s="1">
        <f t="shared" si="31"/>
        <v>1.1200000000000001</v>
      </c>
      <c r="J37">
        <f t="shared" si="32"/>
        <v>0.89285714285714279</v>
      </c>
      <c r="K37">
        <f t="shared" si="33"/>
        <v>2.1212274045307299E-2</v>
      </c>
      <c r="L37" s="2">
        <v>34</v>
      </c>
      <c r="M37" s="8">
        <v>0.78389590600000003</v>
      </c>
      <c r="Q37" s="5">
        <f t="shared" ref="Q37:Q69" si="60">$C$8</f>
        <v>25</v>
      </c>
      <c r="R37">
        <f t="shared" si="41"/>
        <v>50000</v>
      </c>
      <c r="S37">
        <f t="shared" si="42"/>
        <v>-149350199.37201485</v>
      </c>
      <c r="U37">
        <f t="shared" si="57"/>
        <v>0.78389590600000003</v>
      </c>
      <c r="V37">
        <f t="shared" si="58"/>
        <v>0.01</v>
      </c>
      <c r="W37">
        <f t="shared" si="34"/>
        <v>8.7730625075724659E-6</v>
      </c>
      <c r="X37">
        <f t="shared" si="35"/>
        <v>6.8771677827681507E-6</v>
      </c>
      <c r="Y37">
        <f t="shared" si="36"/>
        <v>8.7730625075724662E-8</v>
      </c>
      <c r="Z37">
        <f t="shared" si="37"/>
        <v>1.8081640997285906E-6</v>
      </c>
      <c r="AB37">
        <f t="shared" si="38"/>
        <v>-302.41767390821497</v>
      </c>
      <c r="AC37">
        <f t="shared" si="30"/>
        <v>-270.04966879178477</v>
      </c>
      <c r="AE37">
        <f t="shared" si="43"/>
        <v>0</v>
      </c>
      <c r="AF37">
        <f t="shared" si="44"/>
        <v>0</v>
      </c>
      <c r="AG37">
        <f t="shared" si="45"/>
        <v>-4.5204102493214765E-5</v>
      </c>
      <c r="AH37">
        <f t="shared" si="46"/>
        <v>-0.34385838913840755</v>
      </c>
      <c r="AI37">
        <f t="shared" si="39"/>
        <v>-0.34390359324090075</v>
      </c>
      <c r="AJ37">
        <f t="shared" si="47"/>
        <v>-32.368005116430197</v>
      </c>
      <c r="AK37">
        <f t="shared" si="59"/>
        <v>-21.169237173575048</v>
      </c>
      <c r="AL37">
        <f t="shared" si="40"/>
        <v>-53.881145883246148</v>
      </c>
      <c r="AN37">
        <f t="shared" si="48"/>
        <v>0</v>
      </c>
      <c r="AO37">
        <f t="shared" si="49"/>
        <v>0</v>
      </c>
      <c r="AP37">
        <f t="shared" si="50"/>
        <v>-9.5888181005823047E-7</v>
      </c>
      <c r="AQ37">
        <f t="shared" si="51"/>
        <v>-7.2940183831818198E-3</v>
      </c>
      <c r="AR37">
        <f t="shared" si="52"/>
        <v>-7.2949772649918776E-3</v>
      </c>
      <c r="AS37">
        <f t="shared" si="53"/>
        <v>-0.68659899482962616</v>
      </c>
      <c r="AT37">
        <f t="shared" si="54"/>
        <v>-0.44904766025598047</v>
      </c>
      <c r="AU37">
        <f t="shared" si="55"/>
        <v>-1.1429416323505985</v>
      </c>
      <c r="AW37">
        <v>34</v>
      </c>
      <c r="AX37">
        <f>IF(Z37&gt;0, (R37*SUMPRODUCT(K37:$K$98, X37:$X$98)-K37*$AZ$3)/Z37, 0)</f>
        <v>-149350199.37201485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56"/>
        <v>0.12000000000000001</v>
      </c>
      <c r="I38" s="1">
        <f t="shared" si="31"/>
        <v>1.1200000000000001</v>
      </c>
      <c r="J38">
        <f t="shared" si="32"/>
        <v>0.89285714285714279</v>
      </c>
      <c r="K38">
        <f t="shared" si="33"/>
        <v>1.8939530397595803E-2</v>
      </c>
      <c r="L38" s="2">
        <v>35</v>
      </c>
      <c r="M38" s="8">
        <v>0.78669207100000005</v>
      </c>
      <c r="Q38" s="5">
        <f t="shared" si="60"/>
        <v>25</v>
      </c>
      <c r="R38">
        <f t="shared" si="41"/>
        <v>50000</v>
      </c>
      <c r="S38">
        <f t="shared" si="42"/>
        <v>-655910948.22129476</v>
      </c>
      <c r="U38">
        <f t="shared" si="57"/>
        <v>0.78669207100000005</v>
      </c>
      <c r="V38">
        <f t="shared" si="58"/>
        <v>0.01</v>
      </c>
      <c r="W38">
        <f t="shared" si="34"/>
        <v>1.8081640997285906E-6</v>
      </c>
      <c r="X38">
        <f t="shared" si="35"/>
        <v>1.4224683603233357E-6</v>
      </c>
      <c r="Y38">
        <f t="shared" si="36"/>
        <v>1.8081640997285905E-8</v>
      </c>
      <c r="Z38">
        <f t="shared" si="37"/>
        <v>3.6761409840796906E-7</v>
      </c>
      <c r="AB38">
        <f t="shared" si="38"/>
        <v>-270.04966879178477</v>
      </c>
      <c r="AC38">
        <f t="shared" si="30"/>
        <v>-241.12211186628736</v>
      </c>
      <c r="AE38">
        <f t="shared" si="43"/>
        <v>0</v>
      </c>
      <c r="AF38">
        <f t="shared" si="44"/>
        <v>0</v>
      </c>
      <c r="AG38">
        <f t="shared" si="45"/>
        <v>-9.1903524601992273E-6</v>
      </c>
      <c r="AH38">
        <f t="shared" si="46"/>
        <v>-7.1123418016166784E-2</v>
      </c>
      <c r="AI38">
        <f t="shared" si="39"/>
        <v>-7.113260836862699E-2</v>
      </c>
      <c r="AJ38">
        <f t="shared" si="47"/>
        <v>-28.927556925497413</v>
      </c>
      <c r="AK38">
        <f t="shared" si="59"/>
        <v>-18.903476815424934</v>
      </c>
      <c r="AL38">
        <f t="shared" si="40"/>
        <v>-47.902166349290972</v>
      </c>
      <c r="AN38">
        <f t="shared" si="48"/>
        <v>0</v>
      </c>
      <c r="AO38">
        <f t="shared" si="49"/>
        <v>0</v>
      </c>
      <c r="AP38">
        <f t="shared" si="50"/>
        <v>-1.7406095978456265E-7</v>
      </c>
      <c r="AQ38">
        <f t="shared" si="51"/>
        <v>-1.3470441374981038E-3</v>
      </c>
      <c r="AR38">
        <f t="shared" si="52"/>
        <v>-1.3472181984578884E-3</v>
      </c>
      <c r="AS38">
        <f t="shared" si="53"/>
        <v>-0.5478743437186413</v>
      </c>
      <c r="AT38">
        <f t="shared" si="54"/>
        <v>-0.35802297376598807</v>
      </c>
      <c r="AU38">
        <f t="shared" si="55"/>
        <v>-0.90724453568308716</v>
      </c>
      <c r="AW38">
        <v>35</v>
      </c>
      <c r="AX38">
        <f>IF(Z38&gt;0, (R38*SUMPRODUCT(K38:$K$98, X38:$X$98)-K38*$AZ$3)/Z38, 0)</f>
        <v>-655910948.22129476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56"/>
        <v>0.12000000000000001</v>
      </c>
      <c r="I39" s="1">
        <f t="shared" si="31"/>
        <v>1.1200000000000001</v>
      </c>
      <c r="J39">
        <f t="shared" si="32"/>
        <v>0.89285714285714279</v>
      </c>
      <c r="K39">
        <f t="shared" si="33"/>
        <v>1.6910294997853393E-2</v>
      </c>
      <c r="L39" s="2">
        <v>36</v>
      </c>
      <c r="M39" s="8">
        <v>0.78978433000000003</v>
      </c>
      <c r="Q39" s="5">
        <f t="shared" si="60"/>
        <v>25</v>
      </c>
      <c r="R39">
        <f t="shared" si="41"/>
        <v>50000</v>
      </c>
      <c r="S39">
        <f t="shared" si="42"/>
        <v>-2925035586.634614</v>
      </c>
      <c r="U39">
        <f t="shared" si="57"/>
        <v>0.78978433000000003</v>
      </c>
      <c r="V39">
        <f t="shared" si="58"/>
        <v>0.01</v>
      </c>
      <c r="W39">
        <f t="shared" si="34"/>
        <v>3.6761409840796906E-7</v>
      </c>
      <c r="X39">
        <f t="shared" si="35"/>
        <v>2.9033585440969193E-7</v>
      </c>
      <c r="Y39">
        <f t="shared" si="36"/>
        <v>3.6761409840796907E-9</v>
      </c>
      <c r="Z39">
        <f t="shared" si="37"/>
        <v>7.3602103014197439E-8</v>
      </c>
      <c r="AB39">
        <f t="shared" si="38"/>
        <v>-241.12211186628736</v>
      </c>
      <c r="AC39">
        <f t="shared" si="30"/>
        <v>-215.28877056767431</v>
      </c>
      <c r="AE39">
        <f t="shared" si="43"/>
        <v>0</v>
      </c>
      <c r="AF39">
        <f t="shared" si="44"/>
        <v>0</v>
      </c>
      <c r="AG39">
        <f t="shared" si="45"/>
        <v>-1.840052575354936E-6</v>
      </c>
      <c r="AH39">
        <f t="shared" si="46"/>
        <v>-1.4516792720484596E-2</v>
      </c>
      <c r="AI39">
        <f t="shared" si="39"/>
        <v>-1.4518632773059951E-2</v>
      </c>
      <c r="AJ39">
        <f t="shared" si="47"/>
        <v>-25.83334129861305</v>
      </c>
      <c r="AK39">
        <f t="shared" si="59"/>
        <v>-16.878547830640116</v>
      </c>
      <c r="AL39">
        <f t="shared" si="40"/>
        <v>-42.726407762026227</v>
      </c>
      <c r="AN39">
        <f t="shared" si="48"/>
        <v>0</v>
      </c>
      <c r="AO39">
        <f t="shared" si="49"/>
        <v>0</v>
      </c>
      <c r="AP39">
        <f t="shared" si="50"/>
        <v>-3.1115831860811825E-8</v>
      </c>
      <c r="AQ39">
        <f t="shared" si="51"/>
        <v>-2.4548324732608524E-4</v>
      </c>
      <c r="AR39">
        <f t="shared" si="52"/>
        <v>-2.4551436315794605E-4</v>
      </c>
      <c r="AS39">
        <f t="shared" si="53"/>
        <v>-0.43684942213977573</v>
      </c>
      <c r="AT39">
        <f t="shared" si="54"/>
        <v>-0.2854212229515028</v>
      </c>
      <c r="AU39">
        <f t="shared" si="55"/>
        <v>-0.72251615945443648</v>
      </c>
      <c r="AW39">
        <v>36</v>
      </c>
      <c r="AX39">
        <f>IF(Z39&gt;0, (R39*SUMPRODUCT(K39:$K$98, X39:$X$98)-K39*$AZ$3)/Z39, 0)</f>
        <v>-2925035586.634614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56"/>
        <v>0.12000000000000001</v>
      </c>
      <c r="I40" s="1">
        <f t="shared" si="31"/>
        <v>1.1200000000000001</v>
      </c>
      <c r="J40">
        <f t="shared" si="32"/>
        <v>0.89285714285714279</v>
      </c>
      <c r="K40">
        <f t="shared" si="33"/>
        <v>1.5098477676654815E-2</v>
      </c>
      <c r="L40" s="2">
        <v>37</v>
      </c>
      <c r="M40" s="8">
        <v>0.79285550900000001</v>
      </c>
      <c r="Q40" s="5">
        <f t="shared" si="60"/>
        <v>25</v>
      </c>
      <c r="R40">
        <f t="shared" si="41"/>
        <v>50000</v>
      </c>
      <c r="S40">
        <f t="shared" si="42"/>
        <v>-13247348700.820066</v>
      </c>
      <c r="U40">
        <f t="shared" si="57"/>
        <v>0.79285550900000001</v>
      </c>
      <c r="V40">
        <f t="shared" si="58"/>
        <v>0.01</v>
      </c>
      <c r="W40">
        <f t="shared" si="34"/>
        <v>7.3602103014197439E-8</v>
      </c>
      <c r="X40">
        <f t="shared" si="35"/>
        <v>5.8355832848791946E-8</v>
      </c>
      <c r="Y40">
        <f t="shared" si="36"/>
        <v>7.3602103014197443E-10</v>
      </c>
      <c r="Z40">
        <f t="shared" si="37"/>
        <v>1.4510249135263519E-8</v>
      </c>
      <c r="AB40">
        <f t="shared" si="38"/>
        <v>-215.28877056767431</v>
      </c>
      <c r="AC40">
        <f t="shared" si="30"/>
        <v>-192.22233003060867</v>
      </c>
      <c r="AE40">
        <f t="shared" si="43"/>
        <v>0</v>
      </c>
      <c r="AF40">
        <f t="shared" si="44"/>
        <v>0</v>
      </c>
      <c r="AG40">
        <f t="shared" si="45"/>
        <v>-3.62756228381588E-7</v>
      </c>
      <c r="AH40">
        <f t="shared" si="46"/>
        <v>-2.9177916424395975E-3</v>
      </c>
      <c r="AI40">
        <f t="shared" si="39"/>
        <v>-2.9181543986679789E-3</v>
      </c>
      <c r="AJ40">
        <f t="shared" si="47"/>
        <v>-23.066440537065631</v>
      </c>
      <c r="AK40">
        <f t="shared" si="59"/>
        <v>-15.070213939737203</v>
      </c>
      <c r="AL40">
        <f t="shared" si="40"/>
        <v>-38.139572631201503</v>
      </c>
      <c r="AN40">
        <f t="shared" si="48"/>
        <v>0</v>
      </c>
      <c r="AO40">
        <f t="shared" si="49"/>
        <v>0</v>
      </c>
      <c r="AP40">
        <f t="shared" si="50"/>
        <v>-5.4770668162869023E-9</v>
      </c>
      <c r="AQ40">
        <f t="shared" si="51"/>
        <v>-4.4054211978504251E-5</v>
      </c>
      <c r="AR40">
        <f t="shared" si="52"/>
        <v>-4.4059689045320536E-5</v>
      </c>
      <c r="AS40">
        <f t="shared" si="53"/>
        <v>-0.34826813752877112</v>
      </c>
      <c r="AT40">
        <f t="shared" si="54"/>
        <v>-0.22753728875153437</v>
      </c>
      <c r="AU40">
        <f t="shared" si="55"/>
        <v>-0.57584948596935082</v>
      </c>
      <c r="AW40">
        <v>37</v>
      </c>
      <c r="AX40">
        <f>IF(Z40&gt;0, (R40*SUMPRODUCT(K40:$K$98, X40:$X$98)-K40*$AZ$3)/Z40, 0)</f>
        <v>-13247348700.820066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56"/>
        <v>0.12000000000000001</v>
      </c>
      <c r="I41" s="1">
        <f t="shared" si="31"/>
        <v>1.1200000000000001</v>
      </c>
      <c r="J41">
        <f t="shared" si="32"/>
        <v>0.89285714285714279</v>
      </c>
      <c r="K41">
        <f t="shared" si="33"/>
        <v>1.348078363987037E-2</v>
      </c>
      <c r="L41" s="2">
        <v>38</v>
      </c>
      <c r="M41" s="8">
        <v>0.79617230500000002</v>
      </c>
      <c r="Q41" s="5">
        <f t="shared" si="60"/>
        <v>25</v>
      </c>
      <c r="R41">
        <f t="shared" si="41"/>
        <v>50000</v>
      </c>
      <c r="S41">
        <f t="shared" si="42"/>
        <v>-61023232787.697227</v>
      </c>
      <c r="U41">
        <f t="shared" si="57"/>
        <v>0.79617230500000002</v>
      </c>
      <c r="V41">
        <f t="shared" si="58"/>
        <v>0.01</v>
      </c>
      <c r="W41">
        <f t="shared" si="34"/>
        <v>1.4510249135263519E-8</v>
      </c>
      <c r="X41">
        <f t="shared" si="35"/>
        <v>1.1552658500147013E-8</v>
      </c>
      <c r="Y41">
        <f t="shared" si="36"/>
        <v>1.451024913526352E-10</v>
      </c>
      <c r="Z41">
        <f t="shared" si="37"/>
        <v>2.8124881437638712E-9</v>
      </c>
      <c r="AB41">
        <f t="shared" si="38"/>
        <v>-192.22233003060867</v>
      </c>
      <c r="AC41">
        <f t="shared" si="30"/>
        <v>-171.62711870954118</v>
      </c>
      <c r="AE41">
        <f t="shared" si="43"/>
        <v>0</v>
      </c>
      <c r="AF41">
        <f t="shared" si="44"/>
        <v>0</v>
      </c>
      <c r="AG41">
        <f t="shared" si="45"/>
        <v>-7.0312203594096782E-8</v>
      </c>
      <c r="AH41">
        <f t="shared" si="46"/>
        <v>-5.7763292500735068E-4</v>
      </c>
      <c r="AI41">
        <f t="shared" si="39"/>
        <v>-5.7770323721094473E-4</v>
      </c>
      <c r="AJ41">
        <f t="shared" si="47"/>
        <v>-20.595211321067495</v>
      </c>
      <c r="AK41">
        <f t="shared" si="59"/>
        <v>-13.455563102142609</v>
      </c>
      <c r="AL41">
        <f t="shared" si="40"/>
        <v>-34.051352126447313</v>
      </c>
      <c r="AN41">
        <f t="shared" si="48"/>
        <v>0</v>
      </c>
      <c r="AO41">
        <f t="shared" si="49"/>
        <v>0</v>
      </c>
      <c r="AP41">
        <f t="shared" si="50"/>
        <v>-9.4786360389453443E-10</v>
      </c>
      <c r="AQ41">
        <f t="shared" si="51"/>
        <v>-7.7869444852895619E-6</v>
      </c>
      <c r="AR41">
        <f t="shared" si="52"/>
        <v>-7.7878923488934556E-6</v>
      </c>
      <c r="AS41">
        <f t="shared" si="53"/>
        <v>-0.27763958783671971</v>
      </c>
      <c r="AT41">
        <f t="shared" si="54"/>
        <v>-0.18139153493260748</v>
      </c>
      <c r="AU41">
        <f t="shared" si="55"/>
        <v>-0.45903891066167607</v>
      </c>
      <c r="AW41">
        <v>38</v>
      </c>
      <c r="AX41">
        <f>IF(Z41&gt;0, (R41*SUMPRODUCT(K41:$K$98, X41:$X$98)-K41*$AZ$3)/Z41, 0)</f>
        <v>-61023232787.697227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56"/>
        <v>0.12000000000000001</v>
      </c>
      <c r="I42" s="1">
        <f t="shared" si="31"/>
        <v>1.1200000000000001</v>
      </c>
      <c r="J42">
        <f t="shared" si="32"/>
        <v>0.89285714285714279</v>
      </c>
      <c r="K42">
        <f t="shared" si="33"/>
        <v>1.2036413964169972E-2</v>
      </c>
      <c r="L42" s="2">
        <v>39</v>
      </c>
      <c r="M42" s="8">
        <v>0.79964768799999997</v>
      </c>
      <c r="Q42" s="5">
        <f t="shared" si="60"/>
        <v>25</v>
      </c>
      <c r="R42">
        <f t="shared" si="41"/>
        <v>50000</v>
      </c>
      <c r="S42">
        <f t="shared" si="42"/>
        <v>-286232571131.88281</v>
      </c>
      <c r="U42">
        <f t="shared" si="57"/>
        <v>0.79964768799999997</v>
      </c>
      <c r="V42">
        <f t="shared" si="58"/>
        <v>0.01</v>
      </c>
      <c r="W42">
        <f t="shared" si="34"/>
        <v>2.8124881437638712E-9</v>
      </c>
      <c r="X42">
        <f t="shared" si="35"/>
        <v>2.2489996416881913E-9</v>
      </c>
      <c r="Y42">
        <f t="shared" si="36"/>
        <v>2.8124881437638714E-11</v>
      </c>
      <c r="Z42">
        <f t="shared" si="37"/>
        <v>5.3536362063804121E-10</v>
      </c>
      <c r="AB42">
        <f t="shared" si="38"/>
        <v>-171.62711870954118</v>
      </c>
      <c r="AC42">
        <f t="shared" si="30"/>
        <v>-153.23850562570047</v>
      </c>
      <c r="AE42">
        <f t="shared" si="43"/>
        <v>0</v>
      </c>
      <c r="AF42">
        <f t="shared" si="44"/>
        <v>0</v>
      </c>
      <c r="AG42">
        <f t="shared" si="45"/>
        <v>-1.338409051595103E-8</v>
      </c>
      <c r="AH42">
        <f t="shared" si="46"/>
        <v>-1.1244998208440957E-4</v>
      </c>
      <c r="AI42">
        <f t="shared" si="39"/>
        <v>-1.1246336617492552E-4</v>
      </c>
      <c r="AJ42">
        <f t="shared" si="47"/>
        <v>-18.38861308384071</v>
      </c>
      <c r="AK42">
        <f t="shared" si="59"/>
        <v>-12.013898309667884</v>
      </c>
      <c r="AL42">
        <f t="shared" si="40"/>
        <v>-30.402623856874769</v>
      </c>
      <c r="AN42">
        <f t="shared" si="48"/>
        <v>0</v>
      </c>
      <c r="AO42">
        <f t="shared" si="49"/>
        <v>0</v>
      </c>
      <c r="AP42">
        <f t="shared" si="50"/>
        <v>-1.6109645398390787E-10</v>
      </c>
      <c r="AQ42">
        <f t="shared" si="51"/>
        <v>-1.3534945346314505E-6</v>
      </c>
      <c r="AR42">
        <f t="shared" si="52"/>
        <v>-1.3536556310854344E-6</v>
      </c>
      <c r="AS42">
        <f t="shared" si="53"/>
        <v>-0.22133295930405897</v>
      </c>
      <c r="AT42">
        <f t="shared" si="54"/>
        <v>-0.14460425337860455</v>
      </c>
      <c r="AU42">
        <f t="shared" si="55"/>
        <v>-0.36593856633829458</v>
      </c>
      <c r="AW42">
        <v>39</v>
      </c>
      <c r="AX42">
        <f>IF(Z42&gt;0, (R42*SUMPRODUCT(K42:$K$98, X42:$X$98)-K42*$AZ$3)/Z42, 0)</f>
        <v>-286232571131.88281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56"/>
        <v>0.12000000000000001</v>
      </c>
      <c r="I43" s="1">
        <f t="shared" si="31"/>
        <v>1.1200000000000001</v>
      </c>
      <c r="J43">
        <f t="shared" si="32"/>
        <v>0.89285714285714279</v>
      </c>
      <c r="K43">
        <f t="shared" si="33"/>
        <v>1.0746798182294617E-2</v>
      </c>
      <c r="L43" s="2">
        <v>40</v>
      </c>
      <c r="M43" s="8">
        <v>0.80323853099999998</v>
      </c>
      <c r="Q43" s="5">
        <f t="shared" si="60"/>
        <v>25</v>
      </c>
      <c r="R43">
        <f t="shared" si="41"/>
        <v>50000</v>
      </c>
      <c r="S43">
        <f t="shared" si="42"/>
        <v>-1368402161450.4573</v>
      </c>
      <c r="U43">
        <f t="shared" si="57"/>
        <v>0.80323853099999998</v>
      </c>
      <c r="V43">
        <f t="shared" si="58"/>
        <v>0.01</v>
      </c>
      <c r="W43">
        <f t="shared" si="34"/>
        <v>5.3536362063804121E-10</v>
      </c>
      <c r="X43">
        <f t="shared" si="35"/>
        <v>4.3002468819214149E-10</v>
      </c>
      <c r="Y43">
        <f t="shared" si="36"/>
        <v>5.3536362063804124E-12</v>
      </c>
      <c r="Z43">
        <f t="shared" si="37"/>
        <v>9.9985296239519304E-11</v>
      </c>
      <c r="AB43">
        <f t="shared" si="38"/>
        <v>-153.23850562570047</v>
      </c>
      <c r="AC43">
        <f t="shared" si="30"/>
        <v>-136.82009548742249</v>
      </c>
      <c r="AE43">
        <f t="shared" si="43"/>
        <v>0</v>
      </c>
      <c r="AF43">
        <f t="shared" si="44"/>
        <v>0</v>
      </c>
      <c r="AG43">
        <f t="shared" si="45"/>
        <v>-2.4996324059879827E-9</v>
      </c>
      <c r="AH43">
        <f t="shared" si="46"/>
        <v>-2.1501234409607074E-5</v>
      </c>
      <c r="AI43">
        <f t="shared" si="39"/>
        <v>-2.1503734042013063E-5</v>
      </c>
      <c r="AJ43">
        <f t="shared" si="47"/>
        <v>-16.418410138277977</v>
      </c>
      <c r="AK43">
        <f t="shared" si="59"/>
        <v>-10.726695393799034</v>
      </c>
      <c r="AL43">
        <f t="shared" si="40"/>
        <v>-27.145127035811054</v>
      </c>
      <c r="AN43">
        <f t="shared" si="48"/>
        <v>0</v>
      </c>
      <c r="AO43">
        <f t="shared" si="49"/>
        <v>0</v>
      </c>
      <c r="AP43">
        <f t="shared" si="50"/>
        <v>-2.6863044997076374E-11</v>
      </c>
      <c r="AQ43">
        <f t="shared" si="51"/>
        <v>-2.3106942687025578E-7</v>
      </c>
      <c r="AR43">
        <f t="shared" si="52"/>
        <v>-2.3109628991525286E-7</v>
      </c>
      <c r="AS43">
        <f t="shared" si="53"/>
        <v>-0.17644534023021327</v>
      </c>
      <c r="AT43">
        <f t="shared" si="54"/>
        <v>-0.11527763056010749</v>
      </c>
      <c r="AU43">
        <f t="shared" si="55"/>
        <v>-0.29172320188661072</v>
      </c>
      <c r="AW43">
        <v>40</v>
      </c>
      <c r="AX43">
        <f>IF(Z43&gt;0, (R43*SUMPRODUCT(K43:$K$98, X43:$X$98)-K43*$AZ$3)/Z43, 0)</f>
        <v>-1368402161450.4573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56"/>
        <v>0.12000000000000001</v>
      </c>
      <c r="I44" s="1">
        <f t="shared" si="31"/>
        <v>1.1200000000000001</v>
      </c>
      <c r="J44">
        <f t="shared" si="32"/>
        <v>0.89285714285714279</v>
      </c>
      <c r="K44">
        <f t="shared" si="33"/>
        <v>9.5953555199059081E-3</v>
      </c>
      <c r="L44" s="2">
        <v>41</v>
      </c>
      <c r="M44" s="8">
        <v>0.80709142899999997</v>
      </c>
      <c r="Q44" s="5">
        <f t="shared" si="60"/>
        <v>25</v>
      </c>
      <c r="R44">
        <f t="shared" si="41"/>
        <v>50000</v>
      </c>
      <c r="S44">
        <f t="shared" si="42"/>
        <v>-6679772519605.0273</v>
      </c>
      <c r="U44">
        <f t="shared" si="57"/>
        <v>0.80709142899999997</v>
      </c>
      <c r="V44">
        <f t="shared" si="58"/>
        <v>0.01</v>
      </c>
      <c r="W44">
        <f t="shared" si="34"/>
        <v>9.9985296239519304E-11</v>
      </c>
      <c r="X44">
        <f t="shared" si="35"/>
        <v>8.0697275620941958E-11</v>
      </c>
      <c r="Y44">
        <f t="shared" si="36"/>
        <v>9.9985296239519315E-13</v>
      </c>
      <c r="Z44">
        <f t="shared" si="37"/>
        <v>1.8288167656182153E-11</v>
      </c>
      <c r="AB44">
        <f t="shared" si="38"/>
        <v>-136.82009548742249</v>
      </c>
      <c r="AC44">
        <f t="shared" si="30"/>
        <v>-122.16079974369504</v>
      </c>
      <c r="AE44">
        <f t="shared" si="43"/>
        <v>0</v>
      </c>
      <c r="AF44">
        <f t="shared" si="44"/>
        <v>0</v>
      </c>
      <c r="AG44">
        <f t="shared" si="45"/>
        <v>-4.5720419140455385E-10</v>
      </c>
      <c r="AH44">
        <f t="shared" si="46"/>
        <v>-4.0348637810470983E-6</v>
      </c>
      <c r="AI44">
        <f t="shared" si="39"/>
        <v>-4.0353209852385028E-6</v>
      </c>
      <c r="AJ44">
        <f t="shared" si="47"/>
        <v>-14.659295743727455</v>
      </c>
      <c r="AK44">
        <f t="shared" si="59"/>
        <v>-9.5774066841195751</v>
      </c>
      <c r="AL44">
        <f t="shared" si="40"/>
        <v>-24.236706463168016</v>
      </c>
      <c r="AN44">
        <f t="shared" si="48"/>
        <v>0</v>
      </c>
      <c r="AO44">
        <f t="shared" si="49"/>
        <v>0</v>
      </c>
      <c r="AP44">
        <f t="shared" si="50"/>
        <v>-4.3870367617178034E-12</v>
      </c>
      <c r="AQ44">
        <f t="shared" si="51"/>
        <v>-3.8715952453538701E-8</v>
      </c>
      <c r="AR44">
        <f t="shared" si="52"/>
        <v>-3.8720339490300413E-8</v>
      </c>
      <c r="AS44">
        <f t="shared" si="53"/>
        <v>-0.14066115433250842</v>
      </c>
      <c r="AT44">
        <f t="shared" si="54"/>
        <v>-9.1898622092850504E-2</v>
      </c>
      <c r="AU44">
        <f t="shared" si="55"/>
        <v>-0.23255981514569843</v>
      </c>
      <c r="AW44">
        <v>41</v>
      </c>
      <c r="AX44">
        <f>IF(Z44&gt;0, (R44*SUMPRODUCT(K44:$K$98, X44:$X$98)-K44*$AZ$3)/Z44, 0)</f>
        <v>-6679772519605.0273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56"/>
        <v>0.12000000000000001</v>
      </c>
      <c r="I45" s="1">
        <f t="shared" si="31"/>
        <v>1.1200000000000001</v>
      </c>
      <c r="J45">
        <f t="shared" si="32"/>
        <v>0.89285714285714279</v>
      </c>
      <c r="K45">
        <f t="shared" si="33"/>
        <v>8.5672817142017025E-3</v>
      </c>
      <c r="L45" s="2">
        <v>42</v>
      </c>
      <c r="M45" s="8">
        <v>0.81105379099999997</v>
      </c>
      <c r="Q45" s="5">
        <f t="shared" si="60"/>
        <v>25</v>
      </c>
      <c r="R45">
        <f t="shared" si="41"/>
        <v>50000</v>
      </c>
      <c r="S45">
        <f t="shared" si="42"/>
        <v>-33328912872560.844</v>
      </c>
      <c r="U45">
        <f t="shared" si="57"/>
        <v>0.81105379099999997</v>
      </c>
      <c r="V45">
        <f t="shared" si="58"/>
        <v>0.01</v>
      </c>
      <c r="W45">
        <f t="shared" si="34"/>
        <v>1.8288167656182153E-11</v>
      </c>
      <c r="X45">
        <f t="shared" si="35"/>
        <v>1.4832687707990118E-11</v>
      </c>
      <c r="Y45">
        <f t="shared" si="36"/>
        <v>1.8288167656182154E-13</v>
      </c>
      <c r="Z45">
        <f t="shared" si="37"/>
        <v>3.2725982716302138E-12</v>
      </c>
      <c r="AB45">
        <f t="shared" si="38"/>
        <v>-122.16079974369504</v>
      </c>
      <c r="AC45">
        <f t="shared" si="30"/>
        <v>-109.07214266205661</v>
      </c>
      <c r="AE45">
        <f t="shared" si="43"/>
        <v>0</v>
      </c>
      <c r="AF45">
        <f t="shared" si="44"/>
        <v>0</v>
      </c>
      <c r="AG45">
        <f t="shared" si="45"/>
        <v>-8.1814956790755344E-11</v>
      </c>
      <c r="AH45">
        <f t="shared" si="46"/>
        <v>-7.4163438539950587E-7</v>
      </c>
      <c r="AI45">
        <f t="shared" si="39"/>
        <v>-7.4171620035629661E-7</v>
      </c>
      <c r="AJ45">
        <f t="shared" si="47"/>
        <v>-13.088657081638431</v>
      </c>
      <c r="AK45">
        <f t="shared" si="59"/>
        <v>-8.5512559820586542</v>
      </c>
      <c r="AL45">
        <f t="shared" si="40"/>
        <v>-21.639913805413286</v>
      </c>
      <c r="AN45">
        <f t="shared" si="48"/>
        <v>0</v>
      </c>
      <c r="AO45">
        <f t="shared" si="49"/>
        <v>0</v>
      </c>
      <c r="AP45">
        <f t="shared" si="50"/>
        <v>-7.0093178326164069E-13</v>
      </c>
      <c r="AQ45">
        <f t="shared" si="51"/>
        <v>-6.353790708656405E-9</v>
      </c>
      <c r="AR45">
        <f t="shared" si="52"/>
        <v>-6.3544916404396663E-9</v>
      </c>
      <c r="AS45">
        <f t="shared" si="53"/>
        <v>-0.11213421247897755</v>
      </c>
      <c r="AT45">
        <f t="shared" si="54"/>
        <v>-7.3261019008549033E-2</v>
      </c>
      <c r="AU45">
        <f t="shared" si="55"/>
        <v>-0.18539523784201822</v>
      </c>
      <c r="AW45">
        <v>42</v>
      </c>
      <c r="AX45">
        <f>IF(Z45&gt;0, (R45*SUMPRODUCT(K45:$K$98, X45:$X$98)-K45*$AZ$3)/Z45, 0)</f>
        <v>-33328912872560.844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56"/>
        <v>0.12000000000000001</v>
      </c>
      <c r="I46" s="1">
        <f t="shared" si="31"/>
        <v>1.1200000000000001</v>
      </c>
      <c r="J46">
        <f t="shared" si="32"/>
        <v>0.89285714285714279</v>
      </c>
      <c r="K46">
        <f t="shared" si="33"/>
        <v>7.6493586733943769E-3</v>
      </c>
      <c r="L46" s="2">
        <v>43</v>
      </c>
      <c r="M46" s="8">
        <v>0.81525055400000002</v>
      </c>
      <c r="Q46" s="5">
        <f t="shared" si="60"/>
        <v>25</v>
      </c>
      <c r="R46">
        <f t="shared" si="41"/>
        <v>50000</v>
      </c>
      <c r="S46">
        <f t="shared" si="42"/>
        <v>-170289283341265.84</v>
      </c>
      <c r="U46">
        <f t="shared" si="57"/>
        <v>0.81525055400000002</v>
      </c>
      <c r="V46">
        <f t="shared" si="58"/>
        <v>0.01</v>
      </c>
      <c r="W46">
        <f t="shared" si="34"/>
        <v>3.2725982716302138E-12</v>
      </c>
      <c r="X46">
        <f t="shared" si="35"/>
        <v>2.6679875539659744E-12</v>
      </c>
      <c r="Y46">
        <f t="shared" si="36"/>
        <v>3.2725982716302136E-14</v>
      </c>
      <c r="Z46">
        <f t="shared" si="37"/>
        <v>5.7188473494793727E-13</v>
      </c>
      <c r="AB46">
        <f t="shared" si="38"/>
        <v>-109.07214266205661</v>
      </c>
      <c r="AC46">
        <f t="shared" si="30"/>
        <v>-97.385841668094002</v>
      </c>
      <c r="AE46">
        <f t="shared" si="43"/>
        <v>0</v>
      </c>
      <c r="AF46">
        <f t="shared" si="44"/>
        <v>0</v>
      </c>
      <c r="AG46">
        <f t="shared" si="45"/>
        <v>-1.4297118373698431E-11</v>
      </c>
      <c r="AH46">
        <f t="shared" si="46"/>
        <v>-1.3339937769829873E-7</v>
      </c>
      <c r="AI46">
        <f t="shared" si="39"/>
        <v>-1.3341367481667244E-7</v>
      </c>
      <c r="AJ46">
        <f t="shared" si="47"/>
        <v>-11.686300993962604</v>
      </c>
      <c r="AK46">
        <f t="shared" si="59"/>
        <v>-7.6350499863439634</v>
      </c>
      <c r="AL46">
        <f t="shared" si="40"/>
        <v>-19.32135111372024</v>
      </c>
      <c r="AN46">
        <f t="shared" si="48"/>
        <v>0</v>
      </c>
      <c r="AO46">
        <f t="shared" si="49"/>
        <v>0</v>
      </c>
      <c r="AP46">
        <f t="shared" si="50"/>
        <v>-1.093637864363962E-13</v>
      </c>
      <c r="AQ46">
        <f t="shared" si="51"/>
        <v>-1.0204196868218939E-9</v>
      </c>
      <c r="AR46">
        <f t="shared" si="52"/>
        <v>-1.0205290506083302E-9</v>
      </c>
      <c r="AS46">
        <f t="shared" si="53"/>
        <v>-8.9392707868065177E-2</v>
      </c>
      <c r="AT46">
        <f t="shared" si="54"/>
        <v>-5.8403235834839813E-2</v>
      </c>
      <c r="AU46">
        <f t="shared" si="55"/>
        <v>-0.14779594472343402</v>
      </c>
      <c r="AW46">
        <v>43</v>
      </c>
      <c r="AX46">
        <f>IF(Z46&gt;0, (R46*SUMPRODUCT(K46:$K$98, X46:$X$98)-K46*$AZ$3)/Z46, 0)</f>
        <v>-170289283341265.84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56"/>
        <v>0.12000000000000001</v>
      </c>
      <c r="I47" s="1">
        <f t="shared" si="31"/>
        <v>1.1200000000000001</v>
      </c>
      <c r="J47">
        <f t="shared" si="32"/>
        <v>0.89285714285714279</v>
      </c>
      <c r="K47">
        <f t="shared" si="33"/>
        <v>6.8297845298164071E-3</v>
      </c>
      <c r="L47" s="2">
        <v>44</v>
      </c>
      <c r="M47" s="8">
        <v>0.81969331899999998</v>
      </c>
      <c r="Q47" s="5">
        <f t="shared" si="60"/>
        <v>25</v>
      </c>
      <c r="R47">
        <f t="shared" si="41"/>
        <v>50000</v>
      </c>
      <c r="S47">
        <f t="shared" si="42"/>
        <v>-892765933151094.25</v>
      </c>
      <c r="U47">
        <f t="shared" si="57"/>
        <v>0.81969331899999998</v>
      </c>
      <c r="V47">
        <f t="shared" si="58"/>
        <v>0.01</v>
      </c>
      <c r="W47">
        <f t="shared" si="34"/>
        <v>5.7188473494793727E-13</v>
      </c>
      <c r="X47">
        <f t="shared" si="35"/>
        <v>4.6877009647490993E-13</v>
      </c>
      <c r="Y47">
        <f t="shared" si="36"/>
        <v>5.718847349479373E-15</v>
      </c>
      <c r="Z47">
        <f t="shared" si="37"/>
        <v>9.7395791123547963E-14</v>
      </c>
      <c r="AB47">
        <f t="shared" si="38"/>
        <v>-97.385841668094002</v>
      </c>
      <c r="AC47">
        <f t="shared" si="30"/>
        <v>-86.951644347403359</v>
      </c>
      <c r="AE47">
        <f t="shared" si="43"/>
        <v>0</v>
      </c>
      <c r="AF47">
        <f t="shared" si="44"/>
        <v>0</v>
      </c>
      <c r="AG47">
        <f t="shared" si="45"/>
        <v>-2.4348947780886991E-12</v>
      </c>
      <c r="AH47">
        <f t="shared" si="46"/>
        <v>-2.3438504823745497E-8</v>
      </c>
      <c r="AI47">
        <f t="shared" si="39"/>
        <v>-2.3440939718523585E-8</v>
      </c>
      <c r="AJ47">
        <f t="shared" si="47"/>
        <v>-10.434197320690643</v>
      </c>
      <c r="AK47">
        <f t="shared" si="59"/>
        <v>-6.8170089167665804</v>
      </c>
      <c r="AL47">
        <f t="shared" si="40"/>
        <v>-17.251206260898165</v>
      </c>
      <c r="AN47">
        <f t="shared" si="48"/>
        <v>0</v>
      </c>
      <c r="AO47">
        <f t="shared" si="49"/>
        <v>0</v>
      </c>
      <c r="AP47">
        <f t="shared" si="50"/>
        <v>-1.662980668712095E-14</v>
      </c>
      <c r="AQ47">
        <f t="shared" si="51"/>
        <v>-1.6007993764724423E-10</v>
      </c>
      <c r="AR47">
        <f t="shared" si="52"/>
        <v>-1.6009656745393135E-10</v>
      </c>
      <c r="AS47">
        <f t="shared" si="53"/>
        <v>-7.1263319441904754E-2</v>
      </c>
      <c r="AT47">
        <f t="shared" si="54"/>
        <v>-4.6558702039352896E-2</v>
      </c>
      <c r="AU47">
        <f t="shared" si="55"/>
        <v>-0.11782202164135423</v>
      </c>
      <c r="AW47">
        <v>44</v>
      </c>
      <c r="AX47">
        <f>IF(Z47&gt;0, (R47*SUMPRODUCT(K47:$K$98, X47:$X$98)-K47*$AZ$3)/Z47, 0)</f>
        <v>-892765933151094.25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56"/>
        <v>0.12000000000000001</v>
      </c>
      <c r="I48" s="1">
        <f t="shared" si="31"/>
        <v>1.1200000000000001</v>
      </c>
      <c r="J48">
        <f t="shared" si="32"/>
        <v>0.89285714285714279</v>
      </c>
      <c r="K48">
        <f t="shared" si="33"/>
        <v>6.0980219016217915E-3</v>
      </c>
      <c r="L48" s="2">
        <v>45</v>
      </c>
      <c r="M48" s="8">
        <v>0.82421808699999999</v>
      </c>
      <c r="Q48" s="5">
        <f t="shared" si="60"/>
        <v>25</v>
      </c>
      <c r="R48">
        <f t="shared" si="41"/>
        <v>50000</v>
      </c>
      <c r="S48">
        <f t="shared" si="42"/>
        <v>-4808199072445936</v>
      </c>
      <c r="U48">
        <f t="shared" si="57"/>
        <v>0.82421808699999999</v>
      </c>
      <c r="V48">
        <f t="shared" si="58"/>
        <v>0.01</v>
      </c>
      <c r="W48">
        <f t="shared" si="34"/>
        <v>9.7395791123547963E-14</v>
      </c>
      <c r="X48">
        <f t="shared" si="35"/>
        <v>8.0275372641702286E-14</v>
      </c>
      <c r="Y48">
        <f t="shared" si="36"/>
        <v>9.7395791123547957E-16</v>
      </c>
      <c r="Z48">
        <f t="shared" si="37"/>
        <v>1.6146460570610197E-14</v>
      </c>
      <c r="AB48">
        <f t="shared" si="38"/>
        <v>-86.951644347403359</v>
      </c>
      <c r="AC48">
        <f t="shared" si="30"/>
        <v>-77.635396738892823</v>
      </c>
      <c r="AE48">
        <f t="shared" si="43"/>
        <v>0</v>
      </c>
      <c r="AF48">
        <f t="shared" si="44"/>
        <v>0</v>
      </c>
      <c r="AG48">
        <f t="shared" si="45"/>
        <v>-4.0366151426525491E-13</v>
      </c>
      <c r="AH48">
        <f t="shared" si="46"/>
        <v>-4.0137686320851145E-9</v>
      </c>
      <c r="AI48">
        <f t="shared" si="39"/>
        <v>-4.0141722935993797E-9</v>
      </c>
      <c r="AJ48">
        <f t="shared" si="47"/>
        <v>-9.3162476085105368</v>
      </c>
      <c r="AK48">
        <f t="shared" si="59"/>
        <v>-6.0866151043182359</v>
      </c>
      <c r="AL48">
        <f t="shared" si="40"/>
        <v>-15.402862716842945</v>
      </c>
      <c r="AN48">
        <f t="shared" si="48"/>
        <v>0</v>
      </c>
      <c r="AO48">
        <f t="shared" si="49"/>
        <v>0</v>
      </c>
      <c r="AP48">
        <f t="shared" si="50"/>
        <v>-2.4615367548313415E-15</v>
      </c>
      <c r="AQ48">
        <f t="shared" si="51"/>
        <v>-2.4476049026497567E-11</v>
      </c>
      <c r="AR48">
        <f t="shared" si="52"/>
        <v>-2.4478510563252397E-11</v>
      </c>
      <c r="AS48">
        <f t="shared" si="53"/>
        <v>-5.6810681957628888E-2</v>
      </c>
      <c r="AT48">
        <f t="shared" si="54"/>
        <v>-3.7116312212874605E-2</v>
      </c>
      <c r="AU48">
        <f t="shared" si="55"/>
        <v>-9.3926994194982003E-2</v>
      </c>
      <c r="AW48">
        <v>45</v>
      </c>
      <c r="AX48">
        <f>IF(Z48&gt;0, (R48*SUMPRODUCT(K48:$K$98, X48:$X$98)-K48*$AZ$3)/Z48, 0)</f>
        <v>-4808199072445936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56"/>
        <v>0.12000000000000001</v>
      </c>
      <c r="I49" s="1">
        <f t="shared" si="31"/>
        <v>1.1200000000000001</v>
      </c>
      <c r="J49">
        <f t="shared" si="32"/>
        <v>0.89285714285714279</v>
      </c>
      <c r="K49">
        <f t="shared" si="33"/>
        <v>5.4446624121623132E-3</v>
      </c>
      <c r="L49" s="2">
        <v>46</v>
      </c>
      <c r="M49" s="8">
        <v>0.82894669600000004</v>
      </c>
      <c r="Q49" s="5">
        <f t="shared" si="60"/>
        <v>25</v>
      </c>
      <c r="R49">
        <f t="shared" si="41"/>
        <v>50000</v>
      </c>
      <c r="S49">
        <f t="shared" si="42"/>
        <v>-2.6655987672961796E+16</v>
      </c>
      <c r="U49">
        <f t="shared" si="57"/>
        <v>0.82894669600000004</v>
      </c>
      <c r="V49">
        <f t="shared" si="58"/>
        <v>0.01</v>
      </c>
      <c r="W49">
        <f t="shared" si="34"/>
        <v>1.6146460570610197E-14</v>
      </c>
      <c r="X49">
        <f t="shared" si="35"/>
        <v>1.3384555142101599E-14</v>
      </c>
      <c r="Y49">
        <f t="shared" si="36"/>
        <v>1.6146460570610197E-16</v>
      </c>
      <c r="Z49">
        <f t="shared" si="37"/>
        <v>2.6004408228024966E-15</v>
      </c>
      <c r="AB49">
        <f t="shared" si="38"/>
        <v>-77.635396738892823</v>
      </c>
      <c r="AC49">
        <f t="shared" si="30"/>
        <v>-69.317318516889983</v>
      </c>
      <c r="AE49">
        <f t="shared" si="43"/>
        <v>0</v>
      </c>
      <c r="AF49">
        <f t="shared" si="44"/>
        <v>0</v>
      </c>
      <c r="AG49">
        <f t="shared" si="45"/>
        <v>-6.5011020570062418E-14</v>
      </c>
      <c r="AH49">
        <f t="shared" si="46"/>
        <v>-6.6922775710507995E-10</v>
      </c>
      <c r="AI49">
        <f t="shared" si="39"/>
        <v>-6.6929276812564999E-10</v>
      </c>
      <c r="AJ49">
        <f t="shared" si="47"/>
        <v>-8.3180782220028391</v>
      </c>
      <c r="AK49">
        <f t="shared" si="59"/>
        <v>-5.4344777717224977</v>
      </c>
      <c r="AL49">
        <f t="shared" si="40"/>
        <v>-13.75255599439463</v>
      </c>
      <c r="AN49">
        <f t="shared" si="48"/>
        <v>0</v>
      </c>
      <c r="AO49">
        <f t="shared" si="49"/>
        <v>0</v>
      </c>
      <c r="AP49">
        <f t="shared" si="50"/>
        <v>-3.5396306007412983E-16</v>
      </c>
      <c r="AQ49">
        <f t="shared" si="51"/>
        <v>-3.6437192142857191E-12</v>
      </c>
      <c r="AR49">
        <f t="shared" si="52"/>
        <v>-3.6440731773457934E-12</v>
      </c>
      <c r="AS49">
        <f t="shared" si="53"/>
        <v>-4.5289127836764781E-2</v>
      </c>
      <c r="AT49">
        <f t="shared" si="54"/>
        <v>-2.9588896853429088E-2</v>
      </c>
      <c r="AU49">
        <f t="shared" si="55"/>
        <v>-7.4878024693837947E-2</v>
      </c>
      <c r="AW49">
        <v>46</v>
      </c>
      <c r="AX49">
        <f>IF(Z49&gt;0, (R49*SUMPRODUCT(K49:$K$98, X49:$X$98)-K49*$AZ$3)/Z49, 0)</f>
        <v>-2.6655987672961796E+16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56"/>
        <v>0.12000000000000001</v>
      </c>
      <c r="I50" s="1">
        <f t="shared" si="31"/>
        <v>1.1200000000000001</v>
      </c>
      <c r="J50">
        <f t="shared" si="32"/>
        <v>0.89285714285714279</v>
      </c>
      <c r="K50">
        <f t="shared" si="33"/>
        <v>4.8613057251449222E-3</v>
      </c>
      <c r="L50" s="2">
        <v>47</v>
      </c>
      <c r="M50" s="8">
        <v>0.83370721699999994</v>
      </c>
      <c r="Q50" s="5">
        <f t="shared" si="60"/>
        <v>25</v>
      </c>
      <c r="R50">
        <f t="shared" si="41"/>
        <v>50000</v>
      </c>
      <c r="S50">
        <f t="shared" si="42"/>
        <v>-1.5227823407378384E+17</v>
      </c>
      <c r="U50">
        <f t="shared" si="57"/>
        <v>0.83370721699999994</v>
      </c>
      <c r="V50">
        <f t="shared" si="58"/>
        <v>0.01</v>
      </c>
      <c r="W50">
        <f t="shared" si="34"/>
        <v>2.6004408228024966E-15</v>
      </c>
      <c r="X50">
        <f t="shared" si="35"/>
        <v>2.1680062813518593E-15</v>
      </c>
      <c r="Y50">
        <f t="shared" si="36"/>
        <v>2.6004408228024965E-17</v>
      </c>
      <c r="Z50">
        <f t="shared" si="37"/>
        <v>4.0643013322261232E-16</v>
      </c>
      <c r="AB50">
        <f t="shared" si="38"/>
        <v>-69.317318516889983</v>
      </c>
      <c r="AC50">
        <f t="shared" si="30"/>
        <v>-61.890462961512107</v>
      </c>
      <c r="AE50">
        <f t="shared" si="43"/>
        <v>0</v>
      </c>
      <c r="AF50">
        <f t="shared" si="44"/>
        <v>0</v>
      </c>
      <c r="AG50">
        <f t="shared" si="45"/>
        <v>-1.0160753330565308E-14</v>
      </c>
      <c r="AH50">
        <f t="shared" si="46"/>
        <v>-1.0840031406759297E-10</v>
      </c>
      <c r="AI50">
        <f t="shared" si="39"/>
        <v>-1.0841047482092354E-10</v>
      </c>
      <c r="AJ50">
        <f t="shared" si="47"/>
        <v>-7.4268555553778768</v>
      </c>
      <c r="AK50">
        <f t="shared" si="59"/>
        <v>-4.8522122961822989</v>
      </c>
      <c r="AL50">
        <f t="shared" si="40"/>
        <v>-12.279067851668586</v>
      </c>
      <c r="AN50">
        <f t="shared" si="48"/>
        <v>0</v>
      </c>
      <c r="AO50">
        <f t="shared" si="49"/>
        <v>0</v>
      </c>
      <c r="AP50">
        <f t="shared" si="50"/>
        <v>-4.9394528337662471E-17</v>
      </c>
      <c r="AQ50">
        <f t="shared" si="51"/>
        <v>-5.2696706738429739E-13</v>
      </c>
      <c r="AR50">
        <f t="shared" si="52"/>
        <v>-5.2701646191263501E-13</v>
      </c>
      <c r="AS50">
        <f t="shared" si="53"/>
        <v>-3.6104215431182841E-2</v>
      </c>
      <c r="AT50">
        <f t="shared" si="54"/>
        <v>-2.3588087415049599E-2</v>
      </c>
      <c r="AU50">
        <f t="shared" si="55"/>
        <v>-5.9692302846759457E-2</v>
      </c>
      <c r="AW50">
        <v>47</v>
      </c>
      <c r="AX50">
        <f>IF(Z50&gt;0, (R50*SUMPRODUCT(K50:$K$98, X50:$X$98)-K50*$AZ$3)/Z50, 0)</f>
        <v>-1.5227823407378384E+17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56"/>
        <v>0.12000000000000001</v>
      </c>
      <c r="I51" s="1">
        <f t="shared" si="31"/>
        <v>1.1200000000000001</v>
      </c>
      <c r="J51">
        <f t="shared" si="32"/>
        <v>0.89285714285714279</v>
      </c>
      <c r="K51">
        <f t="shared" si="33"/>
        <v>4.3404515403079663E-3</v>
      </c>
      <c r="L51" s="2">
        <v>48</v>
      </c>
      <c r="M51" s="8">
        <v>0.83838979800000002</v>
      </c>
      <c r="Q51" s="5">
        <f t="shared" si="60"/>
        <v>25</v>
      </c>
      <c r="R51">
        <f t="shared" si="41"/>
        <v>50000</v>
      </c>
      <c r="S51">
        <f t="shared" si="42"/>
        <v>-8.9679129241217549E+17</v>
      </c>
      <c r="U51">
        <f t="shared" si="57"/>
        <v>0.83838979800000002</v>
      </c>
      <c r="V51">
        <f t="shared" si="58"/>
        <v>0.01</v>
      </c>
      <c r="W51">
        <f t="shared" si="34"/>
        <v>4.0643013322261232E-16</v>
      </c>
      <c r="X51">
        <f t="shared" si="35"/>
        <v>3.4074687729361903E-16</v>
      </c>
      <c r="Y51">
        <f t="shared" si="36"/>
        <v>4.0643013322261235E-18</v>
      </c>
      <c r="Z51">
        <f t="shared" si="37"/>
        <v>6.1618954596767161E-17</v>
      </c>
      <c r="AB51">
        <f t="shared" si="38"/>
        <v>-61.890462961512107</v>
      </c>
      <c r="AC51">
        <f t="shared" si="30"/>
        <v>-55.25934192992198</v>
      </c>
      <c r="AE51">
        <f t="shared" si="43"/>
        <v>0</v>
      </c>
      <c r="AF51">
        <f t="shared" si="44"/>
        <v>0</v>
      </c>
      <c r="AG51">
        <f t="shared" si="45"/>
        <v>-1.5404738649191791E-15</v>
      </c>
      <c r="AH51">
        <f t="shared" si="46"/>
        <v>-1.703734386468095E-11</v>
      </c>
      <c r="AI51">
        <f t="shared" si="39"/>
        <v>-1.7038884338545869E-11</v>
      </c>
      <c r="AJ51">
        <f t="shared" si="47"/>
        <v>-6.6311210315901263</v>
      </c>
      <c r="AK51">
        <f t="shared" si="59"/>
        <v>-4.3323324073058478</v>
      </c>
      <c r="AL51">
        <f t="shared" si="40"/>
        <v>-10.963453438913014</v>
      </c>
      <c r="AN51">
        <f t="shared" si="48"/>
        <v>0</v>
      </c>
      <c r="AO51">
        <f t="shared" si="49"/>
        <v>0</v>
      </c>
      <c r="AP51">
        <f t="shared" si="50"/>
        <v>-6.6863521597926168E-18</v>
      </c>
      <c r="AQ51">
        <f t="shared" si="51"/>
        <v>-7.3949765420210908E-14</v>
      </c>
      <c r="AR51">
        <f t="shared" si="52"/>
        <v>-7.3956451772370705E-14</v>
      </c>
      <c r="AS51">
        <f t="shared" si="53"/>
        <v>-2.8782059495533915E-2</v>
      </c>
      <c r="AT51">
        <f t="shared" si="54"/>
        <v>-1.8804278870416788E-2</v>
      </c>
      <c r="AU51">
        <f t="shared" si="55"/>
        <v>-4.7586338366024661E-2</v>
      </c>
      <c r="AW51">
        <v>48</v>
      </c>
      <c r="AX51">
        <f>IF(Z51&gt;0, (R51*SUMPRODUCT(K51:$K$98, X51:$X$98)-K51*$AZ$3)/Z51, 0)</f>
        <v>-8.9679129241217549E+17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56"/>
        <v>0.12000000000000001</v>
      </c>
      <c r="I52" s="1">
        <f t="shared" si="31"/>
        <v>1.1200000000000001</v>
      </c>
      <c r="J52">
        <f t="shared" si="32"/>
        <v>0.89285714285714279</v>
      </c>
      <c r="K52">
        <f t="shared" si="33"/>
        <v>3.8754031609892553E-3</v>
      </c>
      <c r="L52" s="2">
        <v>49</v>
      </c>
      <c r="M52" s="8">
        <v>0.84318435700000005</v>
      </c>
      <c r="Q52" s="5">
        <f t="shared" si="60"/>
        <v>25</v>
      </c>
      <c r="R52">
        <f t="shared" si="41"/>
        <v>50000</v>
      </c>
      <c r="S52">
        <f t="shared" si="42"/>
        <v>-5.4538228673786532E+18</v>
      </c>
      <c r="U52">
        <f t="shared" si="57"/>
        <v>0.84318435700000005</v>
      </c>
      <c r="V52">
        <f t="shared" si="58"/>
        <v>0.01</v>
      </c>
      <c r="W52">
        <f t="shared" si="34"/>
        <v>6.1618954596767161E-17</v>
      </c>
      <c r="X52">
        <f t="shared" si="35"/>
        <v>5.1956138610687315E-17</v>
      </c>
      <c r="Y52">
        <f t="shared" si="36"/>
        <v>6.161895459676716E-19</v>
      </c>
      <c r="Z52">
        <f t="shared" si="37"/>
        <v>9.046626440112174E-18</v>
      </c>
      <c r="AB52">
        <f t="shared" si="38"/>
        <v>-55.25934192992198</v>
      </c>
      <c r="AC52">
        <f t="shared" si="30"/>
        <v>-49.338698151716116</v>
      </c>
      <c r="AE52">
        <f t="shared" si="43"/>
        <v>0</v>
      </c>
      <c r="AF52">
        <f t="shared" si="44"/>
        <v>0</v>
      </c>
      <c r="AG52">
        <f t="shared" si="45"/>
        <v>-2.2616566100280435E-16</v>
      </c>
      <c r="AH52">
        <f t="shared" si="46"/>
        <v>-2.5978069305343658E-12</v>
      </c>
      <c r="AI52">
        <f t="shared" si="39"/>
        <v>-2.5980330961953688E-12</v>
      </c>
      <c r="AJ52">
        <f t="shared" si="47"/>
        <v>-5.9206437782058643</v>
      </c>
      <c r="AK52">
        <f t="shared" si="59"/>
        <v>-3.8681539350945391</v>
      </c>
      <c r="AL52">
        <f t="shared" si="40"/>
        <v>-9.7887977133030013</v>
      </c>
      <c r="AN52">
        <f t="shared" si="48"/>
        <v>0</v>
      </c>
      <c r="AO52">
        <f t="shared" si="49"/>
        <v>0</v>
      </c>
      <c r="AP52">
        <f t="shared" si="50"/>
        <v>-8.7648311755749224E-19</v>
      </c>
      <c r="AQ52">
        <f t="shared" si="51"/>
        <v>-1.0067549190232676E-14</v>
      </c>
      <c r="AR52">
        <f t="shared" si="52"/>
        <v>-1.0068425673350235E-14</v>
      </c>
      <c r="AS52">
        <f t="shared" si="53"/>
        <v>-2.2944881613150375E-2</v>
      </c>
      <c r="AT52">
        <f t="shared" si="54"/>
        <v>-1.4990655987258404E-2</v>
      </c>
      <c r="AU52">
        <f t="shared" si="55"/>
        <v>-3.7935537600418845E-2</v>
      </c>
      <c r="AW52">
        <v>49</v>
      </c>
      <c r="AX52">
        <f>IF(Z52&gt;0, (R52*SUMPRODUCT(K52:$K$98, X52:$X$98)-K52*$AZ$3)/Z52, 0)</f>
        <v>-5.4538228673786532E+18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56"/>
        <v>0.12000000000000001</v>
      </c>
      <c r="I53" s="1">
        <f t="shared" si="31"/>
        <v>1.1200000000000001</v>
      </c>
      <c r="J53">
        <f t="shared" si="32"/>
        <v>0.89285714285714279</v>
      </c>
      <c r="K53">
        <f t="shared" si="33"/>
        <v>3.4601813937404063E-3</v>
      </c>
      <c r="L53" s="2">
        <v>50</v>
      </c>
      <c r="M53" s="8">
        <v>0.84806285100000001</v>
      </c>
      <c r="Q53" s="5">
        <f t="shared" si="60"/>
        <v>25</v>
      </c>
      <c r="R53">
        <f t="shared" si="41"/>
        <v>50000</v>
      </c>
      <c r="S53">
        <f t="shared" si="42"/>
        <v>-3.4307330655321629E+19</v>
      </c>
      <c r="U53">
        <f t="shared" si="57"/>
        <v>0.84806285100000001</v>
      </c>
      <c r="V53">
        <f t="shared" si="58"/>
        <v>0.01</v>
      </c>
      <c r="W53">
        <f t="shared" si="34"/>
        <v>9.046626440112174E-18</v>
      </c>
      <c r="X53">
        <f t="shared" si="35"/>
        <v>7.6721078107335104E-18</v>
      </c>
      <c r="Y53">
        <f t="shared" si="36"/>
        <v>9.0466264401121736E-20</v>
      </c>
      <c r="Z53">
        <f t="shared" si="37"/>
        <v>1.2840523649775418E-18</v>
      </c>
      <c r="AB53">
        <f t="shared" si="38"/>
        <v>-49.338698151716116</v>
      </c>
      <c r="AC53">
        <f t="shared" si="30"/>
        <v>-44.052409064032254</v>
      </c>
      <c r="AE53">
        <f t="shared" si="43"/>
        <v>0</v>
      </c>
      <c r="AF53">
        <f t="shared" si="44"/>
        <v>0</v>
      </c>
      <c r="AG53">
        <f t="shared" si="45"/>
        <v>-3.2101309124438547E-17</v>
      </c>
      <c r="AH53">
        <f t="shared" si="46"/>
        <v>-3.8360539053667553E-13</v>
      </c>
      <c r="AI53">
        <f t="shared" si="39"/>
        <v>-3.8363749184579997E-13</v>
      </c>
      <c r="AJ53">
        <f t="shared" si="47"/>
        <v>-5.286289087683862</v>
      </c>
      <c r="AK53">
        <f t="shared" si="59"/>
        <v>-3.4537088706201287</v>
      </c>
      <c r="AL53">
        <f t="shared" si="40"/>
        <v>-8.7399979583043752</v>
      </c>
      <c r="AN53">
        <f t="shared" si="48"/>
        <v>0</v>
      </c>
      <c r="AO53">
        <f t="shared" si="49"/>
        <v>0</v>
      </c>
      <c r="AP53">
        <f t="shared" si="50"/>
        <v>-1.1107635254709139E-19</v>
      </c>
      <c r="AQ53">
        <f t="shared" si="51"/>
        <v>-1.3273442348735269E-15</v>
      </c>
      <c r="AR53">
        <f t="shared" si="52"/>
        <v>-1.327455311226074E-15</v>
      </c>
      <c r="AS53">
        <f t="shared" si="53"/>
        <v>-1.8291519143136648E-2</v>
      </c>
      <c r="AT53">
        <f t="shared" si="54"/>
        <v>-1.1950459173515962E-2</v>
      </c>
      <c r="AU53">
        <f t="shared" si="55"/>
        <v>-3.0241978316653938E-2</v>
      </c>
      <c r="AW53">
        <v>50</v>
      </c>
      <c r="AX53">
        <f>IF(Z53&gt;0, (R53*SUMPRODUCT(K53:$K$98, X53:$X$98)-K53*$AZ$3)/Z53, 0)</f>
        <v>-3.4307330655321629E+19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56"/>
        <v>0.12000000000000001</v>
      </c>
      <c r="I54" s="1">
        <f t="shared" si="31"/>
        <v>1.1200000000000001</v>
      </c>
      <c r="J54">
        <f t="shared" si="32"/>
        <v>0.89285714285714279</v>
      </c>
      <c r="K54">
        <f t="shared" si="33"/>
        <v>3.0894476729825052E-3</v>
      </c>
      <c r="L54" s="2">
        <v>51</v>
      </c>
      <c r="M54" s="8">
        <v>0.85299375700000002</v>
      </c>
      <c r="Q54" s="5">
        <f t="shared" si="60"/>
        <v>25</v>
      </c>
      <c r="R54">
        <f t="shared" si="41"/>
        <v>50000</v>
      </c>
      <c r="S54">
        <f t="shared" si="42"/>
        <v>-2.2357773308159217E+20</v>
      </c>
      <c r="U54">
        <f t="shared" si="57"/>
        <v>0.85299375700000002</v>
      </c>
      <c r="V54">
        <f t="shared" si="58"/>
        <v>0.01</v>
      </c>
      <c r="W54">
        <f t="shared" si="34"/>
        <v>1.2840523649775418E-18</v>
      </c>
      <c r="X54">
        <f t="shared" si="35"/>
        <v>1.0952886509869287E-18</v>
      </c>
      <c r="Y54">
        <f t="shared" si="36"/>
        <v>1.2840523649775418E-20</v>
      </c>
      <c r="Z54">
        <f t="shared" si="37"/>
        <v>1.7592319034083768E-19</v>
      </c>
      <c r="AB54">
        <f t="shared" si="38"/>
        <v>-44.052409064032254</v>
      </c>
      <c r="AC54">
        <f t="shared" si="30"/>
        <v>-39.332508092885938</v>
      </c>
      <c r="AE54">
        <f t="shared" si="43"/>
        <v>0</v>
      </c>
      <c r="AF54">
        <f t="shared" si="44"/>
        <v>0</v>
      </c>
      <c r="AG54">
        <f t="shared" si="45"/>
        <v>-4.3980797585209419E-18</v>
      </c>
      <c r="AH54">
        <f t="shared" si="46"/>
        <v>-5.4764432549346435E-14</v>
      </c>
      <c r="AI54">
        <f t="shared" si="39"/>
        <v>-5.4768830629104959E-14</v>
      </c>
      <c r="AJ54">
        <f t="shared" si="47"/>
        <v>-4.7199009711463162</v>
      </c>
      <c r="AK54">
        <f t="shared" si="59"/>
        <v>-3.0836686344822581</v>
      </c>
      <c r="AL54">
        <f t="shared" si="40"/>
        <v>-7.8035696056286294</v>
      </c>
      <c r="AN54">
        <f t="shared" si="48"/>
        <v>0</v>
      </c>
      <c r="AO54">
        <f t="shared" si="49"/>
        <v>0</v>
      </c>
      <c r="AP54">
        <f t="shared" si="50"/>
        <v>-1.3587637275553983E-20</v>
      </c>
      <c r="AQ54">
        <f t="shared" si="51"/>
        <v>-1.6919184870178572E-16</v>
      </c>
      <c r="AR54">
        <f t="shared" si="52"/>
        <v>-1.6920543633906126E-16</v>
      </c>
      <c r="AS54">
        <f t="shared" si="53"/>
        <v>-1.4581887072015853E-2</v>
      </c>
      <c r="AT54">
        <f t="shared" si="54"/>
        <v>-9.5268328870503523E-3</v>
      </c>
      <c r="AU54">
        <f t="shared" si="55"/>
        <v>-2.4108719959066376E-2</v>
      </c>
      <c r="AW54">
        <v>51</v>
      </c>
      <c r="AX54">
        <f>IF(Z54&gt;0, (R54*SUMPRODUCT(K54:$K$98, X54:$X$98)-K54*$AZ$3)/Z54, 0)</f>
        <v>-2.2357773308159217E+20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56"/>
        <v>0.12000000000000001</v>
      </c>
      <c r="I55" s="1">
        <f t="shared" si="31"/>
        <v>1.1200000000000001</v>
      </c>
      <c r="J55">
        <f t="shared" si="32"/>
        <v>0.89285714285714279</v>
      </c>
      <c r="K55">
        <f t="shared" si="33"/>
        <v>2.758435422305808E-3</v>
      </c>
      <c r="L55" s="2">
        <v>52</v>
      </c>
      <c r="M55" s="8">
        <v>0.85794593600000002</v>
      </c>
      <c r="Q55" s="5">
        <f t="shared" si="60"/>
        <v>25</v>
      </c>
      <c r="R55">
        <f t="shared" si="41"/>
        <v>50000</v>
      </c>
      <c r="S55">
        <f t="shared" si="42"/>
        <v>-1.5116761265727296E+21</v>
      </c>
      <c r="U55">
        <f t="shared" si="57"/>
        <v>0.85794593600000002</v>
      </c>
      <c r="V55">
        <f t="shared" si="58"/>
        <v>0.01</v>
      </c>
      <c r="W55">
        <f t="shared" si="34"/>
        <v>1.7592319034083768E-19</v>
      </c>
      <c r="X55">
        <f t="shared" si="35"/>
        <v>1.5093258620107615E-19</v>
      </c>
      <c r="Y55">
        <f t="shared" si="36"/>
        <v>1.7592319034083769E-21</v>
      </c>
      <c r="Z55">
        <f t="shared" si="37"/>
        <v>2.3231372236353153E-20</v>
      </c>
      <c r="AB55">
        <f t="shared" si="38"/>
        <v>-39.332508092885938</v>
      </c>
      <c r="AC55">
        <f t="shared" si="30"/>
        <v>-35.118310797219586</v>
      </c>
      <c r="AE55">
        <f t="shared" si="43"/>
        <v>0</v>
      </c>
      <c r="AF55">
        <f t="shared" si="44"/>
        <v>0</v>
      </c>
      <c r="AG55">
        <f t="shared" si="45"/>
        <v>-5.8078430590882878E-19</v>
      </c>
      <c r="AH55">
        <f t="shared" si="46"/>
        <v>-7.5466293100538077E-15</v>
      </c>
      <c r="AI55">
        <f t="shared" si="39"/>
        <v>-7.5472100943597161E-15</v>
      </c>
      <c r="AJ55">
        <f t="shared" si="47"/>
        <v>-4.2141972956663523</v>
      </c>
      <c r="AK55">
        <f t="shared" si="59"/>
        <v>-2.7532755665020159</v>
      </c>
      <c r="AL55">
        <f t="shared" si="40"/>
        <v>-6.9674728621683748</v>
      </c>
      <c r="AN55">
        <f t="shared" si="48"/>
        <v>0</v>
      </c>
      <c r="AO55">
        <f t="shared" si="49"/>
        <v>0</v>
      </c>
      <c r="AP55">
        <f t="shared" si="50"/>
        <v>-1.6020560021382057E-21</v>
      </c>
      <c r="AQ55">
        <f t="shared" si="51"/>
        <v>-2.0816889607863664E-17</v>
      </c>
      <c r="AR55">
        <f t="shared" si="52"/>
        <v>-2.08184916638658E-17</v>
      </c>
      <c r="AS55">
        <f t="shared" si="53"/>
        <v>-1.1624591096951409E-2</v>
      </c>
      <c r="AT55">
        <f t="shared" si="54"/>
        <v>-7.5947328500082512E-3</v>
      </c>
      <c r="AU55">
        <f t="shared" si="55"/>
        <v>-1.9219323946959677E-2</v>
      </c>
      <c r="AW55">
        <v>52</v>
      </c>
      <c r="AX55">
        <f>IF(Z55&gt;0, (R55*SUMPRODUCT(K55:$K$98, X55:$X$98)-K55*$AZ$3)/Z55, 0)</f>
        <v>-1.5116761265727296E+21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56"/>
        <v>0.12000000000000001</v>
      </c>
      <c r="I56" s="1">
        <f t="shared" si="31"/>
        <v>1.1200000000000001</v>
      </c>
      <c r="J56">
        <f t="shared" si="32"/>
        <v>0.89285714285714279</v>
      </c>
      <c r="K56">
        <f t="shared" si="33"/>
        <v>2.4628887699159E-3</v>
      </c>
      <c r="L56" s="2">
        <v>53</v>
      </c>
      <c r="M56" s="8">
        <v>0.86292441799999997</v>
      </c>
      <c r="Q56" s="5">
        <f t="shared" si="60"/>
        <v>25</v>
      </c>
      <c r="R56">
        <f t="shared" si="41"/>
        <v>50000</v>
      </c>
      <c r="S56">
        <f t="shared" si="42"/>
        <v>-1.0621323200369676E+22</v>
      </c>
      <c r="U56">
        <f t="shared" si="57"/>
        <v>0.86292441799999997</v>
      </c>
      <c r="V56">
        <f t="shared" si="58"/>
        <v>0.01</v>
      </c>
      <c r="W56">
        <f t="shared" si="34"/>
        <v>2.3231372236353153E-20</v>
      </c>
      <c r="X56">
        <f t="shared" si="35"/>
        <v>2.0046918366396401E-20</v>
      </c>
      <c r="Y56">
        <f t="shared" si="36"/>
        <v>2.3231372236353155E-22</v>
      </c>
      <c r="Z56">
        <f t="shared" si="37"/>
        <v>2.95214014759322E-21</v>
      </c>
      <c r="AB56">
        <f t="shared" si="38"/>
        <v>-35.118310797219586</v>
      </c>
      <c r="AC56">
        <f t="shared" si="30"/>
        <v>-31.355634640374625</v>
      </c>
      <c r="AE56">
        <f t="shared" si="43"/>
        <v>0</v>
      </c>
      <c r="AF56">
        <f t="shared" si="44"/>
        <v>0</v>
      </c>
      <c r="AG56">
        <f t="shared" si="45"/>
        <v>-7.3803503689830495E-20</v>
      </c>
      <c r="AH56">
        <f t="shared" si="46"/>
        <v>-1.0023459183198201E-15</v>
      </c>
      <c r="AI56">
        <f t="shared" si="39"/>
        <v>-1.0024197218235098E-15</v>
      </c>
      <c r="AJ56">
        <f t="shared" si="47"/>
        <v>-3.7626761568449609</v>
      </c>
      <c r="AK56">
        <f t="shared" si="59"/>
        <v>-2.4582817558053711</v>
      </c>
      <c r="AL56">
        <f t="shared" si="40"/>
        <v>-6.2209579126503325</v>
      </c>
      <c r="AN56">
        <f t="shared" si="48"/>
        <v>0</v>
      </c>
      <c r="AO56">
        <f t="shared" si="49"/>
        <v>0</v>
      </c>
      <c r="AP56">
        <f t="shared" si="50"/>
        <v>-1.8176982041813022E-22</v>
      </c>
      <c r="AQ56">
        <f t="shared" si="51"/>
        <v>-2.4686665058009249E-18</v>
      </c>
      <c r="AR56">
        <f t="shared" si="52"/>
        <v>-2.4688482756213427E-18</v>
      </c>
      <c r="AS56">
        <f t="shared" si="53"/>
        <v>-9.2670528515237712E-3</v>
      </c>
      <c r="AT56">
        <f t="shared" si="54"/>
        <v>-6.0544745296621898E-3</v>
      </c>
      <c r="AU56">
        <f t="shared" si="55"/>
        <v>-1.5321527381185963E-2</v>
      </c>
      <c r="AW56">
        <v>53</v>
      </c>
      <c r="AX56">
        <f>IF(Z56&gt;0, (R56*SUMPRODUCT(K56:$K$98, X56:$X$98)-K56*$AZ$3)/Z56, 0)</f>
        <v>-1.0621323200369676E+22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56"/>
        <v>0.12000000000000001</v>
      </c>
      <c r="I57" s="1">
        <f t="shared" si="31"/>
        <v>1.1200000000000001</v>
      </c>
      <c r="J57">
        <f t="shared" si="32"/>
        <v>0.89285714285714279</v>
      </c>
      <c r="K57">
        <f t="shared" si="33"/>
        <v>2.1990078302820534E-3</v>
      </c>
      <c r="L57" s="2">
        <v>54</v>
      </c>
      <c r="M57" s="8">
        <v>0.86793829099999997</v>
      </c>
      <c r="Q57" s="5">
        <f t="shared" si="60"/>
        <v>25</v>
      </c>
      <c r="R57">
        <f t="shared" si="41"/>
        <v>50000</v>
      </c>
      <c r="S57">
        <f t="shared" si="42"/>
        <v>-7.7692868334690855E+22</v>
      </c>
      <c r="U57">
        <f t="shared" si="57"/>
        <v>0.86793829099999997</v>
      </c>
      <c r="V57">
        <f t="shared" si="58"/>
        <v>0.01</v>
      </c>
      <c r="W57">
        <f t="shared" si="34"/>
        <v>2.95214014759322E-21</v>
      </c>
      <c r="X57">
        <f t="shared" si="35"/>
        <v>2.562275474494547E-21</v>
      </c>
      <c r="Y57">
        <f t="shared" si="36"/>
        <v>2.9521401475932202E-23</v>
      </c>
      <c r="Z57">
        <f t="shared" si="37"/>
        <v>3.6034327162274076E-22</v>
      </c>
      <c r="AB57">
        <f t="shared" si="38"/>
        <v>-31.355634640374625</v>
      </c>
      <c r="AC57">
        <f t="shared" si="30"/>
        <v>-27.996102357477341</v>
      </c>
      <c r="AE57">
        <f t="shared" si="43"/>
        <v>0</v>
      </c>
      <c r="AF57">
        <f t="shared" si="44"/>
        <v>0</v>
      </c>
      <c r="AG57">
        <f t="shared" si="45"/>
        <v>-9.0085817905685196E-21</v>
      </c>
      <c r="AH57">
        <f t="shared" si="46"/>
        <v>-1.2811377372472735E-16</v>
      </c>
      <c r="AI57">
        <f t="shared" si="39"/>
        <v>-1.2812278230651793E-16</v>
      </c>
      <c r="AJ57">
        <f t="shared" si="47"/>
        <v>-3.359532282897284</v>
      </c>
      <c r="AK57">
        <f t="shared" si="59"/>
        <v>-2.1948944248262241</v>
      </c>
      <c r="AL57">
        <f t="shared" si="40"/>
        <v>-5.5544267077235077</v>
      </c>
      <c r="AN57">
        <f t="shared" si="48"/>
        <v>0</v>
      </c>
      <c r="AO57">
        <f t="shared" si="49"/>
        <v>0</v>
      </c>
      <c r="AP57">
        <f t="shared" si="50"/>
        <v>-1.9809941897196496E-23</v>
      </c>
      <c r="AQ57">
        <f t="shared" si="51"/>
        <v>-2.8172319158765862E-19</v>
      </c>
      <c r="AR57">
        <f t="shared" si="52"/>
        <v>-2.8174300152955585E-19</v>
      </c>
      <c r="AS57">
        <f t="shared" si="53"/>
        <v>-7.3876377961764701E-3</v>
      </c>
      <c r="AT57">
        <f t="shared" si="54"/>
        <v>-4.8265900268352905E-3</v>
      </c>
      <c r="AU57">
        <f t="shared" si="55"/>
        <v>-1.2214227823011761E-2</v>
      </c>
      <c r="AW57">
        <v>54</v>
      </c>
      <c r="AX57">
        <f>IF(Z57&gt;0, (R57*SUMPRODUCT(K57:$K$98, X57:$X$98)-K57*$AZ$3)/Z57, 0)</f>
        <v>-7.7692868334690855E+22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56"/>
        <v>0.12000000000000001</v>
      </c>
      <c r="I58" s="1">
        <f t="shared" si="31"/>
        <v>1.1200000000000001</v>
      </c>
      <c r="J58">
        <f t="shared" si="32"/>
        <v>0.89285714285714279</v>
      </c>
      <c r="K58">
        <f t="shared" si="33"/>
        <v>1.9633998484661188E-3</v>
      </c>
      <c r="L58" s="2">
        <v>55</v>
      </c>
      <c r="M58" s="8">
        <v>0.872959127</v>
      </c>
      <c r="Q58" s="5">
        <f t="shared" si="60"/>
        <v>25</v>
      </c>
      <c r="R58">
        <f t="shared" si="41"/>
        <v>50000</v>
      </c>
      <c r="S58">
        <f t="shared" si="42"/>
        <v>-5.9268724389716639E+23</v>
      </c>
      <c r="U58">
        <f t="shared" si="57"/>
        <v>0.872959127</v>
      </c>
      <c r="V58">
        <f t="shared" si="58"/>
        <v>0.01</v>
      </c>
      <c r="W58">
        <f t="shared" si="34"/>
        <v>3.6034327162274076E-22</v>
      </c>
      <c r="X58">
        <f t="shared" si="35"/>
        <v>3.1456494781611166E-22</v>
      </c>
      <c r="Y58">
        <f t="shared" si="36"/>
        <v>3.6034327162274079E-24</v>
      </c>
      <c r="Z58">
        <f t="shared" si="37"/>
        <v>4.2174891090401695E-23</v>
      </c>
      <c r="AB58">
        <f t="shared" si="38"/>
        <v>-27.996102357477341</v>
      </c>
      <c r="AC58">
        <f t="shared" si="30"/>
        <v>-24.996519962033339</v>
      </c>
      <c r="AE58">
        <f t="shared" si="43"/>
        <v>0</v>
      </c>
      <c r="AF58">
        <f t="shared" si="44"/>
        <v>0</v>
      </c>
      <c r="AG58">
        <f t="shared" si="45"/>
        <v>-1.0543722772600424E-21</v>
      </c>
      <c r="AH58">
        <f t="shared" si="46"/>
        <v>-1.5728247390805584E-17</v>
      </c>
      <c r="AI58">
        <f t="shared" si="39"/>
        <v>-1.5729301763082844E-17</v>
      </c>
      <c r="AJ58">
        <f t="shared" si="47"/>
        <v>-2.9995823954440013</v>
      </c>
      <c r="AK58">
        <f t="shared" si="59"/>
        <v>-1.959727165023414</v>
      </c>
      <c r="AL58">
        <f t="shared" si="40"/>
        <v>-4.9593095604674158</v>
      </c>
      <c r="AN58">
        <f t="shared" si="48"/>
        <v>0</v>
      </c>
      <c r="AO58">
        <f t="shared" si="49"/>
        <v>0</v>
      </c>
      <c r="AP58">
        <f t="shared" si="50"/>
        <v>-2.0701543693992439E-24</v>
      </c>
      <c r="AQ58">
        <f t="shared" si="51"/>
        <v>-3.0880838543745311E-20</v>
      </c>
      <c r="AR58">
        <f t="shared" si="52"/>
        <v>-3.0882908698114709E-20</v>
      </c>
      <c r="AS58">
        <f t="shared" si="53"/>
        <v>-5.8893796206763898E-3</v>
      </c>
      <c r="AT58">
        <f t="shared" si="54"/>
        <v>-3.8477280188419075E-3</v>
      </c>
      <c r="AU58">
        <f t="shared" si="55"/>
        <v>-9.7371076395182977E-3</v>
      </c>
      <c r="AW58">
        <v>55</v>
      </c>
      <c r="AX58">
        <f>IF(Z58&gt;0, (R58*SUMPRODUCT(K58:$K$98, X58:$X$98)-K58*$AZ$3)/Z58, 0)</f>
        <v>-5.9268724389716639E+23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56"/>
        <v>0.12000000000000001</v>
      </c>
      <c r="I59" s="1">
        <f t="shared" si="31"/>
        <v>1.1200000000000001</v>
      </c>
      <c r="J59">
        <f t="shared" si="32"/>
        <v>0.89285714285714279</v>
      </c>
      <c r="K59">
        <f t="shared" si="33"/>
        <v>1.7530355789876059E-3</v>
      </c>
      <c r="L59" s="2">
        <v>56</v>
      </c>
      <c r="M59" s="8">
        <v>0.877957722</v>
      </c>
      <c r="Q59" s="5">
        <f t="shared" si="60"/>
        <v>25</v>
      </c>
      <c r="R59">
        <f t="shared" si="41"/>
        <v>50000</v>
      </c>
      <c r="S59">
        <f t="shared" si="42"/>
        <v>-4.7230835416778865E+24</v>
      </c>
      <c r="U59">
        <f t="shared" si="57"/>
        <v>0.877957722</v>
      </c>
      <c r="V59">
        <f t="shared" si="58"/>
        <v>0.01</v>
      </c>
      <c r="W59">
        <f t="shared" si="34"/>
        <v>4.2174891090401695E-23</v>
      </c>
      <c r="X59">
        <f t="shared" si="35"/>
        <v>3.7027771307327166E-23</v>
      </c>
      <c r="Y59">
        <f t="shared" si="36"/>
        <v>4.2174891090401693E-25</v>
      </c>
      <c r="Z59">
        <f t="shared" si="37"/>
        <v>4.7253708721705115E-24</v>
      </c>
      <c r="AB59">
        <f t="shared" si="38"/>
        <v>-24.996519962033339</v>
      </c>
      <c r="AC59">
        <f t="shared" si="30"/>
        <v>-22.318321394672623</v>
      </c>
      <c r="AE59">
        <f t="shared" si="43"/>
        <v>0</v>
      </c>
      <c r="AF59">
        <f t="shared" si="44"/>
        <v>0</v>
      </c>
      <c r="AG59">
        <f t="shared" si="45"/>
        <v>-1.1813427180426278E-22</v>
      </c>
      <c r="AH59">
        <f t="shared" si="46"/>
        <v>-1.8513885653663584E-18</v>
      </c>
      <c r="AI59">
        <f t="shared" si="39"/>
        <v>-1.8515066996381625E-18</v>
      </c>
      <c r="AJ59">
        <f t="shared" si="47"/>
        <v>-2.6781985673607167</v>
      </c>
      <c r="AK59">
        <f t="shared" si="59"/>
        <v>-1.749756397342334</v>
      </c>
      <c r="AL59">
        <f t="shared" si="40"/>
        <v>-4.4279549647030505</v>
      </c>
      <c r="AN59">
        <f t="shared" si="48"/>
        <v>0</v>
      </c>
      <c r="AO59">
        <f t="shared" si="49"/>
        <v>0</v>
      </c>
      <c r="AP59">
        <f t="shared" si="50"/>
        <v>-2.07093581570665E-25</v>
      </c>
      <c r="AQ59">
        <f t="shared" si="51"/>
        <v>-3.245550025618047E-21</v>
      </c>
      <c r="AR59">
        <f t="shared" si="52"/>
        <v>-3.2457571191996176E-21</v>
      </c>
      <c r="AS59">
        <f t="shared" si="53"/>
        <v>-4.694977376176971E-3</v>
      </c>
      <c r="AT59">
        <f t="shared" si="54"/>
        <v>-3.067385219102286E-3</v>
      </c>
      <c r="AU59">
        <f t="shared" si="55"/>
        <v>-7.7623625952792565E-3</v>
      </c>
      <c r="AW59">
        <v>56</v>
      </c>
      <c r="AX59">
        <f>IF(Z59&gt;0, (R59*SUMPRODUCT(K59:$K$98, X59:$X$98)-K59*$AZ$3)/Z59, 0)</f>
        <v>-4.7230835416778865E+24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56"/>
        <v>0.12000000000000001</v>
      </c>
      <c r="I60" s="1">
        <f t="shared" si="31"/>
        <v>1.1200000000000001</v>
      </c>
      <c r="J60">
        <f t="shared" si="32"/>
        <v>0.89285714285714279</v>
      </c>
      <c r="K60">
        <f t="shared" si="33"/>
        <v>1.5652103383817909E-3</v>
      </c>
      <c r="L60" s="2">
        <v>57</v>
      </c>
      <c r="M60" s="8">
        <v>0.88376105100000002</v>
      </c>
      <c r="Q60" s="5">
        <f t="shared" si="60"/>
        <v>25</v>
      </c>
      <c r="R60">
        <f t="shared" si="41"/>
        <v>50000</v>
      </c>
      <c r="S60">
        <f t="shared" si="42"/>
        <v>-3.969390620099333E+25</v>
      </c>
      <c r="U60">
        <f t="shared" si="57"/>
        <v>0.88376105100000002</v>
      </c>
      <c r="V60">
        <f t="shared" si="58"/>
        <v>0.01</v>
      </c>
      <c r="W60">
        <f t="shared" si="34"/>
        <v>4.7253708721705115E-24</v>
      </c>
      <c r="X60">
        <f t="shared" si="35"/>
        <v>4.1760987283541981E-24</v>
      </c>
      <c r="Y60">
        <f t="shared" si="36"/>
        <v>4.7253708721705115E-26</v>
      </c>
      <c r="Z60">
        <f t="shared" si="37"/>
        <v>5.0201843509460833E-25</v>
      </c>
      <c r="AB60">
        <f t="shared" si="38"/>
        <v>-22.318321394672623</v>
      </c>
      <c r="AC60">
        <f t="shared" si="30"/>
        <v>-19.927072673814841</v>
      </c>
      <c r="AE60">
        <f t="shared" si="43"/>
        <v>0</v>
      </c>
      <c r="AF60">
        <f t="shared" si="44"/>
        <v>0</v>
      </c>
      <c r="AG60">
        <f t="shared" si="45"/>
        <v>-1.2550460877365208E-23</v>
      </c>
      <c r="AH60">
        <f t="shared" si="46"/>
        <v>-2.0880493641770989E-19</v>
      </c>
      <c r="AI60">
        <f t="shared" si="39"/>
        <v>-2.0881748687858727E-19</v>
      </c>
      <c r="AJ60">
        <f t="shared" si="47"/>
        <v>-2.3912487208577815</v>
      </c>
      <c r="AK60">
        <f t="shared" si="59"/>
        <v>-1.5622824976270837</v>
      </c>
      <c r="AL60">
        <f t="shared" si="40"/>
        <v>-3.9535312184848652</v>
      </c>
      <c r="AN60">
        <f t="shared" si="48"/>
        <v>0</v>
      </c>
      <c r="AO60">
        <f t="shared" si="49"/>
        <v>0</v>
      </c>
      <c r="AP60">
        <f t="shared" si="50"/>
        <v>-1.9644111116708225E-26</v>
      </c>
      <c r="AQ60">
        <f t="shared" si="51"/>
        <v>-3.2682364518615206E-22</v>
      </c>
      <c r="AR60">
        <f t="shared" si="52"/>
        <v>-3.2684328929726876E-22</v>
      </c>
      <c r="AS60">
        <f t="shared" si="53"/>
        <v>-3.742807219528833E-3</v>
      </c>
      <c r="AT60">
        <f t="shared" si="54"/>
        <v>-2.4453007167588373E-3</v>
      </c>
      <c r="AU60">
        <f t="shared" si="55"/>
        <v>-6.1881079362876698E-3</v>
      </c>
      <c r="AW60">
        <v>57</v>
      </c>
      <c r="AX60">
        <f>IF(Z60&gt;0, (R60*SUMPRODUCT(K60:$K$98, X60:$X$98)-K60*$AZ$3)/Z60, 0)</f>
        <v>-3.969390620099333E+25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56"/>
        <v>0.12000000000000001</v>
      </c>
      <c r="I61" s="1">
        <f t="shared" si="31"/>
        <v>1.1200000000000001</v>
      </c>
      <c r="J61">
        <f t="shared" si="32"/>
        <v>0.89285714285714279</v>
      </c>
      <c r="K61">
        <f t="shared" si="33"/>
        <v>1.3975092306980274E-3</v>
      </c>
      <c r="L61" s="2">
        <v>58</v>
      </c>
      <c r="M61" s="8">
        <v>0.88953285599999998</v>
      </c>
      <c r="Q61" s="5">
        <f t="shared" si="60"/>
        <v>25</v>
      </c>
      <c r="R61">
        <f t="shared" si="41"/>
        <v>50000</v>
      </c>
      <c r="S61">
        <f t="shared" si="42"/>
        <v>-3.5276197041550513E+26</v>
      </c>
      <c r="U61">
        <f t="shared" si="57"/>
        <v>0.88953285599999998</v>
      </c>
      <c r="V61">
        <f t="shared" si="58"/>
        <v>0.01</v>
      </c>
      <c r="W61">
        <f t="shared" si="34"/>
        <v>5.0201843509460833E-25</v>
      </c>
      <c r="X61">
        <f t="shared" si="35"/>
        <v>4.4656189233435754E-25</v>
      </c>
      <c r="Y61">
        <f t="shared" si="36"/>
        <v>5.0201843509460833E-27</v>
      </c>
      <c r="Z61">
        <f t="shared" si="37"/>
        <v>5.0436358409304712E-26</v>
      </c>
      <c r="AB61">
        <f t="shared" si="38"/>
        <v>-19.927072673814841</v>
      </c>
      <c r="AC61">
        <f t="shared" si="30"/>
        <v>-17.792029173048963</v>
      </c>
      <c r="AE61">
        <f t="shared" si="43"/>
        <v>0</v>
      </c>
      <c r="AF61">
        <f t="shared" si="44"/>
        <v>0</v>
      </c>
      <c r="AG61">
        <f t="shared" si="45"/>
        <v>-1.2609089602326179E-24</v>
      </c>
      <c r="AH61">
        <f t="shared" si="46"/>
        <v>-2.2328094616717876E-20</v>
      </c>
      <c r="AI61">
        <f t="shared" si="39"/>
        <v>-2.2329355525678108E-20</v>
      </c>
      <c r="AJ61">
        <f t="shared" si="47"/>
        <v>-2.1350435007658781</v>
      </c>
      <c r="AK61">
        <f t="shared" si="59"/>
        <v>-1.3948950871670389</v>
      </c>
      <c r="AL61">
        <f t="shared" si="40"/>
        <v>-3.529938587932917</v>
      </c>
      <c r="AN61">
        <f t="shared" si="48"/>
        <v>0</v>
      </c>
      <c r="AO61">
        <f t="shared" si="49"/>
        <v>0</v>
      </c>
      <c r="AP61">
        <f t="shared" si="50"/>
        <v>-1.7621319109949354E-27</v>
      </c>
      <c r="AQ61">
        <f t="shared" si="51"/>
        <v>-3.1203718330762169E-23</v>
      </c>
      <c r="AR61">
        <f t="shared" si="52"/>
        <v>-3.1205480462673158E-23</v>
      </c>
      <c r="AS61">
        <f t="shared" si="53"/>
        <v>-2.9837430002621458E-3</v>
      </c>
      <c r="AT61">
        <f t="shared" si="54"/>
        <v>-1.9493787601712665E-3</v>
      </c>
      <c r="AU61">
        <f t="shared" si="55"/>
        <v>-4.9331217604334119E-3</v>
      </c>
      <c r="AW61">
        <v>58</v>
      </c>
      <c r="AX61">
        <f>IF(Z61&gt;0, (R61*SUMPRODUCT(K61:$K$98, X61:$X$98)-K61*$AZ$3)/Z61, 0)</f>
        <v>-3.5276197041550513E+26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56"/>
        <v>0.12000000000000001</v>
      </c>
      <c r="I62" s="1">
        <f t="shared" si="31"/>
        <v>1.1200000000000001</v>
      </c>
      <c r="J62">
        <f t="shared" si="32"/>
        <v>0.89285714285714279</v>
      </c>
      <c r="K62">
        <f t="shared" si="33"/>
        <v>1.2477760988375245E-3</v>
      </c>
      <c r="L62" s="2">
        <v>59</v>
      </c>
      <c r="M62" s="8">
        <v>0.89526598199999996</v>
      </c>
      <c r="Q62" s="5">
        <f t="shared" si="60"/>
        <v>25</v>
      </c>
      <c r="R62">
        <f t="shared" si="41"/>
        <v>50000</v>
      </c>
      <c r="S62">
        <f t="shared" si="42"/>
        <v>-3.324740696777412E+27</v>
      </c>
      <c r="U62">
        <f t="shared" si="57"/>
        <v>0.89526598199999996</v>
      </c>
      <c r="V62">
        <f t="shared" si="58"/>
        <v>0.01</v>
      </c>
      <c r="W62">
        <f t="shared" si="34"/>
        <v>5.0436358409304712E-26</v>
      </c>
      <c r="X62">
        <f t="shared" si="35"/>
        <v>4.5153955939810141E-26</v>
      </c>
      <c r="Y62">
        <f t="shared" si="36"/>
        <v>5.0436358409304718E-28</v>
      </c>
      <c r="Z62">
        <f t="shared" si="37"/>
        <v>4.7780388854015237E-27</v>
      </c>
      <c r="AB62">
        <f t="shared" si="38"/>
        <v>-17.792029173048963</v>
      </c>
      <c r="AC62">
        <f t="shared" si="30"/>
        <v>-15.885740333079431</v>
      </c>
      <c r="AE62">
        <f t="shared" si="43"/>
        <v>0</v>
      </c>
      <c r="AF62">
        <f t="shared" si="44"/>
        <v>0</v>
      </c>
      <c r="AG62">
        <f t="shared" si="45"/>
        <v>-1.1945097213503809E-25</v>
      </c>
      <c r="AH62">
        <f t="shared" si="46"/>
        <v>-2.257697796990507E-21</v>
      </c>
      <c r="AI62">
        <f t="shared" si="39"/>
        <v>-2.257817247962642E-21</v>
      </c>
      <c r="AJ62">
        <f t="shared" si="47"/>
        <v>-1.9062888399695321</v>
      </c>
      <c r="AK62">
        <f t="shared" si="59"/>
        <v>-1.2454420421134276</v>
      </c>
      <c r="AL62">
        <f t="shared" si="40"/>
        <v>-3.1517308820829597</v>
      </c>
      <c r="AN62">
        <f t="shared" si="48"/>
        <v>0</v>
      </c>
      <c r="AO62">
        <f t="shared" si="49"/>
        <v>0</v>
      </c>
      <c r="AP62">
        <f t="shared" si="50"/>
        <v>-1.4904806801300767E-28</v>
      </c>
      <c r="AQ62">
        <f t="shared" si="51"/>
        <v>-2.817101349482888E-24</v>
      </c>
      <c r="AR62">
        <f t="shared" si="52"/>
        <v>-2.8172503975509011E-24</v>
      </c>
      <c r="AS62">
        <f t="shared" si="53"/>
        <v>-2.3786216519946926E-3</v>
      </c>
      <c r="AT62">
        <f t="shared" si="54"/>
        <v>-1.5540328126365324E-3</v>
      </c>
      <c r="AU62">
        <f t="shared" si="55"/>
        <v>-3.9326544646312257E-3</v>
      </c>
      <c r="AW62">
        <v>59</v>
      </c>
      <c r="AX62">
        <f>IF(Z62&gt;0, (R62*SUMPRODUCT(K62:$K$98, X62:$X$98)-K62*$AZ$3)/Z62, 0)</f>
        <v>-3.324740696777412E+27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56"/>
        <v>0.12000000000000001</v>
      </c>
      <c r="I63" s="1">
        <f t="shared" si="31"/>
        <v>1.1200000000000001</v>
      </c>
      <c r="J63">
        <f t="shared" si="32"/>
        <v>0.89285714285714279</v>
      </c>
      <c r="K63">
        <f t="shared" si="33"/>
        <v>1.114085802533504E-3</v>
      </c>
      <c r="L63" s="2">
        <v>60</v>
      </c>
      <c r="M63" s="8">
        <v>0.900953271</v>
      </c>
      <c r="Q63" s="5">
        <f t="shared" si="60"/>
        <v>25</v>
      </c>
      <c r="R63">
        <f t="shared" si="41"/>
        <v>50000</v>
      </c>
      <c r="S63">
        <f t="shared" si="42"/>
        <v>-3.3336636983774532E+28</v>
      </c>
      <c r="U63">
        <f t="shared" si="57"/>
        <v>0.900953271</v>
      </c>
      <c r="V63">
        <f t="shared" si="58"/>
        <v>0.01</v>
      </c>
      <c r="W63">
        <f t="shared" si="34"/>
        <v>4.7780388854015237E-27</v>
      </c>
      <c r="X63">
        <f t="shared" si="35"/>
        <v>4.3047897627676972E-27</v>
      </c>
      <c r="Y63">
        <f t="shared" si="36"/>
        <v>4.7780388854015236E-29</v>
      </c>
      <c r="Z63">
        <f t="shared" si="37"/>
        <v>4.2546873377981126E-28</v>
      </c>
      <c r="AB63">
        <f t="shared" si="38"/>
        <v>-15.885740333079431</v>
      </c>
      <c r="AC63">
        <f t="shared" si="30"/>
        <v>-14.183696725963777</v>
      </c>
      <c r="AE63">
        <f t="shared" si="43"/>
        <v>0</v>
      </c>
      <c r="AF63">
        <f t="shared" si="44"/>
        <v>0</v>
      </c>
      <c r="AG63">
        <f t="shared" si="45"/>
        <v>-1.0636718344495282E-26</v>
      </c>
      <c r="AH63">
        <f t="shared" si="46"/>
        <v>-2.1523948813838487E-22</v>
      </c>
      <c r="AI63">
        <f t="shared" si="39"/>
        <v>-2.1525012485672939E-22</v>
      </c>
      <c r="AJ63">
        <f t="shared" si="47"/>
        <v>-1.7020436071156535</v>
      </c>
      <c r="AK63">
        <f t="shared" si="59"/>
        <v>-1.1120018233155602</v>
      </c>
      <c r="AL63">
        <f t="shared" si="40"/>
        <v>-2.8140454304312135</v>
      </c>
      <c r="AN63">
        <f t="shared" si="48"/>
        <v>0</v>
      </c>
      <c r="AO63">
        <f t="shared" si="49"/>
        <v>0</v>
      </c>
      <c r="AP63">
        <f t="shared" si="50"/>
        <v>-1.185021689314987E-29</v>
      </c>
      <c r="AQ63">
        <f t="shared" si="51"/>
        <v>-2.3979525787955312E-25</v>
      </c>
      <c r="AR63">
        <f t="shared" si="52"/>
        <v>-2.398071080964463E-25</v>
      </c>
      <c r="AS63">
        <f t="shared" si="53"/>
        <v>-1.8962226179804627E-3</v>
      </c>
      <c r="AT63">
        <f t="shared" si="54"/>
        <v>-1.2388654437472356E-3</v>
      </c>
      <c r="AU63">
        <f t="shared" si="55"/>
        <v>-3.1350880617276979E-3</v>
      </c>
      <c r="AW63">
        <v>60</v>
      </c>
      <c r="AX63">
        <f>IF(Z63&gt;0, (R63*SUMPRODUCT(K63:$K$98, X63:$X$98)-K63*$AZ$3)/Z63, 0)</f>
        <v>-3.3336636983774532E+28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56"/>
        <v>0.12000000000000001</v>
      </c>
      <c r="I64" s="1">
        <f t="shared" si="31"/>
        <v>1.1200000000000001</v>
      </c>
      <c r="J64">
        <f t="shared" si="32"/>
        <v>0.89285714285714279</v>
      </c>
      <c r="K64">
        <f t="shared" si="33"/>
        <v>9.9471946654777136E-4</v>
      </c>
      <c r="L64" s="2">
        <v>61</v>
      </c>
      <c r="M64" s="8">
        <v>0.90658776299999999</v>
      </c>
      <c r="Q64" s="5">
        <f t="shared" si="60"/>
        <v>25</v>
      </c>
      <c r="R64">
        <f t="shared" si="41"/>
        <v>50000</v>
      </c>
      <c r="S64">
        <f t="shared" si="42"/>
        <v>-3.5684038122366498E+29</v>
      </c>
      <c r="U64">
        <f t="shared" si="57"/>
        <v>0.90658776299999999</v>
      </c>
      <c r="V64">
        <f t="shared" si="58"/>
        <v>0.01</v>
      </c>
      <c r="W64">
        <f t="shared" si="34"/>
        <v>4.2546873377981126E-28</v>
      </c>
      <c r="X64">
        <f t="shared" si="35"/>
        <v>3.8572474758388164E-28</v>
      </c>
      <c r="Y64">
        <f t="shared" si="36"/>
        <v>4.2546873377981125E-30</v>
      </c>
      <c r="Z64">
        <f t="shared" si="37"/>
        <v>3.5489298858131517E-29</v>
      </c>
      <c r="AB64">
        <f t="shared" si="38"/>
        <v>-14.183696725963777</v>
      </c>
      <c r="AC64">
        <f t="shared" si="30"/>
        <v>-12.664014933896228</v>
      </c>
      <c r="AE64">
        <f t="shared" si="43"/>
        <v>0</v>
      </c>
      <c r="AF64">
        <f t="shared" si="44"/>
        <v>0</v>
      </c>
      <c r="AG64">
        <f t="shared" si="45"/>
        <v>-8.8723247145328789E-28</v>
      </c>
      <c r="AH64">
        <f t="shared" si="46"/>
        <v>-1.9286237379194081E-23</v>
      </c>
      <c r="AI64">
        <f t="shared" si="39"/>
        <v>-1.9287124611665534E-23</v>
      </c>
      <c r="AJ64">
        <f t="shared" si="47"/>
        <v>-1.5196817920675496</v>
      </c>
      <c r="AK64">
        <f t="shared" si="59"/>
        <v>-0.99285877081746454</v>
      </c>
      <c r="AL64">
        <f t="shared" si="40"/>
        <v>-2.5125405628850142</v>
      </c>
      <c r="AN64">
        <f t="shared" si="48"/>
        <v>0</v>
      </c>
      <c r="AO64">
        <f t="shared" si="49"/>
        <v>0</v>
      </c>
      <c r="AP64">
        <f t="shared" si="50"/>
        <v>-8.8254741070787535E-31</v>
      </c>
      <c r="AQ64">
        <f t="shared" si="51"/>
        <v>-1.9184395757545625E-26</v>
      </c>
      <c r="AR64">
        <f t="shared" si="52"/>
        <v>-1.9185278304956331E-26</v>
      </c>
      <c r="AS64">
        <f t="shared" si="53"/>
        <v>-1.5116570615277942E-3</v>
      </c>
      <c r="AT64">
        <f t="shared" si="54"/>
        <v>-9.8761594686482424E-4</v>
      </c>
      <c r="AU64">
        <f t="shared" si="55"/>
        <v>-2.4992730083926184E-3</v>
      </c>
      <c r="AW64">
        <v>61</v>
      </c>
      <c r="AX64">
        <f>IF(Z64&gt;0, (R64*SUMPRODUCT(K64:$K$98, X64:$X$98)-K64*$AZ$3)/Z64, 0)</f>
        <v>-3.5684038122366498E+29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56"/>
        <v>0.12000000000000001</v>
      </c>
      <c r="I65" s="1">
        <f t="shared" si="31"/>
        <v>1.1200000000000001</v>
      </c>
      <c r="J65">
        <f t="shared" si="32"/>
        <v>0.89285714285714279</v>
      </c>
      <c r="K65">
        <f t="shared" si="33"/>
        <v>8.8814238084622432E-4</v>
      </c>
      <c r="L65" s="2">
        <v>62</v>
      </c>
      <c r="M65" s="8">
        <v>0.91219363099999995</v>
      </c>
      <c r="Q65" s="5">
        <f t="shared" si="60"/>
        <v>25</v>
      </c>
      <c r="R65">
        <f t="shared" si="41"/>
        <v>50000</v>
      </c>
      <c r="S65">
        <f t="shared" si="42"/>
        <v>-4.0948766448080186E+30</v>
      </c>
      <c r="U65">
        <f t="shared" si="57"/>
        <v>0.91219363099999995</v>
      </c>
      <c r="V65">
        <f t="shared" si="58"/>
        <v>0.01</v>
      </c>
      <c r="W65">
        <f t="shared" si="34"/>
        <v>3.5489298858131517E-29</v>
      </c>
      <c r="X65">
        <f t="shared" si="35"/>
        <v>3.2373112387043138E-29</v>
      </c>
      <c r="Y65">
        <f t="shared" si="36"/>
        <v>3.5489298858131516E-31</v>
      </c>
      <c r="Z65">
        <f t="shared" si="37"/>
        <v>2.7612934825070637E-30</v>
      </c>
      <c r="AB65">
        <f t="shared" si="38"/>
        <v>-12.664014933896228</v>
      </c>
      <c r="AC65">
        <f t="shared" si="30"/>
        <v>-11.307156190978775</v>
      </c>
      <c r="AE65">
        <f t="shared" si="43"/>
        <v>0</v>
      </c>
      <c r="AF65">
        <f t="shared" si="44"/>
        <v>0</v>
      </c>
      <c r="AG65">
        <f t="shared" si="45"/>
        <v>-6.9032337062676588E-29</v>
      </c>
      <c r="AH65">
        <f t="shared" si="46"/>
        <v>-1.6186556193521569E-24</v>
      </c>
      <c r="AI65">
        <f t="shared" si="39"/>
        <v>-1.6187246516892195E-24</v>
      </c>
      <c r="AJ65">
        <f t="shared" si="47"/>
        <v>-1.3568587429174528</v>
      </c>
      <c r="AK65">
        <f t="shared" si="59"/>
        <v>-0.88648104537273598</v>
      </c>
      <c r="AL65">
        <f t="shared" si="40"/>
        <v>-2.2433397882901889</v>
      </c>
      <c r="AN65">
        <f t="shared" si="48"/>
        <v>0</v>
      </c>
      <c r="AO65">
        <f t="shared" si="49"/>
        <v>0</v>
      </c>
      <c r="AP65">
        <f t="shared" si="50"/>
        <v>-6.1310544194224632E-32</v>
      </c>
      <c r="AQ65">
        <f t="shared" si="51"/>
        <v>-1.4375966555415445E-27</v>
      </c>
      <c r="AR65">
        <f t="shared" si="52"/>
        <v>-1.4376579660857386E-27</v>
      </c>
      <c r="AS65">
        <f t="shared" si="53"/>
        <v>-1.2050837544067216E-3</v>
      </c>
      <c r="AT65">
        <f t="shared" si="54"/>
        <v>-7.873213862123915E-4</v>
      </c>
      <c r="AU65">
        <f t="shared" si="55"/>
        <v>-1.9924051406191132E-3</v>
      </c>
      <c r="AW65">
        <v>62</v>
      </c>
      <c r="AX65">
        <f>IF(Z65&gt;0, (R65*SUMPRODUCT(K65:$K$98, X65:$X$98)-K65*$AZ$3)/Z65, 0)</f>
        <v>-4.0948766448080186E+30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56"/>
        <v>0.12000000000000001</v>
      </c>
      <c r="I66" s="1">
        <f t="shared" si="31"/>
        <v>1.1200000000000001</v>
      </c>
      <c r="J66">
        <f t="shared" si="32"/>
        <v>0.89285714285714279</v>
      </c>
      <c r="K66">
        <f t="shared" si="33"/>
        <v>7.9298426861270028E-4</v>
      </c>
      <c r="L66" s="2">
        <v>63</v>
      </c>
      <c r="M66" s="8">
        <v>0.91779930600000004</v>
      </c>
      <c r="Q66" s="5">
        <f t="shared" si="60"/>
        <v>25</v>
      </c>
      <c r="R66">
        <f t="shared" si="41"/>
        <v>50000</v>
      </c>
      <c r="S66">
        <f t="shared" si="42"/>
        <v>-5.0638569505103812E+31</v>
      </c>
      <c r="U66">
        <f t="shared" si="57"/>
        <v>0.91779930600000004</v>
      </c>
      <c r="V66">
        <f t="shared" si="58"/>
        <v>0.01</v>
      </c>
      <c r="W66">
        <f t="shared" si="34"/>
        <v>2.7612934825070637E-30</v>
      </c>
      <c r="X66">
        <f t="shared" si="35"/>
        <v>2.5343132419073063E-30</v>
      </c>
      <c r="Y66">
        <f t="shared" si="36"/>
        <v>2.7612934825070639E-32</v>
      </c>
      <c r="Z66">
        <f t="shared" si="37"/>
        <v>1.9936730577468683E-31</v>
      </c>
      <c r="AB66">
        <f t="shared" si="38"/>
        <v>-11.307156190978775</v>
      </c>
      <c r="AC66">
        <f t="shared" si="30"/>
        <v>-10.095675170516763</v>
      </c>
      <c r="AE66">
        <f t="shared" si="43"/>
        <v>0</v>
      </c>
      <c r="AF66">
        <f t="shared" si="44"/>
        <v>0</v>
      </c>
      <c r="AG66">
        <f t="shared" si="45"/>
        <v>-4.9841826443671706E-30</v>
      </c>
      <c r="AH66">
        <f t="shared" si="46"/>
        <v>-1.267156620953653E-25</v>
      </c>
      <c r="AI66">
        <f t="shared" si="39"/>
        <v>-1.2672064627800967E-25</v>
      </c>
      <c r="AJ66">
        <f t="shared" si="47"/>
        <v>-1.2114810204620117</v>
      </c>
      <c r="AK66">
        <f t="shared" si="59"/>
        <v>-0.79150093336851435</v>
      </c>
      <c r="AL66">
        <f t="shared" si="40"/>
        <v>-2.0029819538305258</v>
      </c>
      <c r="AN66">
        <f t="shared" si="48"/>
        <v>0</v>
      </c>
      <c r="AO66">
        <f t="shared" si="49"/>
        <v>0</v>
      </c>
      <c r="AP66">
        <f t="shared" si="50"/>
        <v>-3.952378428875615E-33</v>
      </c>
      <c r="AQ66">
        <f t="shared" si="51"/>
        <v>-1.0048352662846733E-28</v>
      </c>
      <c r="AR66">
        <f t="shared" si="52"/>
        <v>-1.0048747900689619E-28</v>
      </c>
      <c r="AS66">
        <f t="shared" si="53"/>
        <v>-9.6068539094923606E-4</v>
      </c>
      <c r="AT66">
        <f t="shared" si="54"/>
        <v>-6.2764778875350094E-4</v>
      </c>
      <c r="AU66">
        <f t="shared" si="55"/>
        <v>-1.5883331797027368E-3</v>
      </c>
      <c r="AW66">
        <v>63</v>
      </c>
      <c r="AX66">
        <f>IF(Z66&gt;0, (R66*SUMPRODUCT(K66:$K$98, X66:$X$98)-K66*$AZ$3)/Z66, 0)</f>
        <v>-5.0638569505103812E+31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56"/>
        <v>0.12000000000000001</v>
      </c>
      <c r="I67" s="1">
        <f t="shared" si="31"/>
        <v>1.1200000000000001</v>
      </c>
      <c r="J67">
        <f t="shared" si="32"/>
        <v>0.89285714285714279</v>
      </c>
      <c r="K67">
        <f t="shared" si="33"/>
        <v>7.0802166840419666E-4</v>
      </c>
      <c r="L67" s="2">
        <v>64</v>
      </c>
      <c r="M67" s="8">
        <v>0.92340517499999997</v>
      </c>
      <c r="Q67" s="5">
        <f t="shared" si="60"/>
        <v>25</v>
      </c>
      <c r="R67">
        <f t="shared" si="41"/>
        <v>50000</v>
      </c>
      <c r="S67">
        <f t="shared" si="42"/>
        <v>-6.7892675574565755E+32</v>
      </c>
      <c r="U67">
        <f t="shared" si="57"/>
        <v>0.92340517499999997</v>
      </c>
      <c r="V67">
        <f t="shared" si="58"/>
        <v>0.01</v>
      </c>
      <c r="W67">
        <f t="shared" si="34"/>
        <v>1.9936730577468683E-31</v>
      </c>
      <c r="X67">
        <f t="shared" si="35"/>
        <v>1.840968018781532E-31</v>
      </c>
      <c r="Y67">
        <f t="shared" si="36"/>
        <v>1.9936730577468684E-33</v>
      </c>
      <c r="Z67">
        <f t="shared" si="37"/>
        <v>1.3276830838786766E-32</v>
      </c>
      <c r="AB67">
        <f t="shared" si="38"/>
        <v>-10.095675170516763</v>
      </c>
      <c r="AC67">
        <f t="shared" si="30"/>
        <v>-9.0139956879613958</v>
      </c>
      <c r="AE67">
        <f t="shared" si="43"/>
        <v>0</v>
      </c>
      <c r="AF67">
        <f t="shared" si="44"/>
        <v>0</v>
      </c>
      <c r="AG67">
        <f t="shared" si="45"/>
        <v>-3.3192077096966914E-31</v>
      </c>
      <c r="AH67">
        <f t="shared" si="46"/>
        <v>-9.2048400939076595E-27</v>
      </c>
      <c r="AI67">
        <f t="shared" si="39"/>
        <v>-9.2051720146786289E-27</v>
      </c>
      <c r="AJ67">
        <f t="shared" si="47"/>
        <v>-1.0816794825553675</v>
      </c>
      <c r="AK67">
        <f t="shared" si="59"/>
        <v>-0.70669726193617355</v>
      </c>
      <c r="AL67">
        <f t="shared" si="40"/>
        <v>-1.788376744491541</v>
      </c>
      <c r="AN67">
        <f t="shared" si="48"/>
        <v>0</v>
      </c>
      <c r="AO67">
        <f t="shared" si="49"/>
        <v>0</v>
      </c>
      <c r="AP67">
        <f t="shared" si="50"/>
        <v>-2.3500709803995239E-34</v>
      </c>
      <c r="AQ67">
        <f t="shared" si="51"/>
        <v>-6.5172262406823438E-30</v>
      </c>
      <c r="AR67">
        <f t="shared" si="52"/>
        <v>-6.5174612477803831E-30</v>
      </c>
      <c r="AS67">
        <f t="shared" si="53"/>
        <v>-7.6585251191743945E-4</v>
      </c>
      <c r="AT67">
        <f t="shared" si="54"/>
        <v>-5.0035697445272715E-4</v>
      </c>
      <c r="AU67">
        <f t="shared" si="55"/>
        <v>-1.2662094863701667E-3</v>
      </c>
      <c r="AW67">
        <v>64</v>
      </c>
      <c r="AX67">
        <f>IF(Z67&gt;0, (R67*SUMPRODUCT(K67:$K$98, X67:$X$98)-K67*$AZ$3)/Z67, 0)</f>
        <v>-6.7892675574565755E+32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69" si="61">G68+$C$9</f>
        <v>0.12000000000000001</v>
      </c>
      <c r="I68" s="1">
        <f t="shared" si="31"/>
        <v>1.1200000000000001</v>
      </c>
      <c r="J68">
        <f t="shared" si="32"/>
        <v>0.89285714285714279</v>
      </c>
      <c r="K68">
        <f t="shared" si="33"/>
        <v>6.3216220393231843E-4</v>
      </c>
      <c r="L68" s="2">
        <v>65</v>
      </c>
      <c r="M68" s="8">
        <v>0.92901104300000004</v>
      </c>
      <c r="Q68" s="5">
        <f t="shared" si="60"/>
        <v>25</v>
      </c>
      <c r="R68">
        <f t="shared" si="41"/>
        <v>50000</v>
      </c>
      <c r="S68">
        <f t="shared" si="42"/>
        <v>-9.9392518443025326E+33</v>
      </c>
      <c r="U68">
        <f t="shared" si="57"/>
        <v>0.92901104300000004</v>
      </c>
      <c r="V68">
        <f t="shared" si="58"/>
        <v>0.01</v>
      </c>
      <c r="W68">
        <f t="shared" si="34"/>
        <v>1.3276830838786766E-32</v>
      </c>
      <c r="X68">
        <f t="shared" si="35"/>
        <v>1.233432246527586E-32</v>
      </c>
      <c r="Y68">
        <f t="shared" si="36"/>
        <v>1.3276830838786766E-34</v>
      </c>
      <c r="Z68">
        <f>MAX(0, W68-X68-Y68)</f>
        <v>8.0974006512303886E-34</v>
      </c>
      <c r="AB68">
        <f t="shared" si="38"/>
        <v>-9.0139956879613958</v>
      </c>
      <c r="AC68">
        <f t="shared" si="30"/>
        <v>-8.0482104356798168</v>
      </c>
      <c r="AE68">
        <f t="shared" si="43"/>
        <v>0</v>
      </c>
      <c r="AF68">
        <f t="shared" si="44"/>
        <v>0</v>
      </c>
      <c r="AG68">
        <f t="shared" si="45"/>
        <v>-2.0243501628075972E-32</v>
      </c>
      <c r="AH68">
        <f t="shared" si="46"/>
        <v>-6.1671612326379301E-28</v>
      </c>
      <c r="AI68">
        <f t="shared" si="39"/>
        <v>-6.167363667654211E-28</v>
      </c>
      <c r="AJ68">
        <f t="shared" si="47"/>
        <v>-0.96578525228157908</v>
      </c>
      <c r="AK68">
        <f t="shared" si="59"/>
        <v>-0.63097969815729782</v>
      </c>
      <c r="AL68">
        <f t="shared" si="40"/>
        <v>-1.5967649504388768</v>
      </c>
      <c r="AN68">
        <f t="shared" si="48"/>
        <v>0</v>
      </c>
      <c r="AO68">
        <f t="shared" si="49"/>
        <v>0</v>
      </c>
      <c r="AP68">
        <f t="shared" si="50"/>
        <v>-1.2797176604511983E-35</v>
      </c>
      <c r="AQ68">
        <f t="shared" si="51"/>
        <v>-3.8986462368303476E-31</v>
      </c>
      <c r="AR68">
        <f t="shared" si="52"/>
        <v>-3.8987742085963927E-31</v>
      </c>
      <c r="AS68">
        <f t="shared" si="53"/>
        <v>-6.1053293360765321E-4</v>
      </c>
      <c r="AT68">
        <f t="shared" si="54"/>
        <v>-3.9888151662366645E-4</v>
      </c>
      <c r="AU68">
        <f t="shared" si="55"/>
        <v>-1.0094144502313196E-3</v>
      </c>
      <c r="AW68">
        <v>65</v>
      </c>
      <c r="AX68">
        <f>IF(Z68&gt;0, (R68*SUMPRODUCT(K68:$K$98, X68:$X$98)-K68*$AZ$3)/Z68, 0)</f>
        <v>-9.9392518443025326E+33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61"/>
        <v>0.12000000000000001</v>
      </c>
      <c r="I69" s="1">
        <f t="shared" si="31"/>
        <v>1.1200000000000001</v>
      </c>
      <c r="J69">
        <f t="shared" si="32"/>
        <v>0.89285714285714279</v>
      </c>
      <c r="K69">
        <f t="shared" si="33"/>
        <v>5.6443053922528431E-4</v>
      </c>
      <c r="L69" s="2">
        <v>66</v>
      </c>
      <c r="M69" s="8">
        <v>1</v>
      </c>
      <c r="Q69" s="5">
        <f t="shared" si="60"/>
        <v>25</v>
      </c>
      <c r="R69">
        <f t="shared" si="41"/>
        <v>50000</v>
      </c>
      <c r="S69">
        <f t="shared" si="42"/>
        <v>0</v>
      </c>
      <c r="U69">
        <f t="shared" si="57"/>
        <v>1</v>
      </c>
      <c r="V69">
        <f t="shared" si="58"/>
        <v>0.01</v>
      </c>
      <c r="W69">
        <f t="shared" si="34"/>
        <v>8.0974006512303886E-34</v>
      </c>
      <c r="X69">
        <f t="shared" si="35"/>
        <v>8.0974006512303886E-34</v>
      </c>
      <c r="Y69">
        <f t="shared" si="36"/>
        <v>8.0974006512303891E-36</v>
      </c>
      <c r="Z69">
        <f t="shared" si="37"/>
        <v>0</v>
      </c>
      <c r="AB69">
        <f t="shared" si="38"/>
        <v>-8.0482104356798168</v>
      </c>
      <c r="AC69">
        <f t="shared" si="30"/>
        <v>0</v>
      </c>
      <c r="AE69">
        <f t="shared" si="43"/>
        <v>0</v>
      </c>
      <c r="AF69">
        <f t="shared" si="44"/>
        <v>0</v>
      </c>
      <c r="AG69">
        <f t="shared" si="45"/>
        <v>0</v>
      </c>
      <c r="AH69">
        <f t="shared" si="46"/>
        <v>-4.0487003256151942E-29</v>
      </c>
      <c r="AI69">
        <f t="shared" si="39"/>
        <v>-4.0487003256151942E-29</v>
      </c>
      <c r="AJ69">
        <f t="shared" si="47"/>
        <v>-8.0482104356798168</v>
      </c>
      <c r="AK69">
        <f t="shared" si="59"/>
        <v>-0.56337473049758724</v>
      </c>
      <c r="AL69">
        <f t="shared" si="40"/>
        <v>-8.6115851661774041</v>
      </c>
      <c r="AN69">
        <f t="shared" si="48"/>
        <v>0</v>
      </c>
      <c r="AO69">
        <f t="shared" si="49"/>
        <v>0</v>
      </c>
      <c r="AP69">
        <f t="shared" si="50"/>
        <v>0</v>
      </c>
      <c r="AQ69">
        <f t="shared" si="51"/>
        <v>-2.2852101079485683E-32</v>
      </c>
      <c r="AR69">
        <f t="shared" si="52"/>
        <v>-2.2852101079485683E-32</v>
      </c>
      <c r="AS69">
        <f t="shared" si="53"/>
        <v>-4.542655756009319E-3</v>
      </c>
      <c r="AT69">
        <f t="shared" si="54"/>
        <v>-3.1798590292065238E-4</v>
      </c>
      <c r="AU69">
        <f t="shared" si="55"/>
        <v>-4.860641658929972E-3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1">
        <f>EconomicRates!C110</f>
        <v>3.5569999999999997E-2</v>
      </c>
      <c r="G70" s="1">
        <f>EconomicRates!D110</f>
        <v>7.0000000000000007E-2</v>
      </c>
      <c r="H70" s="1"/>
      <c r="I70" s="1"/>
      <c r="M70" s="8"/>
      <c r="Q70" s="5"/>
      <c r="AX70">
        <f>IF(Z70&gt;0, (R70*SUMPRODUCT(K70:$K$98, X70:$X$98)-K70*$AZ$3)/Z70, 0)</f>
        <v>0</v>
      </c>
    </row>
    <row r="71" spans="5:50" x14ac:dyDescent="0.25">
      <c r="F71" s="1">
        <f>EconomicRates!C111</f>
        <v>3.5569999999999997E-2</v>
      </c>
      <c r="G71" s="1">
        <f>EconomicRates!D111</f>
        <v>7.0000000000000007E-2</v>
      </c>
      <c r="H71" s="1"/>
      <c r="I71" s="1"/>
      <c r="M71" s="8"/>
      <c r="Q71" s="5"/>
      <c r="AN71" s="6">
        <f t="shared" ref="AN71:AU71" si="62">SUM(AN3:AN69)</f>
        <v>19903.710771398539</v>
      </c>
      <c r="AO71" s="6">
        <f t="shared" si="62"/>
        <v>-1990.3710771398539</v>
      </c>
      <c r="AP71" s="6">
        <f t="shared" si="62"/>
        <v>-1636.3402991641067</v>
      </c>
      <c r="AQ71" s="6">
        <f t="shared" si="62"/>
        <v>-12731.242686792271</v>
      </c>
      <c r="AR71" s="6">
        <f t="shared" si="62"/>
        <v>3545.7567083023046</v>
      </c>
      <c r="AS71" s="6">
        <f t="shared" si="62"/>
        <v>-904.37436828516547</v>
      </c>
      <c r="AT71" s="6">
        <f t="shared" si="62"/>
        <v>527.55171483301353</v>
      </c>
      <c r="AU71" s="6">
        <f t="shared" si="62"/>
        <v>3168.93405485015</v>
      </c>
      <c r="AX71">
        <f>IF(Z71&gt;0, (R71*SUMPRODUCT(K71:$K$98, X71:$X$98)-K71*$AZ$3)/Z71, 0)</f>
        <v>0</v>
      </c>
    </row>
    <row r="72" spans="5:50" x14ac:dyDescent="0.25">
      <c r="F72" s="1">
        <f>EconomicRates!C112</f>
        <v>3.5569999999999997E-2</v>
      </c>
      <c r="G72" s="1">
        <f>EconomicRates!D112</f>
        <v>7.0000000000000007E-2</v>
      </c>
      <c r="H72" s="1"/>
      <c r="I72" s="1"/>
      <c r="M72" s="8"/>
      <c r="Q72" s="5"/>
      <c r="AX72">
        <f>IF(Z72&gt;0, (R72*SUMPRODUCT(K72:$K$98, X72:$X$98)-K72*$AZ$3)/Z72, 0)</f>
        <v>0</v>
      </c>
    </row>
    <row r="73" spans="5:50" x14ac:dyDescent="0.25">
      <c r="F73" s="1">
        <f>EconomicRates!C113</f>
        <v>3.5569999999999997E-2</v>
      </c>
      <c r="G73" s="1">
        <f>EconomicRates!D113</f>
        <v>7.0000000000000007E-2</v>
      </c>
      <c r="H73" s="1"/>
      <c r="I73" s="1"/>
      <c r="M73" s="8"/>
      <c r="Q73" s="5"/>
      <c r="AX73">
        <f>IF(Z73&gt;0, (R73*SUMPRODUCT(K73:$K$98, X73:$X$98)-K73*$AZ$3)/Z73, 0)</f>
        <v>0</v>
      </c>
    </row>
    <row r="74" spans="5:50" x14ac:dyDescent="0.25">
      <c r="F74" s="1">
        <f>EconomicRates!C114</f>
        <v>3.5569999999999997E-2</v>
      </c>
      <c r="G74" s="1">
        <f>EconomicRates!D114</f>
        <v>7.0000000000000007E-2</v>
      </c>
      <c r="H74" s="1"/>
      <c r="I74" s="1"/>
      <c r="M74" s="8"/>
      <c r="Q74" s="5"/>
      <c r="AX74">
        <f>IF(Z74&gt;0, (R74*SUMPRODUCT(K74:$K$98, X74:$X$98)-K74*$AZ$3)/Z74, 0)</f>
        <v>0</v>
      </c>
    </row>
    <row r="75" spans="5:50" x14ac:dyDescent="0.25">
      <c r="F75" s="1">
        <f>EconomicRates!C115</f>
        <v>3.5569999999999997E-2</v>
      </c>
      <c r="G75" s="1">
        <f>EconomicRates!D115</f>
        <v>7.0000000000000007E-2</v>
      </c>
      <c r="H75" s="1"/>
      <c r="I75" s="1"/>
      <c r="M75" s="8"/>
      <c r="Q75" s="5"/>
      <c r="AX75">
        <f>IF(Z75&gt;0, (R75*SUMPRODUCT(K75:$K$98, X75:$X$98)-K75*$AZ$3)/Z75, 0)</f>
        <v>0</v>
      </c>
    </row>
    <row r="76" spans="5:50" x14ac:dyDescent="0.25">
      <c r="F76" s="1">
        <f>EconomicRates!C116</f>
        <v>3.5569999999999997E-2</v>
      </c>
      <c r="G76" s="1">
        <f>EconomicRates!D116</f>
        <v>7.0000000000000007E-2</v>
      </c>
      <c r="H76" s="1"/>
      <c r="I76" s="1"/>
      <c r="M76" s="8"/>
      <c r="Q76" s="5"/>
      <c r="AX76">
        <f>IF(Z76&gt;0, (R76*SUMPRODUCT(K76:$K$98, X76:$X$98)-K76*$AZ$3)/Z76, 0)</f>
        <v>0</v>
      </c>
    </row>
    <row r="77" spans="5:50" x14ac:dyDescent="0.25">
      <c r="F77" s="1">
        <f>EconomicRates!C117</f>
        <v>3.5569999999999997E-2</v>
      </c>
      <c r="G77" s="1">
        <f>EconomicRates!D117</f>
        <v>7.0000000000000007E-2</v>
      </c>
      <c r="H77" s="1"/>
      <c r="I77" s="1"/>
      <c r="M77" s="8"/>
      <c r="Q77" s="5"/>
      <c r="AX77">
        <f>IF(Z77&gt;0, (R77*SUMPRODUCT(K77:$K$98, X77:$X$98)-K77*$AZ$3)/Z77, 0)</f>
        <v>0</v>
      </c>
    </row>
    <row r="78" spans="5:50" x14ac:dyDescent="0.25">
      <c r="F78" s="1">
        <f>EconomicRates!C118</f>
        <v>3.5569999999999997E-2</v>
      </c>
      <c r="G78" s="1">
        <f>EconomicRates!D118</f>
        <v>7.0000000000000007E-2</v>
      </c>
      <c r="H78" s="1"/>
      <c r="I78" s="1"/>
      <c r="M78" s="8"/>
      <c r="Q78" s="5"/>
      <c r="AX78">
        <f>IF(Z78&gt;0, (R78*SUMPRODUCT(K78:$K$98, X78:$X$98)-K78*$AZ$3)/Z78, 0)</f>
        <v>0</v>
      </c>
    </row>
    <row r="79" spans="5:50" x14ac:dyDescent="0.25">
      <c r="F79" s="1">
        <f>EconomicRates!C119</f>
        <v>3.5569999999999997E-2</v>
      </c>
      <c r="G79" s="1">
        <f>EconomicRates!D119</f>
        <v>7.0000000000000007E-2</v>
      </c>
      <c r="H79" s="1"/>
      <c r="I79" s="1"/>
      <c r="M79" s="8"/>
      <c r="Q79" s="5"/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71:AU71">
    <cfRule type="cellIs" dxfId="20" priority="1" operator="lessThan">
      <formula>0</formula>
    </cfRule>
  </conditionalFormatting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4B67A2-E574-464E-AB9A-D5C689B7176D}">
  <sheetPr codeName="Sheet77"/>
  <dimension ref="A1:AZ100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'S.26.04.B'!C3*(1+C12)</f>
        <v>3661.2907886243743</v>
      </c>
      <c r="K3">
        <v>1</v>
      </c>
      <c r="L3" s="2">
        <v>0</v>
      </c>
      <c r="O3">
        <f>$C$3</f>
        <v>3661.2907886243743</v>
      </c>
      <c r="P3">
        <f>O3*C5</f>
        <v>366.12907886243744</v>
      </c>
      <c r="Q3" s="5">
        <f>B8</f>
        <v>1522.432587</v>
      </c>
      <c r="R3">
        <f t="shared" ref="R3:R34" si="0">$C$6</f>
        <v>100000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3661.2907886243743</v>
      </c>
      <c r="AF3">
        <f t="shared" ref="AF3:AF34" si="4">-$Z3*P3</f>
        <v>-366.12907886243744</v>
      </c>
      <c r="AG3">
        <f t="shared" ref="AG3:AG34" si="5">-$Z3*Q3</f>
        <v>-1522.432587</v>
      </c>
      <c r="AH3">
        <f t="shared" ref="AH3:AH34" si="6">-X3*R3</f>
        <v>0</v>
      </c>
      <c r="AI3">
        <f t="shared" ref="AI3:AI34" si="7">SUM(AE3:AH3)</f>
        <v>1772.7291227619369</v>
      </c>
      <c r="AJ3">
        <f t="shared" ref="AJ3:AJ34" si="8">AB3-AC3</f>
        <v>0</v>
      </c>
      <c r="AL3">
        <f t="shared" ref="AL3:AL34" si="9">SUM(AI3:AK3)</f>
        <v>1772.7291227619369</v>
      </c>
      <c r="AN3">
        <f t="shared" ref="AN3:AN34" si="10">AE3*$K3</f>
        <v>3661.2907886243743</v>
      </c>
      <c r="AO3">
        <f t="shared" ref="AO3:AO34" si="11">AF3*$K3</f>
        <v>-366.12907886243744</v>
      </c>
      <c r="AP3">
        <f t="shared" ref="AP3:AP34" si="12">AG3*$K3</f>
        <v>-1522.432587</v>
      </c>
      <c r="AQ3">
        <f t="shared" ref="AQ3:AQ34" si="13">AH3*$K3</f>
        <v>0</v>
      </c>
      <c r="AR3">
        <f t="shared" ref="AR3:AR34" si="14">AI3*$K3</f>
        <v>1772.7291227619369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1772.7291227619369</v>
      </c>
      <c r="AW3">
        <v>0</v>
      </c>
      <c r="AX3">
        <f>IF(Z3&gt;0, (R3*SUMPRODUCT(K3:$K$98, X3:$X$98)-K3*$AZ$3)/Z3, 0)</f>
        <v>0</v>
      </c>
      <c r="AZ3">
        <f>C6*SUMPRODUCT(X4:X98, K4:K98)/1</f>
        <v>1897.5865527821732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35" si="18">G4+$C$9</f>
        <v>0.12000000000000001</v>
      </c>
      <c r="I4" s="1">
        <f t="shared" ref="I4:I35" si="19">1+H4</f>
        <v>1.1200000000000001</v>
      </c>
      <c r="J4">
        <f t="shared" ref="J4:J35" si="20">1/I4</f>
        <v>0.89285714285714279</v>
      </c>
      <c r="K4">
        <f>J4</f>
        <v>0.89285714285714279</v>
      </c>
      <c r="L4" s="2">
        <v>1</v>
      </c>
      <c r="M4" s="8" cm="1">
        <f t="array" ref="M4:M98">Mortalities!B2:B96</f>
        <v>1.1616059999999999E-3</v>
      </c>
      <c r="R4">
        <f t="shared" si="0"/>
        <v>100000</v>
      </c>
      <c r="S4">
        <f t="shared" si="1"/>
        <v>205.60775772319712</v>
      </c>
      <c r="U4">
        <f t="shared" ref="U4:U35" si="21">M4</f>
        <v>1.1616059999999999E-3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1.1616059999999999E-3</v>
      </c>
      <c r="Y4">
        <f t="shared" ref="Y4:Y35" si="25">V4*W4</f>
        <v>0.01</v>
      </c>
      <c r="Z4">
        <f t="shared" ref="Z4:Z35" si="26">MAX(0, W4-X4-Y4)</f>
        <v>0.98883839399999995</v>
      </c>
      <c r="AB4">
        <f t="shared" ref="AB4:AB35" si="27">AC3</f>
        <v>0</v>
      </c>
      <c r="AC4">
        <f t="shared" si="2"/>
        <v>203.31284494094734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-116.16059999999999</v>
      </c>
      <c r="AI4">
        <f t="shared" si="7"/>
        <v>-116.16059999999999</v>
      </c>
      <c r="AJ4">
        <f t="shared" si="8"/>
        <v>-203.31284494094734</v>
      </c>
      <c r="AK4">
        <f>G4*SUM(AB4, AE4:AF4)</f>
        <v>0</v>
      </c>
      <c r="AL4">
        <f t="shared" si="9"/>
        <v>-319.47344494094733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-103.71482142857141</v>
      </c>
      <c r="AR4">
        <f t="shared" si="14"/>
        <v>-103.71482142857141</v>
      </c>
      <c r="AS4">
        <f t="shared" si="15"/>
        <v>-181.52932584013155</v>
      </c>
      <c r="AT4">
        <f t="shared" si="16"/>
        <v>0</v>
      </c>
      <c r="AU4">
        <f t="shared" si="17"/>
        <v>-285.24414726870293</v>
      </c>
      <c r="AW4">
        <v>1</v>
      </c>
      <c r="AX4">
        <f>IF(Z4&gt;0, (R4*SUMPRODUCT(K4:$K$98, X4:$X$98)-K4*$AZ$3)/Z4, 0)</f>
        <v>205.60775772319712</v>
      </c>
    </row>
    <row r="5" spans="1:52" x14ac:dyDescent="0.25">
      <c r="C5" s="2">
        <f>'S.26.04.A'!C5</f>
        <v>0.1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0.12000000000000001</v>
      </c>
      <c r="I5" s="1">
        <f t="shared" si="19"/>
        <v>1.1200000000000001</v>
      </c>
      <c r="J5">
        <f t="shared" si="20"/>
        <v>0.89285714285714279</v>
      </c>
      <c r="K5">
        <f t="shared" ref="K5:K36" si="28">K4*J5</f>
        <v>0.79719387755102034</v>
      </c>
      <c r="L5" s="2">
        <v>2</v>
      </c>
      <c r="M5" s="8">
        <v>1.1730060000000001E-3</v>
      </c>
      <c r="Q5" s="5">
        <f t="shared" ref="Q5:Q36" si="29">$C$8</f>
        <v>25</v>
      </c>
      <c r="R5">
        <f t="shared" si="0"/>
        <v>100000</v>
      </c>
      <c r="S5">
        <f t="shared" si="1"/>
        <v>287.51298494834759</v>
      </c>
      <c r="U5">
        <f t="shared" si="21"/>
        <v>1.1730060000000001E-3</v>
      </c>
      <c r="V5">
        <f t="shared" si="22"/>
        <v>0.01</v>
      </c>
      <c r="W5">
        <f t="shared" si="23"/>
        <v>0.98883839399999995</v>
      </c>
      <c r="X5">
        <f t="shared" si="24"/>
        <v>1.159913369192364E-3</v>
      </c>
      <c r="Y5">
        <f t="shared" si="25"/>
        <v>9.8883839400000003E-3</v>
      </c>
      <c r="Z5">
        <f t="shared" si="26"/>
        <v>0.97779009669080752</v>
      </c>
      <c r="AB5">
        <f t="shared" si="27"/>
        <v>203.31284494094734</v>
      </c>
      <c r="AC5">
        <f t="shared" si="2"/>
        <v>281.12734935250751</v>
      </c>
      <c r="AE5">
        <f t="shared" si="3"/>
        <v>0</v>
      </c>
      <c r="AF5">
        <f t="shared" si="4"/>
        <v>0</v>
      </c>
      <c r="AG5">
        <f t="shared" si="5"/>
        <v>-24.444752417270188</v>
      </c>
      <c r="AH5">
        <f t="shared" si="6"/>
        <v>-115.9913369192364</v>
      </c>
      <c r="AI5">
        <f t="shared" si="7"/>
        <v>-140.4360893365066</v>
      </c>
      <c r="AJ5">
        <f t="shared" si="8"/>
        <v>-77.814504411560165</v>
      </c>
      <c r="AK5">
        <f>G5*SUM(AB5, AE5:AF5)</f>
        <v>14.231899145866315</v>
      </c>
      <c r="AL5">
        <f t="shared" si="9"/>
        <v>-204.01869460220044</v>
      </c>
      <c r="AN5">
        <f t="shared" si="10"/>
        <v>0</v>
      </c>
      <c r="AO5">
        <f t="shared" si="11"/>
        <v>0</v>
      </c>
      <c r="AP5">
        <f t="shared" si="12"/>
        <v>-19.487206965298299</v>
      </c>
      <c r="AQ5">
        <f t="shared" si="13"/>
        <v>-92.46758364097289</v>
      </c>
      <c r="AR5">
        <f t="shared" si="14"/>
        <v>-111.95479060627119</v>
      </c>
      <c r="AS5">
        <f t="shared" si="15"/>
        <v>-62.033246501562623</v>
      </c>
      <c r="AT5">
        <f t="shared" si="16"/>
        <v>11.345582865008222</v>
      </c>
      <c r="AU5">
        <f t="shared" si="17"/>
        <v>-162.64245424282558</v>
      </c>
      <c r="AW5">
        <v>2</v>
      </c>
      <c r="AX5">
        <f>IF(Z5&gt;0, (R5*SUMPRODUCT(K5:$K$98, X5:$X$98)-K5*$AZ$3)/Z5, 0)</f>
        <v>287.51298494834759</v>
      </c>
    </row>
    <row r="6" spans="1:52" x14ac:dyDescent="0.25">
      <c r="A6" t="s">
        <v>16</v>
      </c>
      <c r="C6" s="2">
        <v>100000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0.12000000000000001</v>
      </c>
      <c r="I6" s="1">
        <f t="shared" si="19"/>
        <v>1.1200000000000001</v>
      </c>
      <c r="J6">
        <f t="shared" si="20"/>
        <v>0.89285714285714279</v>
      </c>
      <c r="K6">
        <f t="shared" si="28"/>
        <v>0.71178024781341098</v>
      </c>
      <c r="L6" s="2">
        <v>3</v>
      </c>
      <c r="M6" s="8">
        <v>1.1872549999999999E-3</v>
      </c>
      <c r="Q6" s="5">
        <f t="shared" si="29"/>
        <v>25</v>
      </c>
      <c r="R6">
        <f t="shared" si="0"/>
        <v>100000</v>
      </c>
      <c r="S6">
        <f t="shared" si="1"/>
        <v>362.76469552681027</v>
      </c>
      <c r="U6">
        <f t="shared" si="21"/>
        <v>1.1872549999999999E-3</v>
      </c>
      <c r="V6">
        <f t="shared" si="22"/>
        <v>0.01</v>
      </c>
      <c r="W6">
        <f t="shared" si="23"/>
        <v>0.97779009669080752</v>
      </c>
      <c r="X6">
        <f t="shared" si="24"/>
        <v>1.1608861812466445E-3</v>
      </c>
      <c r="Y6">
        <f t="shared" si="25"/>
        <v>9.7779009669080753E-3</v>
      </c>
      <c r="Z6">
        <f t="shared" si="26"/>
        <v>0.96685130954265275</v>
      </c>
      <c r="AB6">
        <f t="shared" si="27"/>
        <v>281.12734935250751</v>
      </c>
      <c r="AC6">
        <f t="shared" si="2"/>
        <v>350.73952092593822</v>
      </c>
      <c r="AE6">
        <f t="shared" si="3"/>
        <v>0</v>
      </c>
      <c r="AF6">
        <f t="shared" si="4"/>
        <v>0</v>
      </c>
      <c r="AG6">
        <f t="shared" si="5"/>
        <v>-24.171282738566319</v>
      </c>
      <c r="AH6">
        <f t="shared" si="6"/>
        <v>-116.08861812466445</v>
      </c>
      <c r="AI6">
        <f t="shared" si="7"/>
        <v>-140.25990086323077</v>
      </c>
      <c r="AJ6">
        <f t="shared" si="8"/>
        <v>-69.612171573430714</v>
      </c>
      <c r="AK6">
        <f>G6*SUM(AB6, AE6:AF6)</f>
        <v>19.678914454675528</v>
      </c>
      <c r="AL6">
        <f t="shared" si="9"/>
        <v>-190.19315798198596</v>
      </c>
      <c r="AN6">
        <f t="shared" si="10"/>
        <v>0</v>
      </c>
      <c r="AO6">
        <f t="shared" si="11"/>
        <v>0</v>
      </c>
      <c r="AP6">
        <f t="shared" si="12"/>
        <v>-17.204641617624759</v>
      </c>
      <c r="AQ6">
        <f t="shared" si="13"/>
        <v>-82.629585377090095</v>
      </c>
      <c r="AR6">
        <f t="shared" si="14"/>
        <v>-99.834226994714854</v>
      </c>
      <c r="AS6">
        <f t="shared" si="15"/>
        <v>-49.548568733366196</v>
      </c>
      <c r="AT6">
        <f t="shared" si="16"/>
        <v>14.007062607247862</v>
      </c>
      <c r="AU6">
        <f t="shared" si="17"/>
        <v>-135.37573312083319</v>
      </c>
      <c r="AW6">
        <v>3</v>
      </c>
      <c r="AX6">
        <f>IF(Z6&gt;0, (R6*SUMPRODUCT(K6:$K$98, X6:$X$98)-K6*$AZ$3)/Z6, 0)</f>
        <v>362.76469552681027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0.12000000000000001</v>
      </c>
      <c r="I7" s="1">
        <f t="shared" si="19"/>
        <v>1.1200000000000001</v>
      </c>
      <c r="J7">
        <f t="shared" si="20"/>
        <v>0.89285714285714279</v>
      </c>
      <c r="K7">
        <f t="shared" si="28"/>
        <v>0.63551807840483121</v>
      </c>
      <c r="L7" s="2">
        <v>4</v>
      </c>
      <c r="M7" s="8">
        <v>1.2024550000000001E-3</v>
      </c>
      <c r="Q7" s="5">
        <f t="shared" si="29"/>
        <v>25</v>
      </c>
      <c r="R7">
        <f t="shared" si="0"/>
        <v>100000</v>
      </c>
      <c r="S7">
        <f t="shared" si="1"/>
        <v>431.81514591667298</v>
      </c>
      <c r="U7">
        <f t="shared" si="21"/>
        <v>1.2024550000000001E-3</v>
      </c>
      <c r="V7">
        <f t="shared" si="22"/>
        <v>0.01</v>
      </c>
      <c r="W7">
        <f t="shared" si="23"/>
        <v>0.96685130954265275</v>
      </c>
      <c r="X7">
        <f t="shared" si="24"/>
        <v>1.1625951914161106E-3</v>
      </c>
      <c r="Y7">
        <f t="shared" si="25"/>
        <v>9.6685130954265279E-3</v>
      </c>
      <c r="Z7">
        <f t="shared" si="26"/>
        <v>0.95602020125581011</v>
      </c>
      <c r="AB7">
        <f t="shared" si="27"/>
        <v>350.73952092593822</v>
      </c>
      <c r="AC7">
        <f t="shared" si="2"/>
        <v>412.82400270456469</v>
      </c>
      <c r="AE7">
        <f t="shared" si="3"/>
        <v>0</v>
      </c>
      <c r="AF7">
        <f t="shared" si="4"/>
        <v>0</v>
      </c>
      <c r="AG7">
        <f t="shared" si="5"/>
        <v>-23.900505031395252</v>
      </c>
      <c r="AH7">
        <f t="shared" si="6"/>
        <v>-116.25951914161107</v>
      </c>
      <c r="AI7">
        <f t="shared" si="7"/>
        <v>-140.16002417300632</v>
      </c>
      <c r="AJ7">
        <f t="shared" si="8"/>
        <v>-62.084481778626468</v>
      </c>
      <c r="AK7">
        <f>G7*SUM(AB7, AE7:AF7)</f>
        <v>24.551766464815678</v>
      </c>
      <c r="AL7">
        <f t="shared" si="9"/>
        <v>-177.69273948681712</v>
      </c>
      <c r="AN7">
        <f t="shared" si="10"/>
        <v>0</v>
      </c>
      <c r="AO7">
        <f t="shared" si="11"/>
        <v>0</v>
      </c>
      <c r="AP7">
        <f t="shared" si="12"/>
        <v>-15.18920303045731</v>
      </c>
      <c r="AQ7">
        <f t="shared" si="13"/>
        <v>-73.88502620114636</v>
      </c>
      <c r="AR7">
        <f t="shared" si="14"/>
        <v>-89.074229231603667</v>
      </c>
      <c r="AS7">
        <f t="shared" si="15"/>
        <v>-39.45581055871245</v>
      </c>
      <c r="AT7">
        <f t="shared" si="16"/>
        <v>15.603091445163836</v>
      </c>
      <c r="AU7">
        <f t="shared" si="17"/>
        <v>-112.92694834515228</v>
      </c>
      <c r="AW7">
        <v>4</v>
      </c>
      <c r="AX7">
        <f>IF(Z7&gt;0, (R7*SUMPRODUCT(K7:$K$98, X7:$X$98)-K7*$AZ$3)/Z7, 0)</f>
        <v>431.81514591667298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0.12000000000000001</v>
      </c>
      <c r="I8" s="1">
        <f t="shared" si="19"/>
        <v>1.1200000000000001</v>
      </c>
      <c r="J8">
        <f t="shared" si="20"/>
        <v>0.89285714285714279</v>
      </c>
      <c r="K8">
        <f t="shared" si="28"/>
        <v>0.5674268557185993</v>
      </c>
      <c r="L8" s="2">
        <v>5</v>
      </c>
      <c r="M8" s="8">
        <v>1.2214540000000001E-3</v>
      </c>
      <c r="Q8" s="5">
        <f t="shared" si="29"/>
        <v>25</v>
      </c>
      <c r="R8">
        <f t="shared" si="0"/>
        <v>100000</v>
      </c>
      <c r="S8">
        <f t="shared" si="1"/>
        <v>495.24150635144315</v>
      </c>
      <c r="U8">
        <f t="shared" si="21"/>
        <v>1.2214540000000001E-3</v>
      </c>
      <c r="V8">
        <f t="shared" si="22"/>
        <v>0.01</v>
      </c>
      <c r="W8">
        <f t="shared" si="23"/>
        <v>0.95602020125581011</v>
      </c>
      <c r="X8">
        <f t="shared" si="24"/>
        <v>1.1677346989047144E-3</v>
      </c>
      <c r="Y8">
        <f t="shared" si="25"/>
        <v>9.5602020125581007E-3</v>
      </c>
      <c r="Z8">
        <f t="shared" si="26"/>
        <v>0.94529226454434723</v>
      </c>
      <c r="AB8">
        <f t="shared" si="27"/>
        <v>412.82400270456469</v>
      </c>
      <c r="AC8">
        <f t="shared" si="2"/>
        <v>468.14796503530943</v>
      </c>
      <c r="AE8">
        <f t="shared" si="3"/>
        <v>0</v>
      </c>
      <c r="AF8">
        <f t="shared" si="4"/>
        <v>0</v>
      </c>
      <c r="AG8">
        <f t="shared" si="5"/>
        <v>-23.63230661360868</v>
      </c>
      <c r="AH8">
        <f t="shared" si="6"/>
        <v>-116.77346989047145</v>
      </c>
      <c r="AI8">
        <f t="shared" si="7"/>
        <v>-140.40577650408014</v>
      </c>
      <c r="AJ8">
        <f t="shared" si="8"/>
        <v>-55.323962330744735</v>
      </c>
      <c r="AK8">
        <f>G8*SUM(AB8, AE8:AF8)</f>
        <v>28.89768018931953</v>
      </c>
      <c r="AL8">
        <f t="shared" si="9"/>
        <v>-166.83205864550536</v>
      </c>
      <c r="AN8">
        <f t="shared" si="10"/>
        <v>0</v>
      </c>
      <c r="AO8">
        <f t="shared" si="11"/>
        <v>0</v>
      </c>
      <c r="AP8">
        <f t="shared" si="12"/>
        <v>-13.409605435137832</v>
      </c>
      <c r="AQ8">
        <f t="shared" si="13"/>
        <v>-66.260402851300739</v>
      </c>
      <c r="AR8">
        <f t="shared" si="14"/>
        <v>-79.670008286438573</v>
      </c>
      <c r="AS8">
        <f t="shared" si="15"/>
        <v>-31.392301991228717</v>
      </c>
      <c r="AT8">
        <f t="shared" si="16"/>
        <v>16.397319807387237</v>
      </c>
      <c r="AU8">
        <f t="shared" si="17"/>
        <v>-94.66499047028006</v>
      </c>
      <c r="AW8">
        <v>5</v>
      </c>
      <c r="AX8">
        <f>IF(Z8&gt;0, (R8*SUMPRODUCT(K8:$K$98, X8:$X$98)-K8*$AZ$3)/Z8, 0)</f>
        <v>495.24150635144315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0.12000000000000001</v>
      </c>
      <c r="I9" s="1">
        <f t="shared" si="19"/>
        <v>1.1200000000000001</v>
      </c>
      <c r="J9">
        <f t="shared" si="20"/>
        <v>0.89285714285714279</v>
      </c>
      <c r="K9">
        <f t="shared" si="28"/>
        <v>0.50663112117732079</v>
      </c>
      <c r="L9" s="2">
        <v>6</v>
      </c>
      <c r="M9" s="8">
        <v>1.250903E-3</v>
      </c>
      <c r="Q9" s="5">
        <f t="shared" si="29"/>
        <v>25</v>
      </c>
      <c r="R9">
        <f t="shared" si="0"/>
        <v>100000</v>
      </c>
      <c r="S9">
        <f t="shared" si="1"/>
        <v>553.41456899877562</v>
      </c>
      <c r="U9">
        <f t="shared" si="21"/>
        <v>1.250903E-3</v>
      </c>
      <c r="V9">
        <f t="shared" si="22"/>
        <v>0.01</v>
      </c>
      <c r="W9">
        <f t="shared" si="23"/>
        <v>0.94529226454434723</v>
      </c>
      <c r="X9">
        <f t="shared" si="24"/>
        <v>1.1824689295953177E-3</v>
      </c>
      <c r="Y9">
        <f t="shared" si="25"/>
        <v>9.452922645443472E-3</v>
      </c>
      <c r="Z9">
        <f t="shared" si="26"/>
        <v>0.93465687296930844</v>
      </c>
      <c r="AB9">
        <f t="shared" si="27"/>
        <v>468.14796503530943</v>
      </c>
      <c r="AC9">
        <f t="shared" si="2"/>
        <v>517.25273051605325</v>
      </c>
      <c r="AE9">
        <f t="shared" si="3"/>
        <v>0</v>
      </c>
      <c r="AF9">
        <f t="shared" si="4"/>
        <v>0</v>
      </c>
      <c r="AG9">
        <f t="shared" si="5"/>
        <v>-23.36642182423271</v>
      </c>
      <c r="AH9">
        <f t="shared" si="6"/>
        <v>-118.24689295953178</v>
      </c>
      <c r="AI9">
        <f t="shared" si="7"/>
        <v>-141.61331478376448</v>
      </c>
      <c r="AJ9">
        <f t="shared" si="8"/>
        <v>-49.104765480743822</v>
      </c>
      <c r="AK9">
        <f t="shared" ref="AK9:AK40" si="30">G9*SUM(AB9:AB9, AE9:AF9)</f>
        <v>32.770357552471665</v>
      </c>
      <c r="AL9">
        <f t="shared" si="9"/>
        <v>-157.94772271203664</v>
      </c>
      <c r="AN9">
        <f t="shared" si="10"/>
        <v>0</v>
      </c>
      <c r="AO9">
        <f t="shared" si="11"/>
        <v>0</v>
      </c>
      <c r="AP9">
        <f t="shared" si="12"/>
        <v>-11.838156486713235</v>
      </c>
      <c r="AQ9">
        <f t="shared" si="13"/>
        <v>-59.907555955822225</v>
      </c>
      <c r="AR9">
        <f t="shared" si="14"/>
        <v>-71.745712442535449</v>
      </c>
      <c r="AS9">
        <f t="shared" si="15"/>
        <v>-24.878002390658644</v>
      </c>
      <c r="AT9">
        <f t="shared" si="16"/>
        <v>16.602482988190403</v>
      </c>
      <c r="AU9">
        <f t="shared" si="17"/>
        <v>-80.021231845003697</v>
      </c>
      <c r="AW9">
        <v>6</v>
      </c>
      <c r="AX9">
        <f>IF(Z9&gt;0, (R9*SUMPRODUCT(K9:$K$98, X9:$X$98)-K9*$AZ$3)/Z9, 0)</f>
        <v>553.41456899877562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0.12000000000000001</v>
      </c>
      <c r="I10" s="1">
        <f t="shared" si="19"/>
        <v>1.1200000000000001</v>
      </c>
      <c r="J10">
        <f t="shared" si="20"/>
        <v>0.89285714285714279</v>
      </c>
      <c r="K10">
        <f t="shared" si="28"/>
        <v>0.45234921533689354</v>
      </c>
      <c r="L10" s="2">
        <v>7</v>
      </c>
      <c r="M10" s="8">
        <v>1.286052E-3</v>
      </c>
      <c r="Q10" s="5">
        <f t="shared" si="29"/>
        <v>25</v>
      </c>
      <c r="R10">
        <f t="shared" si="0"/>
        <v>100000</v>
      </c>
      <c r="S10">
        <f t="shared" si="1"/>
        <v>606.36810326944612</v>
      </c>
      <c r="U10">
        <f t="shared" si="21"/>
        <v>1.286052E-3</v>
      </c>
      <c r="V10">
        <f t="shared" si="22"/>
        <v>0.01</v>
      </c>
      <c r="W10">
        <f t="shared" si="23"/>
        <v>0.93465687296930844</v>
      </c>
      <c r="X10">
        <f t="shared" si="24"/>
        <v>1.202017340795925E-3</v>
      </c>
      <c r="Y10">
        <f t="shared" si="25"/>
        <v>9.346568729693085E-3</v>
      </c>
      <c r="Z10">
        <f t="shared" si="26"/>
        <v>0.92410828689881941</v>
      </c>
      <c r="AB10">
        <f t="shared" si="27"/>
        <v>517.25273051605325</v>
      </c>
      <c r="AC10">
        <f t="shared" si="2"/>
        <v>560.34978914241424</v>
      </c>
      <c r="AE10">
        <f t="shared" si="3"/>
        <v>0</v>
      </c>
      <c r="AF10">
        <f t="shared" si="4"/>
        <v>0</v>
      </c>
      <c r="AG10">
        <f t="shared" si="5"/>
        <v>-23.102707172470485</v>
      </c>
      <c r="AH10">
        <f t="shared" si="6"/>
        <v>-120.2017340795925</v>
      </c>
      <c r="AI10">
        <f t="shared" si="7"/>
        <v>-143.30444125206299</v>
      </c>
      <c r="AJ10">
        <f t="shared" si="8"/>
        <v>-43.09705862636099</v>
      </c>
      <c r="AK10">
        <f t="shared" si="30"/>
        <v>36.207691136123728</v>
      </c>
      <c r="AL10">
        <f t="shared" si="9"/>
        <v>-150.19380874230023</v>
      </c>
      <c r="AN10">
        <f t="shared" si="10"/>
        <v>0</v>
      </c>
      <c r="AO10">
        <f t="shared" si="11"/>
        <v>0</v>
      </c>
      <c r="AP10">
        <f t="shared" si="12"/>
        <v>-10.450491461625045</v>
      </c>
      <c r="AQ10">
        <f t="shared" si="13"/>
        <v>-54.373160093037605</v>
      </c>
      <c r="AR10">
        <f t="shared" si="14"/>
        <v>-64.823651554662646</v>
      </c>
      <c r="AS10">
        <f t="shared" si="15"/>
        <v>-19.494920652962492</v>
      </c>
      <c r="AT10">
        <f t="shared" si="16"/>
        <v>16.378520674586163</v>
      </c>
      <c r="AU10">
        <f t="shared" si="17"/>
        <v>-67.940051533038968</v>
      </c>
      <c r="AW10">
        <v>7</v>
      </c>
      <c r="AX10">
        <f>IF(Z10&gt;0, (R10*SUMPRODUCT(K10:$K$98, X10:$X$98)-K10*$AZ$3)/Z10, 0)</f>
        <v>606.36810326944612</v>
      </c>
    </row>
    <row r="11" spans="1:52" x14ac:dyDescent="0.25">
      <c r="A11" t="s">
        <v>33</v>
      </c>
      <c r="C11" s="25">
        <f>AU100</f>
        <v>-477.33454067838488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0.12000000000000001</v>
      </c>
      <c r="I11" s="1">
        <f t="shared" si="19"/>
        <v>1.1200000000000001</v>
      </c>
      <c r="J11">
        <f t="shared" si="20"/>
        <v>0.89285714285714279</v>
      </c>
      <c r="K11">
        <f t="shared" si="28"/>
        <v>0.40388322797936921</v>
      </c>
      <c r="L11" s="2">
        <v>8</v>
      </c>
      <c r="M11" s="8">
        <v>1.3202509999999999E-3</v>
      </c>
      <c r="Q11" s="5">
        <f t="shared" si="29"/>
        <v>25</v>
      </c>
      <c r="R11">
        <f t="shared" si="0"/>
        <v>100000</v>
      </c>
      <c r="S11">
        <f t="shared" si="1"/>
        <v>654.45947649395794</v>
      </c>
      <c r="U11">
        <f t="shared" si="21"/>
        <v>1.3202509999999999E-3</v>
      </c>
      <c r="V11">
        <f t="shared" si="22"/>
        <v>0.01</v>
      </c>
      <c r="W11">
        <f t="shared" si="23"/>
        <v>0.92410828689881941</v>
      </c>
      <c r="X11">
        <f t="shared" si="24"/>
        <v>1.2200548898864531E-3</v>
      </c>
      <c r="Y11">
        <f t="shared" si="25"/>
        <v>9.2410828689881951E-3</v>
      </c>
      <c r="Z11">
        <f t="shared" si="26"/>
        <v>0.91364714913994483</v>
      </c>
      <c r="AB11">
        <f t="shared" si="27"/>
        <v>560.34978914241424</v>
      </c>
      <c r="AC11">
        <f t="shared" si="2"/>
        <v>597.94503492632543</v>
      </c>
      <c r="AE11">
        <f t="shared" si="3"/>
        <v>0</v>
      </c>
      <c r="AF11">
        <f t="shared" si="4"/>
        <v>0</v>
      </c>
      <c r="AG11">
        <f t="shared" si="5"/>
        <v>-22.841178728498619</v>
      </c>
      <c r="AH11">
        <f t="shared" si="6"/>
        <v>-122.00548898864531</v>
      </c>
      <c r="AI11">
        <f t="shared" si="7"/>
        <v>-144.84666771714393</v>
      </c>
      <c r="AJ11">
        <f t="shared" si="8"/>
        <v>-37.595245783911196</v>
      </c>
      <c r="AK11">
        <f t="shared" si="30"/>
        <v>39.224485239968999</v>
      </c>
      <c r="AL11">
        <f t="shared" si="9"/>
        <v>-143.21742826108613</v>
      </c>
      <c r="AN11">
        <f t="shared" si="10"/>
        <v>0</v>
      </c>
      <c r="AO11">
        <f t="shared" si="11"/>
        <v>0</v>
      </c>
      <c r="AP11">
        <f t="shared" si="12"/>
        <v>-9.2251689957197254</v>
      </c>
      <c r="AQ11">
        <f t="shared" si="13"/>
        <v>-49.275970723935451</v>
      </c>
      <c r="AR11">
        <f t="shared" si="14"/>
        <v>-58.501139719655178</v>
      </c>
      <c r="AS11">
        <f t="shared" si="15"/>
        <v>-15.184089223883824</v>
      </c>
      <c r="AT11">
        <f t="shared" si="16"/>
        <v>15.842111714547801</v>
      </c>
      <c r="AU11">
        <f t="shared" si="17"/>
        <v>-57.843117228991204</v>
      </c>
      <c r="AW11">
        <v>8</v>
      </c>
      <c r="AX11">
        <f>IF(Z11&gt;0, (R11*SUMPRODUCT(K11:$K$98, X11:$X$98)-K11*$AZ$3)/Z11, 0)</f>
        <v>654.45947649395794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0.12000000000000001</v>
      </c>
      <c r="I12" s="1">
        <f t="shared" si="19"/>
        <v>1.1200000000000001</v>
      </c>
      <c r="J12">
        <f t="shared" si="20"/>
        <v>0.89285714285714279</v>
      </c>
      <c r="K12">
        <f t="shared" si="28"/>
        <v>0.36061002498157962</v>
      </c>
      <c r="L12" s="2">
        <v>9</v>
      </c>
      <c r="M12" s="8">
        <v>1.3639489999999999E-3</v>
      </c>
      <c r="Q12" s="5">
        <f t="shared" si="29"/>
        <v>25</v>
      </c>
      <c r="R12">
        <f t="shared" si="0"/>
        <v>100000</v>
      </c>
      <c r="S12">
        <f t="shared" si="1"/>
        <v>698.33775782117937</v>
      </c>
      <c r="U12">
        <f t="shared" si="21"/>
        <v>1.3639489999999999E-3</v>
      </c>
      <c r="V12">
        <f t="shared" si="22"/>
        <v>0.01</v>
      </c>
      <c r="W12">
        <f t="shared" si="23"/>
        <v>0.91364714913994483</v>
      </c>
      <c r="X12">
        <f t="shared" si="24"/>
        <v>1.2461681154222785E-3</v>
      </c>
      <c r="Y12">
        <f t="shared" si="25"/>
        <v>9.1364714913994491E-3</v>
      </c>
      <c r="Z12">
        <f t="shared" si="26"/>
        <v>0.90326450953312309</v>
      </c>
      <c r="AB12">
        <f t="shared" si="27"/>
        <v>597.94503492632543</v>
      </c>
      <c r="AC12">
        <f t="shared" si="2"/>
        <v>630.78371230680852</v>
      </c>
      <c r="AE12">
        <f t="shared" si="3"/>
        <v>0</v>
      </c>
      <c r="AF12">
        <f t="shared" si="4"/>
        <v>0</v>
      </c>
      <c r="AG12">
        <f t="shared" si="5"/>
        <v>-22.581612738328076</v>
      </c>
      <c r="AH12">
        <f t="shared" si="6"/>
        <v>-124.61681154222785</v>
      </c>
      <c r="AI12">
        <f t="shared" si="7"/>
        <v>-147.19842428055591</v>
      </c>
      <c r="AJ12">
        <f t="shared" si="8"/>
        <v>-32.838677380483091</v>
      </c>
      <c r="AK12">
        <f t="shared" si="30"/>
        <v>41.856152444842785</v>
      </c>
      <c r="AL12">
        <f t="shared" si="9"/>
        <v>-138.18094921619621</v>
      </c>
      <c r="AN12">
        <f t="shared" si="10"/>
        <v>0</v>
      </c>
      <c r="AO12">
        <f t="shared" si="11"/>
        <v>0</v>
      </c>
      <c r="AP12">
        <f t="shared" si="12"/>
        <v>-8.1431559336928441</v>
      </c>
      <c r="AQ12">
        <f t="shared" si="13"/>
        <v>-44.938071523367583</v>
      </c>
      <c r="AR12">
        <f t="shared" si="14"/>
        <v>-53.081227457060422</v>
      </c>
      <c r="AS12">
        <f t="shared" si="15"/>
        <v>-11.841956270538041</v>
      </c>
      <c r="AT12">
        <f t="shared" si="16"/>
        <v>15.093748178767562</v>
      </c>
      <c r="AU12">
        <f t="shared" si="17"/>
        <v>-49.829435548830901</v>
      </c>
      <c r="AW12">
        <v>9</v>
      </c>
      <c r="AX12">
        <f>IF(Z12&gt;0, (R12*SUMPRODUCT(K12:$K$98, X12:$X$98)-K12*$AZ$3)/Z12, 0)</f>
        <v>698.33775782117937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0.32197323659069604</v>
      </c>
      <c r="L13" s="2">
        <v>10</v>
      </c>
      <c r="M13" s="8">
        <v>1.4095469999999999E-3</v>
      </c>
      <c r="Q13" s="5">
        <f t="shared" si="29"/>
        <v>25</v>
      </c>
      <c r="R13">
        <f t="shared" si="0"/>
        <v>100000</v>
      </c>
      <c r="S13">
        <f t="shared" si="1"/>
        <v>738.17782674177215</v>
      </c>
      <c r="U13">
        <f t="shared" si="21"/>
        <v>1.4095469999999999E-3</v>
      </c>
      <c r="V13">
        <f t="shared" si="22"/>
        <v>0.01</v>
      </c>
      <c r="W13">
        <f t="shared" si="23"/>
        <v>0.90326450953312309</v>
      </c>
      <c r="X13">
        <f t="shared" si="24"/>
        <v>1.273193779618885E-3</v>
      </c>
      <c r="Y13">
        <f t="shared" si="25"/>
        <v>9.0326450953312314E-3</v>
      </c>
      <c r="Z13">
        <f t="shared" si="26"/>
        <v>0.89295867065817303</v>
      </c>
      <c r="AB13">
        <f t="shared" si="27"/>
        <v>630.78371230680852</v>
      </c>
      <c r="AC13">
        <f t="shared" si="2"/>
        <v>659.16229087667205</v>
      </c>
      <c r="AE13">
        <f t="shared" si="3"/>
        <v>0</v>
      </c>
      <c r="AF13">
        <f t="shared" si="4"/>
        <v>0</v>
      </c>
      <c r="AG13">
        <f t="shared" si="5"/>
        <v>-22.323966766454326</v>
      </c>
      <c r="AH13">
        <f t="shared" si="6"/>
        <v>-127.31937796188851</v>
      </c>
      <c r="AI13">
        <f t="shared" si="7"/>
        <v>-149.64334472834284</v>
      </c>
      <c r="AJ13">
        <f t="shared" si="8"/>
        <v>-28.378578569863521</v>
      </c>
      <c r="AK13">
        <f t="shared" si="30"/>
        <v>44.154859861476602</v>
      </c>
      <c r="AL13">
        <f t="shared" si="9"/>
        <v>-133.86706343672975</v>
      </c>
      <c r="AN13">
        <f t="shared" si="10"/>
        <v>0</v>
      </c>
      <c r="AO13">
        <f t="shared" si="11"/>
        <v>0</v>
      </c>
      <c r="AP13">
        <f t="shared" si="12"/>
        <v>-7.1877198333384342</v>
      </c>
      <c r="AQ13">
        <f t="shared" si="13"/>
        <v>-40.993432203103382</v>
      </c>
      <c r="AR13">
        <f t="shared" si="14"/>
        <v>-48.181152036441816</v>
      </c>
      <c r="AS13">
        <f t="shared" si="15"/>
        <v>-9.137142791982324</v>
      </c>
      <c r="AT13">
        <f t="shared" si="16"/>
        <v>14.216683140808234</v>
      </c>
      <c r="AU13">
        <f t="shared" si="17"/>
        <v>-43.101611687615907</v>
      </c>
      <c r="AW13">
        <v>10</v>
      </c>
      <c r="AX13">
        <f>IF(Z13&gt;0, (R13*SUMPRODUCT(K13:$K$98, X13:$X$98)-K13*$AZ$3)/Z13, 0)</f>
        <v>738.17782674177215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0.28747610409883573</v>
      </c>
      <c r="L14" s="2">
        <v>11</v>
      </c>
      <c r="M14" s="8">
        <v>1.462746E-3</v>
      </c>
      <c r="Q14" s="5">
        <f t="shared" si="29"/>
        <v>25</v>
      </c>
      <c r="R14">
        <f t="shared" si="0"/>
        <v>100000</v>
      </c>
      <c r="S14">
        <f t="shared" si="1"/>
        <v>774.45611066584991</v>
      </c>
      <c r="U14">
        <f t="shared" si="21"/>
        <v>1.462746E-3</v>
      </c>
      <c r="V14">
        <f t="shared" si="22"/>
        <v>0.01</v>
      </c>
      <c r="W14">
        <f t="shared" si="23"/>
        <v>0.89295867065817303</v>
      </c>
      <c r="X14">
        <f t="shared" si="24"/>
        <v>1.30617172367056E-3</v>
      </c>
      <c r="Y14">
        <f t="shared" si="25"/>
        <v>8.9295867065817304E-3</v>
      </c>
      <c r="Z14">
        <f t="shared" si="26"/>
        <v>0.88272291222792076</v>
      </c>
      <c r="AB14">
        <f t="shared" si="27"/>
        <v>659.16229087667205</v>
      </c>
      <c r="AC14">
        <f t="shared" si="2"/>
        <v>683.63015339966796</v>
      </c>
      <c r="AE14">
        <f t="shared" si="3"/>
        <v>0</v>
      </c>
      <c r="AF14">
        <f t="shared" si="4"/>
        <v>0</v>
      </c>
      <c r="AG14">
        <f t="shared" si="5"/>
        <v>-22.068072805698019</v>
      </c>
      <c r="AH14">
        <f t="shared" si="6"/>
        <v>-130.61717236705599</v>
      </c>
      <c r="AI14">
        <f t="shared" si="7"/>
        <v>-152.68524517275401</v>
      </c>
      <c r="AJ14">
        <f t="shared" si="8"/>
        <v>-24.467862522995915</v>
      </c>
      <c r="AK14">
        <f t="shared" si="30"/>
        <v>46.141360361367049</v>
      </c>
      <c r="AL14">
        <f t="shared" si="9"/>
        <v>-131.01174733438287</v>
      </c>
      <c r="AN14">
        <f t="shared" si="10"/>
        <v>0</v>
      </c>
      <c r="AO14">
        <f t="shared" si="11"/>
        <v>0</v>
      </c>
      <c r="AP14">
        <f t="shared" si="12"/>
        <v>-6.3440435951515299</v>
      </c>
      <c r="AQ14">
        <f t="shared" si="13"/>
        <v>-37.549315840487353</v>
      </c>
      <c r="AR14">
        <f t="shared" si="14"/>
        <v>-43.893359435638885</v>
      </c>
      <c r="AS14">
        <f t="shared" si="15"/>
        <v>-7.033925793736775</v>
      </c>
      <c r="AT14">
        <f t="shared" si="16"/>
        <v>13.264538514506246</v>
      </c>
      <c r="AU14">
        <f t="shared" si="17"/>
        <v>-37.662746714869414</v>
      </c>
      <c r="AW14">
        <v>11</v>
      </c>
      <c r="AX14">
        <f>IF(Z14&gt;0, (R14*SUMPRODUCT(K14:$K$98, X14:$X$98)-K14*$AZ$3)/Z14, 0)</f>
        <v>774.45611066584991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0.25667509294538904</v>
      </c>
      <c r="L15" s="2">
        <v>12</v>
      </c>
      <c r="M15" s="8">
        <v>1.535893E-3</v>
      </c>
      <c r="Q15" s="5">
        <f t="shared" si="29"/>
        <v>25</v>
      </c>
      <c r="R15">
        <f t="shared" si="0"/>
        <v>100000</v>
      </c>
      <c r="S15">
        <f t="shared" si="1"/>
        <v>807.44549319991415</v>
      </c>
      <c r="U15">
        <f t="shared" si="21"/>
        <v>1.535893E-3</v>
      </c>
      <c r="V15">
        <f t="shared" si="22"/>
        <v>0.01</v>
      </c>
      <c r="W15">
        <f t="shared" si="23"/>
        <v>0.88272291222792076</v>
      </c>
      <c r="X15">
        <f t="shared" si="24"/>
        <v>1.3557679418304779E-3</v>
      </c>
      <c r="Y15">
        <f t="shared" si="25"/>
        <v>8.8272291222792083E-3</v>
      </c>
      <c r="Z15">
        <f t="shared" si="26"/>
        <v>0.87253991516381113</v>
      </c>
      <c r="AB15">
        <f t="shared" si="27"/>
        <v>683.63015339966796</v>
      </c>
      <c r="AC15">
        <f t="shared" si="2"/>
        <v>704.5284221360547</v>
      </c>
      <c r="AE15">
        <f t="shared" si="3"/>
        <v>0</v>
      </c>
      <c r="AF15">
        <f t="shared" si="4"/>
        <v>0</v>
      </c>
      <c r="AG15">
        <f t="shared" si="5"/>
        <v>-21.81349787909528</v>
      </c>
      <c r="AH15">
        <f t="shared" si="6"/>
        <v>-135.57679418304778</v>
      </c>
      <c r="AI15">
        <f t="shared" si="7"/>
        <v>-157.39029206214306</v>
      </c>
      <c r="AJ15">
        <f t="shared" si="8"/>
        <v>-20.89826873638674</v>
      </c>
      <c r="AK15">
        <f t="shared" si="30"/>
        <v>47.854110737976761</v>
      </c>
      <c r="AL15">
        <f t="shared" si="9"/>
        <v>-130.43445006055305</v>
      </c>
      <c r="AN15">
        <f t="shared" si="10"/>
        <v>0</v>
      </c>
      <c r="AO15">
        <f t="shared" si="11"/>
        <v>0</v>
      </c>
      <c r="AP15">
        <f t="shared" si="12"/>
        <v>-5.5989815955808275</v>
      </c>
      <c r="AQ15">
        <f t="shared" si="13"/>
        <v>-34.799186248171672</v>
      </c>
      <c r="AR15">
        <f t="shared" si="14"/>
        <v>-40.398167843752496</v>
      </c>
      <c r="AS15">
        <f t="shared" si="15"/>
        <v>-5.3640650703097847</v>
      </c>
      <c r="AT15">
        <f t="shared" si="16"/>
        <v>12.282958321489124</v>
      </c>
      <c r="AU15">
        <f t="shared" si="17"/>
        <v>-33.479274592573155</v>
      </c>
      <c r="AW15">
        <v>12</v>
      </c>
      <c r="AX15">
        <f>IF(Z15&gt;0, (R15*SUMPRODUCT(K15:$K$98, X15:$X$98)-K15*$AZ$3)/Z15, 0)</f>
        <v>807.44549319991415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0.22917419012981163</v>
      </c>
      <c r="L16" s="2">
        <v>13</v>
      </c>
      <c r="M16" s="8">
        <v>1.6204399999999999E-3</v>
      </c>
      <c r="Q16" s="5">
        <f t="shared" si="29"/>
        <v>25</v>
      </c>
      <c r="R16">
        <f t="shared" si="0"/>
        <v>100000</v>
      </c>
      <c r="S16">
        <f t="shared" si="1"/>
        <v>837.09886642906667</v>
      </c>
      <c r="U16">
        <f t="shared" si="21"/>
        <v>1.6204399999999999E-3</v>
      </c>
      <c r="V16">
        <f t="shared" si="22"/>
        <v>0.01</v>
      </c>
      <c r="W16">
        <f t="shared" si="23"/>
        <v>0.87253991516381113</v>
      </c>
      <c r="X16">
        <f t="shared" si="24"/>
        <v>1.4138985801280461E-3</v>
      </c>
      <c r="Y16">
        <f t="shared" si="25"/>
        <v>8.7253991516381118E-3</v>
      </c>
      <c r="Z16">
        <f t="shared" si="26"/>
        <v>0.86240061743204499</v>
      </c>
      <c r="AB16">
        <f t="shared" si="27"/>
        <v>704.5284221360547</v>
      </c>
      <c r="AC16">
        <f t="shared" si="2"/>
        <v>721.91457926009207</v>
      </c>
      <c r="AE16">
        <f t="shared" si="3"/>
        <v>0</v>
      </c>
      <c r="AF16">
        <f t="shared" si="4"/>
        <v>0</v>
      </c>
      <c r="AG16">
        <f t="shared" si="5"/>
        <v>-21.560015435801123</v>
      </c>
      <c r="AH16">
        <f t="shared" si="6"/>
        <v>-141.38985801280461</v>
      </c>
      <c r="AI16">
        <f t="shared" si="7"/>
        <v>-162.94987344860573</v>
      </c>
      <c r="AJ16">
        <f t="shared" si="8"/>
        <v>-17.386157124037368</v>
      </c>
      <c r="AK16">
        <f t="shared" si="30"/>
        <v>49.316989549523832</v>
      </c>
      <c r="AL16">
        <f t="shared" si="9"/>
        <v>-131.01904102311926</v>
      </c>
      <c r="AN16">
        <f t="shared" si="10"/>
        <v>0</v>
      </c>
      <c r="AO16">
        <f t="shared" si="11"/>
        <v>0</v>
      </c>
      <c r="AP16">
        <f t="shared" si="12"/>
        <v>-4.9409990766859604</v>
      </c>
      <c r="AQ16">
        <f t="shared" si="13"/>
        <v>-32.402906202653554</v>
      </c>
      <c r="AR16">
        <f t="shared" si="14"/>
        <v>-37.343905279339516</v>
      </c>
      <c r="AS16">
        <f t="shared" si="15"/>
        <v>-3.9844584783709189</v>
      </c>
      <c r="AT16">
        <f t="shared" si="16"/>
        <v>11.302181139652507</v>
      </c>
      <c r="AU16">
        <f t="shared" si="17"/>
        <v>-30.026182618057923</v>
      </c>
      <c r="AW16">
        <v>13</v>
      </c>
      <c r="AX16">
        <f>IF(Z16&gt;0, (R16*SUMPRODUCT(K16:$K$98, X16:$X$98)-K16*$AZ$3)/Z16, 0)</f>
        <v>837.09886642906667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0.20461981261590323</v>
      </c>
      <c r="L17" s="2">
        <v>14</v>
      </c>
      <c r="M17" s="8">
        <v>1.706887E-3</v>
      </c>
      <c r="Q17" s="5">
        <f t="shared" si="29"/>
        <v>25</v>
      </c>
      <c r="R17">
        <f t="shared" si="0"/>
        <v>100000</v>
      </c>
      <c r="S17">
        <f t="shared" si="1"/>
        <v>863.66509993956697</v>
      </c>
      <c r="U17">
        <f t="shared" si="21"/>
        <v>1.706887E-3</v>
      </c>
      <c r="V17">
        <f t="shared" si="22"/>
        <v>0.01</v>
      </c>
      <c r="W17">
        <f t="shared" si="23"/>
        <v>0.86240061743204499</v>
      </c>
      <c r="X17">
        <f t="shared" si="24"/>
        <v>1.4720204026867311E-3</v>
      </c>
      <c r="Y17">
        <f t="shared" si="25"/>
        <v>8.6240061743204505E-3</v>
      </c>
      <c r="Z17">
        <f t="shared" si="26"/>
        <v>0.85230459085503785</v>
      </c>
      <c r="AB17">
        <f t="shared" si="27"/>
        <v>721.91457926009207</v>
      </c>
      <c r="AC17">
        <f t="shared" si="2"/>
        <v>736.10572963976801</v>
      </c>
      <c r="AE17">
        <f t="shared" si="3"/>
        <v>0</v>
      </c>
      <c r="AF17">
        <f t="shared" si="4"/>
        <v>0</v>
      </c>
      <c r="AG17">
        <f t="shared" si="5"/>
        <v>-21.307614771375945</v>
      </c>
      <c r="AH17">
        <f t="shared" si="6"/>
        <v>-147.2020402686731</v>
      </c>
      <c r="AI17">
        <f t="shared" si="7"/>
        <v>-168.50965504004904</v>
      </c>
      <c r="AJ17">
        <f t="shared" si="8"/>
        <v>-14.191150379675946</v>
      </c>
      <c r="AK17">
        <f t="shared" si="30"/>
        <v>50.534020548206449</v>
      </c>
      <c r="AL17">
        <f t="shared" si="9"/>
        <v>-132.16678487151853</v>
      </c>
      <c r="AN17">
        <f t="shared" si="10"/>
        <v>0</v>
      </c>
      <c r="AO17">
        <f t="shared" si="11"/>
        <v>0</v>
      </c>
      <c r="AP17">
        <f t="shared" si="12"/>
        <v>-4.3599601418107978</v>
      </c>
      <c r="AQ17">
        <f t="shared" si="13"/>
        <v>-30.120453896454531</v>
      </c>
      <c r="AR17">
        <f t="shared" si="14"/>
        <v>-34.48041403826533</v>
      </c>
      <c r="AS17">
        <f t="shared" si="15"/>
        <v>-2.9037905314933963</v>
      </c>
      <c r="AT17">
        <f t="shared" si="16"/>
        <v>10.340261815302206</v>
      </c>
      <c r="AU17">
        <f t="shared" si="17"/>
        <v>-27.043942754456516</v>
      </c>
      <c r="AW17">
        <v>14</v>
      </c>
      <c r="AX17">
        <f>IF(Z17&gt;0, (R17*SUMPRODUCT(K17:$K$98, X17:$X$98)-K17*$AZ$3)/Z17, 0)</f>
        <v>863.66509993956697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0.1826962612641993</v>
      </c>
      <c r="L18" s="2">
        <v>15</v>
      </c>
      <c r="M18" s="8">
        <v>1.7980839999999999E-3</v>
      </c>
      <c r="Q18" s="5">
        <f t="shared" si="29"/>
        <v>25</v>
      </c>
      <c r="R18">
        <f t="shared" si="0"/>
        <v>100000</v>
      </c>
      <c r="S18">
        <f t="shared" si="1"/>
        <v>887.6081605521241</v>
      </c>
      <c r="U18">
        <f t="shared" si="21"/>
        <v>1.7980839999999999E-3</v>
      </c>
      <c r="V18">
        <f t="shared" si="22"/>
        <v>0.01</v>
      </c>
      <c r="W18">
        <f t="shared" si="23"/>
        <v>0.85230459085503785</v>
      </c>
      <c r="X18">
        <f t="shared" si="24"/>
        <v>1.5325152479429898E-3</v>
      </c>
      <c r="Y18">
        <f t="shared" si="25"/>
        <v>8.523045908550379E-3</v>
      </c>
      <c r="Z18">
        <f t="shared" si="26"/>
        <v>0.84224902969854454</v>
      </c>
      <c r="AB18">
        <f t="shared" si="27"/>
        <v>736.10572963976801</v>
      </c>
      <c r="AC18">
        <f t="shared" si="2"/>
        <v>747.58711197753644</v>
      </c>
      <c r="AE18">
        <f t="shared" si="3"/>
        <v>0</v>
      </c>
      <c r="AF18">
        <f t="shared" si="4"/>
        <v>0</v>
      </c>
      <c r="AG18">
        <f t="shared" si="5"/>
        <v>-21.056225742463614</v>
      </c>
      <c r="AH18">
        <f t="shared" si="6"/>
        <v>-153.25152479429897</v>
      </c>
      <c r="AI18">
        <f t="shared" si="7"/>
        <v>-174.3077505367626</v>
      </c>
      <c r="AJ18">
        <f t="shared" si="8"/>
        <v>-11.481382337768423</v>
      </c>
      <c r="AK18">
        <f t="shared" si="30"/>
        <v>51.527401074783768</v>
      </c>
      <c r="AL18">
        <f t="shared" si="9"/>
        <v>-134.26173179974725</v>
      </c>
      <c r="AN18">
        <f t="shared" si="10"/>
        <v>0</v>
      </c>
      <c r="AO18">
        <f t="shared" si="11"/>
        <v>0</v>
      </c>
      <c r="AP18">
        <f t="shared" si="12"/>
        <v>-3.8468937194830914</v>
      </c>
      <c r="AQ18">
        <f t="shared" si="13"/>
        <v>-27.998480612956161</v>
      </c>
      <c r="AR18">
        <f t="shared" si="14"/>
        <v>-31.845374332439256</v>
      </c>
      <c r="AS18">
        <f t="shared" si="15"/>
        <v>-2.0976056272551031</v>
      </c>
      <c r="AT18">
        <f t="shared" si="16"/>
        <v>9.4138635290238799</v>
      </c>
      <c r="AU18">
        <f t="shared" si="17"/>
        <v>-24.529116430670481</v>
      </c>
      <c r="AW18">
        <v>15</v>
      </c>
      <c r="AX18">
        <f>IF(Z18&gt;0, (R18*SUMPRODUCT(K18:$K$98, X18:$X$98)-K18*$AZ$3)/Z18, 0)</f>
        <v>887.6081605521241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0.16312166184303509</v>
      </c>
      <c r="L19" s="2">
        <v>16</v>
      </c>
      <c r="M19" s="8">
        <v>1.9035300000000001E-3</v>
      </c>
      <c r="Q19" s="5">
        <f t="shared" si="29"/>
        <v>25</v>
      </c>
      <c r="R19">
        <f t="shared" si="0"/>
        <v>100000</v>
      </c>
      <c r="S19">
        <f t="shared" si="1"/>
        <v>909.29097307282723</v>
      </c>
      <c r="U19">
        <f t="shared" si="21"/>
        <v>1.9035300000000001E-3</v>
      </c>
      <c r="V19">
        <f t="shared" si="22"/>
        <v>0.01</v>
      </c>
      <c r="W19">
        <f t="shared" si="23"/>
        <v>0.84224902969854454</v>
      </c>
      <c r="X19">
        <f t="shared" si="24"/>
        <v>1.6032462955020705E-3</v>
      </c>
      <c r="Y19">
        <f t="shared" si="25"/>
        <v>8.4224902969854461E-3</v>
      </c>
      <c r="Z19">
        <f t="shared" si="26"/>
        <v>0.83222329310605692</v>
      </c>
      <c r="AB19">
        <f t="shared" si="27"/>
        <v>747.58711197753644</v>
      </c>
      <c r="AC19">
        <f t="shared" si="2"/>
        <v>756.73312800227916</v>
      </c>
      <c r="AE19">
        <f t="shared" si="3"/>
        <v>0</v>
      </c>
      <c r="AF19">
        <f t="shared" si="4"/>
        <v>0</v>
      </c>
      <c r="AG19">
        <f t="shared" si="5"/>
        <v>-20.805582327651422</v>
      </c>
      <c r="AH19">
        <f t="shared" si="6"/>
        <v>-160.32462955020705</v>
      </c>
      <c r="AI19">
        <f t="shared" si="7"/>
        <v>-181.13021187785847</v>
      </c>
      <c r="AJ19">
        <f t="shared" si="8"/>
        <v>-9.1460160247427211</v>
      </c>
      <c r="AK19">
        <f t="shared" si="30"/>
        <v>52.331097838427553</v>
      </c>
      <c r="AL19">
        <f t="shared" si="9"/>
        <v>-137.94513006417364</v>
      </c>
      <c r="AN19">
        <f t="shared" si="10"/>
        <v>0</v>
      </c>
      <c r="AO19">
        <f t="shared" si="11"/>
        <v>0</v>
      </c>
      <c r="AP19">
        <f t="shared" si="12"/>
        <v>-3.393841164898582</v>
      </c>
      <c r="AQ19">
        <f t="shared" si="13"/>
        <v>-26.152420006598746</v>
      </c>
      <c r="AR19">
        <f t="shared" si="14"/>
        <v>-29.546261171497328</v>
      </c>
      <c r="AS19">
        <f t="shared" si="15"/>
        <v>-1.4919133331990622</v>
      </c>
      <c r="AT19">
        <f t="shared" si="16"/>
        <v>8.5363356454747645</v>
      </c>
      <c r="AU19">
        <f t="shared" si="17"/>
        <v>-22.501838859221625</v>
      </c>
      <c r="AW19">
        <v>16</v>
      </c>
      <c r="AX19">
        <f>IF(Z19&gt;0, (R19*SUMPRODUCT(K19:$K$98, X19:$X$98)-K19*$AZ$3)/Z19, 0)</f>
        <v>909.29097307282723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0.14564434093128131</v>
      </c>
      <c r="L20" s="2">
        <v>17</v>
      </c>
      <c r="M20" s="8">
        <v>2.008026E-3</v>
      </c>
      <c r="Q20" s="5">
        <f t="shared" si="29"/>
        <v>25</v>
      </c>
      <c r="R20">
        <f t="shared" si="0"/>
        <v>100000</v>
      </c>
      <c r="S20">
        <f t="shared" si="1"/>
        <v>928.87087346489091</v>
      </c>
      <c r="U20">
        <f t="shared" si="21"/>
        <v>2.008026E-3</v>
      </c>
      <c r="V20">
        <f t="shared" si="22"/>
        <v>0.01</v>
      </c>
      <c r="W20">
        <f t="shared" si="23"/>
        <v>0.83222329310605692</v>
      </c>
      <c r="X20">
        <f t="shared" si="24"/>
        <v>1.671126010362583E-3</v>
      </c>
      <c r="Y20">
        <f t="shared" si="25"/>
        <v>8.3222329310605695E-3</v>
      </c>
      <c r="Z20">
        <f t="shared" si="26"/>
        <v>0.82222993416463375</v>
      </c>
      <c r="AB20">
        <f t="shared" si="27"/>
        <v>756.73312800227916</v>
      </c>
      <c r="AC20">
        <f t="shared" si="2"/>
        <v>763.74543713648313</v>
      </c>
      <c r="AE20">
        <f t="shared" si="3"/>
        <v>0</v>
      </c>
      <c r="AF20">
        <f t="shared" si="4"/>
        <v>0</v>
      </c>
      <c r="AG20">
        <f t="shared" si="5"/>
        <v>-20.555748354115842</v>
      </c>
      <c r="AH20">
        <f t="shared" si="6"/>
        <v>-167.1126010362583</v>
      </c>
      <c r="AI20">
        <f t="shared" si="7"/>
        <v>-187.66834939037415</v>
      </c>
      <c r="AJ20">
        <f t="shared" si="8"/>
        <v>-7.0123091342039743</v>
      </c>
      <c r="AK20">
        <f t="shared" si="30"/>
        <v>52.971318960159543</v>
      </c>
      <c r="AL20">
        <f t="shared" si="9"/>
        <v>-141.70933956441857</v>
      </c>
      <c r="AN20">
        <f t="shared" si="10"/>
        <v>0</v>
      </c>
      <c r="AO20">
        <f t="shared" si="11"/>
        <v>0</v>
      </c>
      <c r="AP20">
        <f t="shared" si="12"/>
        <v>-2.9938284213844724</v>
      </c>
      <c r="AQ20">
        <f t="shared" si="13"/>
        <v>-24.339004639237999</v>
      </c>
      <c r="AR20">
        <f t="shared" si="14"/>
        <v>-27.332833060622473</v>
      </c>
      <c r="AS20">
        <f t="shared" si="15"/>
        <v>-1.0213031422575418</v>
      </c>
      <c r="AT20">
        <f t="shared" si="16"/>
        <v>7.7149728382131224</v>
      </c>
      <c r="AU20">
        <f t="shared" si="17"/>
        <v>-20.639163364666889</v>
      </c>
      <c r="AW20">
        <v>17</v>
      </c>
      <c r="AX20">
        <f>IF(Z20&gt;0, (R20*SUMPRODUCT(K20:$K$98, X20:$X$98)-K20*$AZ$3)/Z20, 0)</f>
        <v>928.87087346489091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0.13003959011721544</v>
      </c>
      <c r="L21" s="2">
        <v>18</v>
      </c>
      <c r="M21" s="8">
        <v>2.1277219999999999E-3</v>
      </c>
      <c r="Q21" s="5">
        <f t="shared" si="29"/>
        <v>25</v>
      </c>
      <c r="R21">
        <f t="shared" si="0"/>
        <v>100000</v>
      </c>
      <c r="S21">
        <f t="shared" si="1"/>
        <v>946.76524960677557</v>
      </c>
      <c r="U21">
        <f t="shared" si="21"/>
        <v>2.1277219999999999E-3</v>
      </c>
      <c r="V21">
        <f t="shared" si="22"/>
        <v>0.01</v>
      </c>
      <c r="W21">
        <f t="shared" si="23"/>
        <v>0.82222993416463375</v>
      </c>
      <c r="X21">
        <f t="shared" si="24"/>
        <v>1.7494767199806426E-3</v>
      </c>
      <c r="Y21">
        <f t="shared" si="25"/>
        <v>8.2222993416463368E-3</v>
      </c>
      <c r="Z21">
        <f t="shared" si="26"/>
        <v>0.81225815810300683</v>
      </c>
      <c r="AB21">
        <f t="shared" si="27"/>
        <v>763.74543713648313</v>
      </c>
      <c r="AC21">
        <f t="shared" si="2"/>
        <v>769.01779780153299</v>
      </c>
      <c r="AE21">
        <f t="shared" si="3"/>
        <v>0</v>
      </c>
      <c r="AF21">
        <f t="shared" si="4"/>
        <v>0</v>
      </c>
      <c r="AG21">
        <f t="shared" si="5"/>
        <v>-20.306453952575172</v>
      </c>
      <c r="AH21">
        <f t="shared" si="6"/>
        <v>-174.94767199806427</v>
      </c>
      <c r="AI21">
        <f t="shared" si="7"/>
        <v>-195.25412595063943</v>
      </c>
      <c r="AJ21">
        <f t="shared" si="8"/>
        <v>-5.2723606650498596</v>
      </c>
      <c r="AK21">
        <f t="shared" si="30"/>
        <v>53.462180599553825</v>
      </c>
      <c r="AL21">
        <f t="shared" si="9"/>
        <v>-147.06430601613548</v>
      </c>
      <c r="AN21">
        <f t="shared" si="10"/>
        <v>0</v>
      </c>
      <c r="AO21">
        <f t="shared" si="11"/>
        <v>0</v>
      </c>
      <c r="AP21">
        <f t="shared" si="12"/>
        <v>-2.6406429487269847</v>
      </c>
      <c r="AQ21">
        <f t="shared" si="13"/>
        <v>-22.750123558589326</v>
      </c>
      <c r="AR21">
        <f t="shared" si="14"/>
        <v>-25.390766507316311</v>
      </c>
      <c r="AS21">
        <f t="shared" si="15"/>
        <v>-0.68561561983321317</v>
      </c>
      <c r="AT21">
        <f t="shared" si="16"/>
        <v>6.9522000519385267</v>
      </c>
      <c r="AU21">
        <f t="shared" si="17"/>
        <v>-19.124182075210999</v>
      </c>
      <c r="AW21">
        <v>18</v>
      </c>
      <c r="AX21">
        <f>IF(Z21&gt;0, (R21*SUMPRODUCT(K21:$K$98, X21:$X$98)-K21*$AZ$3)/Z21, 0)</f>
        <v>946.76524960677557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0.11610677689037092</v>
      </c>
      <c r="L22" s="2">
        <v>19</v>
      </c>
      <c r="M22" s="8">
        <v>2.2569180000000001E-3</v>
      </c>
      <c r="Q22" s="5">
        <f t="shared" si="29"/>
        <v>25</v>
      </c>
      <c r="R22">
        <f t="shared" si="0"/>
        <v>100000</v>
      </c>
      <c r="S22">
        <f t="shared" si="1"/>
        <v>963.11118592206435</v>
      </c>
      <c r="U22">
        <f t="shared" si="21"/>
        <v>2.2569180000000001E-3</v>
      </c>
      <c r="V22">
        <f t="shared" si="22"/>
        <v>0.01</v>
      </c>
      <c r="W22">
        <f t="shared" si="23"/>
        <v>0.81225815810300683</v>
      </c>
      <c r="X22">
        <f t="shared" si="24"/>
        <v>1.833200057669522E-3</v>
      </c>
      <c r="Y22">
        <f t="shared" si="25"/>
        <v>8.1225815810300681E-3</v>
      </c>
      <c r="Z22">
        <f t="shared" si="26"/>
        <v>0.80230237646430724</v>
      </c>
      <c r="AB22">
        <f t="shared" si="27"/>
        <v>769.01779780153299</v>
      </c>
      <c r="AC22">
        <f t="shared" si="2"/>
        <v>772.70639326462947</v>
      </c>
      <c r="AE22">
        <f t="shared" si="3"/>
        <v>0</v>
      </c>
      <c r="AF22">
        <f t="shared" si="4"/>
        <v>0</v>
      </c>
      <c r="AG22">
        <f t="shared" si="5"/>
        <v>-20.057559411607681</v>
      </c>
      <c r="AH22">
        <f t="shared" si="6"/>
        <v>-183.32000576695219</v>
      </c>
      <c r="AI22">
        <f t="shared" si="7"/>
        <v>-203.37756517855988</v>
      </c>
      <c r="AJ22">
        <f t="shared" si="8"/>
        <v>-3.6885954630964761</v>
      </c>
      <c r="AK22">
        <f t="shared" si="30"/>
        <v>53.831245846107315</v>
      </c>
      <c r="AL22">
        <f t="shared" si="9"/>
        <v>-153.23491479554903</v>
      </c>
      <c r="AN22">
        <f t="shared" si="10"/>
        <v>0</v>
      </c>
      <c r="AO22">
        <f t="shared" si="11"/>
        <v>0</v>
      </c>
      <c r="AP22">
        <f t="shared" si="12"/>
        <v>-2.3288185755688926</v>
      </c>
      <c r="AQ22">
        <f t="shared" si="13"/>
        <v>-21.284695009125031</v>
      </c>
      <c r="AR22">
        <f t="shared" si="14"/>
        <v>-23.613513584693923</v>
      </c>
      <c r="AS22">
        <f t="shared" si="15"/>
        <v>-0.42827093047257697</v>
      </c>
      <c r="AT22">
        <f t="shared" si="16"/>
        <v>6.2501724511846888</v>
      </c>
      <c r="AU22">
        <f t="shared" si="17"/>
        <v>-17.791612063981809</v>
      </c>
      <c r="AW22">
        <v>19</v>
      </c>
      <c r="AX22">
        <f>IF(Z22&gt;0, (R22*SUMPRODUCT(K22:$K$98, X22:$X$98)-K22*$AZ$3)/Z22, 0)</f>
        <v>963.11118592206435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0.10366676508068833</v>
      </c>
      <c r="L23" s="2">
        <v>20</v>
      </c>
      <c r="M23" s="8">
        <v>2.397513E-3</v>
      </c>
      <c r="Q23" s="5">
        <f t="shared" si="29"/>
        <v>25</v>
      </c>
      <c r="R23">
        <f t="shared" si="0"/>
        <v>100000</v>
      </c>
      <c r="S23">
        <f t="shared" si="1"/>
        <v>978.13087952156741</v>
      </c>
      <c r="U23">
        <f t="shared" si="21"/>
        <v>2.397513E-3</v>
      </c>
      <c r="V23">
        <f t="shared" si="22"/>
        <v>0.01</v>
      </c>
      <c r="W23">
        <f t="shared" si="23"/>
        <v>0.80230237646430724</v>
      </c>
      <c r="X23">
        <f t="shared" si="24"/>
        <v>1.9235303775040707E-3</v>
      </c>
      <c r="Y23">
        <f t="shared" si="25"/>
        <v>8.0230237646430717E-3</v>
      </c>
      <c r="Z23">
        <f t="shared" si="26"/>
        <v>0.79235582232216017</v>
      </c>
      <c r="AB23">
        <f t="shared" si="27"/>
        <v>772.70639326462947</v>
      </c>
      <c r="AC23">
        <f t="shared" si="2"/>
        <v>775.02769738200936</v>
      </c>
      <c r="AE23">
        <f t="shared" si="3"/>
        <v>0</v>
      </c>
      <c r="AF23">
        <f t="shared" si="4"/>
        <v>0</v>
      </c>
      <c r="AG23">
        <f t="shared" si="5"/>
        <v>-19.808895558054004</v>
      </c>
      <c r="AH23">
        <f t="shared" si="6"/>
        <v>-192.35303775040705</v>
      </c>
      <c r="AI23">
        <f t="shared" si="7"/>
        <v>-212.16193330846107</v>
      </c>
      <c r="AJ23">
        <f t="shared" si="8"/>
        <v>-2.3213041173798956</v>
      </c>
      <c r="AK23">
        <f t="shared" si="30"/>
        <v>54.089447528524069</v>
      </c>
      <c r="AL23">
        <f t="shared" si="9"/>
        <v>-160.39378989731691</v>
      </c>
      <c r="AN23">
        <f t="shared" si="10"/>
        <v>0</v>
      </c>
      <c r="AO23">
        <f t="shared" si="11"/>
        <v>0</v>
      </c>
      <c r="AP23">
        <f t="shared" si="12"/>
        <v>-2.0535241223246747</v>
      </c>
      <c r="AQ23">
        <f t="shared" si="13"/>
        <v>-19.940617177028223</v>
      </c>
      <c r="AR23">
        <f t="shared" si="14"/>
        <v>-21.994141299352897</v>
      </c>
      <c r="AS23">
        <f t="shared" si="15"/>
        <v>-0.24064208861725619</v>
      </c>
      <c r="AT23">
        <f t="shared" si="16"/>
        <v>5.6072780502837221</v>
      </c>
      <c r="AU23">
        <f t="shared" si="17"/>
        <v>-16.627505337686433</v>
      </c>
      <c r="AW23">
        <v>20</v>
      </c>
      <c r="AX23">
        <f>IF(Z23&gt;0, (R23*SUMPRODUCT(K23:$K$98, X23:$X$98)-K23*$AZ$3)/Z23, 0)</f>
        <v>978.13087952156741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9.2559611679185999E-2</v>
      </c>
      <c r="L24" s="2">
        <v>21</v>
      </c>
      <c r="M24" s="8">
        <v>2.5466569999999999E-3</v>
      </c>
      <c r="Q24" s="5">
        <f t="shared" si="29"/>
        <v>25</v>
      </c>
      <c r="R24">
        <f t="shared" si="0"/>
        <v>100000</v>
      </c>
      <c r="S24">
        <f t="shared" si="1"/>
        <v>992.01121501156831</v>
      </c>
      <c r="U24">
        <f t="shared" si="21"/>
        <v>2.5466569999999999E-3</v>
      </c>
      <c r="V24">
        <f t="shared" si="22"/>
        <v>0.01</v>
      </c>
      <c r="W24">
        <f t="shared" si="23"/>
        <v>0.79235582232216017</v>
      </c>
      <c r="X24">
        <f t="shared" si="24"/>
        <v>2.0178585014074854E-3</v>
      </c>
      <c r="Y24">
        <f t="shared" si="25"/>
        <v>7.9235582232216016E-3</v>
      </c>
      <c r="Z24">
        <f t="shared" si="26"/>
        <v>0.78241440559753117</v>
      </c>
      <c r="AB24">
        <f t="shared" si="27"/>
        <v>775.02769738200936</v>
      </c>
      <c r="AC24">
        <f t="shared" si="2"/>
        <v>776.16386513936095</v>
      </c>
      <c r="AE24">
        <f t="shared" si="3"/>
        <v>0</v>
      </c>
      <c r="AF24">
        <f t="shared" si="4"/>
        <v>0</v>
      </c>
      <c r="AG24">
        <f t="shared" si="5"/>
        <v>-19.560360139938279</v>
      </c>
      <c r="AH24">
        <f t="shared" si="6"/>
        <v>-201.78585014074855</v>
      </c>
      <c r="AI24">
        <f t="shared" si="7"/>
        <v>-221.34621028068682</v>
      </c>
      <c r="AJ24">
        <f t="shared" si="8"/>
        <v>-1.1361677573515863</v>
      </c>
      <c r="AK24">
        <f t="shared" si="30"/>
        <v>54.251938816740662</v>
      </c>
      <c r="AL24">
        <f t="shared" si="9"/>
        <v>-168.23043922129773</v>
      </c>
      <c r="AN24">
        <f t="shared" si="10"/>
        <v>0</v>
      </c>
      <c r="AO24">
        <f t="shared" si="11"/>
        <v>0</v>
      </c>
      <c r="AP24">
        <f t="shared" si="12"/>
        <v>-1.8104993388577153</v>
      </c>
      <c r="AQ24">
        <f t="shared" si="13"/>
        <v>-18.677219931382105</v>
      </c>
      <c r="AR24">
        <f t="shared" si="14"/>
        <v>-20.487719270239818</v>
      </c>
      <c r="AS24">
        <f t="shared" si="15"/>
        <v>-0.10516324642287445</v>
      </c>
      <c r="AT24">
        <f t="shared" si="16"/>
        <v>5.0215383897204733</v>
      </c>
      <c r="AU24">
        <f t="shared" si="17"/>
        <v>-15.57134412694222</v>
      </c>
      <c r="AW24">
        <v>21</v>
      </c>
      <c r="AX24">
        <f>IF(Z24&gt;0, (R24*SUMPRODUCT(K24:$K$98, X24:$X$98)-K24*$AZ$3)/Z24, 0)</f>
        <v>992.01121501156831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8.2642510427844637E-2</v>
      </c>
      <c r="L25" s="2">
        <v>22</v>
      </c>
      <c r="M25" s="8">
        <v>3.8442260000000001E-3</v>
      </c>
      <c r="Q25" s="5">
        <f t="shared" si="29"/>
        <v>25</v>
      </c>
      <c r="R25">
        <f t="shared" si="0"/>
        <v>100000</v>
      </c>
      <c r="S25">
        <f t="shared" si="1"/>
        <v>1006.1208225223357</v>
      </c>
      <c r="U25">
        <f t="shared" si="21"/>
        <v>3.8442260000000001E-3</v>
      </c>
      <c r="V25">
        <f t="shared" si="22"/>
        <v>0.01</v>
      </c>
      <c r="W25">
        <f t="shared" si="23"/>
        <v>0.78241440559753117</v>
      </c>
      <c r="X25">
        <f t="shared" si="24"/>
        <v>3.0077778007725751E-3</v>
      </c>
      <c r="Y25">
        <f t="shared" si="25"/>
        <v>7.8241440559753111E-3</v>
      </c>
      <c r="Z25">
        <f t="shared" si="26"/>
        <v>0.77158248374078331</v>
      </c>
      <c r="AB25">
        <f t="shared" si="27"/>
        <v>776.16386513936095</v>
      </c>
      <c r="AC25">
        <f t="shared" si="2"/>
        <v>776.30520318510366</v>
      </c>
      <c r="AE25">
        <f t="shared" si="3"/>
        <v>0</v>
      </c>
      <c r="AF25">
        <f t="shared" si="4"/>
        <v>0</v>
      </c>
      <c r="AG25">
        <f t="shared" si="5"/>
        <v>-19.289562093519582</v>
      </c>
      <c r="AH25">
        <f t="shared" si="6"/>
        <v>-300.77778007725749</v>
      </c>
      <c r="AI25">
        <f t="shared" si="7"/>
        <v>-320.06734217077707</v>
      </c>
      <c r="AJ25">
        <f t="shared" si="8"/>
        <v>-0.1413380457427138</v>
      </c>
      <c r="AK25">
        <f t="shared" si="30"/>
        <v>54.331470559755275</v>
      </c>
      <c r="AL25">
        <f t="shared" si="9"/>
        <v>-265.87720965676453</v>
      </c>
      <c r="AN25">
        <f t="shared" si="10"/>
        <v>0</v>
      </c>
      <c r="AO25">
        <f t="shared" si="11"/>
        <v>0</v>
      </c>
      <c r="AP25">
        <f t="shared" si="12"/>
        <v>-1.5941378364622487</v>
      </c>
      <c r="AQ25">
        <f t="shared" si="13"/>
        <v>-24.857030826498715</v>
      </c>
      <c r="AR25">
        <f t="shared" si="14"/>
        <v>-26.45116866296096</v>
      </c>
      <c r="AS25">
        <f t="shared" si="15"/>
        <v>-1.1680530919143407E-2</v>
      </c>
      <c r="AT25">
        <f t="shared" si="16"/>
        <v>4.4900891222947088</v>
      </c>
      <c r="AU25">
        <f t="shared" si="17"/>
        <v>-21.972760071585398</v>
      </c>
      <c r="AW25">
        <v>22</v>
      </c>
      <c r="AX25">
        <f>IF(Z25&gt;0, (R25*SUMPRODUCT(K25:$K$98, X25:$X$98)-K25*$AZ$3)/Z25, 0)</f>
        <v>1006.1208225223357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7.3787955739146996E-2</v>
      </c>
      <c r="L26" s="2">
        <v>23</v>
      </c>
      <c r="M26" s="8">
        <v>5.3300140000000001E-3</v>
      </c>
      <c r="Q26" s="5">
        <f t="shared" si="29"/>
        <v>25</v>
      </c>
      <c r="R26">
        <f t="shared" si="0"/>
        <v>100000</v>
      </c>
      <c r="S26">
        <f t="shared" si="1"/>
        <v>1011.1830165224696</v>
      </c>
      <c r="U26">
        <f t="shared" si="21"/>
        <v>5.3300140000000001E-3</v>
      </c>
      <c r="V26">
        <f t="shared" si="22"/>
        <v>0.01</v>
      </c>
      <c r="W26">
        <f t="shared" si="23"/>
        <v>0.77158248374078331</v>
      </c>
      <c r="X26">
        <f t="shared" si="24"/>
        <v>4.1125454404931476E-3</v>
      </c>
      <c r="Y26">
        <f t="shared" si="25"/>
        <v>7.7158248374078336E-3</v>
      </c>
      <c r="Z26">
        <f t="shared" si="26"/>
        <v>0.75975411346288235</v>
      </c>
      <c r="AB26">
        <f t="shared" si="27"/>
        <v>776.30520318510366</v>
      </c>
      <c r="AC26">
        <f t="shared" si="2"/>
        <v>768.25045626675205</v>
      </c>
      <c r="AE26">
        <f t="shared" si="3"/>
        <v>0</v>
      </c>
      <c r="AF26">
        <f t="shared" si="4"/>
        <v>0</v>
      </c>
      <c r="AG26">
        <f t="shared" si="5"/>
        <v>-18.99385283657206</v>
      </c>
      <c r="AH26">
        <f t="shared" si="6"/>
        <v>-411.25454404931475</v>
      </c>
      <c r="AI26">
        <f t="shared" si="7"/>
        <v>-430.24839688588679</v>
      </c>
      <c r="AJ26">
        <f t="shared" si="8"/>
        <v>8.0547469183516114</v>
      </c>
      <c r="AK26">
        <f t="shared" si="30"/>
        <v>54.34136422295726</v>
      </c>
      <c r="AL26">
        <f t="shared" si="9"/>
        <v>-367.8522857445779</v>
      </c>
      <c r="AN26">
        <f t="shared" si="10"/>
        <v>0</v>
      </c>
      <c r="AO26">
        <f t="shared" si="11"/>
        <v>0</v>
      </c>
      <c r="AP26">
        <f t="shared" si="12"/>
        <v>-1.4015175724208508</v>
      </c>
      <c r="AQ26">
        <f t="shared" si="13"/>
        <v>-30.345632093833913</v>
      </c>
      <c r="AR26">
        <f t="shared" si="14"/>
        <v>-31.747149666254764</v>
      </c>
      <c r="AS26">
        <f t="shared" si="15"/>
        <v>0.59434330910135935</v>
      </c>
      <c r="AT26">
        <f t="shared" si="16"/>
        <v>4.009738178088436</v>
      </c>
      <c r="AU26">
        <f t="shared" si="17"/>
        <v>-27.143068179064969</v>
      </c>
      <c r="AW26">
        <v>23</v>
      </c>
      <c r="AX26">
        <f>IF(Z26&gt;0, (R26*SUMPRODUCT(K26:$K$98, X26:$X$98)-K26*$AZ$3)/Z26, 0)</f>
        <v>1011.1830165224696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6.5882103338524095E-2</v>
      </c>
      <c r="L27" s="2">
        <v>24</v>
      </c>
      <c r="M27" s="8">
        <v>6.9004050000000001E-3</v>
      </c>
      <c r="Q27" s="5">
        <f t="shared" si="29"/>
        <v>25</v>
      </c>
      <c r="R27">
        <f t="shared" si="0"/>
        <v>100000</v>
      </c>
      <c r="S27">
        <f t="shared" si="1"/>
        <v>1008.0235508273111</v>
      </c>
      <c r="U27">
        <f t="shared" si="21"/>
        <v>6.9004050000000001E-3</v>
      </c>
      <c r="V27">
        <f t="shared" si="22"/>
        <v>0.01</v>
      </c>
      <c r="W27">
        <f t="shared" si="23"/>
        <v>0.75975411346288235</v>
      </c>
      <c r="X27">
        <f t="shared" si="24"/>
        <v>5.2426110833098411E-3</v>
      </c>
      <c r="Y27">
        <f t="shared" si="25"/>
        <v>7.5975411346288239E-3</v>
      </c>
      <c r="Z27">
        <f t="shared" si="26"/>
        <v>0.74691396124494369</v>
      </c>
      <c r="AB27">
        <f t="shared" si="27"/>
        <v>768.25045626675205</v>
      </c>
      <c r="AC27">
        <f t="shared" si="2"/>
        <v>752.90686337662078</v>
      </c>
      <c r="AE27">
        <f t="shared" si="3"/>
        <v>0</v>
      </c>
      <c r="AF27">
        <f t="shared" si="4"/>
        <v>0</v>
      </c>
      <c r="AG27">
        <f t="shared" si="5"/>
        <v>-18.672849031123594</v>
      </c>
      <c r="AH27">
        <f t="shared" si="6"/>
        <v>-524.26110833098414</v>
      </c>
      <c r="AI27">
        <f t="shared" si="7"/>
        <v>-542.93395736210778</v>
      </c>
      <c r="AJ27">
        <f t="shared" si="8"/>
        <v>15.343592890131276</v>
      </c>
      <c r="AK27">
        <f t="shared" si="30"/>
        <v>53.777531938672652</v>
      </c>
      <c r="AL27">
        <f t="shared" si="9"/>
        <v>-473.81283253330383</v>
      </c>
      <c r="AN27">
        <f t="shared" si="10"/>
        <v>0</v>
      </c>
      <c r="AO27">
        <f t="shared" si="11"/>
        <v>0</v>
      </c>
      <c r="AP27">
        <f t="shared" si="12"/>
        <v>-1.2302065694931441</v>
      </c>
      <c r="AQ27">
        <f t="shared" si="13"/>
        <v>-34.539424515431072</v>
      </c>
      <c r="AR27">
        <f t="shared" si="14"/>
        <v>-35.769631084924221</v>
      </c>
      <c r="AS27">
        <f t="shared" si="15"/>
        <v>1.0108681723718724</v>
      </c>
      <c r="AT27">
        <f t="shared" si="16"/>
        <v>3.5429769164744118</v>
      </c>
      <c r="AU27">
        <f t="shared" si="17"/>
        <v>-31.215785996077933</v>
      </c>
      <c r="AW27">
        <v>24</v>
      </c>
      <c r="AX27">
        <f>IF(Z27&gt;0, (R27*SUMPRODUCT(K27:$K$98, X27:$X$98)-K27*$AZ$3)/Z27, 0)</f>
        <v>1008.0235508273111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5.8823306552253651E-2</v>
      </c>
      <c r="L28" s="2">
        <v>25</v>
      </c>
      <c r="M28" s="8">
        <v>8.6257439999999994E-3</v>
      </c>
      <c r="Q28" s="5">
        <f t="shared" si="29"/>
        <v>25</v>
      </c>
      <c r="R28">
        <f t="shared" si="0"/>
        <v>100000</v>
      </c>
      <c r="S28">
        <f t="shared" si="1"/>
        <v>998.30830466204202</v>
      </c>
      <c r="U28">
        <f t="shared" si="21"/>
        <v>8.6257439999999994E-3</v>
      </c>
      <c r="V28">
        <f t="shared" si="22"/>
        <v>0.01</v>
      </c>
      <c r="W28">
        <f t="shared" si="23"/>
        <v>0.74691396124494369</v>
      </c>
      <c r="X28">
        <f t="shared" si="24"/>
        <v>6.4426886197248056E-3</v>
      </c>
      <c r="Y28">
        <f t="shared" si="25"/>
        <v>7.4691396124494372E-3</v>
      </c>
      <c r="Z28">
        <f t="shared" si="26"/>
        <v>0.7330021330127694</v>
      </c>
      <c r="AB28">
        <f t="shared" si="27"/>
        <v>752.90686337662078</v>
      </c>
      <c r="AC28">
        <f t="shared" si="2"/>
        <v>731.76211672163845</v>
      </c>
      <c r="AE28">
        <f t="shared" si="3"/>
        <v>0</v>
      </c>
      <c r="AF28">
        <f t="shared" si="4"/>
        <v>0</v>
      </c>
      <c r="AG28">
        <f t="shared" si="5"/>
        <v>-18.325053325319235</v>
      </c>
      <c r="AH28">
        <f t="shared" si="6"/>
        <v>-644.26886197248052</v>
      </c>
      <c r="AI28">
        <f t="shared" si="7"/>
        <v>-662.59391529779975</v>
      </c>
      <c r="AJ28">
        <f t="shared" si="8"/>
        <v>21.144746654982328</v>
      </c>
      <c r="AK28">
        <f t="shared" si="30"/>
        <v>52.703480436363456</v>
      </c>
      <c r="AL28">
        <f t="shared" si="9"/>
        <v>-588.74568820645402</v>
      </c>
      <c r="AN28">
        <f t="shared" si="10"/>
        <v>0</v>
      </c>
      <c r="AO28">
        <f t="shared" si="11"/>
        <v>0</v>
      </c>
      <c r="AP28">
        <f t="shared" si="12"/>
        <v>-1.0779402293416485</v>
      </c>
      <c r="AQ28">
        <f t="shared" si="13"/>
        <v>-37.898024769878816</v>
      </c>
      <c r="AR28">
        <f t="shared" si="14"/>
        <v>-38.975964999220466</v>
      </c>
      <c r="AS28">
        <f t="shared" si="15"/>
        <v>1.2438039144557653</v>
      </c>
      <c r="AT28">
        <f t="shared" si="16"/>
        <v>3.1001929860789108</v>
      </c>
      <c r="AU28">
        <f t="shared" si="17"/>
        <v>-34.631968098685789</v>
      </c>
      <c r="AW28">
        <v>25</v>
      </c>
      <c r="AX28">
        <f>IF(Z28&gt;0, (R28*SUMPRODUCT(K28:$K$98, X28:$X$98)-K28*$AZ$3)/Z28, 0)</f>
        <v>998.30830466204202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5.2520809421655039E-2</v>
      </c>
      <c r="L29" s="2">
        <v>26</v>
      </c>
      <c r="M29" s="8">
        <v>1.0476563E-2</v>
      </c>
      <c r="Q29" s="5">
        <f t="shared" si="29"/>
        <v>25</v>
      </c>
      <c r="R29">
        <f t="shared" si="0"/>
        <v>100000</v>
      </c>
      <c r="S29">
        <f t="shared" si="1"/>
        <v>983.05116230623105</v>
      </c>
      <c r="U29">
        <f t="shared" si="21"/>
        <v>1.0476563E-2</v>
      </c>
      <c r="V29">
        <f t="shared" si="22"/>
        <v>0.01</v>
      </c>
      <c r="W29">
        <f t="shared" si="23"/>
        <v>0.7330021330127694</v>
      </c>
      <c r="X29">
        <f t="shared" si="24"/>
        <v>7.6793430256426581E-3</v>
      </c>
      <c r="Y29">
        <f t="shared" si="25"/>
        <v>7.3300213301276942E-3</v>
      </c>
      <c r="Z29">
        <f t="shared" si="26"/>
        <v>0.71799276865699901</v>
      </c>
      <c r="AB29">
        <f t="shared" si="27"/>
        <v>731.76211672163845</v>
      </c>
      <c r="AC29">
        <f t="shared" si="2"/>
        <v>705.82362575573177</v>
      </c>
      <c r="AE29">
        <f t="shared" si="3"/>
        <v>0</v>
      </c>
      <c r="AF29">
        <f t="shared" si="4"/>
        <v>0</v>
      </c>
      <c r="AG29">
        <f t="shared" si="5"/>
        <v>-17.949819216424974</v>
      </c>
      <c r="AH29">
        <f t="shared" si="6"/>
        <v>-767.93430256426586</v>
      </c>
      <c r="AI29">
        <f t="shared" si="7"/>
        <v>-785.88412178069086</v>
      </c>
      <c r="AJ29">
        <f t="shared" si="8"/>
        <v>25.938490965906681</v>
      </c>
      <c r="AK29">
        <f t="shared" si="30"/>
        <v>51.223348170514697</v>
      </c>
      <c r="AL29">
        <f t="shared" si="9"/>
        <v>-708.72228264426951</v>
      </c>
      <c r="AN29">
        <f t="shared" si="10"/>
        <v>0</v>
      </c>
      <c r="AO29">
        <f t="shared" si="11"/>
        <v>0</v>
      </c>
      <c r="AP29">
        <f t="shared" si="12"/>
        <v>-0.94273903421901739</v>
      </c>
      <c r="AQ29">
        <f t="shared" si="13"/>
        <v>-40.332531153329384</v>
      </c>
      <c r="AR29">
        <f t="shared" si="14"/>
        <v>-41.275270187548408</v>
      </c>
      <c r="AS29">
        <f t="shared" si="15"/>
        <v>1.3623105407057057</v>
      </c>
      <c r="AT29">
        <f t="shared" si="16"/>
        <v>2.6902917072026846</v>
      </c>
      <c r="AU29">
        <f t="shared" si="17"/>
        <v>-37.222667939640019</v>
      </c>
      <c r="AW29">
        <v>26</v>
      </c>
      <c r="AX29">
        <f>IF(Z29&gt;0, (R29*SUMPRODUCT(K29:$K$98, X29:$X$98)-K29*$AZ$3)/Z29, 0)</f>
        <v>983.05116230623105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4.6893579840763422E-2</v>
      </c>
      <c r="L30" s="2">
        <v>27</v>
      </c>
      <c r="M30" s="8">
        <v>1.2607808E-2</v>
      </c>
      <c r="Q30" s="5">
        <f t="shared" si="29"/>
        <v>25</v>
      </c>
      <c r="R30">
        <f t="shared" si="0"/>
        <v>100000</v>
      </c>
      <c r="S30">
        <f t="shared" si="1"/>
        <v>963.53275046796705</v>
      </c>
      <c r="U30">
        <f t="shared" si="21"/>
        <v>1.2607808E-2</v>
      </c>
      <c r="V30">
        <f t="shared" si="22"/>
        <v>0.01</v>
      </c>
      <c r="W30">
        <f t="shared" si="23"/>
        <v>0.71799276865699901</v>
      </c>
      <c r="X30">
        <f t="shared" si="24"/>
        <v>9.0523149726158617E-3</v>
      </c>
      <c r="Y30">
        <f t="shared" si="25"/>
        <v>7.1799276865699901E-3</v>
      </c>
      <c r="Z30">
        <f t="shared" si="26"/>
        <v>0.70176052599781324</v>
      </c>
      <c r="AB30">
        <f t="shared" si="27"/>
        <v>705.82362575573177</v>
      </c>
      <c r="AC30">
        <f t="shared" si="2"/>
        <v>676.16924978452028</v>
      </c>
      <c r="AE30">
        <f t="shared" si="3"/>
        <v>0</v>
      </c>
      <c r="AF30">
        <f t="shared" si="4"/>
        <v>0</v>
      </c>
      <c r="AG30">
        <f t="shared" si="5"/>
        <v>-17.544013149945332</v>
      </c>
      <c r="AH30">
        <f t="shared" si="6"/>
        <v>-905.23149726158613</v>
      </c>
      <c r="AI30">
        <f t="shared" si="7"/>
        <v>-922.77551041153151</v>
      </c>
      <c r="AJ30">
        <f t="shared" si="8"/>
        <v>29.654375971211493</v>
      </c>
      <c r="AK30">
        <f t="shared" si="30"/>
        <v>49.40765380290123</v>
      </c>
      <c r="AL30">
        <f t="shared" si="9"/>
        <v>-843.7134806374188</v>
      </c>
      <c r="AN30">
        <f t="shared" si="10"/>
        <v>0</v>
      </c>
      <c r="AO30">
        <f t="shared" si="11"/>
        <v>0</v>
      </c>
      <c r="AP30">
        <f t="shared" si="12"/>
        <v>-0.82270158137436478</v>
      </c>
      <c r="AQ30">
        <f t="shared" si="13"/>
        <v>-42.449545491210003</v>
      </c>
      <c r="AR30">
        <f t="shared" si="14"/>
        <v>-43.272247072584371</v>
      </c>
      <c r="AS30">
        <f t="shared" si="15"/>
        <v>1.3905998472340224</v>
      </c>
      <c r="AT30">
        <f t="shared" si="16"/>
        <v>2.3169017583511473</v>
      </c>
      <c r="AU30">
        <f t="shared" si="17"/>
        <v>-39.564745466999199</v>
      </c>
      <c r="AW30">
        <v>27</v>
      </c>
      <c r="AX30">
        <f>IF(Z30&gt;0, (R30*SUMPRODUCT(K30:$K$98, X30:$X$98)-K30*$AZ$3)/Z30, 0)</f>
        <v>963.53275046796705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4.1869267714967337E-2</v>
      </c>
      <c r="L31" s="2">
        <v>28</v>
      </c>
      <c r="M31" s="8">
        <v>1.5033739000000001E-2</v>
      </c>
      <c r="Q31" s="5">
        <f t="shared" si="29"/>
        <v>25</v>
      </c>
      <c r="R31">
        <f t="shared" si="0"/>
        <v>100000</v>
      </c>
      <c r="S31">
        <f t="shared" si="1"/>
        <v>940.16443527868853</v>
      </c>
      <c r="U31">
        <f t="shared" si="21"/>
        <v>1.5033739000000001E-2</v>
      </c>
      <c r="V31">
        <f t="shared" si="22"/>
        <v>0.01</v>
      </c>
      <c r="W31">
        <f t="shared" si="23"/>
        <v>0.70176052599781324</v>
      </c>
      <c r="X31">
        <f t="shared" si="24"/>
        <v>1.0550084588353839E-2</v>
      </c>
      <c r="Y31">
        <f t="shared" si="25"/>
        <v>7.0176052599781324E-3</v>
      </c>
      <c r="Z31">
        <f t="shared" si="26"/>
        <v>0.68419283614948134</v>
      </c>
      <c r="AB31">
        <f t="shared" si="27"/>
        <v>676.16924978452028</v>
      </c>
      <c r="AC31">
        <f t="shared" si="2"/>
        <v>643.25377142020136</v>
      </c>
      <c r="AE31">
        <f t="shared" si="3"/>
        <v>0</v>
      </c>
      <c r="AF31">
        <f t="shared" si="4"/>
        <v>0</v>
      </c>
      <c r="AG31">
        <f t="shared" si="5"/>
        <v>-17.104820903737032</v>
      </c>
      <c r="AH31">
        <f t="shared" si="6"/>
        <v>-1055.0084588353839</v>
      </c>
      <c r="AI31">
        <f t="shared" si="7"/>
        <v>-1072.1132797391208</v>
      </c>
      <c r="AJ31">
        <f t="shared" si="8"/>
        <v>32.915478364318915</v>
      </c>
      <c r="AK31">
        <f t="shared" si="30"/>
        <v>47.331847484916423</v>
      </c>
      <c r="AL31">
        <f t="shared" si="9"/>
        <v>-991.86595388988542</v>
      </c>
      <c r="AN31">
        <f t="shared" si="10"/>
        <v>0</v>
      </c>
      <c r="AO31">
        <f t="shared" si="11"/>
        <v>0</v>
      </c>
      <c r="AP31">
        <f t="shared" si="12"/>
        <v>-0.71616632563513538</v>
      </c>
      <c r="AQ31">
        <f t="shared" si="13"/>
        <v>-44.172431604533784</v>
      </c>
      <c r="AR31">
        <f t="shared" si="14"/>
        <v>-44.888597930168913</v>
      </c>
      <c r="AS31">
        <f t="shared" si="15"/>
        <v>1.3781469756018838</v>
      </c>
      <c r="AT31">
        <f t="shared" si="16"/>
        <v>1.9817497937899691</v>
      </c>
      <c r="AU31">
        <f t="shared" si="17"/>
        <v>-41.528701160777061</v>
      </c>
      <c r="AW31">
        <v>28</v>
      </c>
      <c r="AX31">
        <f>IF(Z31&gt;0, (R31*SUMPRODUCT(K31:$K$98, X31:$X$98)-K31*$AZ$3)/Z31, 0)</f>
        <v>940.16443527868853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3.7383274745506546E-2</v>
      </c>
      <c r="L32" s="2">
        <v>29</v>
      </c>
      <c r="M32" s="8">
        <v>1.7719183999999999E-2</v>
      </c>
      <c r="Q32" s="5">
        <f t="shared" si="29"/>
        <v>25</v>
      </c>
      <c r="R32">
        <f t="shared" si="0"/>
        <v>100000</v>
      </c>
      <c r="S32">
        <f t="shared" si="1"/>
        <v>913.36247629337072</v>
      </c>
      <c r="U32">
        <f t="shared" si="21"/>
        <v>1.7719183999999999E-2</v>
      </c>
      <c r="V32">
        <f t="shared" si="22"/>
        <v>0.01</v>
      </c>
      <c r="W32">
        <f t="shared" si="23"/>
        <v>0.68419283614948134</v>
      </c>
      <c r="X32">
        <f t="shared" si="24"/>
        <v>1.212333875521451E-2</v>
      </c>
      <c r="Y32">
        <f t="shared" si="25"/>
        <v>6.8419283614948138E-3</v>
      </c>
      <c r="Z32">
        <f t="shared" si="26"/>
        <v>0.66522756903277203</v>
      </c>
      <c r="AB32">
        <f t="shared" si="27"/>
        <v>643.25377142020136</v>
      </c>
      <c r="AC32">
        <f t="shared" si="2"/>
        <v>607.59389975039187</v>
      </c>
      <c r="AE32">
        <f t="shared" si="3"/>
        <v>0</v>
      </c>
      <c r="AF32">
        <f t="shared" si="4"/>
        <v>0</v>
      </c>
      <c r="AG32">
        <f t="shared" si="5"/>
        <v>-16.6306892258193</v>
      </c>
      <c r="AH32">
        <f t="shared" si="6"/>
        <v>-1212.3338755214511</v>
      </c>
      <c r="AI32">
        <f t="shared" si="7"/>
        <v>-1228.9645647472703</v>
      </c>
      <c r="AJ32">
        <f t="shared" si="8"/>
        <v>35.65987166980949</v>
      </c>
      <c r="AK32">
        <f t="shared" si="30"/>
        <v>45.027763999414098</v>
      </c>
      <c r="AL32">
        <f t="shared" si="9"/>
        <v>-1148.2769290780468</v>
      </c>
      <c r="AN32">
        <f t="shared" si="10"/>
        <v>0</v>
      </c>
      <c r="AO32">
        <f t="shared" si="11"/>
        <v>0</v>
      </c>
      <c r="AP32">
        <f t="shared" si="12"/>
        <v>-0.62170962453593848</v>
      </c>
      <c r="AQ32">
        <f t="shared" si="13"/>
        <v>-45.321010351903141</v>
      </c>
      <c r="AR32">
        <f t="shared" si="14"/>
        <v>-45.942719976439072</v>
      </c>
      <c r="AS32">
        <f t="shared" si="15"/>
        <v>1.3330827800219935</v>
      </c>
      <c r="AT32">
        <f t="shared" si="16"/>
        <v>1.683285272765926</v>
      </c>
      <c r="AU32">
        <f t="shared" si="17"/>
        <v>-42.926351923651161</v>
      </c>
      <c r="AW32">
        <v>29</v>
      </c>
      <c r="AX32">
        <f>IF(Z32&gt;0, (R32*SUMPRODUCT(K32:$K$98, X32:$X$98)-K32*$AZ$3)/Z32, 0)</f>
        <v>913.36247629337072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3.337792387991656E-2</v>
      </c>
      <c r="L33" s="2">
        <v>30</v>
      </c>
      <c r="M33" s="8">
        <v>2.0768709E-2</v>
      </c>
      <c r="Q33" s="5">
        <f t="shared" si="29"/>
        <v>25</v>
      </c>
      <c r="R33">
        <f t="shared" si="0"/>
        <v>100000</v>
      </c>
      <c r="S33">
        <f t="shared" si="1"/>
        <v>883.85436638401973</v>
      </c>
      <c r="U33">
        <f t="shared" si="21"/>
        <v>2.0768709E-2</v>
      </c>
      <c r="V33">
        <f t="shared" si="22"/>
        <v>0.01</v>
      </c>
      <c r="W33">
        <f t="shared" si="23"/>
        <v>0.66522756903277203</v>
      </c>
      <c r="X33">
        <f t="shared" si="24"/>
        <v>1.3815917800019053E-2</v>
      </c>
      <c r="Y33">
        <f t="shared" si="25"/>
        <v>6.6522756903277204E-3</v>
      </c>
      <c r="Z33">
        <f t="shared" si="26"/>
        <v>0.64475937554242535</v>
      </c>
      <c r="AB33">
        <f t="shared" si="27"/>
        <v>607.59389975039187</v>
      </c>
      <c r="AC33">
        <f t="shared" si="2"/>
        <v>569.87338934020659</v>
      </c>
      <c r="AE33">
        <f t="shared" si="3"/>
        <v>0</v>
      </c>
      <c r="AF33">
        <f t="shared" si="4"/>
        <v>0</v>
      </c>
      <c r="AG33">
        <f t="shared" si="5"/>
        <v>-16.118984388560634</v>
      </c>
      <c r="AH33">
        <f t="shared" si="6"/>
        <v>-1381.5917800019054</v>
      </c>
      <c r="AI33">
        <f t="shared" si="7"/>
        <v>-1397.710764390466</v>
      </c>
      <c r="AJ33">
        <f t="shared" si="8"/>
        <v>37.720510410185284</v>
      </c>
      <c r="AK33">
        <f t="shared" si="30"/>
        <v>42.531572982527436</v>
      </c>
      <c r="AL33">
        <f t="shared" si="9"/>
        <v>-1317.4586809977532</v>
      </c>
      <c r="AN33">
        <f t="shared" si="10"/>
        <v>0</v>
      </c>
      <c r="AO33">
        <f t="shared" si="11"/>
        <v>0</v>
      </c>
      <c r="AP33">
        <f t="shared" si="12"/>
        <v>-0.53801823394294024</v>
      </c>
      <c r="AQ33">
        <f t="shared" si="13"/>
        <v>-46.114665266022023</v>
      </c>
      <c r="AR33">
        <f t="shared" si="14"/>
        <v>-46.652683499964965</v>
      </c>
      <c r="AS33">
        <f t="shared" si="15"/>
        <v>1.2590323251827646</v>
      </c>
      <c r="AT33">
        <f t="shared" si="16"/>
        <v>1.4196156055039164</v>
      </c>
      <c r="AU33">
        <f t="shared" si="17"/>
        <v>-43.974035569278279</v>
      </c>
      <c r="AW33">
        <v>30</v>
      </c>
      <c r="AX33">
        <f>IF(Z33&gt;0, (R33*SUMPRODUCT(K33:$K$98, X33:$X$98)-K33*$AZ$3)/Z33, 0)</f>
        <v>883.85436638401973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2.9801717749925499E-2</v>
      </c>
      <c r="L34" s="2">
        <v>31</v>
      </c>
      <c r="M34" s="8">
        <v>2.4225090000000001E-2</v>
      </c>
      <c r="Q34" s="5">
        <f t="shared" si="29"/>
        <v>25</v>
      </c>
      <c r="R34">
        <f t="shared" si="0"/>
        <v>100000</v>
      </c>
      <c r="S34">
        <f t="shared" si="1"/>
        <v>852.01756272752016</v>
      </c>
      <c r="U34">
        <f t="shared" si="21"/>
        <v>2.4225090000000001E-2</v>
      </c>
      <c r="V34">
        <f t="shared" si="22"/>
        <v>0.01</v>
      </c>
      <c r="W34">
        <f t="shared" si="23"/>
        <v>0.64475937554242535</v>
      </c>
      <c r="X34">
        <f t="shared" si="24"/>
        <v>1.5619353900859053E-2</v>
      </c>
      <c r="Y34">
        <f t="shared" si="25"/>
        <v>6.4475937554242533E-3</v>
      </c>
      <c r="Z34">
        <f t="shared" si="26"/>
        <v>0.6226924278861421</v>
      </c>
      <c r="AB34">
        <f t="shared" si="27"/>
        <v>569.87338934020659</v>
      </c>
      <c r="AC34">
        <f t="shared" si="2"/>
        <v>530.54488473643289</v>
      </c>
      <c r="AE34">
        <f t="shared" si="3"/>
        <v>0</v>
      </c>
      <c r="AF34">
        <f t="shared" si="4"/>
        <v>0</v>
      </c>
      <c r="AG34">
        <f t="shared" si="5"/>
        <v>-15.567310697153552</v>
      </c>
      <c r="AH34">
        <f t="shared" si="6"/>
        <v>-1561.9353900859053</v>
      </c>
      <c r="AI34">
        <f t="shared" si="7"/>
        <v>-1577.5027007830588</v>
      </c>
      <c r="AJ34">
        <f t="shared" si="8"/>
        <v>39.328504603773695</v>
      </c>
      <c r="AK34">
        <f t="shared" si="30"/>
        <v>39.891137253814463</v>
      </c>
      <c r="AL34">
        <f t="shared" si="9"/>
        <v>-1498.2830589254704</v>
      </c>
      <c r="AN34">
        <f t="shared" si="10"/>
        <v>0</v>
      </c>
      <c r="AO34">
        <f t="shared" si="11"/>
        <v>0</v>
      </c>
      <c r="AP34">
        <f t="shared" si="12"/>
        <v>-0.46393259952196608</v>
      </c>
      <c r="AQ34">
        <f t="shared" si="13"/>
        <v>-46.548357638959928</v>
      </c>
      <c r="AR34">
        <f t="shared" si="14"/>
        <v>-47.012290238481896</v>
      </c>
      <c r="AS34">
        <f t="shared" si="15"/>
        <v>1.1720569937283092</v>
      </c>
      <c r="AT34">
        <f t="shared" si="16"/>
        <v>1.1888244131617167</v>
      </c>
      <c r="AU34">
        <f t="shared" si="17"/>
        <v>-44.651408831591866</v>
      </c>
      <c r="AW34">
        <v>31</v>
      </c>
      <c r="AX34">
        <f>IF(Z34&gt;0, (R34*SUMPRODUCT(K34:$K$98, X34:$X$98)-K34*$AZ$3)/Z34, 0)</f>
        <v>852.01756272752016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2.660867656243348E-2</v>
      </c>
      <c r="L35" s="2">
        <v>32</v>
      </c>
      <c r="M35" s="8">
        <v>2.7828815E-2</v>
      </c>
      <c r="Q35" s="5">
        <f t="shared" si="29"/>
        <v>25</v>
      </c>
      <c r="R35">
        <f t="shared" ref="R35:R66" si="31">$C$6</f>
        <v>100000</v>
      </c>
      <c r="S35">
        <f t="shared" ref="S35:S66" si="32">AX35</f>
        <v>817.93619040884926</v>
      </c>
      <c r="U35">
        <f t="shared" si="21"/>
        <v>2.7828815E-2</v>
      </c>
      <c r="V35">
        <f t="shared" si="22"/>
        <v>0.01</v>
      </c>
      <c r="W35">
        <f t="shared" si="23"/>
        <v>0.6226924278861421</v>
      </c>
      <c r="X35">
        <f t="shared" si="24"/>
        <v>1.732879237754429E-2</v>
      </c>
      <c r="Y35">
        <f t="shared" si="25"/>
        <v>6.2269242788614209E-3</v>
      </c>
      <c r="Z35">
        <f t="shared" si="26"/>
        <v>0.59913671122973644</v>
      </c>
      <c r="AB35">
        <f t="shared" si="27"/>
        <v>530.54488473643289</v>
      </c>
      <c r="AC35">
        <f t="shared" ref="AC35:AC66" si="33">S35*Z35</f>
        <v>490.05559911733747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-14.978417780743412</v>
      </c>
      <c r="AH35">
        <f t="shared" ref="AH35:AH66" si="37">-X35*R35</f>
        <v>-1732.8792377544289</v>
      </c>
      <c r="AI35">
        <f t="shared" ref="AI35:AI66" si="38">SUM(AE35:AH35)</f>
        <v>-1747.8576555351724</v>
      </c>
      <c r="AJ35">
        <f t="shared" ref="AJ35:AJ66" si="39">AB35-AC35</f>
        <v>40.489285619095426</v>
      </c>
      <c r="AK35">
        <f t="shared" si="30"/>
        <v>37.138141931550308</v>
      </c>
      <c r="AL35">
        <f t="shared" ref="AL35:AL66" si="40">SUM(AI35:AK35)</f>
        <v>-1670.2302279845267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-0.39855587414480409</v>
      </c>
      <c r="AQ35">
        <f t="shared" ref="AQ35:AQ66" si="44">AH35*$K35</f>
        <v>-46.109623159163867</v>
      </c>
      <c r="AR35">
        <f t="shared" ref="AR35:AR66" si="45">AI35*$K35</f>
        <v>-46.508179033308672</v>
      </c>
      <c r="AS35">
        <f t="shared" ref="AS35:AS66" si="46">AJ35*$K35</f>
        <v>1.0773663052824993</v>
      </c>
      <c r="AT35">
        <f t="shared" ref="AT35:AT66" si="47">AK35*$K35</f>
        <v>0.98819680678637067</v>
      </c>
      <c r="AU35">
        <f t="shared" ref="AU35:AU66" si="48">AL35*$K35</f>
        <v>-44.442615921239799</v>
      </c>
      <c r="AW35">
        <v>32</v>
      </c>
      <c r="AX35">
        <f>IF(Z35&gt;0, (R35*SUMPRODUCT(K35:$K$98, X35:$X$98)-K35*$AZ$3)/Z35, 0)</f>
        <v>817.93619040884926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2.3757746930744176E-2</v>
      </c>
      <c r="L36" s="2">
        <v>33</v>
      </c>
      <c r="M36" s="8">
        <v>3.1684449000000003E-2</v>
      </c>
      <c r="Q36" s="5">
        <f t="shared" si="29"/>
        <v>25</v>
      </c>
      <c r="R36">
        <f t="shared" si="31"/>
        <v>100000</v>
      </c>
      <c r="S36">
        <f t="shared" si="32"/>
        <v>782.62901434010291</v>
      </c>
      <c r="U36">
        <f t="shared" ref="U36:U67" si="52">M36</f>
        <v>3.1684449000000003E-2</v>
      </c>
      <c r="V36">
        <f t="shared" ref="V36:V67" si="53">$C$10</f>
        <v>0.01</v>
      </c>
      <c r="W36">
        <f t="shared" ref="W36:W67" si="54">Z35</f>
        <v>0.59913671122973644</v>
      </c>
      <c r="X36">
        <f t="shared" ref="X36:X67" si="55">U36*W36</f>
        <v>1.8983316570986314E-2</v>
      </c>
      <c r="Y36">
        <f t="shared" ref="Y36:Y67" si="56">V36*W36</f>
        <v>5.9913671122973642E-3</v>
      </c>
      <c r="Z36">
        <f t="shared" ref="Z36:Z67" si="57">MAX(0, W36-X36-Y36)</f>
        <v>0.57416202754645274</v>
      </c>
      <c r="AB36">
        <f t="shared" ref="AB36:AB67" si="58">AC35</f>
        <v>490.05559911733747</v>
      </c>
      <c r="AC36">
        <f t="shared" si="33"/>
        <v>449.3558616901953</v>
      </c>
      <c r="AE36">
        <f t="shared" si="34"/>
        <v>0</v>
      </c>
      <c r="AF36">
        <f t="shared" si="35"/>
        <v>0</v>
      </c>
      <c r="AG36">
        <f t="shared" si="36"/>
        <v>-14.354050688661319</v>
      </c>
      <c r="AH36">
        <f t="shared" si="37"/>
        <v>-1898.3316570986315</v>
      </c>
      <c r="AI36">
        <f t="shared" si="38"/>
        <v>-1912.6857077872928</v>
      </c>
      <c r="AJ36">
        <f t="shared" si="39"/>
        <v>40.699737427142168</v>
      </c>
      <c r="AK36">
        <f t="shared" si="30"/>
        <v>34.303891938213624</v>
      </c>
      <c r="AL36">
        <f t="shared" si="40"/>
        <v>-1837.6820784219369</v>
      </c>
      <c r="AN36">
        <f t="shared" si="41"/>
        <v>0</v>
      </c>
      <c r="AO36">
        <f t="shared" si="42"/>
        <v>0</v>
      </c>
      <c r="AP36">
        <f t="shared" si="43"/>
        <v>-0.34101990369228979</v>
      </c>
      <c r="AQ36">
        <f t="shared" si="44"/>
        <v>-45.100083099969517</v>
      </c>
      <c r="AR36">
        <f t="shared" si="45"/>
        <v>-45.441103003661809</v>
      </c>
      <c r="AS36">
        <f t="shared" si="46"/>
        <v>0.96693406194178066</v>
      </c>
      <c r="AT36">
        <f t="shared" si="47"/>
        <v>0.81498318340767462</v>
      </c>
      <c r="AU36">
        <f t="shared" si="48"/>
        <v>-43.659185758312347</v>
      </c>
      <c r="AW36">
        <v>33</v>
      </c>
      <c r="AX36">
        <f>IF(Z36&gt;0, (R36*SUMPRODUCT(K36:$K$98, X36:$X$98)-K36*$AZ$3)/Z36, 0)</f>
        <v>782.62901434010291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2.1212274045307299E-2</v>
      </c>
      <c r="L37" s="2">
        <v>34</v>
      </c>
      <c r="M37" s="8">
        <v>3.5933631000000001E-2</v>
      </c>
      <c r="Q37" s="5">
        <f t="shared" ref="Q37:Q68" si="60">$C$8</f>
        <v>25</v>
      </c>
      <c r="R37">
        <f t="shared" si="31"/>
        <v>100000</v>
      </c>
      <c r="S37">
        <f t="shared" si="32"/>
        <v>746.79533918371476</v>
      </c>
      <c r="U37">
        <f t="shared" si="52"/>
        <v>3.5933631000000001E-2</v>
      </c>
      <c r="V37">
        <f t="shared" si="53"/>
        <v>0.01</v>
      </c>
      <c r="W37">
        <f t="shared" si="54"/>
        <v>0.57416202754645274</v>
      </c>
      <c r="X37">
        <f t="shared" si="55"/>
        <v>2.063172643206607E-2</v>
      </c>
      <c r="Y37">
        <f t="shared" si="56"/>
        <v>5.7416202754645273E-3</v>
      </c>
      <c r="Z37">
        <f t="shared" si="57"/>
        <v>0.54778868083892207</v>
      </c>
      <c r="AB37">
        <f t="shared" si="58"/>
        <v>449.3558616901953</v>
      </c>
      <c r="AC37">
        <f t="shared" si="33"/>
        <v>409.08603370810249</v>
      </c>
      <c r="AE37">
        <f t="shared" si="34"/>
        <v>0</v>
      </c>
      <c r="AF37">
        <f t="shared" si="35"/>
        <v>0</v>
      </c>
      <c r="AG37">
        <f t="shared" si="36"/>
        <v>-13.694717020973052</v>
      </c>
      <c r="AH37">
        <f t="shared" si="37"/>
        <v>-2063.1726432066071</v>
      </c>
      <c r="AI37">
        <f t="shared" si="38"/>
        <v>-2076.8673602275803</v>
      </c>
      <c r="AJ37">
        <f t="shared" si="39"/>
        <v>40.269827982092806</v>
      </c>
      <c r="AK37">
        <f t="shared" si="30"/>
        <v>31.454910318313672</v>
      </c>
      <c r="AL37">
        <f t="shared" si="40"/>
        <v>-2005.1426219271736</v>
      </c>
      <c r="AN37">
        <f t="shared" si="41"/>
        <v>0</v>
      </c>
      <c r="AO37">
        <f t="shared" si="42"/>
        <v>0</v>
      </c>
      <c r="AP37">
        <f t="shared" si="43"/>
        <v>-0.29049609042181473</v>
      </c>
      <c r="AQ37">
        <f t="shared" si="44"/>
        <v>-43.764583510479568</v>
      </c>
      <c r="AR37">
        <f t="shared" si="45"/>
        <v>-44.055079600901387</v>
      </c>
      <c r="AS37">
        <f t="shared" si="46"/>
        <v>0.85421462691353689</v>
      </c>
      <c r="AT37">
        <f t="shared" si="47"/>
        <v>0.66723017774263382</v>
      </c>
      <c r="AU37">
        <f t="shared" si="48"/>
        <v>-42.533634796245209</v>
      </c>
      <c r="AW37">
        <v>34</v>
      </c>
      <c r="AX37">
        <f>IF(Z37&gt;0, (R37*SUMPRODUCT(K37:$K$98, X37:$X$98)-K37*$AZ$3)/Z37, 0)</f>
        <v>746.79533918371476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1.8939530397595803E-2</v>
      </c>
      <c r="L38" s="2">
        <v>35</v>
      </c>
      <c r="M38" s="8">
        <v>4.1016489000000003E-2</v>
      </c>
      <c r="Q38" s="5">
        <f t="shared" si="60"/>
        <v>25</v>
      </c>
      <c r="R38">
        <f t="shared" si="31"/>
        <v>100000</v>
      </c>
      <c r="S38">
        <f t="shared" si="32"/>
        <v>711.05042558711943</v>
      </c>
      <c r="U38">
        <f t="shared" si="52"/>
        <v>4.1016489000000003E-2</v>
      </c>
      <c r="V38">
        <f t="shared" si="53"/>
        <v>0.01</v>
      </c>
      <c r="W38">
        <f t="shared" si="54"/>
        <v>0.54778868083892207</v>
      </c>
      <c r="X38">
        <f t="shared" si="55"/>
        <v>2.246836840195416E-2</v>
      </c>
      <c r="Y38">
        <f t="shared" si="56"/>
        <v>5.4778868083892205E-3</v>
      </c>
      <c r="Z38">
        <f t="shared" si="57"/>
        <v>0.51984242562857863</v>
      </c>
      <c r="AB38">
        <f t="shared" si="58"/>
        <v>409.08603370810249</v>
      </c>
      <c r="AC38">
        <f t="shared" si="33"/>
        <v>369.63417798144133</v>
      </c>
      <c r="AE38">
        <f t="shared" si="34"/>
        <v>0</v>
      </c>
      <c r="AF38">
        <f t="shared" si="35"/>
        <v>0</v>
      </c>
      <c r="AG38">
        <f t="shared" si="36"/>
        <v>-12.996060640714466</v>
      </c>
      <c r="AH38">
        <f t="shared" si="37"/>
        <v>-2246.8368401954158</v>
      </c>
      <c r="AI38">
        <f t="shared" si="38"/>
        <v>-2259.8329008361302</v>
      </c>
      <c r="AJ38">
        <f t="shared" si="39"/>
        <v>39.451855726661165</v>
      </c>
      <c r="AK38">
        <f t="shared" si="30"/>
        <v>28.636022359567178</v>
      </c>
      <c r="AL38">
        <f t="shared" si="40"/>
        <v>-2191.7450227499021</v>
      </c>
      <c r="AN38">
        <f t="shared" si="41"/>
        <v>0</v>
      </c>
      <c r="AO38">
        <f t="shared" si="42"/>
        <v>0</v>
      </c>
      <c r="AP38">
        <f t="shared" si="43"/>
        <v>-0.24613928555381001</v>
      </c>
      <c r="AQ38">
        <f t="shared" si="44"/>
        <v>-42.554034633319183</v>
      </c>
      <c r="AR38">
        <f t="shared" si="45"/>
        <v>-42.800173918872993</v>
      </c>
      <c r="AS38">
        <f t="shared" si="46"/>
        <v>0.74719962077666324</v>
      </c>
      <c r="AT38">
        <f t="shared" si="47"/>
        <v>0.54235281594525564</v>
      </c>
      <c r="AU38">
        <f t="shared" si="48"/>
        <v>-41.510621482151073</v>
      </c>
      <c r="AW38">
        <v>35</v>
      </c>
      <c r="AX38">
        <f>IF(Z38&gt;0, (R38*SUMPRODUCT(K38:$K$98, X38:$X$98)-K38*$AZ$3)/Z38, 0)</f>
        <v>711.05042558711943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1.6910294997853393E-2</v>
      </c>
      <c r="L39" s="2">
        <v>36</v>
      </c>
      <c r="M39" s="8">
        <v>4.6435859000000003E-2</v>
      </c>
      <c r="Q39" s="5">
        <f t="shared" si="60"/>
        <v>25</v>
      </c>
      <c r="R39">
        <f t="shared" si="31"/>
        <v>100000</v>
      </c>
      <c r="S39">
        <f t="shared" si="32"/>
        <v>674.67409014682084</v>
      </c>
      <c r="U39">
        <f t="shared" si="52"/>
        <v>4.6435859000000003E-2</v>
      </c>
      <c r="V39">
        <f t="shared" si="53"/>
        <v>0.01</v>
      </c>
      <c r="W39">
        <f t="shared" si="54"/>
        <v>0.51984242562857863</v>
      </c>
      <c r="X39">
        <f t="shared" si="55"/>
        <v>2.4139329578706663E-2</v>
      </c>
      <c r="Y39">
        <f t="shared" si="56"/>
        <v>5.1984242562857861E-3</v>
      </c>
      <c r="Z39">
        <f t="shared" si="57"/>
        <v>0.49050467179358614</v>
      </c>
      <c r="AB39">
        <f t="shared" si="58"/>
        <v>369.63417798144133</v>
      </c>
      <c r="AC39">
        <f t="shared" si="33"/>
        <v>330.93079315510272</v>
      </c>
      <c r="AE39">
        <f t="shared" si="34"/>
        <v>0</v>
      </c>
      <c r="AF39">
        <f t="shared" si="35"/>
        <v>0</v>
      </c>
      <c r="AG39">
        <f t="shared" si="36"/>
        <v>-12.262616794839653</v>
      </c>
      <c r="AH39">
        <f t="shared" si="37"/>
        <v>-2413.9329578706665</v>
      </c>
      <c r="AI39">
        <f t="shared" si="38"/>
        <v>-2426.1955746655062</v>
      </c>
      <c r="AJ39">
        <f t="shared" si="39"/>
        <v>38.703384826338606</v>
      </c>
      <c r="AK39">
        <f t="shared" si="30"/>
        <v>25.874392458700896</v>
      </c>
      <c r="AL39">
        <f t="shared" si="40"/>
        <v>-2361.6177973804665</v>
      </c>
      <c r="AN39">
        <f t="shared" si="41"/>
        <v>0</v>
      </c>
      <c r="AO39">
        <f t="shared" si="42"/>
        <v>0</v>
      </c>
      <c r="AP39">
        <f t="shared" si="43"/>
        <v>-0.20736446744636999</v>
      </c>
      <c r="AQ39">
        <f t="shared" si="44"/>
        <v>-40.820318422633775</v>
      </c>
      <c r="AR39">
        <f t="shared" si="45"/>
        <v>-41.02768289008015</v>
      </c>
      <c r="AS39">
        <f t="shared" si="46"/>
        <v>0.65448565482882859</v>
      </c>
      <c r="AT39">
        <f t="shared" si="47"/>
        <v>0.43754360936686532</v>
      </c>
      <c r="AU39">
        <f t="shared" si="48"/>
        <v>-39.935653625884449</v>
      </c>
      <c r="AW39">
        <v>36</v>
      </c>
      <c r="AX39">
        <f>IF(Z39&gt;0, (R39*SUMPRODUCT(K39:$K$98, X39:$X$98)-K39*$AZ$3)/Z39, 0)</f>
        <v>674.67409014682084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1.5098477676654815E-2</v>
      </c>
      <c r="L40" s="2">
        <v>37</v>
      </c>
      <c r="M40" s="8">
        <v>5.1834316999999998E-2</v>
      </c>
      <c r="Q40" s="5">
        <f t="shared" si="60"/>
        <v>25</v>
      </c>
      <c r="R40">
        <f t="shared" si="31"/>
        <v>100000</v>
      </c>
      <c r="S40">
        <f t="shared" si="32"/>
        <v>637.90683525113718</v>
      </c>
      <c r="U40">
        <f t="shared" si="52"/>
        <v>5.1834316999999998E-2</v>
      </c>
      <c r="V40">
        <f t="shared" si="53"/>
        <v>0.01</v>
      </c>
      <c r="W40">
        <f t="shared" si="54"/>
        <v>0.49050467179358614</v>
      </c>
      <c r="X40">
        <f t="shared" si="55"/>
        <v>2.5424974647729703E-2</v>
      </c>
      <c r="Y40">
        <f t="shared" si="56"/>
        <v>4.9050467179358615E-3</v>
      </c>
      <c r="Z40">
        <f t="shared" si="57"/>
        <v>0.46017465042792061</v>
      </c>
      <c r="AB40">
        <f t="shared" si="58"/>
        <v>330.93079315510272</v>
      </c>
      <c r="AC40">
        <f t="shared" si="33"/>
        <v>293.54855491727318</v>
      </c>
      <c r="AE40">
        <f t="shared" si="34"/>
        <v>0</v>
      </c>
      <c r="AF40">
        <f t="shared" si="35"/>
        <v>0</v>
      </c>
      <c r="AG40">
        <f t="shared" si="36"/>
        <v>-11.504366260698015</v>
      </c>
      <c r="AH40">
        <f t="shared" si="37"/>
        <v>-2542.4974647729705</v>
      </c>
      <c r="AI40">
        <f t="shared" si="38"/>
        <v>-2554.0018310336686</v>
      </c>
      <c r="AJ40">
        <f t="shared" si="39"/>
        <v>37.38223823782954</v>
      </c>
      <c r="AK40">
        <f t="shared" si="30"/>
        <v>23.165155520857194</v>
      </c>
      <c r="AL40">
        <f t="shared" si="40"/>
        <v>-2493.454437274982</v>
      </c>
      <c r="AN40">
        <f t="shared" si="41"/>
        <v>0</v>
      </c>
      <c r="AO40">
        <f t="shared" si="42"/>
        <v>0</v>
      </c>
      <c r="AP40">
        <f t="shared" si="43"/>
        <v>-0.17369841717120982</v>
      </c>
      <c r="AQ40">
        <f t="shared" si="44"/>
        <v>-38.387841214826153</v>
      </c>
      <c r="AR40">
        <f t="shared" si="45"/>
        <v>-38.56153963199737</v>
      </c>
      <c r="AS40">
        <f t="shared" si="46"/>
        <v>0.56441488953726138</v>
      </c>
      <c r="AT40">
        <f t="shared" si="47"/>
        <v>0.3497585835078994</v>
      </c>
      <c r="AU40">
        <f t="shared" si="48"/>
        <v>-37.64736615895221</v>
      </c>
      <c r="AW40">
        <v>37</v>
      </c>
      <c r="AX40">
        <f>IF(Z40&gt;0, (R40*SUMPRODUCT(K40:$K$98, X40:$X$98)-K40*$AZ$3)/Z40, 0)</f>
        <v>637.90683525113718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1.348078363987037E-2</v>
      </c>
      <c r="L41" s="2">
        <v>38</v>
      </c>
      <c r="M41" s="8">
        <v>5.7772715000000002E-2</v>
      </c>
      <c r="Q41" s="5">
        <f t="shared" si="60"/>
        <v>25</v>
      </c>
      <c r="R41">
        <f t="shared" si="31"/>
        <v>100000</v>
      </c>
      <c r="S41">
        <f t="shared" si="32"/>
        <v>601.95345883119342</v>
      </c>
      <c r="U41">
        <f t="shared" si="52"/>
        <v>5.7772715000000002E-2</v>
      </c>
      <c r="V41">
        <f t="shared" si="53"/>
        <v>0.01</v>
      </c>
      <c r="W41">
        <f t="shared" si="54"/>
        <v>0.46017465042792061</v>
      </c>
      <c r="X41">
        <f t="shared" si="55"/>
        <v>2.6585538929396885E-2</v>
      </c>
      <c r="Y41">
        <f t="shared" si="56"/>
        <v>4.6017465042792064E-3</v>
      </c>
      <c r="Z41">
        <f t="shared" si="57"/>
        <v>0.42898736499424456</v>
      </c>
      <c r="AB41">
        <f t="shared" si="58"/>
        <v>293.54855491727318</v>
      </c>
      <c r="AC41">
        <f t="shared" si="33"/>
        <v>258.23042815316512</v>
      </c>
      <c r="AE41">
        <f t="shared" si="34"/>
        <v>0</v>
      </c>
      <c r="AF41">
        <f t="shared" si="35"/>
        <v>0</v>
      </c>
      <c r="AG41">
        <f t="shared" si="36"/>
        <v>-10.724684124856115</v>
      </c>
      <c r="AH41">
        <f t="shared" si="37"/>
        <v>-2658.5538929396885</v>
      </c>
      <c r="AI41">
        <f t="shared" si="38"/>
        <v>-2669.2785770645446</v>
      </c>
      <c r="AJ41">
        <f t="shared" si="39"/>
        <v>35.318126764108058</v>
      </c>
      <c r="AK41">
        <f t="shared" ref="AK41:AK72" si="61">G41*SUM(AB41:AB41, AE41:AF41)</f>
        <v>20.548398844209125</v>
      </c>
      <c r="AL41">
        <f t="shared" si="40"/>
        <v>-2613.4120514562273</v>
      </c>
      <c r="AN41">
        <f t="shared" si="41"/>
        <v>0</v>
      </c>
      <c r="AO41">
        <f t="shared" si="42"/>
        <v>0</v>
      </c>
      <c r="AP41">
        <f t="shared" si="43"/>
        <v>-0.14457714629313778</v>
      </c>
      <c r="AQ41">
        <f t="shared" si="44"/>
        <v>-35.839389825655033</v>
      </c>
      <c r="AR41">
        <f t="shared" si="45"/>
        <v>-35.983966971948171</v>
      </c>
      <c r="AS41">
        <f t="shared" si="46"/>
        <v>0.47611602547245574</v>
      </c>
      <c r="AT41">
        <f t="shared" si="47"/>
        <v>0.27700851896454559</v>
      </c>
      <c r="AU41">
        <f t="shared" si="48"/>
        <v>-35.23084242751117</v>
      </c>
      <c r="AW41">
        <v>38</v>
      </c>
      <c r="AX41">
        <f>IF(Z41&gt;0, (R41*SUMPRODUCT(K41:$K$98, X41:$X$98)-K41*$AZ$3)/Z41, 0)</f>
        <v>601.95345883119342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1.2036413964169972E-2</v>
      </c>
      <c r="L42" s="2">
        <v>39</v>
      </c>
      <c r="M42" s="8">
        <v>6.4089452000000005E-2</v>
      </c>
      <c r="Q42" s="5">
        <f t="shared" si="60"/>
        <v>25</v>
      </c>
      <c r="R42">
        <f t="shared" si="31"/>
        <v>100000</v>
      </c>
      <c r="S42">
        <f t="shared" si="32"/>
        <v>566.79161495523101</v>
      </c>
      <c r="U42">
        <f t="shared" si="52"/>
        <v>6.4089452000000005E-2</v>
      </c>
      <c r="V42">
        <f t="shared" si="53"/>
        <v>0.01</v>
      </c>
      <c r="W42">
        <f t="shared" si="54"/>
        <v>0.42898736499424456</v>
      </c>
      <c r="X42">
        <f t="shared" si="55"/>
        <v>2.749356513740512E-2</v>
      </c>
      <c r="Y42">
        <f t="shared" si="56"/>
        <v>4.2898736499424458E-3</v>
      </c>
      <c r="Z42">
        <f t="shared" si="57"/>
        <v>0.39720392620689698</v>
      </c>
      <c r="AB42">
        <f t="shared" si="58"/>
        <v>258.23042815316512</v>
      </c>
      <c r="AC42">
        <f t="shared" si="33"/>
        <v>225.13185480136553</v>
      </c>
      <c r="AE42">
        <f t="shared" si="34"/>
        <v>0</v>
      </c>
      <c r="AF42">
        <f t="shared" si="35"/>
        <v>0</v>
      </c>
      <c r="AG42">
        <f t="shared" si="36"/>
        <v>-9.9300981551724252</v>
      </c>
      <c r="AH42">
        <f t="shared" si="37"/>
        <v>-2749.3565137405121</v>
      </c>
      <c r="AI42">
        <f t="shared" si="38"/>
        <v>-2759.2866118956845</v>
      </c>
      <c r="AJ42">
        <f t="shared" si="39"/>
        <v>33.098573351799587</v>
      </c>
      <c r="AK42">
        <f t="shared" si="61"/>
        <v>18.07612997072156</v>
      </c>
      <c r="AL42">
        <f t="shared" si="40"/>
        <v>-2708.1119085731634</v>
      </c>
      <c r="AN42">
        <f t="shared" si="41"/>
        <v>0</v>
      </c>
      <c r="AO42">
        <f t="shared" si="42"/>
        <v>0</v>
      </c>
      <c r="AP42">
        <f t="shared" si="43"/>
        <v>-0.11952277210049586</v>
      </c>
      <c r="AQ42">
        <f t="shared" si="44"/>
        <v>-33.092393134467976</v>
      </c>
      <c r="AR42">
        <f t="shared" si="45"/>
        <v>-33.211915906568464</v>
      </c>
      <c r="AS42">
        <f t="shared" si="46"/>
        <v>0.39838813048570465</v>
      </c>
      <c r="AT42">
        <f t="shared" si="47"/>
        <v>0.21757178319774434</v>
      </c>
      <c r="AU42">
        <f t="shared" si="48"/>
        <v>-32.595955992885017</v>
      </c>
      <c r="AW42">
        <v>39</v>
      </c>
      <c r="AX42">
        <f>IF(Z42&gt;0, (R42*SUMPRODUCT(K42:$K$98, X42:$X$98)-K42*$AZ$3)/Z42, 0)</f>
        <v>566.79161495523101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1.0746798182294617E-2</v>
      </c>
      <c r="L43" s="2">
        <v>40</v>
      </c>
      <c r="M43" s="8">
        <v>7.1121990999999996E-2</v>
      </c>
      <c r="Q43" s="5">
        <f t="shared" si="60"/>
        <v>25</v>
      </c>
      <c r="R43">
        <f t="shared" si="31"/>
        <v>100000</v>
      </c>
      <c r="S43">
        <f t="shared" si="32"/>
        <v>532.86639982661393</v>
      </c>
      <c r="U43">
        <f t="shared" si="52"/>
        <v>7.1121990999999996E-2</v>
      </c>
      <c r="V43">
        <f t="shared" si="53"/>
        <v>0.01</v>
      </c>
      <c r="W43">
        <f t="shared" si="54"/>
        <v>0.39720392620689698</v>
      </c>
      <c r="X43">
        <f t="shared" si="55"/>
        <v>2.824993406485159E-2</v>
      </c>
      <c r="Y43">
        <f t="shared" si="56"/>
        <v>3.9720392620689699E-3</v>
      </c>
      <c r="Z43">
        <f t="shared" si="57"/>
        <v>0.36498195287997642</v>
      </c>
      <c r="AB43">
        <f t="shared" si="58"/>
        <v>225.13185480136553</v>
      </c>
      <c r="AC43">
        <f t="shared" si="33"/>
        <v>194.48661923283987</v>
      </c>
      <c r="AE43">
        <f t="shared" si="34"/>
        <v>0</v>
      </c>
      <c r="AF43">
        <f t="shared" si="35"/>
        <v>0</v>
      </c>
      <c r="AG43">
        <f t="shared" si="36"/>
        <v>-9.1245488219994098</v>
      </c>
      <c r="AH43">
        <f t="shared" si="37"/>
        <v>-2824.9934064851591</v>
      </c>
      <c r="AI43">
        <f t="shared" si="38"/>
        <v>-2834.1179553071584</v>
      </c>
      <c r="AJ43">
        <f t="shared" si="39"/>
        <v>30.645235568525663</v>
      </c>
      <c r="AK43">
        <f t="shared" si="61"/>
        <v>15.759229836095589</v>
      </c>
      <c r="AL43">
        <f t="shared" si="40"/>
        <v>-2787.7134899025373</v>
      </c>
      <c r="AN43">
        <f t="shared" si="41"/>
        <v>0</v>
      </c>
      <c r="AO43">
        <f t="shared" si="42"/>
        <v>0</v>
      </c>
      <c r="AP43">
        <f t="shared" si="43"/>
        <v>-9.805968469452174E-2</v>
      </c>
      <c r="AQ43">
        <f t="shared" si="44"/>
        <v>-30.359634005808985</v>
      </c>
      <c r="AR43">
        <f t="shared" si="45"/>
        <v>-30.457693690503508</v>
      </c>
      <c r="AS43">
        <f t="shared" si="46"/>
        <v>0.32933816190382192</v>
      </c>
      <c r="AT43">
        <f t="shared" si="47"/>
        <v>0.16936126255691517</v>
      </c>
      <c r="AU43">
        <f t="shared" si="48"/>
        <v>-29.958994266042772</v>
      </c>
      <c r="AW43">
        <v>40</v>
      </c>
      <c r="AX43">
        <f>IF(Z43&gt;0, (R43*SUMPRODUCT(K43:$K$98, X43:$X$98)-K43*$AZ$3)/Z43, 0)</f>
        <v>532.86639982661393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9.5953555199059081E-3</v>
      </c>
      <c r="L44" s="2">
        <v>41</v>
      </c>
      <c r="M44" s="8">
        <v>7.9233461000000005E-2</v>
      </c>
      <c r="Q44" s="5">
        <f t="shared" si="60"/>
        <v>25</v>
      </c>
      <c r="R44">
        <f t="shared" si="31"/>
        <v>100000</v>
      </c>
      <c r="S44">
        <f t="shared" si="32"/>
        <v>500.31669103690916</v>
      </c>
      <c r="U44">
        <f t="shared" si="52"/>
        <v>7.9233461000000005E-2</v>
      </c>
      <c r="V44">
        <f t="shared" si="53"/>
        <v>0.01</v>
      </c>
      <c r="W44">
        <f t="shared" si="54"/>
        <v>0.36498195287997642</v>
      </c>
      <c r="X44">
        <f t="shared" si="55"/>
        <v>2.891878332921945E-2</v>
      </c>
      <c r="Y44">
        <f t="shared" si="56"/>
        <v>3.6498195287997643E-3</v>
      </c>
      <c r="Z44">
        <f t="shared" si="57"/>
        <v>0.33241335002195721</v>
      </c>
      <c r="AB44">
        <f t="shared" si="58"/>
        <v>194.48661923283987</v>
      </c>
      <c r="AC44">
        <f t="shared" si="33"/>
        <v>166.3119473394795</v>
      </c>
      <c r="AE44">
        <f t="shared" si="34"/>
        <v>0</v>
      </c>
      <c r="AF44">
        <f t="shared" si="35"/>
        <v>0</v>
      </c>
      <c r="AG44">
        <f t="shared" si="36"/>
        <v>-8.3103337505489296</v>
      </c>
      <c r="AH44">
        <f t="shared" si="37"/>
        <v>-2891.878332921945</v>
      </c>
      <c r="AI44">
        <f t="shared" si="38"/>
        <v>-2900.188666672494</v>
      </c>
      <c r="AJ44">
        <f t="shared" si="39"/>
        <v>28.174671893360369</v>
      </c>
      <c r="AK44">
        <f t="shared" si="61"/>
        <v>13.614063346298792</v>
      </c>
      <c r="AL44">
        <f t="shared" si="40"/>
        <v>-2858.3999314328348</v>
      </c>
      <c r="AN44">
        <f t="shared" si="41"/>
        <v>0</v>
      </c>
      <c r="AO44">
        <f t="shared" si="42"/>
        <v>0</v>
      </c>
      <c r="AP44">
        <f t="shared" si="43"/>
        <v>-7.9740606825590046E-2</v>
      </c>
      <c r="AQ44">
        <f t="shared" si="44"/>
        <v>-27.748600724698882</v>
      </c>
      <c r="AR44">
        <f t="shared" si="45"/>
        <v>-27.82834133152447</v>
      </c>
      <c r="AS44">
        <f t="shared" si="46"/>
        <v>0.27034599347349325</v>
      </c>
      <c r="AT44">
        <f t="shared" si="47"/>
        <v>0.13063177787825681</v>
      </c>
      <c r="AU44">
        <f t="shared" si="48"/>
        <v>-27.427363560172722</v>
      </c>
      <c r="AW44">
        <v>41</v>
      </c>
      <c r="AX44">
        <f>IF(Z44&gt;0, (R44*SUMPRODUCT(K44:$K$98, X44:$X$98)-K44*$AZ$3)/Z44, 0)</f>
        <v>500.31669103690916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8.5672817142017025E-3</v>
      </c>
      <c r="L45" s="2">
        <v>42</v>
      </c>
      <c r="M45" s="8">
        <v>8.7905784000000001E-2</v>
      </c>
      <c r="Q45" s="5">
        <f t="shared" si="60"/>
        <v>25</v>
      </c>
      <c r="R45">
        <f t="shared" si="31"/>
        <v>100000</v>
      </c>
      <c r="S45">
        <f t="shared" si="32"/>
        <v>468.58661308879243</v>
      </c>
      <c r="U45">
        <f t="shared" si="52"/>
        <v>8.7905784000000001E-2</v>
      </c>
      <c r="V45">
        <f t="shared" si="53"/>
        <v>0.01</v>
      </c>
      <c r="W45">
        <f t="shared" si="54"/>
        <v>0.33241335002195721</v>
      </c>
      <c r="X45">
        <f t="shared" si="55"/>
        <v>2.9221056145746566E-2</v>
      </c>
      <c r="Y45">
        <f t="shared" si="56"/>
        <v>3.3241335002195723E-3</v>
      </c>
      <c r="Z45">
        <f t="shared" si="57"/>
        <v>0.29986816037599107</v>
      </c>
      <c r="AB45">
        <f t="shared" si="58"/>
        <v>166.3119473394795</v>
      </c>
      <c r="AC45">
        <f t="shared" si="33"/>
        <v>140.51420564375249</v>
      </c>
      <c r="AE45">
        <f t="shared" si="34"/>
        <v>0</v>
      </c>
      <c r="AF45">
        <f t="shared" si="35"/>
        <v>0</v>
      </c>
      <c r="AG45">
        <f t="shared" si="36"/>
        <v>-7.4967040093997763</v>
      </c>
      <c r="AH45">
        <f t="shared" si="37"/>
        <v>-2922.1056145746566</v>
      </c>
      <c r="AI45">
        <f t="shared" si="38"/>
        <v>-2929.6023185840563</v>
      </c>
      <c r="AJ45">
        <f t="shared" si="39"/>
        <v>25.797741695727012</v>
      </c>
      <c r="AK45">
        <f t="shared" si="61"/>
        <v>11.641836313763566</v>
      </c>
      <c r="AL45">
        <f t="shared" si="40"/>
        <v>-2892.1627405745658</v>
      </c>
      <c r="AN45">
        <f t="shared" si="41"/>
        <v>0</v>
      </c>
      <c r="AO45">
        <f t="shared" si="42"/>
        <v>0</v>
      </c>
      <c r="AP45">
        <f t="shared" si="43"/>
        <v>-6.4226375176513292E-2</v>
      </c>
      <c r="AQ45">
        <f t="shared" si="44"/>
        <v>-25.034501998711583</v>
      </c>
      <c r="AR45">
        <f t="shared" si="45"/>
        <v>-25.098728373888097</v>
      </c>
      <c r="AS45">
        <f t="shared" si="46"/>
        <v>0.22101652069750086</v>
      </c>
      <c r="AT45">
        <f t="shared" si="47"/>
        <v>9.9738891370635949E-2</v>
      </c>
      <c r="AU45">
        <f t="shared" si="48"/>
        <v>-24.777972961819959</v>
      </c>
      <c r="AW45">
        <v>42</v>
      </c>
      <c r="AX45">
        <f>IF(Z45&gt;0, (R45*SUMPRODUCT(K45:$K$98, X45:$X$98)-K45*$AZ$3)/Z45, 0)</f>
        <v>468.58661308879243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7.6493586733943769E-3</v>
      </c>
      <c r="L46" s="2">
        <v>43</v>
      </c>
      <c r="M46" s="8">
        <v>9.7118048999999998E-2</v>
      </c>
      <c r="Q46" s="5">
        <f t="shared" si="60"/>
        <v>25</v>
      </c>
      <c r="R46">
        <f t="shared" si="31"/>
        <v>100000</v>
      </c>
      <c r="S46">
        <f t="shared" si="32"/>
        <v>437.80733236830827</v>
      </c>
      <c r="U46">
        <f t="shared" si="52"/>
        <v>9.7118048999999998E-2</v>
      </c>
      <c r="V46">
        <f t="shared" si="53"/>
        <v>0.01</v>
      </c>
      <c r="W46">
        <f t="shared" si="54"/>
        <v>0.29986816037599107</v>
      </c>
      <c r="X46">
        <f t="shared" si="55"/>
        <v>2.9122610692935359E-2</v>
      </c>
      <c r="Y46">
        <f t="shared" si="56"/>
        <v>2.9986816037599106E-3</v>
      </c>
      <c r="Z46">
        <f t="shared" si="57"/>
        <v>0.26774686807929576</v>
      </c>
      <c r="AB46">
        <f t="shared" si="58"/>
        <v>140.51420564375249</v>
      </c>
      <c r="AC46">
        <f t="shared" si="33"/>
        <v>117.22154206376582</v>
      </c>
      <c r="AE46">
        <f t="shared" si="34"/>
        <v>0</v>
      </c>
      <c r="AF46">
        <f t="shared" si="35"/>
        <v>0</v>
      </c>
      <c r="AG46">
        <f t="shared" si="36"/>
        <v>-6.6936717019823941</v>
      </c>
      <c r="AH46">
        <f t="shared" si="37"/>
        <v>-2912.2610692935359</v>
      </c>
      <c r="AI46">
        <f t="shared" si="38"/>
        <v>-2918.9547409955185</v>
      </c>
      <c r="AJ46">
        <f t="shared" si="39"/>
        <v>23.292663579986666</v>
      </c>
      <c r="AK46">
        <f t="shared" si="61"/>
        <v>9.8359943950626754</v>
      </c>
      <c r="AL46">
        <f t="shared" si="40"/>
        <v>-2885.826083020469</v>
      </c>
      <c r="AN46">
        <f t="shared" si="41"/>
        <v>0</v>
      </c>
      <c r="AO46">
        <f t="shared" si="42"/>
        <v>0</v>
      </c>
      <c r="AP46">
        <f t="shared" si="43"/>
        <v>-5.1202295690413527E-2</v>
      </c>
      <c r="AQ46">
        <f t="shared" si="44"/>
        <v>-22.276929469589291</v>
      </c>
      <c r="AR46">
        <f t="shared" si="45"/>
        <v>-22.328131765279707</v>
      </c>
      <c r="AS46">
        <f t="shared" si="46"/>
        <v>0.17817393818202831</v>
      </c>
      <c r="AT46">
        <f t="shared" si="47"/>
        <v>7.5239049037331154E-2</v>
      </c>
      <c r="AU46">
        <f t="shared" si="48"/>
        <v>-22.074718778060348</v>
      </c>
      <c r="AW46">
        <v>43</v>
      </c>
      <c r="AX46">
        <f>IF(Z46&gt;0, (R46*SUMPRODUCT(K46:$K$98, X46:$X$98)-K46*$AZ$3)/Z46, 0)</f>
        <v>437.80733236830827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6.8297845298164071E-3</v>
      </c>
      <c r="L47" s="2">
        <v>44</v>
      </c>
      <c r="M47" s="8">
        <v>0.107494799</v>
      </c>
      <c r="Q47" s="5">
        <f t="shared" si="60"/>
        <v>25</v>
      </c>
      <c r="R47">
        <f t="shared" si="31"/>
        <v>100000</v>
      </c>
      <c r="S47">
        <f t="shared" si="32"/>
        <v>408.39917382584457</v>
      </c>
      <c r="U47">
        <f t="shared" si="52"/>
        <v>0.107494799</v>
      </c>
      <c r="V47">
        <f t="shared" si="53"/>
        <v>0.01</v>
      </c>
      <c r="W47">
        <f t="shared" si="54"/>
        <v>0.26774686807929576</v>
      </c>
      <c r="X47">
        <f t="shared" si="55"/>
        <v>2.8781395767063414E-2</v>
      </c>
      <c r="Y47">
        <f t="shared" si="56"/>
        <v>2.6774686807929577E-3</v>
      </c>
      <c r="Z47">
        <f t="shared" si="57"/>
        <v>0.2362880036314394</v>
      </c>
      <c r="AB47">
        <f t="shared" si="58"/>
        <v>117.22154206376582</v>
      </c>
      <c r="AC47">
        <f t="shared" si="33"/>
        <v>96.499825468038011</v>
      </c>
      <c r="AE47">
        <f t="shared" si="34"/>
        <v>0</v>
      </c>
      <c r="AF47">
        <f t="shared" si="35"/>
        <v>0</v>
      </c>
      <c r="AG47">
        <f t="shared" si="36"/>
        <v>-5.9072000907859845</v>
      </c>
      <c r="AH47">
        <f t="shared" si="37"/>
        <v>-2878.1395767063414</v>
      </c>
      <c r="AI47">
        <f t="shared" si="38"/>
        <v>-2884.0467767971272</v>
      </c>
      <c r="AJ47">
        <f t="shared" si="39"/>
        <v>20.721716595727813</v>
      </c>
      <c r="AK47">
        <f t="shared" si="61"/>
        <v>8.2055079444636085</v>
      </c>
      <c r="AL47">
        <f t="shared" si="40"/>
        <v>-2855.119552256936</v>
      </c>
      <c r="AN47">
        <f t="shared" si="41"/>
        <v>0</v>
      </c>
      <c r="AO47">
        <f t="shared" si="42"/>
        <v>0</v>
      </c>
      <c r="AP47">
        <f t="shared" si="43"/>
        <v>-4.0344903794580195E-2</v>
      </c>
      <c r="AQ47">
        <f t="shared" si="44"/>
        <v>-19.657073155641314</v>
      </c>
      <c r="AR47">
        <f t="shared" si="45"/>
        <v>-19.697418059435893</v>
      </c>
      <c r="AS47">
        <f t="shared" si="46"/>
        <v>0.14152485943674173</v>
      </c>
      <c r="AT47">
        <f t="shared" si="47"/>
        <v>5.6041851218383176E-2</v>
      </c>
      <c r="AU47">
        <f t="shared" si="48"/>
        <v>-19.499851348780769</v>
      </c>
      <c r="AW47">
        <v>44</v>
      </c>
      <c r="AX47">
        <f>IF(Z47&gt;0, (R47*SUMPRODUCT(K47:$K$98, X47:$X$98)-K47*$AZ$3)/Z47, 0)</f>
        <v>408.39917382584457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6.0980219016217915E-3</v>
      </c>
      <c r="L48" s="2">
        <v>45</v>
      </c>
      <c r="M48" s="8">
        <v>0.119195734</v>
      </c>
      <c r="Q48" s="5">
        <f t="shared" si="60"/>
        <v>25</v>
      </c>
      <c r="R48">
        <f t="shared" si="31"/>
        <v>100000</v>
      </c>
      <c r="S48">
        <f t="shared" si="32"/>
        <v>380.20561098553583</v>
      </c>
      <c r="U48">
        <f t="shared" si="52"/>
        <v>0.119195734</v>
      </c>
      <c r="V48">
        <f t="shared" si="53"/>
        <v>0.01</v>
      </c>
      <c r="W48">
        <f t="shared" si="54"/>
        <v>0.2362880036314394</v>
      </c>
      <c r="X48">
        <f t="shared" si="55"/>
        <v>2.8164522028244085E-2</v>
      </c>
      <c r="Y48">
        <f t="shared" si="56"/>
        <v>2.3628800363143941E-3</v>
      </c>
      <c r="Z48">
        <f t="shared" si="57"/>
        <v>0.20576060156688092</v>
      </c>
      <c r="AB48">
        <f t="shared" si="58"/>
        <v>96.499825468038011</v>
      </c>
      <c r="AC48">
        <f t="shared" si="33"/>
        <v>78.231335235487364</v>
      </c>
      <c r="AE48">
        <f t="shared" si="34"/>
        <v>0</v>
      </c>
      <c r="AF48">
        <f t="shared" si="35"/>
        <v>0</v>
      </c>
      <c r="AG48">
        <f t="shared" si="36"/>
        <v>-5.1440150391720234</v>
      </c>
      <c r="AH48">
        <f t="shared" si="37"/>
        <v>-2816.4522028244087</v>
      </c>
      <c r="AI48">
        <f t="shared" si="38"/>
        <v>-2821.5962178635809</v>
      </c>
      <c r="AJ48">
        <f t="shared" si="39"/>
        <v>18.268490232550647</v>
      </c>
      <c r="AK48">
        <f t="shared" si="61"/>
        <v>6.7549877827626617</v>
      </c>
      <c r="AL48">
        <f t="shared" si="40"/>
        <v>-2796.5727398482677</v>
      </c>
      <c r="AN48">
        <f t="shared" si="41"/>
        <v>0</v>
      </c>
      <c r="AO48">
        <f t="shared" si="42"/>
        <v>0</v>
      </c>
      <c r="AP48">
        <f t="shared" si="43"/>
        <v>-3.1368316371142874E-2</v>
      </c>
      <c r="AQ48">
        <f t="shared" si="44"/>
        <v>-17.174787217694185</v>
      </c>
      <c r="AR48">
        <f t="shared" si="45"/>
        <v>-17.206155534065328</v>
      </c>
      <c r="AS48">
        <f t="shared" si="46"/>
        <v>0.11140165354765762</v>
      </c>
      <c r="AT48">
        <f t="shared" si="47"/>
        <v>4.1192063444474333E-2</v>
      </c>
      <c r="AU48">
        <f t="shared" si="48"/>
        <v>-17.053561817073199</v>
      </c>
      <c r="AW48">
        <v>45</v>
      </c>
      <c r="AX48">
        <f>IF(Z48&gt;0, (R48*SUMPRODUCT(K48:$K$98, X48:$X$98)-K48*$AZ$3)/Z48, 0)</f>
        <v>380.20561098553583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5.4446624121623132E-3</v>
      </c>
      <c r="L49" s="2">
        <v>46</v>
      </c>
      <c r="M49" s="8">
        <v>0.13258683600000001</v>
      </c>
      <c r="Q49" s="5">
        <f t="shared" si="60"/>
        <v>25</v>
      </c>
      <c r="R49">
        <f t="shared" si="31"/>
        <v>100000</v>
      </c>
      <c r="S49">
        <f t="shared" si="32"/>
        <v>353.11020011665056</v>
      </c>
      <c r="U49">
        <f t="shared" si="52"/>
        <v>0.13258683600000001</v>
      </c>
      <c r="V49">
        <f t="shared" si="53"/>
        <v>0.01</v>
      </c>
      <c r="W49">
        <f t="shared" si="54"/>
        <v>0.20576060156688092</v>
      </c>
      <c r="X49">
        <f t="shared" si="55"/>
        <v>2.7281147135209387E-2</v>
      </c>
      <c r="Y49">
        <f t="shared" si="56"/>
        <v>2.0576060156688092E-3</v>
      </c>
      <c r="Z49">
        <f t="shared" si="57"/>
        <v>0.17642184841600272</v>
      </c>
      <c r="AB49">
        <f t="shared" si="58"/>
        <v>78.231335235487364</v>
      </c>
      <c r="AC49">
        <f t="shared" si="33"/>
        <v>62.29635419912411</v>
      </c>
      <c r="AE49">
        <f t="shared" si="34"/>
        <v>0</v>
      </c>
      <c r="AF49">
        <f t="shared" si="35"/>
        <v>0</v>
      </c>
      <c r="AG49">
        <f t="shared" si="36"/>
        <v>-4.4105462104000681</v>
      </c>
      <c r="AH49">
        <f t="shared" si="37"/>
        <v>-2728.1147135209389</v>
      </c>
      <c r="AI49">
        <f t="shared" si="38"/>
        <v>-2732.5252597313388</v>
      </c>
      <c r="AJ49">
        <f t="shared" si="39"/>
        <v>15.934981036363254</v>
      </c>
      <c r="AK49">
        <f t="shared" si="61"/>
        <v>5.4761934664841156</v>
      </c>
      <c r="AL49">
        <f t="shared" si="40"/>
        <v>-2711.1140852284916</v>
      </c>
      <c r="AN49">
        <f t="shared" si="41"/>
        <v>0</v>
      </c>
      <c r="AO49">
        <f t="shared" si="42"/>
        <v>0</v>
      </c>
      <c r="AP49">
        <f t="shared" si="43"/>
        <v>-2.4013935168870185E-2</v>
      </c>
      <c r="AQ49">
        <f t="shared" si="44"/>
        <v>-14.853663636774414</v>
      </c>
      <c r="AR49">
        <f t="shared" si="45"/>
        <v>-14.877677571943282</v>
      </c>
      <c r="AS49">
        <f t="shared" si="46"/>
        <v>8.676059228720627E-2</v>
      </c>
      <c r="AT49">
        <f t="shared" si="47"/>
        <v>2.9816024728694906E-2</v>
      </c>
      <c r="AU49">
        <f t="shared" si="48"/>
        <v>-14.761100954927382</v>
      </c>
      <c r="AW49">
        <v>46</v>
      </c>
      <c r="AX49">
        <f>IF(Z49&gt;0, (R49*SUMPRODUCT(K49:$K$98, X49:$X$98)-K49*$AZ$3)/Z49, 0)</f>
        <v>353.11020011665056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4.8613057251449222E-3</v>
      </c>
      <c r="L50" s="2">
        <v>47</v>
      </c>
      <c r="M50" s="8">
        <v>0.14803979</v>
      </c>
      <c r="Q50" s="5">
        <f t="shared" si="60"/>
        <v>25</v>
      </c>
      <c r="R50">
        <f t="shared" si="31"/>
        <v>100000</v>
      </c>
      <c r="S50">
        <f t="shared" si="32"/>
        <v>326.84531214174945</v>
      </c>
      <c r="U50">
        <f t="shared" si="52"/>
        <v>0.14803979</v>
      </c>
      <c r="V50">
        <f t="shared" si="53"/>
        <v>0.01</v>
      </c>
      <c r="W50">
        <f t="shared" si="54"/>
        <v>0.17642184841600272</v>
      </c>
      <c r="X50">
        <f t="shared" si="55"/>
        <v>2.6117453390916878E-2</v>
      </c>
      <c r="Y50">
        <f t="shared" si="56"/>
        <v>1.7642184841600273E-3</v>
      </c>
      <c r="Z50">
        <f t="shared" si="57"/>
        <v>0.14854017654092583</v>
      </c>
      <c r="AB50">
        <f t="shared" si="58"/>
        <v>62.29635419912411</v>
      </c>
      <c r="AC50">
        <f t="shared" si="33"/>
        <v>48.549660367109468</v>
      </c>
      <c r="AE50">
        <f t="shared" si="34"/>
        <v>0</v>
      </c>
      <c r="AF50">
        <f t="shared" si="35"/>
        <v>0</v>
      </c>
      <c r="AG50">
        <f t="shared" si="36"/>
        <v>-3.7135044135231459</v>
      </c>
      <c r="AH50">
        <f t="shared" si="37"/>
        <v>-2611.7453390916876</v>
      </c>
      <c r="AI50">
        <f t="shared" si="38"/>
        <v>-2615.4588435052106</v>
      </c>
      <c r="AJ50">
        <f t="shared" si="39"/>
        <v>13.746693832014643</v>
      </c>
      <c r="AK50">
        <f t="shared" si="61"/>
        <v>4.3607447939386885</v>
      </c>
      <c r="AL50">
        <f t="shared" si="40"/>
        <v>-2597.3514048792576</v>
      </c>
      <c r="AN50">
        <f t="shared" si="41"/>
        <v>0</v>
      </c>
      <c r="AO50">
        <f t="shared" si="42"/>
        <v>0</v>
      </c>
      <c r="AP50">
        <f t="shared" si="43"/>
        <v>-1.8052480265811004E-2</v>
      </c>
      <c r="AQ50">
        <f t="shared" si="44"/>
        <v>-12.696492569546987</v>
      </c>
      <c r="AR50">
        <f t="shared" si="45"/>
        <v>-12.714545049812797</v>
      </c>
      <c r="AS50">
        <f t="shared" si="46"/>
        <v>6.6826881427387172E-2</v>
      </c>
      <c r="AT50">
        <f t="shared" si="47"/>
        <v>2.1198913632670062E-2</v>
      </c>
      <c r="AU50">
        <f t="shared" si="48"/>
        <v>-12.626519254752742</v>
      </c>
      <c r="AW50">
        <v>47</v>
      </c>
      <c r="AX50">
        <f>IF(Z50&gt;0, (R50*SUMPRODUCT(K50:$K$98, X50:$X$98)-K50*$AZ$3)/Z50, 0)</f>
        <v>326.84531214174945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4.3404515403079663E-3</v>
      </c>
      <c r="L51" s="2">
        <v>48</v>
      </c>
      <c r="M51" s="8">
        <v>0.16585403400000001</v>
      </c>
      <c r="Q51" s="5">
        <f t="shared" si="60"/>
        <v>25</v>
      </c>
      <c r="R51">
        <f t="shared" si="31"/>
        <v>100000</v>
      </c>
      <c r="S51">
        <f t="shared" si="32"/>
        <v>300.94672976019547</v>
      </c>
      <c r="U51">
        <f t="shared" si="52"/>
        <v>0.16585403400000001</v>
      </c>
      <c r="V51">
        <f t="shared" si="53"/>
        <v>0.01</v>
      </c>
      <c r="W51">
        <f t="shared" si="54"/>
        <v>0.14854017654092583</v>
      </c>
      <c r="X51">
        <f t="shared" si="55"/>
        <v>2.4635987490384717E-2</v>
      </c>
      <c r="Y51">
        <f t="shared" si="56"/>
        <v>1.4854017654092582E-3</v>
      </c>
      <c r="Z51">
        <f t="shared" si="57"/>
        <v>0.12241878728513185</v>
      </c>
      <c r="AB51">
        <f t="shared" si="58"/>
        <v>48.549660367109468</v>
      </c>
      <c r="AC51">
        <f t="shared" si="33"/>
        <v>36.84153369466943</v>
      </c>
      <c r="AE51">
        <f t="shared" si="34"/>
        <v>0</v>
      </c>
      <c r="AF51">
        <f t="shared" si="35"/>
        <v>0</v>
      </c>
      <c r="AG51">
        <f t="shared" si="36"/>
        <v>-3.0604696821282964</v>
      </c>
      <c r="AH51">
        <f t="shared" si="37"/>
        <v>-2463.5987490384719</v>
      </c>
      <c r="AI51">
        <f t="shared" si="38"/>
        <v>-2466.6592187206002</v>
      </c>
      <c r="AJ51">
        <f t="shared" si="39"/>
        <v>11.708126672440038</v>
      </c>
      <c r="AK51">
        <f t="shared" si="61"/>
        <v>3.3984762256976628</v>
      </c>
      <c r="AL51">
        <f t="shared" si="40"/>
        <v>-2451.5526158224625</v>
      </c>
      <c r="AN51">
        <f t="shared" si="41"/>
        <v>0</v>
      </c>
      <c r="AO51">
        <f t="shared" si="42"/>
        <v>0</v>
      </c>
      <c r="AP51">
        <f t="shared" si="43"/>
        <v>-1.3283820345859596E-2</v>
      </c>
      <c r="AQ51">
        <f t="shared" si="44"/>
        <v>-10.693130984964814</v>
      </c>
      <c r="AR51">
        <f t="shared" si="45"/>
        <v>-10.706414805310674</v>
      </c>
      <c r="AS51">
        <f t="shared" si="46"/>
        <v>5.081855644951315E-2</v>
      </c>
      <c r="AT51">
        <f t="shared" si="47"/>
        <v>1.4750921368529424E-2</v>
      </c>
      <c r="AU51">
        <f t="shared" si="48"/>
        <v>-10.640845327492631</v>
      </c>
      <c r="AW51">
        <v>48</v>
      </c>
      <c r="AX51">
        <f>IF(Z51&gt;0, (R51*SUMPRODUCT(K51:$K$98, X51:$X$98)-K51*$AZ$3)/Z51, 0)</f>
        <v>300.94672976019547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3.8754031609892553E-3</v>
      </c>
      <c r="L52" s="2">
        <v>49</v>
      </c>
      <c r="M52" s="8">
        <v>0.18707617900000001</v>
      </c>
      <c r="Q52" s="5">
        <f t="shared" si="60"/>
        <v>25</v>
      </c>
      <c r="R52">
        <f t="shared" si="31"/>
        <v>100000</v>
      </c>
      <c r="S52">
        <f t="shared" si="32"/>
        <v>275.00313488546249</v>
      </c>
      <c r="U52">
        <f t="shared" si="52"/>
        <v>0.18707617900000001</v>
      </c>
      <c r="V52">
        <f t="shared" si="53"/>
        <v>0.01</v>
      </c>
      <c r="W52">
        <f t="shared" si="54"/>
        <v>0.12241878728513185</v>
      </c>
      <c r="X52">
        <f t="shared" si="55"/>
        <v>2.2901638963116252E-2</v>
      </c>
      <c r="Y52">
        <f t="shared" si="56"/>
        <v>1.2241878728513186E-3</v>
      </c>
      <c r="Z52">
        <f t="shared" si="57"/>
        <v>9.8292960449164274E-2</v>
      </c>
      <c r="AB52">
        <f t="shared" si="58"/>
        <v>36.84153369466943</v>
      </c>
      <c r="AC52">
        <f t="shared" si="33"/>
        <v>27.030872260692952</v>
      </c>
      <c r="AE52">
        <f t="shared" si="34"/>
        <v>0</v>
      </c>
      <c r="AF52">
        <f t="shared" si="35"/>
        <v>0</v>
      </c>
      <c r="AG52">
        <f t="shared" si="36"/>
        <v>-2.4573240112291068</v>
      </c>
      <c r="AH52">
        <f t="shared" si="37"/>
        <v>-2290.1638963116252</v>
      </c>
      <c r="AI52">
        <f t="shared" si="38"/>
        <v>-2292.6212203228542</v>
      </c>
      <c r="AJ52">
        <f t="shared" si="39"/>
        <v>9.8106614339764775</v>
      </c>
      <c r="AK52">
        <f t="shared" si="61"/>
        <v>2.5789073586268603</v>
      </c>
      <c r="AL52">
        <f t="shared" si="40"/>
        <v>-2280.2316515302509</v>
      </c>
      <c r="AN52">
        <f t="shared" si="41"/>
        <v>0</v>
      </c>
      <c r="AO52">
        <f t="shared" si="42"/>
        <v>0</v>
      </c>
      <c r="AP52">
        <f t="shared" si="43"/>
        <v>-9.5231212406920764E-3</v>
      </c>
      <c r="AQ52">
        <f t="shared" si="44"/>
        <v>-8.8753084029495408</v>
      </c>
      <c r="AR52">
        <f t="shared" si="45"/>
        <v>-8.8848315241902327</v>
      </c>
      <c r="AS52">
        <f t="shared" si="46"/>
        <v>3.8020268332627824E-2</v>
      </c>
      <c r="AT52">
        <f t="shared" si="47"/>
        <v>9.9943057295209855E-3</v>
      </c>
      <c r="AU52">
        <f t="shared" si="48"/>
        <v>-8.8368169501280853</v>
      </c>
      <c r="AW52">
        <v>49</v>
      </c>
      <c r="AX52">
        <f>IF(Z52&gt;0, (R52*SUMPRODUCT(K52:$K$98, X52:$X$98)-K52*$AZ$3)/Z52, 0)</f>
        <v>275.00313488546249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3.4601813937404063E-3</v>
      </c>
      <c r="L53" s="2">
        <v>50</v>
      </c>
      <c r="M53" s="8">
        <v>0.21155222800000001</v>
      </c>
      <c r="Q53" s="5">
        <f t="shared" si="60"/>
        <v>25</v>
      </c>
      <c r="R53">
        <f t="shared" si="31"/>
        <v>100000</v>
      </c>
      <c r="S53">
        <f t="shared" si="32"/>
        <v>247.57565644391633</v>
      </c>
      <c r="U53">
        <f t="shared" si="52"/>
        <v>0.21155222800000001</v>
      </c>
      <c r="V53">
        <f t="shared" si="53"/>
        <v>0.01</v>
      </c>
      <c r="W53">
        <f t="shared" si="54"/>
        <v>9.8292960449164274E-2</v>
      </c>
      <c r="X53">
        <f t="shared" si="55"/>
        <v>2.0794094779736583E-2</v>
      </c>
      <c r="Y53">
        <f t="shared" si="56"/>
        <v>9.8292960449164273E-4</v>
      </c>
      <c r="Z53">
        <f t="shared" si="57"/>
        <v>7.6515936064936049E-2</v>
      </c>
      <c r="AB53">
        <f t="shared" si="58"/>
        <v>27.030872260692952</v>
      </c>
      <c r="AC53">
        <f t="shared" si="33"/>
        <v>18.943483099697275</v>
      </c>
      <c r="AE53">
        <f t="shared" si="34"/>
        <v>0</v>
      </c>
      <c r="AF53">
        <f t="shared" si="35"/>
        <v>0</v>
      </c>
      <c r="AG53">
        <f t="shared" si="36"/>
        <v>-1.9128984016234012</v>
      </c>
      <c r="AH53">
        <f t="shared" si="37"/>
        <v>-2079.4094779736583</v>
      </c>
      <c r="AI53">
        <f t="shared" si="38"/>
        <v>-2081.3223763752817</v>
      </c>
      <c r="AJ53">
        <f t="shared" si="39"/>
        <v>8.0873891609956772</v>
      </c>
      <c r="AK53">
        <f t="shared" si="61"/>
        <v>1.8921610582485069</v>
      </c>
      <c r="AL53">
        <f t="shared" si="40"/>
        <v>-2071.3428261560375</v>
      </c>
      <c r="AN53">
        <f t="shared" si="41"/>
        <v>0</v>
      </c>
      <c r="AO53">
        <f t="shared" si="42"/>
        <v>0</v>
      </c>
      <c r="AP53">
        <f t="shared" si="43"/>
        <v>-6.6189754574130554E-3</v>
      </c>
      <c r="AQ53">
        <f t="shared" si="44"/>
        <v>-7.1951339856519034</v>
      </c>
      <c r="AR53">
        <f t="shared" si="45"/>
        <v>-7.2017529611093165</v>
      </c>
      <c r="AS53">
        <f t="shared" si="46"/>
        <v>2.7983833498815076E-2</v>
      </c>
      <c r="AT53">
        <f t="shared" si="47"/>
        <v>6.5472204877116405E-3</v>
      </c>
      <c r="AU53">
        <f t="shared" si="48"/>
        <v>-7.1672219071227898</v>
      </c>
      <c r="AW53">
        <v>50</v>
      </c>
      <c r="AX53">
        <f>IF(Z53&gt;0, (R53*SUMPRODUCT(K53:$K$98, X53:$X$98)-K53*$AZ$3)/Z53, 0)</f>
        <v>247.57565644391633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3.0894476729825052E-3</v>
      </c>
      <c r="L54" s="2">
        <v>51</v>
      </c>
      <c r="M54" s="8">
        <v>0.23965956799999999</v>
      </c>
      <c r="Q54" s="5">
        <f t="shared" si="60"/>
        <v>25</v>
      </c>
      <c r="R54">
        <f t="shared" si="31"/>
        <v>100000</v>
      </c>
      <c r="S54">
        <f t="shared" si="32"/>
        <v>216.88203584621738</v>
      </c>
      <c r="U54">
        <f t="shared" si="52"/>
        <v>0.23965956799999999</v>
      </c>
      <c r="V54">
        <f t="shared" si="53"/>
        <v>0.01</v>
      </c>
      <c r="W54">
        <f t="shared" si="54"/>
        <v>7.6515936064936049E-2</v>
      </c>
      <c r="X54">
        <f t="shared" si="55"/>
        <v>1.8337776182438193E-2</v>
      </c>
      <c r="Y54">
        <f t="shared" si="56"/>
        <v>7.6515936064936048E-4</v>
      </c>
      <c r="Z54">
        <f t="shared" si="57"/>
        <v>5.7413000521848501E-2</v>
      </c>
      <c r="AB54">
        <f t="shared" si="58"/>
        <v>18.943483099697275</v>
      </c>
      <c r="AC54">
        <f t="shared" si="33"/>
        <v>12.451848437218443</v>
      </c>
      <c r="AE54">
        <f t="shared" si="34"/>
        <v>0</v>
      </c>
      <c r="AF54">
        <f t="shared" si="35"/>
        <v>0</v>
      </c>
      <c r="AG54">
        <f t="shared" si="36"/>
        <v>-1.4353250130462125</v>
      </c>
      <c r="AH54">
        <f t="shared" si="37"/>
        <v>-1833.7776182438192</v>
      </c>
      <c r="AI54">
        <f t="shared" si="38"/>
        <v>-1835.2129432568654</v>
      </c>
      <c r="AJ54">
        <f t="shared" si="39"/>
        <v>6.4916346624788321</v>
      </c>
      <c r="AK54">
        <f t="shared" si="61"/>
        <v>1.3260438169788094</v>
      </c>
      <c r="AL54">
        <f t="shared" si="40"/>
        <v>-1827.3952647774076</v>
      </c>
      <c r="AN54">
        <f t="shared" si="41"/>
        <v>0</v>
      </c>
      <c r="AO54">
        <f t="shared" si="42"/>
        <v>0</v>
      </c>
      <c r="AP54">
        <f t="shared" si="43"/>
        <v>-4.4343615215292047E-3</v>
      </c>
      <c r="AQ54">
        <f t="shared" si="44"/>
        <v>-5.6653599954507676</v>
      </c>
      <c r="AR54">
        <f t="shared" si="45"/>
        <v>-5.6697943569722975</v>
      </c>
      <c r="AS54">
        <f t="shared" si="46"/>
        <v>2.0055565601847798E-2</v>
      </c>
      <c r="AT54">
        <f t="shared" si="47"/>
        <v>4.0967429846380217E-3</v>
      </c>
      <c r="AU54">
        <f t="shared" si="48"/>
        <v>-5.6456420483858105</v>
      </c>
      <c r="AW54">
        <v>51</v>
      </c>
      <c r="AX54">
        <f>IF(Z54&gt;0, (R54*SUMPRODUCT(K54:$K$98, X54:$X$98)-K54*$AZ$3)/Z54, 0)</f>
        <v>216.88203584621738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2.758435422305808E-3</v>
      </c>
      <c r="L55" s="2">
        <v>52</v>
      </c>
      <c r="M55" s="8">
        <v>0.27212731099999998</v>
      </c>
      <c r="Q55" s="5">
        <f t="shared" si="60"/>
        <v>25</v>
      </c>
      <c r="R55">
        <f t="shared" si="31"/>
        <v>100000</v>
      </c>
      <c r="S55">
        <f t="shared" si="32"/>
        <v>179.8998507273165</v>
      </c>
      <c r="U55">
        <f t="shared" si="52"/>
        <v>0.27212731099999998</v>
      </c>
      <c r="V55">
        <f t="shared" si="53"/>
        <v>0.01</v>
      </c>
      <c r="W55">
        <f t="shared" si="54"/>
        <v>5.7413000521848501E-2</v>
      </c>
      <c r="X55">
        <f t="shared" si="55"/>
        <v>1.5623645448452229E-2</v>
      </c>
      <c r="Y55">
        <f t="shared" si="56"/>
        <v>5.7413000521848499E-4</v>
      </c>
      <c r="Z55">
        <f t="shared" si="57"/>
        <v>4.1215225068177791E-2</v>
      </c>
      <c r="AB55">
        <f t="shared" si="58"/>
        <v>12.451848437218443</v>
      </c>
      <c r="AC55">
        <f t="shared" si="33"/>
        <v>7.4146128374579376</v>
      </c>
      <c r="AE55">
        <f t="shared" si="34"/>
        <v>0</v>
      </c>
      <c r="AF55">
        <f t="shared" si="35"/>
        <v>0</v>
      </c>
      <c r="AG55">
        <f t="shared" si="36"/>
        <v>-1.0303806267044449</v>
      </c>
      <c r="AH55">
        <f t="shared" si="37"/>
        <v>-1562.3645448452228</v>
      </c>
      <c r="AI55">
        <f t="shared" si="38"/>
        <v>-1563.3949254719273</v>
      </c>
      <c r="AJ55">
        <f t="shared" si="39"/>
        <v>5.0372355997605052</v>
      </c>
      <c r="AK55">
        <f t="shared" si="61"/>
        <v>0.8716293906052911</v>
      </c>
      <c r="AL55">
        <f t="shared" si="40"/>
        <v>-1557.4860604815615</v>
      </c>
      <c r="AN55">
        <f t="shared" si="41"/>
        <v>0</v>
      </c>
      <c r="AO55">
        <f t="shared" si="42"/>
        <v>0</v>
      </c>
      <c r="AP55">
        <f t="shared" si="43"/>
        <v>-2.8422384191591986E-3</v>
      </c>
      <c r="AQ55">
        <f t="shared" si="44"/>
        <v>-4.3096817030557535</v>
      </c>
      <c r="AR55">
        <f t="shared" si="45"/>
        <v>-4.3125239414749128</v>
      </c>
      <c r="AS55">
        <f t="shared" si="46"/>
        <v>1.3894889108879219E-2</v>
      </c>
      <c r="AT55">
        <f t="shared" si="47"/>
        <v>2.4043333861684603E-3</v>
      </c>
      <c r="AU55">
        <f t="shared" si="48"/>
        <v>-4.2962247189798655</v>
      </c>
      <c r="AW55">
        <v>52</v>
      </c>
      <c r="AX55">
        <f>IF(Z55&gt;0, (R55*SUMPRODUCT(K55:$K$98, X55:$X$98)-K55*$AZ$3)/Z55, 0)</f>
        <v>179.8998507273165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2.4628887699159E-3</v>
      </c>
      <c r="L56" s="2">
        <v>53</v>
      </c>
      <c r="M56" s="8">
        <v>0.30842977500000002</v>
      </c>
      <c r="Q56" s="5">
        <f t="shared" si="60"/>
        <v>25</v>
      </c>
      <c r="R56">
        <f t="shared" si="31"/>
        <v>100000</v>
      </c>
      <c r="S56">
        <f t="shared" si="32"/>
        <v>130.49543711143244</v>
      </c>
      <c r="U56">
        <f t="shared" si="52"/>
        <v>0.30842977500000002</v>
      </c>
      <c r="V56">
        <f t="shared" si="53"/>
        <v>0.01</v>
      </c>
      <c r="W56">
        <f t="shared" si="54"/>
        <v>4.1215225068177791E-2</v>
      </c>
      <c r="X56">
        <f t="shared" si="55"/>
        <v>1.2712002594352437E-2</v>
      </c>
      <c r="Y56">
        <f t="shared" si="56"/>
        <v>4.121522506817779E-4</v>
      </c>
      <c r="Z56">
        <f t="shared" si="57"/>
        <v>2.8091070223143579E-2</v>
      </c>
      <c r="AB56">
        <f t="shared" si="58"/>
        <v>7.4146128374579376</v>
      </c>
      <c r="AC56">
        <f t="shared" si="33"/>
        <v>3.6657564876970654</v>
      </c>
      <c r="AE56">
        <f t="shared" si="34"/>
        <v>0</v>
      </c>
      <c r="AF56">
        <f t="shared" si="35"/>
        <v>0</v>
      </c>
      <c r="AG56">
        <f t="shared" si="36"/>
        <v>-0.70227675557858948</v>
      </c>
      <c r="AH56">
        <f t="shared" si="37"/>
        <v>-1271.2002594352437</v>
      </c>
      <c r="AI56">
        <f t="shared" si="38"/>
        <v>-1271.9025361908223</v>
      </c>
      <c r="AJ56">
        <f t="shared" si="39"/>
        <v>3.7488563497608722</v>
      </c>
      <c r="AK56">
        <f t="shared" si="61"/>
        <v>0.51902289862205564</v>
      </c>
      <c r="AL56">
        <f t="shared" si="40"/>
        <v>-1267.6346569424393</v>
      </c>
      <c r="AN56">
        <f t="shared" si="41"/>
        <v>0</v>
      </c>
      <c r="AO56">
        <f t="shared" si="42"/>
        <v>0</v>
      </c>
      <c r="AP56">
        <f t="shared" si="43"/>
        <v>-1.7296295346874815E-3</v>
      </c>
      <c r="AQ56">
        <f t="shared" si="44"/>
        <v>-3.1308248432772401</v>
      </c>
      <c r="AR56">
        <f t="shared" si="45"/>
        <v>-3.1325544728119277</v>
      </c>
      <c r="AS56">
        <f t="shared" si="46"/>
        <v>9.2330162038539651E-3</v>
      </c>
      <c r="AT56">
        <f t="shared" si="47"/>
        <v>1.2782956683454595E-3</v>
      </c>
      <c r="AU56">
        <f t="shared" si="48"/>
        <v>-3.1220431609397283</v>
      </c>
      <c r="AW56">
        <v>53</v>
      </c>
      <c r="AX56">
        <f>IF(Z56&gt;0, (R56*SUMPRODUCT(K56:$K$98, X56:$X$98)-K56*$AZ$3)/Z56, 0)</f>
        <v>130.49543711143244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2.1990078302820534E-3</v>
      </c>
      <c r="L57" s="2">
        <v>54</v>
      </c>
      <c r="M57" s="8">
        <v>0.34883407700000002</v>
      </c>
      <c r="Q57" s="5">
        <f t="shared" si="60"/>
        <v>25</v>
      </c>
      <c r="R57">
        <f t="shared" si="31"/>
        <v>100000</v>
      </c>
      <c r="S57">
        <f t="shared" si="32"/>
        <v>57.501884475780891</v>
      </c>
      <c r="U57">
        <f t="shared" si="52"/>
        <v>0.34883407700000002</v>
      </c>
      <c r="V57">
        <f t="shared" si="53"/>
        <v>0.01</v>
      </c>
      <c r="W57">
        <f t="shared" si="54"/>
        <v>2.8091070223143579E-2</v>
      </c>
      <c r="X57">
        <f t="shared" si="55"/>
        <v>9.7991225532324758E-3</v>
      </c>
      <c r="Y57">
        <f t="shared" si="56"/>
        <v>2.8091070223143581E-4</v>
      </c>
      <c r="Z57">
        <f t="shared" si="57"/>
        <v>1.8011036967679667E-2</v>
      </c>
      <c r="AB57">
        <f t="shared" si="58"/>
        <v>3.6657564876970654</v>
      </c>
      <c r="AC57">
        <f t="shared" si="33"/>
        <v>1.0356685670045351</v>
      </c>
      <c r="AE57">
        <f t="shared" si="34"/>
        <v>0</v>
      </c>
      <c r="AF57">
        <f t="shared" si="35"/>
        <v>0</v>
      </c>
      <c r="AG57">
        <f t="shared" si="36"/>
        <v>-0.45027592419199169</v>
      </c>
      <c r="AH57">
        <f t="shared" si="37"/>
        <v>-979.91225532324756</v>
      </c>
      <c r="AI57">
        <f t="shared" si="38"/>
        <v>-980.36253124743951</v>
      </c>
      <c r="AJ57">
        <f t="shared" si="39"/>
        <v>2.6300879206925303</v>
      </c>
      <c r="AK57">
        <f t="shared" si="61"/>
        <v>0.25660295413879458</v>
      </c>
      <c r="AL57">
        <f t="shared" si="40"/>
        <v>-977.47584037260822</v>
      </c>
      <c r="AN57">
        <f t="shared" si="41"/>
        <v>0</v>
      </c>
      <c r="AO57">
        <f t="shared" si="42"/>
        <v>0</v>
      </c>
      <c r="AP57">
        <f t="shared" si="43"/>
        <v>-9.9016028308567807E-4</v>
      </c>
      <c r="AQ57">
        <f t="shared" si="44"/>
        <v>-2.1548347224451683</v>
      </c>
      <c r="AR57">
        <f t="shared" si="45"/>
        <v>-2.1558248827282536</v>
      </c>
      <c r="AS57">
        <f t="shared" si="46"/>
        <v>5.7835839319331185E-3</v>
      </c>
      <c r="AT57">
        <f t="shared" si="47"/>
        <v>5.6427190542471597E-4</v>
      </c>
      <c r="AU57">
        <f t="shared" si="48"/>
        <v>-2.1494770268908958</v>
      </c>
      <c r="AW57">
        <v>54</v>
      </c>
      <c r="AX57">
        <f>IF(Z57&gt;0, (R57*SUMPRODUCT(K57:$K$98, X57:$X$98)-K57*$AZ$3)/Z57, 0)</f>
        <v>57.501884475780891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1.9633998484661188E-3</v>
      </c>
      <c r="L58" s="2">
        <v>55</v>
      </c>
      <c r="M58" s="8">
        <v>0.39293336200000001</v>
      </c>
      <c r="Q58" s="5">
        <f t="shared" si="60"/>
        <v>25</v>
      </c>
      <c r="R58">
        <f t="shared" si="31"/>
        <v>100000</v>
      </c>
      <c r="S58">
        <f t="shared" si="32"/>
        <v>-62.497004483284613</v>
      </c>
      <c r="U58">
        <f t="shared" si="52"/>
        <v>0.39293336200000001</v>
      </c>
      <c r="V58">
        <f t="shared" si="53"/>
        <v>0.01</v>
      </c>
      <c r="W58">
        <f t="shared" si="54"/>
        <v>1.8011036967679667E-2</v>
      </c>
      <c r="X58">
        <f t="shared" si="55"/>
        <v>7.077137308816657E-3</v>
      </c>
      <c r="Y58">
        <f t="shared" si="56"/>
        <v>1.8011036967679667E-4</v>
      </c>
      <c r="Z58">
        <f t="shared" si="57"/>
        <v>1.0753789289186213E-2</v>
      </c>
      <c r="AB58">
        <f t="shared" si="58"/>
        <v>1.0356685670045351</v>
      </c>
      <c r="AC58">
        <f t="shared" si="33"/>
        <v>-0.67207961741856881</v>
      </c>
      <c r="AE58">
        <f t="shared" si="34"/>
        <v>0</v>
      </c>
      <c r="AF58">
        <f t="shared" si="35"/>
        <v>0</v>
      </c>
      <c r="AG58">
        <f t="shared" si="36"/>
        <v>-0.26884473222965533</v>
      </c>
      <c r="AH58">
        <f t="shared" si="37"/>
        <v>-707.7137308816657</v>
      </c>
      <c r="AI58">
        <f t="shared" si="38"/>
        <v>-707.98257561389539</v>
      </c>
      <c r="AJ58">
        <f t="shared" si="39"/>
        <v>1.7077481844231039</v>
      </c>
      <c r="AK58">
        <f t="shared" si="61"/>
        <v>7.2496799690317471E-2</v>
      </c>
      <c r="AL58">
        <f t="shared" si="40"/>
        <v>-706.20233062978207</v>
      </c>
      <c r="AN58">
        <f t="shared" si="41"/>
        <v>0</v>
      </c>
      <c r="AO58">
        <f t="shared" si="42"/>
        <v>0</v>
      </c>
      <c r="AP58">
        <f t="shared" si="43"/>
        <v>-5.2784970652061951E-4</v>
      </c>
      <c r="AQ58">
        <f t="shared" si="44"/>
        <v>-1.389525031970454</v>
      </c>
      <c r="AR58">
        <f t="shared" si="45"/>
        <v>-1.3900528816769746</v>
      </c>
      <c r="AS58">
        <f t="shared" si="46"/>
        <v>3.3529925265146118E-3</v>
      </c>
      <c r="AT58">
        <f t="shared" si="47"/>
        <v>1.423402055262479E-4</v>
      </c>
      <c r="AU58">
        <f t="shared" si="48"/>
        <v>-1.386557548944934</v>
      </c>
      <c r="AW58">
        <v>55</v>
      </c>
      <c r="AX58">
        <f>IF(Z58&gt;0, (R58*SUMPRODUCT(K58:$K$98, X58:$X$98)-K58*$AZ$3)/Z58, 0)</f>
        <v>-62.497004483284613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1.7530355789876059E-3</v>
      </c>
      <c r="L59" s="2">
        <v>56</v>
      </c>
      <c r="M59" s="8">
        <v>0.441408258</v>
      </c>
      <c r="Q59" s="5">
        <f t="shared" si="60"/>
        <v>25</v>
      </c>
      <c r="R59">
        <f t="shared" si="31"/>
        <v>100000</v>
      </c>
      <c r="S59">
        <f t="shared" si="32"/>
        <v>-281.7928889268332</v>
      </c>
      <c r="U59">
        <f t="shared" si="52"/>
        <v>0.441408258</v>
      </c>
      <c r="V59">
        <f t="shared" si="53"/>
        <v>0.01</v>
      </c>
      <c r="W59">
        <f t="shared" si="54"/>
        <v>1.0753789289186213E-2</v>
      </c>
      <c r="X59">
        <f t="shared" si="55"/>
        <v>4.7468113970387448E-3</v>
      </c>
      <c r="Y59">
        <f t="shared" si="56"/>
        <v>1.0753789289186213E-4</v>
      </c>
      <c r="Z59">
        <f t="shared" si="57"/>
        <v>5.8994399992556056E-3</v>
      </c>
      <c r="AB59">
        <f t="shared" si="58"/>
        <v>-0.67207961741856881</v>
      </c>
      <c r="AC59">
        <f t="shared" si="33"/>
        <v>-1.6624202404407518</v>
      </c>
      <c r="AE59">
        <f t="shared" si="34"/>
        <v>0</v>
      </c>
      <c r="AF59">
        <f t="shared" si="35"/>
        <v>0</v>
      </c>
      <c r="AG59">
        <f t="shared" si="36"/>
        <v>-0.14748599998139014</v>
      </c>
      <c r="AH59">
        <f t="shared" si="37"/>
        <v>-474.68113970387446</v>
      </c>
      <c r="AI59">
        <f t="shared" si="38"/>
        <v>-474.82862570385583</v>
      </c>
      <c r="AJ59">
        <f t="shared" si="39"/>
        <v>0.99034062302218295</v>
      </c>
      <c r="AK59">
        <f t="shared" si="61"/>
        <v>-4.7045573219299822E-2</v>
      </c>
      <c r="AL59">
        <f t="shared" si="40"/>
        <v>-473.88533065405295</v>
      </c>
      <c r="AN59">
        <f t="shared" si="41"/>
        <v>0</v>
      </c>
      <c r="AO59">
        <f t="shared" si="42"/>
        <v>0</v>
      </c>
      <c r="AP59">
        <f t="shared" si="43"/>
        <v>-2.5854820536994229E-4</v>
      </c>
      <c r="AQ59">
        <f t="shared" si="44"/>
        <v>-0.83213292657527826</v>
      </c>
      <c r="AR59">
        <f t="shared" si="45"/>
        <v>-0.83239147478064812</v>
      </c>
      <c r="AS59">
        <f t="shared" si="46"/>
        <v>1.7361023474746389E-3</v>
      </c>
      <c r="AT59">
        <f t="shared" si="47"/>
        <v>-8.2472563687299073E-5</v>
      </c>
      <c r="AU59">
        <f t="shared" si="48"/>
        <v>-0.83073784499686076</v>
      </c>
      <c r="AW59">
        <v>56</v>
      </c>
      <c r="AX59">
        <f>IF(Z59&gt;0, (R59*SUMPRODUCT(K59:$K$98, X59:$X$98)-K59*$AZ$3)/Z59, 0)</f>
        <v>-281.7928889268332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1.5652103383817909E-3</v>
      </c>
      <c r="L60" s="2">
        <v>57</v>
      </c>
      <c r="M60" s="8">
        <v>0.49593942699999999</v>
      </c>
      <c r="Q60" s="5">
        <f t="shared" si="60"/>
        <v>25</v>
      </c>
      <c r="R60">
        <f t="shared" si="31"/>
        <v>100000</v>
      </c>
      <c r="S60">
        <f t="shared" si="32"/>
        <v>-733.57555476527978</v>
      </c>
      <c r="U60">
        <f t="shared" si="52"/>
        <v>0.49593942699999999</v>
      </c>
      <c r="V60">
        <f t="shared" si="53"/>
        <v>0.01</v>
      </c>
      <c r="W60">
        <f t="shared" si="54"/>
        <v>5.8994399992556056E-3</v>
      </c>
      <c r="X60">
        <f t="shared" si="55"/>
        <v>2.9257648928517053E-3</v>
      </c>
      <c r="Y60">
        <f t="shared" si="56"/>
        <v>5.8994399992556056E-5</v>
      </c>
      <c r="Z60">
        <f t="shared" si="57"/>
        <v>2.9146807064113441E-3</v>
      </c>
      <c r="AB60">
        <f t="shared" si="58"/>
        <v>-1.6624202404407518</v>
      </c>
      <c r="AC60">
        <f t="shared" si="33"/>
        <v>-2.1381385161693593</v>
      </c>
      <c r="AE60">
        <f t="shared" si="34"/>
        <v>0</v>
      </c>
      <c r="AF60">
        <f t="shared" si="35"/>
        <v>0</v>
      </c>
      <c r="AG60">
        <f t="shared" si="36"/>
        <v>-7.2867017660283598E-2</v>
      </c>
      <c r="AH60">
        <f t="shared" si="37"/>
        <v>-292.57648928517051</v>
      </c>
      <c r="AI60">
        <f t="shared" si="38"/>
        <v>-292.64935630283077</v>
      </c>
      <c r="AJ60">
        <f t="shared" si="39"/>
        <v>0.47571827572860759</v>
      </c>
      <c r="AK60">
        <f t="shared" si="61"/>
        <v>-0.11636941683085264</v>
      </c>
      <c r="AL60">
        <f t="shared" si="40"/>
        <v>-292.29000744393306</v>
      </c>
      <c r="AN60">
        <f t="shared" si="41"/>
        <v>0</v>
      </c>
      <c r="AO60">
        <f t="shared" si="42"/>
        <v>0</v>
      </c>
      <c r="AP60">
        <f t="shared" si="43"/>
        <v>-1.1405220936892443E-4</v>
      </c>
      <c r="AQ60">
        <f t="shared" si="44"/>
        <v>-0.45794374579659819</v>
      </c>
      <c r="AR60">
        <f t="shared" si="45"/>
        <v>-0.45805779800596708</v>
      </c>
      <c r="AS60">
        <f t="shared" si="46"/>
        <v>7.4459916332757605E-4</v>
      </c>
      <c r="AT60">
        <f t="shared" si="47"/>
        <v>-1.8214261429511054E-4</v>
      </c>
      <c r="AU60">
        <f t="shared" si="48"/>
        <v>-0.45749534145693466</v>
      </c>
      <c r="AW60">
        <v>57</v>
      </c>
      <c r="AX60">
        <f>IF(Z60&gt;0, (R60*SUMPRODUCT(K60:$K$98, X60:$X$98)-K60*$AZ$3)/Z60, 0)</f>
        <v>-733.57555476527978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1.3975092306980274E-3</v>
      </c>
      <c r="L61" s="2">
        <v>58</v>
      </c>
      <c r="M61" s="8">
        <v>0.55722270799999996</v>
      </c>
      <c r="Q61" s="5">
        <f t="shared" si="60"/>
        <v>25</v>
      </c>
      <c r="R61">
        <f t="shared" si="31"/>
        <v>100000</v>
      </c>
      <c r="S61">
        <f t="shared" si="32"/>
        <v>-1805.8039711402519</v>
      </c>
      <c r="U61">
        <f t="shared" si="52"/>
        <v>0.55722270799999996</v>
      </c>
      <c r="V61">
        <f t="shared" si="53"/>
        <v>0.01</v>
      </c>
      <c r="W61">
        <f t="shared" si="54"/>
        <v>2.9146807064113441E-3</v>
      </c>
      <c r="X61">
        <f t="shared" si="55"/>
        <v>1.6241262761818821E-3</v>
      </c>
      <c r="Y61">
        <f t="shared" si="56"/>
        <v>2.9146807064113441E-5</v>
      </c>
      <c r="Z61">
        <f t="shared" si="57"/>
        <v>1.2614076231653485E-3</v>
      </c>
      <c r="AB61">
        <f t="shared" si="58"/>
        <v>-2.1381385161693593</v>
      </c>
      <c r="AC61">
        <f t="shared" si="33"/>
        <v>-2.2778548951385726</v>
      </c>
      <c r="AE61">
        <f t="shared" si="34"/>
        <v>0</v>
      </c>
      <c r="AF61">
        <f t="shared" si="35"/>
        <v>0</v>
      </c>
      <c r="AG61">
        <f t="shared" si="36"/>
        <v>-3.1535190579133711E-2</v>
      </c>
      <c r="AH61">
        <f t="shared" si="37"/>
        <v>-162.4126276181882</v>
      </c>
      <c r="AI61">
        <f t="shared" si="38"/>
        <v>-162.44416280876732</v>
      </c>
      <c r="AJ61">
        <f t="shared" si="39"/>
        <v>0.1397163789692133</v>
      </c>
      <c r="AK61">
        <f t="shared" si="61"/>
        <v>-0.14966969613185516</v>
      </c>
      <c r="AL61">
        <f t="shared" si="40"/>
        <v>-162.45411612592997</v>
      </c>
      <c r="AN61">
        <f t="shared" si="41"/>
        <v>0</v>
      </c>
      <c r="AO61">
        <f t="shared" si="42"/>
        <v>0</v>
      </c>
      <c r="AP61">
        <f t="shared" si="43"/>
        <v>-4.4070719926160837E-5</v>
      </c>
      <c r="AQ61">
        <f t="shared" si="44"/>
        <v>-0.22697314627833939</v>
      </c>
      <c r="AR61">
        <f t="shared" si="45"/>
        <v>-0.22701721699826552</v>
      </c>
      <c r="AS61">
        <f t="shared" si="46"/>
        <v>1.9525492928917934E-4</v>
      </c>
      <c r="AT61">
        <f t="shared" si="47"/>
        <v>-2.0916478190003644E-4</v>
      </c>
      <c r="AU61">
        <f t="shared" si="48"/>
        <v>-0.2270311268508764</v>
      </c>
      <c r="AW61">
        <v>58</v>
      </c>
      <c r="AX61">
        <f>IF(Z61&gt;0, (R61*SUMPRODUCT(K61:$K$98, X61:$X$98)-K61*$AZ$3)/Z61, 0)</f>
        <v>-1805.8039711402519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1.2477760988375245E-3</v>
      </c>
      <c r="L62" s="2">
        <v>59</v>
      </c>
      <c r="M62" s="8">
        <v>0.62633703200000002</v>
      </c>
      <c r="Q62" s="5">
        <f t="shared" si="60"/>
        <v>25</v>
      </c>
      <c r="R62">
        <f t="shared" si="31"/>
        <v>100000</v>
      </c>
      <c r="S62">
        <f t="shared" si="32"/>
        <v>-4840.9954102952006</v>
      </c>
      <c r="U62">
        <f t="shared" si="52"/>
        <v>0.62633703200000002</v>
      </c>
      <c r="V62">
        <f t="shared" si="53"/>
        <v>0.01</v>
      </c>
      <c r="W62">
        <f t="shared" si="54"/>
        <v>1.2614076231653485E-3</v>
      </c>
      <c r="X62">
        <f t="shared" si="55"/>
        <v>7.9006630683555888E-4</v>
      </c>
      <c r="Y62">
        <f t="shared" si="56"/>
        <v>1.2614076231653485E-5</v>
      </c>
      <c r="Z62">
        <f t="shared" si="57"/>
        <v>4.5872724009813617E-4</v>
      </c>
      <c r="AB62">
        <f t="shared" si="58"/>
        <v>-2.2778548951385726</v>
      </c>
      <c r="AC62">
        <f t="shared" si="33"/>
        <v>-2.2206964638924616</v>
      </c>
      <c r="AE62">
        <f t="shared" si="34"/>
        <v>0</v>
      </c>
      <c r="AF62">
        <f t="shared" si="35"/>
        <v>0</v>
      </c>
      <c r="AG62">
        <f t="shared" si="36"/>
        <v>-1.1468181002453405E-2</v>
      </c>
      <c r="AH62">
        <f t="shared" si="37"/>
        <v>-79.006630683555883</v>
      </c>
      <c r="AI62">
        <f t="shared" si="38"/>
        <v>-79.01809886455834</v>
      </c>
      <c r="AJ62">
        <f t="shared" si="39"/>
        <v>-5.7158431246111085E-2</v>
      </c>
      <c r="AK62">
        <f t="shared" si="61"/>
        <v>-0.15944984265970011</v>
      </c>
      <c r="AL62">
        <f t="shared" si="40"/>
        <v>-79.234707138464145</v>
      </c>
      <c r="AN62">
        <f t="shared" si="41"/>
        <v>0</v>
      </c>
      <c r="AO62">
        <f t="shared" si="42"/>
        <v>0</v>
      </c>
      <c r="AP62">
        <f t="shared" si="43"/>
        <v>-1.430972215200392E-5</v>
      </c>
      <c r="AQ62">
        <f t="shared" si="44"/>
        <v>-9.8582585416624416E-2</v>
      </c>
      <c r="AR62">
        <f t="shared" si="45"/>
        <v>-9.8596895138776425E-2</v>
      </c>
      <c r="AS62">
        <f t="shared" si="46"/>
        <v>-7.1320924355945358E-5</v>
      </c>
      <c r="AT62">
        <f t="shared" si="47"/>
        <v>-1.9895770263417769E-4</v>
      </c>
      <c r="AU62">
        <f t="shared" si="48"/>
        <v>-9.8867173765766536E-2</v>
      </c>
      <c r="AW62">
        <v>59</v>
      </c>
      <c r="AX62">
        <f>IF(Z62&gt;0, (R62*SUMPRODUCT(K62:$K$98, X62:$X$98)-K62*$AZ$3)/Z62, 0)</f>
        <v>-4840.9954102952006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1.114085802533504E-3</v>
      </c>
      <c r="L63" s="2">
        <v>60</v>
      </c>
      <c r="M63" s="8">
        <v>0.70099715600000001</v>
      </c>
      <c r="Q63" s="5">
        <f t="shared" si="60"/>
        <v>25</v>
      </c>
      <c r="R63">
        <f t="shared" si="31"/>
        <v>100000</v>
      </c>
      <c r="S63">
        <f t="shared" si="32"/>
        <v>-15580.719367197535</v>
      </c>
      <c r="U63">
        <f t="shared" si="52"/>
        <v>0.70099715600000001</v>
      </c>
      <c r="V63">
        <f t="shared" si="53"/>
        <v>0.01</v>
      </c>
      <c r="W63">
        <f t="shared" si="54"/>
        <v>4.5872724009813617E-4</v>
      </c>
      <c r="X63">
        <f t="shared" si="55"/>
        <v>3.215664906885226E-4</v>
      </c>
      <c r="Y63">
        <f t="shared" si="56"/>
        <v>4.5872724009813621E-6</v>
      </c>
      <c r="Z63">
        <f t="shared" si="57"/>
        <v>1.325734770086322E-4</v>
      </c>
      <c r="AB63">
        <f t="shared" si="58"/>
        <v>-2.2206964638924616</v>
      </c>
      <c r="AC63">
        <f t="shared" si="33"/>
        <v>-2.0655901408051127</v>
      </c>
      <c r="AE63">
        <f t="shared" si="34"/>
        <v>0</v>
      </c>
      <c r="AF63">
        <f t="shared" si="35"/>
        <v>0</v>
      </c>
      <c r="AG63">
        <f t="shared" si="36"/>
        <v>-3.3143369252158048E-3</v>
      </c>
      <c r="AH63">
        <f t="shared" si="37"/>
        <v>-32.156649068852261</v>
      </c>
      <c r="AI63">
        <f t="shared" si="38"/>
        <v>-32.159963405777475</v>
      </c>
      <c r="AJ63">
        <f t="shared" si="39"/>
        <v>-0.15510632308734884</v>
      </c>
      <c r="AK63">
        <f t="shared" si="61"/>
        <v>-0.15544875247247233</v>
      </c>
      <c r="AL63">
        <f t="shared" si="40"/>
        <v>-32.470518481337301</v>
      </c>
      <c r="AN63">
        <f t="shared" si="41"/>
        <v>0</v>
      </c>
      <c r="AO63">
        <f t="shared" si="42"/>
        <v>0</v>
      </c>
      <c r="AP63">
        <f t="shared" si="43"/>
        <v>-3.6924557131954757E-6</v>
      </c>
      <c r="AQ63">
        <f t="shared" si="44"/>
        <v>-3.5825266184660524E-2</v>
      </c>
      <c r="AR63">
        <f t="shared" si="45"/>
        <v>-3.582895864037372E-2</v>
      </c>
      <c r="AS63">
        <f t="shared" si="46"/>
        <v>-1.7280175243479E-4</v>
      </c>
      <c r="AT63">
        <f t="shared" si="47"/>
        <v>-1.7318324815112634E-4</v>
      </c>
      <c r="AU63">
        <f t="shared" si="48"/>
        <v>-3.6174943640959641E-2</v>
      </c>
      <c r="AW63">
        <v>60</v>
      </c>
      <c r="AX63">
        <f>IF(Z63&gt;0, (R63*SUMPRODUCT(K63:$K$98, X63:$X$98)-K63*$AZ$3)/Z63, 0)</f>
        <v>-15580.719367197535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9.9471946654777136E-4</v>
      </c>
      <c r="L64" s="2">
        <v>61</v>
      </c>
      <c r="M64" s="8">
        <v>0.77900909500000004</v>
      </c>
      <c r="Q64" s="5">
        <f t="shared" si="60"/>
        <v>25</v>
      </c>
      <c r="R64">
        <f t="shared" si="31"/>
        <v>100000</v>
      </c>
      <c r="S64">
        <f t="shared" si="32"/>
        <v>-67028.49277465824</v>
      </c>
      <c r="U64">
        <f t="shared" si="52"/>
        <v>0.77900909500000004</v>
      </c>
      <c r="V64">
        <f t="shared" si="53"/>
        <v>0.01</v>
      </c>
      <c r="W64">
        <f t="shared" si="54"/>
        <v>1.325734770086322E-4</v>
      </c>
      <c r="X64">
        <f t="shared" si="55"/>
        <v>1.0327594434549788E-4</v>
      </c>
      <c r="Y64">
        <f t="shared" si="56"/>
        <v>1.325734770086322E-6</v>
      </c>
      <c r="Z64">
        <f t="shared" si="57"/>
        <v>2.7971797893047996E-5</v>
      </c>
      <c r="AB64">
        <f t="shared" si="58"/>
        <v>-2.0655901408051127</v>
      </c>
      <c r="AC64">
        <f t="shared" si="33"/>
        <v>-1.8749074529683682</v>
      </c>
      <c r="AE64">
        <f t="shared" si="34"/>
        <v>0</v>
      </c>
      <c r="AF64">
        <f t="shared" si="35"/>
        <v>0</v>
      </c>
      <c r="AG64">
        <f t="shared" si="36"/>
        <v>-6.9929494732619984E-4</v>
      </c>
      <c r="AH64">
        <f t="shared" si="37"/>
        <v>-10.327594434549788</v>
      </c>
      <c r="AI64">
        <f t="shared" si="38"/>
        <v>-10.328293729497114</v>
      </c>
      <c r="AJ64">
        <f t="shared" si="39"/>
        <v>-0.19068268783674447</v>
      </c>
      <c r="AK64">
        <f t="shared" si="61"/>
        <v>-0.1445913098563579</v>
      </c>
      <c r="AL64">
        <f t="shared" si="40"/>
        <v>-10.663567727190216</v>
      </c>
      <c r="AN64">
        <f t="shared" si="41"/>
        <v>0</v>
      </c>
      <c r="AO64">
        <f t="shared" si="42"/>
        <v>0</v>
      </c>
      <c r="AP64">
        <f t="shared" si="43"/>
        <v>-6.9560229696386942E-7</v>
      </c>
      <c r="AQ64">
        <f t="shared" si="44"/>
        <v>-1.0273059226657097E-2</v>
      </c>
      <c r="AR64">
        <f t="shared" si="45"/>
        <v>-1.0273754828954061E-2</v>
      </c>
      <c r="AS64">
        <f t="shared" si="46"/>
        <v>-1.8967578152486166E-4</v>
      </c>
      <c r="AT64">
        <f t="shared" si="47"/>
        <v>-1.4382779060775986E-4</v>
      </c>
      <c r="AU64">
        <f t="shared" si="48"/>
        <v>-1.0607258401086683E-2</v>
      </c>
      <c r="AW64">
        <v>61</v>
      </c>
      <c r="AX64">
        <f>IF(Z64&gt;0, (R64*SUMPRODUCT(K64:$K$98, X64:$X$98)-K64*$AZ$3)/Z64, 0)</f>
        <v>-67028.49277465824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8.8814238084622432E-4</v>
      </c>
      <c r="L65" s="2">
        <v>62</v>
      </c>
      <c r="M65" s="8">
        <v>0.78135831499999997</v>
      </c>
      <c r="Q65" s="5">
        <f t="shared" si="60"/>
        <v>25</v>
      </c>
      <c r="R65">
        <f t="shared" si="31"/>
        <v>100000</v>
      </c>
      <c r="S65">
        <f t="shared" si="32"/>
        <v>-288368.2865013486</v>
      </c>
      <c r="U65">
        <f t="shared" si="52"/>
        <v>0.78135831499999997</v>
      </c>
      <c r="V65">
        <f t="shared" si="53"/>
        <v>0.01</v>
      </c>
      <c r="W65">
        <f t="shared" si="54"/>
        <v>2.7971797893047996E-5</v>
      </c>
      <c r="X65">
        <f t="shared" si="55"/>
        <v>2.185599686923253E-5</v>
      </c>
      <c r="Y65">
        <f t="shared" si="56"/>
        <v>2.7971797893047998E-7</v>
      </c>
      <c r="Z65">
        <f t="shared" si="57"/>
        <v>5.8360830448849858E-6</v>
      </c>
      <c r="AB65">
        <f t="shared" si="58"/>
        <v>-1.8749074529683682</v>
      </c>
      <c r="AC65">
        <f t="shared" si="33"/>
        <v>-1.6829412675330564</v>
      </c>
      <c r="AE65">
        <f t="shared" si="34"/>
        <v>0</v>
      </c>
      <c r="AF65">
        <f t="shared" si="35"/>
        <v>0</v>
      </c>
      <c r="AG65">
        <f t="shared" si="36"/>
        <v>-1.4590207612212464E-4</v>
      </c>
      <c r="AH65">
        <f t="shared" si="37"/>
        <v>-2.1855996869232528</v>
      </c>
      <c r="AI65">
        <f t="shared" si="38"/>
        <v>-2.1857455889993749</v>
      </c>
      <c r="AJ65">
        <f t="shared" si="39"/>
        <v>-0.19196618543531185</v>
      </c>
      <c r="AK65">
        <f t="shared" si="61"/>
        <v>-0.13124352170778578</v>
      </c>
      <c r="AL65">
        <f t="shared" si="40"/>
        <v>-2.5089552961424726</v>
      </c>
      <c r="AN65">
        <f t="shared" si="41"/>
        <v>0</v>
      </c>
      <c r="AO65">
        <f t="shared" si="42"/>
        <v>0</v>
      </c>
      <c r="AP65">
        <f t="shared" si="43"/>
        <v>-1.2958181725751083E-7</v>
      </c>
      <c r="AQ65">
        <f t="shared" si="44"/>
        <v>-1.9411237095207801E-3</v>
      </c>
      <c r="AR65">
        <f t="shared" si="45"/>
        <v>-1.9412532913380377E-3</v>
      </c>
      <c r="AS65">
        <f t="shared" si="46"/>
        <v>-1.7049330497448566E-4</v>
      </c>
      <c r="AT65">
        <f t="shared" si="47"/>
        <v>-1.1656293384019598E-4</v>
      </c>
      <c r="AU65">
        <f t="shared" si="48"/>
        <v>-2.2283095301527194E-3</v>
      </c>
      <c r="AW65">
        <v>62</v>
      </c>
      <c r="AX65">
        <f>IF(Z65&gt;0, (R65*SUMPRODUCT(K65:$K$98, X65:$X$98)-K65*$AZ$3)/Z65, 0)</f>
        <v>-288368.2865013486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7.9298426861270028E-4</v>
      </c>
      <c r="L66" s="2">
        <v>63</v>
      </c>
      <c r="M66" s="8">
        <v>0.78389590600000003</v>
      </c>
      <c r="Q66" s="5">
        <f t="shared" si="60"/>
        <v>25</v>
      </c>
      <c r="R66">
        <f t="shared" si="31"/>
        <v>100000</v>
      </c>
      <c r="S66">
        <f t="shared" si="32"/>
        <v>-1250632.5663444248</v>
      </c>
      <c r="U66">
        <f t="shared" si="52"/>
        <v>0.78389590600000003</v>
      </c>
      <c r="V66">
        <f t="shared" si="53"/>
        <v>0.01</v>
      </c>
      <c r="W66">
        <f t="shared" si="54"/>
        <v>5.8360830448849858E-6</v>
      </c>
      <c r="X66">
        <f t="shared" si="55"/>
        <v>4.5748816059613545E-6</v>
      </c>
      <c r="Y66">
        <f t="shared" si="56"/>
        <v>5.836083044884986E-8</v>
      </c>
      <c r="Z66">
        <f t="shared" si="57"/>
        <v>1.2028406084747813E-6</v>
      </c>
      <c r="AB66">
        <f t="shared" si="58"/>
        <v>-1.6829412675330564</v>
      </c>
      <c r="AC66">
        <f t="shared" si="33"/>
        <v>-1.5043116370801053</v>
      </c>
      <c r="AE66">
        <f t="shared" si="34"/>
        <v>0</v>
      </c>
      <c r="AF66">
        <f t="shared" si="35"/>
        <v>0</v>
      </c>
      <c r="AG66">
        <f t="shared" si="36"/>
        <v>-3.0071015211869532E-5</v>
      </c>
      <c r="AH66">
        <f t="shared" si="37"/>
        <v>-0.45748816059613545</v>
      </c>
      <c r="AI66">
        <f t="shared" si="38"/>
        <v>-0.4575182316113473</v>
      </c>
      <c r="AJ66">
        <f t="shared" si="39"/>
        <v>-0.1786296304529511</v>
      </c>
      <c r="AK66">
        <f t="shared" si="61"/>
        <v>-0.11780588872731396</v>
      </c>
      <c r="AL66">
        <f t="shared" si="40"/>
        <v>-0.75395375079161231</v>
      </c>
      <c r="AN66">
        <f t="shared" si="41"/>
        <v>0</v>
      </c>
      <c r="AO66">
        <f t="shared" si="42"/>
        <v>0</v>
      </c>
      <c r="AP66">
        <f t="shared" si="43"/>
        <v>-2.3845842004225745E-8</v>
      </c>
      <c r="AQ66">
        <f t="shared" si="44"/>
        <v>-3.6278091442929606E-4</v>
      </c>
      <c r="AR66">
        <f t="shared" si="45"/>
        <v>-3.6280476027130022E-4</v>
      </c>
      <c r="AS66">
        <f t="shared" si="46"/>
        <v>-1.4165048685729038E-4</v>
      </c>
      <c r="AT66">
        <f t="shared" si="47"/>
        <v>-9.341821651069821E-5</v>
      </c>
      <c r="AU66">
        <f t="shared" si="48"/>
        <v>-5.9787346363928881E-4</v>
      </c>
      <c r="AW66">
        <v>63</v>
      </c>
      <c r="AX66">
        <f>IF(Z66&gt;0, (R66*SUMPRODUCT(K66:$K$98, X66:$X$98)-K66*$AZ$3)/Z66, 0)</f>
        <v>-1250632.5663444248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7.0802166840419666E-4</v>
      </c>
      <c r="L67" s="2">
        <v>64</v>
      </c>
      <c r="M67" s="8">
        <v>0.78669207100000005</v>
      </c>
      <c r="Q67" s="5">
        <f t="shared" si="60"/>
        <v>25</v>
      </c>
      <c r="R67">
        <f t="shared" ref="R67:R98" si="62">$C$6</f>
        <v>100000</v>
      </c>
      <c r="S67">
        <f t="shared" ref="S67:S98" si="63">AX67</f>
        <v>-5493628.4187346688</v>
      </c>
      <c r="U67">
        <f t="shared" si="52"/>
        <v>0.78669207100000005</v>
      </c>
      <c r="V67">
        <f t="shared" si="53"/>
        <v>0.01</v>
      </c>
      <c r="W67">
        <f t="shared" si="54"/>
        <v>1.2028406084747813E-6</v>
      </c>
      <c r="X67">
        <f t="shared" si="55"/>
        <v>9.4626516936392592E-7</v>
      </c>
      <c r="Y67">
        <f t="shared" si="56"/>
        <v>1.2028406084747814E-8</v>
      </c>
      <c r="Z67">
        <f t="shared" si="57"/>
        <v>2.4454703302610755E-7</v>
      </c>
      <c r="AB67">
        <f t="shared" si="58"/>
        <v>-1.5043116370801053</v>
      </c>
      <c r="AC67">
        <f t="shared" ref="AC67:AC98" si="64">S67*Z67</f>
        <v>-1.3434505303494702</v>
      </c>
      <c r="AE67">
        <f t="shared" ref="AE67:AE98" si="65">$Z67*O67</f>
        <v>0</v>
      </c>
      <c r="AF67">
        <f t="shared" ref="AF67:AF98" si="66">-$Z67*P67</f>
        <v>0</v>
      </c>
      <c r="AG67">
        <f t="shared" ref="AG67:AG98" si="67">-$Z67*Q67</f>
        <v>-6.1136758256526892E-6</v>
      </c>
      <c r="AH67">
        <f t="shared" ref="AH67:AH98" si="68">-X67*R67</f>
        <v>-9.4626516936392596E-2</v>
      </c>
      <c r="AI67">
        <f t="shared" ref="AI67:AI98" si="69">SUM(AE67:AH67)</f>
        <v>-9.4632630612218244E-2</v>
      </c>
      <c r="AJ67">
        <f t="shared" ref="AJ67:AJ98" si="70">AB67-AC67</f>
        <v>-0.16086110673063514</v>
      </c>
      <c r="AK67">
        <f t="shared" si="61"/>
        <v>-0.10530181459560738</v>
      </c>
      <c r="AL67">
        <f t="shared" ref="AL67:AL98" si="71">SUM(AI67:AK67)</f>
        <v>-0.3607955519384608</v>
      </c>
      <c r="AN67">
        <f t="shared" ref="AN67:AN98" si="72">AE67*$K67</f>
        <v>0</v>
      </c>
      <c r="AO67">
        <f t="shared" ref="AO67:AO98" si="73">AF67*$K67</f>
        <v>0</v>
      </c>
      <c r="AP67">
        <f t="shared" ref="AP67:AP98" si="74">AG67*$K67</f>
        <v>-4.3286149581610218E-9</v>
      </c>
      <c r="AQ67">
        <f t="shared" ref="AQ67:AQ98" si="75">AH67*$K67</f>
        <v>-6.6997624396582651E-5</v>
      </c>
      <c r="AR67">
        <f t="shared" ref="AR67:AR98" si="76">AI67*$K67</f>
        <v>-6.7001953011540822E-5</v>
      </c>
      <c r="AS67">
        <f t="shared" ref="AS67:AS98" si="77">AJ67*$K67</f>
        <v>-1.1389314916876984E-4</v>
      </c>
      <c r="AT67">
        <f t="shared" ref="AT67:AT98" si="78">AK67*$K67</f>
        <v>-7.4555966455971316E-5</v>
      </c>
      <c r="AU67">
        <f t="shared" ref="AU67:AU98" si="79">AL67*$K67</f>
        <v>-2.5545106863628201E-4</v>
      </c>
      <c r="AW67">
        <v>64</v>
      </c>
      <c r="AX67">
        <f>IF(Z67&gt;0, (R67*SUMPRODUCT(K67:$K$98, X67:$X$98)-K67*$AZ$3)/Z67, 0)</f>
        <v>-5493628.4187346688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98" si="80">G68+$C$9</f>
        <v>0.12000000000000001</v>
      </c>
      <c r="I68" s="1">
        <f t="shared" ref="I68:I98" si="81">1+H68</f>
        <v>1.1200000000000001</v>
      </c>
      <c r="J68">
        <f t="shared" ref="J68:J98" si="82">1/I68</f>
        <v>0.89285714285714279</v>
      </c>
      <c r="K68">
        <f t="shared" si="59"/>
        <v>6.3216220393231843E-4</v>
      </c>
      <c r="L68" s="2">
        <v>65</v>
      </c>
      <c r="M68" s="8">
        <v>0.78978433000000003</v>
      </c>
      <c r="Q68" s="5">
        <f t="shared" si="60"/>
        <v>25</v>
      </c>
      <c r="R68">
        <f t="shared" si="62"/>
        <v>100000</v>
      </c>
      <c r="S68">
        <f t="shared" si="63"/>
        <v>-24499897.895142213</v>
      </c>
      <c r="U68">
        <f t="shared" ref="U68:U98" si="83">M68</f>
        <v>0.78978433000000003</v>
      </c>
      <c r="V68">
        <f t="shared" ref="V68:V98" si="84">$C$10</f>
        <v>0.01</v>
      </c>
      <c r="W68">
        <f t="shared" ref="W68:W98" si="85">Z67</f>
        <v>2.4454703302610755E-7</v>
      </c>
      <c r="X68">
        <f t="shared" ref="X68:X98" si="86">U68*W68</f>
        <v>1.9313941463201224E-7</v>
      </c>
      <c r="Y68">
        <f t="shared" ref="Y68:Y98" si="87">V68*W68</f>
        <v>2.4454703302610754E-9</v>
      </c>
      <c r="Z68">
        <f t="shared" ref="Z68:Z98" si="88">MAX(0, W68-X68-Y68)</f>
        <v>4.8962148063834235E-8</v>
      </c>
      <c r="AB68">
        <f t="shared" ref="AB68:AB98" si="89">AC67</f>
        <v>-1.3434505303494702</v>
      </c>
      <c r="AC68">
        <f t="shared" si="64"/>
        <v>-1.1995676282907737</v>
      </c>
      <c r="AE68">
        <f t="shared" si="65"/>
        <v>0</v>
      </c>
      <c r="AF68">
        <f t="shared" si="66"/>
        <v>0</v>
      </c>
      <c r="AG68">
        <f t="shared" si="67"/>
        <v>-1.2240537015958558E-6</v>
      </c>
      <c r="AH68">
        <f t="shared" si="68"/>
        <v>-1.9313941463201225E-2</v>
      </c>
      <c r="AI68">
        <f t="shared" si="69"/>
        <v>-1.9315165516902821E-2</v>
      </c>
      <c r="AJ68">
        <f t="shared" si="70"/>
        <v>-0.14388290205869647</v>
      </c>
      <c r="AK68">
        <f t="shared" si="61"/>
        <v>-9.4041537124462921E-2</v>
      </c>
      <c r="AL68">
        <f t="shared" si="71"/>
        <v>-0.25723960470006224</v>
      </c>
      <c r="AN68">
        <f t="shared" si="72"/>
        <v>0</v>
      </c>
      <c r="AO68">
        <f t="shared" si="73"/>
        <v>0</v>
      </c>
      <c r="AP68">
        <f t="shared" si="74"/>
        <v>-7.7380048573234864E-10</v>
      </c>
      <c r="AQ68">
        <f t="shared" si="75"/>
        <v>-1.2209543801997073E-5</v>
      </c>
      <c r="AR68">
        <f t="shared" si="76"/>
        <v>-1.2210317602482806E-5</v>
      </c>
      <c r="AS68">
        <f t="shared" si="77"/>
        <v>-9.0957332473603475E-5</v>
      </c>
      <c r="AT68">
        <f t="shared" si="78"/>
        <v>-5.9449505369783422E-5</v>
      </c>
      <c r="AU68">
        <f t="shared" si="79"/>
        <v>-1.6261715544586974E-4</v>
      </c>
      <c r="AW68">
        <v>65</v>
      </c>
      <c r="AX68">
        <f>IF(Z68&gt;0, (R68*SUMPRODUCT(K68:$K$98, X68:$X$98)-K68*$AZ$3)/Z68, 0)</f>
        <v>-24499897.895142213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98" si="90">K68*J69</f>
        <v>5.6443053922528431E-4</v>
      </c>
      <c r="L69" s="2">
        <v>66</v>
      </c>
      <c r="M69" s="8">
        <v>0.79285550900000001</v>
      </c>
      <c r="Q69" s="5">
        <f t="shared" ref="Q69:Q98" si="91">$C$8</f>
        <v>25</v>
      </c>
      <c r="R69">
        <f t="shared" si="62"/>
        <v>100000</v>
      </c>
      <c r="S69">
        <f t="shared" si="63"/>
        <v>-110959862.75502762</v>
      </c>
      <c r="U69">
        <f t="shared" si="83"/>
        <v>0.79285550900000001</v>
      </c>
      <c r="V69">
        <f t="shared" si="84"/>
        <v>0.01</v>
      </c>
      <c r="W69">
        <f t="shared" si="85"/>
        <v>4.8962148063834235E-8</v>
      </c>
      <c r="X69">
        <f t="shared" si="86"/>
        <v>3.881990882488466E-8</v>
      </c>
      <c r="Y69">
        <f t="shared" si="87"/>
        <v>4.896214806383424E-10</v>
      </c>
      <c r="Z69">
        <f t="shared" si="88"/>
        <v>9.6526177583112331E-9</v>
      </c>
      <c r="AB69">
        <f t="shared" si="89"/>
        <v>-1.1995676282907737</v>
      </c>
      <c r="AC69">
        <f t="shared" si="64"/>
        <v>-1.0710531416889568</v>
      </c>
      <c r="AE69">
        <f t="shared" si="65"/>
        <v>0</v>
      </c>
      <c r="AF69">
        <f t="shared" si="66"/>
        <v>0</v>
      </c>
      <c r="AG69">
        <f t="shared" si="67"/>
        <v>-2.4131544395778084E-7</v>
      </c>
      <c r="AH69">
        <f t="shared" si="68"/>
        <v>-3.8819908824884661E-3</v>
      </c>
      <c r="AI69">
        <f t="shared" si="69"/>
        <v>-3.8822321979324237E-3</v>
      </c>
      <c r="AJ69">
        <f t="shared" si="70"/>
        <v>-0.12851448660181686</v>
      </c>
      <c r="AK69">
        <f t="shared" si="61"/>
        <v>-8.3969733980354164E-2</v>
      </c>
      <c r="AL69">
        <f t="shared" si="71"/>
        <v>-0.21636645278010347</v>
      </c>
      <c r="AN69">
        <f t="shared" si="72"/>
        <v>0</v>
      </c>
      <c r="AO69">
        <f t="shared" si="73"/>
        <v>0</v>
      </c>
      <c r="AP69">
        <f t="shared" si="74"/>
        <v>-1.3620580615647911E-10</v>
      </c>
      <c r="AQ69">
        <f t="shared" si="75"/>
        <v>-2.1911142070706024E-6</v>
      </c>
      <c r="AR69">
        <f t="shared" si="76"/>
        <v>-2.1912504128767585E-6</v>
      </c>
      <c r="AS69">
        <f t="shared" si="77"/>
        <v>-7.253750097092406E-5</v>
      </c>
      <c r="AT69">
        <f t="shared" si="78"/>
        <v>-4.7395082229134983E-5</v>
      </c>
      <c r="AU69">
        <f t="shared" si="79"/>
        <v>-1.2212383361293581E-4</v>
      </c>
      <c r="AW69">
        <v>66</v>
      </c>
      <c r="AX69">
        <f>IF(Z69&gt;0, (R69*SUMPRODUCT(K69:$K$98, X69:$X$98)-K69*$AZ$3)/Z69, 0)</f>
        <v>-110959862.75502762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5.0395583859400386E-4</v>
      </c>
      <c r="L70" s="2">
        <v>67</v>
      </c>
      <c r="M70" s="8">
        <v>0.79617230500000002</v>
      </c>
      <c r="Q70" s="5">
        <f t="shared" si="91"/>
        <v>25</v>
      </c>
      <c r="R70">
        <f t="shared" si="62"/>
        <v>100000</v>
      </c>
      <c r="S70">
        <f t="shared" si="63"/>
        <v>-511131825.13867557</v>
      </c>
      <c r="U70">
        <f t="shared" si="83"/>
        <v>0.79617230500000002</v>
      </c>
      <c r="V70">
        <f t="shared" si="84"/>
        <v>0.01</v>
      </c>
      <c r="W70">
        <f t="shared" si="85"/>
        <v>9.6526177583112331E-9</v>
      </c>
      <c r="X70">
        <f t="shared" si="86"/>
        <v>7.6851469299185879E-9</v>
      </c>
      <c r="Y70">
        <f t="shared" si="87"/>
        <v>9.6526177583112338E-11</v>
      </c>
      <c r="Z70">
        <f t="shared" si="88"/>
        <v>1.8709446508095327E-9</v>
      </c>
      <c r="AB70">
        <f t="shared" si="89"/>
        <v>-1.0710531416889568</v>
      </c>
      <c r="AC70">
        <f t="shared" si="64"/>
        <v>-0.95629935410171851</v>
      </c>
      <c r="AE70">
        <f t="shared" si="65"/>
        <v>0</v>
      </c>
      <c r="AF70">
        <f t="shared" si="66"/>
        <v>0</v>
      </c>
      <c r="AG70">
        <f t="shared" si="67"/>
        <v>-4.677361627023832E-8</v>
      </c>
      <c r="AH70">
        <f t="shared" si="68"/>
        <v>-7.6851469299185876E-4</v>
      </c>
      <c r="AI70">
        <f t="shared" si="69"/>
        <v>-7.6856146660812894E-4</v>
      </c>
      <c r="AJ70">
        <f t="shared" si="70"/>
        <v>-0.11475378758723831</v>
      </c>
      <c r="AK70">
        <f t="shared" si="61"/>
        <v>-7.4973719918226989E-2</v>
      </c>
      <c r="AL70">
        <f t="shared" si="71"/>
        <v>-0.19049606897207344</v>
      </c>
      <c r="AN70">
        <f t="shared" si="72"/>
        <v>0</v>
      </c>
      <c r="AO70">
        <f t="shared" si="73"/>
        <v>0</v>
      </c>
      <c r="AP70">
        <f t="shared" si="74"/>
        <v>-2.3571837011542097E-11</v>
      </c>
      <c r="AQ70">
        <f t="shared" si="75"/>
        <v>-3.8729746657852562E-7</v>
      </c>
      <c r="AR70">
        <f t="shared" si="76"/>
        <v>-3.8732103841553712E-7</v>
      </c>
      <c r="AS70">
        <f t="shared" si="77"/>
        <v>-5.7830841255364876E-5</v>
      </c>
      <c r="AT70">
        <f t="shared" si="78"/>
        <v>-3.7783443893902051E-5</v>
      </c>
      <c r="AU70">
        <f t="shared" si="79"/>
        <v>-9.6001606187682466E-5</v>
      </c>
      <c r="AW70">
        <v>67</v>
      </c>
      <c r="AX70">
        <f>IF(Z70&gt;0, (R70*SUMPRODUCT(K70:$K$98, X70:$X$98)-K70*$AZ$3)/Z70, 0)</f>
        <v>-511131825.13867557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4.4996057017321768E-4</v>
      </c>
      <c r="L71" s="2">
        <v>68</v>
      </c>
      <c r="M71" s="8">
        <v>0.79964768799999997</v>
      </c>
      <c r="Q71" s="5">
        <f t="shared" si="91"/>
        <v>25</v>
      </c>
      <c r="R71">
        <f t="shared" si="62"/>
        <v>100000</v>
      </c>
      <c r="S71">
        <f t="shared" si="63"/>
        <v>-2397490613.0834184</v>
      </c>
      <c r="U71">
        <f t="shared" si="83"/>
        <v>0.79964768799999997</v>
      </c>
      <c r="V71">
        <f t="shared" si="84"/>
        <v>0.01</v>
      </c>
      <c r="W71">
        <f t="shared" si="85"/>
        <v>1.8709446508095327E-9</v>
      </c>
      <c r="X71">
        <f t="shared" si="86"/>
        <v>1.49609656439581E-9</v>
      </c>
      <c r="Y71">
        <f t="shared" si="87"/>
        <v>1.8709446508095329E-11</v>
      </c>
      <c r="Z71">
        <f t="shared" si="88"/>
        <v>3.5613863990562734E-10</v>
      </c>
      <c r="AB71">
        <f t="shared" si="89"/>
        <v>-0.95629935410171851</v>
      </c>
      <c r="AC71">
        <f t="shared" si="64"/>
        <v>-0.85383904613003725</v>
      </c>
      <c r="AE71">
        <f t="shared" si="65"/>
        <v>0</v>
      </c>
      <c r="AF71">
        <f t="shared" si="66"/>
        <v>0</v>
      </c>
      <c r="AG71">
        <f t="shared" si="67"/>
        <v>-8.9034659976406841E-9</v>
      </c>
      <c r="AH71">
        <f t="shared" si="68"/>
        <v>-1.4960965643958101E-4</v>
      </c>
      <c r="AI71">
        <f t="shared" si="69"/>
        <v>-1.4961855990557865E-4</v>
      </c>
      <c r="AJ71">
        <f t="shared" si="70"/>
        <v>-0.10246030797168126</v>
      </c>
      <c r="AK71">
        <f t="shared" si="61"/>
        <v>-6.6940954787120296E-2</v>
      </c>
      <c r="AL71">
        <f t="shared" si="71"/>
        <v>-0.16955088131870716</v>
      </c>
      <c r="AN71">
        <f t="shared" si="72"/>
        <v>0</v>
      </c>
      <c r="AO71">
        <f t="shared" si="73"/>
        <v>0</v>
      </c>
      <c r="AP71">
        <f t="shared" si="74"/>
        <v>-4.0062086368162587E-12</v>
      </c>
      <c r="AQ71">
        <f t="shared" si="75"/>
        <v>-6.7318446314973077E-8</v>
      </c>
      <c r="AR71">
        <f t="shared" si="76"/>
        <v>-6.7322452523609891E-8</v>
      </c>
      <c r="AS71">
        <f t="shared" si="77"/>
        <v>-4.6103098595061181E-5</v>
      </c>
      <c r="AT71">
        <f t="shared" si="78"/>
        <v>-3.0120790183952233E-5</v>
      </c>
      <c r="AU71">
        <f t="shared" si="79"/>
        <v>-7.6291211231537028E-5</v>
      </c>
      <c r="AW71">
        <v>68</v>
      </c>
      <c r="AX71">
        <f>IF(Z71&gt;0, (R71*SUMPRODUCT(K71:$K$98, X71:$X$98)-K71*$AZ$3)/Z71, 0)</f>
        <v>-2397490613.0834184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4.0175050908323003E-4</v>
      </c>
      <c r="L72" s="2">
        <v>69</v>
      </c>
      <c r="M72" s="8">
        <v>0.80323853099999998</v>
      </c>
      <c r="Q72" s="5">
        <f t="shared" si="91"/>
        <v>25</v>
      </c>
      <c r="R72">
        <f t="shared" si="62"/>
        <v>100000</v>
      </c>
      <c r="S72">
        <f t="shared" si="63"/>
        <v>-11461768826.872711</v>
      </c>
      <c r="U72">
        <f t="shared" si="83"/>
        <v>0.80323853099999998</v>
      </c>
      <c r="V72">
        <f t="shared" si="84"/>
        <v>0.01</v>
      </c>
      <c r="W72">
        <f t="shared" si="85"/>
        <v>3.5613863990562734E-10</v>
      </c>
      <c r="X72">
        <f t="shared" si="86"/>
        <v>2.8606427795013408E-10</v>
      </c>
      <c r="Y72">
        <f t="shared" si="87"/>
        <v>3.5613863990562733E-12</v>
      </c>
      <c r="Z72">
        <f t="shared" si="88"/>
        <v>6.6512975556436982E-11</v>
      </c>
      <c r="AB72">
        <f t="shared" si="89"/>
        <v>-0.85383904613003725</v>
      </c>
      <c r="AC72">
        <f t="shared" si="64"/>
        <v>-0.76235634981531608</v>
      </c>
      <c r="AE72">
        <f t="shared" si="65"/>
        <v>0</v>
      </c>
      <c r="AF72">
        <f t="shared" si="66"/>
        <v>0</v>
      </c>
      <c r="AG72">
        <f t="shared" si="67"/>
        <v>-1.6628243889109247E-9</v>
      </c>
      <c r="AH72">
        <f t="shared" si="68"/>
        <v>-2.860642779501341E-5</v>
      </c>
      <c r="AI72">
        <f t="shared" si="69"/>
        <v>-2.860809061940232E-5</v>
      </c>
      <c r="AJ72">
        <f t="shared" si="70"/>
        <v>-9.1482696314721168E-2</v>
      </c>
      <c r="AK72">
        <f t="shared" si="61"/>
        <v>-5.9768733229102616E-2</v>
      </c>
      <c r="AL72">
        <f t="shared" si="71"/>
        <v>-0.1512800376344432</v>
      </c>
      <c r="AN72">
        <f t="shared" si="72"/>
        <v>0</v>
      </c>
      <c r="AO72">
        <f t="shared" si="73"/>
        <v>0</v>
      </c>
      <c r="AP72">
        <f t="shared" si="74"/>
        <v>-6.6804054476097491E-13</v>
      </c>
      <c r="AQ72">
        <f t="shared" si="75"/>
        <v>-1.1492646929699299E-8</v>
      </c>
      <c r="AR72">
        <f t="shared" si="76"/>
        <v>-1.149331497024406E-8</v>
      </c>
      <c r="AS72">
        <f t="shared" si="77"/>
        <v>-3.6753219816745764E-5</v>
      </c>
      <c r="AT72">
        <f t="shared" si="78"/>
        <v>-2.4012119002051743E-5</v>
      </c>
      <c r="AU72">
        <f t="shared" si="79"/>
        <v>-6.0776832133767751E-5</v>
      </c>
      <c r="AW72">
        <v>69</v>
      </c>
      <c r="AX72">
        <f>IF(Z72&gt;0, (R72*SUMPRODUCT(K72:$K$98, X72:$X$98)-K72*$AZ$3)/Z72, 0)</f>
        <v>-11461768826.872711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3.5870581168145535E-4</v>
      </c>
      <c r="L73" s="2">
        <v>70</v>
      </c>
      <c r="M73" s="8">
        <v>0.80709142899999997</v>
      </c>
      <c r="Q73" s="5">
        <f t="shared" si="91"/>
        <v>25</v>
      </c>
      <c r="R73">
        <f t="shared" si="62"/>
        <v>100000</v>
      </c>
      <c r="S73">
        <f t="shared" si="63"/>
        <v>-55949933135.817093</v>
      </c>
      <c r="U73">
        <f t="shared" si="83"/>
        <v>0.80709142899999997</v>
      </c>
      <c r="V73">
        <f t="shared" si="84"/>
        <v>0.01</v>
      </c>
      <c r="W73">
        <f t="shared" si="85"/>
        <v>6.6512975556436982E-11</v>
      </c>
      <c r="X73">
        <f t="shared" si="86"/>
        <v>5.3682052488886791E-11</v>
      </c>
      <c r="Y73">
        <f t="shared" si="87"/>
        <v>6.6512975556436984E-13</v>
      </c>
      <c r="Z73">
        <f t="shared" si="88"/>
        <v>1.2165793311985821E-11</v>
      </c>
      <c r="AB73">
        <f t="shared" si="89"/>
        <v>-0.76235634981531608</v>
      </c>
      <c r="AC73">
        <f t="shared" si="64"/>
        <v>-0.68067532234977746</v>
      </c>
      <c r="AE73">
        <f t="shared" si="65"/>
        <v>0</v>
      </c>
      <c r="AF73">
        <f t="shared" si="66"/>
        <v>0</v>
      </c>
      <c r="AG73">
        <f t="shared" si="67"/>
        <v>-3.0414483279964552E-10</v>
      </c>
      <c r="AH73">
        <f t="shared" si="68"/>
        <v>-5.3682052488886791E-6</v>
      </c>
      <c r="AI73">
        <f t="shared" si="69"/>
        <v>-5.368509393721479E-6</v>
      </c>
      <c r="AJ73">
        <f t="shared" si="70"/>
        <v>-8.1681027465538625E-2</v>
      </c>
      <c r="AK73">
        <f t="shared" ref="AK73:AK98" si="92">G73*SUM(AB73:AB73, AE73:AF73)</f>
        <v>-5.336494448707213E-2</v>
      </c>
      <c r="AL73">
        <f t="shared" si="71"/>
        <v>-0.13505134046200448</v>
      </c>
      <c r="AN73">
        <f t="shared" si="72"/>
        <v>0</v>
      </c>
      <c r="AO73">
        <f t="shared" si="73"/>
        <v>0</v>
      </c>
      <c r="AP73">
        <f t="shared" si="74"/>
        <v>-1.0909851911811737E-13</v>
      </c>
      <c r="AQ73">
        <f t="shared" si="75"/>
        <v>-1.9256064210752625E-9</v>
      </c>
      <c r="AR73">
        <f t="shared" si="76"/>
        <v>-1.925715519594381E-9</v>
      </c>
      <c r="AS73">
        <f t="shared" si="77"/>
        <v>-2.9299459256001279E-5</v>
      </c>
      <c r="AT73">
        <f t="shared" si="78"/>
        <v>-1.9142315727571014E-5</v>
      </c>
      <c r="AU73">
        <f t="shared" si="79"/>
        <v>-4.8443700699091892E-5</v>
      </c>
      <c r="AW73">
        <v>70</v>
      </c>
      <c r="AX73">
        <f>IF(Z73&gt;0, (R73*SUMPRODUCT(K73:$K$98, X73:$X$98)-K73*$AZ$3)/Z73, 0)</f>
        <v>-55949933135.817093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3.2027304614415652E-4</v>
      </c>
      <c r="L74" s="2">
        <v>71</v>
      </c>
      <c r="M74" s="8">
        <v>0.81105379099999997</v>
      </c>
      <c r="Q74" s="5">
        <f t="shared" si="91"/>
        <v>25</v>
      </c>
      <c r="R74">
        <f t="shared" si="62"/>
        <v>100000</v>
      </c>
      <c r="S74">
        <f t="shared" si="63"/>
        <v>-279163765803.51459</v>
      </c>
      <c r="U74">
        <f t="shared" si="83"/>
        <v>0.81105379099999997</v>
      </c>
      <c r="V74">
        <f t="shared" si="84"/>
        <v>0.01</v>
      </c>
      <c r="W74">
        <f t="shared" si="85"/>
        <v>1.2165793311985821E-11</v>
      </c>
      <c r="X74">
        <f t="shared" si="86"/>
        <v>9.8671127862085448E-12</v>
      </c>
      <c r="Y74">
        <f t="shared" si="87"/>
        <v>1.2165793311985821E-13</v>
      </c>
      <c r="Z74">
        <f t="shared" si="88"/>
        <v>2.177022592657418E-12</v>
      </c>
      <c r="AB74">
        <f t="shared" si="89"/>
        <v>-0.68067532234977746</v>
      </c>
      <c r="AC74">
        <f t="shared" si="64"/>
        <v>-0.60774582520557563</v>
      </c>
      <c r="AE74">
        <f t="shared" si="65"/>
        <v>0</v>
      </c>
      <c r="AF74">
        <f t="shared" si="66"/>
        <v>0</v>
      </c>
      <c r="AG74">
        <f t="shared" si="67"/>
        <v>-5.442556481643545E-11</v>
      </c>
      <c r="AH74">
        <f t="shared" si="68"/>
        <v>-9.8671127862085445E-7</v>
      </c>
      <c r="AI74">
        <f t="shared" si="69"/>
        <v>-9.8676570418567081E-7</v>
      </c>
      <c r="AJ74">
        <f t="shared" si="70"/>
        <v>-7.2929497144201827E-2</v>
      </c>
      <c r="AK74">
        <f t="shared" si="92"/>
        <v>-4.7647272564484429E-2</v>
      </c>
      <c r="AL74">
        <f t="shared" si="71"/>
        <v>-0.12057775647439045</v>
      </c>
      <c r="AN74">
        <f t="shared" si="72"/>
        <v>0</v>
      </c>
      <c r="AO74">
        <f t="shared" si="73"/>
        <v>0</v>
      </c>
      <c r="AP74">
        <f t="shared" si="74"/>
        <v>-1.7431041431876014E-14</v>
      </c>
      <c r="AQ74">
        <f t="shared" si="75"/>
        <v>-3.1601702686869659E-10</v>
      </c>
      <c r="AR74">
        <f t="shared" si="76"/>
        <v>-3.1603445791012845E-10</v>
      </c>
      <c r="AS74">
        <f t="shared" si="77"/>
        <v>-2.3357352204135082E-5</v>
      </c>
      <c r="AT74">
        <f t="shared" si="78"/>
        <v>-1.5260137124688323E-5</v>
      </c>
      <c r="AU74">
        <f t="shared" si="79"/>
        <v>-3.861780536328132E-5</v>
      </c>
      <c r="AW74">
        <v>71</v>
      </c>
      <c r="AX74">
        <f>IF(Z74&gt;0, (R74*SUMPRODUCT(K74:$K$98, X74:$X$98)-K74*$AZ$3)/Z74, 0)</f>
        <v>-279163765803.51459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2.8595807691442546E-4</v>
      </c>
      <c r="L75" s="2">
        <v>72</v>
      </c>
      <c r="M75" s="8">
        <v>0.81525055400000002</v>
      </c>
      <c r="Q75" s="5">
        <f t="shared" si="91"/>
        <v>25</v>
      </c>
      <c r="R75">
        <f t="shared" si="62"/>
        <v>100000</v>
      </c>
      <c r="S75">
        <f t="shared" si="63"/>
        <v>-1426347082389.1138</v>
      </c>
      <c r="U75">
        <f t="shared" si="83"/>
        <v>0.81525055400000002</v>
      </c>
      <c r="V75">
        <f t="shared" si="84"/>
        <v>0.01</v>
      </c>
      <c r="W75">
        <f t="shared" si="85"/>
        <v>2.177022592657418E-12</v>
      </c>
      <c r="X75">
        <f t="shared" si="86"/>
        <v>1.7748188747344765E-12</v>
      </c>
      <c r="Y75">
        <f t="shared" si="87"/>
        <v>2.1770225926574179E-14</v>
      </c>
      <c r="Z75">
        <f t="shared" si="88"/>
        <v>3.8043349199636733E-13</v>
      </c>
      <c r="AB75">
        <f t="shared" si="89"/>
        <v>-0.60774582520557563</v>
      </c>
      <c r="AC75">
        <f t="shared" si="64"/>
        <v>-0.54263020135212081</v>
      </c>
      <c r="AE75">
        <f t="shared" si="65"/>
        <v>0</v>
      </c>
      <c r="AF75">
        <f t="shared" si="66"/>
        <v>0</v>
      </c>
      <c r="AG75">
        <f t="shared" si="67"/>
        <v>-9.5108372999091829E-12</v>
      </c>
      <c r="AH75">
        <f t="shared" si="68"/>
        <v>-1.7748188747344765E-7</v>
      </c>
      <c r="AI75">
        <f t="shared" si="69"/>
        <v>-1.7749139831074756E-7</v>
      </c>
      <c r="AJ75">
        <f t="shared" si="70"/>
        <v>-6.5115623853454818E-2</v>
      </c>
      <c r="AK75">
        <f t="shared" si="92"/>
        <v>-4.25422077643903E-2</v>
      </c>
      <c r="AL75">
        <f t="shared" si="71"/>
        <v>-0.10765800910924343</v>
      </c>
      <c r="AN75">
        <f t="shared" si="72"/>
        <v>0</v>
      </c>
      <c r="AO75">
        <f t="shared" si="73"/>
        <v>0</v>
      </c>
      <c r="AP75">
        <f t="shared" si="74"/>
        <v>-2.7197007441280167E-15</v>
      </c>
      <c r="AQ75">
        <f t="shared" si="75"/>
        <v>-5.0752379229049545E-11</v>
      </c>
      <c r="AR75">
        <f t="shared" si="76"/>
        <v>-5.0755098929793675E-11</v>
      </c>
      <c r="AS75">
        <f t="shared" si="77"/>
        <v>-1.8620338574217031E-5</v>
      </c>
      <c r="AT75">
        <f t="shared" si="78"/>
        <v>-1.2165287919998989E-5</v>
      </c>
      <c r="AU75">
        <f t="shared" si="79"/>
        <v>-3.0785677249314949E-5</v>
      </c>
      <c r="AW75">
        <v>72</v>
      </c>
      <c r="AX75">
        <f>IF(Z75&gt;0, (R75*SUMPRODUCT(K75:$K$98, X75:$X$98)-K75*$AZ$3)/Z75, 0)</f>
        <v>-1426347082389.1138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2.55319711530737E-4</v>
      </c>
      <c r="L76" s="2">
        <v>73</v>
      </c>
      <c r="M76" s="8">
        <v>0.81969331899999998</v>
      </c>
      <c r="Q76" s="5">
        <f t="shared" si="91"/>
        <v>25</v>
      </c>
      <c r="R76">
        <f t="shared" si="62"/>
        <v>100000</v>
      </c>
      <c r="S76">
        <f t="shared" si="63"/>
        <v>-7477828663815.2129</v>
      </c>
      <c r="U76">
        <f t="shared" si="83"/>
        <v>0.81969331899999998</v>
      </c>
      <c r="V76">
        <f t="shared" si="84"/>
        <v>0.01</v>
      </c>
      <c r="W76">
        <f t="shared" si="85"/>
        <v>3.8043349199636733E-13</v>
      </c>
      <c r="X76">
        <f t="shared" si="86"/>
        <v>3.1183879171326224E-13</v>
      </c>
      <c r="Y76">
        <f t="shared" si="87"/>
        <v>3.8043349199636737E-15</v>
      </c>
      <c r="Z76">
        <f t="shared" si="88"/>
        <v>6.4790365363141413E-14</v>
      </c>
      <c r="AB76">
        <f t="shared" si="89"/>
        <v>-0.54263020135212081</v>
      </c>
      <c r="AC76">
        <f t="shared" si="64"/>
        <v>-0.48449125125155917</v>
      </c>
      <c r="AE76">
        <f t="shared" si="65"/>
        <v>0</v>
      </c>
      <c r="AF76">
        <f t="shared" si="66"/>
        <v>0</v>
      </c>
      <c r="AG76">
        <f t="shared" si="67"/>
        <v>-1.6197591340785353E-12</v>
      </c>
      <c r="AH76">
        <f t="shared" si="68"/>
        <v>-3.1183879171326225E-8</v>
      </c>
      <c r="AI76">
        <f t="shared" si="69"/>
        <v>-3.1185498930460304E-8</v>
      </c>
      <c r="AJ76">
        <f t="shared" si="70"/>
        <v>-5.8138950100561637E-2</v>
      </c>
      <c r="AK76">
        <f t="shared" si="92"/>
        <v>-3.7984114094648462E-2</v>
      </c>
      <c r="AL76">
        <f t="shared" si="71"/>
        <v>-9.6123095380709039E-2</v>
      </c>
      <c r="AN76">
        <f t="shared" si="72"/>
        <v>0</v>
      </c>
      <c r="AO76">
        <f t="shared" si="73"/>
        <v>0</v>
      </c>
      <c r="AP76">
        <f t="shared" si="74"/>
        <v>-4.13556434862208E-16</v>
      </c>
      <c r="AQ76">
        <f t="shared" si="75"/>
        <v>-7.96185903443237E-12</v>
      </c>
      <c r="AR76">
        <f t="shared" si="76"/>
        <v>-7.9622725908672322E-12</v>
      </c>
      <c r="AS76">
        <f t="shared" si="77"/>
        <v>-1.484401996837531E-5</v>
      </c>
      <c r="AT76">
        <f t="shared" si="78"/>
        <v>-9.6980930533962459E-6</v>
      </c>
      <c r="AU76">
        <f t="shared" si="79"/>
        <v>-2.454212098404415E-5</v>
      </c>
      <c r="AW76">
        <v>73</v>
      </c>
      <c r="AX76">
        <f>IF(Z76&gt;0, (R76*SUMPRODUCT(K76:$K$98, X76:$X$98)-K76*$AZ$3)/Z76, 0)</f>
        <v>-7477828663815.2129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2.2796402815244374E-4</v>
      </c>
      <c r="L77" s="2">
        <v>74</v>
      </c>
      <c r="M77" s="8">
        <v>0.82421808699999999</v>
      </c>
      <c r="Q77" s="5">
        <f t="shared" si="91"/>
        <v>25</v>
      </c>
      <c r="R77">
        <f t="shared" si="62"/>
        <v>100000</v>
      </c>
      <c r="S77">
        <f t="shared" si="63"/>
        <v>-40273589650619.203</v>
      </c>
      <c r="U77">
        <f t="shared" si="83"/>
        <v>0.82421808699999999</v>
      </c>
      <c r="V77">
        <f t="shared" si="84"/>
        <v>0.01</v>
      </c>
      <c r="W77">
        <f t="shared" si="85"/>
        <v>6.4790365363141413E-14</v>
      </c>
      <c r="X77">
        <f t="shared" si="86"/>
        <v>5.3401390995639474E-14</v>
      </c>
      <c r="Y77">
        <f t="shared" si="87"/>
        <v>6.4790365363141416E-16</v>
      </c>
      <c r="Z77">
        <f t="shared" si="88"/>
        <v>1.0741070713870525E-14</v>
      </c>
      <c r="AB77">
        <f t="shared" si="89"/>
        <v>-0.48449125125155917</v>
      </c>
      <c r="AC77">
        <f t="shared" si="64"/>
        <v>-0.43258147433870503</v>
      </c>
      <c r="AE77">
        <f t="shared" si="65"/>
        <v>0</v>
      </c>
      <c r="AF77">
        <f t="shared" si="66"/>
        <v>0</v>
      </c>
      <c r="AG77">
        <f t="shared" si="67"/>
        <v>-2.6852676784676312E-13</v>
      </c>
      <c r="AH77">
        <f t="shared" si="68"/>
        <v>-5.3401390995639474E-9</v>
      </c>
      <c r="AI77">
        <f t="shared" si="69"/>
        <v>-5.3404076263317945E-9</v>
      </c>
      <c r="AJ77">
        <f t="shared" si="70"/>
        <v>-5.1909776912854144E-2</v>
      </c>
      <c r="AK77">
        <f t="shared" si="92"/>
        <v>-3.3914387587609146E-2</v>
      </c>
      <c r="AL77">
        <f t="shared" si="71"/>
        <v>-8.5824169840870906E-2</v>
      </c>
      <c r="AN77">
        <f t="shared" si="72"/>
        <v>0</v>
      </c>
      <c r="AO77">
        <f t="shared" si="73"/>
        <v>0</v>
      </c>
      <c r="AP77">
        <f t="shared" si="74"/>
        <v>-6.1214443665104233E-17</v>
      </c>
      <c r="AQ77">
        <f t="shared" si="75"/>
        <v>-1.2173596200309612E-12</v>
      </c>
      <c r="AR77">
        <f t="shared" si="76"/>
        <v>-1.2174208344746264E-12</v>
      </c>
      <c r="AS77">
        <f t="shared" si="77"/>
        <v>-1.1833561845548957E-5</v>
      </c>
      <c r="AT77">
        <f t="shared" si="78"/>
        <v>-7.7312604067946208E-6</v>
      </c>
      <c r="AU77">
        <f t="shared" si="79"/>
        <v>-1.9564823469764407E-5</v>
      </c>
      <c r="AW77">
        <v>74</v>
      </c>
      <c r="AX77">
        <f>IF(Z77&gt;0, (R77*SUMPRODUCT(K77:$K$98, X77:$X$98)-K77*$AZ$3)/Z77, 0)</f>
        <v>-40273589650619.203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2.0353931085039618E-4</v>
      </c>
      <c r="L78" s="2">
        <v>75</v>
      </c>
      <c r="M78" s="8">
        <v>0.82894669600000004</v>
      </c>
      <c r="Q78" s="5">
        <f t="shared" si="91"/>
        <v>25</v>
      </c>
      <c r="R78">
        <f t="shared" si="62"/>
        <v>100000</v>
      </c>
      <c r="S78">
        <f t="shared" si="63"/>
        <v>-223271185968044.09</v>
      </c>
      <c r="U78">
        <f t="shared" si="83"/>
        <v>0.82894669600000004</v>
      </c>
      <c r="V78">
        <f t="shared" si="84"/>
        <v>0.01</v>
      </c>
      <c r="W78">
        <f t="shared" si="85"/>
        <v>1.0741070713870525E-14</v>
      </c>
      <c r="X78">
        <f t="shared" si="86"/>
        <v>8.9037750797653334E-15</v>
      </c>
      <c r="Y78">
        <f t="shared" si="87"/>
        <v>1.0741070713870526E-16</v>
      </c>
      <c r="Z78">
        <f t="shared" si="88"/>
        <v>1.7298849269664868E-15</v>
      </c>
      <c r="AB78">
        <f t="shared" si="89"/>
        <v>-0.43258147433870503</v>
      </c>
      <c r="AC78">
        <f t="shared" si="64"/>
        <v>-0.38623345923205082</v>
      </c>
      <c r="AE78">
        <f t="shared" si="65"/>
        <v>0</v>
      </c>
      <c r="AF78">
        <f t="shared" si="66"/>
        <v>0</v>
      </c>
      <c r="AG78">
        <f t="shared" si="67"/>
        <v>-4.3247123174162167E-14</v>
      </c>
      <c r="AH78">
        <f t="shared" si="68"/>
        <v>-8.9037750797653337E-10</v>
      </c>
      <c r="AI78">
        <f t="shared" si="69"/>
        <v>-8.9042075509970749E-10</v>
      </c>
      <c r="AJ78">
        <f t="shared" si="70"/>
        <v>-4.6348015106654206E-2</v>
      </c>
      <c r="AK78">
        <f t="shared" si="92"/>
        <v>-3.0280703203709354E-2</v>
      </c>
      <c r="AL78">
        <f t="shared" si="71"/>
        <v>-7.6628719200784318E-2</v>
      </c>
      <c r="AN78">
        <f t="shared" si="72"/>
        <v>0</v>
      </c>
      <c r="AO78">
        <f t="shared" si="73"/>
        <v>0</v>
      </c>
      <c r="AP78">
        <f t="shared" si="74"/>
        <v>-8.8024896471311659E-18</v>
      </c>
      <c r="AQ78">
        <f t="shared" si="75"/>
        <v>-1.8122682437023672E-13</v>
      </c>
      <c r="AR78">
        <f t="shared" si="76"/>
        <v>-1.8123562685988384E-13</v>
      </c>
      <c r="AS78">
        <f t="shared" si="77"/>
        <v>-9.433643054092149E-6</v>
      </c>
      <c r="AT78">
        <f t="shared" si="78"/>
        <v>-6.1633134621483856E-6</v>
      </c>
      <c r="AU78">
        <f t="shared" si="79"/>
        <v>-1.5596956697476161E-5</v>
      </c>
      <c r="AW78">
        <v>75</v>
      </c>
      <c r="AX78">
        <f>IF(Z78&gt;0, (R78*SUMPRODUCT(K78:$K$98, X78:$X$98)-K78*$AZ$3)/Z78, 0)</f>
        <v>-223271185968044.09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1.8173152754499659E-4</v>
      </c>
      <c r="L79" s="2">
        <v>76</v>
      </c>
      <c r="M79" s="8">
        <v>0.83370721699999994</v>
      </c>
      <c r="Q79" s="5">
        <f t="shared" si="91"/>
        <v>25</v>
      </c>
      <c r="R79">
        <f t="shared" si="62"/>
        <v>100000</v>
      </c>
      <c r="S79">
        <f t="shared" si="63"/>
        <v>-1275486106008139.8</v>
      </c>
      <c r="U79">
        <f t="shared" si="83"/>
        <v>0.83370721699999994</v>
      </c>
      <c r="V79">
        <f t="shared" si="84"/>
        <v>0.01</v>
      </c>
      <c r="W79">
        <f t="shared" si="85"/>
        <v>1.7298849269664868E-15</v>
      </c>
      <c r="X79">
        <f t="shared" si="86"/>
        <v>1.4422175481914778E-15</v>
      </c>
      <c r="Y79">
        <f t="shared" si="87"/>
        <v>1.729884926966487E-17</v>
      </c>
      <c r="Z79">
        <f t="shared" si="88"/>
        <v>2.7036852950534409E-16</v>
      </c>
      <c r="AB79">
        <f t="shared" si="89"/>
        <v>-0.38623345923205082</v>
      </c>
      <c r="AC79">
        <f t="shared" si="64"/>
        <v>-0.3448513028859182</v>
      </c>
      <c r="AE79">
        <f t="shared" si="65"/>
        <v>0</v>
      </c>
      <c r="AF79">
        <f t="shared" si="66"/>
        <v>0</v>
      </c>
      <c r="AG79">
        <f t="shared" si="67"/>
        <v>-6.7592132376336025E-15</v>
      </c>
      <c r="AH79">
        <f t="shared" si="68"/>
        <v>-1.442217548191478E-10</v>
      </c>
      <c r="AI79">
        <f t="shared" si="69"/>
        <v>-1.4422851403238542E-10</v>
      </c>
      <c r="AJ79">
        <f t="shared" si="70"/>
        <v>-4.1382156346132626E-2</v>
      </c>
      <c r="AK79">
        <f t="shared" si="92"/>
        <v>-2.703634214624356E-2</v>
      </c>
      <c r="AL79">
        <f t="shared" si="71"/>
        <v>-6.8418498636604694E-2</v>
      </c>
      <c r="AN79">
        <f t="shared" si="72"/>
        <v>0</v>
      </c>
      <c r="AO79">
        <f t="shared" si="73"/>
        <v>0</v>
      </c>
      <c r="AP79">
        <f t="shared" si="74"/>
        <v>-1.2283621466775167E-18</v>
      </c>
      <c r="AQ79">
        <f t="shared" si="75"/>
        <v>-2.6209639808503701E-14</v>
      </c>
      <c r="AR79">
        <f t="shared" si="76"/>
        <v>-2.6210868170650381E-14</v>
      </c>
      <c r="AS79">
        <f t="shared" si="77"/>
        <v>-7.5204424858885569E-6</v>
      </c>
      <c r="AT79">
        <f t="shared" si="78"/>
        <v>-4.9133557574660136E-6</v>
      </c>
      <c r="AU79">
        <f t="shared" si="79"/>
        <v>-1.2433798269565438E-5</v>
      </c>
      <c r="AW79">
        <v>76</v>
      </c>
      <c r="AX79">
        <f>IF(Z79&gt;0, (R79*SUMPRODUCT(K79:$K$98, X79:$X$98)-K79*$AZ$3)/Z79, 0)</f>
        <v>-1275486106008139.8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1.6226029245088979E-4</v>
      </c>
      <c r="L80" s="2">
        <v>77</v>
      </c>
      <c r="M80" s="8">
        <v>0.83838979800000002</v>
      </c>
      <c r="Q80" s="5">
        <f t="shared" si="91"/>
        <v>25</v>
      </c>
      <c r="R80">
        <f t="shared" si="62"/>
        <v>100000</v>
      </c>
      <c r="S80">
        <f t="shared" si="63"/>
        <v>-7511545168738023</v>
      </c>
      <c r="U80">
        <f t="shared" si="83"/>
        <v>0.83838979800000002</v>
      </c>
      <c r="V80">
        <f t="shared" si="84"/>
        <v>0.01</v>
      </c>
      <c r="W80">
        <f t="shared" si="85"/>
        <v>2.7036852950534409E-16</v>
      </c>
      <c r="X80">
        <f t="shared" si="86"/>
        <v>2.2667421683754249E-16</v>
      </c>
      <c r="Y80">
        <f t="shared" si="87"/>
        <v>2.703685295053441E-18</v>
      </c>
      <c r="Z80">
        <f t="shared" si="88"/>
        <v>4.0990627372748157E-17</v>
      </c>
      <c r="AB80">
        <f t="shared" si="89"/>
        <v>-0.3448513028859182</v>
      </c>
      <c r="AC80">
        <f t="shared" si="64"/>
        <v>-0.30790294900530696</v>
      </c>
      <c r="AE80">
        <f t="shared" si="65"/>
        <v>0</v>
      </c>
      <c r="AF80">
        <f t="shared" si="66"/>
        <v>0</v>
      </c>
      <c r="AG80">
        <f t="shared" si="67"/>
        <v>-1.0247656843187039E-15</v>
      </c>
      <c r="AH80">
        <f t="shared" si="68"/>
        <v>-2.2667421683754249E-11</v>
      </c>
      <c r="AI80">
        <f t="shared" si="69"/>
        <v>-2.2668446449438568E-11</v>
      </c>
      <c r="AJ80">
        <f t="shared" si="70"/>
        <v>-3.694835388061124E-2</v>
      </c>
      <c r="AK80">
        <f t="shared" si="92"/>
        <v>-2.4139591202014275E-2</v>
      </c>
      <c r="AL80">
        <f t="shared" si="71"/>
        <v>-6.1087945105293959E-2</v>
      </c>
      <c r="AN80">
        <f t="shared" si="72"/>
        <v>0</v>
      </c>
      <c r="AO80">
        <f t="shared" si="73"/>
        <v>0</v>
      </c>
      <c r="AP80">
        <f t="shared" si="74"/>
        <v>-1.6627877963118911E-19</v>
      </c>
      <c r="AQ80">
        <f t="shared" si="75"/>
        <v>-3.6780224715136049E-15</v>
      </c>
      <c r="AR80">
        <f t="shared" si="76"/>
        <v>-3.6781887502932363E-15</v>
      </c>
      <c r="AS80">
        <f t="shared" si="77"/>
        <v>-5.9952507062469488E-6</v>
      </c>
      <c r="AT80">
        <f t="shared" si="78"/>
        <v>-3.9168971280837626E-6</v>
      </c>
      <c r="AU80">
        <f t="shared" si="79"/>
        <v>-9.9121478380089002E-6</v>
      </c>
      <c r="AW80">
        <v>77</v>
      </c>
      <c r="AX80">
        <f>IF(Z80&gt;0, (R80*SUMPRODUCT(K80:$K$98, X80:$X$98)-K80*$AZ$3)/Z80, 0)</f>
        <v>-7511545168738023</v>
      </c>
    </row>
    <row r="81" spans="5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1.4487526111686588E-4</v>
      </c>
      <c r="L81" s="2">
        <v>78</v>
      </c>
      <c r="M81" s="8">
        <v>0.84318435700000005</v>
      </c>
      <c r="Q81" s="5">
        <f t="shared" si="91"/>
        <v>25</v>
      </c>
      <c r="R81">
        <f t="shared" si="62"/>
        <v>100000</v>
      </c>
      <c r="S81">
        <f t="shared" si="63"/>
        <v>-4.5681349894042872E+16</v>
      </c>
      <c r="U81">
        <f t="shared" si="83"/>
        <v>0.84318435700000005</v>
      </c>
      <c r="V81">
        <f t="shared" si="84"/>
        <v>0.01</v>
      </c>
      <c r="W81">
        <f t="shared" si="85"/>
        <v>4.0990627372748157E-17</v>
      </c>
      <c r="X81">
        <f t="shared" si="86"/>
        <v>3.4562655784317255E-17</v>
      </c>
      <c r="Y81">
        <f t="shared" si="87"/>
        <v>4.0990627372748158E-19</v>
      </c>
      <c r="Z81">
        <f t="shared" si="88"/>
        <v>6.0180653147034199E-18</v>
      </c>
      <c r="AB81">
        <f t="shared" si="89"/>
        <v>-0.30790294900530696</v>
      </c>
      <c r="AC81">
        <f t="shared" si="64"/>
        <v>-0.27491334732617018</v>
      </c>
      <c r="AE81">
        <f t="shared" si="65"/>
        <v>0</v>
      </c>
      <c r="AF81">
        <f t="shared" si="66"/>
        <v>0</v>
      </c>
      <c r="AG81">
        <f t="shared" si="67"/>
        <v>-1.504516328675855E-16</v>
      </c>
      <c r="AH81">
        <f t="shared" si="68"/>
        <v>-3.4562655784317256E-12</v>
      </c>
      <c r="AI81">
        <f t="shared" si="69"/>
        <v>-3.4564160300645931E-12</v>
      </c>
      <c r="AJ81">
        <f t="shared" si="70"/>
        <v>-3.2989601679136782E-2</v>
      </c>
      <c r="AK81">
        <f t="shared" si="92"/>
        <v>-2.155320643037149E-2</v>
      </c>
      <c r="AL81">
        <f t="shared" si="71"/>
        <v>-5.4542808112964691E-2</v>
      </c>
      <c r="AN81">
        <f t="shared" si="72"/>
        <v>0</v>
      </c>
      <c r="AO81">
        <f t="shared" si="73"/>
        <v>0</v>
      </c>
      <c r="AP81">
        <f t="shared" si="74"/>
        <v>-2.1796719597150291E-20</v>
      </c>
      <c r="AQ81">
        <f t="shared" si="75"/>
        <v>-5.0072737816453173E-16</v>
      </c>
      <c r="AR81">
        <f t="shared" si="76"/>
        <v>-5.0074917488412891E-16</v>
      </c>
      <c r="AS81">
        <f t="shared" si="77"/>
        <v>-4.7793771574063382E-6</v>
      </c>
      <c r="AT81">
        <f t="shared" si="78"/>
        <v>-3.1225264095057826E-6</v>
      </c>
      <c r="AU81">
        <f t="shared" si="79"/>
        <v>-7.9019035674128697E-6</v>
      </c>
      <c r="AW81">
        <v>78</v>
      </c>
      <c r="AX81">
        <f>IF(Z81&gt;0, (R81*SUMPRODUCT(K81:$K$98, X81:$X$98)-K81*$AZ$3)/Z81, 0)</f>
        <v>-4.5681349894042872E+16</v>
      </c>
    </row>
    <row r="82" spans="5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1.2935291171148737E-4</v>
      </c>
      <c r="L82" s="2">
        <v>79</v>
      </c>
      <c r="M82" s="8">
        <v>0.84806285100000001</v>
      </c>
      <c r="Q82" s="5">
        <f t="shared" si="91"/>
        <v>25</v>
      </c>
      <c r="R82">
        <f t="shared" si="62"/>
        <v>100000</v>
      </c>
      <c r="S82">
        <f t="shared" si="63"/>
        <v>-2.8735901654789917E+17</v>
      </c>
      <c r="U82">
        <f t="shared" si="83"/>
        <v>0.84806285100000001</v>
      </c>
      <c r="V82">
        <f t="shared" si="84"/>
        <v>0.01</v>
      </c>
      <c r="W82">
        <f t="shared" si="85"/>
        <v>6.0180653147034199E-18</v>
      </c>
      <c r="X82">
        <f t="shared" si="86"/>
        <v>5.1036976282915944E-18</v>
      </c>
      <c r="Y82">
        <f t="shared" si="87"/>
        <v>6.0180653147034197E-20</v>
      </c>
      <c r="Z82">
        <f t="shared" si="88"/>
        <v>8.5418703326479127E-19</v>
      </c>
      <c r="AB82">
        <f t="shared" si="89"/>
        <v>-0.27491334732617018</v>
      </c>
      <c r="AC82">
        <f t="shared" si="64"/>
        <v>-0.24545834582693804</v>
      </c>
      <c r="AE82">
        <f t="shared" si="65"/>
        <v>0</v>
      </c>
      <c r="AF82">
        <f t="shared" si="66"/>
        <v>0</v>
      </c>
      <c r="AG82">
        <f t="shared" si="67"/>
        <v>-2.135467583161978E-17</v>
      </c>
      <c r="AH82">
        <f t="shared" si="68"/>
        <v>-5.1036976282915946E-13</v>
      </c>
      <c r="AI82">
        <f t="shared" si="69"/>
        <v>-5.1039111750499104E-13</v>
      </c>
      <c r="AJ82">
        <f t="shared" si="70"/>
        <v>-2.9455001499232136E-2</v>
      </c>
      <c r="AK82">
        <f t="shared" si="92"/>
        <v>-1.9243934312831914E-2</v>
      </c>
      <c r="AL82">
        <f t="shared" si="71"/>
        <v>-4.8698935812574437E-2</v>
      </c>
      <c r="AN82">
        <f t="shared" si="72"/>
        <v>0</v>
      </c>
      <c r="AO82">
        <f t="shared" si="73"/>
        <v>0</v>
      </c>
      <c r="AP82">
        <f t="shared" si="74"/>
        <v>-2.7622894974749464E-21</v>
      </c>
      <c r="AQ82">
        <f t="shared" si="75"/>
        <v>-6.6017814871453017E-17</v>
      </c>
      <c r="AR82">
        <f t="shared" si="76"/>
        <v>-6.6020577160950485E-17</v>
      </c>
      <c r="AS82">
        <f t="shared" si="77"/>
        <v>-3.8100902083919025E-6</v>
      </c>
      <c r="AT82">
        <f t="shared" si="78"/>
        <v>-2.4892589361494091E-6</v>
      </c>
      <c r="AU82">
        <f t="shared" si="79"/>
        <v>-6.2993491446073315E-6</v>
      </c>
      <c r="AW82">
        <v>79</v>
      </c>
      <c r="AX82">
        <f>IF(Z82&gt;0, (R82*SUMPRODUCT(K82:$K$98, X82:$X$98)-K82*$AZ$3)/Z82, 0)</f>
        <v>-2.8735901654789917E+17</v>
      </c>
    </row>
    <row r="83" spans="5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1.1549367117097085E-4</v>
      </c>
      <c r="L83" s="2">
        <v>80</v>
      </c>
      <c r="M83" s="8">
        <v>0.85299375700000002</v>
      </c>
      <c r="Q83" s="5">
        <f t="shared" si="91"/>
        <v>25</v>
      </c>
      <c r="R83">
        <f t="shared" si="62"/>
        <v>100000</v>
      </c>
      <c r="S83">
        <f t="shared" si="63"/>
        <v>-1.8726924034344604E+18</v>
      </c>
      <c r="U83">
        <f t="shared" si="83"/>
        <v>0.85299375700000002</v>
      </c>
      <c r="V83">
        <f t="shared" si="84"/>
        <v>0.01</v>
      </c>
      <c r="W83">
        <f t="shared" si="85"/>
        <v>8.5418703326479127E-19</v>
      </c>
      <c r="X83">
        <f t="shared" si="86"/>
        <v>7.2861620668521827E-19</v>
      </c>
      <c r="Y83">
        <f t="shared" si="87"/>
        <v>8.541870332647913E-21</v>
      </c>
      <c r="Z83">
        <f t="shared" si="88"/>
        <v>1.1702895624692508E-19</v>
      </c>
      <c r="AB83">
        <f t="shared" si="89"/>
        <v>-0.24545834582693804</v>
      </c>
      <c r="AC83">
        <f t="shared" si="64"/>
        <v>-0.21915923734548043</v>
      </c>
      <c r="AE83">
        <f t="shared" si="65"/>
        <v>0</v>
      </c>
      <c r="AF83">
        <f t="shared" si="66"/>
        <v>0</v>
      </c>
      <c r="AG83">
        <f t="shared" si="67"/>
        <v>-2.925723906173127E-18</v>
      </c>
      <c r="AH83">
        <f t="shared" si="68"/>
        <v>-7.2861620668521831E-14</v>
      </c>
      <c r="AI83">
        <f t="shared" si="69"/>
        <v>-7.2864546392428002E-14</v>
      </c>
      <c r="AJ83">
        <f t="shared" si="70"/>
        <v>-2.6299108481457611E-2</v>
      </c>
      <c r="AK83">
        <f t="shared" si="92"/>
        <v>-1.7182084207885664E-2</v>
      </c>
      <c r="AL83">
        <f t="shared" si="71"/>
        <v>-4.3481192689416137E-2</v>
      </c>
      <c r="AN83">
        <f t="shared" si="72"/>
        <v>0</v>
      </c>
      <c r="AO83">
        <f t="shared" si="73"/>
        <v>0</v>
      </c>
      <c r="AP83">
        <f t="shared" si="74"/>
        <v>-3.3790259475660749E-22</v>
      </c>
      <c r="AQ83">
        <f t="shared" si="75"/>
        <v>-8.4150560584742737E-18</v>
      </c>
      <c r="AR83">
        <f t="shared" si="76"/>
        <v>-8.4153939610690308E-18</v>
      </c>
      <c r="AS83">
        <f t="shared" si="77"/>
        <v>-3.0373805870471559E-6</v>
      </c>
      <c r="AT83">
        <f t="shared" si="78"/>
        <v>-1.9844219835374782E-6</v>
      </c>
      <c r="AU83">
        <f t="shared" si="79"/>
        <v>-5.021802570593049E-6</v>
      </c>
      <c r="AW83">
        <v>80</v>
      </c>
      <c r="AX83">
        <f>IF(Z83&gt;0, (R83*SUMPRODUCT(K83:$K$98, X83:$X$98)-K83*$AZ$3)/Z83, 0)</f>
        <v>-1.8726924034344604E+18</v>
      </c>
    </row>
    <row r="84" spans="5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1.031193492597954E-4</v>
      </c>
      <c r="L84" s="2">
        <v>81</v>
      </c>
      <c r="M84" s="8">
        <v>0.85794593600000002</v>
      </c>
      <c r="Q84" s="5">
        <f t="shared" si="91"/>
        <v>25</v>
      </c>
      <c r="R84">
        <f t="shared" si="62"/>
        <v>100000</v>
      </c>
      <c r="S84">
        <f t="shared" si="63"/>
        <v>-1.2661835146404641E+19</v>
      </c>
      <c r="U84">
        <f t="shared" si="83"/>
        <v>0.85794593600000002</v>
      </c>
      <c r="V84">
        <f t="shared" si="84"/>
        <v>0.01</v>
      </c>
      <c r="W84">
        <f t="shared" si="85"/>
        <v>1.1702895624692508E-19</v>
      </c>
      <c r="X84">
        <f t="shared" si="86"/>
        <v>1.0040451740637118E-19</v>
      </c>
      <c r="Y84">
        <f t="shared" si="87"/>
        <v>1.1702895624692507E-21</v>
      </c>
      <c r="Z84">
        <f t="shared" si="88"/>
        <v>1.5454149278084647E-20</v>
      </c>
      <c r="AB84">
        <f t="shared" si="89"/>
        <v>-0.21915923734548043</v>
      </c>
      <c r="AC84">
        <f t="shared" si="64"/>
        <v>-0.1956778904870361</v>
      </c>
      <c r="AE84">
        <f t="shared" si="65"/>
        <v>0</v>
      </c>
      <c r="AF84">
        <f t="shared" si="66"/>
        <v>0</v>
      </c>
      <c r="AG84">
        <f t="shared" si="67"/>
        <v>-3.8635373195211619E-19</v>
      </c>
      <c r="AH84">
        <f t="shared" si="68"/>
        <v>-1.0040451740637119E-14</v>
      </c>
      <c r="AI84">
        <f t="shared" si="69"/>
        <v>-1.0040838094369071E-14</v>
      </c>
      <c r="AJ84">
        <f t="shared" si="70"/>
        <v>-2.348134685844433E-2</v>
      </c>
      <c r="AK84">
        <f t="shared" si="92"/>
        <v>-1.5341146614183631E-2</v>
      </c>
      <c r="AL84">
        <f t="shared" si="71"/>
        <v>-3.8822493472637998E-2</v>
      </c>
      <c r="AN84">
        <f t="shared" si="72"/>
        <v>0</v>
      </c>
      <c r="AO84">
        <f t="shared" si="73"/>
        <v>0</v>
      </c>
      <c r="AP84">
        <f t="shared" si="74"/>
        <v>-3.9840545422995646E-23</v>
      </c>
      <c r="AQ84">
        <f t="shared" si="75"/>
        <v>-1.0353648497688797E-18</v>
      </c>
      <c r="AR84">
        <f t="shared" si="76"/>
        <v>-1.0354046903143027E-18</v>
      </c>
      <c r="AS84">
        <f t="shared" si="77"/>
        <v>-2.4213812077863205E-6</v>
      </c>
      <c r="AT84">
        <f t="shared" si="78"/>
        <v>-1.5819690557537294E-6</v>
      </c>
      <c r="AU84">
        <f t="shared" si="79"/>
        <v>-4.0033502635410848E-6</v>
      </c>
      <c r="AW84">
        <v>81</v>
      </c>
      <c r="AX84">
        <f>IF(Z84&gt;0, (R84*SUMPRODUCT(K84:$K$98, X84:$X$98)-K84*$AZ$3)/Z84, 0)</f>
        <v>-1.2661835146404641E+19</v>
      </c>
    </row>
    <row r="85" spans="5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9.207084755338875E-5</v>
      </c>
      <c r="L85" s="2">
        <v>82</v>
      </c>
      <c r="M85" s="8">
        <v>0.86292441799999997</v>
      </c>
      <c r="Q85" s="5">
        <f t="shared" si="91"/>
        <v>25</v>
      </c>
      <c r="R85">
        <f t="shared" si="62"/>
        <v>100000</v>
      </c>
      <c r="S85">
        <f t="shared" si="63"/>
        <v>-8.896445543839413E+19</v>
      </c>
      <c r="U85">
        <f t="shared" si="83"/>
        <v>0.86292441799999997</v>
      </c>
      <c r="V85">
        <f t="shared" si="84"/>
        <v>0.01</v>
      </c>
      <c r="W85">
        <f t="shared" si="85"/>
        <v>1.5454149278084647E-20</v>
      </c>
      <c r="X85">
        <f t="shared" si="86"/>
        <v>1.3335762771476314E-20</v>
      </c>
      <c r="Y85">
        <f t="shared" si="87"/>
        <v>1.5454149278084647E-22</v>
      </c>
      <c r="Z85">
        <f t="shared" si="88"/>
        <v>1.9638450138274867E-21</v>
      </c>
      <c r="AB85">
        <f t="shared" si="89"/>
        <v>-0.1956778904870361</v>
      </c>
      <c r="AC85">
        <f t="shared" si="64"/>
        <v>-0.17471240222056794</v>
      </c>
      <c r="AE85">
        <f t="shared" si="65"/>
        <v>0</v>
      </c>
      <c r="AF85">
        <f t="shared" si="66"/>
        <v>0</v>
      </c>
      <c r="AG85">
        <f t="shared" si="67"/>
        <v>-4.9096125345687165E-20</v>
      </c>
      <c r="AH85">
        <f t="shared" si="68"/>
        <v>-1.3335762771476314E-15</v>
      </c>
      <c r="AI85">
        <f t="shared" si="69"/>
        <v>-1.333625373272977E-15</v>
      </c>
      <c r="AJ85">
        <f t="shared" si="70"/>
        <v>-2.0965488266468157E-2</v>
      </c>
      <c r="AK85">
        <f t="shared" si="92"/>
        <v>-1.3697452334092529E-2</v>
      </c>
      <c r="AL85">
        <f t="shared" si="71"/>
        <v>-3.466294060056202E-2</v>
      </c>
      <c r="AN85">
        <f t="shared" si="72"/>
        <v>0</v>
      </c>
      <c r="AO85">
        <f t="shared" si="73"/>
        <v>0</v>
      </c>
      <c r="AP85">
        <f t="shared" si="74"/>
        <v>-4.5203218721648288E-24</v>
      </c>
      <c r="AQ85">
        <f t="shared" si="75"/>
        <v>-1.2278349811407528E-19</v>
      </c>
      <c r="AR85">
        <f t="shared" si="76"/>
        <v>-1.2278801843594744E-19</v>
      </c>
      <c r="AS85">
        <f t="shared" si="77"/>
        <v>-1.9303102740643501E-6</v>
      </c>
      <c r="AT85">
        <f t="shared" si="78"/>
        <v>-1.2611360457220421E-6</v>
      </c>
      <c r="AU85">
        <f t="shared" si="79"/>
        <v>-3.191446319786515E-6</v>
      </c>
      <c r="AW85">
        <v>82</v>
      </c>
      <c r="AX85">
        <f>IF(Z85&gt;0, (R85*SUMPRODUCT(K85:$K$98, X85:$X$98)-K85*$AZ$3)/Z85, 0)</f>
        <v>-8.896445543839413E+19</v>
      </c>
    </row>
    <row r="86" spans="5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8.2206113886954235E-5</v>
      </c>
      <c r="L86" s="2">
        <v>83</v>
      </c>
      <c r="M86" s="8">
        <v>0.86793829099999997</v>
      </c>
      <c r="Q86" s="5">
        <f t="shared" si="91"/>
        <v>25</v>
      </c>
      <c r="R86">
        <f t="shared" si="62"/>
        <v>100000</v>
      </c>
      <c r="S86">
        <f t="shared" si="63"/>
        <v>-6.5075731078422082E+20</v>
      </c>
      <c r="U86">
        <f t="shared" si="83"/>
        <v>0.86793829099999997</v>
      </c>
      <c r="V86">
        <f t="shared" si="84"/>
        <v>0.01</v>
      </c>
      <c r="W86">
        <f t="shared" si="85"/>
        <v>1.9638450138274867E-21</v>
      </c>
      <c r="X86">
        <f t="shared" si="86"/>
        <v>1.7044962850903E-21</v>
      </c>
      <c r="Y86">
        <f t="shared" si="87"/>
        <v>1.9638450138274867E-23</v>
      </c>
      <c r="Z86">
        <f t="shared" si="88"/>
        <v>2.3971027859891182E-22</v>
      </c>
      <c r="AB86">
        <f t="shared" si="89"/>
        <v>-0.17471240222056794</v>
      </c>
      <c r="AC86">
        <f t="shared" si="64"/>
        <v>-0.15599321626836421</v>
      </c>
      <c r="AE86">
        <f t="shared" si="65"/>
        <v>0</v>
      </c>
      <c r="AF86">
        <f t="shared" si="66"/>
        <v>0</v>
      </c>
      <c r="AG86">
        <f t="shared" si="67"/>
        <v>-5.9927569649727953E-21</v>
      </c>
      <c r="AH86">
        <f t="shared" si="68"/>
        <v>-1.7044962850902999E-16</v>
      </c>
      <c r="AI86">
        <f t="shared" si="69"/>
        <v>-1.7045562126599496E-16</v>
      </c>
      <c r="AJ86">
        <f t="shared" si="70"/>
        <v>-1.8719185952203732E-2</v>
      </c>
      <c r="AK86">
        <f t="shared" si="92"/>
        <v>-1.2229868155439758E-2</v>
      </c>
      <c r="AL86">
        <f t="shared" si="71"/>
        <v>-3.0949054107643661E-2</v>
      </c>
      <c r="AN86">
        <f t="shared" si="72"/>
        <v>0</v>
      </c>
      <c r="AO86">
        <f t="shared" si="73"/>
        <v>0</v>
      </c>
      <c r="AP86">
        <f t="shared" si="74"/>
        <v>-4.9264126155939187E-25</v>
      </c>
      <c r="AQ86">
        <f t="shared" si="75"/>
        <v>-1.4012001573202362E-20</v>
      </c>
      <c r="AR86">
        <f t="shared" si="76"/>
        <v>-1.4012494214463919E-20</v>
      </c>
      <c r="AS86">
        <f t="shared" si="77"/>
        <v>-1.5388315322579338E-6</v>
      </c>
      <c r="AT86">
        <f t="shared" si="78"/>
        <v>-1.0053699344085157E-6</v>
      </c>
      <c r="AU86">
        <f t="shared" si="79"/>
        <v>-2.5442014666664635E-6</v>
      </c>
      <c r="AW86">
        <v>83</v>
      </c>
      <c r="AX86">
        <f>IF(Z86&gt;0, (R86*SUMPRODUCT(K86:$K$98, X86:$X$98)-K86*$AZ$3)/Z86, 0)</f>
        <v>-6.5075731078422082E+20</v>
      </c>
    </row>
    <row r="87" spans="5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7.3398315970494849E-5</v>
      </c>
      <c r="L87" s="2">
        <v>84</v>
      </c>
      <c r="M87" s="8">
        <v>0.872959127</v>
      </c>
      <c r="Q87" s="5">
        <f t="shared" si="91"/>
        <v>25</v>
      </c>
      <c r="R87">
        <f t="shared" si="62"/>
        <v>100000</v>
      </c>
      <c r="S87">
        <f t="shared" si="63"/>
        <v>-4.9643624343112778E+21</v>
      </c>
      <c r="U87">
        <f t="shared" si="83"/>
        <v>0.872959127</v>
      </c>
      <c r="V87">
        <f t="shared" si="84"/>
        <v>0.01</v>
      </c>
      <c r="W87">
        <f t="shared" si="85"/>
        <v>2.3971027859891182E-22</v>
      </c>
      <c r="X87">
        <f t="shared" si="86"/>
        <v>2.0925727553863285E-22</v>
      </c>
      <c r="Y87">
        <f t="shared" si="87"/>
        <v>2.3971027859891184E-24</v>
      </c>
      <c r="Z87">
        <f t="shared" si="88"/>
        <v>2.8055900274289859E-23</v>
      </c>
      <c r="AB87">
        <f t="shared" si="89"/>
        <v>-0.15599321626836421</v>
      </c>
      <c r="AC87">
        <f t="shared" si="64"/>
        <v>-0.13927965738246806</v>
      </c>
      <c r="AE87">
        <f t="shared" si="65"/>
        <v>0</v>
      </c>
      <c r="AF87">
        <f t="shared" si="66"/>
        <v>0</v>
      </c>
      <c r="AG87">
        <f t="shared" si="67"/>
        <v>-7.0139750685724646E-22</v>
      </c>
      <c r="AH87">
        <f t="shared" si="68"/>
        <v>-2.0925727553863285E-17</v>
      </c>
      <c r="AI87">
        <f t="shared" si="69"/>
        <v>-2.0926428951370142E-17</v>
      </c>
      <c r="AJ87">
        <f t="shared" si="70"/>
        <v>-1.6713558885896151E-2</v>
      </c>
      <c r="AK87">
        <f t="shared" si="92"/>
        <v>-1.0919525138785496E-2</v>
      </c>
      <c r="AL87">
        <f t="shared" si="71"/>
        <v>-2.7633084024681669E-2</v>
      </c>
      <c r="AN87">
        <f t="shared" si="72"/>
        <v>0</v>
      </c>
      <c r="AO87">
        <f t="shared" si="73"/>
        <v>0</v>
      </c>
      <c r="AP87">
        <f t="shared" si="74"/>
        <v>-5.1481395829225504E-26</v>
      </c>
      <c r="AQ87">
        <f t="shared" si="75"/>
        <v>-1.5359131629109477E-21</v>
      </c>
      <c r="AR87">
        <f t="shared" si="76"/>
        <v>-1.5359646443067769E-21</v>
      </c>
      <c r="AS87">
        <f t="shared" si="77"/>
        <v>-1.2267470760984777E-6</v>
      </c>
      <c r="AT87">
        <f t="shared" si="78"/>
        <v>-8.0147475638433949E-7</v>
      </c>
      <c r="AU87">
        <f t="shared" si="79"/>
        <v>-2.0282218324828184E-6</v>
      </c>
      <c r="AW87">
        <v>84</v>
      </c>
      <c r="AX87">
        <f>IF(Z87&gt;0, (R87*SUMPRODUCT(K87:$K$98, X87:$X$98)-K87*$AZ$3)/Z87, 0)</f>
        <v>-4.9643624343112778E+21</v>
      </c>
    </row>
    <row r="88" spans="5:50" x14ac:dyDescent="0.25"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6.5534210687941824E-5</v>
      </c>
      <c r="L88" s="2">
        <v>85</v>
      </c>
      <c r="M88" s="8">
        <v>0.877957722</v>
      </c>
      <c r="Q88" s="5">
        <f t="shared" si="91"/>
        <v>25</v>
      </c>
      <c r="R88">
        <f t="shared" si="62"/>
        <v>100000</v>
      </c>
      <c r="S88">
        <f t="shared" si="63"/>
        <v>-3.9560659943084136E+22</v>
      </c>
      <c r="U88">
        <f t="shared" si="83"/>
        <v>0.877957722</v>
      </c>
      <c r="V88">
        <f t="shared" si="84"/>
        <v>0.01</v>
      </c>
      <c r="W88">
        <f t="shared" si="85"/>
        <v>2.8055900274289859E-23</v>
      </c>
      <c r="X88">
        <f t="shared" si="86"/>
        <v>2.46318942934747E-23</v>
      </c>
      <c r="Y88">
        <f t="shared" si="87"/>
        <v>2.8055900274289862E-25</v>
      </c>
      <c r="Z88">
        <f t="shared" si="88"/>
        <v>3.1434469780722612E-24</v>
      </c>
      <c r="AB88">
        <f t="shared" si="89"/>
        <v>-0.13927965738246806</v>
      </c>
      <c r="AC88">
        <f t="shared" si="64"/>
        <v>-0.12435683694863217</v>
      </c>
      <c r="AE88">
        <f t="shared" si="65"/>
        <v>0</v>
      </c>
      <c r="AF88">
        <f t="shared" si="66"/>
        <v>0</v>
      </c>
      <c r="AG88">
        <f t="shared" si="67"/>
        <v>-7.8586174451806525E-23</v>
      </c>
      <c r="AH88">
        <f t="shared" si="68"/>
        <v>-2.4631894293474698E-18</v>
      </c>
      <c r="AI88">
        <f t="shared" si="69"/>
        <v>-2.4632680155219215E-18</v>
      </c>
      <c r="AJ88">
        <f t="shared" si="70"/>
        <v>-1.4922820433835887E-2</v>
      </c>
      <c r="AK88">
        <f t="shared" si="92"/>
        <v>-9.7495760167727648E-3</v>
      </c>
      <c r="AL88">
        <f t="shared" si="71"/>
        <v>-2.4672396450608654E-2</v>
      </c>
      <c r="AN88">
        <f t="shared" si="72"/>
        <v>0</v>
      </c>
      <c r="AO88">
        <f t="shared" si="73"/>
        <v>0</v>
      </c>
      <c r="AP88">
        <f t="shared" si="74"/>
        <v>-5.1500829136840398E-27</v>
      </c>
      <c r="AQ88">
        <f t="shared" si="75"/>
        <v>-1.6142317502716827E-22</v>
      </c>
      <c r="AR88">
        <f t="shared" si="76"/>
        <v>-1.6142832511008194E-22</v>
      </c>
      <c r="AS88">
        <f t="shared" si="77"/>
        <v>-9.7795525836932448E-7</v>
      </c>
      <c r="AT88">
        <f t="shared" si="78"/>
        <v>-6.38930768801291E-7</v>
      </c>
      <c r="AU88">
        <f t="shared" si="79"/>
        <v>-1.6168860271706155E-6</v>
      </c>
      <c r="AW88">
        <v>85</v>
      </c>
      <c r="AX88">
        <f>IF(Z88&gt;0, (R88*SUMPRODUCT(K88:$K$98, X88:$X$98)-K88*$AZ$3)/Z88, 0)</f>
        <v>-3.9560659943084136E+22</v>
      </c>
    </row>
    <row r="89" spans="5:50" x14ac:dyDescent="0.25"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5.851268811423377E-5</v>
      </c>
      <c r="L89" s="2">
        <v>86</v>
      </c>
      <c r="M89" s="8">
        <v>0.88376105100000002</v>
      </c>
      <c r="Q89" s="5">
        <f t="shared" si="91"/>
        <v>25</v>
      </c>
      <c r="R89">
        <f t="shared" si="62"/>
        <v>100000</v>
      </c>
      <c r="S89">
        <f t="shared" si="63"/>
        <v>-3.3247710127784809E+23</v>
      </c>
      <c r="U89">
        <f t="shared" si="83"/>
        <v>0.88376105100000002</v>
      </c>
      <c r="V89">
        <f t="shared" si="84"/>
        <v>0.01</v>
      </c>
      <c r="W89">
        <f t="shared" si="85"/>
        <v>3.1434469780722612E-24</v>
      </c>
      <c r="X89">
        <f t="shared" si="86"/>
        <v>2.7780560051039157E-24</v>
      </c>
      <c r="Y89">
        <f t="shared" si="87"/>
        <v>3.1434469780722612E-26</v>
      </c>
      <c r="Z89">
        <f t="shared" si="88"/>
        <v>3.339565031876229E-25</v>
      </c>
      <c r="AB89">
        <f t="shared" si="89"/>
        <v>-0.12435683694863217</v>
      </c>
      <c r="AC89">
        <f t="shared" si="64"/>
        <v>-0.1110328901327073</v>
      </c>
      <c r="AE89">
        <f t="shared" si="65"/>
        <v>0</v>
      </c>
      <c r="AF89">
        <f t="shared" si="66"/>
        <v>0</v>
      </c>
      <c r="AG89">
        <f t="shared" si="67"/>
        <v>-8.3489125796905717E-24</v>
      </c>
      <c r="AH89">
        <f t="shared" si="68"/>
        <v>-2.7780560051039158E-19</v>
      </c>
      <c r="AI89">
        <f t="shared" si="69"/>
        <v>-2.7781394942297128E-19</v>
      </c>
      <c r="AJ89">
        <f t="shared" si="70"/>
        <v>-1.3323946815924873E-2</v>
      </c>
      <c r="AK89">
        <f t="shared" si="92"/>
        <v>-8.7049785864042536E-3</v>
      </c>
      <c r="AL89">
        <f t="shared" si="71"/>
        <v>-2.2028925402329126E-2</v>
      </c>
      <c r="AN89">
        <f t="shared" si="72"/>
        <v>0</v>
      </c>
      <c r="AO89">
        <f t="shared" si="73"/>
        <v>0</v>
      </c>
      <c r="AP89">
        <f t="shared" si="74"/>
        <v>-4.8851731786843733E-28</v>
      </c>
      <c r="AQ89">
        <f t="shared" si="75"/>
        <v>-1.6255152459051965E-23</v>
      </c>
      <c r="AR89">
        <f t="shared" si="76"/>
        <v>-1.6255640976369833E-23</v>
      </c>
      <c r="AS89">
        <f t="shared" si="77"/>
        <v>-7.7961994449085014E-7</v>
      </c>
      <c r="AT89">
        <f t="shared" si="78"/>
        <v>-5.093516970673557E-7</v>
      </c>
      <c r="AU89">
        <f t="shared" si="79"/>
        <v>-1.2889716415582059E-6</v>
      </c>
      <c r="AW89">
        <v>86</v>
      </c>
      <c r="AX89">
        <f>IF(Z89&gt;0, (R89*SUMPRODUCT(K89:$K$98, X89:$X$98)-K89*$AZ$3)/Z89, 0)</f>
        <v>-3.3247710127784809E+23</v>
      </c>
    </row>
    <row r="90" spans="5:50" x14ac:dyDescent="0.25">
      <c r="E90">
        <v>2090</v>
      </c>
      <c r="F90" s="1">
        <f>EconomicRates!C130</f>
        <v>3.5569999999999997E-2</v>
      </c>
      <c r="G90" s="1">
        <f>EconomicRates!D130</f>
        <v>7.0000000000000007E-2</v>
      </c>
      <c r="H90" s="1">
        <f t="shared" si="80"/>
        <v>0.12000000000000001</v>
      </c>
      <c r="I90" s="1">
        <f t="shared" si="81"/>
        <v>1.1200000000000001</v>
      </c>
      <c r="J90">
        <f t="shared" si="82"/>
        <v>0.89285714285714279</v>
      </c>
      <c r="K90">
        <f t="shared" si="90"/>
        <v>5.2243471530565862E-5</v>
      </c>
      <c r="L90" s="2">
        <v>87</v>
      </c>
      <c r="M90">
        <v>0.88953285599999998</v>
      </c>
      <c r="Q90" s="5">
        <f t="shared" si="91"/>
        <v>25</v>
      </c>
      <c r="R90">
        <f t="shared" si="62"/>
        <v>100000</v>
      </c>
      <c r="S90">
        <f t="shared" si="63"/>
        <v>-2.9547426441460737E+24</v>
      </c>
      <c r="U90">
        <f t="shared" si="83"/>
        <v>0.88953285599999998</v>
      </c>
      <c r="V90">
        <f t="shared" si="84"/>
        <v>0.01</v>
      </c>
      <c r="W90">
        <f t="shared" si="85"/>
        <v>3.339565031876229E-25</v>
      </c>
      <c r="X90">
        <f t="shared" si="86"/>
        <v>2.970652820602593E-25</v>
      </c>
      <c r="Y90">
        <f t="shared" si="87"/>
        <v>3.3395650318762288E-27</v>
      </c>
      <c r="Z90">
        <f t="shared" si="88"/>
        <v>3.3551656095487366E-26</v>
      </c>
      <c r="AB90">
        <f t="shared" si="89"/>
        <v>-0.1110328901327073</v>
      </c>
      <c r="AC90">
        <f t="shared" si="64"/>
        <v>-9.9136509047060076E-2</v>
      </c>
      <c r="AE90">
        <f t="shared" si="65"/>
        <v>0</v>
      </c>
      <c r="AF90">
        <f t="shared" si="66"/>
        <v>0</v>
      </c>
      <c r="AG90">
        <f t="shared" si="67"/>
        <v>-8.3879140238718408E-25</v>
      </c>
      <c r="AH90">
        <f t="shared" si="68"/>
        <v>-2.970652820602593E-20</v>
      </c>
      <c r="AI90">
        <f t="shared" si="69"/>
        <v>-2.970736699742832E-20</v>
      </c>
      <c r="AJ90">
        <f t="shared" si="70"/>
        <v>-1.1896381085647223E-2</v>
      </c>
      <c r="AK90">
        <f t="shared" si="92"/>
        <v>-7.7723023092895116E-3</v>
      </c>
      <c r="AL90">
        <f t="shared" si="71"/>
        <v>-1.9668683394936735E-2</v>
      </c>
      <c r="AN90">
        <f t="shared" si="72"/>
        <v>0</v>
      </c>
      <c r="AO90">
        <f t="shared" si="73"/>
        <v>0</v>
      </c>
      <c r="AP90">
        <f t="shared" si="74"/>
        <v>-4.3821374750698269E-29</v>
      </c>
      <c r="AQ90">
        <f t="shared" si="75"/>
        <v>-1.5519721606034675E-24</v>
      </c>
      <c r="AR90">
        <f t="shared" si="76"/>
        <v>-1.5520159819782183E-24</v>
      </c>
      <c r="AS90">
        <f t="shared" si="77"/>
        <v>-6.2150824656477293E-7</v>
      </c>
      <c r="AT90">
        <f t="shared" si="78"/>
        <v>-4.0605205442231792E-7</v>
      </c>
      <c r="AU90">
        <f t="shared" si="79"/>
        <v>-1.0275603009870908E-6</v>
      </c>
      <c r="AW90">
        <v>87</v>
      </c>
      <c r="AX90">
        <f>IF(Z90&gt;0, (R90*SUMPRODUCT(K90:$K$98, X90:$X$98)-K90*$AZ$3)/Z90, 0)</f>
        <v>-2.9547426441460737E+24</v>
      </c>
    </row>
    <row r="91" spans="5:50" x14ac:dyDescent="0.25">
      <c r="E91">
        <v>2091</v>
      </c>
      <c r="F91" s="1">
        <f>EconomicRates!C131</f>
        <v>3.5569999999999997E-2</v>
      </c>
      <c r="G91" s="1">
        <f>EconomicRates!D131</f>
        <v>7.0000000000000007E-2</v>
      </c>
      <c r="H91" s="1">
        <f t="shared" si="80"/>
        <v>0.12000000000000001</v>
      </c>
      <c r="I91" s="1">
        <f t="shared" si="81"/>
        <v>1.1200000000000001</v>
      </c>
      <c r="J91">
        <f t="shared" si="82"/>
        <v>0.89285714285714279</v>
      </c>
      <c r="K91">
        <f t="shared" si="90"/>
        <v>4.6645956723719519E-5</v>
      </c>
      <c r="L91" s="2">
        <v>88</v>
      </c>
      <c r="M91">
        <v>0.89526598199999996</v>
      </c>
      <c r="Q91" s="5">
        <f t="shared" si="91"/>
        <v>25</v>
      </c>
      <c r="R91">
        <f t="shared" si="62"/>
        <v>100000</v>
      </c>
      <c r="S91">
        <f t="shared" si="63"/>
        <v>-2.7848107056225806E+25</v>
      </c>
      <c r="U91">
        <f t="shared" si="83"/>
        <v>0.89526598199999996</v>
      </c>
      <c r="V91">
        <f t="shared" si="84"/>
        <v>0.01</v>
      </c>
      <c r="W91">
        <f t="shared" si="85"/>
        <v>3.3551656095487366E-26</v>
      </c>
      <c r="X91">
        <f t="shared" si="86"/>
        <v>3.0037656342052782E-26</v>
      </c>
      <c r="Y91">
        <f t="shared" si="87"/>
        <v>3.3551656095487366E-28</v>
      </c>
      <c r="Z91">
        <f t="shared" si="88"/>
        <v>3.1784831924797106E-27</v>
      </c>
      <c r="AB91">
        <f t="shared" si="89"/>
        <v>-9.9136509047060076E-2</v>
      </c>
      <c r="AC91">
        <f t="shared" si="64"/>
        <v>-8.8514740220589361E-2</v>
      </c>
      <c r="AE91">
        <f t="shared" si="65"/>
        <v>0</v>
      </c>
      <c r="AF91">
        <f t="shared" si="66"/>
        <v>0</v>
      </c>
      <c r="AG91">
        <f t="shared" si="67"/>
        <v>-7.9462079811992762E-26</v>
      </c>
      <c r="AH91">
        <f t="shared" si="68"/>
        <v>-3.0037656342052781E-21</v>
      </c>
      <c r="AI91">
        <f t="shared" si="69"/>
        <v>-3.0038450962850901E-21</v>
      </c>
      <c r="AJ91">
        <f t="shared" si="70"/>
        <v>-1.0621768826470715E-2</v>
      </c>
      <c r="AK91">
        <f t="shared" si="92"/>
        <v>-6.9395556332942062E-3</v>
      </c>
      <c r="AL91">
        <f t="shared" si="71"/>
        <v>-1.756132445976492E-2</v>
      </c>
      <c r="AN91">
        <f t="shared" si="72"/>
        <v>0</v>
      </c>
      <c r="AO91">
        <f t="shared" si="73"/>
        <v>0</v>
      </c>
      <c r="AP91">
        <f t="shared" si="74"/>
        <v>-3.7065847360869608E-30</v>
      </c>
      <c r="AQ91">
        <f t="shared" si="75"/>
        <v>-1.4011352178133532E-25</v>
      </c>
      <c r="AR91">
        <f t="shared" si="76"/>
        <v>-1.4011722836607141E-25</v>
      </c>
      <c r="AS91">
        <f t="shared" si="77"/>
        <v>-4.9546256900890604E-7</v>
      </c>
      <c r="AT91">
        <f t="shared" si="78"/>
        <v>-3.2370221175248554E-7</v>
      </c>
      <c r="AU91">
        <f t="shared" si="79"/>
        <v>-8.1916478076139152E-7</v>
      </c>
      <c r="AW91">
        <v>88</v>
      </c>
      <c r="AX91">
        <f>IF(Z91&gt;0, (R91*SUMPRODUCT(K91:$K$98, X91:$X$98)-K91*$AZ$3)/Z91, 0)</f>
        <v>-2.7848107056225806E+25</v>
      </c>
    </row>
    <row r="92" spans="5:50" x14ac:dyDescent="0.25">
      <c r="E92">
        <v>2092</v>
      </c>
      <c r="F92" s="1">
        <f>EconomicRates!C132</f>
        <v>3.5569999999999997E-2</v>
      </c>
      <c r="G92" s="1">
        <f>EconomicRates!D132</f>
        <v>7.0000000000000007E-2</v>
      </c>
      <c r="H92" s="1">
        <f t="shared" si="80"/>
        <v>0.12000000000000001</v>
      </c>
      <c r="I92" s="1">
        <f t="shared" si="81"/>
        <v>1.1200000000000001</v>
      </c>
      <c r="J92">
        <f t="shared" si="82"/>
        <v>0.89285714285714279</v>
      </c>
      <c r="K92">
        <f t="shared" si="90"/>
        <v>4.1648175646178136E-5</v>
      </c>
      <c r="L92" s="2">
        <v>89</v>
      </c>
      <c r="M92">
        <v>0.900953271</v>
      </c>
      <c r="Q92" s="5">
        <f t="shared" si="91"/>
        <v>25</v>
      </c>
      <c r="R92">
        <f t="shared" si="62"/>
        <v>100000</v>
      </c>
      <c r="S92">
        <f t="shared" si="63"/>
        <v>-2.7922846329595798E+26</v>
      </c>
      <c r="U92">
        <f t="shared" si="83"/>
        <v>0.900953271</v>
      </c>
      <c r="V92">
        <f t="shared" si="84"/>
        <v>0.01</v>
      </c>
      <c r="W92">
        <f t="shared" si="85"/>
        <v>3.1784831924797106E-27</v>
      </c>
      <c r="X92">
        <f t="shared" si="86"/>
        <v>2.8636648290831179E-27</v>
      </c>
      <c r="Y92">
        <f t="shared" si="87"/>
        <v>3.1784831924797104E-29</v>
      </c>
      <c r="Z92">
        <f t="shared" si="88"/>
        <v>2.8303353147179552E-28</v>
      </c>
      <c r="AB92">
        <f t="shared" si="89"/>
        <v>-8.8514740220589361E-2</v>
      </c>
      <c r="AC92">
        <f t="shared" si="64"/>
        <v>-7.9031018054097624E-2</v>
      </c>
      <c r="AE92">
        <f t="shared" si="65"/>
        <v>0</v>
      </c>
      <c r="AF92">
        <f t="shared" si="66"/>
        <v>0</v>
      </c>
      <c r="AG92">
        <f t="shared" si="67"/>
        <v>-7.0758382867948883E-27</v>
      </c>
      <c r="AH92">
        <f t="shared" si="68"/>
        <v>-2.8636648290831177E-22</v>
      </c>
      <c r="AI92">
        <f t="shared" si="69"/>
        <v>-2.8637355874659856E-22</v>
      </c>
      <c r="AJ92">
        <f t="shared" si="70"/>
        <v>-9.483722166491737E-3</v>
      </c>
      <c r="AK92">
        <f t="shared" si="92"/>
        <v>-6.1960318154412556E-3</v>
      </c>
      <c r="AL92">
        <f t="shared" si="71"/>
        <v>-1.5679753981932991E-2</v>
      </c>
      <c r="AN92">
        <f t="shared" si="72"/>
        <v>0</v>
      </c>
      <c r="AO92">
        <f t="shared" si="73"/>
        <v>0</v>
      </c>
      <c r="AP92">
        <f t="shared" si="74"/>
        <v>-2.9469575581238569E-31</v>
      </c>
      <c r="AQ92">
        <f t="shared" si="75"/>
        <v>-1.1926641579343638E-26</v>
      </c>
      <c r="AR92">
        <f t="shared" si="76"/>
        <v>-1.192693627509945E-26</v>
      </c>
      <c r="AS92">
        <f t="shared" si="77"/>
        <v>-3.9497972656960093E-7</v>
      </c>
      <c r="AT92">
        <f t="shared" si="78"/>
        <v>-2.5805342135880541E-7</v>
      </c>
      <c r="AU92">
        <f t="shared" si="79"/>
        <v>-6.5303314792840624E-7</v>
      </c>
      <c r="AW92">
        <v>89</v>
      </c>
      <c r="AX92">
        <f>IF(Z92&gt;0, (R92*SUMPRODUCT(K92:$K$98, X92:$X$98)-K92*$AZ$3)/Z92, 0)</f>
        <v>-2.7922846329595798E+26</v>
      </c>
    </row>
    <row r="93" spans="5:50" x14ac:dyDescent="0.25">
      <c r="E93">
        <v>2093</v>
      </c>
      <c r="F93" s="1">
        <f>EconomicRates!C133</f>
        <v>3.5569999999999997E-2</v>
      </c>
      <c r="G93" s="1">
        <f>EconomicRates!D133</f>
        <v>7.0000000000000007E-2</v>
      </c>
      <c r="H93" s="1">
        <f t="shared" si="80"/>
        <v>0.12000000000000001</v>
      </c>
      <c r="I93" s="1">
        <f t="shared" si="81"/>
        <v>1.1200000000000001</v>
      </c>
      <c r="J93">
        <f t="shared" si="82"/>
        <v>0.89285714285714279</v>
      </c>
      <c r="K93">
        <f t="shared" si="90"/>
        <v>3.7185871112659048E-5</v>
      </c>
      <c r="L93" s="2">
        <v>90</v>
      </c>
      <c r="M93">
        <v>0.90658776299999999</v>
      </c>
      <c r="Q93" s="5">
        <f t="shared" si="91"/>
        <v>25</v>
      </c>
      <c r="R93">
        <f t="shared" si="62"/>
        <v>100000</v>
      </c>
      <c r="S93">
        <f t="shared" si="63"/>
        <v>-2.9889035099588503E+27</v>
      </c>
      <c r="U93">
        <f t="shared" si="83"/>
        <v>0.90658776299999999</v>
      </c>
      <c r="V93">
        <f t="shared" si="84"/>
        <v>0.01</v>
      </c>
      <c r="W93">
        <f t="shared" si="85"/>
        <v>2.8303353147179552E-28</v>
      </c>
      <c r="X93">
        <f t="shared" si="86"/>
        <v>2.5659473615100519E-28</v>
      </c>
      <c r="Y93">
        <f t="shared" si="87"/>
        <v>2.8303353147179553E-30</v>
      </c>
      <c r="Z93">
        <f t="shared" si="88"/>
        <v>2.360846000607238E-29</v>
      </c>
      <c r="AB93">
        <f t="shared" si="89"/>
        <v>-7.9031018054097624E-2</v>
      </c>
      <c r="AC93">
        <f t="shared" si="64"/>
        <v>-7.0563408976872882E-2</v>
      </c>
      <c r="AE93">
        <f t="shared" si="65"/>
        <v>0</v>
      </c>
      <c r="AF93">
        <f t="shared" si="66"/>
        <v>0</v>
      </c>
      <c r="AG93">
        <f t="shared" si="67"/>
        <v>-5.9021150015180951E-28</v>
      </c>
      <c r="AH93">
        <f t="shared" si="68"/>
        <v>-2.5659473615100519E-23</v>
      </c>
      <c r="AI93">
        <f t="shared" si="69"/>
        <v>-2.5660063826600672E-23</v>
      </c>
      <c r="AJ93">
        <f t="shared" si="70"/>
        <v>-8.4676090772247414E-3</v>
      </c>
      <c r="AK93">
        <f t="shared" si="92"/>
        <v>-5.5321712637868342E-3</v>
      </c>
      <c r="AL93">
        <f t="shared" si="71"/>
        <v>-1.3999780341011576E-2</v>
      </c>
      <c r="AN93">
        <f t="shared" si="72"/>
        <v>0</v>
      </c>
      <c r="AO93">
        <f t="shared" si="73"/>
        <v>0</v>
      </c>
      <c r="AP93">
        <f t="shared" si="74"/>
        <v>-2.1947528773854333E-32</v>
      </c>
      <c r="AQ93">
        <f t="shared" si="75"/>
        <v>-9.5416987866980334E-28</v>
      </c>
      <c r="AR93">
        <f t="shared" si="76"/>
        <v>-9.5419182619857723E-28</v>
      </c>
      <c r="AS93">
        <f t="shared" si="77"/>
        <v>-3.1487541977806104E-7</v>
      </c>
      <c r="AT93">
        <f t="shared" si="78"/>
        <v>-2.0571860758833333E-7</v>
      </c>
      <c r="AU93">
        <f t="shared" si="79"/>
        <v>-5.2059402736639445E-7</v>
      </c>
      <c r="AW93">
        <v>90</v>
      </c>
      <c r="AX93">
        <f>IF(Z93&gt;0, (R93*SUMPRODUCT(K93:$K$98, X93:$X$98)-K93*$AZ$3)/Z93, 0)</f>
        <v>-2.9889035099588503E+27</v>
      </c>
    </row>
    <row r="94" spans="5:50" x14ac:dyDescent="0.25">
      <c r="E94">
        <v>2094</v>
      </c>
      <c r="F94" s="1">
        <f>EconomicRates!C134</f>
        <v>3.5569999999999997E-2</v>
      </c>
      <c r="G94" s="1">
        <f>EconomicRates!D134</f>
        <v>7.0000000000000007E-2</v>
      </c>
      <c r="H94" s="1">
        <f t="shared" si="80"/>
        <v>0.12000000000000001</v>
      </c>
      <c r="I94" s="1">
        <f t="shared" si="81"/>
        <v>1.1200000000000001</v>
      </c>
      <c r="J94">
        <f t="shared" si="82"/>
        <v>0.89285714285714279</v>
      </c>
      <c r="K94">
        <f t="shared" si="90"/>
        <v>3.3201670636302719E-5</v>
      </c>
      <c r="L94" s="2">
        <v>91</v>
      </c>
      <c r="M94">
        <v>0.91219363099999995</v>
      </c>
      <c r="Q94" s="5">
        <f t="shared" si="91"/>
        <v>25</v>
      </c>
      <c r="R94">
        <f t="shared" si="62"/>
        <v>100000</v>
      </c>
      <c r="S94">
        <f t="shared" si="63"/>
        <v>-3.4298784051695599E+28</v>
      </c>
      <c r="U94">
        <f t="shared" si="83"/>
        <v>0.91219363099999995</v>
      </c>
      <c r="V94">
        <f t="shared" si="84"/>
        <v>0.01</v>
      </c>
      <c r="W94">
        <f t="shared" si="85"/>
        <v>2.360846000607238E-29</v>
      </c>
      <c r="X94">
        <f t="shared" si="86"/>
        <v>2.1535486855257445E-29</v>
      </c>
      <c r="Y94">
        <f t="shared" si="87"/>
        <v>2.3608460006072381E-31</v>
      </c>
      <c r="Z94">
        <f t="shared" si="88"/>
        <v>1.8368885507542113E-30</v>
      </c>
      <c r="AB94">
        <f t="shared" si="89"/>
        <v>-7.0563408976872882E-2</v>
      </c>
      <c r="AC94">
        <f t="shared" si="64"/>
        <v>-6.3003043729350783E-2</v>
      </c>
      <c r="AE94">
        <f t="shared" si="65"/>
        <v>0</v>
      </c>
      <c r="AF94">
        <f t="shared" si="66"/>
        <v>0</v>
      </c>
      <c r="AG94">
        <f t="shared" si="67"/>
        <v>-4.592221376885528E-29</v>
      </c>
      <c r="AH94">
        <f t="shared" si="68"/>
        <v>-2.1535486855257445E-24</v>
      </c>
      <c r="AI94">
        <f t="shared" si="69"/>
        <v>-2.1535946077395134E-24</v>
      </c>
      <c r="AJ94">
        <f t="shared" si="70"/>
        <v>-7.5603652475220995E-3</v>
      </c>
      <c r="AK94">
        <f t="shared" si="92"/>
        <v>-4.9394386283811023E-3</v>
      </c>
      <c r="AL94">
        <f t="shared" si="71"/>
        <v>-1.2499803875903201E-2</v>
      </c>
      <c r="AN94">
        <f t="shared" si="72"/>
        <v>0</v>
      </c>
      <c r="AO94">
        <f t="shared" si="73"/>
        <v>0</v>
      </c>
      <c r="AP94">
        <f t="shared" si="74"/>
        <v>-1.5246942164434187E-33</v>
      </c>
      <c r="AQ94">
        <f t="shared" si="75"/>
        <v>-7.1501414156068427E-29</v>
      </c>
      <c r="AR94">
        <f t="shared" si="76"/>
        <v>-7.1502938850284878E-29</v>
      </c>
      <c r="AS94">
        <f t="shared" si="77"/>
        <v>-2.5101675683837804E-7</v>
      </c>
      <c r="AT94">
        <f t="shared" si="78"/>
        <v>-1.6399761446774024E-7</v>
      </c>
      <c r="AU94">
        <f t="shared" si="79"/>
        <v>-4.1501437130611822E-7</v>
      </c>
      <c r="AW94">
        <v>91</v>
      </c>
      <c r="AX94">
        <f>IF(Z94&gt;0, (R94*SUMPRODUCT(K94:$K$98, X94:$X$98)-K94*$AZ$3)/Z94, 0)</f>
        <v>-3.4298784051695599E+28</v>
      </c>
    </row>
    <row r="95" spans="5:50" x14ac:dyDescent="0.25">
      <c r="E95">
        <v>2095</v>
      </c>
      <c r="F95" s="1">
        <f>EconomicRates!C135</f>
        <v>3.5569999999999997E-2</v>
      </c>
      <c r="G95" s="1">
        <f>EconomicRates!D135</f>
        <v>7.0000000000000007E-2</v>
      </c>
      <c r="H95" s="1">
        <f t="shared" si="80"/>
        <v>0.12000000000000001</v>
      </c>
      <c r="I95" s="1">
        <f t="shared" si="81"/>
        <v>1.1200000000000001</v>
      </c>
      <c r="J95">
        <f t="shared" si="82"/>
        <v>0.89285714285714279</v>
      </c>
      <c r="K95">
        <f t="shared" si="90"/>
        <v>2.9644348782413141E-5</v>
      </c>
      <c r="L95" s="2">
        <v>92</v>
      </c>
      <c r="M95">
        <v>0.91779930600000004</v>
      </c>
      <c r="Q95" s="5">
        <f t="shared" si="91"/>
        <v>25</v>
      </c>
      <c r="R95">
        <f t="shared" si="62"/>
        <v>100000</v>
      </c>
      <c r="S95">
        <f t="shared" si="63"/>
        <v>-4.2414986110619766E+29</v>
      </c>
      <c r="U95">
        <f t="shared" si="83"/>
        <v>0.91779930600000004</v>
      </c>
      <c r="V95">
        <f t="shared" si="84"/>
        <v>0.01</v>
      </c>
      <c r="W95">
        <f t="shared" si="85"/>
        <v>1.8368885507542113E-30</v>
      </c>
      <c r="X95">
        <f t="shared" si="86"/>
        <v>1.6858950370815609E-30</v>
      </c>
      <c r="Y95">
        <f t="shared" si="87"/>
        <v>1.8368885507542113E-32</v>
      </c>
      <c r="Z95">
        <f t="shared" si="88"/>
        <v>1.3262462816510822E-31</v>
      </c>
      <c r="AB95">
        <f t="shared" si="89"/>
        <v>-6.3003043729350783E-2</v>
      </c>
      <c r="AC95">
        <f t="shared" si="64"/>
        <v>-5.6252717615491762E-2</v>
      </c>
      <c r="AE95">
        <f t="shared" si="65"/>
        <v>0</v>
      </c>
      <c r="AF95">
        <f t="shared" si="66"/>
        <v>0</v>
      </c>
      <c r="AG95">
        <f t="shared" si="67"/>
        <v>-3.3156157041277053E-30</v>
      </c>
      <c r="AH95">
        <f t="shared" si="68"/>
        <v>-1.6858950370815609E-25</v>
      </c>
      <c r="AI95">
        <f t="shared" si="69"/>
        <v>-1.6859281932386022E-25</v>
      </c>
      <c r="AJ95">
        <f t="shared" si="70"/>
        <v>-6.7503261138590204E-3</v>
      </c>
      <c r="AK95">
        <f t="shared" si="92"/>
        <v>-4.4102130610545551E-3</v>
      </c>
      <c r="AL95">
        <f t="shared" si="71"/>
        <v>-1.1160539174913576E-2</v>
      </c>
      <c r="AN95">
        <f t="shared" si="72"/>
        <v>0</v>
      </c>
      <c r="AO95">
        <f t="shared" si="73"/>
        <v>0</v>
      </c>
      <c r="AP95">
        <f t="shared" si="74"/>
        <v>-9.8289268361608035E-35</v>
      </c>
      <c r="AQ95">
        <f t="shared" si="75"/>
        <v>-4.9977260489785125E-30</v>
      </c>
      <c r="AR95">
        <f t="shared" si="76"/>
        <v>-4.9978243382468742E-30</v>
      </c>
      <c r="AS95">
        <f t="shared" si="77"/>
        <v>-2.0010902171426827E-7</v>
      </c>
      <c r="AT95">
        <f t="shared" si="78"/>
        <v>-1.3073789418665512E-7</v>
      </c>
      <c r="AU95">
        <f t="shared" si="79"/>
        <v>-3.3084691590092341E-7</v>
      </c>
      <c r="AW95">
        <v>92</v>
      </c>
      <c r="AX95">
        <f>IF(Z95&gt;0, (R95*SUMPRODUCT(K95:$K$98, X95:$X$98)-K95*$AZ$3)/Z95, 0)</f>
        <v>-4.2414986110619766E+29</v>
      </c>
    </row>
    <row r="96" spans="5:50" x14ac:dyDescent="0.25">
      <c r="E96">
        <v>2096</v>
      </c>
      <c r="F96" s="1">
        <f>EconomicRates!C136</f>
        <v>3.5569999999999997E-2</v>
      </c>
      <c r="G96" s="1">
        <f>EconomicRates!D136</f>
        <v>7.0000000000000007E-2</v>
      </c>
      <c r="H96" s="1">
        <f t="shared" si="80"/>
        <v>0.12000000000000001</v>
      </c>
      <c r="I96" s="1">
        <f t="shared" si="81"/>
        <v>1.1200000000000001</v>
      </c>
      <c r="J96">
        <f t="shared" si="82"/>
        <v>0.89285714285714279</v>
      </c>
      <c r="K96">
        <f t="shared" si="90"/>
        <v>2.6468168555726015E-5</v>
      </c>
      <c r="L96" s="2">
        <v>93</v>
      </c>
      <c r="M96">
        <v>0.92340517499999997</v>
      </c>
      <c r="Q96" s="5">
        <f t="shared" si="91"/>
        <v>25</v>
      </c>
      <c r="R96">
        <f t="shared" si="62"/>
        <v>100000</v>
      </c>
      <c r="S96">
        <f t="shared" si="63"/>
        <v>-5.686706634194671E+30</v>
      </c>
      <c r="U96">
        <f t="shared" si="83"/>
        <v>0.92340517499999997</v>
      </c>
      <c r="V96">
        <f t="shared" si="84"/>
        <v>0.01</v>
      </c>
      <c r="W96">
        <f t="shared" si="85"/>
        <v>1.3262462816510822E-31</v>
      </c>
      <c r="X96">
        <f t="shared" si="86"/>
        <v>1.2246626798011167E-31</v>
      </c>
      <c r="Y96">
        <f t="shared" si="87"/>
        <v>1.3262462816510822E-33</v>
      </c>
      <c r="Z96">
        <f t="shared" si="88"/>
        <v>8.8321139033454629E-33</v>
      </c>
      <c r="AB96">
        <f t="shared" si="89"/>
        <v>-5.6252717615491762E-2</v>
      </c>
      <c r="AC96">
        <f t="shared" si="64"/>
        <v>-5.0225640728117638E-2</v>
      </c>
      <c r="AE96">
        <f t="shared" si="65"/>
        <v>0</v>
      </c>
      <c r="AF96">
        <f t="shared" si="66"/>
        <v>0</v>
      </c>
      <c r="AG96">
        <f t="shared" si="67"/>
        <v>-2.2080284758363655E-31</v>
      </c>
      <c r="AH96">
        <f t="shared" si="68"/>
        <v>-1.2246626798011167E-26</v>
      </c>
      <c r="AI96">
        <f t="shared" si="69"/>
        <v>-1.2246847600858751E-26</v>
      </c>
      <c r="AJ96">
        <f t="shared" si="70"/>
        <v>-6.0270768873741248E-3</v>
      </c>
      <c r="AK96">
        <f t="shared" si="92"/>
        <v>-3.9376902330844239E-3</v>
      </c>
      <c r="AL96">
        <f t="shared" si="71"/>
        <v>-9.9647671204585488E-3</v>
      </c>
      <c r="AN96">
        <f t="shared" si="72"/>
        <v>0</v>
      </c>
      <c r="AO96">
        <f t="shared" si="73"/>
        <v>0</v>
      </c>
      <c r="AP96">
        <f t="shared" si="74"/>
        <v>-5.8442469874279732E-36</v>
      </c>
      <c r="AQ96">
        <f t="shared" si="75"/>
        <v>-3.2414578232883076E-31</v>
      </c>
      <c r="AR96">
        <f t="shared" si="76"/>
        <v>-3.241516265758182E-31</v>
      </c>
      <c r="AS96">
        <f t="shared" si="77"/>
        <v>-1.5952568695333883E-7</v>
      </c>
      <c r="AT96">
        <f t="shared" si="78"/>
        <v>-1.0422344880951459E-7</v>
      </c>
      <c r="AU96">
        <f t="shared" si="79"/>
        <v>-2.6374913576285344E-7</v>
      </c>
      <c r="AW96">
        <v>93</v>
      </c>
      <c r="AX96">
        <f>IF(Z96&gt;0, (R96*SUMPRODUCT(K96:$K$98, X96:$X$98)-K96*$AZ$3)/Z96, 0)</f>
        <v>-5.686706634194671E+30</v>
      </c>
    </row>
    <row r="97" spans="5:50" x14ac:dyDescent="0.25">
      <c r="E97">
        <v>2097</v>
      </c>
      <c r="F97" s="1">
        <f>EconomicRates!C137</f>
        <v>3.5569999999999997E-2</v>
      </c>
      <c r="G97" s="1">
        <f>EconomicRates!D137</f>
        <v>7.0000000000000007E-2</v>
      </c>
      <c r="H97" s="1">
        <f t="shared" si="80"/>
        <v>0.12000000000000001</v>
      </c>
      <c r="I97" s="1">
        <f t="shared" si="81"/>
        <v>1.1200000000000001</v>
      </c>
      <c r="J97">
        <f t="shared" si="82"/>
        <v>0.89285714285714279</v>
      </c>
      <c r="K97">
        <f t="shared" si="90"/>
        <v>2.3632293353326799E-5</v>
      </c>
      <c r="L97" s="2">
        <v>94</v>
      </c>
      <c r="M97">
        <v>0.92901104300000004</v>
      </c>
      <c r="Q97" s="5">
        <f t="shared" si="91"/>
        <v>25</v>
      </c>
      <c r="R97">
        <f t="shared" si="62"/>
        <v>100000</v>
      </c>
      <c r="S97">
        <f t="shared" si="63"/>
        <v>-8.3251409557205901E+31</v>
      </c>
      <c r="U97">
        <f t="shared" si="83"/>
        <v>0.92901104300000004</v>
      </c>
      <c r="V97">
        <f t="shared" si="84"/>
        <v>0.01</v>
      </c>
      <c r="W97">
        <f t="shared" si="85"/>
        <v>8.8321139033454629E-33</v>
      </c>
      <c r="X97">
        <f t="shared" si="86"/>
        <v>8.2051313492417704E-33</v>
      </c>
      <c r="Y97">
        <f t="shared" si="87"/>
        <v>8.8321139033454632E-35</v>
      </c>
      <c r="Z97">
        <f t="shared" si="88"/>
        <v>5.3866141507023787E-34</v>
      </c>
      <c r="AB97">
        <f t="shared" si="89"/>
        <v>-5.0225640728117638E-2</v>
      </c>
      <c r="AC97">
        <f t="shared" si="64"/>
        <v>-4.4844322078676453E-2</v>
      </c>
      <c r="AE97">
        <f t="shared" si="65"/>
        <v>0</v>
      </c>
      <c r="AF97">
        <f t="shared" si="66"/>
        <v>0</v>
      </c>
      <c r="AG97">
        <f t="shared" si="67"/>
        <v>-1.3466535376755947E-32</v>
      </c>
      <c r="AH97">
        <f t="shared" si="68"/>
        <v>-8.2051313492417711E-28</v>
      </c>
      <c r="AI97">
        <f t="shared" si="69"/>
        <v>-8.2052660145955386E-28</v>
      </c>
      <c r="AJ97">
        <f t="shared" si="70"/>
        <v>-5.3813186494411844E-3</v>
      </c>
      <c r="AK97">
        <f t="shared" si="92"/>
        <v>-3.5157948509682352E-3</v>
      </c>
      <c r="AL97">
        <f t="shared" si="71"/>
        <v>-8.8971135004094204E-3</v>
      </c>
      <c r="AN97">
        <f t="shared" si="72"/>
        <v>0</v>
      </c>
      <c r="AO97">
        <f t="shared" si="73"/>
        <v>0</v>
      </c>
      <c r="AP97">
        <f t="shared" si="74"/>
        <v>-3.1824511447644977E-37</v>
      </c>
      <c r="AQ97">
        <f t="shared" si="75"/>
        <v>-1.9390607104785966E-32</v>
      </c>
      <c r="AR97">
        <f t="shared" si="76"/>
        <v>-1.9390925349900442E-32</v>
      </c>
      <c r="AS97">
        <f t="shared" si="77"/>
        <v>-1.2717290095132245E-7</v>
      </c>
      <c r="AT97">
        <f t="shared" si="78"/>
        <v>-8.3086295288197208E-8</v>
      </c>
      <c r="AU97">
        <f t="shared" si="79"/>
        <v>-2.1025919623951966E-7</v>
      </c>
      <c r="AW97">
        <v>94</v>
      </c>
      <c r="AX97">
        <f>IF(Z97&gt;0, (R97*SUMPRODUCT(K97:$K$98, X97:$X$98)-K97*$AZ$3)/Z97, 0)</f>
        <v>-8.3251409557205901E+31</v>
      </c>
    </row>
    <row r="98" spans="5:50" x14ac:dyDescent="0.25">
      <c r="E98">
        <v>2098</v>
      </c>
      <c r="F98" s="1">
        <f>EconomicRates!C138</f>
        <v>3.5569999999999997E-2</v>
      </c>
      <c r="G98" s="1">
        <f>EconomicRates!D138</f>
        <v>7.0000000000000007E-2</v>
      </c>
      <c r="H98" s="1">
        <f t="shared" si="80"/>
        <v>0.12000000000000001</v>
      </c>
      <c r="I98" s="1">
        <f t="shared" si="81"/>
        <v>1.1200000000000001</v>
      </c>
      <c r="J98">
        <f t="shared" si="82"/>
        <v>0.89285714285714279</v>
      </c>
      <c r="K98">
        <f t="shared" si="90"/>
        <v>2.1100261922613211E-5</v>
      </c>
      <c r="L98" s="2">
        <v>95</v>
      </c>
      <c r="M98">
        <v>1</v>
      </c>
      <c r="Q98" s="5">
        <f t="shared" si="91"/>
        <v>25</v>
      </c>
      <c r="R98">
        <f t="shared" si="62"/>
        <v>100000</v>
      </c>
      <c r="S98">
        <f t="shared" si="63"/>
        <v>0</v>
      </c>
      <c r="U98">
        <f t="shared" si="83"/>
        <v>1</v>
      </c>
      <c r="V98">
        <f t="shared" si="84"/>
        <v>0.01</v>
      </c>
      <c r="W98">
        <f t="shared" si="85"/>
        <v>5.3866141507023787E-34</v>
      </c>
      <c r="X98">
        <f t="shared" si="86"/>
        <v>5.3866141507023787E-34</v>
      </c>
      <c r="Y98">
        <f t="shared" si="87"/>
        <v>5.386614150702379E-36</v>
      </c>
      <c r="Z98">
        <f t="shared" si="88"/>
        <v>0</v>
      </c>
      <c r="AB98">
        <f t="shared" si="89"/>
        <v>-4.4844322078676453E-2</v>
      </c>
      <c r="AC98">
        <f t="shared" si="64"/>
        <v>0</v>
      </c>
      <c r="AE98">
        <f t="shared" si="65"/>
        <v>0</v>
      </c>
      <c r="AF98">
        <f t="shared" si="66"/>
        <v>0</v>
      </c>
      <c r="AG98">
        <f t="shared" si="67"/>
        <v>0</v>
      </c>
      <c r="AH98">
        <f t="shared" si="68"/>
        <v>-5.3866141507023784E-29</v>
      </c>
      <c r="AI98">
        <f t="shared" si="69"/>
        <v>-5.3866141507023784E-29</v>
      </c>
      <c r="AJ98">
        <f t="shared" si="70"/>
        <v>-4.4844322078676453E-2</v>
      </c>
      <c r="AK98">
        <f t="shared" si="92"/>
        <v>-3.1391025455073519E-3</v>
      </c>
      <c r="AL98">
        <f t="shared" si="71"/>
        <v>-4.7983424624183806E-2</v>
      </c>
      <c r="AN98">
        <f t="shared" si="72"/>
        <v>0</v>
      </c>
      <c r="AO98">
        <f t="shared" si="73"/>
        <v>0</v>
      </c>
      <c r="AP98">
        <f t="shared" si="74"/>
        <v>0</v>
      </c>
      <c r="AQ98">
        <f t="shared" si="75"/>
        <v>-1.136589694558749E-33</v>
      </c>
      <c r="AR98">
        <f t="shared" si="76"/>
        <v>-1.136589694558749E-33</v>
      </c>
      <c r="AS98">
        <f t="shared" si="77"/>
        <v>-9.4622694160209965E-7</v>
      </c>
      <c r="AT98">
        <f t="shared" si="78"/>
        <v>-6.6235885912146982E-8</v>
      </c>
      <c r="AU98">
        <f t="shared" si="79"/>
        <v>-1.0124628275142466E-6</v>
      </c>
      <c r="AW98">
        <v>95</v>
      </c>
    </row>
    <row r="100" spans="5:50" x14ac:dyDescent="0.25">
      <c r="AN100" s="6">
        <f t="shared" ref="AN100:AU100" si="93">SUM(AN3:AN98)</f>
        <v>3661.2907886243743</v>
      </c>
      <c r="AO100" s="6">
        <f t="shared" si="93"/>
        <v>-366.12907886243744</v>
      </c>
      <c r="AP100" s="6">
        <f t="shared" si="93"/>
        <v>-1686.6578073059584</v>
      </c>
      <c r="AQ100" s="6">
        <f t="shared" si="93"/>
        <v>-1897.5865527821741</v>
      </c>
      <c r="AR100" s="6">
        <f t="shared" si="93"/>
        <v>-289.08265032619551</v>
      </c>
      <c r="AS100" s="6">
        <f t="shared" si="93"/>
        <v>-451.80453684525315</v>
      </c>
      <c r="AT100" s="6">
        <f t="shared" si="93"/>
        <v>263.55264649306412</v>
      </c>
      <c r="AU100" s="6">
        <f t="shared" si="93"/>
        <v>-477.33454067838488</v>
      </c>
    </row>
  </sheetData>
  <conditionalFormatting sqref="AN100:AU100">
    <cfRule type="cellIs" dxfId="19" priority="1" operator="lessThan">
      <formula>0</formula>
    </cfRule>
  </conditionalFormatting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303101-05B1-4052-8A5D-5FC750714BFC}">
  <sheetPr codeName="Sheet78"/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f>'S.35.04.B'!C3*(1+C12)</f>
        <v>7049.2437940936315</v>
      </c>
      <c r="K3">
        <v>1</v>
      </c>
      <c r="L3" s="2">
        <v>0</v>
      </c>
      <c r="O3">
        <f>$C$3</f>
        <v>7049.2437940936315</v>
      </c>
      <c r="P3">
        <f>O3*C5</f>
        <v>704.92437940936315</v>
      </c>
      <c r="Q3" s="5">
        <f>B8</f>
        <v>1522.432587</v>
      </c>
      <c r="R3">
        <f t="shared" ref="R3:R34" si="0">$C$6</f>
        <v>100000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7049.2437940936315</v>
      </c>
      <c r="AF3">
        <f t="shared" ref="AF3:AF34" si="4">-$Z3*P3</f>
        <v>-704.92437940936315</v>
      </c>
      <c r="AG3">
        <f t="shared" ref="AG3:AG34" si="5">-$Z3*Q3</f>
        <v>-1522.432587</v>
      </c>
      <c r="AH3">
        <f t="shared" ref="AH3:AH34" si="6">-X3*R3</f>
        <v>0</v>
      </c>
      <c r="AI3">
        <f t="shared" ref="AI3:AI34" si="7">SUM(AE3:AH3)</f>
        <v>4821.8868276842686</v>
      </c>
      <c r="AJ3">
        <f t="shared" ref="AJ3:AJ34" si="8">AB3-AC3</f>
        <v>0</v>
      </c>
      <c r="AL3">
        <f t="shared" ref="AL3:AL34" si="9">SUM(AI3:AK3)</f>
        <v>4821.8868276842686</v>
      </c>
      <c r="AN3">
        <f t="shared" ref="AN3:AN34" si="10">AE3*$K3</f>
        <v>7049.2437940936315</v>
      </c>
      <c r="AO3">
        <f t="shared" ref="AO3:AO34" si="11">AF3*$K3</f>
        <v>-704.92437940936315</v>
      </c>
      <c r="AP3">
        <f t="shared" ref="AP3:AP34" si="12">AG3*$K3</f>
        <v>-1522.432587</v>
      </c>
      <c r="AQ3">
        <f t="shared" ref="AQ3:AQ34" si="13">AH3*$K3</f>
        <v>0</v>
      </c>
      <c r="AR3">
        <f t="shared" ref="AR3:AR34" si="14">AI3*$K3</f>
        <v>4821.8868276842686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4821.8868276842686</v>
      </c>
      <c r="AW3">
        <v>0</v>
      </c>
      <c r="AX3">
        <f>IF(Z3&gt;0, (R3*SUMPRODUCT(K3:$K$98, X3:$X$98)-K3*$AZ$3)/Z3, 0)</f>
        <v>0</v>
      </c>
      <c r="AZ3">
        <f>C6*SUMPRODUCT(X4:X89, K4:K89)/1</f>
        <v>3899.3922790169859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35" si="18">G4+$C$9</f>
        <v>0.12000000000000001</v>
      </c>
      <c r="I4" s="1">
        <f t="shared" ref="I4:I35" si="19">1+H4</f>
        <v>1.1200000000000001</v>
      </c>
      <c r="J4">
        <f t="shared" ref="J4:J35" si="20">1/I4</f>
        <v>0.89285714285714279</v>
      </c>
      <c r="K4">
        <f>J4</f>
        <v>0.89285714285714279</v>
      </c>
      <c r="L4" s="2">
        <v>1</v>
      </c>
      <c r="M4" s="8" cm="1">
        <f t="array" ref="M4:M89">Mortalities!B11:B96</f>
        <v>1.4095469999999999E-3</v>
      </c>
      <c r="R4">
        <f t="shared" si="0"/>
        <v>100000</v>
      </c>
      <c r="S4">
        <f t="shared" si="1"/>
        <v>422.61386262312749</v>
      </c>
      <c r="U4">
        <f t="shared" ref="U4:U35" si="21">M4</f>
        <v>1.4095469999999999E-3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1.4095469999999999E-3</v>
      </c>
      <c r="Y4">
        <f t="shared" ref="Y4:Y35" si="25">V4*W4</f>
        <v>0.01</v>
      </c>
      <c r="Z4">
        <f t="shared" ref="Z4:Z35" si="26">MAX(0, W4-X4-Y4)</f>
        <v>0.98859045300000004</v>
      </c>
      <c r="AB4">
        <f t="shared" ref="AB4:AB35" si="27">AC3</f>
        <v>0</v>
      </c>
      <c r="AC4">
        <f t="shared" si="2"/>
        <v>417.7920298946774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-140.9547</v>
      </c>
      <c r="AI4">
        <f t="shared" si="7"/>
        <v>-140.9547</v>
      </c>
      <c r="AJ4">
        <f t="shared" si="8"/>
        <v>-417.7920298946774</v>
      </c>
      <c r="AK4">
        <f>G4*SUM(AB4, AE4:AF4)</f>
        <v>0</v>
      </c>
      <c r="AL4">
        <f t="shared" si="9"/>
        <v>-558.7467298946774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-125.85241071428571</v>
      </c>
      <c r="AR4">
        <f t="shared" si="14"/>
        <v>-125.85241071428571</v>
      </c>
      <c r="AS4">
        <f t="shared" si="15"/>
        <v>-373.02859812024764</v>
      </c>
      <c r="AT4">
        <f t="shared" si="16"/>
        <v>0</v>
      </c>
      <c r="AU4">
        <f t="shared" si="17"/>
        <v>-498.88100883453336</v>
      </c>
      <c r="AW4">
        <v>1</v>
      </c>
      <c r="AX4">
        <f>IF(Z4&gt;0, (R4*SUMPRODUCT(K4:$K$98, X4:$X$98)-K4*$AZ$3)/Z4, 0)</f>
        <v>422.61386262312749</v>
      </c>
    </row>
    <row r="5" spans="1:52" x14ac:dyDescent="0.25">
      <c r="C5" s="2">
        <f>'S.26.04.A'!C5</f>
        <v>0.1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0.12000000000000001</v>
      </c>
      <c r="I5" s="1">
        <f t="shared" si="19"/>
        <v>1.1200000000000001</v>
      </c>
      <c r="J5">
        <f t="shared" si="20"/>
        <v>0.89285714285714279</v>
      </c>
      <c r="K5">
        <f t="shared" ref="K5:K36" si="28">K4*J5</f>
        <v>0.79719387755102034</v>
      </c>
      <c r="L5" s="2">
        <v>2</v>
      </c>
      <c r="M5" s="8">
        <v>1.462746E-3</v>
      </c>
      <c r="Q5" s="5">
        <f t="shared" ref="Q5:Q36" si="29">$C$8</f>
        <v>25</v>
      </c>
      <c r="R5">
        <f t="shared" si="0"/>
        <v>100000</v>
      </c>
      <c r="S5">
        <f t="shared" si="1"/>
        <v>680.44250617581156</v>
      </c>
      <c r="U5">
        <f t="shared" si="21"/>
        <v>1.462746E-3</v>
      </c>
      <c r="V5">
        <f t="shared" si="22"/>
        <v>0.01</v>
      </c>
      <c r="W5">
        <f t="shared" si="23"/>
        <v>0.98859045300000004</v>
      </c>
      <c r="X5">
        <f t="shared" si="24"/>
        <v>1.4460567307639381E-3</v>
      </c>
      <c r="Y5">
        <f t="shared" si="25"/>
        <v>9.8859045300000014E-3</v>
      </c>
      <c r="Z5">
        <f t="shared" si="26"/>
        <v>0.97725849173923607</v>
      </c>
      <c r="AB5">
        <f t="shared" si="27"/>
        <v>417.7920298946774</v>
      </c>
      <c r="AC5">
        <f t="shared" si="2"/>
        <v>664.96821730063948</v>
      </c>
      <c r="AE5">
        <f t="shared" si="3"/>
        <v>0</v>
      </c>
      <c r="AF5">
        <f t="shared" si="4"/>
        <v>0</v>
      </c>
      <c r="AG5">
        <f t="shared" si="5"/>
        <v>-24.431462293480902</v>
      </c>
      <c r="AH5">
        <f t="shared" si="6"/>
        <v>-144.6056730763938</v>
      </c>
      <c r="AI5">
        <f t="shared" si="7"/>
        <v>-169.0371353698747</v>
      </c>
      <c r="AJ5">
        <f t="shared" si="8"/>
        <v>-247.17618740596208</v>
      </c>
      <c r="AK5">
        <f>G5*SUM(AB5, AE5:AF5)</f>
        <v>29.245442092627421</v>
      </c>
      <c r="AL5">
        <f t="shared" si="9"/>
        <v>-386.96788068320939</v>
      </c>
      <c r="AN5">
        <f t="shared" si="10"/>
        <v>0</v>
      </c>
      <c r="AO5">
        <f t="shared" si="11"/>
        <v>0</v>
      </c>
      <c r="AP5">
        <f t="shared" si="12"/>
        <v>-19.476612159981585</v>
      </c>
      <c r="AQ5">
        <f t="shared" si="13"/>
        <v>-115.27875723564556</v>
      </c>
      <c r="AR5">
        <f t="shared" si="14"/>
        <v>-134.75536939562716</v>
      </c>
      <c r="AS5">
        <f t="shared" si="15"/>
        <v>-197.04734327643658</v>
      </c>
      <c r="AT5">
        <f t="shared" si="16"/>
        <v>23.314287382515481</v>
      </c>
      <c r="AU5">
        <f t="shared" si="17"/>
        <v>-308.48842528954827</v>
      </c>
      <c r="AW5">
        <v>2</v>
      </c>
      <c r="AX5">
        <f>IF(Z5&gt;0, (R5*SUMPRODUCT(K5:$K$98, X5:$X$98)-K5*$AZ$3)/Z5, 0)</f>
        <v>680.44250617581156</v>
      </c>
    </row>
    <row r="6" spans="1:52" x14ac:dyDescent="0.25">
      <c r="A6" t="s">
        <v>16</v>
      </c>
      <c r="C6" s="2">
        <f>'S.26.04.B'!C6</f>
        <v>100000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0.12000000000000001</v>
      </c>
      <c r="I6" s="1">
        <f t="shared" si="19"/>
        <v>1.1200000000000001</v>
      </c>
      <c r="J6">
        <f t="shared" si="20"/>
        <v>0.89285714285714279</v>
      </c>
      <c r="K6">
        <f t="shared" si="28"/>
        <v>0.71178024781341098</v>
      </c>
      <c r="L6" s="2">
        <v>3</v>
      </c>
      <c r="M6" s="8">
        <v>1.535893E-3</v>
      </c>
      <c r="Q6" s="5">
        <f t="shared" si="29"/>
        <v>25</v>
      </c>
      <c r="R6">
        <f t="shared" si="0"/>
        <v>100000</v>
      </c>
      <c r="S6">
        <f t="shared" si="1"/>
        <v>913.83485361948487</v>
      </c>
      <c r="U6">
        <f t="shared" si="21"/>
        <v>1.535893E-3</v>
      </c>
      <c r="V6">
        <f t="shared" si="22"/>
        <v>0.01</v>
      </c>
      <c r="W6">
        <f t="shared" si="23"/>
        <v>0.97725849173923607</v>
      </c>
      <c r="X6">
        <f t="shared" si="24"/>
        <v>1.5009644766528505E-3</v>
      </c>
      <c r="Y6">
        <f t="shared" si="25"/>
        <v>9.7725849173923608E-3</v>
      </c>
      <c r="Z6">
        <f t="shared" si="26"/>
        <v>0.96598494234519083</v>
      </c>
      <c r="AB6">
        <f t="shared" si="27"/>
        <v>664.96821730063948</v>
      </c>
      <c r="AC6">
        <f t="shared" si="2"/>
        <v>882.75070838664396</v>
      </c>
      <c r="AE6">
        <f t="shared" si="3"/>
        <v>0</v>
      </c>
      <c r="AF6">
        <f t="shared" si="4"/>
        <v>0</v>
      </c>
      <c r="AG6">
        <f t="shared" si="5"/>
        <v>-24.14962355862977</v>
      </c>
      <c r="AH6">
        <f t="shared" si="6"/>
        <v>-150.09644766528504</v>
      </c>
      <c r="AI6">
        <f t="shared" si="7"/>
        <v>-174.24607122391481</v>
      </c>
      <c r="AJ6">
        <f t="shared" si="8"/>
        <v>-217.78249108600448</v>
      </c>
      <c r="AK6">
        <f>G6*SUM(AB6, AE6:AF6)</f>
        <v>46.547775211044765</v>
      </c>
      <c r="AL6">
        <f t="shared" si="9"/>
        <v>-345.48078709887449</v>
      </c>
      <c r="AN6">
        <f t="shared" si="10"/>
        <v>0</v>
      </c>
      <c r="AO6">
        <f t="shared" si="11"/>
        <v>0</v>
      </c>
      <c r="AP6">
        <f t="shared" si="12"/>
        <v>-17.189225041162086</v>
      </c>
      <c r="AQ6">
        <f t="shared" si="13"/>
        <v>-106.83568671510926</v>
      </c>
      <c r="AR6">
        <f t="shared" si="14"/>
        <v>-124.02491175627135</v>
      </c>
      <c r="AS6">
        <f t="shared" si="15"/>
        <v>-155.01327547461824</v>
      </c>
      <c r="AT6">
        <f t="shared" si="16"/>
        <v>33.131786974880391</v>
      </c>
      <c r="AU6">
        <f t="shared" si="17"/>
        <v>-245.90640025600916</v>
      </c>
      <c r="AW6">
        <v>3</v>
      </c>
      <c r="AX6">
        <f>IF(Z6&gt;0, (R6*SUMPRODUCT(K6:$K$98, X6:$X$98)-K6*$AZ$3)/Z6, 0)</f>
        <v>913.83485361948487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0.12000000000000001</v>
      </c>
      <c r="I7" s="1">
        <f t="shared" si="19"/>
        <v>1.1200000000000001</v>
      </c>
      <c r="J7">
        <f t="shared" si="20"/>
        <v>0.89285714285714279</v>
      </c>
      <c r="K7">
        <f t="shared" si="28"/>
        <v>0.63551807840483121</v>
      </c>
      <c r="L7" s="2">
        <v>4</v>
      </c>
      <c r="M7" s="8">
        <v>1.6204399999999999E-3</v>
      </c>
      <c r="Q7" s="5">
        <f t="shared" si="29"/>
        <v>25</v>
      </c>
      <c r="R7">
        <f t="shared" si="0"/>
        <v>100000</v>
      </c>
      <c r="S7">
        <f t="shared" si="1"/>
        <v>1124.1478405394</v>
      </c>
      <c r="U7">
        <f t="shared" si="21"/>
        <v>1.6204399999999999E-3</v>
      </c>
      <c r="V7">
        <f t="shared" si="22"/>
        <v>0.01</v>
      </c>
      <c r="W7">
        <f t="shared" si="23"/>
        <v>0.96598494234519083</v>
      </c>
      <c r="X7">
        <f t="shared" si="24"/>
        <v>1.5653206399738409E-3</v>
      </c>
      <c r="Y7">
        <f t="shared" si="25"/>
        <v>9.6598494234519088E-3</v>
      </c>
      <c r="Z7">
        <f t="shared" si="26"/>
        <v>0.95475977228176512</v>
      </c>
      <c r="AB7">
        <f t="shared" si="27"/>
        <v>882.75070838664396</v>
      </c>
      <c r="AC7">
        <f t="shared" si="2"/>
        <v>1073.2911362444356</v>
      </c>
      <c r="AE7">
        <f t="shared" si="3"/>
        <v>0</v>
      </c>
      <c r="AF7">
        <f t="shared" si="4"/>
        <v>0</v>
      </c>
      <c r="AG7">
        <f t="shared" si="5"/>
        <v>-23.868994307044129</v>
      </c>
      <c r="AH7">
        <f t="shared" si="6"/>
        <v>-156.53206399738409</v>
      </c>
      <c r="AI7">
        <f t="shared" si="7"/>
        <v>-180.4010583044282</v>
      </c>
      <c r="AJ7">
        <f t="shared" si="8"/>
        <v>-190.54042785779166</v>
      </c>
      <c r="AK7">
        <f>G7*SUM(AB7, AE7:AF7)</f>
        <v>61.792549587065082</v>
      </c>
      <c r="AL7">
        <f t="shared" si="9"/>
        <v>-309.14893657515478</v>
      </c>
      <c r="AN7">
        <f t="shared" si="10"/>
        <v>0</v>
      </c>
      <c r="AO7">
        <f t="shared" si="11"/>
        <v>0</v>
      </c>
      <c r="AP7">
        <f t="shared" si="12"/>
        <v>-15.169177395468541</v>
      </c>
      <c r="AQ7">
        <f t="shared" si="13"/>
        <v>-99.478956520359603</v>
      </c>
      <c r="AR7">
        <f t="shared" si="14"/>
        <v>-114.64813391582813</v>
      </c>
      <c r="AS7">
        <f t="shared" si="15"/>
        <v>-121.09188657061813</v>
      </c>
      <c r="AT7">
        <f t="shared" si="16"/>
        <v>39.270282373306848</v>
      </c>
      <c r="AU7">
        <f t="shared" si="17"/>
        <v>-196.46973811313941</v>
      </c>
      <c r="AW7">
        <v>4</v>
      </c>
      <c r="AX7">
        <f>IF(Z7&gt;0, (R7*SUMPRODUCT(K7:$K$98, X7:$X$98)-K7*$AZ$3)/Z7, 0)</f>
        <v>1124.1478405394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0.12000000000000001</v>
      </c>
      <c r="I8" s="1">
        <f t="shared" si="19"/>
        <v>1.1200000000000001</v>
      </c>
      <c r="J8">
        <f t="shared" si="20"/>
        <v>0.89285714285714279</v>
      </c>
      <c r="K8">
        <f t="shared" si="28"/>
        <v>0.5674268557185993</v>
      </c>
      <c r="L8" s="2">
        <v>5</v>
      </c>
      <c r="M8" s="8">
        <v>1.706887E-3</v>
      </c>
      <c r="Q8" s="5">
        <f t="shared" si="29"/>
        <v>25</v>
      </c>
      <c r="R8">
        <f t="shared" si="0"/>
        <v>100000</v>
      </c>
      <c r="S8">
        <f t="shared" si="1"/>
        <v>1313.4268152117209</v>
      </c>
      <c r="U8">
        <f t="shared" si="21"/>
        <v>1.706887E-3</v>
      </c>
      <c r="V8">
        <f t="shared" si="22"/>
        <v>0.01</v>
      </c>
      <c r="W8">
        <f t="shared" si="23"/>
        <v>0.95475977228176512</v>
      </c>
      <c r="X8">
        <f t="shared" si="24"/>
        <v>1.6296670434307052E-3</v>
      </c>
      <c r="Y8">
        <f t="shared" si="25"/>
        <v>9.5475977228176509E-3</v>
      </c>
      <c r="Z8">
        <f t="shared" si="26"/>
        <v>0.94358250751551676</v>
      </c>
      <c r="AB8">
        <f t="shared" si="27"/>
        <v>1073.2911362444356</v>
      </c>
      <c r="AC8">
        <f t="shared" si="2"/>
        <v>1239.3265677355948</v>
      </c>
      <c r="AE8">
        <f t="shared" si="3"/>
        <v>0</v>
      </c>
      <c r="AF8">
        <f t="shared" si="4"/>
        <v>0</v>
      </c>
      <c r="AG8">
        <f t="shared" si="5"/>
        <v>-23.58956268788792</v>
      </c>
      <c r="AH8">
        <f t="shared" si="6"/>
        <v>-162.96670434307052</v>
      </c>
      <c r="AI8">
        <f t="shared" si="7"/>
        <v>-186.55626703095845</v>
      </c>
      <c r="AJ8">
        <f t="shared" si="8"/>
        <v>-166.03543149115922</v>
      </c>
      <c r="AK8">
        <f t="shared" ref="AK8:AK39" si="30">G8*SUM(AB8:AB8, AE8:AF8)</f>
        <v>75.1303795371105</v>
      </c>
      <c r="AL8">
        <f t="shared" si="9"/>
        <v>-277.46131898500715</v>
      </c>
      <c r="AN8">
        <f t="shared" si="10"/>
        <v>0</v>
      </c>
      <c r="AO8">
        <f t="shared" si="11"/>
        <v>0</v>
      </c>
      <c r="AP8">
        <f t="shared" si="12"/>
        <v>-13.385351383765032</v>
      </c>
      <c r="AQ8">
        <f t="shared" si="13"/>
        <v>-92.471684632211108</v>
      </c>
      <c r="AR8">
        <f t="shared" si="14"/>
        <v>-105.85703601597615</v>
      </c>
      <c r="AS8">
        <f t="shared" si="15"/>
        <v>-94.212962828909383</v>
      </c>
      <c r="AT8">
        <f t="shared" si="16"/>
        <v>42.630995029687604</v>
      </c>
      <c r="AU8">
        <f t="shared" si="17"/>
        <v>-157.43900381519791</v>
      </c>
      <c r="AW8">
        <v>5</v>
      </c>
      <c r="AX8">
        <f>IF(Z8&gt;0, (R8*SUMPRODUCT(K8:$K$98, X8:$X$98)-K8*$AZ$3)/Z8, 0)</f>
        <v>1313.4268152117209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0.12000000000000001</v>
      </c>
      <c r="I9" s="1">
        <f t="shared" si="19"/>
        <v>1.1200000000000001</v>
      </c>
      <c r="J9">
        <f t="shared" si="20"/>
        <v>0.89285714285714279</v>
      </c>
      <c r="K9">
        <f t="shared" si="28"/>
        <v>0.50663112117732079</v>
      </c>
      <c r="L9" s="2">
        <v>6</v>
      </c>
      <c r="M9" s="8">
        <v>1.7980839999999999E-3</v>
      </c>
      <c r="Q9" s="5">
        <f t="shared" si="29"/>
        <v>25</v>
      </c>
      <c r="R9">
        <f t="shared" si="0"/>
        <v>100000</v>
      </c>
      <c r="S9">
        <f t="shared" si="1"/>
        <v>1484.1774238686339</v>
      </c>
      <c r="U9">
        <f t="shared" si="21"/>
        <v>1.7980839999999999E-3</v>
      </c>
      <c r="V9">
        <f t="shared" si="22"/>
        <v>0.01</v>
      </c>
      <c r="W9">
        <f t="shared" si="23"/>
        <v>0.94358250751551676</v>
      </c>
      <c r="X9">
        <f t="shared" si="24"/>
        <v>1.6966406094435303E-3</v>
      </c>
      <c r="Y9">
        <f t="shared" si="25"/>
        <v>9.4358250751551669E-3</v>
      </c>
      <c r="Z9">
        <f t="shared" si="26"/>
        <v>0.93245004183091806</v>
      </c>
      <c r="AB9">
        <f t="shared" si="27"/>
        <v>1239.3265677355948</v>
      </c>
      <c r="AC9">
        <f t="shared" si="2"/>
        <v>1383.9213009708119</v>
      </c>
      <c r="AE9">
        <f t="shared" si="3"/>
        <v>0</v>
      </c>
      <c r="AF9">
        <f t="shared" si="4"/>
        <v>0</v>
      </c>
      <c r="AG9">
        <f t="shared" si="5"/>
        <v>-23.311251045772952</v>
      </c>
      <c r="AH9">
        <f t="shared" si="6"/>
        <v>-169.66406094435303</v>
      </c>
      <c r="AI9">
        <f t="shared" si="7"/>
        <v>-192.97531199012599</v>
      </c>
      <c r="AJ9">
        <f t="shared" si="8"/>
        <v>-144.59473323521706</v>
      </c>
      <c r="AK9">
        <f t="shared" si="30"/>
        <v>86.752859741491648</v>
      </c>
      <c r="AL9">
        <f t="shared" si="9"/>
        <v>-250.8171854838514</v>
      </c>
      <c r="AN9">
        <f t="shared" si="10"/>
        <v>0</v>
      </c>
      <c r="AO9">
        <f t="shared" si="11"/>
        <v>0</v>
      </c>
      <c r="AP9">
        <f t="shared" si="12"/>
        <v>-11.810205253365943</v>
      </c>
      <c r="AQ9">
        <f t="shared" si="13"/>
        <v>-85.957093419734861</v>
      </c>
      <c r="AR9">
        <f t="shared" si="14"/>
        <v>-97.767298673100811</v>
      </c>
      <c r="AS9">
        <f t="shared" si="15"/>
        <v>-73.256191815293633</v>
      </c>
      <c r="AT9">
        <f t="shared" si="16"/>
        <v>43.951698596170772</v>
      </c>
      <c r="AU9">
        <f t="shared" si="17"/>
        <v>-127.07179189222366</v>
      </c>
      <c r="AW9">
        <v>6</v>
      </c>
      <c r="AX9">
        <f>IF(Z9&gt;0, (R9*SUMPRODUCT(K9:$K$98, X9:$X$98)-K9*$AZ$3)/Z9, 0)</f>
        <v>1484.1774238686339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0.12000000000000001</v>
      </c>
      <c r="I10" s="1">
        <f t="shared" si="19"/>
        <v>1.1200000000000001</v>
      </c>
      <c r="J10">
        <f t="shared" si="20"/>
        <v>0.89285714285714279</v>
      </c>
      <c r="K10">
        <f t="shared" si="28"/>
        <v>0.45234921533689354</v>
      </c>
      <c r="L10" s="2">
        <v>7</v>
      </c>
      <c r="M10" s="8">
        <v>1.9035300000000001E-3</v>
      </c>
      <c r="Q10" s="5">
        <f t="shared" si="29"/>
        <v>25</v>
      </c>
      <c r="R10">
        <f t="shared" si="0"/>
        <v>100000</v>
      </c>
      <c r="S10">
        <f t="shared" si="1"/>
        <v>1638.4975064011228</v>
      </c>
      <c r="U10">
        <f t="shared" si="21"/>
        <v>1.9035300000000001E-3</v>
      </c>
      <c r="V10">
        <f t="shared" si="22"/>
        <v>0.01</v>
      </c>
      <c r="W10">
        <f t="shared" si="23"/>
        <v>0.93245004183091806</v>
      </c>
      <c r="X10">
        <f t="shared" si="24"/>
        <v>1.7749466281264076E-3</v>
      </c>
      <c r="Y10">
        <f t="shared" si="25"/>
        <v>9.3245004183091802E-3</v>
      </c>
      <c r="Z10">
        <f t="shared" si="26"/>
        <v>0.92135059478448245</v>
      </c>
      <c r="AB10">
        <f t="shared" si="27"/>
        <v>1383.9213009708119</v>
      </c>
      <c r="AC10">
        <f t="shared" si="2"/>
        <v>1509.6306520755659</v>
      </c>
      <c r="AE10">
        <f t="shared" si="3"/>
        <v>0</v>
      </c>
      <c r="AF10">
        <f t="shared" si="4"/>
        <v>0</v>
      </c>
      <c r="AG10">
        <f t="shared" si="5"/>
        <v>-23.03376486961206</v>
      </c>
      <c r="AH10">
        <f t="shared" si="6"/>
        <v>-177.49466281264077</v>
      </c>
      <c r="AI10">
        <f t="shared" si="7"/>
        <v>-200.52842768225284</v>
      </c>
      <c r="AJ10">
        <f t="shared" si="8"/>
        <v>-125.70935110475398</v>
      </c>
      <c r="AK10">
        <f t="shared" si="30"/>
        <v>96.874491067956839</v>
      </c>
      <c r="AL10">
        <f t="shared" si="9"/>
        <v>-229.36328771904999</v>
      </c>
      <c r="AN10">
        <f t="shared" si="10"/>
        <v>0</v>
      </c>
      <c r="AO10">
        <f t="shared" si="11"/>
        <v>0</v>
      </c>
      <c r="AP10">
        <f t="shared" si="12"/>
        <v>-10.41930546502352</v>
      </c>
      <c r="AQ10">
        <f t="shared" si="13"/>
        <v>-80.289571449784546</v>
      </c>
      <c r="AR10">
        <f t="shared" si="14"/>
        <v>-90.708876914808073</v>
      </c>
      <c r="AS10">
        <f t="shared" si="15"/>
        <v>-56.864526332745513</v>
      </c>
      <c r="AT10">
        <f t="shared" si="16"/>
        <v>43.821100020751182</v>
      </c>
      <c r="AU10">
        <f t="shared" si="17"/>
        <v>-103.75230322680241</v>
      </c>
      <c r="AW10">
        <v>7</v>
      </c>
      <c r="AX10">
        <f>IF(Z10&gt;0, (R10*SUMPRODUCT(K10:$K$98, X10:$X$98)-K10*$AZ$3)/Z10, 0)</f>
        <v>1638.4975064011228</v>
      </c>
    </row>
    <row r="11" spans="1:52" x14ac:dyDescent="0.25">
      <c r="A11" t="s">
        <v>33</v>
      </c>
      <c r="C11" s="25">
        <f>AU91</f>
        <v>299.41484509606835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0.12000000000000001</v>
      </c>
      <c r="I11" s="1">
        <f t="shared" si="19"/>
        <v>1.1200000000000001</v>
      </c>
      <c r="J11">
        <f t="shared" si="20"/>
        <v>0.89285714285714279</v>
      </c>
      <c r="K11">
        <f t="shared" si="28"/>
        <v>0.40388322797936921</v>
      </c>
      <c r="L11" s="2">
        <v>8</v>
      </c>
      <c r="M11" s="8">
        <v>2.008026E-3</v>
      </c>
      <c r="Q11" s="5">
        <f t="shared" si="29"/>
        <v>25</v>
      </c>
      <c r="R11">
        <f t="shared" si="0"/>
        <v>100000</v>
      </c>
      <c r="S11">
        <f t="shared" si="1"/>
        <v>1777.8228077166361</v>
      </c>
      <c r="U11">
        <f t="shared" si="21"/>
        <v>2.008026E-3</v>
      </c>
      <c r="V11">
        <f t="shared" si="22"/>
        <v>0.01</v>
      </c>
      <c r="W11">
        <f t="shared" si="23"/>
        <v>0.92135059478448245</v>
      </c>
      <c r="X11">
        <f t="shared" si="24"/>
        <v>1.8500959494427052E-3</v>
      </c>
      <c r="Y11">
        <f t="shared" si="25"/>
        <v>9.2135059478448255E-3</v>
      </c>
      <c r="Z11">
        <f t="shared" si="26"/>
        <v>0.91028699288719483</v>
      </c>
      <c r="AB11">
        <f t="shared" si="27"/>
        <v>1509.6306520755659</v>
      </c>
      <c r="AC11">
        <f t="shared" si="2"/>
        <v>1618.3289775226463</v>
      </c>
      <c r="AE11">
        <f t="shared" si="3"/>
        <v>0</v>
      </c>
      <c r="AF11">
        <f t="shared" si="4"/>
        <v>0</v>
      </c>
      <c r="AG11">
        <f t="shared" si="5"/>
        <v>-22.75717482217987</v>
      </c>
      <c r="AH11">
        <f t="shared" si="6"/>
        <v>-185.00959494427053</v>
      </c>
      <c r="AI11">
        <f t="shared" si="7"/>
        <v>-207.76676976645041</v>
      </c>
      <c r="AJ11">
        <f t="shared" si="8"/>
        <v>-108.69832544708038</v>
      </c>
      <c r="AK11">
        <f t="shared" si="30"/>
        <v>105.67414564528963</v>
      </c>
      <c r="AL11">
        <f t="shared" si="9"/>
        <v>-210.79094956824116</v>
      </c>
      <c r="AN11">
        <f t="shared" si="10"/>
        <v>0</v>
      </c>
      <c r="AO11">
        <f t="shared" si="11"/>
        <v>0</v>
      </c>
      <c r="AP11">
        <f t="shared" si="12"/>
        <v>-9.1912412268728332</v>
      </c>
      <c r="AQ11">
        <f t="shared" si="13"/>
        <v>-74.722272413247566</v>
      </c>
      <c r="AR11">
        <f t="shared" si="14"/>
        <v>-83.913513640120399</v>
      </c>
      <c r="AS11">
        <f t="shared" si="15"/>
        <v>-43.901430557518836</v>
      </c>
      <c r="AT11">
        <f t="shared" si="16"/>
        <v>42.680015057181578</v>
      </c>
      <c r="AU11">
        <f t="shared" si="17"/>
        <v>-85.134929140457658</v>
      </c>
      <c r="AW11">
        <v>8</v>
      </c>
      <c r="AX11">
        <f>IF(Z11&gt;0, (R11*SUMPRODUCT(K11:$K$98, X11:$X$98)-K11*$AZ$3)/Z11, 0)</f>
        <v>1777.8228077166361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0.12000000000000001</v>
      </c>
      <c r="I12" s="1">
        <f t="shared" si="19"/>
        <v>1.1200000000000001</v>
      </c>
      <c r="J12">
        <f t="shared" si="20"/>
        <v>0.89285714285714279</v>
      </c>
      <c r="K12">
        <f t="shared" si="28"/>
        <v>0.36061002498157962</v>
      </c>
      <c r="L12" s="2">
        <v>9</v>
      </c>
      <c r="M12" s="8">
        <v>2.1277219999999999E-3</v>
      </c>
      <c r="Q12" s="5">
        <f t="shared" si="29"/>
        <v>25</v>
      </c>
      <c r="R12">
        <f t="shared" si="0"/>
        <v>100000</v>
      </c>
      <c r="S12">
        <f t="shared" si="1"/>
        <v>1904.1991304997994</v>
      </c>
      <c r="U12">
        <f t="shared" si="21"/>
        <v>2.1277219999999999E-3</v>
      </c>
      <c r="V12">
        <f t="shared" si="22"/>
        <v>0.01</v>
      </c>
      <c r="W12">
        <f t="shared" si="23"/>
        <v>0.91028699288719483</v>
      </c>
      <c r="X12">
        <f t="shared" si="24"/>
        <v>1.9368376610799278E-3</v>
      </c>
      <c r="Y12">
        <f t="shared" si="25"/>
        <v>9.1028699288719494E-3</v>
      </c>
      <c r="Z12">
        <f t="shared" si="26"/>
        <v>0.89924728529724296</v>
      </c>
      <c r="AB12">
        <f t="shared" si="27"/>
        <v>1618.3289775226463</v>
      </c>
      <c r="AC12">
        <f t="shared" si="2"/>
        <v>1712.345898767315</v>
      </c>
      <c r="AE12">
        <f t="shared" si="3"/>
        <v>0</v>
      </c>
      <c r="AF12">
        <f t="shared" si="4"/>
        <v>0</v>
      </c>
      <c r="AG12">
        <f t="shared" si="5"/>
        <v>-22.481182132431073</v>
      </c>
      <c r="AH12">
        <f t="shared" si="6"/>
        <v>-193.6837661079928</v>
      </c>
      <c r="AI12">
        <f t="shared" si="7"/>
        <v>-216.16494824042388</v>
      </c>
      <c r="AJ12">
        <f t="shared" si="8"/>
        <v>-94.016921244668765</v>
      </c>
      <c r="AK12">
        <f t="shared" si="30"/>
        <v>113.28302842658525</v>
      </c>
      <c r="AL12">
        <f t="shared" si="9"/>
        <v>-196.8988410585074</v>
      </c>
      <c r="AN12">
        <f t="shared" si="10"/>
        <v>0</v>
      </c>
      <c r="AO12">
        <f t="shared" si="11"/>
        <v>0</v>
      </c>
      <c r="AP12">
        <f t="shared" si="12"/>
        <v>-8.1069396503914106</v>
      </c>
      <c r="AQ12">
        <f t="shared" si="13"/>
        <v>-69.844307734729711</v>
      </c>
      <c r="AR12">
        <f t="shared" si="14"/>
        <v>-77.951247385121121</v>
      </c>
      <c r="AS12">
        <f t="shared" si="15"/>
        <v>-33.903444318731211</v>
      </c>
      <c r="AT12">
        <f t="shared" si="16"/>
        <v>40.850995710899902</v>
      </c>
      <c r="AU12">
        <f t="shared" si="17"/>
        <v>-71.00369599295243</v>
      </c>
      <c r="AW12">
        <v>9</v>
      </c>
      <c r="AX12">
        <f>IF(Z12&gt;0, (R12*SUMPRODUCT(K12:$K$98, X12:$X$98)-K12*$AZ$3)/Z12, 0)</f>
        <v>1904.1991304997994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0.32197323659069604</v>
      </c>
      <c r="L13" s="2">
        <v>10</v>
      </c>
      <c r="M13" s="8">
        <v>2.2569180000000001E-3</v>
      </c>
      <c r="Q13" s="5">
        <f t="shared" si="29"/>
        <v>25</v>
      </c>
      <c r="R13">
        <f t="shared" si="0"/>
        <v>100000</v>
      </c>
      <c r="S13">
        <f t="shared" si="1"/>
        <v>2018.81393778339</v>
      </c>
      <c r="U13">
        <f t="shared" si="21"/>
        <v>2.2569180000000001E-3</v>
      </c>
      <c r="V13">
        <f t="shared" si="22"/>
        <v>0.01</v>
      </c>
      <c r="W13">
        <f t="shared" si="23"/>
        <v>0.89924728529724296</v>
      </c>
      <c r="X13">
        <f t="shared" si="24"/>
        <v>2.0295273846384831E-3</v>
      </c>
      <c r="Y13">
        <f t="shared" si="25"/>
        <v>8.9924728529724302E-3</v>
      </c>
      <c r="Z13">
        <f t="shared" si="26"/>
        <v>0.88822528505963205</v>
      </c>
      <c r="AB13">
        <f t="shared" si="27"/>
        <v>1712.345898767315</v>
      </c>
      <c r="AC13">
        <f t="shared" si="2"/>
        <v>1793.1615853700098</v>
      </c>
      <c r="AE13">
        <f t="shared" si="3"/>
        <v>0</v>
      </c>
      <c r="AF13">
        <f t="shared" si="4"/>
        <v>0</v>
      </c>
      <c r="AG13">
        <f t="shared" si="5"/>
        <v>-22.205632126490801</v>
      </c>
      <c r="AH13">
        <f t="shared" si="6"/>
        <v>-202.95273846384831</v>
      </c>
      <c r="AI13">
        <f t="shared" si="7"/>
        <v>-225.1583705903391</v>
      </c>
      <c r="AJ13">
        <f t="shared" si="8"/>
        <v>-80.815686602694768</v>
      </c>
      <c r="AK13">
        <f t="shared" si="30"/>
        <v>119.86421291371207</v>
      </c>
      <c r="AL13">
        <f t="shared" si="9"/>
        <v>-186.10984427932183</v>
      </c>
      <c r="AN13">
        <f t="shared" si="10"/>
        <v>0</v>
      </c>
      <c r="AO13">
        <f t="shared" si="11"/>
        <v>0</v>
      </c>
      <c r="AP13">
        <f t="shared" si="12"/>
        <v>-7.1496192463085837</v>
      </c>
      <c r="AQ13">
        <f t="shared" si="13"/>
        <v>-65.34535007815029</v>
      </c>
      <c r="AR13">
        <f t="shared" si="14"/>
        <v>-72.494969324458864</v>
      </c>
      <c r="AS13">
        <f t="shared" si="15"/>
        <v>-26.020488182768986</v>
      </c>
      <c r="AT13">
        <f t="shared" si="16"/>
        <v>38.593068583224181</v>
      </c>
      <c r="AU13">
        <f t="shared" si="17"/>
        <v>-59.922388924003684</v>
      </c>
      <c r="AW13">
        <v>10</v>
      </c>
      <c r="AX13">
        <f>IF(Z13&gt;0, (R13*SUMPRODUCT(K13:$K$98, X13:$X$98)-K13*$AZ$3)/Z13, 0)</f>
        <v>2018.81393778339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0.28747610409883573</v>
      </c>
      <c r="L14" s="2">
        <v>11</v>
      </c>
      <c r="M14" s="8">
        <v>2.397513E-3</v>
      </c>
      <c r="Q14" s="5">
        <f t="shared" si="29"/>
        <v>25</v>
      </c>
      <c r="R14">
        <f t="shared" si="0"/>
        <v>100000</v>
      </c>
      <c r="S14">
        <f t="shared" si="1"/>
        <v>2123.0112010701177</v>
      </c>
      <c r="U14">
        <f t="shared" si="21"/>
        <v>2.397513E-3</v>
      </c>
      <c r="V14">
        <f t="shared" si="22"/>
        <v>0.01</v>
      </c>
      <c r="W14">
        <f t="shared" si="23"/>
        <v>0.88822528505963205</v>
      </c>
      <c r="X14">
        <f t="shared" si="24"/>
        <v>2.1295316678591738E-3</v>
      </c>
      <c r="Y14">
        <f t="shared" si="25"/>
        <v>8.882252850596321E-3</v>
      </c>
      <c r="Z14">
        <f t="shared" si="26"/>
        <v>0.87721350054117664</v>
      </c>
      <c r="AB14">
        <f t="shared" si="27"/>
        <v>1793.1615853700098</v>
      </c>
      <c r="AC14">
        <f t="shared" si="2"/>
        <v>1862.3340873788459</v>
      </c>
      <c r="AE14">
        <f t="shared" si="3"/>
        <v>0</v>
      </c>
      <c r="AF14">
        <f t="shared" si="4"/>
        <v>0</v>
      </c>
      <c r="AG14">
        <f t="shared" si="5"/>
        <v>-21.930337513529416</v>
      </c>
      <c r="AH14">
        <f t="shared" si="6"/>
        <v>-212.95316678591738</v>
      </c>
      <c r="AI14">
        <f t="shared" si="7"/>
        <v>-234.8835042994468</v>
      </c>
      <c r="AJ14">
        <f t="shared" si="8"/>
        <v>-69.172502008836091</v>
      </c>
      <c r="AK14">
        <f t="shared" si="30"/>
        <v>125.5213109759007</v>
      </c>
      <c r="AL14">
        <f t="shared" si="9"/>
        <v>-178.53469533238223</v>
      </c>
      <c r="AN14">
        <f t="shared" si="10"/>
        <v>0</v>
      </c>
      <c r="AO14">
        <f t="shared" si="11"/>
        <v>0</v>
      </c>
      <c r="AP14">
        <f t="shared" si="12"/>
        <v>-6.304447989961985</v>
      </c>
      <c r="AQ14">
        <f t="shared" si="13"/>
        <v>-61.218946743125109</v>
      </c>
      <c r="AR14">
        <f t="shared" si="14"/>
        <v>-67.523394733087102</v>
      </c>
      <c r="AS14">
        <f t="shared" si="15"/>
        <v>-19.885441388269086</v>
      </c>
      <c r="AT14">
        <f t="shared" si="16"/>
        <v>36.084377460730366</v>
      </c>
      <c r="AU14">
        <f t="shared" si="17"/>
        <v>-51.324458660625837</v>
      </c>
      <c r="AW14">
        <v>11</v>
      </c>
      <c r="AX14">
        <f>IF(Z14&gt;0, (R14*SUMPRODUCT(K14:$K$98, X14:$X$98)-K14*$AZ$3)/Z14, 0)</f>
        <v>2123.0112010701177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0.25667509294538904</v>
      </c>
      <c r="L15" s="2">
        <v>12</v>
      </c>
      <c r="M15" s="8">
        <v>2.5466569999999999E-3</v>
      </c>
      <c r="Q15" s="5">
        <f t="shared" si="29"/>
        <v>25</v>
      </c>
      <c r="R15">
        <f t="shared" si="0"/>
        <v>100000</v>
      </c>
      <c r="S15">
        <f t="shared" si="1"/>
        <v>2217.9680728345552</v>
      </c>
      <c r="U15">
        <f t="shared" si="21"/>
        <v>2.5466569999999999E-3</v>
      </c>
      <c r="V15">
        <f t="shared" si="22"/>
        <v>0.01</v>
      </c>
      <c r="W15">
        <f t="shared" si="23"/>
        <v>0.87721350054117664</v>
      </c>
      <c r="X15">
        <f t="shared" si="24"/>
        <v>2.233961901647691E-3</v>
      </c>
      <c r="Y15">
        <f t="shared" si="25"/>
        <v>8.7721350054117669E-3</v>
      </c>
      <c r="Z15">
        <f t="shared" si="26"/>
        <v>0.86620740363411719</v>
      </c>
      <c r="AB15">
        <f t="shared" si="27"/>
        <v>1862.3340873788459</v>
      </c>
      <c r="AC15">
        <f t="shared" si="2"/>
        <v>1921.2203657133866</v>
      </c>
      <c r="AE15">
        <f t="shared" si="3"/>
        <v>0</v>
      </c>
      <c r="AF15">
        <f t="shared" si="4"/>
        <v>0</v>
      </c>
      <c r="AG15">
        <f t="shared" si="5"/>
        <v>-21.655185090852928</v>
      </c>
      <c r="AH15">
        <f t="shared" si="6"/>
        <v>-223.39619016476911</v>
      </c>
      <c r="AI15">
        <f t="shared" si="7"/>
        <v>-245.05137525562205</v>
      </c>
      <c r="AJ15">
        <f t="shared" si="8"/>
        <v>-58.886278334540748</v>
      </c>
      <c r="AK15">
        <f t="shared" si="30"/>
        <v>130.36338611651922</v>
      </c>
      <c r="AL15">
        <f t="shared" si="9"/>
        <v>-173.57426747364354</v>
      </c>
      <c r="AN15">
        <f t="shared" si="10"/>
        <v>0</v>
      </c>
      <c r="AO15">
        <f t="shared" si="11"/>
        <v>0</v>
      </c>
      <c r="AP15">
        <f t="shared" si="12"/>
        <v>-5.5583466459442787</v>
      </c>
      <c r="AQ15">
        <f t="shared" si="13"/>
        <v>-57.340237874187913</v>
      </c>
      <c r="AR15">
        <f t="shared" si="14"/>
        <v>-62.898584520132196</v>
      </c>
      <c r="AS15">
        <f t="shared" si="15"/>
        <v>-15.114640964726295</v>
      </c>
      <c r="AT15">
        <f t="shared" si="16"/>
        <v>33.46103424813321</v>
      </c>
      <c r="AU15">
        <f t="shared" si="17"/>
        <v>-44.552191236725271</v>
      </c>
      <c r="AW15">
        <v>12</v>
      </c>
      <c r="AX15">
        <f>IF(Z15&gt;0, (R15*SUMPRODUCT(K15:$K$98, X15:$X$98)-K15*$AZ$3)/Z15, 0)</f>
        <v>2217.9680728345552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0.22917419012981163</v>
      </c>
      <c r="L16" s="2">
        <v>13</v>
      </c>
      <c r="M16" s="8">
        <v>3.8442260000000001E-3</v>
      </c>
      <c r="Q16" s="5">
        <f t="shared" si="29"/>
        <v>25</v>
      </c>
      <c r="R16">
        <f t="shared" si="0"/>
        <v>100000</v>
      </c>
      <c r="S16">
        <f t="shared" si="1"/>
        <v>2307.5173554306216</v>
      </c>
      <c r="U16">
        <f t="shared" si="21"/>
        <v>3.8442260000000001E-3</v>
      </c>
      <c r="V16">
        <f t="shared" si="22"/>
        <v>0.01</v>
      </c>
      <c r="W16">
        <f t="shared" si="23"/>
        <v>0.86620740363411719</v>
      </c>
      <c r="X16">
        <f t="shared" si="24"/>
        <v>3.3298970224427678E-3</v>
      </c>
      <c r="Y16">
        <f t="shared" si="25"/>
        <v>8.6620740363411719E-3</v>
      </c>
      <c r="Z16">
        <f t="shared" si="26"/>
        <v>0.85421543257533328</v>
      </c>
      <c r="AB16">
        <f t="shared" si="27"/>
        <v>1921.2203657133866</v>
      </c>
      <c r="AC16">
        <f t="shared" si="2"/>
        <v>1971.1169359442574</v>
      </c>
      <c r="AE16">
        <f t="shared" si="3"/>
        <v>0</v>
      </c>
      <c r="AF16">
        <f t="shared" si="4"/>
        <v>0</v>
      </c>
      <c r="AG16">
        <f t="shared" si="5"/>
        <v>-21.355385814383332</v>
      </c>
      <c r="AH16">
        <f t="shared" si="6"/>
        <v>-332.98970224427677</v>
      </c>
      <c r="AI16">
        <f t="shared" si="7"/>
        <v>-354.34508805866011</v>
      </c>
      <c r="AJ16">
        <f t="shared" si="8"/>
        <v>-49.896570230870793</v>
      </c>
      <c r="AK16">
        <f t="shared" si="30"/>
        <v>134.48542559993709</v>
      </c>
      <c r="AL16">
        <f t="shared" si="9"/>
        <v>-269.75623268959384</v>
      </c>
      <c r="AN16">
        <f t="shared" si="10"/>
        <v>0</v>
      </c>
      <c r="AO16">
        <f t="shared" si="11"/>
        <v>0</v>
      </c>
      <c r="AP16">
        <f t="shared" si="12"/>
        <v>-4.8941032489209677</v>
      </c>
      <c r="AQ16">
        <f t="shared" si="13"/>
        <v>-76.312645333399246</v>
      </c>
      <c r="AR16">
        <f t="shared" si="14"/>
        <v>-81.206748582320216</v>
      </c>
      <c r="AS16">
        <f t="shared" si="15"/>
        <v>-11.435006072915082</v>
      </c>
      <c r="AT16">
        <f t="shared" si="16"/>
        <v>30.820588496128618</v>
      </c>
      <c r="AU16">
        <f t="shared" si="17"/>
        <v>-61.821166159106689</v>
      </c>
      <c r="AW16">
        <v>13</v>
      </c>
      <c r="AX16">
        <f>IF(Z16&gt;0, (R16*SUMPRODUCT(K16:$K$98, X16:$X$98)-K16*$AZ$3)/Z16, 0)</f>
        <v>2307.5173554306216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0.20461981261590323</v>
      </c>
      <c r="L17" s="2">
        <v>14</v>
      </c>
      <c r="M17" s="8">
        <v>5.3300140000000001E-3</v>
      </c>
      <c r="Q17" s="5">
        <f t="shared" si="29"/>
        <v>25</v>
      </c>
      <c r="R17">
        <f t="shared" si="0"/>
        <v>100000</v>
      </c>
      <c r="S17">
        <f t="shared" si="1"/>
        <v>2366.5478592718255</v>
      </c>
      <c r="U17">
        <f t="shared" si="21"/>
        <v>5.3300140000000001E-3</v>
      </c>
      <c r="V17">
        <f t="shared" si="22"/>
        <v>0.01</v>
      </c>
      <c r="W17">
        <f t="shared" si="23"/>
        <v>0.85421543257533328</v>
      </c>
      <c r="X17">
        <f t="shared" si="24"/>
        <v>4.5529802146425822E-3</v>
      </c>
      <c r="Y17">
        <f t="shared" si="25"/>
        <v>8.5421543257533337E-3</v>
      </c>
      <c r="Z17">
        <f t="shared" si="26"/>
        <v>0.84112029803493737</v>
      </c>
      <c r="AB17">
        <f t="shared" si="27"/>
        <v>1971.1169359442574</v>
      </c>
      <c r="AC17">
        <f t="shared" si="2"/>
        <v>1990.5514407046608</v>
      </c>
      <c r="AE17">
        <f t="shared" si="3"/>
        <v>0</v>
      </c>
      <c r="AF17">
        <f t="shared" si="4"/>
        <v>0</v>
      </c>
      <c r="AG17">
        <f t="shared" si="5"/>
        <v>-21.028007450873435</v>
      </c>
      <c r="AH17">
        <f t="shared" si="6"/>
        <v>-455.29802146425823</v>
      </c>
      <c r="AI17">
        <f t="shared" si="7"/>
        <v>-476.32602891513164</v>
      </c>
      <c r="AJ17">
        <f t="shared" si="8"/>
        <v>-19.434504760403343</v>
      </c>
      <c r="AK17">
        <f t="shared" si="30"/>
        <v>137.97818551609802</v>
      </c>
      <c r="AL17">
        <f t="shared" si="9"/>
        <v>-357.78234815943699</v>
      </c>
      <c r="AN17">
        <f t="shared" si="10"/>
        <v>0</v>
      </c>
      <c r="AO17">
        <f t="shared" si="11"/>
        <v>0</v>
      </c>
      <c r="AP17">
        <f t="shared" si="12"/>
        <v>-4.3027469442835393</v>
      </c>
      <c r="AQ17">
        <f t="shared" si="13"/>
        <v>-93.162995836408001</v>
      </c>
      <c r="AR17">
        <f t="shared" si="14"/>
        <v>-97.465742780691542</v>
      </c>
      <c r="AS17">
        <f t="shared" si="15"/>
        <v>-3.9766847223566111</v>
      </c>
      <c r="AT17">
        <f t="shared" si="16"/>
        <v>28.233070465386309</v>
      </c>
      <c r="AU17">
        <f t="shared" si="17"/>
        <v>-73.209357037661846</v>
      </c>
      <c r="AW17">
        <v>14</v>
      </c>
      <c r="AX17">
        <f>IF(Z17&gt;0, (R17*SUMPRODUCT(K17:$K$98, X17:$X$98)-K17*$AZ$3)/Z17, 0)</f>
        <v>2366.5478592718255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0.1826962612641993</v>
      </c>
      <c r="L18" s="2">
        <v>15</v>
      </c>
      <c r="M18" s="8">
        <v>6.9004050000000001E-3</v>
      </c>
      <c r="Q18" s="5">
        <f t="shared" si="29"/>
        <v>25</v>
      </c>
      <c r="R18">
        <f t="shared" si="0"/>
        <v>100000</v>
      </c>
      <c r="S18">
        <f t="shared" si="1"/>
        <v>2397.9500829732565</v>
      </c>
      <c r="U18">
        <f t="shared" si="21"/>
        <v>6.9004050000000001E-3</v>
      </c>
      <c r="V18">
        <f t="shared" si="22"/>
        <v>0.01</v>
      </c>
      <c r="W18">
        <f t="shared" si="23"/>
        <v>0.84112029803493737</v>
      </c>
      <c r="X18">
        <f t="shared" si="24"/>
        <v>5.804070710161772E-3</v>
      </c>
      <c r="Y18">
        <f t="shared" si="25"/>
        <v>8.4112029803493742E-3</v>
      </c>
      <c r="Z18">
        <f t="shared" si="26"/>
        <v>0.82690502434442625</v>
      </c>
      <c r="AB18">
        <f t="shared" si="27"/>
        <v>1990.5514407046608</v>
      </c>
      <c r="AC18">
        <f t="shared" si="2"/>
        <v>1982.8769717377197</v>
      </c>
      <c r="AE18">
        <f t="shared" si="3"/>
        <v>0</v>
      </c>
      <c r="AF18">
        <f t="shared" si="4"/>
        <v>0</v>
      </c>
      <c r="AG18">
        <f t="shared" si="5"/>
        <v>-20.672625608610655</v>
      </c>
      <c r="AH18">
        <f t="shared" si="6"/>
        <v>-580.40707101617716</v>
      </c>
      <c r="AI18">
        <f t="shared" si="7"/>
        <v>-601.07969662478786</v>
      </c>
      <c r="AJ18">
        <f t="shared" si="8"/>
        <v>7.6744689669410491</v>
      </c>
      <c r="AK18">
        <f t="shared" si="30"/>
        <v>139.33860084932627</v>
      </c>
      <c r="AL18">
        <f t="shared" si="9"/>
        <v>-454.06662680852054</v>
      </c>
      <c r="AN18">
        <f t="shared" si="10"/>
        <v>0</v>
      </c>
      <c r="AO18">
        <f t="shared" si="11"/>
        <v>0</v>
      </c>
      <c r="AP18">
        <f t="shared" si="12"/>
        <v>-3.7768114092077094</v>
      </c>
      <c r="AQ18">
        <f t="shared" si="13"/>
        <v>-106.03820188596018</v>
      </c>
      <c r="AR18">
        <f t="shared" si="14"/>
        <v>-109.8150132951679</v>
      </c>
      <c r="AS18">
        <f t="shared" si="15"/>
        <v>1.4020967874482515</v>
      </c>
      <c r="AT18">
        <f t="shared" si="16"/>
        <v>25.456641424956494</v>
      </c>
      <c r="AU18">
        <f t="shared" si="17"/>
        <v>-82.956275082763156</v>
      </c>
      <c r="AW18">
        <v>15</v>
      </c>
      <c r="AX18">
        <f>IF(Z18&gt;0, (R18*SUMPRODUCT(K18:$K$98, X18:$X$98)-K18*$AZ$3)/Z18, 0)</f>
        <v>2397.9500829732565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0.16312166184303509</v>
      </c>
      <c r="L19" s="2">
        <v>16</v>
      </c>
      <c r="M19" s="8">
        <v>8.6257439999999994E-3</v>
      </c>
      <c r="Q19" s="5">
        <f t="shared" si="29"/>
        <v>25</v>
      </c>
      <c r="R19">
        <f t="shared" si="0"/>
        <v>100000</v>
      </c>
      <c r="S19">
        <f t="shared" si="1"/>
        <v>2406.8513391896176</v>
      </c>
      <c r="U19">
        <f t="shared" si="21"/>
        <v>8.6257439999999994E-3</v>
      </c>
      <c r="V19">
        <f t="shared" si="22"/>
        <v>0.01</v>
      </c>
      <c r="W19">
        <f t="shared" si="23"/>
        <v>0.82690502434442625</v>
      </c>
      <c r="X19">
        <f t="shared" si="24"/>
        <v>7.1326710523087885E-3</v>
      </c>
      <c r="Y19">
        <f t="shared" si="25"/>
        <v>8.269050243444263E-3</v>
      </c>
      <c r="Z19">
        <f t="shared" si="26"/>
        <v>0.81150330304867324</v>
      </c>
      <c r="AB19">
        <f t="shared" si="27"/>
        <v>1982.8769717377197</v>
      </c>
      <c r="AC19">
        <f t="shared" si="2"/>
        <v>1953.1678116994974</v>
      </c>
      <c r="AE19">
        <f t="shared" si="3"/>
        <v>0</v>
      </c>
      <c r="AF19">
        <f t="shared" si="4"/>
        <v>0</v>
      </c>
      <c r="AG19">
        <f t="shared" si="5"/>
        <v>-20.287582576216831</v>
      </c>
      <c r="AH19">
        <f t="shared" si="6"/>
        <v>-713.26710523087888</v>
      </c>
      <c r="AI19">
        <f t="shared" si="7"/>
        <v>-733.55468780709566</v>
      </c>
      <c r="AJ19">
        <f t="shared" si="8"/>
        <v>29.709160038222308</v>
      </c>
      <c r="AK19">
        <f t="shared" si="30"/>
        <v>138.80138802164041</v>
      </c>
      <c r="AL19">
        <f t="shared" si="9"/>
        <v>-565.04413974723298</v>
      </c>
      <c r="AN19">
        <f t="shared" si="10"/>
        <v>0</v>
      </c>
      <c r="AO19">
        <f t="shared" si="11"/>
        <v>0</v>
      </c>
      <c r="AP19">
        <f t="shared" si="12"/>
        <v>-3.3093441846102927</v>
      </c>
      <c r="AQ19">
        <f t="shared" si="13"/>
        <v>-116.34931554323195</v>
      </c>
      <c r="AR19">
        <f t="shared" si="14"/>
        <v>-119.65865972784223</v>
      </c>
      <c r="AS19">
        <f t="shared" si="15"/>
        <v>4.8462075573955108</v>
      </c>
      <c r="AT19">
        <f t="shared" si="16"/>
        <v>22.641513080209926</v>
      </c>
      <c r="AU19">
        <f t="shared" si="17"/>
        <v>-92.1709390902368</v>
      </c>
      <c r="AW19">
        <v>16</v>
      </c>
      <c r="AX19">
        <f>IF(Z19&gt;0, (R19*SUMPRODUCT(K19:$K$98, X19:$X$98)-K19*$AZ$3)/Z19, 0)</f>
        <v>2406.8513391896176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0.14564434093128131</v>
      </c>
      <c r="L20" s="2">
        <v>17</v>
      </c>
      <c r="M20" s="8">
        <v>1.0476563E-2</v>
      </c>
      <c r="Q20" s="5">
        <f t="shared" si="29"/>
        <v>25</v>
      </c>
      <c r="R20">
        <f t="shared" si="0"/>
        <v>100000</v>
      </c>
      <c r="S20">
        <f t="shared" si="1"/>
        <v>2396.5300901441865</v>
      </c>
      <c r="U20">
        <f t="shared" si="21"/>
        <v>1.0476563E-2</v>
      </c>
      <c r="V20">
        <f t="shared" si="22"/>
        <v>0.01</v>
      </c>
      <c r="W20">
        <f t="shared" si="23"/>
        <v>0.81150330304867324</v>
      </c>
      <c r="X20">
        <f t="shared" si="24"/>
        <v>8.5017654790975165E-3</v>
      </c>
      <c r="Y20">
        <f t="shared" si="25"/>
        <v>8.1150330304867319E-3</v>
      </c>
      <c r="Z20">
        <f t="shared" si="26"/>
        <v>0.79488650453908893</v>
      </c>
      <c r="AB20">
        <f t="shared" si="27"/>
        <v>1953.1678116994974</v>
      </c>
      <c r="AC20">
        <f t="shared" si="2"/>
        <v>1904.9694263774602</v>
      </c>
      <c r="AE20">
        <f t="shared" si="3"/>
        <v>0</v>
      </c>
      <c r="AF20">
        <f t="shared" si="4"/>
        <v>0</v>
      </c>
      <c r="AG20">
        <f t="shared" si="5"/>
        <v>-19.872162613477222</v>
      </c>
      <c r="AH20">
        <f t="shared" si="6"/>
        <v>-850.17654790975166</v>
      </c>
      <c r="AI20">
        <f t="shared" si="7"/>
        <v>-870.04871052322892</v>
      </c>
      <c r="AJ20">
        <f t="shared" si="8"/>
        <v>48.198385322037211</v>
      </c>
      <c r="AK20">
        <f t="shared" si="30"/>
        <v>136.72174681896482</v>
      </c>
      <c r="AL20">
        <f t="shared" si="9"/>
        <v>-685.12857838222692</v>
      </c>
      <c r="AN20">
        <f t="shared" si="10"/>
        <v>0</v>
      </c>
      <c r="AO20">
        <f t="shared" si="11"/>
        <v>0</v>
      </c>
      <c r="AP20">
        <f t="shared" si="12"/>
        <v>-2.8942680267191387</v>
      </c>
      <c r="AQ20">
        <f t="shared" si="13"/>
        <v>-123.8234029955477</v>
      </c>
      <c r="AR20">
        <f t="shared" si="14"/>
        <v>-126.71767102226684</v>
      </c>
      <c r="AS20">
        <f t="shared" si="15"/>
        <v>7.0198220641800528</v>
      </c>
      <c r="AT20">
        <f t="shared" si="16"/>
        <v>19.912748706421638</v>
      </c>
      <c r="AU20">
        <f t="shared" si="17"/>
        <v>-99.785100251665156</v>
      </c>
      <c r="AW20">
        <v>17</v>
      </c>
      <c r="AX20">
        <f>IF(Z20&gt;0, (R20*SUMPRODUCT(K20:$K$98, X20:$X$98)-K20*$AZ$3)/Z20, 0)</f>
        <v>2396.5300901441865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0.13003959011721544</v>
      </c>
      <c r="L21" s="2">
        <v>18</v>
      </c>
      <c r="M21" s="8">
        <v>1.2607808E-2</v>
      </c>
      <c r="Q21" s="5">
        <f t="shared" si="29"/>
        <v>25</v>
      </c>
      <c r="R21">
        <f t="shared" si="0"/>
        <v>100000</v>
      </c>
      <c r="S21">
        <f t="shared" si="1"/>
        <v>2370.9067555409933</v>
      </c>
      <c r="U21">
        <f t="shared" si="21"/>
        <v>1.2607808E-2</v>
      </c>
      <c r="V21">
        <f t="shared" si="22"/>
        <v>0.01</v>
      </c>
      <c r="W21">
        <f t="shared" si="23"/>
        <v>0.79488650453908893</v>
      </c>
      <c r="X21">
        <f t="shared" si="24"/>
        <v>1.0021776431019962E-2</v>
      </c>
      <c r="Y21">
        <f t="shared" si="25"/>
        <v>7.9488650453908901E-3</v>
      </c>
      <c r="Z21">
        <f t="shared" si="26"/>
        <v>0.77691586306267801</v>
      </c>
      <c r="AB21">
        <f t="shared" si="27"/>
        <v>1904.9694263774602</v>
      </c>
      <c r="AC21">
        <f t="shared" si="2"/>
        <v>1841.9950682222645</v>
      </c>
      <c r="AE21">
        <f t="shared" si="3"/>
        <v>0</v>
      </c>
      <c r="AF21">
        <f t="shared" si="4"/>
        <v>0</v>
      </c>
      <c r="AG21">
        <f t="shared" si="5"/>
        <v>-19.422896576566949</v>
      </c>
      <c r="AH21">
        <f t="shared" si="6"/>
        <v>-1002.1776431019962</v>
      </c>
      <c r="AI21">
        <f t="shared" si="7"/>
        <v>-1021.6005396785631</v>
      </c>
      <c r="AJ21">
        <f t="shared" si="8"/>
        <v>62.974358155195659</v>
      </c>
      <c r="AK21">
        <f t="shared" si="30"/>
        <v>133.34785984642224</v>
      </c>
      <c r="AL21">
        <f t="shared" si="9"/>
        <v>-825.27832167694521</v>
      </c>
      <c r="AN21">
        <f t="shared" si="10"/>
        <v>0</v>
      </c>
      <c r="AO21">
        <f t="shared" si="11"/>
        <v>0</v>
      </c>
      <c r="AP21">
        <f t="shared" si="12"/>
        <v>-2.5257455097058332</v>
      </c>
      <c r="AQ21">
        <f t="shared" si="13"/>
        <v>-130.32276993362061</v>
      </c>
      <c r="AR21">
        <f t="shared" si="14"/>
        <v>-132.84851544332645</v>
      </c>
      <c r="AS21">
        <f t="shared" si="15"/>
        <v>8.1891597223963668</v>
      </c>
      <c r="AT21">
        <f t="shared" si="16"/>
        <v>17.340501037436638</v>
      </c>
      <c r="AU21">
        <f t="shared" si="17"/>
        <v>-107.31885468349343</v>
      </c>
      <c r="AW21">
        <v>18</v>
      </c>
      <c r="AX21">
        <f>IF(Z21&gt;0, (R21*SUMPRODUCT(K21:$K$98, X21:$X$98)-K21*$AZ$3)/Z21, 0)</f>
        <v>2370.9067555409933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0.11610677689037092</v>
      </c>
      <c r="L22" s="2">
        <v>19</v>
      </c>
      <c r="M22" s="8">
        <v>1.5033739000000001E-2</v>
      </c>
      <c r="Q22" s="5">
        <f t="shared" si="29"/>
        <v>25</v>
      </c>
      <c r="R22">
        <f t="shared" si="0"/>
        <v>100000</v>
      </c>
      <c r="S22">
        <f t="shared" si="1"/>
        <v>2331.4578402293796</v>
      </c>
      <c r="U22">
        <f t="shared" si="21"/>
        <v>1.5033739000000001E-2</v>
      </c>
      <c r="V22">
        <f t="shared" si="22"/>
        <v>0.01</v>
      </c>
      <c r="W22">
        <f t="shared" si="23"/>
        <v>0.77691586306267801</v>
      </c>
      <c r="X22">
        <f t="shared" si="24"/>
        <v>1.1679950310244042E-2</v>
      </c>
      <c r="Y22">
        <f t="shared" si="25"/>
        <v>7.7691586306267799E-3</v>
      </c>
      <c r="Z22">
        <f t="shared" si="26"/>
        <v>0.7574667541218072</v>
      </c>
      <c r="AB22">
        <f t="shared" si="27"/>
        <v>1841.9950682222645</v>
      </c>
      <c r="AC22">
        <f t="shared" si="2"/>
        <v>1766.0018026103871</v>
      </c>
      <c r="AE22">
        <f t="shared" si="3"/>
        <v>0</v>
      </c>
      <c r="AF22">
        <f t="shared" si="4"/>
        <v>0</v>
      </c>
      <c r="AG22">
        <f t="shared" si="5"/>
        <v>-18.93666885304518</v>
      </c>
      <c r="AH22">
        <f t="shared" si="6"/>
        <v>-1167.9950310244042</v>
      </c>
      <c r="AI22">
        <f t="shared" si="7"/>
        <v>-1186.9316998774493</v>
      </c>
      <c r="AJ22">
        <f t="shared" si="8"/>
        <v>75.993265611877405</v>
      </c>
      <c r="AK22">
        <f t="shared" si="30"/>
        <v>128.93965477555852</v>
      </c>
      <c r="AL22">
        <f t="shared" si="9"/>
        <v>-981.99877949001336</v>
      </c>
      <c r="AN22">
        <f t="shared" si="10"/>
        <v>0</v>
      </c>
      <c r="AO22">
        <f t="shared" si="11"/>
        <v>0</v>
      </c>
      <c r="AP22">
        <f t="shared" si="12"/>
        <v>-2.198675585567353</v>
      </c>
      <c r="AQ22">
        <f t="shared" si="13"/>
        <v>-135.61213847621235</v>
      </c>
      <c r="AR22">
        <f t="shared" si="14"/>
        <v>-137.81081406177972</v>
      </c>
      <c r="AS22">
        <f t="shared" si="15"/>
        <v>8.8233331355689462</v>
      </c>
      <c r="AT22">
        <f t="shared" si="16"/>
        <v>14.970767729347223</v>
      </c>
      <c r="AU22">
        <f t="shared" si="17"/>
        <v>-114.01671319686353</v>
      </c>
      <c r="AW22">
        <v>19</v>
      </c>
      <c r="AX22">
        <f>IF(Z22&gt;0, (R22*SUMPRODUCT(K22:$K$98, X22:$X$98)-K22*$AZ$3)/Z22, 0)</f>
        <v>2331.4578402293796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0.10366676508068833</v>
      </c>
      <c r="L23" s="2">
        <v>20</v>
      </c>
      <c r="M23" s="8">
        <v>1.7719183999999999E-2</v>
      </c>
      <c r="Q23" s="5">
        <f t="shared" si="29"/>
        <v>25</v>
      </c>
      <c r="R23">
        <f t="shared" si="0"/>
        <v>100000</v>
      </c>
      <c r="S23">
        <f t="shared" si="1"/>
        <v>2279.6546396045578</v>
      </c>
      <c r="U23">
        <f t="shared" si="21"/>
        <v>1.7719183999999999E-2</v>
      </c>
      <c r="V23">
        <f t="shared" si="22"/>
        <v>0.01</v>
      </c>
      <c r="W23">
        <f t="shared" si="23"/>
        <v>0.7574667541218072</v>
      </c>
      <c r="X23">
        <f t="shared" si="24"/>
        <v>1.3421692790167059E-2</v>
      </c>
      <c r="Y23">
        <f t="shared" si="25"/>
        <v>7.5746675412180723E-3</v>
      </c>
      <c r="Z23">
        <f t="shared" si="26"/>
        <v>0.73647039379042212</v>
      </c>
      <c r="AB23">
        <f t="shared" si="27"/>
        <v>1766.0018026103871</v>
      </c>
      <c r="AC23">
        <f t="shared" si="2"/>
        <v>1678.8981501357316</v>
      </c>
      <c r="AE23">
        <f t="shared" si="3"/>
        <v>0</v>
      </c>
      <c r="AF23">
        <f t="shared" si="4"/>
        <v>0</v>
      </c>
      <c r="AG23">
        <f t="shared" si="5"/>
        <v>-18.411759844760553</v>
      </c>
      <c r="AH23">
        <f t="shared" si="6"/>
        <v>-1342.169279016706</v>
      </c>
      <c r="AI23">
        <f t="shared" si="7"/>
        <v>-1360.5810388614666</v>
      </c>
      <c r="AJ23">
        <f t="shared" si="8"/>
        <v>87.103652474655519</v>
      </c>
      <c r="AK23">
        <f t="shared" si="30"/>
        <v>123.62012618272711</v>
      </c>
      <c r="AL23">
        <f t="shared" si="9"/>
        <v>-1149.857260204084</v>
      </c>
      <c r="AN23">
        <f t="shared" si="10"/>
        <v>0</v>
      </c>
      <c r="AO23">
        <f t="shared" si="11"/>
        <v>0</v>
      </c>
      <c r="AP23">
        <f t="shared" si="12"/>
        <v>-1.9086875825488427</v>
      </c>
      <c r="AQ23">
        <f t="shared" si="13"/>
        <v>-139.13834734634167</v>
      </c>
      <c r="AR23">
        <f t="shared" si="14"/>
        <v>-141.04703492889053</v>
      </c>
      <c r="AS23">
        <f t="shared" si="15"/>
        <v>9.0297538787600296</v>
      </c>
      <c r="AT23">
        <f t="shared" si="16"/>
        <v>12.815298580229818</v>
      </c>
      <c r="AU23">
        <f t="shared" si="17"/>
        <v>-119.20198246990068</v>
      </c>
      <c r="AW23">
        <v>20</v>
      </c>
      <c r="AX23">
        <f>IF(Z23&gt;0, (R23*SUMPRODUCT(K23:$K$98, X23:$X$98)-K23*$AZ$3)/Z23, 0)</f>
        <v>2279.6546396045578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9.2559611679185999E-2</v>
      </c>
      <c r="L24" s="2">
        <v>21</v>
      </c>
      <c r="M24" s="8">
        <v>2.0768709E-2</v>
      </c>
      <c r="Q24" s="5">
        <f t="shared" si="29"/>
        <v>25</v>
      </c>
      <c r="R24">
        <f t="shared" si="0"/>
        <v>100000</v>
      </c>
      <c r="S24">
        <f t="shared" si="1"/>
        <v>2217.7759026966423</v>
      </c>
      <c r="U24">
        <f t="shared" si="21"/>
        <v>2.0768709E-2</v>
      </c>
      <c r="V24">
        <f t="shared" si="22"/>
        <v>0.01</v>
      </c>
      <c r="W24">
        <f t="shared" si="23"/>
        <v>0.73647039379042212</v>
      </c>
      <c r="X24">
        <f t="shared" si="24"/>
        <v>1.5295539295748685E-2</v>
      </c>
      <c r="Y24">
        <f t="shared" si="25"/>
        <v>7.3647039379042215E-3</v>
      </c>
      <c r="Z24">
        <f t="shared" si="26"/>
        <v>0.71381015055676922</v>
      </c>
      <c r="AB24">
        <f t="shared" si="27"/>
        <v>1678.8981501357316</v>
      </c>
      <c r="AC24">
        <f t="shared" si="2"/>
        <v>1583.0709510050651</v>
      </c>
      <c r="AE24">
        <f t="shared" si="3"/>
        <v>0</v>
      </c>
      <c r="AF24">
        <f t="shared" si="4"/>
        <v>0</v>
      </c>
      <c r="AG24">
        <f t="shared" si="5"/>
        <v>-17.845253763919231</v>
      </c>
      <c r="AH24">
        <f t="shared" si="6"/>
        <v>-1529.5539295748686</v>
      </c>
      <c r="AI24">
        <f t="shared" si="7"/>
        <v>-1547.3991833387877</v>
      </c>
      <c r="AJ24">
        <f t="shared" si="8"/>
        <v>95.827199130666486</v>
      </c>
      <c r="AK24">
        <f t="shared" si="30"/>
        <v>117.52287050950122</v>
      </c>
      <c r="AL24">
        <f t="shared" si="9"/>
        <v>-1334.04911369862</v>
      </c>
      <c r="AN24">
        <f t="shared" si="10"/>
        <v>0</v>
      </c>
      <c r="AO24">
        <f t="shared" si="11"/>
        <v>0</v>
      </c>
      <c r="AP24">
        <f t="shared" si="12"/>
        <v>-1.6517497587048964</v>
      </c>
      <c r="AQ24">
        <f t="shared" si="13"/>
        <v>-141.57491776382284</v>
      </c>
      <c r="AR24">
        <f t="shared" si="14"/>
        <v>-143.22666752252772</v>
      </c>
      <c r="AS24">
        <f t="shared" si="15"/>
        <v>8.8697283398385203</v>
      </c>
      <c r="AT24">
        <f t="shared" si="16"/>
        <v>10.877871257782692</v>
      </c>
      <c r="AU24">
        <f t="shared" si="17"/>
        <v>-123.47906792490652</v>
      </c>
      <c r="AW24">
        <v>21</v>
      </c>
      <c r="AX24">
        <f>IF(Z24&gt;0, (R24*SUMPRODUCT(K24:$K$98, X24:$X$98)-K24*$AZ$3)/Z24, 0)</f>
        <v>2217.7759026966423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8.2642510427844637E-2</v>
      </c>
      <c r="L25" s="2">
        <v>22</v>
      </c>
      <c r="M25" s="8">
        <v>2.4225090000000001E-2</v>
      </c>
      <c r="Q25" s="5">
        <f t="shared" si="29"/>
        <v>25</v>
      </c>
      <c r="R25">
        <f t="shared" si="0"/>
        <v>100000</v>
      </c>
      <c r="S25">
        <f t="shared" si="1"/>
        <v>2147.0986149735195</v>
      </c>
      <c r="U25">
        <f t="shared" si="21"/>
        <v>2.4225090000000001E-2</v>
      </c>
      <c r="V25">
        <f t="shared" si="22"/>
        <v>0.01</v>
      </c>
      <c r="W25">
        <f t="shared" si="23"/>
        <v>0.71381015055676922</v>
      </c>
      <c r="X25">
        <f t="shared" si="24"/>
        <v>1.7292115140151287E-2</v>
      </c>
      <c r="Y25">
        <f t="shared" si="25"/>
        <v>7.1381015055676927E-3</v>
      </c>
      <c r="Z25">
        <f t="shared" si="26"/>
        <v>0.68937993391105024</v>
      </c>
      <c r="AB25">
        <f t="shared" si="27"/>
        <v>1583.0709510050651</v>
      </c>
      <c r="AC25">
        <f t="shared" si="2"/>
        <v>1480.1667012909525</v>
      </c>
      <c r="AE25">
        <f t="shared" si="3"/>
        <v>0</v>
      </c>
      <c r="AF25">
        <f t="shared" si="4"/>
        <v>0</v>
      </c>
      <c r="AG25">
        <f t="shared" si="5"/>
        <v>-17.234498347776256</v>
      </c>
      <c r="AH25">
        <f t="shared" si="6"/>
        <v>-1729.2115140151286</v>
      </c>
      <c r="AI25">
        <f t="shared" si="7"/>
        <v>-1746.4460123629049</v>
      </c>
      <c r="AJ25">
        <f t="shared" si="8"/>
        <v>102.90424971411267</v>
      </c>
      <c r="AK25">
        <f t="shared" si="30"/>
        <v>110.81496657035457</v>
      </c>
      <c r="AL25">
        <f t="shared" si="9"/>
        <v>-1532.7267960784377</v>
      </c>
      <c r="AN25">
        <f t="shared" si="10"/>
        <v>0</v>
      </c>
      <c r="AO25">
        <f t="shared" si="11"/>
        <v>0</v>
      </c>
      <c r="AP25">
        <f t="shared" si="12"/>
        <v>-1.4243022094247704</v>
      </c>
      <c r="AQ25">
        <f t="shared" si="13"/>
        <v>-142.90638057894427</v>
      </c>
      <c r="AR25">
        <f t="shared" si="14"/>
        <v>-144.33068278836905</v>
      </c>
      <c r="AS25">
        <f t="shared" si="15"/>
        <v>8.5042655300680838</v>
      </c>
      <c r="AT25">
        <f t="shared" si="16"/>
        <v>9.1580270303517821</v>
      </c>
      <c r="AU25">
        <f t="shared" si="17"/>
        <v>-126.66839022794919</v>
      </c>
      <c r="AW25">
        <v>22</v>
      </c>
      <c r="AX25">
        <f>IF(Z25&gt;0, (R25*SUMPRODUCT(K25:$K$98, X25:$X$98)-K25*$AZ$3)/Z25, 0)</f>
        <v>2147.0986149735195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7.3787955739146996E-2</v>
      </c>
      <c r="L26" s="2">
        <v>23</v>
      </c>
      <c r="M26" s="8">
        <v>2.7828815E-2</v>
      </c>
      <c r="Q26" s="5">
        <f t="shared" si="29"/>
        <v>25</v>
      </c>
      <c r="R26">
        <f t="shared" si="0"/>
        <v>100000</v>
      </c>
      <c r="S26">
        <f t="shared" si="1"/>
        <v>2068.1208869668794</v>
      </c>
      <c r="U26">
        <f t="shared" si="21"/>
        <v>2.7828815E-2</v>
      </c>
      <c r="V26">
        <f t="shared" si="22"/>
        <v>0.01</v>
      </c>
      <c r="W26">
        <f t="shared" si="23"/>
        <v>0.68937993391105024</v>
      </c>
      <c r="X26">
        <f t="shared" si="24"/>
        <v>1.9184626645522843E-2</v>
      </c>
      <c r="Y26">
        <f t="shared" si="25"/>
        <v>6.8937993391105026E-3</v>
      </c>
      <c r="Z26">
        <f t="shared" si="26"/>
        <v>0.66330150792641684</v>
      </c>
      <c r="AB26">
        <f t="shared" si="27"/>
        <v>1480.1667012909525</v>
      </c>
      <c r="AC26">
        <f t="shared" si="2"/>
        <v>1371.7877028992498</v>
      </c>
      <c r="AE26">
        <f t="shared" si="3"/>
        <v>0</v>
      </c>
      <c r="AF26">
        <f t="shared" si="4"/>
        <v>0</v>
      </c>
      <c r="AG26">
        <f t="shared" si="5"/>
        <v>-16.582537698160422</v>
      </c>
      <c r="AH26">
        <f t="shared" si="6"/>
        <v>-1918.4626645522844</v>
      </c>
      <c r="AI26">
        <f t="shared" si="7"/>
        <v>-1935.0452022504448</v>
      </c>
      <c r="AJ26">
        <f t="shared" si="8"/>
        <v>108.37899839170268</v>
      </c>
      <c r="AK26">
        <f t="shared" si="30"/>
        <v>103.61166909036668</v>
      </c>
      <c r="AL26">
        <f t="shared" si="9"/>
        <v>-1723.0545347683756</v>
      </c>
      <c r="AN26">
        <f t="shared" si="10"/>
        <v>0</v>
      </c>
      <c r="AO26">
        <f t="shared" si="11"/>
        <v>0</v>
      </c>
      <c r="AP26">
        <f t="shared" si="12"/>
        <v>-1.2235915577145977</v>
      </c>
      <c r="AQ26">
        <f t="shared" si="13"/>
        <v>-141.55943817918998</v>
      </c>
      <c r="AR26">
        <f t="shared" si="14"/>
        <v>-142.78302973690458</v>
      </c>
      <c r="AS26">
        <f t="shared" si="15"/>
        <v>7.9970647363800405</v>
      </c>
      <c r="AT26">
        <f t="shared" si="16"/>
        <v>7.6452932528991209</v>
      </c>
      <c r="AU26">
        <f t="shared" si="17"/>
        <v>-127.14067174762542</v>
      </c>
      <c r="AW26">
        <v>23</v>
      </c>
      <c r="AX26">
        <f>IF(Z26&gt;0, (R26*SUMPRODUCT(K26:$K$98, X26:$X$98)-K26*$AZ$3)/Z26, 0)</f>
        <v>2068.1208869668794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6.5882103338524095E-2</v>
      </c>
      <c r="L27" s="2">
        <v>24</v>
      </c>
      <c r="M27" s="8">
        <v>3.1684449000000003E-2</v>
      </c>
      <c r="Q27" s="5">
        <f t="shared" si="29"/>
        <v>25</v>
      </c>
      <c r="R27">
        <f t="shared" si="0"/>
        <v>100000</v>
      </c>
      <c r="S27">
        <f t="shared" si="1"/>
        <v>1983.8779502839634</v>
      </c>
      <c r="U27">
        <f t="shared" si="21"/>
        <v>3.1684449000000003E-2</v>
      </c>
      <c r="V27">
        <f t="shared" si="22"/>
        <v>0.01</v>
      </c>
      <c r="W27">
        <f t="shared" si="23"/>
        <v>0.66330150792641684</v>
      </c>
      <c r="X27">
        <f t="shared" si="24"/>
        <v>2.1016342799517654E-2</v>
      </c>
      <c r="Y27">
        <f t="shared" si="25"/>
        <v>6.6330150792641689E-3</v>
      </c>
      <c r="Z27">
        <f t="shared" si="26"/>
        <v>0.63565215004763498</v>
      </c>
      <c r="AB27">
        <f t="shared" si="27"/>
        <v>1371.7877028992498</v>
      </c>
      <c r="AC27">
        <f t="shared" si="2"/>
        <v>1261.0562845300965</v>
      </c>
      <c r="AE27">
        <f t="shared" si="3"/>
        <v>0</v>
      </c>
      <c r="AF27">
        <f t="shared" si="4"/>
        <v>0</v>
      </c>
      <c r="AG27">
        <f t="shared" si="5"/>
        <v>-15.891303751190874</v>
      </c>
      <c r="AH27">
        <f t="shared" si="6"/>
        <v>-2101.6342799517652</v>
      </c>
      <c r="AI27">
        <f t="shared" si="7"/>
        <v>-2117.5255837029558</v>
      </c>
      <c r="AJ27">
        <f t="shared" si="8"/>
        <v>110.73141836915329</v>
      </c>
      <c r="AK27">
        <f t="shared" si="30"/>
        <v>96.0251392029475</v>
      </c>
      <c r="AL27">
        <f t="shared" si="9"/>
        <v>-1910.7690261308551</v>
      </c>
      <c r="AN27">
        <f t="shared" si="10"/>
        <v>0</v>
      </c>
      <c r="AO27">
        <f t="shared" si="11"/>
        <v>0</v>
      </c>
      <c r="AP27">
        <f t="shared" si="12"/>
        <v>-1.0469525159198327</v>
      </c>
      <c r="AQ27">
        <f t="shared" si="13"/>
        <v>-138.46008681156687</v>
      </c>
      <c r="AR27">
        <f t="shared" si="14"/>
        <v>-139.50703932748669</v>
      </c>
      <c r="AS27">
        <f t="shared" si="15"/>
        <v>7.295218747817902</v>
      </c>
      <c r="AT27">
        <f t="shared" si="16"/>
        <v>6.3263381440647484</v>
      </c>
      <c r="AU27">
        <f t="shared" si="17"/>
        <v>-125.88548243560405</v>
      </c>
      <c r="AW27">
        <v>24</v>
      </c>
      <c r="AX27">
        <f>IF(Z27&gt;0, (R27*SUMPRODUCT(K27:$K$98, X27:$X$98)-K27*$AZ$3)/Z27, 0)</f>
        <v>1983.8779502839634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5.8823306552253651E-2</v>
      </c>
      <c r="L28" s="2">
        <v>25</v>
      </c>
      <c r="M28" s="8">
        <v>3.5933631000000001E-2</v>
      </c>
      <c r="Q28" s="5">
        <f t="shared" si="29"/>
        <v>25</v>
      </c>
      <c r="R28">
        <f t="shared" si="0"/>
        <v>100000</v>
      </c>
      <c r="S28">
        <f t="shared" si="1"/>
        <v>1896.4679480897794</v>
      </c>
      <c r="U28">
        <f t="shared" si="21"/>
        <v>3.5933631000000001E-2</v>
      </c>
      <c r="V28">
        <f t="shared" si="22"/>
        <v>0.01</v>
      </c>
      <c r="W28">
        <f t="shared" si="23"/>
        <v>0.63565215004763498</v>
      </c>
      <c r="X28">
        <f t="shared" si="24"/>
        <v>2.2841289804168347E-2</v>
      </c>
      <c r="Y28">
        <f t="shared" si="25"/>
        <v>6.35652150047635E-3</v>
      </c>
      <c r="Z28">
        <f t="shared" si="26"/>
        <v>0.60645433874299026</v>
      </c>
      <c r="AB28">
        <f t="shared" si="27"/>
        <v>1261.0562845300965</v>
      </c>
      <c r="AC28">
        <f t="shared" si="2"/>
        <v>1150.1212154060627</v>
      </c>
      <c r="AE28">
        <f t="shared" si="3"/>
        <v>0</v>
      </c>
      <c r="AF28">
        <f t="shared" si="4"/>
        <v>0</v>
      </c>
      <c r="AG28">
        <f t="shared" si="5"/>
        <v>-15.161358468574756</v>
      </c>
      <c r="AH28">
        <f t="shared" si="6"/>
        <v>-2284.1289804168346</v>
      </c>
      <c r="AI28">
        <f t="shared" si="7"/>
        <v>-2299.2903388854093</v>
      </c>
      <c r="AJ28">
        <f t="shared" si="8"/>
        <v>110.93506912403382</v>
      </c>
      <c r="AK28">
        <f t="shared" si="30"/>
        <v>88.273939917106759</v>
      </c>
      <c r="AL28">
        <f t="shared" si="9"/>
        <v>-2100.0813298442686</v>
      </c>
      <c r="AN28">
        <f t="shared" si="10"/>
        <v>0</v>
      </c>
      <c r="AO28">
        <f t="shared" si="11"/>
        <v>0</v>
      </c>
      <c r="AP28">
        <f t="shared" si="12"/>
        <v>-0.89184123694557982</v>
      </c>
      <c r="AQ28">
        <f t="shared" si="13"/>
        <v>-134.36001921994603</v>
      </c>
      <c r="AR28">
        <f t="shared" si="14"/>
        <v>-135.25186045689162</v>
      </c>
      <c r="AS28">
        <f t="shared" si="15"/>
        <v>6.5255675784784906</v>
      </c>
      <c r="AT28">
        <f t="shared" si="16"/>
        <v>5.1925650283191915</v>
      </c>
      <c r="AU28">
        <f t="shared" si="17"/>
        <v>-123.53372785009392</v>
      </c>
      <c r="AW28">
        <v>25</v>
      </c>
      <c r="AX28">
        <f>IF(Z28&gt;0, (R28*SUMPRODUCT(K28:$K$98, X28:$X$98)-K28*$AZ$3)/Z28, 0)</f>
        <v>1896.4679480897794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5.2520809421655039E-2</v>
      </c>
      <c r="L29" s="2">
        <v>26</v>
      </c>
      <c r="M29" s="8">
        <v>4.1016489000000003E-2</v>
      </c>
      <c r="Q29" s="5">
        <f t="shared" si="29"/>
        <v>25</v>
      </c>
      <c r="R29">
        <f t="shared" si="0"/>
        <v>100000</v>
      </c>
      <c r="S29">
        <f t="shared" si="1"/>
        <v>1807.6623577082426</v>
      </c>
      <c r="U29">
        <f t="shared" si="21"/>
        <v>4.1016489000000003E-2</v>
      </c>
      <c r="V29">
        <f t="shared" si="22"/>
        <v>0.01</v>
      </c>
      <c r="W29">
        <f t="shared" si="23"/>
        <v>0.60645433874299026</v>
      </c>
      <c r="X29">
        <f t="shared" si="24"/>
        <v>2.4874627714054135E-2</v>
      </c>
      <c r="Y29">
        <f t="shared" si="25"/>
        <v>6.0645433874299028E-3</v>
      </c>
      <c r="Z29">
        <f t="shared" si="26"/>
        <v>0.57551516764150623</v>
      </c>
      <c r="AB29">
        <f t="shared" si="27"/>
        <v>1150.1212154060627</v>
      </c>
      <c r="AC29">
        <f t="shared" si="2"/>
        <v>1040.3371048356996</v>
      </c>
      <c r="AE29">
        <f t="shared" si="3"/>
        <v>0</v>
      </c>
      <c r="AF29">
        <f t="shared" si="4"/>
        <v>0</v>
      </c>
      <c r="AG29">
        <f t="shared" si="5"/>
        <v>-14.387879191037655</v>
      </c>
      <c r="AH29">
        <f t="shared" si="6"/>
        <v>-2487.4627714054136</v>
      </c>
      <c r="AI29">
        <f t="shared" si="7"/>
        <v>-2501.8506505964515</v>
      </c>
      <c r="AJ29">
        <f t="shared" si="8"/>
        <v>109.78411057036305</v>
      </c>
      <c r="AK29">
        <f t="shared" si="30"/>
        <v>80.5084850784244</v>
      </c>
      <c r="AL29">
        <f t="shared" si="9"/>
        <v>-2311.5580549476645</v>
      </c>
      <c r="AN29">
        <f t="shared" si="10"/>
        <v>0</v>
      </c>
      <c r="AO29">
        <f t="shared" si="11"/>
        <v>0</v>
      </c>
      <c r="AP29">
        <f t="shared" si="12"/>
        <v>-0.75566306097428493</v>
      </c>
      <c r="AQ29">
        <f t="shared" si="13"/>
        <v>-130.64355816044559</v>
      </c>
      <c r="AR29">
        <f t="shared" si="14"/>
        <v>-131.39922122141991</v>
      </c>
      <c r="AS29">
        <f t="shared" si="15"/>
        <v>5.7659503487919421</v>
      </c>
      <c r="AT29">
        <f t="shared" si="16"/>
        <v>4.2283708016300867</v>
      </c>
      <c r="AU29">
        <f t="shared" si="17"/>
        <v>-121.4049000709979</v>
      </c>
      <c r="AW29">
        <v>26</v>
      </c>
      <c r="AX29">
        <f>IF(Z29&gt;0, (R29*SUMPRODUCT(K29:$K$98, X29:$X$98)-K29*$AZ$3)/Z29, 0)</f>
        <v>1807.6623577082426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4.6893579840763422E-2</v>
      </c>
      <c r="L30" s="2">
        <v>27</v>
      </c>
      <c r="M30" s="8">
        <v>4.6435859000000003E-2</v>
      </c>
      <c r="Q30" s="5">
        <f t="shared" si="29"/>
        <v>25</v>
      </c>
      <c r="R30">
        <f t="shared" si="0"/>
        <v>100000</v>
      </c>
      <c r="S30">
        <f t="shared" si="1"/>
        <v>1715.6085845381037</v>
      </c>
      <c r="U30">
        <f t="shared" si="21"/>
        <v>4.6435859000000003E-2</v>
      </c>
      <c r="V30">
        <f t="shared" si="22"/>
        <v>0.01</v>
      </c>
      <c r="W30">
        <f t="shared" si="23"/>
        <v>0.57551516764150623</v>
      </c>
      <c r="X30">
        <f t="shared" si="24"/>
        <v>2.6724541176962349E-2</v>
      </c>
      <c r="Y30">
        <f t="shared" si="25"/>
        <v>5.755151676415062E-3</v>
      </c>
      <c r="Z30">
        <f t="shared" si="26"/>
        <v>0.54303547478812886</v>
      </c>
      <c r="AB30">
        <f t="shared" si="27"/>
        <v>1040.3371048356996</v>
      </c>
      <c r="AC30">
        <f t="shared" si="2"/>
        <v>931.63632225523884</v>
      </c>
      <c r="AE30">
        <f t="shared" si="3"/>
        <v>0</v>
      </c>
      <c r="AF30">
        <f t="shared" si="4"/>
        <v>0</v>
      </c>
      <c r="AG30">
        <f t="shared" si="5"/>
        <v>-13.575886869703222</v>
      </c>
      <c r="AH30">
        <f t="shared" si="6"/>
        <v>-2672.4541176962348</v>
      </c>
      <c r="AI30">
        <f t="shared" si="7"/>
        <v>-2686.0300045659378</v>
      </c>
      <c r="AJ30">
        <f t="shared" si="8"/>
        <v>108.70078258046078</v>
      </c>
      <c r="AK30">
        <f t="shared" si="30"/>
        <v>72.823597338498985</v>
      </c>
      <c r="AL30">
        <f t="shared" si="9"/>
        <v>-2504.505624646978</v>
      </c>
      <c r="AN30">
        <f t="shared" si="10"/>
        <v>0</v>
      </c>
      <c r="AO30">
        <f t="shared" si="11"/>
        <v>0</v>
      </c>
      <c r="AP30">
        <f t="shared" si="12"/>
        <v>-0.63662193483359986</v>
      </c>
      <c r="AQ30">
        <f t="shared" si="13"/>
        <v>-125.32094053896536</v>
      </c>
      <c r="AR30">
        <f t="shared" si="14"/>
        <v>-125.95756247379894</v>
      </c>
      <c r="AS30">
        <f t="shared" si="15"/>
        <v>5.0973688266903032</v>
      </c>
      <c r="AT30">
        <f t="shared" si="16"/>
        <v>3.4149591760845088</v>
      </c>
      <c r="AU30">
        <f t="shared" si="17"/>
        <v>-117.44523447102414</v>
      </c>
      <c r="AW30">
        <v>27</v>
      </c>
      <c r="AX30">
        <f>IF(Z30&gt;0, (R30*SUMPRODUCT(K30:$K$98, X30:$X$98)-K30*$AZ$3)/Z30, 0)</f>
        <v>1715.6085845381037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4.1869267714967337E-2</v>
      </c>
      <c r="L31" s="2">
        <v>28</v>
      </c>
      <c r="M31" s="8">
        <v>5.1834316999999998E-2</v>
      </c>
      <c r="Q31" s="5">
        <f t="shared" si="29"/>
        <v>25</v>
      </c>
      <c r="R31">
        <f t="shared" si="0"/>
        <v>100000</v>
      </c>
      <c r="S31">
        <f t="shared" si="1"/>
        <v>1621.1510393302344</v>
      </c>
      <c r="U31">
        <f t="shared" si="21"/>
        <v>5.1834316999999998E-2</v>
      </c>
      <c r="V31">
        <f t="shared" si="22"/>
        <v>0.01</v>
      </c>
      <c r="W31">
        <f t="shared" si="23"/>
        <v>0.54303547478812886</v>
      </c>
      <c r="X31">
        <f t="shared" si="24"/>
        <v>2.8147872942413377E-2</v>
      </c>
      <c r="Y31">
        <f t="shared" si="25"/>
        <v>5.4303547478812891E-3</v>
      </c>
      <c r="Z31">
        <f t="shared" si="26"/>
        <v>0.50945724709783413</v>
      </c>
      <c r="AB31">
        <f t="shared" si="27"/>
        <v>931.63632225523884</v>
      </c>
      <c r="AC31">
        <f t="shared" si="2"/>
        <v>825.90714562697383</v>
      </c>
      <c r="AE31">
        <f t="shared" si="3"/>
        <v>0</v>
      </c>
      <c r="AF31">
        <f t="shared" si="4"/>
        <v>0</v>
      </c>
      <c r="AG31">
        <f t="shared" si="5"/>
        <v>-12.736431177445853</v>
      </c>
      <c r="AH31">
        <f t="shared" si="6"/>
        <v>-2814.7872942413378</v>
      </c>
      <c r="AI31">
        <f t="shared" si="7"/>
        <v>-2827.5237254187837</v>
      </c>
      <c r="AJ31">
        <f t="shared" si="8"/>
        <v>105.72917662826501</v>
      </c>
      <c r="AK31">
        <f t="shared" si="30"/>
        <v>65.214542557866721</v>
      </c>
      <c r="AL31">
        <f t="shared" si="9"/>
        <v>-2656.5800062326516</v>
      </c>
      <c r="AN31">
        <f t="shared" si="10"/>
        <v>0</v>
      </c>
      <c r="AO31">
        <f t="shared" si="11"/>
        <v>0</v>
      </c>
      <c r="AP31">
        <f t="shared" si="12"/>
        <v>-0.53326504670173713</v>
      </c>
      <c r="AQ31">
        <f t="shared" si="13"/>
        <v>-117.85308278327911</v>
      </c>
      <c r="AR31">
        <f t="shared" si="14"/>
        <v>-118.38634782998085</v>
      </c>
      <c r="AS31">
        <f t="shared" si="15"/>
        <v>4.4268032015318957</v>
      </c>
      <c r="AT31">
        <f t="shared" si="16"/>
        <v>2.7304851412644524</v>
      </c>
      <c r="AU31">
        <f t="shared" si="17"/>
        <v>-111.22905948718449</v>
      </c>
      <c r="AW31">
        <v>28</v>
      </c>
      <c r="AX31">
        <f>IF(Z31&gt;0, (R31*SUMPRODUCT(K31:$K$98, X31:$X$98)-K31*$AZ$3)/Z31, 0)</f>
        <v>1621.1510393302344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3.7383274745506546E-2</v>
      </c>
      <c r="L32" s="2">
        <v>29</v>
      </c>
      <c r="M32" s="8">
        <v>5.7772715000000002E-2</v>
      </c>
      <c r="Q32" s="5">
        <f t="shared" si="29"/>
        <v>25</v>
      </c>
      <c r="R32">
        <f t="shared" si="0"/>
        <v>100000</v>
      </c>
      <c r="S32">
        <f t="shared" si="1"/>
        <v>1527.6920625178775</v>
      </c>
      <c r="U32">
        <f t="shared" si="21"/>
        <v>5.7772715000000002E-2</v>
      </c>
      <c r="V32">
        <f t="shared" si="22"/>
        <v>0.01</v>
      </c>
      <c r="W32">
        <f t="shared" si="23"/>
        <v>0.50945724709783413</v>
      </c>
      <c r="X32">
        <f t="shared" si="24"/>
        <v>2.9432728341267748E-2</v>
      </c>
      <c r="Y32">
        <f t="shared" si="25"/>
        <v>5.0945724709783417E-3</v>
      </c>
      <c r="Z32">
        <f t="shared" si="26"/>
        <v>0.47492994628558804</v>
      </c>
      <c r="AB32">
        <f t="shared" si="27"/>
        <v>825.90714562697383</v>
      </c>
      <c r="AC32">
        <f t="shared" si="2"/>
        <v>725.54670919253476</v>
      </c>
      <c r="AE32">
        <f t="shared" si="3"/>
        <v>0</v>
      </c>
      <c r="AF32">
        <f t="shared" si="4"/>
        <v>0</v>
      </c>
      <c r="AG32">
        <f t="shared" si="5"/>
        <v>-11.873248657139701</v>
      </c>
      <c r="AH32">
        <f t="shared" si="6"/>
        <v>-2943.2728341267748</v>
      </c>
      <c r="AI32">
        <f t="shared" si="7"/>
        <v>-2955.1460827839146</v>
      </c>
      <c r="AJ32">
        <f t="shared" si="8"/>
        <v>100.36043643443907</v>
      </c>
      <c r="AK32">
        <f t="shared" si="30"/>
        <v>57.813500193888174</v>
      </c>
      <c r="AL32">
        <f t="shared" si="9"/>
        <v>-2796.9721461555873</v>
      </c>
      <c r="AN32">
        <f t="shared" si="10"/>
        <v>0</v>
      </c>
      <c r="AO32">
        <f t="shared" si="11"/>
        <v>0</v>
      </c>
      <c r="AP32">
        <f t="shared" si="12"/>
        <v>-0.44386091667157013</v>
      </c>
      <c r="AQ32">
        <f t="shared" si="13"/>
        <v>-110.02917700914693</v>
      </c>
      <c r="AR32">
        <f t="shared" si="14"/>
        <v>-110.47303792581852</v>
      </c>
      <c r="AS32">
        <f t="shared" si="15"/>
        <v>3.7518017688075811</v>
      </c>
      <c r="AT32">
        <f t="shared" si="16"/>
        <v>2.1612579617475176</v>
      </c>
      <c r="AU32">
        <f t="shared" si="17"/>
        <v>-104.55997819526341</v>
      </c>
      <c r="AW32">
        <v>29</v>
      </c>
      <c r="AX32">
        <f>IF(Z32&gt;0, (R32*SUMPRODUCT(K32:$K$98, X32:$X$98)-K32*$AZ$3)/Z32, 0)</f>
        <v>1527.6920625178775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3.337792387991656E-2</v>
      </c>
      <c r="L33" s="2">
        <v>30</v>
      </c>
      <c r="M33" s="8">
        <v>6.4089452000000005E-2</v>
      </c>
      <c r="Q33" s="5">
        <f t="shared" si="29"/>
        <v>25</v>
      </c>
      <c r="R33">
        <f t="shared" si="0"/>
        <v>100000</v>
      </c>
      <c r="S33">
        <f t="shared" si="1"/>
        <v>1435.2393859853773</v>
      </c>
      <c r="U33">
        <f t="shared" si="21"/>
        <v>6.4089452000000005E-2</v>
      </c>
      <c r="V33">
        <f t="shared" si="22"/>
        <v>0.01</v>
      </c>
      <c r="W33">
        <f t="shared" si="23"/>
        <v>0.47492994628558804</v>
      </c>
      <c r="X33">
        <f t="shared" si="24"/>
        <v>3.0437999995832774E-2</v>
      </c>
      <c r="Y33">
        <f t="shared" si="25"/>
        <v>4.7492994628558806E-3</v>
      </c>
      <c r="Z33">
        <f t="shared" si="26"/>
        <v>0.43974264682689934</v>
      </c>
      <c r="AB33">
        <f t="shared" si="27"/>
        <v>725.54670919253476</v>
      </c>
      <c r="AC33">
        <f t="shared" si="2"/>
        <v>631.13596642342361</v>
      </c>
      <c r="AE33">
        <f t="shared" si="3"/>
        <v>0</v>
      </c>
      <c r="AF33">
        <f t="shared" si="4"/>
        <v>0</v>
      </c>
      <c r="AG33">
        <f t="shared" si="5"/>
        <v>-10.993566170672484</v>
      </c>
      <c r="AH33">
        <f t="shared" si="6"/>
        <v>-3043.7999995832774</v>
      </c>
      <c r="AI33">
        <f t="shared" si="7"/>
        <v>-3054.7935657539501</v>
      </c>
      <c r="AJ33">
        <f t="shared" si="8"/>
        <v>94.410742769111152</v>
      </c>
      <c r="AK33">
        <f t="shared" si="30"/>
        <v>50.788269643477442</v>
      </c>
      <c r="AL33">
        <f t="shared" si="9"/>
        <v>-2909.5945533413615</v>
      </c>
      <c r="AN33">
        <f t="shared" si="10"/>
        <v>0</v>
      </c>
      <c r="AO33">
        <f t="shared" si="11"/>
        <v>0</v>
      </c>
      <c r="AP33">
        <f t="shared" si="12"/>
        <v>-0.36694241481353196</v>
      </c>
      <c r="AQ33">
        <f t="shared" si="13"/>
        <v>-101.59572469178069</v>
      </c>
      <c r="AR33">
        <f t="shared" si="14"/>
        <v>-101.96266710659422</v>
      </c>
      <c r="AS33">
        <f t="shared" si="15"/>
        <v>3.1512345855937749</v>
      </c>
      <c r="AT33">
        <f t="shared" si="16"/>
        <v>1.695206998152667</v>
      </c>
      <c r="AU33">
        <f t="shared" si="17"/>
        <v>-97.116225522847785</v>
      </c>
      <c r="AW33">
        <v>30</v>
      </c>
      <c r="AX33">
        <f>IF(Z33&gt;0, (R33*SUMPRODUCT(K33:$K$98, X33:$X$98)-K33*$AZ$3)/Z33, 0)</f>
        <v>1435.2393859853773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2.9801717749925499E-2</v>
      </c>
      <c r="L34" s="2">
        <v>31</v>
      </c>
      <c r="M34" s="8">
        <v>7.1121990999999996E-2</v>
      </c>
      <c r="Q34" s="5">
        <f t="shared" si="29"/>
        <v>25</v>
      </c>
      <c r="R34">
        <f t="shared" si="0"/>
        <v>100000</v>
      </c>
      <c r="S34">
        <f t="shared" si="1"/>
        <v>1345.0280323497914</v>
      </c>
      <c r="U34">
        <f t="shared" si="21"/>
        <v>7.1121990999999996E-2</v>
      </c>
      <c r="V34">
        <f t="shared" si="22"/>
        <v>0.01</v>
      </c>
      <c r="W34">
        <f t="shared" si="23"/>
        <v>0.43974264682689934</v>
      </c>
      <c r="X34">
        <f t="shared" si="24"/>
        <v>3.1275372569938911E-2</v>
      </c>
      <c r="Y34">
        <f t="shared" si="25"/>
        <v>4.3974264682689933E-3</v>
      </c>
      <c r="Z34">
        <f t="shared" si="26"/>
        <v>0.40406984778869143</v>
      </c>
      <c r="AB34">
        <f t="shared" si="27"/>
        <v>631.13596642342361</v>
      </c>
      <c r="AC34">
        <f t="shared" si="2"/>
        <v>543.48527230310333</v>
      </c>
      <c r="AE34">
        <f t="shared" si="3"/>
        <v>0</v>
      </c>
      <c r="AF34">
        <f t="shared" si="4"/>
        <v>0</v>
      </c>
      <c r="AG34">
        <f t="shared" si="5"/>
        <v>-10.101746194717286</v>
      </c>
      <c r="AH34">
        <f t="shared" si="6"/>
        <v>-3127.5372569938913</v>
      </c>
      <c r="AI34">
        <f t="shared" si="7"/>
        <v>-3137.6390031886085</v>
      </c>
      <c r="AJ34">
        <f t="shared" si="8"/>
        <v>87.650694120320281</v>
      </c>
      <c r="AK34">
        <f t="shared" si="30"/>
        <v>44.179517649639656</v>
      </c>
      <c r="AL34">
        <f t="shared" si="9"/>
        <v>-3005.8087914186485</v>
      </c>
      <c r="AN34">
        <f t="shared" si="10"/>
        <v>0</v>
      </c>
      <c r="AO34">
        <f t="shared" si="11"/>
        <v>0</v>
      </c>
      <c r="AP34">
        <f t="shared" si="12"/>
        <v>-0.30104938887634852</v>
      </c>
      <c r="AQ34">
        <f t="shared" si="13"/>
        <v>-93.205982585308163</v>
      </c>
      <c r="AR34">
        <f t="shared" si="14"/>
        <v>-93.5070319741845</v>
      </c>
      <c r="AS34">
        <f t="shared" si="15"/>
        <v>2.6121412467588394</v>
      </c>
      <c r="AT34">
        <f t="shared" si="16"/>
        <v>1.3166255153224129</v>
      </c>
      <c r="AU34">
        <f t="shared" si="17"/>
        <v>-89.578265212103247</v>
      </c>
      <c r="AW34">
        <v>31</v>
      </c>
      <c r="AX34">
        <f>IF(Z34&gt;0, (R34*SUMPRODUCT(K34:$K$98, X34:$X$98)-K34*$AZ$3)/Z34, 0)</f>
        <v>1345.0280323497914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2.660867656243348E-2</v>
      </c>
      <c r="L35" s="2">
        <v>32</v>
      </c>
      <c r="M35" s="8">
        <v>7.9233461000000005E-2</v>
      </c>
      <c r="Q35" s="5">
        <f t="shared" si="29"/>
        <v>25</v>
      </c>
      <c r="R35">
        <f t="shared" ref="R35:R66" si="31">$C$6</f>
        <v>100000</v>
      </c>
      <c r="S35">
        <f t="shared" ref="S35:S66" si="32">AX35</f>
        <v>1257.3736164253805</v>
      </c>
      <c r="U35">
        <f t="shared" si="21"/>
        <v>7.9233461000000005E-2</v>
      </c>
      <c r="V35">
        <f t="shared" si="22"/>
        <v>0.01</v>
      </c>
      <c r="W35">
        <f t="shared" si="23"/>
        <v>0.40406984778869143</v>
      </c>
      <c r="X35">
        <f t="shared" si="24"/>
        <v>3.2015852526041222E-2</v>
      </c>
      <c r="Y35">
        <f t="shared" si="25"/>
        <v>4.0406984778869146E-3</v>
      </c>
      <c r="Z35">
        <f t="shared" si="26"/>
        <v>0.3680132967847633</v>
      </c>
      <c r="AB35">
        <f t="shared" si="27"/>
        <v>543.48527230310333</v>
      </c>
      <c r="AC35">
        <f t="shared" ref="AC35:AC66" si="33">S35*Z35</f>
        <v>462.73020987088472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-9.2003324196190821</v>
      </c>
      <c r="AH35">
        <f t="shared" ref="AH35:AH66" si="37">-X35*R35</f>
        <v>-3201.5852526041222</v>
      </c>
      <c r="AI35">
        <f t="shared" ref="AI35:AI66" si="38">SUM(AE35:AH35)</f>
        <v>-3210.7855850237411</v>
      </c>
      <c r="AJ35">
        <f t="shared" ref="AJ35:AJ66" si="39">AB35-AC35</f>
        <v>80.755062432218608</v>
      </c>
      <c r="AK35">
        <f t="shared" si="30"/>
        <v>38.04396906121724</v>
      </c>
      <c r="AL35">
        <f t="shared" ref="AL35:AL66" si="40">SUM(AI35:AK35)</f>
        <v>-3091.9865535303052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-0.24480866962051517</v>
      </c>
      <c r="AQ35">
        <f t="shared" ref="AQ35:AQ66" si="44">AH35*$K35</f>
        <v>-85.189946473599974</v>
      </c>
      <c r="AR35">
        <f t="shared" ref="AR35:AR66" si="45">AI35*$K35</f>
        <v>-85.434755143220485</v>
      </c>
      <c r="AS35">
        <f t="shared" ref="AS35:AS66" si="46">AJ35*$K35</f>
        <v>2.1487853370380279</v>
      </c>
      <c r="AT35">
        <f t="shared" ref="AT35:AT66" si="47">AK35*$K35</f>
        <v>1.0122996679011556</v>
      </c>
      <c r="AU35">
        <f t="shared" ref="AU35:AU66" si="48">AL35*$K35</f>
        <v>-82.273670138281304</v>
      </c>
      <c r="AW35">
        <v>32</v>
      </c>
      <c r="AX35">
        <f>IF(Z35&gt;0, (R35*SUMPRODUCT(K35:$K$98, X35:$X$98)-K35*$AZ$3)/Z35, 0)</f>
        <v>1257.3736164253805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2.3757746930744176E-2</v>
      </c>
      <c r="L36" s="2">
        <v>33</v>
      </c>
      <c r="M36" s="8">
        <v>8.7905784000000001E-2</v>
      </c>
      <c r="Q36" s="5">
        <f t="shared" si="29"/>
        <v>25</v>
      </c>
      <c r="R36">
        <f t="shared" si="31"/>
        <v>100000</v>
      </c>
      <c r="S36">
        <f t="shared" si="32"/>
        <v>1170.7152079900065</v>
      </c>
      <c r="U36">
        <f t="shared" ref="U36:U67" si="52">M36</f>
        <v>8.7905784000000001E-2</v>
      </c>
      <c r="V36">
        <f t="shared" ref="V36:V67" si="53">$C$10</f>
        <v>0.01</v>
      </c>
      <c r="W36">
        <f t="shared" ref="W36:W67" si="54">Z35</f>
        <v>0.3680132967847633</v>
      </c>
      <c r="X36">
        <f t="shared" ref="X36:X67" si="55">U36*W36</f>
        <v>3.2350497376289297E-2</v>
      </c>
      <c r="Y36">
        <f t="shared" ref="Y36:Y67" si="56">V36*W36</f>
        <v>3.6801329678476332E-3</v>
      </c>
      <c r="Z36">
        <f t="shared" ref="Z36:Z67" si="57">MAX(0, W36-X36-Y36)</f>
        <v>0.33198266644062635</v>
      </c>
      <c r="AB36">
        <f t="shared" ref="AB36:AB67" si="58">AC35</f>
        <v>462.73020987088472</v>
      </c>
      <c r="AC36">
        <f t="shared" si="33"/>
        <v>388.65715639111482</v>
      </c>
      <c r="AE36">
        <f t="shared" si="34"/>
        <v>0</v>
      </c>
      <c r="AF36">
        <f t="shared" si="35"/>
        <v>0</v>
      </c>
      <c r="AG36">
        <f t="shared" si="36"/>
        <v>-8.2995666610156587</v>
      </c>
      <c r="AH36">
        <f t="shared" si="37"/>
        <v>-3235.0497376289295</v>
      </c>
      <c r="AI36">
        <f t="shared" si="38"/>
        <v>-3243.3493042899449</v>
      </c>
      <c r="AJ36">
        <f t="shared" si="39"/>
        <v>74.073053479769897</v>
      </c>
      <c r="AK36">
        <f t="shared" si="30"/>
        <v>32.391114690961935</v>
      </c>
      <c r="AL36">
        <f t="shared" si="40"/>
        <v>-3136.8851361192133</v>
      </c>
      <c r="AN36">
        <f t="shared" si="41"/>
        <v>0</v>
      </c>
      <c r="AO36">
        <f t="shared" si="42"/>
        <v>0</v>
      </c>
      <c r="AP36">
        <f t="shared" si="43"/>
        <v>-0.19717900436725144</v>
      </c>
      <c r="AQ36">
        <f t="shared" si="44"/>
        <v>-76.857492974958447</v>
      </c>
      <c r="AR36">
        <f t="shared" si="45"/>
        <v>-77.054671979325704</v>
      </c>
      <c r="AS36">
        <f t="shared" si="46"/>
        <v>1.7598088589598524</v>
      </c>
      <c r="AT36">
        <f t="shared" si="47"/>
        <v>0.76953990563258345</v>
      </c>
      <c r="AU36">
        <f t="shared" si="48"/>
        <v>-74.525323214733262</v>
      </c>
      <c r="AW36">
        <v>33</v>
      </c>
      <c r="AX36">
        <f>IF(Z36&gt;0, (R36*SUMPRODUCT(K36:$K$98, X36:$X$98)-K36*$AZ$3)/Z36, 0)</f>
        <v>1170.7152079900065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2.1212274045307299E-2</v>
      </c>
      <c r="L37" s="2">
        <v>34</v>
      </c>
      <c r="M37" s="8">
        <v>9.7118048999999998E-2</v>
      </c>
      <c r="Q37" s="5">
        <f t="shared" ref="Q37:Q68" si="60">$C$8</f>
        <v>25</v>
      </c>
      <c r="R37">
        <f t="shared" si="31"/>
        <v>100000</v>
      </c>
      <c r="S37">
        <f t="shared" si="32"/>
        <v>1085.3654146438498</v>
      </c>
      <c r="U37">
        <f t="shared" si="52"/>
        <v>9.7118048999999998E-2</v>
      </c>
      <c r="V37">
        <f t="shared" si="53"/>
        <v>0.01</v>
      </c>
      <c r="W37">
        <f t="shared" si="54"/>
        <v>0.33198266644062635</v>
      </c>
      <c r="X37">
        <f t="shared" si="55"/>
        <v>3.2241508866531404E-2</v>
      </c>
      <c r="Y37">
        <f t="shared" si="56"/>
        <v>3.3198266644062636E-3</v>
      </c>
      <c r="Z37">
        <f t="shared" si="57"/>
        <v>0.29642133090968864</v>
      </c>
      <c r="AB37">
        <f t="shared" si="58"/>
        <v>388.65715639111482</v>
      </c>
      <c r="AC37">
        <f t="shared" si="33"/>
        <v>321.72546073207604</v>
      </c>
      <c r="AE37">
        <f t="shared" si="34"/>
        <v>0</v>
      </c>
      <c r="AF37">
        <f t="shared" si="35"/>
        <v>0</v>
      </c>
      <c r="AG37">
        <f t="shared" si="36"/>
        <v>-7.4105332727422164</v>
      </c>
      <c r="AH37">
        <f t="shared" si="37"/>
        <v>-3224.1508866531403</v>
      </c>
      <c r="AI37">
        <f t="shared" si="38"/>
        <v>-3231.5614199258825</v>
      </c>
      <c r="AJ37">
        <f t="shared" si="39"/>
        <v>66.93169565903878</v>
      </c>
      <c r="AK37">
        <f t="shared" si="30"/>
        <v>27.20600094737804</v>
      </c>
      <c r="AL37">
        <f t="shared" si="40"/>
        <v>-3137.4237233194658</v>
      </c>
      <c r="AN37">
        <f t="shared" si="41"/>
        <v>0</v>
      </c>
      <c r="AO37">
        <f t="shared" si="42"/>
        <v>0</v>
      </c>
      <c r="AP37">
        <f t="shared" si="43"/>
        <v>-0.15719426260327587</v>
      </c>
      <c r="AQ37">
        <f t="shared" si="44"/>
        <v>-68.39157217110693</v>
      </c>
      <c r="AR37">
        <f t="shared" si="45"/>
        <v>-68.548766433710199</v>
      </c>
      <c r="AS37">
        <f t="shared" si="46"/>
        <v>1.4197734706366356</v>
      </c>
      <c r="AT37">
        <f t="shared" si="47"/>
        <v>0.57710114777267296</v>
      </c>
      <c r="AU37">
        <f t="shared" si="48"/>
        <v>-66.551891815300891</v>
      </c>
      <c r="AW37">
        <v>34</v>
      </c>
      <c r="AX37">
        <f>IF(Z37&gt;0, (R37*SUMPRODUCT(K37:$K$98, X37:$X$98)-K37*$AZ$3)/Z37, 0)</f>
        <v>1085.3654146438498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1.8939530397595803E-2</v>
      </c>
      <c r="L38" s="2">
        <v>35</v>
      </c>
      <c r="M38" s="8">
        <v>0.107494799</v>
      </c>
      <c r="Q38" s="5">
        <f t="shared" si="60"/>
        <v>25</v>
      </c>
      <c r="R38">
        <f t="shared" si="31"/>
        <v>100000</v>
      </c>
      <c r="S38">
        <f t="shared" si="32"/>
        <v>1002.3044979565803</v>
      </c>
      <c r="U38">
        <f t="shared" si="52"/>
        <v>0.107494799</v>
      </c>
      <c r="V38">
        <f t="shared" si="53"/>
        <v>0.01</v>
      </c>
      <c r="W38">
        <f t="shared" si="54"/>
        <v>0.29642133090968864</v>
      </c>
      <c r="X38">
        <f t="shared" si="55"/>
        <v>3.1863751385449467E-2</v>
      </c>
      <c r="Y38">
        <f t="shared" si="56"/>
        <v>2.9642133090968864E-3</v>
      </c>
      <c r="Z38">
        <f t="shared" si="57"/>
        <v>0.26159336621514229</v>
      </c>
      <c r="AB38">
        <f t="shared" si="58"/>
        <v>321.72546073207604</v>
      </c>
      <c r="AC38">
        <f t="shared" si="33"/>
        <v>262.19620759304007</v>
      </c>
      <c r="AE38">
        <f t="shared" si="34"/>
        <v>0</v>
      </c>
      <c r="AF38">
        <f t="shared" si="35"/>
        <v>0</v>
      </c>
      <c r="AG38">
        <f t="shared" si="36"/>
        <v>-6.5398341553785571</v>
      </c>
      <c r="AH38">
        <f t="shared" si="37"/>
        <v>-3186.3751385449468</v>
      </c>
      <c r="AI38">
        <f t="shared" si="38"/>
        <v>-3192.9149727003255</v>
      </c>
      <c r="AJ38">
        <f t="shared" si="39"/>
        <v>59.529253139035973</v>
      </c>
      <c r="AK38">
        <f t="shared" si="30"/>
        <v>22.520782251245326</v>
      </c>
      <c r="AL38">
        <f t="shared" si="40"/>
        <v>-3110.8649373100443</v>
      </c>
      <c r="AN38">
        <f t="shared" si="41"/>
        <v>0</v>
      </c>
      <c r="AO38">
        <f t="shared" si="42"/>
        <v>0</v>
      </c>
      <c r="AP38">
        <f t="shared" si="43"/>
        <v>-0.12386138778102745</v>
      </c>
      <c r="AQ38">
        <f t="shared" si="44"/>
        <v>-60.348448794615557</v>
      </c>
      <c r="AR38">
        <f t="shared" si="45"/>
        <v>-60.472310182396591</v>
      </c>
      <c r="AS38">
        <f t="shared" si="46"/>
        <v>1.1274560993729472</v>
      </c>
      <c r="AT38">
        <f t="shared" si="47"/>
        <v>0.4265330400250969</v>
      </c>
      <c r="AU38">
        <f t="shared" si="48"/>
        <v>-58.918321042998549</v>
      </c>
      <c r="AW38">
        <v>35</v>
      </c>
      <c r="AX38">
        <f>IF(Z38&gt;0, (R38*SUMPRODUCT(K38:$K$98, X38:$X$98)-K38*$AZ$3)/Z38, 0)</f>
        <v>1002.3044979565803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1.6910294997853393E-2</v>
      </c>
      <c r="L39" s="2">
        <v>36</v>
      </c>
      <c r="M39" s="8">
        <v>0.119195734</v>
      </c>
      <c r="Q39" s="5">
        <f t="shared" si="60"/>
        <v>25</v>
      </c>
      <c r="R39">
        <f t="shared" si="31"/>
        <v>100000</v>
      </c>
      <c r="S39">
        <f t="shared" si="32"/>
        <v>920.82377838727041</v>
      </c>
      <c r="U39">
        <f t="shared" si="52"/>
        <v>0.119195734</v>
      </c>
      <c r="V39">
        <f t="shared" si="53"/>
        <v>0.01</v>
      </c>
      <c r="W39">
        <f t="shared" si="54"/>
        <v>0.26159336621514229</v>
      </c>
      <c r="X39">
        <f t="shared" si="55"/>
        <v>3.1180813295544688E-2</v>
      </c>
      <c r="Y39">
        <f t="shared" si="56"/>
        <v>2.6159336621514231E-3</v>
      </c>
      <c r="Z39">
        <f t="shared" si="57"/>
        <v>0.22779661925744618</v>
      </c>
      <c r="AB39">
        <f t="shared" si="58"/>
        <v>262.19620759304007</v>
      </c>
      <c r="AC39">
        <f t="shared" si="33"/>
        <v>209.76054364848804</v>
      </c>
      <c r="AE39">
        <f t="shared" si="34"/>
        <v>0</v>
      </c>
      <c r="AF39">
        <f t="shared" si="35"/>
        <v>0</v>
      </c>
      <c r="AG39">
        <f t="shared" si="36"/>
        <v>-5.6949154814361549</v>
      </c>
      <c r="AH39">
        <f t="shared" si="37"/>
        <v>-3118.0813295544685</v>
      </c>
      <c r="AI39">
        <f t="shared" si="38"/>
        <v>-3123.7762450359046</v>
      </c>
      <c r="AJ39">
        <f t="shared" si="39"/>
        <v>52.435663944552033</v>
      </c>
      <c r="AK39">
        <f t="shared" si="30"/>
        <v>18.353734531512806</v>
      </c>
      <c r="AL39">
        <f t="shared" si="40"/>
        <v>-3052.9868465598402</v>
      </c>
      <c r="AN39">
        <f t="shared" si="41"/>
        <v>0</v>
      </c>
      <c r="AO39">
        <f t="shared" si="42"/>
        <v>0</v>
      </c>
      <c r="AP39">
        <f t="shared" si="43"/>
        <v>-9.6302700778927663E-2</v>
      </c>
      <c r="AQ39">
        <f t="shared" si="44"/>
        <v>-52.727675110064986</v>
      </c>
      <c r="AR39">
        <f t="shared" si="45"/>
        <v>-52.823977810843914</v>
      </c>
      <c r="AS39">
        <f t="shared" si="46"/>
        <v>0.88670254571067975</v>
      </c>
      <c r="AT39">
        <f t="shared" si="47"/>
        <v>0.3103670652401701</v>
      </c>
      <c r="AU39">
        <f t="shared" si="48"/>
        <v>-51.626908199893066</v>
      </c>
      <c r="AW39">
        <v>36</v>
      </c>
      <c r="AX39">
        <f>IF(Z39&gt;0, (R39*SUMPRODUCT(K39:$K$98, X39:$X$98)-K39*$AZ$3)/Z39, 0)</f>
        <v>920.82377838727041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1.5098477676654815E-2</v>
      </c>
      <c r="L40" s="2">
        <v>37</v>
      </c>
      <c r="M40" s="8">
        <v>0.13258683600000001</v>
      </c>
      <c r="Q40" s="5">
        <f t="shared" si="60"/>
        <v>25</v>
      </c>
      <c r="R40">
        <f t="shared" si="31"/>
        <v>100000</v>
      </c>
      <c r="S40">
        <f t="shared" si="32"/>
        <v>840.1667358855907</v>
      </c>
      <c r="U40">
        <f t="shared" si="52"/>
        <v>0.13258683600000001</v>
      </c>
      <c r="V40">
        <f t="shared" si="53"/>
        <v>0.01</v>
      </c>
      <c r="W40">
        <f t="shared" si="54"/>
        <v>0.22779661925744618</v>
      </c>
      <c r="X40">
        <f t="shared" si="55"/>
        <v>3.0202832998841463E-2</v>
      </c>
      <c r="Y40">
        <f t="shared" si="56"/>
        <v>2.2779661925744618E-3</v>
      </c>
      <c r="Z40">
        <f t="shared" si="57"/>
        <v>0.19531582006603027</v>
      </c>
      <c r="AB40">
        <f t="shared" si="58"/>
        <v>209.76054364848804</v>
      </c>
      <c r="AC40">
        <f t="shared" si="33"/>
        <v>164.09785501169401</v>
      </c>
      <c r="AE40">
        <f t="shared" si="34"/>
        <v>0</v>
      </c>
      <c r="AF40">
        <f t="shared" si="35"/>
        <v>0</v>
      </c>
      <c r="AG40">
        <f t="shared" si="36"/>
        <v>-4.8828955016507569</v>
      </c>
      <c r="AH40">
        <f t="shared" si="37"/>
        <v>-3020.2832998841463</v>
      </c>
      <c r="AI40">
        <f t="shared" si="38"/>
        <v>-3025.166195385797</v>
      </c>
      <c r="AJ40">
        <f t="shared" si="39"/>
        <v>45.66268863679403</v>
      </c>
      <c r="AK40">
        <f t="shared" ref="AK40:AK71" si="61">G40*SUM(AB40:AB40, AE40:AF40)</f>
        <v>14.683238055394163</v>
      </c>
      <c r="AL40">
        <f t="shared" si="40"/>
        <v>-2964.8202686936088</v>
      </c>
      <c r="AN40">
        <f t="shared" si="41"/>
        <v>0</v>
      </c>
      <c r="AO40">
        <f t="shared" si="42"/>
        <v>0</v>
      </c>
      <c r="AP40">
        <f t="shared" si="43"/>
        <v>-7.3724288729112172E-2</v>
      </c>
      <c r="AQ40">
        <f t="shared" si="44"/>
        <v>-45.601679980474124</v>
      </c>
      <c r="AR40">
        <f t="shared" si="45"/>
        <v>-45.675404269203234</v>
      </c>
      <c r="AS40">
        <f t="shared" si="46"/>
        <v>0.68943708503867418</v>
      </c>
      <c r="AT40">
        <f t="shared" si="47"/>
        <v>0.22169454200037722</v>
      </c>
      <c r="AU40">
        <f t="shared" si="48"/>
        <v>-44.76427264216418</v>
      </c>
      <c r="AW40">
        <v>37</v>
      </c>
      <c r="AX40">
        <f>IF(Z40&gt;0, (R40*SUMPRODUCT(K40:$K$98, X40:$X$98)-K40*$AZ$3)/Z40, 0)</f>
        <v>840.1667358855907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1.348078363987037E-2</v>
      </c>
      <c r="L41" s="2">
        <v>38</v>
      </c>
      <c r="M41" s="8">
        <v>0.14803979</v>
      </c>
      <c r="Q41" s="5">
        <f t="shared" si="60"/>
        <v>25</v>
      </c>
      <c r="R41">
        <f t="shared" si="31"/>
        <v>100000</v>
      </c>
      <c r="S41">
        <f t="shared" si="32"/>
        <v>758.92735502793869</v>
      </c>
      <c r="U41">
        <f t="shared" si="52"/>
        <v>0.14803979</v>
      </c>
      <c r="V41">
        <f t="shared" si="53"/>
        <v>0.01</v>
      </c>
      <c r="W41">
        <f t="shared" si="54"/>
        <v>0.19531582006603027</v>
      </c>
      <c r="X41">
        <f t="shared" si="55"/>
        <v>2.8914512986252909E-2</v>
      </c>
      <c r="Y41">
        <f t="shared" si="56"/>
        <v>1.9531582006603026E-3</v>
      </c>
      <c r="Z41">
        <f t="shared" si="57"/>
        <v>0.16444814887911705</v>
      </c>
      <c r="AB41">
        <f t="shared" si="58"/>
        <v>164.09785501169401</v>
      </c>
      <c r="AC41">
        <f t="shared" si="33"/>
        <v>124.80419866806898</v>
      </c>
      <c r="AE41">
        <f t="shared" si="34"/>
        <v>0</v>
      </c>
      <c r="AF41">
        <f t="shared" si="35"/>
        <v>0</v>
      </c>
      <c r="AG41">
        <f t="shared" si="36"/>
        <v>-4.1112037219779261</v>
      </c>
      <c r="AH41">
        <f t="shared" si="37"/>
        <v>-2891.4512986252907</v>
      </c>
      <c r="AI41">
        <f t="shared" si="38"/>
        <v>-2895.5625023472685</v>
      </c>
      <c r="AJ41">
        <f t="shared" si="39"/>
        <v>39.293656343625031</v>
      </c>
      <c r="AK41">
        <f t="shared" si="61"/>
        <v>11.486849850818581</v>
      </c>
      <c r="AL41">
        <f t="shared" si="40"/>
        <v>-2844.7819961528248</v>
      </c>
      <c r="AN41">
        <f t="shared" si="41"/>
        <v>0</v>
      </c>
      <c r="AO41">
        <f t="shared" si="42"/>
        <v>0</v>
      </c>
      <c r="AP41">
        <f t="shared" si="43"/>
        <v>-5.54222478754142E-2</v>
      </c>
      <c r="AQ41">
        <f t="shared" si="44"/>
        <v>-38.979029361989753</v>
      </c>
      <c r="AR41">
        <f t="shared" si="45"/>
        <v>-39.034451609865165</v>
      </c>
      <c r="AS41">
        <f t="shared" si="46"/>
        <v>0.52970927958782887</v>
      </c>
      <c r="AT41">
        <f t="shared" si="47"/>
        <v>0.15485173754256254</v>
      </c>
      <c r="AU41">
        <f t="shared" si="48"/>
        <v>-38.349890592734774</v>
      </c>
      <c r="AW41">
        <v>38</v>
      </c>
      <c r="AX41">
        <f>IF(Z41&gt;0, (R41*SUMPRODUCT(K41:$K$98, X41:$X$98)-K41*$AZ$3)/Z41, 0)</f>
        <v>758.92735502793869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1.2036413964169972E-2</v>
      </c>
      <c r="L42" s="2">
        <v>39</v>
      </c>
      <c r="M42" s="8">
        <v>0.16585403400000001</v>
      </c>
      <c r="Q42" s="5">
        <f t="shared" si="60"/>
        <v>25</v>
      </c>
      <c r="R42">
        <f t="shared" si="31"/>
        <v>100000</v>
      </c>
      <c r="S42">
        <f t="shared" si="32"/>
        <v>674.81605649883568</v>
      </c>
      <c r="U42">
        <f t="shared" si="52"/>
        <v>0.16585403400000001</v>
      </c>
      <c r="V42">
        <f t="shared" si="53"/>
        <v>0.01</v>
      </c>
      <c r="W42">
        <f t="shared" si="54"/>
        <v>0.16444814887911705</v>
      </c>
      <c r="X42">
        <f t="shared" si="55"/>
        <v>2.7274388875434142E-2</v>
      </c>
      <c r="Y42">
        <f t="shared" si="56"/>
        <v>1.6444814887911705E-3</v>
      </c>
      <c r="Z42">
        <f t="shared" si="57"/>
        <v>0.13552927851489172</v>
      </c>
      <c r="AB42">
        <f t="shared" si="58"/>
        <v>124.80419866806898</v>
      </c>
      <c r="AC42">
        <f t="shared" si="33"/>
        <v>91.457333267551604</v>
      </c>
      <c r="AE42">
        <f t="shared" si="34"/>
        <v>0</v>
      </c>
      <c r="AF42">
        <f t="shared" si="35"/>
        <v>0</v>
      </c>
      <c r="AG42">
        <f t="shared" si="36"/>
        <v>-3.3882319628722928</v>
      </c>
      <c r="AH42">
        <f t="shared" si="37"/>
        <v>-2727.4388875434142</v>
      </c>
      <c r="AI42">
        <f t="shared" si="38"/>
        <v>-2730.8271195062866</v>
      </c>
      <c r="AJ42">
        <f t="shared" si="39"/>
        <v>33.346865400517373</v>
      </c>
      <c r="AK42">
        <f t="shared" si="61"/>
        <v>8.7362939067648284</v>
      </c>
      <c r="AL42">
        <f t="shared" si="40"/>
        <v>-2688.7439601990045</v>
      </c>
      <c r="AN42">
        <f t="shared" si="41"/>
        <v>0</v>
      </c>
      <c r="AO42">
        <f t="shared" si="42"/>
        <v>0</v>
      </c>
      <c r="AP42">
        <f t="shared" si="43"/>
        <v>-4.0782162511763101E-2</v>
      </c>
      <c r="AQ42">
        <f t="shared" si="44"/>
        <v>-32.828583512447764</v>
      </c>
      <c r="AR42">
        <f t="shared" si="45"/>
        <v>-32.869365674959532</v>
      </c>
      <c r="AS42">
        <f t="shared" si="46"/>
        <v>0.40137667636808383</v>
      </c>
      <c r="AT42">
        <f t="shared" si="47"/>
        <v>0.10515364997447722</v>
      </c>
      <c r="AU42">
        <f t="shared" si="48"/>
        <v>-32.362835348616969</v>
      </c>
      <c r="AW42">
        <v>39</v>
      </c>
      <c r="AX42">
        <f>IF(Z42&gt;0, (R42*SUMPRODUCT(K42:$K$98, X42:$X$98)-K42*$AZ$3)/Z42, 0)</f>
        <v>674.81605649883568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1.0746798182294617E-2</v>
      </c>
      <c r="L43" s="2">
        <v>40</v>
      </c>
      <c r="M43" s="8">
        <v>0.18707617900000001</v>
      </c>
      <c r="Q43" s="5">
        <f t="shared" si="60"/>
        <v>25</v>
      </c>
      <c r="R43">
        <f t="shared" si="31"/>
        <v>100000</v>
      </c>
      <c r="S43">
        <f t="shared" si="32"/>
        <v>584.9811722739056</v>
      </c>
      <c r="U43">
        <f t="shared" si="52"/>
        <v>0.18707617900000001</v>
      </c>
      <c r="V43">
        <f t="shared" si="53"/>
        <v>0.01</v>
      </c>
      <c r="W43">
        <f t="shared" si="54"/>
        <v>0.13552927851489172</v>
      </c>
      <c r="X43">
        <f t="shared" si="55"/>
        <v>2.5354299567192738E-2</v>
      </c>
      <c r="Y43">
        <f t="shared" si="56"/>
        <v>1.3552927851489171E-3</v>
      </c>
      <c r="Z43">
        <f t="shared" si="57"/>
        <v>0.10881968616255007</v>
      </c>
      <c r="AB43">
        <f t="shared" si="58"/>
        <v>91.457333267551604</v>
      </c>
      <c r="AC43">
        <f t="shared" si="33"/>
        <v>63.657467577847044</v>
      </c>
      <c r="AE43">
        <f t="shared" si="34"/>
        <v>0</v>
      </c>
      <c r="AF43">
        <f t="shared" si="35"/>
        <v>0</v>
      </c>
      <c r="AG43">
        <f t="shared" si="36"/>
        <v>-2.7204921540637517</v>
      </c>
      <c r="AH43">
        <f t="shared" si="37"/>
        <v>-2535.4299567192738</v>
      </c>
      <c r="AI43">
        <f t="shared" si="38"/>
        <v>-2538.1504488733376</v>
      </c>
      <c r="AJ43">
        <f t="shared" si="39"/>
        <v>27.799865689704561</v>
      </c>
      <c r="AK43">
        <f t="shared" si="61"/>
        <v>6.4020133287286125</v>
      </c>
      <c r="AL43">
        <f t="shared" si="40"/>
        <v>-2503.9485698549047</v>
      </c>
      <c r="AN43">
        <f t="shared" si="41"/>
        <v>0</v>
      </c>
      <c r="AO43">
        <f t="shared" si="42"/>
        <v>0</v>
      </c>
      <c r="AP43">
        <f t="shared" si="43"/>
        <v>-2.9236580136239095E-2</v>
      </c>
      <c r="AQ43">
        <f t="shared" si="44"/>
        <v>-27.247754050206012</v>
      </c>
      <c r="AR43">
        <f t="shared" si="45"/>
        <v>-27.276990630342251</v>
      </c>
      <c r="AS43">
        <f t="shared" si="46"/>
        <v>0.29875954606215144</v>
      </c>
      <c r="AT43">
        <f t="shared" si="47"/>
        <v>6.8801145204206562E-2</v>
      </c>
      <c r="AU43">
        <f t="shared" si="48"/>
        <v>-26.909429939075896</v>
      </c>
      <c r="AW43">
        <v>40</v>
      </c>
      <c r="AX43">
        <f>IF(Z43&gt;0, (R43*SUMPRODUCT(K43:$K$98, X43:$X$98)-K43*$AZ$3)/Z43, 0)</f>
        <v>584.9811722739056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9.5953555199059081E-3</v>
      </c>
      <c r="L44" s="2">
        <v>41</v>
      </c>
      <c r="M44" s="8">
        <v>0.21155222800000001</v>
      </c>
      <c r="Q44" s="5">
        <f t="shared" si="60"/>
        <v>25</v>
      </c>
      <c r="R44">
        <f t="shared" si="31"/>
        <v>100000</v>
      </c>
      <c r="S44">
        <f t="shared" si="32"/>
        <v>482.8169830323539</v>
      </c>
      <c r="U44">
        <f t="shared" si="52"/>
        <v>0.21155222800000001</v>
      </c>
      <c r="V44">
        <f t="shared" si="53"/>
        <v>0.01</v>
      </c>
      <c r="W44">
        <f t="shared" si="54"/>
        <v>0.10881968616255007</v>
      </c>
      <c r="X44">
        <f t="shared" si="55"/>
        <v>2.3021047057948239E-2</v>
      </c>
      <c r="Y44">
        <f t="shared" si="56"/>
        <v>1.0881968616255008E-3</v>
      </c>
      <c r="Z44">
        <f t="shared" si="57"/>
        <v>8.471044224297633E-2</v>
      </c>
      <c r="AB44">
        <f t="shared" si="58"/>
        <v>63.657467577847044</v>
      </c>
      <c r="AC44">
        <f t="shared" si="33"/>
        <v>40.899640155090296</v>
      </c>
      <c r="AE44">
        <f t="shared" si="34"/>
        <v>0</v>
      </c>
      <c r="AF44">
        <f t="shared" si="35"/>
        <v>0</v>
      </c>
      <c r="AG44">
        <f t="shared" si="36"/>
        <v>-2.1177610560744085</v>
      </c>
      <c r="AH44">
        <f t="shared" si="37"/>
        <v>-2302.104705794824</v>
      </c>
      <c r="AI44">
        <f t="shared" si="38"/>
        <v>-2304.2224668508984</v>
      </c>
      <c r="AJ44">
        <f t="shared" si="39"/>
        <v>22.757827422756748</v>
      </c>
      <c r="AK44">
        <f t="shared" si="61"/>
        <v>4.4560227304492939</v>
      </c>
      <c r="AL44">
        <f t="shared" si="40"/>
        <v>-2277.0086166976926</v>
      </c>
      <c r="AN44">
        <f t="shared" si="41"/>
        <v>0</v>
      </c>
      <c r="AO44">
        <f t="shared" si="42"/>
        <v>0</v>
      </c>
      <c r="AP44">
        <f t="shared" si="43"/>
        <v>-2.0320670239245341E-2</v>
      </c>
      <c r="AQ44">
        <f t="shared" si="44"/>
        <v>-22.08951309614973</v>
      </c>
      <c r="AR44">
        <f t="shared" si="45"/>
        <v>-22.109833766388977</v>
      </c>
      <c r="AS44">
        <f t="shared" si="46"/>
        <v>0.21836944498201499</v>
      </c>
      <c r="AT44">
        <f t="shared" si="47"/>
        <v>4.2757122303442828E-2</v>
      </c>
      <c r="AU44">
        <f t="shared" si="48"/>
        <v>-21.848707199103519</v>
      </c>
      <c r="AW44">
        <v>41</v>
      </c>
      <c r="AX44">
        <f>IF(Z44&gt;0, (R44*SUMPRODUCT(K44:$K$98, X44:$X$98)-K44*$AZ$3)/Z44, 0)</f>
        <v>482.8169830323539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8.5672817142017025E-3</v>
      </c>
      <c r="L45" s="2">
        <v>42</v>
      </c>
      <c r="M45" s="8">
        <v>0.23965956799999999</v>
      </c>
      <c r="Q45" s="5">
        <f t="shared" si="60"/>
        <v>25</v>
      </c>
      <c r="R45">
        <f t="shared" si="31"/>
        <v>100000</v>
      </c>
      <c r="S45">
        <f t="shared" si="32"/>
        <v>359.00551670668011</v>
      </c>
      <c r="U45">
        <f t="shared" si="52"/>
        <v>0.23965956799999999</v>
      </c>
      <c r="V45">
        <f t="shared" si="53"/>
        <v>0.01</v>
      </c>
      <c r="W45">
        <f t="shared" si="54"/>
        <v>8.471044224297633E-2</v>
      </c>
      <c r="X45">
        <f t="shared" si="55"/>
        <v>2.0301667993040659E-2</v>
      </c>
      <c r="Y45">
        <f t="shared" si="56"/>
        <v>8.4710442242976337E-4</v>
      </c>
      <c r="Z45">
        <f t="shared" si="57"/>
        <v>6.3561669827505912E-2</v>
      </c>
      <c r="AB45">
        <f t="shared" si="58"/>
        <v>40.899640155090296</v>
      </c>
      <c r="AC45">
        <f t="shared" si="33"/>
        <v>22.818990119163161</v>
      </c>
      <c r="AE45">
        <f t="shared" si="34"/>
        <v>0</v>
      </c>
      <c r="AF45">
        <f t="shared" si="35"/>
        <v>0</v>
      </c>
      <c r="AG45">
        <f t="shared" si="36"/>
        <v>-1.5890417456876478</v>
      </c>
      <c r="AH45">
        <f t="shared" si="37"/>
        <v>-2030.166799304066</v>
      </c>
      <c r="AI45">
        <f t="shared" si="38"/>
        <v>-2031.7558410497536</v>
      </c>
      <c r="AJ45">
        <f t="shared" si="39"/>
        <v>18.080650035927135</v>
      </c>
      <c r="AK45">
        <f t="shared" si="61"/>
        <v>2.8629748108563211</v>
      </c>
      <c r="AL45">
        <f t="shared" si="40"/>
        <v>-2010.8122162029701</v>
      </c>
      <c r="AN45">
        <f t="shared" si="41"/>
        <v>0</v>
      </c>
      <c r="AO45">
        <f t="shared" si="42"/>
        <v>0</v>
      </c>
      <c r="AP45">
        <f t="shared" si="43"/>
        <v>-1.3613768290932938E-2</v>
      </c>
      <c r="AQ45">
        <f t="shared" si="44"/>
        <v>-17.393010896457124</v>
      </c>
      <c r="AR45">
        <f t="shared" si="45"/>
        <v>-17.406624664748055</v>
      </c>
      <c r="AS45">
        <f t="shared" si="46"/>
        <v>0.1549020224336789</v>
      </c>
      <c r="AT45">
        <f t="shared" si="47"/>
        <v>2.4527911745269439E-2</v>
      </c>
      <c r="AU45">
        <f t="shared" si="48"/>
        <v>-17.227194730569106</v>
      </c>
      <c r="AW45">
        <v>42</v>
      </c>
      <c r="AX45">
        <f>IF(Z45&gt;0, (R45*SUMPRODUCT(K45:$K$98, X45:$X$98)-K45*$AZ$3)/Z45, 0)</f>
        <v>359.00551670668011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7.6493586733943769E-3</v>
      </c>
      <c r="L46" s="2">
        <v>43</v>
      </c>
      <c r="M46" s="8">
        <v>0.27212731099999998</v>
      </c>
      <c r="Q46" s="5">
        <f t="shared" si="60"/>
        <v>25</v>
      </c>
      <c r="R46">
        <f t="shared" si="31"/>
        <v>100000</v>
      </c>
      <c r="S46">
        <f t="shared" si="32"/>
        <v>197.35879302538228</v>
      </c>
      <c r="U46">
        <f t="shared" si="52"/>
        <v>0.27212731099999998</v>
      </c>
      <c r="V46">
        <f t="shared" si="53"/>
        <v>0.01</v>
      </c>
      <c r="W46">
        <f t="shared" si="54"/>
        <v>6.3561669827505912E-2</v>
      </c>
      <c r="X46">
        <f t="shared" si="55"/>
        <v>1.7296866292829016E-2</v>
      </c>
      <c r="Y46">
        <f t="shared" si="56"/>
        <v>6.3561669827505917E-4</v>
      </c>
      <c r="Z46">
        <f t="shared" si="57"/>
        <v>4.5629186836401832E-2</v>
      </c>
      <c r="AB46">
        <f t="shared" si="58"/>
        <v>22.818990119163161</v>
      </c>
      <c r="AC46">
        <f t="shared" si="33"/>
        <v>9.0053212407619263</v>
      </c>
      <c r="AE46">
        <f t="shared" si="34"/>
        <v>0</v>
      </c>
      <c r="AF46">
        <f t="shared" si="35"/>
        <v>0</v>
      </c>
      <c r="AG46">
        <f t="shared" si="36"/>
        <v>-1.1407296709100458</v>
      </c>
      <c r="AH46">
        <f t="shared" si="37"/>
        <v>-1729.6866292829015</v>
      </c>
      <c r="AI46">
        <f t="shared" si="38"/>
        <v>-1730.8273589538117</v>
      </c>
      <c r="AJ46">
        <f t="shared" si="39"/>
        <v>13.813668878401234</v>
      </c>
      <c r="AK46">
        <f t="shared" si="61"/>
        <v>1.5973293083414213</v>
      </c>
      <c r="AL46">
        <f t="shared" si="40"/>
        <v>-1715.4163607670691</v>
      </c>
      <c r="AN46">
        <f t="shared" si="41"/>
        <v>0</v>
      </c>
      <c r="AO46">
        <f t="shared" si="42"/>
        <v>0</v>
      </c>
      <c r="AP46">
        <f t="shared" si="43"/>
        <v>-8.7258504021740721E-3</v>
      </c>
      <c r="AQ46">
        <f t="shared" si="44"/>
        <v>-13.230993419959447</v>
      </c>
      <c r="AR46">
        <f t="shared" si="45"/>
        <v>-13.239719270361622</v>
      </c>
      <c r="AS46">
        <f t="shared" si="46"/>
        <v>0.10566570784639645</v>
      </c>
      <c r="AT46">
        <f t="shared" si="47"/>
        <v>1.2218544799028492E-2</v>
      </c>
      <c r="AU46">
        <f t="shared" si="48"/>
        <v>-13.121835017716197</v>
      </c>
      <c r="AW46">
        <v>43</v>
      </c>
      <c r="AX46">
        <f>IF(Z46&gt;0, (R46*SUMPRODUCT(K46:$K$98, X46:$X$98)-K46*$AZ$3)/Z46, 0)</f>
        <v>197.35879302538228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6.8297845298164071E-3</v>
      </c>
      <c r="L47" s="2">
        <v>44</v>
      </c>
      <c r="M47" s="8">
        <v>0.30842977500000002</v>
      </c>
      <c r="Q47" s="5">
        <f t="shared" si="60"/>
        <v>25</v>
      </c>
      <c r="R47">
        <f t="shared" si="31"/>
        <v>100000</v>
      </c>
      <c r="S47">
        <f t="shared" si="32"/>
        <v>-33.114077481201605</v>
      </c>
      <c r="U47">
        <f t="shared" si="52"/>
        <v>0.30842977500000002</v>
      </c>
      <c r="V47">
        <f t="shared" si="53"/>
        <v>0.01</v>
      </c>
      <c r="W47">
        <f t="shared" si="54"/>
        <v>4.5629186836401832E-2</v>
      </c>
      <c r="X47">
        <f t="shared" si="55"/>
        <v>1.4073399829384379E-2</v>
      </c>
      <c r="Y47">
        <f t="shared" si="56"/>
        <v>4.5629186836401833E-4</v>
      </c>
      <c r="Z47">
        <f t="shared" si="57"/>
        <v>3.1099495138653434E-2</v>
      </c>
      <c r="AB47">
        <f t="shared" si="58"/>
        <v>9.0053212407619263</v>
      </c>
      <c r="AC47">
        <f t="shared" si="33"/>
        <v>-1.0298310916476225</v>
      </c>
      <c r="AE47">
        <f t="shared" si="34"/>
        <v>0</v>
      </c>
      <c r="AF47">
        <f t="shared" si="35"/>
        <v>0</v>
      </c>
      <c r="AG47">
        <f t="shared" si="36"/>
        <v>-0.77748737846633587</v>
      </c>
      <c r="AH47">
        <f t="shared" si="37"/>
        <v>-1407.339982938438</v>
      </c>
      <c r="AI47">
        <f t="shared" si="38"/>
        <v>-1408.1174703169042</v>
      </c>
      <c r="AJ47">
        <f t="shared" si="39"/>
        <v>10.035152332409549</v>
      </c>
      <c r="AK47">
        <f t="shared" si="61"/>
        <v>0.63037248685333491</v>
      </c>
      <c r="AL47">
        <f t="shared" si="40"/>
        <v>-1397.4519454976414</v>
      </c>
      <c r="AN47">
        <f t="shared" si="41"/>
        <v>0</v>
      </c>
      <c r="AO47">
        <f t="shared" si="42"/>
        <v>0</v>
      </c>
      <c r="AP47">
        <f t="shared" si="43"/>
        <v>-5.3100712695768951E-3</v>
      </c>
      <c r="AQ47">
        <f t="shared" si="44"/>
        <v>-9.6118288436650303</v>
      </c>
      <c r="AR47">
        <f t="shared" si="45"/>
        <v>-9.6171389149346069</v>
      </c>
      <c r="AS47">
        <f t="shared" si="46"/>
        <v>6.853792815424177E-2</v>
      </c>
      <c r="AT47">
        <f t="shared" si="47"/>
        <v>4.3053082587328033E-3</v>
      </c>
      <c r="AU47">
        <f t="shared" si="48"/>
        <v>-9.5442956785216317</v>
      </c>
      <c r="AW47">
        <v>44</v>
      </c>
      <c r="AX47">
        <f>IF(Z47&gt;0, (R47*SUMPRODUCT(K47:$K$98, X47:$X$98)-K47*$AZ$3)/Z47, 0)</f>
        <v>-33.114077481201605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6.0980219016217915E-3</v>
      </c>
      <c r="L48" s="2">
        <v>45</v>
      </c>
      <c r="M48" s="8">
        <v>0.34883407700000002</v>
      </c>
      <c r="Q48" s="5">
        <f t="shared" si="60"/>
        <v>25</v>
      </c>
      <c r="R48">
        <f t="shared" si="31"/>
        <v>100000</v>
      </c>
      <c r="S48">
        <f t="shared" si="32"/>
        <v>-390.5845131826182</v>
      </c>
      <c r="U48">
        <f t="shared" si="52"/>
        <v>0.34883407700000002</v>
      </c>
      <c r="V48">
        <f t="shared" si="53"/>
        <v>0.01</v>
      </c>
      <c r="W48">
        <f t="shared" si="54"/>
        <v>3.1099495138653434E-2</v>
      </c>
      <c r="X48">
        <f t="shared" si="55"/>
        <v>1.0848563681858159E-2</v>
      </c>
      <c r="Y48">
        <f t="shared" si="56"/>
        <v>3.1099495138653437E-4</v>
      </c>
      <c r="Z48">
        <f t="shared" si="57"/>
        <v>1.9939936505408741E-2</v>
      </c>
      <c r="AB48">
        <f t="shared" si="58"/>
        <v>-1.0298310916476225</v>
      </c>
      <c r="AC48">
        <f t="shared" si="33"/>
        <v>-7.7882303928573906</v>
      </c>
      <c r="AE48">
        <f t="shared" si="34"/>
        <v>0</v>
      </c>
      <c r="AF48">
        <f t="shared" si="35"/>
        <v>0</v>
      </c>
      <c r="AG48">
        <f t="shared" si="36"/>
        <v>-0.49849841263521855</v>
      </c>
      <c r="AH48">
        <f t="shared" si="37"/>
        <v>-1084.8563681858159</v>
      </c>
      <c r="AI48">
        <f t="shared" si="38"/>
        <v>-1085.3548665984511</v>
      </c>
      <c r="AJ48">
        <f t="shared" si="39"/>
        <v>6.7583993012097681</v>
      </c>
      <c r="AK48">
        <f t="shared" si="61"/>
        <v>-7.2088176415333591E-2</v>
      </c>
      <c r="AL48">
        <f t="shared" si="40"/>
        <v>-1078.6685554736566</v>
      </c>
      <c r="AN48">
        <f t="shared" si="41"/>
        <v>0</v>
      </c>
      <c r="AO48">
        <f t="shared" si="42"/>
        <v>0</v>
      </c>
      <c r="AP48">
        <f t="shared" si="43"/>
        <v>-3.03985423817326E-3</v>
      </c>
      <c r="AQ48">
        <f t="shared" si="44"/>
        <v>-6.6154778933109792</v>
      </c>
      <c r="AR48">
        <f t="shared" si="45"/>
        <v>-6.6185177475491521</v>
      </c>
      <c r="AS48">
        <f t="shared" si="46"/>
        <v>4.1212866958682579E-2</v>
      </c>
      <c r="AT48">
        <f t="shared" si="47"/>
        <v>-4.3959527862867973E-4</v>
      </c>
      <c r="AU48">
        <f t="shared" si="48"/>
        <v>-6.5777444758690988</v>
      </c>
      <c r="AW48">
        <v>45</v>
      </c>
      <c r="AX48">
        <f>IF(Z48&gt;0, (R48*SUMPRODUCT(K48:$K$98, X48:$X$98)-K48*$AZ$3)/Z48, 0)</f>
        <v>-390.5845131826182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5.4446624121623132E-3</v>
      </c>
      <c r="L49" s="2">
        <v>46</v>
      </c>
      <c r="M49" s="8">
        <v>0.39293336200000001</v>
      </c>
      <c r="Q49" s="5">
        <f t="shared" si="60"/>
        <v>25</v>
      </c>
      <c r="R49">
        <f t="shared" si="31"/>
        <v>100000</v>
      </c>
      <c r="S49">
        <f t="shared" si="32"/>
        <v>-995.8449762896015</v>
      </c>
      <c r="U49">
        <f t="shared" si="52"/>
        <v>0.39293336200000001</v>
      </c>
      <c r="V49">
        <f t="shared" si="53"/>
        <v>0.01</v>
      </c>
      <c r="W49">
        <f t="shared" si="54"/>
        <v>1.9939936505408741E-2</v>
      </c>
      <c r="X49">
        <f t="shared" si="55"/>
        <v>7.8350662891367873E-3</v>
      </c>
      <c r="Y49">
        <f t="shared" si="56"/>
        <v>1.9939936505408742E-4</v>
      </c>
      <c r="Z49">
        <f t="shared" si="57"/>
        <v>1.1905470851217867E-2</v>
      </c>
      <c r="AB49">
        <f t="shared" si="58"/>
        <v>-7.7882303928573906</v>
      </c>
      <c r="AC49">
        <f t="shared" si="33"/>
        <v>-11.856003337547598</v>
      </c>
      <c r="AE49">
        <f t="shared" si="34"/>
        <v>0</v>
      </c>
      <c r="AF49">
        <f t="shared" si="35"/>
        <v>0</v>
      </c>
      <c r="AG49">
        <f t="shared" si="36"/>
        <v>-0.29763677128044669</v>
      </c>
      <c r="AH49">
        <f t="shared" si="37"/>
        <v>-783.5066289136787</v>
      </c>
      <c r="AI49">
        <f t="shared" si="38"/>
        <v>-783.80426568495909</v>
      </c>
      <c r="AJ49">
        <f t="shared" si="39"/>
        <v>4.0677729446902076</v>
      </c>
      <c r="AK49">
        <f t="shared" si="61"/>
        <v>-0.54517612750001743</v>
      </c>
      <c r="AL49">
        <f t="shared" si="40"/>
        <v>-780.28166886776887</v>
      </c>
      <c r="AN49">
        <f t="shared" si="41"/>
        <v>0</v>
      </c>
      <c r="AO49">
        <f t="shared" si="42"/>
        <v>0</v>
      </c>
      <c r="AP49">
        <f t="shared" si="43"/>
        <v>-1.6205317410679996E-3</v>
      </c>
      <c r="AQ49">
        <f t="shared" si="44"/>
        <v>-4.2659290921263127</v>
      </c>
      <c r="AR49">
        <f t="shared" si="45"/>
        <v>-4.2675496238673798</v>
      </c>
      <c r="AS49">
        <f t="shared" si="46"/>
        <v>2.2147650453165583E-2</v>
      </c>
      <c r="AT49">
        <f t="shared" si="47"/>
        <v>-2.9682999694075536E-3</v>
      </c>
      <c r="AU49">
        <f t="shared" si="48"/>
        <v>-4.2483702733836219</v>
      </c>
      <c r="AW49">
        <v>46</v>
      </c>
      <c r="AX49">
        <f>IF(Z49&gt;0, (R49*SUMPRODUCT(K49:$K$98, X49:$X$98)-K49*$AZ$3)/Z49, 0)</f>
        <v>-995.8449762896015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4.8613057251449222E-3</v>
      </c>
      <c r="L50" s="2">
        <v>47</v>
      </c>
      <c r="M50" s="8">
        <v>0.441408258</v>
      </c>
      <c r="Q50" s="5">
        <f t="shared" si="60"/>
        <v>25</v>
      </c>
      <c r="R50">
        <f t="shared" si="31"/>
        <v>100000</v>
      </c>
      <c r="S50">
        <f t="shared" si="32"/>
        <v>-2120.147096345162</v>
      </c>
      <c r="U50">
        <f t="shared" si="52"/>
        <v>0.441408258</v>
      </c>
      <c r="V50">
        <f t="shared" si="53"/>
        <v>0.01</v>
      </c>
      <c r="W50">
        <f t="shared" si="54"/>
        <v>1.1905470851217867E-2</v>
      </c>
      <c r="X50">
        <f t="shared" si="55"/>
        <v>5.2551731491058554E-3</v>
      </c>
      <c r="Y50">
        <f t="shared" si="56"/>
        <v>1.1905470851217867E-4</v>
      </c>
      <c r="Z50">
        <f t="shared" si="57"/>
        <v>6.5312429935998322E-3</v>
      </c>
      <c r="AB50">
        <f t="shared" si="58"/>
        <v>-11.856003337547598</v>
      </c>
      <c r="AC50">
        <f t="shared" si="33"/>
        <v>-13.847195868405368</v>
      </c>
      <c r="AE50">
        <f t="shared" si="34"/>
        <v>0</v>
      </c>
      <c r="AF50">
        <f t="shared" si="35"/>
        <v>0</v>
      </c>
      <c r="AG50">
        <f t="shared" si="36"/>
        <v>-0.16328107483999579</v>
      </c>
      <c r="AH50">
        <f t="shared" si="37"/>
        <v>-525.51731491058558</v>
      </c>
      <c r="AI50">
        <f t="shared" si="38"/>
        <v>-525.68059598542561</v>
      </c>
      <c r="AJ50">
        <f t="shared" si="39"/>
        <v>1.99119253085777</v>
      </c>
      <c r="AK50">
        <f t="shared" si="61"/>
        <v>-0.829920233628332</v>
      </c>
      <c r="AL50">
        <f t="shared" si="40"/>
        <v>-524.5193236881961</v>
      </c>
      <c r="AN50">
        <f t="shared" si="41"/>
        <v>0</v>
      </c>
      <c r="AO50">
        <f t="shared" si="42"/>
        <v>0</v>
      </c>
      <c r="AP50">
        <f t="shared" si="43"/>
        <v>-7.937592239274881E-4</v>
      </c>
      <c r="AQ50">
        <f t="shared" si="44"/>
        <v>-2.5547003316376169</v>
      </c>
      <c r="AR50">
        <f t="shared" si="45"/>
        <v>-2.5554940908615444</v>
      </c>
      <c r="AS50">
        <f t="shared" si="46"/>
        <v>9.6797956501246847E-3</v>
      </c>
      <c r="AT50">
        <f t="shared" si="47"/>
        <v>-4.0344959831510215E-3</v>
      </c>
      <c r="AU50">
        <f t="shared" si="48"/>
        <v>-2.5498487911945702</v>
      </c>
      <c r="AW50">
        <v>47</v>
      </c>
      <c r="AX50">
        <f>IF(Z50&gt;0, (R50*SUMPRODUCT(K50:$K$98, X50:$X$98)-K50*$AZ$3)/Z50, 0)</f>
        <v>-2120.147096345162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4.3404515403079663E-3</v>
      </c>
      <c r="L51" s="2">
        <v>48</v>
      </c>
      <c r="M51" s="8">
        <v>0.49593942699999999</v>
      </c>
      <c r="Q51" s="5">
        <f t="shared" si="60"/>
        <v>25</v>
      </c>
      <c r="R51">
        <f t="shared" si="31"/>
        <v>100000</v>
      </c>
      <c r="S51">
        <f t="shared" si="32"/>
        <v>-4453.5605984888598</v>
      </c>
      <c r="U51">
        <f t="shared" si="52"/>
        <v>0.49593942699999999</v>
      </c>
      <c r="V51">
        <f t="shared" si="53"/>
        <v>0.01</v>
      </c>
      <c r="W51">
        <f t="shared" si="54"/>
        <v>6.5312429935998322E-3</v>
      </c>
      <c r="X51">
        <f t="shared" si="55"/>
        <v>3.2391009078436652E-3</v>
      </c>
      <c r="Y51">
        <f t="shared" si="56"/>
        <v>6.531242993599833E-5</v>
      </c>
      <c r="Z51">
        <f t="shared" si="57"/>
        <v>3.2268296558201686E-3</v>
      </c>
      <c r="AB51">
        <f t="shared" si="58"/>
        <v>-13.847195868405368</v>
      </c>
      <c r="AC51">
        <f t="shared" si="33"/>
        <v>-14.370881413196072</v>
      </c>
      <c r="AE51">
        <f t="shared" si="34"/>
        <v>0</v>
      </c>
      <c r="AF51">
        <f t="shared" si="35"/>
        <v>0</v>
      </c>
      <c r="AG51">
        <f t="shared" si="36"/>
        <v>-8.0670741395504217E-2</v>
      </c>
      <c r="AH51">
        <f t="shared" si="37"/>
        <v>-323.9100907843665</v>
      </c>
      <c r="AI51">
        <f t="shared" si="38"/>
        <v>-323.99076152576203</v>
      </c>
      <c r="AJ51">
        <f t="shared" si="39"/>
        <v>0.52368554479070362</v>
      </c>
      <c r="AK51">
        <f t="shared" si="61"/>
        <v>-0.96930371078837585</v>
      </c>
      <c r="AL51">
        <f t="shared" si="40"/>
        <v>-324.43637969175973</v>
      </c>
      <c r="AN51">
        <f t="shared" si="41"/>
        <v>0</v>
      </c>
      <c r="AO51">
        <f t="shared" si="42"/>
        <v>0</v>
      </c>
      <c r="AP51">
        <f t="shared" si="43"/>
        <v>-3.501474437479019E-4</v>
      </c>
      <c r="AQ51">
        <f t="shared" si="44"/>
        <v>-1.4059160524662968</v>
      </c>
      <c r="AR51">
        <f t="shared" si="45"/>
        <v>-1.4062661999100448</v>
      </c>
      <c r="AS51">
        <f t="shared" si="46"/>
        <v>2.2730317295238259E-3</v>
      </c>
      <c r="AT51">
        <f t="shared" si="47"/>
        <v>-4.2072157845176334E-3</v>
      </c>
      <c r="AU51">
        <f t="shared" si="48"/>
        <v>-1.4082003839650388</v>
      </c>
      <c r="AW51">
        <v>48</v>
      </c>
      <c r="AX51">
        <f>IF(Z51&gt;0, (R51*SUMPRODUCT(K51:$K$98, X51:$X$98)-K51*$AZ$3)/Z51, 0)</f>
        <v>-4453.5605984888598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3.8754031609892553E-3</v>
      </c>
      <c r="L52" s="2">
        <v>49</v>
      </c>
      <c r="M52" s="8">
        <v>0.55722270799999996</v>
      </c>
      <c r="Q52" s="5">
        <f t="shared" si="60"/>
        <v>25</v>
      </c>
      <c r="R52">
        <f t="shared" si="31"/>
        <v>100000</v>
      </c>
      <c r="S52">
        <f t="shared" si="32"/>
        <v>-9998.8581471305406</v>
      </c>
      <c r="U52">
        <f t="shared" si="52"/>
        <v>0.55722270799999996</v>
      </c>
      <c r="V52">
        <f t="shared" si="53"/>
        <v>0.01</v>
      </c>
      <c r="W52">
        <f t="shared" si="54"/>
        <v>3.2268296558201686E-3</v>
      </c>
      <c r="X52">
        <f t="shared" si="55"/>
        <v>1.7980627590708223E-3</v>
      </c>
      <c r="Y52">
        <f t="shared" si="56"/>
        <v>3.2268296558201685E-5</v>
      </c>
      <c r="Z52">
        <f t="shared" si="57"/>
        <v>1.3964986001911448E-3</v>
      </c>
      <c r="AB52">
        <f t="shared" si="58"/>
        <v>-14.370881413196072</v>
      </c>
      <c r="AC52">
        <f t="shared" si="33"/>
        <v>-13.963391405977623</v>
      </c>
      <c r="AE52">
        <f t="shared" si="34"/>
        <v>0</v>
      </c>
      <c r="AF52">
        <f t="shared" si="35"/>
        <v>0</v>
      </c>
      <c r="AG52">
        <f t="shared" si="36"/>
        <v>-3.4912465004778619E-2</v>
      </c>
      <c r="AH52">
        <f t="shared" si="37"/>
        <v>-179.80627590708224</v>
      </c>
      <c r="AI52">
        <f t="shared" si="38"/>
        <v>-179.841188372087</v>
      </c>
      <c r="AJ52">
        <f t="shared" si="39"/>
        <v>-0.40749000721844908</v>
      </c>
      <c r="AK52">
        <f t="shared" si="61"/>
        <v>-1.0059616989237252</v>
      </c>
      <c r="AL52">
        <f t="shared" si="40"/>
        <v>-181.25464007822919</v>
      </c>
      <c r="AN52">
        <f t="shared" si="41"/>
        <v>0</v>
      </c>
      <c r="AO52">
        <f t="shared" si="42"/>
        <v>0</v>
      </c>
      <c r="AP52">
        <f t="shared" si="43"/>
        <v>-1.3529987723744582E-4</v>
      </c>
      <c r="AQ52">
        <f t="shared" si="44"/>
        <v>-0.69682181001601273</v>
      </c>
      <c r="AR52">
        <f t="shared" si="45"/>
        <v>-0.6969571098932501</v>
      </c>
      <c r="AS52">
        <f t="shared" si="46"/>
        <v>-1.5791880620459121E-3</v>
      </c>
      <c r="AT52">
        <f t="shared" si="47"/>
        <v>-3.898507147843126E-3</v>
      </c>
      <c r="AU52">
        <f t="shared" si="48"/>
        <v>-0.70243480510313916</v>
      </c>
      <c r="AW52">
        <v>49</v>
      </c>
      <c r="AX52">
        <f>IF(Z52&gt;0, (R52*SUMPRODUCT(K52:$K$98, X52:$X$98)-K52*$AZ$3)/Z52, 0)</f>
        <v>-9998.8581471305406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3.4601813937404063E-3</v>
      </c>
      <c r="L53" s="2">
        <v>50</v>
      </c>
      <c r="M53" s="8">
        <v>0.62633703200000002</v>
      </c>
      <c r="Q53" s="5">
        <f t="shared" si="60"/>
        <v>25</v>
      </c>
      <c r="R53">
        <f t="shared" si="31"/>
        <v>100000</v>
      </c>
      <c r="S53">
        <f t="shared" si="32"/>
        <v>-25678.79638311674</v>
      </c>
      <c r="U53">
        <f t="shared" si="52"/>
        <v>0.62633703200000002</v>
      </c>
      <c r="V53">
        <f t="shared" si="53"/>
        <v>0.01</v>
      </c>
      <c r="W53">
        <f t="shared" si="54"/>
        <v>1.3964986001911448E-3</v>
      </c>
      <c r="X53">
        <f t="shared" si="55"/>
        <v>8.7467878843587631E-4</v>
      </c>
      <c r="Y53">
        <f t="shared" si="56"/>
        <v>1.3964986001911448E-5</v>
      </c>
      <c r="Z53">
        <f t="shared" si="57"/>
        <v>5.0785482575335704E-4</v>
      </c>
      <c r="AB53">
        <f t="shared" si="58"/>
        <v>-13.963391405977623</v>
      </c>
      <c r="AC53">
        <f t="shared" si="33"/>
        <v>-13.041100662703688</v>
      </c>
      <c r="AE53">
        <f t="shared" si="34"/>
        <v>0</v>
      </c>
      <c r="AF53">
        <f t="shared" si="35"/>
        <v>0</v>
      </c>
      <c r="AG53">
        <f t="shared" si="36"/>
        <v>-1.2696370643833926E-2</v>
      </c>
      <c r="AH53">
        <f t="shared" si="37"/>
        <v>-87.467878843587627</v>
      </c>
      <c r="AI53">
        <f t="shared" si="38"/>
        <v>-87.480575214231465</v>
      </c>
      <c r="AJ53">
        <f t="shared" si="39"/>
        <v>-0.92229074327393512</v>
      </c>
      <c r="AK53">
        <f t="shared" si="61"/>
        <v>-0.97743739841843369</v>
      </c>
      <c r="AL53">
        <f t="shared" si="40"/>
        <v>-89.380303355923829</v>
      </c>
      <c r="AN53">
        <f t="shared" si="41"/>
        <v>0</v>
      </c>
      <c r="AO53">
        <f t="shared" si="42"/>
        <v>0</v>
      </c>
      <c r="AP53">
        <f t="shared" si="43"/>
        <v>-4.393174546982605E-5</v>
      </c>
      <c r="AQ53">
        <f t="shared" si="44"/>
        <v>-0.30265472692452206</v>
      </c>
      <c r="AR53">
        <f t="shared" si="45"/>
        <v>-0.30269865866999185</v>
      </c>
      <c r="AS53">
        <f t="shared" si="46"/>
        <v>-3.1912932694954802E-3</v>
      </c>
      <c r="AT53">
        <f t="shared" si="47"/>
        <v>-3.3821106995534926E-3</v>
      </c>
      <c r="AU53">
        <f t="shared" si="48"/>
        <v>-0.30927206263904083</v>
      </c>
      <c r="AW53">
        <v>50</v>
      </c>
      <c r="AX53">
        <f>IF(Z53&gt;0, (R53*SUMPRODUCT(K53:$K$98, X53:$X$98)-K53*$AZ$3)/Z53, 0)</f>
        <v>-25678.79638311674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3.0894476729825052E-3</v>
      </c>
      <c r="L54" s="2">
        <v>51</v>
      </c>
      <c r="M54" s="8">
        <v>0.70099715600000001</v>
      </c>
      <c r="Q54" s="5">
        <f t="shared" si="60"/>
        <v>25</v>
      </c>
      <c r="R54">
        <f t="shared" si="31"/>
        <v>100000</v>
      </c>
      <c r="S54">
        <f t="shared" si="32"/>
        <v>-81065.602480910908</v>
      </c>
      <c r="U54">
        <f t="shared" si="52"/>
        <v>0.70099715600000001</v>
      </c>
      <c r="V54">
        <f t="shared" si="53"/>
        <v>0.01</v>
      </c>
      <c r="W54">
        <f t="shared" si="54"/>
        <v>5.0785482575335704E-4</v>
      </c>
      <c r="X54">
        <f t="shared" si="55"/>
        <v>3.5600478851397887E-4</v>
      </c>
      <c r="Y54">
        <f t="shared" si="56"/>
        <v>5.0785482575335704E-6</v>
      </c>
      <c r="Z54">
        <f t="shared" si="57"/>
        <v>1.4677148898184459E-4</v>
      </c>
      <c r="AB54">
        <f t="shared" si="58"/>
        <v>-13.041100662703688</v>
      </c>
      <c r="AC54">
        <f t="shared" si="33"/>
        <v>-11.898119181333609</v>
      </c>
      <c r="AE54">
        <f t="shared" si="34"/>
        <v>0</v>
      </c>
      <c r="AF54">
        <f t="shared" si="35"/>
        <v>0</v>
      </c>
      <c r="AG54">
        <f t="shared" si="36"/>
        <v>-3.669287224546115E-3</v>
      </c>
      <c r="AH54">
        <f t="shared" si="37"/>
        <v>-35.600478851397888</v>
      </c>
      <c r="AI54">
        <f t="shared" si="38"/>
        <v>-35.604148138622435</v>
      </c>
      <c r="AJ54">
        <f t="shared" si="39"/>
        <v>-1.1429814813700787</v>
      </c>
      <c r="AK54">
        <f t="shared" si="61"/>
        <v>-0.91287704638925826</v>
      </c>
      <c r="AL54">
        <f t="shared" si="40"/>
        <v>-37.660006666381769</v>
      </c>
      <c r="AN54">
        <f t="shared" si="41"/>
        <v>0</v>
      </c>
      <c r="AO54">
        <f t="shared" si="42"/>
        <v>0</v>
      </c>
      <c r="AP54">
        <f t="shared" si="43"/>
        <v>-1.133607087737843E-5</v>
      </c>
      <c r="AQ54">
        <f t="shared" si="44"/>
        <v>-0.10998581654451409</v>
      </c>
      <c r="AR54">
        <f t="shared" si="45"/>
        <v>-0.10999715261539147</v>
      </c>
      <c r="AS54">
        <f t="shared" si="46"/>
        <v>-3.5311814778808863E-3</v>
      </c>
      <c r="AT54">
        <f t="shared" si="47"/>
        <v>-2.8202858666864362E-3</v>
      </c>
      <c r="AU54">
        <f t="shared" si="48"/>
        <v>-0.11634861995995879</v>
      </c>
      <c r="AW54">
        <v>51</v>
      </c>
      <c r="AX54">
        <f>IF(Z54&gt;0, (R54*SUMPRODUCT(K54:$K$98, X54:$X$98)-K54*$AZ$3)/Z54, 0)</f>
        <v>-81065.602480910908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2.758435422305808E-3</v>
      </c>
      <c r="L55" s="2">
        <v>52</v>
      </c>
      <c r="M55" s="8">
        <v>0.77900909500000004</v>
      </c>
      <c r="Q55" s="5">
        <f t="shared" si="60"/>
        <v>25</v>
      </c>
      <c r="R55">
        <f t="shared" si="31"/>
        <v>100000</v>
      </c>
      <c r="S55">
        <f t="shared" si="32"/>
        <v>-346084.63498210494</v>
      </c>
      <c r="U55">
        <f t="shared" si="52"/>
        <v>0.77900909500000004</v>
      </c>
      <c r="V55">
        <f t="shared" si="53"/>
        <v>0.01</v>
      </c>
      <c r="W55">
        <f t="shared" si="54"/>
        <v>1.4677148898184459E-4</v>
      </c>
      <c r="X55">
        <f t="shared" si="55"/>
        <v>1.1433632480354923E-4</v>
      </c>
      <c r="Y55">
        <f t="shared" si="56"/>
        <v>1.4677148898184461E-6</v>
      </c>
      <c r="Z55">
        <f t="shared" si="57"/>
        <v>3.0967449288476909E-5</v>
      </c>
      <c r="AB55">
        <f t="shared" si="58"/>
        <v>-11.898119181333609</v>
      </c>
      <c r="AC55">
        <f t="shared" si="33"/>
        <v>-10.717358383329376</v>
      </c>
      <c r="AE55">
        <f t="shared" si="34"/>
        <v>0</v>
      </c>
      <c r="AF55">
        <f t="shared" si="35"/>
        <v>0</v>
      </c>
      <c r="AG55">
        <f t="shared" si="36"/>
        <v>-7.7418623221192271E-4</v>
      </c>
      <c r="AH55">
        <f t="shared" si="37"/>
        <v>-11.433632480354923</v>
      </c>
      <c r="AI55">
        <f t="shared" si="38"/>
        <v>-11.434406666587135</v>
      </c>
      <c r="AJ55">
        <f t="shared" si="39"/>
        <v>-1.1807607980042327</v>
      </c>
      <c r="AK55">
        <f t="shared" si="61"/>
        <v>-0.83286834269335275</v>
      </c>
      <c r="AL55">
        <f t="shared" si="40"/>
        <v>-13.44803580728472</v>
      </c>
      <c r="AN55">
        <f t="shared" si="41"/>
        <v>0</v>
      </c>
      <c r="AO55">
        <f t="shared" si="42"/>
        <v>0</v>
      </c>
      <c r="AP55">
        <f t="shared" si="43"/>
        <v>-2.1355427263948375E-6</v>
      </c>
      <c r="AQ55">
        <f t="shared" si="44"/>
        <v>-3.1538936839437239E-2</v>
      </c>
      <c r="AR55">
        <f t="shared" si="45"/>
        <v>-3.154107238216363E-2</v>
      </c>
      <c r="AS55">
        <f t="shared" si="46"/>
        <v>-3.2570524104849484E-3</v>
      </c>
      <c r="AT55">
        <f t="shared" si="47"/>
        <v>-2.2974135386024767E-3</v>
      </c>
      <c r="AU55">
        <f t="shared" si="48"/>
        <v>-3.7095538331251052E-2</v>
      </c>
      <c r="AW55">
        <v>52</v>
      </c>
      <c r="AX55">
        <f>IF(Z55&gt;0, (R55*SUMPRODUCT(K55:$K$98, X55:$X$98)-K55*$AZ$3)/Z55, 0)</f>
        <v>-346084.63498210494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2.4628887699159E-3</v>
      </c>
      <c r="L56" s="2">
        <v>53</v>
      </c>
      <c r="M56" s="8">
        <v>0.78135831499999997</v>
      </c>
      <c r="Q56" s="5">
        <f t="shared" si="60"/>
        <v>25</v>
      </c>
      <c r="R56">
        <f t="shared" si="31"/>
        <v>100000</v>
      </c>
      <c r="S56">
        <f t="shared" si="32"/>
        <v>-1485264.7069360155</v>
      </c>
      <c r="U56">
        <f t="shared" si="52"/>
        <v>0.78135831499999997</v>
      </c>
      <c r="V56">
        <f t="shared" si="53"/>
        <v>0.01</v>
      </c>
      <c r="W56">
        <f t="shared" si="54"/>
        <v>3.0967449288476909E-5</v>
      </c>
      <c r="X56">
        <f t="shared" si="55"/>
        <v>2.4196673995892267E-5</v>
      </c>
      <c r="Y56">
        <f t="shared" si="56"/>
        <v>3.0967449288476909E-7</v>
      </c>
      <c r="Z56">
        <f t="shared" si="57"/>
        <v>6.4611007996998736E-6</v>
      </c>
      <c r="AB56">
        <f t="shared" si="58"/>
        <v>-10.717358383329376</v>
      </c>
      <c r="AC56">
        <f t="shared" si="33"/>
        <v>-9.5964449857502885</v>
      </c>
      <c r="AE56">
        <f t="shared" si="34"/>
        <v>0</v>
      </c>
      <c r="AF56">
        <f t="shared" si="35"/>
        <v>0</v>
      </c>
      <c r="AG56">
        <f t="shared" si="36"/>
        <v>-1.6152751999249683E-4</v>
      </c>
      <c r="AH56">
        <f t="shared" si="37"/>
        <v>-2.4196673995892266</v>
      </c>
      <c r="AI56">
        <f t="shared" si="38"/>
        <v>-2.419828927109219</v>
      </c>
      <c r="AJ56">
        <f t="shared" si="39"/>
        <v>-1.1209133975790877</v>
      </c>
      <c r="AK56">
        <f t="shared" si="61"/>
        <v>-0.75021508683305638</v>
      </c>
      <c r="AL56">
        <f t="shared" si="40"/>
        <v>-4.2909574115213633</v>
      </c>
      <c r="AN56">
        <f t="shared" si="41"/>
        <v>0</v>
      </c>
      <c r="AO56">
        <f t="shared" si="42"/>
        <v>0</v>
      </c>
      <c r="AP56">
        <f t="shared" si="43"/>
        <v>-3.9782431502188646E-7</v>
      </c>
      <c r="AQ56">
        <f t="shared" si="44"/>
        <v>-5.959371665379915E-3</v>
      </c>
      <c r="AR56">
        <f t="shared" si="45"/>
        <v>-5.9597694896949367E-3</v>
      </c>
      <c r="AS56">
        <f t="shared" si="46"/>
        <v>-2.7606850189458116E-3</v>
      </c>
      <c r="AT56">
        <f t="shared" si="47"/>
        <v>-1.8476963123826163E-3</v>
      </c>
      <c r="AU56">
        <f t="shared" si="48"/>
        <v>-1.0568150821023366E-2</v>
      </c>
      <c r="AW56">
        <v>53</v>
      </c>
      <c r="AX56">
        <f>IF(Z56&gt;0, (R56*SUMPRODUCT(K56:$K$98, X56:$X$98)-K56*$AZ$3)/Z56, 0)</f>
        <v>-1485264.7069360155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2.1990078302820534E-3</v>
      </c>
      <c r="L57" s="2">
        <v>54</v>
      </c>
      <c r="M57" s="8">
        <v>0.78389590600000003</v>
      </c>
      <c r="Q57" s="5">
        <f t="shared" si="60"/>
        <v>25</v>
      </c>
      <c r="R57">
        <f t="shared" si="31"/>
        <v>100000</v>
      </c>
      <c r="S57">
        <f t="shared" si="32"/>
        <v>-6438154.9303183528</v>
      </c>
      <c r="U57">
        <f t="shared" si="52"/>
        <v>0.78389590600000003</v>
      </c>
      <c r="V57">
        <f t="shared" si="53"/>
        <v>0.01</v>
      </c>
      <c r="W57">
        <f t="shared" si="54"/>
        <v>6.4611007996998736E-6</v>
      </c>
      <c r="X57">
        <f t="shared" si="55"/>
        <v>5.0648304651380571E-6</v>
      </c>
      <c r="Y57">
        <f t="shared" si="56"/>
        <v>6.4611007996998735E-8</v>
      </c>
      <c r="Z57">
        <f t="shared" si="57"/>
        <v>1.3316593265648178E-6</v>
      </c>
      <c r="AB57">
        <f t="shared" si="58"/>
        <v>-9.5964449857502885</v>
      </c>
      <c r="AC57">
        <f t="shared" si="33"/>
        <v>-8.5734290588276991</v>
      </c>
      <c r="AE57">
        <f t="shared" si="34"/>
        <v>0</v>
      </c>
      <c r="AF57">
        <f t="shared" si="35"/>
        <v>0</v>
      </c>
      <c r="AG57">
        <f t="shared" si="36"/>
        <v>-3.3291483164120445E-5</v>
      </c>
      <c r="AH57">
        <f t="shared" si="37"/>
        <v>-0.50648304651380571</v>
      </c>
      <c r="AI57">
        <f t="shared" si="38"/>
        <v>-0.50651633799696982</v>
      </c>
      <c r="AJ57">
        <f t="shared" si="39"/>
        <v>-1.0230159269225894</v>
      </c>
      <c r="AK57">
        <f t="shared" si="61"/>
        <v>-0.67175114900252031</v>
      </c>
      <c r="AL57">
        <f t="shared" si="40"/>
        <v>-2.2012834139220798</v>
      </c>
      <c r="AN57">
        <f t="shared" si="41"/>
        <v>0</v>
      </c>
      <c r="AO57">
        <f t="shared" si="42"/>
        <v>0</v>
      </c>
      <c r="AP57">
        <f t="shared" si="43"/>
        <v>-7.3208232159604007E-8</v>
      </c>
      <c r="AQ57">
        <f t="shared" si="44"/>
        <v>-1.1137601851889682E-3</v>
      </c>
      <c r="AR57">
        <f t="shared" si="45"/>
        <v>-1.1138333934211278E-3</v>
      </c>
      <c r="AS57">
        <f t="shared" si="46"/>
        <v>-2.2496200338060269E-3</v>
      </c>
      <c r="AT57">
        <f t="shared" si="47"/>
        <v>-1.4771860366575085E-3</v>
      </c>
      <c r="AU57">
        <f t="shared" si="48"/>
        <v>-4.8406394638846641E-3</v>
      </c>
      <c r="AW57">
        <v>54</v>
      </c>
      <c r="AX57">
        <f>IF(Z57&gt;0, (R57*SUMPRODUCT(K57:$K$98, X57:$X$98)-K57*$AZ$3)/Z57, 0)</f>
        <v>-6438154.9303183528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1.9633998484661188E-3</v>
      </c>
      <c r="L58" s="2">
        <v>55</v>
      </c>
      <c r="M58" s="8">
        <v>0.78669207100000005</v>
      </c>
      <c r="Q58" s="5">
        <f t="shared" si="60"/>
        <v>25</v>
      </c>
      <c r="R58">
        <f t="shared" si="31"/>
        <v>100000</v>
      </c>
      <c r="S58">
        <f t="shared" si="32"/>
        <v>-28277692.76743504</v>
      </c>
      <c r="U58">
        <f t="shared" si="52"/>
        <v>0.78669207100000005</v>
      </c>
      <c r="V58">
        <f t="shared" si="53"/>
        <v>0.01</v>
      </c>
      <c r="W58">
        <f t="shared" si="54"/>
        <v>1.3316593265648178E-6</v>
      </c>
      <c r="X58">
        <f t="shared" si="55"/>
        <v>1.047605833481742E-6</v>
      </c>
      <c r="Y58">
        <f t="shared" si="56"/>
        <v>1.3316593265648179E-8</v>
      </c>
      <c r="Z58">
        <f t="shared" si="57"/>
        <v>2.7073689981742769E-7</v>
      </c>
      <c r="AB58">
        <f t="shared" si="58"/>
        <v>-8.5734290588276991</v>
      </c>
      <c r="AC58">
        <f t="shared" si="33"/>
        <v>-7.6558148738450598</v>
      </c>
      <c r="AE58">
        <f t="shared" si="34"/>
        <v>0</v>
      </c>
      <c r="AF58">
        <f t="shared" si="35"/>
        <v>0</v>
      </c>
      <c r="AG58">
        <f t="shared" si="36"/>
        <v>-6.768422495435692E-6</v>
      </c>
      <c r="AH58">
        <f t="shared" si="37"/>
        <v>-0.1047605833481742</v>
      </c>
      <c r="AI58">
        <f t="shared" si="38"/>
        <v>-0.10476735177066963</v>
      </c>
      <c r="AJ58">
        <f t="shared" si="39"/>
        <v>-0.91761418498263936</v>
      </c>
      <c r="AK58">
        <f t="shared" si="61"/>
        <v>-0.60014003411793904</v>
      </c>
      <c r="AL58">
        <f t="shared" si="40"/>
        <v>-1.6225215708712479</v>
      </c>
      <c r="AN58">
        <f t="shared" si="41"/>
        <v>0</v>
      </c>
      <c r="AO58">
        <f t="shared" si="42"/>
        <v>0</v>
      </c>
      <c r="AP58">
        <f t="shared" si="43"/>
        <v>-1.3289119701893106E-8</v>
      </c>
      <c r="AQ58">
        <f t="shared" si="44"/>
        <v>-2.0568691347102743E-4</v>
      </c>
      <c r="AR58">
        <f t="shared" si="45"/>
        <v>-2.0570020259072931E-4</v>
      </c>
      <c r="AS58">
        <f t="shared" si="46"/>
        <v>-1.8016435517452752E-3</v>
      </c>
      <c r="AT58">
        <f t="shared" si="47"/>
        <v>-1.1783148520456129E-3</v>
      </c>
      <c r="AU58">
        <f t="shared" si="48"/>
        <v>-3.1856586063816173E-3</v>
      </c>
      <c r="AW58">
        <v>55</v>
      </c>
      <c r="AX58">
        <f>IF(Z58&gt;0, (R58*SUMPRODUCT(K58:$K$98, X58:$X$98)-K58*$AZ$3)/Z58, 0)</f>
        <v>-28277692.76743504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1.7530355789876059E-3</v>
      </c>
      <c r="L59" s="2">
        <v>56</v>
      </c>
      <c r="M59" s="8">
        <v>0.78978433000000003</v>
      </c>
      <c r="Q59" s="5">
        <f t="shared" si="60"/>
        <v>25</v>
      </c>
      <c r="R59">
        <f t="shared" si="31"/>
        <v>100000</v>
      </c>
      <c r="S59">
        <f t="shared" si="32"/>
        <v>-126107013.68085089</v>
      </c>
      <c r="U59">
        <f t="shared" si="52"/>
        <v>0.78978433000000003</v>
      </c>
      <c r="V59">
        <f t="shared" si="53"/>
        <v>0.01</v>
      </c>
      <c r="W59">
        <f t="shared" si="54"/>
        <v>2.7073689981742769E-7</v>
      </c>
      <c r="X59">
        <f t="shared" si="55"/>
        <v>2.1382376102858427E-7</v>
      </c>
      <c r="Y59">
        <f t="shared" si="56"/>
        <v>2.7073689981742772E-9</v>
      </c>
      <c r="Z59">
        <f t="shared" si="57"/>
        <v>5.420576979066915E-8</v>
      </c>
      <c r="AB59">
        <f t="shared" si="58"/>
        <v>-7.6558148738450598</v>
      </c>
      <c r="AC59">
        <f t="shared" si="33"/>
        <v>-6.8357277525729687</v>
      </c>
      <c r="AE59">
        <f t="shared" si="34"/>
        <v>0</v>
      </c>
      <c r="AF59">
        <f t="shared" si="35"/>
        <v>0</v>
      </c>
      <c r="AG59">
        <f t="shared" si="36"/>
        <v>-1.3551442447667287E-6</v>
      </c>
      <c r="AH59">
        <f t="shared" si="37"/>
        <v>-2.1382376102858428E-2</v>
      </c>
      <c r="AI59">
        <f t="shared" si="38"/>
        <v>-2.1383731247103195E-2</v>
      </c>
      <c r="AJ59">
        <f t="shared" si="39"/>
        <v>-0.82008712127209105</v>
      </c>
      <c r="AK59">
        <f t="shared" si="61"/>
        <v>-0.53590704116915422</v>
      </c>
      <c r="AL59">
        <f t="shared" si="40"/>
        <v>-1.3773778936883485</v>
      </c>
      <c r="AN59">
        <f t="shared" si="41"/>
        <v>0</v>
      </c>
      <c r="AO59">
        <f t="shared" si="42"/>
        <v>0</v>
      </c>
      <c r="AP59">
        <f t="shared" si="43"/>
        <v>-2.3756160757363641E-9</v>
      </c>
      <c r="AQ59">
        <f t="shared" si="44"/>
        <v>-3.7484066071605173E-5</v>
      </c>
      <c r="AR59">
        <f t="shared" si="45"/>
        <v>-3.748644168768091E-5</v>
      </c>
      <c r="AS59">
        <f t="shared" si="46"/>
        <v>-1.4376419014594992E-3</v>
      </c>
      <c r="AT59">
        <f t="shared" si="47"/>
        <v>-9.3946411019950305E-4</v>
      </c>
      <c r="AU59">
        <f t="shared" si="48"/>
        <v>-2.4145924533466832E-3</v>
      </c>
      <c r="AW59">
        <v>56</v>
      </c>
      <c r="AX59">
        <f>IF(Z59&gt;0, (R59*SUMPRODUCT(K59:$K$98, X59:$X$98)-K59*$AZ$3)/Z59, 0)</f>
        <v>-126107013.68085089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1.5652103383817909E-3</v>
      </c>
      <c r="L60" s="2">
        <v>57</v>
      </c>
      <c r="M60" s="8">
        <v>0.79285550900000001</v>
      </c>
      <c r="Q60" s="5">
        <f t="shared" si="60"/>
        <v>25</v>
      </c>
      <c r="R60">
        <f t="shared" si="31"/>
        <v>100000</v>
      </c>
      <c r="S60">
        <f t="shared" si="32"/>
        <v>-571135153.93192625</v>
      </c>
      <c r="U60">
        <f t="shared" si="52"/>
        <v>0.79285550900000001</v>
      </c>
      <c r="V60">
        <f t="shared" si="53"/>
        <v>0.01</v>
      </c>
      <c r="W60">
        <f t="shared" si="54"/>
        <v>5.420576979066915E-8</v>
      </c>
      <c r="X60">
        <f t="shared" si="55"/>
        <v>4.2977343198117812E-8</v>
      </c>
      <c r="Y60">
        <f t="shared" si="56"/>
        <v>5.4205769790669153E-10</v>
      </c>
      <c r="Z60">
        <f t="shared" si="57"/>
        <v>1.0686368894644646E-8</v>
      </c>
      <c r="AB60">
        <f t="shared" si="58"/>
        <v>-6.8357277525729687</v>
      </c>
      <c r="AC60">
        <f t="shared" si="33"/>
        <v>-6.1033609436162184</v>
      </c>
      <c r="AE60">
        <f t="shared" si="34"/>
        <v>0</v>
      </c>
      <c r="AF60">
        <f t="shared" si="35"/>
        <v>0</v>
      </c>
      <c r="AG60">
        <f t="shared" si="36"/>
        <v>-2.6715922236611618E-7</v>
      </c>
      <c r="AH60">
        <f t="shared" si="37"/>
        <v>-4.2977343198117813E-3</v>
      </c>
      <c r="AI60">
        <f t="shared" si="38"/>
        <v>-4.2980014790341475E-3</v>
      </c>
      <c r="AJ60">
        <f t="shared" si="39"/>
        <v>-0.73236680895675033</v>
      </c>
      <c r="AK60">
        <f t="shared" si="61"/>
        <v>-0.47850094268010784</v>
      </c>
      <c r="AL60">
        <f t="shared" si="40"/>
        <v>-1.2151657531158924</v>
      </c>
      <c r="AN60">
        <f t="shared" si="41"/>
        <v>0</v>
      </c>
      <c r="AO60">
        <f t="shared" si="42"/>
        <v>0</v>
      </c>
      <c r="AP60">
        <f t="shared" si="43"/>
        <v>-4.1816037684148483E-10</v>
      </c>
      <c r="AQ60">
        <f t="shared" si="44"/>
        <v>-6.7268581889876348E-6</v>
      </c>
      <c r="AR60">
        <f t="shared" si="45"/>
        <v>-6.7272763493644762E-6</v>
      </c>
      <c r="AS60">
        <f t="shared" si="46"/>
        <v>-1.1463081008667875E-3</v>
      </c>
      <c r="AT60">
        <f t="shared" si="47"/>
        <v>-7.4895462240833757E-4</v>
      </c>
      <c r="AU60">
        <f t="shared" si="48"/>
        <v>-1.9019899996244897E-3</v>
      </c>
      <c r="AW60">
        <v>57</v>
      </c>
      <c r="AX60">
        <f>IF(Z60&gt;0, (R60*SUMPRODUCT(K60:$K$98, X60:$X$98)-K60*$AZ$3)/Z60, 0)</f>
        <v>-571135153.93192625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1.3975092306980274E-3</v>
      </c>
      <c r="L61" s="2">
        <v>58</v>
      </c>
      <c r="M61" s="8">
        <v>0.79617230500000002</v>
      </c>
      <c r="Q61" s="5">
        <f t="shared" si="60"/>
        <v>25</v>
      </c>
      <c r="R61">
        <f t="shared" si="31"/>
        <v>100000</v>
      </c>
      <c r="S61">
        <f t="shared" si="32"/>
        <v>-2630907050.4233952</v>
      </c>
      <c r="U61">
        <f t="shared" si="52"/>
        <v>0.79617230500000002</v>
      </c>
      <c r="V61">
        <f t="shared" si="53"/>
        <v>0.01</v>
      </c>
      <c r="W61">
        <f t="shared" si="54"/>
        <v>1.0686368894644646E-8</v>
      </c>
      <c r="X61">
        <f t="shared" si="55"/>
        <v>8.5081909549295312E-9</v>
      </c>
      <c r="Y61">
        <f t="shared" si="56"/>
        <v>1.0686368894644646E-10</v>
      </c>
      <c r="Z61">
        <f t="shared" si="57"/>
        <v>2.0713142507686688E-9</v>
      </c>
      <c r="AB61">
        <f t="shared" si="58"/>
        <v>-6.1033609436162184</v>
      </c>
      <c r="AC61">
        <f t="shared" si="33"/>
        <v>-5.4494352659897434</v>
      </c>
      <c r="AE61">
        <f t="shared" si="34"/>
        <v>0</v>
      </c>
      <c r="AF61">
        <f t="shared" si="35"/>
        <v>0</v>
      </c>
      <c r="AG61">
        <f t="shared" si="36"/>
        <v>-5.1782856269216718E-8</v>
      </c>
      <c r="AH61">
        <f t="shared" si="37"/>
        <v>-8.5081909549295312E-4</v>
      </c>
      <c r="AI61">
        <f t="shared" si="38"/>
        <v>-8.5087087834922234E-4</v>
      </c>
      <c r="AJ61">
        <f t="shared" si="39"/>
        <v>-0.65392567762647502</v>
      </c>
      <c r="AK61">
        <f t="shared" si="61"/>
        <v>-0.42723526605313533</v>
      </c>
      <c r="AL61">
        <f t="shared" si="40"/>
        <v>-1.0820118145579596</v>
      </c>
      <c r="AN61">
        <f t="shared" si="41"/>
        <v>0</v>
      </c>
      <c r="AO61">
        <f t="shared" si="42"/>
        <v>0</v>
      </c>
      <c r="AP61">
        <f t="shared" si="43"/>
        <v>-7.2367019628139589E-11</v>
      </c>
      <c r="AQ61">
        <f t="shared" si="44"/>
        <v>-1.1890275396055485E-6</v>
      </c>
      <c r="AR61">
        <f t="shared" si="45"/>
        <v>-1.1890999066251767E-6</v>
      </c>
      <c r="AS61">
        <f t="shared" si="46"/>
        <v>-9.1386717067346143E-4</v>
      </c>
      <c r="AT61">
        <f t="shared" si="47"/>
        <v>-5.9706522798898428E-4</v>
      </c>
      <c r="AU61">
        <f t="shared" si="48"/>
        <v>-1.5121214985690707E-3</v>
      </c>
      <c r="AW61">
        <v>58</v>
      </c>
      <c r="AX61">
        <f>IF(Z61&gt;0, (R61*SUMPRODUCT(K61:$K$98, X61:$X$98)-K61*$AZ$3)/Z61, 0)</f>
        <v>-2630907050.4233952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1.2477760988375245E-3</v>
      </c>
      <c r="L62" s="2">
        <v>59</v>
      </c>
      <c r="M62" s="8">
        <v>0.79964768799999997</v>
      </c>
      <c r="Q62" s="5">
        <f t="shared" si="60"/>
        <v>25</v>
      </c>
      <c r="R62">
        <f t="shared" si="31"/>
        <v>100000</v>
      </c>
      <c r="S62">
        <f t="shared" si="32"/>
        <v>-12340405152.645401</v>
      </c>
      <c r="U62">
        <f t="shared" si="52"/>
        <v>0.79964768799999997</v>
      </c>
      <c r="V62">
        <f t="shared" si="53"/>
        <v>0.01</v>
      </c>
      <c r="W62">
        <f t="shared" si="54"/>
        <v>2.0713142507686688E-9</v>
      </c>
      <c r="X62">
        <f t="shared" si="55"/>
        <v>1.6563216517486181E-9</v>
      </c>
      <c r="Y62">
        <f t="shared" si="56"/>
        <v>2.0713142507686689E-11</v>
      </c>
      <c r="Z62">
        <f t="shared" si="57"/>
        <v>3.9427945651236405E-10</v>
      </c>
      <c r="AB62">
        <f t="shared" si="58"/>
        <v>-5.4494352659897434</v>
      </c>
      <c r="AC62">
        <f t="shared" si="33"/>
        <v>-4.8655682367274053</v>
      </c>
      <c r="AE62">
        <f t="shared" si="34"/>
        <v>0</v>
      </c>
      <c r="AF62">
        <f t="shared" si="35"/>
        <v>0</v>
      </c>
      <c r="AG62">
        <f t="shared" si="36"/>
        <v>-9.856986412809101E-9</v>
      </c>
      <c r="AH62">
        <f t="shared" si="37"/>
        <v>-1.656321651748618E-4</v>
      </c>
      <c r="AI62">
        <f t="shared" si="38"/>
        <v>-1.656420221612746E-4</v>
      </c>
      <c r="AJ62">
        <f t="shared" si="39"/>
        <v>-0.58386702926233802</v>
      </c>
      <c r="AK62">
        <f t="shared" si="61"/>
        <v>-0.38146046861928207</v>
      </c>
      <c r="AL62">
        <f t="shared" si="40"/>
        <v>-0.96549313990378138</v>
      </c>
      <c r="AN62">
        <f t="shared" si="41"/>
        <v>0</v>
      </c>
      <c r="AO62">
        <f t="shared" si="42"/>
        <v>0</v>
      </c>
      <c r="AP62">
        <f t="shared" si="43"/>
        <v>-1.2299312052469424E-11</v>
      </c>
      <c r="AQ62">
        <f t="shared" si="44"/>
        <v>-2.0667185690390154E-7</v>
      </c>
      <c r="AR62">
        <f t="shared" si="45"/>
        <v>-2.06684156215954E-7</v>
      </c>
      <c r="AS62">
        <f t="shared" si="46"/>
        <v>-7.2853532401281483E-4</v>
      </c>
      <c r="AT62">
        <f t="shared" si="47"/>
        <v>-4.759772553945017E-4</v>
      </c>
      <c r="AU62">
        <f t="shared" si="48"/>
        <v>-1.2047192635635325E-3</v>
      </c>
      <c r="AW62">
        <v>59</v>
      </c>
      <c r="AX62">
        <f>IF(Z62&gt;0, (R62*SUMPRODUCT(K62:$K$98, X62:$X$98)-K62*$AZ$3)/Z62, 0)</f>
        <v>-12340405152.645401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1.114085802533504E-3</v>
      </c>
      <c r="L63" s="2">
        <v>60</v>
      </c>
      <c r="M63" s="8">
        <v>0.80323853099999998</v>
      </c>
      <c r="Q63" s="5">
        <f t="shared" si="60"/>
        <v>25</v>
      </c>
      <c r="R63">
        <f t="shared" si="31"/>
        <v>100000</v>
      </c>
      <c r="S63">
        <f t="shared" si="32"/>
        <v>-58996212665.240013</v>
      </c>
      <c r="U63">
        <f t="shared" si="52"/>
        <v>0.80323853099999998</v>
      </c>
      <c r="V63">
        <f t="shared" si="53"/>
        <v>0.01</v>
      </c>
      <c r="W63">
        <f t="shared" si="54"/>
        <v>3.9427945651236405E-10</v>
      </c>
      <c r="X63">
        <f t="shared" si="55"/>
        <v>3.1670045145246969E-10</v>
      </c>
      <c r="Y63">
        <f t="shared" si="56"/>
        <v>3.9427945651236402E-12</v>
      </c>
      <c r="Z63">
        <f t="shared" si="57"/>
        <v>7.3636210494770716E-11</v>
      </c>
      <c r="AB63">
        <f t="shared" si="58"/>
        <v>-4.8655682367274053</v>
      </c>
      <c r="AC63">
        <f t="shared" si="33"/>
        <v>-4.3442575342118719</v>
      </c>
      <c r="AE63">
        <f t="shared" si="34"/>
        <v>0</v>
      </c>
      <c r="AF63">
        <f t="shared" si="35"/>
        <v>0</v>
      </c>
      <c r="AG63">
        <f t="shared" si="36"/>
        <v>-1.840905262369268E-9</v>
      </c>
      <c r="AH63">
        <f t="shared" si="37"/>
        <v>-3.167004514524697E-5</v>
      </c>
      <c r="AI63">
        <f t="shared" si="38"/>
        <v>-3.167188605050934E-5</v>
      </c>
      <c r="AJ63">
        <f t="shared" si="39"/>
        <v>-0.52131070251553346</v>
      </c>
      <c r="AK63">
        <f t="shared" si="61"/>
        <v>-0.34058977657091843</v>
      </c>
      <c r="AL63">
        <f t="shared" si="40"/>
        <v>-0.86193215097250242</v>
      </c>
      <c r="AN63">
        <f t="shared" si="41"/>
        <v>0</v>
      </c>
      <c r="AO63">
        <f t="shared" si="42"/>
        <v>0</v>
      </c>
      <c r="AP63">
        <f t="shared" si="43"/>
        <v>-2.0509264166148164E-12</v>
      </c>
      <c r="AQ63">
        <f t="shared" si="44"/>
        <v>-3.5283147661914773E-8</v>
      </c>
      <c r="AR63">
        <f t="shared" si="45"/>
        <v>-3.5285198588331388E-8</v>
      </c>
      <c r="AS63">
        <f t="shared" si="46"/>
        <v>-5.8078485238132285E-4</v>
      </c>
      <c r="AT63">
        <f t="shared" si="47"/>
        <v>-3.7944623456571849E-4</v>
      </c>
      <c r="AU63">
        <f t="shared" si="48"/>
        <v>-9.6026637214562962E-4</v>
      </c>
      <c r="AW63">
        <v>60</v>
      </c>
      <c r="AX63">
        <f>IF(Z63&gt;0, (R63*SUMPRODUCT(K63:$K$98, X63:$X$98)-K63*$AZ$3)/Z63, 0)</f>
        <v>-58996212665.240013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9.9471946654777136E-4</v>
      </c>
      <c r="L64" s="2">
        <v>61</v>
      </c>
      <c r="M64" s="8">
        <v>0.80709142899999997</v>
      </c>
      <c r="Q64" s="5">
        <f t="shared" si="60"/>
        <v>25</v>
      </c>
      <c r="R64">
        <f t="shared" si="31"/>
        <v>100000</v>
      </c>
      <c r="S64">
        <f t="shared" si="32"/>
        <v>-287986451423.39093</v>
      </c>
      <c r="U64">
        <f t="shared" si="52"/>
        <v>0.80709142899999997</v>
      </c>
      <c r="V64">
        <f t="shared" si="53"/>
        <v>0.01</v>
      </c>
      <c r="W64">
        <f t="shared" si="54"/>
        <v>7.3636210494770716E-11</v>
      </c>
      <c r="X64">
        <f t="shared" si="55"/>
        <v>5.9431154354369295E-11</v>
      </c>
      <c r="Y64">
        <f t="shared" si="56"/>
        <v>7.3636210494770723E-13</v>
      </c>
      <c r="Z64">
        <f t="shared" si="57"/>
        <v>1.3468694035453714E-11</v>
      </c>
      <c r="AB64">
        <f t="shared" si="58"/>
        <v>-4.3442575342118719</v>
      </c>
      <c r="AC64">
        <f t="shared" si="33"/>
        <v>-3.8788014005777063</v>
      </c>
      <c r="AE64">
        <f t="shared" si="34"/>
        <v>0</v>
      </c>
      <c r="AF64">
        <f t="shared" si="35"/>
        <v>0</v>
      </c>
      <c r="AG64">
        <f t="shared" si="36"/>
        <v>-3.3671735088634288E-10</v>
      </c>
      <c r="AH64">
        <f t="shared" si="37"/>
        <v>-5.9431154354369293E-6</v>
      </c>
      <c r="AI64">
        <f t="shared" si="38"/>
        <v>-5.943452152787816E-6</v>
      </c>
      <c r="AJ64">
        <f t="shared" si="39"/>
        <v>-0.4654561336341656</v>
      </c>
      <c r="AK64">
        <f t="shared" si="61"/>
        <v>-0.30409802739483105</v>
      </c>
      <c r="AL64">
        <f t="shared" si="40"/>
        <v>-0.76956010448114942</v>
      </c>
      <c r="AN64">
        <f t="shared" si="41"/>
        <v>0</v>
      </c>
      <c r="AO64">
        <f t="shared" si="42"/>
        <v>0</v>
      </c>
      <c r="AP64">
        <f t="shared" si="43"/>
        <v>-3.3493930365104172E-13</v>
      </c>
      <c r="AQ64">
        <f t="shared" si="44"/>
        <v>-5.9117326155696487E-9</v>
      </c>
      <c r="AR64">
        <f t="shared" si="45"/>
        <v>-5.9120675548732993E-9</v>
      </c>
      <c r="AS64">
        <f t="shared" si="46"/>
        <v>-4.629982769499654E-4</v>
      </c>
      <c r="AT64">
        <f t="shared" si="47"/>
        <v>-3.024922275884159E-4</v>
      </c>
      <c r="AU64">
        <f t="shared" si="48"/>
        <v>-7.6549641660593611E-4</v>
      </c>
      <c r="AW64">
        <v>61</v>
      </c>
      <c r="AX64">
        <f>IF(Z64&gt;0, (R64*SUMPRODUCT(K64:$K$98, X64:$X$98)-K64*$AZ$3)/Z64, 0)</f>
        <v>-287986451423.39093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8.8814238084622432E-4</v>
      </c>
      <c r="L65" s="2">
        <v>62</v>
      </c>
      <c r="M65" s="8">
        <v>0.81105379099999997</v>
      </c>
      <c r="Q65" s="5">
        <f t="shared" si="60"/>
        <v>25</v>
      </c>
      <c r="R65">
        <f t="shared" si="31"/>
        <v>100000</v>
      </c>
      <c r="S65">
        <f t="shared" si="32"/>
        <v>-1436916501439.6355</v>
      </c>
      <c r="U65">
        <f t="shared" si="52"/>
        <v>0.81105379099999997</v>
      </c>
      <c r="V65">
        <f t="shared" si="53"/>
        <v>0.01</v>
      </c>
      <c r="W65">
        <f t="shared" si="54"/>
        <v>1.3468694035453714E-11</v>
      </c>
      <c r="X65">
        <f t="shared" si="55"/>
        <v>1.0923835357273823E-11</v>
      </c>
      <c r="Y65">
        <f t="shared" si="56"/>
        <v>1.3468694035453714E-13</v>
      </c>
      <c r="Z65">
        <f t="shared" si="57"/>
        <v>2.4101717378253544E-12</v>
      </c>
      <c r="AB65">
        <f t="shared" si="58"/>
        <v>-3.8788014005777063</v>
      </c>
      <c r="AC65">
        <f t="shared" si="33"/>
        <v>-3.4632155413846948</v>
      </c>
      <c r="AE65">
        <f t="shared" si="34"/>
        <v>0</v>
      </c>
      <c r="AF65">
        <f t="shared" si="35"/>
        <v>0</v>
      </c>
      <c r="AG65">
        <f t="shared" si="36"/>
        <v>-6.0254293445633863E-11</v>
      </c>
      <c r="AH65">
        <f t="shared" si="37"/>
        <v>-1.0923835357273823E-6</v>
      </c>
      <c r="AI65">
        <f t="shared" si="38"/>
        <v>-1.0924437900208281E-6</v>
      </c>
      <c r="AJ65">
        <f t="shared" si="39"/>
        <v>-0.4155858591930115</v>
      </c>
      <c r="AK65">
        <f t="shared" si="61"/>
        <v>-0.27151609804043947</v>
      </c>
      <c r="AL65">
        <f t="shared" si="40"/>
        <v>-0.68710304967724101</v>
      </c>
      <c r="AN65">
        <f t="shared" si="41"/>
        <v>0</v>
      </c>
      <c r="AO65">
        <f t="shared" si="42"/>
        <v>0</v>
      </c>
      <c r="AP65">
        <f t="shared" si="43"/>
        <v>-5.3514391637012308E-14</v>
      </c>
      <c r="AQ65">
        <f t="shared" si="44"/>
        <v>-9.7019211421813394E-10</v>
      </c>
      <c r="AR65">
        <f t="shared" si="45"/>
        <v>-9.7024562860977099E-10</v>
      </c>
      <c r="AS65">
        <f t="shared" si="46"/>
        <v>-3.6909941442970497E-4</v>
      </c>
      <c r="AT65">
        <f t="shared" si="47"/>
        <v>-2.4114495375171277E-4</v>
      </c>
      <c r="AU65">
        <f t="shared" si="48"/>
        <v>-6.1024533842704641E-4</v>
      </c>
      <c r="AW65">
        <v>62</v>
      </c>
      <c r="AX65">
        <f>IF(Z65&gt;0, (R65*SUMPRODUCT(K65:$K$98, X65:$X$98)-K65*$AZ$3)/Z65, 0)</f>
        <v>-1436916501439.6355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7.9298426861270028E-4</v>
      </c>
      <c r="L66" s="2">
        <v>63</v>
      </c>
      <c r="M66" s="8">
        <v>0.81525055400000002</v>
      </c>
      <c r="Q66" s="5">
        <f t="shared" si="60"/>
        <v>25</v>
      </c>
      <c r="R66">
        <f t="shared" si="31"/>
        <v>100000</v>
      </c>
      <c r="S66">
        <f t="shared" si="32"/>
        <v>-7341718052433.0664</v>
      </c>
      <c r="U66">
        <f t="shared" si="52"/>
        <v>0.81525055400000002</v>
      </c>
      <c r="V66">
        <f t="shared" si="53"/>
        <v>0.01</v>
      </c>
      <c r="W66">
        <f t="shared" si="54"/>
        <v>2.4101717378253544E-12</v>
      </c>
      <c r="X66">
        <f t="shared" si="55"/>
        <v>1.9648938444972629E-12</v>
      </c>
      <c r="Y66">
        <f t="shared" si="56"/>
        <v>2.4101717378253544E-14</v>
      </c>
      <c r="Z66">
        <f t="shared" si="57"/>
        <v>4.21176175949838E-13</v>
      </c>
      <c r="AB66">
        <f t="shared" si="58"/>
        <v>-3.4632155413846948</v>
      </c>
      <c r="AC66">
        <f t="shared" si="33"/>
        <v>-3.0921567342256511</v>
      </c>
      <c r="AE66">
        <f t="shared" si="34"/>
        <v>0</v>
      </c>
      <c r="AF66">
        <f t="shared" si="35"/>
        <v>0</v>
      </c>
      <c r="AG66">
        <f t="shared" si="36"/>
        <v>-1.0529404398745951E-11</v>
      </c>
      <c r="AH66">
        <f t="shared" si="37"/>
        <v>-1.9648938444972629E-7</v>
      </c>
      <c r="AI66">
        <f t="shared" si="38"/>
        <v>-1.9649991385412504E-7</v>
      </c>
      <c r="AJ66">
        <f t="shared" si="39"/>
        <v>-0.37105880715904371</v>
      </c>
      <c r="AK66">
        <f t="shared" si="61"/>
        <v>-0.24242508789692865</v>
      </c>
      <c r="AL66">
        <f t="shared" si="40"/>
        <v>-0.61348409155588624</v>
      </c>
      <c r="AN66">
        <f t="shared" si="41"/>
        <v>0</v>
      </c>
      <c r="AO66">
        <f t="shared" si="42"/>
        <v>0</v>
      </c>
      <c r="AP66">
        <f t="shared" si="43"/>
        <v>-8.3496520460669067E-15</v>
      </c>
      <c r="AQ66">
        <f t="shared" si="44"/>
        <v>-1.5581299081802588E-10</v>
      </c>
      <c r="AR66">
        <f t="shared" si="45"/>
        <v>-1.5582134047007197E-10</v>
      </c>
      <c r="AS66">
        <f t="shared" si="46"/>
        <v>-2.9424379680731525E-4</v>
      </c>
      <c r="AT66">
        <f t="shared" si="47"/>
        <v>-1.9223928101931554E-4</v>
      </c>
      <c r="AU66">
        <f t="shared" si="48"/>
        <v>-4.8648323364797132E-4</v>
      </c>
      <c r="AW66">
        <v>63</v>
      </c>
      <c r="AX66">
        <f>IF(Z66&gt;0, (R66*SUMPRODUCT(K66:$K$98, X66:$X$98)-K66*$AZ$3)/Z66, 0)</f>
        <v>-7341718052433.0664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7.0802166840419666E-4</v>
      </c>
      <c r="L67" s="2">
        <v>64</v>
      </c>
      <c r="M67" s="8">
        <v>0.81969331899999998</v>
      </c>
      <c r="Q67" s="5">
        <f t="shared" si="60"/>
        <v>25</v>
      </c>
      <c r="R67">
        <f t="shared" ref="R67:R89" si="62">$C$6</f>
        <v>100000</v>
      </c>
      <c r="S67">
        <f t="shared" ref="S67:S89" si="63">AX67</f>
        <v>-38490007354914.461</v>
      </c>
      <c r="U67">
        <f t="shared" si="52"/>
        <v>0.81969331899999998</v>
      </c>
      <c r="V67">
        <f t="shared" si="53"/>
        <v>0.01</v>
      </c>
      <c r="W67">
        <f t="shared" si="54"/>
        <v>4.21176175949838E-13</v>
      </c>
      <c r="X67">
        <f t="shared" si="55"/>
        <v>3.4523529754805068E-13</v>
      </c>
      <c r="Y67">
        <f t="shared" si="56"/>
        <v>4.21176175949838E-15</v>
      </c>
      <c r="Z67">
        <f t="shared" si="57"/>
        <v>7.1729116642288929E-14</v>
      </c>
      <c r="AB67">
        <f t="shared" si="58"/>
        <v>-3.0921567342256511</v>
      </c>
      <c r="AC67">
        <f t="shared" ref="AC67:AC89" si="64">S67*Z67</f>
        <v>-2.7608542271232182</v>
      </c>
      <c r="AE67">
        <f t="shared" ref="AE67:AE89" si="65">$Z67*O67</f>
        <v>0</v>
      </c>
      <c r="AF67">
        <f t="shared" ref="AF67:AF89" si="66">-$Z67*P67</f>
        <v>0</v>
      </c>
      <c r="AG67">
        <f t="shared" ref="AG67:AG89" si="67">-$Z67*Q67</f>
        <v>-1.7932279160572232E-12</v>
      </c>
      <c r="AH67">
        <f t="shared" ref="AH67:AH89" si="68">-X67*R67</f>
        <v>-3.4523529754805066E-8</v>
      </c>
      <c r="AI67">
        <f t="shared" ref="AI67:AI89" si="69">SUM(AE67:AH67)</f>
        <v>-3.4525322982721124E-8</v>
      </c>
      <c r="AJ67">
        <f t="shared" ref="AJ67:AJ89" si="70">AB67-AC67</f>
        <v>-0.33130250710243292</v>
      </c>
      <c r="AK67">
        <f t="shared" si="61"/>
        <v>-0.21645097139579558</v>
      </c>
      <c r="AL67">
        <f t="shared" ref="AL67:AL89" si="71">SUM(AI67:AK67)</f>
        <v>-0.54775351302355146</v>
      </c>
      <c r="AN67">
        <f t="shared" ref="AN67:AN89" si="72">AE67*$K67</f>
        <v>0</v>
      </c>
      <c r="AO67">
        <f t="shared" ref="AO67:AO89" si="73">AF67*$K67</f>
        <v>0</v>
      </c>
      <c r="AP67">
        <f t="shared" ref="AP67:AP89" si="74">AG67*$K67</f>
        <v>-1.2696442209558159E-15</v>
      </c>
      <c r="AQ67">
        <f t="shared" ref="AQ67:AQ89" si="75">AH67*$K67</f>
        <v>-2.4443407136199008E-11</v>
      </c>
      <c r="AR67">
        <f t="shared" ref="AR67:AR89" si="76">AI67*$K67</f>
        <v>-2.4444676780419966E-11</v>
      </c>
      <c r="AS67">
        <f t="shared" ref="AS67:AS89" si="77">AJ67*$K67</f>
        <v>-2.3456935382515777E-4</v>
      </c>
      <c r="AT67">
        <f t="shared" ref="AT67:AT89" si="78">AK67*$K67</f>
        <v>-1.5325197789536023E-4</v>
      </c>
      <c r="AU67">
        <f t="shared" ref="AU67:AU89" si="79">AL67*$K67</f>
        <v>-3.8782135616519478E-4</v>
      </c>
      <c r="AW67">
        <v>64</v>
      </c>
      <c r="AX67">
        <f>IF(Z67&gt;0, (R67*SUMPRODUCT(K67:$K$98, X67:$X$98)-K67*$AZ$3)/Z67, 0)</f>
        <v>-38490007354914.461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89" si="80">G68+$C$9</f>
        <v>0.12000000000000001</v>
      </c>
      <c r="I68" s="1">
        <f t="shared" ref="I68:I89" si="81">1+H68</f>
        <v>1.1200000000000001</v>
      </c>
      <c r="J68">
        <f t="shared" ref="J68:J89" si="82">1/I68</f>
        <v>0.89285714285714279</v>
      </c>
      <c r="K68">
        <f t="shared" si="59"/>
        <v>6.3216220393231843E-4</v>
      </c>
      <c r="L68" s="2">
        <v>65</v>
      </c>
      <c r="M68" s="8">
        <v>0.82421808699999999</v>
      </c>
      <c r="Q68" s="5">
        <f t="shared" si="60"/>
        <v>25</v>
      </c>
      <c r="R68">
        <f t="shared" si="62"/>
        <v>100000</v>
      </c>
      <c r="S68">
        <f t="shared" si="63"/>
        <v>-207296908172105.91</v>
      </c>
      <c r="U68">
        <f t="shared" ref="U68:U89" si="83">M68</f>
        <v>0.82421808699999999</v>
      </c>
      <c r="V68">
        <f t="shared" ref="V68:V89" si="84">$C$10</f>
        <v>0.01</v>
      </c>
      <c r="W68">
        <f t="shared" ref="W68:W89" si="85">Z67</f>
        <v>7.1729116642288929E-14</v>
      </c>
      <c r="X68">
        <f t="shared" ref="X68:X89" si="86">U68*W68</f>
        <v>5.9120435301107244E-14</v>
      </c>
      <c r="Y68">
        <f t="shared" ref="Y68:Y89" si="87">V68*W68</f>
        <v>7.1729116642288927E-16</v>
      </c>
      <c r="Z68">
        <f t="shared" ref="Z68:Z89" si="88">MAX(0, W68-X68-Y68)</f>
        <v>1.1891390174758796E-14</v>
      </c>
      <c r="AB68">
        <f t="shared" ref="AB68:AB89" si="89">AC67</f>
        <v>-2.7608542271232182</v>
      </c>
      <c r="AC68">
        <f t="shared" si="64"/>
        <v>-2.4650484170956566</v>
      </c>
      <c r="AE68">
        <f t="shared" si="65"/>
        <v>0</v>
      </c>
      <c r="AF68">
        <f t="shared" si="66"/>
        <v>0</v>
      </c>
      <c r="AG68">
        <f t="shared" si="67"/>
        <v>-2.9728475436896992E-13</v>
      </c>
      <c r="AH68">
        <f t="shared" si="68"/>
        <v>-5.9120435301107243E-9</v>
      </c>
      <c r="AI68">
        <f t="shared" si="69"/>
        <v>-5.9123408148650929E-9</v>
      </c>
      <c r="AJ68">
        <f t="shared" si="70"/>
        <v>-0.29580581002756157</v>
      </c>
      <c r="AK68">
        <f t="shared" si="61"/>
        <v>-0.1932597958986253</v>
      </c>
      <c r="AL68">
        <f t="shared" si="71"/>
        <v>-0.4890656118385277</v>
      </c>
      <c r="AN68">
        <f t="shared" si="72"/>
        <v>0</v>
      </c>
      <c r="AO68">
        <f t="shared" si="73"/>
        <v>0</v>
      </c>
      <c r="AP68">
        <f t="shared" si="74"/>
        <v>-1.8793218551736595E-16</v>
      </c>
      <c r="AQ68">
        <f t="shared" si="75"/>
        <v>-3.7373704677385996E-12</v>
      </c>
      <c r="AR68">
        <f t="shared" si="76"/>
        <v>-3.7375583999241166E-12</v>
      </c>
      <c r="AS68">
        <f t="shared" si="77"/>
        <v>-1.8699725280300802E-4</v>
      </c>
      <c r="AT68">
        <f t="shared" si="78"/>
        <v>-1.22171538506785E-4</v>
      </c>
      <c r="AU68">
        <f t="shared" si="79"/>
        <v>-3.0916879504735143E-4</v>
      </c>
      <c r="AW68">
        <v>65</v>
      </c>
      <c r="AX68">
        <f>IF(Z68&gt;0, (R68*SUMPRODUCT(K68:$K$98, X68:$X$98)-K68*$AZ$3)/Z68, 0)</f>
        <v>-207296908172105.91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89" si="90">K68*J69</f>
        <v>5.6443053922528431E-4</v>
      </c>
      <c r="L69" s="2">
        <v>66</v>
      </c>
      <c r="M69" s="8">
        <v>0.82894669600000004</v>
      </c>
      <c r="Q69" s="5">
        <f t="shared" ref="Q69:Q89" si="91">$C$8</f>
        <v>25</v>
      </c>
      <c r="R69">
        <f t="shared" si="62"/>
        <v>100000</v>
      </c>
      <c r="S69">
        <f t="shared" si="63"/>
        <v>-1149225259942142.3</v>
      </c>
      <c r="U69">
        <f t="shared" si="83"/>
        <v>0.82894669600000004</v>
      </c>
      <c r="V69">
        <f t="shared" si="84"/>
        <v>0.01</v>
      </c>
      <c r="W69">
        <f t="shared" si="85"/>
        <v>1.1891390174758796E-14</v>
      </c>
      <c r="X69">
        <f t="shared" si="86"/>
        <v>9.8573285962131677E-15</v>
      </c>
      <c r="Y69">
        <f t="shared" si="87"/>
        <v>1.1891390174758798E-16</v>
      </c>
      <c r="Z69">
        <f t="shared" si="88"/>
        <v>1.9151476767980408E-15</v>
      </c>
      <c r="AB69">
        <f t="shared" si="89"/>
        <v>-2.4650484170956566</v>
      </c>
      <c r="AC69">
        <f t="shared" si="64"/>
        <v>-2.2009360866958181</v>
      </c>
      <c r="AE69">
        <f t="shared" si="65"/>
        <v>0</v>
      </c>
      <c r="AF69">
        <f t="shared" si="66"/>
        <v>0</v>
      </c>
      <c r="AG69">
        <f t="shared" si="67"/>
        <v>-4.7878691919951017E-14</v>
      </c>
      <c r="AH69">
        <f t="shared" si="68"/>
        <v>-9.857328596213167E-10</v>
      </c>
      <c r="AI69">
        <f t="shared" si="69"/>
        <v>-9.8578073831323673E-10</v>
      </c>
      <c r="AJ69">
        <f t="shared" si="70"/>
        <v>-0.2641123303998385</v>
      </c>
      <c r="AK69">
        <f t="shared" si="61"/>
        <v>-0.17255338919669597</v>
      </c>
      <c r="AL69">
        <f t="shared" si="71"/>
        <v>-0.43666572058231523</v>
      </c>
      <c r="AN69">
        <f t="shared" si="72"/>
        <v>0</v>
      </c>
      <c r="AO69">
        <f t="shared" si="73"/>
        <v>0</v>
      </c>
      <c r="AP69">
        <f t="shared" si="74"/>
        <v>-2.7024195897779216E-17</v>
      </c>
      <c r="AQ69">
        <f t="shared" si="75"/>
        <v>-5.5637772948814124E-13</v>
      </c>
      <c r="AR69">
        <f t="shared" si="76"/>
        <v>-5.5640475368403914E-13</v>
      </c>
      <c r="AS69">
        <f t="shared" si="77"/>
        <v>-1.4907306506362728E-4</v>
      </c>
      <c r="AT69">
        <f t="shared" si="78"/>
        <v>-9.739440250944145E-5</v>
      </c>
      <c r="AU69">
        <f t="shared" si="79"/>
        <v>-2.464674681294735E-4</v>
      </c>
      <c r="AW69">
        <v>66</v>
      </c>
      <c r="AX69">
        <f>IF(Z69&gt;0, (R69*SUMPRODUCT(K69:$K$98, X69:$X$98)-K69*$AZ$3)/Z69, 0)</f>
        <v>-1149225259942142.3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5.0395583859400386E-4</v>
      </c>
      <c r="L70" s="2">
        <v>67</v>
      </c>
      <c r="M70" s="8">
        <v>0.83370721699999994</v>
      </c>
      <c r="Q70" s="5">
        <f t="shared" si="91"/>
        <v>25</v>
      </c>
      <c r="R70">
        <f t="shared" si="62"/>
        <v>100000</v>
      </c>
      <c r="S70">
        <f t="shared" si="63"/>
        <v>-6565203859038407</v>
      </c>
      <c r="U70">
        <f t="shared" si="83"/>
        <v>0.83370721699999994</v>
      </c>
      <c r="V70">
        <f t="shared" si="84"/>
        <v>0.01</v>
      </c>
      <c r="W70">
        <f t="shared" si="85"/>
        <v>1.9151476767980408E-15</v>
      </c>
      <c r="X70">
        <f t="shared" si="86"/>
        <v>1.59667243976731E-15</v>
      </c>
      <c r="Y70">
        <f t="shared" si="87"/>
        <v>1.9151476767980408E-17</v>
      </c>
      <c r="Z70">
        <f t="shared" si="88"/>
        <v>2.9932376026275035E-16</v>
      </c>
      <c r="AB70">
        <f t="shared" si="89"/>
        <v>-2.2009360866958181</v>
      </c>
      <c r="AC70">
        <f t="shared" si="64"/>
        <v>-1.9651215059788956</v>
      </c>
      <c r="AE70">
        <f t="shared" si="65"/>
        <v>0</v>
      </c>
      <c r="AF70">
        <f t="shared" si="66"/>
        <v>0</v>
      </c>
      <c r="AG70">
        <f t="shared" si="67"/>
        <v>-7.4830940065687595E-15</v>
      </c>
      <c r="AH70">
        <f t="shared" si="68"/>
        <v>-1.5966724397673101E-10</v>
      </c>
      <c r="AI70">
        <f t="shared" si="69"/>
        <v>-1.5967472707073759E-10</v>
      </c>
      <c r="AJ70">
        <f t="shared" si="70"/>
        <v>-0.23581458071692252</v>
      </c>
      <c r="AK70">
        <f t="shared" si="61"/>
        <v>-0.15406552606870727</v>
      </c>
      <c r="AL70">
        <f t="shared" si="71"/>
        <v>-0.38988010694530451</v>
      </c>
      <c r="AN70">
        <f t="shared" si="72"/>
        <v>0</v>
      </c>
      <c r="AO70">
        <f t="shared" si="73"/>
        <v>0</v>
      </c>
      <c r="AP70">
        <f t="shared" si="74"/>
        <v>-3.7711489153581236E-18</v>
      </c>
      <c r="AQ70">
        <f t="shared" si="75"/>
        <v>-8.0465239834286888E-14</v>
      </c>
      <c r="AR70">
        <f t="shared" si="76"/>
        <v>-8.0469010983202253E-14</v>
      </c>
      <c r="AS70">
        <f t="shared" si="77"/>
        <v>-1.188401347778901E-4</v>
      </c>
      <c r="AT70">
        <f t="shared" si="78"/>
        <v>-7.7642221388381734E-5</v>
      </c>
      <c r="AU70">
        <f t="shared" si="79"/>
        <v>-1.9648235624674084E-4</v>
      </c>
      <c r="AW70">
        <v>67</v>
      </c>
      <c r="AX70">
        <f>IF(Z70&gt;0, (R70*SUMPRODUCT(K70:$K$98, X70:$X$98)-K70*$AZ$3)/Z70, 0)</f>
        <v>-6565203859038407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4.4996057017321768E-4</v>
      </c>
      <c r="L71" s="2">
        <v>68</v>
      </c>
      <c r="M71" s="8">
        <v>0.83838979800000002</v>
      </c>
      <c r="Q71" s="5">
        <f t="shared" si="91"/>
        <v>25</v>
      </c>
      <c r="R71">
        <f t="shared" si="62"/>
        <v>100000</v>
      </c>
      <c r="S71">
        <f t="shared" si="63"/>
        <v>-3.866355352429352E+16</v>
      </c>
      <c r="U71">
        <f t="shared" si="83"/>
        <v>0.83838979800000002</v>
      </c>
      <c r="V71">
        <f t="shared" si="84"/>
        <v>0.01</v>
      </c>
      <c r="W71">
        <f t="shared" si="85"/>
        <v>2.9932376026275035E-16</v>
      </c>
      <c r="X71">
        <f t="shared" si="86"/>
        <v>2.5094998690328768E-16</v>
      </c>
      <c r="Y71">
        <f t="shared" si="87"/>
        <v>2.9932376026275037E-18</v>
      </c>
      <c r="Z71">
        <f t="shared" si="88"/>
        <v>4.5380535756835167E-17</v>
      </c>
      <c r="AB71">
        <f t="shared" si="89"/>
        <v>-1.9651215059788956</v>
      </c>
      <c r="AC71">
        <f t="shared" si="64"/>
        <v>-1.7545727731955125</v>
      </c>
      <c r="AE71">
        <f t="shared" si="65"/>
        <v>0</v>
      </c>
      <c r="AF71">
        <f t="shared" si="66"/>
        <v>0</v>
      </c>
      <c r="AG71">
        <f t="shared" si="67"/>
        <v>-1.1345133939208793E-15</v>
      </c>
      <c r="AH71">
        <f t="shared" si="68"/>
        <v>-2.5094998690328767E-11</v>
      </c>
      <c r="AI71">
        <f t="shared" si="69"/>
        <v>-2.5096133203722687E-11</v>
      </c>
      <c r="AJ71">
        <f t="shared" si="70"/>
        <v>-0.21054873278338304</v>
      </c>
      <c r="AK71">
        <f t="shared" si="61"/>
        <v>-0.13755850541852271</v>
      </c>
      <c r="AL71">
        <f t="shared" si="71"/>
        <v>-0.34810723822700185</v>
      </c>
      <c r="AN71">
        <f t="shared" si="72"/>
        <v>0</v>
      </c>
      <c r="AO71">
        <f t="shared" si="73"/>
        <v>0</v>
      </c>
      <c r="AP71">
        <f t="shared" si="74"/>
        <v>-5.1048629359779112E-19</v>
      </c>
      <c r="AQ71">
        <f t="shared" si="75"/>
        <v>-1.1291759919196482E-14</v>
      </c>
      <c r="AR71">
        <f t="shared" si="76"/>
        <v>-1.1292270405490081E-14</v>
      </c>
      <c r="AS71">
        <f t="shared" si="77"/>
        <v>-9.4738627852459476E-5</v>
      </c>
      <c r="AT71">
        <f t="shared" si="78"/>
        <v>-6.1895903530294138E-5</v>
      </c>
      <c r="AU71">
        <f t="shared" si="79"/>
        <v>-1.5663453139404588E-4</v>
      </c>
      <c r="AW71">
        <v>68</v>
      </c>
      <c r="AX71">
        <f>IF(Z71&gt;0, (R71*SUMPRODUCT(K71:$K$98, X71:$X$98)-K71*$AZ$3)/Z71, 0)</f>
        <v>-3.866355352429352E+16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4.0175050908323003E-4</v>
      </c>
      <c r="L72" s="2">
        <v>69</v>
      </c>
      <c r="M72" s="8">
        <v>0.84318435700000005</v>
      </c>
      <c r="Q72" s="5">
        <f t="shared" si="91"/>
        <v>25</v>
      </c>
      <c r="R72">
        <f t="shared" si="62"/>
        <v>100000</v>
      </c>
      <c r="S72">
        <f t="shared" si="63"/>
        <v>-2.3513182401418323E+17</v>
      </c>
      <c r="U72">
        <f t="shared" si="83"/>
        <v>0.84318435700000005</v>
      </c>
      <c r="V72">
        <f t="shared" si="84"/>
        <v>0.01</v>
      </c>
      <c r="W72">
        <f t="shared" si="85"/>
        <v>4.5380535756835167E-17</v>
      </c>
      <c r="X72">
        <f t="shared" si="86"/>
        <v>3.826415786244257E-17</v>
      </c>
      <c r="Y72">
        <f t="shared" si="87"/>
        <v>4.5380535756835166E-19</v>
      </c>
      <c r="Z72">
        <f t="shared" si="88"/>
        <v>6.6625725368242457E-18</v>
      </c>
      <c r="AB72">
        <f t="shared" si="89"/>
        <v>-1.7545727731955125</v>
      </c>
      <c r="AC72">
        <f t="shared" si="64"/>
        <v>-1.5665828332102889</v>
      </c>
      <c r="AE72">
        <f t="shared" si="65"/>
        <v>0</v>
      </c>
      <c r="AF72">
        <f t="shared" si="66"/>
        <v>0</v>
      </c>
      <c r="AG72">
        <f t="shared" si="67"/>
        <v>-1.6656431342060615E-16</v>
      </c>
      <c r="AH72">
        <f t="shared" si="68"/>
        <v>-3.8264157862442572E-12</v>
      </c>
      <c r="AI72">
        <f t="shared" si="69"/>
        <v>-3.8265823505576774E-12</v>
      </c>
      <c r="AJ72">
        <f t="shared" si="70"/>
        <v>-0.18798993998522362</v>
      </c>
      <c r="AK72">
        <f t="shared" ref="AK72:AK89" si="92">G72*SUM(AB72:AB72, AE72:AF72)</f>
        <v>-0.12282009412368589</v>
      </c>
      <c r="AL72">
        <f t="shared" si="71"/>
        <v>-0.31081003411273611</v>
      </c>
      <c r="AN72">
        <f t="shared" si="72"/>
        <v>0</v>
      </c>
      <c r="AO72">
        <f t="shared" si="73"/>
        <v>0</v>
      </c>
      <c r="AP72">
        <f t="shared" si="74"/>
        <v>-6.6917297711827202E-20</v>
      </c>
      <c r="AQ72">
        <f t="shared" si="75"/>
        <v>-1.5372644900877383E-15</v>
      </c>
      <c r="AR72">
        <f t="shared" si="76"/>
        <v>-1.5373314073854499E-15</v>
      </c>
      <c r="AS72">
        <f t="shared" si="77"/>
        <v>-7.5525054091589449E-5</v>
      </c>
      <c r="AT72">
        <f t="shared" si="78"/>
        <v>-4.9343035339841037E-5</v>
      </c>
      <c r="AU72">
        <f t="shared" si="79"/>
        <v>-1.2486808943296782E-4</v>
      </c>
      <c r="AW72">
        <v>69</v>
      </c>
      <c r="AX72">
        <f>IF(Z72&gt;0, (R72*SUMPRODUCT(K72:$K$98, X72:$X$98)-K72*$AZ$3)/Z72, 0)</f>
        <v>-2.3513182401418323E+17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3.5870581168145535E-4</v>
      </c>
      <c r="L73" s="2">
        <v>70</v>
      </c>
      <c r="M73" s="8">
        <v>0.84806285100000001</v>
      </c>
      <c r="Q73" s="5">
        <f t="shared" si="91"/>
        <v>25</v>
      </c>
      <c r="R73">
        <f t="shared" si="62"/>
        <v>100000</v>
      </c>
      <c r="S73">
        <f t="shared" si="63"/>
        <v>-1.4790992355644147E+18</v>
      </c>
      <c r="U73">
        <f t="shared" si="83"/>
        <v>0.84806285100000001</v>
      </c>
      <c r="V73">
        <f t="shared" si="84"/>
        <v>0.01</v>
      </c>
      <c r="W73">
        <f t="shared" si="85"/>
        <v>6.6625725368242457E-18</v>
      </c>
      <c r="X73">
        <f t="shared" si="86"/>
        <v>5.6502802605734724E-18</v>
      </c>
      <c r="Y73">
        <f t="shared" si="87"/>
        <v>6.6625725368242461E-20</v>
      </c>
      <c r="Z73">
        <f t="shared" si="88"/>
        <v>9.4566655088253072E-19</v>
      </c>
      <c r="AB73">
        <f t="shared" si="89"/>
        <v>-1.5665828332102889</v>
      </c>
      <c r="AC73">
        <f t="shared" si="64"/>
        <v>-1.3987346725091878</v>
      </c>
      <c r="AE73">
        <f t="shared" si="65"/>
        <v>0</v>
      </c>
      <c r="AF73">
        <f t="shared" si="66"/>
        <v>0</v>
      </c>
      <c r="AG73">
        <f t="shared" si="67"/>
        <v>-2.3641663772063268E-17</v>
      </c>
      <c r="AH73">
        <f t="shared" si="68"/>
        <v>-5.6502802605734719E-13</v>
      </c>
      <c r="AI73">
        <f t="shared" si="69"/>
        <v>-5.6505166772111925E-13</v>
      </c>
      <c r="AJ73">
        <f t="shared" si="70"/>
        <v>-0.16784816070110109</v>
      </c>
      <c r="AK73">
        <f t="shared" si="92"/>
        <v>-0.10966079832472024</v>
      </c>
      <c r="AL73">
        <f t="shared" si="71"/>
        <v>-0.27750895902638639</v>
      </c>
      <c r="AN73">
        <f t="shared" si="72"/>
        <v>0</v>
      </c>
      <c r="AO73">
        <f t="shared" si="73"/>
        <v>0</v>
      </c>
      <c r="AP73">
        <f t="shared" si="74"/>
        <v>-8.4804021928580128E-21</v>
      </c>
      <c r="AQ73">
        <f t="shared" si="75"/>
        <v>-2.0267883670967123E-16</v>
      </c>
      <c r="AR73">
        <f t="shared" si="76"/>
        <v>-2.0268731711186408E-16</v>
      </c>
      <c r="AS73">
        <f t="shared" si="77"/>
        <v>-6.0208110723527823E-5</v>
      </c>
      <c r="AT73">
        <f t="shared" si="78"/>
        <v>-3.9335965672705152E-5</v>
      </c>
      <c r="AU73">
        <f t="shared" si="79"/>
        <v>-9.9544076396435667E-5</v>
      </c>
      <c r="AW73">
        <v>70</v>
      </c>
      <c r="AX73">
        <f>IF(Z73&gt;0, (R73*SUMPRODUCT(K73:$K$98, X73:$X$98)-K73*$AZ$3)/Z73, 0)</f>
        <v>-1.4790992355644147E+18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3.2027304614415652E-4</v>
      </c>
      <c r="L74" s="2">
        <v>71</v>
      </c>
      <c r="M74" s="8">
        <v>0.85299375700000002</v>
      </c>
      <c r="Q74" s="5">
        <f t="shared" si="91"/>
        <v>25</v>
      </c>
      <c r="R74">
        <f t="shared" si="62"/>
        <v>100000</v>
      </c>
      <c r="S74">
        <f t="shared" si="63"/>
        <v>-9.6391543082327101E+18</v>
      </c>
      <c r="U74">
        <f t="shared" si="83"/>
        <v>0.85299375700000002</v>
      </c>
      <c r="V74">
        <f t="shared" si="84"/>
        <v>0.01</v>
      </c>
      <c r="W74">
        <f t="shared" si="85"/>
        <v>9.4566655088253072E-19</v>
      </c>
      <c r="X74">
        <f t="shared" si="86"/>
        <v>8.0664766410652161E-19</v>
      </c>
      <c r="Y74">
        <f t="shared" si="87"/>
        <v>9.4566655088253081E-21</v>
      </c>
      <c r="Z74">
        <f t="shared" si="88"/>
        <v>1.2956222126718381E-19</v>
      </c>
      <c r="AB74">
        <f t="shared" si="89"/>
        <v>-1.3987346725091878</v>
      </c>
      <c r="AC74">
        <f t="shared" si="64"/>
        <v>-1.2488702433117744</v>
      </c>
      <c r="AE74">
        <f t="shared" si="65"/>
        <v>0</v>
      </c>
      <c r="AF74">
        <f t="shared" si="66"/>
        <v>0</v>
      </c>
      <c r="AG74">
        <f t="shared" si="67"/>
        <v>-3.2390555316795952E-18</v>
      </c>
      <c r="AH74">
        <f t="shared" si="68"/>
        <v>-8.0664766410652166E-14</v>
      </c>
      <c r="AI74">
        <f t="shared" si="69"/>
        <v>-8.066800546618385E-14</v>
      </c>
      <c r="AJ74">
        <f t="shared" si="70"/>
        <v>-0.14986442919741338</v>
      </c>
      <c r="AK74">
        <f t="shared" si="92"/>
        <v>-9.7911427075643154E-2</v>
      </c>
      <c r="AL74">
        <f t="shared" si="71"/>
        <v>-0.2477758562731372</v>
      </c>
      <c r="AN74">
        <f t="shared" si="72"/>
        <v>0</v>
      </c>
      <c r="AO74">
        <f t="shared" si="73"/>
        <v>0</v>
      </c>
      <c r="AP74">
        <f t="shared" si="74"/>
        <v>-1.0373821817611045E-21</v>
      </c>
      <c r="AQ74">
        <f t="shared" si="75"/>
        <v>-2.5834750454846407E-17</v>
      </c>
      <c r="AR74">
        <f t="shared" si="76"/>
        <v>-2.5835787837028171E-17</v>
      </c>
      <c r="AS74">
        <f t="shared" si="77"/>
        <v>-4.7997537247710852E-5</v>
      </c>
      <c r="AT74">
        <f t="shared" si="78"/>
        <v>-3.1358391001837679E-5</v>
      </c>
      <c r="AU74">
        <f t="shared" si="79"/>
        <v>-7.9355928249574362E-5</v>
      </c>
      <c r="AW74">
        <v>71</v>
      </c>
      <c r="AX74">
        <f>IF(Z74&gt;0, (R74*SUMPRODUCT(K74:$K$98, X74:$X$98)-K74*$AZ$3)/Z74, 0)</f>
        <v>-9.6391543082327101E+18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2.8595807691442546E-4</v>
      </c>
      <c r="L75" s="2">
        <v>72</v>
      </c>
      <c r="M75" s="8">
        <v>0.85794593600000002</v>
      </c>
      <c r="Q75" s="5">
        <f t="shared" si="91"/>
        <v>25</v>
      </c>
      <c r="R75">
        <f t="shared" si="62"/>
        <v>100000</v>
      </c>
      <c r="S75">
        <f t="shared" si="63"/>
        <v>-6.517321401943203E+19</v>
      </c>
      <c r="U75">
        <f t="shared" si="83"/>
        <v>0.85794593600000002</v>
      </c>
      <c r="V75">
        <f t="shared" si="84"/>
        <v>0.01</v>
      </c>
      <c r="W75">
        <f t="shared" si="85"/>
        <v>1.2956222126718381E-19</v>
      </c>
      <c r="X75">
        <f t="shared" si="86"/>
        <v>1.1115738119531312E-19</v>
      </c>
      <c r="Y75">
        <f t="shared" si="87"/>
        <v>1.2956222126718382E-21</v>
      </c>
      <c r="Z75">
        <f t="shared" si="88"/>
        <v>1.7109217859198859E-20</v>
      </c>
      <c r="AB75">
        <f t="shared" si="89"/>
        <v>-1.2488702433117744</v>
      </c>
      <c r="AC75">
        <f t="shared" si="64"/>
        <v>-1.1150627172426559</v>
      </c>
      <c r="AE75">
        <f t="shared" si="65"/>
        <v>0</v>
      </c>
      <c r="AF75">
        <f t="shared" si="66"/>
        <v>0</v>
      </c>
      <c r="AG75">
        <f t="shared" si="67"/>
        <v>-4.2773044647997145E-19</v>
      </c>
      <c r="AH75">
        <f t="shared" si="68"/>
        <v>-1.1115738119531312E-14</v>
      </c>
      <c r="AI75">
        <f t="shared" si="69"/>
        <v>-1.1116165849977792E-14</v>
      </c>
      <c r="AJ75">
        <f t="shared" si="70"/>
        <v>-0.1338075260691185</v>
      </c>
      <c r="AK75">
        <f t="shared" si="92"/>
        <v>-8.7420917031824225E-2</v>
      </c>
      <c r="AL75">
        <f t="shared" si="71"/>
        <v>-0.22122844310095385</v>
      </c>
      <c r="AN75">
        <f t="shared" si="72"/>
        <v>0</v>
      </c>
      <c r="AO75">
        <f t="shared" si="73"/>
        <v>0</v>
      </c>
      <c r="AP75">
        <f t="shared" si="74"/>
        <v>-1.2231297591316121E-22</v>
      </c>
      <c r="AQ75">
        <f t="shared" si="75"/>
        <v>-3.1786350961455459E-18</v>
      </c>
      <c r="AR75">
        <f t="shared" si="76"/>
        <v>-3.1787574091214591E-18</v>
      </c>
      <c r="AS75">
        <f t="shared" si="77"/>
        <v>-3.8263342831401976E-5</v>
      </c>
      <c r="AT75">
        <f t="shared" si="78"/>
        <v>-2.4998717316515997E-5</v>
      </c>
      <c r="AU75">
        <f t="shared" si="79"/>
        <v>-6.3262060147921154E-5</v>
      </c>
      <c r="AW75">
        <v>72</v>
      </c>
      <c r="AX75">
        <f>IF(Z75&gt;0, (R75*SUMPRODUCT(K75:$K$98, X75:$X$98)-K75*$AZ$3)/Z75, 0)</f>
        <v>-6.517321401943203E+19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2.55319711530737E-4</v>
      </c>
      <c r="L76" s="2">
        <v>73</v>
      </c>
      <c r="M76" s="8">
        <v>0.86292441799999997</v>
      </c>
      <c r="Q76" s="5">
        <f t="shared" si="91"/>
        <v>25</v>
      </c>
      <c r="R76">
        <f t="shared" si="62"/>
        <v>100000</v>
      </c>
      <c r="S76">
        <f t="shared" si="63"/>
        <v>-4.5791936377050884E+20</v>
      </c>
      <c r="U76">
        <f t="shared" si="83"/>
        <v>0.86292441799999997</v>
      </c>
      <c r="V76">
        <f t="shared" si="84"/>
        <v>0.01</v>
      </c>
      <c r="W76">
        <f t="shared" si="85"/>
        <v>1.7109217859198859E-20</v>
      </c>
      <c r="X76">
        <f t="shared" si="86"/>
        <v>1.4763961863584379E-20</v>
      </c>
      <c r="Y76">
        <f t="shared" si="87"/>
        <v>1.7109217859198858E-22</v>
      </c>
      <c r="Z76">
        <f t="shared" si="88"/>
        <v>2.1741638170224908E-21</v>
      </c>
      <c r="AB76">
        <f t="shared" si="89"/>
        <v>-1.1150627172426559</v>
      </c>
      <c r="AC76">
        <f t="shared" si="64"/>
        <v>-0.99559171182380002</v>
      </c>
      <c r="AE76">
        <f t="shared" si="65"/>
        <v>0</v>
      </c>
      <c r="AF76">
        <f t="shared" si="66"/>
        <v>0</v>
      </c>
      <c r="AG76">
        <f t="shared" si="67"/>
        <v>-5.4354095425562276E-20</v>
      </c>
      <c r="AH76">
        <f t="shared" si="68"/>
        <v>-1.476396186358438E-15</v>
      </c>
      <c r="AI76">
        <f t="shared" si="69"/>
        <v>-1.4764505404538635E-15</v>
      </c>
      <c r="AJ76">
        <f t="shared" si="70"/>
        <v>-0.11947100541885591</v>
      </c>
      <c r="AK76">
        <f t="shared" si="92"/>
        <v>-7.8054390206985916E-2</v>
      </c>
      <c r="AL76">
        <f t="shared" si="71"/>
        <v>-0.19752539562584331</v>
      </c>
      <c r="AN76">
        <f t="shared" si="72"/>
        <v>0</v>
      </c>
      <c r="AO76">
        <f t="shared" si="73"/>
        <v>0</v>
      </c>
      <c r="AP76">
        <f t="shared" si="74"/>
        <v>-1.3877671964568711E-23</v>
      </c>
      <c r="AQ76">
        <f t="shared" si="75"/>
        <v>-3.7695304840611659E-19</v>
      </c>
      <c r="AR76">
        <f t="shared" si="76"/>
        <v>-3.7696692607808118E-19</v>
      </c>
      <c r="AS76">
        <f t="shared" si="77"/>
        <v>-3.0503302639829408E-5</v>
      </c>
      <c r="AT76">
        <f t="shared" si="78"/>
        <v>-1.9928824391355226E-5</v>
      </c>
      <c r="AU76">
        <f t="shared" si="79"/>
        <v>-5.0432127031185017E-5</v>
      </c>
      <c r="AW76">
        <v>73</v>
      </c>
      <c r="AX76">
        <f>IF(Z76&gt;0, (R76*SUMPRODUCT(K76:$K$98, X76:$X$98)-K76*$AZ$3)/Z76, 0)</f>
        <v>-4.5791936377050884E+20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2.2796402815244374E-4</v>
      </c>
      <c r="L77" s="2">
        <v>74</v>
      </c>
      <c r="M77" s="8">
        <v>0.86793829099999997</v>
      </c>
      <c r="Q77" s="5">
        <f t="shared" si="91"/>
        <v>25</v>
      </c>
      <c r="R77">
        <f t="shared" si="62"/>
        <v>100000</v>
      </c>
      <c r="S77">
        <f t="shared" si="63"/>
        <v>-3.3495891393352297E+21</v>
      </c>
      <c r="U77">
        <f t="shared" si="83"/>
        <v>0.86793829099999997</v>
      </c>
      <c r="V77">
        <f t="shared" si="84"/>
        <v>0.01</v>
      </c>
      <c r="W77">
        <f t="shared" si="85"/>
        <v>2.1741638170224908E-21</v>
      </c>
      <c r="X77">
        <f t="shared" si="86"/>
        <v>1.8870400277005374E-21</v>
      </c>
      <c r="Y77">
        <f t="shared" si="87"/>
        <v>2.1741638170224907E-23</v>
      </c>
      <c r="Z77">
        <f t="shared" si="88"/>
        <v>2.6538215115172846E-22</v>
      </c>
      <c r="AB77">
        <f t="shared" si="89"/>
        <v>-0.99559171182380002</v>
      </c>
      <c r="AC77">
        <f t="shared" si="64"/>
        <v>-0.88892117127125003</v>
      </c>
      <c r="AE77">
        <f t="shared" si="65"/>
        <v>0</v>
      </c>
      <c r="AF77">
        <f t="shared" si="66"/>
        <v>0</v>
      </c>
      <c r="AG77">
        <f t="shared" si="67"/>
        <v>-6.6345537787932118E-21</v>
      </c>
      <c r="AH77">
        <f t="shared" si="68"/>
        <v>-1.8870400277005375E-16</v>
      </c>
      <c r="AI77">
        <f t="shared" si="69"/>
        <v>-1.8871063732383254E-16</v>
      </c>
      <c r="AJ77">
        <f t="shared" si="70"/>
        <v>-0.10667054055254999</v>
      </c>
      <c r="AK77">
        <f t="shared" si="92"/>
        <v>-6.969141982766601E-2</v>
      </c>
      <c r="AL77">
        <f t="shared" si="71"/>
        <v>-0.17636196038021618</v>
      </c>
      <c r="AN77">
        <f t="shared" si="72"/>
        <v>0</v>
      </c>
      <c r="AO77">
        <f t="shared" si="73"/>
        <v>0</v>
      </c>
      <c r="AP77">
        <f t="shared" si="74"/>
        <v>-1.5124396044077177E-24</v>
      </c>
      <c r="AQ77">
        <f t="shared" si="75"/>
        <v>-4.3017724599951352E-20</v>
      </c>
      <c r="AR77">
        <f t="shared" si="76"/>
        <v>-4.301923703955576E-20</v>
      </c>
      <c r="AS77">
        <f t="shared" si="77"/>
        <v>-2.4317046109557898E-5</v>
      </c>
      <c r="AT77">
        <f t="shared" si="78"/>
        <v>-1.588713679157783E-5</v>
      </c>
      <c r="AU77">
        <f t="shared" si="79"/>
        <v>-4.0204182901135768E-5</v>
      </c>
      <c r="AW77">
        <v>74</v>
      </c>
      <c r="AX77">
        <f>IF(Z77&gt;0, (R77*SUMPRODUCT(K77:$K$98, X77:$X$98)-K77*$AZ$3)/Z77, 0)</f>
        <v>-3.3495891393352297E+21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2.0353931085039618E-4</v>
      </c>
      <c r="L78" s="2">
        <v>75</v>
      </c>
      <c r="M78" s="8">
        <v>0.872959127</v>
      </c>
      <c r="Q78" s="5">
        <f t="shared" si="91"/>
        <v>25</v>
      </c>
      <c r="R78">
        <f t="shared" si="62"/>
        <v>100000</v>
      </c>
      <c r="S78">
        <f t="shared" si="63"/>
        <v>-2.5552651069957136E+22</v>
      </c>
      <c r="U78">
        <f t="shared" si="83"/>
        <v>0.872959127</v>
      </c>
      <c r="V78">
        <f t="shared" si="84"/>
        <v>0.01</v>
      </c>
      <c r="W78">
        <f t="shared" si="85"/>
        <v>2.6538215115172846E-22</v>
      </c>
      <c r="X78">
        <f t="shared" si="86"/>
        <v>2.3166777099079491E-22</v>
      </c>
      <c r="Y78">
        <f t="shared" si="87"/>
        <v>2.6538215115172845E-24</v>
      </c>
      <c r="Z78">
        <f t="shared" si="88"/>
        <v>3.106055864941627E-23</v>
      </c>
      <c r="AB78">
        <f t="shared" si="89"/>
        <v>-0.88892117127125003</v>
      </c>
      <c r="AC78">
        <f t="shared" si="64"/>
        <v>-0.79367961720647306</v>
      </c>
      <c r="AE78">
        <f t="shared" si="65"/>
        <v>0</v>
      </c>
      <c r="AF78">
        <f t="shared" si="66"/>
        <v>0</v>
      </c>
      <c r="AG78">
        <f t="shared" si="67"/>
        <v>-7.7651396623540671E-22</v>
      </c>
      <c r="AH78">
        <f t="shared" si="68"/>
        <v>-2.316677709907949E-17</v>
      </c>
      <c r="AI78">
        <f t="shared" si="69"/>
        <v>-2.3167553613045725E-17</v>
      </c>
      <c r="AJ78">
        <f t="shared" si="70"/>
        <v>-9.5241554064776968E-2</v>
      </c>
      <c r="AK78">
        <f t="shared" si="92"/>
        <v>-6.2224481988987508E-2</v>
      </c>
      <c r="AL78">
        <f t="shared" si="71"/>
        <v>-0.1574660360537645</v>
      </c>
      <c r="AN78">
        <f t="shared" si="72"/>
        <v>0</v>
      </c>
      <c r="AO78">
        <f t="shared" si="73"/>
        <v>0</v>
      </c>
      <c r="AP78">
        <f t="shared" si="74"/>
        <v>-1.580511175532625E-25</v>
      </c>
      <c r="AQ78">
        <f t="shared" si="75"/>
        <v>-4.7153498453713797E-21</v>
      </c>
      <c r="AR78">
        <f t="shared" si="76"/>
        <v>-4.715507896488933E-21</v>
      </c>
      <c r="AS78">
        <f t="shared" si="77"/>
        <v>-1.9385400278665453E-5</v>
      </c>
      <c r="AT78">
        <f t="shared" si="78"/>
        <v>-1.2665128182061407E-5</v>
      </c>
      <c r="AU78">
        <f t="shared" si="79"/>
        <v>-3.2050528460726866E-5</v>
      </c>
      <c r="AW78">
        <v>75</v>
      </c>
      <c r="AX78">
        <f>IF(Z78&gt;0, (R78*SUMPRODUCT(K78:$K$98, X78:$X$98)-K78*$AZ$3)/Z78, 0)</f>
        <v>-2.5552651069957136E+22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1.8173152754499659E-4</v>
      </c>
      <c r="L79" s="2">
        <v>76</v>
      </c>
      <c r="M79" s="8">
        <v>0.877957722</v>
      </c>
      <c r="Q79" s="5">
        <f t="shared" si="91"/>
        <v>25</v>
      </c>
      <c r="R79">
        <f t="shared" si="62"/>
        <v>100000</v>
      </c>
      <c r="S79">
        <f t="shared" si="63"/>
        <v>-2.0362730421053593E+23</v>
      </c>
      <c r="U79">
        <f t="shared" si="83"/>
        <v>0.877957722</v>
      </c>
      <c r="V79">
        <f t="shared" si="84"/>
        <v>0.01</v>
      </c>
      <c r="W79">
        <f t="shared" si="85"/>
        <v>3.106055864941627E-23</v>
      </c>
      <c r="X79">
        <f t="shared" si="86"/>
        <v>2.7269857315888904E-23</v>
      </c>
      <c r="Y79">
        <f t="shared" si="87"/>
        <v>3.1060558649416272E-25</v>
      </c>
      <c r="Z79">
        <f t="shared" si="88"/>
        <v>3.4800957470332035E-24</v>
      </c>
      <c r="AB79">
        <f t="shared" si="89"/>
        <v>-0.79367961720647306</v>
      </c>
      <c r="AC79">
        <f t="shared" si="64"/>
        <v>-0.70864251536292244</v>
      </c>
      <c r="AE79">
        <f t="shared" si="65"/>
        <v>0</v>
      </c>
      <c r="AF79">
        <f t="shared" si="66"/>
        <v>0</v>
      </c>
      <c r="AG79">
        <f t="shared" si="67"/>
        <v>-8.7002393675830094E-23</v>
      </c>
      <c r="AH79">
        <f t="shared" si="68"/>
        <v>-2.7269857315888903E-18</v>
      </c>
      <c r="AI79">
        <f t="shared" si="69"/>
        <v>-2.7270727339825662E-18</v>
      </c>
      <c r="AJ79">
        <f t="shared" si="70"/>
        <v>-8.5037101843550622E-2</v>
      </c>
      <c r="AK79">
        <f t="shared" si="92"/>
        <v>-5.555757320445312E-2</v>
      </c>
      <c r="AL79">
        <f t="shared" si="71"/>
        <v>-0.14059467504800374</v>
      </c>
      <c r="AN79">
        <f t="shared" si="72"/>
        <v>0</v>
      </c>
      <c r="AO79">
        <f t="shared" si="73"/>
        <v>0</v>
      </c>
      <c r="AP79">
        <f t="shared" si="74"/>
        <v>-1.5811077902779753E-26</v>
      </c>
      <c r="AQ79">
        <f t="shared" si="75"/>
        <v>-4.9557928259505912E-22</v>
      </c>
      <c r="AR79">
        <f t="shared" si="76"/>
        <v>-4.9559509367296187E-22</v>
      </c>
      <c r="AS79">
        <f t="shared" si="77"/>
        <v>-1.5453922416027901E-5</v>
      </c>
      <c r="AT79">
        <f t="shared" si="78"/>
        <v>-1.0096562645138237E-5</v>
      </c>
      <c r="AU79">
        <f t="shared" si="79"/>
        <v>-2.5550485061166137E-5</v>
      </c>
      <c r="AW79">
        <v>76</v>
      </c>
      <c r="AX79">
        <f>IF(Z79&gt;0, (R79*SUMPRODUCT(K79:$K$98, X79:$X$98)-K79*$AZ$3)/Z79, 0)</f>
        <v>-2.0362730421053593E+23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1.6226029245088979E-4</v>
      </c>
      <c r="L80" s="2">
        <v>77</v>
      </c>
      <c r="M80" s="8">
        <v>0.88376105100000002</v>
      </c>
      <c r="Q80" s="5">
        <f t="shared" si="91"/>
        <v>25</v>
      </c>
      <c r="R80">
        <f t="shared" si="62"/>
        <v>100000</v>
      </c>
      <c r="S80">
        <f t="shared" si="63"/>
        <v>-1.7113318115103095E+24</v>
      </c>
      <c r="U80">
        <f t="shared" si="83"/>
        <v>0.88376105100000002</v>
      </c>
      <c r="V80">
        <f t="shared" si="84"/>
        <v>0.01</v>
      </c>
      <c r="W80">
        <f t="shared" si="85"/>
        <v>3.4800957470332035E-24</v>
      </c>
      <c r="X80">
        <f t="shared" si="86"/>
        <v>3.0755730749786942E-24</v>
      </c>
      <c r="Y80">
        <f t="shared" si="87"/>
        <v>3.4800957470332035E-26</v>
      </c>
      <c r="Z80">
        <f t="shared" si="88"/>
        <v>3.6972171458417728E-25</v>
      </c>
      <c r="AB80">
        <f t="shared" si="89"/>
        <v>-0.70864251536292244</v>
      </c>
      <c r="AC80">
        <f t="shared" si="64"/>
        <v>-0.63271653157403773</v>
      </c>
      <c r="AE80">
        <f t="shared" si="65"/>
        <v>0</v>
      </c>
      <c r="AF80">
        <f t="shared" si="66"/>
        <v>0</v>
      </c>
      <c r="AG80">
        <f t="shared" si="67"/>
        <v>-9.2430428646044321E-24</v>
      </c>
      <c r="AH80">
        <f t="shared" si="68"/>
        <v>-3.075573074978694E-19</v>
      </c>
      <c r="AI80">
        <f t="shared" si="69"/>
        <v>-3.0756655054073401E-19</v>
      </c>
      <c r="AJ80">
        <f t="shared" si="70"/>
        <v>-7.592598378888471E-2</v>
      </c>
      <c r="AK80">
        <f t="shared" si="92"/>
        <v>-4.9604976075404573E-2</v>
      </c>
      <c r="AL80">
        <f t="shared" si="71"/>
        <v>-0.12553095986428928</v>
      </c>
      <c r="AN80">
        <f t="shared" si="72"/>
        <v>0</v>
      </c>
      <c r="AO80">
        <f t="shared" si="73"/>
        <v>0</v>
      </c>
      <c r="AP80">
        <f t="shared" si="74"/>
        <v>-1.4997788383468253E-27</v>
      </c>
      <c r="AQ80">
        <f t="shared" si="75"/>
        <v>-4.9904338660012529E-23</v>
      </c>
      <c r="AR80">
        <f t="shared" si="76"/>
        <v>-4.9905838438850874E-23</v>
      </c>
      <c r="AS80">
        <f t="shared" si="77"/>
        <v>-1.231977233420595E-5</v>
      </c>
      <c r="AT80">
        <f t="shared" si="78"/>
        <v>-8.0489179250145375E-6</v>
      </c>
      <c r="AU80">
        <f t="shared" si="79"/>
        <v>-2.0368690259220488E-5</v>
      </c>
      <c r="AW80">
        <v>77</v>
      </c>
      <c r="AX80">
        <f>IF(Z80&gt;0, (R80*SUMPRODUCT(K80:$K$98, X80:$X$98)-K80*$AZ$3)/Z80, 0)</f>
        <v>-1.7113318115103095E+24</v>
      </c>
    </row>
    <row r="81" spans="2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1.4487526111686588E-4</v>
      </c>
      <c r="L81" s="2">
        <v>78</v>
      </c>
      <c r="M81" s="8">
        <v>0.88953285599999998</v>
      </c>
      <c r="Q81" s="5">
        <f t="shared" si="91"/>
        <v>25</v>
      </c>
      <c r="R81">
        <f t="shared" si="62"/>
        <v>100000</v>
      </c>
      <c r="S81">
        <f t="shared" si="63"/>
        <v>-1.5208701779216822E+25</v>
      </c>
      <c r="U81">
        <f t="shared" si="83"/>
        <v>0.88953285599999998</v>
      </c>
      <c r="V81">
        <f t="shared" si="84"/>
        <v>0.01</v>
      </c>
      <c r="W81">
        <f t="shared" si="85"/>
        <v>3.6972171458417728E-25</v>
      </c>
      <c r="X81">
        <f t="shared" si="86"/>
        <v>3.2887961269928005E-25</v>
      </c>
      <c r="Y81">
        <f t="shared" si="87"/>
        <v>3.6972171458417731E-27</v>
      </c>
      <c r="Z81">
        <f t="shared" si="88"/>
        <v>3.7144884739055462E-26</v>
      </c>
      <c r="AB81">
        <f t="shared" si="89"/>
        <v>-0.63271653157403773</v>
      </c>
      <c r="AC81">
        <f t="shared" si="64"/>
        <v>-0.56492547461967657</v>
      </c>
      <c r="AE81">
        <f t="shared" si="65"/>
        <v>0</v>
      </c>
      <c r="AF81">
        <f t="shared" si="66"/>
        <v>0</v>
      </c>
      <c r="AG81">
        <f t="shared" si="67"/>
        <v>-9.2862211847638649E-25</v>
      </c>
      <c r="AH81">
        <f t="shared" si="68"/>
        <v>-3.2887961269928003E-20</v>
      </c>
      <c r="AI81">
        <f t="shared" si="69"/>
        <v>-3.2888889892046479E-20</v>
      </c>
      <c r="AJ81">
        <f t="shared" si="70"/>
        <v>-6.7791056954361162E-2</v>
      </c>
      <c r="AK81">
        <f t="shared" si="92"/>
        <v>-4.4290157210182646E-2</v>
      </c>
      <c r="AL81">
        <f t="shared" si="71"/>
        <v>-0.11208121416454381</v>
      </c>
      <c r="AN81">
        <f t="shared" si="72"/>
        <v>0</v>
      </c>
      <c r="AO81">
        <f t="shared" si="73"/>
        <v>0</v>
      </c>
      <c r="AP81">
        <f t="shared" si="74"/>
        <v>-1.3453437189316365E-28</v>
      </c>
      <c r="AQ81">
        <f t="shared" si="75"/>
        <v>-4.7646519765821915E-24</v>
      </c>
      <c r="AR81">
        <f t="shared" si="76"/>
        <v>-4.7647865109540846E-24</v>
      </c>
      <c r="AS81">
        <f t="shared" si="77"/>
        <v>-9.8212470776514002E-6</v>
      </c>
      <c r="AT81">
        <f t="shared" si="78"/>
        <v>-6.4165480907322507E-6</v>
      </c>
      <c r="AU81">
        <f t="shared" si="79"/>
        <v>-1.623779516838365E-5</v>
      </c>
      <c r="AW81">
        <v>78</v>
      </c>
      <c r="AX81">
        <f>IF(Z81&gt;0, (R81*SUMPRODUCT(K81:$K$98, X81:$X$98)-K81*$AZ$3)/Z81, 0)</f>
        <v>-1.5208701779216822E+25</v>
      </c>
    </row>
    <row r="82" spans="2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1.2935291171148737E-4</v>
      </c>
      <c r="L82" s="2">
        <v>79</v>
      </c>
      <c r="M82" s="8">
        <v>0.89526598199999996</v>
      </c>
      <c r="Q82" s="5">
        <f t="shared" si="91"/>
        <v>25</v>
      </c>
      <c r="R82">
        <f t="shared" si="62"/>
        <v>100000</v>
      </c>
      <c r="S82">
        <f t="shared" si="63"/>
        <v>-1.4334025204291314E+26</v>
      </c>
      <c r="U82">
        <f t="shared" si="83"/>
        <v>0.89526598199999996</v>
      </c>
      <c r="V82">
        <f t="shared" si="84"/>
        <v>0.01</v>
      </c>
      <c r="W82">
        <f t="shared" si="85"/>
        <v>3.7144884739055462E-26</v>
      </c>
      <c r="X82">
        <f t="shared" si="86"/>
        <v>3.3254551712187302E-26</v>
      </c>
      <c r="Y82">
        <f t="shared" si="87"/>
        <v>3.7144884739055461E-28</v>
      </c>
      <c r="Z82">
        <f t="shared" si="88"/>
        <v>3.5188841794776059E-27</v>
      </c>
      <c r="AB82">
        <f t="shared" si="89"/>
        <v>-0.56492547461967657</v>
      </c>
      <c r="AC82">
        <f t="shared" si="64"/>
        <v>-0.50439774519613967</v>
      </c>
      <c r="AE82">
        <f t="shared" si="65"/>
        <v>0</v>
      </c>
      <c r="AF82">
        <f t="shared" si="66"/>
        <v>0</v>
      </c>
      <c r="AG82">
        <f t="shared" si="67"/>
        <v>-8.7972104486940151E-26</v>
      </c>
      <c r="AH82">
        <f t="shared" si="68"/>
        <v>-3.3254551712187302E-21</v>
      </c>
      <c r="AI82">
        <f t="shared" si="69"/>
        <v>-3.325543143323217E-21</v>
      </c>
      <c r="AJ82">
        <f t="shared" si="70"/>
        <v>-6.0527729423536902E-2</v>
      </c>
      <c r="AK82">
        <f t="shared" si="92"/>
        <v>-3.9544783223377365E-2</v>
      </c>
      <c r="AL82">
        <f t="shared" si="71"/>
        <v>-0.10007251264691427</v>
      </c>
      <c r="AN82">
        <f t="shared" si="72"/>
        <v>0</v>
      </c>
      <c r="AO82">
        <f t="shared" si="73"/>
        <v>0</v>
      </c>
      <c r="AP82">
        <f t="shared" si="74"/>
        <v>-1.1379447864772912E-29</v>
      </c>
      <c r="AQ82">
        <f t="shared" si="75"/>
        <v>-4.3015730916316549E-25</v>
      </c>
      <c r="AR82">
        <f t="shared" si="76"/>
        <v>-4.3016868861103029E-25</v>
      </c>
      <c r="AS82">
        <f t="shared" si="77"/>
        <v>-7.8294380402195661E-6</v>
      </c>
      <c r="AT82">
        <f t="shared" si="78"/>
        <v>-5.1152328529434396E-6</v>
      </c>
      <c r="AU82">
        <f t="shared" si="79"/>
        <v>-1.2944670893163005E-5</v>
      </c>
      <c r="AW82">
        <v>79</v>
      </c>
      <c r="AX82">
        <f>IF(Z82&gt;0, (R82*SUMPRODUCT(K82:$K$98, X82:$X$98)-K82*$AZ$3)/Z82, 0)</f>
        <v>-1.4334025204291314E+26</v>
      </c>
    </row>
    <row r="83" spans="2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1.1549367117097085E-4</v>
      </c>
      <c r="L83" s="2">
        <v>80</v>
      </c>
      <c r="M83" s="8">
        <v>0.900953271</v>
      </c>
      <c r="Q83" s="5">
        <f t="shared" si="91"/>
        <v>25</v>
      </c>
      <c r="R83">
        <f t="shared" si="62"/>
        <v>100000</v>
      </c>
      <c r="S83">
        <f t="shared" si="63"/>
        <v>-1.4372495130669898E+27</v>
      </c>
      <c r="U83">
        <f t="shared" si="83"/>
        <v>0.900953271</v>
      </c>
      <c r="V83">
        <f t="shared" si="84"/>
        <v>0.01</v>
      </c>
      <c r="W83">
        <f t="shared" si="85"/>
        <v>3.5188841794776059E-27</v>
      </c>
      <c r="X83">
        <f t="shared" si="86"/>
        <v>3.1703502117705003E-27</v>
      </c>
      <c r="Y83">
        <f t="shared" si="87"/>
        <v>3.5188841794776057E-29</v>
      </c>
      <c r="Z83">
        <f t="shared" si="88"/>
        <v>3.1334512591232961E-28</v>
      </c>
      <c r="AB83">
        <f t="shared" si="89"/>
        <v>-0.50439774519613967</v>
      </c>
      <c r="AC83">
        <f t="shared" si="64"/>
        <v>-0.45035512963941032</v>
      </c>
      <c r="AE83">
        <f t="shared" si="65"/>
        <v>0</v>
      </c>
      <c r="AF83">
        <f t="shared" si="66"/>
        <v>0</v>
      </c>
      <c r="AG83">
        <f t="shared" si="67"/>
        <v>-7.8336281478082406E-27</v>
      </c>
      <c r="AH83">
        <f t="shared" si="68"/>
        <v>-3.1703502117705002E-22</v>
      </c>
      <c r="AI83">
        <f t="shared" si="69"/>
        <v>-3.1704285480519782E-22</v>
      </c>
      <c r="AJ83">
        <f t="shared" si="70"/>
        <v>-5.4042615556729345E-2</v>
      </c>
      <c r="AK83">
        <f t="shared" si="92"/>
        <v>-3.5307842163729779E-2</v>
      </c>
      <c r="AL83">
        <f t="shared" si="71"/>
        <v>-8.9350457720459131E-2</v>
      </c>
      <c r="AN83">
        <f t="shared" si="72"/>
        <v>0</v>
      </c>
      <c r="AO83">
        <f t="shared" si="73"/>
        <v>0</v>
      </c>
      <c r="AP83">
        <f t="shared" si="74"/>
        <v>-9.0473447337862643E-31</v>
      </c>
      <c r="AQ83">
        <f t="shared" si="75"/>
        <v>-3.6615538485503994E-26</v>
      </c>
      <c r="AR83">
        <f t="shared" si="76"/>
        <v>-3.6616443219977376E-26</v>
      </c>
      <c r="AS83">
        <f t="shared" si="77"/>
        <v>-6.2415800703280927E-6</v>
      </c>
      <c r="AT83">
        <f t="shared" si="78"/>
        <v>-4.0778323126143467E-6</v>
      </c>
      <c r="AU83">
        <f t="shared" si="79"/>
        <v>-1.0319412382942441E-5</v>
      </c>
      <c r="AW83">
        <v>80</v>
      </c>
      <c r="AX83">
        <f>IF(Z83&gt;0, (R83*SUMPRODUCT(K83:$K$98, X83:$X$98)-K83*$AZ$3)/Z83, 0)</f>
        <v>-1.4372495130669898E+27</v>
      </c>
    </row>
    <row r="84" spans="2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1.031193492597954E-4</v>
      </c>
      <c r="L84" s="2">
        <v>81</v>
      </c>
      <c r="M84" s="8">
        <v>0.90658776299999999</v>
      </c>
      <c r="Q84" s="5">
        <f t="shared" si="91"/>
        <v>25</v>
      </c>
      <c r="R84">
        <f t="shared" si="62"/>
        <v>100000</v>
      </c>
      <c r="S84">
        <f t="shared" si="63"/>
        <v>-1.5384535170898391E+28</v>
      </c>
      <c r="U84">
        <f t="shared" si="83"/>
        <v>0.90658776299999999</v>
      </c>
      <c r="V84">
        <f t="shared" si="84"/>
        <v>0.01</v>
      </c>
      <c r="W84">
        <f t="shared" si="85"/>
        <v>3.1334512591232961E-28</v>
      </c>
      <c r="X84">
        <f t="shared" si="86"/>
        <v>2.8407485674781222E-28</v>
      </c>
      <c r="Y84">
        <f t="shared" si="87"/>
        <v>3.133451259123296E-30</v>
      </c>
      <c r="Z84">
        <f t="shared" si="88"/>
        <v>2.6136817905394086E-29</v>
      </c>
      <c r="AB84">
        <f t="shared" si="89"/>
        <v>-0.45035512963941032</v>
      </c>
      <c r="AC84">
        <f t="shared" si="64"/>
        <v>-0.40210279432090212</v>
      </c>
      <c r="AE84">
        <f t="shared" si="65"/>
        <v>0</v>
      </c>
      <c r="AF84">
        <f t="shared" si="66"/>
        <v>0</v>
      </c>
      <c r="AG84">
        <f t="shared" si="67"/>
        <v>-6.5342044763485217E-28</v>
      </c>
      <c r="AH84">
        <f t="shared" si="68"/>
        <v>-2.8407485674781225E-23</v>
      </c>
      <c r="AI84">
        <f t="shared" si="69"/>
        <v>-2.8408139095228861E-23</v>
      </c>
      <c r="AJ84">
        <f t="shared" si="70"/>
        <v>-4.8252335318508199E-2</v>
      </c>
      <c r="AK84">
        <f t="shared" si="92"/>
        <v>-3.1524859074758722E-2</v>
      </c>
      <c r="AL84">
        <f t="shared" si="71"/>
        <v>-7.9777194393266915E-2</v>
      </c>
      <c r="AN84">
        <f t="shared" si="72"/>
        <v>0</v>
      </c>
      <c r="AO84">
        <f t="shared" si="73"/>
        <v>0</v>
      </c>
      <c r="AP84">
        <f t="shared" si="74"/>
        <v>-6.7380291353150172E-32</v>
      </c>
      <c r="AQ84">
        <f t="shared" si="75"/>
        <v>-2.9293614368903999E-27</v>
      </c>
      <c r="AR84">
        <f t="shared" si="76"/>
        <v>-2.9294288171817531E-27</v>
      </c>
      <c r="AS84">
        <f t="shared" si="77"/>
        <v>-4.9757494183100081E-6</v>
      </c>
      <c r="AT84">
        <f t="shared" si="78"/>
        <v>-3.2508229532958754E-6</v>
      </c>
      <c r="AU84">
        <f t="shared" si="79"/>
        <v>-8.2265723716058818E-6</v>
      </c>
      <c r="AW84">
        <v>81</v>
      </c>
      <c r="AX84">
        <f>IF(Z84&gt;0, (R84*SUMPRODUCT(K84:$K$98, X84:$X$98)-K84*$AZ$3)/Z84, 0)</f>
        <v>-1.5384535170898391E+28</v>
      </c>
    </row>
    <row r="85" spans="2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9.207084755338875E-5</v>
      </c>
      <c r="L85" s="2">
        <v>82</v>
      </c>
      <c r="M85" s="8">
        <v>0.91219363099999995</v>
      </c>
      <c r="Q85" s="5">
        <f t="shared" si="91"/>
        <v>25</v>
      </c>
      <c r="R85">
        <f t="shared" si="62"/>
        <v>100000</v>
      </c>
      <c r="S85">
        <f t="shared" si="63"/>
        <v>-1.7654328679537212E+29</v>
      </c>
      <c r="U85">
        <f t="shared" si="83"/>
        <v>0.91219363099999995</v>
      </c>
      <c r="V85">
        <f t="shared" si="84"/>
        <v>0.01</v>
      </c>
      <c r="W85">
        <f t="shared" si="85"/>
        <v>2.6136817905394086E-29</v>
      </c>
      <c r="X85">
        <f t="shared" si="86"/>
        <v>2.3841838827907243E-29</v>
      </c>
      <c r="Y85">
        <f t="shared" si="87"/>
        <v>2.6136817905394088E-31</v>
      </c>
      <c r="Z85">
        <f t="shared" si="88"/>
        <v>2.0336108984329013E-30</v>
      </c>
      <c r="AB85">
        <f t="shared" si="89"/>
        <v>-0.40210279432090212</v>
      </c>
      <c r="AC85">
        <f t="shared" si="64"/>
        <v>-0.35902035207223404</v>
      </c>
      <c r="AE85">
        <f t="shared" si="65"/>
        <v>0</v>
      </c>
      <c r="AF85">
        <f t="shared" si="66"/>
        <v>0</v>
      </c>
      <c r="AG85">
        <f t="shared" si="67"/>
        <v>-5.0840272460822532E-29</v>
      </c>
      <c r="AH85">
        <f t="shared" si="68"/>
        <v>-2.3841838827907243E-24</v>
      </c>
      <c r="AI85">
        <f t="shared" si="69"/>
        <v>-2.3842347230631852E-24</v>
      </c>
      <c r="AJ85">
        <f t="shared" si="70"/>
        <v>-4.3082442248668085E-2</v>
      </c>
      <c r="AK85">
        <f t="shared" si="92"/>
        <v>-2.8147195602463152E-2</v>
      </c>
      <c r="AL85">
        <f t="shared" si="71"/>
        <v>-7.1229637851131233E-2</v>
      </c>
      <c r="AN85">
        <f t="shared" si="72"/>
        <v>0</v>
      </c>
      <c r="AO85">
        <f t="shared" si="73"/>
        <v>0</v>
      </c>
      <c r="AP85">
        <f t="shared" si="74"/>
        <v>-4.6809069753131397E-33</v>
      </c>
      <c r="AQ85">
        <f t="shared" si="75"/>
        <v>-2.1951383081167124E-28</v>
      </c>
      <c r="AR85">
        <f t="shared" si="76"/>
        <v>-2.1951851171864658E-28</v>
      </c>
      <c r="AS85">
        <f t="shared" si="77"/>
        <v>-3.9666369725047937E-6</v>
      </c>
      <c r="AT85">
        <f t="shared" si="78"/>
        <v>-2.591536155369799E-6</v>
      </c>
      <c r="AU85">
        <f t="shared" si="79"/>
        <v>-6.5581731278745926E-6</v>
      </c>
      <c r="AW85">
        <v>82</v>
      </c>
      <c r="AX85">
        <f>IF(Z85&gt;0, (R85*SUMPRODUCT(K85:$K$98, X85:$X$98)-K85*$AZ$3)/Z85, 0)</f>
        <v>-1.7654328679537212E+29</v>
      </c>
    </row>
    <row r="86" spans="2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8.2206113886954235E-5</v>
      </c>
      <c r="L86" s="2">
        <v>83</v>
      </c>
      <c r="M86" s="8">
        <v>0.91779930600000004</v>
      </c>
      <c r="Q86" s="5">
        <f t="shared" si="91"/>
        <v>25</v>
      </c>
      <c r="R86">
        <f t="shared" si="62"/>
        <v>100000</v>
      </c>
      <c r="S86">
        <f t="shared" si="63"/>
        <v>-2.1831914058710434E+30</v>
      </c>
      <c r="U86">
        <f t="shared" si="83"/>
        <v>0.91779930600000004</v>
      </c>
      <c r="V86">
        <f t="shared" si="84"/>
        <v>0.01</v>
      </c>
      <c r="W86">
        <f t="shared" si="85"/>
        <v>2.0336108984329013E-30</v>
      </c>
      <c r="X86">
        <f t="shared" si="86"/>
        <v>1.8664466712557532E-30</v>
      </c>
      <c r="Y86">
        <f t="shared" si="87"/>
        <v>2.0336108984329015E-32</v>
      </c>
      <c r="Z86">
        <f t="shared" si="88"/>
        <v>1.4682811819281906E-31</v>
      </c>
      <c r="AB86">
        <f t="shared" si="89"/>
        <v>-0.35902035207223404</v>
      </c>
      <c r="AC86">
        <f t="shared" si="64"/>
        <v>-0.32055388577878036</v>
      </c>
      <c r="AE86">
        <f t="shared" si="65"/>
        <v>0</v>
      </c>
      <c r="AF86">
        <f t="shared" si="66"/>
        <v>0</v>
      </c>
      <c r="AG86">
        <f t="shared" si="67"/>
        <v>-3.6707029548204762E-30</v>
      </c>
      <c r="AH86">
        <f t="shared" si="68"/>
        <v>-1.8664466712557533E-25</v>
      </c>
      <c r="AI86">
        <f t="shared" si="69"/>
        <v>-1.8664833782853014E-25</v>
      </c>
      <c r="AJ86">
        <f t="shared" si="70"/>
        <v>-3.8466466293453683E-2</v>
      </c>
      <c r="AK86">
        <f t="shared" si="92"/>
        <v>-2.5131424645056386E-2</v>
      </c>
      <c r="AL86">
        <f t="shared" si="71"/>
        <v>-6.3597890938510065E-2</v>
      </c>
      <c r="AN86">
        <f t="shared" si="72"/>
        <v>0</v>
      </c>
      <c r="AO86">
        <f t="shared" si="73"/>
        <v>0</v>
      </c>
      <c r="AP86">
        <f t="shared" si="74"/>
        <v>-3.0175422514915148E-34</v>
      </c>
      <c r="AQ86">
        <f t="shared" si="75"/>
        <v>-1.534333276211771E-29</v>
      </c>
      <c r="AR86">
        <f t="shared" si="76"/>
        <v>-1.5343634516342856E-29</v>
      </c>
      <c r="AS86">
        <f t="shared" si="77"/>
        <v>-3.1621787089483396E-6</v>
      </c>
      <c r="AT86">
        <f t="shared" si="78"/>
        <v>-2.0659567565129136E-6</v>
      </c>
      <c r="AU86">
        <f t="shared" si="79"/>
        <v>-5.2281354654612528E-6</v>
      </c>
      <c r="AW86">
        <v>83</v>
      </c>
      <c r="AX86">
        <f>IF(Z86&gt;0, (R86*SUMPRODUCT(K86:$K$98, X86:$X$98)-K86*$AZ$3)/Z86, 0)</f>
        <v>-2.1831914058710434E+30</v>
      </c>
    </row>
    <row r="87" spans="2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7.3398315970494849E-5</v>
      </c>
      <c r="L87" s="2">
        <v>84</v>
      </c>
      <c r="M87" s="8">
        <v>0.92340517499999997</v>
      </c>
      <c r="Q87" s="5">
        <f t="shared" si="91"/>
        <v>25</v>
      </c>
      <c r="R87">
        <f t="shared" si="62"/>
        <v>100000</v>
      </c>
      <c r="S87">
        <f t="shared" si="63"/>
        <v>-2.9270713466944135E+31</v>
      </c>
      <c r="U87">
        <f t="shared" si="83"/>
        <v>0.92340517499999997</v>
      </c>
      <c r="V87">
        <f t="shared" si="84"/>
        <v>0.01</v>
      </c>
      <c r="W87">
        <f t="shared" si="85"/>
        <v>1.4682811819281906E-31</v>
      </c>
      <c r="X87">
        <f t="shared" si="86"/>
        <v>1.3558184417476076E-31</v>
      </c>
      <c r="Y87">
        <f t="shared" si="87"/>
        <v>1.4682811819281907E-33</v>
      </c>
      <c r="Z87">
        <f t="shared" si="88"/>
        <v>9.7779928361301053E-33</v>
      </c>
      <c r="AB87">
        <f t="shared" si="89"/>
        <v>-0.32055388577878036</v>
      </c>
      <c r="AC87">
        <f t="shared" si="64"/>
        <v>-0.28620882658819674</v>
      </c>
      <c r="AE87">
        <f t="shared" si="65"/>
        <v>0</v>
      </c>
      <c r="AF87">
        <f t="shared" si="66"/>
        <v>0</v>
      </c>
      <c r="AG87">
        <f t="shared" si="67"/>
        <v>-2.4444982090325263E-31</v>
      </c>
      <c r="AH87">
        <f t="shared" si="68"/>
        <v>-1.3558184417476077E-26</v>
      </c>
      <c r="AI87">
        <f t="shared" si="69"/>
        <v>-1.355842886729698E-26</v>
      </c>
      <c r="AJ87">
        <f t="shared" si="70"/>
        <v>-3.4345059190583616E-2</v>
      </c>
      <c r="AK87">
        <f t="shared" si="92"/>
        <v>-2.2438772004514627E-2</v>
      </c>
      <c r="AL87">
        <f t="shared" si="71"/>
        <v>-5.6783831195098243E-2</v>
      </c>
      <c r="AN87">
        <f t="shared" si="72"/>
        <v>0</v>
      </c>
      <c r="AO87">
        <f t="shared" si="73"/>
        <v>0</v>
      </c>
      <c r="AP87">
        <f t="shared" si="74"/>
        <v>-1.7942205193587812E-35</v>
      </c>
      <c r="AQ87">
        <f t="shared" si="75"/>
        <v>-9.9514790386014879E-31</v>
      </c>
      <c r="AR87">
        <f t="shared" si="76"/>
        <v>-9.9516584606534231E-31</v>
      </c>
      <c r="AS87">
        <f t="shared" si="77"/>
        <v>-2.5208695064958044E-6</v>
      </c>
      <c r="AT87">
        <f t="shared" si="78"/>
        <v>-1.6469680775772587E-6</v>
      </c>
      <c r="AU87">
        <f t="shared" si="79"/>
        <v>-4.1678375840730626E-6</v>
      </c>
      <c r="AW87">
        <v>84</v>
      </c>
      <c r="AX87">
        <f>IF(Z87&gt;0, (R87*SUMPRODUCT(K87:$K$98, X87:$X$98)-K87*$AZ$3)/Z87, 0)</f>
        <v>-2.9270713466944135E+31</v>
      </c>
    </row>
    <row r="88" spans="2:50" x14ac:dyDescent="0.25">
      <c r="B88" s="8"/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6.5534210687941824E-5</v>
      </c>
      <c r="L88" s="2">
        <v>85</v>
      </c>
      <c r="M88" s="8">
        <v>0.92901104300000004</v>
      </c>
      <c r="Q88" s="5">
        <f t="shared" si="91"/>
        <v>25</v>
      </c>
      <c r="R88">
        <f t="shared" si="62"/>
        <v>100000</v>
      </c>
      <c r="S88">
        <f t="shared" si="63"/>
        <v>-4.2851307648179374E+32</v>
      </c>
      <c r="U88">
        <f t="shared" si="83"/>
        <v>0.92901104300000004</v>
      </c>
      <c r="V88">
        <f t="shared" si="84"/>
        <v>0.01</v>
      </c>
      <c r="W88">
        <f t="shared" si="85"/>
        <v>9.7779928361301053E-33</v>
      </c>
      <c r="X88">
        <f t="shared" si="86"/>
        <v>9.0838633231397572E-33</v>
      </c>
      <c r="Y88">
        <f t="shared" si="87"/>
        <v>9.777992836130105E-35</v>
      </c>
      <c r="Z88">
        <f t="shared" si="88"/>
        <v>5.9634958462904705E-34</v>
      </c>
      <c r="AB88">
        <f t="shared" si="89"/>
        <v>-0.28620882658819674</v>
      </c>
      <c r="AC88">
        <f t="shared" si="64"/>
        <v>-0.25554359516803277</v>
      </c>
      <c r="AE88">
        <f t="shared" si="65"/>
        <v>0</v>
      </c>
      <c r="AF88">
        <f t="shared" si="66"/>
        <v>0</v>
      </c>
      <c r="AG88">
        <f t="shared" si="67"/>
        <v>-1.4908739615726177E-32</v>
      </c>
      <c r="AH88">
        <f t="shared" si="68"/>
        <v>-9.0838633231397567E-28</v>
      </c>
      <c r="AI88">
        <f t="shared" si="69"/>
        <v>-9.0840124105359133E-28</v>
      </c>
      <c r="AJ88">
        <f t="shared" si="70"/>
        <v>-3.0665231420163974E-2</v>
      </c>
      <c r="AK88">
        <f t="shared" si="92"/>
        <v>-2.0034617861173772E-2</v>
      </c>
      <c r="AL88">
        <f t="shared" si="71"/>
        <v>-5.069984928133775E-2</v>
      </c>
      <c r="AN88">
        <f t="shared" si="72"/>
        <v>0</v>
      </c>
      <c r="AO88">
        <f t="shared" si="73"/>
        <v>0</v>
      </c>
      <c r="AP88">
        <f t="shared" si="74"/>
        <v>-9.7703248306866414E-37</v>
      </c>
      <c r="AQ88">
        <f t="shared" si="75"/>
        <v>-5.953038128791082E-32</v>
      </c>
      <c r="AR88">
        <f t="shared" si="76"/>
        <v>-5.9531358320393887E-32</v>
      </c>
      <c r="AS88">
        <f t="shared" si="77"/>
        <v>-2.0096217366835194E-6</v>
      </c>
      <c r="AT88">
        <f t="shared" si="78"/>
        <v>-1.3129528679665643E-6</v>
      </c>
      <c r="AU88">
        <f t="shared" si="79"/>
        <v>-3.3225746046500842E-6</v>
      </c>
      <c r="AW88">
        <v>85</v>
      </c>
      <c r="AX88">
        <f>IF(Z88&gt;0, (R88*SUMPRODUCT(K88:$K$98, X88:$X$98)-K88*$AZ$3)/Z88, 0)</f>
        <v>-4.2851307648179374E+32</v>
      </c>
    </row>
    <row r="89" spans="2:50" x14ac:dyDescent="0.25">
      <c r="B89" s="8"/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5.851268811423377E-5</v>
      </c>
      <c r="L89" s="2">
        <v>86</v>
      </c>
      <c r="M89" s="8">
        <v>1</v>
      </c>
      <c r="Q89" s="5">
        <f t="shared" si="91"/>
        <v>25</v>
      </c>
      <c r="R89">
        <f t="shared" si="62"/>
        <v>100000</v>
      </c>
      <c r="S89">
        <f t="shared" si="63"/>
        <v>0</v>
      </c>
      <c r="U89">
        <f t="shared" si="83"/>
        <v>1</v>
      </c>
      <c r="V89">
        <f t="shared" si="84"/>
        <v>0.01</v>
      </c>
      <c r="W89">
        <f t="shared" si="85"/>
        <v>5.9634958462904705E-34</v>
      </c>
      <c r="X89">
        <f t="shared" si="86"/>
        <v>5.9634958462904705E-34</v>
      </c>
      <c r="Y89">
        <f t="shared" si="87"/>
        <v>5.9634958462904707E-36</v>
      </c>
      <c r="Z89">
        <f t="shared" si="88"/>
        <v>0</v>
      </c>
      <c r="AB89">
        <f t="shared" si="89"/>
        <v>-0.25554359516803277</v>
      </c>
      <c r="AC89">
        <f t="shared" si="64"/>
        <v>0</v>
      </c>
      <c r="AE89">
        <f t="shared" si="65"/>
        <v>0</v>
      </c>
      <c r="AF89">
        <f t="shared" si="66"/>
        <v>0</v>
      </c>
      <c r="AG89">
        <f t="shared" si="67"/>
        <v>0</v>
      </c>
      <c r="AH89">
        <f t="shared" si="68"/>
        <v>-5.9634958462904705E-29</v>
      </c>
      <c r="AI89">
        <f t="shared" si="69"/>
        <v>-5.9634958462904705E-29</v>
      </c>
      <c r="AJ89">
        <f t="shared" si="70"/>
        <v>-0.25554359516803277</v>
      </c>
      <c r="AK89">
        <f t="shared" si="92"/>
        <v>-1.7888051661762296E-2</v>
      </c>
      <c r="AL89">
        <f t="shared" si="71"/>
        <v>-0.27343164682979504</v>
      </c>
      <c r="AN89">
        <f t="shared" si="72"/>
        <v>0</v>
      </c>
      <c r="AO89">
        <f t="shared" si="73"/>
        <v>0</v>
      </c>
      <c r="AP89">
        <f t="shared" si="74"/>
        <v>0</v>
      </c>
      <c r="AQ89">
        <f t="shared" si="75"/>
        <v>-3.4894017252452286E-33</v>
      </c>
      <c r="AR89">
        <f t="shared" si="76"/>
        <v>-3.4894017252452286E-33</v>
      </c>
      <c r="AS89">
        <f t="shared" si="77"/>
        <v>-1.4952542683657117E-5</v>
      </c>
      <c r="AT89">
        <f t="shared" si="78"/>
        <v>-1.0466779878559983E-6</v>
      </c>
      <c r="AU89">
        <f t="shared" si="79"/>
        <v>-1.5999220671513113E-5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N91" s="6">
        <f t="shared" ref="AN91:AU91" si="93">SUM(AN3:AN89)</f>
        <v>7049.2437940936315</v>
      </c>
      <c r="AO91" s="6">
        <f t="shared" si="93"/>
        <v>-704.92437940936315</v>
      </c>
      <c r="AP91" s="6">
        <f t="shared" si="93"/>
        <v>-1682.3517601390813</v>
      </c>
      <c r="AQ91" s="6">
        <f t="shared" si="93"/>
        <v>-3899.3922790169859</v>
      </c>
      <c r="AR91" s="6">
        <f t="shared" si="93"/>
        <v>762.57537552819974</v>
      </c>
      <c r="AS91" s="6">
        <f t="shared" si="93"/>
        <v>-1111.5852730371155</v>
      </c>
      <c r="AT91" s="6">
        <f t="shared" si="93"/>
        <v>648.42474260498363</v>
      </c>
      <c r="AU91" s="6">
        <f t="shared" si="93"/>
        <v>299.41484509606835</v>
      </c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91:AU91">
    <cfRule type="cellIs" dxfId="18" priority="1" operator="lessThan">
      <formula>0</formula>
    </cfRule>
  </conditionalFormatting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60E04A-4F0B-4251-AE8D-388AA5C8A8F0}">
  <sheetPr codeName="Sheet79"/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f>'S.45.04.B'!C3*(1+C12)</f>
        <v>17529.969048627343</v>
      </c>
      <c r="K3">
        <v>1</v>
      </c>
      <c r="L3" s="2">
        <v>0</v>
      </c>
      <c r="O3">
        <f>$C$3</f>
        <v>17529.969048627343</v>
      </c>
      <c r="P3">
        <f>O3*C5</f>
        <v>1752.9969048627345</v>
      </c>
      <c r="Q3" s="5">
        <f>B8</f>
        <v>1522.432587</v>
      </c>
      <c r="R3">
        <f t="shared" ref="R3:R34" si="0">$C$6</f>
        <v>100000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17529.969048627343</v>
      </c>
      <c r="AF3">
        <f t="shared" ref="AF3:AF34" si="4">-$Z3*P3</f>
        <v>-1752.9969048627345</v>
      </c>
      <c r="AG3">
        <f t="shared" ref="AG3:AG34" si="5">-$Z3*Q3</f>
        <v>-1522.432587</v>
      </c>
      <c r="AH3">
        <f t="shared" ref="AH3:AH34" si="6">-X3*R3</f>
        <v>0</v>
      </c>
      <c r="AI3">
        <f t="shared" ref="AI3:AI34" si="7">SUM(AE3:AH3)</f>
        <v>14254.539556764608</v>
      </c>
      <c r="AJ3">
        <f t="shared" ref="AJ3:AJ34" si="8">AB3-AC3</f>
        <v>0</v>
      </c>
      <c r="AL3">
        <f t="shared" ref="AL3:AL34" si="9">SUM(AI3:AK3)</f>
        <v>14254.539556764608</v>
      </c>
      <c r="AN3">
        <f t="shared" ref="AN3:AN34" si="10">AE3*$K3</f>
        <v>17529.969048627343</v>
      </c>
      <c r="AO3">
        <f t="shared" ref="AO3:AO34" si="11">AF3*$K3</f>
        <v>-1752.9969048627345</v>
      </c>
      <c r="AP3">
        <f t="shared" ref="AP3:AP34" si="12">AG3*$K3</f>
        <v>-1522.432587</v>
      </c>
      <c r="AQ3">
        <f t="shared" ref="AQ3:AQ34" si="13">AH3*$K3</f>
        <v>0</v>
      </c>
      <c r="AR3">
        <f t="shared" ref="AR3:AR34" si="14">AI3*$K3</f>
        <v>14254.539556764608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14254.539556764608</v>
      </c>
      <c r="AW3">
        <v>0</v>
      </c>
      <c r="AX3">
        <f>IF(Z3&gt;0, (R3*SUMPRODUCT(K3:$K$98, X3:$X$98)-K3*$AZ$3)/Z3, 0)</f>
        <v>0</v>
      </c>
      <c r="AZ3">
        <f>C6*ABS(SUMPRODUCT(X4:X79, K4:K79))/1</f>
        <v>10431.730996178725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35" si="18">G4+$C$9</f>
        <v>0.12000000000000001</v>
      </c>
      <c r="I4" s="1">
        <f t="shared" ref="I4:I35" si="19">1+H4</f>
        <v>1.1200000000000001</v>
      </c>
      <c r="J4">
        <f t="shared" ref="J4:J35" si="20">1/I4</f>
        <v>0.89285714285714279</v>
      </c>
      <c r="K4">
        <f>J4</f>
        <v>0.89285714285714279</v>
      </c>
      <c r="L4" s="2">
        <v>1</v>
      </c>
      <c r="M4" s="8" cm="1">
        <f t="array" ref="M4:M79">Mortalities!B21:B96</f>
        <v>2.397513E-3</v>
      </c>
      <c r="R4">
        <f t="shared" si="0"/>
        <v>100000</v>
      </c>
      <c r="S4">
        <f t="shared" si="1"/>
        <v>1131.7159267909908</v>
      </c>
      <c r="U4">
        <f t="shared" ref="U4:U35" si="21">M4</f>
        <v>2.397513E-3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2.397513E-3</v>
      </c>
      <c r="Y4">
        <f t="shared" ref="Y4:Y35" si="25">V4*W4</f>
        <v>0.01</v>
      </c>
      <c r="Z4">
        <f t="shared" ref="Z4:Z35" si="26">MAX(0, W4-X4-Y4)</f>
        <v>0.98760248699999997</v>
      </c>
      <c r="AB4">
        <f t="shared" ref="AB4:AB35" si="27">AC3</f>
        <v>0</v>
      </c>
      <c r="AC4">
        <f t="shared" si="2"/>
        <v>1117.6854638762925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-239.75129999999999</v>
      </c>
      <c r="AI4">
        <f t="shared" si="7"/>
        <v>-239.75129999999999</v>
      </c>
      <c r="AJ4">
        <f t="shared" si="8"/>
        <v>-1117.6854638762925</v>
      </c>
      <c r="AK4">
        <f>G4*SUM(AB4, AE4:AF4)</f>
        <v>0</v>
      </c>
      <c r="AL4">
        <f t="shared" si="9"/>
        <v>-1357.4367638762924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-214.06366071428567</v>
      </c>
      <c r="AR4">
        <f t="shared" si="14"/>
        <v>-214.06366071428567</v>
      </c>
      <c r="AS4">
        <f t="shared" si="15"/>
        <v>-997.93344988954675</v>
      </c>
      <c r="AT4">
        <f t="shared" si="16"/>
        <v>0</v>
      </c>
      <c r="AU4">
        <f t="shared" si="17"/>
        <v>-1211.9971106038324</v>
      </c>
      <c r="AW4">
        <v>1</v>
      </c>
      <c r="AX4">
        <f>IF(Z4&gt;0, (R4*SUMPRODUCT(K4:$K$98, X4:$X$98)-K4*$AZ$3)/Z4, 0)</f>
        <v>1131.7159267909908</v>
      </c>
    </row>
    <row r="5" spans="1:52" x14ac:dyDescent="0.25">
      <c r="C5" s="2">
        <f>'S.26.04.A'!C5</f>
        <v>0.1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0.12000000000000001</v>
      </c>
      <c r="I5" s="1">
        <f t="shared" si="19"/>
        <v>1.1200000000000001</v>
      </c>
      <c r="J5">
        <f t="shared" si="20"/>
        <v>0.89285714285714279</v>
      </c>
      <c r="K5">
        <f t="shared" ref="K5:K36" si="28">K4*J5</f>
        <v>0.79719387755102034</v>
      </c>
      <c r="L5" s="2">
        <v>2</v>
      </c>
      <c r="M5" s="8">
        <v>2.5466569999999999E-3</v>
      </c>
      <c r="Q5" s="5">
        <f t="shared" ref="Q5:Q36" si="29">$C$8</f>
        <v>25</v>
      </c>
      <c r="R5">
        <f t="shared" si="0"/>
        <v>100000</v>
      </c>
      <c r="S5">
        <f t="shared" si="1"/>
        <v>1949.8903491383562</v>
      </c>
      <c r="U5">
        <f t="shared" si="21"/>
        <v>2.5466569999999999E-3</v>
      </c>
      <c r="V5">
        <f t="shared" si="22"/>
        <v>0.01</v>
      </c>
      <c r="W5">
        <f t="shared" si="23"/>
        <v>0.98760248699999997</v>
      </c>
      <c r="X5">
        <f t="shared" si="24"/>
        <v>2.5150847867359588E-3</v>
      </c>
      <c r="Y5">
        <f t="shared" si="25"/>
        <v>9.8760248699999997E-3</v>
      </c>
      <c r="Z5">
        <f t="shared" si="26"/>
        <v>0.97521137734326402</v>
      </c>
      <c r="AB5">
        <f t="shared" si="27"/>
        <v>1117.6854638762925</v>
      </c>
      <c r="AC5">
        <f t="shared" si="2"/>
        <v>1901.5552530515542</v>
      </c>
      <c r="AE5">
        <f t="shared" si="3"/>
        <v>0</v>
      </c>
      <c r="AF5">
        <f t="shared" si="4"/>
        <v>0</v>
      </c>
      <c r="AG5">
        <f t="shared" si="5"/>
        <v>-24.3802844335816</v>
      </c>
      <c r="AH5">
        <f t="shared" si="6"/>
        <v>-251.50847867359587</v>
      </c>
      <c r="AI5">
        <f t="shared" si="7"/>
        <v>-275.88876310717745</v>
      </c>
      <c r="AJ5">
        <f t="shared" si="8"/>
        <v>-783.86978917526176</v>
      </c>
      <c r="AK5">
        <f>G5*SUM(AB5, AE5:AF5)</f>
        <v>78.237982471340487</v>
      </c>
      <c r="AL5">
        <f t="shared" si="9"/>
        <v>-981.52056981109877</v>
      </c>
      <c r="AN5">
        <f t="shared" si="10"/>
        <v>0</v>
      </c>
      <c r="AO5">
        <f t="shared" si="11"/>
        <v>0</v>
      </c>
      <c r="AP5">
        <f t="shared" si="12"/>
        <v>-19.435813483403699</v>
      </c>
      <c r="AQ5">
        <f t="shared" si="13"/>
        <v>-200.50101935076199</v>
      </c>
      <c r="AR5">
        <f t="shared" si="14"/>
        <v>-219.93683283416567</v>
      </c>
      <c r="AS5">
        <f t="shared" si="15"/>
        <v>-624.89619672772778</v>
      </c>
      <c r="AT5">
        <f t="shared" si="16"/>
        <v>62.370840618096686</v>
      </c>
      <c r="AU5">
        <f t="shared" si="17"/>
        <v>-782.46218894379683</v>
      </c>
      <c r="AW5">
        <v>2</v>
      </c>
      <c r="AX5">
        <f>IF(Z5&gt;0, (R5*SUMPRODUCT(K5:$K$98, X5:$X$98)-K5*$AZ$3)/Z5, 0)</f>
        <v>1949.8903491383562</v>
      </c>
    </row>
    <row r="6" spans="1:52" x14ac:dyDescent="0.25">
      <c r="A6" t="s">
        <v>16</v>
      </c>
      <c r="C6" s="2">
        <f>'S.26.04.B'!C6</f>
        <v>100000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0.12000000000000001</v>
      </c>
      <c r="I6" s="1">
        <f t="shared" si="19"/>
        <v>1.1200000000000001</v>
      </c>
      <c r="J6">
        <f t="shared" si="20"/>
        <v>0.89285714285714279</v>
      </c>
      <c r="K6">
        <f t="shared" si="28"/>
        <v>0.71178024781341098</v>
      </c>
      <c r="L6" s="2">
        <v>3</v>
      </c>
      <c r="M6" s="8">
        <v>3.8442260000000001E-3</v>
      </c>
      <c r="Q6" s="5">
        <f t="shared" si="29"/>
        <v>25</v>
      </c>
      <c r="R6">
        <f t="shared" si="0"/>
        <v>100000</v>
      </c>
      <c r="S6">
        <f t="shared" si="1"/>
        <v>2695.2671297732345</v>
      </c>
      <c r="U6">
        <f t="shared" si="21"/>
        <v>3.8442260000000001E-3</v>
      </c>
      <c r="V6">
        <f t="shared" si="22"/>
        <v>0.01</v>
      </c>
      <c r="W6">
        <f t="shared" si="23"/>
        <v>0.97521137734326402</v>
      </c>
      <c r="X6">
        <f t="shared" si="24"/>
        <v>3.7489329322787867E-3</v>
      </c>
      <c r="Y6">
        <f t="shared" si="25"/>
        <v>9.7521137734326406E-3</v>
      </c>
      <c r="Z6">
        <f t="shared" si="26"/>
        <v>0.96171033063755262</v>
      </c>
      <c r="AB6">
        <f t="shared" si="27"/>
        <v>1901.5552530515542</v>
      </c>
      <c r="AC6">
        <f t="shared" si="2"/>
        <v>2592.0662425307446</v>
      </c>
      <c r="AE6">
        <f t="shared" si="3"/>
        <v>0</v>
      </c>
      <c r="AF6">
        <f t="shared" si="4"/>
        <v>0</v>
      </c>
      <c r="AG6">
        <f t="shared" si="5"/>
        <v>-24.042758265938815</v>
      </c>
      <c r="AH6">
        <f t="shared" si="6"/>
        <v>-374.89329322787864</v>
      </c>
      <c r="AI6">
        <f t="shared" si="7"/>
        <v>-398.93605149381744</v>
      </c>
      <c r="AJ6">
        <f t="shared" si="8"/>
        <v>-690.51098947919036</v>
      </c>
      <c r="AK6">
        <f>G6*SUM(AB6, AE6:AF6)</f>
        <v>133.10886771360882</v>
      </c>
      <c r="AL6">
        <f t="shared" si="9"/>
        <v>-956.33817325939913</v>
      </c>
      <c r="AN6">
        <f t="shared" si="10"/>
        <v>0</v>
      </c>
      <c r="AO6">
        <f t="shared" si="11"/>
        <v>0</v>
      </c>
      <c r="AP6">
        <f t="shared" si="12"/>
        <v>-17.113160436647863</v>
      </c>
      <c r="AQ6">
        <f t="shared" si="13"/>
        <v>-266.84164115732523</v>
      </c>
      <c r="AR6">
        <f t="shared" si="14"/>
        <v>-283.95480159397306</v>
      </c>
      <c r="AS6">
        <f t="shared" si="15"/>
        <v>-491.49208320938175</v>
      </c>
      <c r="AT6">
        <f t="shared" si="16"/>
        <v>94.744262847355017</v>
      </c>
      <c r="AU6">
        <f t="shared" si="17"/>
        <v>-680.70262195599992</v>
      </c>
      <c r="AW6">
        <v>3</v>
      </c>
      <c r="AX6">
        <f>IF(Z6&gt;0, (R6*SUMPRODUCT(K6:$K$98, X6:$X$98)-K6*$AZ$3)/Z6, 0)</f>
        <v>2695.2671297732345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0.12000000000000001</v>
      </c>
      <c r="I7" s="1">
        <f t="shared" si="19"/>
        <v>1.1200000000000001</v>
      </c>
      <c r="J7">
        <f t="shared" si="20"/>
        <v>0.89285714285714279</v>
      </c>
      <c r="K7">
        <f t="shared" si="28"/>
        <v>0.63551807840483121</v>
      </c>
      <c r="L7" s="2">
        <v>4</v>
      </c>
      <c r="M7" s="8">
        <v>5.3300140000000001E-3</v>
      </c>
      <c r="Q7" s="5">
        <f t="shared" si="29"/>
        <v>25</v>
      </c>
      <c r="R7">
        <f t="shared" si="0"/>
        <v>100000</v>
      </c>
      <c r="S7">
        <f t="shared" si="1"/>
        <v>3295.5425652635167</v>
      </c>
      <c r="U7">
        <f t="shared" si="21"/>
        <v>5.3300140000000001E-3</v>
      </c>
      <c r="V7">
        <f t="shared" si="22"/>
        <v>0.01</v>
      </c>
      <c r="W7">
        <f t="shared" si="23"/>
        <v>0.96171033063755262</v>
      </c>
      <c r="X7">
        <f t="shared" si="24"/>
        <v>5.1259295262427841E-3</v>
      </c>
      <c r="Y7">
        <f t="shared" si="25"/>
        <v>9.6171033063755258E-3</v>
      </c>
      <c r="Z7">
        <f t="shared" si="26"/>
        <v>0.94696729780493427</v>
      </c>
      <c r="AB7">
        <f t="shared" si="27"/>
        <v>2592.0662425307446</v>
      </c>
      <c r="AC7">
        <f t="shared" si="2"/>
        <v>3120.7710378287338</v>
      </c>
      <c r="AE7">
        <f t="shared" si="3"/>
        <v>0</v>
      </c>
      <c r="AF7">
        <f t="shared" si="4"/>
        <v>0</v>
      </c>
      <c r="AG7">
        <f t="shared" si="5"/>
        <v>-23.674182445123357</v>
      </c>
      <c r="AH7">
        <f t="shared" si="6"/>
        <v>-512.59295262427838</v>
      </c>
      <c r="AI7">
        <f t="shared" si="7"/>
        <v>-536.26713506940177</v>
      </c>
      <c r="AJ7">
        <f t="shared" si="8"/>
        <v>-528.70479529798922</v>
      </c>
      <c r="AK7">
        <f>G7*SUM(AB7, AE7:AF7)</f>
        <v>181.44463697715213</v>
      </c>
      <c r="AL7">
        <f t="shared" si="9"/>
        <v>-883.52729339023881</v>
      </c>
      <c r="AN7">
        <f t="shared" si="10"/>
        <v>0</v>
      </c>
      <c r="AO7">
        <f t="shared" si="11"/>
        <v>0</v>
      </c>
      <c r="AP7">
        <f t="shared" si="12"/>
        <v>-15.045370935330185</v>
      </c>
      <c r="AQ7">
        <f t="shared" si="13"/>
        <v>-325.76208825564009</v>
      </c>
      <c r="AR7">
        <f t="shared" si="14"/>
        <v>-340.80745919097029</v>
      </c>
      <c r="AS7">
        <f t="shared" si="15"/>
        <v>-336.00145555119775</v>
      </c>
      <c r="AT7">
        <f t="shared" si="16"/>
        <v>115.31134702858191</v>
      </c>
      <c r="AU7">
        <f t="shared" si="17"/>
        <v>-561.49756771358614</v>
      </c>
      <c r="AW7">
        <v>4</v>
      </c>
      <c r="AX7">
        <f>IF(Z7&gt;0, (R7*SUMPRODUCT(K7:$K$98, X7:$X$98)-K7*$AZ$3)/Z7, 0)</f>
        <v>3295.5425652635167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0.12000000000000001</v>
      </c>
      <c r="I8" s="1">
        <f t="shared" si="19"/>
        <v>1.1200000000000001</v>
      </c>
      <c r="J8">
        <f t="shared" si="20"/>
        <v>0.89285714285714279</v>
      </c>
      <c r="K8">
        <f t="shared" si="28"/>
        <v>0.5674268557185993</v>
      </c>
      <c r="L8" s="2">
        <v>5</v>
      </c>
      <c r="M8" s="8">
        <v>6.9004050000000001E-3</v>
      </c>
      <c r="Q8" s="5">
        <f t="shared" si="29"/>
        <v>25</v>
      </c>
      <c r="R8">
        <f t="shared" si="0"/>
        <v>100000</v>
      </c>
      <c r="S8">
        <f t="shared" si="1"/>
        <v>3765.259885973549</v>
      </c>
      <c r="U8">
        <f t="shared" si="21"/>
        <v>6.9004050000000001E-3</v>
      </c>
      <c r="V8">
        <f t="shared" si="22"/>
        <v>0.01</v>
      </c>
      <c r="W8">
        <f t="shared" si="23"/>
        <v>0.94696729780493427</v>
      </c>
      <c r="X8">
        <f t="shared" si="24"/>
        <v>6.5344578766096577E-3</v>
      </c>
      <c r="Y8">
        <f t="shared" si="25"/>
        <v>9.4696729780493431E-3</v>
      </c>
      <c r="Z8">
        <f t="shared" si="26"/>
        <v>0.93096316695027526</v>
      </c>
      <c r="AB8">
        <f t="shared" si="27"/>
        <v>3120.7710378287338</v>
      </c>
      <c r="AC8">
        <f t="shared" si="2"/>
        <v>3505.3182678367675</v>
      </c>
      <c r="AE8">
        <f t="shared" si="3"/>
        <v>0</v>
      </c>
      <c r="AF8">
        <f t="shared" si="4"/>
        <v>0</v>
      </c>
      <c r="AG8">
        <f t="shared" si="5"/>
        <v>-23.274079173756881</v>
      </c>
      <c r="AH8">
        <f t="shared" si="6"/>
        <v>-653.44578766096572</v>
      </c>
      <c r="AI8">
        <f t="shared" si="7"/>
        <v>-676.71986683472255</v>
      </c>
      <c r="AJ8">
        <f t="shared" si="8"/>
        <v>-384.54723000803369</v>
      </c>
      <c r="AK8">
        <f t="shared" ref="AK8:AK39" si="30">G8*SUM(AB8:AB8, AE8:AF8)</f>
        <v>218.45397264801139</v>
      </c>
      <c r="AL8">
        <f t="shared" si="9"/>
        <v>-842.81312419474489</v>
      </c>
      <c r="AN8">
        <f t="shared" si="10"/>
        <v>0</v>
      </c>
      <c r="AO8">
        <f t="shared" si="11"/>
        <v>0</v>
      </c>
      <c r="AP8">
        <f t="shared" si="12"/>
        <v>-13.206337565310603</v>
      </c>
      <c r="AQ8">
        <f t="shared" si="13"/>
        <v>-370.78268867502527</v>
      </c>
      <c r="AR8">
        <f t="shared" si="14"/>
        <v>-383.98902624033582</v>
      </c>
      <c r="AS8">
        <f t="shared" si="15"/>
        <v>-218.20242559875555</v>
      </c>
      <c r="AT8">
        <f t="shared" si="16"/>
        <v>123.956650818898</v>
      </c>
      <c r="AU8">
        <f t="shared" si="17"/>
        <v>-478.2348010201934</v>
      </c>
      <c r="AW8">
        <v>5</v>
      </c>
      <c r="AX8">
        <f>IF(Z8&gt;0, (R8*SUMPRODUCT(K8:$K$98, X8:$X$98)-K8*$AZ$3)/Z8, 0)</f>
        <v>3765.259885973549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0.12000000000000001</v>
      </c>
      <c r="I9" s="1">
        <f t="shared" si="19"/>
        <v>1.1200000000000001</v>
      </c>
      <c r="J9">
        <f t="shared" si="20"/>
        <v>0.89285714285714279</v>
      </c>
      <c r="K9">
        <f t="shared" si="28"/>
        <v>0.50663112117732079</v>
      </c>
      <c r="L9" s="2">
        <v>6</v>
      </c>
      <c r="M9" s="8">
        <v>8.6257439999999994E-3</v>
      </c>
      <c r="Q9" s="5">
        <f t="shared" si="29"/>
        <v>25</v>
      </c>
      <c r="R9">
        <f t="shared" si="0"/>
        <v>100000</v>
      </c>
      <c r="S9">
        <f t="shared" si="1"/>
        <v>4125.0484615804871</v>
      </c>
      <c r="U9">
        <f t="shared" si="21"/>
        <v>8.6257439999999994E-3</v>
      </c>
      <c r="V9">
        <f t="shared" si="22"/>
        <v>0.01</v>
      </c>
      <c r="W9">
        <f t="shared" si="23"/>
        <v>0.93096316695027526</v>
      </c>
      <c r="X9">
        <f t="shared" si="24"/>
        <v>8.0302499515423342E-3</v>
      </c>
      <c r="Y9">
        <f t="shared" si="25"/>
        <v>9.3096316695027524E-3</v>
      </c>
      <c r="Z9">
        <f t="shared" si="26"/>
        <v>0.91362328532923021</v>
      </c>
      <c r="AB9">
        <f t="shared" si="27"/>
        <v>3505.3182678367675</v>
      </c>
      <c r="AC9">
        <f t="shared" si="2"/>
        <v>3768.7403276114514</v>
      </c>
      <c r="AE9">
        <f t="shared" si="3"/>
        <v>0</v>
      </c>
      <c r="AF9">
        <f t="shared" si="4"/>
        <v>0</v>
      </c>
      <c r="AG9">
        <f t="shared" si="5"/>
        <v>-22.840582133230754</v>
      </c>
      <c r="AH9">
        <f t="shared" si="6"/>
        <v>-803.02499515423347</v>
      </c>
      <c r="AI9">
        <f t="shared" si="7"/>
        <v>-825.86557728746425</v>
      </c>
      <c r="AJ9">
        <f t="shared" si="8"/>
        <v>-263.42205977468393</v>
      </c>
      <c r="AK9">
        <f t="shared" si="30"/>
        <v>245.37227874857376</v>
      </c>
      <c r="AL9">
        <f t="shared" si="9"/>
        <v>-843.91535831357442</v>
      </c>
      <c r="AN9">
        <f t="shared" si="10"/>
        <v>0</v>
      </c>
      <c r="AO9">
        <f t="shared" si="11"/>
        <v>0</v>
      </c>
      <c r="AP9">
        <f t="shared" si="12"/>
        <v>-11.571749734501378</v>
      </c>
      <c r="AQ9">
        <f t="shared" si="13"/>
        <v>-406.83745362840187</v>
      </c>
      <c r="AR9">
        <f t="shared" si="14"/>
        <v>-418.40920336290327</v>
      </c>
      <c r="AS9">
        <f t="shared" si="15"/>
        <v>-133.45781348648734</v>
      </c>
      <c r="AT9">
        <f t="shared" si="16"/>
        <v>124.31323268822401</v>
      </c>
      <c r="AU9">
        <f t="shared" si="17"/>
        <v>-427.55378416116662</v>
      </c>
      <c r="AW9">
        <v>6</v>
      </c>
      <c r="AX9">
        <f>IF(Z9&gt;0, (R9*SUMPRODUCT(K9:$K$98, X9:$X$98)-K9*$AZ$3)/Z9, 0)</f>
        <v>4125.0484615804871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0.12000000000000001</v>
      </c>
      <c r="I10" s="1">
        <f t="shared" si="19"/>
        <v>1.1200000000000001</v>
      </c>
      <c r="J10">
        <f t="shared" si="20"/>
        <v>0.89285714285714279</v>
      </c>
      <c r="K10">
        <f t="shared" si="28"/>
        <v>0.45234921533689354</v>
      </c>
      <c r="L10" s="2">
        <v>7</v>
      </c>
      <c r="M10" s="8">
        <v>1.0476563E-2</v>
      </c>
      <c r="Q10" s="5">
        <f t="shared" si="29"/>
        <v>25</v>
      </c>
      <c r="R10">
        <f t="shared" si="0"/>
        <v>100000</v>
      </c>
      <c r="S10">
        <f t="shared" si="1"/>
        <v>4389.4171710361898</v>
      </c>
      <c r="U10">
        <f t="shared" si="21"/>
        <v>1.0476563E-2</v>
      </c>
      <c r="V10">
        <f t="shared" si="22"/>
        <v>0.01</v>
      </c>
      <c r="W10">
        <f t="shared" si="23"/>
        <v>0.91362328532923021</v>
      </c>
      <c r="X10">
        <f t="shared" si="24"/>
        <v>9.5716319070186552E-3</v>
      </c>
      <c r="Y10">
        <f t="shared" si="25"/>
        <v>9.1362328532923025E-3</v>
      </c>
      <c r="Z10">
        <f t="shared" si="26"/>
        <v>0.89491542056891915</v>
      </c>
      <c r="AB10">
        <f t="shared" si="27"/>
        <v>3768.7403276114514</v>
      </c>
      <c r="AC10">
        <f t="shared" si="2"/>
        <v>3928.1571136702869</v>
      </c>
      <c r="AE10">
        <f t="shared" si="3"/>
        <v>0</v>
      </c>
      <c r="AF10">
        <f t="shared" si="4"/>
        <v>0</v>
      </c>
      <c r="AG10">
        <f t="shared" si="5"/>
        <v>-22.372885514222979</v>
      </c>
      <c r="AH10">
        <f t="shared" si="6"/>
        <v>-957.16319070186557</v>
      </c>
      <c r="AI10">
        <f t="shared" si="7"/>
        <v>-979.53607621608853</v>
      </c>
      <c r="AJ10">
        <f t="shared" si="8"/>
        <v>-159.41678605883544</v>
      </c>
      <c r="AK10">
        <f t="shared" si="30"/>
        <v>263.81182293280165</v>
      </c>
      <c r="AL10">
        <f t="shared" si="9"/>
        <v>-875.14103934212233</v>
      </c>
      <c r="AN10">
        <f t="shared" si="10"/>
        <v>0</v>
      </c>
      <c r="AO10">
        <f t="shared" si="11"/>
        <v>0</v>
      </c>
      <c r="AP10">
        <f t="shared" si="12"/>
        <v>-10.120357207180916</v>
      </c>
      <c r="AQ10">
        <f t="shared" si="13"/>
        <v>-432.97201826334629</v>
      </c>
      <c r="AR10">
        <f t="shared" si="14"/>
        <v>-443.0923754705272</v>
      </c>
      <c r="AS10">
        <f t="shared" si="15"/>
        <v>-72.112058085243646</v>
      </c>
      <c r="AT10">
        <f t="shared" si="16"/>
        <v>119.33507110024833</v>
      </c>
      <c r="AU10">
        <f t="shared" si="17"/>
        <v>-395.86936245552249</v>
      </c>
      <c r="AW10">
        <v>7</v>
      </c>
      <c r="AX10">
        <f>IF(Z10&gt;0, (R10*SUMPRODUCT(K10:$K$98, X10:$X$98)-K10*$AZ$3)/Z10, 0)</f>
        <v>4389.4171710361898</v>
      </c>
    </row>
    <row r="11" spans="1:52" x14ac:dyDescent="0.25">
      <c r="A11" t="s">
        <v>33</v>
      </c>
      <c r="C11" s="25">
        <f>AU81</f>
        <v>2688.4743311317538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0.12000000000000001</v>
      </c>
      <c r="I11" s="1">
        <f t="shared" si="19"/>
        <v>1.1200000000000001</v>
      </c>
      <c r="J11">
        <f t="shared" si="20"/>
        <v>0.89285714285714279</v>
      </c>
      <c r="K11">
        <f t="shared" si="28"/>
        <v>0.40388322797936921</v>
      </c>
      <c r="L11" s="2">
        <v>8</v>
      </c>
      <c r="M11" s="8">
        <v>1.2607808E-2</v>
      </c>
      <c r="Q11" s="5">
        <f t="shared" si="29"/>
        <v>25</v>
      </c>
      <c r="R11">
        <f t="shared" si="0"/>
        <v>100000</v>
      </c>
      <c r="S11">
        <f t="shared" si="1"/>
        <v>4573.9629808282098</v>
      </c>
      <c r="U11">
        <f t="shared" si="21"/>
        <v>1.2607808E-2</v>
      </c>
      <c r="V11">
        <f t="shared" si="22"/>
        <v>0.01</v>
      </c>
      <c r="W11">
        <f t="shared" si="23"/>
        <v>0.89491542056891915</v>
      </c>
      <c r="X11">
        <f t="shared" si="24"/>
        <v>1.1282921798772183E-2</v>
      </c>
      <c r="Y11">
        <f t="shared" si="25"/>
        <v>8.9491542056891922E-3</v>
      </c>
      <c r="Z11">
        <f t="shared" si="26"/>
        <v>0.87468334456445773</v>
      </c>
      <c r="AB11">
        <f t="shared" si="27"/>
        <v>3928.1571136702869</v>
      </c>
      <c r="AC11">
        <f t="shared" si="2"/>
        <v>4000.7692379848354</v>
      </c>
      <c r="AE11">
        <f t="shared" si="3"/>
        <v>0</v>
      </c>
      <c r="AF11">
        <f t="shared" si="4"/>
        <v>0</v>
      </c>
      <c r="AG11">
        <f t="shared" si="5"/>
        <v>-21.867083614111444</v>
      </c>
      <c r="AH11">
        <f t="shared" si="6"/>
        <v>-1128.2921798772184</v>
      </c>
      <c r="AI11">
        <f t="shared" si="7"/>
        <v>-1150.1592634913297</v>
      </c>
      <c r="AJ11">
        <f t="shared" si="8"/>
        <v>-72.61212431454851</v>
      </c>
      <c r="AK11">
        <f t="shared" si="30"/>
        <v>274.97099795692009</v>
      </c>
      <c r="AL11">
        <f t="shared" si="9"/>
        <v>-947.80038984895816</v>
      </c>
      <c r="AN11">
        <f t="shared" si="10"/>
        <v>0</v>
      </c>
      <c r="AO11">
        <f t="shared" si="11"/>
        <v>0</v>
      </c>
      <c r="AP11">
        <f t="shared" si="12"/>
        <v>-8.8317483165621002</v>
      </c>
      <c r="AQ11">
        <f t="shared" si="13"/>
        <v>-455.69828771269005</v>
      </c>
      <c r="AR11">
        <f t="shared" si="14"/>
        <v>-464.53003602925213</v>
      </c>
      <c r="AS11">
        <f t="shared" si="15"/>
        <v>-29.326819158599093</v>
      </c>
      <c r="AT11">
        <f t="shared" si="16"/>
        <v>111.05617425554942</v>
      </c>
      <c r="AU11">
        <f t="shared" si="17"/>
        <v>-382.80068093230176</v>
      </c>
      <c r="AW11">
        <v>8</v>
      </c>
      <c r="AX11">
        <f>IF(Z11&gt;0, (R11*SUMPRODUCT(K11:$K$98, X11:$X$98)-K11*$AZ$3)/Z11, 0)</f>
        <v>4573.9629808282098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0.12000000000000001</v>
      </c>
      <c r="I12" s="1">
        <f t="shared" si="19"/>
        <v>1.1200000000000001</v>
      </c>
      <c r="J12">
        <f t="shared" si="20"/>
        <v>0.89285714285714279</v>
      </c>
      <c r="K12">
        <f t="shared" si="28"/>
        <v>0.36061002498157962</v>
      </c>
      <c r="L12" s="2">
        <v>9</v>
      </c>
      <c r="M12" s="8">
        <v>1.5033739000000001E-2</v>
      </c>
      <c r="Q12" s="5">
        <f t="shared" si="29"/>
        <v>25</v>
      </c>
      <c r="R12">
        <f t="shared" si="0"/>
        <v>100000</v>
      </c>
      <c r="S12">
        <f t="shared" si="1"/>
        <v>4686.3830415353168</v>
      </c>
      <c r="U12">
        <f t="shared" si="21"/>
        <v>1.5033739000000001E-2</v>
      </c>
      <c r="V12">
        <f t="shared" si="22"/>
        <v>0.01</v>
      </c>
      <c r="W12">
        <f t="shared" si="23"/>
        <v>0.87468334456445773</v>
      </c>
      <c r="X12">
        <f t="shared" si="24"/>
        <v>1.3149761109829126E-2</v>
      </c>
      <c r="Y12">
        <f t="shared" si="25"/>
        <v>8.7468334456445775E-3</v>
      </c>
      <c r="Z12">
        <f t="shared" si="26"/>
        <v>0.85278675000898407</v>
      </c>
      <c r="AB12">
        <f t="shared" si="27"/>
        <v>4000.7692379848354</v>
      </c>
      <c r="AC12">
        <f t="shared" si="2"/>
        <v>3996.4853632881204</v>
      </c>
      <c r="AE12">
        <f t="shared" si="3"/>
        <v>0</v>
      </c>
      <c r="AF12">
        <f t="shared" si="4"/>
        <v>0</v>
      </c>
      <c r="AG12">
        <f t="shared" si="5"/>
        <v>-21.319668750224601</v>
      </c>
      <c r="AH12">
        <f t="shared" si="6"/>
        <v>-1314.9761109829126</v>
      </c>
      <c r="AI12">
        <f t="shared" si="7"/>
        <v>-1336.2957797331371</v>
      </c>
      <c r="AJ12">
        <f t="shared" si="8"/>
        <v>4.2838746967149746</v>
      </c>
      <c r="AK12">
        <f t="shared" si="30"/>
        <v>280.05384665893848</v>
      </c>
      <c r="AL12">
        <f t="shared" si="9"/>
        <v>-1051.9580583774837</v>
      </c>
      <c r="AN12">
        <f t="shared" si="10"/>
        <v>0</v>
      </c>
      <c r="AO12">
        <f t="shared" si="11"/>
        <v>0</v>
      </c>
      <c r="AP12">
        <f t="shared" si="12"/>
        <v>-7.6880862806174957</v>
      </c>
      <c r="AQ12">
        <f t="shared" si="13"/>
        <v>-474.19356823172853</v>
      </c>
      <c r="AR12">
        <f t="shared" si="14"/>
        <v>-481.88165451234602</v>
      </c>
      <c r="AS12">
        <f t="shared" si="15"/>
        <v>1.5448081614003437</v>
      </c>
      <c r="AT12">
        <f t="shared" si="16"/>
        <v>100.99022463986728</v>
      </c>
      <c r="AU12">
        <f t="shared" si="17"/>
        <v>-379.3466217110784</v>
      </c>
      <c r="AW12">
        <v>9</v>
      </c>
      <c r="AX12">
        <f>IF(Z12&gt;0, (R12*SUMPRODUCT(K12:$K$98, X12:$X$98)-K12*$AZ$3)/Z12, 0)</f>
        <v>4686.3830415353168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0.32197323659069604</v>
      </c>
      <c r="L13" s="2">
        <v>10</v>
      </c>
      <c r="M13" s="8">
        <v>1.7719183999999999E-2</v>
      </c>
      <c r="Q13" s="5">
        <f t="shared" si="29"/>
        <v>25</v>
      </c>
      <c r="R13">
        <f t="shared" si="0"/>
        <v>100000</v>
      </c>
      <c r="S13">
        <f t="shared" si="1"/>
        <v>4734.1843008176593</v>
      </c>
      <c r="U13">
        <f t="shared" si="21"/>
        <v>1.7719183999999999E-2</v>
      </c>
      <c r="V13">
        <f t="shared" si="22"/>
        <v>0.01</v>
      </c>
      <c r="W13">
        <f t="shared" si="23"/>
        <v>0.85278675000898407</v>
      </c>
      <c r="X13">
        <f t="shared" si="24"/>
        <v>1.511068533617119E-2</v>
      </c>
      <c r="Y13">
        <f t="shared" si="25"/>
        <v>8.5278675000898408E-3</v>
      </c>
      <c r="Z13">
        <f t="shared" si="26"/>
        <v>0.82914819717272303</v>
      </c>
      <c r="AB13">
        <f t="shared" si="27"/>
        <v>3996.4853632881204</v>
      </c>
      <c r="AC13">
        <f t="shared" si="2"/>
        <v>3925.3403781063703</v>
      </c>
      <c r="AE13">
        <f t="shared" si="3"/>
        <v>0</v>
      </c>
      <c r="AF13">
        <f t="shared" si="4"/>
        <v>0</v>
      </c>
      <c r="AG13">
        <f t="shared" si="5"/>
        <v>-20.728704929318077</v>
      </c>
      <c r="AH13">
        <f t="shared" si="6"/>
        <v>-1511.0685336171191</v>
      </c>
      <c r="AI13">
        <f t="shared" si="7"/>
        <v>-1531.7972385464373</v>
      </c>
      <c r="AJ13">
        <f t="shared" si="8"/>
        <v>71.144985181750144</v>
      </c>
      <c r="AK13">
        <f t="shared" si="30"/>
        <v>279.75397543016845</v>
      </c>
      <c r="AL13">
        <f t="shared" si="9"/>
        <v>-1180.8982779345188</v>
      </c>
      <c r="AN13">
        <f t="shared" si="10"/>
        <v>0</v>
      </c>
      <c r="AO13">
        <f t="shared" si="11"/>
        <v>0</v>
      </c>
      <c r="AP13">
        <f t="shared" si="12"/>
        <v>-6.6740882164260569</v>
      </c>
      <c r="AQ13">
        <f t="shared" si="13"/>
        <v>-486.52362647906085</v>
      </c>
      <c r="AR13">
        <f t="shared" si="14"/>
        <v>-493.19771469548692</v>
      </c>
      <c r="AS13">
        <f t="shared" si="15"/>
        <v>22.906781146165205</v>
      </c>
      <c r="AT13">
        <f t="shared" si="16"/>
        <v>90.073292918365397</v>
      </c>
      <c r="AU13">
        <f t="shared" si="17"/>
        <v>-380.21764063095634</v>
      </c>
      <c r="AW13">
        <v>10</v>
      </c>
      <c r="AX13">
        <f>IF(Z13&gt;0, (R13*SUMPRODUCT(K13:$K$98, X13:$X$98)-K13*$AZ$3)/Z13, 0)</f>
        <v>4734.1843008176593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0.28747610409883573</v>
      </c>
      <c r="L14" s="2">
        <v>11</v>
      </c>
      <c r="M14" s="8">
        <v>2.0768709E-2</v>
      </c>
      <c r="Q14" s="5">
        <f t="shared" si="29"/>
        <v>25</v>
      </c>
      <c r="R14">
        <f t="shared" si="0"/>
        <v>100000</v>
      </c>
      <c r="S14">
        <f t="shared" si="1"/>
        <v>4726.866109993256</v>
      </c>
      <c r="U14">
        <f t="shared" si="21"/>
        <v>2.0768709E-2</v>
      </c>
      <c r="V14">
        <f t="shared" si="22"/>
        <v>0.01</v>
      </c>
      <c r="W14">
        <f t="shared" si="23"/>
        <v>0.82914819717272303</v>
      </c>
      <c r="X14">
        <f t="shared" si="24"/>
        <v>1.7220337624954906E-2</v>
      </c>
      <c r="Y14">
        <f t="shared" si="25"/>
        <v>8.2914819717272298E-3</v>
      </c>
      <c r="Z14">
        <f t="shared" si="26"/>
        <v>0.80363637757604089</v>
      </c>
      <c r="AB14">
        <f t="shared" si="27"/>
        <v>3925.3403781063703</v>
      </c>
      <c r="AC14">
        <f t="shared" si="2"/>
        <v>3798.6815579219319</v>
      </c>
      <c r="AE14">
        <f t="shared" si="3"/>
        <v>0</v>
      </c>
      <c r="AF14">
        <f t="shared" si="4"/>
        <v>0</v>
      </c>
      <c r="AG14">
        <f t="shared" si="5"/>
        <v>-20.090909439401024</v>
      </c>
      <c r="AH14">
        <f t="shared" si="6"/>
        <v>-1722.0337624954907</v>
      </c>
      <c r="AI14">
        <f t="shared" si="7"/>
        <v>-1742.1246719348917</v>
      </c>
      <c r="AJ14">
        <f t="shared" si="8"/>
        <v>126.65882018443835</v>
      </c>
      <c r="AK14">
        <f t="shared" si="30"/>
        <v>274.77382646744593</v>
      </c>
      <c r="AL14">
        <f t="shared" si="9"/>
        <v>-1340.6920252830073</v>
      </c>
      <c r="AN14">
        <f t="shared" si="10"/>
        <v>0</v>
      </c>
      <c r="AO14">
        <f t="shared" si="11"/>
        <v>0</v>
      </c>
      <c r="AP14">
        <f t="shared" si="12"/>
        <v>-5.7756563734415298</v>
      </c>
      <c r="AQ14">
        <f t="shared" si="13"/>
        <v>-495.04355716886346</v>
      </c>
      <c r="AR14">
        <f t="shared" si="14"/>
        <v>-500.81921354230496</v>
      </c>
      <c r="AS14">
        <f t="shared" si="15"/>
        <v>36.411384176377318</v>
      </c>
      <c r="AT14">
        <f t="shared" si="16"/>
        <v>78.990909141190912</v>
      </c>
      <c r="AU14">
        <f t="shared" si="17"/>
        <v>-385.41692022473671</v>
      </c>
      <c r="AW14">
        <v>11</v>
      </c>
      <c r="AX14">
        <f>IF(Z14&gt;0, (R14*SUMPRODUCT(K14:$K$98, X14:$X$98)-K14*$AZ$3)/Z14, 0)</f>
        <v>4726.866109993256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0.25667509294538904</v>
      </c>
      <c r="L15" s="2">
        <v>12</v>
      </c>
      <c r="M15" s="8">
        <v>2.4225090000000001E-2</v>
      </c>
      <c r="Q15" s="5">
        <f t="shared" si="29"/>
        <v>25</v>
      </c>
      <c r="R15">
        <f t="shared" si="0"/>
        <v>100000</v>
      </c>
      <c r="S15">
        <f t="shared" si="1"/>
        <v>4670.528419184865</v>
      </c>
      <c r="U15">
        <f t="shared" si="21"/>
        <v>2.4225090000000001E-2</v>
      </c>
      <c r="V15">
        <f t="shared" si="22"/>
        <v>0.01</v>
      </c>
      <c r="W15">
        <f t="shared" si="23"/>
        <v>0.80363637757604089</v>
      </c>
      <c r="X15">
        <f t="shared" si="24"/>
        <v>1.9468163574053572E-2</v>
      </c>
      <c r="Y15">
        <f t="shared" si="25"/>
        <v>8.0363637757604085E-3</v>
      </c>
      <c r="Z15">
        <f t="shared" si="26"/>
        <v>0.77613185022622688</v>
      </c>
      <c r="AB15">
        <f t="shared" si="27"/>
        <v>3798.6815579219319</v>
      </c>
      <c r="AC15">
        <f t="shared" si="2"/>
        <v>3624.9458635161241</v>
      </c>
      <c r="AE15">
        <f t="shared" si="3"/>
        <v>0</v>
      </c>
      <c r="AF15">
        <f t="shared" si="4"/>
        <v>0</v>
      </c>
      <c r="AG15">
        <f t="shared" si="5"/>
        <v>-19.403296255655672</v>
      </c>
      <c r="AH15">
        <f t="shared" si="6"/>
        <v>-1946.8163574053572</v>
      </c>
      <c r="AI15">
        <f t="shared" si="7"/>
        <v>-1966.2196536610129</v>
      </c>
      <c r="AJ15">
        <f t="shared" si="8"/>
        <v>173.73569440580786</v>
      </c>
      <c r="AK15">
        <f t="shared" si="30"/>
        <v>265.90770905453525</v>
      </c>
      <c r="AL15">
        <f t="shared" si="9"/>
        <v>-1526.5762502006698</v>
      </c>
      <c r="AN15">
        <f t="shared" si="10"/>
        <v>0</v>
      </c>
      <c r="AO15">
        <f t="shared" si="11"/>
        <v>0</v>
      </c>
      <c r="AP15">
        <f t="shared" si="12"/>
        <v>-4.9803428698673384</v>
      </c>
      <c r="AQ15">
        <f t="shared" si="13"/>
        <v>-499.69926948462376</v>
      </c>
      <c r="AR15">
        <f t="shared" si="14"/>
        <v>-504.67961235449116</v>
      </c>
      <c r="AS15">
        <f t="shared" si="15"/>
        <v>44.593625509542441</v>
      </c>
      <c r="AT15">
        <f t="shared" si="16"/>
        <v>68.251885936468298</v>
      </c>
      <c r="AU15">
        <f t="shared" si="17"/>
        <v>-391.83410090848042</v>
      </c>
      <c r="AW15">
        <v>12</v>
      </c>
      <c r="AX15">
        <f>IF(Z15&gt;0, (R15*SUMPRODUCT(K15:$K$98, X15:$X$98)-K15*$AZ$3)/Z15, 0)</f>
        <v>4670.528419184865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0.22917419012981163</v>
      </c>
      <c r="L16" s="2">
        <v>13</v>
      </c>
      <c r="M16" s="8">
        <v>2.7828815E-2</v>
      </c>
      <c r="Q16" s="5">
        <f t="shared" si="29"/>
        <v>25</v>
      </c>
      <c r="R16">
        <f t="shared" si="0"/>
        <v>100000</v>
      </c>
      <c r="S16">
        <f t="shared" si="1"/>
        <v>4569.1723521340082</v>
      </c>
      <c r="U16">
        <f t="shared" si="21"/>
        <v>2.7828815E-2</v>
      </c>
      <c r="V16">
        <f t="shared" si="22"/>
        <v>0.01</v>
      </c>
      <c r="W16">
        <f t="shared" si="23"/>
        <v>0.77613185022622688</v>
      </c>
      <c r="X16">
        <f t="shared" si="24"/>
        <v>2.1598829675553377E-2</v>
      </c>
      <c r="Y16">
        <f t="shared" si="25"/>
        <v>7.7613185022622688E-3</v>
      </c>
      <c r="Z16">
        <f t="shared" si="26"/>
        <v>0.74677170204841126</v>
      </c>
      <c r="AB16">
        <f t="shared" si="27"/>
        <v>3624.9458635161241</v>
      </c>
      <c r="AC16">
        <f t="shared" si="2"/>
        <v>3412.1286143556558</v>
      </c>
      <c r="AE16">
        <f t="shared" si="3"/>
        <v>0</v>
      </c>
      <c r="AF16">
        <f t="shared" si="4"/>
        <v>0</v>
      </c>
      <c r="AG16">
        <f t="shared" si="5"/>
        <v>-18.669292551210283</v>
      </c>
      <c r="AH16">
        <f t="shared" si="6"/>
        <v>-2159.8829675553379</v>
      </c>
      <c r="AI16">
        <f t="shared" si="7"/>
        <v>-2178.5522601065481</v>
      </c>
      <c r="AJ16">
        <f t="shared" si="8"/>
        <v>212.81724916046824</v>
      </c>
      <c r="AK16">
        <f t="shared" si="30"/>
        <v>253.74621044612871</v>
      </c>
      <c r="AL16">
        <f t="shared" si="9"/>
        <v>-1711.9888004999511</v>
      </c>
      <c r="AN16">
        <f t="shared" si="10"/>
        <v>0</v>
      </c>
      <c r="AO16">
        <f t="shared" si="11"/>
        <v>0</v>
      </c>
      <c r="AP16">
        <f t="shared" si="12"/>
        <v>-4.2785200007201416</v>
      </c>
      <c r="AQ16">
        <f t="shared" si="13"/>
        <v>-494.98942986466881</v>
      </c>
      <c r="AR16">
        <f t="shared" si="14"/>
        <v>-499.26794986538891</v>
      </c>
      <c r="AS16">
        <f t="shared" si="15"/>
        <v>48.77222072200464</v>
      </c>
      <c r="AT16">
        <f t="shared" si="16"/>
        <v>58.152082277500298</v>
      </c>
      <c r="AU16">
        <f t="shared" si="17"/>
        <v>-392.34364686588395</v>
      </c>
      <c r="AW16">
        <v>13</v>
      </c>
      <c r="AX16">
        <f>IF(Z16&gt;0, (R16*SUMPRODUCT(K16:$K$98, X16:$X$98)-K16*$AZ$3)/Z16, 0)</f>
        <v>4569.1723521340082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0.20461981261590323</v>
      </c>
      <c r="L17" s="2">
        <v>14</v>
      </c>
      <c r="M17" s="8">
        <v>3.1684449000000003E-2</v>
      </c>
      <c r="Q17" s="5">
        <f t="shared" si="29"/>
        <v>25</v>
      </c>
      <c r="R17">
        <f t="shared" si="0"/>
        <v>100000</v>
      </c>
      <c r="S17">
        <f t="shared" si="1"/>
        <v>4434.1719728760982</v>
      </c>
      <c r="U17">
        <f t="shared" si="21"/>
        <v>3.1684449000000003E-2</v>
      </c>
      <c r="V17">
        <f t="shared" si="22"/>
        <v>0.01</v>
      </c>
      <c r="W17">
        <f t="shared" si="23"/>
        <v>0.74677170204841126</v>
      </c>
      <c r="X17">
        <f t="shared" si="24"/>
        <v>2.3661049908196084E-2</v>
      </c>
      <c r="Y17">
        <f t="shared" si="25"/>
        <v>7.4677170204841131E-3</v>
      </c>
      <c r="Z17">
        <f t="shared" si="26"/>
        <v>0.71564293511973109</v>
      </c>
      <c r="AB17">
        <f t="shared" si="27"/>
        <v>3412.1286143556558</v>
      </c>
      <c r="AC17">
        <f t="shared" si="2"/>
        <v>3173.2838454946996</v>
      </c>
      <c r="AE17">
        <f t="shared" si="3"/>
        <v>0</v>
      </c>
      <c r="AF17">
        <f t="shared" si="4"/>
        <v>0</v>
      </c>
      <c r="AG17">
        <f t="shared" si="5"/>
        <v>-17.891073377993276</v>
      </c>
      <c r="AH17">
        <f t="shared" si="6"/>
        <v>-2366.1049908196082</v>
      </c>
      <c r="AI17">
        <f t="shared" si="7"/>
        <v>-2383.9960641976013</v>
      </c>
      <c r="AJ17">
        <f t="shared" si="8"/>
        <v>238.84476886095626</v>
      </c>
      <c r="AK17">
        <f t="shared" si="30"/>
        <v>238.84900300489593</v>
      </c>
      <c r="AL17">
        <f t="shared" si="9"/>
        <v>-1906.3022923317492</v>
      </c>
      <c r="AN17">
        <f t="shared" si="10"/>
        <v>0</v>
      </c>
      <c r="AO17">
        <f t="shared" si="11"/>
        <v>0</v>
      </c>
      <c r="AP17">
        <f t="shared" si="12"/>
        <v>-3.6608680821023589</v>
      </c>
      <c r="AQ17">
        <f t="shared" si="13"/>
        <v>-484.15195985106169</v>
      </c>
      <c r="AR17">
        <f t="shared" si="14"/>
        <v>-487.81282793316399</v>
      </c>
      <c r="AS17">
        <f t="shared" si="15"/>
        <v>48.87237184861759</v>
      </c>
      <c r="AT17">
        <f t="shared" si="16"/>
        <v>48.873238238357111</v>
      </c>
      <c r="AU17">
        <f t="shared" si="17"/>
        <v>-390.06721784618929</v>
      </c>
      <c r="AW17">
        <v>14</v>
      </c>
      <c r="AX17">
        <f>IF(Z17&gt;0, (R17*SUMPRODUCT(K17:$K$98, X17:$X$98)-K17*$AZ$3)/Z17, 0)</f>
        <v>4434.1719728760982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0.1826962612641993</v>
      </c>
      <c r="L18" s="2">
        <v>15</v>
      </c>
      <c r="M18" s="8">
        <v>3.5933631000000001E-2</v>
      </c>
      <c r="Q18" s="5">
        <f t="shared" si="29"/>
        <v>25</v>
      </c>
      <c r="R18">
        <f t="shared" si="0"/>
        <v>100000</v>
      </c>
      <c r="S18">
        <f t="shared" si="1"/>
        <v>4273.5164331880778</v>
      </c>
      <c r="U18">
        <f t="shared" si="21"/>
        <v>3.5933631000000001E-2</v>
      </c>
      <c r="V18">
        <f t="shared" si="22"/>
        <v>0.01</v>
      </c>
      <c r="W18">
        <f t="shared" si="23"/>
        <v>0.71564293511973109</v>
      </c>
      <c r="X18">
        <f t="shared" si="24"/>
        <v>2.5715649158349358E-2</v>
      </c>
      <c r="Y18">
        <f t="shared" si="25"/>
        <v>7.1564293511973114E-3</v>
      </c>
      <c r="Z18">
        <f t="shared" si="26"/>
        <v>0.68277085661018444</v>
      </c>
      <c r="AB18">
        <f t="shared" si="27"/>
        <v>3173.2838454946996</v>
      </c>
      <c r="AC18">
        <f t="shared" si="2"/>
        <v>2917.8324758255239</v>
      </c>
      <c r="AE18">
        <f t="shared" si="3"/>
        <v>0</v>
      </c>
      <c r="AF18">
        <f t="shared" si="4"/>
        <v>0</v>
      </c>
      <c r="AG18">
        <f t="shared" si="5"/>
        <v>-17.069271415254612</v>
      </c>
      <c r="AH18">
        <f t="shared" si="6"/>
        <v>-2571.5649158349356</v>
      </c>
      <c r="AI18">
        <f t="shared" si="7"/>
        <v>-2588.6341872501903</v>
      </c>
      <c r="AJ18">
        <f t="shared" si="8"/>
        <v>255.45136966917562</v>
      </c>
      <c r="AK18">
        <f t="shared" si="30"/>
        <v>222.129869184629</v>
      </c>
      <c r="AL18">
        <f t="shared" si="9"/>
        <v>-2111.0529483963855</v>
      </c>
      <c r="AN18">
        <f t="shared" si="10"/>
        <v>0</v>
      </c>
      <c r="AO18">
        <f t="shared" si="11"/>
        <v>0</v>
      </c>
      <c r="AP18">
        <f t="shared" si="12"/>
        <v>-3.1184920700708854</v>
      </c>
      <c r="AQ18">
        <f t="shared" si="13"/>
        <v>-469.8152957212281</v>
      </c>
      <c r="AR18">
        <f t="shared" si="14"/>
        <v>-472.93378779129898</v>
      </c>
      <c r="AS18">
        <f t="shared" si="15"/>
        <v>46.670010173377264</v>
      </c>
      <c r="AT18">
        <f t="shared" si="16"/>
        <v>40.582296615137395</v>
      </c>
      <c r="AU18">
        <f t="shared" si="17"/>
        <v>-385.68148100278432</v>
      </c>
      <c r="AW18">
        <v>15</v>
      </c>
      <c r="AX18">
        <f>IF(Z18&gt;0, (R18*SUMPRODUCT(K18:$K$98, X18:$X$98)-K18*$AZ$3)/Z18, 0)</f>
        <v>4273.5164331880778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0.16312166184303509</v>
      </c>
      <c r="L19" s="2">
        <v>16</v>
      </c>
      <c r="M19" s="8">
        <v>4.1016489000000003E-2</v>
      </c>
      <c r="Q19" s="5">
        <f t="shared" si="29"/>
        <v>25</v>
      </c>
      <c r="R19">
        <f t="shared" si="0"/>
        <v>100000</v>
      </c>
      <c r="S19">
        <f t="shared" si="1"/>
        <v>4093.3128944415498</v>
      </c>
      <c r="U19">
        <f t="shared" si="21"/>
        <v>4.1016489000000003E-2</v>
      </c>
      <c r="V19">
        <f t="shared" si="22"/>
        <v>0.01</v>
      </c>
      <c r="W19">
        <f t="shared" si="23"/>
        <v>0.68277085661018444</v>
      </c>
      <c r="X19">
        <f t="shared" si="24"/>
        <v>2.8004863329672211E-2</v>
      </c>
      <c r="Y19">
        <f t="shared" si="25"/>
        <v>6.8277085661018443E-3</v>
      </c>
      <c r="Z19">
        <f t="shared" si="26"/>
        <v>0.6479382847144104</v>
      </c>
      <c r="AB19">
        <f t="shared" si="27"/>
        <v>2917.8324758255239</v>
      </c>
      <c r="AC19">
        <f t="shared" si="2"/>
        <v>2652.2141356238362</v>
      </c>
      <c r="AE19">
        <f t="shared" si="3"/>
        <v>0</v>
      </c>
      <c r="AF19">
        <f t="shared" si="4"/>
        <v>0</v>
      </c>
      <c r="AG19">
        <f t="shared" si="5"/>
        <v>-16.198457117860261</v>
      </c>
      <c r="AH19">
        <f t="shared" si="6"/>
        <v>-2800.4863329672212</v>
      </c>
      <c r="AI19">
        <f t="shared" si="7"/>
        <v>-2816.6847900850817</v>
      </c>
      <c r="AJ19">
        <f t="shared" si="8"/>
        <v>265.61834020168772</v>
      </c>
      <c r="AK19">
        <f t="shared" si="30"/>
        <v>204.24827330778669</v>
      </c>
      <c r="AL19">
        <f t="shared" si="9"/>
        <v>-2346.8181765756071</v>
      </c>
      <c r="AN19">
        <f t="shared" si="10"/>
        <v>0</v>
      </c>
      <c r="AO19">
        <f t="shared" si="11"/>
        <v>0</v>
      </c>
      <c r="AP19">
        <f t="shared" si="12"/>
        <v>-2.6423192443585064</v>
      </c>
      <c r="AQ19">
        <f t="shared" si="13"/>
        <v>-456.8199846023204</v>
      </c>
      <c r="AR19">
        <f t="shared" si="14"/>
        <v>-459.46230384667894</v>
      </c>
      <c r="AS19">
        <f t="shared" si="15"/>
        <v>43.328105069687957</v>
      </c>
      <c r="AT19">
        <f t="shared" si="16"/>
        <v>33.31731777053659</v>
      </c>
      <c r="AU19">
        <f t="shared" si="17"/>
        <v>-382.81688100645442</v>
      </c>
      <c r="AW19">
        <v>16</v>
      </c>
      <c r="AX19">
        <f>IF(Z19&gt;0, (R19*SUMPRODUCT(K19:$K$98, X19:$X$98)-K19*$AZ$3)/Z19, 0)</f>
        <v>4093.3128944415498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0.14564434093128131</v>
      </c>
      <c r="L20" s="2">
        <v>17</v>
      </c>
      <c r="M20" s="8">
        <v>4.6435859000000003E-2</v>
      </c>
      <c r="Q20" s="5">
        <f t="shared" si="29"/>
        <v>25</v>
      </c>
      <c r="R20">
        <f t="shared" si="0"/>
        <v>100000</v>
      </c>
      <c r="S20">
        <f t="shared" si="1"/>
        <v>3889.1468091439201</v>
      </c>
      <c r="U20">
        <f t="shared" si="21"/>
        <v>4.6435859000000003E-2</v>
      </c>
      <c r="V20">
        <f t="shared" si="22"/>
        <v>0.01</v>
      </c>
      <c r="W20">
        <f t="shared" si="23"/>
        <v>0.6479382847144104</v>
      </c>
      <c r="X20">
        <f t="shared" si="24"/>
        <v>3.0087570829700219E-2</v>
      </c>
      <c r="Y20">
        <f t="shared" si="25"/>
        <v>6.4793828471441037E-3</v>
      </c>
      <c r="Z20">
        <f t="shared" si="26"/>
        <v>0.61137133103756602</v>
      </c>
      <c r="AB20">
        <f t="shared" si="27"/>
        <v>2652.2141356238362</v>
      </c>
      <c r="AC20">
        <f t="shared" si="2"/>
        <v>2377.7128613068212</v>
      </c>
      <c r="AE20">
        <f t="shared" si="3"/>
        <v>0</v>
      </c>
      <c r="AF20">
        <f t="shared" si="4"/>
        <v>0</v>
      </c>
      <c r="AG20">
        <f t="shared" si="5"/>
        <v>-15.284283275939151</v>
      </c>
      <c r="AH20">
        <f t="shared" si="6"/>
        <v>-3008.7570829700221</v>
      </c>
      <c r="AI20">
        <f t="shared" si="7"/>
        <v>-3024.0413662459614</v>
      </c>
      <c r="AJ20">
        <f t="shared" si="8"/>
        <v>274.50127431701503</v>
      </c>
      <c r="AK20">
        <f t="shared" si="30"/>
        <v>185.65498949366855</v>
      </c>
      <c r="AL20">
        <f t="shared" si="9"/>
        <v>-2563.885102435278</v>
      </c>
      <c r="AN20">
        <f t="shared" si="10"/>
        <v>0</v>
      </c>
      <c r="AO20">
        <f t="shared" si="11"/>
        <v>0</v>
      </c>
      <c r="AP20">
        <f t="shared" si="12"/>
        <v>-2.2260693643311629</v>
      </c>
      <c r="AQ20">
        <f t="shared" si="13"/>
        <v>-438.20844237149333</v>
      </c>
      <c r="AR20">
        <f t="shared" si="14"/>
        <v>-440.43451173582451</v>
      </c>
      <c r="AS20">
        <f t="shared" si="15"/>
        <v>39.979557182698514</v>
      </c>
      <c r="AT20">
        <f t="shared" si="16"/>
        <v>27.039598585409312</v>
      </c>
      <c r="AU20">
        <f t="shared" si="17"/>
        <v>-373.41535596771672</v>
      </c>
      <c r="AW20">
        <v>17</v>
      </c>
      <c r="AX20">
        <f>IF(Z20&gt;0, (R20*SUMPRODUCT(K20:$K$98, X20:$X$98)-K20*$AZ$3)/Z20, 0)</f>
        <v>3889.1468091439201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0.13003959011721544</v>
      </c>
      <c r="L21" s="2">
        <v>18</v>
      </c>
      <c r="M21" s="8">
        <v>5.1834316999999998E-2</v>
      </c>
      <c r="Q21" s="5">
        <f t="shared" si="29"/>
        <v>25</v>
      </c>
      <c r="R21">
        <f t="shared" si="0"/>
        <v>100000</v>
      </c>
      <c r="S21">
        <f t="shared" si="1"/>
        <v>3665.2854399003013</v>
      </c>
      <c r="U21">
        <f t="shared" si="21"/>
        <v>5.1834316999999998E-2</v>
      </c>
      <c r="V21">
        <f t="shared" si="22"/>
        <v>0.01</v>
      </c>
      <c r="W21">
        <f t="shared" si="23"/>
        <v>0.61137133103756602</v>
      </c>
      <c r="X21">
        <f t="shared" si="24"/>
        <v>3.1690015377713134E-2</v>
      </c>
      <c r="Y21">
        <f t="shared" si="25"/>
        <v>6.1137133103756607E-3</v>
      </c>
      <c r="Z21">
        <f t="shared" si="26"/>
        <v>0.57356760234947723</v>
      </c>
      <c r="AB21">
        <f t="shared" si="27"/>
        <v>2377.7128613068212</v>
      </c>
      <c r="AC21">
        <f t="shared" si="2"/>
        <v>2102.2889816900647</v>
      </c>
      <c r="AE21">
        <f t="shared" si="3"/>
        <v>0</v>
      </c>
      <c r="AF21">
        <f t="shared" si="4"/>
        <v>0</v>
      </c>
      <c r="AG21">
        <f t="shared" si="5"/>
        <v>-14.33919005873693</v>
      </c>
      <c r="AH21">
        <f t="shared" si="6"/>
        <v>-3169.0015377713135</v>
      </c>
      <c r="AI21">
        <f t="shared" si="7"/>
        <v>-3183.3407278300506</v>
      </c>
      <c r="AJ21">
        <f t="shared" si="8"/>
        <v>275.42387961675649</v>
      </c>
      <c r="AK21">
        <f t="shared" si="30"/>
        <v>166.4399002914775</v>
      </c>
      <c r="AL21">
        <f t="shared" si="9"/>
        <v>-2741.4769479218166</v>
      </c>
      <c r="AN21">
        <f t="shared" si="10"/>
        <v>0</v>
      </c>
      <c r="AO21">
        <f t="shared" si="11"/>
        <v>0</v>
      </c>
      <c r="AP21">
        <f t="shared" si="12"/>
        <v>-1.8646623978510009</v>
      </c>
      <c r="AQ21">
        <f t="shared" si="13"/>
        <v>-412.09566105260706</v>
      </c>
      <c r="AR21">
        <f t="shared" si="14"/>
        <v>-413.96032345045808</v>
      </c>
      <c r="AS21">
        <f t="shared" si="15"/>
        <v>35.816008413856302</v>
      </c>
      <c r="AT21">
        <f t="shared" si="16"/>
        <v>21.643776413053942</v>
      </c>
      <c r="AU21">
        <f t="shared" si="17"/>
        <v>-356.50053862354781</v>
      </c>
      <c r="AW21">
        <v>18</v>
      </c>
      <c r="AX21">
        <f>IF(Z21&gt;0, (R21*SUMPRODUCT(K21:$K$98, X21:$X$98)-K21*$AZ$3)/Z21, 0)</f>
        <v>3665.2854399003013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0.11610677689037092</v>
      </c>
      <c r="L22" s="2">
        <v>19</v>
      </c>
      <c r="M22" s="8">
        <v>5.7772715000000002E-2</v>
      </c>
      <c r="Q22" s="5">
        <f t="shared" si="29"/>
        <v>25</v>
      </c>
      <c r="R22">
        <f t="shared" si="0"/>
        <v>100000</v>
      </c>
      <c r="S22">
        <f t="shared" si="1"/>
        <v>3432.8643704078245</v>
      </c>
      <c r="U22">
        <f t="shared" si="21"/>
        <v>5.7772715000000002E-2</v>
      </c>
      <c r="V22">
        <f t="shared" si="22"/>
        <v>0.01</v>
      </c>
      <c r="W22">
        <f t="shared" si="23"/>
        <v>0.57356760234947723</v>
      </c>
      <c r="X22">
        <f t="shared" si="24"/>
        <v>3.3136557623769679E-2</v>
      </c>
      <c r="Y22">
        <f t="shared" si="25"/>
        <v>5.7356760234947724E-3</v>
      </c>
      <c r="Z22">
        <f t="shared" si="26"/>
        <v>0.53469536870221279</v>
      </c>
      <c r="AB22">
        <f t="shared" si="27"/>
        <v>2102.2889816900647</v>
      </c>
      <c r="AC22">
        <f t="shared" si="2"/>
        <v>1835.5366802399012</v>
      </c>
      <c r="AE22">
        <f t="shared" si="3"/>
        <v>0</v>
      </c>
      <c r="AF22">
        <f t="shared" si="4"/>
        <v>0</v>
      </c>
      <c r="AG22">
        <f t="shared" si="5"/>
        <v>-13.367384217555319</v>
      </c>
      <c r="AH22">
        <f t="shared" si="6"/>
        <v>-3313.6557623769677</v>
      </c>
      <c r="AI22">
        <f t="shared" si="7"/>
        <v>-3327.023146594523</v>
      </c>
      <c r="AJ22">
        <f t="shared" si="8"/>
        <v>266.75230145016349</v>
      </c>
      <c r="AK22">
        <f t="shared" si="30"/>
        <v>147.16022871830455</v>
      </c>
      <c r="AL22">
        <f t="shared" si="9"/>
        <v>-2913.110616426055</v>
      </c>
      <c r="AN22">
        <f t="shared" si="10"/>
        <v>0</v>
      </c>
      <c r="AO22">
        <f t="shared" si="11"/>
        <v>0</v>
      </c>
      <c r="AP22">
        <f t="shared" si="12"/>
        <v>-1.552043896955561</v>
      </c>
      <c r="AQ22">
        <f t="shared" si="13"/>
        <v>-384.73789029379458</v>
      </c>
      <c r="AR22">
        <f t="shared" si="14"/>
        <v>-386.2899341907501</v>
      </c>
      <c r="AS22">
        <f t="shared" si="15"/>
        <v>30.9717499494671</v>
      </c>
      <c r="AT22">
        <f t="shared" si="16"/>
        <v>17.086299842932142</v>
      </c>
      <c r="AU22">
        <f t="shared" si="17"/>
        <v>-338.23188439835087</v>
      </c>
      <c r="AW22">
        <v>19</v>
      </c>
      <c r="AX22">
        <f>IF(Z22&gt;0, (R22*SUMPRODUCT(K22:$K$98, X22:$X$98)-K22*$AZ$3)/Z22, 0)</f>
        <v>3432.8643704078245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0.10366676508068833</v>
      </c>
      <c r="L23" s="2">
        <v>20</v>
      </c>
      <c r="M23" s="8">
        <v>6.4089452000000005E-2</v>
      </c>
      <c r="Q23" s="5">
        <f t="shared" si="29"/>
        <v>25</v>
      </c>
      <c r="R23">
        <f t="shared" si="0"/>
        <v>100000</v>
      </c>
      <c r="S23">
        <f t="shared" si="1"/>
        <v>3192.5534972721075</v>
      </c>
      <c r="U23">
        <f t="shared" si="21"/>
        <v>6.4089452000000005E-2</v>
      </c>
      <c r="V23">
        <f t="shared" si="22"/>
        <v>0.01</v>
      </c>
      <c r="W23">
        <f t="shared" si="23"/>
        <v>0.53469536870221279</v>
      </c>
      <c r="X23">
        <f t="shared" si="24"/>
        <v>3.4268333167062771E-2</v>
      </c>
      <c r="Y23">
        <f t="shared" si="25"/>
        <v>5.3469536870221282E-3</v>
      </c>
      <c r="Z23">
        <f t="shared" si="26"/>
        <v>0.49508008184812785</v>
      </c>
      <c r="AB23">
        <f t="shared" si="27"/>
        <v>1835.5366802399012</v>
      </c>
      <c r="AC23">
        <f t="shared" si="2"/>
        <v>1580.5696467340017</v>
      </c>
      <c r="AE23">
        <f t="shared" si="3"/>
        <v>0</v>
      </c>
      <c r="AF23">
        <f t="shared" si="4"/>
        <v>0</v>
      </c>
      <c r="AG23">
        <f t="shared" si="5"/>
        <v>-12.377002046203197</v>
      </c>
      <c r="AH23">
        <f t="shared" si="6"/>
        <v>-3426.8333167062769</v>
      </c>
      <c r="AI23">
        <f t="shared" si="7"/>
        <v>-3439.2103187524804</v>
      </c>
      <c r="AJ23">
        <f t="shared" si="8"/>
        <v>254.96703350589951</v>
      </c>
      <c r="AK23">
        <f t="shared" si="30"/>
        <v>128.48756761679309</v>
      </c>
      <c r="AL23">
        <f t="shared" si="9"/>
        <v>-3055.7557176297878</v>
      </c>
      <c r="AN23">
        <f t="shared" si="10"/>
        <v>0</v>
      </c>
      <c r="AO23">
        <f t="shared" si="11"/>
        <v>0</v>
      </c>
      <c r="AP23">
        <f t="shared" si="12"/>
        <v>-1.2830837635269454</v>
      </c>
      <c r="AQ23">
        <f t="shared" si="13"/>
        <v>-355.24872441366563</v>
      </c>
      <c r="AR23">
        <f t="shared" si="14"/>
        <v>-356.5318081771926</v>
      </c>
      <c r="AS23">
        <f t="shared" si="15"/>
        <v>26.431607565776073</v>
      </c>
      <c r="AT23">
        <f t="shared" si="16"/>
        <v>13.319890487919146</v>
      </c>
      <c r="AU23">
        <f t="shared" si="17"/>
        <v>-316.78031012349737</v>
      </c>
      <c r="AW23">
        <v>20</v>
      </c>
      <c r="AX23">
        <f>IF(Z23&gt;0, (R23*SUMPRODUCT(K23:$K$98, X23:$X$98)-K23*$AZ$3)/Z23, 0)</f>
        <v>3192.5534972721075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9.2559611679185999E-2</v>
      </c>
      <c r="L24" s="2">
        <v>21</v>
      </c>
      <c r="M24" s="8">
        <v>7.1121990999999996E-2</v>
      </c>
      <c r="Q24" s="5">
        <f t="shared" si="29"/>
        <v>25</v>
      </c>
      <c r="R24">
        <f t="shared" si="0"/>
        <v>100000</v>
      </c>
      <c r="S24">
        <f t="shared" si="1"/>
        <v>2948.1954316636288</v>
      </c>
      <c r="U24">
        <f t="shared" si="21"/>
        <v>7.1121990999999996E-2</v>
      </c>
      <c r="V24">
        <f t="shared" si="22"/>
        <v>0.01</v>
      </c>
      <c r="W24">
        <f t="shared" si="23"/>
        <v>0.49508008184812785</v>
      </c>
      <c r="X24">
        <f t="shared" si="24"/>
        <v>3.5211081125481811E-2</v>
      </c>
      <c r="Y24">
        <f t="shared" si="25"/>
        <v>4.9508008184812784E-3</v>
      </c>
      <c r="Z24">
        <f t="shared" si="26"/>
        <v>0.45491819990416477</v>
      </c>
      <c r="AB24">
        <f t="shared" si="27"/>
        <v>1580.5696467340017</v>
      </c>
      <c r="AC24">
        <f t="shared" si="2"/>
        <v>1341.1877587381</v>
      </c>
      <c r="AE24">
        <f t="shared" si="3"/>
        <v>0</v>
      </c>
      <c r="AF24">
        <f t="shared" si="4"/>
        <v>0</v>
      </c>
      <c r="AG24">
        <f t="shared" si="5"/>
        <v>-11.372954997604118</v>
      </c>
      <c r="AH24">
        <f t="shared" si="6"/>
        <v>-3521.108112548181</v>
      </c>
      <c r="AI24">
        <f t="shared" si="7"/>
        <v>-3532.4810675457852</v>
      </c>
      <c r="AJ24">
        <f t="shared" si="8"/>
        <v>239.38188799590171</v>
      </c>
      <c r="AK24">
        <f t="shared" si="30"/>
        <v>110.63987527138013</v>
      </c>
      <c r="AL24">
        <f t="shared" si="9"/>
        <v>-3182.4593042785032</v>
      </c>
      <c r="AN24">
        <f t="shared" si="10"/>
        <v>0</v>
      </c>
      <c r="AO24">
        <f t="shared" si="11"/>
        <v>0</v>
      </c>
      <c r="AP24">
        <f t="shared" si="12"/>
        <v>-1.0526762982230948</v>
      </c>
      <c r="AQ24">
        <f t="shared" si="13"/>
        <v>-325.91239957789116</v>
      </c>
      <c r="AR24">
        <f t="shared" si="14"/>
        <v>-326.96507587611427</v>
      </c>
      <c r="AS24">
        <f t="shared" si="15"/>
        <v>22.15709459593106</v>
      </c>
      <c r="AT24">
        <f t="shared" si="16"/>
        <v>10.240783891352519</v>
      </c>
      <c r="AU24">
        <f t="shared" si="17"/>
        <v>-294.56719738883066</v>
      </c>
      <c r="AW24">
        <v>21</v>
      </c>
      <c r="AX24">
        <f>IF(Z24&gt;0, (R24*SUMPRODUCT(K24:$K$98, X24:$X$98)-K24*$AZ$3)/Z24, 0)</f>
        <v>2948.1954316636288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8.2642510427844637E-2</v>
      </c>
      <c r="L25" s="2">
        <v>22</v>
      </c>
      <c r="M25" s="8">
        <v>7.9233461000000005E-2</v>
      </c>
      <c r="Q25" s="5">
        <f t="shared" si="29"/>
        <v>25</v>
      </c>
      <c r="R25">
        <f t="shared" si="0"/>
        <v>100000</v>
      </c>
      <c r="S25">
        <f t="shared" si="1"/>
        <v>2700.1263518728342</v>
      </c>
      <c r="U25">
        <f t="shared" si="21"/>
        <v>7.9233461000000005E-2</v>
      </c>
      <c r="V25">
        <f t="shared" si="22"/>
        <v>0.01</v>
      </c>
      <c r="W25">
        <f t="shared" si="23"/>
        <v>0.45491819990416477</v>
      </c>
      <c r="X25">
        <f t="shared" si="24"/>
        <v>3.6044743450296846E-2</v>
      </c>
      <c r="Y25">
        <f t="shared" si="25"/>
        <v>4.5491819990416474E-3</v>
      </c>
      <c r="Z25">
        <f t="shared" si="26"/>
        <v>0.41432427445482628</v>
      </c>
      <c r="AB25">
        <f t="shared" si="27"/>
        <v>1341.1877587381</v>
      </c>
      <c r="AC25">
        <f t="shared" si="2"/>
        <v>1118.727891676069</v>
      </c>
      <c r="AE25">
        <f t="shared" si="3"/>
        <v>0</v>
      </c>
      <c r="AF25">
        <f t="shared" si="4"/>
        <v>0</v>
      </c>
      <c r="AG25">
        <f t="shared" si="5"/>
        <v>-10.358106861370658</v>
      </c>
      <c r="AH25">
        <f t="shared" si="6"/>
        <v>-3604.4743450296846</v>
      </c>
      <c r="AI25">
        <f t="shared" si="7"/>
        <v>-3614.8324518910554</v>
      </c>
      <c r="AJ25">
        <f t="shared" si="8"/>
        <v>222.45986706203098</v>
      </c>
      <c r="AK25">
        <f t="shared" si="30"/>
        <v>93.88314311166701</v>
      </c>
      <c r="AL25">
        <f t="shared" si="9"/>
        <v>-3298.4894417173573</v>
      </c>
      <c r="AN25">
        <f t="shared" si="10"/>
        <v>0</v>
      </c>
      <c r="AO25">
        <f t="shared" si="11"/>
        <v>0</v>
      </c>
      <c r="AP25">
        <f t="shared" si="12"/>
        <v>-0.85601995430355371</v>
      </c>
      <c r="AQ25">
        <f t="shared" si="13"/>
        <v>-297.88280864601415</v>
      </c>
      <c r="AR25">
        <f t="shared" si="14"/>
        <v>-298.73882860031773</v>
      </c>
      <c r="AS25">
        <f t="shared" si="15"/>
        <v>18.384641883450826</v>
      </c>
      <c r="AT25">
        <f t="shared" si="16"/>
        <v>7.7587386336047715</v>
      </c>
      <c r="AU25">
        <f t="shared" si="17"/>
        <v>-272.59544808326211</v>
      </c>
      <c r="AW25">
        <v>22</v>
      </c>
      <c r="AX25">
        <f>IF(Z25&gt;0, (R25*SUMPRODUCT(K25:$K$98, X25:$X$98)-K25*$AZ$3)/Z25, 0)</f>
        <v>2700.1263518728342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7.3787955739146996E-2</v>
      </c>
      <c r="L26" s="2">
        <v>23</v>
      </c>
      <c r="M26" s="8">
        <v>8.7905784000000001E-2</v>
      </c>
      <c r="Q26" s="5">
        <f t="shared" si="29"/>
        <v>25</v>
      </c>
      <c r="R26">
        <f t="shared" si="0"/>
        <v>100000</v>
      </c>
      <c r="S26">
        <f t="shared" si="1"/>
        <v>2443.3180657232178</v>
      </c>
      <c r="U26">
        <f t="shared" si="21"/>
        <v>8.7905784000000001E-2</v>
      </c>
      <c r="V26">
        <f t="shared" si="22"/>
        <v>0.01</v>
      </c>
      <c r="W26">
        <f t="shared" si="23"/>
        <v>0.41432427445482628</v>
      </c>
      <c r="X26">
        <f t="shared" si="24"/>
        <v>3.6421500176182675E-2</v>
      </c>
      <c r="Y26">
        <f t="shared" si="25"/>
        <v>4.1432427445482626E-3</v>
      </c>
      <c r="Z26">
        <f t="shared" si="26"/>
        <v>0.37375953153409536</v>
      </c>
      <c r="AB26">
        <f t="shared" si="27"/>
        <v>1118.727891676069</v>
      </c>
      <c r="AC26">
        <f t="shared" si="2"/>
        <v>913.21341563350188</v>
      </c>
      <c r="AE26">
        <f t="shared" si="3"/>
        <v>0</v>
      </c>
      <c r="AF26">
        <f t="shared" si="4"/>
        <v>0</v>
      </c>
      <c r="AG26">
        <f t="shared" si="5"/>
        <v>-9.3439882883523833</v>
      </c>
      <c r="AH26">
        <f t="shared" si="6"/>
        <v>-3642.1500176182676</v>
      </c>
      <c r="AI26">
        <f t="shared" si="7"/>
        <v>-3651.4940059066198</v>
      </c>
      <c r="AJ26">
        <f t="shared" si="8"/>
        <v>205.51447604256714</v>
      </c>
      <c r="AK26">
        <f t="shared" si="30"/>
        <v>78.310952417324842</v>
      </c>
      <c r="AL26">
        <f t="shared" si="9"/>
        <v>-3367.6685774467282</v>
      </c>
      <c r="AN26">
        <f t="shared" si="10"/>
        <v>0</v>
      </c>
      <c r="AO26">
        <f t="shared" si="11"/>
        <v>0</v>
      </c>
      <c r="AP26">
        <f t="shared" si="12"/>
        <v>-0.68947379424805355</v>
      </c>
      <c r="AQ26">
        <f t="shared" si="13"/>
        <v>-268.74680429535016</v>
      </c>
      <c r="AR26">
        <f t="shared" si="14"/>
        <v>-269.4362780895982</v>
      </c>
      <c r="AS26">
        <f t="shared" si="15"/>
        <v>15.164493061982929</v>
      </c>
      <c r="AT26">
        <f t="shared" si="16"/>
        <v>5.7784050908600122</v>
      </c>
      <c r="AU26">
        <f t="shared" si="17"/>
        <v>-248.4933799367553</v>
      </c>
      <c r="AW26">
        <v>23</v>
      </c>
      <c r="AX26">
        <f>IF(Z26&gt;0, (R26*SUMPRODUCT(K26:$K$98, X26:$X$98)-K26*$AZ$3)/Z26, 0)</f>
        <v>2443.3180657232178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6.5882103338524095E-2</v>
      </c>
      <c r="L27" s="2">
        <v>24</v>
      </c>
      <c r="M27" s="8">
        <v>9.7118048999999998E-2</v>
      </c>
      <c r="Q27" s="5">
        <f t="shared" si="29"/>
        <v>25</v>
      </c>
      <c r="R27">
        <f t="shared" si="0"/>
        <v>100000</v>
      </c>
      <c r="S27">
        <f t="shared" si="1"/>
        <v>2178.2677026371653</v>
      </c>
      <c r="U27">
        <f t="shared" si="21"/>
        <v>9.7118048999999998E-2</v>
      </c>
      <c r="V27">
        <f t="shared" si="22"/>
        <v>0.01</v>
      </c>
      <c r="W27">
        <f t="shared" si="23"/>
        <v>0.37375953153409536</v>
      </c>
      <c r="X27">
        <f t="shared" si="24"/>
        <v>3.6298796497745318E-2</v>
      </c>
      <c r="Y27">
        <f t="shared" si="25"/>
        <v>3.7375953153409537E-3</v>
      </c>
      <c r="Z27">
        <f t="shared" si="26"/>
        <v>0.33372313972100909</v>
      </c>
      <c r="AB27">
        <f t="shared" si="27"/>
        <v>913.21341563350188</v>
      </c>
      <c r="AC27">
        <f t="shared" si="2"/>
        <v>726.93833687694416</v>
      </c>
      <c r="AE27">
        <f t="shared" si="3"/>
        <v>0</v>
      </c>
      <c r="AF27">
        <f t="shared" si="4"/>
        <v>0</v>
      </c>
      <c r="AG27">
        <f t="shared" si="5"/>
        <v>-8.343078493025228</v>
      </c>
      <c r="AH27">
        <f t="shared" si="6"/>
        <v>-3629.879649774532</v>
      </c>
      <c r="AI27">
        <f t="shared" si="7"/>
        <v>-3638.2227282675572</v>
      </c>
      <c r="AJ27">
        <f t="shared" si="8"/>
        <v>186.27507875655772</v>
      </c>
      <c r="AK27">
        <f t="shared" si="30"/>
        <v>63.924939094345135</v>
      </c>
      <c r="AL27">
        <f t="shared" si="9"/>
        <v>-3388.0227104166543</v>
      </c>
      <c r="AN27">
        <f t="shared" si="10"/>
        <v>0</v>
      </c>
      <c r="AO27">
        <f t="shared" si="11"/>
        <v>0</v>
      </c>
      <c r="AP27">
        <f t="shared" si="12"/>
        <v>-0.54965955943890599</v>
      </c>
      <c r="AQ27">
        <f t="shared" si="13"/>
        <v>-239.14410619285138</v>
      </c>
      <c r="AR27">
        <f t="shared" si="14"/>
        <v>-239.69376575229026</v>
      </c>
      <c r="AS27">
        <f t="shared" si="15"/>
        <v>12.272193988031249</v>
      </c>
      <c r="AT27">
        <f t="shared" si="16"/>
        <v>4.2115094433225053</v>
      </c>
      <c r="AU27">
        <f t="shared" si="17"/>
        <v>-223.21006232093652</v>
      </c>
      <c r="AW27">
        <v>24</v>
      </c>
      <c r="AX27">
        <f>IF(Z27&gt;0, (R27*SUMPRODUCT(K27:$K$98, X27:$X$98)-K27*$AZ$3)/Z27, 0)</f>
        <v>2178.2677026371653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5.8823306552253651E-2</v>
      </c>
      <c r="L28" s="2">
        <v>25</v>
      </c>
      <c r="M28" s="8">
        <v>0.107494799</v>
      </c>
      <c r="Q28" s="5">
        <f t="shared" si="29"/>
        <v>25</v>
      </c>
      <c r="R28">
        <f t="shared" si="0"/>
        <v>100000</v>
      </c>
      <c r="S28">
        <f t="shared" si="1"/>
        <v>1906.3023748008868</v>
      </c>
      <c r="U28">
        <f t="shared" si="21"/>
        <v>0.107494799</v>
      </c>
      <c r="V28">
        <f t="shared" si="22"/>
        <v>0.01</v>
      </c>
      <c r="W28">
        <f t="shared" si="23"/>
        <v>0.33372313972100909</v>
      </c>
      <c r="X28">
        <f t="shared" si="24"/>
        <v>3.587350182595879E-2</v>
      </c>
      <c r="Y28">
        <f t="shared" si="25"/>
        <v>3.3372313972100907E-3</v>
      </c>
      <c r="Z28">
        <f t="shared" si="26"/>
        <v>0.29451240649784022</v>
      </c>
      <c r="AB28">
        <f t="shared" si="27"/>
        <v>726.93833687694416</v>
      </c>
      <c r="AC28">
        <f t="shared" si="2"/>
        <v>561.4296999151569</v>
      </c>
      <c r="AE28">
        <f t="shared" si="3"/>
        <v>0</v>
      </c>
      <c r="AF28">
        <f t="shared" si="4"/>
        <v>0</v>
      </c>
      <c r="AG28">
        <f t="shared" si="5"/>
        <v>-7.3628101624460056</v>
      </c>
      <c r="AH28">
        <f t="shared" si="6"/>
        <v>-3587.3501825958788</v>
      </c>
      <c r="AI28">
        <f t="shared" si="7"/>
        <v>-3594.7129927583246</v>
      </c>
      <c r="AJ28">
        <f t="shared" si="8"/>
        <v>165.50863696178726</v>
      </c>
      <c r="AK28">
        <f t="shared" si="30"/>
        <v>50.885683581386097</v>
      </c>
      <c r="AL28">
        <f t="shared" si="9"/>
        <v>-3378.3186722151509</v>
      </c>
      <c r="AN28">
        <f t="shared" si="10"/>
        <v>0</v>
      </c>
      <c r="AO28">
        <f t="shared" si="11"/>
        <v>0</v>
      </c>
      <c r="AP28">
        <f t="shared" si="12"/>
        <v>-0.43310483927160992</v>
      </c>
      <c r="AQ28">
        <f t="shared" si="13"/>
        <v>-211.0197995011205</v>
      </c>
      <c r="AR28">
        <f t="shared" si="14"/>
        <v>-211.45290434039208</v>
      </c>
      <c r="AS28">
        <f t="shared" si="15"/>
        <v>9.7357652890488708</v>
      </c>
      <c r="AT28">
        <f t="shared" si="16"/>
        <v>2.9932641644288549</v>
      </c>
      <c r="AU28">
        <f t="shared" si="17"/>
        <v>-198.72387488691433</v>
      </c>
      <c r="AW28">
        <v>25</v>
      </c>
      <c r="AX28">
        <f>IF(Z28&gt;0, (R28*SUMPRODUCT(K28:$K$98, X28:$X$98)-K28*$AZ$3)/Z28, 0)</f>
        <v>1906.3023748008868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5.2520809421655039E-2</v>
      </c>
      <c r="L29" s="2">
        <v>26</v>
      </c>
      <c r="M29" s="8">
        <v>0.119195734</v>
      </c>
      <c r="Q29" s="5">
        <f t="shared" si="29"/>
        <v>25</v>
      </c>
      <c r="R29">
        <f t="shared" si="0"/>
        <v>100000</v>
      </c>
      <c r="S29">
        <f t="shared" si="1"/>
        <v>1622.6762022048624</v>
      </c>
      <c r="U29">
        <f t="shared" si="21"/>
        <v>0.119195734</v>
      </c>
      <c r="V29">
        <f t="shared" si="22"/>
        <v>0.01</v>
      </c>
      <c r="W29">
        <f t="shared" si="23"/>
        <v>0.29451240649784022</v>
      </c>
      <c r="X29">
        <f t="shared" si="24"/>
        <v>3.5104622464616431E-2</v>
      </c>
      <c r="Y29">
        <f t="shared" si="25"/>
        <v>2.9451240649784024E-3</v>
      </c>
      <c r="Z29">
        <f t="shared" si="26"/>
        <v>0.25646265996824541</v>
      </c>
      <c r="AB29">
        <f t="shared" si="27"/>
        <v>561.4296999151569</v>
      </c>
      <c r="AC29">
        <f t="shared" si="2"/>
        <v>416.15585508462948</v>
      </c>
      <c r="AE29">
        <f t="shared" si="3"/>
        <v>0</v>
      </c>
      <c r="AF29">
        <f t="shared" si="4"/>
        <v>0</v>
      </c>
      <c r="AG29">
        <f t="shared" si="5"/>
        <v>-6.4115664992061356</v>
      </c>
      <c r="AH29">
        <f t="shared" si="6"/>
        <v>-3510.4622464616432</v>
      </c>
      <c r="AI29">
        <f t="shared" si="7"/>
        <v>-3516.8738129608491</v>
      </c>
      <c r="AJ29">
        <f t="shared" si="8"/>
        <v>145.27384483052742</v>
      </c>
      <c r="AK29">
        <f t="shared" si="30"/>
        <v>39.300078994060989</v>
      </c>
      <c r="AL29">
        <f t="shared" si="9"/>
        <v>-3332.2998891362608</v>
      </c>
      <c r="AN29">
        <f t="shared" si="10"/>
        <v>0</v>
      </c>
      <c r="AO29">
        <f t="shared" si="11"/>
        <v>0</v>
      </c>
      <c r="AP29">
        <f t="shared" si="12"/>
        <v>-0.33674066219907345</v>
      </c>
      <c r="AQ29">
        <f t="shared" si="13"/>
        <v>-184.37231862832698</v>
      </c>
      <c r="AR29">
        <f t="shared" si="14"/>
        <v>-184.70905929052606</v>
      </c>
      <c r="AS29">
        <f t="shared" si="15"/>
        <v>7.6298999182952167</v>
      </c>
      <c r="AT29">
        <f t="shared" si="16"/>
        <v>2.0640719591030656</v>
      </c>
      <c r="AU29">
        <f t="shared" si="17"/>
        <v>-175.01508741312776</v>
      </c>
      <c r="AW29">
        <v>26</v>
      </c>
      <c r="AX29">
        <f>IF(Z29&gt;0, (R29*SUMPRODUCT(K29:$K$98, X29:$X$98)-K29*$AZ$3)/Z29, 0)</f>
        <v>1622.6762022048624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4.6893579840763422E-2</v>
      </c>
      <c r="L30" s="2">
        <v>27</v>
      </c>
      <c r="M30" s="8">
        <v>0.13258683600000001</v>
      </c>
      <c r="Q30" s="5">
        <f t="shared" si="29"/>
        <v>25</v>
      </c>
      <c r="R30">
        <f t="shared" si="0"/>
        <v>100000</v>
      </c>
      <c r="S30">
        <f t="shared" si="1"/>
        <v>1321.0213696694918</v>
      </c>
      <c r="U30">
        <f t="shared" si="21"/>
        <v>0.13258683600000001</v>
      </c>
      <c r="V30">
        <f t="shared" si="22"/>
        <v>0.01</v>
      </c>
      <c r="W30">
        <f t="shared" si="23"/>
        <v>0.25646265996824541</v>
      </c>
      <c r="X30">
        <f t="shared" si="24"/>
        <v>3.4003572637333522E-2</v>
      </c>
      <c r="Y30">
        <f t="shared" si="25"/>
        <v>2.5646265996824543E-3</v>
      </c>
      <c r="Z30">
        <f t="shared" si="26"/>
        <v>0.21989446073122942</v>
      </c>
      <c r="AB30">
        <f t="shared" si="27"/>
        <v>416.15585508462948</v>
      </c>
      <c r="AC30">
        <f t="shared" si="2"/>
        <v>290.48528169790296</v>
      </c>
      <c r="AE30">
        <f t="shared" si="3"/>
        <v>0</v>
      </c>
      <c r="AF30">
        <f t="shared" si="4"/>
        <v>0</v>
      </c>
      <c r="AG30">
        <f t="shared" si="5"/>
        <v>-5.4973615182807354</v>
      </c>
      <c r="AH30">
        <f t="shared" si="6"/>
        <v>-3400.3572637333523</v>
      </c>
      <c r="AI30">
        <f t="shared" si="7"/>
        <v>-3405.854625251633</v>
      </c>
      <c r="AJ30">
        <f t="shared" si="8"/>
        <v>125.67057338672652</v>
      </c>
      <c r="AK30">
        <f t="shared" si="30"/>
        <v>29.130909855924067</v>
      </c>
      <c r="AL30">
        <f t="shared" si="9"/>
        <v>-3251.0531420089824</v>
      </c>
      <c r="AN30">
        <f t="shared" si="10"/>
        <v>0</v>
      </c>
      <c r="AO30">
        <f t="shared" si="11"/>
        <v>0</v>
      </c>
      <c r="AP30">
        <f t="shared" si="12"/>
        <v>-0.25779096127103807</v>
      </c>
      <c r="AQ30">
        <f t="shared" si="13"/>
        <v>-159.4549248339998</v>
      </c>
      <c r="AR30">
        <f t="shared" si="14"/>
        <v>-159.71271579527084</v>
      </c>
      <c r="AS30">
        <f t="shared" si="15"/>
        <v>5.8931430667449787</v>
      </c>
      <c r="AT30">
        <f t="shared" si="16"/>
        <v>1.3660526471628573</v>
      </c>
      <c r="AU30">
        <f t="shared" si="17"/>
        <v>-152.453520081363</v>
      </c>
      <c r="AW30">
        <v>27</v>
      </c>
      <c r="AX30">
        <f>IF(Z30&gt;0, (R30*SUMPRODUCT(K30:$K$98, X30:$X$98)-K30*$AZ$3)/Z30, 0)</f>
        <v>1321.0213696694918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4.1869267714967337E-2</v>
      </c>
      <c r="L31" s="2">
        <v>28</v>
      </c>
      <c r="M31" s="8">
        <v>0.14803979</v>
      </c>
      <c r="Q31" s="5">
        <f t="shared" si="29"/>
        <v>25</v>
      </c>
      <c r="R31">
        <f t="shared" si="0"/>
        <v>100000</v>
      </c>
      <c r="S31">
        <f t="shared" si="1"/>
        <v>990.8191907444716</v>
      </c>
      <c r="U31">
        <f t="shared" si="21"/>
        <v>0.14803979</v>
      </c>
      <c r="V31">
        <f t="shared" si="22"/>
        <v>0.01</v>
      </c>
      <c r="W31">
        <f t="shared" si="23"/>
        <v>0.21989446073122942</v>
      </c>
      <c r="X31">
        <f t="shared" si="24"/>
        <v>3.2553129788814451E-2</v>
      </c>
      <c r="Y31">
        <f t="shared" si="25"/>
        <v>2.1989446073122942E-3</v>
      </c>
      <c r="Z31">
        <f t="shared" si="26"/>
        <v>0.18514238633510269</v>
      </c>
      <c r="AB31">
        <f t="shared" si="27"/>
        <v>290.48528169790296</v>
      </c>
      <c r="AC31">
        <f t="shared" si="2"/>
        <v>183.44262940104676</v>
      </c>
      <c r="AE31">
        <f t="shared" si="3"/>
        <v>0</v>
      </c>
      <c r="AF31">
        <f t="shared" si="4"/>
        <v>0</v>
      </c>
      <c r="AG31">
        <f t="shared" si="5"/>
        <v>-4.6285596583775668</v>
      </c>
      <c r="AH31">
        <f t="shared" si="6"/>
        <v>-3255.3129788814454</v>
      </c>
      <c r="AI31">
        <f t="shared" si="7"/>
        <v>-3259.9415385398229</v>
      </c>
      <c r="AJ31">
        <f t="shared" si="8"/>
        <v>107.0426522968562</v>
      </c>
      <c r="AK31">
        <f t="shared" si="30"/>
        <v>20.333969718853208</v>
      </c>
      <c r="AL31">
        <f t="shared" si="9"/>
        <v>-3132.5649165241139</v>
      </c>
      <c r="AN31">
        <f t="shared" si="10"/>
        <v>0</v>
      </c>
      <c r="AO31">
        <f t="shared" si="11"/>
        <v>0</v>
      </c>
      <c r="AP31">
        <f t="shared" si="12"/>
        <v>-0.19379440347130811</v>
      </c>
      <c r="AQ31">
        <f t="shared" si="13"/>
        <v>-136.29757060879504</v>
      </c>
      <c r="AR31">
        <f t="shared" si="14"/>
        <v>-136.49136501226636</v>
      </c>
      <c r="AS31">
        <f t="shared" si="15"/>
        <v>4.4817974659372357</v>
      </c>
      <c r="AT31">
        <f t="shared" si="16"/>
        <v>0.85136842186670403</v>
      </c>
      <c r="AU31">
        <f t="shared" si="17"/>
        <v>-131.15819912446244</v>
      </c>
      <c r="AW31">
        <v>28</v>
      </c>
      <c r="AX31">
        <f>IF(Z31&gt;0, (R31*SUMPRODUCT(K31:$K$98, X31:$X$98)-K31*$AZ$3)/Z31, 0)</f>
        <v>990.8191907444716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3.7383274745506546E-2</v>
      </c>
      <c r="L32" s="2">
        <v>29</v>
      </c>
      <c r="M32" s="8">
        <v>0.16585403400000001</v>
      </c>
      <c r="Q32" s="5">
        <f t="shared" si="29"/>
        <v>25</v>
      </c>
      <c r="R32">
        <f t="shared" si="0"/>
        <v>100000</v>
      </c>
      <c r="S32">
        <f t="shared" si="1"/>
        <v>615.67080888137048</v>
      </c>
      <c r="U32">
        <f t="shared" si="21"/>
        <v>0.16585403400000001</v>
      </c>
      <c r="V32">
        <f t="shared" si="22"/>
        <v>0.01</v>
      </c>
      <c r="W32">
        <f t="shared" si="23"/>
        <v>0.18514238633510269</v>
      </c>
      <c r="X32">
        <f t="shared" si="24"/>
        <v>3.070661163806326E-2</v>
      </c>
      <c r="Y32">
        <f t="shared" si="25"/>
        <v>1.851423863351027E-3</v>
      </c>
      <c r="Z32">
        <f t="shared" si="26"/>
        <v>0.1525843508336884</v>
      </c>
      <c r="AB32">
        <f t="shared" si="27"/>
        <v>183.44262940104676</v>
      </c>
      <c r="AC32">
        <f t="shared" si="2"/>
        <v>93.941730700415761</v>
      </c>
      <c r="AE32">
        <f t="shared" si="3"/>
        <v>0</v>
      </c>
      <c r="AF32">
        <f t="shared" si="4"/>
        <v>0</v>
      </c>
      <c r="AG32">
        <f t="shared" si="5"/>
        <v>-3.8146087708422103</v>
      </c>
      <c r="AH32">
        <f t="shared" si="6"/>
        <v>-3070.6611638063259</v>
      </c>
      <c r="AI32">
        <f t="shared" si="7"/>
        <v>-3074.4757725771683</v>
      </c>
      <c r="AJ32">
        <f t="shared" si="8"/>
        <v>89.500898700630998</v>
      </c>
      <c r="AK32">
        <f t="shared" si="30"/>
        <v>12.840984058073275</v>
      </c>
      <c r="AL32">
        <f t="shared" si="9"/>
        <v>-2972.133889818464</v>
      </c>
      <c r="AN32">
        <f t="shared" si="10"/>
        <v>0</v>
      </c>
      <c r="AO32">
        <f t="shared" si="11"/>
        <v>0</v>
      </c>
      <c r="AP32">
        <f t="shared" si="12"/>
        <v>-0.14260256772701338</v>
      </c>
      <c r="AQ32">
        <f t="shared" si="13"/>
        <v>-114.79136993692876</v>
      </c>
      <c r="AR32">
        <f t="shared" si="14"/>
        <v>-114.93397250465578</v>
      </c>
      <c r="AS32">
        <f t="shared" si="15"/>
        <v>3.3458366860954385</v>
      </c>
      <c r="AT32">
        <f t="shared" si="16"/>
        <v>0.48003803504562281</v>
      </c>
      <c r="AU32">
        <f t="shared" si="17"/>
        <v>-111.10809778351472</v>
      </c>
      <c r="AW32">
        <v>29</v>
      </c>
      <c r="AX32">
        <f>IF(Z32&gt;0, (R32*SUMPRODUCT(K32:$K$98, X32:$X$98)-K32*$AZ$3)/Z32, 0)</f>
        <v>615.67080888137048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3.337792387991656E-2</v>
      </c>
      <c r="L33" s="2">
        <v>30</v>
      </c>
      <c r="M33" s="8">
        <v>0.18707617900000001</v>
      </c>
      <c r="Q33" s="5">
        <f t="shared" si="29"/>
        <v>25</v>
      </c>
      <c r="R33">
        <f t="shared" si="0"/>
        <v>100000</v>
      </c>
      <c r="S33">
        <f t="shared" si="1"/>
        <v>170.86349458876248</v>
      </c>
      <c r="U33">
        <f t="shared" si="21"/>
        <v>0.18707617900000001</v>
      </c>
      <c r="V33">
        <f t="shared" si="22"/>
        <v>0.01</v>
      </c>
      <c r="W33">
        <f t="shared" si="23"/>
        <v>0.1525843508336884</v>
      </c>
      <c r="X33">
        <f t="shared" si="24"/>
        <v>2.8544897329161892E-2</v>
      </c>
      <c r="Y33">
        <f t="shared" si="25"/>
        <v>1.5258435083368841E-3</v>
      </c>
      <c r="Z33">
        <f t="shared" si="26"/>
        <v>0.12251360999618963</v>
      </c>
      <c r="AB33">
        <f t="shared" si="27"/>
        <v>93.941730700415761</v>
      </c>
      <c r="AC33">
        <f t="shared" si="2"/>
        <v>20.933103538633702</v>
      </c>
      <c r="AE33">
        <f t="shared" si="3"/>
        <v>0</v>
      </c>
      <c r="AF33">
        <f t="shared" si="4"/>
        <v>0</v>
      </c>
      <c r="AG33">
        <f t="shared" si="5"/>
        <v>-3.0628402499047405</v>
      </c>
      <c r="AH33">
        <f t="shared" si="6"/>
        <v>-2854.489732916189</v>
      </c>
      <c r="AI33">
        <f t="shared" si="7"/>
        <v>-2857.5525731660937</v>
      </c>
      <c r="AJ33">
        <f t="shared" si="8"/>
        <v>73.008627161782059</v>
      </c>
      <c r="AK33">
        <f t="shared" si="30"/>
        <v>6.5759211490291039</v>
      </c>
      <c r="AL33">
        <f t="shared" si="9"/>
        <v>-2777.9680248552827</v>
      </c>
      <c r="AN33">
        <f t="shared" si="10"/>
        <v>0</v>
      </c>
      <c r="AO33">
        <f t="shared" si="11"/>
        <v>0</v>
      </c>
      <c r="AP33">
        <f t="shared" si="12"/>
        <v>-0.10223124871766504</v>
      </c>
      <c r="AQ33">
        <f t="shared" si="13"/>
        <v>-95.27694102127991</v>
      </c>
      <c r="AR33">
        <f t="shared" si="14"/>
        <v>-95.379172269997568</v>
      </c>
      <c r="AS33">
        <f t="shared" si="15"/>
        <v>2.43687639998317</v>
      </c>
      <c r="AT33">
        <f t="shared" si="16"/>
        <v>0.21949059555262687</v>
      </c>
      <c r="AU33">
        <f t="shared" si="17"/>
        <v>-92.722805274461777</v>
      </c>
      <c r="AW33">
        <v>30</v>
      </c>
      <c r="AX33">
        <f>IF(Z33&gt;0, (R33*SUMPRODUCT(K33:$K$98, X33:$X$98)-K33*$AZ$3)/Z33, 0)</f>
        <v>170.86349458876248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2.9801717749925499E-2</v>
      </c>
      <c r="L34" s="2">
        <v>31</v>
      </c>
      <c r="M34" s="8">
        <v>0.21155222800000001</v>
      </c>
      <c r="Q34" s="5">
        <f t="shared" si="29"/>
        <v>25</v>
      </c>
      <c r="R34">
        <f t="shared" si="0"/>
        <v>100000</v>
      </c>
      <c r="S34">
        <f t="shared" si="1"/>
        <v>-388.35738337471446</v>
      </c>
      <c r="U34">
        <f t="shared" si="21"/>
        <v>0.21155222800000001</v>
      </c>
      <c r="V34">
        <f t="shared" si="22"/>
        <v>0.01</v>
      </c>
      <c r="W34">
        <f t="shared" si="23"/>
        <v>0.12251360999618963</v>
      </c>
      <c r="X34">
        <f t="shared" si="24"/>
        <v>2.5918027155016989E-2</v>
      </c>
      <c r="Y34">
        <f t="shared" si="25"/>
        <v>1.2251360999618963E-3</v>
      </c>
      <c r="Z34">
        <f t="shared" si="26"/>
        <v>9.5370446741210743E-2</v>
      </c>
      <c r="AB34">
        <f t="shared" si="27"/>
        <v>20.933103538633702</v>
      </c>
      <c r="AC34">
        <f t="shared" si="2"/>
        <v>-37.03781714769417</v>
      </c>
      <c r="AE34">
        <f t="shared" si="3"/>
        <v>0</v>
      </c>
      <c r="AF34">
        <f t="shared" si="4"/>
        <v>0</v>
      </c>
      <c r="AG34">
        <f t="shared" si="5"/>
        <v>-2.3842611685302684</v>
      </c>
      <c r="AH34">
        <f t="shared" si="6"/>
        <v>-2591.8027155016989</v>
      </c>
      <c r="AI34">
        <f t="shared" si="7"/>
        <v>-2594.1869766702293</v>
      </c>
      <c r="AJ34">
        <f t="shared" si="8"/>
        <v>57.970920686327872</v>
      </c>
      <c r="AK34">
        <f t="shared" si="30"/>
        <v>1.4653172477043592</v>
      </c>
      <c r="AL34">
        <f t="shared" si="9"/>
        <v>-2534.750738736197</v>
      </c>
      <c r="AN34">
        <f t="shared" si="10"/>
        <v>0</v>
      </c>
      <c r="AO34">
        <f t="shared" si="11"/>
        <v>0</v>
      </c>
      <c r="AP34">
        <f t="shared" si="12"/>
        <v>-7.1055078386646611E-2</v>
      </c>
      <c r="AQ34">
        <f t="shared" si="13"/>
        <v>-77.240172990872082</v>
      </c>
      <c r="AR34">
        <f t="shared" si="14"/>
        <v>-77.311228069258746</v>
      </c>
      <c r="AS34">
        <f t="shared" si="15"/>
        <v>1.7276330159972606</v>
      </c>
      <c r="AT34">
        <f t="shared" si="16"/>
        <v>4.3668971030182982E-2</v>
      </c>
      <c r="AU34">
        <f t="shared" si="17"/>
        <v>-75.53992608223129</v>
      </c>
      <c r="AW34">
        <v>31</v>
      </c>
      <c r="AX34">
        <f>IF(Z34&gt;0, (R34*SUMPRODUCT(K34:$K$98, X34:$X$98)-K34*$AZ$3)/Z34, 0)</f>
        <v>-388.35738337471446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2.660867656243348E-2</v>
      </c>
      <c r="L35" s="2">
        <v>32</v>
      </c>
      <c r="M35" s="8">
        <v>0.23965956799999999</v>
      </c>
      <c r="Q35" s="5">
        <f t="shared" si="29"/>
        <v>25</v>
      </c>
      <c r="R35">
        <f t="shared" ref="R35:R66" si="31">$C$6</f>
        <v>100000</v>
      </c>
      <c r="S35">
        <f t="shared" ref="S35:S66" si="32">AX35</f>
        <v>-1131.4798975522974</v>
      </c>
      <c r="U35">
        <f t="shared" si="21"/>
        <v>0.23965956799999999</v>
      </c>
      <c r="V35">
        <f t="shared" si="22"/>
        <v>0.01</v>
      </c>
      <c r="W35">
        <f t="shared" si="23"/>
        <v>9.5370446741210743E-2</v>
      </c>
      <c r="X35">
        <f t="shared" si="24"/>
        <v>2.2856440065965572E-2</v>
      </c>
      <c r="Y35">
        <f t="shared" si="25"/>
        <v>9.5370446741210749E-4</v>
      </c>
      <c r="Z35">
        <f t="shared" si="26"/>
        <v>7.1560302207833063E-2</v>
      </c>
      <c r="AB35">
        <f t="shared" si="27"/>
        <v>-37.03781714769417</v>
      </c>
      <c r="AC35">
        <f t="shared" ref="AC35:AC66" si="33">S35*Z35</f>
        <v>-80.969043410930396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-1.7890075551958267</v>
      </c>
      <c r="AH35">
        <f t="shared" ref="AH35:AH66" si="37">-X35*R35</f>
        <v>-2285.6440065965571</v>
      </c>
      <c r="AI35">
        <f t="shared" ref="AI35:AI66" si="38">SUM(AE35:AH35)</f>
        <v>-2287.433014151753</v>
      </c>
      <c r="AJ35">
        <f t="shared" ref="AJ35:AJ66" si="39">AB35-AC35</f>
        <v>43.931226263236226</v>
      </c>
      <c r="AK35">
        <f t="shared" si="30"/>
        <v>-2.5926472003385923</v>
      </c>
      <c r="AL35">
        <f t="shared" ref="AL35:AL66" si="40">SUM(AI35:AK35)</f>
        <v>-2246.0944350888553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-4.7603123403955609E-2</v>
      </c>
      <c r="AQ35">
        <f t="shared" ref="AQ35:AQ66" si="44">AH35*$K35</f>
        <v>-60.817962108392365</v>
      </c>
      <c r="AR35">
        <f t="shared" ref="AR35:AR66" si="45">AI35*$K35</f>
        <v>-60.865565231796317</v>
      </c>
      <c r="AS35">
        <f t="shared" ref="AS35:AS66" si="46">AJ35*$K35</f>
        <v>1.1689517906295359</v>
      </c>
      <c r="AT35">
        <f t="shared" ref="AT35:AT66" si="47">AK35*$K35</f>
        <v>-6.8986910794308284E-2</v>
      </c>
      <c r="AU35">
        <f t="shared" ref="AU35:AU66" si="48">AL35*$K35</f>
        <v>-59.765600351961091</v>
      </c>
      <c r="AW35">
        <v>32</v>
      </c>
      <c r="AX35">
        <f>IF(Z35&gt;0, (R35*SUMPRODUCT(K35:$K$98, X35:$X$98)-K35*$AZ$3)/Z35, 0)</f>
        <v>-1131.4798975522974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2.3757746930744176E-2</v>
      </c>
      <c r="L36" s="2">
        <v>33</v>
      </c>
      <c r="M36" s="8">
        <v>0.27212731099999998</v>
      </c>
      <c r="Q36" s="5">
        <f t="shared" si="29"/>
        <v>25</v>
      </c>
      <c r="R36">
        <f t="shared" si="31"/>
        <v>100000</v>
      </c>
      <c r="S36">
        <f t="shared" si="32"/>
        <v>-2181.1229599759972</v>
      </c>
      <c r="U36">
        <f t="shared" ref="U36:U67" si="52">M36</f>
        <v>0.27212731099999998</v>
      </c>
      <c r="V36">
        <f t="shared" ref="V36:V67" si="53">$C$10</f>
        <v>0.01</v>
      </c>
      <c r="W36">
        <f t="shared" ref="W36:W67" si="54">Z35</f>
        <v>7.1560302207833063E-2</v>
      </c>
      <c r="X36">
        <f t="shared" ref="X36:X67" si="55">U36*W36</f>
        <v>1.9473512614164974E-2</v>
      </c>
      <c r="Y36">
        <f t="shared" ref="Y36:Y67" si="56">V36*W36</f>
        <v>7.1560302207833069E-4</v>
      </c>
      <c r="Z36">
        <f t="shared" ref="Z36:Z67" si="57">MAX(0, W36-X36-Y36)</f>
        <v>5.1371186571589761E-2</v>
      </c>
      <c r="AB36">
        <f t="shared" ref="AB36:AB67" si="58">AC35</f>
        <v>-80.969043410930396</v>
      </c>
      <c r="AC36">
        <f t="shared" si="33"/>
        <v>-112.04687451250506</v>
      </c>
      <c r="AE36">
        <f t="shared" si="34"/>
        <v>0</v>
      </c>
      <c r="AF36">
        <f t="shared" si="35"/>
        <v>0</v>
      </c>
      <c r="AG36">
        <f t="shared" si="36"/>
        <v>-1.284279664289744</v>
      </c>
      <c r="AH36">
        <f t="shared" si="37"/>
        <v>-1947.3512614164974</v>
      </c>
      <c r="AI36">
        <f t="shared" si="38"/>
        <v>-1948.6355410807871</v>
      </c>
      <c r="AJ36">
        <f t="shared" si="39"/>
        <v>31.07783110157466</v>
      </c>
      <c r="AK36">
        <f t="shared" si="30"/>
        <v>-5.6678330387651279</v>
      </c>
      <c r="AL36">
        <f t="shared" si="40"/>
        <v>-1923.2255430179775</v>
      </c>
      <c r="AN36">
        <f t="shared" si="41"/>
        <v>0</v>
      </c>
      <c r="AO36">
        <f t="shared" si="42"/>
        <v>0</v>
      </c>
      <c r="AP36">
        <f t="shared" si="43"/>
        <v>-3.0511591252496827E-2</v>
      </c>
      <c r="AQ36">
        <f t="shared" si="44"/>
        <v>-46.264678453998592</v>
      </c>
      <c r="AR36">
        <f t="shared" si="45"/>
        <v>-46.29519004525109</v>
      </c>
      <c r="AS36">
        <f t="shared" si="46"/>
        <v>0.73833924646762128</v>
      </c>
      <c r="AT36">
        <f t="shared" si="47"/>
        <v>-0.13465494298069267</v>
      </c>
      <c r="AU36">
        <f t="shared" si="48"/>
        <v>-45.691505741764153</v>
      </c>
      <c r="AW36">
        <v>33</v>
      </c>
      <c r="AX36">
        <f>IF(Z36&gt;0, (R36*SUMPRODUCT(K36:$K$98, X36:$X$98)-K36*$AZ$3)/Z36, 0)</f>
        <v>-2181.1229599759972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2.1212274045307299E-2</v>
      </c>
      <c r="L37" s="2">
        <v>34</v>
      </c>
      <c r="M37" s="8">
        <v>0.30842977500000002</v>
      </c>
      <c r="Q37" s="5">
        <f t="shared" ref="Q37:Q68" si="60">$C$8</f>
        <v>25</v>
      </c>
      <c r="R37">
        <f t="shared" si="31"/>
        <v>100000</v>
      </c>
      <c r="S37">
        <f t="shared" si="32"/>
        <v>-3763.1050373197795</v>
      </c>
      <c r="U37">
        <f t="shared" si="52"/>
        <v>0.30842977500000002</v>
      </c>
      <c r="V37">
        <f t="shared" si="53"/>
        <v>0.01</v>
      </c>
      <c r="W37">
        <f t="shared" si="54"/>
        <v>5.1371186571589761E-2</v>
      </c>
      <c r="X37">
        <f t="shared" si="55"/>
        <v>1.5844403515758453E-2</v>
      </c>
      <c r="Y37">
        <f t="shared" si="56"/>
        <v>5.1371186571589765E-4</v>
      </c>
      <c r="Z37">
        <f t="shared" si="57"/>
        <v>3.5013071190115409E-2</v>
      </c>
      <c r="AB37">
        <f t="shared" si="58"/>
        <v>-112.04687451250506</v>
      </c>
      <c r="AC37">
        <f t="shared" si="33"/>
        <v>-131.75786456755935</v>
      </c>
      <c r="AE37">
        <f t="shared" si="34"/>
        <v>0</v>
      </c>
      <c r="AF37">
        <f t="shared" si="35"/>
        <v>0</v>
      </c>
      <c r="AG37">
        <f t="shared" si="36"/>
        <v>-0.8753267797528852</v>
      </c>
      <c r="AH37">
        <f t="shared" si="37"/>
        <v>-1584.4403515758454</v>
      </c>
      <c r="AI37">
        <f t="shared" si="38"/>
        <v>-1585.3156783555983</v>
      </c>
      <c r="AJ37">
        <f t="shared" si="39"/>
        <v>19.710990055054296</v>
      </c>
      <c r="AK37">
        <f t="shared" si="30"/>
        <v>-7.8432812158753551</v>
      </c>
      <c r="AL37">
        <f t="shared" si="40"/>
        <v>-1573.4479695164193</v>
      </c>
      <c r="AN37">
        <f t="shared" si="41"/>
        <v>0</v>
      </c>
      <c r="AO37">
        <f t="shared" si="42"/>
        <v>0</v>
      </c>
      <c r="AP37">
        <f t="shared" si="43"/>
        <v>-1.8567671531314545E-2</v>
      </c>
      <c r="AQ37">
        <f t="shared" si="44"/>
        <v>-33.609582946069878</v>
      </c>
      <c r="AR37">
        <f t="shared" si="45"/>
        <v>-33.628150617601193</v>
      </c>
      <c r="AS37">
        <f t="shared" si="46"/>
        <v>0.41811492275213852</v>
      </c>
      <c r="AT37">
        <f t="shared" si="47"/>
        <v>-0.16637383056555907</v>
      </c>
      <c r="AU37">
        <f t="shared" si="48"/>
        <v>-33.376409525414616</v>
      </c>
      <c r="AW37">
        <v>34</v>
      </c>
      <c r="AX37">
        <f>IF(Z37&gt;0, (R37*SUMPRODUCT(K37:$K$98, X37:$X$98)-K37*$AZ$3)/Z37, 0)</f>
        <v>-3763.1050373197795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1.8939530397595803E-2</v>
      </c>
      <c r="L38" s="2">
        <v>35</v>
      </c>
      <c r="M38" s="8">
        <v>0.34883407700000002</v>
      </c>
      <c r="Q38" s="5">
        <f t="shared" si="60"/>
        <v>25</v>
      </c>
      <c r="R38">
        <f t="shared" si="31"/>
        <v>100000</v>
      </c>
      <c r="S38">
        <f t="shared" si="32"/>
        <v>-6310.196898181277</v>
      </c>
      <c r="U38">
        <f t="shared" si="52"/>
        <v>0.34883407700000002</v>
      </c>
      <c r="V38">
        <f t="shared" si="53"/>
        <v>0.01</v>
      </c>
      <c r="W38">
        <f t="shared" si="54"/>
        <v>3.5013071190115409E-2</v>
      </c>
      <c r="X38">
        <f t="shared" si="55"/>
        <v>1.2213752371539202E-2</v>
      </c>
      <c r="Y38">
        <f t="shared" si="56"/>
        <v>3.5013071190115411E-4</v>
      </c>
      <c r="Z38">
        <f t="shared" si="57"/>
        <v>2.2449188106675053E-2</v>
      </c>
      <c r="AB38">
        <f t="shared" si="58"/>
        <v>-131.75786456755935</v>
      </c>
      <c r="AC38">
        <f t="shared" si="33"/>
        <v>-141.65879715742892</v>
      </c>
      <c r="AE38">
        <f t="shared" si="34"/>
        <v>0</v>
      </c>
      <c r="AF38">
        <f t="shared" si="35"/>
        <v>0</v>
      </c>
      <c r="AG38">
        <f t="shared" si="36"/>
        <v>-0.56122970266687633</v>
      </c>
      <c r="AH38">
        <f t="shared" si="37"/>
        <v>-1221.3752371539201</v>
      </c>
      <c r="AI38">
        <f t="shared" si="38"/>
        <v>-1221.936466856587</v>
      </c>
      <c r="AJ38">
        <f t="shared" si="39"/>
        <v>9.9009325898695693</v>
      </c>
      <c r="AK38">
        <f t="shared" si="30"/>
        <v>-9.2230505197291563</v>
      </c>
      <c r="AL38">
        <f t="shared" si="40"/>
        <v>-1221.2585847864466</v>
      </c>
      <c r="AN38">
        <f t="shared" si="41"/>
        <v>0</v>
      </c>
      <c r="AO38">
        <f t="shared" si="42"/>
        <v>0</v>
      </c>
      <c r="AP38">
        <f t="shared" si="43"/>
        <v>-1.0629427013692959E-2</v>
      </c>
      <c r="AQ38">
        <f t="shared" si="44"/>
        <v>-23.132273430947453</v>
      </c>
      <c r="AR38">
        <f t="shared" si="45"/>
        <v>-23.142902857961147</v>
      </c>
      <c r="AS38">
        <f t="shared" si="46"/>
        <v>0.18751901375038166</v>
      </c>
      <c r="AT38">
        <f t="shared" si="47"/>
        <v>-0.17468024567697213</v>
      </c>
      <c r="AU38">
        <f t="shared" si="48"/>
        <v>-23.130064089887735</v>
      </c>
      <c r="AW38">
        <v>35</v>
      </c>
      <c r="AX38">
        <f>IF(Z38&gt;0, (R38*SUMPRODUCT(K38:$K$98, X38:$X$98)-K38*$AZ$3)/Z38, 0)</f>
        <v>-6310.196898181277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1.6910294997853393E-2</v>
      </c>
      <c r="L39" s="2">
        <v>36</v>
      </c>
      <c r="M39" s="8">
        <v>0.39293336200000001</v>
      </c>
      <c r="Q39" s="5">
        <f t="shared" si="60"/>
        <v>25</v>
      </c>
      <c r="R39">
        <f t="shared" si="31"/>
        <v>100000</v>
      </c>
      <c r="S39">
        <f t="shared" si="32"/>
        <v>-10715.179225389536</v>
      </c>
      <c r="U39">
        <f t="shared" si="52"/>
        <v>0.39293336200000001</v>
      </c>
      <c r="V39">
        <f t="shared" si="53"/>
        <v>0.01</v>
      </c>
      <c r="W39">
        <f t="shared" si="54"/>
        <v>2.2449188106675053E-2</v>
      </c>
      <c r="X39">
        <f t="shared" si="55"/>
        <v>8.8210349569262433E-3</v>
      </c>
      <c r="Y39">
        <f t="shared" si="56"/>
        <v>2.2449188106675054E-4</v>
      </c>
      <c r="Z39">
        <f t="shared" si="57"/>
        <v>1.3403661268682058E-2</v>
      </c>
      <c r="AB39">
        <f t="shared" si="58"/>
        <v>-141.65879715742892</v>
      </c>
      <c r="AC39">
        <f t="shared" si="33"/>
        <v>-143.62263277034035</v>
      </c>
      <c r="AE39">
        <f t="shared" si="34"/>
        <v>0</v>
      </c>
      <c r="AF39">
        <f t="shared" si="35"/>
        <v>0</v>
      </c>
      <c r="AG39">
        <f t="shared" si="36"/>
        <v>-0.33509153171705147</v>
      </c>
      <c r="AH39">
        <f t="shared" si="37"/>
        <v>-882.10349569262428</v>
      </c>
      <c r="AI39">
        <f t="shared" si="38"/>
        <v>-882.43858722434129</v>
      </c>
      <c r="AJ39">
        <f t="shared" si="39"/>
        <v>1.9638356129114243</v>
      </c>
      <c r="AK39">
        <f t="shared" si="30"/>
        <v>-9.916115801020025</v>
      </c>
      <c r="AL39">
        <f t="shared" si="40"/>
        <v>-890.39086741244989</v>
      </c>
      <c r="AN39">
        <f t="shared" si="41"/>
        <v>0</v>
      </c>
      <c r="AO39">
        <f t="shared" si="42"/>
        <v>0</v>
      </c>
      <c r="AP39">
        <f t="shared" si="43"/>
        <v>-5.6664966526178868E-3</v>
      </c>
      <c r="AQ39">
        <f t="shared" si="44"/>
        <v>-14.916630330799975</v>
      </c>
      <c r="AR39">
        <f t="shared" si="45"/>
        <v>-14.922296827452593</v>
      </c>
      <c r="AS39">
        <f t="shared" si="46"/>
        <v>3.3209039541622409E-2</v>
      </c>
      <c r="AT39">
        <f t="shared" si="47"/>
        <v>-0.16768444342812391</v>
      </c>
      <c r="AU39">
        <f t="shared" si="48"/>
        <v>-15.056772231339096</v>
      </c>
      <c r="AW39">
        <v>36</v>
      </c>
      <c r="AX39">
        <f>IF(Z39&gt;0, (R39*SUMPRODUCT(K39:$K$98, X39:$X$98)-K39*$AZ$3)/Z39, 0)</f>
        <v>-10715.179225389536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1.5098477676654815E-2</v>
      </c>
      <c r="L40" s="2">
        <v>37</v>
      </c>
      <c r="M40" s="8">
        <v>0.441408258</v>
      </c>
      <c r="Q40" s="5">
        <f t="shared" si="60"/>
        <v>25</v>
      </c>
      <c r="R40">
        <f t="shared" si="31"/>
        <v>100000</v>
      </c>
      <c r="S40">
        <f t="shared" si="32"/>
        <v>-18990.378581817557</v>
      </c>
      <c r="U40">
        <f t="shared" si="52"/>
        <v>0.441408258</v>
      </c>
      <c r="V40">
        <f t="shared" si="53"/>
        <v>0.01</v>
      </c>
      <c r="W40">
        <f t="shared" si="54"/>
        <v>1.3403661268682058E-2</v>
      </c>
      <c r="X40">
        <f t="shared" si="55"/>
        <v>5.9164867714310175E-3</v>
      </c>
      <c r="Y40">
        <f t="shared" si="56"/>
        <v>1.3403661268682058E-4</v>
      </c>
      <c r="Z40">
        <f t="shared" si="57"/>
        <v>7.3531378845642205E-3</v>
      </c>
      <c r="AB40">
        <f t="shared" si="58"/>
        <v>-143.62263277034035</v>
      </c>
      <c r="AC40">
        <f t="shared" si="33"/>
        <v>-139.63887219217963</v>
      </c>
      <c r="AE40">
        <f t="shared" si="34"/>
        <v>0</v>
      </c>
      <c r="AF40">
        <f t="shared" si="35"/>
        <v>0</v>
      </c>
      <c r="AG40">
        <f t="shared" si="36"/>
        <v>-0.18382844711410551</v>
      </c>
      <c r="AH40">
        <f t="shared" si="37"/>
        <v>-591.64867714310174</v>
      </c>
      <c r="AI40">
        <f t="shared" si="38"/>
        <v>-591.83250559021587</v>
      </c>
      <c r="AJ40">
        <f t="shared" si="39"/>
        <v>-3.9837605781607124</v>
      </c>
      <c r="AK40">
        <f t="shared" ref="AK40:AK71" si="61">G40*SUM(AB40:AB40, AE40:AF40)</f>
        <v>-10.053584293923825</v>
      </c>
      <c r="AL40">
        <f t="shared" si="40"/>
        <v>-605.86985046230041</v>
      </c>
      <c r="AN40">
        <f t="shared" si="41"/>
        <v>0</v>
      </c>
      <c r="AO40">
        <f t="shared" si="42"/>
        <v>0</v>
      </c>
      <c r="AP40">
        <f t="shared" si="43"/>
        <v>-2.775529705086442E-3</v>
      </c>
      <c r="AQ40">
        <f t="shared" si="44"/>
        <v>-8.932994344267474</v>
      </c>
      <c r="AR40">
        <f t="shared" si="45"/>
        <v>-8.9357698739725606</v>
      </c>
      <c r="AS40">
        <f t="shared" si="46"/>
        <v>-6.0148720158496996E-2</v>
      </c>
      <c r="AT40">
        <f t="shared" si="47"/>
        <v>-0.15179381803217631</v>
      </c>
      <c r="AU40">
        <f t="shared" si="48"/>
        <v>-9.1477124121632336</v>
      </c>
      <c r="AW40">
        <v>37</v>
      </c>
      <c r="AX40">
        <f>IF(Z40&gt;0, (R40*SUMPRODUCT(K40:$K$98, X40:$X$98)-K40*$AZ$3)/Z40, 0)</f>
        <v>-18990.378581817557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1.348078363987037E-2</v>
      </c>
      <c r="L41" s="2">
        <v>38</v>
      </c>
      <c r="M41" s="8">
        <v>0.49593942699999999</v>
      </c>
      <c r="Q41" s="5">
        <f t="shared" si="60"/>
        <v>25</v>
      </c>
      <c r="R41">
        <f t="shared" si="31"/>
        <v>100000</v>
      </c>
      <c r="S41">
        <f t="shared" si="32"/>
        <v>-36251.11619890327</v>
      </c>
      <c r="U41">
        <f t="shared" si="52"/>
        <v>0.49593942699999999</v>
      </c>
      <c r="V41">
        <f t="shared" si="53"/>
        <v>0.01</v>
      </c>
      <c r="W41">
        <f t="shared" si="54"/>
        <v>7.3531378845642205E-3</v>
      </c>
      <c r="X41">
        <f t="shared" si="55"/>
        <v>3.6467109891227716E-3</v>
      </c>
      <c r="Y41">
        <f t="shared" si="56"/>
        <v>7.3531378845642206E-5</v>
      </c>
      <c r="Z41">
        <f t="shared" si="57"/>
        <v>3.6328955165958066E-3</v>
      </c>
      <c r="AB41">
        <f t="shared" si="58"/>
        <v>-139.63887219217963</v>
      </c>
      <c r="AC41">
        <f t="shared" si="33"/>
        <v>-131.6965175105893</v>
      </c>
      <c r="AE41">
        <f t="shared" si="34"/>
        <v>0</v>
      </c>
      <c r="AF41">
        <f t="shared" si="35"/>
        <v>0</v>
      </c>
      <c r="AG41">
        <f t="shared" si="36"/>
        <v>-9.0822387914895164E-2</v>
      </c>
      <c r="AH41">
        <f t="shared" si="37"/>
        <v>-364.67109891227716</v>
      </c>
      <c r="AI41">
        <f t="shared" si="38"/>
        <v>-364.76192130019206</v>
      </c>
      <c r="AJ41">
        <f t="shared" si="39"/>
        <v>-7.9423546815903308</v>
      </c>
      <c r="AK41">
        <f t="shared" si="61"/>
        <v>-9.7747210534525752</v>
      </c>
      <c r="AL41">
        <f t="shared" si="40"/>
        <v>-382.47899703523501</v>
      </c>
      <c r="AN41">
        <f t="shared" si="41"/>
        <v>0</v>
      </c>
      <c r="AO41">
        <f t="shared" si="42"/>
        <v>0</v>
      </c>
      <c r="AP41">
        <f t="shared" si="43"/>
        <v>-1.2243569611370792E-3</v>
      </c>
      <c r="AQ41">
        <f t="shared" si="44"/>
        <v>-4.9160521841501756</v>
      </c>
      <c r="AR41">
        <f t="shared" si="45"/>
        <v>-4.9172765411113124</v>
      </c>
      <c r="AS41">
        <f t="shared" si="46"/>
        <v>-0.10706916505363077</v>
      </c>
      <c r="AT41">
        <f t="shared" si="47"/>
        <v>-0.13177089966167993</v>
      </c>
      <c r="AU41">
        <f t="shared" si="48"/>
        <v>-5.1561166058266235</v>
      </c>
      <c r="AW41">
        <v>38</v>
      </c>
      <c r="AX41">
        <f>IF(Z41&gt;0, (R41*SUMPRODUCT(K41:$K$98, X41:$X$98)-K41*$AZ$3)/Z41, 0)</f>
        <v>-36251.11619890327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1.2036413964169972E-2</v>
      </c>
      <c r="L42" s="2">
        <v>39</v>
      </c>
      <c r="M42" s="8">
        <v>0.55722270799999996</v>
      </c>
      <c r="Q42" s="5">
        <f t="shared" si="60"/>
        <v>25</v>
      </c>
      <c r="R42">
        <f t="shared" si="31"/>
        <v>100000</v>
      </c>
      <c r="S42">
        <f t="shared" si="32"/>
        <v>-77307.347962647444</v>
      </c>
      <c r="U42">
        <f t="shared" si="52"/>
        <v>0.55722270799999996</v>
      </c>
      <c r="V42">
        <f t="shared" si="53"/>
        <v>0.01</v>
      </c>
      <c r="W42">
        <f t="shared" si="54"/>
        <v>3.6328955165958066E-3</v>
      </c>
      <c r="X42">
        <f t="shared" si="55"/>
        <v>2.0243318776385741E-3</v>
      </c>
      <c r="Y42">
        <f t="shared" si="56"/>
        <v>3.6328955165958068E-5</v>
      </c>
      <c r="Z42">
        <f t="shared" si="57"/>
        <v>1.5722346837912745E-3</v>
      </c>
      <c r="AB42">
        <f t="shared" si="58"/>
        <v>-131.6965175105893</v>
      </c>
      <c r="AC42">
        <f t="shared" si="33"/>
        <v>-121.54529377879503</v>
      </c>
      <c r="AE42">
        <f t="shared" si="34"/>
        <v>0</v>
      </c>
      <c r="AF42">
        <f t="shared" si="35"/>
        <v>0</v>
      </c>
      <c r="AG42">
        <f t="shared" si="36"/>
        <v>-3.9305867094781864E-2</v>
      </c>
      <c r="AH42">
        <f t="shared" si="37"/>
        <v>-202.4331877638574</v>
      </c>
      <c r="AI42">
        <f t="shared" si="38"/>
        <v>-202.47249363095219</v>
      </c>
      <c r="AJ42">
        <f t="shared" si="39"/>
        <v>-10.151223731794275</v>
      </c>
      <c r="AK42">
        <f t="shared" si="61"/>
        <v>-9.2187562257412523</v>
      </c>
      <c r="AL42">
        <f t="shared" si="40"/>
        <v>-221.84247358848771</v>
      </c>
      <c r="AN42">
        <f t="shared" si="41"/>
        <v>0</v>
      </c>
      <c r="AO42">
        <f t="shared" si="42"/>
        <v>0</v>
      </c>
      <c r="AP42">
        <f t="shared" si="43"/>
        <v>-4.7310168757344146E-4</v>
      </c>
      <c r="AQ42">
        <f t="shared" si="44"/>
        <v>-2.4365696480123353</v>
      </c>
      <c r="AR42">
        <f t="shared" si="45"/>
        <v>-2.4370427496999088</v>
      </c>
      <c r="AS42">
        <f t="shared" si="46"/>
        <v>-0.12218433107878222</v>
      </c>
      <c r="AT42">
        <f t="shared" si="47"/>
        <v>-0.11096076616779088</v>
      </c>
      <c r="AU42">
        <f t="shared" si="48"/>
        <v>-2.6701878469464817</v>
      </c>
      <c r="AW42">
        <v>39</v>
      </c>
      <c r="AX42">
        <f>IF(Z42&gt;0, (R42*SUMPRODUCT(K42:$K$98, X42:$X$98)-K42*$AZ$3)/Z42, 0)</f>
        <v>-77307.347962647444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1.0746798182294617E-2</v>
      </c>
      <c r="L43" s="2">
        <v>40</v>
      </c>
      <c r="M43" s="8">
        <v>0.62633703200000002</v>
      </c>
      <c r="Q43" s="5">
        <f t="shared" si="60"/>
        <v>25</v>
      </c>
      <c r="R43">
        <f t="shared" si="31"/>
        <v>100000</v>
      </c>
      <c r="S43">
        <f t="shared" si="32"/>
        <v>-193312.32653449185</v>
      </c>
      <c r="U43">
        <f t="shared" si="52"/>
        <v>0.62633703200000002</v>
      </c>
      <c r="V43">
        <f t="shared" si="53"/>
        <v>0.01</v>
      </c>
      <c r="W43">
        <f t="shared" si="54"/>
        <v>1.5722346837912745E-3</v>
      </c>
      <c r="X43">
        <f t="shared" si="55"/>
        <v>9.8474880545328537E-4</v>
      </c>
      <c r="Y43">
        <f t="shared" si="56"/>
        <v>1.5722346837912746E-5</v>
      </c>
      <c r="Z43">
        <f t="shared" si="57"/>
        <v>5.7176353150007635E-4</v>
      </c>
      <c r="AB43">
        <f t="shared" si="58"/>
        <v>-121.54529377879503</v>
      </c>
      <c r="AC43">
        <f t="shared" si="33"/>
        <v>-110.52893850185697</v>
      </c>
      <c r="AE43">
        <f t="shared" si="34"/>
        <v>0</v>
      </c>
      <c r="AF43">
        <f t="shared" si="35"/>
        <v>0</v>
      </c>
      <c r="AG43">
        <f t="shared" si="36"/>
        <v>-1.4294088287501909E-2</v>
      </c>
      <c r="AH43">
        <f t="shared" si="37"/>
        <v>-98.474880545328531</v>
      </c>
      <c r="AI43">
        <f t="shared" si="38"/>
        <v>-98.489174633616031</v>
      </c>
      <c r="AJ43">
        <f t="shared" si="39"/>
        <v>-11.016355276938057</v>
      </c>
      <c r="AK43">
        <f t="shared" si="61"/>
        <v>-8.5081705645156536</v>
      </c>
      <c r="AL43">
        <f t="shared" si="40"/>
        <v>-118.01370047506974</v>
      </c>
      <c r="AN43">
        <f t="shared" si="41"/>
        <v>0</v>
      </c>
      <c r="AO43">
        <f t="shared" si="42"/>
        <v>0</v>
      </c>
      <c r="AP43">
        <f t="shared" si="43"/>
        <v>-1.5361568202568429E-4</v>
      </c>
      <c r="AQ43">
        <f t="shared" si="44"/>
        <v>-1.0582896672462163</v>
      </c>
      <c r="AR43">
        <f t="shared" si="45"/>
        <v>-1.058443282928242</v>
      </c>
      <c r="AS43">
        <f t="shared" si="46"/>
        <v>-0.11839054686570963</v>
      </c>
      <c r="AT43">
        <f t="shared" si="47"/>
        <v>-9.1435591957389387E-2</v>
      </c>
      <c r="AU43">
        <f t="shared" si="48"/>
        <v>-1.2682694217513408</v>
      </c>
      <c r="AW43">
        <v>40</v>
      </c>
      <c r="AX43">
        <f>IF(Z43&gt;0, (R43*SUMPRODUCT(K43:$K$98, X43:$X$98)-K43*$AZ$3)/Z43, 0)</f>
        <v>-193312.32653449185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9.5953555199059081E-3</v>
      </c>
      <c r="L44" s="2">
        <v>41</v>
      </c>
      <c r="M44" s="8">
        <v>0.70099715600000001</v>
      </c>
      <c r="Q44" s="5">
        <f t="shared" si="60"/>
        <v>25</v>
      </c>
      <c r="R44">
        <f t="shared" si="31"/>
        <v>100000</v>
      </c>
      <c r="S44">
        <f t="shared" si="32"/>
        <v>-602607.79885430145</v>
      </c>
      <c r="U44">
        <f t="shared" si="52"/>
        <v>0.70099715600000001</v>
      </c>
      <c r="V44">
        <f t="shared" si="53"/>
        <v>0.01</v>
      </c>
      <c r="W44">
        <f t="shared" si="54"/>
        <v>5.7176353150007635E-4</v>
      </c>
      <c r="X44">
        <f t="shared" si="55"/>
        <v>4.0080460948606995E-4</v>
      </c>
      <c r="Y44">
        <f t="shared" si="56"/>
        <v>5.7176353150007636E-6</v>
      </c>
      <c r="Z44">
        <f t="shared" si="57"/>
        <v>1.6524128669900563E-4</v>
      </c>
      <c r="AB44">
        <f t="shared" si="58"/>
        <v>-110.52893850185697</v>
      </c>
      <c r="AC44">
        <f t="shared" si="33"/>
        <v>-99.575688057540347</v>
      </c>
      <c r="AE44">
        <f t="shared" si="34"/>
        <v>0</v>
      </c>
      <c r="AF44">
        <f t="shared" si="35"/>
        <v>0</v>
      </c>
      <c r="AG44">
        <f t="shared" si="36"/>
        <v>-4.1310321674751403E-3</v>
      </c>
      <c r="AH44">
        <f t="shared" si="37"/>
        <v>-40.080460948606998</v>
      </c>
      <c r="AI44">
        <f t="shared" si="38"/>
        <v>-40.084591980774476</v>
      </c>
      <c r="AJ44">
        <f t="shared" si="39"/>
        <v>-10.953250444316623</v>
      </c>
      <c r="AK44">
        <f t="shared" si="61"/>
        <v>-7.7370256951299883</v>
      </c>
      <c r="AL44">
        <f t="shared" si="40"/>
        <v>-58.774868120221086</v>
      </c>
      <c r="AN44">
        <f t="shared" si="41"/>
        <v>0</v>
      </c>
      <c r="AO44">
        <f t="shared" si="42"/>
        <v>0</v>
      </c>
      <c r="AP44">
        <f t="shared" si="43"/>
        <v>-3.9638722311091455E-5</v>
      </c>
      <c r="AQ44">
        <f t="shared" si="44"/>
        <v>-0.38458627220358932</v>
      </c>
      <c r="AR44">
        <f t="shared" si="45"/>
        <v>-0.38462591092590048</v>
      </c>
      <c r="AS44">
        <f t="shared" si="46"/>
        <v>-0.10510033211178535</v>
      </c>
      <c r="AT44">
        <f t="shared" si="47"/>
        <v>-7.4239512211419376E-2</v>
      </c>
      <c r="AU44">
        <f t="shared" si="48"/>
        <v>-0.56396575524910519</v>
      </c>
      <c r="AW44">
        <v>41</v>
      </c>
      <c r="AX44">
        <f>IF(Z44&gt;0, (R44*SUMPRODUCT(K44:$K$98, X44:$X$98)-K44*$AZ$3)/Z44, 0)</f>
        <v>-602607.79885430145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8.5672817142017025E-3</v>
      </c>
      <c r="L45" s="2">
        <v>42</v>
      </c>
      <c r="M45" s="8">
        <v>0.77900909500000004</v>
      </c>
      <c r="Q45" s="5">
        <f t="shared" si="60"/>
        <v>25</v>
      </c>
      <c r="R45">
        <f t="shared" si="31"/>
        <v>100000</v>
      </c>
      <c r="S45">
        <f t="shared" si="32"/>
        <v>-2559506.62771384</v>
      </c>
      <c r="U45">
        <f t="shared" si="52"/>
        <v>0.77900909500000004</v>
      </c>
      <c r="V45">
        <f t="shared" si="53"/>
        <v>0.01</v>
      </c>
      <c r="W45">
        <f t="shared" si="54"/>
        <v>1.6524128669900563E-4</v>
      </c>
      <c r="X45">
        <f t="shared" si="55"/>
        <v>1.2872446520802793E-4</v>
      </c>
      <c r="Y45">
        <f t="shared" si="56"/>
        <v>1.6524128669900563E-6</v>
      </c>
      <c r="Z45">
        <f t="shared" si="57"/>
        <v>3.4864408623987644E-5</v>
      </c>
      <c r="AB45">
        <f t="shared" si="58"/>
        <v>-99.575688057540347</v>
      </c>
      <c r="AC45">
        <f t="shared" si="33"/>
        <v>-89.23568494441993</v>
      </c>
      <c r="AE45">
        <f t="shared" si="34"/>
        <v>0</v>
      </c>
      <c r="AF45">
        <f t="shared" si="35"/>
        <v>0</v>
      </c>
      <c r="AG45">
        <f t="shared" si="36"/>
        <v>-8.7161021559969108E-4</v>
      </c>
      <c r="AH45">
        <f t="shared" si="37"/>
        <v>-12.872446520802793</v>
      </c>
      <c r="AI45">
        <f t="shared" si="38"/>
        <v>-12.873318131018392</v>
      </c>
      <c r="AJ45">
        <f t="shared" si="39"/>
        <v>-10.340003113120417</v>
      </c>
      <c r="AK45">
        <f t="shared" si="61"/>
        <v>-6.9702981640278248</v>
      </c>
      <c r="AL45">
        <f t="shared" si="40"/>
        <v>-30.183619408166635</v>
      </c>
      <c r="AN45">
        <f t="shared" si="41"/>
        <v>0</v>
      </c>
      <c r="AO45">
        <f t="shared" si="42"/>
        <v>0</v>
      </c>
      <c r="AP45">
        <f t="shared" si="43"/>
        <v>-7.4673302620186368E-6</v>
      </c>
      <c r="AQ45">
        <f t="shared" si="44"/>
        <v>-0.11028187569471309</v>
      </c>
      <c r="AR45">
        <f t="shared" si="45"/>
        <v>-0.1102893430249751</v>
      </c>
      <c r="AS45">
        <f t="shared" si="46"/>
        <v>-8.858571959582523E-2</v>
      </c>
      <c r="AT45">
        <f t="shared" si="47"/>
        <v>-5.9716508003209282E-2</v>
      </c>
      <c r="AU45">
        <f t="shared" si="48"/>
        <v>-0.25859157062400961</v>
      </c>
      <c r="AW45">
        <v>42</v>
      </c>
      <c r="AX45">
        <f>IF(Z45&gt;0, (R45*SUMPRODUCT(K45:$K$98, X45:$X$98)-K45*$AZ$3)/Z45, 0)</f>
        <v>-2559506.62771384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7.6493586733943769E-3</v>
      </c>
      <c r="L46" s="2">
        <v>43</v>
      </c>
      <c r="M46" s="8">
        <v>0.78135831499999997</v>
      </c>
      <c r="Q46" s="5">
        <f t="shared" si="60"/>
        <v>25</v>
      </c>
      <c r="R46">
        <f t="shared" si="31"/>
        <v>100000</v>
      </c>
      <c r="S46">
        <f t="shared" si="32"/>
        <v>-10966261.713430118</v>
      </c>
      <c r="U46">
        <f t="shared" si="52"/>
        <v>0.78135831499999997</v>
      </c>
      <c r="V46">
        <f t="shared" si="53"/>
        <v>0.01</v>
      </c>
      <c r="W46">
        <f t="shared" si="54"/>
        <v>3.4864408623987644E-5</v>
      </c>
      <c r="X46">
        <f t="shared" si="55"/>
        <v>2.7241595575910454E-5</v>
      </c>
      <c r="Y46">
        <f t="shared" si="56"/>
        <v>3.4864408623987642E-7</v>
      </c>
      <c r="Z46">
        <f t="shared" si="57"/>
        <v>7.2741689618373134E-6</v>
      </c>
      <c r="AB46">
        <f t="shared" si="58"/>
        <v>-89.23568494441993</v>
      </c>
      <c r="AC46">
        <f t="shared" si="33"/>
        <v>-79.770440583218232</v>
      </c>
      <c r="AE46">
        <f t="shared" si="34"/>
        <v>0</v>
      </c>
      <c r="AF46">
        <f t="shared" si="35"/>
        <v>0</v>
      </c>
      <c r="AG46">
        <f t="shared" si="36"/>
        <v>-1.8185422404593283E-4</v>
      </c>
      <c r="AH46">
        <f t="shared" si="37"/>
        <v>-2.7241595575910456</v>
      </c>
      <c r="AI46">
        <f t="shared" si="38"/>
        <v>-2.7243414118150917</v>
      </c>
      <c r="AJ46">
        <f t="shared" si="39"/>
        <v>-9.4652443612016981</v>
      </c>
      <c r="AK46">
        <f t="shared" si="61"/>
        <v>-6.2464979461093959</v>
      </c>
      <c r="AL46">
        <f t="shared" si="40"/>
        <v>-18.436083719126184</v>
      </c>
      <c r="AN46">
        <f t="shared" si="41"/>
        <v>0</v>
      </c>
      <c r="AO46">
        <f t="shared" si="42"/>
        <v>0</v>
      </c>
      <c r="AP46">
        <f t="shared" si="43"/>
        <v>-1.3910681859991605E-6</v>
      </c>
      <c r="AQ46">
        <f t="shared" si="44"/>
        <v>-2.0838073539569252E-2</v>
      </c>
      <c r="AR46">
        <f t="shared" si="45"/>
        <v>-2.0839464607755254E-2</v>
      </c>
      <c r="AS46">
        <f t="shared" si="46"/>
        <v>-7.2403049050155432E-2</v>
      </c>
      <c r="AT46">
        <f t="shared" si="47"/>
        <v>-4.7781703242412071E-2</v>
      </c>
      <c r="AU46">
        <f t="shared" si="48"/>
        <v>-0.14102421690032274</v>
      </c>
      <c r="AW46">
        <v>43</v>
      </c>
      <c r="AX46">
        <f>IF(Z46&gt;0, (R46*SUMPRODUCT(K46:$K$98, X46:$X$98)-K46*$AZ$3)/Z46, 0)</f>
        <v>-10966261.713430118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6.8297845298164071E-3</v>
      </c>
      <c r="L47" s="2">
        <v>44</v>
      </c>
      <c r="M47" s="8">
        <v>0.78389590600000003</v>
      </c>
      <c r="Q47" s="5">
        <f t="shared" si="60"/>
        <v>25</v>
      </c>
      <c r="R47">
        <f t="shared" si="31"/>
        <v>100000</v>
      </c>
      <c r="S47">
        <f t="shared" si="32"/>
        <v>-47518670.505544052</v>
      </c>
      <c r="U47">
        <f t="shared" si="52"/>
        <v>0.78389590600000003</v>
      </c>
      <c r="V47">
        <f t="shared" si="53"/>
        <v>0.01</v>
      </c>
      <c r="W47">
        <f t="shared" si="54"/>
        <v>7.2741689618373134E-6</v>
      </c>
      <c r="X47">
        <f t="shared" si="55"/>
        <v>5.7021912687365404E-6</v>
      </c>
      <c r="Y47">
        <f t="shared" si="56"/>
        <v>7.2741689618373135E-8</v>
      </c>
      <c r="Z47">
        <f t="shared" si="57"/>
        <v>1.4992360034823999E-6</v>
      </c>
      <c r="AB47">
        <f t="shared" si="58"/>
        <v>-79.770440583218232</v>
      </c>
      <c r="AC47">
        <f t="shared" si="33"/>
        <v>-71.241701659528857</v>
      </c>
      <c r="AE47">
        <f t="shared" si="34"/>
        <v>0</v>
      </c>
      <c r="AF47">
        <f t="shared" si="35"/>
        <v>0</v>
      </c>
      <c r="AG47">
        <f t="shared" si="36"/>
        <v>-3.748090008706E-5</v>
      </c>
      <c r="AH47">
        <f t="shared" si="37"/>
        <v>-0.57021912687365406</v>
      </c>
      <c r="AI47">
        <f t="shared" si="38"/>
        <v>-0.5702566077737411</v>
      </c>
      <c r="AJ47">
        <f t="shared" si="39"/>
        <v>-8.5287389236893745</v>
      </c>
      <c r="AK47">
        <f t="shared" si="61"/>
        <v>-5.5839308408252766</v>
      </c>
      <c r="AL47">
        <f t="shared" si="40"/>
        <v>-14.682926372288392</v>
      </c>
      <c r="AN47">
        <f t="shared" si="41"/>
        <v>0</v>
      </c>
      <c r="AO47">
        <f t="shared" si="42"/>
        <v>0</v>
      </c>
      <c r="AP47">
        <f t="shared" si="43"/>
        <v>-2.5598647157819683E-7</v>
      </c>
      <c r="AQ47">
        <f t="shared" si="44"/>
        <v>-3.8944737713271014E-3</v>
      </c>
      <c r="AR47">
        <f t="shared" si="45"/>
        <v>-3.8947297577986797E-3</v>
      </c>
      <c r="AS47">
        <f t="shared" si="46"/>
        <v>-5.8249449159856727E-2</v>
      </c>
      <c r="AT47">
        <f t="shared" si="47"/>
        <v>-3.8137044472233199E-2</v>
      </c>
      <c r="AU47">
        <f t="shared" si="48"/>
        <v>-0.1002812233898886</v>
      </c>
      <c r="AW47">
        <v>44</v>
      </c>
      <c r="AX47">
        <f>IF(Z47&gt;0, (R47*SUMPRODUCT(K47:$K$98, X47:$X$98)-K47*$AZ$3)/Z47, 0)</f>
        <v>-47518670.505544052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6.0980219016217915E-3</v>
      </c>
      <c r="L48" s="2">
        <v>45</v>
      </c>
      <c r="M48" s="8">
        <v>0.78669207100000005</v>
      </c>
      <c r="Q48" s="5">
        <f t="shared" si="60"/>
        <v>25</v>
      </c>
      <c r="R48">
        <f t="shared" si="31"/>
        <v>100000</v>
      </c>
      <c r="S48">
        <f t="shared" si="32"/>
        <v>-208696439.44810823</v>
      </c>
      <c r="U48">
        <f t="shared" si="52"/>
        <v>0.78669207100000005</v>
      </c>
      <c r="V48">
        <f t="shared" si="53"/>
        <v>0.01</v>
      </c>
      <c r="W48">
        <f t="shared" si="54"/>
        <v>1.4992360034823999E-6</v>
      </c>
      <c r="X48">
        <f t="shared" si="55"/>
        <v>1.1794370764973325E-6</v>
      </c>
      <c r="Y48">
        <f t="shared" si="56"/>
        <v>1.4992360034823998E-8</v>
      </c>
      <c r="Z48">
        <f t="shared" si="57"/>
        <v>3.0480656695024335E-7</v>
      </c>
      <c r="AB48">
        <f t="shared" si="58"/>
        <v>-71.241701659528857</v>
      </c>
      <c r="AC48">
        <f t="shared" si="33"/>
        <v>-63.612045242917205</v>
      </c>
      <c r="AE48">
        <f t="shared" si="34"/>
        <v>0</v>
      </c>
      <c r="AF48">
        <f t="shared" si="35"/>
        <v>0</v>
      </c>
      <c r="AG48">
        <f t="shared" si="36"/>
        <v>-7.6201641737560835E-6</v>
      </c>
      <c r="AH48">
        <f t="shared" si="37"/>
        <v>-0.11794370764973325</v>
      </c>
      <c r="AI48">
        <f t="shared" si="38"/>
        <v>-0.11795132781390701</v>
      </c>
      <c r="AJ48">
        <f t="shared" si="39"/>
        <v>-7.6296564166116525</v>
      </c>
      <c r="AK48">
        <f t="shared" si="61"/>
        <v>-4.9869191161670203</v>
      </c>
      <c r="AL48">
        <f t="shared" si="40"/>
        <v>-12.734526860592581</v>
      </c>
      <c r="AN48">
        <f t="shared" si="41"/>
        <v>0</v>
      </c>
      <c r="AO48">
        <f t="shared" si="42"/>
        <v>0</v>
      </c>
      <c r="AP48">
        <f t="shared" si="43"/>
        <v>-4.6467928025518317E-8</v>
      </c>
      <c r="AQ48">
        <f t="shared" si="44"/>
        <v>-7.19223312406551E-4</v>
      </c>
      <c r="AR48">
        <f t="shared" si="45"/>
        <v>-7.192697803345765E-4</v>
      </c>
      <c r="AS48">
        <f t="shared" si="46"/>
        <v>-4.6525811930347091E-2</v>
      </c>
      <c r="AT48">
        <f t="shared" si="47"/>
        <v>-3.0410341992002876E-2</v>
      </c>
      <c r="AU48">
        <f t="shared" si="48"/>
        <v>-7.7655423702684551E-2</v>
      </c>
      <c r="AW48">
        <v>45</v>
      </c>
      <c r="AX48">
        <f>IF(Z48&gt;0, (R48*SUMPRODUCT(K48:$K$98, X48:$X$98)-K48*$AZ$3)/Z48, 0)</f>
        <v>-208696439.44810823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5.4446624121623132E-3</v>
      </c>
      <c r="L49" s="2">
        <v>46</v>
      </c>
      <c r="M49" s="8">
        <v>0.78978433000000003</v>
      </c>
      <c r="Q49" s="5">
        <f t="shared" si="60"/>
        <v>25</v>
      </c>
      <c r="R49">
        <f t="shared" si="31"/>
        <v>100000</v>
      </c>
      <c r="S49">
        <f t="shared" si="32"/>
        <v>-930687180.14235234</v>
      </c>
      <c r="U49">
        <f t="shared" si="52"/>
        <v>0.78978433000000003</v>
      </c>
      <c r="V49">
        <f t="shared" si="53"/>
        <v>0.01</v>
      </c>
      <c r="W49">
        <f t="shared" si="54"/>
        <v>3.0480656695024335E-7</v>
      </c>
      <c r="X49">
        <f t="shared" si="55"/>
        <v>2.4073145025839813E-7</v>
      </c>
      <c r="Y49">
        <f t="shared" si="56"/>
        <v>3.0480656695024336E-9</v>
      </c>
      <c r="Z49">
        <f t="shared" si="57"/>
        <v>6.1027051022342791E-8</v>
      </c>
      <c r="AB49">
        <f t="shared" si="58"/>
        <v>-63.612045242917205</v>
      </c>
      <c r="AC49">
        <f t="shared" si="33"/>
        <v>-56.797094028387676</v>
      </c>
      <c r="AE49">
        <f t="shared" si="34"/>
        <v>0</v>
      </c>
      <c r="AF49">
        <f t="shared" si="35"/>
        <v>0</v>
      </c>
      <c r="AG49">
        <f t="shared" si="36"/>
        <v>-1.5256762755585698E-6</v>
      </c>
      <c r="AH49">
        <f t="shared" si="37"/>
        <v>-2.4073145025839814E-2</v>
      </c>
      <c r="AI49">
        <f t="shared" si="38"/>
        <v>-2.4074670702115372E-2</v>
      </c>
      <c r="AJ49">
        <f t="shared" si="39"/>
        <v>-6.814951214529529</v>
      </c>
      <c r="AK49">
        <f t="shared" si="61"/>
        <v>-4.4528431670042048</v>
      </c>
      <c r="AL49">
        <f t="shared" si="40"/>
        <v>-11.29186905223585</v>
      </c>
      <c r="AN49">
        <f t="shared" si="41"/>
        <v>0</v>
      </c>
      <c r="AO49">
        <f t="shared" si="42"/>
        <v>0</v>
      </c>
      <c r="AP49">
        <f t="shared" si="43"/>
        <v>-8.306792270661536E-9</v>
      </c>
      <c r="AQ49">
        <f t="shared" si="44"/>
        <v>-1.3107014786472218E-4</v>
      </c>
      <c r="AR49">
        <f t="shared" si="45"/>
        <v>-1.3107845465699285E-4</v>
      </c>
      <c r="AS49">
        <f t="shared" si="46"/>
        <v>-3.7105108718468831E-2</v>
      </c>
      <c r="AT49">
        <f t="shared" si="47"/>
        <v>-2.4244227818641589E-2</v>
      </c>
      <c r="AU49">
        <f t="shared" si="48"/>
        <v>-6.1480414991767415E-2</v>
      </c>
      <c r="AW49">
        <v>46</v>
      </c>
      <c r="AX49">
        <f>IF(Z49&gt;0, (R49*SUMPRODUCT(K49:$K$98, X49:$X$98)-K49*$AZ$3)/Z49, 0)</f>
        <v>-930687180.14235234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4.8613057251449222E-3</v>
      </c>
      <c r="L50" s="2">
        <v>47</v>
      </c>
      <c r="M50" s="8">
        <v>0.79285550900000001</v>
      </c>
      <c r="Q50" s="5">
        <f t="shared" si="60"/>
        <v>25</v>
      </c>
      <c r="R50">
        <f t="shared" si="31"/>
        <v>100000</v>
      </c>
      <c r="S50">
        <f t="shared" si="32"/>
        <v>-4215043290.5322433</v>
      </c>
      <c r="U50">
        <f t="shared" si="52"/>
        <v>0.79285550900000001</v>
      </c>
      <c r="V50">
        <f t="shared" si="53"/>
        <v>0.01</v>
      </c>
      <c r="W50">
        <f t="shared" si="54"/>
        <v>6.1027051022342791E-8</v>
      </c>
      <c r="X50">
        <f t="shared" si="55"/>
        <v>4.8385633601088566E-8</v>
      </c>
      <c r="Y50">
        <f t="shared" si="56"/>
        <v>6.1027051022342789E-10</v>
      </c>
      <c r="Z50">
        <f t="shared" si="57"/>
        <v>1.2031146911030797E-8</v>
      </c>
      <c r="AB50">
        <f t="shared" si="58"/>
        <v>-56.797094028387676</v>
      </c>
      <c r="AC50">
        <f t="shared" si="33"/>
        <v>-50.711805064748084</v>
      </c>
      <c r="AE50">
        <f t="shared" si="34"/>
        <v>0</v>
      </c>
      <c r="AF50">
        <f t="shared" si="35"/>
        <v>0</v>
      </c>
      <c r="AG50">
        <f t="shared" si="36"/>
        <v>-3.0077867277576992E-7</v>
      </c>
      <c r="AH50">
        <f t="shared" si="37"/>
        <v>-4.8385633601088565E-3</v>
      </c>
      <c r="AI50">
        <f t="shared" si="38"/>
        <v>-4.838864138781632E-3</v>
      </c>
      <c r="AJ50">
        <f t="shared" si="39"/>
        <v>-6.0852889636395915</v>
      </c>
      <c r="AK50">
        <f t="shared" si="61"/>
        <v>-3.9757965819871375</v>
      </c>
      <c r="AL50">
        <f t="shared" si="40"/>
        <v>-10.065924409765511</v>
      </c>
      <c r="AN50">
        <f t="shared" si="41"/>
        <v>0</v>
      </c>
      <c r="AO50">
        <f t="shared" si="42"/>
        <v>0</v>
      </c>
      <c r="AP50">
        <f t="shared" si="43"/>
        <v>-1.4621770839663414E-9</v>
      </c>
      <c r="AQ50">
        <f t="shared" si="44"/>
        <v>-2.3521735763973636E-5</v>
      </c>
      <c r="AR50">
        <f t="shared" si="45"/>
        <v>-2.3523197941057599E-5</v>
      </c>
      <c r="AS50">
        <f t="shared" si="46"/>
        <v>-2.9582450078102358E-2</v>
      </c>
      <c r="AT50">
        <f t="shared" si="47"/>
        <v>-1.9327562686025684E-2</v>
      </c>
      <c r="AU50">
        <f t="shared" si="48"/>
        <v>-4.8933535962069098E-2</v>
      </c>
      <c r="AW50">
        <v>47</v>
      </c>
      <c r="AX50">
        <f>IF(Z50&gt;0, (R50*SUMPRODUCT(K50:$K$98, X50:$X$98)-K50*$AZ$3)/Z50, 0)</f>
        <v>-4215043290.5322433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4.3404515403079663E-3</v>
      </c>
      <c r="L51" s="2">
        <v>48</v>
      </c>
      <c r="M51" s="8">
        <v>0.79617230500000002</v>
      </c>
      <c r="Q51" s="5">
        <f t="shared" si="60"/>
        <v>25</v>
      </c>
      <c r="R51">
        <f t="shared" si="31"/>
        <v>100000</v>
      </c>
      <c r="S51">
        <f t="shared" si="32"/>
        <v>-19416385311.819366</v>
      </c>
      <c r="U51">
        <f t="shared" si="52"/>
        <v>0.79617230500000002</v>
      </c>
      <c r="V51">
        <f t="shared" si="53"/>
        <v>0.01</v>
      </c>
      <c r="W51">
        <f t="shared" si="54"/>
        <v>1.2031146911030797E-8</v>
      </c>
      <c r="X51">
        <f t="shared" si="55"/>
        <v>9.578865967949019E-9</v>
      </c>
      <c r="Y51">
        <f t="shared" si="56"/>
        <v>1.2031146911030796E-10</v>
      </c>
      <c r="Z51">
        <f t="shared" si="57"/>
        <v>2.33196947397147E-9</v>
      </c>
      <c r="AB51">
        <f t="shared" si="58"/>
        <v>-50.711805064748084</v>
      </c>
      <c r="AC51">
        <f t="shared" si="33"/>
        <v>-45.278417842030784</v>
      </c>
      <c r="AE51">
        <f t="shared" si="34"/>
        <v>0</v>
      </c>
      <c r="AF51">
        <f t="shared" si="35"/>
        <v>0</v>
      </c>
      <c r="AG51">
        <f t="shared" si="36"/>
        <v>-5.829923684928675E-8</v>
      </c>
      <c r="AH51">
        <f t="shared" si="37"/>
        <v>-9.5788659679490193E-4</v>
      </c>
      <c r="AI51">
        <f t="shared" si="38"/>
        <v>-9.5794489603175125E-4</v>
      </c>
      <c r="AJ51">
        <f t="shared" si="39"/>
        <v>-5.4333872227173003</v>
      </c>
      <c r="AK51">
        <f t="shared" si="61"/>
        <v>-3.5498263545323661</v>
      </c>
      <c r="AL51">
        <f t="shared" si="40"/>
        <v>-8.984171522145699</v>
      </c>
      <c r="AN51">
        <f t="shared" si="41"/>
        <v>0</v>
      </c>
      <c r="AO51">
        <f t="shared" si="42"/>
        <v>0</v>
      </c>
      <c r="AP51">
        <f t="shared" si="43"/>
        <v>-2.530450123812656E-10</v>
      </c>
      <c r="AQ51">
        <f t="shared" si="44"/>
        <v>-4.157660354498788E-6</v>
      </c>
      <c r="AR51">
        <f t="shared" si="45"/>
        <v>-4.1579133995111696E-6</v>
      </c>
      <c r="AS51">
        <f t="shared" si="46"/>
        <v>-2.3583353939932928E-2</v>
      </c>
      <c r="AT51">
        <f t="shared" si="47"/>
        <v>-1.5407849268355821E-2</v>
      </c>
      <c r="AU51">
        <f t="shared" si="48"/>
        <v>-3.8995361121688263E-2</v>
      </c>
      <c r="AW51">
        <v>48</v>
      </c>
      <c r="AX51">
        <f>IF(Z51&gt;0, (R51*SUMPRODUCT(K51:$K$98, X51:$X$98)-K51*$AZ$3)/Z51, 0)</f>
        <v>-19416385311.819366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3.8754031609892553E-3</v>
      </c>
      <c r="L52" s="2">
        <v>49</v>
      </c>
      <c r="M52" s="8">
        <v>0.79964768799999997</v>
      </c>
      <c r="Q52" s="5">
        <f t="shared" si="60"/>
        <v>25</v>
      </c>
      <c r="R52">
        <f t="shared" si="31"/>
        <v>100000</v>
      </c>
      <c r="S52">
        <f t="shared" si="32"/>
        <v>-91073545069.363281</v>
      </c>
      <c r="U52">
        <f t="shared" si="52"/>
        <v>0.79964768799999997</v>
      </c>
      <c r="V52">
        <f t="shared" si="53"/>
        <v>0.01</v>
      </c>
      <c r="W52">
        <f t="shared" si="54"/>
        <v>2.33196947397147E-9</v>
      </c>
      <c r="X52">
        <f t="shared" si="55"/>
        <v>1.8647539983478621E-9</v>
      </c>
      <c r="Y52">
        <f t="shared" si="56"/>
        <v>2.33196947397147E-11</v>
      </c>
      <c r="Z52">
        <f t="shared" si="57"/>
        <v>4.4389578088389321E-10</v>
      </c>
      <c r="AB52">
        <f t="shared" si="58"/>
        <v>-45.278417842030784</v>
      </c>
      <c r="AC52">
        <f t="shared" si="33"/>
        <v>-40.427162406429453</v>
      </c>
      <c r="AE52">
        <f t="shared" si="34"/>
        <v>0</v>
      </c>
      <c r="AF52">
        <f t="shared" si="35"/>
        <v>0</v>
      </c>
      <c r="AG52">
        <f t="shared" si="36"/>
        <v>-1.1097394522097329E-8</v>
      </c>
      <c r="AH52">
        <f t="shared" si="37"/>
        <v>-1.864753998347862E-4</v>
      </c>
      <c r="AI52">
        <f t="shared" si="38"/>
        <v>-1.8648649722930829E-4</v>
      </c>
      <c r="AJ52">
        <f t="shared" si="39"/>
        <v>-4.8512554356013311</v>
      </c>
      <c r="AK52">
        <f t="shared" si="61"/>
        <v>-3.1694892489421553</v>
      </c>
      <c r="AL52">
        <f t="shared" si="40"/>
        <v>-8.020931171040715</v>
      </c>
      <c r="AN52">
        <f t="shared" si="41"/>
        <v>0</v>
      </c>
      <c r="AO52">
        <f t="shared" si="42"/>
        <v>0</v>
      </c>
      <c r="AP52">
        <f t="shared" si="43"/>
        <v>-4.3006877809680833E-11</v>
      </c>
      <c r="AQ52">
        <f t="shared" si="44"/>
        <v>-7.2266735396646568E-7</v>
      </c>
      <c r="AR52">
        <f t="shared" si="45"/>
        <v>-7.227103608442754E-7</v>
      </c>
      <c r="AS52">
        <f t="shared" si="46"/>
        <v>-1.8800570649895706E-2</v>
      </c>
      <c r="AT52">
        <f t="shared" si="47"/>
        <v>-1.228304865407189E-2</v>
      </c>
      <c r="AU52">
        <f t="shared" si="48"/>
        <v>-3.1084342014328435E-2</v>
      </c>
      <c r="AW52">
        <v>49</v>
      </c>
      <c r="AX52">
        <f>IF(Z52&gt;0, (R52*SUMPRODUCT(K52:$K$98, X52:$X$98)-K52*$AZ$3)/Z52, 0)</f>
        <v>-91073545069.363281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3.4601813937404063E-3</v>
      </c>
      <c r="L53" s="2">
        <v>50</v>
      </c>
      <c r="M53" s="8">
        <v>0.80323853099999998</v>
      </c>
      <c r="Q53" s="5">
        <f t="shared" si="60"/>
        <v>25</v>
      </c>
      <c r="R53">
        <f t="shared" si="31"/>
        <v>100000</v>
      </c>
      <c r="S53">
        <f t="shared" si="32"/>
        <v>-435398517123.15204</v>
      </c>
      <c r="U53">
        <f t="shared" si="52"/>
        <v>0.80323853099999998</v>
      </c>
      <c r="V53">
        <f t="shared" si="53"/>
        <v>0.01</v>
      </c>
      <c r="W53">
        <f t="shared" si="54"/>
        <v>4.4389578088389321E-10</v>
      </c>
      <c r="X53">
        <f t="shared" si="55"/>
        <v>3.5655419495427624E-10</v>
      </c>
      <c r="Y53">
        <f t="shared" si="56"/>
        <v>4.438957808838932E-12</v>
      </c>
      <c r="Z53">
        <f t="shared" si="57"/>
        <v>8.2902628120778035E-11</v>
      </c>
      <c r="AB53">
        <f t="shared" si="58"/>
        <v>-40.427162406429453</v>
      </c>
      <c r="AC53">
        <f t="shared" si="33"/>
        <v>-36.09568134939888</v>
      </c>
      <c r="AE53">
        <f t="shared" si="34"/>
        <v>0</v>
      </c>
      <c r="AF53">
        <f t="shared" si="35"/>
        <v>0</v>
      </c>
      <c r="AG53">
        <f t="shared" si="36"/>
        <v>-2.0725657030194511E-9</v>
      </c>
      <c r="AH53">
        <f t="shared" si="37"/>
        <v>-3.5655419495427622E-5</v>
      </c>
      <c r="AI53">
        <f t="shared" si="38"/>
        <v>-3.5657492061130639E-5</v>
      </c>
      <c r="AJ53">
        <f t="shared" si="39"/>
        <v>-4.3314810570305724</v>
      </c>
      <c r="AK53">
        <f t="shared" si="61"/>
        <v>-2.829901368450062</v>
      </c>
      <c r="AL53">
        <f t="shared" si="40"/>
        <v>-7.1614180829726957</v>
      </c>
      <c r="AN53">
        <f t="shared" si="41"/>
        <v>0</v>
      </c>
      <c r="AO53">
        <f t="shared" si="42"/>
        <v>0</v>
      </c>
      <c r="AP53">
        <f t="shared" si="43"/>
        <v>-7.1714532828924089E-12</v>
      </c>
      <c r="AQ53">
        <f t="shared" si="44"/>
        <v>-1.233742191240876E-7</v>
      </c>
      <c r="AR53">
        <f t="shared" si="45"/>
        <v>-1.2338139057737048E-7</v>
      </c>
      <c r="AS53">
        <f t="shared" si="46"/>
        <v>-1.4987710160876215E-2</v>
      </c>
      <c r="AT53">
        <f t="shared" si="47"/>
        <v>-9.7919720612314187E-3</v>
      </c>
      <c r="AU53">
        <f t="shared" si="48"/>
        <v>-2.4779805603498212E-2</v>
      </c>
      <c r="AW53">
        <v>50</v>
      </c>
      <c r="AX53">
        <f>IF(Z53&gt;0, (R53*SUMPRODUCT(K53:$K$98, X53:$X$98)-K53*$AZ$3)/Z53, 0)</f>
        <v>-435398517123.15204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3.0894476729825052E-3</v>
      </c>
      <c r="L54" s="2">
        <v>51</v>
      </c>
      <c r="M54" s="8">
        <v>0.80709142899999997</v>
      </c>
      <c r="Q54" s="5">
        <f t="shared" si="60"/>
        <v>25</v>
      </c>
      <c r="R54">
        <f t="shared" si="31"/>
        <v>100000</v>
      </c>
      <c r="S54">
        <f t="shared" si="32"/>
        <v>-2125371573208.6382</v>
      </c>
      <c r="U54">
        <f t="shared" si="52"/>
        <v>0.80709142899999997</v>
      </c>
      <c r="V54">
        <f t="shared" si="53"/>
        <v>0.01</v>
      </c>
      <c r="W54">
        <f t="shared" si="54"/>
        <v>8.2902628120778035E-11</v>
      </c>
      <c r="X54">
        <f t="shared" si="55"/>
        <v>6.6910000597854331E-11</v>
      </c>
      <c r="Y54">
        <f t="shared" si="56"/>
        <v>8.2902628120778039E-13</v>
      </c>
      <c r="Z54">
        <f t="shared" si="57"/>
        <v>1.5163601241715924E-11</v>
      </c>
      <c r="AB54">
        <f t="shared" si="58"/>
        <v>-36.09568134939888</v>
      </c>
      <c r="AC54">
        <f t="shared" si="33"/>
        <v>-32.228287026614233</v>
      </c>
      <c r="AE54">
        <f t="shared" si="34"/>
        <v>0</v>
      </c>
      <c r="AF54">
        <f t="shared" si="35"/>
        <v>0</v>
      </c>
      <c r="AG54">
        <f t="shared" si="36"/>
        <v>-3.7909003104289811E-10</v>
      </c>
      <c r="AH54">
        <f t="shared" si="37"/>
        <v>-6.6910000597854328E-6</v>
      </c>
      <c r="AI54">
        <f t="shared" si="38"/>
        <v>-6.6913791498164759E-6</v>
      </c>
      <c r="AJ54">
        <f t="shared" si="39"/>
        <v>-3.8673943227846479</v>
      </c>
      <c r="AK54">
        <f t="shared" si="61"/>
        <v>-2.5266976944579218</v>
      </c>
      <c r="AL54">
        <f t="shared" si="40"/>
        <v>-6.3940987086217191</v>
      </c>
      <c r="AN54">
        <f t="shared" si="41"/>
        <v>0</v>
      </c>
      <c r="AO54">
        <f t="shared" si="42"/>
        <v>0</v>
      </c>
      <c r="AP54">
        <f t="shared" si="43"/>
        <v>-1.1711788142563472E-12</v>
      </c>
      <c r="AQ54">
        <f t="shared" si="44"/>
        <v>-2.0671494564629908E-8</v>
      </c>
      <c r="AR54">
        <f t="shared" si="45"/>
        <v>-2.0672665743444165E-8</v>
      </c>
      <c r="AS54">
        <f t="shared" si="46"/>
        <v>-1.1948112391032781E-2</v>
      </c>
      <c r="AT54">
        <f t="shared" si="47"/>
        <v>-7.8061003124732875E-3</v>
      </c>
      <c r="AU54">
        <f t="shared" si="48"/>
        <v>-1.9754233376171812E-2</v>
      </c>
      <c r="AW54">
        <v>51</v>
      </c>
      <c r="AX54">
        <f>IF(Z54&gt;0, (R54*SUMPRODUCT(K54:$K$98, X54:$X$98)-K54*$AZ$3)/Z54, 0)</f>
        <v>-2125371573208.6382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2.758435422305808E-3</v>
      </c>
      <c r="L55" s="2">
        <v>52</v>
      </c>
      <c r="M55" s="8">
        <v>0.81105379099999997</v>
      </c>
      <c r="Q55" s="5">
        <f t="shared" si="60"/>
        <v>25</v>
      </c>
      <c r="R55">
        <f t="shared" si="31"/>
        <v>100000</v>
      </c>
      <c r="S55">
        <f t="shared" si="32"/>
        <v>-10604601249493.326</v>
      </c>
      <c r="U55">
        <f t="shared" si="52"/>
        <v>0.81105379099999997</v>
      </c>
      <c r="V55">
        <f t="shared" si="53"/>
        <v>0.01</v>
      </c>
      <c r="W55">
        <f t="shared" si="54"/>
        <v>1.5163601241715924E-11</v>
      </c>
      <c r="X55">
        <f t="shared" si="55"/>
        <v>1.2298496272306008E-11</v>
      </c>
      <c r="Y55">
        <f t="shared" si="56"/>
        <v>1.5163601241715925E-13</v>
      </c>
      <c r="Z55">
        <f t="shared" si="57"/>
        <v>2.713468956992757E-12</v>
      </c>
      <c r="AB55">
        <f t="shared" si="58"/>
        <v>-32.228287026614233</v>
      </c>
      <c r="AC55">
        <f t="shared" si="33"/>
        <v>-28.775256291786743</v>
      </c>
      <c r="AE55">
        <f t="shared" si="34"/>
        <v>0</v>
      </c>
      <c r="AF55">
        <f t="shared" si="35"/>
        <v>0</v>
      </c>
      <c r="AG55">
        <f t="shared" si="36"/>
        <v>-6.7836723924818928E-11</v>
      </c>
      <c r="AH55">
        <f t="shared" si="37"/>
        <v>-1.2298496272306007E-6</v>
      </c>
      <c r="AI55">
        <f t="shared" si="38"/>
        <v>-1.2299174639545255E-6</v>
      </c>
      <c r="AJ55">
        <f t="shared" si="39"/>
        <v>-3.4530307348274896</v>
      </c>
      <c r="AK55">
        <f t="shared" si="61"/>
        <v>-2.2559800918629964</v>
      </c>
      <c r="AL55">
        <f t="shared" si="40"/>
        <v>-5.7090120566079499</v>
      </c>
      <c r="AN55">
        <f t="shared" si="41"/>
        <v>0</v>
      </c>
      <c r="AO55">
        <f t="shared" si="42"/>
        <v>0</v>
      </c>
      <c r="AP55">
        <f t="shared" si="43"/>
        <v>-1.8712322220740042E-13</v>
      </c>
      <c r="AQ55">
        <f t="shared" si="44"/>
        <v>-3.3924607758624825E-9</v>
      </c>
      <c r="AR55">
        <f t="shared" si="45"/>
        <v>-3.3926478990846899E-9</v>
      </c>
      <c r="AS55">
        <f t="shared" si="46"/>
        <v>-9.5249622932588006E-3</v>
      </c>
      <c r="AT55">
        <f t="shared" si="47"/>
        <v>-6.2229753974115997E-3</v>
      </c>
      <c r="AU55">
        <f t="shared" si="48"/>
        <v>-1.5747941083318298E-2</v>
      </c>
      <c r="AW55">
        <v>52</v>
      </c>
      <c r="AX55">
        <f>IF(Z55&gt;0, (R55*SUMPRODUCT(K55:$K$98, X55:$X$98)-K55*$AZ$3)/Z55, 0)</f>
        <v>-10604601249493.326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2.4628887699159E-3</v>
      </c>
      <c r="L56" s="2">
        <v>53</v>
      </c>
      <c r="M56" s="8">
        <v>0.81525055400000002</v>
      </c>
      <c r="Q56" s="5">
        <f t="shared" si="60"/>
        <v>25</v>
      </c>
      <c r="R56">
        <f t="shared" si="31"/>
        <v>100000</v>
      </c>
      <c r="S56">
        <f t="shared" si="32"/>
        <v>-54182683782886.961</v>
      </c>
      <c r="U56">
        <f t="shared" si="52"/>
        <v>0.81525055400000002</v>
      </c>
      <c r="V56">
        <f t="shared" si="53"/>
        <v>0.01</v>
      </c>
      <c r="W56">
        <f t="shared" si="54"/>
        <v>2.713468956992757E-12</v>
      </c>
      <c r="X56">
        <f t="shared" si="55"/>
        <v>2.2121570704501472E-12</v>
      </c>
      <c r="Y56">
        <f t="shared" si="56"/>
        <v>2.713468956992757E-14</v>
      </c>
      <c r="Z56">
        <f t="shared" si="57"/>
        <v>4.7417719697268224E-13</v>
      </c>
      <c r="AB56">
        <f t="shared" si="58"/>
        <v>-28.775256291786743</v>
      </c>
      <c r="AC56">
        <f t="shared" si="33"/>
        <v>-25.692193120626545</v>
      </c>
      <c r="AE56">
        <f t="shared" si="34"/>
        <v>0</v>
      </c>
      <c r="AF56">
        <f t="shared" si="35"/>
        <v>0</v>
      </c>
      <c r="AG56">
        <f t="shared" si="36"/>
        <v>-1.1854429924317056E-11</v>
      </c>
      <c r="AH56">
        <f t="shared" si="37"/>
        <v>-2.2121570704501473E-7</v>
      </c>
      <c r="AI56">
        <f t="shared" si="38"/>
        <v>-2.2122756147493905E-7</v>
      </c>
      <c r="AJ56">
        <f t="shared" si="39"/>
        <v>-3.0830631711601981</v>
      </c>
      <c r="AK56">
        <f t="shared" si="61"/>
        <v>-2.0142679404250723</v>
      </c>
      <c r="AL56">
        <f t="shared" si="40"/>
        <v>-5.097331332812832</v>
      </c>
      <c r="AN56">
        <f t="shared" si="41"/>
        <v>0</v>
      </c>
      <c r="AO56">
        <f t="shared" si="42"/>
        <v>0</v>
      </c>
      <c r="AP56">
        <f t="shared" si="43"/>
        <v>-2.9196142334355468E-14</v>
      </c>
      <c r="AQ56">
        <f t="shared" si="44"/>
        <v>-5.4482968061017246E-10</v>
      </c>
      <c r="AR56">
        <f t="shared" si="45"/>
        <v>-5.448588767525068E-10</v>
      </c>
      <c r="AS56">
        <f t="shared" si="46"/>
        <v>-7.5932416611917538E-3</v>
      </c>
      <c r="AT56">
        <f t="shared" si="47"/>
        <v>-4.9609178900745397E-3</v>
      </c>
      <c r="AU56">
        <f t="shared" si="48"/>
        <v>-1.255416009612517E-2</v>
      </c>
      <c r="AW56">
        <v>53</v>
      </c>
      <c r="AX56">
        <f>IF(Z56&gt;0, (R56*SUMPRODUCT(K56:$K$98, X56:$X$98)-K56*$AZ$3)/Z56, 0)</f>
        <v>-54182683782886.961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2.1990078302820534E-3</v>
      </c>
      <c r="L57" s="2">
        <v>54</v>
      </c>
      <c r="M57" s="8">
        <v>0.81969331899999998</v>
      </c>
      <c r="Q57" s="5">
        <f t="shared" si="60"/>
        <v>25</v>
      </c>
      <c r="R57">
        <f t="shared" si="31"/>
        <v>100000</v>
      </c>
      <c r="S57">
        <f t="shared" si="32"/>
        <v>-284060472270747.81</v>
      </c>
      <c r="U57">
        <f t="shared" si="52"/>
        <v>0.81969331899999998</v>
      </c>
      <c r="V57">
        <f t="shared" si="53"/>
        <v>0.01</v>
      </c>
      <c r="W57">
        <f t="shared" si="54"/>
        <v>4.7417719697268224E-13</v>
      </c>
      <c r="X57">
        <f t="shared" si="55"/>
        <v>3.8867988038065463E-13</v>
      </c>
      <c r="Y57">
        <f t="shared" si="56"/>
        <v>4.7417719697268224E-15</v>
      </c>
      <c r="Z57">
        <f t="shared" si="57"/>
        <v>8.0755544622300784E-14</v>
      </c>
      <c r="AB57">
        <f t="shared" si="58"/>
        <v>-25.692193120626545</v>
      </c>
      <c r="AC57">
        <f t="shared" si="33"/>
        <v>-22.93945814389221</v>
      </c>
      <c r="AE57">
        <f t="shared" si="34"/>
        <v>0</v>
      </c>
      <c r="AF57">
        <f t="shared" si="35"/>
        <v>0</v>
      </c>
      <c r="AG57">
        <f t="shared" si="36"/>
        <v>-2.0188886155575198E-12</v>
      </c>
      <c r="AH57">
        <f t="shared" si="37"/>
        <v>-3.8867988038065466E-8</v>
      </c>
      <c r="AI57">
        <f t="shared" si="38"/>
        <v>-3.8870006926681022E-8</v>
      </c>
      <c r="AJ57">
        <f t="shared" si="39"/>
        <v>-2.7527349767343345</v>
      </c>
      <c r="AK57">
        <f t="shared" si="61"/>
        <v>-1.7984535184438584</v>
      </c>
      <c r="AL57">
        <f t="shared" si="40"/>
        <v>-4.5511885340481992</v>
      </c>
      <c r="AN57">
        <f t="shared" si="41"/>
        <v>0</v>
      </c>
      <c r="AO57">
        <f t="shared" si="42"/>
        <v>0</v>
      </c>
      <c r="AP57">
        <f t="shared" si="43"/>
        <v>-4.4395518740782805E-15</v>
      </c>
      <c r="AQ57">
        <f t="shared" si="44"/>
        <v>-8.5471010043015141E-11</v>
      </c>
      <c r="AR57">
        <f t="shared" si="45"/>
        <v>-8.5475449594889221E-11</v>
      </c>
      <c r="AS57">
        <f t="shared" si="46"/>
        <v>-6.0532857685300879E-3</v>
      </c>
      <c r="AT57">
        <f t="shared" si="47"/>
        <v>-3.9548133694563541E-3</v>
      </c>
      <c r="AU57">
        <f t="shared" si="48"/>
        <v>-1.0008099223461889E-2</v>
      </c>
      <c r="AW57">
        <v>54</v>
      </c>
      <c r="AX57">
        <f>IF(Z57&gt;0, (R57*SUMPRODUCT(K57:$K$98, X57:$X$98)-K57*$AZ$3)/Z57, 0)</f>
        <v>-284060472270747.81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1.9633998484661188E-3</v>
      </c>
      <c r="L58" s="2">
        <v>55</v>
      </c>
      <c r="M58" s="8">
        <v>0.82421808699999999</v>
      </c>
      <c r="Q58" s="5">
        <f t="shared" si="60"/>
        <v>25</v>
      </c>
      <c r="R58">
        <f t="shared" si="31"/>
        <v>100000</v>
      </c>
      <c r="S58">
        <f t="shared" si="32"/>
        <v>-1529873899278959.3</v>
      </c>
      <c r="U58">
        <f t="shared" si="52"/>
        <v>0.82421808699999999</v>
      </c>
      <c r="V58">
        <f t="shared" si="53"/>
        <v>0.01</v>
      </c>
      <c r="W58">
        <f t="shared" si="54"/>
        <v>8.0755544622300784E-14</v>
      </c>
      <c r="X58">
        <f t="shared" si="55"/>
        <v>6.6560180503235893E-14</v>
      </c>
      <c r="Y58">
        <f t="shared" si="56"/>
        <v>8.0755544622300783E-16</v>
      </c>
      <c r="Z58">
        <f t="shared" si="57"/>
        <v>1.3387808672841883E-14</v>
      </c>
      <c r="AB58">
        <f t="shared" si="58"/>
        <v>-22.93945814389221</v>
      </c>
      <c r="AC58">
        <f t="shared" si="33"/>
        <v>-20.481659057121281</v>
      </c>
      <c r="AE58">
        <f t="shared" si="34"/>
        <v>0</v>
      </c>
      <c r="AF58">
        <f t="shared" si="35"/>
        <v>0</v>
      </c>
      <c r="AG58">
        <f t="shared" si="36"/>
        <v>-3.3469521682104707E-13</v>
      </c>
      <c r="AH58">
        <f t="shared" si="37"/>
        <v>-6.6560180503235891E-9</v>
      </c>
      <c r="AI58">
        <f t="shared" si="38"/>
        <v>-6.6563527455404097E-9</v>
      </c>
      <c r="AJ58">
        <f t="shared" si="39"/>
        <v>-2.4577990867709296</v>
      </c>
      <c r="AK58">
        <f t="shared" si="61"/>
        <v>-1.6057620700724549</v>
      </c>
      <c r="AL58">
        <f t="shared" si="40"/>
        <v>-4.0635611634997373</v>
      </c>
      <c r="AN58">
        <f t="shared" si="41"/>
        <v>0</v>
      </c>
      <c r="AO58">
        <f t="shared" si="42"/>
        <v>0</v>
      </c>
      <c r="AP58">
        <f t="shared" si="43"/>
        <v>-6.5714053798877858E-16</v>
      </c>
      <c r="AQ58">
        <f t="shared" si="44"/>
        <v>-1.3068424831393086E-11</v>
      </c>
      <c r="AR58">
        <f t="shared" si="45"/>
        <v>-1.3069081971931073E-11</v>
      </c>
      <c r="AS58">
        <f t="shared" si="46"/>
        <v>-4.8256423545262085E-3</v>
      </c>
      <c r="AT58">
        <f t="shared" si="47"/>
        <v>-3.152753005052899E-3</v>
      </c>
      <c r="AU58">
        <f t="shared" si="48"/>
        <v>-7.9783953726481893E-3</v>
      </c>
      <c r="AW58">
        <v>55</v>
      </c>
      <c r="AX58">
        <f>IF(Z58&gt;0, (R58*SUMPRODUCT(K58:$K$98, X58:$X$98)-K58*$AZ$3)/Z58, 0)</f>
        <v>-1529873899278959.3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1.7530355789876059E-3</v>
      </c>
      <c r="L59" s="2">
        <v>56</v>
      </c>
      <c r="M59" s="8">
        <v>0.82894669600000004</v>
      </c>
      <c r="Q59" s="5">
        <f t="shared" si="60"/>
        <v>25</v>
      </c>
      <c r="R59">
        <f t="shared" si="31"/>
        <v>100000</v>
      </c>
      <c r="S59">
        <f t="shared" si="32"/>
        <v>-8481408358084859</v>
      </c>
      <c r="U59">
        <f t="shared" si="52"/>
        <v>0.82894669600000004</v>
      </c>
      <c r="V59">
        <f t="shared" si="53"/>
        <v>0.01</v>
      </c>
      <c r="W59">
        <f t="shared" si="54"/>
        <v>1.3387808672841883E-14</v>
      </c>
      <c r="X59">
        <f t="shared" si="55"/>
        <v>1.1097779766032424E-14</v>
      </c>
      <c r="Y59">
        <f t="shared" si="56"/>
        <v>1.3387808672841884E-16</v>
      </c>
      <c r="Z59">
        <f t="shared" si="57"/>
        <v>2.1561508200810397E-15</v>
      </c>
      <c r="AB59">
        <f t="shared" si="58"/>
        <v>-20.481659057121281</v>
      </c>
      <c r="AC59">
        <f t="shared" si="33"/>
        <v>-18.287195586726853</v>
      </c>
      <c r="AE59">
        <f t="shared" si="34"/>
        <v>0</v>
      </c>
      <c r="AF59">
        <f t="shared" si="35"/>
        <v>0</v>
      </c>
      <c r="AG59">
        <f t="shared" si="36"/>
        <v>-5.3903770502025993E-14</v>
      </c>
      <c r="AH59">
        <f t="shared" si="37"/>
        <v>-1.1097779766032423E-9</v>
      </c>
      <c r="AI59">
        <f t="shared" si="38"/>
        <v>-1.1098318803737444E-9</v>
      </c>
      <c r="AJ59">
        <f t="shared" si="39"/>
        <v>-2.1944634703944281</v>
      </c>
      <c r="AK59">
        <f t="shared" si="61"/>
        <v>-1.4337161339984899</v>
      </c>
      <c r="AL59">
        <f t="shared" si="40"/>
        <v>-3.6281796055027495</v>
      </c>
      <c r="AN59">
        <f t="shared" si="41"/>
        <v>0</v>
      </c>
      <c r="AO59">
        <f t="shared" si="42"/>
        <v>0</v>
      </c>
      <c r="AP59">
        <f t="shared" si="43"/>
        <v>-9.4495227531634164E-17</v>
      </c>
      <c r="AQ59">
        <f t="shared" si="44"/>
        <v>-1.9454802777623588E-12</v>
      </c>
      <c r="AR59">
        <f t="shared" si="45"/>
        <v>-1.9455747729898902E-12</v>
      </c>
      <c r="AS59">
        <f t="shared" si="46"/>
        <v>-3.8469725403900471E-3</v>
      </c>
      <c r="AT59">
        <f t="shared" si="47"/>
        <v>-2.5133553930679147E-3</v>
      </c>
      <c r="AU59">
        <f t="shared" si="48"/>
        <v>-6.3603279354035366E-3</v>
      </c>
      <c r="AW59">
        <v>56</v>
      </c>
      <c r="AX59">
        <f>IF(Z59&gt;0, (R59*SUMPRODUCT(K59:$K$98, X59:$X$98)-K59*$AZ$3)/Z59, 0)</f>
        <v>-8481408358084859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1.5652103383817909E-3</v>
      </c>
      <c r="L60" s="2">
        <v>57</v>
      </c>
      <c r="M60" s="8">
        <v>0.83370721699999994</v>
      </c>
      <c r="Q60" s="5">
        <f t="shared" si="60"/>
        <v>25</v>
      </c>
      <c r="R60">
        <f t="shared" si="31"/>
        <v>100000</v>
      </c>
      <c r="S60">
        <f t="shared" si="32"/>
        <v>-4.8451923938196984E+16</v>
      </c>
      <c r="U60">
        <f t="shared" si="52"/>
        <v>0.83370721699999994</v>
      </c>
      <c r="V60">
        <f t="shared" si="53"/>
        <v>0.01</v>
      </c>
      <c r="W60">
        <f t="shared" si="54"/>
        <v>2.1561508200810397E-15</v>
      </c>
      <c r="X60">
        <f t="shared" si="55"/>
        <v>1.7975984996420312E-15</v>
      </c>
      <c r="Y60">
        <f t="shared" si="56"/>
        <v>2.1561508200810398E-17</v>
      </c>
      <c r="Z60">
        <f t="shared" si="57"/>
        <v>3.3699081223819805E-16</v>
      </c>
      <c r="AB60">
        <f t="shared" si="58"/>
        <v>-18.287195586726853</v>
      </c>
      <c r="AC60">
        <f t="shared" si="33"/>
        <v>-16.327853202436394</v>
      </c>
      <c r="AE60">
        <f t="shared" si="34"/>
        <v>0</v>
      </c>
      <c r="AF60">
        <f t="shared" si="35"/>
        <v>0</v>
      </c>
      <c r="AG60">
        <f t="shared" si="36"/>
        <v>-8.4247703059549514E-15</v>
      </c>
      <c r="AH60">
        <f t="shared" si="37"/>
        <v>-1.7975984996420312E-10</v>
      </c>
      <c r="AI60">
        <f t="shared" si="38"/>
        <v>-1.7976827473450908E-10</v>
      </c>
      <c r="AJ60">
        <f t="shared" si="39"/>
        <v>-1.9593423842904585</v>
      </c>
      <c r="AK60">
        <f t="shared" si="61"/>
        <v>-1.2801036910708798</v>
      </c>
      <c r="AL60">
        <f t="shared" si="40"/>
        <v>-3.2394460755411068</v>
      </c>
      <c r="AN60">
        <f t="shared" si="41"/>
        <v>0</v>
      </c>
      <c r="AO60">
        <f t="shared" si="42"/>
        <v>0</v>
      </c>
      <c r="AP60">
        <f t="shared" si="43"/>
        <v>-1.3186537581372613E-17</v>
      </c>
      <c r="AQ60">
        <f t="shared" si="44"/>
        <v>-2.8136197558993033E-13</v>
      </c>
      <c r="AR60">
        <f t="shared" si="45"/>
        <v>-2.8137516212751169E-13</v>
      </c>
      <c r="AS60">
        <f t="shared" si="46"/>
        <v>-3.0667829563210537E-3</v>
      </c>
      <c r="AT60">
        <f t="shared" si="47"/>
        <v>-2.0036315314648314E-3</v>
      </c>
      <c r="AU60">
        <f t="shared" si="48"/>
        <v>-5.0704144880672607E-3</v>
      </c>
      <c r="AW60">
        <v>57</v>
      </c>
      <c r="AX60">
        <f>IF(Z60&gt;0, (R60*SUMPRODUCT(K60:$K$98, X60:$X$98)-K60*$AZ$3)/Z60, 0)</f>
        <v>-4.8451923938196984E+16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1.3975092306980274E-3</v>
      </c>
      <c r="L61" s="2">
        <v>58</v>
      </c>
      <c r="M61" s="8">
        <v>0.83838979800000002</v>
      </c>
      <c r="Q61" s="5">
        <f t="shared" si="60"/>
        <v>25</v>
      </c>
      <c r="R61">
        <f t="shared" si="31"/>
        <v>100000</v>
      </c>
      <c r="S61">
        <f t="shared" si="32"/>
        <v>-2.8534126201738646E+17</v>
      </c>
      <c r="U61">
        <f t="shared" si="52"/>
        <v>0.83838979800000002</v>
      </c>
      <c r="V61">
        <f t="shared" si="53"/>
        <v>0.01</v>
      </c>
      <c r="W61">
        <f t="shared" si="54"/>
        <v>3.3699081223819805E-16</v>
      </c>
      <c r="X61">
        <f t="shared" si="55"/>
        <v>2.825296590002388E-16</v>
      </c>
      <c r="Y61">
        <f t="shared" si="56"/>
        <v>3.3699081223819807E-18</v>
      </c>
      <c r="Z61">
        <f t="shared" si="57"/>
        <v>5.1091245115577274E-17</v>
      </c>
      <c r="AB61">
        <f t="shared" si="58"/>
        <v>-16.327853202436394</v>
      </c>
      <c r="AC61">
        <f t="shared" si="33"/>
        <v>-14.578440359318451</v>
      </c>
      <c r="AE61">
        <f t="shared" si="34"/>
        <v>0</v>
      </c>
      <c r="AF61">
        <f t="shared" si="35"/>
        <v>0</v>
      </c>
      <c r="AG61">
        <f t="shared" si="36"/>
        <v>-1.2772811278894318E-15</v>
      </c>
      <c r="AH61">
        <f t="shared" si="37"/>
        <v>-2.8252965900023881E-11</v>
      </c>
      <c r="AI61">
        <f t="shared" si="38"/>
        <v>-2.8254243181151768E-11</v>
      </c>
      <c r="AJ61">
        <f t="shared" si="39"/>
        <v>-1.749412843117943</v>
      </c>
      <c r="AK61">
        <f t="shared" si="61"/>
        <v>-1.1429497241705477</v>
      </c>
      <c r="AL61">
        <f t="shared" si="40"/>
        <v>-2.892362567316745</v>
      </c>
      <c r="AN61">
        <f t="shared" si="41"/>
        <v>0</v>
      </c>
      <c r="AO61">
        <f t="shared" si="42"/>
        <v>0</v>
      </c>
      <c r="AP61">
        <f t="shared" si="43"/>
        <v>-1.7850121664218684E-18</v>
      </c>
      <c r="AQ61">
        <f t="shared" si="44"/>
        <v>-3.9483780639879974E-14</v>
      </c>
      <c r="AR61">
        <f t="shared" si="45"/>
        <v>-3.9485565652046393E-14</v>
      </c>
      <c r="AS61">
        <f t="shared" si="46"/>
        <v>-2.4448205965590056E-3</v>
      </c>
      <c r="AT61">
        <f t="shared" si="47"/>
        <v>-1.5972827897521049E-3</v>
      </c>
      <c r="AU61">
        <f t="shared" si="48"/>
        <v>-4.0421033863505956E-3</v>
      </c>
      <c r="AW61">
        <v>58</v>
      </c>
      <c r="AX61">
        <f>IF(Z61&gt;0, (R61*SUMPRODUCT(K61:$K$98, X61:$X$98)-K61*$AZ$3)/Z61, 0)</f>
        <v>-2.8534126201738646E+17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1.2477760988375245E-3</v>
      </c>
      <c r="L62" s="2">
        <v>59</v>
      </c>
      <c r="M62" s="8">
        <v>0.84318435700000005</v>
      </c>
      <c r="Q62" s="5">
        <f t="shared" si="60"/>
        <v>25</v>
      </c>
      <c r="R62">
        <f t="shared" si="31"/>
        <v>100000</v>
      </c>
      <c r="S62">
        <f t="shared" si="32"/>
        <v>-1.7352986285262246E+18</v>
      </c>
      <c r="U62">
        <f t="shared" si="52"/>
        <v>0.84318435700000005</v>
      </c>
      <c r="V62">
        <f t="shared" si="53"/>
        <v>0.01</v>
      </c>
      <c r="W62">
        <f t="shared" si="54"/>
        <v>5.1091245115577274E-17</v>
      </c>
      <c r="X62">
        <f t="shared" si="55"/>
        <v>4.3079338661107416E-17</v>
      </c>
      <c r="Y62">
        <f t="shared" si="56"/>
        <v>5.1091245115577277E-19</v>
      </c>
      <c r="Z62">
        <f t="shared" si="57"/>
        <v>7.500994003314085E-18</v>
      </c>
      <c r="AB62">
        <f t="shared" si="58"/>
        <v>-14.578440359318451</v>
      </c>
      <c r="AC62">
        <f t="shared" si="33"/>
        <v>-13.016464606534367</v>
      </c>
      <c r="AE62">
        <f t="shared" si="34"/>
        <v>0</v>
      </c>
      <c r="AF62">
        <f t="shared" si="35"/>
        <v>0</v>
      </c>
      <c r="AG62">
        <f t="shared" si="36"/>
        <v>-1.8752485008285212E-16</v>
      </c>
      <c r="AH62">
        <f t="shared" si="37"/>
        <v>-4.3079338661107419E-12</v>
      </c>
      <c r="AI62">
        <f t="shared" si="38"/>
        <v>-4.3081213909608251E-12</v>
      </c>
      <c r="AJ62">
        <f t="shared" si="39"/>
        <v>-1.5619757527840843</v>
      </c>
      <c r="AK62">
        <f t="shared" si="61"/>
        <v>-1.0204908251522917</v>
      </c>
      <c r="AL62">
        <f t="shared" si="40"/>
        <v>-2.5824665779406839</v>
      </c>
      <c r="AN62">
        <f t="shared" si="41"/>
        <v>0</v>
      </c>
      <c r="AO62">
        <f t="shared" si="42"/>
        <v>0</v>
      </c>
      <c r="AP62">
        <f t="shared" si="43"/>
        <v>-2.3398902587147285E-19</v>
      </c>
      <c r="AQ62">
        <f t="shared" si="44"/>
        <v>-5.3753369135057161E-15</v>
      </c>
      <c r="AR62">
        <f t="shared" si="45"/>
        <v>-5.3755709025315877E-15</v>
      </c>
      <c r="AS62">
        <f t="shared" si="46"/>
        <v>-1.9489960112877302E-3</v>
      </c>
      <c r="AT62">
        <f t="shared" si="47"/>
        <v>-1.2733440607080129E-3</v>
      </c>
      <c r="AU62">
        <f t="shared" si="48"/>
        <v>-3.2223400720011184E-3</v>
      </c>
      <c r="AW62">
        <v>59</v>
      </c>
      <c r="AX62">
        <f>IF(Z62&gt;0, (R62*SUMPRODUCT(K62:$K$98, X62:$X$98)-K62*$AZ$3)/Z62, 0)</f>
        <v>-1.7352986285262246E+18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1.114085802533504E-3</v>
      </c>
      <c r="L63" s="2">
        <v>60</v>
      </c>
      <c r="M63" s="8">
        <v>0.84806285100000001</v>
      </c>
      <c r="Q63" s="5">
        <f t="shared" si="60"/>
        <v>25</v>
      </c>
      <c r="R63">
        <f t="shared" si="31"/>
        <v>100000</v>
      </c>
      <c r="S63">
        <f t="shared" si="32"/>
        <v>-1.0915914447949378E+19</v>
      </c>
      <c r="U63">
        <f t="shared" si="52"/>
        <v>0.84806285100000001</v>
      </c>
      <c r="V63">
        <f t="shared" si="53"/>
        <v>0.01</v>
      </c>
      <c r="W63">
        <f t="shared" si="54"/>
        <v>7.500994003314085E-18</v>
      </c>
      <c r="X63">
        <f t="shared" si="55"/>
        <v>6.3613143597844462E-18</v>
      </c>
      <c r="Y63">
        <f t="shared" si="56"/>
        <v>7.5009940033140854E-20</v>
      </c>
      <c r="Z63">
        <f t="shared" si="57"/>
        <v>1.064669703496498E-18</v>
      </c>
      <c r="AB63">
        <f t="shared" si="58"/>
        <v>-13.016464606534367</v>
      </c>
      <c r="AC63">
        <f t="shared" si="33"/>
        <v>-11.621843398691402</v>
      </c>
      <c r="AE63">
        <f t="shared" si="34"/>
        <v>0</v>
      </c>
      <c r="AF63">
        <f t="shared" si="35"/>
        <v>0</v>
      </c>
      <c r="AG63">
        <f t="shared" si="36"/>
        <v>-2.661674258741245E-17</v>
      </c>
      <c r="AH63">
        <f t="shared" si="37"/>
        <v>-6.3613143597844464E-13</v>
      </c>
      <c r="AI63">
        <f t="shared" si="38"/>
        <v>-6.36158052721032E-13</v>
      </c>
      <c r="AJ63">
        <f t="shared" si="39"/>
        <v>-1.3946212078429649</v>
      </c>
      <c r="AK63">
        <f t="shared" si="61"/>
        <v>-0.91115252245740574</v>
      </c>
      <c r="AL63">
        <f t="shared" si="40"/>
        <v>-2.3057737303010066</v>
      </c>
      <c r="AN63">
        <f t="shared" si="41"/>
        <v>0</v>
      </c>
      <c r="AO63">
        <f t="shared" si="42"/>
        <v>0</v>
      </c>
      <c r="AP63">
        <f t="shared" si="43"/>
        <v>-2.9653335026325089E-20</v>
      </c>
      <c r="AQ63">
        <f t="shared" si="44"/>
        <v>-7.0870500136883583E-16</v>
      </c>
      <c r="AR63">
        <f t="shared" si="45"/>
        <v>-7.0873465470386204E-16</v>
      </c>
      <c r="AS63">
        <f t="shared" si="46"/>
        <v>-1.5537276875699742E-3</v>
      </c>
      <c r="AT63">
        <f t="shared" si="47"/>
        <v>-1.0151020892123855E-3</v>
      </c>
      <c r="AU63">
        <f t="shared" si="48"/>
        <v>-2.5688297767830679E-3</v>
      </c>
      <c r="AW63">
        <v>60</v>
      </c>
      <c r="AX63">
        <f>IF(Z63&gt;0, (R63*SUMPRODUCT(K63:$K$98, X63:$X$98)-K63*$AZ$3)/Z63, 0)</f>
        <v>-1.0915914447949378E+19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9.9471946654777136E-4</v>
      </c>
      <c r="L64" s="2">
        <v>61</v>
      </c>
      <c r="M64" s="8">
        <v>0.85299375700000002</v>
      </c>
      <c r="Q64" s="5">
        <f t="shared" si="60"/>
        <v>25</v>
      </c>
      <c r="R64">
        <f t="shared" si="31"/>
        <v>100000</v>
      </c>
      <c r="S64">
        <f t="shared" si="32"/>
        <v>-7.1138015117085483E+19</v>
      </c>
      <c r="U64">
        <f t="shared" si="52"/>
        <v>0.85299375700000002</v>
      </c>
      <c r="V64">
        <f t="shared" si="53"/>
        <v>0.01</v>
      </c>
      <c r="W64">
        <f t="shared" si="54"/>
        <v>1.064669703496498E-18</v>
      </c>
      <c r="X64">
        <f t="shared" si="55"/>
        <v>9.0815661034955385E-19</v>
      </c>
      <c r="Y64">
        <f t="shared" si="56"/>
        <v>1.0646697034964981E-20</v>
      </c>
      <c r="Z64">
        <f t="shared" si="57"/>
        <v>1.4586639611197917E-19</v>
      </c>
      <c r="AB64">
        <f t="shared" si="58"/>
        <v>-11.621843398691402</v>
      </c>
      <c r="AC64">
        <f t="shared" si="33"/>
        <v>-10.376645891688753</v>
      </c>
      <c r="AE64">
        <f t="shared" si="34"/>
        <v>0</v>
      </c>
      <c r="AF64">
        <f t="shared" si="35"/>
        <v>0</v>
      </c>
      <c r="AG64">
        <f t="shared" si="36"/>
        <v>-3.6466599027994793E-18</v>
      </c>
      <c r="AH64">
        <f t="shared" si="37"/>
        <v>-9.0815661034955389E-14</v>
      </c>
      <c r="AI64">
        <f t="shared" si="38"/>
        <v>-9.0819307694858185E-14</v>
      </c>
      <c r="AJ64">
        <f t="shared" si="39"/>
        <v>-1.2451975070026489</v>
      </c>
      <c r="AK64">
        <f t="shared" si="61"/>
        <v>-0.81352903790839826</v>
      </c>
      <c r="AL64">
        <f t="shared" si="40"/>
        <v>-2.058726544911138</v>
      </c>
      <c r="AN64">
        <f t="shared" si="41"/>
        <v>0</v>
      </c>
      <c r="AO64">
        <f t="shared" si="42"/>
        <v>0</v>
      </c>
      <c r="AP64">
        <f t="shared" si="43"/>
        <v>-3.6274035931938458E-21</v>
      </c>
      <c r="AQ64">
        <f t="shared" si="44"/>
        <v>-9.0336105898874045E-17</v>
      </c>
      <c r="AR64">
        <f t="shared" si="45"/>
        <v>-9.0339733302467243E-17</v>
      </c>
      <c r="AS64">
        <f t="shared" si="46"/>
        <v>-1.2386221999122896E-3</v>
      </c>
      <c r="AT64">
        <f t="shared" si="47"/>
        <v>-8.0923317060936357E-4</v>
      </c>
      <c r="AU64">
        <f t="shared" si="48"/>
        <v>-2.0478553705217438E-3</v>
      </c>
      <c r="AW64">
        <v>61</v>
      </c>
      <c r="AX64">
        <f>IF(Z64&gt;0, (R64*SUMPRODUCT(K64:$K$98, X64:$X$98)-K64*$AZ$3)/Z64, 0)</f>
        <v>-7.1138015117085483E+19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8.8814238084622432E-4</v>
      </c>
      <c r="L65" s="2">
        <v>62</v>
      </c>
      <c r="M65" s="8">
        <v>0.85794593600000002</v>
      </c>
      <c r="Q65" s="5">
        <f t="shared" si="60"/>
        <v>25</v>
      </c>
      <c r="R65">
        <f t="shared" si="31"/>
        <v>100000</v>
      </c>
      <c r="S65">
        <f t="shared" si="32"/>
        <v>-4.8098546157556492E+20</v>
      </c>
      <c r="U65">
        <f t="shared" si="52"/>
        <v>0.85794593600000002</v>
      </c>
      <c r="V65">
        <f t="shared" si="53"/>
        <v>0.01</v>
      </c>
      <c r="W65">
        <f t="shared" si="54"/>
        <v>1.4586639611197917E-19</v>
      </c>
      <c r="X65">
        <f t="shared" si="55"/>
        <v>1.2514548174323874E-19</v>
      </c>
      <c r="Y65">
        <f t="shared" si="56"/>
        <v>1.4586639611197918E-21</v>
      </c>
      <c r="Z65">
        <f t="shared" si="57"/>
        <v>1.9262250407620641E-20</v>
      </c>
      <c r="AB65">
        <f t="shared" si="58"/>
        <v>-10.376645891688753</v>
      </c>
      <c r="AC65">
        <f t="shared" si="33"/>
        <v>-9.2648624032935274</v>
      </c>
      <c r="AE65">
        <f t="shared" si="34"/>
        <v>0</v>
      </c>
      <c r="AF65">
        <f t="shared" si="35"/>
        <v>0</v>
      </c>
      <c r="AG65">
        <f t="shared" si="36"/>
        <v>-4.8155626019051604E-19</v>
      </c>
      <c r="AH65">
        <f t="shared" si="37"/>
        <v>-1.2514548174323875E-14</v>
      </c>
      <c r="AI65">
        <f t="shared" si="38"/>
        <v>-1.2515029730584065E-14</v>
      </c>
      <c r="AJ65">
        <f t="shared" si="39"/>
        <v>-1.1117834883952256</v>
      </c>
      <c r="AK65">
        <f t="shared" si="61"/>
        <v>-0.72636521241821272</v>
      </c>
      <c r="AL65">
        <f t="shared" si="40"/>
        <v>-1.8381487008134507</v>
      </c>
      <c r="AN65">
        <f t="shared" si="41"/>
        <v>0</v>
      </c>
      <c r="AO65">
        <f t="shared" si="42"/>
        <v>0</v>
      </c>
      <c r="AP65">
        <f t="shared" si="43"/>
        <v>-4.2769052343700876E-22</v>
      </c>
      <c r="AQ65">
        <f t="shared" si="44"/>
        <v>-1.1114700610758776E-17</v>
      </c>
      <c r="AR65">
        <f t="shared" si="45"/>
        <v>-1.1115128301282213E-17</v>
      </c>
      <c r="AS65">
        <f t="shared" si="46"/>
        <v>-9.8742203436885624E-4</v>
      </c>
      <c r="AT65">
        <f t="shared" si="47"/>
        <v>-6.4511572912098487E-4</v>
      </c>
      <c r="AU65">
        <f t="shared" si="48"/>
        <v>-1.6325377634898522E-3</v>
      </c>
      <c r="AW65">
        <v>62</v>
      </c>
      <c r="AX65">
        <f>IF(Z65&gt;0, (R65*SUMPRODUCT(K65:$K$98, X65:$X$98)-K65*$AZ$3)/Z65, 0)</f>
        <v>-4.8098546157556492E+20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7.9298426861270028E-4</v>
      </c>
      <c r="L66" s="2">
        <v>63</v>
      </c>
      <c r="M66" s="8">
        <v>0.86292441799999997</v>
      </c>
      <c r="Q66" s="5">
        <f t="shared" si="60"/>
        <v>25</v>
      </c>
      <c r="R66">
        <f t="shared" si="31"/>
        <v>100000</v>
      </c>
      <c r="S66">
        <f t="shared" si="32"/>
        <v>-3.379495086461085E+21</v>
      </c>
      <c r="U66">
        <f t="shared" si="52"/>
        <v>0.86292441799999997</v>
      </c>
      <c r="V66">
        <f t="shared" si="53"/>
        <v>0.01</v>
      </c>
      <c r="W66">
        <f t="shared" si="54"/>
        <v>1.9262250407620641E-20</v>
      </c>
      <c r="X66">
        <f t="shared" si="55"/>
        <v>1.6621866222366303E-20</v>
      </c>
      <c r="Y66">
        <f t="shared" si="56"/>
        <v>1.9262250407620643E-22</v>
      </c>
      <c r="Z66">
        <f t="shared" si="57"/>
        <v>2.4477616811781319E-21</v>
      </c>
      <c r="AB66">
        <f t="shared" si="58"/>
        <v>-9.2648624032935274</v>
      </c>
      <c r="AC66">
        <f t="shared" si="33"/>
        <v>-8.2721985743692219</v>
      </c>
      <c r="AE66">
        <f t="shared" si="34"/>
        <v>0</v>
      </c>
      <c r="AF66">
        <f t="shared" si="35"/>
        <v>0</v>
      </c>
      <c r="AG66">
        <f t="shared" si="36"/>
        <v>-6.1194042029453297E-20</v>
      </c>
      <c r="AH66">
        <f t="shared" si="37"/>
        <v>-1.6621866222366304E-15</v>
      </c>
      <c r="AI66">
        <f t="shared" si="38"/>
        <v>-1.6622478162786598E-15</v>
      </c>
      <c r="AJ66">
        <f t="shared" si="39"/>
        <v>-0.99266382892430549</v>
      </c>
      <c r="AK66">
        <f t="shared" si="61"/>
        <v>-0.64854036823054695</v>
      </c>
      <c r="AL66">
        <f t="shared" si="40"/>
        <v>-1.6412041971548541</v>
      </c>
      <c r="AN66">
        <f t="shared" si="41"/>
        <v>0</v>
      </c>
      <c r="AO66">
        <f t="shared" si="42"/>
        <v>0</v>
      </c>
      <c r="AP66">
        <f t="shared" si="43"/>
        <v>-4.8525912662180862E-23</v>
      </c>
      <c r="AQ66">
        <f t="shared" si="44"/>
        <v>-1.3180878429321291E-18</v>
      </c>
      <c r="AR66">
        <f t="shared" si="45"/>
        <v>-1.3181363688447912E-18</v>
      </c>
      <c r="AS66">
        <f t="shared" si="46"/>
        <v>-7.8716680035782304E-4</v>
      </c>
      <c r="AT66">
        <f t="shared" si="47"/>
        <v>-5.1428230956711155E-4</v>
      </c>
      <c r="AU66">
        <f t="shared" si="48"/>
        <v>-1.301449109924936E-3</v>
      </c>
      <c r="AW66">
        <v>63</v>
      </c>
      <c r="AX66">
        <f>IF(Z66&gt;0, (R66*SUMPRODUCT(K66:$K$98, X66:$X$98)-K66*$AZ$3)/Z66, 0)</f>
        <v>-3.379495086461085E+21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7.0802166840419666E-4</v>
      </c>
      <c r="L67" s="2">
        <v>64</v>
      </c>
      <c r="M67" s="8">
        <v>0.86793829099999997</v>
      </c>
      <c r="Q67" s="5">
        <f t="shared" si="60"/>
        <v>25</v>
      </c>
      <c r="R67">
        <f t="shared" ref="R67:R79" si="62">$C$6</f>
        <v>100000</v>
      </c>
      <c r="S67">
        <f t="shared" ref="S67:S79" si="63">AX67</f>
        <v>-2.4720334918441926E+22</v>
      </c>
      <c r="U67">
        <f t="shared" si="52"/>
        <v>0.86793829099999997</v>
      </c>
      <c r="V67">
        <f t="shared" si="53"/>
        <v>0.01</v>
      </c>
      <c r="W67">
        <f t="shared" si="54"/>
        <v>2.4477616811781319E-21</v>
      </c>
      <c r="X67">
        <f t="shared" si="55"/>
        <v>2.1245060903370347E-21</v>
      </c>
      <c r="Y67">
        <f t="shared" si="56"/>
        <v>2.447761681178132E-23</v>
      </c>
      <c r="Z67">
        <f t="shared" si="57"/>
        <v>2.9877797402931592E-22</v>
      </c>
      <c r="AB67">
        <f t="shared" si="58"/>
        <v>-8.2721985743692219</v>
      </c>
      <c r="AC67">
        <f t="shared" ref="AC67:AC79" si="64">S67*Z67</f>
        <v>-7.3858915842582338</v>
      </c>
      <c r="AE67">
        <f t="shared" ref="AE67:AE79" si="65">$Z67*O67</f>
        <v>0</v>
      </c>
      <c r="AF67">
        <f t="shared" ref="AF67:AF79" si="66">-$Z67*P67</f>
        <v>0</v>
      </c>
      <c r="AG67">
        <f t="shared" ref="AG67:AG79" si="67">-$Z67*Q67</f>
        <v>-7.4694493507328986E-21</v>
      </c>
      <c r="AH67">
        <f t="shared" ref="AH67:AH79" si="68">-X67*R67</f>
        <v>-2.1245060903370347E-16</v>
      </c>
      <c r="AI67">
        <f t="shared" ref="AI67:AI79" si="69">SUM(AE67:AH67)</f>
        <v>-2.1245807848305421E-16</v>
      </c>
      <c r="AJ67">
        <f t="shared" ref="AJ67:AJ79" si="70">AB67-AC67</f>
        <v>-0.88630699011098812</v>
      </c>
      <c r="AK67">
        <f t="shared" si="61"/>
        <v>-0.57905390020584557</v>
      </c>
      <c r="AL67">
        <f t="shared" ref="AL67:AL79" si="71">SUM(AI67:AK67)</f>
        <v>-1.465360890316834</v>
      </c>
      <c r="AN67">
        <f t="shared" ref="AN67:AN79" si="72">AE67*$K67</f>
        <v>0</v>
      </c>
      <c r="AO67">
        <f t="shared" ref="AO67:AO79" si="73">AF67*$K67</f>
        <v>0</v>
      </c>
      <c r="AP67">
        <f t="shared" ref="AP67:AP79" si="74">AG67*$K67</f>
        <v>-5.28853199136655E-24</v>
      </c>
      <c r="AQ67">
        <f t="shared" ref="AQ67:AQ79" si="75">AH67*$K67</f>
        <v>-1.5041963466153042E-19</v>
      </c>
      <c r="AR67">
        <f t="shared" ref="AR67:AR79" si="76">AI67*$K67</f>
        <v>-1.5042492319352181E-19</v>
      </c>
      <c r="AS67">
        <f t="shared" ref="AS67:AS79" si="77">AJ67*$K67</f>
        <v>-6.2752455385668368E-4</v>
      </c>
      <c r="AT67">
        <f t="shared" ref="AT67:AT79" si="78">AK67*$K67</f>
        <v>-4.0998270851969997E-4</v>
      </c>
      <c r="AU67">
        <f t="shared" ref="AU67:AU79" si="79">AL67*$K67</f>
        <v>-1.0375072623763839E-3</v>
      </c>
      <c r="AW67">
        <v>64</v>
      </c>
      <c r="AX67">
        <f>IF(Z67&gt;0, (R67*SUMPRODUCT(K67:$K$98, X67:$X$98)-K67*$AZ$3)/Z67, 0)</f>
        <v>-2.4720334918441926E+22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79" si="80">G68+$C$9</f>
        <v>0.12000000000000001</v>
      </c>
      <c r="I68" s="1">
        <f t="shared" ref="I68:I79" si="81">1+H68</f>
        <v>1.1200000000000001</v>
      </c>
      <c r="J68">
        <f t="shared" ref="J68:J79" si="82">1/I68</f>
        <v>0.89285714285714279</v>
      </c>
      <c r="K68">
        <f t="shared" si="59"/>
        <v>6.3216220393231843E-4</v>
      </c>
      <c r="L68" s="2">
        <v>65</v>
      </c>
      <c r="M68" s="8">
        <v>0.872959127</v>
      </c>
      <c r="Q68" s="5">
        <f t="shared" si="60"/>
        <v>25</v>
      </c>
      <c r="R68">
        <f t="shared" si="62"/>
        <v>100000</v>
      </c>
      <c r="S68">
        <f t="shared" si="63"/>
        <v>-1.8858136512491428E+23</v>
      </c>
      <c r="U68">
        <f t="shared" ref="U68:U79" si="83">M68</f>
        <v>0.872959127</v>
      </c>
      <c r="V68">
        <f t="shared" ref="V68:V79" si="84">$C$10</f>
        <v>0.01</v>
      </c>
      <c r="W68">
        <f t="shared" ref="W68:W79" si="85">Z67</f>
        <v>2.9877797402931592E-22</v>
      </c>
      <c r="X68">
        <f t="shared" ref="X68:X79" si="86">U68*W68</f>
        <v>2.608209593754603E-22</v>
      </c>
      <c r="Y68">
        <f t="shared" ref="Y68:Y79" si="87">V68*W68</f>
        <v>2.9877797402931591E-24</v>
      </c>
      <c r="Z68">
        <f t="shared" ref="Z68:Z79" si="88">MAX(0, W68-X68-Y68)</f>
        <v>3.4969234913562458E-23</v>
      </c>
      <c r="AB68">
        <f t="shared" ref="AB68:AB79" si="89">AC67</f>
        <v>-7.3858915842582338</v>
      </c>
      <c r="AC68">
        <f t="shared" si="64"/>
        <v>-6.5945460573734218</v>
      </c>
      <c r="AE68">
        <f t="shared" si="65"/>
        <v>0</v>
      </c>
      <c r="AF68">
        <f t="shared" si="66"/>
        <v>0</v>
      </c>
      <c r="AG68">
        <f t="shared" si="67"/>
        <v>-8.7423087283906141E-22</v>
      </c>
      <c r="AH68">
        <f t="shared" si="68"/>
        <v>-2.608209593754603E-17</v>
      </c>
      <c r="AI68">
        <f t="shared" si="69"/>
        <v>-2.6082970168418868E-17</v>
      </c>
      <c r="AJ68">
        <f t="shared" si="70"/>
        <v>-0.79134552688481197</v>
      </c>
      <c r="AK68">
        <f t="shared" si="61"/>
        <v>-0.51701241089807637</v>
      </c>
      <c r="AL68">
        <f t="shared" si="71"/>
        <v>-1.3083579377828882</v>
      </c>
      <c r="AN68">
        <f t="shared" si="72"/>
        <v>0</v>
      </c>
      <c r="AO68">
        <f t="shared" si="73"/>
        <v>0</v>
      </c>
      <c r="AP68">
        <f t="shared" si="74"/>
        <v>-5.5265571531961544E-25</v>
      </c>
      <c r="AQ68">
        <f t="shared" si="75"/>
        <v>-1.6488115251053268E-20</v>
      </c>
      <c r="AR68">
        <f t="shared" si="76"/>
        <v>-1.6488667906768586E-20</v>
      </c>
      <c r="AS68">
        <f t="shared" si="77"/>
        <v>-5.0025873234748447E-4</v>
      </c>
      <c r="AT68">
        <f t="shared" si="78"/>
        <v>-3.2683570513368938E-4</v>
      </c>
      <c r="AU68">
        <f t="shared" si="79"/>
        <v>-8.270944374811738E-4</v>
      </c>
      <c r="AW68">
        <v>65</v>
      </c>
      <c r="AX68">
        <f>IF(Z68&gt;0, (R68*SUMPRODUCT(K68:$K$98, X68:$X$98)-K68*$AZ$3)/Z68, 0)</f>
        <v>-1.8858136512491428E+23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79" si="90">K68*J69</f>
        <v>5.6443053922528431E-4</v>
      </c>
      <c r="L69" s="2">
        <v>66</v>
      </c>
      <c r="M69" s="8">
        <v>0.877957722</v>
      </c>
      <c r="Q69" s="5">
        <f t="shared" ref="Q69:Q79" si="91">$C$8</f>
        <v>25</v>
      </c>
      <c r="R69">
        <f t="shared" si="62"/>
        <v>100000</v>
      </c>
      <c r="S69">
        <f t="shared" si="63"/>
        <v>-1.502791819901507E+24</v>
      </c>
      <c r="U69">
        <f t="shared" si="83"/>
        <v>0.877957722</v>
      </c>
      <c r="V69">
        <f t="shared" si="84"/>
        <v>0.01</v>
      </c>
      <c r="W69">
        <f t="shared" si="85"/>
        <v>3.4969234913562458E-23</v>
      </c>
      <c r="X69">
        <f t="shared" si="86"/>
        <v>3.0701509824794161E-23</v>
      </c>
      <c r="Y69">
        <f t="shared" si="87"/>
        <v>3.4969234913562456E-25</v>
      </c>
      <c r="Z69">
        <f t="shared" si="88"/>
        <v>3.9180327396326716E-24</v>
      </c>
      <c r="AB69">
        <f t="shared" si="89"/>
        <v>-6.5945460573734218</v>
      </c>
      <c r="AC69">
        <f t="shared" si="64"/>
        <v>-5.8879875512262698</v>
      </c>
      <c r="AE69">
        <f t="shared" si="65"/>
        <v>0</v>
      </c>
      <c r="AF69">
        <f t="shared" si="66"/>
        <v>0</v>
      </c>
      <c r="AG69">
        <f t="shared" si="67"/>
        <v>-9.7950818490816793E-23</v>
      </c>
      <c r="AH69">
        <f t="shared" si="68"/>
        <v>-3.0701509824794163E-18</v>
      </c>
      <c r="AI69">
        <f t="shared" si="69"/>
        <v>-3.070248933297907E-18</v>
      </c>
      <c r="AJ69">
        <f t="shared" si="70"/>
        <v>-0.70655850614715199</v>
      </c>
      <c r="AK69">
        <f t="shared" si="61"/>
        <v>-0.46161822401613956</v>
      </c>
      <c r="AL69">
        <f t="shared" si="71"/>
        <v>-1.1681767301632915</v>
      </c>
      <c r="AN69">
        <f t="shared" si="72"/>
        <v>0</v>
      </c>
      <c r="AO69">
        <f t="shared" si="73"/>
        <v>0</v>
      </c>
      <c r="AP69">
        <f t="shared" si="74"/>
        <v>-5.528643329832967E-26</v>
      </c>
      <c r="AQ69">
        <f t="shared" si="75"/>
        <v>-1.7328869745438934E-21</v>
      </c>
      <c r="AR69">
        <f t="shared" si="76"/>
        <v>-1.7329422609771916E-21</v>
      </c>
      <c r="AS69">
        <f t="shared" si="77"/>
        <v>-3.9880319861884835E-4</v>
      </c>
      <c r="AT69">
        <f t="shared" si="78"/>
        <v>-2.6055142309764772E-4</v>
      </c>
      <c r="AU69">
        <f t="shared" si="79"/>
        <v>-6.5935462171649601E-4</v>
      </c>
      <c r="AW69">
        <v>66</v>
      </c>
      <c r="AX69">
        <f>IF(Z69&gt;0, (R69*SUMPRODUCT(K69:$K$98, X69:$X$98)-K69*$AZ$3)/Z69, 0)</f>
        <v>-1.502791819901507E+24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5.0395583859400386E-4</v>
      </c>
      <c r="L70" s="2">
        <v>67</v>
      </c>
      <c r="M70" s="8">
        <v>0.88376105100000002</v>
      </c>
      <c r="Q70" s="5">
        <f t="shared" si="91"/>
        <v>25</v>
      </c>
      <c r="R70">
        <f t="shared" si="62"/>
        <v>100000</v>
      </c>
      <c r="S70">
        <f t="shared" si="63"/>
        <v>-1.2629816308012851E+25</v>
      </c>
      <c r="U70">
        <f t="shared" si="83"/>
        <v>0.88376105100000002</v>
      </c>
      <c r="V70">
        <f t="shared" si="84"/>
        <v>0.01</v>
      </c>
      <c r="W70">
        <f t="shared" si="85"/>
        <v>3.9180327396326716E-24</v>
      </c>
      <c r="X70">
        <f t="shared" si="86"/>
        <v>3.4626047318301791E-24</v>
      </c>
      <c r="Y70">
        <f t="shared" si="87"/>
        <v>3.9180327396326718E-26</v>
      </c>
      <c r="Z70">
        <f t="shared" si="88"/>
        <v>4.162476804061657E-25</v>
      </c>
      <c r="AB70">
        <f t="shared" si="89"/>
        <v>-5.8879875512262698</v>
      </c>
      <c r="AC70">
        <f t="shared" si="64"/>
        <v>-5.2571317421663126</v>
      </c>
      <c r="AE70">
        <f t="shared" si="65"/>
        <v>0</v>
      </c>
      <c r="AF70">
        <f t="shared" si="66"/>
        <v>0</v>
      </c>
      <c r="AG70">
        <f t="shared" si="67"/>
        <v>-1.0406192010154142E-23</v>
      </c>
      <c r="AH70">
        <f t="shared" si="68"/>
        <v>-3.462604731830179E-19</v>
      </c>
      <c r="AI70">
        <f t="shared" si="69"/>
        <v>-3.4627087937502807E-19</v>
      </c>
      <c r="AJ70">
        <f t="shared" si="70"/>
        <v>-0.6308558090599572</v>
      </c>
      <c r="AK70">
        <f t="shared" si="61"/>
        <v>-0.41215912858583892</v>
      </c>
      <c r="AL70">
        <f t="shared" si="71"/>
        <v>-1.043014937645796</v>
      </c>
      <c r="AN70">
        <f t="shared" si="72"/>
        <v>0</v>
      </c>
      <c r="AO70">
        <f t="shared" si="73"/>
        <v>0</v>
      </c>
      <c r="AP70">
        <f t="shared" si="74"/>
        <v>-5.2442612210474533E-27</v>
      </c>
      <c r="AQ70">
        <f t="shared" si="75"/>
        <v>-1.7449998713490436E-22</v>
      </c>
      <c r="AR70">
        <f t="shared" si="76"/>
        <v>-1.7450523139612543E-22</v>
      </c>
      <c r="AS70">
        <f t="shared" si="77"/>
        <v>-3.179234682867095E-4</v>
      </c>
      <c r="AT70">
        <f t="shared" si="78"/>
        <v>-2.0770999928065032E-4</v>
      </c>
      <c r="AU70">
        <f t="shared" si="79"/>
        <v>-5.2563346756735979E-4</v>
      </c>
      <c r="AW70">
        <v>67</v>
      </c>
      <c r="AX70">
        <f>IF(Z70&gt;0, (R70*SUMPRODUCT(K70:$K$98, X70:$X$98)-K70*$AZ$3)/Z70, 0)</f>
        <v>-1.2629816308012851E+25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4.4996057017321768E-4</v>
      </c>
      <c r="L71" s="2">
        <v>68</v>
      </c>
      <c r="M71" s="8">
        <v>0.88953285599999998</v>
      </c>
      <c r="Q71" s="5">
        <f t="shared" si="91"/>
        <v>25</v>
      </c>
      <c r="R71">
        <f t="shared" si="62"/>
        <v>100000</v>
      </c>
      <c r="S71">
        <f t="shared" si="63"/>
        <v>-1.122418858008236E+26</v>
      </c>
      <c r="U71">
        <f t="shared" si="83"/>
        <v>0.88953285599999998</v>
      </c>
      <c r="V71">
        <f t="shared" si="84"/>
        <v>0.01</v>
      </c>
      <c r="W71">
        <f t="shared" si="85"/>
        <v>4.162476804061657E-25</v>
      </c>
      <c r="X71">
        <f t="shared" si="86"/>
        <v>3.7026598795507182E-25</v>
      </c>
      <c r="Y71">
        <f t="shared" si="87"/>
        <v>4.1624768040616569E-27</v>
      </c>
      <c r="Z71">
        <f t="shared" si="88"/>
        <v>4.1819215647032228E-26</v>
      </c>
      <c r="AB71">
        <f t="shared" si="89"/>
        <v>-5.2571317421663126</v>
      </c>
      <c r="AC71">
        <f t="shared" si="64"/>
        <v>-4.6938676269342068</v>
      </c>
      <c r="AE71">
        <f t="shared" si="65"/>
        <v>0</v>
      </c>
      <c r="AF71">
        <f t="shared" si="66"/>
        <v>0</v>
      </c>
      <c r="AG71">
        <f t="shared" si="67"/>
        <v>-1.0454803911758058E-24</v>
      </c>
      <c r="AH71">
        <f t="shared" si="68"/>
        <v>-3.7026598795507182E-20</v>
      </c>
      <c r="AI71">
        <f t="shared" si="69"/>
        <v>-3.7027644275898356E-20</v>
      </c>
      <c r="AJ71">
        <f t="shared" si="70"/>
        <v>-0.56326411523210584</v>
      </c>
      <c r="AK71">
        <f t="shared" si="61"/>
        <v>-0.36799922195164192</v>
      </c>
      <c r="AL71">
        <f t="shared" si="71"/>
        <v>-0.93126333718374776</v>
      </c>
      <c r="AN71">
        <f t="shared" si="72"/>
        <v>0</v>
      </c>
      <c r="AO71">
        <f t="shared" si="73"/>
        <v>0</v>
      </c>
      <c r="AP71">
        <f t="shared" si="74"/>
        <v>-4.7042495291838425E-28</v>
      </c>
      <c r="AQ71">
        <f t="shared" si="75"/>
        <v>-1.6660509505601386E-23</v>
      </c>
      <c r="AR71">
        <f t="shared" si="76"/>
        <v>-1.6660979930554302E-23</v>
      </c>
      <c r="AS71">
        <f t="shared" si="77"/>
        <v>-2.5344664244795134E-4</v>
      </c>
      <c r="AT71">
        <f t="shared" si="78"/>
        <v>-1.6558513973266128E-4</v>
      </c>
      <c r="AU71">
        <f t="shared" si="79"/>
        <v>-4.1903178218061259E-4</v>
      </c>
      <c r="AW71">
        <v>68</v>
      </c>
      <c r="AX71">
        <f>IF(Z71&gt;0, (R71*SUMPRODUCT(K71:$K$98, X71:$X$98)-K71*$AZ$3)/Z71, 0)</f>
        <v>-1.122418858008236E+26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4.0175050908323003E-4</v>
      </c>
      <c r="L72" s="2">
        <v>69</v>
      </c>
      <c r="M72" s="8">
        <v>0.89526598199999996</v>
      </c>
      <c r="Q72" s="5">
        <f t="shared" si="91"/>
        <v>25</v>
      </c>
      <c r="R72">
        <f t="shared" si="62"/>
        <v>100000</v>
      </c>
      <c r="S72">
        <f t="shared" si="63"/>
        <v>-1.0578667682502494E+27</v>
      </c>
      <c r="U72">
        <f t="shared" si="83"/>
        <v>0.89526598199999996</v>
      </c>
      <c r="V72">
        <f t="shared" si="84"/>
        <v>0.01</v>
      </c>
      <c r="W72">
        <f t="shared" si="85"/>
        <v>4.1819215647032228E-26</v>
      </c>
      <c r="X72">
        <f t="shared" si="86"/>
        <v>3.7439321162710069E-26</v>
      </c>
      <c r="Y72">
        <f t="shared" si="87"/>
        <v>4.1819215647032225E-28</v>
      </c>
      <c r="Z72">
        <f t="shared" si="88"/>
        <v>3.9617023278518367E-27</v>
      </c>
      <c r="AB72">
        <f t="shared" si="89"/>
        <v>-4.6938676269342068</v>
      </c>
      <c r="AC72">
        <f t="shared" si="64"/>
        <v>-4.1909532383341128</v>
      </c>
      <c r="AE72">
        <f t="shared" si="65"/>
        <v>0</v>
      </c>
      <c r="AF72">
        <f t="shared" si="66"/>
        <v>0</v>
      </c>
      <c r="AG72">
        <f t="shared" si="67"/>
        <v>-9.9042558196295913E-26</v>
      </c>
      <c r="AH72">
        <f t="shared" si="68"/>
        <v>-3.7439321162710068E-21</v>
      </c>
      <c r="AI72">
        <f t="shared" si="69"/>
        <v>-3.7440311588292033E-21</v>
      </c>
      <c r="AJ72">
        <f t="shared" si="70"/>
        <v>-0.50291438860009396</v>
      </c>
      <c r="AK72">
        <f t="shared" ref="AK72:AK79" si="92">G72*SUM(AB72:AB72, AE72:AF72)</f>
        <v>-0.32857073388539448</v>
      </c>
      <c r="AL72">
        <f t="shared" si="71"/>
        <v>-0.83148512248548845</v>
      </c>
      <c r="AN72">
        <f t="shared" si="72"/>
        <v>0</v>
      </c>
      <c r="AO72">
        <f t="shared" si="73"/>
        <v>0</v>
      </c>
      <c r="AP72">
        <f t="shared" si="74"/>
        <v>-3.9790398176267321E-29</v>
      </c>
      <c r="AQ72">
        <f t="shared" si="75"/>
        <v>-1.5041266336849317E-24</v>
      </c>
      <c r="AR72">
        <f t="shared" si="76"/>
        <v>-1.5041664240831081E-24</v>
      </c>
      <c r="AS72">
        <f t="shared" si="77"/>
        <v>-2.0204611164536913E-4</v>
      </c>
      <c r="AT72">
        <f t="shared" si="78"/>
        <v>-1.3200345960830774E-4</v>
      </c>
      <c r="AU72">
        <f t="shared" si="79"/>
        <v>-3.3404957125367685E-4</v>
      </c>
      <c r="AW72">
        <v>69</v>
      </c>
      <c r="AX72">
        <f>IF(Z72&gt;0, (R72*SUMPRODUCT(K72:$K$98, X72:$X$98)-K72*$AZ$3)/Z72, 0)</f>
        <v>-1.0578667682502494E+27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3.5870581168145535E-4</v>
      </c>
      <c r="L73" s="2">
        <v>70</v>
      </c>
      <c r="M73" s="8">
        <v>0.900953271</v>
      </c>
      <c r="Q73" s="5">
        <f t="shared" si="91"/>
        <v>25</v>
      </c>
      <c r="R73">
        <f t="shared" si="62"/>
        <v>100000</v>
      </c>
      <c r="S73">
        <f t="shared" si="63"/>
        <v>-1.06070589097488E+28</v>
      </c>
      <c r="U73">
        <f t="shared" si="83"/>
        <v>0.900953271</v>
      </c>
      <c r="V73">
        <f t="shared" si="84"/>
        <v>0.01</v>
      </c>
      <c r="W73">
        <f t="shared" si="85"/>
        <v>3.9617023278518367E-27</v>
      </c>
      <c r="X73">
        <f t="shared" si="86"/>
        <v>3.5693086710064266E-27</v>
      </c>
      <c r="Y73">
        <f t="shared" si="87"/>
        <v>3.9617023278518366E-29</v>
      </c>
      <c r="Z73">
        <f t="shared" si="88"/>
        <v>3.5277663356689174E-28</v>
      </c>
      <c r="AB73">
        <f t="shared" si="89"/>
        <v>-4.1909532383341128</v>
      </c>
      <c r="AC73">
        <f t="shared" si="64"/>
        <v>-3.7419225342268865</v>
      </c>
      <c r="AE73">
        <f t="shared" si="65"/>
        <v>0</v>
      </c>
      <c r="AF73">
        <f t="shared" si="66"/>
        <v>0</v>
      </c>
      <c r="AG73">
        <f t="shared" si="67"/>
        <v>-8.8194158391722941E-27</v>
      </c>
      <c r="AH73">
        <f t="shared" si="68"/>
        <v>-3.5693086710064268E-22</v>
      </c>
      <c r="AI73">
        <f t="shared" si="69"/>
        <v>-3.5693968651648184E-22</v>
      </c>
      <c r="AJ73">
        <f t="shared" si="70"/>
        <v>-0.44903070410722634</v>
      </c>
      <c r="AK73">
        <f t="shared" si="92"/>
        <v>-0.29336672668338792</v>
      </c>
      <c r="AL73">
        <f t="shared" si="71"/>
        <v>-0.74239743079061427</v>
      </c>
      <c r="AN73">
        <f t="shared" si="72"/>
        <v>0</v>
      </c>
      <c r="AO73">
        <f t="shared" si="73"/>
        <v>0</v>
      </c>
      <c r="AP73">
        <f t="shared" si="74"/>
        <v>-3.1635757171465816E-30</v>
      </c>
      <c r="AQ73">
        <f t="shared" si="75"/>
        <v>-1.2803317639750171E-25</v>
      </c>
      <c r="AR73">
        <f t="shared" si="76"/>
        <v>-1.2803633997321884E-25</v>
      </c>
      <c r="AS73">
        <f t="shared" si="77"/>
        <v>-1.6106992318667802E-4</v>
      </c>
      <c r="AT73">
        <f t="shared" si="78"/>
        <v>-1.0523234981529633E-4</v>
      </c>
      <c r="AU73">
        <f t="shared" si="79"/>
        <v>-2.6630227300197438E-4</v>
      </c>
      <c r="AW73">
        <v>70</v>
      </c>
      <c r="AX73">
        <f>IF(Z73&gt;0, (R73*SUMPRODUCT(K73:$K$98, X73:$X$98)-K73*$AZ$3)/Z73, 0)</f>
        <v>-1.06070589097488E+28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3.2027304614415652E-4</v>
      </c>
      <c r="L74" s="2">
        <v>71</v>
      </c>
      <c r="M74" s="8">
        <v>0.90658776299999999</v>
      </c>
      <c r="Q74" s="5">
        <f t="shared" si="91"/>
        <v>25</v>
      </c>
      <c r="R74">
        <f t="shared" si="62"/>
        <v>100000</v>
      </c>
      <c r="S74">
        <f t="shared" si="63"/>
        <v>-1.1353955550042034E+29</v>
      </c>
      <c r="U74">
        <f t="shared" si="83"/>
        <v>0.90658776299999999</v>
      </c>
      <c r="V74">
        <f t="shared" si="84"/>
        <v>0.01</v>
      </c>
      <c r="W74">
        <f t="shared" si="85"/>
        <v>3.5277663356689174E-28</v>
      </c>
      <c r="X74">
        <f t="shared" si="86"/>
        <v>3.198229790640791E-28</v>
      </c>
      <c r="Y74">
        <f t="shared" si="87"/>
        <v>3.5277663356689173E-30</v>
      </c>
      <c r="Z74">
        <f t="shared" si="88"/>
        <v>2.9425888167143719E-29</v>
      </c>
      <c r="AB74">
        <f t="shared" si="89"/>
        <v>-3.7419225342268865</v>
      </c>
      <c r="AC74">
        <f t="shared" si="64"/>
        <v>-3.3410022627025766</v>
      </c>
      <c r="AE74">
        <f t="shared" si="65"/>
        <v>0</v>
      </c>
      <c r="AF74">
        <f t="shared" si="66"/>
        <v>0</v>
      </c>
      <c r="AG74">
        <f t="shared" si="67"/>
        <v>-7.3564720417859296E-28</v>
      </c>
      <c r="AH74">
        <f t="shared" si="68"/>
        <v>-3.1982297906407909E-23</v>
      </c>
      <c r="AI74">
        <f t="shared" si="69"/>
        <v>-3.1983033553612085E-23</v>
      </c>
      <c r="AJ74">
        <f t="shared" si="70"/>
        <v>-0.40092027152430987</v>
      </c>
      <c r="AK74">
        <f t="shared" si="92"/>
        <v>-0.26193457739588205</v>
      </c>
      <c r="AL74">
        <f t="shared" si="71"/>
        <v>-0.66285484892019197</v>
      </c>
      <c r="AN74">
        <f t="shared" si="72"/>
        <v>0</v>
      </c>
      <c r="AO74">
        <f t="shared" si="73"/>
        <v>0</v>
      </c>
      <c r="AP74">
        <f t="shared" si="74"/>
        <v>-2.3560797096971022E-31</v>
      </c>
      <c r="AQ74">
        <f t="shared" si="75"/>
        <v>-1.0243067973175141E-26</v>
      </c>
      <c r="AR74">
        <f t="shared" si="76"/>
        <v>-1.024330358114611E-26</v>
      </c>
      <c r="AS74">
        <f t="shared" si="77"/>
        <v>-1.2840395662203305E-4</v>
      </c>
      <c r="AT74">
        <f t="shared" si="78"/>
        <v>-8.3890584993061464E-5</v>
      </c>
      <c r="AU74">
        <f t="shared" si="79"/>
        <v>-2.1229454161509454E-4</v>
      </c>
      <c r="AW74">
        <v>71</v>
      </c>
      <c r="AX74">
        <f>IF(Z74&gt;0, (R74*SUMPRODUCT(K74:$K$98, X74:$X$98)-K74*$AZ$3)/Z74, 0)</f>
        <v>-1.1353955550042034E+29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2.8595807691442546E-4</v>
      </c>
      <c r="L75" s="2">
        <v>72</v>
      </c>
      <c r="M75" s="8">
        <v>0.91219363099999995</v>
      </c>
      <c r="Q75" s="5">
        <f t="shared" si="91"/>
        <v>25</v>
      </c>
      <c r="R75">
        <f t="shared" si="62"/>
        <v>100000</v>
      </c>
      <c r="S75">
        <f t="shared" si="63"/>
        <v>-1.302908803331707E+30</v>
      </c>
      <c r="U75">
        <f t="shared" si="83"/>
        <v>0.91219363099999995</v>
      </c>
      <c r="V75">
        <f t="shared" si="84"/>
        <v>0.01</v>
      </c>
      <c r="W75">
        <f t="shared" si="85"/>
        <v>2.9425888167143719E-29</v>
      </c>
      <c r="X75">
        <f t="shared" si="86"/>
        <v>2.6842107772586762E-29</v>
      </c>
      <c r="Y75">
        <f t="shared" si="87"/>
        <v>2.942588816714372E-31</v>
      </c>
      <c r="Z75">
        <f t="shared" si="88"/>
        <v>2.28952151288552E-30</v>
      </c>
      <c r="AB75">
        <f t="shared" si="89"/>
        <v>-3.3410022627025766</v>
      </c>
      <c r="AC75">
        <f t="shared" si="64"/>
        <v>-2.9830377345558721</v>
      </c>
      <c r="AE75">
        <f t="shared" si="65"/>
        <v>0</v>
      </c>
      <c r="AF75">
        <f t="shared" si="66"/>
        <v>0</v>
      </c>
      <c r="AG75">
        <f t="shared" si="67"/>
        <v>-5.7238037822138002E-29</v>
      </c>
      <c r="AH75">
        <f t="shared" si="68"/>
        <v>-2.6842107772586761E-24</v>
      </c>
      <c r="AI75">
        <f t="shared" si="69"/>
        <v>-2.6842680152964982E-24</v>
      </c>
      <c r="AJ75">
        <f t="shared" si="70"/>
        <v>-0.35796452814670454</v>
      </c>
      <c r="AK75">
        <f t="shared" si="92"/>
        <v>-0.23387015838918038</v>
      </c>
      <c r="AL75">
        <f t="shared" si="71"/>
        <v>-0.59183468653588489</v>
      </c>
      <c r="AN75">
        <f t="shared" si="72"/>
        <v>0</v>
      </c>
      <c r="AO75">
        <f t="shared" si="73"/>
        <v>0</v>
      </c>
      <c r="AP75">
        <f t="shared" si="74"/>
        <v>-1.6367679221973732E-32</v>
      </c>
      <c r="AQ75">
        <f t="shared" si="75"/>
        <v>-7.6757175189786627E-28</v>
      </c>
      <c r="AR75">
        <f t="shared" si="76"/>
        <v>-7.6758811957708822E-28</v>
      </c>
      <c r="AS75">
        <f t="shared" si="77"/>
        <v>-1.0236284807241135E-4</v>
      </c>
      <c r="AT75">
        <f t="shared" si="78"/>
        <v>-6.6877060740642107E-5</v>
      </c>
      <c r="AU75">
        <f t="shared" si="79"/>
        <v>-1.6923990881305344E-4</v>
      </c>
      <c r="AW75">
        <v>72</v>
      </c>
      <c r="AX75">
        <f>IF(Z75&gt;0, (R75*SUMPRODUCT(K75:$K$98, X75:$X$98)-K75*$AZ$3)/Z75, 0)</f>
        <v>-1.302908803331707E+30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2.55319711530737E-4</v>
      </c>
      <c r="L76" s="2">
        <v>73</v>
      </c>
      <c r="M76" s="8">
        <v>0.91779930600000004</v>
      </c>
      <c r="Q76" s="5">
        <f t="shared" si="91"/>
        <v>25</v>
      </c>
      <c r="R76">
        <f t="shared" si="62"/>
        <v>100000</v>
      </c>
      <c r="S76">
        <f t="shared" si="63"/>
        <v>-1.6112191823892542E+31</v>
      </c>
      <c r="U76">
        <f t="shared" si="83"/>
        <v>0.91779930600000004</v>
      </c>
      <c r="V76">
        <f t="shared" si="84"/>
        <v>0.01</v>
      </c>
      <c r="W76">
        <f t="shared" si="85"/>
        <v>2.28952151288552E-30</v>
      </c>
      <c r="X76">
        <f t="shared" si="86"/>
        <v>2.1013212555984004E-30</v>
      </c>
      <c r="Y76">
        <f t="shared" si="87"/>
        <v>2.2895215128855201E-32</v>
      </c>
      <c r="Z76">
        <f t="shared" si="88"/>
        <v>1.6530504215826441E-31</v>
      </c>
      <c r="AB76">
        <f t="shared" si="89"/>
        <v>-2.9830377345558721</v>
      </c>
      <c r="AC76">
        <f t="shared" si="64"/>
        <v>-2.6634265487105999</v>
      </c>
      <c r="AE76">
        <f t="shared" si="65"/>
        <v>0</v>
      </c>
      <c r="AF76">
        <f t="shared" si="66"/>
        <v>0</v>
      </c>
      <c r="AG76">
        <f t="shared" si="67"/>
        <v>-4.1326260539566105E-30</v>
      </c>
      <c r="AH76">
        <f t="shared" si="68"/>
        <v>-2.1013212555984005E-25</v>
      </c>
      <c r="AI76">
        <f t="shared" si="69"/>
        <v>-2.1013625818589399E-25</v>
      </c>
      <c r="AJ76">
        <f t="shared" si="70"/>
        <v>-0.31961118584527215</v>
      </c>
      <c r="AK76">
        <f t="shared" si="92"/>
        <v>-0.20881264141891107</v>
      </c>
      <c r="AL76">
        <f t="shared" si="71"/>
        <v>-0.52842382726418324</v>
      </c>
      <c r="AN76">
        <f t="shared" si="72"/>
        <v>0</v>
      </c>
      <c r="AO76">
        <f t="shared" si="73"/>
        <v>0</v>
      </c>
      <c r="AP76">
        <f t="shared" si="74"/>
        <v>-1.0551408919606098E-33</v>
      </c>
      <c r="AQ76">
        <f t="shared" si="75"/>
        <v>-5.3650873681278971E-29</v>
      </c>
      <c r="AR76">
        <f t="shared" si="76"/>
        <v>-5.3651928822170925E-29</v>
      </c>
      <c r="AS76">
        <f t="shared" si="77"/>
        <v>-8.1603035772011653E-5</v>
      </c>
      <c r="AT76">
        <f t="shared" si="78"/>
        <v>-5.3313983371047599E-5</v>
      </c>
      <c r="AU76">
        <f t="shared" si="79"/>
        <v>-1.3491701914305926E-4</v>
      </c>
      <c r="AW76">
        <v>73</v>
      </c>
      <c r="AX76">
        <f>IF(Z76&gt;0, (R76*SUMPRODUCT(K76:$K$98, X76:$X$98)-K76*$AZ$3)/Z76, 0)</f>
        <v>-1.6112191823892542E+31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2.2796402815244374E-4</v>
      </c>
      <c r="L77" s="2">
        <v>74</v>
      </c>
      <c r="M77" s="8">
        <v>0.92340517499999997</v>
      </c>
      <c r="Q77" s="5">
        <f t="shared" si="91"/>
        <v>25</v>
      </c>
      <c r="R77">
        <f t="shared" si="62"/>
        <v>100000</v>
      </c>
      <c r="S77">
        <f t="shared" si="63"/>
        <v>-2.1602107306456492E+32</v>
      </c>
      <c r="U77">
        <f t="shared" si="83"/>
        <v>0.92340517499999997</v>
      </c>
      <c r="V77">
        <f t="shared" si="84"/>
        <v>0.01</v>
      </c>
      <c r="W77">
        <f t="shared" si="85"/>
        <v>1.6530504215826441E-31</v>
      </c>
      <c r="X77">
        <f t="shared" si="86"/>
        <v>1.5264353138253453E-31</v>
      </c>
      <c r="Y77">
        <f t="shared" si="87"/>
        <v>1.6530504215826443E-33</v>
      </c>
      <c r="Z77">
        <f t="shared" si="88"/>
        <v>1.100846035414724E-32</v>
      </c>
      <c r="AB77">
        <f t="shared" si="89"/>
        <v>-2.6634265487105999</v>
      </c>
      <c r="AC77">
        <f t="shared" si="64"/>
        <v>-2.3780594184916071</v>
      </c>
      <c r="AE77">
        <f t="shared" si="65"/>
        <v>0</v>
      </c>
      <c r="AF77">
        <f t="shared" si="66"/>
        <v>0</v>
      </c>
      <c r="AG77">
        <f t="shared" si="67"/>
        <v>-2.75211508853681E-31</v>
      </c>
      <c r="AH77">
        <f t="shared" si="68"/>
        <v>-1.5264353138253454E-26</v>
      </c>
      <c r="AI77">
        <f t="shared" si="69"/>
        <v>-1.5264628349762308E-26</v>
      </c>
      <c r="AJ77">
        <f t="shared" si="70"/>
        <v>-0.28536713021899285</v>
      </c>
      <c r="AK77">
        <f t="shared" si="92"/>
        <v>-0.186439858409742</v>
      </c>
      <c r="AL77">
        <f t="shared" si="71"/>
        <v>-0.47180698862873482</v>
      </c>
      <c r="AN77">
        <f t="shared" si="72"/>
        <v>0</v>
      </c>
      <c r="AO77">
        <f t="shared" si="73"/>
        <v>0</v>
      </c>
      <c r="AP77">
        <f t="shared" si="74"/>
        <v>-6.2738324152197062E-35</v>
      </c>
      <c r="AQ77">
        <f t="shared" si="75"/>
        <v>-3.4797234285376535E-30</v>
      </c>
      <c r="AR77">
        <f t="shared" si="76"/>
        <v>-3.4797861668618054E-30</v>
      </c>
      <c r="AS77">
        <f t="shared" si="77"/>
        <v>-6.5053440507024563E-5</v>
      </c>
      <c r="AT77">
        <f t="shared" si="78"/>
        <v>-4.250158113125605E-5</v>
      </c>
      <c r="AU77">
        <f t="shared" si="79"/>
        <v>-1.0755502163828061E-4</v>
      </c>
      <c r="AW77">
        <v>74</v>
      </c>
      <c r="AX77">
        <f>IF(Z77&gt;0, (R77*SUMPRODUCT(K77:$K$98, X77:$X$98)-K77*$AZ$3)/Z77, 0)</f>
        <v>-2.1602107306456492E+32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2.0353931085039618E-4</v>
      </c>
      <c r="L78" s="2">
        <v>75</v>
      </c>
      <c r="M78" s="8">
        <v>0.92901104300000004</v>
      </c>
      <c r="Q78" s="5">
        <f t="shared" si="91"/>
        <v>25</v>
      </c>
      <c r="R78">
        <f t="shared" si="62"/>
        <v>100000</v>
      </c>
      <c r="S78">
        <f t="shared" si="63"/>
        <v>-3.1624734637347803E+33</v>
      </c>
      <c r="U78">
        <f t="shared" si="83"/>
        <v>0.92901104300000004</v>
      </c>
      <c r="V78">
        <f t="shared" si="84"/>
        <v>0.01</v>
      </c>
      <c r="W78">
        <f t="shared" si="85"/>
        <v>1.100846035414724E-32</v>
      </c>
      <c r="X78">
        <f t="shared" si="86"/>
        <v>1.0226981235430477E-32</v>
      </c>
      <c r="Y78">
        <f t="shared" si="87"/>
        <v>1.1008460354147239E-34</v>
      </c>
      <c r="Z78">
        <f t="shared" si="88"/>
        <v>6.7139451517529046E-34</v>
      </c>
      <c r="AB78">
        <f t="shared" si="89"/>
        <v>-2.3780594184916071</v>
      </c>
      <c r="AC78">
        <f t="shared" si="64"/>
        <v>-2.1232673379389344</v>
      </c>
      <c r="AE78">
        <f t="shared" si="65"/>
        <v>0</v>
      </c>
      <c r="AF78">
        <f t="shared" si="66"/>
        <v>0</v>
      </c>
      <c r="AG78">
        <f t="shared" si="67"/>
        <v>-1.6784862879382261E-32</v>
      </c>
      <c r="AH78">
        <f t="shared" si="68"/>
        <v>-1.0226981235430477E-27</v>
      </c>
      <c r="AI78">
        <f t="shared" si="69"/>
        <v>-1.0227149084059271E-27</v>
      </c>
      <c r="AJ78">
        <f t="shared" si="70"/>
        <v>-0.25479208055267266</v>
      </c>
      <c r="AK78">
        <f t="shared" si="92"/>
        <v>-0.16646415929441252</v>
      </c>
      <c r="AL78">
        <f t="shared" si="71"/>
        <v>-0.42125623984708516</v>
      </c>
      <c r="AN78">
        <f t="shared" si="72"/>
        <v>0</v>
      </c>
      <c r="AO78">
        <f t="shared" si="73"/>
        <v>0</v>
      </c>
      <c r="AP78">
        <f t="shared" si="74"/>
        <v>-3.416379423187862E-36</v>
      </c>
      <c r="AQ78">
        <f t="shared" si="75"/>
        <v>-2.0815927127394527E-31</v>
      </c>
      <c r="AR78">
        <f t="shared" si="76"/>
        <v>-2.0816268765336843E-31</v>
      </c>
      <c r="AS78">
        <f t="shared" si="77"/>
        <v>-5.1860204485829624E-5</v>
      </c>
      <c r="AT78">
        <f t="shared" si="78"/>
        <v>-3.38820002640753E-5</v>
      </c>
      <c r="AU78">
        <f t="shared" si="79"/>
        <v>-8.5742204749904917E-5</v>
      </c>
      <c r="AW78">
        <v>75</v>
      </c>
      <c r="AX78">
        <f>IF(Z78&gt;0, (R78*SUMPRODUCT(K78:$K$98, X78:$X$98)-K78*$AZ$3)/Z78, 0)</f>
        <v>-3.1624734637347803E+33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1.8173152754499659E-4</v>
      </c>
      <c r="L79" s="2">
        <v>76</v>
      </c>
      <c r="M79" s="8">
        <v>1</v>
      </c>
      <c r="Q79" s="5">
        <f t="shared" si="91"/>
        <v>25</v>
      </c>
      <c r="R79">
        <f t="shared" si="62"/>
        <v>100000</v>
      </c>
      <c r="S79">
        <f t="shared" si="63"/>
        <v>0</v>
      </c>
      <c r="U79">
        <f t="shared" si="83"/>
        <v>1</v>
      </c>
      <c r="V79">
        <f t="shared" si="84"/>
        <v>0.01</v>
      </c>
      <c r="W79">
        <f t="shared" si="85"/>
        <v>6.7139451517529046E-34</v>
      </c>
      <c r="X79">
        <f t="shared" si="86"/>
        <v>6.7139451517529046E-34</v>
      </c>
      <c r="Y79">
        <f t="shared" si="87"/>
        <v>6.7139451517529049E-36</v>
      </c>
      <c r="Z79">
        <f t="shared" si="88"/>
        <v>0</v>
      </c>
      <c r="AB79">
        <f t="shared" si="89"/>
        <v>-2.1232673379389344</v>
      </c>
      <c r="AC79">
        <f t="shared" si="64"/>
        <v>0</v>
      </c>
      <c r="AE79">
        <f t="shared" si="65"/>
        <v>0</v>
      </c>
      <c r="AF79">
        <f t="shared" si="66"/>
        <v>0</v>
      </c>
      <c r="AG79">
        <f t="shared" si="67"/>
        <v>0</v>
      </c>
      <c r="AH79">
        <f t="shared" si="68"/>
        <v>-6.7139451517529049E-29</v>
      </c>
      <c r="AI79">
        <f t="shared" si="69"/>
        <v>-6.7139451517529049E-29</v>
      </c>
      <c r="AJ79">
        <f t="shared" si="70"/>
        <v>-2.1232673379389344</v>
      </c>
      <c r="AK79">
        <f t="shared" si="92"/>
        <v>-0.14862871365572541</v>
      </c>
      <c r="AL79">
        <f t="shared" si="71"/>
        <v>-2.27189605159466</v>
      </c>
      <c r="AN79">
        <f t="shared" si="72"/>
        <v>0</v>
      </c>
      <c r="AO79">
        <f t="shared" si="73"/>
        <v>0</v>
      </c>
      <c r="AP79">
        <f t="shared" si="74"/>
        <v>0</v>
      </c>
      <c r="AQ79">
        <f t="shared" si="75"/>
        <v>-1.2201355082813794E-32</v>
      </c>
      <c r="AR79">
        <f t="shared" si="76"/>
        <v>-1.2201355082813794E-32</v>
      </c>
      <c r="AS79">
        <f t="shared" si="77"/>
        <v>-3.8586461671004103E-4</v>
      </c>
      <c r="AT79">
        <f t="shared" si="78"/>
        <v>-2.7010523169702873E-5</v>
      </c>
      <c r="AU79">
        <f t="shared" si="79"/>
        <v>-4.1287513987974396E-4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N81" s="6">
        <f t="shared" ref="AN81:AU81" si="93">SUM(AN3:AN79)</f>
        <v>17529.969048627343</v>
      </c>
      <c r="AO81" s="6">
        <f t="shared" si="93"/>
        <v>-1752.9969048627345</v>
      </c>
      <c r="AP81" s="6">
        <f t="shared" si="93"/>
        <v>-1668.3041603300019</v>
      </c>
      <c r="AQ81" s="6">
        <f t="shared" si="93"/>
        <v>-10431.730996178725</v>
      </c>
      <c r="AR81" s="6">
        <f t="shared" si="93"/>
        <v>3676.9369872558827</v>
      </c>
      <c r="AS81" s="6">
        <f t="shared" si="93"/>
        <v>-2372.3103746979091</v>
      </c>
      <c r="AT81" s="6">
        <f t="shared" si="93"/>
        <v>1383.8477185737795</v>
      </c>
      <c r="AU81" s="6">
        <f t="shared" si="93"/>
        <v>2688.4743311317538</v>
      </c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81:AU81">
    <cfRule type="cellIs" dxfId="17" priority="1" operator="lessThan">
      <formula>0</formula>
    </cfRule>
  </conditionalFormatting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096AED-92CA-437B-845B-B697C9E9EBE6}">
  <sheetPr codeName="Sheet80"/>
  <dimension ref="A1:AZ164"/>
  <sheetViews>
    <sheetView workbookViewId="0">
      <selection activeCell="B1" sqref="B1"/>
    </sheetView>
  </sheetViews>
  <sheetFormatPr defaultRowHeight="15" x14ac:dyDescent="0.25"/>
  <cols>
    <col min="3" max="3" width="10.7109375" customWidth="1"/>
    <col min="4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'S.55.04.B'!C3*(1+C12)</f>
        <v>39356.288260613721</v>
      </c>
      <c r="K3">
        <v>1</v>
      </c>
      <c r="L3" s="2">
        <v>0</v>
      </c>
      <c r="O3">
        <f>$C$3</f>
        <v>39356.288260613721</v>
      </c>
      <c r="P3" s="2">
        <f>O3*C5</f>
        <v>3935.6288260613724</v>
      </c>
      <c r="Q3" s="5">
        <f>B8</f>
        <v>1522.432587</v>
      </c>
      <c r="R3">
        <f t="shared" ref="R3:R34" si="0">$C$6</f>
        <v>100000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39356.288260613721</v>
      </c>
      <c r="AF3">
        <f t="shared" ref="AF3:AF34" si="4">-$Z3*P3</f>
        <v>-3935.6288260613724</v>
      </c>
      <c r="AG3">
        <f t="shared" ref="AG3:AG34" si="5">-$Z3*Q3</f>
        <v>-1522.432587</v>
      </c>
      <c r="AH3">
        <f t="shared" ref="AH3:AH34" si="6">-X3*R3</f>
        <v>0</v>
      </c>
      <c r="AI3">
        <f t="shared" ref="AI3:AI34" si="7">SUM(AE3:AH3)</f>
        <v>33898.226847552345</v>
      </c>
      <c r="AJ3">
        <f t="shared" ref="AJ3:AJ34" si="8">AB3-AC3</f>
        <v>0</v>
      </c>
      <c r="AL3">
        <f t="shared" ref="AL3:AL34" si="9">SUM(AI3:AK3)</f>
        <v>33898.226847552345</v>
      </c>
      <c r="AN3">
        <f t="shared" ref="AN3:AN34" si="10">AE3*$K3</f>
        <v>39356.288260613721</v>
      </c>
      <c r="AO3">
        <f t="shared" ref="AO3:AO34" si="11">AF3*$K3</f>
        <v>-3935.6288260613724</v>
      </c>
      <c r="AP3">
        <f t="shared" ref="AP3:AP34" si="12">AG3*$K3</f>
        <v>-1522.432587</v>
      </c>
      <c r="AQ3">
        <f t="shared" ref="AQ3:AQ34" si="13">AH3*$K3</f>
        <v>0</v>
      </c>
      <c r="AR3">
        <f t="shared" ref="AR3:AR34" si="14">AI3*$K3</f>
        <v>33898.226847552345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33898.226847552345</v>
      </c>
      <c r="AW3">
        <v>0</v>
      </c>
      <c r="AX3">
        <f>IF(Z3&gt;0, (R3*SUMPRODUCT(K3:$K$98, X3:$X$98)-K3*$AZ$3)/Z3, 0)</f>
        <v>0</v>
      </c>
      <c r="AZ3">
        <f>C6*ABS(SUMPRODUCT(X4:X69, K4:K69))/1</f>
        <v>25462.485373584554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35" si="18">G4+$C$9</f>
        <v>0.12000000000000001</v>
      </c>
      <c r="I4" s="1">
        <f t="shared" ref="I4:I35" si="19">1+H4</f>
        <v>1.1200000000000001</v>
      </c>
      <c r="J4">
        <f t="shared" ref="J4:J35" si="20">1/I4</f>
        <v>0.89285714285714279</v>
      </c>
      <c r="K4">
        <f>J4</f>
        <v>0.89285714285714279</v>
      </c>
      <c r="L4" s="2">
        <v>1</v>
      </c>
      <c r="M4" s="8" cm="1">
        <f t="array" ref="M4:M69">Mortalities!B31:B96</f>
        <v>2.0768709E-2</v>
      </c>
      <c r="R4">
        <f t="shared" si="0"/>
        <v>100000</v>
      </c>
      <c r="S4">
        <f t="shared" si="1"/>
        <v>2814.7290107290419</v>
      </c>
      <c r="U4">
        <f t="shared" ref="U4:U35" si="21">M4</f>
        <v>2.0768709E-2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2.0768709E-2</v>
      </c>
      <c r="Y4">
        <f t="shared" ref="Y4:Y35" si="25">V4*W4</f>
        <v>0.01</v>
      </c>
      <c r="Z4">
        <f t="shared" ref="Z4:Z35" si="26">MAX(0, W4-X4-Y4)</f>
        <v>0.96923129099999994</v>
      </c>
      <c r="AB4">
        <f t="shared" ref="AB4:AB35" si="27">AC3</f>
        <v>0</v>
      </c>
      <c r="AC4">
        <f t="shared" si="2"/>
        <v>2728.1234328840619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-2076.8708999999999</v>
      </c>
      <c r="AI4">
        <f t="shared" si="7"/>
        <v>-2076.8708999999999</v>
      </c>
      <c r="AJ4">
        <f t="shared" si="8"/>
        <v>-2728.1234328840619</v>
      </c>
      <c r="AK4">
        <f>G4*SUM(AB4, AE4:AF4)</f>
        <v>0</v>
      </c>
      <c r="AL4">
        <f t="shared" si="9"/>
        <v>-4804.9943328840618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-1854.3490178571426</v>
      </c>
      <c r="AR4">
        <f t="shared" si="14"/>
        <v>-1854.3490178571426</v>
      </c>
      <c r="AS4">
        <f t="shared" si="15"/>
        <v>-2435.8244936464835</v>
      </c>
      <c r="AT4">
        <f t="shared" si="16"/>
        <v>0</v>
      </c>
      <c r="AU4">
        <f t="shared" si="17"/>
        <v>-4290.1735115036263</v>
      </c>
      <c r="AW4">
        <v>1</v>
      </c>
      <c r="AX4">
        <f>IF(Z4&gt;0, (R4*SUMPRODUCT(K4:$K$98, X4:$X$98)-K4*$AZ$3)/Z4, 0)</f>
        <v>2814.7290107290419</v>
      </c>
    </row>
    <row r="5" spans="1:52" x14ac:dyDescent="0.25">
      <c r="C5" s="2">
        <f>'S.26.04.A'!C5</f>
        <v>0.1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0.12000000000000001</v>
      </c>
      <c r="I5" s="1">
        <f t="shared" si="19"/>
        <v>1.1200000000000001</v>
      </c>
      <c r="J5">
        <f t="shared" si="20"/>
        <v>0.89285714285714279</v>
      </c>
      <c r="K5">
        <f t="shared" ref="K5:K36" si="28">K4*J5</f>
        <v>0.79719387755102034</v>
      </c>
      <c r="L5" s="2">
        <v>2</v>
      </c>
      <c r="M5" s="8">
        <v>2.4225090000000001E-2</v>
      </c>
      <c r="Q5" s="5">
        <f t="shared" ref="Q5:Q36" si="29">$C$8</f>
        <v>25</v>
      </c>
      <c r="R5">
        <f t="shared" si="0"/>
        <v>100000</v>
      </c>
      <c r="S5">
        <f t="shared" si="1"/>
        <v>3535.6724088716296</v>
      </c>
      <c r="U5">
        <f t="shared" si="21"/>
        <v>2.4225090000000001E-2</v>
      </c>
      <c r="V5">
        <f t="shared" si="22"/>
        <v>0.01</v>
      </c>
      <c r="W5">
        <f t="shared" si="23"/>
        <v>0.96923129099999994</v>
      </c>
      <c r="X5">
        <f t="shared" si="24"/>
        <v>2.3479715255291189E-2</v>
      </c>
      <c r="Y5">
        <f t="shared" si="25"/>
        <v>9.6923129099999988E-3</v>
      </c>
      <c r="Z5">
        <f t="shared" si="26"/>
        <v>0.93605926283470886</v>
      </c>
      <c r="AB5">
        <f t="shared" si="27"/>
        <v>2728.1234328840619</v>
      </c>
      <c r="AC5">
        <f t="shared" si="2"/>
        <v>3309.5989086733971</v>
      </c>
      <c r="AE5">
        <f t="shared" si="3"/>
        <v>0</v>
      </c>
      <c r="AF5">
        <f t="shared" si="4"/>
        <v>0</v>
      </c>
      <c r="AG5">
        <f t="shared" si="5"/>
        <v>-23.401481570867723</v>
      </c>
      <c r="AH5">
        <f t="shared" si="6"/>
        <v>-2347.9715255291189</v>
      </c>
      <c r="AI5">
        <f t="shared" si="7"/>
        <v>-2371.3730070999868</v>
      </c>
      <c r="AJ5">
        <f t="shared" si="8"/>
        <v>-581.47547578933518</v>
      </c>
      <c r="AK5">
        <f>G5*SUM(AB5, AE5:AF5)</f>
        <v>190.96864030188436</v>
      </c>
      <c r="AL5">
        <f t="shared" si="9"/>
        <v>-2761.8798425874375</v>
      </c>
      <c r="AN5">
        <f t="shared" si="10"/>
        <v>0</v>
      </c>
      <c r="AO5">
        <f t="shared" si="11"/>
        <v>0</v>
      </c>
      <c r="AP5">
        <f t="shared" si="12"/>
        <v>-18.655517833918783</v>
      </c>
      <c r="AQ5">
        <f t="shared" si="13"/>
        <v>-1871.7885248159428</v>
      </c>
      <c r="AR5">
        <f t="shared" si="14"/>
        <v>-1890.4440426498618</v>
      </c>
      <c r="AS5">
        <f t="shared" si="15"/>
        <v>-463.54868924532457</v>
      </c>
      <c r="AT5">
        <f t="shared" si="16"/>
        <v>152.23903085290524</v>
      </c>
      <c r="AU5">
        <f t="shared" si="17"/>
        <v>-2201.7537010422811</v>
      </c>
      <c r="AW5">
        <v>2</v>
      </c>
      <c r="AX5">
        <f>IF(Z5&gt;0, (R5*SUMPRODUCT(K5:$K$98, X5:$X$98)-K5*$AZ$3)/Z5, 0)</f>
        <v>3535.6724088716296</v>
      </c>
    </row>
    <row r="6" spans="1:52" x14ac:dyDescent="0.25">
      <c r="A6" t="s">
        <v>16</v>
      </c>
      <c r="C6" s="2">
        <f>'S.26.04.B'!C6</f>
        <v>100000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0.12000000000000001</v>
      </c>
      <c r="I6" s="1">
        <f t="shared" si="19"/>
        <v>1.1200000000000001</v>
      </c>
      <c r="J6">
        <f t="shared" si="20"/>
        <v>0.89285714285714279</v>
      </c>
      <c r="K6">
        <f t="shared" si="28"/>
        <v>0.71178024781341098</v>
      </c>
      <c r="L6" s="2">
        <v>3</v>
      </c>
      <c r="M6" s="8">
        <v>2.7828815E-2</v>
      </c>
      <c r="Q6" s="5">
        <f t="shared" si="29"/>
        <v>25</v>
      </c>
      <c r="R6">
        <f t="shared" si="0"/>
        <v>100000</v>
      </c>
      <c r="S6">
        <f t="shared" si="1"/>
        <v>4011.1660351094656</v>
      </c>
      <c r="U6">
        <f t="shared" si="21"/>
        <v>2.7828815E-2</v>
      </c>
      <c r="V6">
        <f t="shared" si="22"/>
        <v>0.01</v>
      </c>
      <c r="W6">
        <f t="shared" si="23"/>
        <v>0.93605926283470886</v>
      </c>
      <c r="X6">
        <f t="shared" si="24"/>
        <v>2.6049420054463489E-2</v>
      </c>
      <c r="Y6">
        <f t="shared" si="25"/>
        <v>9.3605926283470888E-3</v>
      </c>
      <c r="Z6">
        <f t="shared" si="26"/>
        <v>0.90064925015189823</v>
      </c>
      <c r="AB6">
        <f t="shared" si="27"/>
        <v>3309.5989086733971</v>
      </c>
      <c r="AC6">
        <f t="shared" si="2"/>
        <v>3612.6536817561027</v>
      </c>
      <c r="AE6">
        <f t="shared" si="3"/>
        <v>0</v>
      </c>
      <c r="AF6">
        <f t="shared" si="4"/>
        <v>0</v>
      </c>
      <c r="AG6">
        <f t="shared" si="5"/>
        <v>-22.516231253797457</v>
      </c>
      <c r="AH6">
        <f t="shared" si="6"/>
        <v>-2604.942005446349</v>
      </c>
      <c r="AI6">
        <f t="shared" si="7"/>
        <v>-2627.4582367001462</v>
      </c>
      <c r="AJ6">
        <f t="shared" si="8"/>
        <v>-303.05477308270565</v>
      </c>
      <c r="AK6">
        <f>G6*SUM(AB6, AE6:AF6)</f>
        <v>231.67192360713781</v>
      </c>
      <c r="AL6">
        <f t="shared" si="9"/>
        <v>-2698.8410861757143</v>
      </c>
      <c r="AN6">
        <f t="shared" si="10"/>
        <v>0</v>
      </c>
      <c r="AO6">
        <f t="shared" si="11"/>
        <v>0</v>
      </c>
      <c r="AP6">
        <f t="shared" si="12"/>
        <v>-16.026608661652023</v>
      </c>
      <c r="AQ6">
        <f t="shared" si="13"/>
        <v>-1854.1462661761661</v>
      </c>
      <c r="AR6">
        <f t="shared" si="14"/>
        <v>-1870.172874837818</v>
      </c>
      <c r="AS6">
        <f t="shared" si="15"/>
        <v>-215.70840148584526</v>
      </c>
      <c r="AT6">
        <f t="shared" si="16"/>
        <v>164.89949919649817</v>
      </c>
      <c r="AU6">
        <f t="shared" si="17"/>
        <v>-1920.9817771271653</v>
      </c>
      <c r="AW6">
        <v>3</v>
      </c>
      <c r="AX6">
        <f>IF(Z6&gt;0, (R6*SUMPRODUCT(K6:$K$98, X6:$X$98)-K6*$AZ$3)/Z6, 0)</f>
        <v>4011.1660351094656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0.12000000000000001</v>
      </c>
      <c r="I7" s="1">
        <f t="shared" si="19"/>
        <v>1.1200000000000001</v>
      </c>
      <c r="J7">
        <f t="shared" si="20"/>
        <v>0.89285714285714279</v>
      </c>
      <c r="K7">
        <f t="shared" si="28"/>
        <v>0.63551807840483121</v>
      </c>
      <c r="L7" s="2">
        <v>4</v>
      </c>
      <c r="M7" s="8">
        <v>3.1684449000000003E-2</v>
      </c>
      <c r="Q7" s="5">
        <f t="shared" si="29"/>
        <v>25</v>
      </c>
      <c r="R7">
        <f t="shared" si="0"/>
        <v>100000</v>
      </c>
      <c r="S7">
        <f t="shared" si="1"/>
        <v>4287.2266055855071</v>
      </c>
      <c r="U7">
        <f t="shared" si="21"/>
        <v>3.1684449000000003E-2</v>
      </c>
      <c r="V7">
        <f t="shared" si="22"/>
        <v>0.01</v>
      </c>
      <c r="W7">
        <f t="shared" si="23"/>
        <v>0.90064925015189823</v>
      </c>
      <c r="X7">
        <f t="shared" si="24"/>
        <v>2.8536575233326065E-2</v>
      </c>
      <c r="Y7">
        <f t="shared" si="25"/>
        <v>9.0064925015189822E-3</v>
      </c>
      <c r="Z7">
        <f t="shared" si="26"/>
        <v>0.86310618241705317</v>
      </c>
      <c r="AB7">
        <f t="shared" si="27"/>
        <v>3612.6536817561027</v>
      </c>
      <c r="AC7">
        <f t="shared" si="2"/>
        <v>3700.3317887037283</v>
      </c>
      <c r="AE7">
        <f t="shared" si="3"/>
        <v>0</v>
      </c>
      <c r="AF7">
        <f t="shared" si="4"/>
        <v>0</v>
      </c>
      <c r="AG7">
        <f t="shared" si="5"/>
        <v>-21.577654560426328</v>
      </c>
      <c r="AH7">
        <f t="shared" si="6"/>
        <v>-2853.6575233326066</v>
      </c>
      <c r="AI7">
        <f t="shared" si="7"/>
        <v>-2875.2351778930329</v>
      </c>
      <c r="AJ7">
        <f t="shared" si="8"/>
        <v>-87.678106947625565</v>
      </c>
      <c r="AK7">
        <f>G7*SUM(AB7, AE7:AF7)</f>
        <v>252.88575772292722</v>
      </c>
      <c r="AL7">
        <f t="shared" si="9"/>
        <v>-2710.0275271177311</v>
      </c>
      <c r="AN7">
        <f t="shared" si="10"/>
        <v>0</v>
      </c>
      <c r="AO7">
        <f t="shared" si="11"/>
        <v>0</v>
      </c>
      <c r="AP7">
        <f t="shared" si="12"/>
        <v>-13.712989562725383</v>
      </c>
      <c r="AQ7">
        <f t="shared" si="13"/>
        <v>-1813.550945653828</v>
      </c>
      <c r="AR7">
        <f t="shared" si="14"/>
        <v>-1827.2639352165534</v>
      </c>
      <c r="AS7">
        <f t="shared" si="15"/>
        <v>-55.721022045528279</v>
      </c>
      <c r="AT7">
        <f t="shared" si="16"/>
        <v>160.71347080402441</v>
      </c>
      <c r="AU7">
        <f t="shared" si="17"/>
        <v>-1722.2714864580571</v>
      </c>
      <c r="AW7">
        <v>4</v>
      </c>
      <c r="AX7">
        <f>IF(Z7&gt;0, (R7*SUMPRODUCT(K7:$K$98, X7:$X$98)-K7*$AZ$3)/Z7, 0)</f>
        <v>4287.2266055855071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0.12000000000000001</v>
      </c>
      <c r="I8" s="1">
        <f t="shared" si="19"/>
        <v>1.1200000000000001</v>
      </c>
      <c r="J8">
        <f t="shared" si="20"/>
        <v>0.89285714285714279</v>
      </c>
      <c r="K8">
        <f t="shared" si="28"/>
        <v>0.5674268557185993</v>
      </c>
      <c r="L8" s="2">
        <v>5</v>
      </c>
      <c r="M8" s="8">
        <v>3.5933631000000001E-2</v>
      </c>
      <c r="Q8" s="5">
        <f t="shared" si="29"/>
        <v>25</v>
      </c>
      <c r="R8">
        <f t="shared" si="0"/>
        <v>100000</v>
      </c>
      <c r="S8">
        <f t="shared" si="1"/>
        <v>4396.7527845523709</v>
      </c>
      <c r="U8">
        <f t="shared" si="21"/>
        <v>3.5933631000000001E-2</v>
      </c>
      <c r="V8">
        <f t="shared" si="22"/>
        <v>0.01</v>
      </c>
      <c r="W8">
        <f t="shared" si="23"/>
        <v>0.86310618241705317</v>
      </c>
      <c r="X8">
        <f t="shared" si="24"/>
        <v>3.1014539072793078E-2</v>
      </c>
      <c r="Y8">
        <f t="shared" si="25"/>
        <v>8.6310618241705311E-3</v>
      </c>
      <c r="Z8">
        <f t="shared" si="26"/>
        <v>0.82346058152008961</v>
      </c>
      <c r="AB8">
        <f t="shared" si="27"/>
        <v>3700.3317887037283</v>
      </c>
      <c r="AC8">
        <f t="shared" si="2"/>
        <v>3620.5526047675685</v>
      </c>
      <c r="AE8">
        <f t="shared" si="3"/>
        <v>0</v>
      </c>
      <c r="AF8">
        <f t="shared" si="4"/>
        <v>0</v>
      </c>
      <c r="AG8">
        <f t="shared" si="5"/>
        <v>-20.586514538002241</v>
      </c>
      <c r="AH8">
        <f t="shared" si="6"/>
        <v>-3101.4539072793077</v>
      </c>
      <c r="AI8">
        <f t="shared" si="7"/>
        <v>-3122.0404218173098</v>
      </c>
      <c r="AJ8">
        <f t="shared" si="8"/>
        <v>79.779183936159825</v>
      </c>
      <c r="AK8">
        <f t="shared" ref="AK8:AK39" si="30">G8*SUM(AB8:AB8, AE8:AF8)</f>
        <v>259.023225209261</v>
      </c>
      <c r="AL8">
        <f t="shared" si="9"/>
        <v>-2783.238012671889</v>
      </c>
      <c r="AN8">
        <f t="shared" si="10"/>
        <v>0</v>
      </c>
      <c r="AO8">
        <f t="shared" si="11"/>
        <v>0</v>
      </c>
      <c r="AP8">
        <f t="shared" si="12"/>
        <v>-11.681341214503844</v>
      </c>
      <c r="AQ8">
        <f t="shared" si="13"/>
        <v>-1759.8482387636618</v>
      </c>
      <c r="AR8">
        <f t="shared" si="14"/>
        <v>-1771.5295799781657</v>
      </c>
      <c r="AS8">
        <f t="shared" si="15"/>
        <v>45.268851492690956</v>
      </c>
      <c r="AT8">
        <f t="shared" si="16"/>
        <v>146.9767342385816</v>
      </c>
      <c r="AU8">
        <f t="shared" si="17"/>
        <v>-1579.2839942468929</v>
      </c>
      <c r="AW8">
        <v>5</v>
      </c>
      <c r="AX8">
        <f>IF(Z8&gt;0, (R8*SUMPRODUCT(K8:$K$98, X8:$X$98)-K8*$AZ$3)/Z8, 0)</f>
        <v>4396.7527845523709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0.12000000000000001</v>
      </c>
      <c r="I9" s="1">
        <f t="shared" si="19"/>
        <v>1.1200000000000001</v>
      </c>
      <c r="J9">
        <f t="shared" si="20"/>
        <v>0.89285714285714279</v>
      </c>
      <c r="K9">
        <f t="shared" si="28"/>
        <v>0.50663112117732079</v>
      </c>
      <c r="L9" s="2">
        <v>6</v>
      </c>
      <c r="M9" s="8">
        <v>4.1016489000000003E-2</v>
      </c>
      <c r="Q9" s="5">
        <f t="shared" si="29"/>
        <v>25</v>
      </c>
      <c r="R9">
        <f t="shared" si="0"/>
        <v>100000</v>
      </c>
      <c r="S9">
        <f t="shared" si="1"/>
        <v>4362.035480493887</v>
      </c>
      <c r="U9">
        <f t="shared" si="21"/>
        <v>4.1016489000000003E-2</v>
      </c>
      <c r="V9">
        <f t="shared" si="22"/>
        <v>0.01</v>
      </c>
      <c r="W9">
        <f t="shared" si="23"/>
        <v>0.82346058152008961</v>
      </c>
      <c r="X9">
        <f t="shared" si="24"/>
        <v>3.3775461883852359E-2</v>
      </c>
      <c r="Y9">
        <f t="shared" si="25"/>
        <v>8.2346058152008954E-3</v>
      </c>
      <c r="Z9">
        <f t="shared" si="26"/>
        <v>0.78145051382103636</v>
      </c>
      <c r="AB9">
        <f t="shared" si="27"/>
        <v>3620.5526047675685</v>
      </c>
      <c r="AC9">
        <f t="shared" si="2"/>
        <v>3408.7148675375392</v>
      </c>
      <c r="AE9">
        <f t="shared" si="3"/>
        <v>0</v>
      </c>
      <c r="AF9">
        <f t="shared" si="4"/>
        <v>0</v>
      </c>
      <c r="AG9">
        <f t="shared" si="5"/>
        <v>-19.536262845525908</v>
      </c>
      <c r="AH9">
        <f t="shared" si="6"/>
        <v>-3377.5461883852358</v>
      </c>
      <c r="AI9">
        <f t="shared" si="7"/>
        <v>-3397.0824512307618</v>
      </c>
      <c r="AJ9">
        <f t="shared" si="8"/>
        <v>211.83773723002923</v>
      </c>
      <c r="AK9">
        <f t="shared" si="30"/>
        <v>253.43868233372982</v>
      </c>
      <c r="AL9">
        <f t="shared" si="9"/>
        <v>-2931.8060316670026</v>
      </c>
      <c r="AN9">
        <f t="shared" si="10"/>
        <v>0</v>
      </c>
      <c r="AO9">
        <f t="shared" si="11"/>
        <v>0</v>
      </c>
      <c r="AP9">
        <f t="shared" si="12"/>
        <v>-9.8976787490436262</v>
      </c>
      <c r="AQ9">
        <f t="shared" si="13"/>
        <v>-1711.1700122497984</v>
      </c>
      <c r="AR9">
        <f t="shared" si="14"/>
        <v>-1721.067690998842</v>
      </c>
      <c r="AS9">
        <f t="shared" si="15"/>
        <v>107.32359032051637</v>
      </c>
      <c r="AT9">
        <f t="shared" si="16"/>
        <v>128.39992378044039</v>
      </c>
      <c r="AU9">
        <f t="shared" si="17"/>
        <v>-1485.3441768978851</v>
      </c>
      <c r="AW9">
        <v>6</v>
      </c>
      <c r="AX9">
        <f>IF(Z9&gt;0, (R9*SUMPRODUCT(K9:$K$98, X9:$X$98)-K9*$AZ$3)/Z9, 0)</f>
        <v>4362.035480493887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0.12000000000000001</v>
      </c>
      <c r="I10" s="1">
        <f t="shared" si="19"/>
        <v>1.1200000000000001</v>
      </c>
      <c r="J10">
        <f t="shared" si="20"/>
        <v>0.89285714285714279</v>
      </c>
      <c r="K10">
        <f t="shared" si="28"/>
        <v>0.45234921533689354</v>
      </c>
      <c r="L10" s="2">
        <v>7</v>
      </c>
      <c r="M10" s="8">
        <v>4.6435859000000003E-2</v>
      </c>
      <c r="Q10" s="5">
        <f t="shared" si="29"/>
        <v>25</v>
      </c>
      <c r="R10">
        <f t="shared" si="0"/>
        <v>100000</v>
      </c>
      <c r="S10">
        <f t="shared" si="1"/>
        <v>4176.7174209541527</v>
      </c>
      <c r="U10">
        <f t="shared" si="21"/>
        <v>4.6435859000000003E-2</v>
      </c>
      <c r="V10">
        <f t="shared" si="22"/>
        <v>0.01</v>
      </c>
      <c r="W10">
        <f t="shared" si="23"/>
        <v>0.78145051382103636</v>
      </c>
      <c r="X10">
        <f t="shared" si="24"/>
        <v>3.6287325875271198E-2</v>
      </c>
      <c r="Y10">
        <f t="shared" si="25"/>
        <v>7.8145051382103644E-3</v>
      </c>
      <c r="Z10">
        <f t="shared" si="26"/>
        <v>0.73734868280755483</v>
      </c>
      <c r="AB10">
        <f t="shared" si="27"/>
        <v>3408.7148675375392</v>
      </c>
      <c r="AC10">
        <f t="shared" si="2"/>
        <v>3079.6970887999119</v>
      </c>
      <c r="AE10">
        <f t="shared" si="3"/>
        <v>0</v>
      </c>
      <c r="AF10">
        <f t="shared" si="4"/>
        <v>0</v>
      </c>
      <c r="AG10">
        <f t="shared" si="5"/>
        <v>-18.43371707018887</v>
      </c>
      <c r="AH10">
        <f t="shared" si="6"/>
        <v>-3628.7325875271199</v>
      </c>
      <c r="AI10">
        <f t="shared" si="7"/>
        <v>-3647.1663045973087</v>
      </c>
      <c r="AJ10">
        <f t="shared" si="8"/>
        <v>329.0177787376274</v>
      </c>
      <c r="AK10">
        <f t="shared" si="30"/>
        <v>238.61004072762776</v>
      </c>
      <c r="AL10">
        <f t="shared" si="9"/>
        <v>-3079.5384851320537</v>
      </c>
      <c r="AN10">
        <f t="shared" si="10"/>
        <v>0</v>
      </c>
      <c r="AO10">
        <f t="shared" si="11"/>
        <v>0</v>
      </c>
      <c r="AP10">
        <f t="shared" si="12"/>
        <v>-8.3384774524422358</v>
      </c>
      <c r="AQ10">
        <f t="shared" si="13"/>
        <v>-1641.454338635308</v>
      </c>
      <c r="AR10">
        <f t="shared" si="14"/>
        <v>-1649.7928160877502</v>
      </c>
      <c r="AS10">
        <f t="shared" si="15"/>
        <v>148.8309340438534</v>
      </c>
      <c r="AT10">
        <f t="shared" si="16"/>
        <v>107.93506469464663</v>
      </c>
      <c r="AU10">
        <f t="shared" si="17"/>
        <v>-1393.0268173492502</v>
      </c>
      <c r="AW10">
        <v>7</v>
      </c>
      <c r="AX10">
        <f>IF(Z10&gt;0, (R10*SUMPRODUCT(K10:$K$98, X10:$X$98)-K10*$AZ$3)/Z10, 0)</f>
        <v>4176.7174209541527</v>
      </c>
    </row>
    <row r="11" spans="1:52" x14ac:dyDescent="0.25">
      <c r="A11" t="s">
        <v>33</v>
      </c>
      <c r="C11" s="25">
        <f>AU71</f>
        <v>7568.1884548993785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0.12000000000000001</v>
      </c>
      <c r="I11" s="1">
        <f t="shared" si="19"/>
        <v>1.1200000000000001</v>
      </c>
      <c r="J11">
        <f t="shared" si="20"/>
        <v>0.89285714285714279</v>
      </c>
      <c r="K11">
        <f t="shared" si="28"/>
        <v>0.40388322797936921</v>
      </c>
      <c r="L11" s="2">
        <v>8</v>
      </c>
      <c r="M11" s="8">
        <v>5.1834316999999998E-2</v>
      </c>
      <c r="Q11" s="5">
        <f t="shared" si="29"/>
        <v>25</v>
      </c>
      <c r="R11">
        <f t="shared" si="0"/>
        <v>100000</v>
      </c>
      <c r="S11">
        <f t="shared" si="1"/>
        <v>3863.082093351064</v>
      </c>
      <c r="U11">
        <f t="shared" si="21"/>
        <v>5.1834316999999998E-2</v>
      </c>
      <c r="V11">
        <f t="shared" si="22"/>
        <v>0.01</v>
      </c>
      <c r="W11">
        <f t="shared" si="23"/>
        <v>0.73734868280755483</v>
      </c>
      <c r="X11">
        <f t="shared" si="24"/>
        <v>3.8219965364179244E-2</v>
      </c>
      <c r="Y11">
        <f t="shared" si="25"/>
        <v>7.3734868280755485E-3</v>
      </c>
      <c r="Z11">
        <f t="shared" si="26"/>
        <v>0.69175523061529998</v>
      </c>
      <c r="AB11">
        <f t="shared" si="27"/>
        <v>3079.6970887999119</v>
      </c>
      <c r="AC11">
        <f t="shared" si="2"/>
        <v>2672.3072443719011</v>
      </c>
      <c r="AE11">
        <f t="shared" si="3"/>
        <v>0</v>
      </c>
      <c r="AF11">
        <f t="shared" si="4"/>
        <v>0</v>
      </c>
      <c r="AG11">
        <f t="shared" si="5"/>
        <v>-17.2938807653825</v>
      </c>
      <c r="AH11">
        <f t="shared" si="6"/>
        <v>-3821.9965364179243</v>
      </c>
      <c r="AI11">
        <f t="shared" si="7"/>
        <v>-3839.290417183307</v>
      </c>
      <c r="AJ11">
        <f t="shared" si="8"/>
        <v>407.38984442801075</v>
      </c>
      <c r="AK11">
        <f t="shared" si="30"/>
        <v>215.57879621599386</v>
      </c>
      <c r="AL11">
        <f t="shared" si="9"/>
        <v>-3216.3217765393024</v>
      </c>
      <c r="AN11">
        <f t="shared" si="10"/>
        <v>0</v>
      </c>
      <c r="AO11">
        <f t="shared" si="11"/>
        <v>0</v>
      </c>
      <c r="AP11">
        <f t="shared" si="12"/>
        <v>-6.9847083878130087</v>
      </c>
      <c r="AQ11">
        <f t="shared" si="13"/>
        <v>-1543.64029845444</v>
      </c>
      <c r="AR11">
        <f t="shared" si="14"/>
        <v>-1550.625006842253</v>
      </c>
      <c r="AS11">
        <f t="shared" si="15"/>
        <v>164.53792541359803</v>
      </c>
      <c r="AT11">
        <f t="shared" si="16"/>
        <v>87.068660099622221</v>
      </c>
      <c r="AU11">
        <f t="shared" si="17"/>
        <v>-1299.0184213290329</v>
      </c>
      <c r="AW11">
        <v>8</v>
      </c>
      <c r="AX11">
        <f>IF(Z11&gt;0, (R11*SUMPRODUCT(K11:$K$98, X11:$X$98)-K11*$AZ$3)/Z11, 0)</f>
        <v>3863.082093351064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0.12000000000000001</v>
      </c>
      <c r="I12" s="1">
        <f t="shared" si="19"/>
        <v>1.1200000000000001</v>
      </c>
      <c r="J12">
        <f t="shared" si="20"/>
        <v>0.89285714285714279</v>
      </c>
      <c r="K12">
        <f t="shared" si="28"/>
        <v>0.36061002498157962</v>
      </c>
      <c r="L12" s="2">
        <v>9</v>
      </c>
      <c r="M12" s="8">
        <v>5.7772715000000002E-2</v>
      </c>
      <c r="Q12" s="5">
        <f t="shared" si="29"/>
        <v>25</v>
      </c>
      <c r="R12">
        <f t="shared" si="0"/>
        <v>100000</v>
      </c>
      <c r="S12">
        <f t="shared" si="1"/>
        <v>3458.8359206091991</v>
      </c>
      <c r="U12">
        <f t="shared" si="21"/>
        <v>5.7772715000000002E-2</v>
      </c>
      <c r="V12">
        <f t="shared" si="22"/>
        <v>0.01</v>
      </c>
      <c r="W12">
        <f t="shared" si="23"/>
        <v>0.69175523061529998</v>
      </c>
      <c r="X12">
        <f t="shared" si="24"/>
        <v>3.9964577788096999E-2</v>
      </c>
      <c r="Y12">
        <f t="shared" si="25"/>
        <v>6.9175523061530001E-3</v>
      </c>
      <c r="Z12">
        <f t="shared" si="26"/>
        <v>0.64487310052104996</v>
      </c>
      <c r="AB12">
        <f t="shared" si="27"/>
        <v>2672.3072443719011</v>
      </c>
      <c r="AC12">
        <f t="shared" si="2"/>
        <v>2230.5102443168344</v>
      </c>
      <c r="AE12">
        <f t="shared" si="3"/>
        <v>0</v>
      </c>
      <c r="AF12">
        <f t="shared" si="4"/>
        <v>0</v>
      </c>
      <c r="AG12">
        <f t="shared" si="5"/>
        <v>-16.121827513026251</v>
      </c>
      <c r="AH12">
        <f t="shared" si="6"/>
        <v>-3996.4577788096999</v>
      </c>
      <c r="AI12">
        <f t="shared" si="7"/>
        <v>-4012.5796063227262</v>
      </c>
      <c r="AJ12">
        <f t="shared" si="8"/>
        <v>441.79700005506675</v>
      </c>
      <c r="AK12">
        <f t="shared" si="30"/>
        <v>187.0615071060331</v>
      </c>
      <c r="AL12">
        <f t="shared" si="9"/>
        <v>-3383.7210991616266</v>
      </c>
      <c r="AN12">
        <f t="shared" si="10"/>
        <v>0</v>
      </c>
      <c r="AO12">
        <f t="shared" si="11"/>
        <v>0</v>
      </c>
      <c r="AP12">
        <f t="shared" si="12"/>
        <v>-5.8136926222211143</v>
      </c>
      <c r="AQ12">
        <f t="shared" si="13"/>
        <v>-1441.1627394543941</v>
      </c>
      <c r="AR12">
        <f t="shared" si="14"/>
        <v>-1446.9764320766153</v>
      </c>
      <c r="AS12">
        <f t="shared" si="15"/>
        <v>159.31642722664455</v>
      </c>
      <c r="AT12">
        <f t="shared" si="16"/>
        <v>67.456254750598532</v>
      </c>
      <c r="AU12">
        <f t="shared" si="17"/>
        <v>-1220.2037500993722</v>
      </c>
      <c r="AW12">
        <v>9</v>
      </c>
      <c r="AX12">
        <f>IF(Z12&gt;0, (R12*SUMPRODUCT(K12:$K$98, X12:$X$98)-K12*$AZ$3)/Z12, 0)</f>
        <v>3458.8359206091991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0.32197323659069604</v>
      </c>
      <c r="L13" s="2">
        <v>10</v>
      </c>
      <c r="M13" s="8">
        <v>6.4089452000000005E-2</v>
      </c>
      <c r="Q13" s="5">
        <f t="shared" si="29"/>
        <v>25</v>
      </c>
      <c r="R13">
        <f t="shared" si="0"/>
        <v>100000</v>
      </c>
      <c r="S13">
        <f t="shared" si="1"/>
        <v>2969.6057420781785</v>
      </c>
      <c r="U13">
        <f t="shared" si="21"/>
        <v>6.4089452000000005E-2</v>
      </c>
      <c r="V13">
        <f t="shared" si="22"/>
        <v>0.01</v>
      </c>
      <c r="W13">
        <f t="shared" si="23"/>
        <v>0.64487310052104996</v>
      </c>
      <c r="X13">
        <f t="shared" si="24"/>
        <v>4.132956362193501E-2</v>
      </c>
      <c r="Y13">
        <f t="shared" si="25"/>
        <v>6.4487310052104996E-3</v>
      </c>
      <c r="Z13">
        <f t="shared" si="26"/>
        <v>0.59709480589390451</v>
      </c>
      <c r="AB13">
        <f t="shared" si="27"/>
        <v>2230.5102443168344</v>
      </c>
      <c r="AC13">
        <f t="shared" si="2"/>
        <v>1773.1361641475942</v>
      </c>
      <c r="AE13">
        <f t="shared" si="3"/>
        <v>0</v>
      </c>
      <c r="AF13">
        <f t="shared" si="4"/>
        <v>0</v>
      </c>
      <c r="AG13">
        <f t="shared" si="5"/>
        <v>-14.927370147347613</v>
      </c>
      <c r="AH13">
        <f t="shared" si="6"/>
        <v>-4132.9563621935013</v>
      </c>
      <c r="AI13">
        <f t="shared" si="7"/>
        <v>-4147.8837323408488</v>
      </c>
      <c r="AJ13">
        <f t="shared" si="8"/>
        <v>457.37408016924019</v>
      </c>
      <c r="AK13">
        <f t="shared" si="30"/>
        <v>156.13571710217843</v>
      </c>
      <c r="AL13">
        <f t="shared" si="9"/>
        <v>-3534.3739350694304</v>
      </c>
      <c r="AN13">
        <f t="shared" si="10"/>
        <v>0</v>
      </c>
      <c r="AO13">
        <f t="shared" si="11"/>
        <v>0</v>
      </c>
      <c r="AP13">
        <f t="shared" si="12"/>
        <v>-4.8062136801288462</v>
      </c>
      <c r="AQ13">
        <f t="shared" si="13"/>
        <v>-1330.7013366235506</v>
      </c>
      <c r="AR13">
        <f t="shared" si="14"/>
        <v>-1335.5075503036794</v>
      </c>
      <c r="AS13">
        <f t="shared" si="15"/>
        <v>147.26221292478274</v>
      </c>
      <c r="AT13">
        <f t="shared" si="16"/>
        <v>50.271522182797682</v>
      </c>
      <c r="AU13">
        <f t="shared" si="17"/>
        <v>-1137.9738151960992</v>
      </c>
      <c r="AW13">
        <v>10</v>
      </c>
      <c r="AX13">
        <f>IF(Z13&gt;0, (R13*SUMPRODUCT(K13:$K$98, X13:$X$98)-K13*$AZ$3)/Z13, 0)</f>
        <v>2969.6057420781785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0.28747610409883573</v>
      </c>
      <c r="L14" s="2">
        <v>11</v>
      </c>
      <c r="M14" s="8">
        <v>7.1121990999999996E-2</v>
      </c>
      <c r="Q14" s="5">
        <f t="shared" si="29"/>
        <v>25</v>
      </c>
      <c r="R14">
        <f t="shared" si="0"/>
        <v>100000</v>
      </c>
      <c r="S14">
        <f t="shared" si="1"/>
        <v>2407.3635613905763</v>
      </c>
      <c r="U14">
        <f t="shared" si="21"/>
        <v>7.1121990999999996E-2</v>
      </c>
      <c r="V14">
        <f t="shared" si="22"/>
        <v>0.01</v>
      </c>
      <c r="W14">
        <f t="shared" si="23"/>
        <v>0.59709480589390451</v>
      </c>
      <c r="X14">
        <f t="shared" si="24"/>
        <v>4.2466571410933018E-2</v>
      </c>
      <c r="Y14">
        <f t="shared" si="25"/>
        <v>5.9709480589390448E-3</v>
      </c>
      <c r="Z14">
        <f t="shared" si="26"/>
        <v>0.54865728642403244</v>
      </c>
      <c r="AB14">
        <f t="shared" si="27"/>
        <v>1773.1361641475942</v>
      </c>
      <c r="AC14">
        <f t="shared" si="2"/>
        <v>1320.8175590286482</v>
      </c>
      <c r="AE14">
        <f t="shared" si="3"/>
        <v>0</v>
      </c>
      <c r="AF14">
        <f t="shared" si="4"/>
        <v>0</v>
      </c>
      <c r="AG14">
        <f t="shared" si="5"/>
        <v>-13.71643216060081</v>
      </c>
      <c r="AH14">
        <f t="shared" si="6"/>
        <v>-4246.657141093302</v>
      </c>
      <c r="AI14">
        <f t="shared" si="7"/>
        <v>-4260.3735732539026</v>
      </c>
      <c r="AJ14">
        <f t="shared" si="8"/>
        <v>452.31860511894592</v>
      </c>
      <c r="AK14">
        <f t="shared" si="30"/>
        <v>124.11953149033161</v>
      </c>
      <c r="AL14">
        <f t="shared" si="9"/>
        <v>-3683.935436644625</v>
      </c>
      <c r="AN14">
        <f t="shared" si="10"/>
        <v>0</v>
      </c>
      <c r="AO14">
        <f t="shared" si="11"/>
        <v>0</v>
      </c>
      <c r="AP14">
        <f t="shared" si="12"/>
        <v>-3.9431464796654967</v>
      </c>
      <c r="AQ14">
        <f t="shared" si="13"/>
        <v>-1220.8124503650022</v>
      </c>
      <c r="AR14">
        <f t="shared" si="14"/>
        <v>-1224.7555968446677</v>
      </c>
      <c r="AS14">
        <f t="shared" si="15"/>
        <v>130.03079041101427</v>
      </c>
      <c r="AT14">
        <f t="shared" si="16"/>
        <v>35.681399355413291</v>
      </c>
      <c r="AU14">
        <f t="shared" si="17"/>
        <v>-1059.0434070782401</v>
      </c>
      <c r="AW14">
        <v>11</v>
      </c>
      <c r="AX14">
        <f>IF(Z14&gt;0, (R14*SUMPRODUCT(K14:$K$98, X14:$X$98)-K14*$AZ$3)/Z14, 0)</f>
        <v>2407.3635613905763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0.25667509294538904</v>
      </c>
      <c r="L15" s="2">
        <v>12</v>
      </c>
      <c r="M15" s="8">
        <v>7.9233461000000005E-2</v>
      </c>
      <c r="Q15" s="5">
        <f t="shared" si="29"/>
        <v>25</v>
      </c>
      <c r="R15">
        <f t="shared" si="0"/>
        <v>100000</v>
      </c>
      <c r="S15">
        <f t="shared" si="1"/>
        <v>1769.6171882142016</v>
      </c>
      <c r="U15">
        <f t="shared" si="21"/>
        <v>7.9233461000000005E-2</v>
      </c>
      <c r="V15">
        <f t="shared" si="22"/>
        <v>0.01</v>
      </c>
      <c r="W15">
        <f t="shared" si="23"/>
        <v>0.54865728642403244</v>
      </c>
      <c r="X15">
        <f t="shared" si="24"/>
        <v>4.3472015706244406E-2</v>
      </c>
      <c r="Y15">
        <f t="shared" si="25"/>
        <v>5.4865728642403246E-3</v>
      </c>
      <c r="Z15">
        <f t="shared" si="26"/>
        <v>0.49969869785354776</v>
      </c>
      <c r="AB15">
        <f t="shared" si="27"/>
        <v>1320.8175590286482</v>
      </c>
      <c r="AC15">
        <f t="shared" si="2"/>
        <v>884.27540464989306</v>
      </c>
      <c r="AE15">
        <f t="shared" si="3"/>
        <v>0</v>
      </c>
      <c r="AF15">
        <f t="shared" si="4"/>
        <v>0</v>
      </c>
      <c r="AG15">
        <f t="shared" si="5"/>
        <v>-12.492467446338694</v>
      </c>
      <c r="AH15">
        <f t="shared" si="6"/>
        <v>-4347.201570624441</v>
      </c>
      <c r="AI15">
        <f t="shared" si="7"/>
        <v>-4359.6940380707802</v>
      </c>
      <c r="AJ15">
        <f t="shared" si="8"/>
        <v>436.54215437875519</v>
      </c>
      <c r="AK15">
        <f t="shared" si="30"/>
        <v>92.457229132005381</v>
      </c>
      <c r="AL15">
        <f t="shared" si="9"/>
        <v>-3830.6946545600194</v>
      </c>
      <c r="AN15">
        <f t="shared" si="10"/>
        <v>0</v>
      </c>
      <c r="AO15">
        <f t="shared" si="11"/>
        <v>0</v>
      </c>
      <c r="AP15">
        <f t="shared" si="12"/>
        <v>-3.2065052429062311</v>
      </c>
      <c r="AQ15">
        <f t="shared" si="13"/>
        <v>-1115.8183671923696</v>
      </c>
      <c r="AR15">
        <f t="shared" si="14"/>
        <v>-1119.0248724352759</v>
      </c>
      <c r="AS15">
        <f t="shared" si="15"/>
        <v>112.04949804974736</v>
      </c>
      <c r="AT15">
        <f t="shared" si="16"/>
        <v>23.731467880930612</v>
      </c>
      <c r="AU15">
        <f t="shared" si="17"/>
        <v>-983.24390650459793</v>
      </c>
      <c r="AW15">
        <v>12</v>
      </c>
      <c r="AX15">
        <f>IF(Z15&gt;0, (R15*SUMPRODUCT(K15:$K$98, X15:$X$98)-K15*$AZ$3)/Z15, 0)</f>
        <v>1769.6171882142016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0.22917419012981163</v>
      </c>
      <c r="L16" s="2">
        <v>13</v>
      </c>
      <c r="M16" s="8">
        <v>8.7905784000000001E-2</v>
      </c>
      <c r="Q16" s="5">
        <f t="shared" si="29"/>
        <v>25</v>
      </c>
      <c r="R16">
        <f t="shared" si="0"/>
        <v>100000</v>
      </c>
      <c r="S16">
        <f t="shared" si="1"/>
        <v>1039.7605367491926</v>
      </c>
      <c r="U16">
        <f t="shared" si="21"/>
        <v>8.7905784000000001E-2</v>
      </c>
      <c r="V16">
        <f t="shared" si="22"/>
        <v>0.01</v>
      </c>
      <c r="W16">
        <f t="shared" si="23"/>
        <v>0.49969869785354776</v>
      </c>
      <c r="X16">
        <f t="shared" si="24"/>
        <v>4.3926405798595233E-2</v>
      </c>
      <c r="Y16">
        <f t="shared" si="25"/>
        <v>4.9969869785354776E-3</v>
      </c>
      <c r="Z16">
        <f t="shared" si="26"/>
        <v>0.45077530507641705</v>
      </c>
      <c r="AB16">
        <f t="shared" si="27"/>
        <v>884.27540464989306</v>
      </c>
      <c r="AC16">
        <f t="shared" si="2"/>
        <v>468.69837315953646</v>
      </c>
      <c r="AE16">
        <f t="shared" si="3"/>
        <v>0</v>
      </c>
      <c r="AF16">
        <f t="shared" si="4"/>
        <v>0</v>
      </c>
      <c r="AG16">
        <f t="shared" si="5"/>
        <v>-11.269382626910426</v>
      </c>
      <c r="AH16">
        <f t="shared" si="6"/>
        <v>-4392.6405798595233</v>
      </c>
      <c r="AI16">
        <f t="shared" si="7"/>
        <v>-4403.9099624864339</v>
      </c>
      <c r="AJ16">
        <f t="shared" si="8"/>
        <v>415.5770314903566</v>
      </c>
      <c r="AK16">
        <f t="shared" si="30"/>
        <v>61.899278325492517</v>
      </c>
      <c r="AL16">
        <f t="shared" si="9"/>
        <v>-3926.4336526705847</v>
      </c>
      <c r="AN16">
        <f t="shared" si="10"/>
        <v>0</v>
      </c>
      <c r="AO16">
        <f t="shared" si="11"/>
        <v>0</v>
      </c>
      <c r="AP16">
        <f t="shared" si="12"/>
        <v>-2.5826516367851662</v>
      </c>
      <c r="AQ16">
        <f t="shared" si="13"/>
        <v>-1006.6798474206524</v>
      </c>
      <c r="AR16">
        <f t="shared" si="14"/>
        <v>-1009.2624990574376</v>
      </c>
      <c r="AS16">
        <f t="shared" si="15"/>
        <v>95.239529628353694</v>
      </c>
      <c r="AT16">
        <f t="shared" si="16"/>
        <v>14.18571697986455</v>
      </c>
      <c r="AU16">
        <f t="shared" si="17"/>
        <v>-899.83725244921936</v>
      </c>
      <c r="AW16">
        <v>13</v>
      </c>
      <c r="AX16">
        <f>IF(Z16&gt;0, (R16*SUMPRODUCT(K16:$K$98, X16:$X$98)-K16*$AZ$3)/Z16, 0)</f>
        <v>1039.7605367491926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0.20461981261590323</v>
      </c>
      <c r="L17" s="2">
        <v>14</v>
      </c>
      <c r="M17" s="8">
        <v>9.7118048999999998E-2</v>
      </c>
      <c r="Q17" s="5">
        <f t="shared" si="29"/>
        <v>25</v>
      </c>
      <c r="R17">
        <f t="shared" si="0"/>
        <v>100000</v>
      </c>
      <c r="S17">
        <f t="shared" si="1"/>
        <v>216.73629597849731</v>
      </c>
      <c r="U17">
        <f t="shared" si="21"/>
        <v>9.7118048999999998E-2</v>
      </c>
      <c r="V17">
        <f t="shared" si="22"/>
        <v>0.01</v>
      </c>
      <c r="W17">
        <f t="shared" si="23"/>
        <v>0.45077530507641705</v>
      </c>
      <c r="X17">
        <f t="shared" si="24"/>
        <v>4.377841816640142E-2</v>
      </c>
      <c r="Y17">
        <f t="shared" si="25"/>
        <v>4.5077530507641704E-3</v>
      </c>
      <c r="Z17">
        <f t="shared" si="26"/>
        <v>0.40248913385925145</v>
      </c>
      <c r="AB17">
        <f t="shared" si="27"/>
        <v>468.69837315953646</v>
      </c>
      <c r="AC17">
        <f t="shared" si="2"/>
        <v>87.23400404424774</v>
      </c>
      <c r="AE17">
        <f t="shared" si="3"/>
        <v>0</v>
      </c>
      <c r="AF17">
        <f t="shared" si="4"/>
        <v>0</v>
      </c>
      <c r="AG17">
        <f t="shared" si="5"/>
        <v>-10.062228346481286</v>
      </c>
      <c r="AH17">
        <f t="shared" si="6"/>
        <v>-4377.8418166401416</v>
      </c>
      <c r="AI17">
        <f t="shared" si="7"/>
        <v>-4387.9040449866225</v>
      </c>
      <c r="AJ17">
        <f t="shared" si="8"/>
        <v>381.46436911528872</v>
      </c>
      <c r="AK17">
        <f t="shared" si="30"/>
        <v>32.808886121167554</v>
      </c>
      <c r="AL17">
        <f t="shared" si="9"/>
        <v>-3973.6307897501661</v>
      </c>
      <c r="AN17">
        <f t="shared" si="10"/>
        <v>0</v>
      </c>
      <c r="AO17">
        <f t="shared" si="11"/>
        <v>0</v>
      </c>
      <c r="AP17">
        <f t="shared" si="12"/>
        <v>-2.0589312787554306</v>
      </c>
      <c r="AQ17">
        <f t="shared" si="13"/>
        <v>-895.79317218297115</v>
      </c>
      <c r="AR17">
        <f t="shared" si="14"/>
        <v>-897.85210346172653</v>
      </c>
      <c r="AS17">
        <f t="shared" si="15"/>
        <v>78.055167728014126</v>
      </c>
      <c r="AT17">
        <f t="shared" si="16"/>
        <v>6.7133481302498126</v>
      </c>
      <c r="AU17">
        <f t="shared" si="17"/>
        <v>-813.08358760346255</v>
      </c>
      <c r="AW17">
        <v>14</v>
      </c>
      <c r="AX17">
        <f>IF(Z17&gt;0, (R17*SUMPRODUCT(K17:$K$98, X17:$X$98)-K17*$AZ$3)/Z17, 0)</f>
        <v>216.73629597849731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0.1826962612641993</v>
      </c>
      <c r="L18" s="2">
        <v>15</v>
      </c>
      <c r="M18" s="8">
        <v>0.107494799</v>
      </c>
      <c r="Q18" s="5">
        <f t="shared" si="29"/>
        <v>25</v>
      </c>
      <c r="R18">
        <f t="shared" si="0"/>
        <v>100000</v>
      </c>
      <c r="S18">
        <f t="shared" si="1"/>
        <v>-704.7633464539125</v>
      </c>
      <c r="U18">
        <f t="shared" si="21"/>
        <v>0.107494799</v>
      </c>
      <c r="V18">
        <f t="shared" si="22"/>
        <v>0.01</v>
      </c>
      <c r="W18">
        <f t="shared" si="23"/>
        <v>0.40248913385925145</v>
      </c>
      <c r="X18">
        <f t="shared" si="24"/>
        <v>4.3265488543884331E-2</v>
      </c>
      <c r="Y18">
        <f t="shared" si="25"/>
        <v>4.0248913385925143E-3</v>
      </c>
      <c r="Z18">
        <f t="shared" si="26"/>
        <v>0.35519875397677458</v>
      </c>
      <c r="AB18">
        <f t="shared" si="27"/>
        <v>87.23400404424774</v>
      </c>
      <c r="AC18">
        <f t="shared" si="2"/>
        <v>-250.33106250893161</v>
      </c>
      <c r="AE18">
        <f t="shared" si="3"/>
        <v>0</v>
      </c>
      <c r="AF18">
        <f t="shared" si="4"/>
        <v>0</v>
      </c>
      <c r="AG18">
        <f t="shared" si="5"/>
        <v>-8.8799688494193649</v>
      </c>
      <c r="AH18">
        <f t="shared" si="6"/>
        <v>-4326.548854388433</v>
      </c>
      <c r="AI18">
        <f t="shared" si="7"/>
        <v>-4335.4288232378522</v>
      </c>
      <c r="AJ18">
        <f t="shared" si="8"/>
        <v>337.56506655317935</v>
      </c>
      <c r="AK18">
        <f t="shared" si="30"/>
        <v>6.1063802830973426</v>
      </c>
      <c r="AL18">
        <f t="shared" si="9"/>
        <v>-3991.7573764015756</v>
      </c>
      <c r="AN18">
        <f t="shared" si="10"/>
        <v>0</v>
      </c>
      <c r="AO18">
        <f t="shared" si="11"/>
        <v>0</v>
      </c>
      <c r="AP18">
        <f t="shared" si="12"/>
        <v>-1.6223371089314715</v>
      </c>
      <c r="AQ18">
        <f t="shared" si="13"/>
        <v>-790.4442998736713</v>
      </c>
      <c r="AR18">
        <f t="shared" si="14"/>
        <v>-792.06663698260274</v>
      </c>
      <c r="AS18">
        <f t="shared" si="15"/>
        <v>61.671875592666481</v>
      </c>
      <c r="AT18">
        <f t="shared" si="16"/>
        <v>1.1156128475793075</v>
      </c>
      <c r="AU18">
        <f t="shared" si="17"/>
        <v>-729.27914854235701</v>
      </c>
      <c r="AW18">
        <v>15</v>
      </c>
      <c r="AX18">
        <f>IF(Z18&gt;0, (R18*SUMPRODUCT(K18:$K$98, X18:$X$98)-K18*$AZ$3)/Z18, 0)</f>
        <v>-704.7633464539125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0.16312166184303509</v>
      </c>
      <c r="L19" s="2">
        <v>16</v>
      </c>
      <c r="M19" s="8">
        <v>0.119195734</v>
      </c>
      <c r="Q19" s="5">
        <f t="shared" si="29"/>
        <v>25</v>
      </c>
      <c r="R19">
        <f t="shared" si="0"/>
        <v>100000</v>
      </c>
      <c r="S19">
        <f t="shared" si="1"/>
        <v>-1753.4508514784457</v>
      </c>
      <c r="U19">
        <f t="shared" si="21"/>
        <v>0.119195734</v>
      </c>
      <c r="V19">
        <f t="shared" si="22"/>
        <v>0.01</v>
      </c>
      <c r="W19">
        <f t="shared" si="23"/>
        <v>0.35519875397677458</v>
      </c>
      <c r="X19">
        <f t="shared" si="24"/>
        <v>4.2338176196147062E-2</v>
      </c>
      <c r="Y19">
        <f t="shared" si="25"/>
        <v>3.5519875397677461E-3</v>
      </c>
      <c r="Z19">
        <f t="shared" si="26"/>
        <v>0.30930859024085977</v>
      </c>
      <c r="AB19">
        <f t="shared" si="27"/>
        <v>-250.33106250893161</v>
      </c>
      <c r="AC19">
        <f t="shared" si="2"/>
        <v>-542.35741092743319</v>
      </c>
      <c r="AE19">
        <f t="shared" si="3"/>
        <v>0</v>
      </c>
      <c r="AF19">
        <f t="shared" si="4"/>
        <v>0</v>
      </c>
      <c r="AG19">
        <f t="shared" si="5"/>
        <v>-7.7327147560214939</v>
      </c>
      <c r="AH19">
        <f t="shared" si="6"/>
        <v>-4233.817619614706</v>
      </c>
      <c r="AI19">
        <f t="shared" si="7"/>
        <v>-4241.5503343707278</v>
      </c>
      <c r="AJ19">
        <f t="shared" si="8"/>
        <v>292.02634841850158</v>
      </c>
      <c r="AK19">
        <f t="shared" si="30"/>
        <v>-17.523174375625214</v>
      </c>
      <c r="AL19">
        <f t="shared" si="9"/>
        <v>-3967.0471603278515</v>
      </c>
      <c r="AN19">
        <f t="shared" si="10"/>
        <v>0</v>
      </c>
      <c r="AO19">
        <f t="shared" si="11"/>
        <v>0</v>
      </c>
      <c r="AP19">
        <f t="shared" si="12"/>
        <v>-1.2613732815603858</v>
      </c>
      <c r="AQ19">
        <f t="shared" si="13"/>
        <v>-690.62736605187388</v>
      </c>
      <c r="AR19">
        <f t="shared" si="14"/>
        <v>-691.88873933343427</v>
      </c>
      <c r="AS19">
        <f t="shared" si="15"/>
        <v>47.635823255979162</v>
      </c>
      <c r="AT19">
        <f t="shared" si="16"/>
        <v>-2.8584093249172735</v>
      </c>
      <c r="AU19">
        <f t="shared" si="17"/>
        <v>-647.11132540237236</v>
      </c>
      <c r="AW19">
        <v>16</v>
      </c>
      <c r="AX19">
        <f>IF(Z19&gt;0, (R19*SUMPRODUCT(K19:$K$98, X19:$X$98)-K19*$AZ$3)/Z19, 0)</f>
        <v>-1753.4508514784457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0.14564434093128131</v>
      </c>
      <c r="L20" s="2">
        <v>17</v>
      </c>
      <c r="M20" s="8">
        <v>0.13258683600000001</v>
      </c>
      <c r="Q20" s="5">
        <f t="shared" si="29"/>
        <v>25</v>
      </c>
      <c r="R20">
        <f t="shared" si="0"/>
        <v>100000</v>
      </c>
      <c r="S20">
        <f t="shared" si="1"/>
        <v>-2971.1656464723046</v>
      </c>
      <c r="U20">
        <f t="shared" si="21"/>
        <v>0.13258683600000001</v>
      </c>
      <c r="V20">
        <f t="shared" si="22"/>
        <v>0.01</v>
      </c>
      <c r="W20">
        <f t="shared" si="23"/>
        <v>0.30930859024085977</v>
      </c>
      <c r="X20">
        <f t="shared" si="24"/>
        <v>4.1010247327656082E-2</v>
      </c>
      <c r="Y20">
        <f t="shared" si="25"/>
        <v>3.0930859024085977E-3</v>
      </c>
      <c r="Z20">
        <f t="shared" si="26"/>
        <v>0.26520525701079511</v>
      </c>
      <c r="AB20">
        <f t="shared" si="27"/>
        <v>-542.35741092743319</v>
      </c>
      <c r="AC20">
        <f t="shared" si="2"/>
        <v>-787.96874889433275</v>
      </c>
      <c r="AE20">
        <f t="shared" si="3"/>
        <v>0</v>
      </c>
      <c r="AF20">
        <f t="shared" si="4"/>
        <v>0</v>
      </c>
      <c r="AG20">
        <f t="shared" si="5"/>
        <v>-6.6301314252698775</v>
      </c>
      <c r="AH20">
        <f t="shared" si="6"/>
        <v>-4101.024732765608</v>
      </c>
      <c r="AI20">
        <f t="shared" si="7"/>
        <v>-4107.6548641908776</v>
      </c>
      <c r="AJ20">
        <f t="shared" si="8"/>
        <v>245.61133796689955</v>
      </c>
      <c r="AK20">
        <f t="shared" si="30"/>
        <v>-37.96501876492033</v>
      </c>
      <c r="AL20">
        <f t="shared" si="9"/>
        <v>-3900.0085449888984</v>
      </c>
      <c r="AN20">
        <f t="shared" si="10"/>
        <v>0</v>
      </c>
      <c r="AO20">
        <f t="shared" si="11"/>
        <v>0</v>
      </c>
      <c r="AP20">
        <f t="shared" si="12"/>
        <v>-0.96564112172120808</v>
      </c>
      <c r="AQ20">
        <f t="shared" si="13"/>
        <v>-597.29104434653107</v>
      </c>
      <c r="AR20">
        <f t="shared" si="14"/>
        <v>-598.25668546825216</v>
      </c>
      <c r="AS20">
        <f t="shared" si="15"/>
        <v>35.771901443439276</v>
      </c>
      <c r="AT20">
        <f t="shared" si="16"/>
        <v>-5.5293901364605489</v>
      </c>
      <c r="AU20">
        <f t="shared" si="17"/>
        <v>-568.01417416127344</v>
      </c>
      <c r="AW20">
        <v>17</v>
      </c>
      <c r="AX20">
        <f>IF(Z20&gt;0, (R20*SUMPRODUCT(K20:$K$98, X20:$X$98)-K20*$AZ$3)/Z20, 0)</f>
        <v>-2971.1656464723046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0.13003959011721544</v>
      </c>
      <c r="L21" s="2">
        <v>18</v>
      </c>
      <c r="M21" s="8">
        <v>0.14803979</v>
      </c>
      <c r="Q21" s="5">
        <f t="shared" si="29"/>
        <v>25</v>
      </c>
      <c r="R21">
        <f t="shared" si="0"/>
        <v>100000</v>
      </c>
      <c r="S21">
        <f t="shared" si="1"/>
        <v>-4424.353949586457</v>
      </c>
      <c r="U21">
        <f t="shared" si="21"/>
        <v>0.14803979</v>
      </c>
      <c r="V21">
        <f t="shared" si="22"/>
        <v>0.01</v>
      </c>
      <c r="W21">
        <f t="shared" si="23"/>
        <v>0.26520525701079511</v>
      </c>
      <c r="X21">
        <f t="shared" si="24"/>
        <v>3.9260930554774136E-2</v>
      </c>
      <c r="Y21">
        <f t="shared" si="25"/>
        <v>2.6520525701079511E-3</v>
      </c>
      <c r="Z21">
        <f t="shared" si="26"/>
        <v>0.22329227388591302</v>
      </c>
      <c r="AB21">
        <f t="shared" si="27"/>
        <v>-787.96874889433275</v>
      </c>
      <c r="AC21">
        <f t="shared" si="2"/>
        <v>-987.92405387928022</v>
      </c>
      <c r="AE21">
        <f t="shared" si="3"/>
        <v>0</v>
      </c>
      <c r="AF21">
        <f t="shared" si="4"/>
        <v>0</v>
      </c>
      <c r="AG21">
        <f t="shared" si="5"/>
        <v>-5.5823068471478257</v>
      </c>
      <c r="AH21">
        <f t="shared" si="6"/>
        <v>-3926.0930554774136</v>
      </c>
      <c r="AI21">
        <f t="shared" si="7"/>
        <v>-3931.6753623245613</v>
      </c>
      <c r="AJ21">
        <f t="shared" si="8"/>
        <v>199.95530498494747</v>
      </c>
      <c r="AK21">
        <f t="shared" si="30"/>
        <v>-55.1578124226033</v>
      </c>
      <c r="AL21">
        <f t="shared" si="9"/>
        <v>-3786.8778697622174</v>
      </c>
      <c r="AN21">
        <f t="shared" si="10"/>
        <v>0</v>
      </c>
      <c r="AO21">
        <f t="shared" si="11"/>
        <v>0</v>
      </c>
      <c r="AP21">
        <f t="shared" si="12"/>
        <v>-0.72592089431162843</v>
      </c>
      <c r="AQ21">
        <f t="shared" si="13"/>
        <v>-510.54753169632886</v>
      </c>
      <c r="AR21">
        <f t="shared" si="14"/>
        <v>-511.27345259064049</v>
      </c>
      <c r="AS21">
        <f t="shared" si="15"/>
        <v>26.002105902005376</v>
      </c>
      <c r="AT21">
        <f t="shared" si="16"/>
        <v>-7.1726993191975872</v>
      </c>
      <c r="AU21">
        <f t="shared" si="17"/>
        <v>-492.4440460078327</v>
      </c>
      <c r="AW21">
        <v>18</v>
      </c>
      <c r="AX21">
        <f>IF(Z21&gt;0, (R21*SUMPRODUCT(K21:$K$98, X21:$X$98)-K21*$AZ$3)/Z21, 0)</f>
        <v>-4424.353949586457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0.11610677689037092</v>
      </c>
      <c r="L22" s="2">
        <v>19</v>
      </c>
      <c r="M22" s="8">
        <v>0.16585403400000001</v>
      </c>
      <c r="Q22" s="5">
        <f t="shared" si="29"/>
        <v>25</v>
      </c>
      <c r="R22">
        <f t="shared" si="0"/>
        <v>100000</v>
      </c>
      <c r="S22">
        <f t="shared" si="1"/>
        <v>-6214.9429711856501</v>
      </c>
      <c r="U22">
        <f t="shared" si="21"/>
        <v>0.16585403400000001</v>
      </c>
      <c r="V22">
        <f t="shared" si="22"/>
        <v>0.01</v>
      </c>
      <c r="W22">
        <f t="shared" si="23"/>
        <v>0.22329227388591302</v>
      </c>
      <c r="X22">
        <f t="shared" si="24"/>
        <v>3.7033924385011532E-2</v>
      </c>
      <c r="Y22">
        <f t="shared" si="25"/>
        <v>2.2329227388591302E-3</v>
      </c>
      <c r="Z22">
        <f t="shared" si="26"/>
        <v>0.18402542676204234</v>
      </c>
      <c r="AB22">
        <f t="shared" si="27"/>
        <v>-987.92405387928022</v>
      </c>
      <c r="AC22">
        <f t="shared" si="2"/>
        <v>-1143.7075325741946</v>
      </c>
      <c r="AE22">
        <f t="shared" si="3"/>
        <v>0</v>
      </c>
      <c r="AF22">
        <f t="shared" si="4"/>
        <v>0</v>
      </c>
      <c r="AG22">
        <f t="shared" si="5"/>
        <v>-4.6006356690510586</v>
      </c>
      <c r="AH22">
        <f t="shared" si="6"/>
        <v>-3703.3924385011533</v>
      </c>
      <c r="AI22">
        <f t="shared" si="7"/>
        <v>-3707.9930741702042</v>
      </c>
      <c r="AJ22">
        <f t="shared" si="8"/>
        <v>155.78347869491438</v>
      </c>
      <c r="AK22">
        <f t="shared" si="30"/>
        <v>-69.154683771549628</v>
      </c>
      <c r="AL22">
        <f t="shared" si="9"/>
        <v>-3621.3642792468395</v>
      </c>
      <c r="AN22">
        <f t="shared" si="10"/>
        <v>0</v>
      </c>
      <c r="AO22">
        <f t="shared" si="11"/>
        <v>0</v>
      </c>
      <c r="AP22">
        <f t="shared" si="12"/>
        <v>-0.53416497918039363</v>
      </c>
      <c r="AQ22">
        <f t="shared" si="13"/>
        <v>-429.98895959454012</v>
      </c>
      <c r="AR22">
        <f t="shared" si="14"/>
        <v>-430.52312457372051</v>
      </c>
      <c r="AS22">
        <f t="shared" si="15"/>
        <v>18.087517604036275</v>
      </c>
      <c r="AT22">
        <f t="shared" si="16"/>
        <v>-8.0293274395874672</v>
      </c>
      <c r="AU22">
        <f t="shared" si="17"/>
        <v>-420.46493440927168</v>
      </c>
      <c r="AW22">
        <v>19</v>
      </c>
      <c r="AX22">
        <f>IF(Z22&gt;0, (R22*SUMPRODUCT(K22:$K$98, X22:$X$98)-K22*$AZ$3)/Z22, 0)</f>
        <v>-6214.9429711856501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0.10366676508068833</v>
      </c>
      <c r="L23" s="2">
        <v>20</v>
      </c>
      <c r="M23" s="8">
        <v>0.18707617900000001</v>
      </c>
      <c r="Q23" s="5">
        <f t="shared" si="29"/>
        <v>25</v>
      </c>
      <c r="R23">
        <f t="shared" si="0"/>
        <v>100000</v>
      </c>
      <c r="S23">
        <f t="shared" si="1"/>
        <v>-8506.744005630173</v>
      </c>
      <c r="U23">
        <f t="shared" si="21"/>
        <v>0.18707617900000001</v>
      </c>
      <c r="V23">
        <f t="shared" si="22"/>
        <v>0.01</v>
      </c>
      <c r="W23">
        <f t="shared" si="23"/>
        <v>0.18402542676204234</v>
      </c>
      <c r="X23">
        <f t="shared" si="24"/>
        <v>3.4426773677487227E-2</v>
      </c>
      <c r="Y23">
        <f t="shared" si="25"/>
        <v>1.8402542676204234E-3</v>
      </c>
      <c r="Z23">
        <f t="shared" si="26"/>
        <v>0.1477583988169347</v>
      </c>
      <c r="AB23">
        <f t="shared" si="27"/>
        <v>-1143.7075325741946</v>
      </c>
      <c r="AC23">
        <f t="shared" si="2"/>
        <v>-1256.9428734174717</v>
      </c>
      <c r="AE23">
        <f t="shared" si="3"/>
        <v>0</v>
      </c>
      <c r="AF23">
        <f t="shared" si="4"/>
        <v>0</v>
      </c>
      <c r="AG23">
        <f t="shared" si="5"/>
        <v>-3.6939599704233674</v>
      </c>
      <c r="AH23">
        <f t="shared" si="6"/>
        <v>-3442.6773677487226</v>
      </c>
      <c r="AI23">
        <f t="shared" si="7"/>
        <v>-3446.3713277191459</v>
      </c>
      <c r="AJ23">
        <f t="shared" si="8"/>
        <v>113.23534084327707</v>
      </c>
      <c r="AK23">
        <f t="shared" si="30"/>
        <v>-80.059527280193635</v>
      </c>
      <c r="AL23">
        <f t="shared" si="9"/>
        <v>-3413.1955141560629</v>
      </c>
      <c r="AN23">
        <f t="shared" si="10"/>
        <v>0</v>
      </c>
      <c r="AO23">
        <f t="shared" si="11"/>
        <v>0</v>
      </c>
      <c r="AP23">
        <f t="shared" si="12"/>
        <v>-0.38294088047134561</v>
      </c>
      <c r="AQ23">
        <f t="shared" si="13"/>
        <v>-356.89122593100927</v>
      </c>
      <c r="AR23">
        <f t="shared" si="14"/>
        <v>-357.2741668114806</v>
      </c>
      <c r="AS23">
        <f t="shared" si="15"/>
        <v>11.738741478031676</v>
      </c>
      <c r="AT23">
        <f t="shared" si="16"/>
        <v>-8.2995122070267922</v>
      </c>
      <c r="AU23">
        <f t="shared" si="17"/>
        <v>-353.83493754047578</v>
      </c>
      <c r="AW23">
        <v>20</v>
      </c>
      <c r="AX23">
        <f>IF(Z23&gt;0, (R23*SUMPRODUCT(K23:$K$98, X23:$X$98)-K23*$AZ$3)/Z23, 0)</f>
        <v>-8506.744005630173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9.2559611679185999E-2</v>
      </c>
      <c r="L24" s="2">
        <v>21</v>
      </c>
      <c r="M24" s="8">
        <v>0.21155222800000001</v>
      </c>
      <c r="Q24" s="5">
        <f t="shared" si="29"/>
        <v>25</v>
      </c>
      <c r="R24">
        <f t="shared" si="0"/>
        <v>100000</v>
      </c>
      <c r="S24">
        <f t="shared" si="1"/>
        <v>-11571.839266848001</v>
      </c>
      <c r="U24">
        <f t="shared" si="21"/>
        <v>0.21155222800000001</v>
      </c>
      <c r="V24">
        <f t="shared" si="22"/>
        <v>0.01</v>
      </c>
      <c r="W24">
        <f t="shared" si="23"/>
        <v>0.1477583988169347</v>
      </c>
      <c r="X24">
        <f t="shared" si="24"/>
        <v>3.1258618475435103E-2</v>
      </c>
      <c r="Y24">
        <f t="shared" si="25"/>
        <v>1.4775839881693471E-3</v>
      </c>
      <c r="Z24">
        <f t="shared" si="26"/>
        <v>0.11502219635333026</v>
      </c>
      <c r="AB24">
        <f t="shared" si="27"/>
        <v>-1256.9428734174717</v>
      </c>
      <c r="AC24">
        <f t="shared" si="2"/>
        <v>-1331.018368320568</v>
      </c>
      <c r="AE24">
        <f t="shared" si="3"/>
        <v>0</v>
      </c>
      <c r="AF24">
        <f t="shared" si="4"/>
        <v>0</v>
      </c>
      <c r="AG24">
        <f t="shared" si="5"/>
        <v>-2.8755549088332564</v>
      </c>
      <c r="AH24">
        <f t="shared" si="6"/>
        <v>-3125.8618475435101</v>
      </c>
      <c r="AI24">
        <f t="shared" si="7"/>
        <v>-3128.7374024523433</v>
      </c>
      <c r="AJ24">
        <f t="shared" si="8"/>
        <v>74.075494903096342</v>
      </c>
      <c r="AK24">
        <f t="shared" si="30"/>
        <v>-87.986001139223021</v>
      </c>
      <c r="AL24">
        <f t="shared" si="9"/>
        <v>-3142.6479086884701</v>
      </c>
      <c r="AN24">
        <f t="shared" si="10"/>
        <v>0</v>
      </c>
      <c r="AO24">
        <f t="shared" si="11"/>
        <v>0</v>
      </c>
      <c r="AP24">
        <f t="shared" si="12"/>
        <v>-0.26616024572378333</v>
      </c>
      <c r="AQ24">
        <f t="shared" si="13"/>
        <v>-289.3285587714102</v>
      </c>
      <c r="AR24">
        <f t="shared" si="14"/>
        <v>-289.59471901713397</v>
      </c>
      <c r="AS24">
        <f t="shared" si="15"/>
        <v>6.8563990431741191</v>
      </c>
      <c r="AT24">
        <f t="shared" si="16"/>
        <v>-8.1439500986508992</v>
      </c>
      <c r="AU24">
        <f t="shared" si="17"/>
        <v>-290.88227007261077</v>
      </c>
      <c r="AW24">
        <v>21</v>
      </c>
      <c r="AX24">
        <f>IF(Z24&gt;0, (R24*SUMPRODUCT(K24:$K$98, X24:$X$98)-K24*$AZ$3)/Z24, 0)</f>
        <v>-11571.839266848001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8.2642510427844637E-2</v>
      </c>
      <c r="L25" s="2">
        <v>22</v>
      </c>
      <c r="M25" s="8">
        <v>0.23965956799999999</v>
      </c>
      <c r="Q25" s="5">
        <f t="shared" si="29"/>
        <v>25</v>
      </c>
      <c r="R25">
        <f t="shared" si="0"/>
        <v>100000</v>
      </c>
      <c r="S25">
        <f t="shared" si="1"/>
        <v>-15848.677727232121</v>
      </c>
      <c r="U25">
        <f t="shared" si="21"/>
        <v>0.23965956799999999</v>
      </c>
      <c r="V25">
        <f t="shared" si="22"/>
        <v>0.01</v>
      </c>
      <c r="W25">
        <f t="shared" si="23"/>
        <v>0.11502219635333026</v>
      </c>
      <c r="X25">
        <f t="shared" si="24"/>
        <v>2.7566169888450304E-2</v>
      </c>
      <c r="Y25">
        <f t="shared" si="25"/>
        <v>1.1502219635333027E-3</v>
      </c>
      <c r="Z25">
        <f t="shared" si="26"/>
        <v>8.6305804501346658E-2</v>
      </c>
      <c r="AB25">
        <f t="shared" si="27"/>
        <v>-1331.018368320568</v>
      </c>
      <c r="AC25">
        <f t="shared" si="2"/>
        <v>-1367.8328815313425</v>
      </c>
      <c r="AE25">
        <f t="shared" si="3"/>
        <v>0</v>
      </c>
      <c r="AF25">
        <f t="shared" si="4"/>
        <v>0</v>
      </c>
      <c r="AG25">
        <f t="shared" si="5"/>
        <v>-2.1576451125336664</v>
      </c>
      <c r="AH25">
        <f t="shared" si="6"/>
        <v>-2756.6169888450304</v>
      </c>
      <c r="AI25">
        <f t="shared" si="7"/>
        <v>-2758.7746339575642</v>
      </c>
      <c r="AJ25">
        <f t="shared" si="8"/>
        <v>36.814513210774521</v>
      </c>
      <c r="AK25">
        <f t="shared" si="30"/>
        <v>-93.171285782439767</v>
      </c>
      <c r="AL25">
        <f t="shared" si="9"/>
        <v>-2815.131406529229</v>
      </c>
      <c r="AN25">
        <f t="shared" si="10"/>
        <v>0</v>
      </c>
      <c r="AO25">
        <f t="shared" si="11"/>
        <v>0</v>
      </c>
      <c r="AP25">
        <f t="shared" si="12"/>
        <v>-0.17831320871215153</v>
      </c>
      <c r="AQ25">
        <f t="shared" si="13"/>
        <v>-227.81374824619911</v>
      </c>
      <c r="AR25">
        <f t="shared" si="14"/>
        <v>-227.99206145491127</v>
      </c>
      <c r="AS25">
        <f t="shared" si="15"/>
        <v>3.0424437919174574</v>
      </c>
      <c r="AT25">
        <f t="shared" si="16"/>
        <v>-7.6999089568509715</v>
      </c>
      <c r="AU25">
        <f t="shared" si="17"/>
        <v>-232.64952661984475</v>
      </c>
      <c r="AW25">
        <v>22</v>
      </c>
      <c r="AX25">
        <f>IF(Z25&gt;0, (R25*SUMPRODUCT(K25:$K$98, X25:$X$98)-K25*$AZ$3)/Z25, 0)</f>
        <v>-15848.677727232121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7.3787955739146996E-2</v>
      </c>
      <c r="L26" s="2">
        <v>23</v>
      </c>
      <c r="M26" s="8">
        <v>0.27212731099999998</v>
      </c>
      <c r="Q26" s="5">
        <f t="shared" si="29"/>
        <v>25</v>
      </c>
      <c r="R26">
        <f t="shared" si="0"/>
        <v>100000</v>
      </c>
      <c r="S26">
        <f t="shared" si="1"/>
        <v>-22115.288828904566</v>
      </c>
      <c r="U26">
        <f t="shared" si="21"/>
        <v>0.27212731099999998</v>
      </c>
      <c r="V26">
        <f t="shared" si="22"/>
        <v>0.01</v>
      </c>
      <c r="W26">
        <f t="shared" si="23"/>
        <v>8.6305804501346658E-2</v>
      </c>
      <c r="X26">
        <f t="shared" si="24"/>
        <v>2.3486166502643159E-2</v>
      </c>
      <c r="Y26">
        <f t="shared" si="25"/>
        <v>8.6305804501346658E-4</v>
      </c>
      <c r="Z26">
        <f t="shared" si="26"/>
        <v>6.1956579953690027E-2</v>
      </c>
      <c r="AB26">
        <f t="shared" si="27"/>
        <v>-1367.8328815313425</v>
      </c>
      <c r="AC26">
        <f t="shared" si="2"/>
        <v>-1370.1876605269736</v>
      </c>
      <c r="AE26">
        <f t="shared" si="3"/>
        <v>0</v>
      </c>
      <c r="AF26">
        <f t="shared" si="4"/>
        <v>0</v>
      </c>
      <c r="AG26">
        <f t="shared" si="5"/>
        <v>-1.5489144988422507</v>
      </c>
      <c r="AH26">
        <f t="shared" si="6"/>
        <v>-2348.6166502643159</v>
      </c>
      <c r="AI26">
        <f t="shared" si="7"/>
        <v>-2350.1655647631583</v>
      </c>
      <c r="AJ26">
        <f t="shared" si="8"/>
        <v>2.3547789956310226</v>
      </c>
      <c r="AK26">
        <f t="shared" si="30"/>
        <v>-95.748301707193988</v>
      </c>
      <c r="AL26">
        <f t="shared" si="9"/>
        <v>-2443.5590874747213</v>
      </c>
      <c r="AN26">
        <f t="shared" si="10"/>
        <v>0</v>
      </c>
      <c r="AO26">
        <f t="shared" si="11"/>
        <v>0</v>
      </c>
      <c r="AP26">
        <f t="shared" si="12"/>
        <v>-0.11429123448429505</v>
      </c>
      <c r="AQ26">
        <f t="shared" si="13"/>
        <v>-173.29962143792702</v>
      </c>
      <c r="AR26">
        <f t="shared" si="14"/>
        <v>-173.41391267241133</v>
      </c>
      <c r="AS26">
        <f t="shared" si="15"/>
        <v>0.17375432830509491</v>
      </c>
      <c r="AT26">
        <f t="shared" si="16"/>
        <v>-7.065071448468923</v>
      </c>
      <c r="AU26">
        <f t="shared" si="17"/>
        <v>-180.30522979257515</v>
      </c>
      <c r="AW26">
        <v>23</v>
      </c>
      <c r="AX26">
        <f>IF(Z26&gt;0, (R26*SUMPRODUCT(K26:$K$98, X26:$X$98)-K26*$AZ$3)/Z26, 0)</f>
        <v>-22115.288828904566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6.5882103338524095E-2</v>
      </c>
      <c r="L27" s="2">
        <v>24</v>
      </c>
      <c r="M27" s="8">
        <v>0.30842977500000002</v>
      </c>
      <c r="Q27" s="5">
        <f t="shared" si="29"/>
        <v>25</v>
      </c>
      <c r="R27">
        <f t="shared" si="0"/>
        <v>100000</v>
      </c>
      <c r="S27">
        <f t="shared" si="1"/>
        <v>-31784.414480469746</v>
      </c>
      <c r="U27">
        <f t="shared" si="21"/>
        <v>0.30842977500000002</v>
      </c>
      <c r="V27">
        <f t="shared" si="22"/>
        <v>0.01</v>
      </c>
      <c r="W27">
        <f t="shared" si="23"/>
        <v>6.1956579953690027E-2</v>
      </c>
      <c r="X27">
        <f t="shared" si="24"/>
        <v>1.9109254014886126E-2</v>
      </c>
      <c r="Y27">
        <f t="shared" si="25"/>
        <v>6.1956579953690032E-4</v>
      </c>
      <c r="Z27">
        <f t="shared" si="26"/>
        <v>4.2227760139267004E-2</v>
      </c>
      <c r="AB27">
        <f t="shared" si="27"/>
        <v>-1370.1876605269736</v>
      </c>
      <c r="AC27">
        <f t="shared" si="2"/>
        <v>-1342.1846308483214</v>
      </c>
      <c r="AE27">
        <f t="shared" si="3"/>
        <v>0</v>
      </c>
      <c r="AF27">
        <f t="shared" si="4"/>
        <v>0</v>
      </c>
      <c r="AG27">
        <f t="shared" si="5"/>
        <v>-1.0556940034816751</v>
      </c>
      <c r="AH27">
        <f t="shared" si="6"/>
        <v>-1910.9254014886126</v>
      </c>
      <c r="AI27">
        <f t="shared" si="7"/>
        <v>-1911.9810954920943</v>
      </c>
      <c r="AJ27">
        <f t="shared" si="8"/>
        <v>-28.003029678652183</v>
      </c>
      <c r="AK27">
        <f t="shared" si="30"/>
        <v>-95.913136236888164</v>
      </c>
      <c r="AL27">
        <f t="shared" si="9"/>
        <v>-2035.8972614076347</v>
      </c>
      <c r="AN27">
        <f t="shared" si="10"/>
        <v>0</v>
      </c>
      <c r="AO27">
        <f t="shared" si="11"/>
        <v>0</v>
      </c>
      <c r="AP27">
        <f t="shared" si="12"/>
        <v>-6.9551341431239935E-2</v>
      </c>
      <c r="AQ27">
        <f t="shared" si="13"/>
        <v>-125.89578477308342</v>
      </c>
      <c r="AR27">
        <f t="shared" si="14"/>
        <v>-125.96533611451466</v>
      </c>
      <c r="AS27">
        <f t="shared" si="15"/>
        <v>-1.8448984950807203</v>
      </c>
      <c r="AT27">
        <f t="shared" si="16"/>
        <v>-6.3189591530806064</v>
      </c>
      <c r="AU27">
        <f t="shared" si="17"/>
        <v>-134.12919376267598</v>
      </c>
      <c r="AW27">
        <v>24</v>
      </c>
      <c r="AX27">
        <f>IF(Z27&gt;0, (R27*SUMPRODUCT(K27:$K$98, X27:$X$98)-K27*$AZ$3)/Z27, 0)</f>
        <v>-31784.414480469746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5.8823306552253651E-2</v>
      </c>
      <c r="L28" s="2">
        <v>25</v>
      </c>
      <c r="M28" s="8">
        <v>0.34883407700000002</v>
      </c>
      <c r="Q28" s="5">
        <f t="shared" si="29"/>
        <v>25</v>
      </c>
      <c r="R28">
        <f t="shared" si="0"/>
        <v>100000</v>
      </c>
      <c r="S28">
        <f t="shared" si="1"/>
        <v>-47584.33489739331</v>
      </c>
      <c r="U28">
        <f t="shared" si="21"/>
        <v>0.34883407700000002</v>
      </c>
      <c r="V28">
        <f t="shared" si="22"/>
        <v>0.01</v>
      </c>
      <c r="W28">
        <f t="shared" si="23"/>
        <v>4.2227760139267004E-2</v>
      </c>
      <c r="X28">
        <f t="shared" si="24"/>
        <v>1.4730481731958598E-2</v>
      </c>
      <c r="Y28">
        <f t="shared" si="25"/>
        <v>4.2227760139267002E-4</v>
      </c>
      <c r="Z28">
        <f t="shared" si="26"/>
        <v>2.7075000805915735E-2</v>
      </c>
      <c r="AB28">
        <f t="shared" si="27"/>
        <v>-1342.1846308483214</v>
      </c>
      <c r="AC28">
        <f t="shared" si="2"/>
        <v>-1288.3459056958882</v>
      </c>
      <c r="AE28">
        <f t="shared" si="3"/>
        <v>0</v>
      </c>
      <c r="AF28">
        <f t="shared" si="4"/>
        <v>0</v>
      </c>
      <c r="AG28">
        <f t="shared" si="5"/>
        <v>-0.67687502014789336</v>
      </c>
      <c r="AH28">
        <f t="shared" si="6"/>
        <v>-1473.0481731958598</v>
      </c>
      <c r="AI28">
        <f t="shared" si="7"/>
        <v>-1473.7250482160077</v>
      </c>
      <c r="AJ28">
        <f t="shared" si="8"/>
        <v>-53.838725152433199</v>
      </c>
      <c r="AK28">
        <f t="shared" si="30"/>
        <v>-93.952924159382505</v>
      </c>
      <c r="AL28">
        <f t="shared" si="9"/>
        <v>-1621.5166975278235</v>
      </c>
      <c r="AN28">
        <f t="shared" si="10"/>
        <v>0</v>
      </c>
      <c r="AO28">
        <f t="shared" si="11"/>
        <v>0</v>
      </c>
      <c r="AP28">
        <f t="shared" si="12"/>
        <v>-3.98160268077224E-2</v>
      </c>
      <c r="AQ28">
        <f t="shared" si="13"/>
        <v>-86.649564258137289</v>
      </c>
      <c r="AR28">
        <f t="shared" si="14"/>
        <v>-86.689380284945017</v>
      </c>
      <c r="AS28">
        <f t="shared" si="15"/>
        <v>-3.1669718340241073</v>
      </c>
      <c r="AT28">
        <f t="shared" si="16"/>
        <v>-5.5266216593079953</v>
      </c>
      <c r="AU28">
        <f t="shared" si="17"/>
        <v>-95.382973778277119</v>
      </c>
      <c r="AW28">
        <v>25</v>
      </c>
      <c r="AX28">
        <f>IF(Z28&gt;0, (R28*SUMPRODUCT(K28:$K$98, X28:$X$98)-K28*$AZ$3)/Z28, 0)</f>
        <v>-47584.33489739331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5.2520809421655039E-2</v>
      </c>
      <c r="L29" s="2">
        <v>26</v>
      </c>
      <c r="M29" s="8">
        <v>0.39293336200000001</v>
      </c>
      <c r="Q29" s="5">
        <f t="shared" si="29"/>
        <v>25</v>
      </c>
      <c r="R29">
        <f t="shared" si="0"/>
        <v>100000</v>
      </c>
      <c r="S29">
        <f t="shared" si="1"/>
        <v>-75129.890242710608</v>
      </c>
      <c r="U29">
        <f t="shared" si="21"/>
        <v>0.39293336200000001</v>
      </c>
      <c r="V29">
        <f t="shared" si="22"/>
        <v>0.01</v>
      </c>
      <c r="W29">
        <f t="shared" si="23"/>
        <v>2.7075000805915735E-2</v>
      </c>
      <c r="X29">
        <f t="shared" si="24"/>
        <v>1.063867109282118E-2</v>
      </c>
      <c r="Y29">
        <f t="shared" si="25"/>
        <v>2.7075000805915734E-4</v>
      </c>
      <c r="Z29">
        <f t="shared" si="26"/>
        <v>1.6165579705035397E-2</v>
      </c>
      <c r="AB29">
        <f t="shared" si="27"/>
        <v>-1288.3459056958882</v>
      </c>
      <c r="AC29">
        <f t="shared" si="2"/>
        <v>-1214.5182289490995</v>
      </c>
      <c r="AE29">
        <f t="shared" si="3"/>
        <v>0</v>
      </c>
      <c r="AF29">
        <f t="shared" si="4"/>
        <v>0</v>
      </c>
      <c r="AG29">
        <f t="shared" si="5"/>
        <v>-0.40413949262588494</v>
      </c>
      <c r="AH29">
        <f t="shared" si="6"/>
        <v>-1063.867109282118</v>
      </c>
      <c r="AI29">
        <f t="shared" si="7"/>
        <v>-1064.271248774744</v>
      </c>
      <c r="AJ29">
        <f t="shared" si="8"/>
        <v>-73.827676746788711</v>
      </c>
      <c r="AK29">
        <f t="shared" si="30"/>
        <v>-90.184213398712174</v>
      </c>
      <c r="AL29">
        <f t="shared" si="9"/>
        <v>-1228.2831389202449</v>
      </c>
      <c r="AN29">
        <f t="shared" si="10"/>
        <v>0</v>
      </c>
      <c r="AO29">
        <f t="shared" si="11"/>
        <v>0</v>
      </c>
      <c r="AP29">
        <f t="shared" si="12"/>
        <v>-2.1225733271968465E-2</v>
      </c>
      <c r="AQ29">
        <f t="shared" si="13"/>
        <v>-55.875161696573173</v>
      </c>
      <c r="AR29">
        <f t="shared" si="14"/>
        <v>-55.896387429845149</v>
      </c>
      <c r="AS29">
        <f t="shared" si="15"/>
        <v>-3.8774893404616431</v>
      </c>
      <c r="AT29">
        <f t="shared" si="16"/>
        <v>-4.7365478847556313</v>
      </c>
      <c r="AU29">
        <f t="shared" si="17"/>
        <v>-64.510424655062423</v>
      </c>
      <c r="AW29">
        <v>26</v>
      </c>
      <c r="AX29">
        <f>IF(Z29&gt;0, (R29*SUMPRODUCT(K29:$K$98, X29:$X$98)-K29*$AZ$3)/Z29, 0)</f>
        <v>-75129.890242710608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4.6893579840763422E-2</v>
      </c>
      <c r="L30" s="2">
        <v>27</v>
      </c>
      <c r="M30" s="8">
        <v>0.441408258</v>
      </c>
      <c r="Q30" s="5">
        <f t="shared" si="29"/>
        <v>25</v>
      </c>
      <c r="R30">
        <f t="shared" si="0"/>
        <v>100000</v>
      </c>
      <c r="S30">
        <f t="shared" si="1"/>
        <v>-127094.22222984483</v>
      </c>
      <c r="U30">
        <f t="shared" si="21"/>
        <v>0.441408258</v>
      </c>
      <c r="V30">
        <f t="shared" si="22"/>
        <v>0.01</v>
      </c>
      <c r="W30">
        <f t="shared" si="23"/>
        <v>1.6165579705035397E-2</v>
      </c>
      <c r="X30">
        <f t="shared" si="24"/>
        <v>7.1356203771598282E-3</v>
      </c>
      <c r="Y30">
        <f t="shared" si="25"/>
        <v>1.6165579705035399E-4</v>
      </c>
      <c r="Z30">
        <f t="shared" si="26"/>
        <v>8.8683035308252146E-3</v>
      </c>
      <c r="AB30">
        <f t="shared" si="27"/>
        <v>-1214.5182289490995</v>
      </c>
      <c r="AC30">
        <f t="shared" si="2"/>
        <v>-1127.1101397484174</v>
      </c>
      <c r="AE30">
        <f t="shared" si="3"/>
        <v>0</v>
      </c>
      <c r="AF30">
        <f t="shared" si="4"/>
        <v>0</v>
      </c>
      <c r="AG30">
        <f t="shared" si="5"/>
        <v>-0.22170758827063036</v>
      </c>
      <c r="AH30">
        <f t="shared" si="6"/>
        <v>-713.5620377159828</v>
      </c>
      <c r="AI30">
        <f t="shared" si="7"/>
        <v>-713.78374530425344</v>
      </c>
      <c r="AJ30">
        <f t="shared" si="8"/>
        <v>-87.40808920068207</v>
      </c>
      <c r="AK30">
        <f t="shared" si="30"/>
        <v>-85.016276026436969</v>
      </c>
      <c r="AL30">
        <f t="shared" si="9"/>
        <v>-886.20811053137254</v>
      </c>
      <c r="AN30">
        <f t="shared" si="10"/>
        <v>0</v>
      </c>
      <c r="AO30">
        <f t="shared" si="11"/>
        <v>0</v>
      </c>
      <c r="AP30">
        <f t="shared" si="12"/>
        <v>-1.0396662491871909E-2</v>
      </c>
      <c r="AQ30">
        <f t="shared" si="13"/>
        <v>-33.461478386972281</v>
      </c>
      <c r="AR30">
        <f t="shared" si="14"/>
        <v>-33.471875049464153</v>
      </c>
      <c r="AS30">
        <f t="shared" si="15"/>
        <v>-4.0988782096607554</v>
      </c>
      <c r="AT30">
        <f t="shared" si="16"/>
        <v>-3.9867175276101032</v>
      </c>
      <c r="AU30">
        <f t="shared" si="17"/>
        <v>-41.557470786735017</v>
      </c>
      <c r="AW30">
        <v>27</v>
      </c>
      <c r="AX30">
        <f>IF(Z30&gt;0, (R30*SUMPRODUCT(K30:$K$98, X30:$X$98)-K30*$AZ$3)/Z30, 0)</f>
        <v>-127094.22222984483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4.1869267714967337E-2</v>
      </c>
      <c r="L31" s="2">
        <v>28</v>
      </c>
      <c r="M31" s="8">
        <v>0.49593942699999999</v>
      </c>
      <c r="Q31" s="5">
        <f t="shared" si="29"/>
        <v>25</v>
      </c>
      <c r="R31">
        <f t="shared" si="0"/>
        <v>100000</v>
      </c>
      <c r="S31">
        <f t="shared" si="1"/>
        <v>-235682.99994148349</v>
      </c>
      <c r="U31">
        <f t="shared" si="21"/>
        <v>0.49593942699999999</v>
      </c>
      <c r="V31">
        <f t="shared" si="22"/>
        <v>0.01</v>
      </c>
      <c r="W31">
        <f t="shared" si="23"/>
        <v>8.8683035308252146E-3</v>
      </c>
      <c r="X31">
        <f t="shared" si="24"/>
        <v>4.3981413715395339E-3</v>
      </c>
      <c r="Y31">
        <f t="shared" si="25"/>
        <v>8.8683035308252149E-5</v>
      </c>
      <c r="Z31">
        <f t="shared" si="26"/>
        <v>4.3814791239774288E-3</v>
      </c>
      <c r="AB31">
        <f t="shared" si="27"/>
        <v>-1127.1101397484174</v>
      </c>
      <c r="AC31">
        <f t="shared" si="2"/>
        <v>-1032.6401441199835</v>
      </c>
      <c r="AE31">
        <f t="shared" si="3"/>
        <v>0</v>
      </c>
      <c r="AF31">
        <f t="shared" si="4"/>
        <v>0</v>
      </c>
      <c r="AG31">
        <f t="shared" si="5"/>
        <v>-0.10953697809943572</v>
      </c>
      <c r="AH31">
        <f t="shared" si="6"/>
        <v>-439.81413715395337</v>
      </c>
      <c r="AI31">
        <f t="shared" si="7"/>
        <v>-439.92367413205278</v>
      </c>
      <c r="AJ31">
        <f t="shared" si="8"/>
        <v>-94.469995628433935</v>
      </c>
      <c r="AK31">
        <f t="shared" si="30"/>
        <v>-78.897709782389228</v>
      </c>
      <c r="AL31">
        <f t="shared" si="9"/>
        <v>-613.29137954287603</v>
      </c>
      <c r="AN31">
        <f t="shared" si="10"/>
        <v>0</v>
      </c>
      <c r="AO31">
        <f t="shared" si="11"/>
        <v>0</v>
      </c>
      <c r="AP31">
        <f t="shared" si="12"/>
        <v>-4.5862330607337881E-3</v>
      </c>
      <c r="AQ31">
        <f t="shared" si="13"/>
        <v>-18.414695853326236</v>
      </c>
      <c r="AR31">
        <f t="shared" si="14"/>
        <v>-18.419282086386968</v>
      </c>
      <c r="AS31">
        <f t="shared" si="15"/>
        <v>-3.9553895379986943</v>
      </c>
      <c r="AT31">
        <f t="shared" si="16"/>
        <v>-3.3033893329766522</v>
      </c>
      <c r="AU31">
        <f t="shared" si="17"/>
        <v>-25.67806095736232</v>
      </c>
      <c r="AW31">
        <v>28</v>
      </c>
      <c r="AX31">
        <f>IF(Z31&gt;0, (R31*SUMPRODUCT(K31:$K$98, X31:$X$98)-K31*$AZ$3)/Z31, 0)</f>
        <v>-235682.99994148349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3.7383274745506546E-2</v>
      </c>
      <c r="L32" s="2">
        <v>29</v>
      </c>
      <c r="M32" s="8">
        <v>0.55722270799999996</v>
      </c>
      <c r="Q32" s="5">
        <f t="shared" si="29"/>
        <v>25</v>
      </c>
      <c r="R32">
        <f t="shared" si="0"/>
        <v>100000</v>
      </c>
      <c r="S32">
        <f t="shared" si="1"/>
        <v>-494055.48056636384</v>
      </c>
      <c r="U32">
        <f t="shared" si="21"/>
        <v>0.55722270799999996</v>
      </c>
      <c r="V32">
        <f t="shared" si="22"/>
        <v>0.01</v>
      </c>
      <c r="W32">
        <f t="shared" si="23"/>
        <v>4.3814791239774288E-3</v>
      </c>
      <c r="X32">
        <f t="shared" si="24"/>
        <v>2.4414596625081703E-3</v>
      </c>
      <c r="Y32">
        <f t="shared" si="25"/>
        <v>4.3814791239774287E-5</v>
      </c>
      <c r="Z32">
        <f t="shared" si="26"/>
        <v>1.8962046702294842E-3</v>
      </c>
      <c r="AB32">
        <f t="shared" si="27"/>
        <v>-1032.6401441199835</v>
      </c>
      <c r="AC32">
        <f t="shared" si="2"/>
        <v>-936.83030960241126</v>
      </c>
      <c r="AE32">
        <f t="shared" si="3"/>
        <v>0</v>
      </c>
      <c r="AF32">
        <f t="shared" si="4"/>
        <v>0</v>
      </c>
      <c r="AG32">
        <f t="shared" si="5"/>
        <v>-4.7405116755737102E-2</v>
      </c>
      <c r="AH32">
        <f t="shared" si="6"/>
        <v>-244.14596625081703</v>
      </c>
      <c r="AI32">
        <f t="shared" si="7"/>
        <v>-244.19337136757275</v>
      </c>
      <c r="AJ32">
        <f t="shared" si="8"/>
        <v>-95.809834517572199</v>
      </c>
      <c r="AK32">
        <f t="shared" si="30"/>
        <v>-72.284810088398842</v>
      </c>
      <c r="AL32">
        <f t="shared" si="9"/>
        <v>-412.28801597354379</v>
      </c>
      <c r="AN32">
        <f t="shared" si="10"/>
        <v>0</v>
      </c>
      <c r="AO32">
        <f t="shared" si="11"/>
        <v>0</v>
      </c>
      <c r="AP32">
        <f t="shared" si="12"/>
        <v>-1.772158504022536E-3</v>
      </c>
      <c r="AQ32">
        <f t="shared" si="13"/>
        <v>-9.1269757343614621</v>
      </c>
      <c r="AR32">
        <f t="shared" si="14"/>
        <v>-9.1287478928654835</v>
      </c>
      <c r="AS32">
        <f t="shared" si="15"/>
        <v>-3.581685367091918</v>
      </c>
      <c r="AT32">
        <f t="shared" si="16"/>
        <v>-2.7022429154613774</v>
      </c>
      <c r="AU32">
        <f t="shared" si="17"/>
        <v>-15.412676175418779</v>
      </c>
      <c r="AW32">
        <v>29</v>
      </c>
      <c r="AX32">
        <f>IF(Z32&gt;0, (R32*SUMPRODUCT(K32:$K$98, X32:$X$98)-K32*$AZ$3)/Z32, 0)</f>
        <v>-494055.48056636384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3.337792387991656E-2</v>
      </c>
      <c r="L33" s="2">
        <v>30</v>
      </c>
      <c r="M33" s="8">
        <v>0.62633703200000002</v>
      </c>
      <c r="Q33" s="5">
        <f t="shared" si="29"/>
        <v>25</v>
      </c>
      <c r="R33">
        <f t="shared" si="0"/>
        <v>100000</v>
      </c>
      <c r="S33">
        <f t="shared" si="1"/>
        <v>-1223892.5279594725</v>
      </c>
      <c r="U33">
        <f t="shared" si="21"/>
        <v>0.62633703200000002</v>
      </c>
      <c r="V33">
        <f t="shared" si="22"/>
        <v>0.01</v>
      </c>
      <c r="W33">
        <f t="shared" si="23"/>
        <v>1.8962046702294842E-3</v>
      </c>
      <c r="X33">
        <f t="shared" si="24"/>
        <v>1.187663205216074E-3</v>
      </c>
      <c r="Y33">
        <f t="shared" si="25"/>
        <v>1.8962046702294842E-5</v>
      </c>
      <c r="Z33">
        <f t="shared" si="26"/>
        <v>6.895794183111153E-4</v>
      </c>
      <c r="AB33">
        <f t="shared" si="27"/>
        <v>-936.83030960241126</v>
      </c>
      <c r="AC33">
        <f t="shared" si="2"/>
        <v>-843.97109750561344</v>
      </c>
      <c r="AE33">
        <f t="shared" si="3"/>
        <v>0</v>
      </c>
      <c r="AF33">
        <f t="shared" si="4"/>
        <v>0</v>
      </c>
      <c r="AG33">
        <f t="shared" si="5"/>
        <v>-1.7239485457777884E-2</v>
      </c>
      <c r="AH33">
        <f t="shared" si="6"/>
        <v>-118.7663205216074</v>
      </c>
      <c r="AI33">
        <f t="shared" si="7"/>
        <v>-118.78356000706518</v>
      </c>
      <c r="AJ33">
        <f t="shared" si="8"/>
        <v>-92.859212096797819</v>
      </c>
      <c r="AK33">
        <f t="shared" si="30"/>
        <v>-65.578121672168791</v>
      </c>
      <c r="AL33">
        <f t="shared" si="9"/>
        <v>-277.2208937760318</v>
      </c>
      <c r="AN33">
        <f t="shared" si="10"/>
        <v>0</v>
      </c>
      <c r="AO33">
        <f t="shared" si="11"/>
        <v>0</v>
      </c>
      <c r="AP33">
        <f t="shared" si="12"/>
        <v>-5.7541823333863873E-4</v>
      </c>
      <c r="AQ33">
        <f t="shared" si="13"/>
        <v>-3.9641732058679837</v>
      </c>
      <c r="AR33">
        <f t="shared" si="14"/>
        <v>-3.9647486241013223</v>
      </c>
      <c r="AS33">
        <f t="shared" si="15"/>
        <v>-3.0994477129159446</v>
      </c>
      <c r="AT33">
        <f t="shared" si="16"/>
        <v>-2.1888615533615563</v>
      </c>
      <c r="AU33">
        <f t="shared" si="17"/>
        <v>-9.2530578903788232</v>
      </c>
      <c r="AW33">
        <v>30</v>
      </c>
      <c r="AX33">
        <f>IF(Z33&gt;0, (R33*SUMPRODUCT(K33:$K$98, X33:$X$98)-K33*$AZ$3)/Z33, 0)</f>
        <v>-1223892.5279594725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2.9801717749925499E-2</v>
      </c>
      <c r="L34" s="2">
        <v>31</v>
      </c>
      <c r="M34" s="8">
        <v>0.70099715600000001</v>
      </c>
      <c r="Q34" s="5">
        <f t="shared" si="29"/>
        <v>25</v>
      </c>
      <c r="R34">
        <f t="shared" si="0"/>
        <v>100000</v>
      </c>
      <c r="S34">
        <f t="shared" si="1"/>
        <v>-3797855.4152618661</v>
      </c>
      <c r="U34">
        <f t="shared" si="21"/>
        <v>0.70099715600000001</v>
      </c>
      <c r="V34">
        <f t="shared" si="22"/>
        <v>0.01</v>
      </c>
      <c r="W34">
        <f t="shared" si="23"/>
        <v>6.895794183111153E-4</v>
      </c>
      <c r="X34">
        <f t="shared" si="24"/>
        <v>4.8339321107222614E-4</v>
      </c>
      <c r="Y34">
        <f t="shared" si="25"/>
        <v>6.8957941831111535E-6</v>
      </c>
      <c r="Z34">
        <f t="shared" si="26"/>
        <v>1.99290413055778E-4</v>
      </c>
      <c r="AB34">
        <f t="shared" si="27"/>
        <v>-843.97109750561344</v>
      </c>
      <c r="AC34">
        <f t="shared" si="2"/>
        <v>-756.87617443366059</v>
      </c>
      <c r="AE34">
        <f t="shared" si="3"/>
        <v>0</v>
      </c>
      <c r="AF34">
        <f t="shared" si="4"/>
        <v>0</v>
      </c>
      <c r="AG34">
        <f t="shared" si="5"/>
        <v>-4.9822603263944502E-3</v>
      </c>
      <c r="AH34">
        <f t="shared" si="6"/>
        <v>-48.339321107222617</v>
      </c>
      <c r="AI34">
        <f t="shared" si="7"/>
        <v>-48.34430336754901</v>
      </c>
      <c r="AJ34">
        <f t="shared" si="8"/>
        <v>-87.094923071952849</v>
      </c>
      <c r="AK34">
        <f t="shared" si="30"/>
        <v>-59.077976825392945</v>
      </c>
      <c r="AL34">
        <f t="shared" si="9"/>
        <v>-194.51720326489479</v>
      </c>
      <c r="AN34">
        <f t="shared" si="10"/>
        <v>0</v>
      </c>
      <c r="AO34">
        <f t="shared" si="11"/>
        <v>0</v>
      </c>
      <c r="AP34">
        <f t="shared" si="12"/>
        <v>-1.4847991600385908E-4</v>
      </c>
      <c r="AQ34">
        <f t="shared" si="13"/>
        <v>-1.4405948038604646</v>
      </c>
      <c r="AR34">
        <f t="shared" si="14"/>
        <v>-1.4407432837764684</v>
      </c>
      <c r="AS34">
        <f t="shared" si="15"/>
        <v>-2.5955783148418132</v>
      </c>
      <c r="AT34">
        <f t="shared" si="16"/>
        <v>-1.7606251905870003</v>
      </c>
      <c r="AU34">
        <f t="shared" si="17"/>
        <v>-5.7969467892052808</v>
      </c>
      <c r="AW34">
        <v>31</v>
      </c>
      <c r="AX34">
        <f>IF(Z34&gt;0, (R34*SUMPRODUCT(K34:$K$98, X34:$X$98)-K34*$AZ$3)/Z34, 0)</f>
        <v>-3797855.4152618661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2.660867656243348E-2</v>
      </c>
      <c r="L35" s="2">
        <v>32</v>
      </c>
      <c r="M35" s="8">
        <v>0.77900909500000004</v>
      </c>
      <c r="Q35" s="5">
        <f t="shared" si="29"/>
        <v>25</v>
      </c>
      <c r="R35">
        <f t="shared" ref="R35:R69" si="31">$C$6</f>
        <v>100000</v>
      </c>
      <c r="S35">
        <f t="shared" ref="S35:S69" si="32">AX35</f>
        <v>-16100802.03897625</v>
      </c>
      <c r="U35">
        <f t="shared" si="21"/>
        <v>0.77900909500000004</v>
      </c>
      <c r="V35">
        <f t="shared" si="22"/>
        <v>0.01</v>
      </c>
      <c r="W35">
        <f t="shared" si="23"/>
        <v>1.99290413055778E-4</v>
      </c>
      <c r="X35">
        <f t="shared" si="24"/>
        <v>1.552490443167578E-4</v>
      </c>
      <c r="Y35">
        <f t="shared" si="25"/>
        <v>1.99290413055778E-6</v>
      </c>
      <c r="Z35">
        <f t="shared" si="26"/>
        <v>4.2048464608462422E-5</v>
      </c>
      <c r="AB35">
        <f t="shared" si="27"/>
        <v>-756.87617443366059</v>
      </c>
      <c r="AC35">
        <f t="shared" ref="AC35:AC69" si="33">S35*Z35</f>
        <v>-677.01400470375245</v>
      </c>
      <c r="AE35">
        <f t="shared" ref="AE35:AE69" si="34">$Z35*O35</f>
        <v>0</v>
      </c>
      <c r="AF35">
        <f t="shared" ref="AF35:AF69" si="35">-$Z35*P35</f>
        <v>0</v>
      </c>
      <c r="AG35">
        <f t="shared" ref="AG35:AG69" si="36">-$Z35*Q35</f>
        <v>-1.0512116152115605E-3</v>
      </c>
      <c r="AH35">
        <f t="shared" ref="AH35:AH69" si="37">-X35*R35</f>
        <v>-15.524904431675781</v>
      </c>
      <c r="AI35">
        <f t="shared" ref="AI35:AI66" si="38">SUM(AE35:AH35)</f>
        <v>-15.525955643290992</v>
      </c>
      <c r="AJ35">
        <f t="shared" ref="AJ35:AJ69" si="39">AB35-AC35</f>
        <v>-79.862169729908146</v>
      </c>
      <c r="AK35">
        <f t="shared" si="30"/>
        <v>-52.98133221035625</v>
      </c>
      <c r="AL35">
        <f t="shared" ref="AL35:AL66" si="40">SUM(AI35:AK35)</f>
        <v>-148.36945758355537</v>
      </c>
      <c r="AN35">
        <f t="shared" ref="AN35:AN69" si="41">AE35*$K35</f>
        <v>0</v>
      </c>
      <c r="AO35">
        <f t="shared" ref="AO35:AO69" si="42">AF35*$K35</f>
        <v>0</v>
      </c>
      <c r="AP35">
        <f t="shared" ref="AP35:AP69" si="43">AG35*$K35</f>
        <v>-2.7971349867837691E-5</v>
      </c>
      <c r="AQ35">
        <f t="shared" ref="AQ35:AQ69" si="44">AH35*$K35</f>
        <v>-0.41309716068515101</v>
      </c>
      <c r="AR35">
        <f t="shared" ref="AR35:AR69" si="45">AI35*$K35</f>
        <v>-0.41312513203501883</v>
      </c>
      <c r="AS35">
        <f t="shared" ref="AS35:AS69" si="46">AJ35*$K35</f>
        <v>-2.1250266439172916</v>
      </c>
      <c r="AT35">
        <f t="shared" ref="AT35:AT69" si="47">AK35*$K35</f>
        <v>-1.4097631326322084</v>
      </c>
      <c r="AU35">
        <f t="shared" ref="AU35:AU69" si="48">AL35*$K35</f>
        <v>-3.9479149085845182</v>
      </c>
      <c r="AW35">
        <v>32</v>
      </c>
      <c r="AX35">
        <f>IF(Z35&gt;0, (R35*SUMPRODUCT(K35:$K$98, X35:$X$98)-K35*$AZ$3)/Z35, 0)</f>
        <v>-16100802.03897625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2.3757746930744176E-2</v>
      </c>
      <c r="L36" s="2">
        <v>33</v>
      </c>
      <c r="M36" s="8">
        <v>0.78135831499999997</v>
      </c>
      <c r="Q36" s="5">
        <f t="shared" si="29"/>
        <v>25</v>
      </c>
      <c r="R36">
        <f t="shared" si="31"/>
        <v>100000</v>
      </c>
      <c r="S36">
        <f t="shared" si="32"/>
        <v>-68942327.413530514</v>
      </c>
      <c r="U36">
        <f t="shared" ref="U36:U69" si="52">M36</f>
        <v>0.78135831499999997</v>
      </c>
      <c r="V36">
        <f t="shared" ref="V36:V69" si="53">$C$10</f>
        <v>0.01</v>
      </c>
      <c r="W36">
        <f t="shared" ref="W36:W69" si="54">Z35</f>
        <v>4.2048464608462422E-5</v>
      </c>
      <c r="X36">
        <f t="shared" ref="X36:X67" si="55">U36*W36</f>
        <v>3.2854917454805331E-5</v>
      </c>
      <c r="Y36">
        <f t="shared" ref="Y36:Y69" si="56">V36*W36</f>
        <v>4.2048464608462424E-7</v>
      </c>
      <c r="Z36">
        <f t="shared" ref="Z36:Z67" si="57">MAX(0, W36-X36-Y36)</f>
        <v>8.7730625075724659E-6</v>
      </c>
      <c r="AB36">
        <f t="shared" ref="AB36:AB69" si="58">AC35</f>
        <v>-677.01400470375245</v>
      </c>
      <c r="AC36">
        <f t="shared" si="33"/>
        <v>-604.83534781642993</v>
      </c>
      <c r="AE36">
        <f t="shared" si="34"/>
        <v>0</v>
      </c>
      <c r="AF36">
        <f t="shared" si="35"/>
        <v>0</v>
      </c>
      <c r="AG36">
        <f t="shared" si="36"/>
        <v>-2.1932656268931164E-4</v>
      </c>
      <c r="AH36">
        <f t="shared" si="37"/>
        <v>-3.2854917454805332</v>
      </c>
      <c r="AI36">
        <f t="shared" si="38"/>
        <v>-3.2857110720432225</v>
      </c>
      <c r="AJ36">
        <f t="shared" si="39"/>
        <v>-72.178656887322518</v>
      </c>
      <c r="AK36">
        <f t="shared" si="30"/>
        <v>-47.390980329262675</v>
      </c>
      <c r="AL36">
        <f t="shared" si="40"/>
        <v>-122.85534828862842</v>
      </c>
      <c r="AN36">
        <f t="shared" si="41"/>
        <v>0</v>
      </c>
      <c r="AO36">
        <f t="shared" si="42"/>
        <v>0</v>
      </c>
      <c r="AP36">
        <f t="shared" si="43"/>
        <v>-5.2107049715626639E-6</v>
      </c>
      <c r="AQ36">
        <f t="shared" si="44"/>
        <v>-7.805588143217547E-2</v>
      </c>
      <c r="AR36">
        <f t="shared" si="45"/>
        <v>-7.8061092137147028E-2</v>
      </c>
      <c r="AS36">
        <f t="shared" si="46"/>
        <v>-1.7148022641300236</v>
      </c>
      <c r="AT36">
        <f t="shared" si="47"/>
        <v>-1.1259029174624979</v>
      </c>
      <c r="AU36">
        <f t="shared" si="48"/>
        <v>-2.9187662737296685</v>
      </c>
      <c r="AW36">
        <v>33</v>
      </c>
      <c r="AX36">
        <f>IF(Z36&gt;0, (R36*SUMPRODUCT(K36:$K$98, X36:$X$98)-K36*$AZ$3)/Z36, 0)</f>
        <v>-68942327.413530514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2.1212274045307299E-2</v>
      </c>
      <c r="L37" s="2">
        <v>34</v>
      </c>
      <c r="M37" s="8">
        <v>0.78389590600000003</v>
      </c>
      <c r="Q37" s="5">
        <f t="shared" ref="Q37:Q69" si="60">$C$8</f>
        <v>25</v>
      </c>
      <c r="R37">
        <f t="shared" si="31"/>
        <v>100000</v>
      </c>
      <c r="S37">
        <f t="shared" si="32"/>
        <v>-298700398.7440297</v>
      </c>
      <c r="U37">
        <f t="shared" si="52"/>
        <v>0.78389590600000003</v>
      </c>
      <c r="V37">
        <f t="shared" si="53"/>
        <v>0.01</v>
      </c>
      <c r="W37">
        <f t="shared" si="54"/>
        <v>8.7730625075724659E-6</v>
      </c>
      <c r="X37">
        <f t="shared" si="55"/>
        <v>6.8771677827681507E-6</v>
      </c>
      <c r="Y37">
        <f t="shared" si="56"/>
        <v>8.7730625075724662E-8</v>
      </c>
      <c r="Z37">
        <f t="shared" si="57"/>
        <v>1.8081640997285906E-6</v>
      </c>
      <c r="AB37">
        <f t="shared" si="58"/>
        <v>-604.83534781642993</v>
      </c>
      <c r="AC37">
        <f t="shared" si="33"/>
        <v>-540.09933758356954</v>
      </c>
      <c r="AE37">
        <f t="shared" si="34"/>
        <v>0</v>
      </c>
      <c r="AF37">
        <f t="shared" si="35"/>
        <v>0</v>
      </c>
      <c r="AG37">
        <f t="shared" si="36"/>
        <v>-4.5204102493214765E-5</v>
      </c>
      <c r="AH37">
        <f t="shared" si="37"/>
        <v>-0.6877167782768151</v>
      </c>
      <c r="AI37">
        <f t="shared" si="38"/>
        <v>-0.6877619823793083</v>
      </c>
      <c r="AJ37">
        <f t="shared" si="39"/>
        <v>-64.736010232860394</v>
      </c>
      <c r="AK37">
        <f t="shared" si="30"/>
        <v>-42.338474347150097</v>
      </c>
      <c r="AL37">
        <f t="shared" si="40"/>
        <v>-107.76224656238981</v>
      </c>
      <c r="AN37">
        <f t="shared" si="41"/>
        <v>0</v>
      </c>
      <c r="AO37">
        <f t="shared" si="42"/>
        <v>0</v>
      </c>
      <c r="AP37">
        <f t="shared" si="43"/>
        <v>-9.5888181005823047E-7</v>
      </c>
      <c r="AQ37">
        <f t="shared" si="44"/>
        <v>-1.458803676636364E-2</v>
      </c>
      <c r="AR37">
        <f t="shared" si="45"/>
        <v>-1.4588995648173697E-2</v>
      </c>
      <c r="AS37">
        <f t="shared" si="46"/>
        <v>-1.3731979896592523</v>
      </c>
      <c r="AT37">
        <f t="shared" si="47"/>
        <v>-0.89809532051196095</v>
      </c>
      <c r="AU37">
        <f t="shared" si="48"/>
        <v>-2.2858823058193871</v>
      </c>
      <c r="AW37">
        <v>34</v>
      </c>
      <c r="AX37">
        <f>IF(Z37&gt;0, (R37*SUMPRODUCT(K37:$K$98, X37:$X$98)-K37*$AZ$3)/Z37, 0)</f>
        <v>-298700398.7440297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1.8939530397595803E-2</v>
      </c>
      <c r="L38" s="2">
        <v>35</v>
      </c>
      <c r="M38" s="8">
        <v>0.78669207100000005</v>
      </c>
      <c r="Q38" s="5">
        <f t="shared" si="60"/>
        <v>25</v>
      </c>
      <c r="R38">
        <f t="shared" si="31"/>
        <v>100000</v>
      </c>
      <c r="S38">
        <f t="shared" si="32"/>
        <v>-1311821896.4425895</v>
      </c>
      <c r="U38">
        <f t="shared" si="52"/>
        <v>0.78669207100000005</v>
      </c>
      <c r="V38">
        <f t="shared" si="53"/>
        <v>0.01</v>
      </c>
      <c r="W38">
        <f t="shared" si="54"/>
        <v>1.8081640997285906E-6</v>
      </c>
      <c r="X38">
        <f t="shared" si="55"/>
        <v>1.4224683603233357E-6</v>
      </c>
      <c r="Y38">
        <f t="shared" si="56"/>
        <v>1.8081640997285905E-8</v>
      </c>
      <c r="Z38">
        <f t="shared" si="57"/>
        <v>3.6761409840796906E-7</v>
      </c>
      <c r="AB38">
        <f t="shared" si="58"/>
        <v>-540.09933758356954</v>
      </c>
      <c r="AC38">
        <f t="shared" si="33"/>
        <v>-482.24422373257471</v>
      </c>
      <c r="AE38">
        <f t="shared" si="34"/>
        <v>0</v>
      </c>
      <c r="AF38">
        <f t="shared" si="35"/>
        <v>0</v>
      </c>
      <c r="AG38">
        <f t="shared" si="36"/>
        <v>-9.1903524601992273E-6</v>
      </c>
      <c r="AH38">
        <f t="shared" si="37"/>
        <v>-0.14224683603233357</v>
      </c>
      <c r="AI38">
        <f t="shared" si="38"/>
        <v>-0.14225602638479376</v>
      </c>
      <c r="AJ38">
        <f t="shared" si="39"/>
        <v>-57.855113850994826</v>
      </c>
      <c r="AK38">
        <f t="shared" si="30"/>
        <v>-37.806953630849868</v>
      </c>
      <c r="AL38">
        <f t="shared" si="40"/>
        <v>-95.804323508229487</v>
      </c>
      <c r="AN38">
        <f t="shared" si="41"/>
        <v>0</v>
      </c>
      <c r="AO38">
        <f t="shared" si="42"/>
        <v>0</v>
      </c>
      <c r="AP38">
        <f t="shared" si="43"/>
        <v>-1.7406095978456265E-7</v>
      </c>
      <c r="AQ38">
        <f t="shared" si="44"/>
        <v>-2.6940882749962075E-3</v>
      </c>
      <c r="AR38">
        <f t="shared" si="45"/>
        <v>-2.694262335955992E-3</v>
      </c>
      <c r="AS38">
        <f t="shared" si="46"/>
        <v>-1.0957486874372826</v>
      </c>
      <c r="AT38">
        <f t="shared" si="47"/>
        <v>-0.71604594753197615</v>
      </c>
      <c r="AU38">
        <f t="shared" si="48"/>
        <v>-1.8144888973052145</v>
      </c>
      <c r="AW38">
        <v>35</v>
      </c>
      <c r="AX38">
        <f>IF(Z38&gt;0, (R38*SUMPRODUCT(K38:$K$98, X38:$X$98)-K38*$AZ$3)/Z38, 0)</f>
        <v>-1311821896.4425895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1.6910294997853393E-2</v>
      </c>
      <c r="L39" s="2">
        <v>36</v>
      </c>
      <c r="M39" s="8">
        <v>0.78978433000000003</v>
      </c>
      <c r="Q39" s="5">
        <f t="shared" si="60"/>
        <v>25</v>
      </c>
      <c r="R39">
        <f t="shared" si="31"/>
        <v>100000</v>
      </c>
      <c r="S39">
        <f t="shared" si="32"/>
        <v>-5850071173.269228</v>
      </c>
      <c r="U39">
        <f t="shared" si="52"/>
        <v>0.78978433000000003</v>
      </c>
      <c r="V39">
        <f t="shared" si="53"/>
        <v>0.01</v>
      </c>
      <c r="W39">
        <f t="shared" si="54"/>
        <v>3.6761409840796906E-7</v>
      </c>
      <c r="X39">
        <f t="shared" si="55"/>
        <v>2.9033585440969193E-7</v>
      </c>
      <c r="Y39">
        <f t="shared" si="56"/>
        <v>3.6761409840796907E-9</v>
      </c>
      <c r="Z39">
        <f t="shared" si="57"/>
        <v>7.3602103014197439E-8</v>
      </c>
      <c r="AB39">
        <f t="shared" si="58"/>
        <v>-482.24422373257471</v>
      </c>
      <c r="AC39">
        <f t="shared" si="33"/>
        <v>-430.57754113534861</v>
      </c>
      <c r="AE39">
        <f t="shared" si="34"/>
        <v>0</v>
      </c>
      <c r="AF39">
        <f t="shared" si="35"/>
        <v>0</v>
      </c>
      <c r="AG39">
        <f t="shared" si="36"/>
        <v>-1.840052575354936E-6</v>
      </c>
      <c r="AH39">
        <f t="shared" si="37"/>
        <v>-2.9033585440969192E-2</v>
      </c>
      <c r="AI39">
        <f t="shared" si="38"/>
        <v>-2.9035425493544546E-2</v>
      </c>
      <c r="AJ39">
        <f t="shared" si="39"/>
        <v>-51.666682597226099</v>
      </c>
      <c r="AK39">
        <f t="shared" si="30"/>
        <v>-33.757095661280232</v>
      </c>
      <c r="AL39">
        <f t="shared" si="40"/>
        <v>-85.452813683999878</v>
      </c>
      <c r="AN39">
        <f t="shared" si="41"/>
        <v>0</v>
      </c>
      <c r="AO39">
        <f t="shared" si="42"/>
        <v>0</v>
      </c>
      <c r="AP39">
        <f t="shared" si="43"/>
        <v>-3.1115831860811825E-8</v>
      </c>
      <c r="AQ39">
        <f t="shared" si="44"/>
        <v>-4.9096649465217048E-4</v>
      </c>
      <c r="AR39">
        <f t="shared" si="45"/>
        <v>-4.9099761048403124E-4</v>
      </c>
      <c r="AS39">
        <f t="shared" si="46"/>
        <v>-0.87369884427955147</v>
      </c>
      <c r="AT39">
        <f t="shared" si="47"/>
        <v>-0.57084244590300559</v>
      </c>
      <c r="AU39">
        <f t="shared" si="48"/>
        <v>-1.445032287793041</v>
      </c>
      <c r="AW39">
        <v>36</v>
      </c>
      <c r="AX39">
        <f>IF(Z39&gt;0, (R39*SUMPRODUCT(K39:$K$98, X39:$X$98)-K39*$AZ$3)/Z39, 0)</f>
        <v>-5850071173.269228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1.5098477676654815E-2</v>
      </c>
      <c r="L40" s="2">
        <v>37</v>
      </c>
      <c r="M40" s="8">
        <v>0.79285550900000001</v>
      </c>
      <c r="Q40" s="5">
        <f t="shared" si="60"/>
        <v>25</v>
      </c>
      <c r="R40">
        <f t="shared" si="31"/>
        <v>100000</v>
      </c>
      <c r="S40">
        <f t="shared" si="32"/>
        <v>-26494697401.640133</v>
      </c>
      <c r="U40">
        <f t="shared" si="52"/>
        <v>0.79285550900000001</v>
      </c>
      <c r="V40">
        <f t="shared" si="53"/>
        <v>0.01</v>
      </c>
      <c r="W40">
        <f t="shared" si="54"/>
        <v>7.3602103014197439E-8</v>
      </c>
      <c r="X40">
        <f t="shared" si="55"/>
        <v>5.8355832848791946E-8</v>
      </c>
      <c r="Y40">
        <f t="shared" si="56"/>
        <v>7.3602103014197443E-10</v>
      </c>
      <c r="Z40">
        <f t="shared" si="57"/>
        <v>1.4510249135263519E-8</v>
      </c>
      <c r="AB40">
        <f t="shared" si="58"/>
        <v>-430.57754113534861</v>
      </c>
      <c r="AC40">
        <f t="shared" si="33"/>
        <v>-384.44466006121735</v>
      </c>
      <c r="AE40">
        <f t="shared" si="34"/>
        <v>0</v>
      </c>
      <c r="AF40">
        <f t="shared" si="35"/>
        <v>0</v>
      </c>
      <c r="AG40">
        <f t="shared" si="36"/>
        <v>-3.62756228381588E-7</v>
      </c>
      <c r="AH40">
        <f t="shared" si="37"/>
        <v>-5.835583284879195E-3</v>
      </c>
      <c r="AI40">
        <f t="shared" si="38"/>
        <v>-5.8359460411075764E-3</v>
      </c>
      <c r="AJ40">
        <f t="shared" si="39"/>
        <v>-46.132881074131262</v>
      </c>
      <c r="AK40">
        <f t="shared" ref="AK40:AK69" si="61">G40*SUM(AB40:AB40, AE40:AF40)</f>
        <v>-30.140427879474405</v>
      </c>
      <c r="AL40">
        <f t="shared" si="40"/>
        <v>-76.279144899646781</v>
      </c>
      <c r="AN40">
        <f t="shared" si="41"/>
        <v>0</v>
      </c>
      <c r="AO40">
        <f t="shared" si="42"/>
        <v>0</v>
      </c>
      <c r="AP40">
        <f t="shared" si="43"/>
        <v>-5.4770668162869023E-9</v>
      </c>
      <c r="AQ40">
        <f t="shared" si="44"/>
        <v>-8.8108423957008501E-5</v>
      </c>
      <c r="AR40">
        <f t="shared" si="45"/>
        <v>-8.811390102382478E-5</v>
      </c>
      <c r="AS40">
        <f t="shared" si="46"/>
        <v>-0.69653627505754223</v>
      </c>
      <c r="AT40">
        <f t="shared" si="47"/>
        <v>-0.45507457750306873</v>
      </c>
      <c r="AU40">
        <f t="shared" si="48"/>
        <v>-1.1516989664616348</v>
      </c>
      <c r="AW40">
        <v>37</v>
      </c>
      <c r="AX40">
        <f>IF(Z40&gt;0, (R40*SUMPRODUCT(K40:$K$98, X40:$X$98)-K40*$AZ$3)/Z40, 0)</f>
        <v>-26494697401.640133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1.348078363987037E-2</v>
      </c>
      <c r="L41" s="2">
        <v>38</v>
      </c>
      <c r="M41" s="8">
        <v>0.79617230500000002</v>
      </c>
      <c r="Q41" s="5">
        <f t="shared" si="60"/>
        <v>25</v>
      </c>
      <c r="R41">
        <f t="shared" si="31"/>
        <v>100000</v>
      </c>
      <c r="S41">
        <f t="shared" si="32"/>
        <v>-122046465575.39445</v>
      </c>
      <c r="U41">
        <f t="shared" si="52"/>
        <v>0.79617230500000002</v>
      </c>
      <c r="V41">
        <f t="shared" si="53"/>
        <v>0.01</v>
      </c>
      <c r="W41">
        <f t="shared" si="54"/>
        <v>1.4510249135263519E-8</v>
      </c>
      <c r="X41">
        <f t="shared" si="55"/>
        <v>1.1552658500147013E-8</v>
      </c>
      <c r="Y41">
        <f t="shared" si="56"/>
        <v>1.451024913526352E-10</v>
      </c>
      <c r="Z41">
        <f t="shared" si="57"/>
        <v>2.8124881437638712E-9</v>
      </c>
      <c r="AB41">
        <f t="shared" si="58"/>
        <v>-384.44466006121735</v>
      </c>
      <c r="AC41">
        <f t="shared" si="33"/>
        <v>-343.25423741908236</v>
      </c>
      <c r="AE41">
        <f t="shared" si="34"/>
        <v>0</v>
      </c>
      <c r="AF41">
        <f t="shared" si="35"/>
        <v>0</v>
      </c>
      <c r="AG41">
        <f t="shared" si="36"/>
        <v>-7.0312203594096782E-8</v>
      </c>
      <c r="AH41">
        <f t="shared" si="37"/>
        <v>-1.1552658500147014E-3</v>
      </c>
      <c r="AI41">
        <f t="shared" si="38"/>
        <v>-1.1553361622182955E-3</v>
      </c>
      <c r="AJ41">
        <f t="shared" si="39"/>
        <v>-41.19042264213499</v>
      </c>
      <c r="AK41">
        <f t="shared" si="61"/>
        <v>-26.911126204285218</v>
      </c>
      <c r="AL41">
        <f t="shared" si="40"/>
        <v>-68.102704182582428</v>
      </c>
      <c r="AN41">
        <f t="shared" si="41"/>
        <v>0</v>
      </c>
      <c r="AO41">
        <f t="shared" si="42"/>
        <v>0</v>
      </c>
      <c r="AP41">
        <f t="shared" si="43"/>
        <v>-9.4786360389453443E-10</v>
      </c>
      <c r="AQ41">
        <f t="shared" si="44"/>
        <v>-1.5573888970579124E-5</v>
      </c>
      <c r="AR41">
        <f t="shared" si="45"/>
        <v>-1.5574836834183017E-5</v>
      </c>
      <c r="AS41">
        <f t="shared" si="46"/>
        <v>-0.55527917567343943</v>
      </c>
      <c r="AT41">
        <f t="shared" si="47"/>
        <v>-0.36278306986521497</v>
      </c>
      <c r="AU41">
        <f t="shared" si="48"/>
        <v>-0.91807782037548857</v>
      </c>
      <c r="AW41">
        <v>38</v>
      </c>
      <c r="AX41">
        <f>IF(Z41&gt;0, (R41*SUMPRODUCT(K41:$K$98, X41:$X$98)-K41*$AZ$3)/Z41, 0)</f>
        <v>-122046465575.39445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1.2036413964169972E-2</v>
      </c>
      <c r="L42" s="2">
        <v>39</v>
      </c>
      <c r="M42" s="8">
        <v>0.79964768799999997</v>
      </c>
      <c r="Q42" s="5">
        <f t="shared" si="60"/>
        <v>25</v>
      </c>
      <c r="R42">
        <f t="shared" si="31"/>
        <v>100000</v>
      </c>
      <c r="S42">
        <f t="shared" si="32"/>
        <v>-572465142263.76563</v>
      </c>
      <c r="U42">
        <f t="shared" si="52"/>
        <v>0.79964768799999997</v>
      </c>
      <c r="V42">
        <f t="shared" si="53"/>
        <v>0.01</v>
      </c>
      <c r="W42">
        <f t="shared" si="54"/>
        <v>2.8124881437638712E-9</v>
      </c>
      <c r="X42">
        <f t="shared" si="55"/>
        <v>2.2489996416881913E-9</v>
      </c>
      <c r="Y42">
        <f t="shared" si="56"/>
        <v>2.8124881437638714E-11</v>
      </c>
      <c r="Z42">
        <f t="shared" si="57"/>
        <v>5.3536362063804121E-10</v>
      </c>
      <c r="AB42">
        <f t="shared" si="58"/>
        <v>-343.25423741908236</v>
      </c>
      <c r="AC42">
        <f t="shared" si="33"/>
        <v>-306.47701125140094</v>
      </c>
      <c r="AE42">
        <f t="shared" si="34"/>
        <v>0</v>
      </c>
      <c r="AF42">
        <f t="shared" si="35"/>
        <v>0</v>
      </c>
      <c r="AG42">
        <f t="shared" si="36"/>
        <v>-1.338409051595103E-8</v>
      </c>
      <c r="AH42">
        <f t="shared" si="37"/>
        <v>-2.2489996416881914E-4</v>
      </c>
      <c r="AI42">
        <f t="shared" si="38"/>
        <v>-2.2491334825933509E-4</v>
      </c>
      <c r="AJ42">
        <f t="shared" si="39"/>
        <v>-36.77722616768142</v>
      </c>
      <c r="AK42">
        <f t="shared" si="61"/>
        <v>-24.027796619335767</v>
      </c>
      <c r="AL42">
        <f t="shared" si="40"/>
        <v>-60.805247700365449</v>
      </c>
      <c r="AN42">
        <f t="shared" si="41"/>
        <v>0</v>
      </c>
      <c r="AO42">
        <f t="shared" si="42"/>
        <v>0</v>
      </c>
      <c r="AP42">
        <f t="shared" si="43"/>
        <v>-1.6109645398390787E-10</v>
      </c>
      <c r="AQ42">
        <f t="shared" si="44"/>
        <v>-2.706989069262901E-6</v>
      </c>
      <c r="AR42">
        <f t="shared" si="45"/>
        <v>-2.7071501657168851E-6</v>
      </c>
      <c r="AS42">
        <f t="shared" si="46"/>
        <v>-0.44266591860811794</v>
      </c>
      <c r="AT42">
        <f t="shared" si="47"/>
        <v>-0.28920850675720911</v>
      </c>
      <c r="AU42">
        <f t="shared" si="48"/>
        <v>-0.7318771325154928</v>
      </c>
      <c r="AW42">
        <v>39</v>
      </c>
      <c r="AX42">
        <f>IF(Z42&gt;0, (R42*SUMPRODUCT(K42:$K$98, X42:$X$98)-K42*$AZ$3)/Z42, 0)</f>
        <v>-572465142263.76563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1.0746798182294617E-2</v>
      </c>
      <c r="L43" s="2">
        <v>40</v>
      </c>
      <c r="M43" s="8">
        <v>0.80323853099999998</v>
      </c>
      <c r="Q43" s="5">
        <f t="shared" si="60"/>
        <v>25</v>
      </c>
      <c r="R43">
        <f t="shared" si="31"/>
        <v>100000</v>
      </c>
      <c r="S43">
        <f t="shared" si="32"/>
        <v>-2736804322900.9146</v>
      </c>
      <c r="U43">
        <f t="shared" si="52"/>
        <v>0.80323853099999998</v>
      </c>
      <c r="V43">
        <f t="shared" si="53"/>
        <v>0.01</v>
      </c>
      <c r="W43">
        <f t="shared" si="54"/>
        <v>5.3536362063804121E-10</v>
      </c>
      <c r="X43">
        <f t="shared" si="55"/>
        <v>4.3002468819214149E-10</v>
      </c>
      <c r="Y43">
        <f t="shared" si="56"/>
        <v>5.3536362063804124E-12</v>
      </c>
      <c r="Z43">
        <f t="shared" si="57"/>
        <v>9.9985296239519304E-11</v>
      </c>
      <c r="AB43">
        <f t="shared" si="58"/>
        <v>-306.47701125140094</v>
      </c>
      <c r="AC43">
        <f t="shared" si="33"/>
        <v>-273.64019097484498</v>
      </c>
      <c r="AE43">
        <f t="shared" si="34"/>
        <v>0</v>
      </c>
      <c r="AF43">
        <f t="shared" si="35"/>
        <v>0</v>
      </c>
      <c r="AG43">
        <f t="shared" si="36"/>
        <v>-2.4996324059879827E-9</v>
      </c>
      <c r="AH43">
        <f t="shared" si="37"/>
        <v>-4.3002468819214149E-5</v>
      </c>
      <c r="AI43">
        <f t="shared" si="38"/>
        <v>-4.3004968451620137E-5</v>
      </c>
      <c r="AJ43">
        <f t="shared" si="39"/>
        <v>-32.836820276555954</v>
      </c>
      <c r="AK43">
        <f t="shared" si="61"/>
        <v>-21.453390787598067</v>
      </c>
      <c r="AL43">
        <f t="shared" si="40"/>
        <v>-54.290254069122476</v>
      </c>
      <c r="AN43">
        <f t="shared" si="41"/>
        <v>0</v>
      </c>
      <c r="AO43">
        <f t="shared" si="42"/>
        <v>0</v>
      </c>
      <c r="AP43">
        <f t="shared" si="43"/>
        <v>-2.6863044997076374E-11</v>
      </c>
      <c r="AQ43">
        <f t="shared" si="44"/>
        <v>-4.6213885374051157E-7</v>
      </c>
      <c r="AR43">
        <f t="shared" si="45"/>
        <v>-4.6216571678550864E-7</v>
      </c>
      <c r="AS43">
        <f t="shared" si="46"/>
        <v>-0.35289068046042654</v>
      </c>
      <c r="AT43">
        <f t="shared" si="47"/>
        <v>-0.23055526112021499</v>
      </c>
      <c r="AU43">
        <f t="shared" si="48"/>
        <v>-0.58344640374635837</v>
      </c>
      <c r="AW43">
        <v>40</v>
      </c>
      <c r="AX43">
        <f>IF(Z43&gt;0, (R43*SUMPRODUCT(K43:$K$98, X43:$X$98)-K43*$AZ$3)/Z43, 0)</f>
        <v>-2736804322900.9146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9.5953555199059081E-3</v>
      </c>
      <c r="L44" s="2">
        <v>41</v>
      </c>
      <c r="M44" s="8">
        <v>0.80709142899999997</v>
      </c>
      <c r="Q44" s="5">
        <f t="shared" si="60"/>
        <v>25</v>
      </c>
      <c r="R44">
        <f t="shared" si="31"/>
        <v>100000</v>
      </c>
      <c r="S44">
        <f t="shared" si="32"/>
        <v>-13359545039210.055</v>
      </c>
      <c r="U44">
        <f t="shared" si="52"/>
        <v>0.80709142899999997</v>
      </c>
      <c r="V44">
        <f t="shared" si="53"/>
        <v>0.01</v>
      </c>
      <c r="W44">
        <f t="shared" si="54"/>
        <v>9.9985296239519304E-11</v>
      </c>
      <c r="X44">
        <f t="shared" si="55"/>
        <v>8.0697275620941958E-11</v>
      </c>
      <c r="Y44">
        <f t="shared" si="56"/>
        <v>9.9985296239519315E-13</v>
      </c>
      <c r="Z44">
        <f t="shared" si="57"/>
        <v>1.8288167656182153E-11</v>
      </c>
      <c r="AB44">
        <f t="shared" si="58"/>
        <v>-273.64019097484498</v>
      </c>
      <c r="AC44">
        <f t="shared" si="33"/>
        <v>-244.32159948739007</v>
      </c>
      <c r="AE44">
        <f t="shared" si="34"/>
        <v>0</v>
      </c>
      <c r="AF44">
        <f t="shared" si="35"/>
        <v>0</v>
      </c>
      <c r="AG44">
        <f t="shared" si="36"/>
        <v>-4.5720419140455385E-10</v>
      </c>
      <c r="AH44">
        <f t="shared" si="37"/>
        <v>-8.0697275620941967E-6</v>
      </c>
      <c r="AI44">
        <f t="shared" si="38"/>
        <v>-8.070184766285602E-6</v>
      </c>
      <c r="AJ44">
        <f t="shared" si="39"/>
        <v>-29.31859148745491</v>
      </c>
      <c r="AK44">
        <f t="shared" si="61"/>
        <v>-19.15481336823915</v>
      </c>
      <c r="AL44">
        <f t="shared" si="40"/>
        <v>-48.473412925878826</v>
      </c>
      <c r="AN44">
        <f t="shared" si="41"/>
        <v>0</v>
      </c>
      <c r="AO44">
        <f t="shared" si="42"/>
        <v>0</v>
      </c>
      <c r="AP44">
        <f t="shared" si="43"/>
        <v>-4.3870367617178034E-12</v>
      </c>
      <c r="AQ44">
        <f t="shared" si="44"/>
        <v>-7.7431904907077403E-8</v>
      </c>
      <c r="AR44">
        <f t="shared" si="45"/>
        <v>-7.7436291943839128E-8</v>
      </c>
      <c r="AS44">
        <f t="shared" si="46"/>
        <v>-0.28132230866501684</v>
      </c>
      <c r="AT44">
        <f t="shared" si="47"/>
        <v>-0.18379724418570101</v>
      </c>
      <c r="AU44">
        <f t="shared" si="48"/>
        <v>-0.46511963028700981</v>
      </c>
      <c r="AW44">
        <v>41</v>
      </c>
      <c r="AX44">
        <f>IF(Z44&gt;0, (R44*SUMPRODUCT(K44:$K$98, X44:$X$98)-K44*$AZ$3)/Z44, 0)</f>
        <v>-13359545039210.055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8.5672817142017025E-3</v>
      </c>
      <c r="L45" s="2">
        <v>42</v>
      </c>
      <c r="M45" s="8">
        <v>0.81105379099999997</v>
      </c>
      <c r="Q45" s="5">
        <f t="shared" si="60"/>
        <v>25</v>
      </c>
      <c r="R45">
        <f t="shared" si="31"/>
        <v>100000</v>
      </c>
      <c r="S45">
        <f t="shared" si="32"/>
        <v>-66657825745121.688</v>
      </c>
      <c r="U45">
        <f t="shared" si="52"/>
        <v>0.81105379099999997</v>
      </c>
      <c r="V45">
        <f t="shared" si="53"/>
        <v>0.01</v>
      </c>
      <c r="W45">
        <f t="shared" si="54"/>
        <v>1.8288167656182153E-11</v>
      </c>
      <c r="X45">
        <f t="shared" si="55"/>
        <v>1.4832687707990118E-11</v>
      </c>
      <c r="Y45">
        <f t="shared" si="56"/>
        <v>1.8288167656182154E-13</v>
      </c>
      <c r="Z45">
        <f t="shared" si="57"/>
        <v>3.2725982716302138E-12</v>
      </c>
      <c r="AB45">
        <f t="shared" si="58"/>
        <v>-244.32159948739007</v>
      </c>
      <c r="AC45">
        <f t="shared" si="33"/>
        <v>-218.14428532411321</v>
      </c>
      <c r="AE45">
        <f t="shared" si="34"/>
        <v>0</v>
      </c>
      <c r="AF45">
        <f t="shared" si="35"/>
        <v>0</v>
      </c>
      <c r="AG45">
        <f t="shared" si="36"/>
        <v>-8.1814956790755344E-11</v>
      </c>
      <c r="AH45">
        <f t="shared" si="37"/>
        <v>-1.4832687707990117E-6</v>
      </c>
      <c r="AI45">
        <f t="shared" si="38"/>
        <v>-1.4833505857558025E-6</v>
      </c>
      <c r="AJ45">
        <f t="shared" si="39"/>
        <v>-26.177314163276861</v>
      </c>
      <c r="AK45">
        <f t="shared" si="61"/>
        <v>-17.102511964117308</v>
      </c>
      <c r="AL45">
        <f t="shared" si="40"/>
        <v>-43.279827610744761</v>
      </c>
      <c r="AN45">
        <f t="shared" si="41"/>
        <v>0</v>
      </c>
      <c r="AO45">
        <f t="shared" si="42"/>
        <v>0</v>
      </c>
      <c r="AP45">
        <f t="shared" si="43"/>
        <v>-7.0093178326164069E-13</v>
      </c>
      <c r="AQ45">
        <f t="shared" si="44"/>
        <v>-1.270758141731281E-8</v>
      </c>
      <c r="AR45">
        <f t="shared" si="45"/>
        <v>-1.270828234909607E-8</v>
      </c>
      <c r="AS45">
        <f t="shared" si="46"/>
        <v>-0.2242684249579551</v>
      </c>
      <c r="AT45">
        <f t="shared" si="47"/>
        <v>-0.14652203801709807</v>
      </c>
      <c r="AU45">
        <f t="shared" si="48"/>
        <v>-0.37079047568333556</v>
      </c>
      <c r="AW45">
        <v>42</v>
      </c>
      <c r="AX45">
        <f>IF(Z45&gt;0, (R45*SUMPRODUCT(K45:$K$98, X45:$X$98)-K45*$AZ$3)/Z45, 0)</f>
        <v>-66657825745121.688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7.6493586733943769E-3</v>
      </c>
      <c r="L46" s="2">
        <v>43</v>
      </c>
      <c r="M46" s="8">
        <v>0.81525055400000002</v>
      </c>
      <c r="Q46" s="5">
        <f t="shared" si="60"/>
        <v>25</v>
      </c>
      <c r="R46">
        <f t="shared" si="31"/>
        <v>100000</v>
      </c>
      <c r="S46">
        <f t="shared" si="32"/>
        <v>-340578566682531.69</v>
      </c>
      <c r="U46">
        <f t="shared" si="52"/>
        <v>0.81525055400000002</v>
      </c>
      <c r="V46">
        <f t="shared" si="53"/>
        <v>0.01</v>
      </c>
      <c r="W46">
        <f t="shared" si="54"/>
        <v>3.2725982716302138E-12</v>
      </c>
      <c r="X46">
        <f t="shared" si="55"/>
        <v>2.6679875539659744E-12</v>
      </c>
      <c r="Y46">
        <f t="shared" si="56"/>
        <v>3.2725982716302136E-14</v>
      </c>
      <c r="Z46">
        <f t="shared" si="57"/>
        <v>5.7188473494793727E-13</v>
      </c>
      <c r="AB46">
        <f t="shared" si="58"/>
        <v>-218.14428532411321</v>
      </c>
      <c r="AC46">
        <f t="shared" si="33"/>
        <v>-194.771683336188</v>
      </c>
      <c r="AE46">
        <f t="shared" si="34"/>
        <v>0</v>
      </c>
      <c r="AF46">
        <f t="shared" si="35"/>
        <v>0</v>
      </c>
      <c r="AG46">
        <f t="shared" si="36"/>
        <v>-1.4297118373698431E-11</v>
      </c>
      <c r="AH46">
        <f t="shared" si="37"/>
        <v>-2.6679875539659747E-7</v>
      </c>
      <c r="AI46">
        <f t="shared" si="38"/>
        <v>-2.6681305251497115E-7</v>
      </c>
      <c r="AJ46">
        <f t="shared" si="39"/>
        <v>-23.372601987925208</v>
      </c>
      <c r="AK46">
        <f t="shared" si="61"/>
        <v>-15.270099972687927</v>
      </c>
      <c r="AL46">
        <f t="shared" si="40"/>
        <v>-38.642702227426184</v>
      </c>
      <c r="AN46">
        <f t="shared" si="41"/>
        <v>0</v>
      </c>
      <c r="AO46">
        <f t="shared" si="42"/>
        <v>0</v>
      </c>
      <c r="AP46">
        <f t="shared" si="43"/>
        <v>-1.093637864363962E-13</v>
      </c>
      <c r="AQ46">
        <f t="shared" si="44"/>
        <v>-2.0408393736437877E-9</v>
      </c>
      <c r="AR46">
        <f t="shared" si="45"/>
        <v>-2.0409487374302239E-9</v>
      </c>
      <c r="AS46">
        <f t="shared" si="46"/>
        <v>-0.17878541573613035</v>
      </c>
      <c r="AT46">
        <f t="shared" si="47"/>
        <v>-0.11680647166967963</v>
      </c>
      <c r="AU46">
        <f t="shared" si="48"/>
        <v>-0.29559188944675868</v>
      </c>
      <c r="AW46">
        <v>43</v>
      </c>
      <c r="AX46">
        <f>IF(Z46&gt;0, (R46*SUMPRODUCT(K46:$K$98, X46:$X$98)-K46*$AZ$3)/Z46, 0)</f>
        <v>-340578566682531.69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6.8297845298164071E-3</v>
      </c>
      <c r="L47" s="2">
        <v>44</v>
      </c>
      <c r="M47" s="8">
        <v>0.81969331899999998</v>
      </c>
      <c r="Q47" s="5">
        <f t="shared" si="60"/>
        <v>25</v>
      </c>
      <c r="R47">
        <f t="shared" si="31"/>
        <v>100000</v>
      </c>
      <c r="S47">
        <f t="shared" si="32"/>
        <v>-1785531866302188.5</v>
      </c>
      <c r="U47">
        <f t="shared" si="52"/>
        <v>0.81969331899999998</v>
      </c>
      <c r="V47">
        <f t="shared" si="53"/>
        <v>0.01</v>
      </c>
      <c r="W47">
        <f t="shared" si="54"/>
        <v>5.7188473494793727E-13</v>
      </c>
      <c r="X47">
        <f t="shared" si="55"/>
        <v>4.6877009647490993E-13</v>
      </c>
      <c r="Y47">
        <f t="shared" si="56"/>
        <v>5.718847349479373E-15</v>
      </c>
      <c r="Z47">
        <f t="shared" si="57"/>
        <v>9.7395791123547963E-14</v>
      </c>
      <c r="AB47">
        <f t="shared" si="58"/>
        <v>-194.771683336188</v>
      </c>
      <c r="AC47">
        <f t="shared" si="33"/>
        <v>-173.90328869480672</v>
      </c>
      <c r="AE47">
        <f t="shared" si="34"/>
        <v>0</v>
      </c>
      <c r="AF47">
        <f t="shared" si="35"/>
        <v>0</v>
      </c>
      <c r="AG47">
        <f t="shared" si="36"/>
        <v>-2.4348947780886991E-12</v>
      </c>
      <c r="AH47">
        <f t="shared" si="37"/>
        <v>-4.6877009647490993E-8</v>
      </c>
      <c r="AI47">
        <f t="shared" si="38"/>
        <v>-4.6879444542269085E-8</v>
      </c>
      <c r="AJ47">
        <f t="shared" si="39"/>
        <v>-20.868394641381286</v>
      </c>
      <c r="AK47">
        <f t="shared" si="61"/>
        <v>-13.634017833533161</v>
      </c>
      <c r="AL47">
        <f t="shared" si="40"/>
        <v>-34.502412521793893</v>
      </c>
      <c r="AN47">
        <f t="shared" si="41"/>
        <v>0</v>
      </c>
      <c r="AO47">
        <f t="shared" si="42"/>
        <v>0</v>
      </c>
      <c r="AP47">
        <f t="shared" si="43"/>
        <v>-1.662980668712095E-14</v>
      </c>
      <c r="AQ47">
        <f t="shared" si="44"/>
        <v>-3.2015987529448847E-10</v>
      </c>
      <c r="AR47">
        <f t="shared" si="45"/>
        <v>-3.2017650510117558E-10</v>
      </c>
      <c r="AS47">
        <f t="shared" si="46"/>
        <v>-0.14252663888380951</v>
      </c>
      <c r="AT47">
        <f t="shared" si="47"/>
        <v>-9.3117404078705793E-2</v>
      </c>
      <c r="AU47">
        <f t="shared" si="48"/>
        <v>-0.23564404328269181</v>
      </c>
      <c r="AW47">
        <v>44</v>
      </c>
      <c r="AX47">
        <f>IF(Z47&gt;0, (R47*SUMPRODUCT(K47:$K$98, X47:$X$98)-K47*$AZ$3)/Z47, 0)</f>
        <v>-1785531866302188.5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6.0980219016217915E-3</v>
      </c>
      <c r="L48" s="2">
        <v>45</v>
      </c>
      <c r="M48" s="8">
        <v>0.82421808699999999</v>
      </c>
      <c r="Q48" s="5">
        <f t="shared" si="60"/>
        <v>25</v>
      </c>
      <c r="R48">
        <f t="shared" si="31"/>
        <v>100000</v>
      </c>
      <c r="S48">
        <f t="shared" si="32"/>
        <v>-9616398144891872</v>
      </c>
      <c r="U48">
        <f t="shared" si="52"/>
        <v>0.82421808699999999</v>
      </c>
      <c r="V48">
        <f t="shared" si="53"/>
        <v>0.01</v>
      </c>
      <c r="W48">
        <f t="shared" si="54"/>
        <v>9.7395791123547963E-14</v>
      </c>
      <c r="X48">
        <f t="shared" si="55"/>
        <v>8.0275372641702286E-14</v>
      </c>
      <c r="Y48">
        <f t="shared" si="56"/>
        <v>9.7395791123547957E-16</v>
      </c>
      <c r="Z48">
        <f t="shared" si="57"/>
        <v>1.6146460570610197E-14</v>
      </c>
      <c r="AB48">
        <f t="shared" si="58"/>
        <v>-173.90328869480672</v>
      </c>
      <c r="AC48">
        <f t="shared" si="33"/>
        <v>-155.27079347778565</v>
      </c>
      <c r="AE48">
        <f t="shared" si="34"/>
        <v>0</v>
      </c>
      <c r="AF48">
        <f t="shared" si="35"/>
        <v>0</v>
      </c>
      <c r="AG48">
        <f t="shared" si="36"/>
        <v>-4.0366151426525491E-13</v>
      </c>
      <c r="AH48">
        <f t="shared" si="37"/>
        <v>-8.027537264170229E-9</v>
      </c>
      <c r="AI48">
        <f t="shared" si="38"/>
        <v>-8.0279409256844942E-9</v>
      </c>
      <c r="AJ48">
        <f t="shared" si="39"/>
        <v>-18.632495217021074</v>
      </c>
      <c r="AK48">
        <f t="shared" si="61"/>
        <v>-12.173230208636472</v>
      </c>
      <c r="AL48">
        <f t="shared" si="40"/>
        <v>-30.805725433685485</v>
      </c>
      <c r="AN48">
        <f t="shared" si="41"/>
        <v>0</v>
      </c>
      <c r="AO48">
        <f t="shared" si="42"/>
        <v>0</v>
      </c>
      <c r="AP48">
        <f t="shared" si="43"/>
        <v>-2.4615367548313415E-15</v>
      </c>
      <c r="AQ48">
        <f t="shared" si="44"/>
        <v>-4.8952098052995134E-11</v>
      </c>
      <c r="AR48">
        <f t="shared" si="45"/>
        <v>-4.8954559589749964E-11</v>
      </c>
      <c r="AS48">
        <f t="shared" si="46"/>
        <v>-0.11362136391525778</v>
      </c>
      <c r="AT48">
        <f t="shared" si="47"/>
        <v>-7.4232624425749211E-2</v>
      </c>
      <c r="AU48">
        <f t="shared" si="48"/>
        <v>-0.18785398838996153</v>
      </c>
      <c r="AW48">
        <v>45</v>
      </c>
      <c r="AX48">
        <f>IF(Z48&gt;0, (R48*SUMPRODUCT(K48:$K$98, X48:$X$98)-K48*$AZ$3)/Z48, 0)</f>
        <v>-9616398144891872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5.4446624121623132E-3</v>
      </c>
      <c r="L49" s="2">
        <v>46</v>
      </c>
      <c r="M49" s="8">
        <v>0.82894669600000004</v>
      </c>
      <c r="Q49" s="5">
        <f t="shared" si="60"/>
        <v>25</v>
      </c>
      <c r="R49">
        <f t="shared" si="31"/>
        <v>100000</v>
      </c>
      <c r="S49">
        <f t="shared" si="32"/>
        <v>-5.3311975345923592E+16</v>
      </c>
      <c r="U49">
        <f t="shared" si="52"/>
        <v>0.82894669600000004</v>
      </c>
      <c r="V49">
        <f t="shared" si="53"/>
        <v>0.01</v>
      </c>
      <c r="W49">
        <f t="shared" si="54"/>
        <v>1.6146460570610197E-14</v>
      </c>
      <c r="X49">
        <f t="shared" si="55"/>
        <v>1.3384555142101599E-14</v>
      </c>
      <c r="Y49">
        <f t="shared" si="56"/>
        <v>1.6146460570610197E-16</v>
      </c>
      <c r="Z49">
        <f t="shared" si="57"/>
        <v>2.6004408228024966E-15</v>
      </c>
      <c r="AB49">
        <f t="shared" si="58"/>
        <v>-155.27079347778565</v>
      </c>
      <c r="AC49">
        <f t="shared" si="33"/>
        <v>-138.63463703377997</v>
      </c>
      <c r="AE49">
        <f t="shared" si="34"/>
        <v>0</v>
      </c>
      <c r="AF49">
        <f t="shared" si="35"/>
        <v>0</v>
      </c>
      <c r="AG49">
        <f t="shared" si="36"/>
        <v>-6.5011020570062418E-14</v>
      </c>
      <c r="AH49">
        <f t="shared" si="37"/>
        <v>-1.3384555142101599E-9</v>
      </c>
      <c r="AI49">
        <f t="shared" si="38"/>
        <v>-1.33852052523073E-9</v>
      </c>
      <c r="AJ49">
        <f t="shared" si="39"/>
        <v>-16.636156444005678</v>
      </c>
      <c r="AK49">
        <f t="shared" si="61"/>
        <v>-10.868955543444995</v>
      </c>
      <c r="AL49">
        <f t="shared" si="40"/>
        <v>-27.505111988789196</v>
      </c>
      <c r="AN49">
        <f t="shared" si="41"/>
        <v>0</v>
      </c>
      <c r="AO49">
        <f t="shared" si="42"/>
        <v>0</v>
      </c>
      <c r="AP49">
        <f t="shared" si="43"/>
        <v>-3.5396306007412983E-16</v>
      </c>
      <c r="AQ49">
        <f t="shared" si="44"/>
        <v>-7.2874384285714381E-12</v>
      </c>
      <c r="AR49">
        <f t="shared" si="45"/>
        <v>-7.2877923916315125E-12</v>
      </c>
      <c r="AS49">
        <f t="shared" si="46"/>
        <v>-9.0578255673529562E-2</v>
      </c>
      <c r="AT49">
        <f t="shared" si="47"/>
        <v>-5.9177793706858176E-2</v>
      </c>
      <c r="AU49">
        <f t="shared" si="48"/>
        <v>-0.14975604938767553</v>
      </c>
      <c r="AW49">
        <v>46</v>
      </c>
      <c r="AX49">
        <f>IF(Z49&gt;0, (R49*SUMPRODUCT(K49:$K$98, X49:$X$98)-K49*$AZ$3)/Z49, 0)</f>
        <v>-5.3311975345923592E+16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4.8613057251449222E-3</v>
      </c>
      <c r="L50" s="2">
        <v>47</v>
      </c>
      <c r="M50" s="8">
        <v>0.83370721699999994</v>
      </c>
      <c r="Q50" s="5">
        <f t="shared" si="60"/>
        <v>25</v>
      </c>
      <c r="R50">
        <f t="shared" si="31"/>
        <v>100000</v>
      </c>
      <c r="S50">
        <f t="shared" si="32"/>
        <v>-3.0455646814756768E+17</v>
      </c>
      <c r="U50">
        <f t="shared" si="52"/>
        <v>0.83370721699999994</v>
      </c>
      <c r="V50">
        <f t="shared" si="53"/>
        <v>0.01</v>
      </c>
      <c r="W50">
        <f t="shared" si="54"/>
        <v>2.6004408228024966E-15</v>
      </c>
      <c r="X50">
        <f t="shared" si="55"/>
        <v>2.1680062813518593E-15</v>
      </c>
      <c r="Y50">
        <f t="shared" si="56"/>
        <v>2.6004408228024965E-17</v>
      </c>
      <c r="Z50">
        <f t="shared" si="57"/>
        <v>4.0643013322261232E-16</v>
      </c>
      <c r="AB50">
        <f t="shared" si="58"/>
        <v>-138.63463703377997</v>
      </c>
      <c r="AC50">
        <f t="shared" si="33"/>
        <v>-123.78092592302421</v>
      </c>
      <c r="AE50">
        <f t="shared" si="34"/>
        <v>0</v>
      </c>
      <c r="AF50">
        <f t="shared" si="35"/>
        <v>0</v>
      </c>
      <c r="AG50">
        <f t="shared" si="36"/>
        <v>-1.0160753330565308E-14</v>
      </c>
      <c r="AH50">
        <f t="shared" si="37"/>
        <v>-2.1680062813518594E-10</v>
      </c>
      <c r="AI50">
        <f t="shared" si="38"/>
        <v>-2.1681078888851651E-10</v>
      </c>
      <c r="AJ50">
        <f t="shared" si="39"/>
        <v>-14.853711110755754</v>
      </c>
      <c r="AK50">
        <f t="shared" si="61"/>
        <v>-9.7044245923645978</v>
      </c>
      <c r="AL50">
        <f t="shared" si="40"/>
        <v>-24.558135703337165</v>
      </c>
      <c r="AN50">
        <f t="shared" si="41"/>
        <v>0</v>
      </c>
      <c r="AO50">
        <f t="shared" si="42"/>
        <v>0</v>
      </c>
      <c r="AP50">
        <f t="shared" si="43"/>
        <v>-4.9394528337662471E-17</v>
      </c>
      <c r="AQ50">
        <f t="shared" si="44"/>
        <v>-1.0539341347685948E-12</v>
      </c>
      <c r="AR50">
        <f t="shared" si="45"/>
        <v>-1.0539835292969324E-12</v>
      </c>
      <c r="AS50">
        <f t="shared" si="46"/>
        <v>-7.2208430862365683E-2</v>
      </c>
      <c r="AT50">
        <f t="shared" si="47"/>
        <v>-4.7176174830099199E-2</v>
      </c>
      <c r="AU50">
        <f t="shared" si="48"/>
        <v>-0.11938460569351887</v>
      </c>
      <c r="AW50">
        <v>47</v>
      </c>
      <c r="AX50">
        <f>IF(Z50&gt;0, (R50*SUMPRODUCT(K50:$K$98, X50:$X$98)-K50*$AZ$3)/Z50, 0)</f>
        <v>-3.0455646814756768E+17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4.3404515403079663E-3</v>
      </c>
      <c r="L51" s="2">
        <v>48</v>
      </c>
      <c r="M51" s="8">
        <v>0.83838979800000002</v>
      </c>
      <c r="Q51" s="5">
        <f t="shared" si="60"/>
        <v>25</v>
      </c>
      <c r="R51">
        <f t="shared" si="31"/>
        <v>100000</v>
      </c>
      <c r="S51">
        <f t="shared" si="32"/>
        <v>-1.793582584824351E+18</v>
      </c>
      <c r="U51">
        <f t="shared" si="52"/>
        <v>0.83838979800000002</v>
      </c>
      <c r="V51">
        <f t="shared" si="53"/>
        <v>0.01</v>
      </c>
      <c r="W51">
        <f t="shared" si="54"/>
        <v>4.0643013322261232E-16</v>
      </c>
      <c r="X51">
        <f t="shared" si="55"/>
        <v>3.4074687729361903E-16</v>
      </c>
      <c r="Y51">
        <f t="shared" si="56"/>
        <v>4.0643013322261235E-18</v>
      </c>
      <c r="Z51">
        <f t="shared" si="57"/>
        <v>6.1618954596767161E-17</v>
      </c>
      <c r="AB51">
        <f t="shared" si="58"/>
        <v>-123.78092592302421</v>
      </c>
      <c r="AC51">
        <f t="shared" si="33"/>
        <v>-110.51868385984396</v>
      </c>
      <c r="AE51">
        <f t="shared" si="34"/>
        <v>0</v>
      </c>
      <c r="AF51">
        <f t="shared" si="35"/>
        <v>0</v>
      </c>
      <c r="AG51">
        <f t="shared" si="36"/>
        <v>-1.5404738649191791E-15</v>
      </c>
      <c r="AH51">
        <f t="shared" si="37"/>
        <v>-3.40746877293619E-11</v>
      </c>
      <c r="AI51">
        <f t="shared" si="38"/>
        <v>-3.4076228203226819E-11</v>
      </c>
      <c r="AJ51">
        <f t="shared" si="39"/>
        <v>-13.262242063180253</v>
      </c>
      <c r="AK51">
        <f t="shared" si="61"/>
        <v>-8.6646648146116956</v>
      </c>
      <c r="AL51">
        <f t="shared" si="40"/>
        <v>-21.926906877826024</v>
      </c>
      <c r="AN51">
        <f t="shared" si="41"/>
        <v>0</v>
      </c>
      <c r="AO51">
        <f t="shared" si="42"/>
        <v>0</v>
      </c>
      <c r="AP51">
        <f t="shared" si="43"/>
        <v>-6.6863521597926168E-18</v>
      </c>
      <c r="AQ51">
        <f t="shared" si="44"/>
        <v>-1.4789953084042182E-13</v>
      </c>
      <c r="AR51">
        <f t="shared" si="45"/>
        <v>-1.4790621719258161E-13</v>
      </c>
      <c r="AS51">
        <f t="shared" si="46"/>
        <v>-5.7564118991067829E-2</v>
      </c>
      <c r="AT51">
        <f t="shared" si="47"/>
        <v>-3.7608557740833576E-2</v>
      </c>
      <c r="AU51">
        <f t="shared" si="48"/>
        <v>-9.5172676732049308E-2</v>
      </c>
      <c r="AW51">
        <v>48</v>
      </c>
      <c r="AX51">
        <f>IF(Z51&gt;0, (R51*SUMPRODUCT(K51:$K$98, X51:$X$98)-K51*$AZ$3)/Z51, 0)</f>
        <v>-1.793582584824351E+18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3.8754031609892553E-3</v>
      </c>
      <c r="L52" s="2">
        <v>49</v>
      </c>
      <c r="M52" s="8">
        <v>0.84318435700000005</v>
      </c>
      <c r="Q52" s="5">
        <f t="shared" si="60"/>
        <v>25</v>
      </c>
      <c r="R52">
        <f t="shared" si="31"/>
        <v>100000</v>
      </c>
      <c r="S52">
        <f t="shared" si="32"/>
        <v>-1.0907645734757306E+19</v>
      </c>
      <c r="U52">
        <f t="shared" si="52"/>
        <v>0.84318435700000005</v>
      </c>
      <c r="V52">
        <f t="shared" si="53"/>
        <v>0.01</v>
      </c>
      <c r="W52">
        <f t="shared" si="54"/>
        <v>6.1618954596767161E-17</v>
      </c>
      <c r="X52">
        <f t="shared" si="55"/>
        <v>5.1956138610687315E-17</v>
      </c>
      <c r="Y52">
        <f t="shared" si="56"/>
        <v>6.161895459676716E-19</v>
      </c>
      <c r="Z52">
        <f t="shared" si="57"/>
        <v>9.046626440112174E-18</v>
      </c>
      <c r="AB52">
        <f t="shared" si="58"/>
        <v>-110.51868385984396</v>
      </c>
      <c r="AC52">
        <f t="shared" si="33"/>
        <v>-98.677396303432232</v>
      </c>
      <c r="AE52">
        <f t="shared" si="34"/>
        <v>0</v>
      </c>
      <c r="AF52">
        <f t="shared" si="35"/>
        <v>0</v>
      </c>
      <c r="AG52">
        <f t="shared" si="36"/>
        <v>-2.2616566100280435E-16</v>
      </c>
      <c r="AH52">
        <f t="shared" si="37"/>
        <v>-5.1956138610687317E-12</v>
      </c>
      <c r="AI52">
        <f t="shared" si="38"/>
        <v>-5.1958400267297346E-12</v>
      </c>
      <c r="AJ52">
        <f t="shared" si="39"/>
        <v>-11.841287556411729</v>
      </c>
      <c r="AK52">
        <f t="shared" si="61"/>
        <v>-7.7363078701890782</v>
      </c>
      <c r="AL52">
        <f t="shared" si="40"/>
        <v>-19.577595426606003</v>
      </c>
      <c r="AN52">
        <f t="shared" si="41"/>
        <v>0</v>
      </c>
      <c r="AO52">
        <f t="shared" si="42"/>
        <v>0</v>
      </c>
      <c r="AP52">
        <f t="shared" si="43"/>
        <v>-8.7648311755749224E-19</v>
      </c>
      <c r="AQ52">
        <f t="shared" si="44"/>
        <v>-2.0135098380465351E-14</v>
      </c>
      <c r="AR52">
        <f t="shared" si="45"/>
        <v>-2.013597486358291E-14</v>
      </c>
      <c r="AS52">
        <f t="shared" si="46"/>
        <v>-4.5889763226300749E-2</v>
      </c>
      <c r="AT52">
        <f t="shared" si="47"/>
        <v>-2.9981311974516808E-2</v>
      </c>
      <c r="AU52">
        <f t="shared" si="48"/>
        <v>-7.587107520083769E-2</v>
      </c>
      <c r="AW52">
        <v>49</v>
      </c>
      <c r="AX52">
        <f>IF(Z52&gt;0, (R52*SUMPRODUCT(K52:$K$98, X52:$X$98)-K52*$AZ$3)/Z52, 0)</f>
        <v>-1.0907645734757306E+19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3.4601813937404063E-3</v>
      </c>
      <c r="L53" s="2">
        <v>50</v>
      </c>
      <c r="M53" s="8">
        <v>0.84806285100000001</v>
      </c>
      <c r="Q53" s="5">
        <f t="shared" si="60"/>
        <v>25</v>
      </c>
      <c r="R53">
        <f t="shared" si="31"/>
        <v>100000</v>
      </c>
      <c r="S53">
        <f t="shared" si="32"/>
        <v>-6.8614661310643257E+19</v>
      </c>
      <c r="U53">
        <f t="shared" si="52"/>
        <v>0.84806285100000001</v>
      </c>
      <c r="V53">
        <f t="shared" si="53"/>
        <v>0.01</v>
      </c>
      <c r="W53">
        <f t="shared" si="54"/>
        <v>9.046626440112174E-18</v>
      </c>
      <c r="X53">
        <f t="shared" si="55"/>
        <v>7.6721078107335104E-18</v>
      </c>
      <c r="Y53">
        <f t="shared" si="56"/>
        <v>9.0466264401121736E-20</v>
      </c>
      <c r="Z53">
        <f t="shared" si="57"/>
        <v>1.2840523649775418E-18</v>
      </c>
      <c r="AB53">
        <f t="shared" si="58"/>
        <v>-98.677396303432232</v>
      </c>
      <c r="AC53">
        <f t="shared" si="33"/>
        <v>-88.104818128064508</v>
      </c>
      <c r="AE53">
        <f t="shared" si="34"/>
        <v>0</v>
      </c>
      <c r="AF53">
        <f t="shared" si="35"/>
        <v>0</v>
      </c>
      <c r="AG53">
        <f t="shared" si="36"/>
        <v>-3.2101309124438547E-17</v>
      </c>
      <c r="AH53">
        <f t="shared" si="37"/>
        <v>-7.6721078107335106E-13</v>
      </c>
      <c r="AI53">
        <f t="shared" si="38"/>
        <v>-7.6724288238247551E-13</v>
      </c>
      <c r="AJ53">
        <f t="shared" si="39"/>
        <v>-10.572578175367724</v>
      </c>
      <c r="AK53">
        <f t="shared" si="61"/>
        <v>-6.9074177412402573</v>
      </c>
      <c r="AL53">
        <f t="shared" si="40"/>
        <v>-17.47999591660875</v>
      </c>
      <c r="AN53">
        <f t="shared" si="41"/>
        <v>0</v>
      </c>
      <c r="AO53">
        <f t="shared" si="42"/>
        <v>0</v>
      </c>
      <c r="AP53">
        <f t="shared" si="43"/>
        <v>-1.1107635254709139E-19</v>
      </c>
      <c r="AQ53">
        <f t="shared" si="44"/>
        <v>-2.6546884697470538E-15</v>
      </c>
      <c r="AR53">
        <f t="shared" si="45"/>
        <v>-2.6547995460996009E-15</v>
      </c>
      <c r="AS53">
        <f t="shared" si="46"/>
        <v>-3.6583038286273295E-2</v>
      </c>
      <c r="AT53">
        <f t="shared" si="47"/>
        <v>-2.3900918347031924E-2</v>
      </c>
      <c r="AU53">
        <f t="shared" si="48"/>
        <v>-6.0483956633307877E-2</v>
      </c>
      <c r="AW53">
        <v>50</v>
      </c>
      <c r="AX53">
        <f>IF(Z53&gt;0, (R53*SUMPRODUCT(K53:$K$98, X53:$X$98)-K53*$AZ$3)/Z53, 0)</f>
        <v>-6.8614661310643257E+19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3.0894476729825052E-3</v>
      </c>
      <c r="L54" s="2">
        <v>51</v>
      </c>
      <c r="M54" s="8">
        <v>0.85299375700000002</v>
      </c>
      <c r="Q54" s="5">
        <f t="shared" si="60"/>
        <v>25</v>
      </c>
      <c r="R54">
        <f t="shared" si="31"/>
        <v>100000</v>
      </c>
      <c r="S54">
        <f t="shared" si="32"/>
        <v>-4.4715546616318434E+20</v>
      </c>
      <c r="U54">
        <f t="shared" si="52"/>
        <v>0.85299375700000002</v>
      </c>
      <c r="V54">
        <f t="shared" si="53"/>
        <v>0.01</v>
      </c>
      <c r="W54">
        <f t="shared" si="54"/>
        <v>1.2840523649775418E-18</v>
      </c>
      <c r="X54">
        <f t="shared" si="55"/>
        <v>1.0952886509869287E-18</v>
      </c>
      <c r="Y54">
        <f t="shared" si="56"/>
        <v>1.2840523649775418E-20</v>
      </c>
      <c r="Z54">
        <f t="shared" si="57"/>
        <v>1.7592319034083768E-19</v>
      </c>
      <c r="AB54">
        <f t="shared" si="58"/>
        <v>-88.104818128064508</v>
      </c>
      <c r="AC54">
        <f t="shared" si="33"/>
        <v>-78.665016185771876</v>
      </c>
      <c r="AE54">
        <f t="shared" si="34"/>
        <v>0</v>
      </c>
      <c r="AF54">
        <f t="shared" si="35"/>
        <v>0</v>
      </c>
      <c r="AG54">
        <f t="shared" si="36"/>
        <v>-4.3980797585209419E-18</v>
      </c>
      <c r="AH54">
        <f t="shared" si="37"/>
        <v>-1.0952886509869287E-13</v>
      </c>
      <c r="AI54">
        <f t="shared" si="38"/>
        <v>-1.0953326317845139E-13</v>
      </c>
      <c r="AJ54">
        <f t="shared" si="39"/>
        <v>-9.4398019422926325</v>
      </c>
      <c r="AK54">
        <f t="shared" si="61"/>
        <v>-6.1673372689645163</v>
      </c>
      <c r="AL54">
        <f t="shared" si="40"/>
        <v>-15.607139211257259</v>
      </c>
      <c r="AN54">
        <f t="shared" si="41"/>
        <v>0</v>
      </c>
      <c r="AO54">
        <f t="shared" si="42"/>
        <v>0</v>
      </c>
      <c r="AP54">
        <f t="shared" si="43"/>
        <v>-1.3587637275553983E-20</v>
      </c>
      <c r="AQ54">
        <f t="shared" si="44"/>
        <v>-3.3838369740357143E-16</v>
      </c>
      <c r="AR54">
        <f t="shared" si="45"/>
        <v>-3.3839728504084695E-16</v>
      </c>
      <c r="AS54">
        <f t="shared" si="46"/>
        <v>-2.9163774144031707E-2</v>
      </c>
      <c r="AT54">
        <f t="shared" si="47"/>
        <v>-1.9053665774100705E-2</v>
      </c>
      <c r="AU54">
        <f t="shared" si="48"/>
        <v>-4.8217439918132751E-2</v>
      </c>
      <c r="AW54">
        <v>51</v>
      </c>
      <c r="AX54">
        <f>IF(Z54&gt;0, (R54*SUMPRODUCT(K54:$K$98, X54:$X$98)-K54*$AZ$3)/Z54, 0)</f>
        <v>-4.4715546616318434E+20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2.758435422305808E-3</v>
      </c>
      <c r="L55" s="2">
        <v>52</v>
      </c>
      <c r="M55" s="8">
        <v>0.85794593600000002</v>
      </c>
      <c r="Q55" s="5">
        <f t="shared" si="60"/>
        <v>25</v>
      </c>
      <c r="R55">
        <f t="shared" si="31"/>
        <v>100000</v>
      </c>
      <c r="S55">
        <f t="shared" si="32"/>
        <v>-3.0233522531454592E+21</v>
      </c>
      <c r="U55">
        <f t="shared" si="52"/>
        <v>0.85794593600000002</v>
      </c>
      <c r="V55">
        <f t="shared" si="53"/>
        <v>0.01</v>
      </c>
      <c r="W55">
        <f t="shared" si="54"/>
        <v>1.7592319034083768E-19</v>
      </c>
      <c r="X55">
        <f t="shared" si="55"/>
        <v>1.5093258620107615E-19</v>
      </c>
      <c r="Y55">
        <f t="shared" si="56"/>
        <v>1.7592319034083769E-21</v>
      </c>
      <c r="Z55">
        <f t="shared" si="57"/>
        <v>2.3231372236353153E-20</v>
      </c>
      <c r="AB55">
        <f t="shared" si="58"/>
        <v>-78.665016185771876</v>
      </c>
      <c r="AC55">
        <f t="shared" si="33"/>
        <v>-70.236621594439171</v>
      </c>
      <c r="AE55">
        <f t="shared" si="34"/>
        <v>0</v>
      </c>
      <c r="AF55">
        <f t="shared" si="35"/>
        <v>0</v>
      </c>
      <c r="AG55">
        <f t="shared" si="36"/>
        <v>-5.8078430590882878E-19</v>
      </c>
      <c r="AH55">
        <f t="shared" si="37"/>
        <v>-1.5093258620107615E-14</v>
      </c>
      <c r="AI55">
        <f t="shared" si="38"/>
        <v>-1.5093839404413524E-14</v>
      </c>
      <c r="AJ55">
        <f t="shared" si="39"/>
        <v>-8.4283945913327045</v>
      </c>
      <c r="AK55">
        <f t="shared" si="61"/>
        <v>-5.5065511330040318</v>
      </c>
      <c r="AL55">
        <f t="shared" si="40"/>
        <v>-13.93494572433675</v>
      </c>
      <c r="AN55">
        <f t="shared" si="41"/>
        <v>0</v>
      </c>
      <c r="AO55">
        <f t="shared" si="42"/>
        <v>0</v>
      </c>
      <c r="AP55">
        <f t="shared" si="43"/>
        <v>-1.6020560021382057E-21</v>
      </c>
      <c r="AQ55">
        <f t="shared" si="44"/>
        <v>-4.1633779215727327E-17</v>
      </c>
      <c r="AR55">
        <f t="shared" si="45"/>
        <v>-4.1635381271729466E-17</v>
      </c>
      <c r="AS55">
        <f t="shared" si="46"/>
        <v>-2.3249182193902818E-2</v>
      </c>
      <c r="AT55">
        <f t="shared" si="47"/>
        <v>-1.5189465700016502E-2</v>
      </c>
      <c r="AU55">
        <f t="shared" si="48"/>
        <v>-3.8438647893919355E-2</v>
      </c>
      <c r="AW55">
        <v>52</v>
      </c>
      <c r="AX55">
        <f>IF(Z55&gt;0, (R55*SUMPRODUCT(K55:$K$98, X55:$X$98)-K55*$AZ$3)/Z55, 0)</f>
        <v>-3.0233522531454592E+21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2.4628887699159E-3</v>
      </c>
      <c r="L56" s="2">
        <v>53</v>
      </c>
      <c r="M56" s="8">
        <v>0.86292441799999997</v>
      </c>
      <c r="Q56" s="5">
        <f t="shared" si="60"/>
        <v>25</v>
      </c>
      <c r="R56">
        <f t="shared" si="31"/>
        <v>100000</v>
      </c>
      <c r="S56">
        <f t="shared" si="32"/>
        <v>-2.1242646400739351E+22</v>
      </c>
      <c r="U56">
        <f t="shared" si="52"/>
        <v>0.86292441799999997</v>
      </c>
      <c r="V56">
        <f t="shared" si="53"/>
        <v>0.01</v>
      </c>
      <c r="W56">
        <f t="shared" si="54"/>
        <v>2.3231372236353153E-20</v>
      </c>
      <c r="X56">
        <f t="shared" si="55"/>
        <v>2.0046918366396401E-20</v>
      </c>
      <c r="Y56">
        <f t="shared" si="56"/>
        <v>2.3231372236353155E-22</v>
      </c>
      <c r="Z56">
        <f t="shared" si="57"/>
        <v>2.95214014759322E-21</v>
      </c>
      <c r="AB56">
        <f t="shared" si="58"/>
        <v>-70.236621594439171</v>
      </c>
      <c r="AC56">
        <f t="shared" si="33"/>
        <v>-62.711269280749249</v>
      </c>
      <c r="AE56">
        <f t="shared" si="34"/>
        <v>0</v>
      </c>
      <c r="AF56">
        <f t="shared" si="35"/>
        <v>0</v>
      </c>
      <c r="AG56">
        <f t="shared" si="36"/>
        <v>-7.3803503689830495E-20</v>
      </c>
      <c r="AH56">
        <f t="shared" si="37"/>
        <v>-2.0046918366396402E-15</v>
      </c>
      <c r="AI56">
        <f t="shared" si="38"/>
        <v>-2.0047656401433301E-15</v>
      </c>
      <c r="AJ56">
        <f t="shared" si="39"/>
        <v>-7.5253523136899219</v>
      </c>
      <c r="AK56">
        <f t="shared" si="61"/>
        <v>-4.9165635116107422</v>
      </c>
      <c r="AL56">
        <f t="shared" si="40"/>
        <v>-12.441915825300665</v>
      </c>
      <c r="AN56">
        <f t="shared" si="41"/>
        <v>0</v>
      </c>
      <c r="AO56">
        <f t="shared" si="42"/>
        <v>0</v>
      </c>
      <c r="AP56">
        <f t="shared" si="43"/>
        <v>-1.8176982041813022E-22</v>
      </c>
      <c r="AQ56">
        <f t="shared" si="44"/>
        <v>-4.9373330116018497E-18</v>
      </c>
      <c r="AR56">
        <f t="shared" si="45"/>
        <v>-4.9375147814222683E-18</v>
      </c>
      <c r="AS56">
        <f t="shared" si="46"/>
        <v>-1.8534105703047542E-2</v>
      </c>
      <c r="AT56">
        <f t="shared" si="47"/>
        <v>-1.210894905932438E-2</v>
      </c>
      <c r="AU56">
        <f t="shared" si="48"/>
        <v>-3.0643054762371925E-2</v>
      </c>
      <c r="AW56">
        <v>53</v>
      </c>
      <c r="AX56">
        <f>IF(Z56&gt;0, (R56*SUMPRODUCT(K56:$K$98, X56:$X$98)-K56*$AZ$3)/Z56, 0)</f>
        <v>-2.1242646400739351E+22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2.1990078302820534E-3</v>
      </c>
      <c r="L57" s="2">
        <v>54</v>
      </c>
      <c r="M57" s="8">
        <v>0.86793829099999997</v>
      </c>
      <c r="Q57" s="5">
        <f t="shared" si="60"/>
        <v>25</v>
      </c>
      <c r="R57">
        <f t="shared" si="31"/>
        <v>100000</v>
      </c>
      <c r="S57">
        <f t="shared" si="32"/>
        <v>-1.5538573666938171E+23</v>
      </c>
      <c r="U57">
        <f t="shared" si="52"/>
        <v>0.86793829099999997</v>
      </c>
      <c r="V57">
        <f t="shared" si="53"/>
        <v>0.01</v>
      </c>
      <c r="W57">
        <f t="shared" si="54"/>
        <v>2.95214014759322E-21</v>
      </c>
      <c r="X57">
        <f t="shared" si="55"/>
        <v>2.562275474494547E-21</v>
      </c>
      <c r="Y57">
        <f t="shared" si="56"/>
        <v>2.9521401475932202E-23</v>
      </c>
      <c r="Z57">
        <f t="shared" si="57"/>
        <v>3.6034327162274076E-22</v>
      </c>
      <c r="AB57">
        <f t="shared" si="58"/>
        <v>-62.711269280749249</v>
      </c>
      <c r="AC57">
        <f t="shared" si="33"/>
        <v>-55.992204714954681</v>
      </c>
      <c r="AE57">
        <f t="shared" si="34"/>
        <v>0</v>
      </c>
      <c r="AF57">
        <f t="shared" si="35"/>
        <v>0</v>
      </c>
      <c r="AG57">
        <f t="shared" si="36"/>
        <v>-9.0085817905685196E-21</v>
      </c>
      <c r="AH57">
        <f t="shared" si="37"/>
        <v>-2.562275474494547E-16</v>
      </c>
      <c r="AI57">
        <f t="shared" si="38"/>
        <v>-2.5623655603124525E-16</v>
      </c>
      <c r="AJ57">
        <f t="shared" si="39"/>
        <v>-6.719064565794568</v>
      </c>
      <c r="AK57">
        <f t="shared" si="61"/>
        <v>-4.3897888496524482</v>
      </c>
      <c r="AL57">
        <f t="shared" si="40"/>
        <v>-11.108853415447015</v>
      </c>
      <c r="AN57">
        <f t="shared" si="41"/>
        <v>0</v>
      </c>
      <c r="AO57">
        <f t="shared" si="42"/>
        <v>0</v>
      </c>
      <c r="AP57">
        <f t="shared" si="43"/>
        <v>-1.9809941897196496E-23</v>
      </c>
      <c r="AQ57">
        <f t="shared" si="44"/>
        <v>-5.6344638317531725E-19</v>
      </c>
      <c r="AR57">
        <f t="shared" si="45"/>
        <v>-5.6346619311721443E-19</v>
      </c>
      <c r="AS57">
        <f t="shared" si="46"/>
        <v>-1.477527559235294E-2</v>
      </c>
      <c r="AT57">
        <f t="shared" si="47"/>
        <v>-9.6531800536705809E-3</v>
      </c>
      <c r="AU57">
        <f t="shared" si="48"/>
        <v>-2.4428455646023521E-2</v>
      </c>
      <c r="AW57">
        <v>54</v>
      </c>
      <c r="AX57">
        <f>IF(Z57&gt;0, (R57*SUMPRODUCT(K57:$K$98, X57:$X$98)-K57*$AZ$3)/Z57, 0)</f>
        <v>-1.5538573666938171E+23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1.9633998484661188E-3</v>
      </c>
      <c r="L58" s="2">
        <v>55</v>
      </c>
      <c r="M58" s="8">
        <v>0.872959127</v>
      </c>
      <c r="Q58" s="5">
        <f t="shared" si="60"/>
        <v>25</v>
      </c>
      <c r="R58">
        <f t="shared" si="31"/>
        <v>100000</v>
      </c>
      <c r="S58">
        <f t="shared" si="32"/>
        <v>-1.1853744877943328E+24</v>
      </c>
      <c r="U58">
        <f t="shared" si="52"/>
        <v>0.872959127</v>
      </c>
      <c r="V58">
        <f t="shared" si="53"/>
        <v>0.01</v>
      </c>
      <c r="W58">
        <f t="shared" si="54"/>
        <v>3.6034327162274076E-22</v>
      </c>
      <c r="X58">
        <f t="shared" si="55"/>
        <v>3.1456494781611166E-22</v>
      </c>
      <c r="Y58">
        <f t="shared" si="56"/>
        <v>3.6034327162274079E-24</v>
      </c>
      <c r="Z58">
        <f t="shared" si="57"/>
        <v>4.2174891090401695E-23</v>
      </c>
      <c r="AB58">
        <f t="shared" si="58"/>
        <v>-55.992204714954681</v>
      </c>
      <c r="AC58">
        <f t="shared" si="33"/>
        <v>-49.993039924066679</v>
      </c>
      <c r="AE58">
        <f t="shared" si="34"/>
        <v>0</v>
      </c>
      <c r="AF58">
        <f t="shared" si="35"/>
        <v>0</v>
      </c>
      <c r="AG58">
        <f t="shared" si="36"/>
        <v>-1.0543722772600424E-21</v>
      </c>
      <c r="AH58">
        <f t="shared" si="37"/>
        <v>-3.1456494781611168E-17</v>
      </c>
      <c r="AI58">
        <f t="shared" si="38"/>
        <v>-3.1457549153888428E-17</v>
      </c>
      <c r="AJ58">
        <f t="shared" si="39"/>
        <v>-5.9991647908880026</v>
      </c>
      <c r="AK58">
        <f t="shared" si="61"/>
        <v>-3.9194543300468281</v>
      </c>
      <c r="AL58">
        <f t="shared" si="40"/>
        <v>-9.9186191209348316</v>
      </c>
      <c r="AN58">
        <f t="shared" si="41"/>
        <v>0</v>
      </c>
      <c r="AO58">
        <f t="shared" si="42"/>
        <v>0</v>
      </c>
      <c r="AP58">
        <f t="shared" si="43"/>
        <v>-2.0701543693992439E-24</v>
      </c>
      <c r="AQ58">
        <f t="shared" si="44"/>
        <v>-6.1761677087490622E-20</v>
      </c>
      <c r="AR58">
        <f t="shared" si="45"/>
        <v>-6.1763747241860026E-20</v>
      </c>
      <c r="AS58">
        <f t="shared" si="46"/>
        <v>-1.177875924135278E-2</v>
      </c>
      <c r="AT58">
        <f t="shared" si="47"/>
        <v>-7.6954560376838151E-3</v>
      </c>
      <c r="AU58">
        <f t="shared" si="48"/>
        <v>-1.9474215279036595E-2</v>
      </c>
      <c r="AW58">
        <v>55</v>
      </c>
      <c r="AX58">
        <f>IF(Z58&gt;0, (R58*SUMPRODUCT(K58:$K$98, X58:$X$98)-K58*$AZ$3)/Z58, 0)</f>
        <v>-1.1853744877943328E+24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1.7530355789876059E-3</v>
      </c>
      <c r="L59" s="2">
        <v>56</v>
      </c>
      <c r="M59" s="8">
        <v>0.877957722</v>
      </c>
      <c r="Q59" s="5">
        <f t="shared" si="60"/>
        <v>25</v>
      </c>
      <c r="R59">
        <f t="shared" si="31"/>
        <v>100000</v>
      </c>
      <c r="S59">
        <f t="shared" si="32"/>
        <v>-9.446167083355773E+24</v>
      </c>
      <c r="U59">
        <f t="shared" si="52"/>
        <v>0.877957722</v>
      </c>
      <c r="V59">
        <f t="shared" si="53"/>
        <v>0.01</v>
      </c>
      <c r="W59">
        <f t="shared" si="54"/>
        <v>4.2174891090401695E-23</v>
      </c>
      <c r="X59">
        <f t="shared" si="55"/>
        <v>3.7027771307327166E-23</v>
      </c>
      <c r="Y59">
        <f t="shared" si="56"/>
        <v>4.2174891090401693E-25</v>
      </c>
      <c r="Z59">
        <f t="shared" si="57"/>
        <v>4.7253708721705115E-24</v>
      </c>
      <c r="AB59">
        <f t="shared" si="58"/>
        <v>-49.993039924066679</v>
      </c>
      <c r="AC59">
        <f t="shared" si="33"/>
        <v>-44.636642789345245</v>
      </c>
      <c r="AE59">
        <f t="shared" si="34"/>
        <v>0</v>
      </c>
      <c r="AF59">
        <f t="shared" si="35"/>
        <v>0</v>
      </c>
      <c r="AG59">
        <f t="shared" si="36"/>
        <v>-1.1813427180426278E-22</v>
      </c>
      <c r="AH59">
        <f t="shared" si="37"/>
        <v>-3.7027771307327168E-18</v>
      </c>
      <c r="AI59">
        <f t="shared" si="38"/>
        <v>-3.7028952650045213E-18</v>
      </c>
      <c r="AJ59">
        <f t="shared" si="39"/>
        <v>-5.3563971347214334</v>
      </c>
      <c r="AK59">
        <f t="shared" si="61"/>
        <v>-3.499512794684668</v>
      </c>
      <c r="AL59">
        <f t="shared" si="40"/>
        <v>-8.855909929406101</v>
      </c>
      <c r="AN59">
        <f t="shared" si="41"/>
        <v>0</v>
      </c>
      <c r="AO59">
        <f t="shared" si="42"/>
        <v>0</v>
      </c>
      <c r="AP59">
        <f t="shared" si="43"/>
        <v>-2.07093581570665E-25</v>
      </c>
      <c r="AQ59">
        <f t="shared" si="44"/>
        <v>-6.491100051236094E-21</v>
      </c>
      <c r="AR59">
        <f t="shared" si="45"/>
        <v>-6.4913071448176654E-21</v>
      </c>
      <c r="AS59">
        <f t="shared" si="46"/>
        <v>-9.389954752353942E-3</v>
      </c>
      <c r="AT59">
        <f t="shared" si="47"/>
        <v>-6.1347704382045719E-3</v>
      </c>
      <c r="AU59">
        <f t="shared" si="48"/>
        <v>-1.5524725190558513E-2</v>
      </c>
      <c r="AW59">
        <v>56</v>
      </c>
      <c r="AX59">
        <f>IF(Z59&gt;0, (R59*SUMPRODUCT(K59:$K$98, X59:$X$98)-K59*$AZ$3)/Z59, 0)</f>
        <v>-9.446167083355773E+24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1.5652103383817909E-3</v>
      </c>
      <c r="L60" s="2">
        <v>57</v>
      </c>
      <c r="M60" s="8">
        <v>0.88376105100000002</v>
      </c>
      <c r="Q60" s="5">
        <f t="shared" si="60"/>
        <v>25</v>
      </c>
      <c r="R60">
        <f t="shared" si="31"/>
        <v>100000</v>
      </c>
      <c r="S60">
        <f t="shared" si="32"/>
        <v>-7.938781240198666E+25</v>
      </c>
      <c r="U60">
        <f t="shared" si="52"/>
        <v>0.88376105100000002</v>
      </c>
      <c r="V60">
        <f t="shared" si="53"/>
        <v>0.01</v>
      </c>
      <c r="W60">
        <f t="shared" si="54"/>
        <v>4.7253708721705115E-24</v>
      </c>
      <c r="X60">
        <f t="shared" si="55"/>
        <v>4.1760987283541981E-24</v>
      </c>
      <c r="Y60">
        <f t="shared" si="56"/>
        <v>4.7253708721705115E-26</v>
      </c>
      <c r="Z60">
        <f t="shared" si="57"/>
        <v>5.0201843509460833E-25</v>
      </c>
      <c r="AB60">
        <f t="shared" si="58"/>
        <v>-44.636642789345245</v>
      </c>
      <c r="AC60">
        <f t="shared" si="33"/>
        <v>-39.854145347629682</v>
      </c>
      <c r="AE60">
        <f t="shared" si="34"/>
        <v>0</v>
      </c>
      <c r="AF60">
        <f t="shared" si="35"/>
        <v>0</v>
      </c>
      <c r="AG60">
        <f t="shared" si="36"/>
        <v>-1.2550460877365208E-23</v>
      </c>
      <c r="AH60">
        <f t="shared" si="37"/>
        <v>-4.1760987283541979E-19</v>
      </c>
      <c r="AI60">
        <f t="shared" si="38"/>
        <v>-4.1762242329629716E-19</v>
      </c>
      <c r="AJ60">
        <f t="shared" si="39"/>
        <v>-4.782497441715563</v>
      </c>
      <c r="AK60">
        <f t="shared" si="61"/>
        <v>-3.1245649952541674</v>
      </c>
      <c r="AL60">
        <f t="shared" si="40"/>
        <v>-7.9070624369697304</v>
      </c>
      <c r="AN60">
        <f t="shared" si="41"/>
        <v>0</v>
      </c>
      <c r="AO60">
        <f t="shared" si="42"/>
        <v>0</v>
      </c>
      <c r="AP60">
        <f t="shared" si="43"/>
        <v>-1.9644111116708225E-26</v>
      </c>
      <c r="AQ60">
        <f t="shared" si="44"/>
        <v>-6.5364729037230413E-22</v>
      </c>
      <c r="AR60">
        <f t="shared" si="45"/>
        <v>-6.5366693448342082E-22</v>
      </c>
      <c r="AS60">
        <f t="shared" si="46"/>
        <v>-7.4856144390576659E-3</v>
      </c>
      <c r="AT60">
        <f t="shared" si="47"/>
        <v>-4.8906014335176745E-3</v>
      </c>
      <c r="AU60">
        <f t="shared" si="48"/>
        <v>-1.237621587257534E-2</v>
      </c>
      <c r="AW60">
        <v>57</v>
      </c>
      <c r="AX60">
        <f>IF(Z60&gt;0, (R60*SUMPRODUCT(K60:$K$98, X60:$X$98)-K60*$AZ$3)/Z60, 0)</f>
        <v>-7.938781240198666E+25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1.3975092306980274E-3</v>
      </c>
      <c r="L61" s="2">
        <v>58</v>
      </c>
      <c r="M61" s="8">
        <v>0.88953285599999998</v>
      </c>
      <c r="Q61" s="5">
        <f t="shared" si="60"/>
        <v>25</v>
      </c>
      <c r="R61">
        <f t="shared" si="31"/>
        <v>100000</v>
      </c>
      <c r="S61">
        <f t="shared" si="32"/>
        <v>-7.0552394083101027E+26</v>
      </c>
      <c r="U61">
        <f t="shared" si="52"/>
        <v>0.88953285599999998</v>
      </c>
      <c r="V61">
        <f t="shared" si="53"/>
        <v>0.01</v>
      </c>
      <c r="W61">
        <f t="shared" si="54"/>
        <v>5.0201843509460833E-25</v>
      </c>
      <c r="X61">
        <f t="shared" si="55"/>
        <v>4.4656189233435754E-25</v>
      </c>
      <c r="Y61">
        <f t="shared" si="56"/>
        <v>5.0201843509460833E-27</v>
      </c>
      <c r="Z61">
        <f t="shared" si="57"/>
        <v>5.0436358409304712E-26</v>
      </c>
      <c r="AB61">
        <f t="shared" si="58"/>
        <v>-39.854145347629682</v>
      </c>
      <c r="AC61">
        <f t="shared" si="33"/>
        <v>-35.584058346097926</v>
      </c>
      <c r="AE61">
        <f t="shared" si="34"/>
        <v>0</v>
      </c>
      <c r="AF61">
        <f t="shared" si="35"/>
        <v>0</v>
      </c>
      <c r="AG61">
        <f t="shared" si="36"/>
        <v>-1.2609089602326179E-24</v>
      </c>
      <c r="AH61">
        <f t="shared" si="37"/>
        <v>-4.4656189233435752E-20</v>
      </c>
      <c r="AI61">
        <f t="shared" si="38"/>
        <v>-4.4657450142395987E-20</v>
      </c>
      <c r="AJ61">
        <f t="shared" si="39"/>
        <v>-4.2700870015317562</v>
      </c>
      <c r="AK61">
        <f t="shared" si="61"/>
        <v>-2.7897901743340778</v>
      </c>
      <c r="AL61">
        <f t="shared" si="40"/>
        <v>-7.0598771758658341</v>
      </c>
      <c r="AN61">
        <f t="shared" si="41"/>
        <v>0</v>
      </c>
      <c r="AO61">
        <f t="shared" si="42"/>
        <v>0</v>
      </c>
      <c r="AP61">
        <f t="shared" si="43"/>
        <v>-1.7621319109949354E-27</v>
      </c>
      <c r="AQ61">
        <f t="shared" si="44"/>
        <v>-6.2407436661524339E-23</v>
      </c>
      <c r="AR61">
        <f t="shared" si="45"/>
        <v>-6.2409198793435333E-23</v>
      </c>
      <c r="AS61">
        <f t="shared" si="46"/>
        <v>-5.9674860005242917E-3</v>
      </c>
      <c r="AT61">
        <f t="shared" si="47"/>
        <v>-3.898757520342533E-3</v>
      </c>
      <c r="AU61">
        <f t="shared" si="48"/>
        <v>-9.8662435208668239E-3</v>
      </c>
      <c r="AW61">
        <v>58</v>
      </c>
      <c r="AX61">
        <f>IF(Z61&gt;0, (R61*SUMPRODUCT(K61:$K$98, X61:$X$98)-K61*$AZ$3)/Z61, 0)</f>
        <v>-7.0552394083101027E+26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1.2477760988375245E-3</v>
      </c>
      <c r="L62" s="2">
        <v>59</v>
      </c>
      <c r="M62" s="8">
        <v>0.89526598199999996</v>
      </c>
      <c r="Q62" s="5">
        <f t="shared" si="60"/>
        <v>25</v>
      </c>
      <c r="R62">
        <f t="shared" si="31"/>
        <v>100000</v>
      </c>
      <c r="S62">
        <f t="shared" si="32"/>
        <v>-6.6494813935548241E+27</v>
      </c>
      <c r="U62">
        <f t="shared" si="52"/>
        <v>0.89526598199999996</v>
      </c>
      <c r="V62">
        <f t="shared" si="53"/>
        <v>0.01</v>
      </c>
      <c r="W62">
        <f t="shared" si="54"/>
        <v>5.0436358409304712E-26</v>
      </c>
      <c r="X62">
        <f t="shared" si="55"/>
        <v>4.5153955939810141E-26</v>
      </c>
      <c r="Y62">
        <f t="shared" si="56"/>
        <v>5.0436358409304718E-28</v>
      </c>
      <c r="Z62">
        <f t="shared" si="57"/>
        <v>4.7780388854015237E-27</v>
      </c>
      <c r="AB62">
        <f t="shared" si="58"/>
        <v>-35.584058346097926</v>
      </c>
      <c r="AC62">
        <f t="shared" si="33"/>
        <v>-31.771480666158862</v>
      </c>
      <c r="AE62">
        <f t="shared" si="34"/>
        <v>0</v>
      </c>
      <c r="AF62">
        <f t="shared" si="35"/>
        <v>0</v>
      </c>
      <c r="AG62">
        <f t="shared" si="36"/>
        <v>-1.1945097213503809E-25</v>
      </c>
      <c r="AH62">
        <f t="shared" si="37"/>
        <v>-4.515395593981014E-21</v>
      </c>
      <c r="AI62">
        <f t="shared" si="38"/>
        <v>-4.5155150449531493E-21</v>
      </c>
      <c r="AJ62">
        <f t="shared" si="39"/>
        <v>-3.8125776799390643</v>
      </c>
      <c r="AK62">
        <f t="shared" si="61"/>
        <v>-2.4908840842268551</v>
      </c>
      <c r="AL62">
        <f t="shared" si="40"/>
        <v>-6.3034617641659194</v>
      </c>
      <c r="AN62">
        <f t="shared" si="41"/>
        <v>0</v>
      </c>
      <c r="AO62">
        <f t="shared" si="42"/>
        <v>0</v>
      </c>
      <c r="AP62">
        <f t="shared" si="43"/>
        <v>-1.4904806801300767E-28</v>
      </c>
      <c r="AQ62">
        <f t="shared" si="44"/>
        <v>-5.634202698965776E-24</v>
      </c>
      <c r="AR62">
        <f t="shared" si="45"/>
        <v>-5.6343517470337899E-24</v>
      </c>
      <c r="AS62">
        <f t="shared" si="46"/>
        <v>-4.7572433039893853E-3</v>
      </c>
      <c r="AT62">
        <f t="shared" si="47"/>
        <v>-3.1080656252730648E-3</v>
      </c>
      <c r="AU62">
        <f t="shared" si="48"/>
        <v>-7.8653089292624514E-3</v>
      </c>
      <c r="AW62">
        <v>59</v>
      </c>
      <c r="AX62">
        <f>IF(Z62&gt;0, (R62*SUMPRODUCT(K62:$K$98, X62:$X$98)-K62*$AZ$3)/Z62, 0)</f>
        <v>-6.6494813935548241E+27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1.114085802533504E-3</v>
      </c>
      <c r="L63" s="2">
        <v>60</v>
      </c>
      <c r="M63" s="8">
        <v>0.900953271</v>
      </c>
      <c r="Q63" s="5">
        <f t="shared" si="60"/>
        <v>25</v>
      </c>
      <c r="R63">
        <f t="shared" si="31"/>
        <v>100000</v>
      </c>
      <c r="S63">
        <f t="shared" si="32"/>
        <v>-6.6673273967549064E+28</v>
      </c>
      <c r="U63">
        <f t="shared" si="52"/>
        <v>0.900953271</v>
      </c>
      <c r="V63">
        <f t="shared" si="53"/>
        <v>0.01</v>
      </c>
      <c r="W63">
        <f t="shared" si="54"/>
        <v>4.7780388854015237E-27</v>
      </c>
      <c r="X63">
        <f t="shared" si="55"/>
        <v>4.3047897627676972E-27</v>
      </c>
      <c r="Y63">
        <f t="shared" si="56"/>
        <v>4.7780388854015236E-29</v>
      </c>
      <c r="Z63">
        <f t="shared" si="57"/>
        <v>4.2546873377981126E-28</v>
      </c>
      <c r="AB63">
        <f t="shared" si="58"/>
        <v>-31.771480666158862</v>
      </c>
      <c r="AC63">
        <f t="shared" si="33"/>
        <v>-28.367393451927555</v>
      </c>
      <c r="AE63">
        <f t="shared" si="34"/>
        <v>0</v>
      </c>
      <c r="AF63">
        <f t="shared" si="35"/>
        <v>0</v>
      </c>
      <c r="AG63">
        <f t="shared" si="36"/>
        <v>-1.0636718344495282E-26</v>
      </c>
      <c r="AH63">
        <f t="shared" si="37"/>
        <v>-4.3047897627676975E-22</v>
      </c>
      <c r="AI63">
        <f t="shared" si="38"/>
        <v>-4.3048961299511422E-22</v>
      </c>
      <c r="AJ63">
        <f t="shared" si="39"/>
        <v>-3.404087214231307</v>
      </c>
      <c r="AK63">
        <f t="shared" si="61"/>
        <v>-2.2240036466311204</v>
      </c>
      <c r="AL63">
        <f t="shared" si="40"/>
        <v>-5.6280908608624269</v>
      </c>
      <c r="AN63">
        <f t="shared" si="41"/>
        <v>0</v>
      </c>
      <c r="AO63">
        <f t="shared" si="42"/>
        <v>0</v>
      </c>
      <c r="AP63">
        <f t="shared" si="43"/>
        <v>-1.185021689314987E-29</v>
      </c>
      <c r="AQ63">
        <f t="shared" si="44"/>
        <v>-4.7959051575910625E-25</v>
      </c>
      <c r="AR63">
        <f t="shared" si="45"/>
        <v>-4.7960236597599933E-25</v>
      </c>
      <c r="AS63">
        <f t="shared" si="46"/>
        <v>-3.7924452359609255E-3</v>
      </c>
      <c r="AT63">
        <f t="shared" si="47"/>
        <v>-2.4777308874944712E-3</v>
      </c>
      <c r="AU63">
        <f t="shared" si="48"/>
        <v>-6.2701761234553958E-3</v>
      </c>
      <c r="AW63">
        <v>60</v>
      </c>
      <c r="AX63">
        <f>IF(Z63&gt;0, (R63*SUMPRODUCT(K63:$K$98, X63:$X$98)-K63*$AZ$3)/Z63, 0)</f>
        <v>-6.6673273967549064E+28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9.9471946654777136E-4</v>
      </c>
      <c r="L64" s="2">
        <v>61</v>
      </c>
      <c r="M64" s="8">
        <v>0.90658776299999999</v>
      </c>
      <c r="Q64" s="5">
        <f t="shared" si="60"/>
        <v>25</v>
      </c>
      <c r="R64">
        <f t="shared" si="31"/>
        <v>100000</v>
      </c>
      <c r="S64">
        <f t="shared" si="32"/>
        <v>-7.1368076244732996E+29</v>
      </c>
      <c r="U64">
        <f t="shared" si="52"/>
        <v>0.90658776299999999</v>
      </c>
      <c r="V64">
        <f t="shared" si="53"/>
        <v>0.01</v>
      </c>
      <c r="W64">
        <f t="shared" si="54"/>
        <v>4.2546873377981126E-28</v>
      </c>
      <c r="X64">
        <f t="shared" si="55"/>
        <v>3.8572474758388164E-28</v>
      </c>
      <c r="Y64">
        <f t="shared" si="56"/>
        <v>4.2546873377981125E-30</v>
      </c>
      <c r="Z64">
        <f t="shared" si="57"/>
        <v>3.5489298858131517E-29</v>
      </c>
      <c r="AB64">
        <f t="shared" si="58"/>
        <v>-28.367393451927555</v>
      </c>
      <c r="AC64">
        <f t="shared" si="33"/>
        <v>-25.328029867792456</v>
      </c>
      <c r="AE64">
        <f t="shared" si="34"/>
        <v>0</v>
      </c>
      <c r="AF64">
        <f t="shared" si="35"/>
        <v>0</v>
      </c>
      <c r="AG64">
        <f t="shared" si="36"/>
        <v>-8.8723247145328789E-28</v>
      </c>
      <c r="AH64">
        <f t="shared" si="37"/>
        <v>-3.8572474758388163E-23</v>
      </c>
      <c r="AI64">
        <f t="shared" si="38"/>
        <v>-3.8573361990859618E-23</v>
      </c>
      <c r="AJ64">
        <f t="shared" si="39"/>
        <v>-3.0393635841350992</v>
      </c>
      <c r="AK64">
        <f t="shared" si="61"/>
        <v>-1.9857175416349291</v>
      </c>
      <c r="AL64">
        <f t="shared" si="40"/>
        <v>-5.0250811257700283</v>
      </c>
      <c r="AN64">
        <f t="shared" si="41"/>
        <v>0</v>
      </c>
      <c r="AO64">
        <f t="shared" si="42"/>
        <v>0</v>
      </c>
      <c r="AP64">
        <f t="shared" si="43"/>
        <v>-8.8254741070787535E-31</v>
      </c>
      <c r="AQ64">
        <f t="shared" si="44"/>
        <v>-3.8368791515091251E-26</v>
      </c>
      <c r="AR64">
        <f t="shared" si="45"/>
        <v>-3.836967406250196E-26</v>
      </c>
      <c r="AS64">
        <f t="shared" si="46"/>
        <v>-3.0233141230555883E-3</v>
      </c>
      <c r="AT64">
        <f t="shared" si="47"/>
        <v>-1.9752318937296485E-3</v>
      </c>
      <c r="AU64">
        <f t="shared" si="48"/>
        <v>-4.9985460167852368E-3</v>
      </c>
      <c r="AW64">
        <v>61</v>
      </c>
      <c r="AX64">
        <f>IF(Z64&gt;0, (R64*SUMPRODUCT(K64:$K$98, X64:$X$98)-K64*$AZ$3)/Z64, 0)</f>
        <v>-7.1368076244732996E+29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8.8814238084622432E-4</v>
      </c>
      <c r="L65" s="2">
        <v>62</v>
      </c>
      <c r="M65" s="8">
        <v>0.91219363099999995</v>
      </c>
      <c r="Q65" s="5">
        <f t="shared" si="60"/>
        <v>25</v>
      </c>
      <c r="R65">
        <f t="shared" si="31"/>
        <v>100000</v>
      </c>
      <c r="S65">
        <f t="shared" si="32"/>
        <v>-8.1897532896160372E+30</v>
      </c>
      <c r="U65">
        <f t="shared" si="52"/>
        <v>0.91219363099999995</v>
      </c>
      <c r="V65">
        <f t="shared" si="53"/>
        <v>0.01</v>
      </c>
      <c r="W65">
        <f t="shared" si="54"/>
        <v>3.5489298858131517E-29</v>
      </c>
      <c r="X65">
        <f t="shared" si="55"/>
        <v>3.2373112387043138E-29</v>
      </c>
      <c r="Y65">
        <f t="shared" si="56"/>
        <v>3.5489298858131516E-31</v>
      </c>
      <c r="Z65">
        <f t="shared" si="57"/>
        <v>2.7612934825070637E-30</v>
      </c>
      <c r="AB65">
        <f t="shared" si="58"/>
        <v>-25.328029867792456</v>
      </c>
      <c r="AC65">
        <f t="shared" si="33"/>
        <v>-22.61431238195755</v>
      </c>
      <c r="AE65">
        <f t="shared" si="34"/>
        <v>0</v>
      </c>
      <c r="AF65">
        <f t="shared" si="35"/>
        <v>0</v>
      </c>
      <c r="AG65">
        <f t="shared" si="36"/>
        <v>-6.9032337062676588E-29</v>
      </c>
      <c r="AH65">
        <f t="shared" si="37"/>
        <v>-3.2373112387043138E-24</v>
      </c>
      <c r="AI65">
        <f t="shared" si="38"/>
        <v>-3.2373802710413765E-24</v>
      </c>
      <c r="AJ65">
        <f t="shared" si="39"/>
        <v>-2.7137174858349056</v>
      </c>
      <c r="AK65">
        <f t="shared" si="61"/>
        <v>-1.772962090745472</v>
      </c>
      <c r="AL65">
        <f t="shared" si="40"/>
        <v>-4.4866795765803777</v>
      </c>
      <c r="AN65">
        <f t="shared" si="41"/>
        <v>0</v>
      </c>
      <c r="AO65">
        <f t="shared" si="42"/>
        <v>0</v>
      </c>
      <c r="AP65">
        <f t="shared" si="43"/>
        <v>-6.1310544194224632E-32</v>
      </c>
      <c r="AQ65">
        <f t="shared" si="44"/>
        <v>-2.8751933110830889E-27</v>
      </c>
      <c r="AR65">
        <f t="shared" si="45"/>
        <v>-2.875254621627283E-27</v>
      </c>
      <c r="AS65">
        <f t="shared" si="46"/>
        <v>-2.4101675088134432E-3</v>
      </c>
      <c r="AT65">
        <f t="shared" si="47"/>
        <v>-1.574642772424783E-3</v>
      </c>
      <c r="AU65">
        <f t="shared" si="48"/>
        <v>-3.9848102812382264E-3</v>
      </c>
      <c r="AW65">
        <v>62</v>
      </c>
      <c r="AX65">
        <f>IF(Z65&gt;0, (R65*SUMPRODUCT(K65:$K$98, X65:$X$98)-K65*$AZ$3)/Z65, 0)</f>
        <v>-8.1897532896160372E+30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7.9298426861270028E-4</v>
      </c>
      <c r="L66" s="2">
        <v>63</v>
      </c>
      <c r="M66" s="8">
        <v>0.91779930600000004</v>
      </c>
      <c r="Q66" s="5">
        <f t="shared" si="60"/>
        <v>25</v>
      </c>
      <c r="R66">
        <f t="shared" si="31"/>
        <v>100000</v>
      </c>
      <c r="S66">
        <f t="shared" si="32"/>
        <v>-1.0127713901020762E+32</v>
      </c>
      <c r="U66">
        <f t="shared" si="52"/>
        <v>0.91779930600000004</v>
      </c>
      <c r="V66">
        <f t="shared" si="53"/>
        <v>0.01</v>
      </c>
      <c r="W66">
        <f t="shared" si="54"/>
        <v>2.7612934825070637E-30</v>
      </c>
      <c r="X66">
        <f t="shared" si="55"/>
        <v>2.5343132419073063E-30</v>
      </c>
      <c r="Y66">
        <f t="shared" si="56"/>
        <v>2.7612934825070639E-32</v>
      </c>
      <c r="Z66">
        <f t="shared" si="57"/>
        <v>1.9936730577468683E-31</v>
      </c>
      <c r="AB66">
        <f t="shared" si="58"/>
        <v>-22.61431238195755</v>
      </c>
      <c r="AC66">
        <f t="shared" si="33"/>
        <v>-20.191350341033527</v>
      </c>
      <c r="AE66">
        <f t="shared" si="34"/>
        <v>0</v>
      </c>
      <c r="AF66">
        <f t="shared" si="35"/>
        <v>0</v>
      </c>
      <c r="AG66">
        <f t="shared" si="36"/>
        <v>-4.9841826443671706E-30</v>
      </c>
      <c r="AH66">
        <f t="shared" si="37"/>
        <v>-2.5343132419073061E-25</v>
      </c>
      <c r="AI66">
        <f t="shared" si="38"/>
        <v>-2.5343630837337497E-25</v>
      </c>
      <c r="AJ66">
        <f t="shared" si="39"/>
        <v>-2.4229620409240233</v>
      </c>
      <c r="AK66">
        <f t="shared" si="61"/>
        <v>-1.5830018667370287</v>
      </c>
      <c r="AL66">
        <f t="shared" si="40"/>
        <v>-4.0059639076610516</v>
      </c>
      <c r="AN66">
        <f t="shared" si="41"/>
        <v>0</v>
      </c>
      <c r="AO66">
        <f t="shared" si="42"/>
        <v>0</v>
      </c>
      <c r="AP66">
        <f t="shared" si="43"/>
        <v>-3.952378428875615E-33</v>
      </c>
      <c r="AQ66">
        <f t="shared" si="44"/>
        <v>-2.0096705325693465E-28</v>
      </c>
      <c r="AR66">
        <f t="shared" si="45"/>
        <v>-2.0097100563536353E-28</v>
      </c>
      <c r="AS66">
        <f t="shared" si="46"/>
        <v>-1.9213707818984721E-3</v>
      </c>
      <c r="AT66">
        <f t="shared" si="47"/>
        <v>-1.2552955775070019E-3</v>
      </c>
      <c r="AU66">
        <f t="shared" si="48"/>
        <v>-3.1766663594054736E-3</v>
      </c>
      <c r="AW66">
        <v>63</v>
      </c>
      <c r="AX66">
        <f>IF(Z66&gt;0, (R66*SUMPRODUCT(K66:$K$98, X66:$X$98)-K66*$AZ$3)/Z66, 0)</f>
        <v>-1.0127713901020762E+32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7.0802166840419666E-4</v>
      </c>
      <c r="L67" s="2">
        <v>64</v>
      </c>
      <c r="M67" s="8">
        <v>0.92340517499999997</v>
      </c>
      <c r="Q67" s="5">
        <f t="shared" si="60"/>
        <v>25</v>
      </c>
      <c r="R67">
        <f t="shared" si="31"/>
        <v>100000</v>
      </c>
      <c r="S67">
        <f t="shared" si="32"/>
        <v>-1.3578535114913151E+33</v>
      </c>
      <c r="U67">
        <f t="shared" si="52"/>
        <v>0.92340517499999997</v>
      </c>
      <c r="V67">
        <f t="shared" si="53"/>
        <v>0.01</v>
      </c>
      <c r="W67">
        <f t="shared" si="54"/>
        <v>1.9936730577468683E-31</v>
      </c>
      <c r="X67">
        <f t="shared" si="55"/>
        <v>1.840968018781532E-31</v>
      </c>
      <c r="Y67">
        <f t="shared" si="56"/>
        <v>1.9936730577468684E-33</v>
      </c>
      <c r="Z67">
        <f t="shared" si="57"/>
        <v>1.3276830838786766E-32</v>
      </c>
      <c r="AB67">
        <f t="shared" si="58"/>
        <v>-20.191350341033527</v>
      </c>
      <c r="AC67">
        <f t="shared" si="33"/>
        <v>-18.027991375922792</v>
      </c>
      <c r="AE67">
        <f t="shared" si="34"/>
        <v>0</v>
      </c>
      <c r="AF67">
        <f t="shared" si="35"/>
        <v>0</v>
      </c>
      <c r="AG67">
        <f t="shared" si="36"/>
        <v>-3.3192077096966914E-31</v>
      </c>
      <c r="AH67">
        <f t="shared" si="37"/>
        <v>-1.8409680187815319E-26</v>
      </c>
      <c r="AI67">
        <f t="shared" ref="AI67:AI69" si="62">SUM(AE67:AH67)</f>
        <v>-1.841001210858629E-26</v>
      </c>
      <c r="AJ67">
        <f t="shared" si="39"/>
        <v>-2.163358965110735</v>
      </c>
      <c r="AK67">
        <f t="shared" si="61"/>
        <v>-1.4133945238723471</v>
      </c>
      <c r="AL67">
        <f t="shared" ref="AL67:AL69" si="63">SUM(AI67:AK67)</f>
        <v>-3.5767534889830821</v>
      </c>
      <c r="AN67">
        <f t="shared" si="41"/>
        <v>0</v>
      </c>
      <c r="AO67">
        <f t="shared" si="42"/>
        <v>0</v>
      </c>
      <c r="AP67">
        <f t="shared" si="43"/>
        <v>-2.3500709803995239E-34</v>
      </c>
      <c r="AQ67">
        <f t="shared" si="44"/>
        <v>-1.3034452481364688E-29</v>
      </c>
      <c r="AR67">
        <f t="shared" si="45"/>
        <v>-1.3034687488462728E-29</v>
      </c>
      <c r="AS67">
        <f t="shared" si="46"/>
        <v>-1.5317050238348789E-3</v>
      </c>
      <c r="AT67">
        <f t="shared" si="47"/>
        <v>-1.0007139489054543E-3</v>
      </c>
      <c r="AU67">
        <f t="shared" si="48"/>
        <v>-2.5324189727403334E-3</v>
      </c>
      <c r="AW67">
        <v>64</v>
      </c>
      <c r="AX67">
        <f>IF(Z67&gt;0, (R67*SUMPRODUCT(K67:$K$98, X67:$X$98)-K67*$AZ$3)/Z67, 0)</f>
        <v>-1.3578535114913151E+33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69" si="64">G68+$C$9</f>
        <v>0.12000000000000001</v>
      </c>
      <c r="I68" s="1">
        <f t="shared" ref="I68:I69" si="65">1+H68</f>
        <v>1.1200000000000001</v>
      </c>
      <c r="J68">
        <f t="shared" ref="J68:J69" si="66">1/I68</f>
        <v>0.89285714285714279</v>
      </c>
      <c r="K68">
        <f t="shared" si="59"/>
        <v>6.3216220393231843E-4</v>
      </c>
      <c r="L68" s="2">
        <v>65</v>
      </c>
      <c r="M68" s="8">
        <v>0.92901104300000004</v>
      </c>
      <c r="Q68" s="5">
        <f t="shared" si="60"/>
        <v>25</v>
      </c>
      <c r="R68">
        <f t="shared" si="31"/>
        <v>100000</v>
      </c>
      <c r="S68">
        <f t="shared" si="32"/>
        <v>-1.9878503688605065E+34</v>
      </c>
      <c r="U68">
        <f t="shared" si="52"/>
        <v>0.92901104300000004</v>
      </c>
      <c r="V68">
        <f t="shared" si="53"/>
        <v>0.01</v>
      </c>
      <c r="W68">
        <f t="shared" si="54"/>
        <v>1.3276830838786766E-32</v>
      </c>
      <c r="X68">
        <f t="shared" ref="X68:X69" si="67">U68*W68</f>
        <v>1.233432246527586E-32</v>
      </c>
      <c r="Y68">
        <f t="shared" si="56"/>
        <v>1.3276830838786766E-34</v>
      </c>
      <c r="Z68">
        <f t="shared" ref="Z68:Z69" si="68">MAX(0, W68-X68-Y68)</f>
        <v>8.0974006512303886E-34</v>
      </c>
      <c r="AB68">
        <f t="shared" si="58"/>
        <v>-18.027991375922792</v>
      </c>
      <c r="AC68">
        <f t="shared" si="33"/>
        <v>-16.096420871359634</v>
      </c>
      <c r="AE68">
        <f t="shared" si="34"/>
        <v>0</v>
      </c>
      <c r="AF68">
        <f t="shared" si="35"/>
        <v>0</v>
      </c>
      <c r="AG68">
        <f t="shared" si="36"/>
        <v>-2.0243501628075972E-32</v>
      </c>
      <c r="AH68">
        <f t="shared" si="37"/>
        <v>-1.233432246527586E-27</v>
      </c>
      <c r="AI68">
        <f t="shared" si="62"/>
        <v>-1.233452490029214E-27</v>
      </c>
      <c r="AJ68">
        <f t="shared" si="39"/>
        <v>-1.9315705045631582</v>
      </c>
      <c r="AK68">
        <f t="shared" si="61"/>
        <v>-1.2619593963145956</v>
      </c>
      <c r="AL68">
        <f t="shared" si="63"/>
        <v>-3.1935299008777536</v>
      </c>
      <c r="AN68">
        <f t="shared" si="41"/>
        <v>0</v>
      </c>
      <c r="AO68">
        <f t="shared" si="42"/>
        <v>0</v>
      </c>
      <c r="AP68">
        <f t="shared" si="43"/>
        <v>-1.2797176604511983E-35</v>
      </c>
      <c r="AQ68">
        <f t="shared" si="44"/>
        <v>-7.7972924736606952E-31</v>
      </c>
      <c r="AR68">
        <f t="shared" si="45"/>
        <v>-7.7974204454267399E-31</v>
      </c>
      <c r="AS68">
        <f t="shared" si="46"/>
        <v>-1.2210658672153064E-3</v>
      </c>
      <c r="AT68">
        <f t="shared" si="47"/>
        <v>-7.9776303324733289E-4</v>
      </c>
      <c r="AU68">
        <f t="shared" si="48"/>
        <v>-2.0188289004626392E-3</v>
      </c>
      <c r="AW68">
        <v>65</v>
      </c>
      <c r="AX68">
        <f>IF(Z68&gt;0, (R68*SUMPRODUCT(K68:$K$98, X68:$X$98)-K68*$AZ$3)/Z68, 0)</f>
        <v>-1.9878503688605065E+34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64"/>
        <v>0.12000000000000001</v>
      </c>
      <c r="I69" s="1">
        <f t="shared" si="65"/>
        <v>1.1200000000000001</v>
      </c>
      <c r="J69">
        <f t="shared" si="66"/>
        <v>0.89285714285714279</v>
      </c>
      <c r="K69">
        <f t="shared" ref="K69" si="69">K68*J69</f>
        <v>5.6443053922528431E-4</v>
      </c>
      <c r="L69" s="2">
        <v>66</v>
      </c>
      <c r="M69" s="8">
        <v>1</v>
      </c>
      <c r="Q69" s="5">
        <f t="shared" si="60"/>
        <v>25</v>
      </c>
      <c r="R69">
        <f t="shared" si="31"/>
        <v>100000</v>
      </c>
      <c r="S69">
        <f t="shared" si="32"/>
        <v>0</v>
      </c>
      <c r="U69">
        <f t="shared" si="52"/>
        <v>1</v>
      </c>
      <c r="V69">
        <f t="shared" si="53"/>
        <v>0.01</v>
      </c>
      <c r="W69">
        <f t="shared" si="54"/>
        <v>8.0974006512303886E-34</v>
      </c>
      <c r="X69">
        <f t="shared" si="67"/>
        <v>8.0974006512303886E-34</v>
      </c>
      <c r="Y69">
        <f t="shared" si="56"/>
        <v>8.0974006512303891E-36</v>
      </c>
      <c r="Z69">
        <f t="shared" si="68"/>
        <v>0</v>
      </c>
      <c r="AB69">
        <f t="shared" si="58"/>
        <v>-16.096420871359634</v>
      </c>
      <c r="AC69">
        <f t="shared" si="33"/>
        <v>0</v>
      </c>
      <c r="AE69">
        <f t="shared" si="34"/>
        <v>0</v>
      </c>
      <c r="AF69">
        <f t="shared" si="35"/>
        <v>0</v>
      </c>
      <c r="AG69">
        <f t="shared" si="36"/>
        <v>0</v>
      </c>
      <c r="AH69">
        <f t="shared" si="37"/>
        <v>-8.0974006512303884E-29</v>
      </c>
      <c r="AI69">
        <f t="shared" si="62"/>
        <v>-8.0974006512303884E-29</v>
      </c>
      <c r="AJ69">
        <f t="shared" si="39"/>
        <v>-16.096420871359634</v>
      </c>
      <c r="AK69">
        <f t="shared" si="61"/>
        <v>-1.1267494609951745</v>
      </c>
      <c r="AL69">
        <f t="shared" si="63"/>
        <v>-17.223170332354808</v>
      </c>
      <c r="AN69">
        <f t="shared" si="41"/>
        <v>0</v>
      </c>
      <c r="AO69">
        <f t="shared" si="42"/>
        <v>0</v>
      </c>
      <c r="AP69">
        <f t="shared" si="43"/>
        <v>0</v>
      </c>
      <c r="AQ69">
        <f t="shared" si="44"/>
        <v>-4.5704202158971366E-32</v>
      </c>
      <c r="AR69">
        <f t="shared" si="45"/>
        <v>-4.5704202158971366E-32</v>
      </c>
      <c r="AS69">
        <f t="shared" si="46"/>
        <v>-9.085311512018638E-3</v>
      </c>
      <c r="AT69">
        <f t="shared" si="47"/>
        <v>-6.3597180584130475E-4</v>
      </c>
      <c r="AU69">
        <f t="shared" si="48"/>
        <v>-9.7212833178599439E-3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1">
        <f>EconomicRates!C110</f>
        <v>3.5569999999999997E-2</v>
      </c>
      <c r="G70" s="1">
        <f>EconomicRates!D110</f>
        <v>7.0000000000000007E-2</v>
      </c>
      <c r="H70" s="1"/>
      <c r="I70" s="1"/>
      <c r="M70" s="8"/>
      <c r="Q70" s="5"/>
      <c r="AX70">
        <f>IF(Z70&gt;0, (R70*SUMPRODUCT(K70:$K$98, X70:$X$98)-K70*$AZ$3)/Z70, 0)</f>
        <v>0</v>
      </c>
    </row>
    <row r="71" spans="5:50" x14ac:dyDescent="0.25">
      <c r="F71" s="1">
        <f>EconomicRates!C111</f>
        <v>3.5569999999999997E-2</v>
      </c>
      <c r="G71" s="1">
        <f>EconomicRates!D111</f>
        <v>7.0000000000000007E-2</v>
      </c>
      <c r="H71" s="1"/>
      <c r="I71" s="1"/>
      <c r="M71" s="8"/>
      <c r="Q71" s="5"/>
      <c r="AN71" s="6">
        <f t="shared" ref="AN71:AU71" si="70">SUM(AN3:AN69)</f>
        <v>39356.288260613721</v>
      </c>
      <c r="AO71" s="6">
        <f t="shared" si="70"/>
        <v>-3935.6288260613724</v>
      </c>
      <c r="AP71" s="6">
        <f t="shared" si="70"/>
        <v>-1636.3402991641067</v>
      </c>
      <c r="AQ71" s="6">
        <f t="shared" si="70"/>
        <v>-25462.485373584543</v>
      </c>
      <c r="AR71" s="6">
        <f t="shared" si="70"/>
        <v>8321.8337618036912</v>
      </c>
      <c r="AS71" s="6">
        <f t="shared" si="70"/>
        <v>-1808.7487365703309</v>
      </c>
      <c r="AT71" s="6">
        <f t="shared" si="70"/>
        <v>1055.1034296660271</v>
      </c>
      <c r="AU71" s="6">
        <f t="shared" si="70"/>
        <v>7568.1884548993785</v>
      </c>
      <c r="AX71">
        <f>IF(Z71&gt;0, (R71*SUMPRODUCT(K71:$K$98, X71:$X$98)-K71*$AZ$3)/Z71, 0)</f>
        <v>0</v>
      </c>
    </row>
    <row r="72" spans="5:50" x14ac:dyDescent="0.25">
      <c r="F72" s="1">
        <f>EconomicRates!C112</f>
        <v>3.5569999999999997E-2</v>
      </c>
      <c r="G72" s="1">
        <f>EconomicRates!D112</f>
        <v>7.0000000000000007E-2</v>
      </c>
      <c r="H72" s="1"/>
      <c r="I72" s="1"/>
      <c r="M72" s="8"/>
      <c r="Q72" s="5"/>
      <c r="AX72">
        <f>IF(Z72&gt;0, (R72*SUMPRODUCT(K72:$K$98, X72:$X$98)-K72*$AZ$3)/Z72, 0)</f>
        <v>0</v>
      </c>
    </row>
    <row r="73" spans="5:50" x14ac:dyDescent="0.25">
      <c r="F73" s="1">
        <f>EconomicRates!C113</f>
        <v>3.5569999999999997E-2</v>
      </c>
      <c r="G73" s="1">
        <f>EconomicRates!D113</f>
        <v>7.0000000000000007E-2</v>
      </c>
      <c r="H73" s="1"/>
      <c r="I73" s="1"/>
      <c r="M73" s="8"/>
      <c r="Q73" s="5"/>
      <c r="AX73">
        <f>IF(Z73&gt;0, (R73*SUMPRODUCT(K73:$K$98, X73:$X$98)-K73*$AZ$3)/Z73, 0)</f>
        <v>0</v>
      </c>
    </row>
    <row r="74" spans="5:50" x14ac:dyDescent="0.25">
      <c r="F74" s="1">
        <f>EconomicRates!C114</f>
        <v>3.5569999999999997E-2</v>
      </c>
      <c r="G74" s="1">
        <f>EconomicRates!D114</f>
        <v>7.0000000000000007E-2</v>
      </c>
      <c r="H74" s="1"/>
      <c r="I74" s="1"/>
      <c r="M74" s="8"/>
      <c r="Q74" s="5"/>
      <c r="AX74">
        <f>IF(Z74&gt;0, (R74*SUMPRODUCT(K74:$K$98, X74:$X$98)-K74*$AZ$3)/Z74, 0)</f>
        <v>0</v>
      </c>
    </row>
    <row r="75" spans="5:50" x14ac:dyDescent="0.25">
      <c r="F75" s="1">
        <f>EconomicRates!C115</f>
        <v>3.5569999999999997E-2</v>
      </c>
      <c r="G75" s="1">
        <f>EconomicRates!D115</f>
        <v>7.0000000000000007E-2</v>
      </c>
      <c r="H75" s="1"/>
      <c r="I75" s="1"/>
      <c r="M75" s="8"/>
      <c r="Q75" s="5"/>
      <c r="AX75">
        <f>IF(Z75&gt;0, (R75*SUMPRODUCT(K75:$K$98, X75:$X$98)-K75*$AZ$3)/Z75, 0)</f>
        <v>0</v>
      </c>
    </row>
    <row r="76" spans="5:50" x14ac:dyDescent="0.25">
      <c r="F76" s="1">
        <f>EconomicRates!C116</f>
        <v>3.5569999999999997E-2</v>
      </c>
      <c r="G76" s="1">
        <f>EconomicRates!D116</f>
        <v>7.0000000000000007E-2</v>
      </c>
      <c r="H76" s="1"/>
      <c r="I76" s="1"/>
      <c r="M76" s="8"/>
      <c r="Q76" s="5"/>
      <c r="AX76">
        <f>IF(Z76&gt;0, (R76*SUMPRODUCT(K76:$K$98, X76:$X$98)-K76*$AZ$3)/Z76, 0)</f>
        <v>0</v>
      </c>
    </row>
    <row r="77" spans="5:50" x14ac:dyDescent="0.25">
      <c r="F77" s="1">
        <f>EconomicRates!C117</f>
        <v>3.5569999999999997E-2</v>
      </c>
      <c r="G77" s="1">
        <f>EconomicRates!D117</f>
        <v>7.0000000000000007E-2</v>
      </c>
      <c r="H77" s="1"/>
      <c r="I77" s="1"/>
      <c r="M77" s="8"/>
      <c r="Q77" s="5"/>
      <c r="AX77">
        <f>IF(Z77&gt;0, (R77*SUMPRODUCT(K77:$K$98, X77:$X$98)-K77*$AZ$3)/Z77, 0)</f>
        <v>0</v>
      </c>
    </row>
    <row r="78" spans="5:50" x14ac:dyDescent="0.25">
      <c r="F78" s="1">
        <f>EconomicRates!C118</f>
        <v>3.5569999999999997E-2</v>
      </c>
      <c r="G78" s="1">
        <f>EconomicRates!D118</f>
        <v>7.0000000000000007E-2</v>
      </c>
      <c r="H78" s="1"/>
      <c r="I78" s="1"/>
      <c r="M78" s="8"/>
      <c r="Q78" s="5"/>
      <c r="AX78">
        <f>IF(Z78&gt;0, (R78*SUMPRODUCT(K78:$K$98, X78:$X$98)-K78*$AZ$3)/Z78, 0)</f>
        <v>0</v>
      </c>
    </row>
    <row r="79" spans="5:50" x14ac:dyDescent="0.25">
      <c r="F79" s="1">
        <f>EconomicRates!C119</f>
        <v>3.5569999999999997E-2</v>
      </c>
      <c r="G79" s="1">
        <f>EconomicRates!D119</f>
        <v>7.0000000000000007E-2</v>
      </c>
      <c r="H79" s="1"/>
      <c r="I79" s="1"/>
      <c r="M79" s="8"/>
      <c r="Q79" s="5"/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71:AU71">
    <cfRule type="cellIs" dxfId="16" priority="1" operator="lessThan">
      <formula>0</formula>
    </cfRule>
  </conditionalFormatting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A2BC73-E524-4761-A48C-A88633DEE2EA}">
  <sheetPr codeName="Sheet81"/>
  <dimension ref="A1:AZ100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'S.26.04.C'!C3*(1+C12)</f>
        <v>8364.4372184309141</v>
      </c>
      <c r="K3">
        <v>1</v>
      </c>
      <c r="L3" s="2">
        <v>0</v>
      </c>
      <c r="O3">
        <f>$C$3</f>
        <v>8364.4372184309141</v>
      </c>
      <c r="P3">
        <f>O3*C5</f>
        <v>836.44372184309145</v>
      </c>
      <c r="Q3" s="5">
        <f>B8</f>
        <v>1522.432587</v>
      </c>
      <c r="R3">
        <f t="shared" ref="R3:R34" si="0">$C$6</f>
        <v>250000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8364.4372184309141</v>
      </c>
      <c r="AF3">
        <f t="shared" ref="AF3:AF34" si="4">-$Z3*P3</f>
        <v>-836.44372184309145</v>
      </c>
      <c r="AG3">
        <f t="shared" ref="AG3:AG34" si="5">-$Z3*Q3</f>
        <v>-1522.432587</v>
      </c>
      <c r="AH3">
        <f t="shared" ref="AH3:AH34" si="6">-X3*R3</f>
        <v>0</v>
      </c>
      <c r="AI3">
        <f t="shared" ref="AI3:AI34" si="7">SUM(AE3:AH3)</f>
        <v>6005.5609095878226</v>
      </c>
      <c r="AJ3">
        <f t="shared" ref="AJ3:AJ34" si="8">AB3-AC3</f>
        <v>0</v>
      </c>
      <c r="AL3">
        <f t="shared" ref="AL3:AL34" si="9">SUM(AI3:AK3)</f>
        <v>6005.5609095878226</v>
      </c>
      <c r="AN3">
        <f t="shared" ref="AN3:AN34" si="10">AE3*$K3</f>
        <v>8364.4372184309141</v>
      </c>
      <c r="AO3">
        <f t="shared" ref="AO3:AO34" si="11">AF3*$K3</f>
        <v>-836.44372184309145</v>
      </c>
      <c r="AP3">
        <f t="shared" ref="AP3:AP34" si="12">AG3*$K3</f>
        <v>-1522.432587</v>
      </c>
      <c r="AQ3">
        <f t="shared" ref="AQ3:AQ34" si="13">AH3*$K3</f>
        <v>0</v>
      </c>
      <c r="AR3">
        <f t="shared" ref="AR3:AR34" si="14">AI3*$K3</f>
        <v>6005.5609095878226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6005.5609095878226</v>
      </c>
      <c r="AW3">
        <v>0</v>
      </c>
      <c r="AX3">
        <f>IF(Z3&gt;0, (R3*SUMPRODUCT(K3:$K$98, X3:$X$98)-K3*$AZ$3)/Z3, 0)</f>
        <v>0</v>
      </c>
      <c r="AZ3">
        <f>C6*SUMPRODUCT(X4:X98, K4:K98)/1</f>
        <v>4743.9663819554335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35" si="18">G4+$C$9</f>
        <v>0.12000000000000001</v>
      </c>
      <c r="I4" s="1">
        <f t="shared" ref="I4:I35" si="19">1+H4</f>
        <v>1.1200000000000001</v>
      </c>
      <c r="J4">
        <f t="shared" ref="J4:J35" si="20">1/I4</f>
        <v>0.89285714285714279</v>
      </c>
      <c r="K4">
        <f>J4</f>
        <v>0.89285714285714279</v>
      </c>
      <c r="L4" s="2">
        <v>1</v>
      </c>
      <c r="M4" s="8" cm="1">
        <f t="array" ref="M4:M98">Mortalities!B2:B96</f>
        <v>1.1616059999999999E-3</v>
      </c>
      <c r="R4">
        <f t="shared" si="0"/>
        <v>250000</v>
      </c>
      <c r="S4">
        <f t="shared" si="1"/>
        <v>514.01939430799257</v>
      </c>
      <c r="U4">
        <f t="shared" ref="U4:U35" si="21">M4</f>
        <v>1.1616059999999999E-3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1.1616059999999999E-3</v>
      </c>
      <c r="Y4">
        <f t="shared" ref="Y4:Y35" si="25">V4*W4</f>
        <v>0.01</v>
      </c>
      <c r="Z4">
        <f t="shared" ref="Z4:Z35" si="26">MAX(0, W4-X4-Y4)</f>
        <v>0.98883839399999995</v>
      </c>
      <c r="AB4">
        <f t="shared" ref="AB4:AB35" si="27">AC3</f>
        <v>0</v>
      </c>
      <c r="AC4">
        <f t="shared" si="2"/>
        <v>508.28211235236807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-290.4015</v>
      </c>
      <c r="AI4">
        <f t="shared" si="7"/>
        <v>-290.4015</v>
      </c>
      <c r="AJ4">
        <f t="shared" si="8"/>
        <v>-508.28211235236807</v>
      </c>
      <c r="AK4">
        <f>G4*SUM(AB4, AE4:AF4)</f>
        <v>0</v>
      </c>
      <c r="AL4">
        <f t="shared" si="9"/>
        <v>-798.68361235236807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-259.28705357142854</v>
      </c>
      <c r="AR4">
        <f t="shared" si="14"/>
        <v>-259.28705357142854</v>
      </c>
      <c r="AS4">
        <f t="shared" si="15"/>
        <v>-453.82331460032862</v>
      </c>
      <c r="AT4">
        <f t="shared" si="16"/>
        <v>0</v>
      </c>
      <c r="AU4">
        <f t="shared" si="17"/>
        <v>-713.11036817175716</v>
      </c>
      <c r="AW4">
        <v>1</v>
      </c>
      <c r="AX4">
        <f>IF(Z4&gt;0, (R4*SUMPRODUCT(K4:$K$98, X4:$X$98)-K4*$AZ$3)/Z4, 0)</f>
        <v>514.01939430799257</v>
      </c>
    </row>
    <row r="5" spans="1:52" x14ac:dyDescent="0.25">
      <c r="C5" s="2">
        <f>'S.26.04.A'!C5</f>
        <v>0.1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0.12000000000000001</v>
      </c>
      <c r="I5" s="1">
        <f t="shared" si="19"/>
        <v>1.1200000000000001</v>
      </c>
      <c r="J5">
        <f t="shared" si="20"/>
        <v>0.89285714285714279</v>
      </c>
      <c r="K5">
        <f t="shared" ref="K5:K36" si="28">K4*J5</f>
        <v>0.79719387755102034</v>
      </c>
      <c r="L5" s="2">
        <v>2</v>
      </c>
      <c r="M5" s="8">
        <v>1.1730060000000001E-3</v>
      </c>
      <c r="Q5" s="5">
        <f t="shared" ref="Q5:Q36" si="29">$C$8</f>
        <v>25</v>
      </c>
      <c r="R5">
        <f t="shared" si="0"/>
        <v>250000</v>
      </c>
      <c r="S5">
        <f t="shared" si="1"/>
        <v>718.78246237086876</v>
      </c>
      <c r="U5">
        <f t="shared" si="21"/>
        <v>1.1730060000000001E-3</v>
      </c>
      <c r="V5">
        <f t="shared" si="22"/>
        <v>0.01</v>
      </c>
      <c r="W5">
        <f t="shared" si="23"/>
        <v>0.98883839399999995</v>
      </c>
      <c r="X5">
        <f t="shared" si="24"/>
        <v>1.159913369192364E-3</v>
      </c>
      <c r="Y5">
        <f t="shared" si="25"/>
        <v>9.8883839400000003E-3</v>
      </c>
      <c r="Z5">
        <f t="shared" si="26"/>
        <v>0.97779009669080752</v>
      </c>
      <c r="AB5">
        <f t="shared" si="27"/>
        <v>508.28211235236807</v>
      </c>
      <c r="AC5">
        <f t="shared" si="2"/>
        <v>702.81837338126843</v>
      </c>
      <c r="AE5">
        <f t="shared" si="3"/>
        <v>0</v>
      </c>
      <c r="AF5">
        <f t="shared" si="4"/>
        <v>0</v>
      </c>
      <c r="AG5">
        <f t="shared" si="5"/>
        <v>-24.444752417270188</v>
      </c>
      <c r="AH5">
        <f t="shared" si="6"/>
        <v>-289.97834229809098</v>
      </c>
      <c r="AI5">
        <f t="shared" si="7"/>
        <v>-314.42309471536117</v>
      </c>
      <c r="AJ5">
        <f t="shared" si="8"/>
        <v>-194.53626102890036</v>
      </c>
      <c r="AK5">
        <f>G5*SUM(AB5, AE5:AF5)</f>
        <v>35.579747864665769</v>
      </c>
      <c r="AL5">
        <f t="shared" si="9"/>
        <v>-473.37960787959577</v>
      </c>
      <c r="AN5">
        <f t="shared" si="10"/>
        <v>0</v>
      </c>
      <c r="AO5">
        <f t="shared" si="11"/>
        <v>0</v>
      </c>
      <c r="AP5">
        <f t="shared" si="12"/>
        <v>-19.487206965298299</v>
      </c>
      <c r="AQ5">
        <f t="shared" si="13"/>
        <v>-231.16895910243221</v>
      </c>
      <c r="AR5">
        <f t="shared" si="14"/>
        <v>-250.65616606773051</v>
      </c>
      <c r="AS5">
        <f t="shared" si="15"/>
        <v>-155.08311625390652</v>
      </c>
      <c r="AT5">
        <f t="shared" si="16"/>
        <v>28.363957162520542</v>
      </c>
      <c r="AU5">
        <f t="shared" si="17"/>
        <v>-377.37532515911647</v>
      </c>
      <c r="AW5">
        <v>2</v>
      </c>
      <c r="AX5">
        <f>IF(Z5&gt;0, (R5*SUMPRODUCT(K5:$K$98, X5:$X$98)-K5*$AZ$3)/Z5, 0)</f>
        <v>718.78246237086876</v>
      </c>
    </row>
    <row r="6" spans="1:52" x14ac:dyDescent="0.25">
      <c r="A6" t="s">
        <v>16</v>
      </c>
      <c r="C6" s="2">
        <v>250000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0.12000000000000001</v>
      </c>
      <c r="I6" s="1">
        <f t="shared" si="19"/>
        <v>1.1200000000000001</v>
      </c>
      <c r="J6">
        <f t="shared" si="20"/>
        <v>0.89285714285714279</v>
      </c>
      <c r="K6">
        <f t="shared" si="28"/>
        <v>0.71178024781341098</v>
      </c>
      <c r="L6" s="2">
        <v>3</v>
      </c>
      <c r="M6" s="8">
        <v>1.1872549999999999E-3</v>
      </c>
      <c r="Q6" s="5">
        <f t="shared" si="29"/>
        <v>25</v>
      </c>
      <c r="R6">
        <f t="shared" si="0"/>
        <v>250000</v>
      </c>
      <c r="S6">
        <f t="shared" si="1"/>
        <v>906.91173881702582</v>
      </c>
      <c r="U6">
        <f t="shared" si="21"/>
        <v>1.1872549999999999E-3</v>
      </c>
      <c r="V6">
        <f t="shared" si="22"/>
        <v>0.01</v>
      </c>
      <c r="W6">
        <f t="shared" si="23"/>
        <v>0.97779009669080752</v>
      </c>
      <c r="X6">
        <f t="shared" si="24"/>
        <v>1.1608861812466445E-3</v>
      </c>
      <c r="Y6">
        <f t="shared" si="25"/>
        <v>9.7779009669080753E-3</v>
      </c>
      <c r="Z6">
        <f t="shared" si="26"/>
        <v>0.96685130954265275</v>
      </c>
      <c r="AB6">
        <f t="shared" si="27"/>
        <v>702.81837338126843</v>
      </c>
      <c r="AC6">
        <f t="shared" si="2"/>
        <v>876.84880231484567</v>
      </c>
      <c r="AE6">
        <f t="shared" si="3"/>
        <v>0</v>
      </c>
      <c r="AF6">
        <f t="shared" si="4"/>
        <v>0</v>
      </c>
      <c r="AG6">
        <f t="shared" si="5"/>
        <v>-24.171282738566319</v>
      </c>
      <c r="AH6">
        <f t="shared" si="6"/>
        <v>-290.22154531166115</v>
      </c>
      <c r="AI6">
        <f t="shared" si="7"/>
        <v>-314.39282805022748</v>
      </c>
      <c r="AJ6">
        <f t="shared" si="8"/>
        <v>-174.03042893357724</v>
      </c>
      <c r="AK6">
        <f>G6*SUM(AB6, AE6:AF6)</f>
        <v>49.197286136688795</v>
      </c>
      <c r="AL6">
        <f t="shared" si="9"/>
        <v>-439.22597084711595</v>
      </c>
      <c r="AN6">
        <f t="shared" si="10"/>
        <v>0</v>
      </c>
      <c r="AO6">
        <f t="shared" si="11"/>
        <v>0</v>
      </c>
      <c r="AP6">
        <f t="shared" si="12"/>
        <v>-17.204641617624759</v>
      </c>
      <c r="AQ6">
        <f t="shared" si="13"/>
        <v>-206.57396344272524</v>
      </c>
      <c r="AR6">
        <f t="shared" si="14"/>
        <v>-223.77860506035003</v>
      </c>
      <c r="AS6">
        <f t="shared" si="15"/>
        <v>-123.87142183341582</v>
      </c>
      <c r="AT6">
        <f t="shared" si="16"/>
        <v>35.017656518119637</v>
      </c>
      <c r="AU6">
        <f t="shared" si="17"/>
        <v>-312.63237037564619</v>
      </c>
      <c r="AW6">
        <v>3</v>
      </c>
      <c r="AX6">
        <f>IF(Z6&gt;0, (R6*SUMPRODUCT(K6:$K$98, X6:$X$98)-K6*$AZ$3)/Z6, 0)</f>
        <v>906.91173881702582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0.12000000000000001</v>
      </c>
      <c r="I7" s="1">
        <f t="shared" si="19"/>
        <v>1.1200000000000001</v>
      </c>
      <c r="J7">
        <f t="shared" si="20"/>
        <v>0.89285714285714279</v>
      </c>
      <c r="K7">
        <f t="shared" si="28"/>
        <v>0.63551807840483121</v>
      </c>
      <c r="L7" s="2">
        <v>4</v>
      </c>
      <c r="M7" s="8">
        <v>1.2024550000000001E-3</v>
      </c>
      <c r="Q7" s="5">
        <f t="shared" si="29"/>
        <v>25</v>
      </c>
      <c r="R7">
        <f t="shared" si="0"/>
        <v>250000</v>
      </c>
      <c r="S7">
        <f t="shared" si="1"/>
        <v>1079.5378647916821</v>
      </c>
      <c r="U7">
        <f t="shared" si="21"/>
        <v>1.2024550000000001E-3</v>
      </c>
      <c r="V7">
        <f t="shared" si="22"/>
        <v>0.01</v>
      </c>
      <c r="W7">
        <f t="shared" si="23"/>
        <v>0.96685130954265275</v>
      </c>
      <c r="X7">
        <f t="shared" si="24"/>
        <v>1.1625951914161106E-3</v>
      </c>
      <c r="Y7">
        <f t="shared" si="25"/>
        <v>9.6685130954265279E-3</v>
      </c>
      <c r="Z7">
        <f t="shared" si="26"/>
        <v>0.95602020125581011</v>
      </c>
      <c r="AB7">
        <f t="shared" si="27"/>
        <v>876.84880231484567</v>
      </c>
      <c r="AC7">
        <f t="shared" si="2"/>
        <v>1032.0600067614114</v>
      </c>
      <c r="AE7">
        <f t="shared" si="3"/>
        <v>0</v>
      </c>
      <c r="AF7">
        <f t="shared" si="4"/>
        <v>0</v>
      </c>
      <c r="AG7">
        <f t="shared" si="5"/>
        <v>-23.900505031395252</v>
      </c>
      <c r="AH7">
        <f t="shared" si="6"/>
        <v>-290.64879785402763</v>
      </c>
      <c r="AI7">
        <f t="shared" si="7"/>
        <v>-314.54930288542289</v>
      </c>
      <c r="AJ7">
        <f t="shared" si="8"/>
        <v>-155.21120444656572</v>
      </c>
      <c r="AK7">
        <f>G7*SUM(AB7, AE7:AF7)</f>
        <v>61.379416162039206</v>
      </c>
      <c r="AL7">
        <f t="shared" si="9"/>
        <v>-408.3810911699494</v>
      </c>
      <c r="AN7">
        <f t="shared" si="10"/>
        <v>0</v>
      </c>
      <c r="AO7">
        <f t="shared" si="11"/>
        <v>0</v>
      </c>
      <c r="AP7">
        <f t="shared" si="12"/>
        <v>-15.18920303045731</v>
      </c>
      <c r="AQ7">
        <f t="shared" si="13"/>
        <v>-184.71256550286589</v>
      </c>
      <c r="AR7">
        <f t="shared" si="14"/>
        <v>-199.90176853332318</v>
      </c>
      <c r="AS7">
        <f t="shared" si="15"/>
        <v>-98.639526396780838</v>
      </c>
      <c r="AT7">
        <f t="shared" si="16"/>
        <v>39.007728612909595</v>
      </c>
      <c r="AU7">
        <f t="shared" si="17"/>
        <v>-259.53356631719441</v>
      </c>
      <c r="AW7">
        <v>4</v>
      </c>
      <c r="AX7">
        <f>IF(Z7&gt;0, (R7*SUMPRODUCT(K7:$K$98, X7:$X$98)-K7*$AZ$3)/Z7, 0)</f>
        <v>1079.5378647916821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0.12000000000000001</v>
      </c>
      <c r="I8" s="1">
        <f t="shared" si="19"/>
        <v>1.1200000000000001</v>
      </c>
      <c r="J8">
        <f t="shared" si="20"/>
        <v>0.89285714285714279</v>
      </c>
      <c r="K8">
        <f t="shared" si="28"/>
        <v>0.5674268557185993</v>
      </c>
      <c r="L8" s="2">
        <v>5</v>
      </c>
      <c r="M8" s="8">
        <v>1.2214540000000001E-3</v>
      </c>
      <c r="Q8" s="5">
        <f t="shared" si="29"/>
        <v>25</v>
      </c>
      <c r="R8">
        <f t="shared" si="0"/>
        <v>250000</v>
      </c>
      <c r="S8">
        <f t="shared" si="1"/>
        <v>1238.1037658786079</v>
      </c>
      <c r="U8">
        <f t="shared" si="21"/>
        <v>1.2214540000000001E-3</v>
      </c>
      <c r="V8">
        <f t="shared" si="22"/>
        <v>0.01</v>
      </c>
      <c r="W8">
        <f t="shared" si="23"/>
        <v>0.95602020125581011</v>
      </c>
      <c r="X8">
        <f t="shared" si="24"/>
        <v>1.1677346989047144E-3</v>
      </c>
      <c r="Y8">
        <f t="shared" si="25"/>
        <v>9.5602020125581007E-3</v>
      </c>
      <c r="Z8">
        <f t="shared" si="26"/>
        <v>0.94529226454434723</v>
      </c>
      <c r="AB8">
        <f t="shared" si="27"/>
        <v>1032.0600067614114</v>
      </c>
      <c r="AC8">
        <f t="shared" si="2"/>
        <v>1170.3699125882736</v>
      </c>
      <c r="AE8">
        <f t="shared" si="3"/>
        <v>0</v>
      </c>
      <c r="AF8">
        <f t="shared" si="4"/>
        <v>0</v>
      </c>
      <c r="AG8">
        <f t="shared" si="5"/>
        <v>-23.63230661360868</v>
      </c>
      <c r="AH8">
        <f t="shared" si="6"/>
        <v>-291.93367472617859</v>
      </c>
      <c r="AI8">
        <f t="shared" si="7"/>
        <v>-315.5659813397873</v>
      </c>
      <c r="AJ8">
        <f t="shared" si="8"/>
        <v>-138.30990582686218</v>
      </c>
      <c r="AK8">
        <f>G8*SUM(AB8, AE8:AF8)</f>
        <v>72.244200473298804</v>
      </c>
      <c r="AL8">
        <f t="shared" si="9"/>
        <v>-381.63168669335067</v>
      </c>
      <c r="AN8">
        <f t="shared" si="10"/>
        <v>0</v>
      </c>
      <c r="AO8">
        <f t="shared" si="11"/>
        <v>0</v>
      </c>
      <c r="AP8">
        <f t="shared" si="12"/>
        <v>-13.409605435137832</v>
      </c>
      <c r="AQ8">
        <f t="shared" si="13"/>
        <v>-165.65100712825185</v>
      </c>
      <c r="AR8">
        <f t="shared" si="14"/>
        <v>-179.0606125633897</v>
      </c>
      <c r="AS8">
        <f t="shared" si="15"/>
        <v>-78.480754978071985</v>
      </c>
      <c r="AT8">
        <f t="shared" si="16"/>
        <v>40.993299518468085</v>
      </c>
      <c r="AU8">
        <f t="shared" si="17"/>
        <v>-216.54806802299359</v>
      </c>
      <c r="AW8">
        <v>5</v>
      </c>
      <c r="AX8">
        <f>IF(Z8&gt;0, (R8*SUMPRODUCT(K8:$K$98, X8:$X$98)-K8*$AZ$3)/Z8, 0)</f>
        <v>1238.1037658786079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0.12000000000000001</v>
      </c>
      <c r="I9" s="1">
        <f t="shared" si="19"/>
        <v>1.1200000000000001</v>
      </c>
      <c r="J9">
        <f t="shared" si="20"/>
        <v>0.89285714285714279</v>
      </c>
      <c r="K9">
        <f t="shared" si="28"/>
        <v>0.50663112117732079</v>
      </c>
      <c r="L9" s="2">
        <v>6</v>
      </c>
      <c r="M9" s="8">
        <v>1.250903E-3</v>
      </c>
      <c r="Q9" s="5">
        <f t="shared" si="29"/>
        <v>25</v>
      </c>
      <c r="R9">
        <f t="shared" si="0"/>
        <v>250000</v>
      </c>
      <c r="S9">
        <f t="shared" si="1"/>
        <v>1383.5364224969392</v>
      </c>
      <c r="U9">
        <f t="shared" si="21"/>
        <v>1.250903E-3</v>
      </c>
      <c r="V9">
        <f t="shared" si="22"/>
        <v>0.01</v>
      </c>
      <c r="W9">
        <f t="shared" si="23"/>
        <v>0.94529226454434723</v>
      </c>
      <c r="X9">
        <f t="shared" si="24"/>
        <v>1.1824689295953177E-3</v>
      </c>
      <c r="Y9">
        <f t="shared" si="25"/>
        <v>9.452922645443472E-3</v>
      </c>
      <c r="Z9">
        <f t="shared" si="26"/>
        <v>0.93465687296930844</v>
      </c>
      <c r="AB9">
        <f t="shared" si="27"/>
        <v>1170.3699125882736</v>
      </c>
      <c r="AC9">
        <f t="shared" si="2"/>
        <v>1293.1318262901332</v>
      </c>
      <c r="AE9">
        <f t="shared" si="3"/>
        <v>0</v>
      </c>
      <c r="AF9">
        <f t="shared" si="4"/>
        <v>0</v>
      </c>
      <c r="AG9">
        <f t="shared" si="5"/>
        <v>-23.36642182423271</v>
      </c>
      <c r="AH9">
        <f t="shared" si="6"/>
        <v>-295.6172323988294</v>
      </c>
      <c r="AI9">
        <f t="shared" si="7"/>
        <v>-318.9836542230621</v>
      </c>
      <c r="AJ9">
        <f t="shared" si="8"/>
        <v>-122.76191370185961</v>
      </c>
      <c r="AK9">
        <f t="shared" ref="AK9:AK40" si="30">G9*SUM(AB9:AB9, AE9:AF9)</f>
        <v>81.925893881179164</v>
      </c>
      <c r="AL9">
        <f t="shared" si="9"/>
        <v>-359.81967404374257</v>
      </c>
      <c r="AN9">
        <f t="shared" si="10"/>
        <v>0</v>
      </c>
      <c r="AO9">
        <f t="shared" si="11"/>
        <v>0</v>
      </c>
      <c r="AP9">
        <f t="shared" si="12"/>
        <v>-11.838156486713235</v>
      </c>
      <c r="AQ9">
        <f t="shared" si="13"/>
        <v>-149.76888988955554</v>
      </c>
      <c r="AR9">
        <f t="shared" si="14"/>
        <v>-161.60704637626878</v>
      </c>
      <c r="AS9">
        <f t="shared" si="15"/>
        <v>-62.195005976646634</v>
      </c>
      <c r="AT9">
        <f t="shared" si="16"/>
        <v>41.506207470476006</v>
      </c>
      <c r="AU9">
        <f t="shared" si="17"/>
        <v>-182.29584488243941</v>
      </c>
      <c r="AW9">
        <v>6</v>
      </c>
      <c r="AX9">
        <f>IF(Z9&gt;0, (R9*SUMPRODUCT(K9:$K$98, X9:$X$98)-K9*$AZ$3)/Z9, 0)</f>
        <v>1383.5364224969392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0.12000000000000001</v>
      </c>
      <c r="I10" s="1">
        <f t="shared" si="19"/>
        <v>1.1200000000000001</v>
      </c>
      <c r="J10">
        <f t="shared" si="20"/>
        <v>0.89285714285714279</v>
      </c>
      <c r="K10">
        <f t="shared" si="28"/>
        <v>0.45234921533689354</v>
      </c>
      <c r="L10" s="2">
        <v>7</v>
      </c>
      <c r="M10" s="8">
        <v>1.286052E-3</v>
      </c>
      <c r="Q10" s="5">
        <f t="shared" si="29"/>
        <v>25</v>
      </c>
      <c r="R10">
        <f t="shared" si="0"/>
        <v>250000</v>
      </c>
      <c r="S10">
        <f t="shared" si="1"/>
        <v>1515.9202581736151</v>
      </c>
      <c r="U10">
        <f t="shared" si="21"/>
        <v>1.286052E-3</v>
      </c>
      <c r="V10">
        <f t="shared" si="22"/>
        <v>0.01</v>
      </c>
      <c r="W10">
        <f t="shared" si="23"/>
        <v>0.93465687296930844</v>
      </c>
      <c r="X10">
        <f t="shared" si="24"/>
        <v>1.202017340795925E-3</v>
      </c>
      <c r="Y10">
        <f t="shared" si="25"/>
        <v>9.346568729693085E-3</v>
      </c>
      <c r="Z10">
        <f t="shared" si="26"/>
        <v>0.92410828689881941</v>
      </c>
      <c r="AB10">
        <f t="shared" si="27"/>
        <v>1293.1318262901332</v>
      </c>
      <c r="AC10">
        <f t="shared" si="2"/>
        <v>1400.8744728560355</v>
      </c>
      <c r="AE10">
        <f t="shared" si="3"/>
        <v>0</v>
      </c>
      <c r="AF10">
        <f t="shared" si="4"/>
        <v>0</v>
      </c>
      <c r="AG10">
        <f t="shared" si="5"/>
        <v>-23.102707172470485</v>
      </c>
      <c r="AH10">
        <f t="shared" si="6"/>
        <v>-300.50433519898127</v>
      </c>
      <c r="AI10">
        <f t="shared" si="7"/>
        <v>-323.60704237145177</v>
      </c>
      <c r="AJ10">
        <f t="shared" si="8"/>
        <v>-107.74264656590231</v>
      </c>
      <c r="AK10">
        <f t="shared" si="30"/>
        <v>90.519227840309327</v>
      </c>
      <c r="AL10">
        <f t="shared" si="9"/>
        <v>-340.83046109704475</v>
      </c>
      <c r="AN10">
        <f t="shared" si="10"/>
        <v>0</v>
      </c>
      <c r="AO10">
        <f t="shared" si="11"/>
        <v>0</v>
      </c>
      <c r="AP10">
        <f t="shared" si="12"/>
        <v>-10.450491461625045</v>
      </c>
      <c r="AQ10">
        <f t="shared" si="13"/>
        <v>-135.93290023259402</v>
      </c>
      <c r="AR10">
        <f t="shared" si="14"/>
        <v>-146.38339169421906</v>
      </c>
      <c r="AS10">
        <f t="shared" si="15"/>
        <v>-48.737301632406158</v>
      </c>
      <c r="AT10">
        <f t="shared" si="16"/>
        <v>40.946301686465411</v>
      </c>
      <c r="AU10">
        <f t="shared" si="17"/>
        <v>-154.1743916401598</v>
      </c>
      <c r="AW10">
        <v>7</v>
      </c>
      <c r="AX10">
        <f>IF(Z10&gt;0, (R10*SUMPRODUCT(K10:$K$98, X10:$X$98)-K10*$AZ$3)/Z10, 0)</f>
        <v>1515.9202581736151</v>
      </c>
    </row>
    <row r="11" spans="1:52" x14ac:dyDescent="0.25">
      <c r="A11" t="s">
        <v>33</v>
      </c>
      <c r="C11" s="25">
        <f>AU100</f>
        <v>626.73958144595599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0.12000000000000001</v>
      </c>
      <c r="I11" s="1">
        <f t="shared" si="19"/>
        <v>1.1200000000000001</v>
      </c>
      <c r="J11">
        <f t="shared" si="20"/>
        <v>0.89285714285714279</v>
      </c>
      <c r="K11">
        <f t="shared" si="28"/>
        <v>0.40388322797936921</v>
      </c>
      <c r="L11" s="2">
        <v>8</v>
      </c>
      <c r="M11" s="8">
        <v>1.3202509999999999E-3</v>
      </c>
      <c r="Q11" s="5">
        <f t="shared" si="29"/>
        <v>25</v>
      </c>
      <c r="R11">
        <f t="shared" si="0"/>
        <v>250000</v>
      </c>
      <c r="S11">
        <f t="shared" si="1"/>
        <v>1636.1486912348948</v>
      </c>
      <c r="U11">
        <f t="shared" si="21"/>
        <v>1.3202509999999999E-3</v>
      </c>
      <c r="V11">
        <f t="shared" si="22"/>
        <v>0.01</v>
      </c>
      <c r="W11">
        <f t="shared" si="23"/>
        <v>0.92410828689881941</v>
      </c>
      <c r="X11">
        <f t="shared" si="24"/>
        <v>1.2200548898864531E-3</v>
      </c>
      <c r="Y11">
        <f t="shared" si="25"/>
        <v>9.2410828689881951E-3</v>
      </c>
      <c r="Z11">
        <f t="shared" si="26"/>
        <v>0.91364714913994483</v>
      </c>
      <c r="AB11">
        <f t="shared" si="27"/>
        <v>1400.8744728560355</v>
      </c>
      <c r="AC11">
        <f t="shared" si="2"/>
        <v>1494.8625873158135</v>
      </c>
      <c r="AE11">
        <f t="shared" si="3"/>
        <v>0</v>
      </c>
      <c r="AF11">
        <f t="shared" si="4"/>
        <v>0</v>
      </c>
      <c r="AG11">
        <f t="shared" si="5"/>
        <v>-22.841178728498619</v>
      </c>
      <c r="AH11">
        <f t="shared" si="6"/>
        <v>-305.01372247161328</v>
      </c>
      <c r="AI11">
        <f t="shared" si="7"/>
        <v>-327.8549012001119</v>
      </c>
      <c r="AJ11">
        <f t="shared" si="8"/>
        <v>-93.988114459777989</v>
      </c>
      <c r="AK11">
        <f t="shared" si="30"/>
        <v>98.061213099922497</v>
      </c>
      <c r="AL11">
        <f t="shared" si="9"/>
        <v>-323.78180255996739</v>
      </c>
      <c r="AN11">
        <f t="shared" si="10"/>
        <v>0</v>
      </c>
      <c r="AO11">
        <f t="shared" si="11"/>
        <v>0</v>
      </c>
      <c r="AP11">
        <f t="shared" si="12"/>
        <v>-9.2251689957197254</v>
      </c>
      <c r="AQ11">
        <f t="shared" si="13"/>
        <v>-123.18992680983864</v>
      </c>
      <c r="AR11">
        <f t="shared" si="14"/>
        <v>-132.41509580555837</v>
      </c>
      <c r="AS11">
        <f t="shared" si="15"/>
        <v>-37.960223059709563</v>
      </c>
      <c r="AT11">
        <f t="shared" si="16"/>
        <v>39.605279286369502</v>
      </c>
      <c r="AU11">
        <f t="shared" si="17"/>
        <v>-130.77003957889841</v>
      </c>
      <c r="AW11">
        <v>8</v>
      </c>
      <c r="AX11">
        <f>IF(Z11&gt;0, (R11*SUMPRODUCT(K11:$K$98, X11:$X$98)-K11*$AZ$3)/Z11, 0)</f>
        <v>1636.1486912348948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0.12000000000000001</v>
      </c>
      <c r="I12" s="1">
        <f t="shared" si="19"/>
        <v>1.1200000000000001</v>
      </c>
      <c r="J12">
        <f t="shared" si="20"/>
        <v>0.89285714285714279</v>
      </c>
      <c r="K12">
        <f t="shared" si="28"/>
        <v>0.36061002498157962</v>
      </c>
      <c r="L12" s="2">
        <v>9</v>
      </c>
      <c r="M12" s="8">
        <v>1.3639489999999999E-3</v>
      </c>
      <c r="Q12" s="5">
        <f t="shared" si="29"/>
        <v>25</v>
      </c>
      <c r="R12">
        <f t="shared" si="0"/>
        <v>250000</v>
      </c>
      <c r="S12">
        <f t="shared" si="1"/>
        <v>1745.8443945529484</v>
      </c>
      <c r="U12">
        <f t="shared" si="21"/>
        <v>1.3639489999999999E-3</v>
      </c>
      <c r="V12">
        <f t="shared" si="22"/>
        <v>0.01</v>
      </c>
      <c r="W12">
        <f t="shared" si="23"/>
        <v>0.91364714913994483</v>
      </c>
      <c r="X12">
        <f t="shared" si="24"/>
        <v>1.2461681154222785E-3</v>
      </c>
      <c r="Y12">
        <f t="shared" si="25"/>
        <v>9.1364714913994491E-3</v>
      </c>
      <c r="Z12">
        <f t="shared" si="26"/>
        <v>0.90326450953312309</v>
      </c>
      <c r="AB12">
        <f t="shared" si="27"/>
        <v>1494.8625873158135</v>
      </c>
      <c r="AC12">
        <f t="shared" si="2"/>
        <v>1576.9592807670213</v>
      </c>
      <c r="AE12">
        <f t="shared" si="3"/>
        <v>0</v>
      </c>
      <c r="AF12">
        <f t="shared" si="4"/>
        <v>0</v>
      </c>
      <c r="AG12">
        <f t="shared" si="5"/>
        <v>-22.581612738328076</v>
      </c>
      <c r="AH12">
        <f t="shared" si="6"/>
        <v>-311.54202885556964</v>
      </c>
      <c r="AI12">
        <f t="shared" si="7"/>
        <v>-334.12364159389773</v>
      </c>
      <c r="AJ12">
        <f t="shared" si="8"/>
        <v>-82.096693451207784</v>
      </c>
      <c r="AK12">
        <f t="shared" si="30"/>
        <v>104.64038111210695</v>
      </c>
      <c r="AL12">
        <f t="shared" si="9"/>
        <v>-311.57995393299859</v>
      </c>
      <c r="AN12">
        <f t="shared" si="10"/>
        <v>0</v>
      </c>
      <c r="AO12">
        <f t="shared" si="11"/>
        <v>0</v>
      </c>
      <c r="AP12">
        <f t="shared" si="12"/>
        <v>-8.1431559336928441</v>
      </c>
      <c r="AQ12">
        <f t="shared" si="13"/>
        <v>-112.34517880841896</v>
      </c>
      <c r="AR12">
        <f t="shared" si="14"/>
        <v>-120.48833474211182</v>
      </c>
      <c r="AS12">
        <f t="shared" si="15"/>
        <v>-29.604890676345125</v>
      </c>
      <c r="AT12">
        <f t="shared" si="16"/>
        <v>37.734370446918902</v>
      </c>
      <c r="AU12">
        <f t="shared" si="17"/>
        <v>-112.35885497153805</v>
      </c>
      <c r="AW12">
        <v>9</v>
      </c>
      <c r="AX12">
        <f>IF(Z12&gt;0, (R12*SUMPRODUCT(K12:$K$98, X12:$X$98)-K12*$AZ$3)/Z12, 0)</f>
        <v>1745.8443945529484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0.32197323659069604</v>
      </c>
      <c r="L13" s="2">
        <v>10</v>
      </c>
      <c r="M13" s="8">
        <v>1.4095469999999999E-3</v>
      </c>
      <c r="Q13" s="5">
        <f t="shared" si="29"/>
        <v>25</v>
      </c>
      <c r="R13">
        <f t="shared" si="0"/>
        <v>250000</v>
      </c>
      <c r="S13">
        <f t="shared" si="1"/>
        <v>1845.4445668544297</v>
      </c>
      <c r="U13">
        <f t="shared" si="21"/>
        <v>1.4095469999999999E-3</v>
      </c>
      <c r="V13">
        <f t="shared" si="22"/>
        <v>0.01</v>
      </c>
      <c r="W13">
        <f t="shared" si="23"/>
        <v>0.90326450953312309</v>
      </c>
      <c r="X13">
        <f t="shared" si="24"/>
        <v>1.273193779618885E-3</v>
      </c>
      <c r="Y13">
        <f t="shared" si="25"/>
        <v>9.0326450953312314E-3</v>
      </c>
      <c r="Z13">
        <f t="shared" si="26"/>
        <v>0.89295867065817303</v>
      </c>
      <c r="AB13">
        <f t="shared" si="27"/>
        <v>1576.9592807670213</v>
      </c>
      <c r="AC13">
        <f t="shared" si="2"/>
        <v>1647.9057271916795</v>
      </c>
      <c r="AE13">
        <f t="shared" si="3"/>
        <v>0</v>
      </c>
      <c r="AF13">
        <f t="shared" si="4"/>
        <v>0</v>
      </c>
      <c r="AG13">
        <f t="shared" si="5"/>
        <v>-22.323966766454326</v>
      </c>
      <c r="AH13">
        <f t="shared" si="6"/>
        <v>-318.29844490472124</v>
      </c>
      <c r="AI13">
        <f t="shared" si="7"/>
        <v>-340.62241167117554</v>
      </c>
      <c r="AJ13">
        <f t="shared" si="8"/>
        <v>-70.946446424658234</v>
      </c>
      <c r="AK13">
        <f t="shared" si="30"/>
        <v>110.38714965369149</v>
      </c>
      <c r="AL13">
        <f t="shared" si="9"/>
        <v>-301.18170844214228</v>
      </c>
      <c r="AN13">
        <f t="shared" si="10"/>
        <v>0</v>
      </c>
      <c r="AO13">
        <f t="shared" si="11"/>
        <v>0</v>
      </c>
      <c r="AP13">
        <f t="shared" si="12"/>
        <v>-7.1877198333384342</v>
      </c>
      <c r="AQ13">
        <f t="shared" si="13"/>
        <v>-102.48358050775845</v>
      </c>
      <c r="AR13">
        <f t="shared" si="14"/>
        <v>-109.67130034109687</v>
      </c>
      <c r="AS13">
        <f t="shared" si="15"/>
        <v>-22.842856979955627</v>
      </c>
      <c r="AT13">
        <f t="shared" si="16"/>
        <v>35.541707852020579</v>
      </c>
      <c r="AU13">
        <f t="shared" si="17"/>
        <v>-96.972449469031915</v>
      </c>
      <c r="AW13">
        <v>10</v>
      </c>
      <c r="AX13">
        <f>IF(Z13&gt;0, (R13*SUMPRODUCT(K13:$K$98, X13:$X$98)-K13*$AZ$3)/Z13, 0)</f>
        <v>1845.4445668544297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0.28747610409883573</v>
      </c>
      <c r="L14" s="2">
        <v>11</v>
      </c>
      <c r="M14" s="8">
        <v>1.462746E-3</v>
      </c>
      <c r="Q14" s="5">
        <f t="shared" si="29"/>
        <v>25</v>
      </c>
      <c r="R14">
        <f t="shared" si="0"/>
        <v>250000</v>
      </c>
      <c r="S14">
        <f t="shared" si="1"/>
        <v>1936.1402766646245</v>
      </c>
      <c r="U14">
        <f t="shared" si="21"/>
        <v>1.462746E-3</v>
      </c>
      <c r="V14">
        <f t="shared" si="22"/>
        <v>0.01</v>
      </c>
      <c r="W14">
        <f t="shared" si="23"/>
        <v>0.89295867065817303</v>
      </c>
      <c r="X14">
        <f t="shared" si="24"/>
        <v>1.30617172367056E-3</v>
      </c>
      <c r="Y14">
        <f t="shared" si="25"/>
        <v>8.9295867065817304E-3</v>
      </c>
      <c r="Z14">
        <f t="shared" si="26"/>
        <v>0.88272291222792076</v>
      </c>
      <c r="AB14">
        <f t="shared" si="27"/>
        <v>1647.9057271916795</v>
      </c>
      <c r="AC14">
        <f t="shared" si="2"/>
        <v>1709.0753834991694</v>
      </c>
      <c r="AE14">
        <f t="shared" si="3"/>
        <v>0</v>
      </c>
      <c r="AF14">
        <f t="shared" si="4"/>
        <v>0</v>
      </c>
      <c r="AG14">
        <f t="shared" si="5"/>
        <v>-22.068072805698019</v>
      </c>
      <c r="AH14">
        <f t="shared" si="6"/>
        <v>-326.54293091763998</v>
      </c>
      <c r="AI14">
        <f t="shared" si="7"/>
        <v>-348.611003723338</v>
      </c>
      <c r="AJ14">
        <f t="shared" si="8"/>
        <v>-61.169656307489959</v>
      </c>
      <c r="AK14">
        <f t="shared" si="30"/>
        <v>115.35340090341758</v>
      </c>
      <c r="AL14">
        <f t="shared" si="9"/>
        <v>-294.42725912741037</v>
      </c>
      <c r="AN14">
        <f t="shared" si="10"/>
        <v>0</v>
      </c>
      <c r="AO14">
        <f t="shared" si="11"/>
        <v>0</v>
      </c>
      <c r="AP14">
        <f t="shared" si="12"/>
        <v>-6.3440435951515299</v>
      </c>
      <c r="AQ14">
        <f t="shared" si="13"/>
        <v>-93.873289601218389</v>
      </c>
      <c r="AR14">
        <f t="shared" si="14"/>
        <v>-100.21733319636992</v>
      </c>
      <c r="AS14">
        <f t="shared" si="15"/>
        <v>-17.584814484341987</v>
      </c>
      <c r="AT14">
        <f t="shared" si="16"/>
        <v>33.161346286265605</v>
      </c>
      <c r="AU14">
        <f t="shared" si="17"/>
        <v>-84.640801394446299</v>
      </c>
      <c r="AW14">
        <v>11</v>
      </c>
      <c r="AX14">
        <f>IF(Z14&gt;0, (R14*SUMPRODUCT(K14:$K$98, X14:$X$98)-K14*$AZ$3)/Z14, 0)</f>
        <v>1936.1402766646245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0.25667509294538904</v>
      </c>
      <c r="L15" s="2">
        <v>12</v>
      </c>
      <c r="M15" s="8">
        <v>1.535893E-3</v>
      </c>
      <c r="Q15" s="5">
        <f t="shared" si="29"/>
        <v>25</v>
      </c>
      <c r="R15">
        <f t="shared" si="0"/>
        <v>250000</v>
      </c>
      <c r="S15">
        <f t="shared" si="1"/>
        <v>2018.613732999785</v>
      </c>
      <c r="U15">
        <f t="shared" si="21"/>
        <v>1.535893E-3</v>
      </c>
      <c r="V15">
        <f t="shared" si="22"/>
        <v>0.01</v>
      </c>
      <c r="W15">
        <f t="shared" si="23"/>
        <v>0.88272291222792076</v>
      </c>
      <c r="X15">
        <f t="shared" si="24"/>
        <v>1.3557679418304779E-3</v>
      </c>
      <c r="Y15">
        <f t="shared" si="25"/>
        <v>8.8272291222792083E-3</v>
      </c>
      <c r="Z15">
        <f t="shared" si="26"/>
        <v>0.87253991516381113</v>
      </c>
      <c r="AB15">
        <f t="shared" si="27"/>
        <v>1709.0753834991694</v>
      </c>
      <c r="AC15">
        <f t="shared" si="2"/>
        <v>1761.3210553401366</v>
      </c>
      <c r="AE15">
        <f t="shared" si="3"/>
        <v>0</v>
      </c>
      <c r="AF15">
        <f t="shared" si="4"/>
        <v>0</v>
      </c>
      <c r="AG15">
        <f t="shared" si="5"/>
        <v>-21.81349787909528</v>
      </c>
      <c r="AH15">
        <f t="shared" si="6"/>
        <v>-338.94198545761947</v>
      </c>
      <c r="AI15">
        <f t="shared" si="7"/>
        <v>-360.75548333671475</v>
      </c>
      <c r="AJ15">
        <f t="shared" si="8"/>
        <v>-52.245671840967134</v>
      </c>
      <c r="AK15">
        <f t="shared" si="30"/>
        <v>119.63527684494187</v>
      </c>
      <c r="AL15">
        <f t="shared" si="9"/>
        <v>-293.36587833274001</v>
      </c>
      <c r="AN15">
        <f t="shared" si="10"/>
        <v>0</v>
      </c>
      <c r="AO15">
        <f t="shared" si="11"/>
        <v>0</v>
      </c>
      <c r="AP15">
        <f t="shared" si="12"/>
        <v>-5.5989815955808275</v>
      </c>
      <c r="AQ15">
        <f t="shared" si="13"/>
        <v>-86.99796562042917</v>
      </c>
      <c r="AR15">
        <f t="shared" si="14"/>
        <v>-92.596947216010008</v>
      </c>
      <c r="AS15">
        <f t="shared" si="15"/>
        <v>-13.410162675774535</v>
      </c>
      <c r="AT15">
        <f t="shared" si="16"/>
        <v>30.707395803722804</v>
      </c>
      <c r="AU15">
        <f t="shared" si="17"/>
        <v>-75.299714088061734</v>
      </c>
      <c r="AW15">
        <v>12</v>
      </c>
      <c r="AX15">
        <f>IF(Z15&gt;0, (R15*SUMPRODUCT(K15:$K$98, X15:$X$98)-K15*$AZ$3)/Z15, 0)</f>
        <v>2018.613732999785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0.22917419012981163</v>
      </c>
      <c r="L16" s="2">
        <v>13</v>
      </c>
      <c r="M16" s="8">
        <v>1.6204399999999999E-3</v>
      </c>
      <c r="Q16" s="5">
        <f t="shared" si="29"/>
        <v>25</v>
      </c>
      <c r="R16">
        <f t="shared" si="0"/>
        <v>250000</v>
      </c>
      <c r="S16">
        <f t="shared" si="1"/>
        <v>2092.7471660726669</v>
      </c>
      <c r="U16">
        <f t="shared" si="21"/>
        <v>1.6204399999999999E-3</v>
      </c>
      <c r="V16">
        <f t="shared" si="22"/>
        <v>0.01</v>
      </c>
      <c r="W16">
        <f t="shared" si="23"/>
        <v>0.87253991516381113</v>
      </c>
      <c r="X16">
        <f t="shared" si="24"/>
        <v>1.4138985801280461E-3</v>
      </c>
      <c r="Y16">
        <f t="shared" si="25"/>
        <v>8.7253991516381118E-3</v>
      </c>
      <c r="Z16">
        <f t="shared" si="26"/>
        <v>0.86240061743204499</v>
      </c>
      <c r="AB16">
        <f t="shared" si="27"/>
        <v>1761.3210553401366</v>
      </c>
      <c r="AC16">
        <f t="shared" si="2"/>
        <v>1804.7864481502304</v>
      </c>
      <c r="AE16">
        <f t="shared" si="3"/>
        <v>0</v>
      </c>
      <c r="AF16">
        <f t="shared" si="4"/>
        <v>0</v>
      </c>
      <c r="AG16">
        <f t="shared" si="5"/>
        <v>-21.560015435801123</v>
      </c>
      <c r="AH16">
        <f t="shared" si="6"/>
        <v>-353.47464503201155</v>
      </c>
      <c r="AI16">
        <f t="shared" si="7"/>
        <v>-375.03466046781267</v>
      </c>
      <c r="AJ16">
        <f t="shared" si="8"/>
        <v>-43.465392810093817</v>
      </c>
      <c r="AK16">
        <f t="shared" si="30"/>
        <v>123.29247387380957</v>
      </c>
      <c r="AL16">
        <f t="shared" si="9"/>
        <v>-295.20757940409692</v>
      </c>
      <c r="AN16">
        <f t="shared" si="10"/>
        <v>0</v>
      </c>
      <c r="AO16">
        <f t="shared" si="11"/>
        <v>0</v>
      </c>
      <c r="AP16">
        <f t="shared" si="12"/>
        <v>-4.9409990766859604</v>
      </c>
      <c r="AQ16">
        <f t="shared" si="13"/>
        <v>-81.007265506633885</v>
      </c>
      <c r="AR16">
        <f t="shared" si="14"/>
        <v>-85.948264583319855</v>
      </c>
      <c r="AS16">
        <f t="shared" si="15"/>
        <v>-9.9611461959273875</v>
      </c>
      <c r="AT16">
        <f t="shared" si="16"/>
        <v>28.255452849131267</v>
      </c>
      <c r="AU16">
        <f t="shared" si="17"/>
        <v>-67.653957930115979</v>
      </c>
      <c r="AW16">
        <v>13</v>
      </c>
      <c r="AX16">
        <f>IF(Z16&gt;0, (R16*SUMPRODUCT(K16:$K$98, X16:$X$98)-K16*$AZ$3)/Z16, 0)</f>
        <v>2092.7471660726669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0.20461981261590323</v>
      </c>
      <c r="L17" s="2">
        <v>14</v>
      </c>
      <c r="M17" s="8">
        <v>1.706887E-3</v>
      </c>
      <c r="Q17" s="5">
        <f t="shared" si="29"/>
        <v>25</v>
      </c>
      <c r="R17">
        <f t="shared" si="0"/>
        <v>250000</v>
      </c>
      <c r="S17">
        <f t="shared" si="1"/>
        <v>2159.1627498489174</v>
      </c>
      <c r="U17">
        <f t="shared" si="21"/>
        <v>1.706887E-3</v>
      </c>
      <c r="V17">
        <f t="shared" si="22"/>
        <v>0.01</v>
      </c>
      <c r="W17">
        <f t="shared" si="23"/>
        <v>0.86240061743204499</v>
      </c>
      <c r="X17">
        <f t="shared" si="24"/>
        <v>1.4720204026867311E-3</v>
      </c>
      <c r="Y17">
        <f t="shared" si="25"/>
        <v>8.6240061743204505E-3</v>
      </c>
      <c r="Z17">
        <f t="shared" si="26"/>
        <v>0.85230459085503785</v>
      </c>
      <c r="AB17">
        <f t="shared" si="27"/>
        <v>1804.7864481502304</v>
      </c>
      <c r="AC17">
        <f t="shared" si="2"/>
        <v>1840.26432409942</v>
      </c>
      <c r="AE17">
        <f t="shared" si="3"/>
        <v>0</v>
      </c>
      <c r="AF17">
        <f t="shared" si="4"/>
        <v>0</v>
      </c>
      <c r="AG17">
        <f t="shared" si="5"/>
        <v>-21.307614771375945</v>
      </c>
      <c r="AH17">
        <f t="shared" si="6"/>
        <v>-368.00510067168278</v>
      </c>
      <c r="AI17">
        <f t="shared" si="7"/>
        <v>-389.31271544305872</v>
      </c>
      <c r="AJ17">
        <f t="shared" si="8"/>
        <v>-35.477875949189638</v>
      </c>
      <c r="AK17">
        <f t="shared" si="30"/>
        <v>126.33505137051614</v>
      </c>
      <c r="AL17">
        <f t="shared" si="9"/>
        <v>-298.45554002173219</v>
      </c>
      <c r="AN17">
        <f t="shared" si="10"/>
        <v>0</v>
      </c>
      <c r="AO17">
        <f t="shared" si="11"/>
        <v>0</v>
      </c>
      <c r="AP17">
        <f t="shared" si="12"/>
        <v>-4.3599601418107978</v>
      </c>
      <c r="AQ17">
        <f t="shared" si="13"/>
        <v>-75.301134741136337</v>
      </c>
      <c r="AR17">
        <f t="shared" si="14"/>
        <v>-79.661094882947125</v>
      </c>
      <c r="AS17">
        <f t="shared" si="15"/>
        <v>-7.2594763287334434</v>
      </c>
      <c r="AT17">
        <f t="shared" si="16"/>
        <v>25.850654538255522</v>
      </c>
      <c r="AU17">
        <f t="shared" si="17"/>
        <v>-61.069916673425048</v>
      </c>
      <c r="AW17">
        <v>14</v>
      </c>
      <c r="AX17">
        <f>IF(Z17&gt;0, (R17*SUMPRODUCT(K17:$K$98, X17:$X$98)-K17*$AZ$3)/Z17, 0)</f>
        <v>2159.1627498489174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0.1826962612641993</v>
      </c>
      <c r="L18" s="2">
        <v>15</v>
      </c>
      <c r="M18" s="8">
        <v>1.7980839999999999E-3</v>
      </c>
      <c r="Q18" s="5">
        <f t="shared" si="29"/>
        <v>25</v>
      </c>
      <c r="R18">
        <f t="shared" si="0"/>
        <v>250000</v>
      </c>
      <c r="S18">
        <f t="shared" si="1"/>
        <v>2219.02040138031</v>
      </c>
      <c r="U18">
        <f t="shared" si="21"/>
        <v>1.7980839999999999E-3</v>
      </c>
      <c r="V18">
        <f t="shared" si="22"/>
        <v>0.01</v>
      </c>
      <c r="W18">
        <f t="shared" si="23"/>
        <v>0.85230459085503785</v>
      </c>
      <c r="X18">
        <f t="shared" si="24"/>
        <v>1.5325152479429898E-3</v>
      </c>
      <c r="Y18">
        <f t="shared" si="25"/>
        <v>8.523045908550379E-3</v>
      </c>
      <c r="Z18">
        <f t="shared" si="26"/>
        <v>0.84224902969854454</v>
      </c>
      <c r="AB18">
        <f t="shared" si="27"/>
        <v>1840.26432409942</v>
      </c>
      <c r="AC18">
        <f t="shared" si="2"/>
        <v>1868.9677799438409</v>
      </c>
      <c r="AE18">
        <f t="shared" si="3"/>
        <v>0</v>
      </c>
      <c r="AF18">
        <f t="shared" si="4"/>
        <v>0</v>
      </c>
      <c r="AG18">
        <f t="shared" si="5"/>
        <v>-21.056225742463614</v>
      </c>
      <c r="AH18">
        <f t="shared" si="6"/>
        <v>-383.12881198574746</v>
      </c>
      <c r="AI18">
        <f t="shared" si="7"/>
        <v>-404.18503772821106</v>
      </c>
      <c r="AJ18">
        <f t="shared" si="8"/>
        <v>-28.703455844420887</v>
      </c>
      <c r="AK18">
        <f t="shared" si="30"/>
        <v>128.81850268695942</v>
      </c>
      <c r="AL18">
        <f t="shared" si="9"/>
        <v>-304.0699908856725</v>
      </c>
      <c r="AN18">
        <f t="shared" si="10"/>
        <v>0</v>
      </c>
      <c r="AO18">
        <f t="shared" si="11"/>
        <v>0</v>
      </c>
      <c r="AP18">
        <f t="shared" si="12"/>
        <v>-3.8468937194830914</v>
      </c>
      <c r="AQ18">
        <f t="shared" si="13"/>
        <v>-69.996201532390415</v>
      </c>
      <c r="AR18">
        <f t="shared" si="14"/>
        <v>-73.843095251873493</v>
      </c>
      <c r="AS18">
        <f t="shared" si="15"/>
        <v>-5.2440140681377265</v>
      </c>
      <c r="AT18">
        <f t="shared" si="16"/>
        <v>23.534658822559699</v>
      </c>
      <c r="AU18">
        <f t="shared" si="17"/>
        <v>-55.552450497451524</v>
      </c>
      <c r="AW18">
        <v>15</v>
      </c>
      <c r="AX18">
        <f>IF(Z18&gt;0, (R18*SUMPRODUCT(K18:$K$98, X18:$X$98)-K18*$AZ$3)/Z18, 0)</f>
        <v>2219.02040138031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0.16312166184303509</v>
      </c>
      <c r="L19" s="2">
        <v>16</v>
      </c>
      <c r="M19" s="8">
        <v>1.9035300000000001E-3</v>
      </c>
      <c r="Q19" s="5">
        <f t="shared" si="29"/>
        <v>25</v>
      </c>
      <c r="R19">
        <f t="shared" si="0"/>
        <v>250000</v>
      </c>
      <c r="S19">
        <f t="shared" si="1"/>
        <v>2273.227432682068</v>
      </c>
      <c r="U19">
        <f t="shared" si="21"/>
        <v>1.9035300000000001E-3</v>
      </c>
      <c r="V19">
        <f t="shared" si="22"/>
        <v>0.01</v>
      </c>
      <c r="W19">
        <f t="shared" si="23"/>
        <v>0.84224902969854454</v>
      </c>
      <c r="X19">
        <f t="shared" si="24"/>
        <v>1.6032462955020705E-3</v>
      </c>
      <c r="Y19">
        <f t="shared" si="25"/>
        <v>8.4224902969854461E-3</v>
      </c>
      <c r="Z19">
        <f t="shared" si="26"/>
        <v>0.83222329310605692</v>
      </c>
      <c r="AB19">
        <f t="shared" si="27"/>
        <v>1868.9677799438409</v>
      </c>
      <c r="AC19">
        <f t="shared" si="2"/>
        <v>1891.8328200056978</v>
      </c>
      <c r="AE19">
        <f t="shared" si="3"/>
        <v>0</v>
      </c>
      <c r="AF19">
        <f t="shared" si="4"/>
        <v>0</v>
      </c>
      <c r="AG19">
        <f t="shared" si="5"/>
        <v>-20.805582327651422</v>
      </c>
      <c r="AH19">
        <f t="shared" si="6"/>
        <v>-400.81157387551764</v>
      </c>
      <c r="AI19">
        <f t="shared" si="7"/>
        <v>-421.61715620316909</v>
      </c>
      <c r="AJ19">
        <f t="shared" si="8"/>
        <v>-22.865040061856917</v>
      </c>
      <c r="AK19">
        <f t="shared" si="30"/>
        <v>130.82774459606887</v>
      </c>
      <c r="AL19">
        <f t="shared" si="9"/>
        <v>-313.65445166895711</v>
      </c>
      <c r="AN19">
        <f t="shared" si="10"/>
        <v>0</v>
      </c>
      <c r="AO19">
        <f t="shared" si="11"/>
        <v>0</v>
      </c>
      <c r="AP19">
        <f t="shared" si="12"/>
        <v>-3.393841164898582</v>
      </c>
      <c r="AQ19">
        <f t="shared" si="13"/>
        <v>-65.381050016496872</v>
      </c>
      <c r="AR19">
        <f t="shared" si="14"/>
        <v>-68.774891181395446</v>
      </c>
      <c r="AS19">
        <f t="shared" si="15"/>
        <v>-3.7297833329976742</v>
      </c>
      <c r="AT19">
        <f t="shared" si="16"/>
        <v>21.340839113686908</v>
      </c>
      <c r="AU19">
        <f t="shared" si="17"/>
        <v>-51.163835400706212</v>
      </c>
      <c r="AW19">
        <v>16</v>
      </c>
      <c r="AX19">
        <f>IF(Z19&gt;0, (R19*SUMPRODUCT(K19:$K$98, X19:$X$98)-K19*$AZ$3)/Z19, 0)</f>
        <v>2273.227432682068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0.14564434093128131</v>
      </c>
      <c r="L20" s="2">
        <v>17</v>
      </c>
      <c r="M20" s="8">
        <v>2.008026E-3</v>
      </c>
      <c r="Q20" s="5">
        <f t="shared" si="29"/>
        <v>25</v>
      </c>
      <c r="R20">
        <f t="shared" si="0"/>
        <v>250000</v>
      </c>
      <c r="S20">
        <f t="shared" si="1"/>
        <v>2322.177183662227</v>
      </c>
      <c r="U20">
        <f t="shared" si="21"/>
        <v>2.008026E-3</v>
      </c>
      <c r="V20">
        <f t="shared" si="22"/>
        <v>0.01</v>
      </c>
      <c r="W20">
        <f t="shared" si="23"/>
        <v>0.83222329310605692</v>
      </c>
      <c r="X20">
        <f t="shared" si="24"/>
        <v>1.671126010362583E-3</v>
      </c>
      <c r="Y20">
        <f t="shared" si="25"/>
        <v>8.3222329310605695E-3</v>
      </c>
      <c r="Z20">
        <f t="shared" si="26"/>
        <v>0.82222993416463375</v>
      </c>
      <c r="AB20">
        <f t="shared" si="27"/>
        <v>1891.8328200056978</v>
      </c>
      <c r="AC20">
        <f t="shared" si="2"/>
        <v>1909.3635928412075</v>
      </c>
      <c r="AE20">
        <f t="shared" si="3"/>
        <v>0</v>
      </c>
      <c r="AF20">
        <f t="shared" si="4"/>
        <v>0</v>
      </c>
      <c r="AG20">
        <f t="shared" si="5"/>
        <v>-20.555748354115842</v>
      </c>
      <c r="AH20">
        <f t="shared" si="6"/>
        <v>-417.78150259064574</v>
      </c>
      <c r="AI20">
        <f t="shared" si="7"/>
        <v>-438.33725094476159</v>
      </c>
      <c r="AJ20">
        <f t="shared" si="8"/>
        <v>-17.530772835509651</v>
      </c>
      <c r="AK20">
        <f t="shared" si="30"/>
        <v>132.42829740039886</v>
      </c>
      <c r="AL20">
        <f t="shared" si="9"/>
        <v>-323.43972637987235</v>
      </c>
      <c r="AN20">
        <f t="shared" si="10"/>
        <v>0</v>
      </c>
      <c r="AO20">
        <f t="shared" si="11"/>
        <v>0</v>
      </c>
      <c r="AP20">
        <f t="shared" si="12"/>
        <v>-2.9938284213844724</v>
      </c>
      <c r="AQ20">
        <f t="shared" si="13"/>
        <v>-60.847511598094997</v>
      </c>
      <c r="AR20">
        <f t="shared" si="14"/>
        <v>-63.841340019479468</v>
      </c>
      <c r="AS20">
        <f t="shared" si="15"/>
        <v>-2.553257855643813</v>
      </c>
      <c r="AT20">
        <f t="shared" si="16"/>
        <v>19.287432095532807</v>
      </c>
      <c r="AU20">
        <f t="shared" si="17"/>
        <v>-47.107165779590474</v>
      </c>
      <c r="AW20">
        <v>17</v>
      </c>
      <c r="AX20">
        <f>IF(Z20&gt;0, (R20*SUMPRODUCT(K20:$K$98, X20:$X$98)-K20*$AZ$3)/Z20, 0)</f>
        <v>2322.177183662227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0.13003959011721544</v>
      </c>
      <c r="L21" s="2">
        <v>18</v>
      </c>
      <c r="M21" s="8">
        <v>2.1277219999999999E-3</v>
      </c>
      <c r="Q21" s="5">
        <f t="shared" si="29"/>
        <v>25</v>
      </c>
      <c r="R21">
        <f t="shared" si="0"/>
        <v>250000</v>
      </c>
      <c r="S21">
        <f t="shared" si="1"/>
        <v>2366.9131240169381</v>
      </c>
      <c r="U21">
        <f t="shared" si="21"/>
        <v>2.1277219999999999E-3</v>
      </c>
      <c r="V21">
        <f t="shared" si="22"/>
        <v>0.01</v>
      </c>
      <c r="W21">
        <f t="shared" si="23"/>
        <v>0.82222993416463375</v>
      </c>
      <c r="X21">
        <f t="shared" si="24"/>
        <v>1.7494767199806426E-3</v>
      </c>
      <c r="Y21">
        <f t="shared" si="25"/>
        <v>8.2222993416463368E-3</v>
      </c>
      <c r="Z21">
        <f t="shared" si="26"/>
        <v>0.81225815810300683</v>
      </c>
      <c r="AB21">
        <f t="shared" si="27"/>
        <v>1909.3635928412075</v>
      </c>
      <c r="AC21">
        <f t="shared" si="2"/>
        <v>1922.5444945038319</v>
      </c>
      <c r="AE21">
        <f t="shared" si="3"/>
        <v>0</v>
      </c>
      <c r="AF21">
        <f t="shared" si="4"/>
        <v>0</v>
      </c>
      <c r="AG21">
        <f t="shared" si="5"/>
        <v>-20.306453952575172</v>
      </c>
      <c r="AH21">
        <f t="shared" si="6"/>
        <v>-437.36917999516066</v>
      </c>
      <c r="AI21">
        <f t="shared" si="7"/>
        <v>-457.67563394773583</v>
      </c>
      <c r="AJ21">
        <f t="shared" si="8"/>
        <v>-13.180901662624365</v>
      </c>
      <c r="AK21">
        <f t="shared" si="30"/>
        <v>133.65545149888453</v>
      </c>
      <c r="AL21">
        <f t="shared" si="9"/>
        <v>-337.20108411147567</v>
      </c>
      <c r="AN21">
        <f t="shared" si="10"/>
        <v>0</v>
      </c>
      <c r="AO21">
        <f t="shared" si="11"/>
        <v>0</v>
      </c>
      <c r="AP21">
        <f t="shared" si="12"/>
        <v>-2.6406429487269847</v>
      </c>
      <c r="AQ21">
        <f t="shared" si="13"/>
        <v>-56.875308896473314</v>
      </c>
      <c r="AR21">
        <f t="shared" si="14"/>
        <v>-59.515951845200298</v>
      </c>
      <c r="AS21">
        <f t="shared" si="15"/>
        <v>-1.714039049582996</v>
      </c>
      <c r="AT21">
        <f t="shared" si="16"/>
        <v>17.380500129846311</v>
      </c>
      <c r="AU21">
        <f t="shared" si="17"/>
        <v>-43.849490764936981</v>
      </c>
      <c r="AW21">
        <v>18</v>
      </c>
      <c r="AX21">
        <f>IF(Z21&gt;0, (R21*SUMPRODUCT(K21:$K$98, X21:$X$98)-K21*$AZ$3)/Z21, 0)</f>
        <v>2366.9131240169381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0.11610677689037092</v>
      </c>
      <c r="L22" s="2">
        <v>19</v>
      </c>
      <c r="M22" s="8">
        <v>2.2569180000000001E-3</v>
      </c>
      <c r="Q22" s="5">
        <f t="shared" si="29"/>
        <v>25</v>
      </c>
      <c r="R22">
        <f t="shared" si="0"/>
        <v>250000</v>
      </c>
      <c r="S22">
        <f t="shared" si="1"/>
        <v>2407.7779648051605</v>
      </c>
      <c r="U22">
        <f t="shared" si="21"/>
        <v>2.2569180000000001E-3</v>
      </c>
      <c r="V22">
        <f t="shared" si="22"/>
        <v>0.01</v>
      </c>
      <c r="W22">
        <f t="shared" si="23"/>
        <v>0.81225815810300683</v>
      </c>
      <c r="X22">
        <f t="shared" si="24"/>
        <v>1.833200057669522E-3</v>
      </c>
      <c r="Y22">
        <f t="shared" si="25"/>
        <v>8.1225815810300681E-3</v>
      </c>
      <c r="Z22">
        <f t="shared" si="26"/>
        <v>0.80230237646430724</v>
      </c>
      <c r="AB22">
        <f t="shared" si="27"/>
        <v>1922.5444945038319</v>
      </c>
      <c r="AC22">
        <f t="shared" si="2"/>
        <v>1931.7659831615733</v>
      </c>
      <c r="AE22">
        <f t="shared" si="3"/>
        <v>0</v>
      </c>
      <c r="AF22">
        <f t="shared" si="4"/>
        <v>0</v>
      </c>
      <c r="AG22">
        <f t="shared" si="5"/>
        <v>-20.057559411607681</v>
      </c>
      <c r="AH22">
        <f t="shared" si="6"/>
        <v>-458.30001441738051</v>
      </c>
      <c r="AI22">
        <f t="shared" si="7"/>
        <v>-478.35757382898817</v>
      </c>
      <c r="AJ22">
        <f t="shared" si="8"/>
        <v>-9.2214886577414745</v>
      </c>
      <c r="AK22">
        <f t="shared" si="30"/>
        <v>134.57811461526825</v>
      </c>
      <c r="AL22">
        <f t="shared" si="9"/>
        <v>-353.00094787146139</v>
      </c>
      <c r="AN22">
        <f t="shared" si="10"/>
        <v>0</v>
      </c>
      <c r="AO22">
        <f t="shared" si="11"/>
        <v>0</v>
      </c>
      <c r="AP22">
        <f t="shared" si="12"/>
        <v>-2.3288185755688926</v>
      </c>
      <c r="AQ22">
        <f t="shared" si="13"/>
        <v>-53.211737522812577</v>
      </c>
      <c r="AR22">
        <f t="shared" si="14"/>
        <v>-55.540556098381465</v>
      </c>
      <c r="AS22">
        <f t="shared" si="15"/>
        <v>-1.0706773261814755</v>
      </c>
      <c r="AT22">
        <f t="shared" si="16"/>
        <v>15.625431127961717</v>
      </c>
      <c r="AU22">
        <f t="shared" si="17"/>
        <v>-40.985802296601229</v>
      </c>
      <c r="AW22">
        <v>19</v>
      </c>
      <c r="AX22">
        <f>IF(Z22&gt;0, (R22*SUMPRODUCT(K22:$K$98, X22:$X$98)-K22*$AZ$3)/Z22, 0)</f>
        <v>2407.7779648051605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0.10366676508068833</v>
      </c>
      <c r="L23" s="2">
        <v>20</v>
      </c>
      <c r="M23" s="8">
        <v>2.397513E-3</v>
      </c>
      <c r="Q23" s="5">
        <f t="shared" si="29"/>
        <v>25</v>
      </c>
      <c r="R23">
        <f t="shared" si="0"/>
        <v>250000</v>
      </c>
      <c r="S23">
        <f t="shared" si="1"/>
        <v>2445.3271988039187</v>
      </c>
      <c r="U23">
        <f t="shared" si="21"/>
        <v>2.397513E-3</v>
      </c>
      <c r="V23">
        <f t="shared" si="22"/>
        <v>0.01</v>
      </c>
      <c r="W23">
        <f t="shared" si="23"/>
        <v>0.80230237646430724</v>
      </c>
      <c r="X23">
        <f t="shared" si="24"/>
        <v>1.9235303775040707E-3</v>
      </c>
      <c r="Y23">
        <f t="shared" si="25"/>
        <v>8.0230237646430717E-3</v>
      </c>
      <c r="Z23">
        <f t="shared" si="26"/>
        <v>0.79235582232216017</v>
      </c>
      <c r="AB23">
        <f t="shared" si="27"/>
        <v>1931.7659831615733</v>
      </c>
      <c r="AC23">
        <f t="shared" si="2"/>
        <v>1937.5692434550235</v>
      </c>
      <c r="AE23">
        <f t="shared" si="3"/>
        <v>0</v>
      </c>
      <c r="AF23">
        <f t="shared" si="4"/>
        <v>0</v>
      </c>
      <c r="AG23">
        <f t="shared" si="5"/>
        <v>-19.808895558054004</v>
      </c>
      <c r="AH23">
        <f t="shared" si="6"/>
        <v>-480.88259437601766</v>
      </c>
      <c r="AI23">
        <f t="shared" si="7"/>
        <v>-500.69148993407168</v>
      </c>
      <c r="AJ23">
        <f t="shared" si="8"/>
        <v>-5.8032602934501938</v>
      </c>
      <c r="AK23">
        <f t="shared" si="30"/>
        <v>135.22361882131014</v>
      </c>
      <c r="AL23">
        <f t="shared" si="9"/>
        <v>-371.27113140621174</v>
      </c>
      <c r="AN23">
        <f t="shared" si="10"/>
        <v>0</v>
      </c>
      <c r="AO23">
        <f t="shared" si="11"/>
        <v>0</v>
      </c>
      <c r="AP23">
        <f t="shared" si="12"/>
        <v>-2.0535241223246747</v>
      </c>
      <c r="AQ23">
        <f t="shared" si="13"/>
        <v>-49.851542942570553</v>
      </c>
      <c r="AR23">
        <f t="shared" si="14"/>
        <v>-51.905067064895235</v>
      </c>
      <c r="AS23">
        <f t="shared" si="15"/>
        <v>-0.60160522154318763</v>
      </c>
      <c r="AT23">
        <f t="shared" si="16"/>
        <v>14.018195125709303</v>
      </c>
      <c r="AU23">
        <f t="shared" si="17"/>
        <v>-38.488477160729119</v>
      </c>
      <c r="AW23">
        <v>20</v>
      </c>
      <c r="AX23">
        <f>IF(Z23&gt;0, (R23*SUMPRODUCT(K23:$K$98, X23:$X$98)-K23*$AZ$3)/Z23, 0)</f>
        <v>2445.3271988039187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9.2559611679185999E-2</v>
      </c>
      <c r="L24" s="2">
        <v>21</v>
      </c>
      <c r="M24" s="8">
        <v>2.5466569999999999E-3</v>
      </c>
      <c r="Q24" s="5">
        <f t="shared" si="29"/>
        <v>25</v>
      </c>
      <c r="R24">
        <f t="shared" si="0"/>
        <v>250000</v>
      </c>
      <c r="S24">
        <f t="shared" si="1"/>
        <v>2480.0280375289208</v>
      </c>
      <c r="U24">
        <f t="shared" si="21"/>
        <v>2.5466569999999999E-3</v>
      </c>
      <c r="V24">
        <f t="shared" si="22"/>
        <v>0.01</v>
      </c>
      <c r="W24">
        <f t="shared" si="23"/>
        <v>0.79235582232216017</v>
      </c>
      <c r="X24">
        <f t="shared" si="24"/>
        <v>2.0178585014074854E-3</v>
      </c>
      <c r="Y24">
        <f t="shared" si="25"/>
        <v>7.9235582232216016E-3</v>
      </c>
      <c r="Z24">
        <f t="shared" si="26"/>
        <v>0.78241440559753117</v>
      </c>
      <c r="AB24">
        <f t="shared" si="27"/>
        <v>1937.5692434550235</v>
      </c>
      <c r="AC24">
        <f t="shared" si="2"/>
        <v>1940.4096628484024</v>
      </c>
      <c r="AE24">
        <f t="shared" si="3"/>
        <v>0</v>
      </c>
      <c r="AF24">
        <f t="shared" si="4"/>
        <v>0</v>
      </c>
      <c r="AG24">
        <f t="shared" si="5"/>
        <v>-19.560360139938279</v>
      </c>
      <c r="AH24">
        <f t="shared" si="6"/>
        <v>-504.46462535187135</v>
      </c>
      <c r="AI24">
        <f t="shared" si="7"/>
        <v>-524.02498549180962</v>
      </c>
      <c r="AJ24">
        <f t="shared" si="8"/>
        <v>-2.840419393378852</v>
      </c>
      <c r="AK24">
        <f t="shared" si="30"/>
        <v>135.62984704185166</v>
      </c>
      <c r="AL24">
        <f t="shared" si="9"/>
        <v>-391.23555784333678</v>
      </c>
      <c r="AN24">
        <f t="shared" si="10"/>
        <v>0</v>
      </c>
      <c r="AO24">
        <f t="shared" si="11"/>
        <v>0</v>
      </c>
      <c r="AP24">
        <f t="shared" si="12"/>
        <v>-1.8104993388577153</v>
      </c>
      <c r="AQ24">
        <f t="shared" si="13"/>
        <v>-46.693049828455258</v>
      </c>
      <c r="AR24">
        <f t="shared" si="14"/>
        <v>-48.503549167312975</v>
      </c>
      <c r="AS24">
        <f t="shared" si="15"/>
        <v>-0.26290811605717562</v>
      </c>
      <c r="AT24">
        <f t="shared" si="16"/>
        <v>12.553845974301185</v>
      </c>
      <c r="AU24">
        <f t="shared" si="17"/>
        <v>-36.212611309068961</v>
      </c>
      <c r="AW24">
        <v>21</v>
      </c>
      <c r="AX24">
        <f>IF(Z24&gt;0, (R24*SUMPRODUCT(K24:$K$98, X24:$X$98)-K24*$AZ$3)/Z24, 0)</f>
        <v>2480.0280375289208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8.2642510427844637E-2</v>
      </c>
      <c r="L25" s="2">
        <v>22</v>
      </c>
      <c r="M25" s="8">
        <v>3.8442260000000001E-3</v>
      </c>
      <c r="Q25" s="5">
        <f t="shared" si="29"/>
        <v>25</v>
      </c>
      <c r="R25">
        <f t="shared" si="0"/>
        <v>250000</v>
      </c>
      <c r="S25">
        <f t="shared" si="1"/>
        <v>2515.302056305839</v>
      </c>
      <c r="U25">
        <f t="shared" si="21"/>
        <v>3.8442260000000001E-3</v>
      </c>
      <c r="V25">
        <f t="shared" si="22"/>
        <v>0.01</v>
      </c>
      <c r="W25">
        <f t="shared" si="23"/>
        <v>0.78241440559753117</v>
      </c>
      <c r="X25">
        <f t="shared" si="24"/>
        <v>3.0077778007725751E-3</v>
      </c>
      <c r="Y25">
        <f t="shared" si="25"/>
        <v>7.8241440559753111E-3</v>
      </c>
      <c r="Z25">
        <f t="shared" si="26"/>
        <v>0.77158248374078331</v>
      </c>
      <c r="AB25">
        <f t="shared" si="27"/>
        <v>1940.4096628484024</v>
      </c>
      <c r="AC25">
        <f t="shared" si="2"/>
        <v>1940.7630079627588</v>
      </c>
      <c r="AE25">
        <f t="shared" si="3"/>
        <v>0</v>
      </c>
      <c r="AF25">
        <f t="shared" si="4"/>
        <v>0</v>
      </c>
      <c r="AG25">
        <f t="shared" si="5"/>
        <v>-19.289562093519582</v>
      </c>
      <c r="AH25">
        <f t="shared" si="6"/>
        <v>-751.94445019314378</v>
      </c>
      <c r="AI25">
        <f t="shared" si="7"/>
        <v>-771.23401228666341</v>
      </c>
      <c r="AJ25">
        <f t="shared" si="8"/>
        <v>-0.35334511435644345</v>
      </c>
      <c r="AK25">
        <f t="shared" si="30"/>
        <v>135.82867639938817</v>
      </c>
      <c r="AL25">
        <f t="shared" si="9"/>
        <v>-635.75868100163166</v>
      </c>
      <c r="AN25">
        <f t="shared" si="10"/>
        <v>0</v>
      </c>
      <c r="AO25">
        <f t="shared" si="11"/>
        <v>0</v>
      </c>
      <c r="AP25">
        <f t="shared" si="12"/>
        <v>-1.5941378364622487</v>
      </c>
      <c r="AQ25">
        <f t="shared" si="13"/>
        <v>-62.142577066246787</v>
      </c>
      <c r="AR25">
        <f t="shared" si="14"/>
        <v>-63.736714902709039</v>
      </c>
      <c r="AS25">
        <f t="shared" si="15"/>
        <v>-2.9201327297830332E-2</v>
      </c>
      <c r="AT25">
        <f t="shared" si="16"/>
        <v>11.225222805736772</v>
      </c>
      <c r="AU25">
        <f t="shared" si="17"/>
        <v>-52.540693424270096</v>
      </c>
      <c r="AW25">
        <v>22</v>
      </c>
      <c r="AX25">
        <f>IF(Z25&gt;0, (R25*SUMPRODUCT(K25:$K$98, X25:$X$98)-K25*$AZ$3)/Z25, 0)</f>
        <v>2515.302056305839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7.3787955739146996E-2</v>
      </c>
      <c r="L26" s="2">
        <v>23</v>
      </c>
      <c r="M26" s="8">
        <v>5.3300140000000001E-3</v>
      </c>
      <c r="Q26" s="5">
        <f t="shared" si="29"/>
        <v>25</v>
      </c>
      <c r="R26">
        <f t="shared" si="0"/>
        <v>250000</v>
      </c>
      <c r="S26">
        <f t="shared" si="1"/>
        <v>2527.9575413061739</v>
      </c>
      <c r="U26">
        <f t="shared" si="21"/>
        <v>5.3300140000000001E-3</v>
      </c>
      <c r="V26">
        <f t="shared" si="22"/>
        <v>0.01</v>
      </c>
      <c r="W26">
        <f t="shared" si="23"/>
        <v>0.77158248374078331</v>
      </c>
      <c r="X26">
        <f t="shared" si="24"/>
        <v>4.1125454404931476E-3</v>
      </c>
      <c r="Y26">
        <f t="shared" si="25"/>
        <v>7.7158248374078336E-3</v>
      </c>
      <c r="Z26">
        <f t="shared" si="26"/>
        <v>0.75975411346288235</v>
      </c>
      <c r="AB26">
        <f t="shared" si="27"/>
        <v>1940.7630079627588</v>
      </c>
      <c r="AC26">
        <f t="shared" si="2"/>
        <v>1920.62614066688</v>
      </c>
      <c r="AE26">
        <f t="shared" si="3"/>
        <v>0</v>
      </c>
      <c r="AF26">
        <f t="shared" si="4"/>
        <v>0</v>
      </c>
      <c r="AG26">
        <f t="shared" si="5"/>
        <v>-18.99385283657206</v>
      </c>
      <c r="AH26">
        <f t="shared" si="6"/>
        <v>-1028.136360123287</v>
      </c>
      <c r="AI26">
        <f t="shared" si="7"/>
        <v>-1047.1302129598591</v>
      </c>
      <c r="AJ26">
        <f t="shared" si="8"/>
        <v>20.136867295878801</v>
      </c>
      <c r="AK26">
        <f t="shared" si="30"/>
        <v>135.85341055739312</v>
      </c>
      <c r="AL26">
        <f t="shared" si="9"/>
        <v>-891.13993510658725</v>
      </c>
      <c r="AN26">
        <f t="shared" si="10"/>
        <v>0</v>
      </c>
      <c r="AO26">
        <f t="shared" si="11"/>
        <v>0</v>
      </c>
      <c r="AP26">
        <f t="shared" si="12"/>
        <v>-1.4015175724208508</v>
      </c>
      <c r="AQ26">
        <f t="shared" si="13"/>
        <v>-75.86408023458479</v>
      </c>
      <c r="AR26">
        <f t="shared" si="14"/>
        <v>-77.265597807005648</v>
      </c>
      <c r="AS26">
        <f t="shared" si="15"/>
        <v>1.4858582727533816</v>
      </c>
      <c r="AT26">
        <f t="shared" si="16"/>
        <v>10.024345445221089</v>
      </c>
      <c r="AU26">
        <f t="shared" si="17"/>
        <v>-65.755394089031185</v>
      </c>
      <c r="AW26">
        <v>23</v>
      </c>
      <c r="AX26">
        <f>IF(Z26&gt;0, (R26*SUMPRODUCT(K26:$K$98, X26:$X$98)-K26*$AZ$3)/Z26, 0)</f>
        <v>2527.9575413061739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6.5882103338524095E-2</v>
      </c>
      <c r="L27" s="2">
        <v>24</v>
      </c>
      <c r="M27" s="8">
        <v>6.9004050000000001E-3</v>
      </c>
      <c r="Q27" s="5">
        <f t="shared" si="29"/>
        <v>25</v>
      </c>
      <c r="R27">
        <f t="shared" si="0"/>
        <v>250000</v>
      </c>
      <c r="S27">
        <f t="shared" si="1"/>
        <v>2520.0588770682775</v>
      </c>
      <c r="U27">
        <f t="shared" si="21"/>
        <v>6.9004050000000001E-3</v>
      </c>
      <c r="V27">
        <f t="shared" si="22"/>
        <v>0.01</v>
      </c>
      <c r="W27">
        <f t="shared" si="23"/>
        <v>0.75975411346288235</v>
      </c>
      <c r="X27">
        <f t="shared" si="24"/>
        <v>5.2426110833098411E-3</v>
      </c>
      <c r="Y27">
        <f t="shared" si="25"/>
        <v>7.5975411346288239E-3</v>
      </c>
      <c r="Z27">
        <f t="shared" si="26"/>
        <v>0.74691396124494369</v>
      </c>
      <c r="AB27">
        <f t="shared" si="27"/>
        <v>1920.62614066688</v>
      </c>
      <c r="AC27">
        <f t="shared" si="2"/>
        <v>1882.2671584415518</v>
      </c>
      <c r="AE27">
        <f t="shared" si="3"/>
        <v>0</v>
      </c>
      <c r="AF27">
        <f t="shared" si="4"/>
        <v>0</v>
      </c>
      <c r="AG27">
        <f t="shared" si="5"/>
        <v>-18.672849031123594</v>
      </c>
      <c r="AH27">
        <f t="shared" si="6"/>
        <v>-1310.6527708274602</v>
      </c>
      <c r="AI27">
        <f t="shared" si="7"/>
        <v>-1329.3256198585839</v>
      </c>
      <c r="AJ27">
        <f t="shared" si="8"/>
        <v>38.358982225328191</v>
      </c>
      <c r="AK27">
        <f t="shared" si="30"/>
        <v>134.44382984668161</v>
      </c>
      <c r="AL27">
        <f t="shared" si="9"/>
        <v>-1156.522807786574</v>
      </c>
      <c r="AN27">
        <f t="shared" si="10"/>
        <v>0</v>
      </c>
      <c r="AO27">
        <f t="shared" si="11"/>
        <v>0</v>
      </c>
      <c r="AP27">
        <f t="shared" si="12"/>
        <v>-1.2302065694931441</v>
      </c>
      <c r="AQ27">
        <f t="shared" si="13"/>
        <v>-86.34856128857767</v>
      </c>
      <c r="AR27">
        <f t="shared" si="14"/>
        <v>-87.578767858070819</v>
      </c>
      <c r="AS27">
        <f t="shared" si="15"/>
        <v>2.5271704309296807</v>
      </c>
      <c r="AT27">
        <f t="shared" si="16"/>
        <v>8.8574422911860271</v>
      </c>
      <c r="AU27">
        <f t="shared" si="17"/>
        <v>-76.194155135955114</v>
      </c>
      <c r="AW27">
        <v>24</v>
      </c>
      <c r="AX27">
        <f>IF(Z27&gt;0, (R27*SUMPRODUCT(K27:$K$98, X27:$X$98)-K27*$AZ$3)/Z27, 0)</f>
        <v>2520.0588770682775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5.8823306552253651E-2</v>
      </c>
      <c r="L28" s="2">
        <v>25</v>
      </c>
      <c r="M28" s="8">
        <v>8.6257439999999994E-3</v>
      </c>
      <c r="Q28" s="5">
        <f t="shared" si="29"/>
        <v>25</v>
      </c>
      <c r="R28">
        <f t="shared" si="0"/>
        <v>250000</v>
      </c>
      <c r="S28">
        <f t="shared" si="1"/>
        <v>2495.7707616551052</v>
      </c>
      <c r="U28">
        <f t="shared" si="21"/>
        <v>8.6257439999999994E-3</v>
      </c>
      <c r="V28">
        <f t="shared" si="22"/>
        <v>0.01</v>
      </c>
      <c r="W28">
        <f t="shared" si="23"/>
        <v>0.74691396124494369</v>
      </c>
      <c r="X28">
        <f t="shared" si="24"/>
        <v>6.4426886197248056E-3</v>
      </c>
      <c r="Y28">
        <f t="shared" si="25"/>
        <v>7.4691396124494372E-3</v>
      </c>
      <c r="Z28">
        <f t="shared" si="26"/>
        <v>0.7330021330127694</v>
      </c>
      <c r="AB28">
        <f t="shared" si="27"/>
        <v>1882.2671584415518</v>
      </c>
      <c r="AC28">
        <f t="shared" si="2"/>
        <v>1829.4052918040961</v>
      </c>
      <c r="AE28">
        <f t="shared" si="3"/>
        <v>0</v>
      </c>
      <c r="AF28">
        <f t="shared" si="4"/>
        <v>0</v>
      </c>
      <c r="AG28">
        <f t="shared" si="5"/>
        <v>-18.325053325319235</v>
      </c>
      <c r="AH28">
        <f t="shared" si="6"/>
        <v>-1610.6721549312015</v>
      </c>
      <c r="AI28">
        <f t="shared" si="7"/>
        <v>-1628.9972082565207</v>
      </c>
      <c r="AJ28">
        <f t="shared" si="8"/>
        <v>52.861866637455705</v>
      </c>
      <c r="AK28">
        <f t="shared" si="30"/>
        <v>131.75870109090863</v>
      </c>
      <c r="AL28">
        <f t="shared" si="9"/>
        <v>-1444.3766405281563</v>
      </c>
      <c r="AN28">
        <f t="shared" si="10"/>
        <v>0</v>
      </c>
      <c r="AO28">
        <f t="shared" si="11"/>
        <v>0</v>
      </c>
      <c r="AP28">
        <f t="shared" si="12"/>
        <v>-1.0779402293416485</v>
      </c>
      <c r="AQ28">
        <f t="shared" si="13"/>
        <v>-94.745061924697055</v>
      </c>
      <c r="AR28">
        <f t="shared" si="14"/>
        <v>-95.823002154038704</v>
      </c>
      <c r="AS28">
        <f t="shared" si="15"/>
        <v>3.109509786139407</v>
      </c>
      <c r="AT28">
        <f t="shared" si="16"/>
        <v>7.7504824651972761</v>
      </c>
      <c r="AU28">
        <f t="shared" si="17"/>
        <v>-84.963009902702012</v>
      </c>
      <c r="AW28">
        <v>25</v>
      </c>
      <c r="AX28">
        <f>IF(Z28&gt;0, (R28*SUMPRODUCT(K28:$K$98, X28:$X$98)-K28*$AZ$3)/Z28, 0)</f>
        <v>2495.7707616551052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5.2520809421655039E-2</v>
      </c>
      <c r="L29" s="2">
        <v>26</v>
      </c>
      <c r="M29" s="8">
        <v>1.0476563E-2</v>
      </c>
      <c r="Q29" s="5">
        <f t="shared" si="29"/>
        <v>25</v>
      </c>
      <c r="R29">
        <f t="shared" si="0"/>
        <v>250000</v>
      </c>
      <c r="S29">
        <f t="shared" si="1"/>
        <v>2457.6279057655775</v>
      </c>
      <c r="U29">
        <f t="shared" si="21"/>
        <v>1.0476563E-2</v>
      </c>
      <c r="V29">
        <f t="shared" si="22"/>
        <v>0.01</v>
      </c>
      <c r="W29">
        <f t="shared" si="23"/>
        <v>0.7330021330127694</v>
      </c>
      <c r="X29">
        <f t="shared" si="24"/>
        <v>7.6793430256426581E-3</v>
      </c>
      <c r="Y29">
        <f t="shared" si="25"/>
        <v>7.3300213301276942E-3</v>
      </c>
      <c r="Z29">
        <f t="shared" si="26"/>
        <v>0.71799276865699901</v>
      </c>
      <c r="AB29">
        <f t="shared" si="27"/>
        <v>1829.4052918040961</v>
      </c>
      <c r="AC29">
        <f t="shared" si="2"/>
        <v>1764.5590643893293</v>
      </c>
      <c r="AE29">
        <f t="shared" si="3"/>
        <v>0</v>
      </c>
      <c r="AF29">
        <f t="shared" si="4"/>
        <v>0</v>
      </c>
      <c r="AG29">
        <f t="shared" si="5"/>
        <v>-17.949819216424974</v>
      </c>
      <c r="AH29">
        <f t="shared" si="6"/>
        <v>-1919.8357564106645</v>
      </c>
      <c r="AI29">
        <f t="shared" si="7"/>
        <v>-1937.7855756270894</v>
      </c>
      <c r="AJ29">
        <f t="shared" si="8"/>
        <v>64.846227414766872</v>
      </c>
      <c r="AK29">
        <f t="shared" si="30"/>
        <v>128.05837042628673</v>
      </c>
      <c r="AL29">
        <f t="shared" si="9"/>
        <v>-1744.8809777860358</v>
      </c>
      <c r="AN29">
        <f t="shared" si="10"/>
        <v>0</v>
      </c>
      <c r="AO29">
        <f t="shared" si="11"/>
        <v>0</v>
      </c>
      <c r="AP29">
        <f t="shared" si="12"/>
        <v>-0.94273903421901739</v>
      </c>
      <c r="AQ29">
        <f t="shared" si="13"/>
        <v>-100.83132788332345</v>
      </c>
      <c r="AR29">
        <f t="shared" si="14"/>
        <v>-101.77406691754247</v>
      </c>
      <c r="AS29">
        <f t="shared" si="15"/>
        <v>3.4057763517642732</v>
      </c>
      <c r="AT29">
        <f t="shared" si="16"/>
        <v>6.7257292680067113</v>
      </c>
      <c r="AU29">
        <f t="shared" si="17"/>
        <v>-91.642561297771493</v>
      </c>
      <c r="AW29">
        <v>26</v>
      </c>
      <c r="AX29">
        <f>IF(Z29&gt;0, (R29*SUMPRODUCT(K29:$K$98, X29:$X$98)-K29*$AZ$3)/Z29, 0)</f>
        <v>2457.6279057655775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4.6893579840763422E-2</v>
      </c>
      <c r="L30" s="2">
        <v>27</v>
      </c>
      <c r="M30" s="8">
        <v>1.2607808E-2</v>
      </c>
      <c r="Q30" s="5">
        <f t="shared" si="29"/>
        <v>25</v>
      </c>
      <c r="R30">
        <f t="shared" si="0"/>
        <v>250000</v>
      </c>
      <c r="S30">
        <f t="shared" si="1"/>
        <v>2408.8318761699179</v>
      </c>
      <c r="U30">
        <f t="shared" si="21"/>
        <v>1.2607808E-2</v>
      </c>
      <c r="V30">
        <f t="shared" si="22"/>
        <v>0.01</v>
      </c>
      <c r="W30">
        <f t="shared" si="23"/>
        <v>0.71799276865699901</v>
      </c>
      <c r="X30">
        <f t="shared" si="24"/>
        <v>9.0523149726158617E-3</v>
      </c>
      <c r="Y30">
        <f t="shared" si="25"/>
        <v>7.1799276865699901E-3</v>
      </c>
      <c r="Z30">
        <f t="shared" si="26"/>
        <v>0.70176052599781324</v>
      </c>
      <c r="AB30">
        <f t="shared" si="27"/>
        <v>1764.5590643893293</v>
      </c>
      <c r="AC30">
        <f t="shared" si="2"/>
        <v>1690.4231244613009</v>
      </c>
      <c r="AE30">
        <f t="shared" si="3"/>
        <v>0</v>
      </c>
      <c r="AF30">
        <f t="shared" si="4"/>
        <v>0</v>
      </c>
      <c r="AG30">
        <f t="shared" si="5"/>
        <v>-17.544013149945332</v>
      </c>
      <c r="AH30">
        <f t="shared" si="6"/>
        <v>-2263.0787431539652</v>
      </c>
      <c r="AI30">
        <f t="shared" si="7"/>
        <v>-2280.6227563039106</v>
      </c>
      <c r="AJ30">
        <f t="shared" si="8"/>
        <v>74.135939928028392</v>
      </c>
      <c r="AK30">
        <f t="shared" si="30"/>
        <v>123.51913450725306</v>
      </c>
      <c r="AL30">
        <f t="shared" si="9"/>
        <v>-2082.9676818686289</v>
      </c>
      <c r="AN30">
        <f t="shared" si="10"/>
        <v>0</v>
      </c>
      <c r="AO30">
        <f t="shared" si="11"/>
        <v>0</v>
      </c>
      <c r="AP30">
        <f t="shared" si="12"/>
        <v>-0.82270158137436478</v>
      </c>
      <c r="AQ30">
        <f t="shared" si="13"/>
        <v>-106.123863728025</v>
      </c>
      <c r="AR30">
        <f t="shared" si="14"/>
        <v>-106.94656530939938</v>
      </c>
      <c r="AS30">
        <f t="shared" si="15"/>
        <v>3.4764996180850405</v>
      </c>
      <c r="AT30">
        <f t="shared" si="16"/>
        <v>5.7922543958778672</v>
      </c>
      <c r="AU30">
        <f t="shared" si="17"/>
        <v>-97.677811295436456</v>
      </c>
      <c r="AW30">
        <v>27</v>
      </c>
      <c r="AX30">
        <f>IF(Z30&gt;0, (R30*SUMPRODUCT(K30:$K$98, X30:$X$98)-K30*$AZ$3)/Z30, 0)</f>
        <v>2408.8318761699179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4.1869267714967337E-2</v>
      </c>
      <c r="L31" s="2">
        <v>28</v>
      </c>
      <c r="M31" s="8">
        <v>1.5033739000000001E-2</v>
      </c>
      <c r="Q31" s="5">
        <f t="shared" si="29"/>
        <v>25</v>
      </c>
      <c r="R31">
        <f t="shared" si="0"/>
        <v>250000</v>
      </c>
      <c r="S31">
        <f t="shared" si="1"/>
        <v>2350.4110881967213</v>
      </c>
      <c r="U31">
        <f t="shared" si="21"/>
        <v>1.5033739000000001E-2</v>
      </c>
      <c r="V31">
        <f t="shared" si="22"/>
        <v>0.01</v>
      </c>
      <c r="W31">
        <f t="shared" si="23"/>
        <v>0.70176052599781324</v>
      </c>
      <c r="X31">
        <f t="shared" si="24"/>
        <v>1.0550084588353839E-2</v>
      </c>
      <c r="Y31">
        <f t="shared" si="25"/>
        <v>7.0176052599781324E-3</v>
      </c>
      <c r="Z31">
        <f t="shared" si="26"/>
        <v>0.68419283614948134</v>
      </c>
      <c r="AB31">
        <f t="shared" si="27"/>
        <v>1690.4231244613009</v>
      </c>
      <c r="AC31">
        <f t="shared" si="2"/>
        <v>1608.1344285505033</v>
      </c>
      <c r="AE31">
        <f t="shared" si="3"/>
        <v>0</v>
      </c>
      <c r="AF31">
        <f t="shared" si="4"/>
        <v>0</v>
      </c>
      <c r="AG31">
        <f t="shared" si="5"/>
        <v>-17.104820903737032</v>
      </c>
      <c r="AH31">
        <f t="shared" si="6"/>
        <v>-2637.5211470884597</v>
      </c>
      <c r="AI31">
        <f t="shared" si="7"/>
        <v>-2654.6259679921968</v>
      </c>
      <c r="AJ31">
        <f t="shared" si="8"/>
        <v>82.288695910797514</v>
      </c>
      <c r="AK31">
        <f t="shared" si="30"/>
        <v>118.32961871229107</v>
      </c>
      <c r="AL31">
        <f t="shared" si="9"/>
        <v>-2454.0076533691085</v>
      </c>
      <c r="AN31">
        <f t="shared" si="10"/>
        <v>0</v>
      </c>
      <c r="AO31">
        <f t="shared" si="11"/>
        <v>0</v>
      </c>
      <c r="AP31">
        <f t="shared" si="12"/>
        <v>-0.71616632563513538</v>
      </c>
      <c r="AQ31">
        <f t="shared" si="13"/>
        <v>-110.43107901133446</v>
      </c>
      <c r="AR31">
        <f t="shared" si="14"/>
        <v>-111.1472453369696</v>
      </c>
      <c r="AS31">
        <f t="shared" si="15"/>
        <v>3.4453674390047193</v>
      </c>
      <c r="AT31">
        <f t="shared" si="16"/>
        <v>4.9543744844749229</v>
      </c>
      <c r="AU31">
        <f t="shared" si="17"/>
        <v>-102.74750341348997</v>
      </c>
      <c r="AW31">
        <v>28</v>
      </c>
      <c r="AX31">
        <f>IF(Z31&gt;0, (R31*SUMPRODUCT(K31:$K$98, X31:$X$98)-K31*$AZ$3)/Z31, 0)</f>
        <v>2350.4110881967213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3.7383274745506546E-2</v>
      </c>
      <c r="L32" s="2">
        <v>29</v>
      </c>
      <c r="M32" s="8">
        <v>1.7719183999999999E-2</v>
      </c>
      <c r="Q32" s="5">
        <f t="shared" si="29"/>
        <v>25</v>
      </c>
      <c r="R32">
        <f t="shared" si="0"/>
        <v>250000</v>
      </c>
      <c r="S32">
        <f t="shared" si="1"/>
        <v>2283.4061907334262</v>
      </c>
      <c r="U32">
        <f t="shared" si="21"/>
        <v>1.7719183999999999E-2</v>
      </c>
      <c r="V32">
        <f t="shared" si="22"/>
        <v>0.01</v>
      </c>
      <c r="W32">
        <f t="shared" si="23"/>
        <v>0.68419283614948134</v>
      </c>
      <c r="X32">
        <f t="shared" si="24"/>
        <v>1.212333875521451E-2</v>
      </c>
      <c r="Y32">
        <f t="shared" si="25"/>
        <v>6.8419283614948138E-3</v>
      </c>
      <c r="Z32">
        <f t="shared" si="26"/>
        <v>0.66522756903277203</v>
      </c>
      <c r="AB32">
        <f t="shared" si="27"/>
        <v>1608.1344285505033</v>
      </c>
      <c r="AC32">
        <f t="shared" si="2"/>
        <v>1518.9847493759794</v>
      </c>
      <c r="AE32">
        <f t="shared" si="3"/>
        <v>0</v>
      </c>
      <c r="AF32">
        <f t="shared" si="4"/>
        <v>0</v>
      </c>
      <c r="AG32">
        <f t="shared" si="5"/>
        <v>-16.6306892258193</v>
      </c>
      <c r="AH32">
        <f t="shared" si="6"/>
        <v>-3030.8346888036276</v>
      </c>
      <c r="AI32">
        <f t="shared" si="7"/>
        <v>-3047.465378029447</v>
      </c>
      <c r="AJ32">
        <f t="shared" si="8"/>
        <v>89.149679174523953</v>
      </c>
      <c r="AK32">
        <f t="shared" si="30"/>
        <v>112.56940999853525</v>
      </c>
      <c r="AL32">
        <f t="shared" si="9"/>
        <v>-2845.7462888563878</v>
      </c>
      <c r="AN32">
        <f t="shared" si="10"/>
        <v>0</v>
      </c>
      <c r="AO32">
        <f t="shared" si="11"/>
        <v>0</v>
      </c>
      <c r="AP32">
        <f t="shared" si="12"/>
        <v>-0.62170962453593848</v>
      </c>
      <c r="AQ32">
        <f t="shared" si="13"/>
        <v>-113.30252587975785</v>
      </c>
      <c r="AR32">
        <f t="shared" si="14"/>
        <v>-113.92423550429379</v>
      </c>
      <c r="AS32">
        <f t="shared" si="15"/>
        <v>3.3327069500549924</v>
      </c>
      <c r="AT32">
        <f t="shared" si="16"/>
        <v>4.2082131819148145</v>
      </c>
      <c r="AU32">
        <f t="shared" si="17"/>
        <v>-106.38331537232398</v>
      </c>
      <c r="AW32">
        <v>29</v>
      </c>
      <c r="AX32">
        <f>IF(Z32&gt;0, (R32*SUMPRODUCT(K32:$K$98, X32:$X$98)-K32*$AZ$3)/Z32, 0)</f>
        <v>2283.4061907334262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3.337792387991656E-2</v>
      </c>
      <c r="L33" s="2">
        <v>30</v>
      </c>
      <c r="M33" s="8">
        <v>2.0768709E-2</v>
      </c>
      <c r="Q33" s="5">
        <f t="shared" si="29"/>
        <v>25</v>
      </c>
      <c r="R33">
        <f t="shared" si="0"/>
        <v>250000</v>
      </c>
      <c r="S33">
        <f t="shared" si="1"/>
        <v>2209.6359159600497</v>
      </c>
      <c r="U33">
        <f t="shared" si="21"/>
        <v>2.0768709E-2</v>
      </c>
      <c r="V33">
        <f t="shared" si="22"/>
        <v>0.01</v>
      </c>
      <c r="W33">
        <f t="shared" si="23"/>
        <v>0.66522756903277203</v>
      </c>
      <c r="X33">
        <f t="shared" si="24"/>
        <v>1.3815917800019053E-2</v>
      </c>
      <c r="Y33">
        <f t="shared" si="25"/>
        <v>6.6522756903277204E-3</v>
      </c>
      <c r="Z33">
        <f t="shared" si="26"/>
        <v>0.64475937554242535</v>
      </c>
      <c r="AB33">
        <f t="shared" si="27"/>
        <v>1518.9847493759794</v>
      </c>
      <c r="AC33">
        <f t="shared" si="2"/>
        <v>1424.6834733505168</v>
      </c>
      <c r="AE33">
        <f t="shared" si="3"/>
        <v>0</v>
      </c>
      <c r="AF33">
        <f t="shared" si="4"/>
        <v>0</v>
      </c>
      <c r="AG33">
        <f t="shared" si="5"/>
        <v>-16.118984388560634</v>
      </c>
      <c r="AH33">
        <f t="shared" si="6"/>
        <v>-3453.9794500047633</v>
      </c>
      <c r="AI33">
        <f t="shared" si="7"/>
        <v>-3470.0984343933237</v>
      </c>
      <c r="AJ33">
        <f t="shared" si="8"/>
        <v>94.301276025462585</v>
      </c>
      <c r="AK33">
        <f t="shared" si="30"/>
        <v>106.32893245631857</v>
      </c>
      <c r="AL33">
        <f t="shared" si="9"/>
        <v>-3269.4682259115425</v>
      </c>
      <c r="AN33">
        <f t="shared" si="10"/>
        <v>0</v>
      </c>
      <c r="AO33">
        <f t="shared" si="11"/>
        <v>0</v>
      </c>
      <c r="AP33">
        <f t="shared" si="12"/>
        <v>-0.53801823394294024</v>
      </c>
      <c r="AQ33">
        <f t="shared" si="13"/>
        <v>-115.28666316505506</v>
      </c>
      <c r="AR33">
        <f t="shared" si="14"/>
        <v>-115.82468139899798</v>
      </c>
      <c r="AS33">
        <f t="shared" si="15"/>
        <v>3.1475808129568907</v>
      </c>
      <c r="AT33">
        <f t="shared" si="16"/>
        <v>3.5490390137597907</v>
      </c>
      <c r="AU33">
        <f t="shared" si="17"/>
        <v>-109.12806157228131</v>
      </c>
      <c r="AW33">
        <v>30</v>
      </c>
      <c r="AX33">
        <f>IF(Z33&gt;0, (R33*SUMPRODUCT(K33:$K$98, X33:$X$98)-K33*$AZ$3)/Z33, 0)</f>
        <v>2209.6359159600497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2.9801717749925499E-2</v>
      </c>
      <c r="L34" s="2">
        <v>31</v>
      </c>
      <c r="M34" s="8">
        <v>2.4225090000000001E-2</v>
      </c>
      <c r="Q34" s="5">
        <f t="shared" si="29"/>
        <v>25</v>
      </c>
      <c r="R34">
        <f t="shared" si="0"/>
        <v>250000</v>
      </c>
      <c r="S34">
        <f t="shared" si="1"/>
        <v>2130.0439068188002</v>
      </c>
      <c r="U34">
        <f t="shared" si="21"/>
        <v>2.4225090000000001E-2</v>
      </c>
      <c r="V34">
        <f t="shared" si="22"/>
        <v>0.01</v>
      </c>
      <c r="W34">
        <f t="shared" si="23"/>
        <v>0.64475937554242535</v>
      </c>
      <c r="X34">
        <f t="shared" si="24"/>
        <v>1.5619353900859053E-2</v>
      </c>
      <c r="Y34">
        <f t="shared" si="25"/>
        <v>6.4475937554242533E-3</v>
      </c>
      <c r="Z34">
        <f t="shared" si="26"/>
        <v>0.6226924278861421</v>
      </c>
      <c r="AB34">
        <f t="shared" si="27"/>
        <v>1424.6834733505168</v>
      </c>
      <c r="AC34">
        <f t="shared" si="2"/>
        <v>1326.3622118410822</v>
      </c>
      <c r="AE34">
        <f t="shared" si="3"/>
        <v>0</v>
      </c>
      <c r="AF34">
        <f t="shared" si="4"/>
        <v>0</v>
      </c>
      <c r="AG34">
        <f t="shared" si="5"/>
        <v>-15.567310697153552</v>
      </c>
      <c r="AH34">
        <f t="shared" si="6"/>
        <v>-3904.8384752147631</v>
      </c>
      <c r="AI34">
        <f t="shared" si="7"/>
        <v>-3920.4057859119166</v>
      </c>
      <c r="AJ34">
        <f t="shared" si="8"/>
        <v>98.321261509434635</v>
      </c>
      <c r="AK34">
        <f t="shared" si="30"/>
        <v>99.727843134536187</v>
      </c>
      <c r="AL34">
        <f t="shared" si="9"/>
        <v>-3722.356681267946</v>
      </c>
      <c r="AN34">
        <f t="shared" si="10"/>
        <v>0</v>
      </c>
      <c r="AO34">
        <f t="shared" si="11"/>
        <v>0</v>
      </c>
      <c r="AP34">
        <f t="shared" si="12"/>
        <v>-0.46393259952196608</v>
      </c>
      <c r="AQ34">
        <f t="shared" si="13"/>
        <v>-116.37089409739983</v>
      </c>
      <c r="AR34">
        <f t="shared" si="14"/>
        <v>-116.83482669692179</v>
      </c>
      <c r="AS34">
        <f t="shared" si="15"/>
        <v>2.9301424843207848</v>
      </c>
      <c r="AT34">
        <f t="shared" si="16"/>
        <v>2.9720610329042927</v>
      </c>
      <c r="AU34">
        <f t="shared" si="17"/>
        <v>-110.93262317969672</v>
      </c>
      <c r="AW34">
        <v>31</v>
      </c>
      <c r="AX34">
        <f>IF(Z34&gt;0, (R34*SUMPRODUCT(K34:$K$98, X34:$X$98)-K34*$AZ$3)/Z34, 0)</f>
        <v>2130.0439068188002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2.660867656243348E-2</v>
      </c>
      <c r="L35" s="2">
        <v>32</v>
      </c>
      <c r="M35" s="8">
        <v>2.7828815E-2</v>
      </c>
      <c r="Q35" s="5">
        <f t="shared" si="29"/>
        <v>25</v>
      </c>
      <c r="R35">
        <f t="shared" ref="R35:R66" si="31">$C$6</f>
        <v>250000</v>
      </c>
      <c r="S35">
        <f t="shared" ref="S35:S66" si="32">AX35</f>
        <v>2044.8404760221229</v>
      </c>
      <c r="U35">
        <f t="shared" si="21"/>
        <v>2.7828815E-2</v>
      </c>
      <c r="V35">
        <f t="shared" si="22"/>
        <v>0.01</v>
      </c>
      <c r="W35">
        <f t="shared" si="23"/>
        <v>0.6226924278861421</v>
      </c>
      <c r="X35">
        <f t="shared" si="24"/>
        <v>1.732879237754429E-2</v>
      </c>
      <c r="Y35">
        <f t="shared" si="25"/>
        <v>6.2269242788614209E-3</v>
      </c>
      <c r="Z35">
        <f t="shared" si="26"/>
        <v>0.59913671122973644</v>
      </c>
      <c r="AB35">
        <f t="shared" si="27"/>
        <v>1326.3622118410822</v>
      </c>
      <c r="AC35">
        <f t="shared" ref="AC35:AC66" si="33">S35*Z35</f>
        <v>1225.1389977933434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-14.978417780743412</v>
      </c>
      <c r="AH35">
        <f t="shared" ref="AH35:AH66" si="37">-X35*R35</f>
        <v>-4332.1980943860726</v>
      </c>
      <c r="AI35">
        <f t="shared" ref="AI35:AI66" si="38">SUM(AE35:AH35)</f>
        <v>-4347.1765121668159</v>
      </c>
      <c r="AJ35">
        <f t="shared" ref="AJ35:AJ66" si="39">AB35-AC35</f>
        <v>101.22321404773879</v>
      </c>
      <c r="AK35">
        <f t="shared" si="30"/>
        <v>92.845354828875756</v>
      </c>
      <c r="AL35">
        <f t="shared" ref="AL35:AL66" si="40">SUM(AI35:AK35)</f>
        <v>-4153.1079432902015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-0.39855587414480409</v>
      </c>
      <c r="AQ35">
        <f t="shared" ref="AQ35:AQ66" si="44">AH35*$K35</f>
        <v>-115.27405789790967</v>
      </c>
      <c r="AR35">
        <f t="shared" ref="AR35:AR66" si="45">AI35*$K35</f>
        <v>-115.67261377205448</v>
      </c>
      <c r="AS35">
        <f t="shared" ref="AS35:AS66" si="46">AJ35*$K35</f>
        <v>2.6934157632062545</v>
      </c>
      <c r="AT35">
        <f t="shared" ref="AT35:AT66" si="47">AK35*$K35</f>
        <v>2.4704920169659266</v>
      </c>
      <c r="AU35">
        <f t="shared" ref="AU35:AU66" si="48">AL35*$K35</f>
        <v>-110.50870599188229</v>
      </c>
      <c r="AW35">
        <v>32</v>
      </c>
      <c r="AX35">
        <f>IF(Z35&gt;0, (R35*SUMPRODUCT(K35:$K$98, X35:$X$98)-K35*$AZ$3)/Z35, 0)</f>
        <v>2044.8404760221229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2.3757746930744176E-2</v>
      </c>
      <c r="L36" s="2">
        <v>33</v>
      </c>
      <c r="M36" s="8">
        <v>3.1684449000000003E-2</v>
      </c>
      <c r="Q36" s="5">
        <f t="shared" si="29"/>
        <v>25</v>
      </c>
      <c r="R36">
        <f t="shared" si="31"/>
        <v>250000</v>
      </c>
      <c r="S36">
        <f t="shared" si="32"/>
        <v>1956.5725358502573</v>
      </c>
      <c r="U36">
        <f t="shared" ref="U36:U67" si="52">M36</f>
        <v>3.1684449000000003E-2</v>
      </c>
      <c r="V36">
        <f t="shared" ref="V36:V67" si="53">$C$10</f>
        <v>0.01</v>
      </c>
      <c r="W36">
        <f t="shared" ref="W36:W67" si="54">Z35</f>
        <v>0.59913671122973644</v>
      </c>
      <c r="X36">
        <f t="shared" ref="X36:X67" si="55">U36*W36</f>
        <v>1.8983316570986314E-2</v>
      </c>
      <c r="Y36">
        <f t="shared" ref="Y36:Y67" si="56">V36*W36</f>
        <v>5.9913671122973642E-3</v>
      </c>
      <c r="Z36">
        <f t="shared" ref="Z36:Z67" si="57">MAX(0, W36-X36-Y36)</f>
        <v>0.57416202754645274</v>
      </c>
      <c r="AB36">
        <f t="shared" ref="AB36:AB67" si="58">AC35</f>
        <v>1225.1389977933434</v>
      </c>
      <c r="AC36">
        <f t="shared" si="33"/>
        <v>1123.3896542254884</v>
      </c>
      <c r="AE36">
        <f t="shared" si="34"/>
        <v>0</v>
      </c>
      <c r="AF36">
        <f t="shared" si="35"/>
        <v>0</v>
      </c>
      <c r="AG36">
        <f t="shared" si="36"/>
        <v>-14.354050688661319</v>
      </c>
      <c r="AH36">
        <f t="shared" si="37"/>
        <v>-4745.8291427465783</v>
      </c>
      <c r="AI36">
        <f t="shared" si="38"/>
        <v>-4760.1831934352394</v>
      </c>
      <c r="AJ36">
        <f t="shared" si="39"/>
        <v>101.74934356785502</v>
      </c>
      <c r="AK36">
        <f t="shared" si="30"/>
        <v>85.759729845534039</v>
      </c>
      <c r="AL36">
        <f t="shared" si="40"/>
        <v>-4572.6741200218503</v>
      </c>
      <c r="AN36">
        <f t="shared" si="41"/>
        <v>0</v>
      </c>
      <c r="AO36">
        <f t="shared" si="42"/>
        <v>0</v>
      </c>
      <c r="AP36">
        <f t="shared" si="43"/>
        <v>-0.34101990369228979</v>
      </c>
      <c r="AQ36">
        <f t="shared" si="44"/>
        <v>-112.75020774992379</v>
      </c>
      <c r="AR36">
        <f t="shared" si="45"/>
        <v>-113.09122765361607</v>
      </c>
      <c r="AS36">
        <f t="shared" si="46"/>
        <v>2.4173351548544422</v>
      </c>
      <c r="AT36">
        <f t="shared" si="47"/>
        <v>2.0374579585191861</v>
      </c>
      <c r="AU36">
        <f t="shared" si="48"/>
        <v>-108.63643454024243</v>
      </c>
      <c r="AW36">
        <v>33</v>
      </c>
      <c r="AX36">
        <f>IF(Z36&gt;0, (R36*SUMPRODUCT(K36:$K$98, X36:$X$98)-K36*$AZ$3)/Z36, 0)</f>
        <v>1956.5725358502573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2.1212274045307299E-2</v>
      </c>
      <c r="L37" s="2">
        <v>34</v>
      </c>
      <c r="M37" s="8">
        <v>3.5933631000000001E-2</v>
      </c>
      <c r="Q37" s="5">
        <f t="shared" ref="Q37:Q68" si="60">$C$8</f>
        <v>25</v>
      </c>
      <c r="R37">
        <f t="shared" si="31"/>
        <v>250000</v>
      </c>
      <c r="S37">
        <f t="shared" si="32"/>
        <v>1866.988347959287</v>
      </c>
      <c r="U37">
        <f t="shared" si="52"/>
        <v>3.5933631000000001E-2</v>
      </c>
      <c r="V37">
        <f t="shared" si="53"/>
        <v>0.01</v>
      </c>
      <c r="W37">
        <f t="shared" si="54"/>
        <v>0.57416202754645274</v>
      </c>
      <c r="X37">
        <f t="shared" si="55"/>
        <v>2.063172643206607E-2</v>
      </c>
      <c r="Y37">
        <f t="shared" si="56"/>
        <v>5.7416202754645273E-3</v>
      </c>
      <c r="Z37">
        <f t="shared" si="57"/>
        <v>0.54778868083892207</v>
      </c>
      <c r="AB37">
        <f t="shared" si="58"/>
        <v>1123.3896542254884</v>
      </c>
      <c r="AC37">
        <f t="shared" si="33"/>
        <v>1022.7150842702563</v>
      </c>
      <c r="AE37">
        <f t="shared" si="34"/>
        <v>0</v>
      </c>
      <c r="AF37">
        <f t="shared" si="35"/>
        <v>0</v>
      </c>
      <c r="AG37">
        <f t="shared" si="36"/>
        <v>-13.694717020973052</v>
      </c>
      <c r="AH37">
        <f t="shared" si="37"/>
        <v>-5157.9316080165172</v>
      </c>
      <c r="AI37">
        <f t="shared" si="38"/>
        <v>-5171.6263250374905</v>
      </c>
      <c r="AJ37">
        <f t="shared" si="39"/>
        <v>100.67456995523207</v>
      </c>
      <c r="AK37">
        <f t="shared" si="30"/>
        <v>78.637275795784191</v>
      </c>
      <c r="AL37">
        <f t="shared" si="40"/>
        <v>-4992.3144792864741</v>
      </c>
      <c r="AN37">
        <f t="shared" si="41"/>
        <v>0</v>
      </c>
      <c r="AO37">
        <f t="shared" si="42"/>
        <v>0</v>
      </c>
      <c r="AP37">
        <f t="shared" si="43"/>
        <v>-0.29049609042181473</v>
      </c>
      <c r="AQ37">
        <f t="shared" si="44"/>
        <v>-109.41145877619891</v>
      </c>
      <c r="AR37">
        <f t="shared" si="45"/>
        <v>-109.70195486662072</v>
      </c>
      <c r="AS37">
        <f t="shared" si="46"/>
        <v>2.1355365672838436</v>
      </c>
      <c r="AT37">
        <f t="shared" si="47"/>
        <v>1.6680754443565848</v>
      </c>
      <c r="AU37">
        <f t="shared" si="48"/>
        <v>-105.8983428549803</v>
      </c>
      <c r="AW37">
        <v>34</v>
      </c>
      <c r="AX37">
        <f>IF(Z37&gt;0, (R37*SUMPRODUCT(K37:$K$98, X37:$X$98)-K37*$AZ$3)/Z37, 0)</f>
        <v>1866.988347959287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1.8939530397595803E-2</v>
      </c>
      <c r="L38" s="2">
        <v>35</v>
      </c>
      <c r="M38" s="8">
        <v>4.1016489000000003E-2</v>
      </c>
      <c r="Q38" s="5">
        <f t="shared" si="60"/>
        <v>25</v>
      </c>
      <c r="R38">
        <f t="shared" si="31"/>
        <v>250000</v>
      </c>
      <c r="S38">
        <f t="shared" si="32"/>
        <v>1777.6260639677985</v>
      </c>
      <c r="U38">
        <f t="shared" si="52"/>
        <v>4.1016489000000003E-2</v>
      </c>
      <c r="V38">
        <f t="shared" si="53"/>
        <v>0.01</v>
      </c>
      <c r="W38">
        <f t="shared" si="54"/>
        <v>0.54778868083892207</v>
      </c>
      <c r="X38">
        <f t="shared" si="55"/>
        <v>2.246836840195416E-2</v>
      </c>
      <c r="Y38">
        <f t="shared" si="56"/>
        <v>5.4778868083892205E-3</v>
      </c>
      <c r="Z38">
        <f t="shared" si="57"/>
        <v>0.51984242562857863</v>
      </c>
      <c r="AB38">
        <f t="shared" si="58"/>
        <v>1022.7150842702563</v>
      </c>
      <c r="AC38">
        <f t="shared" si="33"/>
        <v>924.0854449536032</v>
      </c>
      <c r="AE38">
        <f t="shared" si="34"/>
        <v>0</v>
      </c>
      <c r="AF38">
        <f t="shared" si="35"/>
        <v>0</v>
      </c>
      <c r="AG38">
        <f t="shared" si="36"/>
        <v>-12.996060640714466</v>
      </c>
      <c r="AH38">
        <f t="shared" si="37"/>
        <v>-5617.0921004885404</v>
      </c>
      <c r="AI38">
        <f t="shared" si="38"/>
        <v>-5630.0881611292552</v>
      </c>
      <c r="AJ38">
        <f t="shared" si="39"/>
        <v>98.629639316653083</v>
      </c>
      <c r="AK38">
        <f t="shared" si="30"/>
        <v>71.590055898917953</v>
      </c>
      <c r="AL38">
        <f t="shared" si="40"/>
        <v>-5459.8684659136843</v>
      </c>
      <c r="AN38">
        <f t="shared" si="41"/>
        <v>0</v>
      </c>
      <c r="AO38">
        <f t="shared" si="42"/>
        <v>0</v>
      </c>
      <c r="AP38">
        <f t="shared" si="43"/>
        <v>-0.24613928555381001</v>
      </c>
      <c r="AQ38">
        <f t="shared" si="44"/>
        <v>-106.38508658329798</v>
      </c>
      <c r="AR38">
        <f t="shared" si="45"/>
        <v>-106.63122586885179</v>
      </c>
      <c r="AS38">
        <f t="shared" si="46"/>
        <v>1.8679990519416612</v>
      </c>
      <c r="AT38">
        <f t="shared" si="47"/>
        <v>1.3558820398631393</v>
      </c>
      <c r="AU38">
        <f t="shared" si="48"/>
        <v>-103.40734477704699</v>
      </c>
      <c r="AW38">
        <v>35</v>
      </c>
      <c r="AX38">
        <f>IF(Z38&gt;0, (R38*SUMPRODUCT(K38:$K$98, X38:$X$98)-K38*$AZ$3)/Z38, 0)</f>
        <v>1777.6260639677985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1.6910294997853393E-2</v>
      </c>
      <c r="L39" s="2">
        <v>36</v>
      </c>
      <c r="M39" s="8">
        <v>4.6435859000000003E-2</v>
      </c>
      <c r="Q39" s="5">
        <f t="shared" si="60"/>
        <v>25</v>
      </c>
      <c r="R39">
        <f t="shared" si="31"/>
        <v>250000</v>
      </c>
      <c r="S39">
        <f t="shared" si="32"/>
        <v>1686.6852253670522</v>
      </c>
      <c r="U39">
        <f t="shared" si="52"/>
        <v>4.6435859000000003E-2</v>
      </c>
      <c r="V39">
        <f t="shared" si="53"/>
        <v>0.01</v>
      </c>
      <c r="W39">
        <f t="shared" si="54"/>
        <v>0.51984242562857863</v>
      </c>
      <c r="X39">
        <f t="shared" si="55"/>
        <v>2.4139329578706663E-2</v>
      </c>
      <c r="Y39">
        <f t="shared" si="56"/>
        <v>5.1984242562857861E-3</v>
      </c>
      <c r="Z39">
        <f t="shared" si="57"/>
        <v>0.49050467179358614</v>
      </c>
      <c r="AB39">
        <f t="shared" si="58"/>
        <v>924.0854449536032</v>
      </c>
      <c r="AC39">
        <f t="shared" si="33"/>
        <v>827.3269828877568</v>
      </c>
      <c r="AE39">
        <f t="shared" si="34"/>
        <v>0</v>
      </c>
      <c r="AF39">
        <f t="shared" si="35"/>
        <v>0</v>
      </c>
      <c r="AG39">
        <f t="shared" si="36"/>
        <v>-12.262616794839653</v>
      </c>
      <c r="AH39">
        <f t="shared" si="37"/>
        <v>-6034.8323946766659</v>
      </c>
      <c r="AI39">
        <f t="shared" si="38"/>
        <v>-6047.0950114715051</v>
      </c>
      <c r="AJ39">
        <f t="shared" si="39"/>
        <v>96.758462065846402</v>
      </c>
      <c r="AK39">
        <f t="shared" si="30"/>
        <v>64.685981146752226</v>
      </c>
      <c r="AL39">
        <f t="shared" si="40"/>
        <v>-5885.6505682589068</v>
      </c>
      <c r="AN39">
        <f t="shared" si="41"/>
        <v>0</v>
      </c>
      <c r="AO39">
        <f t="shared" si="42"/>
        <v>0</v>
      </c>
      <c r="AP39">
        <f t="shared" si="43"/>
        <v>-0.20736446744636999</v>
      </c>
      <c r="AQ39">
        <f t="shared" si="44"/>
        <v>-102.05079605658443</v>
      </c>
      <c r="AR39">
        <f t="shared" si="45"/>
        <v>-102.2581605240308</v>
      </c>
      <c r="AS39">
        <f t="shared" si="46"/>
        <v>1.6362141370720698</v>
      </c>
      <c r="AT39">
        <f t="shared" si="47"/>
        <v>1.093859023417163</v>
      </c>
      <c r="AU39">
        <f t="shared" si="48"/>
        <v>-99.528087363541573</v>
      </c>
      <c r="AW39">
        <v>36</v>
      </c>
      <c r="AX39">
        <f>IF(Z39&gt;0, (R39*SUMPRODUCT(K39:$K$98, X39:$X$98)-K39*$AZ$3)/Z39, 0)</f>
        <v>1686.6852253670522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1.5098477676654815E-2</v>
      </c>
      <c r="L40" s="2">
        <v>37</v>
      </c>
      <c r="M40" s="8">
        <v>5.1834316999999998E-2</v>
      </c>
      <c r="Q40" s="5">
        <f t="shared" si="60"/>
        <v>25</v>
      </c>
      <c r="R40">
        <f t="shared" si="31"/>
        <v>250000</v>
      </c>
      <c r="S40">
        <f t="shared" si="32"/>
        <v>1594.7670881278427</v>
      </c>
      <c r="U40">
        <f t="shared" si="52"/>
        <v>5.1834316999999998E-2</v>
      </c>
      <c r="V40">
        <f t="shared" si="53"/>
        <v>0.01</v>
      </c>
      <c r="W40">
        <f t="shared" si="54"/>
        <v>0.49050467179358614</v>
      </c>
      <c r="X40">
        <f t="shared" si="55"/>
        <v>2.5424974647729703E-2</v>
      </c>
      <c r="Y40">
        <f t="shared" si="56"/>
        <v>4.9050467179358615E-3</v>
      </c>
      <c r="Z40">
        <f t="shared" si="57"/>
        <v>0.46017465042792061</v>
      </c>
      <c r="AB40">
        <f t="shared" si="58"/>
        <v>827.3269828877568</v>
      </c>
      <c r="AC40">
        <f t="shared" si="33"/>
        <v>733.87138729318292</v>
      </c>
      <c r="AE40">
        <f t="shared" si="34"/>
        <v>0</v>
      </c>
      <c r="AF40">
        <f t="shared" si="35"/>
        <v>0</v>
      </c>
      <c r="AG40">
        <f t="shared" si="36"/>
        <v>-11.504366260698015</v>
      </c>
      <c r="AH40">
        <f t="shared" si="37"/>
        <v>-6356.2436619324253</v>
      </c>
      <c r="AI40">
        <f t="shared" si="38"/>
        <v>-6367.748028193123</v>
      </c>
      <c r="AJ40">
        <f t="shared" si="39"/>
        <v>93.455595594573879</v>
      </c>
      <c r="AK40">
        <f t="shared" si="30"/>
        <v>57.91288880214298</v>
      </c>
      <c r="AL40">
        <f t="shared" si="40"/>
        <v>-6216.3795437964063</v>
      </c>
      <c r="AN40">
        <f t="shared" si="41"/>
        <v>0</v>
      </c>
      <c r="AO40">
        <f t="shared" si="42"/>
        <v>0</v>
      </c>
      <c r="AP40">
        <f t="shared" si="43"/>
        <v>-0.17369841717120982</v>
      </c>
      <c r="AQ40">
        <f t="shared" si="44"/>
        <v>-95.969603037065369</v>
      </c>
      <c r="AR40">
        <f t="shared" si="45"/>
        <v>-96.143301454236578</v>
      </c>
      <c r="AS40">
        <f t="shared" si="46"/>
        <v>1.4110372238431537</v>
      </c>
      <c r="AT40">
        <f t="shared" si="47"/>
        <v>0.87439645876974836</v>
      </c>
      <c r="AU40">
        <f t="shared" si="48"/>
        <v>-93.857867771623674</v>
      </c>
      <c r="AW40">
        <v>37</v>
      </c>
      <c r="AX40">
        <f>IF(Z40&gt;0, (R40*SUMPRODUCT(K40:$K$98, X40:$X$98)-K40*$AZ$3)/Z40, 0)</f>
        <v>1594.7670881278427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1.348078363987037E-2</v>
      </c>
      <c r="L41" s="2">
        <v>38</v>
      </c>
      <c r="M41" s="8">
        <v>5.7772715000000002E-2</v>
      </c>
      <c r="Q41" s="5">
        <f t="shared" si="60"/>
        <v>25</v>
      </c>
      <c r="R41">
        <f t="shared" si="31"/>
        <v>250000</v>
      </c>
      <c r="S41">
        <f t="shared" si="32"/>
        <v>1504.8836470779834</v>
      </c>
      <c r="U41">
        <f t="shared" si="52"/>
        <v>5.7772715000000002E-2</v>
      </c>
      <c r="V41">
        <f t="shared" si="53"/>
        <v>0.01</v>
      </c>
      <c r="W41">
        <f t="shared" si="54"/>
        <v>0.46017465042792061</v>
      </c>
      <c r="X41">
        <f t="shared" si="55"/>
        <v>2.6585538929396885E-2</v>
      </c>
      <c r="Y41">
        <f t="shared" si="56"/>
        <v>4.6017465042792064E-3</v>
      </c>
      <c r="Z41">
        <f t="shared" si="57"/>
        <v>0.42898736499424456</v>
      </c>
      <c r="AB41">
        <f t="shared" si="58"/>
        <v>733.87138729318292</v>
      </c>
      <c r="AC41">
        <f t="shared" si="33"/>
        <v>645.5760703829128</v>
      </c>
      <c r="AE41">
        <f t="shared" si="34"/>
        <v>0</v>
      </c>
      <c r="AF41">
        <f t="shared" si="35"/>
        <v>0</v>
      </c>
      <c r="AG41">
        <f t="shared" si="36"/>
        <v>-10.724684124856115</v>
      </c>
      <c r="AH41">
        <f t="shared" si="37"/>
        <v>-6646.3847323492209</v>
      </c>
      <c r="AI41">
        <f t="shared" si="38"/>
        <v>-6657.1094164740771</v>
      </c>
      <c r="AJ41">
        <f t="shared" si="39"/>
        <v>88.295316910270117</v>
      </c>
      <c r="AK41">
        <f t="shared" ref="AK41:AK72" si="61">G41*SUM(AB41:AB41, AE41:AF41)</f>
        <v>51.370997110522808</v>
      </c>
      <c r="AL41">
        <f t="shared" si="40"/>
        <v>-6517.4431024532842</v>
      </c>
      <c r="AN41">
        <f t="shared" si="41"/>
        <v>0</v>
      </c>
      <c r="AO41">
        <f t="shared" si="42"/>
        <v>0</v>
      </c>
      <c r="AP41">
        <f t="shared" si="43"/>
        <v>-0.14457714629313778</v>
      </c>
      <c r="AQ41">
        <f t="shared" si="44"/>
        <v>-89.598474564137589</v>
      </c>
      <c r="AR41">
        <f t="shared" si="45"/>
        <v>-89.74305171043072</v>
      </c>
      <c r="AS41">
        <f t="shared" si="46"/>
        <v>1.1902900636811391</v>
      </c>
      <c r="AT41">
        <f t="shared" si="47"/>
        <v>0.69252129741136392</v>
      </c>
      <c r="AU41">
        <f t="shared" si="48"/>
        <v>-87.860240349338227</v>
      </c>
      <c r="AW41">
        <v>38</v>
      </c>
      <c r="AX41">
        <f>IF(Z41&gt;0, (R41*SUMPRODUCT(K41:$K$98, X41:$X$98)-K41*$AZ$3)/Z41, 0)</f>
        <v>1504.8836470779834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1.2036413964169972E-2</v>
      </c>
      <c r="L42" s="2">
        <v>39</v>
      </c>
      <c r="M42" s="8">
        <v>6.4089452000000005E-2</v>
      </c>
      <c r="Q42" s="5">
        <f t="shared" si="60"/>
        <v>25</v>
      </c>
      <c r="R42">
        <f t="shared" si="31"/>
        <v>250000</v>
      </c>
      <c r="S42">
        <f t="shared" si="32"/>
        <v>1416.9790373880774</v>
      </c>
      <c r="U42">
        <f t="shared" si="52"/>
        <v>6.4089452000000005E-2</v>
      </c>
      <c r="V42">
        <f t="shared" si="53"/>
        <v>0.01</v>
      </c>
      <c r="W42">
        <f t="shared" si="54"/>
        <v>0.42898736499424456</v>
      </c>
      <c r="X42">
        <f t="shared" si="55"/>
        <v>2.749356513740512E-2</v>
      </c>
      <c r="Y42">
        <f t="shared" si="56"/>
        <v>4.2898736499424458E-3</v>
      </c>
      <c r="Z42">
        <f t="shared" si="57"/>
        <v>0.39720392620689698</v>
      </c>
      <c r="AB42">
        <f t="shared" si="58"/>
        <v>645.5760703829128</v>
      </c>
      <c r="AC42">
        <f t="shared" si="33"/>
        <v>562.82963700341384</v>
      </c>
      <c r="AE42">
        <f t="shared" si="34"/>
        <v>0</v>
      </c>
      <c r="AF42">
        <f t="shared" si="35"/>
        <v>0</v>
      </c>
      <c r="AG42">
        <f t="shared" si="36"/>
        <v>-9.9300981551724252</v>
      </c>
      <c r="AH42">
        <f t="shared" si="37"/>
        <v>-6873.3912843512799</v>
      </c>
      <c r="AI42">
        <f t="shared" si="38"/>
        <v>-6883.3213825064522</v>
      </c>
      <c r="AJ42">
        <f t="shared" si="39"/>
        <v>82.746433379498967</v>
      </c>
      <c r="AK42">
        <f t="shared" si="61"/>
        <v>45.190324926803903</v>
      </c>
      <c r="AL42">
        <f t="shared" si="40"/>
        <v>-6755.3846242001491</v>
      </c>
      <c r="AN42">
        <f t="shared" si="41"/>
        <v>0</v>
      </c>
      <c r="AO42">
        <f t="shared" si="42"/>
        <v>0</v>
      </c>
      <c r="AP42">
        <f t="shared" si="43"/>
        <v>-0.11952277210049586</v>
      </c>
      <c r="AQ42">
        <f t="shared" si="44"/>
        <v>-82.730982836169929</v>
      </c>
      <c r="AR42">
        <f t="shared" si="45"/>
        <v>-82.850505608270424</v>
      </c>
      <c r="AS42">
        <f t="shared" si="46"/>
        <v>0.99597032621426163</v>
      </c>
      <c r="AT42">
        <f t="shared" si="47"/>
        <v>0.54392945799436088</v>
      </c>
      <c r="AU42">
        <f t="shared" si="48"/>
        <v>-81.310605824061795</v>
      </c>
      <c r="AW42">
        <v>39</v>
      </c>
      <c r="AX42">
        <f>IF(Z42&gt;0, (R42*SUMPRODUCT(K42:$K$98, X42:$X$98)-K42*$AZ$3)/Z42, 0)</f>
        <v>1416.9790373880774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1.0746798182294617E-2</v>
      </c>
      <c r="L43" s="2">
        <v>40</v>
      </c>
      <c r="M43" s="8">
        <v>7.1121990999999996E-2</v>
      </c>
      <c r="Q43" s="5">
        <f t="shared" si="60"/>
        <v>25</v>
      </c>
      <c r="R43">
        <f t="shared" si="31"/>
        <v>250000</v>
      </c>
      <c r="S43">
        <f t="shared" si="32"/>
        <v>1332.165999566535</v>
      </c>
      <c r="U43">
        <f t="shared" si="52"/>
        <v>7.1121990999999996E-2</v>
      </c>
      <c r="V43">
        <f t="shared" si="53"/>
        <v>0.01</v>
      </c>
      <c r="W43">
        <f t="shared" si="54"/>
        <v>0.39720392620689698</v>
      </c>
      <c r="X43">
        <f t="shared" si="55"/>
        <v>2.824993406485159E-2</v>
      </c>
      <c r="Y43">
        <f t="shared" si="56"/>
        <v>3.9720392620689699E-3</v>
      </c>
      <c r="Z43">
        <f t="shared" si="57"/>
        <v>0.36498195287997642</v>
      </c>
      <c r="AB43">
        <f t="shared" si="58"/>
        <v>562.82963700341384</v>
      </c>
      <c r="AC43">
        <f t="shared" si="33"/>
        <v>486.21654808209979</v>
      </c>
      <c r="AE43">
        <f t="shared" si="34"/>
        <v>0</v>
      </c>
      <c r="AF43">
        <f t="shared" si="35"/>
        <v>0</v>
      </c>
      <c r="AG43">
        <f t="shared" si="36"/>
        <v>-9.1245488219994098</v>
      </c>
      <c r="AH43">
        <f t="shared" si="37"/>
        <v>-7062.4835162128975</v>
      </c>
      <c r="AI43">
        <f t="shared" si="38"/>
        <v>-7071.6080650348968</v>
      </c>
      <c r="AJ43">
        <f t="shared" si="39"/>
        <v>76.613088921314045</v>
      </c>
      <c r="AK43">
        <f t="shared" si="61"/>
        <v>39.39807459023897</v>
      </c>
      <c r="AL43">
        <f t="shared" si="40"/>
        <v>-6955.5969015233441</v>
      </c>
      <c r="AN43">
        <f t="shared" si="41"/>
        <v>0</v>
      </c>
      <c r="AO43">
        <f t="shared" si="42"/>
        <v>0</v>
      </c>
      <c r="AP43">
        <f t="shared" si="43"/>
        <v>-9.805968469452174E-2</v>
      </c>
      <c r="AQ43">
        <f t="shared" si="44"/>
        <v>-75.899085014522456</v>
      </c>
      <c r="AR43">
        <f t="shared" si="45"/>
        <v>-75.997144699216989</v>
      </c>
      <c r="AS43">
        <f t="shared" si="46"/>
        <v>0.82334540475955365</v>
      </c>
      <c r="AT43">
        <f t="shared" si="47"/>
        <v>0.42340315639228793</v>
      </c>
      <c r="AU43">
        <f t="shared" si="48"/>
        <v>-74.750396138065142</v>
      </c>
      <c r="AW43">
        <v>40</v>
      </c>
      <c r="AX43">
        <f>IF(Z43&gt;0, (R43*SUMPRODUCT(K43:$K$98, X43:$X$98)-K43*$AZ$3)/Z43, 0)</f>
        <v>1332.165999566535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9.5953555199059081E-3</v>
      </c>
      <c r="L44" s="2">
        <v>41</v>
      </c>
      <c r="M44" s="8">
        <v>7.9233461000000005E-2</v>
      </c>
      <c r="Q44" s="5">
        <f t="shared" si="60"/>
        <v>25</v>
      </c>
      <c r="R44">
        <f t="shared" si="31"/>
        <v>250000</v>
      </c>
      <c r="S44">
        <f t="shared" si="32"/>
        <v>1250.7917275922728</v>
      </c>
      <c r="U44">
        <f t="shared" si="52"/>
        <v>7.9233461000000005E-2</v>
      </c>
      <c r="V44">
        <f t="shared" si="53"/>
        <v>0.01</v>
      </c>
      <c r="W44">
        <f t="shared" si="54"/>
        <v>0.36498195287997642</v>
      </c>
      <c r="X44">
        <f t="shared" si="55"/>
        <v>2.891878332921945E-2</v>
      </c>
      <c r="Y44">
        <f t="shared" si="56"/>
        <v>3.6498195287997643E-3</v>
      </c>
      <c r="Z44">
        <f t="shared" si="57"/>
        <v>0.33241335002195721</v>
      </c>
      <c r="AB44">
        <f t="shared" si="58"/>
        <v>486.21654808209979</v>
      </c>
      <c r="AC44">
        <f t="shared" si="33"/>
        <v>415.7798683486987</v>
      </c>
      <c r="AE44">
        <f t="shared" si="34"/>
        <v>0</v>
      </c>
      <c r="AF44">
        <f t="shared" si="35"/>
        <v>0</v>
      </c>
      <c r="AG44">
        <f t="shared" si="36"/>
        <v>-8.3103337505489296</v>
      </c>
      <c r="AH44">
        <f t="shared" si="37"/>
        <v>-7229.695832304863</v>
      </c>
      <c r="AI44">
        <f t="shared" si="38"/>
        <v>-7238.006166055412</v>
      </c>
      <c r="AJ44">
        <f t="shared" si="39"/>
        <v>70.436679733401093</v>
      </c>
      <c r="AK44">
        <f t="shared" si="61"/>
        <v>34.035158365746987</v>
      </c>
      <c r="AL44">
        <f t="shared" si="40"/>
        <v>-7133.534327956264</v>
      </c>
      <c r="AN44">
        <f t="shared" si="41"/>
        <v>0</v>
      </c>
      <c r="AO44">
        <f t="shared" si="42"/>
        <v>0</v>
      </c>
      <c r="AP44">
        <f t="shared" si="43"/>
        <v>-7.9740606825590046E-2</v>
      </c>
      <c r="AQ44">
        <f t="shared" si="44"/>
        <v>-69.371501811747208</v>
      </c>
      <c r="AR44">
        <f t="shared" si="45"/>
        <v>-69.451242418572789</v>
      </c>
      <c r="AS44">
        <f t="shared" si="46"/>
        <v>0.67586498368373482</v>
      </c>
      <c r="AT44">
        <f t="shared" si="47"/>
        <v>0.3265794446956421</v>
      </c>
      <c r="AU44">
        <f t="shared" si="48"/>
        <v>-68.448797990193427</v>
      </c>
      <c r="AW44">
        <v>41</v>
      </c>
      <c r="AX44">
        <f>IF(Z44&gt;0, (R44*SUMPRODUCT(K44:$K$98, X44:$X$98)-K44*$AZ$3)/Z44, 0)</f>
        <v>1250.7917275922728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8.5672817142017025E-3</v>
      </c>
      <c r="L45" s="2">
        <v>42</v>
      </c>
      <c r="M45" s="8">
        <v>8.7905784000000001E-2</v>
      </c>
      <c r="Q45" s="5">
        <f t="shared" si="60"/>
        <v>25</v>
      </c>
      <c r="R45">
        <f t="shared" si="31"/>
        <v>250000</v>
      </c>
      <c r="S45">
        <f t="shared" si="32"/>
        <v>1171.4665327219814</v>
      </c>
      <c r="U45">
        <f t="shared" si="52"/>
        <v>8.7905784000000001E-2</v>
      </c>
      <c r="V45">
        <f t="shared" si="53"/>
        <v>0.01</v>
      </c>
      <c r="W45">
        <f t="shared" si="54"/>
        <v>0.33241335002195721</v>
      </c>
      <c r="X45">
        <f t="shared" si="55"/>
        <v>2.9221056145746566E-2</v>
      </c>
      <c r="Y45">
        <f t="shared" si="56"/>
        <v>3.3241335002195723E-3</v>
      </c>
      <c r="Z45">
        <f t="shared" si="57"/>
        <v>0.29986816037599107</v>
      </c>
      <c r="AB45">
        <f t="shared" si="58"/>
        <v>415.7798683486987</v>
      </c>
      <c r="AC45">
        <f t="shared" si="33"/>
        <v>351.28551410938127</v>
      </c>
      <c r="AE45">
        <f t="shared" si="34"/>
        <v>0</v>
      </c>
      <c r="AF45">
        <f t="shared" si="35"/>
        <v>0</v>
      </c>
      <c r="AG45">
        <f t="shared" si="36"/>
        <v>-7.4967040093997763</v>
      </c>
      <c r="AH45">
        <f t="shared" si="37"/>
        <v>-7305.2640364366416</v>
      </c>
      <c r="AI45">
        <f t="shared" si="38"/>
        <v>-7312.7607404460414</v>
      </c>
      <c r="AJ45">
        <f t="shared" si="39"/>
        <v>64.494354239317431</v>
      </c>
      <c r="AK45">
        <f t="shared" si="61"/>
        <v>29.104590784408913</v>
      </c>
      <c r="AL45">
        <f t="shared" si="40"/>
        <v>-7219.1617954223148</v>
      </c>
      <c r="AN45">
        <f t="shared" si="41"/>
        <v>0</v>
      </c>
      <c r="AO45">
        <f t="shared" si="42"/>
        <v>0</v>
      </c>
      <c r="AP45">
        <f t="shared" si="43"/>
        <v>-6.4226375176513292E-2</v>
      </c>
      <c r="AQ45">
        <f t="shared" si="44"/>
        <v>-62.586254996778962</v>
      </c>
      <c r="AR45">
        <f t="shared" si="45"/>
        <v>-62.650481371955472</v>
      </c>
      <c r="AS45">
        <f t="shared" si="46"/>
        <v>0.55254130174375127</v>
      </c>
      <c r="AT45">
        <f t="shared" si="47"/>
        <v>0.24934722842658985</v>
      </c>
      <c r="AU45">
        <f t="shared" si="48"/>
        <v>-61.848592841785127</v>
      </c>
      <c r="AW45">
        <v>42</v>
      </c>
      <c r="AX45">
        <f>IF(Z45&gt;0, (R45*SUMPRODUCT(K45:$K$98, X45:$X$98)-K45*$AZ$3)/Z45, 0)</f>
        <v>1171.4665327219814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7.6493586733943769E-3</v>
      </c>
      <c r="L46" s="2">
        <v>43</v>
      </c>
      <c r="M46" s="8">
        <v>9.7118048999999998E-2</v>
      </c>
      <c r="Q46" s="5">
        <f t="shared" si="60"/>
        <v>25</v>
      </c>
      <c r="R46">
        <f t="shared" si="31"/>
        <v>250000</v>
      </c>
      <c r="S46">
        <f t="shared" si="32"/>
        <v>1094.5183309207705</v>
      </c>
      <c r="U46">
        <f t="shared" si="52"/>
        <v>9.7118048999999998E-2</v>
      </c>
      <c r="V46">
        <f t="shared" si="53"/>
        <v>0.01</v>
      </c>
      <c r="W46">
        <f t="shared" si="54"/>
        <v>0.29986816037599107</v>
      </c>
      <c r="X46">
        <f t="shared" si="55"/>
        <v>2.9122610692935359E-2</v>
      </c>
      <c r="Y46">
        <f t="shared" si="56"/>
        <v>2.9986816037599106E-3</v>
      </c>
      <c r="Z46">
        <f t="shared" si="57"/>
        <v>0.26774686807929576</v>
      </c>
      <c r="AB46">
        <f t="shared" si="58"/>
        <v>351.28551410938127</v>
      </c>
      <c r="AC46">
        <f t="shared" si="33"/>
        <v>293.05385515941452</v>
      </c>
      <c r="AE46">
        <f t="shared" si="34"/>
        <v>0</v>
      </c>
      <c r="AF46">
        <f t="shared" si="35"/>
        <v>0</v>
      </c>
      <c r="AG46">
        <f t="shared" si="36"/>
        <v>-6.6936717019823941</v>
      </c>
      <c r="AH46">
        <f t="shared" si="37"/>
        <v>-7280.6526732338398</v>
      </c>
      <c r="AI46">
        <f t="shared" si="38"/>
        <v>-7287.3463449358223</v>
      </c>
      <c r="AJ46">
        <f t="shared" si="39"/>
        <v>58.231658949966743</v>
      </c>
      <c r="AK46">
        <f t="shared" si="61"/>
        <v>24.589985987656689</v>
      </c>
      <c r="AL46">
        <f t="shared" si="40"/>
        <v>-7204.5246999981991</v>
      </c>
      <c r="AN46">
        <f t="shared" si="41"/>
        <v>0</v>
      </c>
      <c r="AO46">
        <f t="shared" si="42"/>
        <v>0</v>
      </c>
      <c r="AP46">
        <f t="shared" si="43"/>
        <v>-5.1202295690413527E-2</v>
      </c>
      <c r="AQ46">
        <f t="shared" si="44"/>
        <v>-55.692323673973227</v>
      </c>
      <c r="AR46">
        <f t="shared" si="45"/>
        <v>-55.743525969663644</v>
      </c>
      <c r="AS46">
        <f t="shared" si="46"/>
        <v>0.44543484545507139</v>
      </c>
      <c r="AT46">
        <f t="shared" si="47"/>
        <v>0.18809762259332788</v>
      </c>
      <c r="AU46">
        <f t="shared" si="48"/>
        <v>-55.109993501615243</v>
      </c>
      <c r="AW46">
        <v>43</v>
      </c>
      <c r="AX46">
        <f>IF(Z46&gt;0, (R46*SUMPRODUCT(K46:$K$98, X46:$X$98)-K46*$AZ$3)/Z46, 0)</f>
        <v>1094.5183309207705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6.8297845298164071E-3</v>
      </c>
      <c r="L47" s="2">
        <v>44</v>
      </c>
      <c r="M47" s="8">
        <v>0.107494799</v>
      </c>
      <c r="Q47" s="5">
        <f t="shared" si="60"/>
        <v>25</v>
      </c>
      <c r="R47">
        <f t="shared" si="31"/>
        <v>250000</v>
      </c>
      <c r="S47">
        <f t="shared" si="32"/>
        <v>1020.9979345646116</v>
      </c>
      <c r="U47">
        <f t="shared" si="52"/>
        <v>0.107494799</v>
      </c>
      <c r="V47">
        <f t="shared" si="53"/>
        <v>0.01</v>
      </c>
      <c r="W47">
        <f t="shared" si="54"/>
        <v>0.26774686807929576</v>
      </c>
      <c r="X47">
        <f t="shared" si="55"/>
        <v>2.8781395767063414E-2</v>
      </c>
      <c r="Y47">
        <f t="shared" si="56"/>
        <v>2.6774686807929577E-3</v>
      </c>
      <c r="Z47">
        <f t="shared" si="57"/>
        <v>0.2362880036314394</v>
      </c>
      <c r="AB47">
        <f t="shared" si="58"/>
        <v>293.05385515941452</v>
      </c>
      <c r="AC47">
        <f t="shared" si="33"/>
        <v>241.24956367009506</v>
      </c>
      <c r="AE47">
        <f t="shared" si="34"/>
        <v>0</v>
      </c>
      <c r="AF47">
        <f t="shared" si="35"/>
        <v>0</v>
      </c>
      <c r="AG47">
        <f t="shared" si="36"/>
        <v>-5.9072000907859845</v>
      </c>
      <c r="AH47">
        <f t="shared" si="37"/>
        <v>-7195.3489417658539</v>
      </c>
      <c r="AI47">
        <f t="shared" si="38"/>
        <v>-7201.2561418566402</v>
      </c>
      <c r="AJ47">
        <f t="shared" si="39"/>
        <v>51.804291489319468</v>
      </c>
      <c r="AK47">
        <f t="shared" si="61"/>
        <v>20.51376986115902</v>
      </c>
      <c r="AL47">
        <f t="shared" si="40"/>
        <v>-7128.9380805061619</v>
      </c>
      <c r="AN47">
        <f t="shared" si="41"/>
        <v>0</v>
      </c>
      <c r="AO47">
        <f t="shared" si="42"/>
        <v>0</v>
      </c>
      <c r="AP47">
        <f t="shared" si="43"/>
        <v>-4.0344903794580195E-2</v>
      </c>
      <c r="AQ47">
        <f t="shared" si="44"/>
        <v>-49.142682889103284</v>
      </c>
      <c r="AR47">
        <f t="shared" si="45"/>
        <v>-49.183027792897867</v>
      </c>
      <c r="AS47">
        <f t="shared" si="46"/>
        <v>0.35381214859185384</v>
      </c>
      <c r="AT47">
        <f t="shared" si="47"/>
        <v>0.14010462804595794</v>
      </c>
      <c r="AU47">
        <f t="shared" si="48"/>
        <v>-48.689111016260057</v>
      </c>
      <c r="AW47">
        <v>44</v>
      </c>
      <c r="AX47">
        <f>IF(Z47&gt;0, (R47*SUMPRODUCT(K47:$K$98, X47:$X$98)-K47*$AZ$3)/Z47, 0)</f>
        <v>1020.9979345646116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6.0980219016217915E-3</v>
      </c>
      <c r="L48" s="2">
        <v>45</v>
      </c>
      <c r="M48" s="8">
        <v>0.119195734</v>
      </c>
      <c r="Q48" s="5">
        <f t="shared" si="60"/>
        <v>25</v>
      </c>
      <c r="R48">
        <f t="shared" si="31"/>
        <v>250000</v>
      </c>
      <c r="S48">
        <f t="shared" si="32"/>
        <v>950.51402746383974</v>
      </c>
      <c r="U48">
        <f t="shared" si="52"/>
        <v>0.119195734</v>
      </c>
      <c r="V48">
        <f t="shared" si="53"/>
        <v>0.01</v>
      </c>
      <c r="W48">
        <f t="shared" si="54"/>
        <v>0.2362880036314394</v>
      </c>
      <c r="X48">
        <f t="shared" si="55"/>
        <v>2.8164522028244085E-2</v>
      </c>
      <c r="Y48">
        <f t="shared" si="56"/>
        <v>2.3628800363143941E-3</v>
      </c>
      <c r="Z48">
        <f t="shared" si="57"/>
        <v>0.20576060156688092</v>
      </c>
      <c r="AB48">
        <f t="shared" si="58"/>
        <v>241.24956367009506</v>
      </c>
      <c r="AC48">
        <f t="shared" si="33"/>
        <v>195.57833808871843</v>
      </c>
      <c r="AE48">
        <f t="shared" si="34"/>
        <v>0</v>
      </c>
      <c r="AF48">
        <f t="shared" si="35"/>
        <v>0</v>
      </c>
      <c r="AG48">
        <f t="shared" si="36"/>
        <v>-5.1440150391720234</v>
      </c>
      <c r="AH48">
        <f t="shared" si="37"/>
        <v>-7041.1305070610215</v>
      </c>
      <c r="AI48">
        <f t="shared" si="38"/>
        <v>-7046.2745221001933</v>
      </c>
      <c r="AJ48">
        <f t="shared" si="39"/>
        <v>45.671225581376632</v>
      </c>
      <c r="AK48">
        <f t="shared" si="61"/>
        <v>16.887469456906654</v>
      </c>
      <c r="AL48">
        <f t="shared" si="40"/>
        <v>-6983.7158270619102</v>
      </c>
      <c r="AN48">
        <f t="shared" si="41"/>
        <v>0</v>
      </c>
      <c r="AO48">
        <f t="shared" si="42"/>
        <v>0</v>
      </c>
      <c r="AP48">
        <f t="shared" si="43"/>
        <v>-3.1368316371142874E-2</v>
      </c>
      <c r="AQ48">
        <f t="shared" si="44"/>
        <v>-42.936968044235456</v>
      </c>
      <c r="AR48">
        <f t="shared" si="45"/>
        <v>-42.9683363606066</v>
      </c>
      <c r="AS48">
        <f t="shared" si="46"/>
        <v>0.27850413386914413</v>
      </c>
      <c r="AT48">
        <f t="shared" si="47"/>
        <v>0.10298015861118584</v>
      </c>
      <c r="AU48">
        <f t="shared" si="48"/>
        <v>-42.586852068126269</v>
      </c>
      <c r="AW48">
        <v>45</v>
      </c>
      <c r="AX48">
        <f>IF(Z48&gt;0, (R48*SUMPRODUCT(K48:$K$98, X48:$X$98)-K48*$AZ$3)/Z48, 0)</f>
        <v>950.51402746383974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5.4446624121623132E-3</v>
      </c>
      <c r="L49" s="2">
        <v>46</v>
      </c>
      <c r="M49" s="8">
        <v>0.13258683600000001</v>
      </c>
      <c r="Q49" s="5">
        <f t="shared" si="60"/>
        <v>25</v>
      </c>
      <c r="R49">
        <f t="shared" si="31"/>
        <v>250000</v>
      </c>
      <c r="S49">
        <f t="shared" si="32"/>
        <v>882.77550029162637</v>
      </c>
      <c r="U49">
        <f t="shared" si="52"/>
        <v>0.13258683600000001</v>
      </c>
      <c r="V49">
        <f t="shared" si="53"/>
        <v>0.01</v>
      </c>
      <c r="W49">
        <f t="shared" si="54"/>
        <v>0.20576060156688092</v>
      </c>
      <c r="X49">
        <f t="shared" si="55"/>
        <v>2.7281147135209387E-2</v>
      </c>
      <c r="Y49">
        <f t="shared" si="56"/>
        <v>2.0576060156688092E-3</v>
      </c>
      <c r="Z49">
        <f t="shared" si="57"/>
        <v>0.17642184841600272</v>
      </c>
      <c r="AB49">
        <f t="shared" si="58"/>
        <v>195.57833808871843</v>
      </c>
      <c r="AC49">
        <f t="shared" si="33"/>
        <v>155.74088549781027</v>
      </c>
      <c r="AE49">
        <f t="shared" si="34"/>
        <v>0</v>
      </c>
      <c r="AF49">
        <f t="shared" si="35"/>
        <v>0</v>
      </c>
      <c r="AG49">
        <f t="shared" si="36"/>
        <v>-4.4105462104000681</v>
      </c>
      <c r="AH49">
        <f t="shared" si="37"/>
        <v>-6820.2867838023467</v>
      </c>
      <c r="AI49">
        <f t="shared" si="38"/>
        <v>-6824.6973300127465</v>
      </c>
      <c r="AJ49">
        <f t="shared" si="39"/>
        <v>39.837452590908157</v>
      </c>
      <c r="AK49">
        <f t="shared" si="61"/>
        <v>13.690483666210291</v>
      </c>
      <c r="AL49">
        <f t="shared" si="40"/>
        <v>-6771.1693937556274</v>
      </c>
      <c r="AN49">
        <f t="shared" si="41"/>
        <v>0</v>
      </c>
      <c r="AO49">
        <f t="shared" si="42"/>
        <v>0</v>
      </c>
      <c r="AP49">
        <f t="shared" si="43"/>
        <v>-2.4013935168870185E-2</v>
      </c>
      <c r="AQ49">
        <f t="shared" si="44"/>
        <v>-37.134159091936027</v>
      </c>
      <c r="AR49">
        <f t="shared" si="45"/>
        <v>-37.158173027104901</v>
      </c>
      <c r="AS49">
        <f t="shared" si="46"/>
        <v>0.21690148071801579</v>
      </c>
      <c r="AT49">
        <f t="shared" si="47"/>
        <v>7.4540061821737266E-2</v>
      </c>
      <c r="AU49">
        <f t="shared" si="48"/>
        <v>-36.866731484565143</v>
      </c>
      <c r="AW49">
        <v>46</v>
      </c>
      <c r="AX49">
        <f>IF(Z49&gt;0, (R49*SUMPRODUCT(K49:$K$98, X49:$X$98)-K49*$AZ$3)/Z49, 0)</f>
        <v>882.77550029162637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4.8613057251449222E-3</v>
      </c>
      <c r="L50" s="2">
        <v>47</v>
      </c>
      <c r="M50" s="8">
        <v>0.14803979</v>
      </c>
      <c r="Q50" s="5">
        <f t="shared" si="60"/>
        <v>25</v>
      </c>
      <c r="R50">
        <f t="shared" si="31"/>
        <v>250000</v>
      </c>
      <c r="S50">
        <f t="shared" si="32"/>
        <v>817.11328035437361</v>
      </c>
      <c r="U50">
        <f t="shared" si="52"/>
        <v>0.14803979</v>
      </c>
      <c r="V50">
        <f t="shared" si="53"/>
        <v>0.01</v>
      </c>
      <c r="W50">
        <f t="shared" si="54"/>
        <v>0.17642184841600272</v>
      </c>
      <c r="X50">
        <f t="shared" si="55"/>
        <v>2.6117453390916878E-2</v>
      </c>
      <c r="Y50">
        <f t="shared" si="56"/>
        <v>1.7642184841600273E-3</v>
      </c>
      <c r="Z50">
        <f t="shared" si="57"/>
        <v>0.14854017654092583</v>
      </c>
      <c r="AB50">
        <f t="shared" si="58"/>
        <v>155.74088549781027</v>
      </c>
      <c r="AC50">
        <f t="shared" si="33"/>
        <v>121.37415091777368</v>
      </c>
      <c r="AE50">
        <f t="shared" si="34"/>
        <v>0</v>
      </c>
      <c r="AF50">
        <f t="shared" si="35"/>
        <v>0</v>
      </c>
      <c r="AG50">
        <f t="shared" si="36"/>
        <v>-3.7135044135231459</v>
      </c>
      <c r="AH50">
        <f t="shared" si="37"/>
        <v>-6529.3633477292196</v>
      </c>
      <c r="AI50">
        <f t="shared" si="38"/>
        <v>-6533.0768521427426</v>
      </c>
      <c r="AJ50">
        <f t="shared" si="39"/>
        <v>34.366734580036592</v>
      </c>
      <c r="AK50">
        <f t="shared" si="61"/>
        <v>10.90186198484672</v>
      </c>
      <c r="AL50">
        <f t="shared" si="40"/>
        <v>-6487.8082555778592</v>
      </c>
      <c r="AN50">
        <f t="shared" si="41"/>
        <v>0</v>
      </c>
      <c r="AO50">
        <f t="shared" si="42"/>
        <v>0</v>
      </c>
      <c r="AP50">
        <f t="shared" si="43"/>
        <v>-1.8052480265811004E-2</v>
      </c>
      <c r="AQ50">
        <f t="shared" si="44"/>
        <v>-31.741231423867472</v>
      </c>
      <c r="AR50">
        <f t="shared" si="45"/>
        <v>-31.75928390413328</v>
      </c>
      <c r="AS50">
        <f t="shared" si="46"/>
        <v>0.16706720356846785</v>
      </c>
      <c r="AT50">
        <f t="shared" si="47"/>
        <v>5.2997284081675144E-2</v>
      </c>
      <c r="AU50">
        <f t="shared" si="48"/>
        <v>-31.539219416483139</v>
      </c>
      <c r="AW50">
        <v>47</v>
      </c>
      <c r="AX50">
        <f>IF(Z50&gt;0, (R50*SUMPRODUCT(K50:$K$98, X50:$X$98)-K50*$AZ$3)/Z50, 0)</f>
        <v>817.11328035437361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4.3404515403079663E-3</v>
      </c>
      <c r="L51" s="2">
        <v>48</v>
      </c>
      <c r="M51" s="8">
        <v>0.16585403400000001</v>
      </c>
      <c r="Q51" s="5">
        <f t="shared" si="60"/>
        <v>25</v>
      </c>
      <c r="R51">
        <f t="shared" si="31"/>
        <v>250000</v>
      </c>
      <c r="S51">
        <f t="shared" si="32"/>
        <v>752.36682440048878</v>
      </c>
      <c r="U51">
        <f t="shared" si="52"/>
        <v>0.16585403400000001</v>
      </c>
      <c r="V51">
        <f t="shared" si="53"/>
        <v>0.01</v>
      </c>
      <c r="W51">
        <f t="shared" si="54"/>
        <v>0.14854017654092583</v>
      </c>
      <c r="X51">
        <f t="shared" si="55"/>
        <v>2.4635987490384717E-2</v>
      </c>
      <c r="Y51">
        <f t="shared" si="56"/>
        <v>1.4854017654092582E-3</v>
      </c>
      <c r="Z51">
        <f t="shared" si="57"/>
        <v>0.12241878728513185</v>
      </c>
      <c r="AB51">
        <f t="shared" si="58"/>
        <v>121.37415091777368</v>
      </c>
      <c r="AC51">
        <f t="shared" si="33"/>
        <v>92.103834236673578</v>
      </c>
      <c r="AE51">
        <f t="shared" si="34"/>
        <v>0</v>
      </c>
      <c r="AF51">
        <f t="shared" si="35"/>
        <v>0</v>
      </c>
      <c r="AG51">
        <f t="shared" si="36"/>
        <v>-3.0604696821282964</v>
      </c>
      <c r="AH51">
        <f t="shared" si="37"/>
        <v>-6158.9968725961789</v>
      </c>
      <c r="AI51">
        <f t="shared" si="38"/>
        <v>-6162.0573422783073</v>
      </c>
      <c r="AJ51">
        <f t="shared" si="39"/>
        <v>29.270316681100098</v>
      </c>
      <c r="AK51">
        <f t="shared" si="61"/>
        <v>8.4961905642441575</v>
      </c>
      <c r="AL51">
        <f t="shared" si="40"/>
        <v>-6124.2908350329635</v>
      </c>
      <c r="AN51">
        <f t="shared" si="41"/>
        <v>0</v>
      </c>
      <c r="AO51">
        <f t="shared" si="42"/>
        <v>0</v>
      </c>
      <c r="AP51">
        <f t="shared" si="43"/>
        <v>-1.3283820345859596E-2</v>
      </c>
      <c r="AQ51">
        <f t="shared" si="44"/>
        <v>-26.732827462412033</v>
      </c>
      <c r="AR51">
        <f t="shared" si="45"/>
        <v>-26.746111282757891</v>
      </c>
      <c r="AS51">
        <f t="shared" si="46"/>
        <v>0.12704639112378288</v>
      </c>
      <c r="AT51">
        <f t="shared" si="47"/>
        <v>3.687730342132356E-2</v>
      </c>
      <c r="AU51">
        <f t="shared" si="48"/>
        <v>-26.582187588212786</v>
      </c>
      <c r="AW51">
        <v>48</v>
      </c>
      <c r="AX51">
        <f>IF(Z51&gt;0, (R51*SUMPRODUCT(K51:$K$98, X51:$X$98)-K51*$AZ$3)/Z51, 0)</f>
        <v>752.36682440048878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3.8754031609892553E-3</v>
      </c>
      <c r="L52" s="2">
        <v>49</v>
      </c>
      <c r="M52" s="8">
        <v>0.18707617900000001</v>
      </c>
      <c r="Q52" s="5">
        <f t="shared" si="60"/>
        <v>25</v>
      </c>
      <c r="R52">
        <f t="shared" si="31"/>
        <v>250000</v>
      </c>
      <c r="S52">
        <f t="shared" si="32"/>
        <v>687.50783721365599</v>
      </c>
      <c r="U52">
        <f t="shared" si="52"/>
        <v>0.18707617900000001</v>
      </c>
      <c r="V52">
        <f t="shared" si="53"/>
        <v>0.01</v>
      </c>
      <c r="W52">
        <f t="shared" si="54"/>
        <v>0.12241878728513185</v>
      </c>
      <c r="X52">
        <f t="shared" si="55"/>
        <v>2.2901638963116252E-2</v>
      </c>
      <c r="Y52">
        <f t="shared" si="56"/>
        <v>1.2241878728513186E-3</v>
      </c>
      <c r="Z52">
        <f t="shared" si="57"/>
        <v>9.8292960449164274E-2</v>
      </c>
      <c r="AB52">
        <f t="shared" si="58"/>
        <v>92.103834236673578</v>
      </c>
      <c r="AC52">
        <f t="shared" si="33"/>
        <v>67.577180651732363</v>
      </c>
      <c r="AE52">
        <f t="shared" si="34"/>
        <v>0</v>
      </c>
      <c r="AF52">
        <f t="shared" si="35"/>
        <v>0</v>
      </c>
      <c r="AG52">
        <f t="shared" si="36"/>
        <v>-2.4573240112291068</v>
      </c>
      <c r="AH52">
        <f t="shared" si="37"/>
        <v>-5725.4097407790632</v>
      </c>
      <c r="AI52">
        <f t="shared" si="38"/>
        <v>-5727.8670647902927</v>
      </c>
      <c r="AJ52">
        <f t="shared" si="39"/>
        <v>24.526653584941215</v>
      </c>
      <c r="AK52">
        <f t="shared" si="61"/>
        <v>6.4472683965671509</v>
      </c>
      <c r="AL52">
        <f t="shared" si="40"/>
        <v>-5696.8931428087844</v>
      </c>
      <c r="AN52">
        <f t="shared" si="41"/>
        <v>0</v>
      </c>
      <c r="AO52">
        <f t="shared" si="42"/>
        <v>0</v>
      </c>
      <c r="AP52">
        <f t="shared" si="43"/>
        <v>-9.5231212406920764E-3</v>
      </c>
      <c r="AQ52">
        <f t="shared" si="44"/>
        <v>-22.188271007373853</v>
      </c>
      <c r="AR52">
        <f t="shared" si="45"/>
        <v>-22.197794128614547</v>
      </c>
      <c r="AS52">
        <f t="shared" si="46"/>
        <v>9.5050670831569636E-2</v>
      </c>
      <c r="AT52">
        <f t="shared" si="47"/>
        <v>2.4985764323802465E-2</v>
      </c>
      <c r="AU52">
        <f t="shared" si="48"/>
        <v>-22.077757693459176</v>
      </c>
      <c r="AW52">
        <v>49</v>
      </c>
      <c r="AX52">
        <f>IF(Z52&gt;0, (R52*SUMPRODUCT(K52:$K$98, X52:$X$98)-K52*$AZ$3)/Z52, 0)</f>
        <v>687.50783721365599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3.4601813937404063E-3</v>
      </c>
      <c r="L53" s="2">
        <v>50</v>
      </c>
      <c r="M53" s="8">
        <v>0.21155222800000001</v>
      </c>
      <c r="Q53" s="5">
        <f t="shared" si="60"/>
        <v>25</v>
      </c>
      <c r="R53">
        <f t="shared" si="31"/>
        <v>250000</v>
      </c>
      <c r="S53">
        <f t="shared" si="32"/>
        <v>618.93914110979074</v>
      </c>
      <c r="U53">
        <f t="shared" si="52"/>
        <v>0.21155222800000001</v>
      </c>
      <c r="V53">
        <f t="shared" si="53"/>
        <v>0.01</v>
      </c>
      <c r="W53">
        <f t="shared" si="54"/>
        <v>9.8292960449164274E-2</v>
      </c>
      <c r="X53">
        <f t="shared" si="55"/>
        <v>2.0794094779736583E-2</v>
      </c>
      <c r="Y53">
        <f t="shared" si="56"/>
        <v>9.8292960449164273E-4</v>
      </c>
      <c r="Z53">
        <f t="shared" si="57"/>
        <v>7.6515936064936049E-2</v>
      </c>
      <c r="AB53">
        <f t="shared" si="58"/>
        <v>67.577180651732363</v>
      </c>
      <c r="AC53">
        <f t="shared" si="33"/>
        <v>47.35870774924318</v>
      </c>
      <c r="AE53">
        <f t="shared" si="34"/>
        <v>0</v>
      </c>
      <c r="AF53">
        <f t="shared" si="35"/>
        <v>0</v>
      </c>
      <c r="AG53">
        <f t="shared" si="36"/>
        <v>-1.9128984016234012</v>
      </c>
      <c r="AH53">
        <f t="shared" si="37"/>
        <v>-5198.5236949341461</v>
      </c>
      <c r="AI53">
        <f t="shared" si="38"/>
        <v>-5200.4365933357694</v>
      </c>
      <c r="AJ53">
        <f t="shared" si="39"/>
        <v>20.218472902489182</v>
      </c>
      <c r="AK53">
        <f t="shared" si="61"/>
        <v>4.7304026456212656</v>
      </c>
      <c r="AL53">
        <f t="shared" si="40"/>
        <v>-5175.4877177876588</v>
      </c>
      <c r="AN53">
        <f t="shared" si="41"/>
        <v>0</v>
      </c>
      <c r="AO53">
        <f t="shared" si="42"/>
        <v>0</v>
      </c>
      <c r="AP53">
        <f t="shared" si="43"/>
        <v>-6.6189754574130554E-3</v>
      </c>
      <c r="AQ53">
        <f t="shared" si="44"/>
        <v>-17.98783496412976</v>
      </c>
      <c r="AR53">
        <f t="shared" si="45"/>
        <v>-17.994453939587174</v>
      </c>
      <c r="AS53">
        <f t="shared" si="46"/>
        <v>6.995958374703766E-2</v>
      </c>
      <c r="AT53">
        <f t="shared" si="47"/>
        <v>1.6368051219279096E-2</v>
      </c>
      <c r="AU53">
        <f t="shared" si="48"/>
        <v>-17.908126304620854</v>
      </c>
      <c r="AW53">
        <v>50</v>
      </c>
      <c r="AX53">
        <f>IF(Z53&gt;0, (R53*SUMPRODUCT(K53:$K$98, X53:$X$98)-K53*$AZ$3)/Z53, 0)</f>
        <v>618.93914110979074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3.0894476729825052E-3</v>
      </c>
      <c r="L54" s="2">
        <v>51</v>
      </c>
      <c r="M54" s="8">
        <v>0.23965956799999999</v>
      </c>
      <c r="Q54" s="5">
        <f t="shared" si="60"/>
        <v>25</v>
      </c>
      <c r="R54">
        <f t="shared" si="31"/>
        <v>250000</v>
      </c>
      <c r="S54">
        <f t="shared" si="32"/>
        <v>542.20508961554333</v>
      </c>
      <c r="U54">
        <f t="shared" si="52"/>
        <v>0.23965956799999999</v>
      </c>
      <c r="V54">
        <f t="shared" si="53"/>
        <v>0.01</v>
      </c>
      <c r="W54">
        <f t="shared" si="54"/>
        <v>7.6515936064936049E-2</v>
      </c>
      <c r="X54">
        <f t="shared" si="55"/>
        <v>1.8337776182438193E-2</v>
      </c>
      <c r="Y54">
        <f t="shared" si="56"/>
        <v>7.6515936064936048E-4</v>
      </c>
      <c r="Z54">
        <f t="shared" si="57"/>
        <v>5.7413000521848501E-2</v>
      </c>
      <c r="AB54">
        <f t="shared" si="58"/>
        <v>47.35870774924318</v>
      </c>
      <c r="AC54">
        <f t="shared" si="33"/>
        <v>31.129621093046101</v>
      </c>
      <c r="AE54">
        <f t="shared" si="34"/>
        <v>0</v>
      </c>
      <c r="AF54">
        <f t="shared" si="35"/>
        <v>0</v>
      </c>
      <c r="AG54">
        <f t="shared" si="36"/>
        <v>-1.4353250130462125</v>
      </c>
      <c r="AH54">
        <f t="shared" si="37"/>
        <v>-4584.4440456095481</v>
      </c>
      <c r="AI54">
        <f t="shared" si="38"/>
        <v>-4585.8793706225943</v>
      </c>
      <c r="AJ54">
        <f t="shared" si="39"/>
        <v>16.229086656197079</v>
      </c>
      <c r="AK54">
        <f t="shared" si="61"/>
        <v>3.3151095424470229</v>
      </c>
      <c r="AL54">
        <f t="shared" si="40"/>
        <v>-4566.3351744239499</v>
      </c>
      <c r="AN54">
        <f t="shared" si="41"/>
        <v>0</v>
      </c>
      <c r="AO54">
        <f t="shared" si="42"/>
        <v>0</v>
      </c>
      <c r="AP54">
        <f t="shared" si="43"/>
        <v>-4.4343615215292047E-3</v>
      </c>
      <c r="AQ54">
        <f t="shared" si="44"/>
        <v>-14.163399988626921</v>
      </c>
      <c r="AR54">
        <f t="shared" si="45"/>
        <v>-14.16783435014845</v>
      </c>
      <c r="AS54">
        <f t="shared" si="46"/>
        <v>5.0138914004619492E-2</v>
      </c>
      <c r="AT54">
        <f t="shared" si="47"/>
        <v>1.0241857461595052E-2</v>
      </c>
      <c r="AU54">
        <f t="shared" si="48"/>
        <v>-14.107453578682234</v>
      </c>
      <c r="AW54">
        <v>51</v>
      </c>
      <c r="AX54">
        <f>IF(Z54&gt;0, (R54*SUMPRODUCT(K54:$K$98, X54:$X$98)-K54*$AZ$3)/Z54, 0)</f>
        <v>542.20508961554333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2.758435422305808E-3</v>
      </c>
      <c r="L55" s="2">
        <v>52</v>
      </c>
      <c r="M55" s="8">
        <v>0.27212731099999998</v>
      </c>
      <c r="Q55" s="5">
        <f t="shared" si="60"/>
        <v>25</v>
      </c>
      <c r="R55">
        <f t="shared" si="31"/>
        <v>250000</v>
      </c>
      <c r="S55">
        <f t="shared" si="32"/>
        <v>449.74962681829123</v>
      </c>
      <c r="U55">
        <f t="shared" si="52"/>
        <v>0.27212731099999998</v>
      </c>
      <c r="V55">
        <f t="shared" si="53"/>
        <v>0.01</v>
      </c>
      <c r="W55">
        <f t="shared" si="54"/>
        <v>5.7413000521848501E-2</v>
      </c>
      <c r="X55">
        <f t="shared" si="55"/>
        <v>1.5623645448452229E-2</v>
      </c>
      <c r="Y55">
        <f t="shared" si="56"/>
        <v>5.7413000521848499E-4</v>
      </c>
      <c r="Z55">
        <f t="shared" si="57"/>
        <v>4.1215225068177791E-2</v>
      </c>
      <c r="AB55">
        <f t="shared" si="58"/>
        <v>31.129621093046101</v>
      </c>
      <c r="AC55">
        <f t="shared" si="33"/>
        <v>18.536532093644844</v>
      </c>
      <c r="AE55">
        <f t="shared" si="34"/>
        <v>0</v>
      </c>
      <c r="AF55">
        <f t="shared" si="35"/>
        <v>0</v>
      </c>
      <c r="AG55">
        <f t="shared" si="36"/>
        <v>-1.0303806267044449</v>
      </c>
      <c r="AH55">
        <f t="shared" si="37"/>
        <v>-3905.9113621130573</v>
      </c>
      <c r="AI55">
        <f t="shared" si="38"/>
        <v>-3906.9417427397616</v>
      </c>
      <c r="AJ55">
        <f t="shared" si="39"/>
        <v>12.593088999401257</v>
      </c>
      <c r="AK55">
        <f t="shared" si="61"/>
        <v>2.1790734765132274</v>
      </c>
      <c r="AL55">
        <f t="shared" si="40"/>
        <v>-3892.1695802638474</v>
      </c>
      <c r="AN55">
        <f t="shared" si="41"/>
        <v>0</v>
      </c>
      <c r="AO55">
        <f t="shared" si="42"/>
        <v>0</v>
      </c>
      <c r="AP55">
        <f t="shared" si="43"/>
        <v>-2.8422384191591986E-3</v>
      </c>
      <c r="AQ55">
        <f t="shared" si="44"/>
        <v>-10.774204257639385</v>
      </c>
      <c r="AR55">
        <f t="shared" si="45"/>
        <v>-10.777046496058544</v>
      </c>
      <c r="AS55">
        <f t="shared" si="46"/>
        <v>3.4737222772198033E-2</v>
      </c>
      <c r="AT55">
        <f t="shared" si="47"/>
        <v>6.0108334654211497E-3</v>
      </c>
      <c r="AU55">
        <f t="shared" si="48"/>
        <v>-10.736298439820926</v>
      </c>
      <c r="AW55">
        <v>52</v>
      </c>
      <c r="AX55">
        <f>IF(Z55&gt;0, (R55*SUMPRODUCT(K55:$K$98, X55:$X$98)-K55*$AZ$3)/Z55, 0)</f>
        <v>449.74962681829123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2.4628887699159E-3</v>
      </c>
      <c r="L56" s="2">
        <v>53</v>
      </c>
      <c r="M56" s="8">
        <v>0.30842977500000002</v>
      </c>
      <c r="Q56" s="5">
        <f t="shared" si="60"/>
        <v>25</v>
      </c>
      <c r="R56">
        <f t="shared" si="31"/>
        <v>250000</v>
      </c>
      <c r="S56">
        <f t="shared" si="32"/>
        <v>326.23859277858111</v>
      </c>
      <c r="U56">
        <f t="shared" si="52"/>
        <v>0.30842977500000002</v>
      </c>
      <c r="V56">
        <f t="shared" si="53"/>
        <v>0.01</v>
      </c>
      <c r="W56">
        <f t="shared" si="54"/>
        <v>4.1215225068177791E-2</v>
      </c>
      <c r="X56">
        <f t="shared" si="55"/>
        <v>1.2712002594352437E-2</v>
      </c>
      <c r="Y56">
        <f t="shared" si="56"/>
        <v>4.121522506817779E-4</v>
      </c>
      <c r="Z56">
        <f t="shared" si="57"/>
        <v>2.8091070223143579E-2</v>
      </c>
      <c r="AB56">
        <f t="shared" si="58"/>
        <v>18.536532093644844</v>
      </c>
      <c r="AC56">
        <f t="shared" si="33"/>
        <v>9.1643912192426633</v>
      </c>
      <c r="AE56">
        <f t="shared" si="34"/>
        <v>0</v>
      </c>
      <c r="AF56">
        <f t="shared" si="35"/>
        <v>0</v>
      </c>
      <c r="AG56">
        <f t="shared" si="36"/>
        <v>-0.70227675557858948</v>
      </c>
      <c r="AH56">
        <f t="shared" si="37"/>
        <v>-3178.0006485881095</v>
      </c>
      <c r="AI56">
        <f t="shared" si="38"/>
        <v>-3178.7029253436881</v>
      </c>
      <c r="AJ56">
        <f t="shared" si="39"/>
        <v>9.3721408744021808</v>
      </c>
      <c r="AK56">
        <f t="shared" si="61"/>
        <v>1.2975572465551393</v>
      </c>
      <c r="AL56">
        <f t="shared" si="40"/>
        <v>-3168.0332272227306</v>
      </c>
      <c r="AN56">
        <f t="shared" si="41"/>
        <v>0</v>
      </c>
      <c r="AO56">
        <f t="shared" si="42"/>
        <v>0</v>
      </c>
      <c r="AP56">
        <f t="shared" si="43"/>
        <v>-1.7296295346874815E-3</v>
      </c>
      <c r="AQ56">
        <f t="shared" si="44"/>
        <v>-7.8270621081931013</v>
      </c>
      <c r="AR56">
        <f t="shared" si="45"/>
        <v>-7.8287917377277889</v>
      </c>
      <c r="AS56">
        <f t="shared" si="46"/>
        <v>2.3082540509634916E-2</v>
      </c>
      <c r="AT56">
        <f t="shared" si="47"/>
        <v>3.1957391708636491E-3</v>
      </c>
      <c r="AU56">
        <f t="shared" si="48"/>
        <v>-7.8025134580472901</v>
      </c>
      <c r="AW56">
        <v>53</v>
      </c>
      <c r="AX56">
        <f>IF(Z56&gt;0, (R56*SUMPRODUCT(K56:$K$98, X56:$X$98)-K56*$AZ$3)/Z56, 0)</f>
        <v>326.23859277858111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2.1990078302820534E-3</v>
      </c>
      <c r="L57" s="2">
        <v>54</v>
      </c>
      <c r="M57" s="8">
        <v>0.34883407700000002</v>
      </c>
      <c r="Q57" s="5">
        <f t="shared" si="60"/>
        <v>25</v>
      </c>
      <c r="R57">
        <f t="shared" si="31"/>
        <v>250000</v>
      </c>
      <c r="S57">
        <f t="shared" si="32"/>
        <v>143.75471118945214</v>
      </c>
      <c r="U57">
        <f t="shared" si="52"/>
        <v>0.34883407700000002</v>
      </c>
      <c r="V57">
        <f t="shared" si="53"/>
        <v>0.01</v>
      </c>
      <c r="W57">
        <f t="shared" si="54"/>
        <v>2.8091070223143579E-2</v>
      </c>
      <c r="X57">
        <f t="shared" si="55"/>
        <v>9.7991225532324758E-3</v>
      </c>
      <c r="Y57">
        <f t="shared" si="56"/>
        <v>2.8091070223143581E-4</v>
      </c>
      <c r="Z57">
        <f t="shared" si="57"/>
        <v>1.8011036967679667E-2</v>
      </c>
      <c r="AB57">
        <f t="shared" si="58"/>
        <v>9.1643912192426633</v>
      </c>
      <c r="AC57">
        <f t="shared" si="33"/>
        <v>2.5891714175113361</v>
      </c>
      <c r="AE57">
        <f t="shared" si="34"/>
        <v>0</v>
      </c>
      <c r="AF57">
        <f t="shared" si="35"/>
        <v>0</v>
      </c>
      <c r="AG57">
        <f t="shared" si="36"/>
        <v>-0.45027592419199169</v>
      </c>
      <c r="AH57">
        <f t="shared" si="37"/>
        <v>-2449.7806383081188</v>
      </c>
      <c r="AI57">
        <f t="shared" si="38"/>
        <v>-2450.2309142323106</v>
      </c>
      <c r="AJ57">
        <f t="shared" si="39"/>
        <v>6.5752198017313273</v>
      </c>
      <c r="AK57">
        <f t="shared" si="61"/>
        <v>0.64150738534698648</v>
      </c>
      <c r="AL57">
        <f t="shared" si="40"/>
        <v>-2443.0141870452326</v>
      </c>
      <c r="AN57">
        <f t="shared" si="41"/>
        <v>0</v>
      </c>
      <c r="AO57">
        <f t="shared" si="42"/>
        <v>0</v>
      </c>
      <c r="AP57">
        <f t="shared" si="43"/>
        <v>-9.9016028308567807E-4</v>
      </c>
      <c r="AQ57">
        <f t="shared" si="44"/>
        <v>-5.3870868061129205</v>
      </c>
      <c r="AR57">
        <f t="shared" si="45"/>
        <v>-5.3880769663960058</v>
      </c>
      <c r="AS57">
        <f t="shared" si="46"/>
        <v>1.44589598298328E-2</v>
      </c>
      <c r="AT57">
        <f t="shared" si="47"/>
        <v>1.4106797635617899E-3</v>
      </c>
      <c r="AU57">
        <f t="shared" si="48"/>
        <v>-5.3722073268026111</v>
      </c>
      <c r="AW57">
        <v>54</v>
      </c>
      <c r="AX57">
        <f>IF(Z57&gt;0, (R57*SUMPRODUCT(K57:$K$98, X57:$X$98)-K57*$AZ$3)/Z57, 0)</f>
        <v>143.75471118945214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1.9633998484661188E-3</v>
      </c>
      <c r="L58" s="2">
        <v>55</v>
      </c>
      <c r="M58" s="8">
        <v>0.39293336200000001</v>
      </c>
      <c r="Q58" s="5">
        <f t="shared" si="60"/>
        <v>25</v>
      </c>
      <c r="R58">
        <f t="shared" si="31"/>
        <v>250000</v>
      </c>
      <c r="S58">
        <f t="shared" si="32"/>
        <v>-156.24251120821165</v>
      </c>
      <c r="U58">
        <f t="shared" si="52"/>
        <v>0.39293336200000001</v>
      </c>
      <c r="V58">
        <f t="shared" si="53"/>
        <v>0.01</v>
      </c>
      <c r="W58">
        <f t="shared" si="54"/>
        <v>1.8011036967679667E-2</v>
      </c>
      <c r="X58">
        <f t="shared" si="55"/>
        <v>7.077137308816657E-3</v>
      </c>
      <c r="Y58">
        <f t="shared" si="56"/>
        <v>1.8011036967679667E-4</v>
      </c>
      <c r="Z58">
        <f t="shared" si="57"/>
        <v>1.0753789289186213E-2</v>
      </c>
      <c r="AB58">
        <f t="shared" si="58"/>
        <v>2.5891714175113361</v>
      </c>
      <c r="AC58">
        <f t="shared" si="33"/>
        <v>-1.6801990435464234</v>
      </c>
      <c r="AE58">
        <f t="shared" si="34"/>
        <v>0</v>
      </c>
      <c r="AF58">
        <f t="shared" si="35"/>
        <v>0</v>
      </c>
      <c r="AG58">
        <f t="shared" si="36"/>
        <v>-0.26884473222965533</v>
      </c>
      <c r="AH58">
        <f t="shared" si="37"/>
        <v>-1769.2843272041644</v>
      </c>
      <c r="AI58">
        <f t="shared" si="38"/>
        <v>-1769.5531719363939</v>
      </c>
      <c r="AJ58">
        <f t="shared" si="39"/>
        <v>4.2693704610577594</v>
      </c>
      <c r="AK58">
        <f t="shared" si="61"/>
        <v>0.18124199922579354</v>
      </c>
      <c r="AL58">
        <f t="shared" si="40"/>
        <v>-1765.1025594761102</v>
      </c>
      <c r="AN58">
        <f t="shared" si="41"/>
        <v>0</v>
      </c>
      <c r="AO58">
        <f t="shared" si="42"/>
        <v>0</v>
      </c>
      <c r="AP58">
        <f t="shared" si="43"/>
        <v>-5.2784970652061951E-4</v>
      </c>
      <c r="AQ58">
        <f t="shared" si="44"/>
        <v>-3.4738125799261352</v>
      </c>
      <c r="AR58">
        <f t="shared" si="45"/>
        <v>-3.4743404296326559</v>
      </c>
      <c r="AS58">
        <f t="shared" si="46"/>
        <v>8.3824813162865289E-3</v>
      </c>
      <c r="AT58">
        <f t="shared" si="47"/>
        <v>3.5585051381561945E-4</v>
      </c>
      <c r="AU58">
        <f t="shared" si="48"/>
        <v>-3.4656020978025532</v>
      </c>
      <c r="AW58">
        <v>55</v>
      </c>
      <c r="AX58">
        <f>IF(Z58&gt;0, (R58*SUMPRODUCT(K58:$K$98, X58:$X$98)-K58*$AZ$3)/Z58, 0)</f>
        <v>-156.24251120821165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1.7530355789876059E-3</v>
      </c>
      <c r="L59" s="2">
        <v>56</v>
      </c>
      <c r="M59" s="8">
        <v>0.441408258</v>
      </c>
      <c r="Q59" s="5">
        <f t="shared" si="60"/>
        <v>25</v>
      </c>
      <c r="R59">
        <f t="shared" si="31"/>
        <v>250000</v>
      </c>
      <c r="S59">
        <f t="shared" si="32"/>
        <v>-704.48222231708337</v>
      </c>
      <c r="U59">
        <f t="shared" si="52"/>
        <v>0.441408258</v>
      </c>
      <c r="V59">
        <f t="shared" si="53"/>
        <v>0.01</v>
      </c>
      <c r="W59">
        <f t="shared" si="54"/>
        <v>1.0753789289186213E-2</v>
      </c>
      <c r="X59">
        <f t="shared" si="55"/>
        <v>4.7468113970387448E-3</v>
      </c>
      <c r="Y59">
        <f t="shared" si="56"/>
        <v>1.0753789289186213E-4</v>
      </c>
      <c r="Z59">
        <f t="shared" si="57"/>
        <v>5.8994399992556056E-3</v>
      </c>
      <c r="AB59">
        <f t="shared" si="58"/>
        <v>-1.6801990435464234</v>
      </c>
      <c r="AC59">
        <f t="shared" si="33"/>
        <v>-4.1560506011018816</v>
      </c>
      <c r="AE59">
        <f t="shared" si="34"/>
        <v>0</v>
      </c>
      <c r="AF59">
        <f t="shared" si="35"/>
        <v>0</v>
      </c>
      <c r="AG59">
        <f t="shared" si="36"/>
        <v>-0.14748599998139014</v>
      </c>
      <c r="AH59">
        <f t="shared" si="37"/>
        <v>-1186.7028492596862</v>
      </c>
      <c r="AI59">
        <f t="shared" si="38"/>
        <v>-1186.8503352596676</v>
      </c>
      <c r="AJ59">
        <f t="shared" si="39"/>
        <v>2.4758515575554583</v>
      </c>
      <c r="AK59">
        <f t="shared" si="61"/>
        <v>-0.11761393304824964</v>
      </c>
      <c r="AL59">
        <f t="shared" si="40"/>
        <v>-1184.4920976351605</v>
      </c>
      <c r="AN59">
        <f t="shared" si="41"/>
        <v>0</v>
      </c>
      <c r="AO59">
        <f t="shared" si="42"/>
        <v>0</v>
      </c>
      <c r="AP59">
        <f t="shared" si="43"/>
        <v>-2.5854820536994229E-4</v>
      </c>
      <c r="AQ59">
        <f t="shared" si="44"/>
        <v>-2.0803323164381955</v>
      </c>
      <c r="AR59">
        <f t="shared" si="45"/>
        <v>-2.0805908646435656</v>
      </c>
      <c r="AS59">
        <f t="shared" si="46"/>
        <v>4.3402558686865987E-3</v>
      </c>
      <c r="AT59">
        <f t="shared" si="47"/>
        <v>-2.0618140921824783E-4</v>
      </c>
      <c r="AU59">
        <f t="shared" si="48"/>
        <v>-2.0764567901840976</v>
      </c>
      <c r="AW59">
        <v>56</v>
      </c>
      <c r="AX59">
        <f>IF(Z59&gt;0, (R59*SUMPRODUCT(K59:$K$98, X59:$X$98)-K59*$AZ$3)/Z59, 0)</f>
        <v>-704.48222231708337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1.5652103383817909E-3</v>
      </c>
      <c r="L60" s="2">
        <v>57</v>
      </c>
      <c r="M60" s="8">
        <v>0.49593942699999999</v>
      </c>
      <c r="Q60" s="5">
        <f t="shared" si="60"/>
        <v>25</v>
      </c>
      <c r="R60">
        <f t="shared" si="31"/>
        <v>250000</v>
      </c>
      <c r="S60">
        <f t="shared" si="32"/>
        <v>-1833.9388869132001</v>
      </c>
      <c r="U60">
        <f t="shared" si="52"/>
        <v>0.49593942699999999</v>
      </c>
      <c r="V60">
        <f t="shared" si="53"/>
        <v>0.01</v>
      </c>
      <c r="W60">
        <f t="shared" si="54"/>
        <v>5.8994399992556056E-3</v>
      </c>
      <c r="X60">
        <f t="shared" si="55"/>
        <v>2.9257648928517053E-3</v>
      </c>
      <c r="Y60">
        <f t="shared" si="56"/>
        <v>5.8994399992556056E-5</v>
      </c>
      <c r="Z60">
        <f t="shared" si="57"/>
        <v>2.9146807064113441E-3</v>
      </c>
      <c r="AB60">
        <f t="shared" si="58"/>
        <v>-4.1560506011018816</v>
      </c>
      <c r="AC60">
        <f t="shared" si="33"/>
        <v>-5.3453462904234001</v>
      </c>
      <c r="AE60">
        <f t="shared" si="34"/>
        <v>0</v>
      </c>
      <c r="AF60">
        <f t="shared" si="35"/>
        <v>0</v>
      </c>
      <c r="AG60">
        <f t="shared" si="36"/>
        <v>-7.2867017660283598E-2</v>
      </c>
      <c r="AH60">
        <f t="shared" si="37"/>
        <v>-731.44122321292627</v>
      </c>
      <c r="AI60">
        <f t="shared" si="38"/>
        <v>-731.51409023058659</v>
      </c>
      <c r="AJ60">
        <f t="shared" si="39"/>
        <v>1.1892956893215185</v>
      </c>
      <c r="AK60">
        <f t="shared" si="61"/>
        <v>-0.29092354207713172</v>
      </c>
      <c r="AL60">
        <f t="shared" si="40"/>
        <v>-730.61571808334224</v>
      </c>
      <c r="AN60">
        <f t="shared" si="41"/>
        <v>0</v>
      </c>
      <c r="AO60">
        <f t="shared" si="42"/>
        <v>0</v>
      </c>
      <c r="AP60">
        <f t="shared" si="43"/>
        <v>-1.1405220936892443E-4</v>
      </c>
      <c r="AQ60">
        <f t="shared" si="44"/>
        <v>-1.1448593644914955</v>
      </c>
      <c r="AR60">
        <f t="shared" si="45"/>
        <v>-1.1449734167008643</v>
      </c>
      <c r="AS60">
        <f t="shared" si="46"/>
        <v>1.8614979083189393E-3</v>
      </c>
      <c r="AT60">
        <f t="shared" si="47"/>
        <v>-4.5535653573777654E-4</v>
      </c>
      <c r="AU60">
        <f t="shared" si="48"/>
        <v>-1.1435672753282833</v>
      </c>
      <c r="AW60">
        <v>57</v>
      </c>
      <c r="AX60">
        <f>IF(Z60&gt;0, (R60*SUMPRODUCT(K60:$K$98, X60:$X$98)-K60*$AZ$3)/Z60, 0)</f>
        <v>-1833.9388869132001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1.3975092306980274E-3</v>
      </c>
      <c r="L61" s="2">
        <v>58</v>
      </c>
      <c r="M61" s="8">
        <v>0.55722270799999996</v>
      </c>
      <c r="Q61" s="5">
        <f t="shared" si="60"/>
        <v>25</v>
      </c>
      <c r="R61">
        <f t="shared" si="31"/>
        <v>250000</v>
      </c>
      <c r="S61">
        <f t="shared" si="32"/>
        <v>-4514.5099278506304</v>
      </c>
      <c r="U61">
        <f t="shared" si="52"/>
        <v>0.55722270799999996</v>
      </c>
      <c r="V61">
        <f t="shared" si="53"/>
        <v>0.01</v>
      </c>
      <c r="W61">
        <f t="shared" si="54"/>
        <v>2.9146807064113441E-3</v>
      </c>
      <c r="X61">
        <f t="shared" si="55"/>
        <v>1.6241262761818821E-3</v>
      </c>
      <c r="Y61">
        <f t="shared" si="56"/>
        <v>2.9146807064113441E-5</v>
      </c>
      <c r="Z61">
        <f t="shared" si="57"/>
        <v>1.2614076231653485E-3</v>
      </c>
      <c r="AB61">
        <f t="shared" si="58"/>
        <v>-5.3453462904234001</v>
      </c>
      <c r="AC61">
        <f t="shared" si="33"/>
        <v>-5.6946372378464325</v>
      </c>
      <c r="AE61">
        <f t="shared" si="34"/>
        <v>0</v>
      </c>
      <c r="AF61">
        <f t="shared" si="35"/>
        <v>0</v>
      </c>
      <c r="AG61">
        <f t="shared" si="36"/>
        <v>-3.1535190579133711E-2</v>
      </c>
      <c r="AH61">
        <f t="shared" si="37"/>
        <v>-406.03156904547052</v>
      </c>
      <c r="AI61">
        <f t="shared" si="38"/>
        <v>-406.06310423604964</v>
      </c>
      <c r="AJ61">
        <f t="shared" si="39"/>
        <v>0.34929094742303235</v>
      </c>
      <c r="AK61">
        <f t="shared" si="61"/>
        <v>-0.37417424032963803</v>
      </c>
      <c r="AL61">
        <f t="shared" si="40"/>
        <v>-406.08798752895626</v>
      </c>
      <c r="AN61">
        <f t="shared" si="41"/>
        <v>0</v>
      </c>
      <c r="AO61">
        <f t="shared" si="42"/>
        <v>0</v>
      </c>
      <c r="AP61">
        <f t="shared" si="43"/>
        <v>-4.4070719926160837E-5</v>
      </c>
      <c r="AQ61">
        <f t="shared" si="44"/>
        <v>-0.5674328656958485</v>
      </c>
      <c r="AR61">
        <f t="shared" si="45"/>
        <v>-0.56747693641577468</v>
      </c>
      <c r="AS61">
        <f t="shared" si="46"/>
        <v>4.8813732322294708E-4</v>
      </c>
      <c r="AT61">
        <f t="shared" si="47"/>
        <v>-5.2291195475009131E-4</v>
      </c>
      <c r="AU61">
        <f t="shared" si="48"/>
        <v>-0.5675117110473018</v>
      </c>
      <c r="AW61">
        <v>58</v>
      </c>
      <c r="AX61">
        <f>IF(Z61&gt;0, (R61*SUMPRODUCT(K61:$K$98, X61:$X$98)-K61*$AZ$3)/Z61, 0)</f>
        <v>-4514.5099278506304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1.2477760988375245E-3</v>
      </c>
      <c r="L62" s="2">
        <v>59</v>
      </c>
      <c r="M62" s="8">
        <v>0.62633703200000002</v>
      </c>
      <c r="Q62" s="5">
        <f t="shared" si="60"/>
        <v>25</v>
      </c>
      <c r="R62">
        <f t="shared" si="31"/>
        <v>250000</v>
      </c>
      <c r="S62">
        <f t="shared" si="32"/>
        <v>-12102.488525738003</v>
      </c>
      <c r="U62">
        <f t="shared" si="52"/>
        <v>0.62633703200000002</v>
      </c>
      <c r="V62">
        <f t="shared" si="53"/>
        <v>0.01</v>
      </c>
      <c r="W62">
        <f t="shared" si="54"/>
        <v>1.2614076231653485E-3</v>
      </c>
      <c r="X62">
        <f t="shared" si="55"/>
        <v>7.9006630683555888E-4</v>
      </c>
      <c r="Y62">
        <f t="shared" si="56"/>
        <v>1.2614076231653485E-5</v>
      </c>
      <c r="Z62">
        <f t="shared" si="57"/>
        <v>4.5872724009813617E-4</v>
      </c>
      <c r="AB62">
        <f t="shared" si="58"/>
        <v>-5.6946372378464325</v>
      </c>
      <c r="AC62">
        <f t="shared" si="33"/>
        <v>-5.5517411597311552</v>
      </c>
      <c r="AE62">
        <f t="shared" si="34"/>
        <v>0</v>
      </c>
      <c r="AF62">
        <f t="shared" si="35"/>
        <v>0</v>
      </c>
      <c r="AG62">
        <f t="shared" si="36"/>
        <v>-1.1468181002453405E-2</v>
      </c>
      <c r="AH62">
        <f t="shared" si="37"/>
        <v>-197.51657670888972</v>
      </c>
      <c r="AI62">
        <f t="shared" si="38"/>
        <v>-197.52804488989216</v>
      </c>
      <c r="AJ62">
        <f t="shared" si="39"/>
        <v>-0.14289607811527727</v>
      </c>
      <c r="AK62">
        <f t="shared" si="61"/>
        <v>-0.39862460664925031</v>
      </c>
      <c r="AL62">
        <f t="shared" si="40"/>
        <v>-198.06956557465671</v>
      </c>
      <c r="AN62">
        <f t="shared" si="41"/>
        <v>0</v>
      </c>
      <c r="AO62">
        <f t="shared" si="42"/>
        <v>0</v>
      </c>
      <c r="AP62">
        <f t="shared" si="43"/>
        <v>-1.430972215200392E-5</v>
      </c>
      <c r="AQ62">
        <f t="shared" si="44"/>
        <v>-0.24645646354156106</v>
      </c>
      <c r="AR62">
        <f t="shared" si="45"/>
        <v>-0.24647077326371306</v>
      </c>
      <c r="AS62">
        <f t="shared" si="46"/>
        <v>-1.7830231088986282E-4</v>
      </c>
      <c r="AT62">
        <f t="shared" si="47"/>
        <v>-4.9739425658544426E-4</v>
      </c>
      <c r="AU62">
        <f t="shared" si="48"/>
        <v>-0.24714646983118838</v>
      </c>
      <c r="AW62">
        <v>59</v>
      </c>
      <c r="AX62">
        <f>IF(Z62&gt;0, (R62*SUMPRODUCT(K62:$K$98, X62:$X$98)-K62*$AZ$3)/Z62, 0)</f>
        <v>-12102.488525738003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1.114085802533504E-3</v>
      </c>
      <c r="L63" s="2">
        <v>60</v>
      </c>
      <c r="M63" s="8">
        <v>0.70099715600000001</v>
      </c>
      <c r="Q63" s="5">
        <f t="shared" si="60"/>
        <v>25</v>
      </c>
      <c r="R63">
        <f t="shared" si="31"/>
        <v>250000</v>
      </c>
      <c r="S63">
        <f t="shared" si="32"/>
        <v>-38951.798417993836</v>
      </c>
      <c r="U63">
        <f t="shared" si="52"/>
        <v>0.70099715600000001</v>
      </c>
      <c r="V63">
        <f t="shared" si="53"/>
        <v>0.01</v>
      </c>
      <c r="W63">
        <f t="shared" si="54"/>
        <v>4.5872724009813617E-4</v>
      </c>
      <c r="X63">
        <f t="shared" si="55"/>
        <v>3.215664906885226E-4</v>
      </c>
      <c r="Y63">
        <f t="shared" si="56"/>
        <v>4.5872724009813621E-6</v>
      </c>
      <c r="Z63">
        <f t="shared" si="57"/>
        <v>1.325734770086322E-4</v>
      </c>
      <c r="AB63">
        <f t="shared" si="58"/>
        <v>-5.5517411597311552</v>
      </c>
      <c r="AC63">
        <f t="shared" si="33"/>
        <v>-5.1639753520127822</v>
      </c>
      <c r="AE63">
        <f t="shared" si="34"/>
        <v>0</v>
      </c>
      <c r="AF63">
        <f t="shared" si="35"/>
        <v>0</v>
      </c>
      <c r="AG63">
        <f t="shared" si="36"/>
        <v>-3.3143369252158048E-3</v>
      </c>
      <c r="AH63">
        <f t="shared" si="37"/>
        <v>-80.391622672130651</v>
      </c>
      <c r="AI63">
        <f t="shared" si="38"/>
        <v>-80.394937009055866</v>
      </c>
      <c r="AJ63">
        <f t="shared" si="39"/>
        <v>-0.38776580771837299</v>
      </c>
      <c r="AK63">
        <f t="shared" si="61"/>
        <v>-0.38862188118118091</v>
      </c>
      <c r="AL63">
        <f t="shared" si="40"/>
        <v>-81.171324697955413</v>
      </c>
      <c r="AN63">
        <f t="shared" si="41"/>
        <v>0</v>
      </c>
      <c r="AO63">
        <f t="shared" si="42"/>
        <v>0</v>
      </c>
      <c r="AP63">
        <f t="shared" si="43"/>
        <v>-3.6924557131954757E-6</v>
      </c>
      <c r="AQ63">
        <f t="shared" si="44"/>
        <v>-8.9563165461651315E-2</v>
      </c>
      <c r="AR63">
        <f t="shared" si="45"/>
        <v>-8.9566857917364504E-2</v>
      </c>
      <c r="AS63">
        <f t="shared" si="46"/>
        <v>-4.3200438108697593E-4</v>
      </c>
      <c r="AT63">
        <f t="shared" si="47"/>
        <v>-4.3295812037781595E-4</v>
      </c>
      <c r="AU63">
        <f t="shared" si="48"/>
        <v>-9.0431820418829287E-2</v>
      </c>
      <c r="AW63">
        <v>60</v>
      </c>
      <c r="AX63">
        <f>IF(Z63&gt;0, (R63*SUMPRODUCT(K63:$K$98, X63:$X$98)-K63*$AZ$3)/Z63, 0)</f>
        <v>-38951.798417993836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9.9471946654777136E-4</v>
      </c>
      <c r="L64" s="2">
        <v>61</v>
      </c>
      <c r="M64" s="8">
        <v>0.77900909500000004</v>
      </c>
      <c r="Q64" s="5">
        <f t="shared" si="60"/>
        <v>25</v>
      </c>
      <c r="R64">
        <f t="shared" si="31"/>
        <v>250000</v>
      </c>
      <c r="S64">
        <f t="shared" si="32"/>
        <v>-167571.23193664564</v>
      </c>
      <c r="U64">
        <f t="shared" si="52"/>
        <v>0.77900909500000004</v>
      </c>
      <c r="V64">
        <f t="shared" si="53"/>
        <v>0.01</v>
      </c>
      <c r="W64">
        <f t="shared" si="54"/>
        <v>1.325734770086322E-4</v>
      </c>
      <c r="X64">
        <f t="shared" si="55"/>
        <v>1.0327594434549788E-4</v>
      </c>
      <c r="Y64">
        <f t="shared" si="56"/>
        <v>1.325734770086322E-6</v>
      </c>
      <c r="Z64">
        <f t="shared" si="57"/>
        <v>2.7971797893047996E-5</v>
      </c>
      <c r="AB64">
        <f t="shared" si="58"/>
        <v>-5.1639753520127822</v>
      </c>
      <c r="AC64">
        <f t="shared" si="33"/>
        <v>-4.6872686324209214</v>
      </c>
      <c r="AE64">
        <f t="shared" si="34"/>
        <v>0</v>
      </c>
      <c r="AF64">
        <f t="shared" si="35"/>
        <v>0</v>
      </c>
      <c r="AG64">
        <f t="shared" si="36"/>
        <v>-6.9929494732619984E-4</v>
      </c>
      <c r="AH64">
        <f t="shared" si="37"/>
        <v>-25.818986086374469</v>
      </c>
      <c r="AI64">
        <f t="shared" si="38"/>
        <v>-25.819685381321797</v>
      </c>
      <c r="AJ64">
        <f t="shared" si="39"/>
        <v>-0.47670671959186084</v>
      </c>
      <c r="AK64">
        <f t="shared" si="61"/>
        <v>-0.36147827464089477</v>
      </c>
      <c r="AL64">
        <f t="shared" si="40"/>
        <v>-26.657870375554552</v>
      </c>
      <c r="AN64">
        <f t="shared" si="41"/>
        <v>0</v>
      </c>
      <c r="AO64">
        <f t="shared" si="42"/>
        <v>0</v>
      </c>
      <c r="AP64">
        <f t="shared" si="43"/>
        <v>-6.9560229696386942E-7</v>
      </c>
      <c r="AQ64">
        <f t="shared" si="44"/>
        <v>-2.5682648066642742E-2</v>
      </c>
      <c r="AR64">
        <f t="shared" si="45"/>
        <v>-2.568334366893971E-2</v>
      </c>
      <c r="AS64">
        <f t="shared" si="46"/>
        <v>-4.7418945381215384E-4</v>
      </c>
      <c r="AT64">
        <f t="shared" si="47"/>
        <v>-3.5956947651939964E-4</v>
      </c>
      <c r="AU64">
        <f t="shared" si="48"/>
        <v>-2.6517102599271262E-2</v>
      </c>
      <c r="AW64">
        <v>61</v>
      </c>
      <c r="AX64">
        <f>IF(Z64&gt;0, (R64*SUMPRODUCT(K64:$K$98, X64:$X$98)-K64*$AZ$3)/Z64, 0)</f>
        <v>-167571.23193664564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8.8814238084622432E-4</v>
      </c>
      <c r="L65" s="2">
        <v>62</v>
      </c>
      <c r="M65" s="8">
        <v>0.78135831499999997</v>
      </c>
      <c r="Q65" s="5">
        <f t="shared" si="60"/>
        <v>25</v>
      </c>
      <c r="R65">
        <f t="shared" si="31"/>
        <v>250000</v>
      </c>
      <c r="S65">
        <f t="shared" si="32"/>
        <v>-720920.71625337156</v>
      </c>
      <c r="U65">
        <f t="shared" si="52"/>
        <v>0.78135831499999997</v>
      </c>
      <c r="V65">
        <f t="shared" si="53"/>
        <v>0.01</v>
      </c>
      <c r="W65">
        <f t="shared" si="54"/>
        <v>2.7971797893047996E-5</v>
      </c>
      <c r="X65">
        <f t="shared" si="55"/>
        <v>2.185599686923253E-5</v>
      </c>
      <c r="Y65">
        <f t="shared" si="56"/>
        <v>2.7971797893047998E-7</v>
      </c>
      <c r="Z65">
        <f t="shared" si="57"/>
        <v>5.8360830448849858E-6</v>
      </c>
      <c r="AB65">
        <f t="shared" si="58"/>
        <v>-4.6872686324209214</v>
      </c>
      <c r="AC65">
        <f t="shared" si="33"/>
        <v>-4.2073531688326415</v>
      </c>
      <c r="AE65">
        <f t="shared" si="34"/>
        <v>0</v>
      </c>
      <c r="AF65">
        <f t="shared" si="35"/>
        <v>0</v>
      </c>
      <c r="AG65">
        <f t="shared" si="36"/>
        <v>-1.4590207612212464E-4</v>
      </c>
      <c r="AH65">
        <f t="shared" si="37"/>
        <v>-5.4639992173081326</v>
      </c>
      <c r="AI65">
        <f t="shared" si="38"/>
        <v>-5.4641451193842547</v>
      </c>
      <c r="AJ65">
        <f t="shared" si="39"/>
        <v>-0.47991546358827986</v>
      </c>
      <c r="AK65">
        <f t="shared" si="61"/>
        <v>-0.32810880426946454</v>
      </c>
      <c r="AL65">
        <f t="shared" si="40"/>
        <v>-6.2721693872419992</v>
      </c>
      <c r="AN65">
        <f t="shared" si="41"/>
        <v>0</v>
      </c>
      <c r="AO65">
        <f t="shared" si="42"/>
        <v>0</v>
      </c>
      <c r="AP65">
        <f t="shared" si="43"/>
        <v>-1.2958181725751083E-7</v>
      </c>
      <c r="AQ65">
        <f t="shared" si="44"/>
        <v>-4.8528092738019512E-3</v>
      </c>
      <c r="AR65">
        <f t="shared" si="45"/>
        <v>-4.8529388556192085E-3</v>
      </c>
      <c r="AS65">
        <f t="shared" si="46"/>
        <v>-4.2623326243621434E-4</v>
      </c>
      <c r="AT65">
        <f t="shared" si="47"/>
        <v>-2.9140733460049004E-4</v>
      </c>
      <c r="AU65">
        <f t="shared" si="48"/>
        <v>-5.5705794526559127E-3</v>
      </c>
      <c r="AW65">
        <v>62</v>
      </c>
      <c r="AX65">
        <f>IF(Z65&gt;0, (R65*SUMPRODUCT(K65:$K$98, X65:$X$98)-K65*$AZ$3)/Z65, 0)</f>
        <v>-720920.71625337156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7.9298426861270028E-4</v>
      </c>
      <c r="L66" s="2">
        <v>63</v>
      </c>
      <c r="M66" s="8">
        <v>0.78389590600000003</v>
      </c>
      <c r="Q66" s="5">
        <f t="shared" si="60"/>
        <v>25</v>
      </c>
      <c r="R66">
        <f t="shared" si="31"/>
        <v>250000</v>
      </c>
      <c r="S66">
        <f t="shared" si="32"/>
        <v>-3126581.4158610622</v>
      </c>
      <c r="U66">
        <f t="shared" si="52"/>
        <v>0.78389590600000003</v>
      </c>
      <c r="V66">
        <f t="shared" si="53"/>
        <v>0.01</v>
      </c>
      <c r="W66">
        <f t="shared" si="54"/>
        <v>5.8360830448849858E-6</v>
      </c>
      <c r="X66">
        <f t="shared" si="55"/>
        <v>4.5748816059613545E-6</v>
      </c>
      <c r="Y66">
        <f t="shared" si="56"/>
        <v>5.836083044884986E-8</v>
      </c>
      <c r="Z66">
        <f t="shared" si="57"/>
        <v>1.2028406084747813E-6</v>
      </c>
      <c r="AB66">
        <f t="shared" si="58"/>
        <v>-4.2073531688326415</v>
      </c>
      <c r="AC66">
        <f t="shared" si="33"/>
        <v>-3.7607790927002633</v>
      </c>
      <c r="AE66">
        <f t="shared" si="34"/>
        <v>0</v>
      </c>
      <c r="AF66">
        <f t="shared" si="35"/>
        <v>0</v>
      </c>
      <c r="AG66">
        <f t="shared" si="36"/>
        <v>-3.0071015211869532E-5</v>
      </c>
      <c r="AH66">
        <f t="shared" si="37"/>
        <v>-1.1437204014903386</v>
      </c>
      <c r="AI66">
        <f t="shared" si="38"/>
        <v>-1.1437504725055505</v>
      </c>
      <c r="AJ66">
        <f t="shared" si="39"/>
        <v>-0.44657407613237821</v>
      </c>
      <c r="AK66">
        <f t="shared" si="61"/>
        <v>-0.29451472181828492</v>
      </c>
      <c r="AL66">
        <f t="shared" si="40"/>
        <v>-1.8848392704562136</v>
      </c>
      <c r="AN66">
        <f t="shared" si="41"/>
        <v>0</v>
      </c>
      <c r="AO66">
        <f t="shared" si="42"/>
        <v>0</v>
      </c>
      <c r="AP66">
        <f t="shared" si="43"/>
        <v>-2.3845842004225745E-8</v>
      </c>
      <c r="AQ66">
        <f t="shared" si="44"/>
        <v>-9.0695228607324012E-4</v>
      </c>
      <c r="AR66">
        <f t="shared" si="45"/>
        <v>-9.0697613191524434E-4</v>
      </c>
      <c r="AS66">
        <f t="shared" si="46"/>
        <v>-3.5412621714322627E-4</v>
      </c>
      <c r="AT66">
        <f t="shared" si="47"/>
        <v>-2.3354554127674555E-4</v>
      </c>
      <c r="AU66">
        <f t="shared" si="48"/>
        <v>-1.4946478903352161E-3</v>
      </c>
      <c r="AW66">
        <v>63</v>
      </c>
      <c r="AX66">
        <f>IF(Z66&gt;0, (R66*SUMPRODUCT(K66:$K$98, X66:$X$98)-K66*$AZ$3)/Z66, 0)</f>
        <v>-3126581.4158610622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7.0802166840419666E-4</v>
      </c>
      <c r="L67" s="2">
        <v>64</v>
      </c>
      <c r="M67" s="8">
        <v>0.78669207100000005</v>
      </c>
      <c r="Q67" s="5">
        <f t="shared" si="60"/>
        <v>25</v>
      </c>
      <c r="R67">
        <f t="shared" ref="R67:R98" si="62">$C$6</f>
        <v>250000</v>
      </c>
      <c r="S67">
        <f t="shared" ref="S67:S98" si="63">AX67</f>
        <v>-13734071.046836674</v>
      </c>
      <c r="U67">
        <f t="shared" si="52"/>
        <v>0.78669207100000005</v>
      </c>
      <c r="V67">
        <f t="shared" si="53"/>
        <v>0.01</v>
      </c>
      <c r="W67">
        <f t="shared" si="54"/>
        <v>1.2028406084747813E-6</v>
      </c>
      <c r="X67">
        <f t="shared" si="55"/>
        <v>9.4626516936392592E-7</v>
      </c>
      <c r="Y67">
        <f t="shared" si="56"/>
        <v>1.2028406084747814E-8</v>
      </c>
      <c r="Z67">
        <f t="shared" si="57"/>
        <v>2.4454703302610755E-7</v>
      </c>
      <c r="AB67">
        <f t="shared" si="58"/>
        <v>-3.7607790927002633</v>
      </c>
      <c r="AC67">
        <f t="shared" ref="AC67:AC98" si="64">S67*Z67</f>
        <v>-3.3586263258736757</v>
      </c>
      <c r="AE67">
        <f t="shared" ref="AE67:AE98" si="65">$Z67*O67</f>
        <v>0</v>
      </c>
      <c r="AF67">
        <f t="shared" ref="AF67:AF98" si="66">-$Z67*P67</f>
        <v>0</v>
      </c>
      <c r="AG67">
        <f t="shared" ref="AG67:AG98" si="67">-$Z67*Q67</f>
        <v>-6.1136758256526892E-6</v>
      </c>
      <c r="AH67">
        <f t="shared" ref="AH67:AH98" si="68">-X67*R67</f>
        <v>-0.23656629234098148</v>
      </c>
      <c r="AI67">
        <f t="shared" ref="AI67:AI98" si="69">SUM(AE67:AH67)</f>
        <v>-0.23657240601680712</v>
      </c>
      <c r="AJ67">
        <f t="shared" ref="AJ67:AJ98" si="70">AB67-AC67</f>
        <v>-0.40215276682658763</v>
      </c>
      <c r="AK67">
        <f t="shared" si="61"/>
        <v>-0.26325453648901848</v>
      </c>
      <c r="AL67">
        <f t="shared" ref="AL67:AL98" si="71">SUM(AI67:AK67)</f>
        <v>-0.90197970933241312</v>
      </c>
      <c r="AN67">
        <f t="shared" ref="AN67:AN98" si="72">AE67*$K67</f>
        <v>0</v>
      </c>
      <c r="AO67">
        <f t="shared" ref="AO67:AO98" si="73">AF67*$K67</f>
        <v>0</v>
      </c>
      <c r="AP67">
        <f t="shared" ref="AP67:AP98" si="74">AG67*$K67</f>
        <v>-4.3286149581610218E-9</v>
      </c>
      <c r="AQ67">
        <f t="shared" ref="AQ67:AQ98" si="75">AH67*$K67</f>
        <v>-1.6749406099145664E-4</v>
      </c>
      <c r="AR67">
        <f t="shared" ref="AR67:AR98" si="76">AI67*$K67</f>
        <v>-1.6749838960641479E-4</v>
      </c>
      <c r="AS67">
        <f t="shared" ref="AS67:AS98" si="77">AJ67*$K67</f>
        <v>-2.8473287292192447E-4</v>
      </c>
      <c r="AT67">
        <f t="shared" ref="AT67:AT98" si="78">AK67*$K67</f>
        <v>-1.8638991613992832E-4</v>
      </c>
      <c r="AU67">
        <f t="shared" ref="AU67:AU98" si="79">AL67*$K67</f>
        <v>-6.3862117866826749E-4</v>
      </c>
      <c r="AW67">
        <v>64</v>
      </c>
      <c r="AX67">
        <f>IF(Z67&gt;0, (R67*SUMPRODUCT(K67:$K$98, X67:$X$98)-K67*$AZ$3)/Z67, 0)</f>
        <v>-13734071.046836674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98" si="80">G68+$C$9</f>
        <v>0.12000000000000001</v>
      </c>
      <c r="I68" s="1">
        <f t="shared" ref="I68:I98" si="81">1+H68</f>
        <v>1.1200000000000001</v>
      </c>
      <c r="J68">
        <f t="shared" ref="J68:J98" si="82">1/I68</f>
        <v>0.89285714285714279</v>
      </c>
      <c r="K68">
        <f t="shared" si="59"/>
        <v>6.3216220393231843E-4</v>
      </c>
      <c r="L68" s="2">
        <v>65</v>
      </c>
      <c r="M68" s="8">
        <v>0.78978433000000003</v>
      </c>
      <c r="Q68" s="5">
        <f t="shared" si="60"/>
        <v>25</v>
      </c>
      <c r="R68">
        <f t="shared" si="62"/>
        <v>250000</v>
      </c>
      <c r="S68">
        <f t="shared" si="63"/>
        <v>-61249744.737855531</v>
      </c>
      <c r="U68">
        <f t="shared" ref="U68:U98" si="83">M68</f>
        <v>0.78978433000000003</v>
      </c>
      <c r="V68">
        <f t="shared" ref="V68:V98" si="84">$C$10</f>
        <v>0.01</v>
      </c>
      <c r="W68">
        <f t="shared" ref="W68:W98" si="85">Z67</f>
        <v>2.4454703302610755E-7</v>
      </c>
      <c r="X68">
        <f t="shared" ref="X68:X98" si="86">U68*W68</f>
        <v>1.9313941463201224E-7</v>
      </c>
      <c r="Y68">
        <f t="shared" ref="Y68:Y98" si="87">V68*W68</f>
        <v>2.4454703302610754E-9</v>
      </c>
      <c r="Z68">
        <f t="shared" ref="Z68:Z98" si="88">MAX(0, W68-X68-Y68)</f>
        <v>4.8962148063834235E-8</v>
      </c>
      <c r="AB68">
        <f t="shared" ref="AB68:AB98" si="89">AC67</f>
        <v>-3.3586263258736757</v>
      </c>
      <c r="AC68">
        <f t="shared" si="64"/>
        <v>-2.9989190707269344</v>
      </c>
      <c r="AE68">
        <f t="shared" si="65"/>
        <v>0</v>
      </c>
      <c r="AF68">
        <f t="shared" si="66"/>
        <v>0</v>
      </c>
      <c r="AG68">
        <f t="shared" si="67"/>
        <v>-1.2240537015958558E-6</v>
      </c>
      <c r="AH68">
        <f t="shared" si="68"/>
        <v>-4.8284853658003057E-2</v>
      </c>
      <c r="AI68">
        <f t="shared" si="69"/>
        <v>-4.828607771170465E-2</v>
      </c>
      <c r="AJ68">
        <f t="shared" si="70"/>
        <v>-0.35970725514674129</v>
      </c>
      <c r="AK68">
        <f t="shared" si="61"/>
        <v>-0.23510384281115732</v>
      </c>
      <c r="AL68">
        <f t="shared" si="71"/>
        <v>-0.64309717566960334</v>
      </c>
      <c r="AN68">
        <f t="shared" si="72"/>
        <v>0</v>
      </c>
      <c r="AO68">
        <f t="shared" si="73"/>
        <v>0</v>
      </c>
      <c r="AP68">
        <f t="shared" si="74"/>
        <v>-7.7380048573234864E-10</v>
      </c>
      <c r="AQ68">
        <f t="shared" si="75"/>
        <v>-3.0523859504992683E-5</v>
      </c>
      <c r="AR68">
        <f t="shared" si="76"/>
        <v>-3.0524633305478413E-5</v>
      </c>
      <c r="AS68">
        <f t="shared" si="77"/>
        <v>-2.2739333118400876E-4</v>
      </c>
      <c r="AT68">
        <f t="shared" si="78"/>
        <v>-1.4862376342445857E-4</v>
      </c>
      <c r="AU68">
        <f t="shared" si="79"/>
        <v>-4.0654172791394582E-4</v>
      </c>
      <c r="AW68">
        <v>65</v>
      </c>
      <c r="AX68">
        <f>IF(Z68&gt;0, (R68*SUMPRODUCT(K68:$K$98, X68:$X$98)-K68*$AZ$3)/Z68, 0)</f>
        <v>-61249744.737855531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98" si="90">K68*J69</f>
        <v>5.6443053922528431E-4</v>
      </c>
      <c r="L69" s="2">
        <v>66</v>
      </c>
      <c r="M69" s="8">
        <v>0.79285550900000001</v>
      </c>
      <c r="Q69" s="5">
        <f t="shared" ref="Q69:Q98" si="91">$C$8</f>
        <v>25</v>
      </c>
      <c r="R69">
        <f t="shared" si="62"/>
        <v>250000</v>
      </c>
      <c r="S69">
        <f t="shared" si="63"/>
        <v>-277399656.88756907</v>
      </c>
      <c r="U69">
        <f t="shared" si="83"/>
        <v>0.79285550900000001</v>
      </c>
      <c r="V69">
        <f t="shared" si="84"/>
        <v>0.01</v>
      </c>
      <c r="W69">
        <f t="shared" si="85"/>
        <v>4.8962148063834235E-8</v>
      </c>
      <c r="X69">
        <f t="shared" si="86"/>
        <v>3.881990882488466E-8</v>
      </c>
      <c r="Y69">
        <f t="shared" si="87"/>
        <v>4.896214806383424E-10</v>
      </c>
      <c r="Z69">
        <f t="shared" si="88"/>
        <v>9.6526177583112331E-9</v>
      </c>
      <c r="AB69">
        <f t="shared" si="89"/>
        <v>-2.9989190707269344</v>
      </c>
      <c r="AC69">
        <f t="shared" si="64"/>
        <v>-2.6776328542223919</v>
      </c>
      <c r="AE69">
        <f t="shared" si="65"/>
        <v>0</v>
      </c>
      <c r="AF69">
        <f t="shared" si="66"/>
        <v>0</v>
      </c>
      <c r="AG69">
        <f t="shared" si="67"/>
        <v>-2.4131544395778084E-7</v>
      </c>
      <c r="AH69">
        <f t="shared" si="68"/>
        <v>-9.7049772062211652E-3</v>
      </c>
      <c r="AI69">
        <f t="shared" si="69"/>
        <v>-9.7052185216651224E-3</v>
      </c>
      <c r="AJ69">
        <f t="shared" si="70"/>
        <v>-0.32128621650454248</v>
      </c>
      <c r="AK69">
        <f t="shared" si="61"/>
        <v>-0.20992433495088542</v>
      </c>
      <c r="AL69">
        <f t="shared" si="71"/>
        <v>-0.54091576997709301</v>
      </c>
      <c r="AN69">
        <f t="shared" si="72"/>
        <v>0</v>
      </c>
      <c r="AO69">
        <f t="shared" si="73"/>
        <v>0</v>
      </c>
      <c r="AP69">
        <f t="shared" si="74"/>
        <v>-1.3620580615647911E-10</v>
      </c>
      <c r="AQ69">
        <f t="shared" si="75"/>
        <v>-5.4777855176765059E-6</v>
      </c>
      <c r="AR69">
        <f t="shared" si="76"/>
        <v>-5.4779217234826621E-6</v>
      </c>
      <c r="AS69">
        <f t="shared" si="77"/>
        <v>-1.8134375242731036E-4</v>
      </c>
      <c r="AT69">
        <f t="shared" si="78"/>
        <v>-1.1848770557283745E-4</v>
      </c>
      <c r="AU69">
        <f t="shared" si="79"/>
        <v>-3.0530937972363044E-4</v>
      </c>
      <c r="AW69">
        <v>66</v>
      </c>
      <c r="AX69">
        <f>IF(Z69&gt;0, (R69*SUMPRODUCT(K69:$K$98, X69:$X$98)-K69*$AZ$3)/Z69, 0)</f>
        <v>-277399656.88756907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5.0395583859400386E-4</v>
      </c>
      <c r="L70" s="2">
        <v>67</v>
      </c>
      <c r="M70" s="8">
        <v>0.79617230500000002</v>
      </c>
      <c r="Q70" s="5">
        <f t="shared" si="91"/>
        <v>25</v>
      </c>
      <c r="R70">
        <f t="shared" si="62"/>
        <v>250000</v>
      </c>
      <c r="S70">
        <f t="shared" si="63"/>
        <v>-1277829562.8466892</v>
      </c>
      <c r="U70">
        <f t="shared" si="83"/>
        <v>0.79617230500000002</v>
      </c>
      <c r="V70">
        <f t="shared" si="84"/>
        <v>0.01</v>
      </c>
      <c r="W70">
        <f t="shared" si="85"/>
        <v>9.6526177583112331E-9</v>
      </c>
      <c r="X70">
        <f t="shared" si="86"/>
        <v>7.6851469299185879E-9</v>
      </c>
      <c r="Y70">
        <f t="shared" si="87"/>
        <v>9.6526177583112338E-11</v>
      </c>
      <c r="Z70">
        <f t="shared" si="88"/>
        <v>1.8709446508095327E-9</v>
      </c>
      <c r="AB70">
        <f t="shared" si="89"/>
        <v>-2.6776328542223919</v>
      </c>
      <c r="AC70">
        <f t="shared" si="64"/>
        <v>-2.3907483852542968</v>
      </c>
      <c r="AE70">
        <f t="shared" si="65"/>
        <v>0</v>
      </c>
      <c r="AF70">
        <f t="shared" si="66"/>
        <v>0</v>
      </c>
      <c r="AG70">
        <f t="shared" si="67"/>
        <v>-4.677361627023832E-8</v>
      </c>
      <c r="AH70">
        <f t="shared" si="68"/>
        <v>-1.9212867324796469E-3</v>
      </c>
      <c r="AI70">
        <f t="shared" si="69"/>
        <v>-1.9213335060959172E-3</v>
      </c>
      <c r="AJ70">
        <f t="shared" si="70"/>
        <v>-0.28688446896809516</v>
      </c>
      <c r="AK70">
        <f t="shared" si="61"/>
        <v>-0.18743429979556744</v>
      </c>
      <c r="AL70">
        <f t="shared" si="71"/>
        <v>-0.47624010226975855</v>
      </c>
      <c r="AN70">
        <f t="shared" si="72"/>
        <v>0</v>
      </c>
      <c r="AO70">
        <f t="shared" si="73"/>
        <v>0</v>
      </c>
      <c r="AP70">
        <f t="shared" si="74"/>
        <v>-2.3571837011542097E-11</v>
      </c>
      <c r="AQ70">
        <f t="shared" si="75"/>
        <v>-9.6824366644631405E-7</v>
      </c>
      <c r="AR70">
        <f t="shared" si="76"/>
        <v>-9.682672382833256E-7</v>
      </c>
      <c r="AS70">
        <f t="shared" si="77"/>
        <v>-1.4457710313841188E-4</v>
      </c>
      <c r="AT70">
        <f t="shared" si="78"/>
        <v>-9.4458609734755113E-5</v>
      </c>
      <c r="AU70">
        <f t="shared" si="79"/>
        <v>-2.4000398011145033E-4</v>
      </c>
      <c r="AW70">
        <v>67</v>
      </c>
      <c r="AX70">
        <f>IF(Z70&gt;0, (R70*SUMPRODUCT(K70:$K$98, X70:$X$98)-K70*$AZ$3)/Z70, 0)</f>
        <v>-1277829562.8466892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4.4996057017321768E-4</v>
      </c>
      <c r="L71" s="2">
        <v>68</v>
      </c>
      <c r="M71" s="8">
        <v>0.79964768799999997</v>
      </c>
      <c r="Q71" s="5">
        <f t="shared" si="91"/>
        <v>25</v>
      </c>
      <c r="R71">
        <f t="shared" si="62"/>
        <v>250000</v>
      </c>
      <c r="S71">
        <f t="shared" si="63"/>
        <v>-5993726532.7085476</v>
      </c>
      <c r="U71">
        <f t="shared" si="83"/>
        <v>0.79964768799999997</v>
      </c>
      <c r="V71">
        <f t="shared" si="84"/>
        <v>0.01</v>
      </c>
      <c r="W71">
        <f t="shared" si="85"/>
        <v>1.8709446508095327E-9</v>
      </c>
      <c r="X71">
        <f t="shared" si="86"/>
        <v>1.49609656439581E-9</v>
      </c>
      <c r="Y71">
        <f t="shared" si="87"/>
        <v>1.8709446508095329E-11</v>
      </c>
      <c r="Z71">
        <f t="shared" si="88"/>
        <v>3.5613863990562734E-10</v>
      </c>
      <c r="AB71">
        <f t="shared" si="89"/>
        <v>-2.3907483852542968</v>
      </c>
      <c r="AC71">
        <f t="shared" si="64"/>
        <v>-2.1345976153250938</v>
      </c>
      <c r="AE71">
        <f t="shared" si="65"/>
        <v>0</v>
      </c>
      <c r="AF71">
        <f t="shared" si="66"/>
        <v>0</v>
      </c>
      <c r="AG71">
        <f t="shared" si="67"/>
        <v>-8.9034659976406841E-9</v>
      </c>
      <c r="AH71">
        <f t="shared" si="68"/>
        <v>-3.7402414109895249E-4</v>
      </c>
      <c r="AI71">
        <f t="shared" si="69"/>
        <v>-3.7403304456495011E-4</v>
      </c>
      <c r="AJ71">
        <f t="shared" si="70"/>
        <v>-0.25615076992920294</v>
      </c>
      <c r="AK71">
        <f t="shared" si="61"/>
        <v>-0.1673523869678008</v>
      </c>
      <c r="AL71">
        <f t="shared" si="71"/>
        <v>-0.4238771899415687</v>
      </c>
      <c r="AN71">
        <f t="shared" si="72"/>
        <v>0</v>
      </c>
      <c r="AO71">
        <f t="shared" si="73"/>
        <v>0</v>
      </c>
      <c r="AP71">
        <f t="shared" si="74"/>
        <v>-4.0062086368162587E-12</v>
      </c>
      <c r="AQ71">
        <f t="shared" si="75"/>
        <v>-1.6829611578743267E-7</v>
      </c>
      <c r="AR71">
        <f t="shared" si="76"/>
        <v>-1.6830012199606949E-7</v>
      </c>
      <c r="AS71">
        <f t="shared" si="77"/>
        <v>-1.1525774648765286E-4</v>
      </c>
      <c r="AT71">
        <f t="shared" si="78"/>
        <v>-7.5301975459880611E-5</v>
      </c>
      <c r="AU71">
        <f t="shared" si="79"/>
        <v>-1.9072802206952953E-4</v>
      </c>
      <c r="AW71">
        <v>68</v>
      </c>
      <c r="AX71">
        <f>IF(Z71&gt;0, (R71*SUMPRODUCT(K71:$K$98, X71:$X$98)-K71*$AZ$3)/Z71, 0)</f>
        <v>-5993726532.7085476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4.0175050908323003E-4</v>
      </c>
      <c r="L72" s="2">
        <v>69</v>
      </c>
      <c r="M72" s="8">
        <v>0.80323853099999998</v>
      </c>
      <c r="Q72" s="5">
        <f t="shared" si="91"/>
        <v>25</v>
      </c>
      <c r="R72">
        <f t="shared" si="62"/>
        <v>250000</v>
      </c>
      <c r="S72">
        <f t="shared" si="63"/>
        <v>-28654422067.181778</v>
      </c>
      <c r="U72">
        <f t="shared" si="83"/>
        <v>0.80323853099999998</v>
      </c>
      <c r="V72">
        <f t="shared" si="84"/>
        <v>0.01</v>
      </c>
      <c r="W72">
        <f t="shared" si="85"/>
        <v>3.5613863990562734E-10</v>
      </c>
      <c r="X72">
        <f t="shared" si="86"/>
        <v>2.8606427795013408E-10</v>
      </c>
      <c r="Y72">
        <f t="shared" si="87"/>
        <v>3.5613863990562733E-12</v>
      </c>
      <c r="Z72">
        <f t="shared" si="88"/>
        <v>6.6512975556436982E-11</v>
      </c>
      <c r="AB72">
        <f t="shared" si="89"/>
        <v>-2.1345976153250938</v>
      </c>
      <c r="AC72">
        <f t="shared" si="64"/>
        <v>-1.9058908745382901</v>
      </c>
      <c r="AE72">
        <f t="shared" si="65"/>
        <v>0</v>
      </c>
      <c r="AF72">
        <f t="shared" si="66"/>
        <v>0</v>
      </c>
      <c r="AG72">
        <f t="shared" si="67"/>
        <v>-1.6628243889109247E-9</v>
      </c>
      <c r="AH72">
        <f t="shared" si="68"/>
        <v>-7.1516069487533523E-5</v>
      </c>
      <c r="AI72">
        <f t="shared" si="69"/>
        <v>-7.1517732311922433E-5</v>
      </c>
      <c r="AJ72">
        <f t="shared" si="70"/>
        <v>-0.22870674078680375</v>
      </c>
      <c r="AK72">
        <f t="shared" si="61"/>
        <v>-0.14942183307275658</v>
      </c>
      <c r="AL72">
        <f t="shared" si="71"/>
        <v>-0.37820009159187229</v>
      </c>
      <c r="AN72">
        <f t="shared" si="72"/>
        <v>0</v>
      </c>
      <c r="AO72">
        <f t="shared" si="73"/>
        <v>0</v>
      </c>
      <c r="AP72">
        <f t="shared" si="74"/>
        <v>-6.6804054476097491E-13</v>
      </c>
      <c r="AQ72">
        <f t="shared" si="75"/>
        <v>-2.8731617324248248E-8</v>
      </c>
      <c r="AR72">
        <f t="shared" si="76"/>
        <v>-2.8732285364793007E-8</v>
      </c>
      <c r="AS72">
        <f t="shared" si="77"/>
        <v>-9.1883049541864739E-5</v>
      </c>
      <c r="AT72">
        <f t="shared" si="78"/>
        <v>-6.0030297505129377E-5</v>
      </c>
      <c r="AU72">
        <f t="shared" si="79"/>
        <v>-1.5194207933235892E-4</v>
      </c>
      <c r="AW72">
        <v>69</v>
      </c>
      <c r="AX72">
        <f>IF(Z72&gt;0, (R72*SUMPRODUCT(K72:$K$98, X72:$X$98)-K72*$AZ$3)/Z72, 0)</f>
        <v>-28654422067.181778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3.5870581168145535E-4</v>
      </c>
      <c r="L73" s="2">
        <v>70</v>
      </c>
      <c r="M73" s="8">
        <v>0.80709142899999997</v>
      </c>
      <c r="Q73" s="5">
        <f t="shared" si="91"/>
        <v>25</v>
      </c>
      <c r="R73">
        <f t="shared" si="62"/>
        <v>250000</v>
      </c>
      <c r="S73">
        <f t="shared" si="63"/>
        <v>-139874832839.54276</v>
      </c>
      <c r="U73">
        <f t="shared" si="83"/>
        <v>0.80709142899999997</v>
      </c>
      <c r="V73">
        <f t="shared" si="84"/>
        <v>0.01</v>
      </c>
      <c r="W73">
        <f t="shared" si="85"/>
        <v>6.6512975556436982E-11</v>
      </c>
      <c r="X73">
        <f t="shared" si="86"/>
        <v>5.3682052488886791E-11</v>
      </c>
      <c r="Y73">
        <f t="shared" si="87"/>
        <v>6.6512975556436984E-13</v>
      </c>
      <c r="Z73">
        <f t="shared" si="88"/>
        <v>1.2165793311985821E-11</v>
      </c>
      <c r="AB73">
        <f t="shared" si="89"/>
        <v>-1.9058908745382901</v>
      </c>
      <c r="AC73">
        <f t="shared" si="64"/>
        <v>-1.7016883058744439</v>
      </c>
      <c r="AE73">
        <f t="shared" si="65"/>
        <v>0</v>
      </c>
      <c r="AF73">
        <f t="shared" si="66"/>
        <v>0</v>
      </c>
      <c r="AG73">
        <f t="shared" si="67"/>
        <v>-3.0414483279964552E-10</v>
      </c>
      <c r="AH73">
        <f t="shared" si="68"/>
        <v>-1.3420513122221698E-5</v>
      </c>
      <c r="AI73">
        <f t="shared" si="69"/>
        <v>-1.3420817267054498E-5</v>
      </c>
      <c r="AJ73">
        <f t="shared" si="70"/>
        <v>-0.20420256866384623</v>
      </c>
      <c r="AK73">
        <f t="shared" ref="AK73:AK98" si="92">G73*SUM(AB73:AB73, AE73:AF73)</f>
        <v>-0.13341236121768033</v>
      </c>
      <c r="AL73">
        <f t="shared" si="71"/>
        <v>-0.3376283506987936</v>
      </c>
      <c r="AN73">
        <f t="shared" si="72"/>
        <v>0</v>
      </c>
      <c r="AO73">
        <f t="shared" si="73"/>
        <v>0</v>
      </c>
      <c r="AP73">
        <f t="shared" si="74"/>
        <v>-1.0909851911811737E-13</v>
      </c>
      <c r="AQ73">
        <f t="shared" si="75"/>
        <v>-4.8140160526881569E-9</v>
      </c>
      <c r="AR73">
        <f t="shared" si="76"/>
        <v>-4.8141251512072746E-9</v>
      </c>
      <c r="AS73">
        <f t="shared" si="77"/>
        <v>-7.3248648140003081E-5</v>
      </c>
      <c r="AT73">
        <f t="shared" si="78"/>
        <v>-4.7855789318927536E-5</v>
      </c>
      <c r="AU73">
        <f t="shared" si="79"/>
        <v>-1.2110925158408182E-4</v>
      </c>
      <c r="AW73">
        <v>70</v>
      </c>
      <c r="AX73">
        <f>IF(Z73&gt;0, (R73*SUMPRODUCT(K73:$K$98, X73:$X$98)-K73*$AZ$3)/Z73, 0)</f>
        <v>-139874832839.54276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3.2027304614415652E-4</v>
      </c>
      <c r="L74" s="2">
        <v>71</v>
      </c>
      <c r="M74" s="8">
        <v>0.81105379099999997</v>
      </c>
      <c r="Q74" s="5">
        <f t="shared" si="91"/>
        <v>25</v>
      </c>
      <c r="R74">
        <f t="shared" si="62"/>
        <v>250000</v>
      </c>
      <c r="S74">
        <f t="shared" si="63"/>
        <v>-697909414508.7865</v>
      </c>
      <c r="U74">
        <f t="shared" si="83"/>
        <v>0.81105379099999997</v>
      </c>
      <c r="V74">
        <f t="shared" si="84"/>
        <v>0.01</v>
      </c>
      <c r="W74">
        <f t="shared" si="85"/>
        <v>1.2165793311985821E-11</v>
      </c>
      <c r="X74">
        <f t="shared" si="86"/>
        <v>9.8671127862085448E-12</v>
      </c>
      <c r="Y74">
        <f t="shared" si="87"/>
        <v>1.2165793311985821E-13</v>
      </c>
      <c r="Z74">
        <f t="shared" si="88"/>
        <v>2.177022592657418E-12</v>
      </c>
      <c r="AB74">
        <f t="shared" si="89"/>
        <v>-1.7016883058744439</v>
      </c>
      <c r="AC74">
        <f t="shared" si="64"/>
        <v>-1.519364563013939</v>
      </c>
      <c r="AE74">
        <f t="shared" si="65"/>
        <v>0</v>
      </c>
      <c r="AF74">
        <f t="shared" si="66"/>
        <v>0</v>
      </c>
      <c r="AG74">
        <f t="shared" si="67"/>
        <v>-5.442556481643545E-11</v>
      </c>
      <c r="AH74">
        <f t="shared" si="68"/>
        <v>-2.4667781965521362E-6</v>
      </c>
      <c r="AI74">
        <f t="shared" si="69"/>
        <v>-2.4668326221169526E-6</v>
      </c>
      <c r="AJ74">
        <f t="shared" si="70"/>
        <v>-0.1823237428605049</v>
      </c>
      <c r="AK74">
        <f t="shared" si="92"/>
        <v>-0.11911818141121108</v>
      </c>
      <c r="AL74">
        <f t="shared" si="71"/>
        <v>-0.30144439110433807</v>
      </c>
      <c r="AN74">
        <f t="shared" si="72"/>
        <v>0</v>
      </c>
      <c r="AO74">
        <f t="shared" si="73"/>
        <v>0</v>
      </c>
      <c r="AP74">
        <f t="shared" si="74"/>
        <v>-1.7431041431876014E-14</v>
      </c>
      <c r="AQ74">
        <f t="shared" si="75"/>
        <v>-7.9004256717174155E-10</v>
      </c>
      <c r="AR74">
        <f t="shared" si="76"/>
        <v>-7.9005999821317341E-10</v>
      </c>
      <c r="AS74">
        <f t="shared" si="77"/>
        <v>-5.8393380510337812E-5</v>
      </c>
      <c r="AT74">
        <f t="shared" si="78"/>
        <v>-3.8150342811720816E-5</v>
      </c>
      <c r="AU74">
        <f t="shared" si="79"/>
        <v>-9.6544513382056826E-5</v>
      </c>
      <c r="AW74">
        <v>71</v>
      </c>
      <c r="AX74">
        <f>IF(Z74&gt;0, (R74*SUMPRODUCT(K74:$K$98, X74:$X$98)-K74*$AZ$3)/Z74, 0)</f>
        <v>-697909414508.7865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2.8595807691442546E-4</v>
      </c>
      <c r="L75" s="2">
        <v>72</v>
      </c>
      <c r="M75" s="8">
        <v>0.81525055400000002</v>
      </c>
      <c r="Q75" s="5">
        <f t="shared" si="91"/>
        <v>25</v>
      </c>
      <c r="R75">
        <f t="shared" si="62"/>
        <v>250000</v>
      </c>
      <c r="S75">
        <f t="shared" si="63"/>
        <v>-3565867705972.7856</v>
      </c>
      <c r="U75">
        <f t="shared" si="83"/>
        <v>0.81525055400000002</v>
      </c>
      <c r="V75">
        <f t="shared" si="84"/>
        <v>0.01</v>
      </c>
      <c r="W75">
        <f t="shared" si="85"/>
        <v>2.177022592657418E-12</v>
      </c>
      <c r="X75">
        <f t="shared" si="86"/>
        <v>1.7748188747344765E-12</v>
      </c>
      <c r="Y75">
        <f t="shared" si="87"/>
        <v>2.1770225926574179E-14</v>
      </c>
      <c r="Z75">
        <f t="shared" si="88"/>
        <v>3.8043349199636733E-13</v>
      </c>
      <c r="AB75">
        <f t="shared" si="89"/>
        <v>-1.519364563013939</v>
      </c>
      <c r="AC75">
        <f t="shared" si="64"/>
        <v>-1.3565755033803024</v>
      </c>
      <c r="AE75">
        <f t="shared" si="65"/>
        <v>0</v>
      </c>
      <c r="AF75">
        <f t="shared" si="66"/>
        <v>0</v>
      </c>
      <c r="AG75">
        <f t="shared" si="67"/>
        <v>-9.5108372999091829E-12</v>
      </c>
      <c r="AH75">
        <f t="shared" si="68"/>
        <v>-4.4370471868361911E-7</v>
      </c>
      <c r="AI75">
        <f t="shared" si="69"/>
        <v>-4.43714229520919E-7</v>
      </c>
      <c r="AJ75">
        <f t="shared" si="70"/>
        <v>-0.16278905963363655</v>
      </c>
      <c r="AK75">
        <f t="shared" si="92"/>
        <v>-0.10635551941097574</v>
      </c>
      <c r="AL75">
        <f t="shared" si="71"/>
        <v>-0.26914502275884178</v>
      </c>
      <c r="AN75">
        <f t="shared" si="72"/>
        <v>0</v>
      </c>
      <c r="AO75">
        <f t="shared" si="73"/>
        <v>0</v>
      </c>
      <c r="AP75">
        <f t="shared" si="74"/>
        <v>-2.7197007441280167E-15</v>
      </c>
      <c r="AQ75">
        <f t="shared" si="75"/>
        <v>-1.2688094807262386E-10</v>
      </c>
      <c r="AR75">
        <f t="shared" si="76"/>
        <v>-1.26883667773368E-10</v>
      </c>
      <c r="AS75">
        <f t="shared" si="77"/>
        <v>-4.6550846435542431E-5</v>
      </c>
      <c r="AT75">
        <f t="shared" si="78"/>
        <v>-3.0413219799997469E-5</v>
      </c>
      <c r="AU75">
        <f t="shared" si="79"/>
        <v>-7.6964193119207668E-5</v>
      </c>
      <c r="AW75">
        <v>72</v>
      </c>
      <c r="AX75">
        <f>IF(Z75&gt;0, (R75*SUMPRODUCT(K75:$K$98, X75:$X$98)-K75*$AZ$3)/Z75, 0)</f>
        <v>-3565867705972.7856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2.55319711530737E-4</v>
      </c>
      <c r="L76" s="2">
        <v>73</v>
      </c>
      <c r="M76" s="8">
        <v>0.81969331899999998</v>
      </c>
      <c r="Q76" s="5">
        <f t="shared" si="91"/>
        <v>25</v>
      </c>
      <c r="R76">
        <f t="shared" si="62"/>
        <v>250000</v>
      </c>
      <c r="S76">
        <f t="shared" si="63"/>
        <v>-18694571659538.035</v>
      </c>
      <c r="U76">
        <f t="shared" si="83"/>
        <v>0.81969331899999998</v>
      </c>
      <c r="V76">
        <f t="shared" si="84"/>
        <v>0.01</v>
      </c>
      <c r="W76">
        <f t="shared" si="85"/>
        <v>3.8043349199636733E-13</v>
      </c>
      <c r="X76">
        <f t="shared" si="86"/>
        <v>3.1183879171326224E-13</v>
      </c>
      <c r="Y76">
        <f t="shared" si="87"/>
        <v>3.8043349199636737E-15</v>
      </c>
      <c r="Z76">
        <f t="shared" si="88"/>
        <v>6.4790365363141413E-14</v>
      </c>
      <c r="AB76">
        <f t="shared" si="89"/>
        <v>-1.3565755033803024</v>
      </c>
      <c r="AC76">
        <f t="shared" si="64"/>
        <v>-1.2112281281288981</v>
      </c>
      <c r="AE76">
        <f t="shared" si="65"/>
        <v>0</v>
      </c>
      <c r="AF76">
        <f t="shared" si="66"/>
        <v>0</v>
      </c>
      <c r="AG76">
        <f t="shared" si="67"/>
        <v>-1.6197591340785353E-12</v>
      </c>
      <c r="AH76">
        <f t="shared" si="68"/>
        <v>-7.7959697928315556E-8</v>
      </c>
      <c r="AI76">
        <f t="shared" si="69"/>
        <v>-7.7961317687449641E-8</v>
      </c>
      <c r="AJ76">
        <f t="shared" si="70"/>
        <v>-0.14534737525140429</v>
      </c>
      <c r="AK76">
        <f t="shared" si="92"/>
        <v>-9.4960285236621172E-2</v>
      </c>
      <c r="AL76">
        <f t="shared" si="71"/>
        <v>-0.24030773844934314</v>
      </c>
      <c r="AN76">
        <f t="shared" si="72"/>
        <v>0</v>
      </c>
      <c r="AO76">
        <f t="shared" si="73"/>
        <v>0</v>
      </c>
      <c r="AP76">
        <f t="shared" si="74"/>
        <v>-4.13556434862208E-16</v>
      </c>
      <c r="AQ76">
        <f t="shared" si="75"/>
        <v>-1.9904647586080923E-11</v>
      </c>
      <c r="AR76">
        <f t="shared" si="76"/>
        <v>-1.9905061142515786E-11</v>
      </c>
      <c r="AS76">
        <f t="shared" si="77"/>
        <v>-3.7110049920938323E-5</v>
      </c>
      <c r="AT76">
        <f t="shared" si="78"/>
        <v>-2.4245232633490622E-5</v>
      </c>
      <c r="AU76">
        <f t="shared" si="79"/>
        <v>-6.1355302459490082E-5</v>
      </c>
      <c r="AW76">
        <v>73</v>
      </c>
      <c r="AX76">
        <f>IF(Z76&gt;0, (R76*SUMPRODUCT(K76:$K$98, X76:$X$98)-K76*$AZ$3)/Z76, 0)</f>
        <v>-18694571659538.035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2.2796402815244374E-4</v>
      </c>
      <c r="L77" s="2">
        <v>74</v>
      </c>
      <c r="M77" s="8">
        <v>0.82421808699999999</v>
      </c>
      <c r="Q77" s="5">
        <f t="shared" si="91"/>
        <v>25</v>
      </c>
      <c r="R77">
        <f t="shared" si="62"/>
        <v>250000</v>
      </c>
      <c r="S77">
        <f t="shared" si="63"/>
        <v>-100683974126548</v>
      </c>
      <c r="U77">
        <f t="shared" si="83"/>
        <v>0.82421808699999999</v>
      </c>
      <c r="V77">
        <f t="shared" si="84"/>
        <v>0.01</v>
      </c>
      <c r="W77">
        <f t="shared" si="85"/>
        <v>6.4790365363141413E-14</v>
      </c>
      <c r="X77">
        <f t="shared" si="86"/>
        <v>5.3401390995639474E-14</v>
      </c>
      <c r="Y77">
        <f t="shared" si="87"/>
        <v>6.4790365363141416E-16</v>
      </c>
      <c r="Z77">
        <f t="shared" si="88"/>
        <v>1.0741070713870525E-14</v>
      </c>
      <c r="AB77">
        <f t="shared" si="89"/>
        <v>-1.2112281281288981</v>
      </c>
      <c r="AC77">
        <f t="shared" si="64"/>
        <v>-1.0814536858467625</v>
      </c>
      <c r="AE77">
        <f t="shared" si="65"/>
        <v>0</v>
      </c>
      <c r="AF77">
        <f t="shared" si="66"/>
        <v>0</v>
      </c>
      <c r="AG77">
        <f t="shared" si="67"/>
        <v>-2.6852676784676312E-13</v>
      </c>
      <c r="AH77">
        <f t="shared" si="68"/>
        <v>-1.3350347748909868E-8</v>
      </c>
      <c r="AI77">
        <f t="shared" si="69"/>
        <v>-1.3350616275677715E-8</v>
      </c>
      <c r="AJ77">
        <f t="shared" si="70"/>
        <v>-0.12977444228213564</v>
      </c>
      <c r="AK77">
        <f t="shared" si="92"/>
        <v>-8.4785968969022879E-2</v>
      </c>
      <c r="AL77">
        <f t="shared" si="71"/>
        <v>-0.2145604246017748</v>
      </c>
      <c r="AN77">
        <f t="shared" si="72"/>
        <v>0</v>
      </c>
      <c r="AO77">
        <f t="shared" si="73"/>
        <v>0</v>
      </c>
      <c r="AP77">
        <f t="shared" si="74"/>
        <v>-6.1214443665104233E-17</v>
      </c>
      <c r="AQ77">
        <f t="shared" si="75"/>
        <v>-3.0433990500774032E-12</v>
      </c>
      <c r="AR77">
        <f t="shared" si="76"/>
        <v>-3.0434602645210682E-12</v>
      </c>
      <c r="AS77">
        <f t="shared" si="77"/>
        <v>-2.9583904613872455E-5</v>
      </c>
      <c r="AT77">
        <f t="shared" si="78"/>
        <v>-1.9328151016986553E-5</v>
      </c>
      <c r="AU77">
        <f t="shared" si="79"/>
        <v>-4.8912058674319271E-5</v>
      </c>
      <c r="AW77">
        <v>74</v>
      </c>
      <c r="AX77">
        <f>IF(Z77&gt;0, (R77*SUMPRODUCT(K77:$K$98, X77:$X$98)-K77*$AZ$3)/Z77, 0)</f>
        <v>-100683974126548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2.0353931085039618E-4</v>
      </c>
      <c r="L78" s="2">
        <v>75</v>
      </c>
      <c r="M78" s="8">
        <v>0.82894669600000004</v>
      </c>
      <c r="Q78" s="5">
        <f t="shared" si="91"/>
        <v>25</v>
      </c>
      <c r="R78">
        <f t="shared" si="62"/>
        <v>250000</v>
      </c>
      <c r="S78">
        <f t="shared" si="63"/>
        <v>-558177964920110.13</v>
      </c>
      <c r="U78">
        <f t="shared" si="83"/>
        <v>0.82894669600000004</v>
      </c>
      <c r="V78">
        <f t="shared" si="84"/>
        <v>0.01</v>
      </c>
      <c r="W78">
        <f t="shared" si="85"/>
        <v>1.0741070713870525E-14</v>
      </c>
      <c r="X78">
        <f t="shared" si="86"/>
        <v>8.9037750797653334E-15</v>
      </c>
      <c r="Y78">
        <f t="shared" si="87"/>
        <v>1.0741070713870526E-16</v>
      </c>
      <c r="Z78">
        <f t="shared" si="88"/>
        <v>1.7298849269664868E-15</v>
      </c>
      <c r="AB78">
        <f t="shared" si="89"/>
        <v>-1.0814536858467625</v>
      </c>
      <c r="AC78">
        <f t="shared" si="64"/>
        <v>-0.96558364808012698</v>
      </c>
      <c r="AE78">
        <f t="shared" si="65"/>
        <v>0</v>
      </c>
      <c r="AF78">
        <f t="shared" si="66"/>
        <v>0</v>
      </c>
      <c r="AG78">
        <f t="shared" si="67"/>
        <v>-4.3247123174162167E-14</v>
      </c>
      <c r="AH78">
        <f t="shared" si="68"/>
        <v>-2.2259437699413334E-9</v>
      </c>
      <c r="AI78">
        <f t="shared" si="69"/>
        <v>-2.2259870170645077E-9</v>
      </c>
      <c r="AJ78">
        <f t="shared" si="70"/>
        <v>-0.11587003776663551</v>
      </c>
      <c r="AK78">
        <f t="shared" si="92"/>
        <v>-7.5701758009273382E-2</v>
      </c>
      <c r="AL78">
        <f t="shared" si="71"/>
        <v>-0.19157179800189592</v>
      </c>
      <c r="AN78">
        <f t="shared" si="72"/>
        <v>0</v>
      </c>
      <c r="AO78">
        <f t="shared" si="73"/>
        <v>0</v>
      </c>
      <c r="AP78">
        <f t="shared" si="74"/>
        <v>-8.8024896471311659E-18</v>
      </c>
      <c r="AQ78">
        <f t="shared" si="75"/>
        <v>-4.5306706092559184E-13</v>
      </c>
      <c r="AR78">
        <f t="shared" si="76"/>
        <v>-4.5307586341523901E-13</v>
      </c>
      <c r="AS78">
        <f t="shared" si="77"/>
        <v>-2.3584107635230373E-5</v>
      </c>
      <c r="AT78">
        <f t="shared" si="78"/>
        <v>-1.5408283655370963E-5</v>
      </c>
      <c r="AU78">
        <f t="shared" si="79"/>
        <v>-3.8992391743677199E-5</v>
      </c>
      <c r="AW78">
        <v>75</v>
      </c>
      <c r="AX78">
        <f>IF(Z78&gt;0, (R78*SUMPRODUCT(K78:$K$98, X78:$X$98)-K78*$AZ$3)/Z78, 0)</f>
        <v>-558177964920110.13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1.8173152754499659E-4</v>
      </c>
      <c r="L79" s="2">
        <v>76</v>
      </c>
      <c r="M79" s="8">
        <v>0.83370721699999994</v>
      </c>
      <c r="Q79" s="5">
        <f t="shared" si="91"/>
        <v>25</v>
      </c>
      <c r="R79">
        <f t="shared" si="62"/>
        <v>250000</v>
      </c>
      <c r="S79">
        <f t="shared" si="63"/>
        <v>-3188715265020349.5</v>
      </c>
      <c r="U79">
        <f t="shared" si="83"/>
        <v>0.83370721699999994</v>
      </c>
      <c r="V79">
        <f t="shared" si="84"/>
        <v>0.01</v>
      </c>
      <c r="W79">
        <f t="shared" si="85"/>
        <v>1.7298849269664868E-15</v>
      </c>
      <c r="X79">
        <f t="shared" si="86"/>
        <v>1.4422175481914778E-15</v>
      </c>
      <c r="Y79">
        <f t="shared" si="87"/>
        <v>1.729884926966487E-17</v>
      </c>
      <c r="Z79">
        <f t="shared" si="88"/>
        <v>2.7036852950534409E-16</v>
      </c>
      <c r="AB79">
        <f t="shared" si="89"/>
        <v>-0.96558364808012698</v>
      </c>
      <c r="AC79">
        <f t="shared" si="64"/>
        <v>-0.86212825721479547</v>
      </c>
      <c r="AE79">
        <f t="shared" si="65"/>
        <v>0</v>
      </c>
      <c r="AF79">
        <f t="shared" si="66"/>
        <v>0</v>
      </c>
      <c r="AG79">
        <f t="shared" si="67"/>
        <v>-6.7592132376336025E-15</v>
      </c>
      <c r="AH79">
        <f t="shared" si="68"/>
        <v>-3.6055438704786945E-10</v>
      </c>
      <c r="AI79">
        <f t="shared" si="69"/>
        <v>-3.6056114626110708E-10</v>
      </c>
      <c r="AJ79">
        <f t="shared" si="70"/>
        <v>-0.10345539086533151</v>
      </c>
      <c r="AK79">
        <f t="shared" si="92"/>
        <v>-6.7590855365608896E-2</v>
      </c>
      <c r="AL79">
        <f t="shared" si="71"/>
        <v>-0.17104624659150156</v>
      </c>
      <c r="AN79">
        <f t="shared" si="72"/>
        <v>0</v>
      </c>
      <c r="AO79">
        <f t="shared" si="73"/>
        <v>0</v>
      </c>
      <c r="AP79">
        <f t="shared" si="74"/>
        <v>-1.2283621466775167E-18</v>
      </c>
      <c r="AQ79">
        <f t="shared" si="75"/>
        <v>-6.5524099521259251E-14</v>
      </c>
      <c r="AR79">
        <f t="shared" si="76"/>
        <v>-6.5525327883405924E-14</v>
      </c>
      <c r="AS79">
        <f t="shared" si="77"/>
        <v>-1.8801106214721383E-5</v>
      </c>
      <c r="AT79">
        <f t="shared" si="78"/>
        <v>-1.2283389393665033E-5</v>
      </c>
      <c r="AU79">
        <f t="shared" si="79"/>
        <v>-3.1084495673911742E-5</v>
      </c>
      <c r="AW79">
        <v>76</v>
      </c>
      <c r="AX79">
        <f>IF(Z79&gt;0, (R79*SUMPRODUCT(K79:$K$98, X79:$X$98)-K79*$AZ$3)/Z79, 0)</f>
        <v>-3188715265020349.5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1.6226029245088979E-4</v>
      </c>
      <c r="L80" s="2">
        <v>77</v>
      </c>
      <c r="M80" s="8">
        <v>0.83838979800000002</v>
      </c>
      <c r="Q80" s="5">
        <f t="shared" si="91"/>
        <v>25</v>
      </c>
      <c r="R80">
        <f t="shared" si="62"/>
        <v>250000</v>
      </c>
      <c r="S80">
        <f t="shared" si="63"/>
        <v>-1.877886292184506E+16</v>
      </c>
      <c r="U80">
        <f t="shared" si="83"/>
        <v>0.83838979800000002</v>
      </c>
      <c r="V80">
        <f t="shared" si="84"/>
        <v>0.01</v>
      </c>
      <c r="W80">
        <f t="shared" si="85"/>
        <v>2.7036852950534409E-16</v>
      </c>
      <c r="X80">
        <f t="shared" si="86"/>
        <v>2.2667421683754249E-16</v>
      </c>
      <c r="Y80">
        <f t="shared" si="87"/>
        <v>2.703685295053441E-18</v>
      </c>
      <c r="Z80">
        <f t="shared" si="88"/>
        <v>4.0990627372748157E-17</v>
      </c>
      <c r="AB80">
        <f t="shared" si="89"/>
        <v>-0.86212825721479547</v>
      </c>
      <c r="AC80">
        <f t="shared" si="64"/>
        <v>-0.76975737251326759</v>
      </c>
      <c r="AE80">
        <f t="shared" si="65"/>
        <v>0</v>
      </c>
      <c r="AF80">
        <f t="shared" si="66"/>
        <v>0</v>
      </c>
      <c r="AG80">
        <f t="shared" si="67"/>
        <v>-1.0247656843187039E-15</v>
      </c>
      <c r="AH80">
        <f t="shared" si="68"/>
        <v>-5.666855420938562E-11</v>
      </c>
      <c r="AI80">
        <f t="shared" si="69"/>
        <v>-5.6669578975069939E-11</v>
      </c>
      <c r="AJ80">
        <f t="shared" si="70"/>
        <v>-9.2370884701527878E-2</v>
      </c>
      <c r="AK80">
        <f t="shared" si="92"/>
        <v>-6.0348978005035692E-2</v>
      </c>
      <c r="AL80">
        <f t="shared" si="71"/>
        <v>-0.15271986276323316</v>
      </c>
      <c r="AN80">
        <f t="shared" si="72"/>
        <v>0</v>
      </c>
      <c r="AO80">
        <f t="shared" si="73"/>
        <v>0</v>
      </c>
      <c r="AP80">
        <f t="shared" si="74"/>
        <v>-1.6627877963118911E-19</v>
      </c>
      <c r="AQ80">
        <f t="shared" si="75"/>
        <v>-9.1950561787840118E-15</v>
      </c>
      <c r="AR80">
        <f t="shared" si="76"/>
        <v>-9.195222457563644E-15</v>
      </c>
      <c r="AS80">
        <f t="shared" si="77"/>
        <v>-1.4988126765617336E-5</v>
      </c>
      <c r="AT80">
        <f t="shared" si="78"/>
        <v>-9.7922428202094068E-6</v>
      </c>
      <c r="AU80">
        <f t="shared" si="79"/>
        <v>-2.4780369595021966E-5</v>
      </c>
      <c r="AW80">
        <v>77</v>
      </c>
      <c r="AX80">
        <f>IF(Z80&gt;0, (R80*SUMPRODUCT(K80:$K$98, X80:$X$98)-K80*$AZ$3)/Z80, 0)</f>
        <v>-1.877886292184506E+16</v>
      </c>
    </row>
    <row r="81" spans="5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1.4487526111686588E-4</v>
      </c>
      <c r="L81" s="2">
        <v>78</v>
      </c>
      <c r="M81" s="8">
        <v>0.84318435700000005</v>
      </c>
      <c r="Q81" s="5">
        <f t="shared" si="91"/>
        <v>25</v>
      </c>
      <c r="R81">
        <f t="shared" si="62"/>
        <v>250000</v>
      </c>
      <c r="S81">
        <f t="shared" si="63"/>
        <v>-1.142033747351072E+17</v>
      </c>
      <c r="U81">
        <f t="shared" si="83"/>
        <v>0.84318435700000005</v>
      </c>
      <c r="V81">
        <f t="shared" si="84"/>
        <v>0.01</v>
      </c>
      <c r="W81">
        <f t="shared" si="85"/>
        <v>4.0990627372748157E-17</v>
      </c>
      <c r="X81">
        <f t="shared" si="86"/>
        <v>3.4562655784317255E-17</v>
      </c>
      <c r="Y81">
        <f t="shared" si="87"/>
        <v>4.0990627372748158E-19</v>
      </c>
      <c r="Z81">
        <f t="shared" si="88"/>
        <v>6.0180653147034199E-18</v>
      </c>
      <c r="AB81">
        <f t="shared" si="89"/>
        <v>-0.76975737251326759</v>
      </c>
      <c r="AC81">
        <f t="shared" si="64"/>
        <v>-0.68728336831542547</v>
      </c>
      <c r="AE81">
        <f t="shared" si="65"/>
        <v>0</v>
      </c>
      <c r="AF81">
        <f t="shared" si="66"/>
        <v>0</v>
      </c>
      <c r="AG81">
        <f t="shared" si="67"/>
        <v>-1.504516328675855E-16</v>
      </c>
      <c r="AH81">
        <f t="shared" si="68"/>
        <v>-8.6406639460793133E-12</v>
      </c>
      <c r="AI81">
        <f t="shared" si="69"/>
        <v>-8.6408143977121803E-12</v>
      </c>
      <c r="AJ81">
        <f t="shared" si="70"/>
        <v>-8.2474004197842121E-2</v>
      </c>
      <c r="AK81">
        <f t="shared" si="92"/>
        <v>-5.3883016075928734E-2</v>
      </c>
      <c r="AL81">
        <f t="shared" si="71"/>
        <v>-0.13635702028241167</v>
      </c>
      <c r="AN81">
        <f t="shared" si="72"/>
        <v>0</v>
      </c>
      <c r="AO81">
        <f t="shared" si="73"/>
        <v>0</v>
      </c>
      <c r="AP81">
        <f t="shared" si="74"/>
        <v>-2.1796719597150291E-20</v>
      </c>
      <c r="AQ81">
        <f t="shared" si="75"/>
        <v>-1.2518184454113292E-15</v>
      </c>
      <c r="AR81">
        <f t="shared" si="76"/>
        <v>-1.2518402421309263E-15</v>
      </c>
      <c r="AS81">
        <f t="shared" si="77"/>
        <v>-1.194844289351587E-5</v>
      </c>
      <c r="AT81">
        <f t="shared" si="78"/>
        <v>-7.8063160237644569E-6</v>
      </c>
      <c r="AU81">
        <f t="shared" si="79"/>
        <v>-1.9754758918532168E-5</v>
      </c>
      <c r="AW81">
        <v>78</v>
      </c>
      <c r="AX81">
        <f>IF(Z81&gt;0, (R81*SUMPRODUCT(K81:$K$98, X81:$X$98)-K81*$AZ$3)/Z81, 0)</f>
        <v>-1.142033747351072E+17</v>
      </c>
    </row>
    <row r="82" spans="5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1.2935291171148737E-4</v>
      </c>
      <c r="L82" s="2">
        <v>79</v>
      </c>
      <c r="M82" s="8">
        <v>0.84806285100000001</v>
      </c>
      <c r="Q82" s="5">
        <f t="shared" si="91"/>
        <v>25</v>
      </c>
      <c r="R82">
        <f t="shared" si="62"/>
        <v>250000</v>
      </c>
      <c r="S82">
        <f t="shared" si="63"/>
        <v>-7.1839754136974797E+17</v>
      </c>
      <c r="U82">
        <f t="shared" si="83"/>
        <v>0.84806285100000001</v>
      </c>
      <c r="V82">
        <f t="shared" si="84"/>
        <v>0.01</v>
      </c>
      <c r="W82">
        <f t="shared" si="85"/>
        <v>6.0180653147034199E-18</v>
      </c>
      <c r="X82">
        <f t="shared" si="86"/>
        <v>5.1036976282915944E-18</v>
      </c>
      <c r="Y82">
        <f t="shared" si="87"/>
        <v>6.0180653147034197E-20</v>
      </c>
      <c r="Z82">
        <f t="shared" si="88"/>
        <v>8.5418703326479127E-19</v>
      </c>
      <c r="AB82">
        <f t="shared" si="89"/>
        <v>-0.68728336831542547</v>
      </c>
      <c r="AC82">
        <f t="shared" si="64"/>
        <v>-0.61364586456734516</v>
      </c>
      <c r="AE82">
        <f t="shared" si="65"/>
        <v>0</v>
      </c>
      <c r="AF82">
        <f t="shared" si="66"/>
        <v>0</v>
      </c>
      <c r="AG82">
        <f t="shared" si="67"/>
        <v>-2.135467583161978E-17</v>
      </c>
      <c r="AH82">
        <f t="shared" si="68"/>
        <v>-1.2759244070728987E-12</v>
      </c>
      <c r="AI82">
        <f t="shared" si="69"/>
        <v>-1.2759457617487304E-12</v>
      </c>
      <c r="AJ82">
        <f t="shared" si="70"/>
        <v>-7.3637503748080313E-2</v>
      </c>
      <c r="AK82">
        <f t="shared" si="92"/>
        <v>-4.8109835782079786E-2</v>
      </c>
      <c r="AL82">
        <f t="shared" si="71"/>
        <v>-0.12174733953143604</v>
      </c>
      <c r="AN82">
        <f t="shared" si="72"/>
        <v>0</v>
      </c>
      <c r="AO82">
        <f t="shared" si="73"/>
        <v>0</v>
      </c>
      <c r="AP82">
        <f t="shared" si="74"/>
        <v>-2.7622894974749464E-21</v>
      </c>
      <c r="AQ82">
        <f t="shared" si="75"/>
        <v>-1.6504453717863253E-16</v>
      </c>
      <c r="AR82">
        <f t="shared" si="76"/>
        <v>-1.6504729946813002E-16</v>
      </c>
      <c r="AS82">
        <f t="shared" si="77"/>
        <v>-9.5252255209797538E-6</v>
      </c>
      <c r="AT82">
        <f t="shared" si="78"/>
        <v>-6.2231473403735229E-6</v>
      </c>
      <c r="AU82">
        <f t="shared" si="79"/>
        <v>-1.5748372861518322E-5</v>
      </c>
      <c r="AW82">
        <v>79</v>
      </c>
      <c r="AX82">
        <f>IF(Z82&gt;0, (R82*SUMPRODUCT(K82:$K$98, X82:$X$98)-K82*$AZ$3)/Z82, 0)</f>
        <v>-7.1839754136974797E+17</v>
      </c>
    </row>
    <row r="83" spans="5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1.1549367117097085E-4</v>
      </c>
      <c r="L83" s="2">
        <v>80</v>
      </c>
      <c r="M83" s="8">
        <v>0.85299375700000002</v>
      </c>
      <c r="Q83" s="5">
        <f t="shared" si="91"/>
        <v>25</v>
      </c>
      <c r="R83">
        <f t="shared" si="62"/>
        <v>250000</v>
      </c>
      <c r="S83">
        <f t="shared" si="63"/>
        <v>-4.6817310085861509E+18</v>
      </c>
      <c r="U83">
        <f t="shared" si="83"/>
        <v>0.85299375700000002</v>
      </c>
      <c r="V83">
        <f t="shared" si="84"/>
        <v>0.01</v>
      </c>
      <c r="W83">
        <f t="shared" si="85"/>
        <v>8.5418703326479127E-19</v>
      </c>
      <c r="X83">
        <f t="shared" si="86"/>
        <v>7.2861620668521827E-19</v>
      </c>
      <c r="Y83">
        <f t="shared" si="87"/>
        <v>8.541870332647913E-21</v>
      </c>
      <c r="Z83">
        <f t="shared" si="88"/>
        <v>1.1702895624692508E-19</v>
      </c>
      <c r="AB83">
        <f t="shared" si="89"/>
        <v>-0.61364586456734516</v>
      </c>
      <c r="AC83">
        <f t="shared" si="64"/>
        <v>-0.5478980933637011</v>
      </c>
      <c r="AE83">
        <f t="shared" si="65"/>
        <v>0</v>
      </c>
      <c r="AF83">
        <f t="shared" si="66"/>
        <v>0</v>
      </c>
      <c r="AG83">
        <f t="shared" si="67"/>
        <v>-2.925723906173127E-18</v>
      </c>
      <c r="AH83">
        <f t="shared" si="68"/>
        <v>-1.8215405167130457E-13</v>
      </c>
      <c r="AI83">
        <f t="shared" si="69"/>
        <v>-1.8215697739521074E-13</v>
      </c>
      <c r="AJ83">
        <f t="shared" si="70"/>
        <v>-6.5747771203644056E-2</v>
      </c>
      <c r="AK83">
        <f t="shared" si="92"/>
        <v>-4.2955210519714168E-2</v>
      </c>
      <c r="AL83">
        <f t="shared" si="71"/>
        <v>-0.10870298172354038</v>
      </c>
      <c r="AN83">
        <f t="shared" si="72"/>
        <v>0</v>
      </c>
      <c r="AO83">
        <f t="shared" si="73"/>
        <v>0</v>
      </c>
      <c r="AP83">
        <f t="shared" si="74"/>
        <v>-3.3790259475660749E-22</v>
      </c>
      <c r="AQ83">
        <f t="shared" si="75"/>
        <v>-2.1037640146185683E-17</v>
      </c>
      <c r="AR83">
        <f t="shared" si="76"/>
        <v>-2.1037978048780441E-17</v>
      </c>
      <c r="AS83">
        <f t="shared" si="77"/>
        <v>-7.5934514676178932E-6</v>
      </c>
      <c r="AT83">
        <f t="shared" si="78"/>
        <v>-4.9610549588436958E-6</v>
      </c>
      <c r="AU83">
        <f t="shared" si="79"/>
        <v>-1.2554506426482627E-5</v>
      </c>
      <c r="AW83">
        <v>80</v>
      </c>
      <c r="AX83">
        <f>IF(Z83&gt;0, (R83*SUMPRODUCT(K83:$K$98, X83:$X$98)-K83*$AZ$3)/Z83, 0)</f>
        <v>-4.6817310085861509E+18</v>
      </c>
    </row>
    <row r="84" spans="5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1.031193492597954E-4</v>
      </c>
      <c r="L84" s="2">
        <v>81</v>
      </c>
      <c r="M84" s="8">
        <v>0.85794593600000002</v>
      </c>
      <c r="Q84" s="5">
        <f t="shared" si="91"/>
        <v>25</v>
      </c>
      <c r="R84">
        <f t="shared" si="62"/>
        <v>250000</v>
      </c>
      <c r="S84">
        <f t="shared" si="63"/>
        <v>-3.1654587866011607E+19</v>
      </c>
      <c r="U84">
        <f t="shared" si="83"/>
        <v>0.85794593600000002</v>
      </c>
      <c r="V84">
        <f t="shared" si="84"/>
        <v>0.01</v>
      </c>
      <c r="W84">
        <f t="shared" si="85"/>
        <v>1.1702895624692508E-19</v>
      </c>
      <c r="X84">
        <f t="shared" si="86"/>
        <v>1.0040451740637118E-19</v>
      </c>
      <c r="Y84">
        <f t="shared" si="87"/>
        <v>1.1702895624692507E-21</v>
      </c>
      <c r="Z84">
        <f t="shared" si="88"/>
        <v>1.5454149278084647E-20</v>
      </c>
      <c r="AB84">
        <f t="shared" si="89"/>
        <v>-0.5478980933637011</v>
      </c>
      <c r="AC84">
        <f t="shared" si="64"/>
        <v>-0.4891947262175903</v>
      </c>
      <c r="AE84">
        <f t="shared" si="65"/>
        <v>0</v>
      </c>
      <c r="AF84">
        <f t="shared" si="66"/>
        <v>0</v>
      </c>
      <c r="AG84">
        <f t="shared" si="67"/>
        <v>-3.8635373195211619E-19</v>
      </c>
      <c r="AH84">
        <f t="shared" si="68"/>
        <v>-2.5101129351592794E-14</v>
      </c>
      <c r="AI84">
        <f t="shared" si="69"/>
        <v>-2.5101515705324745E-14</v>
      </c>
      <c r="AJ84">
        <f t="shared" si="70"/>
        <v>-5.8703367146110796E-2</v>
      </c>
      <c r="AK84">
        <f t="shared" si="92"/>
        <v>-3.8352866535459079E-2</v>
      </c>
      <c r="AL84">
        <f t="shared" si="71"/>
        <v>-9.7056233681594981E-2</v>
      </c>
      <c r="AN84">
        <f t="shared" si="72"/>
        <v>0</v>
      </c>
      <c r="AO84">
        <f t="shared" si="73"/>
        <v>0</v>
      </c>
      <c r="AP84">
        <f t="shared" si="74"/>
        <v>-3.9840545422995646E-23</v>
      </c>
      <c r="AQ84">
        <f t="shared" si="75"/>
        <v>-2.5884121244221991E-18</v>
      </c>
      <c r="AR84">
        <f t="shared" si="76"/>
        <v>-2.5884519649676217E-18</v>
      </c>
      <c r="AS84">
        <f t="shared" si="77"/>
        <v>-6.0534530194657983E-6</v>
      </c>
      <c r="AT84">
        <f t="shared" si="78"/>
        <v>-3.9549226393843239E-6</v>
      </c>
      <c r="AU84">
        <f t="shared" si="79"/>
        <v>-1.0008375658852712E-5</v>
      </c>
      <c r="AW84">
        <v>81</v>
      </c>
      <c r="AX84">
        <f>IF(Z84&gt;0, (R84*SUMPRODUCT(K84:$K$98, X84:$X$98)-K84*$AZ$3)/Z84, 0)</f>
        <v>-3.1654587866011607E+19</v>
      </c>
    </row>
    <row r="85" spans="5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9.207084755338875E-5</v>
      </c>
      <c r="L85" s="2">
        <v>82</v>
      </c>
      <c r="M85" s="8">
        <v>0.86292441799999997</v>
      </c>
      <c r="Q85" s="5">
        <f t="shared" si="91"/>
        <v>25</v>
      </c>
      <c r="R85">
        <f t="shared" si="62"/>
        <v>250000</v>
      </c>
      <c r="S85">
        <f t="shared" si="63"/>
        <v>-2.2241113859598536E+20</v>
      </c>
      <c r="U85">
        <f t="shared" si="83"/>
        <v>0.86292441799999997</v>
      </c>
      <c r="V85">
        <f t="shared" si="84"/>
        <v>0.01</v>
      </c>
      <c r="W85">
        <f t="shared" si="85"/>
        <v>1.5454149278084647E-20</v>
      </c>
      <c r="X85">
        <f t="shared" si="86"/>
        <v>1.3335762771476314E-20</v>
      </c>
      <c r="Y85">
        <f t="shared" si="87"/>
        <v>1.5454149278084647E-22</v>
      </c>
      <c r="Z85">
        <f t="shared" si="88"/>
        <v>1.9638450138274867E-21</v>
      </c>
      <c r="AB85">
        <f t="shared" si="89"/>
        <v>-0.4891947262175903</v>
      </c>
      <c r="AC85">
        <f t="shared" si="64"/>
        <v>-0.43678100555141991</v>
      </c>
      <c r="AE85">
        <f t="shared" si="65"/>
        <v>0</v>
      </c>
      <c r="AF85">
        <f t="shared" si="66"/>
        <v>0</v>
      </c>
      <c r="AG85">
        <f t="shared" si="67"/>
        <v>-4.9096125345687165E-20</v>
      </c>
      <c r="AH85">
        <f t="shared" si="68"/>
        <v>-3.3339406928690786E-15</v>
      </c>
      <c r="AI85">
        <f t="shared" si="69"/>
        <v>-3.3339897889944244E-15</v>
      </c>
      <c r="AJ85">
        <f t="shared" si="70"/>
        <v>-5.2413720666170394E-2</v>
      </c>
      <c r="AK85">
        <f t="shared" si="92"/>
        <v>-3.4243630835231326E-2</v>
      </c>
      <c r="AL85">
        <f t="shared" si="71"/>
        <v>-8.665735150140505E-2</v>
      </c>
      <c r="AN85">
        <f t="shared" si="72"/>
        <v>0</v>
      </c>
      <c r="AO85">
        <f t="shared" si="73"/>
        <v>0</v>
      </c>
      <c r="AP85">
        <f t="shared" si="74"/>
        <v>-4.5203218721648288E-24</v>
      </c>
      <c r="AQ85">
        <f t="shared" si="75"/>
        <v>-3.069587452851882E-19</v>
      </c>
      <c r="AR85">
        <f t="shared" si="76"/>
        <v>-3.0696326560706038E-19</v>
      </c>
      <c r="AS85">
        <f t="shared" si="77"/>
        <v>-4.8257756851608755E-6</v>
      </c>
      <c r="AT85">
        <f t="shared" si="78"/>
        <v>-3.1528401143051057E-6</v>
      </c>
      <c r="AU85">
        <f t="shared" si="79"/>
        <v>-7.9786157994662886E-6</v>
      </c>
      <c r="AW85">
        <v>82</v>
      </c>
      <c r="AX85">
        <f>IF(Z85&gt;0, (R85*SUMPRODUCT(K85:$K$98, X85:$X$98)-K85*$AZ$3)/Z85, 0)</f>
        <v>-2.2241113859598536E+20</v>
      </c>
    </row>
    <row r="86" spans="5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8.2206113886954235E-5</v>
      </c>
      <c r="L86" s="2">
        <v>83</v>
      </c>
      <c r="M86" s="8">
        <v>0.86793829099999997</v>
      </c>
      <c r="Q86" s="5">
        <f t="shared" si="91"/>
        <v>25</v>
      </c>
      <c r="R86">
        <f t="shared" si="62"/>
        <v>250000</v>
      </c>
      <c r="S86">
        <f t="shared" si="63"/>
        <v>-1.6268932769605524E+21</v>
      </c>
      <c r="U86">
        <f t="shared" si="83"/>
        <v>0.86793829099999997</v>
      </c>
      <c r="V86">
        <f t="shared" si="84"/>
        <v>0.01</v>
      </c>
      <c r="W86">
        <f t="shared" si="85"/>
        <v>1.9638450138274867E-21</v>
      </c>
      <c r="X86">
        <f t="shared" si="86"/>
        <v>1.7044962850903E-21</v>
      </c>
      <c r="Y86">
        <f t="shared" si="87"/>
        <v>1.9638450138274867E-23</v>
      </c>
      <c r="Z86">
        <f t="shared" si="88"/>
        <v>2.3971027859891182E-22</v>
      </c>
      <c r="AB86">
        <f t="shared" si="89"/>
        <v>-0.43678100555141991</v>
      </c>
      <c r="AC86">
        <f t="shared" si="64"/>
        <v>-0.38998304067091061</v>
      </c>
      <c r="AE86">
        <f t="shared" si="65"/>
        <v>0</v>
      </c>
      <c r="AF86">
        <f t="shared" si="66"/>
        <v>0</v>
      </c>
      <c r="AG86">
        <f t="shared" si="67"/>
        <v>-5.9927569649727953E-21</v>
      </c>
      <c r="AH86">
        <f t="shared" si="68"/>
        <v>-4.26124071272575E-16</v>
      </c>
      <c r="AI86">
        <f t="shared" si="69"/>
        <v>-4.2613006402953998E-16</v>
      </c>
      <c r="AJ86">
        <f t="shared" si="70"/>
        <v>-4.6797964880509302E-2</v>
      </c>
      <c r="AK86">
        <f t="shared" si="92"/>
        <v>-3.0574670388599397E-2</v>
      </c>
      <c r="AL86">
        <f t="shared" si="71"/>
        <v>-7.7372635269109119E-2</v>
      </c>
      <c r="AN86">
        <f t="shared" si="72"/>
        <v>0</v>
      </c>
      <c r="AO86">
        <f t="shared" si="73"/>
        <v>0</v>
      </c>
      <c r="AP86">
        <f t="shared" si="74"/>
        <v>-4.9264126155939187E-25</v>
      </c>
      <c r="AQ86">
        <f t="shared" si="75"/>
        <v>-3.5030003933005905E-20</v>
      </c>
      <c r="AR86">
        <f t="shared" si="76"/>
        <v>-3.5030496574267465E-20</v>
      </c>
      <c r="AS86">
        <f t="shared" si="77"/>
        <v>-3.8470788306448323E-6</v>
      </c>
      <c r="AT86">
        <f t="shared" si="78"/>
        <v>-2.5134248360212892E-6</v>
      </c>
      <c r="AU86">
        <f t="shared" si="79"/>
        <v>-6.3605036666661566E-6</v>
      </c>
      <c r="AW86">
        <v>83</v>
      </c>
      <c r="AX86">
        <f>IF(Z86&gt;0, (R86*SUMPRODUCT(K86:$K$98, X86:$X$98)-K86*$AZ$3)/Z86, 0)</f>
        <v>-1.6268932769605524E+21</v>
      </c>
    </row>
    <row r="87" spans="5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7.3398315970494849E-5</v>
      </c>
      <c r="L87" s="2">
        <v>84</v>
      </c>
      <c r="M87" s="8">
        <v>0.872959127</v>
      </c>
      <c r="Q87" s="5">
        <f t="shared" si="91"/>
        <v>25</v>
      </c>
      <c r="R87">
        <f t="shared" si="62"/>
        <v>250000</v>
      </c>
      <c r="S87">
        <f t="shared" si="63"/>
        <v>-1.2410906085778195E+22</v>
      </c>
      <c r="U87">
        <f t="shared" si="83"/>
        <v>0.872959127</v>
      </c>
      <c r="V87">
        <f t="shared" si="84"/>
        <v>0.01</v>
      </c>
      <c r="W87">
        <f t="shared" si="85"/>
        <v>2.3971027859891182E-22</v>
      </c>
      <c r="X87">
        <f t="shared" si="86"/>
        <v>2.0925727553863285E-22</v>
      </c>
      <c r="Y87">
        <f t="shared" si="87"/>
        <v>2.3971027859891184E-24</v>
      </c>
      <c r="Z87">
        <f t="shared" si="88"/>
        <v>2.8055900274289859E-23</v>
      </c>
      <c r="AB87">
        <f t="shared" si="89"/>
        <v>-0.38998304067091061</v>
      </c>
      <c r="AC87">
        <f t="shared" si="64"/>
        <v>-0.34819914345617015</v>
      </c>
      <c r="AE87">
        <f t="shared" si="65"/>
        <v>0</v>
      </c>
      <c r="AF87">
        <f t="shared" si="66"/>
        <v>0</v>
      </c>
      <c r="AG87">
        <f t="shared" si="67"/>
        <v>-7.0139750685724646E-22</v>
      </c>
      <c r="AH87">
        <f t="shared" si="68"/>
        <v>-5.231431888465821E-17</v>
      </c>
      <c r="AI87">
        <f t="shared" si="69"/>
        <v>-5.2315020282165064E-17</v>
      </c>
      <c r="AJ87">
        <f t="shared" si="70"/>
        <v>-4.1783897214740462E-2</v>
      </c>
      <c r="AK87">
        <f t="shared" si="92"/>
        <v>-2.7298812846963744E-2</v>
      </c>
      <c r="AL87">
        <f t="shared" si="71"/>
        <v>-6.9082710061704258E-2</v>
      </c>
      <c r="AN87">
        <f t="shared" si="72"/>
        <v>0</v>
      </c>
      <c r="AO87">
        <f t="shared" si="73"/>
        <v>0</v>
      </c>
      <c r="AP87">
        <f t="shared" si="74"/>
        <v>-5.1481395829225504E-26</v>
      </c>
      <c r="AQ87">
        <f t="shared" si="75"/>
        <v>-3.8397829072773693E-21</v>
      </c>
      <c r="AR87">
        <f t="shared" si="76"/>
        <v>-3.8398343886731983E-21</v>
      </c>
      <c r="AS87">
        <f t="shared" si="77"/>
        <v>-3.0668676902462E-6</v>
      </c>
      <c r="AT87">
        <f t="shared" si="78"/>
        <v>-2.0036868909608488E-6</v>
      </c>
      <c r="AU87">
        <f t="shared" si="79"/>
        <v>-5.0705545812070526E-6</v>
      </c>
      <c r="AW87">
        <v>84</v>
      </c>
      <c r="AX87">
        <f>IF(Z87&gt;0, (R87*SUMPRODUCT(K87:$K$98, X87:$X$98)-K87*$AZ$3)/Z87, 0)</f>
        <v>-1.2410906085778195E+22</v>
      </c>
    </row>
    <row r="88" spans="5:50" x14ac:dyDescent="0.25"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6.5534210687941824E-5</v>
      </c>
      <c r="L88" s="2">
        <v>85</v>
      </c>
      <c r="M88" s="8">
        <v>0.877957722</v>
      </c>
      <c r="Q88" s="5">
        <f t="shared" si="91"/>
        <v>25</v>
      </c>
      <c r="R88">
        <f t="shared" si="62"/>
        <v>250000</v>
      </c>
      <c r="S88">
        <f t="shared" si="63"/>
        <v>-9.8901649857710364E+22</v>
      </c>
      <c r="U88">
        <f t="shared" si="83"/>
        <v>0.877957722</v>
      </c>
      <c r="V88">
        <f t="shared" si="84"/>
        <v>0.01</v>
      </c>
      <c r="W88">
        <f t="shared" si="85"/>
        <v>2.8055900274289859E-23</v>
      </c>
      <c r="X88">
        <f t="shared" si="86"/>
        <v>2.46318942934747E-23</v>
      </c>
      <c r="Y88">
        <f t="shared" si="87"/>
        <v>2.8055900274289862E-25</v>
      </c>
      <c r="Z88">
        <f t="shared" si="88"/>
        <v>3.1434469780722612E-24</v>
      </c>
      <c r="AB88">
        <f t="shared" si="89"/>
        <v>-0.34819914345617015</v>
      </c>
      <c r="AC88">
        <f t="shared" si="64"/>
        <v>-0.3108920923715805</v>
      </c>
      <c r="AE88">
        <f t="shared" si="65"/>
        <v>0</v>
      </c>
      <c r="AF88">
        <f t="shared" si="66"/>
        <v>0</v>
      </c>
      <c r="AG88">
        <f t="shared" si="67"/>
        <v>-7.8586174451806525E-23</v>
      </c>
      <c r="AH88">
        <f t="shared" si="68"/>
        <v>-6.1579735733686746E-18</v>
      </c>
      <c r="AI88">
        <f t="shared" si="69"/>
        <v>-6.1580521595431267E-18</v>
      </c>
      <c r="AJ88">
        <f t="shared" si="70"/>
        <v>-3.7307051084589649E-2</v>
      </c>
      <c r="AK88">
        <f t="shared" si="92"/>
        <v>-2.4373940041931913E-2</v>
      </c>
      <c r="AL88">
        <f t="shared" si="71"/>
        <v>-6.1680991126521569E-2</v>
      </c>
      <c r="AN88">
        <f t="shared" si="72"/>
        <v>0</v>
      </c>
      <c r="AO88">
        <f t="shared" si="73"/>
        <v>0</v>
      </c>
      <c r="AP88">
        <f t="shared" si="74"/>
        <v>-5.1500829136840398E-27</v>
      </c>
      <c r="AQ88">
        <f t="shared" si="75"/>
        <v>-4.035579375679207E-22</v>
      </c>
      <c r="AR88">
        <f t="shared" si="76"/>
        <v>-4.035630876508344E-22</v>
      </c>
      <c r="AS88">
        <f t="shared" si="77"/>
        <v>-2.4448881459233067E-6</v>
      </c>
      <c r="AT88">
        <f t="shared" si="78"/>
        <v>-1.5973269220032276E-6</v>
      </c>
      <c r="AU88">
        <f t="shared" si="79"/>
        <v>-4.0422150679265343E-6</v>
      </c>
      <c r="AW88">
        <v>85</v>
      </c>
      <c r="AX88">
        <f>IF(Z88&gt;0, (R88*SUMPRODUCT(K88:$K$98, X88:$X$98)-K88*$AZ$3)/Z88, 0)</f>
        <v>-9.8901649857710364E+22</v>
      </c>
    </row>
    <row r="89" spans="5:50" x14ac:dyDescent="0.25"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5.851268811423377E-5</v>
      </c>
      <c r="L89" s="2">
        <v>86</v>
      </c>
      <c r="M89" s="8">
        <v>0.88376105100000002</v>
      </c>
      <c r="Q89" s="5">
        <f t="shared" si="91"/>
        <v>25</v>
      </c>
      <c r="R89">
        <f t="shared" si="62"/>
        <v>250000</v>
      </c>
      <c r="S89">
        <f t="shared" si="63"/>
        <v>-8.311927531946204E+23</v>
      </c>
      <c r="U89">
        <f t="shared" si="83"/>
        <v>0.88376105100000002</v>
      </c>
      <c r="V89">
        <f t="shared" si="84"/>
        <v>0.01</v>
      </c>
      <c r="W89">
        <f t="shared" si="85"/>
        <v>3.1434469780722612E-24</v>
      </c>
      <c r="X89">
        <f t="shared" si="86"/>
        <v>2.7780560051039157E-24</v>
      </c>
      <c r="Y89">
        <f t="shared" si="87"/>
        <v>3.1434469780722612E-26</v>
      </c>
      <c r="Z89">
        <f t="shared" si="88"/>
        <v>3.339565031876229E-25</v>
      </c>
      <c r="AB89">
        <f t="shared" si="89"/>
        <v>-0.3108920923715805</v>
      </c>
      <c r="AC89">
        <f t="shared" si="64"/>
        <v>-0.2775822253317683</v>
      </c>
      <c r="AE89">
        <f t="shared" si="65"/>
        <v>0</v>
      </c>
      <c r="AF89">
        <f t="shared" si="66"/>
        <v>0</v>
      </c>
      <c r="AG89">
        <f t="shared" si="67"/>
        <v>-8.3489125796905717E-24</v>
      </c>
      <c r="AH89">
        <f t="shared" si="68"/>
        <v>-6.945140012759789E-19</v>
      </c>
      <c r="AI89">
        <f t="shared" si="69"/>
        <v>-6.9452235018855855E-19</v>
      </c>
      <c r="AJ89">
        <f t="shared" si="70"/>
        <v>-3.3309867039812202E-2</v>
      </c>
      <c r="AK89">
        <f t="shared" si="92"/>
        <v>-2.1762446466010638E-2</v>
      </c>
      <c r="AL89">
        <f t="shared" si="71"/>
        <v>-5.507231350582284E-2</v>
      </c>
      <c r="AN89">
        <f t="shared" si="72"/>
        <v>0</v>
      </c>
      <c r="AO89">
        <f t="shared" si="73"/>
        <v>0</v>
      </c>
      <c r="AP89">
        <f t="shared" si="74"/>
        <v>-4.8851731786843733E-28</v>
      </c>
      <c r="AQ89">
        <f t="shared" si="75"/>
        <v>-4.0637881147629907E-23</v>
      </c>
      <c r="AR89">
        <f t="shared" si="76"/>
        <v>-4.0638369664947775E-23</v>
      </c>
      <c r="AS89">
        <f t="shared" si="77"/>
        <v>-1.9490498612271266E-6</v>
      </c>
      <c r="AT89">
        <f t="shared" si="78"/>
        <v>-1.2733792426683893E-6</v>
      </c>
      <c r="AU89">
        <f t="shared" si="79"/>
        <v>-3.2224291038955159E-6</v>
      </c>
      <c r="AW89">
        <v>86</v>
      </c>
      <c r="AX89">
        <f>IF(Z89&gt;0, (R89*SUMPRODUCT(K89:$K$98, X89:$X$98)-K89*$AZ$3)/Z89, 0)</f>
        <v>-8.311927531946204E+23</v>
      </c>
    </row>
    <row r="90" spans="5:50" x14ac:dyDescent="0.25">
      <c r="E90">
        <v>2090</v>
      </c>
      <c r="F90" s="1">
        <f>EconomicRates!C130</f>
        <v>3.5569999999999997E-2</v>
      </c>
      <c r="G90" s="1">
        <f>EconomicRates!D130</f>
        <v>7.0000000000000007E-2</v>
      </c>
      <c r="H90" s="1">
        <f t="shared" si="80"/>
        <v>0.12000000000000001</v>
      </c>
      <c r="I90" s="1">
        <f t="shared" si="81"/>
        <v>1.1200000000000001</v>
      </c>
      <c r="J90">
        <f t="shared" si="82"/>
        <v>0.89285714285714279</v>
      </c>
      <c r="K90">
        <f t="shared" si="90"/>
        <v>5.2243471530565862E-5</v>
      </c>
      <c r="L90" s="2">
        <v>87</v>
      </c>
      <c r="M90">
        <v>0.88953285599999998</v>
      </c>
      <c r="Q90" s="5">
        <f t="shared" si="91"/>
        <v>25</v>
      </c>
      <c r="R90">
        <f t="shared" si="62"/>
        <v>250000</v>
      </c>
      <c r="S90">
        <f t="shared" si="63"/>
        <v>-7.3868566103651864E+24</v>
      </c>
      <c r="U90">
        <f t="shared" si="83"/>
        <v>0.88953285599999998</v>
      </c>
      <c r="V90">
        <f t="shared" si="84"/>
        <v>0.01</v>
      </c>
      <c r="W90">
        <f t="shared" si="85"/>
        <v>3.339565031876229E-25</v>
      </c>
      <c r="X90">
        <f t="shared" si="86"/>
        <v>2.970652820602593E-25</v>
      </c>
      <c r="Y90">
        <f t="shared" si="87"/>
        <v>3.3395650318762288E-27</v>
      </c>
      <c r="Z90">
        <f t="shared" si="88"/>
        <v>3.3551656095487366E-26</v>
      </c>
      <c r="AB90">
        <f t="shared" si="89"/>
        <v>-0.2775822253317683</v>
      </c>
      <c r="AC90">
        <f t="shared" si="64"/>
        <v>-0.24784127261765024</v>
      </c>
      <c r="AE90">
        <f t="shared" si="65"/>
        <v>0</v>
      </c>
      <c r="AF90">
        <f t="shared" si="66"/>
        <v>0</v>
      </c>
      <c r="AG90">
        <f t="shared" si="67"/>
        <v>-8.3879140238718408E-25</v>
      </c>
      <c r="AH90">
        <f t="shared" si="68"/>
        <v>-7.426632051506482E-20</v>
      </c>
      <c r="AI90">
        <f t="shared" si="69"/>
        <v>-7.4267159306467204E-20</v>
      </c>
      <c r="AJ90">
        <f t="shared" si="70"/>
        <v>-2.9740952714118057E-2</v>
      </c>
      <c r="AK90">
        <f t="shared" si="92"/>
        <v>-1.9430755773223781E-2</v>
      </c>
      <c r="AL90">
        <f t="shared" si="71"/>
        <v>-4.9171708487341842E-2</v>
      </c>
      <c r="AN90">
        <f t="shared" si="72"/>
        <v>0</v>
      </c>
      <c r="AO90">
        <f t="shared" si="73"/>
        <v>0</v>
      </c>
      <c r="AP90">
        <f t="shared" si="74"/>
        <v>-4.3821374750698269E-29</v>
      </c>
      <c r="AQ90">
        <f t="shared" si="75"/>
        <v>-3.8799304015086683E-24</v>
      </c>
      <c r="AR90">
        <f t="shared" si="76"/>
        <v>-3.8799742228834185E-24</v>
      </c>
      <c r="AS90">
        <f t="shared" si="77"/>
        <v>-1.5537706164119322E-6</v>
      </c>
      <c r="AT90">
        <f t="shared" si="78"/>
        <v>-1.0151301360557948E-6</v>
      </c>
      <c r="AU90">
        <f t="shared" si="79"/>
        <v>-2.5689007524677272E-6</v>
      </c>
      <c r="AW90">
        <v>87</v>
      </c>
      <c r="AX90">
        <f>IF(Z90&gt;0, (R90*SUMPRODUCT(K90:$K$98, X90:$X$98)-K90*$AZ$3)/Z90, 0)</f>
        <v>-7.3868566103651864E+24</v>
      </c>
    </row>
    <row r="91" spans="5:50" x14ac:dyDescent="0.25">
      <c r="E91">
        <v>2091</v>
      </c>
      <c r="F91" s="1">
        <f>EconomicRates!C131</f>
        <v>3.5569999999999997E-2</v>
      </c>
      <c r="G91" s="1">
        <f>EconomicRates!D131</f>
        <v>7.0000000000000007E-2</v>
      </c>
      <c r="H91" s="1">
        <f t="shared" si="80"/>
        <v>0.12000000000000001</v>
      </c>
      <c r="I91" s="1">
        <f t="shared" si="81"/>
        <v>1.1200000000000001</v>
      </c>
      <c r="J91">
        <f t="shared" si="82"/>
        <v>0.89285714285714279</v>
      </c>
      <c r="K91">
        <f t="shared" si="90"/>
        <v>4.6645956723719519E-5</v>
      </c>
      <c r="L91" s="2">
        <v>88</v>
      </c>
      <c r="M91">
        <v>0.89526598199999996</v>
      </c>
      <c r="Q91" s="5">
        <f t="shared" si="91"/>
        <v>25</v>
      </c>
      <c r="R91">
        <f t="shared" si="62"/>
        <v>250000</v>
      </c>
      <c r="S91">
        <f t="shared" si="63"/>
        <v>-6.9620267640564517E+25</v>
      </c>
      <c r="U91">
        <f t="shared" si="83"/>
        <v>0.89526598199999996</v>
      </c>
      <c r="V91">
        <f t="shared" si="84"/>
        <v>0.01</v>
      </c>
      <c r="W91">
        <f t="shared" si="85"/>
        <v>3.3551656095487366E-26</v>
      </c>
      <c r="X91">
        <f t="shared" si="86"/>
        <v>3.0037656342052782E-26</v>
      </c>
      <c r="Y91">
        <f t="shared" si="87"/>
        <v>3.3551656095487366E-28</v>
      </c>
      <c r="Z91">
        <f t="shared" si="88"/>
        <v>3.1784831924797106E-27</v>
      </c>
      <c r="AB91">
        <f t="shared" si="89"/>
        <v>-0.24784127261765024</v>
      </c>
      <c r="AC91">
        <f t="shared" si="64"/>
        <v>-0.2212868505514734</v>
      </c>
      <c r="AE91">
        <f t="shared" si="65"/>
        <v>0</v>
      </c>
      <c r="AF91">
        <f t="shared" si="66"/>
        <v>0</v>
      </c>
      <c r="AG91">
        <f t="shared" si="67"/>
        <v>-7.9462079811992762E-26</v>
      </c>
      <c r="AH91">
        <f t="shared" si="68"/>
        <v>-7.5094140855131957E-21</v>
      </c>
      <c r="AI91">
        <f t="shared" si="69"/>
        <v>-7.5094935475930082E-21</v>
      </c>
      <c r="AJ91">
        <f t="shared" si="70"/>
        <v>-2.6554422066176836E-2</v>
      </c>
      <c r="AK91">
        <f t="shared" si="92"/>
        <v>-1.7348889083235518E-2</v>
      </c>
      <c r="AL91">
        <f t="shared" si="71"/>
        <v>-4.3903311149412358E-2</v>
      </c>
      <c r="AN91">
        <f t="shared" si="72"/>
        <v>0</v>
      </c>
      <c r="AO91">
        <f t="shared" si="73"/>
        <v>0</v>
      </c>
      <c r="AP91">
        <f t="shared" si="74"/>
        <v>-3.7065847360869608E-30</v>
      </c>
      <c r="AQ91">
        <f t="shared" si="75"/>
        <v>-3.5028380445333831E-25</v>
      </c>
      <c r="AR91">
        <f t="shared" si="76"/>
        <v>-3.5028751103807444E-25</v>
      </c>
      <c r="AS91">
        <f t="shared" si="77"/>
        <v>-1.2386564225222674E-6</v>
      </c>
      <c r="AT91">
        <f t="shared" si="78"/>
        <v>-8.0925552938121402E-7</v>
      </c>
      <c r="AU91">
        <f t="shared" si="79"/>
        <v>-2.0479119519034815E-6</v>
      </c>
      <c r="AW91">
        <v>88</v>
      </c>
      <c r="AX91">
        <f>IF(Z91&gt;0, (R91*SUMPRODUCT(K91:$K$98, X91:$X$98)-K91*$AZ$3)/Z91, 0)</f>
        <v>-6.9620267640564517E+25</v>
      </c>
    </row>
    <row r="92" spans="5:50" x14ac:dyDescent="0.25">
      <c r="E92">
        <v>2092</v>
      </c>
      <c r="F92" s="1">
        <f>EconomicRates!C132</f>
        <v>3.5569999999999997E-2</v>
      </c>
      <c r="G92" s="1">
        <f>EconomicRates!D132</f>
        <v>7.0000000000000007E-2</v>
      </c>
      <c r="H92" s="1">
        <f t="shared" si="80"/>
        <v>0.12000000000000001</v>
      </c>
      <c r="I92" s="1">
        <f t="shared" si="81"/>
        <v>1.1200000000000001</v>
      </c>
      <c r="J92">
        <f t="shared" si="82"/>
        <v>0.89285714285714279</v>
      </c>
      <c r="K92">
        <f t="shared" si="90"/>
        <v>4.1648175646178136E-5</v>
      </c>
      <c r="L92" s="2">
        <v>89</v>
      </c>
      <c r="M92">
        <v>0.900953271</v>
      </c>
      <c r="Q92" s="5">
        <f t="shared" si="91"/>
        <v>25</v>
      </c>
      <c r="R92">
        <f t="shared" si="62"/>
        <v>250000</v>
      </c>
      <c r="S92">
        <f t="shared" si="63"/>
        <v>-6.9807115823989511E+26</v>
      </c>
      <c r="U92">
        <f t="shared" si="83"/>
        <v>0.900953271</v>
      </c>
      <c r="V92">
        <f t="shared" si="84"/>
        <v>0.01</v>
      </c>
      <c r="W92">
        <f t="shared" si="85"/>
        <v>3.1784831924797106E-27</v>
      </c>
      <c r="X92">
        <f t="shared" si="86"/>
        <v>2.8636648290831179E-27</v>
      </c>
      <c r="Y92">
        <f t="shared" si="87"/>
        <v>3.1784831924797104E-29</v>
      </c>
      <c r="Z92">
        <f t="shared" si="88"/>
        <v>2.8303353147179552E-28</v>
      </c>
      <c r="AB92">
        <f t="shared" si="89"/>
        <v>-0.2212868505514734</v>
      </c>
      <c r="AC92">
        <f t="shared" si="64"/>
        <v>-0.19757754513524411</v>
      </c>
      <c r="AE92">
        <f t="shared" si="65"/>
        <v>0</v>
      </c>
      <c r="AF92">
        <f t="shared" si="66"/>
        <v>0</v>
      </c>
      <c r="AG92">
        <f t="shared" si="67"/>
        <v>-7.0758382867948883E-27</v>
      </c>
      <c r="AH92">
        <f t="shared" si="68"/>
        <v>-7.1591620727077948E-22</v>
      </c>
      <c r="AI92">
        <f t="shared" si="69"/>
        <v>-7.1592328310906631E-22</v>
      </c>
      <c r="AJ92">
        <f t="shared" si="70"/>
        <v>-2.3709305416229287E-2</v>
      </c>
      <c r="AK92">
        <f t="shared" si="92"/>
        <v>-1.549007953860314E-2</v>
      </c>
      <c r="AL92">
        <f t="shared" si="71"/>
        <v>-3.9199384954832425E-2</v>
      </c>
      <c r="AN92">
        <f t="shared" si="72"/>
        <v>0</v>
      </c>
      <c r="AO92">
        <f t="shared" si="73"/>
        <v>0</v>
      </c>
      <c r="AP92">
        <f t="shared" si="74"/>
        <v>-2.9469575581238569E-31</v>
      </c>
      <c r="AQ92">
        <f t="shared" si="75"/>
        <v>-2.9816603948359095E-26</v>
      </c>
      <c r="AR92">
        <f t="shared" si="76"/>
        <v>-2.9816898644114911E-26</v>
      </c>
      <c r="AS92">
        <f t="shared" si="77"/>
        <v>-9.8744931642399994E-7</v>
      </c>
      <c r="AT92">
        <f t="shared" si="78"/>
        <v>-6.4513355339701359E-7</v>
      </c>
      <c r="AU92">
        <f t="shared" si="79"/>
        <v>-1.6325828698210134E-6</v>
      </c>
      <c r="AW92">
        <v>89</v>
      </c>
      <c r="AX92">
        <f>IF(Z92&gt;0, (R92*SUMPRODUCT(K92:$K$98, X92:$X$98)-K92*$AZ$3)/Z92, 0)</f>
        <v>-6.9807115823989511E+26</v>
      </c>
    </row>
    <row r="93" spans="5:50" x14ac:dyDescent="0.25">
      <c r="E93">
        <v>2093</v>
      </c>
      <c r="F93" s="1">
        <f>EconomicRates!C133</f>
        <v>3.5569999999999997E-2</v>
      </c>
      <c r="G93" s="1">
        <f>EconomicRates!D133</f>
        <v>7.0000000000000007E-2</v>
      </c>
      <c r="H93" s="1">
        <f t="shared" si="80"/>
        <v>0.12000000000000001</v>
      </c>
      <c r="I93" s="1">
        <f t="shared" si="81"/>
        <v>1.1200000000000001</v>
      </c>
      <c r="J93">
        <f t="shared" si="82"/>
        <v>0.89285714285714279</v>
      </c>
      <c r="K93">
        <f t="shared" si="90"/>
        <v>3.7185871112659048E-5</v>
      </c>
      <c r="L93" s="2">
        <v>90</v>
      </c>
      <c r="M93">
        <v>0.90658776299999999</v>
      </c>
      <c r="Q93" s="5">
        <f t="shared" si="91"/>
        <v>25</v>
      </c>
      <c r="R93">
        <f t="shared" si="62"/>
        <v>250000</v>
      </c>
      <c r="S93">
        <f t="shared" si="63"/>
        <v>-7.4722587748971274E+27</v>
      </c>
      <c r="U93">
        <f t="shared" si="83"/>
        <v>0.90658776299999999</v>
      </c>
      <c r="V93">
        <f t="shared" si="84"/>
        <v>0.01</v>
      </c>
      <c r="W93">
        <f t="shared" si="85"/>
        <v>2.8303353147179552E-28</v>
      </c>
      <c r="X93">
        <f t="shared" si="86"/>
        <v>2.5659473615100519E-28</v>
      </c>
      <c r="Y93">
        <f t="shared" si="87"/>
        <v>2.8303353147179553E-30</v>
      </c>
      <c r="Z93">
        <f t="shared" si="88"/>
        <v>2.360846000607238E-29</v>
      </c>
      <c r="AB93">
        <f t="shared" si="89"/>
        <v>-0.19757754513524411</v>
      </c>
      <c r="AC93">
        <f t="shared" si="64"/>
        <v>-0.17640852244218222</v>
      </c>
      <c r="AE93">
        <f t="shared" si="65"/>
        <v>0</v>
      </c>
      <c r="AF93">
        <f t="shared" si="66"/>
        <v>0</v>
      </c>
      <c r="AG93">
        <f t="shared" si="67"/>
        <v>-5.9021150015180951E-28</v>
      </c>
      <c r="AH93">
        <f t="shared" si="68"/>
        <v>-6.4148684037751299E-23</v>
      </c>
      <c r="AI93">
        <f t="shared" si="69"/>
        <v>-6.4149274249251452E-23</v>
      </c>
      <c r="AJ93">
        <f t="shared" si="70"/>
        <v>-2.1169022693061895E-2</v>
      </c>
      <c r="AK93">
        <f t="shared" si="92"/>
        <v>-1.3830428159467089E-2</v>
      </c>
      <c r="AL93">
        <f t="shared" si="71"/>
        <v>-3.4999450852528986E-2</v>
      </c>
      <c r="AN93">
        <f t="shared" si="72"/>
        <v>0</v>
      </c>
      <c r="AO93">
        <f t="shared" si="73"/>
        <v>0</v>
      </c>
      <c r="AP93">
        <f t="shared" si="74"/>
        <v>-2.1947528773854333E-32</v>
      </c>
      <c r="AQ93">
        <f t="shared" si="75"/>
        <v>-2.3854246966745086E-27</v>
      </c>
      <c r="AR93">
        <f t="shared" si="76"/>
        <v>-2.3854466442032827E-27</v>
      </c>
      <c r="AS93">
        <f t="shared" si="77"/>
        <v>-7.8718854944515417E-7</v>
      </c>
      <c r="AT93">
        <f t="shared" si="78"/>
        <v>-5.1429651897083344E-7</v>
      </c>
      <c r="AU93">
        <f t="shared" si="79"/>
        <v>-1.3014850684159876E-6</v>
      </c>
      <c r="AW93">
        <v>90</v>
      </c>
      <c r="AX93">
        <f>IF(Z93&gt;0, (R93*SUMPRODUCT(K93:$K$98, X93:$X$98)-K93*$AZ$3)/Z93, 0)</f>
        <v>-7.4722587748971274E+27</v>
      </c>
    </row>
    <row r="94" spans="5:50" x14ac:dyDescent="0.25">
      <c r="E94">
        <v>2094</v>
      </c>
      <c r="F94" s="1">
        <f>EconomicRates!C134</f>
        <v>3.5569999999999997E-2</v>
      </c>
      <c r="G94" s="1">
        <f>EconomicRates!D134</f>
        <v>7.0000000000000007E-2</v>
      </c>
      <c r="H94" s="1">
        <f t="shared" si="80"/>
        <v>0.12000000000000001</v>
      </c>
      <c r="I94" s="1">
        <f t="shared" si="81"/>
        <v>1.1200000000000001</v>
      </c>
      <c r="J94">
        <f t="shared" si="82"/>
        <v>0.89285714285714279</v>
      </c>
      <c r="K94">
        <f t="shared" si="90"/>
        <v>3.3201670636302719E-5</v>
      </c>
      <c r="L94" s="2">
        <v>91</v>
      </c>
      <c r="M94">
        <v>0.91219363099999995</v>
      </c>
      <c r="Q94" s="5">
        <f t="shared" si="91"/>
        <v>25</v>
      </c>
      <c r="R94">
        <f t="shared" si="62"/>
        <v>250000</v>
      </c>
      <c r="S94">
        <f t="shared" si="63"/>
        <v>-8.5746960129238999E+28</v>
      </c>
      <c r="U94">
        <f t="shared" si="83"/>
        <v>0.91219363099999995</v>
      </c>
      <c r="V94">
        <f t="shared" si="84"/>
        <v>0.01</v>
      </c>
      <c r="W94">
        <f t="shared" si="85"/>
        <v>2.360846000607238E-29</v>
      </c>
      <c r="X94">
        <f t="shared" si="86"/>
        <v>2.1535486855257445E-29</v>
      </c>
      <c r="Y94">
        <f t="shared" si="87"/>
        <v>2.3608460006072381E-31</v>
      </c>
      <c r="Z94">
        <f t="shared" si="88"/>
        <v>1.8368885507542113E-30</v>
      </c>
      <c r="AB94">
        <f t="shared" si="89"/>
        <v>-0.17640852244218222</v>
      </c>
      <c r="AC94">
        <f t="shared" si="64"/>
        <v>-0.15750760932337696</v>
      </c>
      <c r="AE94">
        <f t="shared" si="65"/>
        <v>0</v>
      </c>
      <c r="AF94">
        <f t="shared" si="66"/>
        <v>0</v>
      </c>
      <c r="AG94">
        <f t="shared" si="67"/>
        <v>-4.592221376885528E-29</v>
      </c>
      <c r="AH94">
        <f t="shared" si="68"/>
        <v>-5.3838717138143612E-24</v>
      </c>
      <c r="AI94">
        <f t="shared" si="69"/>
        <v>-5.38391763602813E-24</v>
      </c>
      <c r="AJ94">
        <f t="shared" si="70"/>
        <v>-1.8900913118805263E-2</v>
      </c>
      <c r="AK94">
        <f t="shared" si="92"/>
        <v>-1.2348596570952757E-2</v>
      </c>
      <c r="AL94">
        <f t="shared" si="71"/>
        <v>-3.124950968975802E-2</v>
      </c>
      <c r="AN94">
        <f t="shared" si="72"/>
        <v>0</v>
      </c>
      <c r="AO94">
        <f t="shared" si="73"/>
        <v>0</v>
      </c>
      <c r="AP94">
        <f t="shared" si="74"/>
        <v>-1.5246942164434187E-33</v>
      </c>
      <c r="AQ94">
        <f t="shared" si="75"/>
        <v>-1.7875353539017108E-28</v>
      </c>
      <c r="AR94">
        <f t="shared" si="76"/>
        <v>-1.7875506008438752E-28</v>
      </c>
      <c r="AS94">
        <f t="shared" si="77"/>
        <v>-6.2754189209594549E-7</v>
      </c>
      <c r="AT94">
        <f t="shared" si="78"/>
        <v>-4.0999403616935059E-7</v>
      </c>
      <c r="AU94">
        <f t="shared" si="79"/>
        <v>-1.0375359282652961E-6</v>
      </c>
      <c r="AW94">
        <v>91</v>
      </c>
      <c r="AX94">
        <f>IF(Z94&gt;0, (R94*SUMPRODUCT(K94:$K$98, X94:$X$98)-K94*$AZ$3)/Z94, 0)</f>
        <v>-8.5746960129238999E+28</v>
      </c>
    </row>
    <row r="95" spans="5:50" x14ac:dyDescent="0.25">
      <c r="E95">
        <v>2095</v>
      </c>
      <c r="F95" s="1">
        <f>EconomicRates!C135</f>
        <v>3.5569999999999997E-2</v>
      </c>
      <c r="G95" s="1">
        <f>EconomicRates!D135</f>
        <v>7.0000000000000007E-2</v>
      </c>
      <c r="H95" s="1">
        <f t="shared" si="80"/>
        <v>0.12000000000000001</v>
      </c>
      <c r="I95" s="1">
        <f t="shared" si="81"/>
        <v>1.1200000000000001</v>
      </c>
      <c r="J95">
        <f t="shared" si="82"/>
        <v>0.89285714285714279</v>
      </c>
      <c r="K95">
        <f t="shared" si="90"/>
        <v>2.9644348782413141E-5</v>
      </c>
      <c r="L95" s="2">
        <v>92</v>
      </c>
      <c r="M95">
        <v>0.91779930600000004</v>
      </c>
      <c r="Q95" s="5">
        <f t="shared" si="91"/>
        <v>25</v>
      </c>
      <c r="R95">
        <f t="shared" si="62"/>
        <v>250000</v>
      </c>
      <c r="S95">
        <f t="shared" si="63"/>
        <v>-1.0603746527654943E+30</v>
      </c>
      <c r="U95">
        <f t="shared" si="83"/>
        <v>0.91779930600000004</v>
      </c>
      <c r="V95">
        <f t="shared" si="84"/>
        <v>0.01</v>
      </c>
      <c r="W95">
        <f t="shared" si="85"/>
        <v>1.8368885507542113E-30</v>
      </c>
      <c r="X95">
        <f t="shared" si="86"/>
        <v>1.6858950370815609E-30</v>
      </c>
      <c r="Y95">
        <f t="shared" si="87"/>
        <v>1.8368885507542113E-32</v>
      </c>
      <c r="Z95">
        <f t="shared" si="88"/>
        <v>1.3262462816510822E-31</v>
      </c>
      <c r="AB95">
        <f t="shared" si="89"/>
        <v>-0.15750760932337696</v>
      </c>
      <c r="AC95">
        <f t="shared" si="64"/>
        <v>-0.14063179403872941</v>
      </c>
      <c r="AE95">
        <f t="shared" si="65"/>
        <v>0</v>
      </c>
      <c r="AF95">
        <f t="shared" si="66"/>
        <v>0</v>
      </c>
      <c r="AG95">
        <f t="shared" si="67"/>
        <v>-3.3156157041277053E-30</v>
      </c>
      <c r="AH95">
        <f t="shared" si="68"/>
        <v>-4.2147375927039023E-25</v>
      </c>
      <c r="AI95">
        <f t="shared" si="69"/>
        <v>-4.2147707488609434E-25</v>
      </c>
      <c r="AJ95">
        <f t="shared" si="70"/>
        <v>-1.6875815284647544E-2</v>
      </c>
      <c r="AK95">
        <f t="shared" si="92"/>
        <v>-1.1025532652636389E-2</v>
      </c>
      <c r="AL95">
        <f t="shared" si="71"/>
        <v>-2.7901347937283931E-2</v>
      </c>
      <c r="AN95">
        <f t="shared" si="72"/>
        <v>0</v>
      </c>
      <c r="AO95">
        <f t="shared" si="73"/>
        <v>0</v>
      </c>
      <c r="AP95">
        <f t="shared" si="74"/>
        <v>-9.8289268361608035E-35</v>
      </c>
      <c r="AQ95">
        <f t="shared" si="75"/>
        <v>-1.2494315122446282E-29</v>
      </c>
      <c r="AR95">
        <f t="shared" si="76"/>
        <v>-1.2494413411714643E-29</v>
      </c>
      <c r="AS95">
        <f t="shared" si="77"/>
        <v>-5.0027255428567051E-7</v>
      </c>
      <c r="AT95">
        <f t="shared" si="78"/>
        <v>-3.2684473546663787E-7</v>
      </c>
      <c r="AU95">
        <f t="shared" si="79"/>
        <v>-8.2711728975230832E-7</v>
      </c>
      <c r="AW95">
        <v>92</v>
      </c>
      <c r="AX95">
        <f>IF(Z95&gt;0, (R95*SUMPRODUCT(K95:$K$98, X95:$X$98)-K95*$AZ$3)/Z95, 0)</f>
        <v>-1.0603746527654943E+30</v>
      </c>
    </row>
    <row r="96" spans="5:50" x14ac:dyDescent="0.25">
      <c r="E96">
        <v>2096</v>
      </c>
      <c r="F96" s="1">
        <f>EconomicRates!C136</f>
        <v>3.5569999999999997E-2</v>
      </c>
      <c r="G96" s="1">
        <f>EconomicRates!D136</f>
        <v>7.0000000000000007E-2</v>
      </c>
      <c r="H96" s="1">
        <f t="shared" si="80"/>
        <v>0.12000000000000001</v>
      </c>
      <c r="I96" s="1">
        <f t="shared" si="81"/>
        <v>1.1200000000000001</v>
      </c>
      <c r="J96">
        <f t="shared" si="82"/>
        <v>0.89285714285714279</v>
      </c>
      <c r="K96">
        <f t="shared" si="90"/>
        <v>2.6468168555726015E-5</v>
      </c>
      <c r="L96" s="2">
        <v>93</v>
      </c>
      <c r="M96">
        <v>0.92340517499999997</v>
      </c>
      <c r="Q96" s="5">
        <f t="shared" si="91"/>
        <v>25</v>
      </c>
      <c r="R96">
        <f t="shared" si="62"/>
        <v>250000</v>
      </c>
      <c r="S96">
        <f t="shared" si="63"/>
        <v>-1.4216766585486681E+31</v>
      </c>
      <c r="U96">
        <f t="shared" si="83"/>
        <v>0.92340517499999997</v>
      </c>
      <c r="V96">
        <f t="shared" si="84"/>
        <v>0.01</v>
      </c>
      <c r="W96">
        <f t="shared" si="85"/>
        <v>1.3262462816510822E-31</v>
      </c>
      <c r="X96">
        <f t="shared" si="86"/>
        <v>1.2246626798011167E-31</v>
      </c>
      <c r="Y96">
        <f t="shared" si="87"/>
        <v>1.3262462816510822E-33</v>
      </c>
      <c r="Z96">
        <f t="shared" si="88"/>
        <v>8.8321139033454629E-33</v>
      </c>
      <c r="AB96">
        <f t="shared" si="89"/>
        <v>-0.14063179403872941</v>
      </c>
      <c r="AC96">
        <f t="shared" si="64"/>
        <v>-0.12556410182029412</v>
      </c>
      <c r="AE96">
        <f t="shared" si="65"/>
        <v>0</v>
      </c>
      <c r="AF96">
        <f t="shared" si="66"/>
        <v>0</v>
      </c>
      <c r="AG96">
        <f t="shared" si="67"/>
        <v>-2.2080284758363655E-31</v>
      </c>
      <c r="AH96">
        <f t="shared" si="68"/>
        <v>-3.0616566995027917E-26</v>
      </c>
      <c r="AI96">
        <f t="shared" si="69"/>
        <v>-3.0616787797875503E-26</v>
      </c>
      <c r="AJ96">
        <f t="shared" si="70"/>
        <v>-1.5067692218435291E-2</v>
      </c>
      <c r="AK96">
        <f t="shared" si="92"/>
        <v>-9.8442255827110598E-3</v>
      </c>
      <c r="AL96">
        <f t="shared" si="71"/>
        <v>-2.4911917801146349E-2</v>
      </c>
      <c r="AN96">
        <f t="shared" si="72"/>
        <v>0</v>
      </c>
      <c r="AO96">
        <f t="shared" si="73"/>
        <v>0</v>
      </c>
      <c r="AP96">
        <f t="shared" si="74"/>
        <v>-5.8442469874279732E-36</v>
      </c>
      <c r="AQ96">
        <f t="shared" si="75"/>
        <v>-8.1036445582207689E-31</v>
      </c>
      <c r="AR96">
        <f t="shared" si="76"/>
        <v>-8.1037030006906438E-31</v>
      </c>
      <c r="AS96">
        <f t="shared" si="77"/>
        <v>-3.9881421738334653E-7</v>
      </c>
      <c r="AT96">
        <f t="shared" si="78"/>
        <v>-2.6055862202378646E-7</v>
      </c>
      <c r="AU96">
        <f t="shared" si="79"/>
        <v>-6.5937283940713299E-7</v>
      </c>
      <c r="AW96">
        <v>93</v>
      </c>
      <c r="AX96">
        <f>IF(Z96&gt;0, (R96*SUMPRODUCT(K96:$K$98, X96:$X$98)-K96*$AZ$3)/Z96, 0)</f>
        <v>-1.4216766585486681E+31</v>
      </c>
    </row>
    <row r="97" spans="5:50" x14ac:dyDescent="0.25">
      <c r="E97">
        <v>2097</v>
      </c>
      <c r="F97" s="1">
        <f>EconomicRates!C137</f>
        <v>3.5569999999999997E-2</v>
      </c>
      <c r="G97" s="1">
        <f>EconomicRates!D137</f>
        <v>7.0000000000000007E-2</v>
      </c>
      <c r="H97" s="1">
        <f t="shared" si="80"/>
        <v>0.12000000000000001</v>
      </c>
      <c r="I97" s="1">
        <f t="shared" si="81"/>
        <v>1.1200000000000001</v>
      </c>
      <c r="J97">
        <f t="shared" si="82"/>
        <v>0.89285714285714279</v>
      </c>
      <c r="K97">
        <f t="shared" si="90"/>
        <v>2.3632293353326799E-5</v>
      </c>
      <c r="L97" s="2">
        <v>94</v>
      </c>
      <c r="M97">
        <v>0.92901104300000004</v>
      </c>
      <c r="Q97" s="5">
        <f t="shared" si="91"/>
        <v>25</v>
      </c>
      <c r="R97">
        <f t="shared" si="62"/>
        <v>250000</v>
      </c>
      <c r="S97">
        <f t="shared" si="63"/>
        <v>-2.0812852389301483E+32</v>
      </c>
      <c r="U97">
        <f t="shared" si="83"/>
        <v>0.92901104300000004</v>
      </c>
      <c r="V97">
        <f t="shared" si="84"/>
        <v>0.01</v>
      </c>
      <c r="W97">
        <f t="shared" si="85"/>
        <v>8.8321139033454629E-33</v>
      </c>
      <c r="X97">
        <f t="shared" si="86"/>
        <v>8.2051313492417704E-33</v>
      </c>
      <c r="Y97">
        <f t="shared" si="87"/>
        <v>8.8321139033454632E-35</v>
      </c>
      <c r="Z97">
        <f t="shared" si="88"/>
        <v>5.3866141507023787E-34</v>
      </c>
      <c r="AB97">
        <f t="shared" si="89"/>
        <v>-0.12556410182029412</v>
      </c>
      <c r="AC97">
        <f t="shared" si="64"/>
        <v>-0.11211080519669119</v>
      </c>
      <c r="AE97">
        <f t="shared" si="65"/>
        <v>0</v>
      </c>
      <c r="AF97">
        <f t="shared" si="66"/>
        <v>0</v>
      </c>
      <c r="AG97">
        <f t="shared" si="67"/>
        <v>-1.3466535376755947E-32</v>
      </c>
      <c r="AH97">
        <f t="shared" si="68"/>
        <v>-2.0512828373104427E-27</v>
      </c>
      <c r="AI97">
        <f t="shared" si="69"/>
        <v>-2.0512963038458194E-27</v>
      </c>
      <c r="AJ97">
        <f t="shared" si="70"/>
        <v>-1.3453296623602937E-2</v>
      </c>
      <c r="AK97">
        <f t="shared" si="92"/>
        <v>-8.78948712742059E-3</v>
      </c>
      <c r="AL97">
        <f t="shared" si="71"/>
        <v>-2.2242783751023527E-2</v>
      </c>
      <c r="AN97">
        <f t="shared" si="72"/>
        <v>0</v>
      </c>
      <c r="AO97">
        <f t="shared" si="73"/>
        <v>0</v>
      </c>
      <c r="AP97">
        <f t="shared" si="74"/>
        <v>-3.1824511447644977E-37</v>
      </c>
      <c r="AQ97">
        <f t="shared" si="75"/>
        <v>-4.8476517761964909E-32</v>
      </c>
      <c r="AR97">
        <f t="shared" si="76"/>
        <v>-4.8476836007079386E-32</v>
      </c>
      <c r="AS97">
        <f t="shared" si="77"/>
        <v>-3.1793225237830557E-7</v>
      </c>
      <c r="AT97">
        <f t="shared" si="78"/>
        <v>-2.0771573822049306E-7</v>
      </c>
      <c r="AU97">
        <f t="shared" si="79"/>
        <v>-5.2564799059879863E-7</v>
      </c>
      <c r="AW97">
        <v>94</v>
      </c>
      <c r="AX97">
        <f>IF(Z97&gt;0, (R97*SUMPRODUCT(K97:$K$98, X97:$X$98)-K97*$AZ$3)/Z97, 0)</f>
        <v>-2.0812852389301483E+32</v>
      </c>
    </row>
    <row r="98" spans="5:50" x14ac:dyDescent="0.25">
      <c r="E98">
        <v>2098</v>
      </c>
      <c r="F98" s="1">
        <f>EconomicRates!C138</f>
        <v>3.5569999999999997E-2</v>
      </c>
      <c r="G98" s="1">
        <f>EconomicRates!D138</f>
        <v>7.0000000000000007E-2</v>
      </c>
      <c r="H98" s="1">
        <f t="shared" si="80"/>
        <v>0.12000000000000001</v>
      </c>
      <c r="I98" s="1">
        <f t="shared" si="81"/>
        <v>1.1200000000000001</v>
      </c>
      <c r="J98">
        <f t="shared" si="82"/>
        <v>0.89285714285714279</v>
      </c>
      <c r="K98">
        <f t="shared" si="90"/>
        <v>2.1100261922613211E-5</v>
      </c>
      <c r="L98" s="2">
        <v>95</v>
      </c>
      <c r="M98">
        <v>1</v>
      </c>
      <c r="Q98" s="5">
        <f t="shared" si="91"/>
        <v>25</v>
      </c>
      <c r="R98">
        <f t="shared" si="62"/>
        <v>250000</v>
      </c>
      <c r="S98">
        <f t="shared" si="63"/>
        <v>0</v>
      </c>
      <c r="U98">
        <f t="shared" si="83"/>
        <v>1</v>
      </c>
      <c r="V98">
        <f t="shared" si="84"/>
        <v>0.01</v>
      </c>
      <c r="W98">
        <f t="shared" si="85"/>
        <v>5.3866141507023787E-34</v>
      </c>
      <c r="X98">
        <f t="shared" si="86"/>
        <v>5.3866141507023787E-34</v>
      </c>
      <c r="Y98">
        <f t="shared" si="87"/>
        <v>5.386614150702379E-36</v>
      </c>
      <c r="Z98">
        <f t="shared" si="88"/>
        <v>0</v>
      </c>
      <c r="AB98">
        <f t="shared" si="89"/>
        <v>-0.11211080519669119</v>
      </c>
      <c r="AC98">
        <f t="shared" si="64"/>
        <v>0</v>
      </c>
      <c r="AE98">
        <f t="shared" si="65"/>
        <v>0</v>
      </c>
      <c r="AF98">
        <f t="shared" si="66"/>
        <v>0</v>
      </c>
      <c r="AG98">
        <f t="shared" si="67"/>
        <v>0</v>
      </c>
      <c r="AH98">
        <f t="shared" si="68"/>
        <v>-1.3466535376755946E-28</v>
      </c>
      <c r="AI98">
        <f t="shared" si="69"/>
        <v>-1.3466535376755946E-28</v>
      </c>
      <c r="AJ98">
        <f t="shared" si="70"/>
        <v>-0.11211080519669119</v>
      </c>
      <c r="AK98">
        <f t="shared" si="92"/>
        <v>-7.8477563637683843E-3</v>
      </c>
      <c r="AL98">
        <f t="shared" si="71"/>
        <v>-0.11995856156045957</v>
      </c>
      <c r="AN98">
        <f t="shared" si="72"/>
        <v>0</v>
      </c>
      <c r="AO98">
        <f t="shared" si="73"/>
        <v>0</v>
      </c>
      <c r="AP98">
        <f t="shared" si="74"/>
        <v>0</v>
      </c>
      <c r="AQ98">
        <f t="shared" si="75"/>
        <v>-2.8414742363968727E-33</v>
      </c>
      <c r="AR98">
        <f t="shared" si="76"/>
        <v>-2.8414742363968727E-33</v>
      </c>
      <c r="AS98">
        <f t="shared" si="77"/>
        <v>-2.3655673540052501E-6</v>
      </c>
      <c r="AT98">
        <f t="shared" si="78"/>
        <v>-1.6558971478036755E-7</v>
      </c>
      <c r="AU98">
        <f t="shared" si="79"/>
        <v>-2.5311570687856181E-6</v>
      </c>
      <c r="AW98">
        <v>95</v>
      </c>
    </row>
    <row r="100" spans="5:50" x14ac:dyDescent="0.25">
      <c r="AN100" s="6">
        <f t="shared" ref="AN100:AU100" si="93">SUM(AN3:AN98)</f>
        <v>8364.4372184309141</v>
      </c>
      <c r="AO100" s="6">
        <f t="shared" si="93"/>
        <v>-836.44372184309145</v>
      </c>
      <c r="AP100" s="6">
        <f t="shared" si="93"/>
        <v>-1686.6578073059584</v>
      </c>
      <c r="AQ100" s="6">
        <f t="shared" si="93"/>
        <v>-4743.9663819554362</v>
      </c>
      <c r="AR100" s="6">
        <f t="shared" si="93"/>
        <v>1097.3693073264294</v>
      </c>
      <c r="AS100" s="6">
        <f t="shared" si="93"/>
        <v>-1129.5113421131325</v>
      </c>
      <c r="AT100" s="6">
        <f t="shared" si="93"/>
        <v>658.88161623266058</v>
      </c>
      <c r="AU100" s="6">
        <f t="shared" si="93"/>
        <v>626.73958144595599</v>
      </c>
    </row>
  </sheetData>
  <conditionalFormatting sqref="AN100:AU100">
    <cfRule type="cellIs" dxfId="15" priority="1" operator="lessThan">
      <formula>0</formula>
    </cfRule>
  </conditionalFormatting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7071F8-5DB5-48D7-8C9E-6374EDD5452C}">
  <sheetPr codeName="Sheet82"/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f>'S.35.04.C'!C3*(1+C12)</f>
        <v>16843.956146134507</v>
      </c>
      <c r="K3">
        <v>1</v>
      </c>
      <c r="L3" s="2">
        <v>0</v>
      </c>
      <c r="O3">
        <f>$C$3</f>
        <v>16843.956146134507</v>
      </c>
      <c r="P3">
        <f>O3*C5</f>
        <v>1684.3956146134508</v>
      </c>
      <c r="Q3" s="5">
        <f>B8</f>
        <v>1522.432587</v>
      </c>
      <c r="R3">
        <f t="shared" ref="R3:R34" si="0">$C$6</f>
        <v>250000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16843.956146134507</v>
      </c>
      <c r="AF3">
        <f t="shared" ref="AF3:AF34" si="4">-$Z3*P3</f>
        <v>-1684.3956146134508</v>
      </c>
      <c r="AG3">
        <f t="shared" ref="AG3:AG34" si="5">-$Z3*Q3</f>
        <v>-1522.432587</v>
      </c>
      <c r="AH3">
        <f t="shared" ref="AH3:AH34" si="6">-X3*R3</f>
        <v>0</v>
      </c>
      <c r="AI3">
        <f t="shared" ref="AI3:AI34" si="7">SUM(AE3:AH3)</f>
        <v>13637.127944521057</v>
      </c>
      <c r="AJ3">
        <f t="shared" ref="AJ3:AJ34" si="8">AB3-AC3</f>
        <v>0</v>
      </c>
      <c r="AL3">
        <f t="shared" ref="AL3:AL34" si="9">SUM(AI3:AK3)</f>
        <v>13637.127944521057</v>
      </c>
      <c r="AN3">
        <f t="shared" ref="AN3:AN34" si="10">AE3*$K3</f>
        <v>16843.956146134507</v>
      </c>
      <c r="AO3">
        <f t="shared" ref="AO3:AO34" si="11">AF3*$K3</f>
        <v>-1684.3956146134508</v>
      </c>
      <c r="AP3">
        <f t="shared" ref="AP3:AP34" si="12">AG3*$K3</f>
        <v>-1522.432587</v>
      </c>
      <c r="AQ3">
        <f t="shared" ref="AQ3:AQ34" si="13">AH3*$K3</f>
        <v>0</v>
      </c>
      <c r="AR3">
        <f t="shared" ref="AR3:AR34" si="14">AI3*$K3</f>
        <v>13637.127944521057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13637.127944521057</v>
      </c>
      <c r="AW3">
        <v>0</v>
      </c>
      <c r="AX3">
        <f>IF(Z3&gt;0, (R3*SUMPRODUCT(K3:$K$98, X3:$X$98)-K3*$AZ$3)/Z3, 0)</f>
        <v>0</v>
      </c>
      <c r="AZ3">
        <f>C6*SUMPRODUCT(X4:X89, K4:K89)/1</f>
        <v>9748.4806975424654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35" si="18">G4+$C$9</f>
        <v>0.12000000000000001</v>
      </c>
      <c r="I4" s="1">
        <f t="shared" ref="I4:I35" si="19">1+H4</f>
        <v>1.1200000000000001</v>
      </c>
      <c r="J4">
        <f t="shared" ref="J4:J35" si="20">1/I4</f>
        <v>0.89285714285714279</v>
      </c>
      <c r="K4">
        <f>J4</f>
        <v>0.89285714285714279</v>
      </c>
      <c r="L4" s="2">
        <v>1</v>
      </c>
      <c r="M4" s="8" cm="1">
        <f t="array" ref="M4:M89">Mortalities!B11:B96</f>
        <v>1.4095469999999999E-3</v>
      </c>
      <c r="R4">
        <f t="shared" si="0"/>
        <v>250000</v>
      </c>
      <c r="S4">
        <f t="shared" si="1"/>
        <v>1056.5346565578188</v>
      </c>
      <c r="U4">
        <f t="shared" ref="U4:U35" si="21">M4</f>
        <v>1.4095469999999999E-3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1.4095469999999999E-3</v>
      </c>
      <c r="Y4">
        <f t="shared" ref="Y4:Y35" si="25">V4*W4</f>
        <v>0.01</v>
      </c>
      <c r="Z4">
        <f t="shared" ref="Z4:Z35" si="26">MAX(0, W4-X4-Y4)</f>
        <v>0.98859045300000004</v>
      </c>
      <c r="AB4">
        <f t="shared" ref="AB4:AB35" si="27">AC3</f>
        <v>0</v>
      </c>
      <c r="AC4">
        <f t="shared" si="2"/>
        <v>1044.4800747366935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-352.38675000000001</v>
      </c>
      <c r="AI4">
        <f t="shared" si="7"/>
        <v>-352.38675000000001</v>
      </c>
      <c r="AJ4">
        <f t="shared" si="8"/>
        <v>-1044.4800747366935</v>
      </c>
      <c r="AK4">
        <f>G4*SUM(AB4, AE4:AF4)</f>
        <v>0</v>
      </c>
      <c r="AL4">
        <f t="shared" si="9"/>
        <v>-1396.8668247366936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-314.63102678571425</v>
      </c>
      <c r="AR4">
        <f t="shared" si="14"/>
        <v>-314.63102678571425</v>
      </c>
      <c r="AS4">
        <f t="shared" si="15"/>
        <v>-932.57149530061918</v>
      </c>
      <c r="AT4">
        <f t="shared" si="16"/>
        <v>0</v>
      </c>
      <c r="AU4">
        <f t="shared" si="17"/>
        <v>-1247.2025220863336</v>
      </c>
      <c r="AW4">
        <v>1</v>
      </c>
      <c r="AX4">
        <f>IF(Z4&gt;0, (R4*SUMPRODUCT(K4:$K$98, X4:$X$98)-K4*$AZ$3)/Z4, 0)</f>
        <v>1056.5346565578188</v>
      </c>
    </row>
    <row r="5" spans="1:52" x14ac:dyDescent="0.25">
      <c r="C5" s="2">
        <f>'S.26.04.A'!C5</f>
        <v>0.1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0.12000000000000001</v>
      </c>
      <c r="I5" s="1">
        <f t="shared" si="19"/>
        <v>1.1200000000000001</v>
      </c>
      <c r="J5">
        <f t="shared" si="20"/>
        <v>0.89285714285714279</v>
      </c>
      <c r="K5">
        <f t="shared" ref="K5:K36" si="28">K4*J5</f>
        <v>0.79719387755102034</v>
      </c>
      <c r="L5" s="2">
        <v>2</v>
      </c>
      <c r="M5" s="8">
        <v>1.462746E-3</v>
      </c>
      <c r="Q5" s="5">
        <f t="shared" ref="Q5:Q36" si="29">$C$8</f>
        <v>25</v>
      </c>
      <c r="R5">
        <f t="shared" si="0"/>
        <v>250000</v>
      </c>
      <c r="S5">
        <f t="shared" si="1"/>
        <v>1701.1062654395287</v>
      </c>
      <c r="U5">
        <f t="shared" si="21"/>
        <v>1.462746E-3</v>
      </c>
      <c r="V5">
        <f t="shared" si="22"/>
        <v>0.01</v>
      </c>
      <c r="W5">
        <f t="shared" si="23"/>
        <v>0.98859045300000004</v>
      </c>
      <c r="X5">
        <f t="shared" si="24"/>
        <v>1.4460567307639381E-3</v>
      </c>
      <c r="Y5">
        <f t="shared" si="25"/>
        <v>9.8859045300000014E-3</v>
      </c>
      <c r="Z5">
        <f t="shared" si="26"/>
        <v>0.97725849173923607</v>
      </c>
      <c r="AB5">
        <f t="shared" si="27"/>
        <v>1044.4800747366935</v>
      </c>
      <c r="AC5">
        <f t="shared" si="2"/>
        <v>1662.4205432515982</v>
      </c>
      <c r="AE5">
        <f t="shared" si="3"/>
        <v>0</v>
      </c>
      <c r="AF5">
        <f t="shared" si="4"/>
        <v>0</v>
      </c>
      <c r="AG5">
        <f t="shared" si="5"/>
        <v>-24.431462293480902</v>
      </c>
      <c r="AH5">
        <f t="shared" si="6"/>
        <v>-361.51418269098451</v>
      </c>
      <c r="AI5">
        <f t="shared" si="7"/>
        <v>-385.94564498446539</v>
      </c>
      <c r="AJ5">
        <f t="shared" si="8"/>
        <v>-617.94046851490475</v>
      </c>
      <c r="AK5">
        <f>G5*SUM(AB5, AE5:AF5)</f>
        <v>73.113605231568556</v>
      </c>
      <c r="AL5">
        <f t="shared" si="9"/>
        <v>-930.77250826780164</v>
      </c>
      <c r="AN5">
        <f t="shared" si="10"/>
        <v>0</v>
      </c>
      <c r="AO5">
        <f t="shared" si="11"/>
        <v>0</v>
      </c>
      <c r="AP5">
        <f t="shared" si="12"/>
        <v>-19.476612159981585</v>
      </c>
      <c r="AQ5">
        <f t="shared" si="13"/>
        <v>-288.19689308911393</v>
      </c>
      <c r="AR5">
        <f t="shared" si="14"/>
        <v>-307.67350524909546</v>
      </c>
      <c r="AS5">
        <f t="shared" si="15"/>
        <v>-492.61835819109109</v>
      </c>
      <c r="AT5">
        <f t="shared" si="16"/>
        <v>58.285718456288706</v>
      </c>
      <c r="AU5">
        <f t="shared" si="17"/>
        <v>-742.00614498389791</v>
      </c>
      <c r="AW5">
        <v>2</v>
      </c>
      <c r="AX5">
        <f>IF(Z5&gt;0, (R5*SUMPRODUCT(K5:$K$98, X5:$X$98)-K5*$AZ$3)/Z5, 0)</f>
        <v>1701.1062654395287</v>
      </c>
    </row>
    <row r="6" spans="1:52" x14ac:dyDescent="0.25">
      <c r="A6" t="s">
        <v>16</v>
      </c>
      <c r="C6" s="2">
        <f>'S.26.04.C'!C6</f>
        <v>250000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0.12000000000000001</v>
      </c>
      <c r="I6" s="1">
        <f t="shared" si="19"/>
        <v>1.1200000000000001</v>
      </c>
      <c r="J6">
        <f t="shared" si="20"/>
        <v>0.89285714285714279</v>
      </c>
      <c r="K6">
        <f t="shared" si="28"/>
        <v>0.71178024781341098</v>
      </c>
      <c r="L6" s="2">
        <v>3</v>
      </c>
      <c r="M6" s="8">
        <v>1.535893E-3</v>
      </c>
      <c r="Q6" s="5">
        <f t="shared" si="29"/>
        <v>25</v>
      </c>
      <c r="R6">
        <f t="shared" si="0"/>
        <v>250000</v>
      </c>
      <c r="S6">
        <f t="shared" si="1"/>
        <v>2284.587134048712</v>
      </c>
      <c r="U6">
        <f t="shared" si="21"/>
        <v>1.535893E-3</v>
      </c>
      <c r="V6">
        <f t="shared" si="22"/>
        <v>0.01</v>
      </c>
      <c r="W6">
        <f t="shared" si="23"/>
        <v>0.97725849173923607</v>
      </c>
      <c r="X6">
        <f t="shared" si="24"/>
        <v>1.5009644766528505E-3</v>
      </c>
      <c r="Y6">
        <f t="shared" si="25"/>
        <v>9.7725849173923608E-3</v>
      </c>
      <c r="Z6">
        <f t="shared" si="26"/>
        <v>0.96598494234519083</v>
      </c>
      <c r="AB6">
        <f t="shared" si="27"/>
        <v>1662.4205432515982</v>
      </c>
      <c r="AC6">
        <f t="shared" si="2"/>
        <v>2206.8767709666099</v>
      </c>
      <c r="AE6">
        <f t="shared" si="3"/>
        <v>0</v>
      </c>
      <c r="AF6">
        <f t="shared" si="4"/>
        <v>0</v>
      </c>
      <c r="AG6">
        <f t="shared" si="5"/>
        <v>-24.14962355862977</v>
      </c>
      <c r="AH6">
        <f t="shared" si="6"/>
        <v>-375.2411191632126</v>
      </c>
      <c r="AI6">
        <f t="shared" si="7"/>
        <v>-399.39074272184234</v>
      </c>
      <c r="AJ6">
        <f t="shared" si="8"/>
        <v>-544.45622771501166</v>
      </c>
      <c r="AK6">
        <f>G6*SUM(AB6, AE6:AF6)</f>
        <v>116.36943802761189</v>
      </c>
      <c r="AL6">
        <f t="shared" si="9"/>
        <v>-827.47753240924214</v>
      </c>
      <c r="AN6">
        <f t="shared" si="10"/>
        <v>0</v>
      </c>
      <c r="AO6">
        <f t="shared" si="11"/>
        <v>0</v>
      </c>
      <c r="AP6">
        <f t="shared" si="12"/>
        <v>-17.189225041162086</v>
      </c>
      <c r="AQ6">
        <f t="shared" si="13"/>
        <v>-267.08921678777313</v>
      </c>
      <c r="AR6">
        <f t="shared" si="14"/>
        <v>-284.27844182893523</v>
      </c>
      <c r="AS6">
        <f t="shared" si="15"/>
        <v>-387.53318868654594</v>
      </c>
      <c r="AT6">
        <f t="shared" si="16"/>
        <v>82.829467437200961</v>
      </c>
      <c r="AU6">
        <f t="shared" si="17"/>
        <v>-588.98216307828022</v>
      </c>
      <c r="AW6">
        <v>3</v>
      </c>
      <c r="AX6">
        <f>IF(Z6&gt;0, (R6*SUMPRODUCT(K6:$K$98, X6:$X$98)-K6*$AZ$3)/Z6, 0)</f>
        <v>2284.587134048712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0.12000000000000001</v>
      </c>
      <c r="I7" s="1">
        <f t="shared" si="19"/>
        <v>1.1200000000000001</v>
      </c>
      <c r="J7">
        <f t="shared" si="20"/>
        <v>0.89285714285714279</v>
      </c>
      <c r="K7">
        <f t="shared" si="28"/>
        <v>0.63551807840483121</v>
      </c>
      <c r="L7" s="2">
        <v>4</v>
      </c>
      <c r="M7" s="8">
        <v>1.6204399999999999E-3</v>
      </c>
      <c r="Q7" s="5">
        <f t="shared" si="29"/>
        <v>25</v>
      </c>
      <c r="R7">
        <f t="shared" si="0"/>
        <v>250000</v>
      </c>
      <c r="S7">
        <f t="shared" si="1"/>
        <v>2810.3696013484991</v>
      </c>
      <c r="U7">
        <f t="shared" si="21"/>
        <v>1.6204399999999999E-3</v>
      </c>
      <c r="V7">
        <f t="shared" si="22"/>
        <v>0.01</v>
      </c>
      <c r="W7">
        <f t="shared" si="23"/>
        <v>0.96598494234519083</v>
      </c>
      <c r="X7">
        <f t="shared" si="24"/>
        <v>1.5653206399738409E-3</v>
      </c>
      <c r="Y7">
        <f t="shared" si="25"/>
        <v>9.6598494234519088E-3</v>
      </c>
      <c r="Z7">
        <f t="shared" si="26"/>
        <v>0.95475977228176512</v>
      </c>
      <c r="AB7">
        <f t="shared" si="27"/>
        <v>2206.8767709666099</v>
      </c>
      <c r="AC7">
        <f t="shared" si="2"/>
        <v>2683.2278406110881</v>
      </c>
      <c r="AE7">
        <f t="shared" si="3"/>
        <v>0</v>
      </c>
      <c r="AF7">
        <f t="shared" si="4"/>
        <v>0</v>
      </c>
      <c r="AG7">
        <f t="shared" si="5"/>
        <v>-23.868994307044129</v>
      </c>
      <c r="AH7">
        <f t="shared" si="6"/>
        <v>-391.3301599934602</v>
      </c>
      <c r="AI7">
        <f t="shared" si="7"/>
        <v>-415.19915430050435</v>
      </c>
      <c r="AJ7">
        <f t="shared" si="8"/>
        <v>-476.35106964447823</v>
      </c>
      <c r="AK7">
        <f>G7*SUM(AB7, AE7:AF7)</f>
        <v>154.48137396766271</v>
      </c>
      <c r="AL7">
        <f t="shared" si="9"/>
        <v>-737.06884997731981</v>
      </c>
      <c r="AN7">
        <f t="shared" si="10"/>
        <v>0</v>
      </c>
      <c r="AO7">
        <f t="shared" si="11"/>
        <v>0</v>
      </c>
      <c r="AP7">
        <f t="shared" si="12"/>
        <v>-15.169177395468541</v>
      </c>
      <c r="AQ7">
        <f t="shared" si="13"/>
        <v>-248.69739130089897</v>
      </c>
      <c r="AR7">
        <f t="shared" si="14"/>
        <v>-263.86656869636755</v>
      </c>
      <c r="AS7">
        <f t="shared" si="15"/>
        <v>-302.72971642654471</v>
      </c>
      <c r="AT7">
        <f t="shared" si="16"/>
        <v>98.175705933267125</v>
      </c>
      <c r="AU7">
        <f t="shared" si="17"/>
        <v>-468.42057918964508</v>
      </c>
      <c r="AW7">
        <v>4</v>
      </c>
      <c r="AX7">
        <f>IF(Z7&gt;0, (R7*SUMPRODUCT(K7:$K$98, X7:$X$98)-K7*$AZ$3)/Z7, 0)</f>
        <v>2810.3696013484991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0.12000000000000001</v>
      </c>
      <c r="I8" s="1">
        <f t="shared" si="19"/>
        <v>1.1200000000000001</v>
      </c>
      <c r="J8">
        <f t="shared" si="20"/>
        <v>0.89285714285714279</v>
      </c>
      <c r="K8">
        <f t="shared" si="28"/>
        <v>0.5674268557185993</v>
      </c>
      <c r="L8" s="2">
        <v>5</v>
      </c>
      <c r="M8" s="8">
        <v>1.706887E-3</v>
      </c>
      <c r="Q8" s="5">
        <f t="shared" si="29"/>
        <v>25</v>
      </c>
      <c r="R8">
        <f t="shared" si="0"/>
        <v>250000</v>
      </c>
      <c r="S8">
        <f t="shared" si="1"/>
        <v>3283.5670380293018</v>
      </c>
      <c r="U8">
        <f t="shared" si="21"/>
        <v>1.706887E-3</v>
      </c>
      <c r="V8">
        <f t="shared" si="22"/>
        <v>0.01</v>
      </c>
      <c r="W8">
        <f t="shared" si="23"/>
        <v>0.95475977228176512</v>
      </c>
      <c r="X8">
        <f t="shared" si="24"/>
        <v>1.6296670434307052E-3</v>
      </c>
      <c r="Y8">
        <f t="shared" si="25"/>
        <v>9.5475977228176509E-3</v>
      </c>
      <c r="Z8">
        <f t="shared" si="26"/>
        <v>0.94358250751551676</v>
      </c>
      <c r="AB8">
        <f t="shared" si="27"/>
        <v>2683.2278406110881</v>
      </c>
      <c r="AC8">
        <f t="shared" si="2"/>
        <v>3098.3164193389866</v>
      </c>
      <c r="AE8">
        <f t="shared" si="3"/>
        <v>0</v>
      </c>
      <c r="AF8">
        <f t="shared" si="4"/>
        <v>0</v>
      </c>
      <c r="AG8">
        <f t="shared" si="5"/>
        <v>-23.58956268788792</v>
      </c>
      <c r="AH8">
        <f t="shared" si="6"/>
        <v>-407.41676085767631</v>
      </c>
      <c r="AI8">
        <f t="shared" si="7"/>
        <v>-431.00632354556421</v>
      </c>
      <c r="AJ8">
        <f t="shared" si="8"/>
        <v>-415.08857872789849</v>
      </c>
      <c r="AK8">
        <f t="shared" ref="AK8:AK39" si="30">G8*SUM(AB8:AB8, AE8:AF8)</f>
        <v>187.8259488427762</v>
      </c>
      <c r="AL8">
        <f t="shared" si="9"/>
        <v>-658.26895343068645</v>
      </c>
      <c r="AN8">
        <f t="shared" si="10"/>
        <v>0</v>
      </c>
      <c r="AO8">
        <f t="shared" si="11"/>
        <v>0</v>
      </c>
      <c r="AP8">
        <f t="shared" si="12"/>
        <v>-13.385351383765032</v>
      </c>
      <c r="AQ8">
        <f t="shared" si="13"/>
        <v>-231.17921158052778</v>
      </c>
      <c r="AR8">
        <f t="shared" si="14"/>
        <v>-244.5645629642928</v>
      </c>
      <c r="AS8">
        <f t="shared" si="15"/>
        <v>-235.53240707227371</v>
      </c>
      <c r="AT8">
        <f t="shared" si="16"/>
        <v>106.57748757421898</v>
      </c>
      <c r="AU8">
        <f t="shared" si="17"/>
        <v>-373.51948246234747</v>
      </c>
      <c r="AW8">
        <v>5</v>
      </c>
      <c r="AX8">
        <f>IF(Z8&gt;0, (R8*SUMPRODUCT(K8:$K$98, X8:$X$98)-K8*$AZ$3)/Z8, 0)</f>
        <v>3283.5670380293018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0.12000000000000001</v>
      </c>
      <c r="I9" s="1">
        <f t="shared" si="19"/>
        <v>1.1200000000000001</v>
      </c>
      <c r="J9">
        <f t="shared" si="20"/>
        <v>0.89285714285714279</v>
      </c>
      <c r="K9">
        <f t="shared" si="28"/>
        <v>0.50663112117732079</v>
      </c>
      <c r="L9" s="2">
        <v>6</v>
      </c>
      <c r="M9" s="8">
        <v>1.7980839999999999E-3</v>
      </c>
      <c r="Q9" s="5">
        <f t="shared" si="29"/>
        <v>25</v>
      </c>
      <c r="R9">
        <f t="shared" si="0"/>
        <v>250000</v>
      </c>
      <c r="S9">
        <f t="shared" si="1"/>
        <v>3710.4435596715834</v>
      </c>
      <c r="U9">
        <f t="shared" si="21"/>
        <v>1.7980839999999999E-3</v>
      </c>
      <c r="V9">
        <f t="shared" si="22"/>
        <v>0.01</v>
      </c>
      <c r="W9">
        <f t="shared" si="23"/>
        <v>0.94358250751551676</v>
      </c>
      <c r="X9">
        <f t="shared" si="24"/>
        <v>1.6966406094435303E-3</v>
      </c>
      <c r="Y9">
        <f t="shared" si="25"/>
        <v>9.4358250751551669E-3</v>
      </c>
      <c r="Z9">
        <f t="shared" si="26"/>
        <v>0.93245004183091806</v>
      </c>
      <c r="AB9">
        <f t="shared" si="27"/>
        <v>3098.3164193389866</v>
      </c>
      <c r="AC9">
        <f t="shared" si="2"/>
        <v>3459.8032524270284</v>
      </c>
      <c r="AE9">
        <f t="shared" si="3"/>
        <v>0</v>
      </c>
      <c r="AF9">
        <f t="shared" si="4"/>
        <v>0</v>
      </c>
      <c r="AG9">
        <f t="shared" si="5"/>
        <v>-23.311251045772952</v>
      </c>
      <c r="AH9">
        <f t="shared" si="6"/>
        <v>-424.16015236088259</v>
      </c>
      <c r="AI9">
        <f t="shared" si="7"/>
        <v>-447.47140340665555</v>
      </c>
      <c r="AJ9">
        <f t="shared" si="8"/>
        <v>-361.48683308804175</v>
      </c>
      <c r="AK9">
        <f t="shared" si="30"/>
        <v>216.88214935372909</v>
      </c>
      <c r="AL9">
        <f t="shared" si="9"/>
        <v>-592.07608714096818</v>
      </c>
      <c r="AN9">
        <f t="shared" si="10"/>
        <v>0</v>
      </c>
      <c r="AO9">
        <f t="shared" si="11"/>
        <v>0</v>
      </c>
      <c r="AP9">
        <f t="shared" si="12"/>
        <v>-11.810205253365943</v>
      </c>
      <c r="AQ9">
        <f t="shared" si="13"/>
        <v>-214.89273354933715</v>
      </c>
      <c r="AR9">
        <f t="shared" si="14"/>
        <v>-226.7029388027031</v>
      </c>
      <c r="AS9">
        <f t="shared" si="15"/>
        <v>-183.14047953823362</v>
      </c>
      <c r="AT9">
        <f t="shared" si="16"/>
        <v>109.87924649042691</v>
      </c>
      <c r="AU9">
        <f t="shared" si="17"/>
        <v>-299.96417185050979</v>
      </c>
      <c r="AW9">
        <v>6</v>
      </c>
      <c r="AX9">
        <f>IF(Z9&gt;0, (R9*SUMPRODUCT(K9:$K$98, X9:$X$98)-K9*$AZ$3)/Z9, 0)</f>
        <v>3710.4435596715834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0.12000000000000001</v>
      </c>
      <c r="I10" s="1">
        <f t="shared" si="19"/>
        <v>1.1200000000000001</v>
      </c>
      <c r="J10">
        <f t="shared" si="20"/>
        <v>0.89285714285714279</v>
      </c>
      <c r="K10">
        <f t="shared" si="28"/>
        <v>0.45234921533689354</v>
      </c>
      <c r="L10" s="2">
        <v>7</v>
      </c>
      <c r="M10" s="8">
        <v>1.9035300000000001E-3</v>
      </c>
      <c r="Q10" s="5">
        <f t="shared" si="29"/>
        <v>25</v>
      </c>
      <c r="R10">
        <f t="shared" si="0"/>
        <v>250000</v>
      </c>
      <c r="S10">
        <f t="shared" si="1"/>
        <v>4096.2437660028072</v>
      </c>
      <c r="U10">
        <f t="shared" si="21"/>
        <v>1.9035300000000001E-3</v>
      </c>
      <c r="V10">
        <f t="shared" si="22"/>
        <v>0.01</v>
      </c>
      <c r="W10">
        <f t="shared" si="23"/>
        <v>0.93245004183091806</v>
      </c>
      <c r="X10">
        <f t="shared" si="24"/>
        <v>1.7749466281264076E-3</v>
      </c>
      <c r="Y10">
        <f t="shared" si="25"/>
        <v>9.3245004183091802E-3</v>
      </c>
      <c r="Z10">
        <f t="shared" si="26"/>
        <v>0.92135059478448245</v>
      </c>
      <c r="AB10">
        <f t="shared" si="27"/>
        <v>3459.8032524270284</v>
      </c>
      <c r="AC10">
        <f t="shared" si="2"/>
        <v>3774.0766301889148</v>
      </c>
      <c r="AE10">
        <f t="shared" si="3"/>
        <v>0</v>
      </c>
      <c r="AF10">
        <f t="shared" si="4"/>
        <v>0</v>
      </c>
      <c r="AG10">
        <f t="shared" si="5"/>
        <v>-23.03376486961206</v>
      </c>
      <c r="AH10">
        <f t="shared" si="6"/>
        <v>-443.73665703160191</v>
      </c>
      <c r="AI10">
        <f t="shared" si="7"/>
        <v>-466.77042190121398</v>
      </c>
      <c r="AJ10">
        <f t="shared" si="8"/>
        <v>-314.27337776188642</v>
      </c>
      <c r="AK10">
        <f t="shared" si="30"/>
        <v>242.18622766989202</v>
      </c>
      <c r="AL10">
        <f t="shared" si="9"/>
        <v>-538.85757199320835</v>
      </c>
      <c r="AN10">
        <f t="shared" si="10"/>
        <v>0</v>
      </c>
      <c r="AO10">
        <f t="shared" si="11"/>
        <v>0</v>
      </c>
      <c r="AP10">
        <f t="shared" si="12"/>
        <v>-10.41930546502352</v>
      </c>
      <c r="AQ10">
        <f t="shared" si="13"/>
        <v>-200.72392862446137</v>
      </c>
      <c r="AR10">
        <f t="shared" si="14"/>
        <v>-211.14323408948488</v>
      </c>
      <c r="AS10">
        <f t="shared" si="15"/>
        <v>-142.16131583186444</v>
      </c>
      <c r="AT10">
        <f t="shared" si="16"/>
        <v>109.55275005187791</v>
      </c>
      <c r="AU10">
        <f t="shared" si="17"/>
        <v>-243.75179986947143</v>
      </c>
      <c r="AW10">
        <v>7</v>
      </c>
      <c r="AX10">
        <f>IF(Z10&gt;0, (R10*SUMPRODUCT(K10:$K$98, X10:$X$98)-K10*$AZ$3)/Z10, 0)</f>
        <v>4096.2437660028072</v>
      </c>
    </row>
    <row r="11" spans="1:52" x14ac:dyDescent="0.25">
      <c r="A11" t="s">
        <v>33</v>
      </c>
      <c r="C11" s="25">
        <f>AU91</f>
        <v>2570.8267477591812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0.12000000000000001</v>
      </c>
      <c r="I11" s="1">
        <f t="shared" si="19"/>
        <v>1.1200000000000001</v>
      </c>
      <c r="J11">
        <f t="shared" si="20"/>
        <v>0.89285714285714279</v>
      </c>
      <c r="K11">
        <f t="shared" si="28"/>
        <v>0.40388322797936921</v>
      </c>
      <c r="L11" s="2">
        <v>8</v>
      </c>
      <c r="M11" s="8">
        <v>2.008026E-3</v>
      </c>
      <c r="Q11" s="5">
        <f t="shared" si="29"/>
        <v>25</v>
      </c>
      <c r="R11">
        <f t="shared" si="0"/>
        <v>250000</v>
      </c>
      <c r="S11">
        <f t="shared" si="1"/>
        <v>4444.5570192915902</v>
      </c>
      <c r="U11">
        <f t="shared" si="21"/>
        <v>2.008026E-3</v>
      </c>
      <c r="V11">
        <f t="shared" si="22"/>
        <v>0.01</v>
      </c>
      <c r="W11">
        <f t="shared" si="23"/>
        <v>0.92135059478448245</v>
      </c>
      <c r="X11">
        <f t="shared" si="24"/>
        <v>1.8500959494427052E-3</v>
      </c>
      <c r="Y11">
        <f t="shared" si="25"/>
        <v>9.2135059478448255E-3</v>
      </c>
      <c r="Z11">
        <f t="shared" si="26"/>
        <v>0.91028699288719483</v>
      </c>
      <c r="AB11">
        <f t="shared" si="27"/>
        <v>3774.0766301889148</v>
      </c>
      <c r="AC11">
        <f t="shared" si="2"/>
        <v>4045.8224438066159</v>
      </c>
      <c r="AE11">
        <f t="shared" si="3"/>
        <v>0</v>
      </c>
      <c r="AF11">
        <f t="shared" si="4"/>
        <v>0</v>
      </c>
      <c r="AG11">
        <f t="shared" si="5"/>
        <v>-22.75717482217987</v>
      </c>
      <c r="AH11">
        <f t="shared" si="6"/>
        <v>-462.5239873606763</v>
      </c>
      <c r="AI11">
        <f t="shared" si="7"/>
        <v>-485.28116218285618</v>
      </c>
      <c r="AJ11">
        <f t="shared" si="8"/>
        <v>-271.74581361770106</v>
      </c>
      <c r="AK11">
        <f t="shared" si="30"/>
        <v>264.18536411322407</v>
      </c>
      <c r="AL11">
        <f t="shared" si="9"/>
        <v>-492.84161168733317</v>
      </c>
      <c r="AN11">
        <f t="shared" si="10"/>
        <v>0</v>
      </c>
      <c r="AO11">
        <f t="shared" si="11"/>
        <v>0</v>
      </c>
      <c r="AP11">
        <f t="shared" si="12"/>
        <v>-9.1912412268728332</v>
      </c>
      <c r="AQ11">
        <f t="shared" si="13"/>
        <v>-186.8056810331189</v>
      </c>
      <c r="AR11">
        <f t="shared" si="14"/>
        <v>-195.99692225999175</v>
      </c>
      <c r="AS11">
        <f t="shared" si="15"/>
        <v>-109.75357639379713</v>
      </c>
      <c r="AT11">
        <f t="shared" si="16"/>
        <v>106.70003764295394</v>
      </c>
      <c r="AU11">
        <f t="shared" si="17"/>
        <v>-199.05046101083494</v>
      </c>
      <c r="AW11">
        <v>8</v>
      </c>
      <c r="AX11">
        <f>IF(Z11&gt;0, (R11*SUMPRODUCT(K11:$K$98, X11:$X$98)-K11*$AZ$3)/Z11, 0)</f>
        <v>4444.5570192915902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0.12000000000000001</v>
      </c>
      <c r="I12" s="1">
        <f t="shared" si="19"/>
        <v>1.1200000000000001</v>
      </c>
      <c r="J12">
        <f t="shared" si="20"/>
        <v>0.89285714285714279</v>
      </c>
      <c r="K12">
        <f t="shared" si="28"/>
        <v>0.36061002498157962</v>
      </c>
      <c r="L12" s="2">
        <v>9</v>
      </c>
      <c r="M12" s="8">
        <v>2.1277219999999999E-3</v>
      </c>
      <c r="Q12" s="5">
        <f t="shared" si="29"/>
        <v>25</v>
      </c>
      <c r="R12">
        <f t="shared" si="0"/>
        <v>250000</v>
      </c>
      <c r="S12">
        <f t="shared" si="1"/>
        <v>4760.4978262494978</v>
      </c>
      <c r="U12">
        <f t="shared" si="21"/>
        <v>2.1277219999999999E-3</v>
      </c>
      <c r="V12">
        <f t="shared" si="22"/>
        <v>0.01</v>
      </c>
      <c r="W12">
        <f t="shared" si="23"/>
        <v>0.91028699288719483</v>
      </c>
      <c r="X12">
        <f t="shared" si="24"/>
        <v>1.9368376610799278E-3</v>
      </c>
      <c r="Y12">
        <f t="shared" si="25"/>
        <v>9.1028699288719494E-3</v>
      </c>
      <c r="Z12">
        <f t="shared" si="26"/>
        <v>0.89924728529724296</v>
      </c>
      <c r="AB12">
        <f t="shared" si="27"/>
        <v>4045.8224438066159</v>
      </c>
      <c r="AC12">
        <f t="shared" si="2"/>
        <v>4280.864746918287</v>
      </c>
      <c r="AE12">
        <f t="shared" si="3"/>
        <v>0</v>
      </c>
      <c r="AF12">
        <f t="shared" si="4"/>
        <v>0</v>
      </c>
      <c r="AG12">
        <f t="shared" si="5"/>
        <v>-22.481182132431073</v>
      </c>
      <c r="AH12">
        <f t="shared" si="6"/>
        <v>-484.20941526998195</v>
      </c>
      <c r="AI12">
        <f t="shared" si="7"/>
        <v>-506.690597402413</v>
      </c>
      <c r="AJ12">
        <f t="shared" si="8"/>
        <v>-235.04230311167112</v>
      </c>
      <c r="AK12">
        <f t="shared" si="30"/>
        <v>283.20757106646312</v>
      </c>
      <c r="AL12">
        <f t="shared" si="9"/>
        <v>-458.525329447621</v>
      </c>
      <c r="AN12">
        <f t="shared" si="10"/>
        <v>0</v>
      </c>
      <c r="AO12">
        <f t="shared" si="11"/>
        <v>0</v>
      </c>
      <c r="AP12">
        <f t="shared" si="12"/>
        <v>-8.1069396503914106</v>
      </c>
      <c r="AQ12">
        <f t="shared" si="13"/>
        <v>-174.61076933682426</v>
      </c>
      <c r="AR12">
        <f t="shared" si="14"/>
        <v>-182.71770898721564</v>
      </c>
      <c r="AS12">
        <f t="shared" si="15"/>
        <v>-84.758610796827739</v>
      </c>
      <c r="AT12">
        <f t="shared" si="16"/>
        <v>102.12748927724975</v>
      </c>
      <c r="AU12">
        <f t="shared" si="17"/>
        <v>-165.34883050679363</v>
      </c>
      <c r="AW12">
        <v>9</v>
      </c>
      <c r="AX12">
        <f>IF(Z12&gt;0, (R12*SUMPRODUCT(K12:$K$98, X12:$X$98)-K12*$AZ$3)/Z12, 0)</f>
        <v>4760.4978262494978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0.32197323659069604</v>
      </c>
      <c r="L13" s="2">
        <v>10</v>
      </c>
      <c r="M13" s="8">
        <v>2.2569180000000001E-3</v>
      </c>
      <c r="Q13" s="5">
        <f t="shared" si="29"/>
        <v>25</v>
      </c>
      <c r="R13">
        <f t="shared" si="0"/>
        <v>250000</v>
      </c>
      <c r="S13">
        <f t="shared" si="1"/>
        <v>5047.0348444584743</v>
      </c>
      <c r="U13">
        <f t="shared" si="21"/>
        <v>2.2569180000000001E-3</v>
      </c>
      <c r="V13">
        <f t="shared" si="22"/>
        <v>0.01</v>
      </c>
      <c r="W13">
        <f t="shared" si="23"/>
        <v>0.89924728529724296</v>
      </c>
      <c r="X13">
        <f t="shared" si="24"/>
        <v>2.0295273846384831E-3</v>
      </c>
      <c r="Y13">
        <f t="shared" si="25"/>
        <v>8.9924728529724302E-3</v>
      </c>
      <c r="Z13">
        <f t="shared" si="26"/>
        <v>0.88822528505963205</v>
      </c>
      <c r="AB13">
        <f t="shared" si="27"/>
        <v>4280.864746918287</v>
      </c>
      <c r="AC13">
        <f t="shared" si="2"/>
        <v>4482.9039634250239</v>
      </c>
      <c r="AE13">
        <f t="shared" si="3"/>
        <v>0</v>
      </c>
      <c r="AF13">
        <f t="shared" si="4"/>
        <v>0</v>
      </c>
      <c r="AG13">
        <f t="shared" si="5"/>
        <v>-22.205632126490801</v>
      </c>
      <c r="AH13">
        <f t="shared" si="6"/>
        <v>-507.38184615962075</v>
      </c>
      <c r="AI13">
        <f t="shared" si="7"/>
        <v>-529.5874782861116</v>
      </c>
      <c r="AJ13">
        <f t="shared" si="8"/>
        <v>-202.03921650673692</v>
      </c>
      <c r="AK13">
        <f t="shared" si="30"/>
        <v>299.66053228428012</v>
      </c>
      <c r="AL13">
        <f t="shared" si="9"/>
        <v>-431.9661625085684</v>
      </c>
      <c r="AN13">
        <f t="shared" si="10"/>
        <v>0</v>
      </c>
      <c r="AO13">
        <f t="shared" si="11"/>
        <v>0</v>
      </c>
      <c r="AP13">
        <f t="shared" si="12"/>
        <v>-7.1496192463085837</v>
      </c>
      <c r="AQ13">
        <f t="shared" si="13"/>
        <v>-163.36337519537571</v>
      </c>
      <c r="AR13">
        <f t="shared" si="14"/>
        <v>-170.51299444168433</v>
      </c>
      <c r="AS13">
        <f t="shared" si="15"/>
        <v>-65.051220456922465</v>
      </c>
      <c r="AT13">
        <f t="shared" si="16"/>
        <v>96.482671458060437</v>
      </c>
      <c r="AU13">
        <f t="shared" si="17"/>
        <v>-139.08154344054634</v>
      </c>
      <c r="AW13">
        <v>10</v>
      </c>
      <c r="AX13">
        <f>IF(Z13&gt;0, (R13*SUMPRODUCT(K13:$K$98, X13:$X$98)-K13*$AZ$3)/Z13, 0)</f>
        <v>5047.0348444584743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0.28747610409883573</v>
      </c>
      <c r="L14" s="2">
        <v>11</v>
      </c>
      <c r="M14" s="8">
        <v>2.397513E-3</v>
      </c>
      <c r="Q14" s="5">
        <f t="shared" si="29"/>
        <v>25</v>
      </c>
      <c r="R14">
        <f t="shared" si="0"/>
        <v>250000</v>
      </c>
      <c r="S14">
        <f t="shared" si="1"/>
        <v>5307.5280026752926</v>
      </c>
      <c r="U14">
        <f t="shared" si="21"/>
        <v>2.397513E-3</v>
      </c>
      <c r="V14">
        <f t="shared" si="22"/>
        <v>0.01</v>
      </c>
      <c r="W14">
        <f t="shared" si="23"/>
        <v>0.88822528505963205</v>
      </c>
      <c r="X14">
        <f t="shared" si="24"/>
        <v>2.1295316678591738E-3</v>
      </c>
      <c r="Y14">
        <f t="shared" si="25"/>
        <v>8.882252850596321E-3</v>
      </c>
      <c r="Z14">
        <f t="shared" si="26"/>
        <v>0.87721350054117664</v>
      </c>
      <c r="AB14">
        <f t="shared" si="27"/>
        <v>4482.9039634250239</v>
      </c>
      <c r="AC14">
        <f t="shared" si="2"/>
        <v>4655.8352184471132</v>
      </c>
      <c r="AE14">
        <f t="shared" si="3"/>
        <v>0</v>
      </c>
      <c r="AF14">
        <f t="shared" si="4"/>
        <v>0</v>
      </c>
      <c r="AG14">
        <f t="shared" si="5"/>
        <v>-21.930337513529416</v>
      </c>
      <c r="AH14">
        <f t="shared" si="6"/>
        <v>-532.38291696479348</v>
      </c>
      <c r="AI14">
        <f t="shared" si="7"/>
        <v>-554.31325447832285</v>
      </c>
      <c r="AJ14">
        <f t="shared" si="8"/>
        <v>-172.93125502208932</v>
      </c>
      <c r="AK14">
        <f t="shared" si="30"/>
        <v>313.8032774397517</v>
      </c>
      <c r="AL14">
        <f t="shared" si="9"/>
        <v>-413.44123206066047</v>
      </c>
      <c r="AN14">
        <f t="shared" si="10"/>
        <v>0</v>
      </c>
      <c r="AO14">
        <f t="shared" si="11"/>
        <v>0</v>
      </c>
      <c r="AP14">
        <f t="shared" si="12"/>
        <v>-6.304447989961985</v>
      </c>
      <c r="AQ14">
        <f t="shared" si="13"/>
        <v>-153.04736685781279</v>
      </c>
      <c r="AR14">
        <f t="shared" si="14"/>
        <v>-159.35181484777476</v>
      </c>
      <c r="AS14">
        <f t="shared" si="15"/>
        <v>-49.71360347067246</v>
      </c>
      <c r="AT14">
        <f t="shared" si="16"/>
        <v>90.210943651825886</v>
      </c>
      <c r="AU14">
        <f t="shared" si="17"/>
        <v>-118.85447466662133</v>
      </c>
      <c r="AW14">
        <v>11</v>
      </c>
      <c r="AX14">
        <f>IF(Z14&gt;0, (R14*SUMPRODUCT(K14:$K$98, X14:$X$98)-K14*$AZ$3)/Z14, 0)</f>
        <v>5307.5280026752926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0.25667509294538904</v>
      </c>
      <c r="L15" s="2">
        <v>12</v>
      </c>
      <c r="M15" s="8">
        <v>2.5466569999999999E-3</v>
      </c>
      <c r="Q15" s="5">
        <f t="shared" si="29"/>
        <v>25</v>
      </c>
      <c r="R15">
        <f t="shared" si="0"/>
        <v>250000</v>
      </c>
      <c r="S15">
        <f t="shared" si="1"/>
        <v>5544.9201820863864</v>
      </c>
      <c r="U15">
        <f t="shared" si="21"/>
        <v>2.5466569999999999E-3</v>
      </c>
      <c r="V15">
        <f t="shared" si="22"/>
        <v>0.01</v>
      </c>
      <c r="W15">
        <f t="shared" si="23"/>
        <v>0.87721350054117664</v>
      </c>
      <c r="X15">
        <f t="shared" si="24"/>
        <v>2.233961901647691E-3</v>
      </c>
      <c r="Y15">
        <f t="shared" si="25"/>
        <v>8.7721350054117669E-3</v>
      </c>
      <c r="Z15">
        <f t="shared" si="26"/>
        <v>0.86620740363411719</v>
      </c>
      <c r="AB15">
        <f t="shared" si="27"/>
        <v>4655.8352184471132</v>
      </c>
      <c r="AC15">
        <f t="shared" si="2"/>
        <v>4803.0509142834653</v>
      </c>
      <c r="AE15">
        <f t="shared" si="3"/>
        <v>0</v>
      </c>
      <c r="AF15">
        <f t="shared" si="4"/>
        <v>0</v>
      </c>
      <c r="AG15">
        <f t="shared" si="5"/>
        <v>-21.655185090852928</v>
      </c>
      <c r="AH15">
        <f t="shared" si="6"/>
        <v>-558.49047541192272</v>
      </c>
      <c r="AI15">
        <f t="shared" si="7"/>
        <v>-580.14566050277563</v>
      </c>
      <c r="AJ15">
        <f t="shared" si="8"/>
        <v>-147.2156958363521</v>
      </c>
      <c r="AK15">
        <f t="shared" si="30"/>
        <v>325.90846529129794</v>
      </c>
      <c r="AL15">
        <f t="shared" si="9"/>
        <v>-401.45289104782978</v>
      </c>
      <c r="AN15">
        <f t="shared" si="10"/>
        <v>0</v>
      </c>
      <c r="AO15">
        <f t="shared" si="11"/>
        <v>0</v>
      </c>
      <c r="AP15">
        <f t="shared" si="12"/>
        <v>-5.5583466459442787</v>
      </c>
      <c r="AQ15">
        <f t="shared" si="13"/>
        <v>-143.35059468546979</v>
      </c>
      <c r="AR15">
        <f t="shared" si="14"/>
        <v>-148.90894133141404</v>
      </c>
      <c r="AS15">
        <f t="shared" si="15"/>
        <v>-37.786602411815799</v>
      </c>
      <c r="AT15">
        <f t="shared" si="16"/>
        <v>83.652585620332999</v>
      </c>
      <c r="AU15">
        <f t="shared" si="17"/>
        <v>-103.04295812289685</v>
      </c>
      <c r="AW15">
        <v>12</v>
      </c>
      <c r="AX15">
        <f>IF(Z15&gt;0, (R15*SUMPRODUCT(K15:$K$98, X15:$X$98)-K15*$AZ$3)/Z15, 0)</f>
        <v>5544.9201820863864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0.22917419012981163</v>
      </c>
      <c r="L16" s="2">
        <v>13</v>
      </c>
      <c r="M16" s="8">
        <v>3.8442260000000001E-3</v>
      </c>
      <c r="Q16" s="5">
        <f t="shared" si="29"/>
        <v>25</v>
      </c>
      <c r="R16">
        <f t="shared" si="0"/>
        <v>250000</v>
      </c>
      <c r="S16">
        <f t="shared" si="1"/>
        <v>5768.7933885765542</v>
      </c>
      <c r="U16">
        <f t="shared" si="21"/>
        <v>3.8442260000000001E-3</v>
      </c>
      <c r="V16">
        <f t="shared" si="22"/>
        <v>0.01</v>
      </c>
      <c r="W16">
        <f t="shared" si="23"/>
        <v>0.86620740363411719</v>
      </c>
      <c r="X16">
        <f t="shared" si="24"/>
        <v>3.3298970224427678E-3</v>
      </c>
      <c r="Y16">
        <f t="shared" si="25"/>
        <v>8.6620740363411719E-3</v>
      </c>
      <c r="Z16">
        <f t="shared" si="26"/>
        <v>0.85421543257533328</v>
      </c>
      <c r="AB16">
        <f t="shared" si="27"/>
        <v>4803.0509142834653</v>
      </c>
      <c r="AC16">
        <f t="shared" si="2"/>
        <v>4927.7923398606436</v>
      </c>
      <c r="AE16">
        <f t="shared" si="3"/>
        <v>0</v>
      </c>
      <c r="AF16">
        <f t="shared" si="4"/>
        <v>0</v>
      </c>
      <c r="AG16">
        <f t="shared" si="5"/>
        <v>-21.355385814383332</v>
      </c>
      <c r="AH16">
        <f t="shared" si="6"/>
        <v>-832.4742556106919</v>
      </c>
      <c r="AI16">
        <f t="shared" si="7"/>
        <v>-853.82964142507524</v>
      </c>
      <c r="AJ16">
        <f t="shared" si="8"/>
        <v>-124.74142557717823</v>
      </c>
      <c r="AK16">
        <f t="shared" si="30"/>
        <v>336.21356399984262</v>
      </c>
      <c r="AL16">
        <f t="shared" si="9"/>
        <v>-642.35750300241079</v>
      </c>
      <c r="AN16">
        <f t="shared" si="10"/>
        <v>0</v>
      </c>
      <c r="AO16">
        <f t="shared" si="11"/>
        <v>0</v>
      </c>
      <c r="AP16">
        <f t="shared" si="12"/>
        <v>-4.8941032489209677</v>
      </c>
      <c r="AQ16">
        <f t="shared" si="13"/>
        <v>-190.78161333349811</v>
      </c>
      <c r="AR16">
        <f t="shared" si="14"/>
        <v>-195.67571658241908</v>
      </c>
      <c r="AS16">
        <f t="shared" si="15"/>
        <v>-28.587515182287991</v>
      </c>
      <c r="AT16">
        <f t="shared" si="16"/>
        <v>77.051471240321519</v>
      </c>
      <c r="AU16">
        <f t="shared" si="17"/>
        <v>-147.21176052438554</v>
      </c>
      <c r="AW16">
        <v>13</v>
      </c>
      <c r="AX16">
        <f>IF(Z16&gt;0, (R16*SUMPRODUCT(K16:$K$98, X16:$X$98)-K16*$AZ$3)/Z16, 0)</f>
        <v>5768.7933885765542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0.20461981261590323</v>
      </c>
      <c r="L17" s="2">
        <v>14</v>
      </c>
      <c r="M17" s="8">
        <v>5.3300140000000001E-3</v>
      </c>
      <c r="Q17" s="5">
        <f t="shared" si="29"/>
        <v>25</v>
      </c>
      <c r="R17">
        <f t="shared" si="0"/>
        <v>250000</v>
      </c>
      <c r="S17">
        <f t="shared" si="1"/>
        <v>5916.3696481795623</v>
      </c>
      <c r="U17">
        <f t="shared" si="21"/>
        <v>5.3300140000000001E-3</v>
      </c>
      <c r="V17">
        <f t="shared" si="22"/>
        <v>0.01</v>
      </c>
      <c r="W17">
        <f t="shared" si="23"/>
        <v>0.85421543257533328</v>
      </c>
      <c r="X17">
        <f t="shared" si="24"/>
        <v>4.5529802146425822E-3</v>
      </c>
      <c r="Y17">
        <f t="shared" si="25"/>
        <v>8.5421543257533337E-3</v>
      </c>
      <c r="Z17">
        <f t="shared" si="26"/>
        <v>0.84112029803493737</v>
      </c>
      <c r="AB17">
        <f t="shared" si="27"/>
        <v>4927.7923398606436</v>
      </c>
      <c r="AC17">
        <f t="shared" si="2"/>
        <v>4976.3786017616512</v>
      </c>
      <c r="AE17">
        <f t="shared" si="3"/>
        <v>0</v>
      </c>
      <c r="AF17">
        <f t="shared" si="4"/>
        <v>0</v>
      </c>
      <c r="AG17">
        <f t="shared" si="5"/>
        <v>-21.028007450873435</v>
      </c>
      <c r="AH17">
        <f t="shared" si="6"/>
        <v>-1138.2450536606455</v>
      </c>
      <c r="AI17">
        <f t="shared" si="7"/>
        <v>-1159.2730611115189</v>
      </c>
      <c r="AJ17">
        <f t="shared" si="8"/>
        <v>-48.586261901007674</v>
      </c>
      <c r="AK17">
        <f t="shared" si="30"/>
        <v>344.94546379024507</v>
      </c>
      <c r="AL17">
        <f t="shared" si="9"/>
        <v>-862.91385922228153</v>
      </c>
      <c r="AN17">
        <f t="shared" si="10"/>
        <v>0</v>
      </c>
      <c r="AO17">
        <f t="shared" si="11"/>
        <v>0</v>
      </c>
      <c r="AP17">
        <f t="shared" si="12"/>
        <v>-4.3027469442835393</v>
      </c>
      <c r="AQ17">
        <f t="shared" si="13"/>
        <v>-232.90748959101998</v>
      </c>
      <c r="AR17">
        <f t="shared" si="14"/>
        <v>-237.21023653530352</v>
      </c>
      <c r="AS17">
        <f t="shared" si="15"/>
        <v>-9.9417118058913889</v>
      </c>
      <c r="AT17">
        <f t="shared" si="16"/>
        <v>70.582676163465777</v>
      </c>
      <c r="AU17">
        <f t="shared" si="17"/>
        <v>-176.56927217772915</v>
      </c>
      <c r="AW17">
        <v>14</v>
      </c>
      <c r="AX17">
        <f>IF(Z17&gt;0, (R17*SUMPRODUCT(K17:$K$98, X17:$X$98)-K17*$AZ$3)/Z17, 0)</f>
        <v>5916.3696481795623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0.1826962612641993</v>
      </c>
      <c r="L18" s="2">
        <v>15</v>
      </c>
      <c r="M18" s="8">
        <v>6.9004050000000001E-3</v>
      </c>
      <c r="Q18" s="5">
        <f t="shared" si="29"/>
        <v>25</v>
      </c>
      <c r="R18">
        <f t="shared" si="0"/>
        <v>250000</v>
      </c>
      <c r="S18">
        <f t="shared" si="1"/>
        <v>5994.8752074331414</v>
      </c>
      <c r="U18">
        <f t="shared" si="21"/>
        <v>6.9004050000000001E-3</v>
      </c>
      <c r="V18">
        <f t="shared" si="22"/>
        <v>0.01</v>
      </c>
      <c r="W18">
        <f t="shared" si="23"/>
        <v>0.84112029803493737</v>
      </c>
      <c r="X18">
        <f t="shared" si="24"/>
        <v>5.804070710161772E-3</v>
      </c>
      <c r="Y18">
        <f t="shared" si="25"/>
        <v>8.4112029803493742E-3</v>
      </c>
      <c r="Z18">
        <f t="shared" si="26"/>
        <v>0.82690502434442625</v>
      </c>
      <c r="AB18">
        <f t="shared" si="27"/>
        <v>4976.3786017616512</v>
      </c>
      <c r="AC18">
        <f t="shared" si="2"/>
        <v>4957.1924293442989</v>
      </c>
      <c r="AE18">
        <f t="shared" si="3"/>
        <v>0</v>
      </c>
      <c r="AF18">
        <f t="shared" si="4"/>
        <v>0</v>
      </c>
      <c r="AG18">
        <f t="shared" si="5"/>
        <v>-20.672625608610655</v>
      </c>
      <c r="AH18">
        <f t="shared" si="6"/>
        <v>-1451.0176775404429</v>
      </c>
      <c r="AI18">
        <f t="shared" si="7"/>
        <v>-1471.6903031490535</v>
      </c>
      <c r="AJ18">
        <f t="shared" si="8"/>
        <v>19.186172417352282</v>
      </c>
      <c r="AK18">
        <f t="shared" si="30"/>
        <v>348.34650212331564</v>
      </c>
      <c r="AL18">
        <f t="shared" si="9"/>
        <v>-1104.1576286083855</v>
      </c>
      <c r="AN18">
        <f t="shared" si="10"/>
        <v>0</v>
      </c>
      <c r="AO18">
        <f t="shared" si="11"/>
        <v>0</v>
      </c>
      <c r="AP18">
        <f t="shared" si="12"/>
        <v>-3.7768114092077094</v>
      </c>
      <c r="AQ18">
        <f t="shared" si="13"/>
        <v>-265.09550471490047</v>
      </c>
      <c r="AR18">
        <f t="shared" si="14"/>
        <v>-268.87231612410818</v>
      </c>
      <c r="AS18">
        <f t="shared" si="15"/>
        <v>3.5052419686205667</v>
      </c>
      <c r="AT18">
        <f t="shared" si="16"/>
        <v>63.641603562391232</v>
      </c>
      <c r="AU18">
        <f t="shared" si="17"/>
        <v>-201.72547059309633</v>
      </c>
      <c r="AW18">
        <v>15</v>
      </c>
      <c r="AX18">
        <f>IF(Z18&gt;0, (R18*SUMPRODUCT(K18:$K$98, X18:$X$98)-K18*$AZ$3)/Z18, 0)</f>
        <v>5994.8752074331414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0.16312166184303509</v>
      </c>
      <c r="L19" s="2">
        <v>16</v>
      </c>
      <c r="M19" s="8">
        <v>8.6257439999999994E-3</v>
      </c>
      <c r="Q19" s="5">
        <f t="shared" si="29"/>
        <v>25</v>
      </c>
      <c r="R19">
        <f t="shared" si="0"/>
        <v>250000</v>
      </c>
      <c r="S19">
        <f t="shared" si="1"/>
        <v>6017.1283479740441</v>
      </c>
      <c r="U19">
        <f t="shared" si="21"/>
        <v>8.6257439999999994E-3</v>
      </c>
      <c r="V19">
        <f t="shared" si="22"/>
        <v>0.01</v>
      </c>
      <c r="W19">
        <f t="shared" si="23"/>
        <v>0.82690502434442625</v>
      </c>
      <c r="X19">
        <f t="shared" si="24"/>
        <v>7.1326710523087885E-3</v>
      </c>
      <c r="Y19">
        <f t="shared" si="25"/>
        <v>8.269050243444263E-3</v>
      </c>
      <c r="Z19">
        <f t="shared" si="26"/>
        <v>0.81150330304867324</v>
      </c>
      <c r="AB19">
        <f t="shared" si="27"/>
        <v>4957.1924293442989</v>
      </c>
      <c r="AC19">
        <f t="shared" si="2"/>
        <v>4882.9195292487429</v>
      </c>
      <c r="AE19">
        <f t="shared" si="3"/>
        <v>0</v>
      </c>
      <c r="AF19">
        <f t="shared" si="4"/>
        <v>0</v>
      </c>
      <c r="AG19">
        <f t="shared" si="5"/>
        <v>-20.287582576216831</v>
      </c>
      <c r="AH19">
        <f t="shared" si="6"/>
        <v>-1783.1677630771972</v>
      </c>
      <c r="AI19">
        <f t="shared" si="7"/>
        <v>-1803.455345653414</v>
      </c>
      <c r="AJ19">
        <f t="shared" si="8"/>
        <v>74.272900095555997</v>
      </c>
      <c r="AK19">
        <f t="shared" si="30"/>
        <v>347.00347005410094</v>
      </c>
      <c r="AL19">
        <f t="shared" si="9"/>
        <v>-1382.1789755037571</v>
      </c>
      <c r="AN19">
        <f t="shared" si="10"/>
        <v>0</v>
      </c>
      <c r="AO19">
        <f t="shared" si="11"/>
        <v>0</v>
      </c>
      <c r="AP19">
        <f t="shared" si="12"/>
        <v>-3.3093441846102927</v>
      </c>
      <c r="AQ19">
        <f t="shared" si="13"/>
        <v>-290.87328885807989</v>
      </c>
      <c r="AR19">
        <f t="shared" si="14"/>
        <v>-294.18263304269016</v>
      </c>
      <c r="AS19">
        <f t="shared" si="15"/>
        <v>12.115518893488813</v>
      </c>
      <c r="AT19">
        <f t="shared" si="16"/>
        <v>56.603782700524803</v>
      </c>
      <c r="AU19">
        <f t="shared" si="17"/>
        <v>-225.46333144867654</v>
      </c>
      <c r="AW19">
        <v>16</v>
      </c>
      <c r="AX19">
        <f>IF(Z19&gt;0, (R19*SUMPRODUCT(K19:$K$98, X19:$X$98)-K19*$AZ$3)/Z19, 0)</f>
        <v>6017.1283479740441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0.14564434093128131</v>
      </c>
      <c r="L20" s="2">
        <v>17</v>
      </c>
      <c r="M20" s="8">
        <v>1.0476563E-2</v>
      </c>
      <c r="Q20" s="5">
        <f t="shared" si="29"/>
        <v>25</v>
      </c>
      <c r="R20">
        <f t="shared" si="0"/>
        <v>250000</v>
      </c>
      <c r="S20">
        <f t="shared" si="1"/>
        <v>5991.325225360466</v>
      </c>
      <c r="U20">
        <f t="shared" si="21"/>
        <v>1.0476563E-2</v>
      </c>
      <c r="V20">
        <f t="shared" si="22"/>
        <v>0.01</v>
      </c>
      <c r="W20">
        <f t="shared" si="23"/>
        <v>0.81150330304867324</v>
      </c>
      <c r="X20">
        <f t="shared" si="24"/>
        <v>8.5017654790975165E-3</v>
      </c>
      <c r="Y20">
        <f t="shared" si="25"/>
        <v>8.1150330304867319E-3</v>
      </c>
      <c r="Z20">
        <f t="shared" si="26"/>
        <v>0.79488650453908893</v>
      </c>
      <c r="AB20">
        <f t="shared" si="27"/>
        <v>4882.9195292487429</v>
      </c>
      <c r="AC20">
        <f t="shared" si="2"/>
        <v>4762.4235659436499</v>
      </c>
      <c r="AE20">
        <f t="shared" si="3"/>
        <v>0</v>
      </c>
      <c r="AF20">
        <f t="shared" si="4"/>
        <v>0</v>
      </c>
      <c r="AG20">
        <f t="shared" si="5"/>
        <v>-19.872162613477222</v>
      </c>
      <c r="AH20">
        <f t="shared" si="6"/>
        <v>-2125.4413697743789</v>
      </c>
      <c r="AI20">
        <f t="shared" si="7"/>
        <v>-2145.313532387856</v>
      </c>
      <c r="AJ20">
        <f t="shared" si="8"/>
        <v>120.49596330509303</v>
      </c>
      <c r="AK20">
        <f t="shared" si="30"/>
        <v>341.80436704741203</v>
      </c>
      <c r="AL20">
        <f t="shared" si="9"/>
        <v>-1683.0132020353508</v>
      </c>
      <c r="AN20">
        <f t="shared" si="10"/>
        <v>0</v>
      </c>
      <c r="AO20">
        <f t="shared" si="11"/>
        <v>0</v>
      </c>
      <c r="AP20">
        <f t="shared" si="12"/>
        <v>-2.8942680267191387</v>
      </c>
      <c r="AQ20">
        <f t="shared" si="13"/>
        <v>-309.55850748886922</v>
      </c>
      <c r="AR20">
        <f t="shared" si="14"/>
        <v>-312.45277551558831</v>
      </c>
      <c r="AS20">
        <f t="shared" si="15"/>
        <v>17.549555160450133</v>
      </c>
      <c r="AT20">
        <f t="shared" si="16"/>
        <v>49.781871766054095</v>
      </c>
      <c r="AU20">
        <f t="shared" si="17"/>
        <v>-245.12134858908408</v>
      </c>
      <c r="AW20">
        <v>17</v>
      </c>
      <c r="AX20">
        <f>IF(Z20&gt;0, (R20*SUMPRODUCT(K20:$K$98, X20:$X$98)-K20*$AZ$3)/Z20, 0)</f>
        <v>5991.325225360466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0.13003959011721544</v>
      </c>
      <c r="L21" s="2">
        <v>18</v>
      </c>
      <c r="M21" s="8">
        <v>1.2607808E-2</v>
      </c>
      <c r="Q21" s="5">
        <f t="shared" si="29"/>
        <v>25</v>
      </c>
      <c r="R21">
        <f t="shared" si="0"/>
        <v>250000</v>
      </c>
      <c r="S21">
        <f t="shared" si="1"/>
        <v>5927.2668888524831</v>
      </c>
      <c r="U21">
        <f t="shared" si="21"/>
        <v>1.2607808E-2</v>
      </c>
      <c r="V21">
        <f t="shared" si="22"/>
        <v>0.01</v>
      </c>
      <c r="W21">
        <f t="shared" si="23"/>
        <v>0.79488650453908893</v>
      </c>
      <c r="X21">
        <f t="shared" si="24"/>
        <v>1.0021776431019962E-2</v>
      </c>
      <c r="Y21">
        <f t="shared" si="25"/>
        <v>7.9488650453908901E-3</v>
      </c>
      <c r="Z21">
        <f t="shared" si="26"/>
        <v>0.77691586306267801</v>
      </c>
      <c r="AB21">
        <f t="shared" si="27"/>
        <v>4762.4235659436499</v>
      </c>
      <c r="AC21">
        <f t="shared" si="2"/>
        <v>4604.9876705556617</v>
      </c>
      <c r="AE21">
        <f t="shared" si="3"/>
        <v>0</v>
      </c>
      <c r="AF21">
        <f t="shared" si="4"/>
        <v>0</v>
      </c>
      <c r="AG21">
        <f t="shared" si="5"/>
        <v>-19.422896576566949</v>
      </c>
      <c r="AH21">
        <f t="shared" si="6"/>
        <v>-2505.4441077549905</v>
      </c>
      <c r="AI21">
        <f t="shared" si="7"/>
        <v>-2524.8670043315574</v>
      </c>
      <c r="AJ21">
        <f t="shared" si="8"/>
        <v>157.43589538798824</v>
      </c>
      <c r="AK21">
        <f t="shared" si="30"/>
        <v>333.36964961605554</v>
      </c>
      <c r="AL21">
        <f t="shared" si="9"/>
        <v>-2034.0614593275136</v>
      </c>
      <c r="AN21">
        <f t="shared" si="10"/>
        <v>0</v>
      </c>
      <c r="AO21">
        <f t="shared" si="11"/>
        <v>0</v>
      </c>
      <c r="AP21">
        <f t="shared" si="12"/>
        <v>-2.5257455097058332</v>
      </c>
      <c r="AQ21">
        <f t="shared" si="13"/>
        <v>-325.80692483405153</v>
      </c>
      <c r="AR21">
        <f t="shared" si="14"/>
        <v>-328.33267034375734</v>
      </c>
      <c r="AS21">
        <f t="shared" si="15"/>
        <v>20.472899305990801</v>
      </c>
      <c r="AT21">
        <f t="shared" si="16"/>
        <v>43.351252593591589</v>
      </c>
      <c r="AU21">
        <f t="shared" si="17"/>
        <v>-264.50851844417497</v>
      </c>
      <c r="AW21">
        <v>18</v>
      </c>
      <c r="AX21">
        <f>IF(Z21&gt;0, (R21*SUMPRODUCT(K21:$K$98, X21:$X$98)-K21*$AZ$3)/Z21, 0)</f>
        <v>5927.2668888524831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0.11610677689037092</v>
      </c>
      <c r="L22" s="2">
        <v>19</v>
      </c>
      <c r="M22" s="8">
        <v>1.5033739000000001E-2</v>
      </c>
      <c r="Q22" s="5">
        <f t="shared" si="29"/>
        <v>25</v>
      </c>
      <c r="R22">
        <f t="shared" si="0"/>
        <v>250000</v>
      </c>
      <c r="S22">
        <f t="shared" si="1"/>
        <v>5828.6446005734497</v>
      </c>
      <c r="U22">
        <f t="shared" si="21"/>
        <v>1.5033739000000001E-2</v>
      </c>
      <c r="V22">
        <f t="shared" si="22"/>
        <v>0.01</v>
      </c>
      <c r="W22">
        <f t="shared" si="23"/>
        <v>0.77691586306267801</v>
      </c>
      <c r="X22">
        <f t="shared" si="24"/>
        <v>1.1679950310244042E-2</v>
      </c>
      <c r="Y22">
        <f t="shared" si="25"/>
        <v>7.7691586306267799E-3</v>
      </c>
      <c r="Z22">
        <f t="shared" si="26"/>
        <v>0.7574667541218072</v>
      </c>
      <c r="AB22">
        <f t="shared" si="27"/>
        <v>4604.9876705556617</v>
      </c>
      <c r="AC22">
        <f t="shared" si="2"/>
        <v>4415.0045065259683</v>
      </c>
      <c r="AE22">
        <f t="shared" si="3"/>
        <v>0</v>
      </c>
      <c r="AF22">
        <f t="shared" si="4"/>
        <v>0</v>
      </c>
      <c r="AG22">
        <f t="shared" si="5"/>
        <v>-18.93666885304518</v>
      </c>
      <c r="AH22">
        <f t="shared" si="6"/>
        <v>-2919.9875775610103</v>
      </c>
      <c r="AI22">
        <f t="shared" si="7"/>
        <v>-2938.9242464140557</v>
      </c>
      <c r="AJ22">
        <f t="shared" si="8"/>
        <v>189.9831640296934</v>
      </c>
      <c r="AK22">
        <f t="shared" si="30"/>
        <v>322.34913693889632</v>
      </c>
      <c r="AL22">
        <f t="shared" si="9"/>
        <v>-2426.5919454454661</v>
      </c>
      <c r="AN22">
        <f t="shared" si="10"/>
        <v>0</v>
      </c>
      <c r="AO22">
        <f t="shared" si="11"/>
        <v>0</v>
      </c>
      <c r="AP22">
        <f t="shared" si="12"/>
        <v>-2.198675585567353</v>
      </c>
      <c r="AQ22">
        <f t="shared" si="13"/>
        <v>-339.03034619053091</v>
      </c>
      <c r="AR22">
        <f t="shared" si="14"/>
        <v>-341.22902177609825</v>
      </c>
      <c r="AS22">
        <f t="shared" si="15"/>
        <v>22.058332838922354</v>
      </c>
      <c r="AT22">
        <f t="shared" si="16"/>
        <v>37.426919323368061</v>
      </c>
      <c r="AU22">
        <f t="shared" si="17"/>
        <v>-281.74376961380784</v>
      </c>
      <c r="AW22">
        <v>19</v>
      </c>
      <c r="AX22">
        <f>IF(Z22&gt;0, (R22*SUMPRODUCT(K22:$K$98, X22:$X$98)-K22*$AZ$3)/Z22, 0)</f>
        <v>5828.6446005734497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0.10366676508068833</v>
      </c>
      <c r="L23" s="2">
        <v>20</v>
      </c>
      <c r="M23" s="8">
        <v>1.7719183999999999E-2</v>
      </c>
      <c r="Q23" s="5">
        <f t="shared" si="29"/>
        <v>25</v>
      </c>
      <c r="R23">
        <f t="shared" si="0"/>
        <v>250000</v>
      </c>
      <c r="S23">
        <f t="shared" si="1"/>
        <v>5699.1365990113936</v>
      </c>
      <c r="U23">
        <f t="shared" si="21"/>
        <v>1.7719183999999999E-2</v>
      </c>
      <c r="V23">
        <f t="shared" si="22"/>
        <v>0.01</v>
      </c>
      <c r="W23">
        <f t="shared" si="23"/>
        <v>0.7574667541218072</v>
      </c>
      <c r="X23">
        <f t="shared" si="24"/>
        <v>1.3421692790167059E-2</v>
      </c>
      <c r="Y23">
        <f t="shared" si="25"/>
        <v>7.5746675412180723E-3</v>
      </c>
      <c r="Z23">
        <f t="shared" si="26"/>
        <v>0.73647039379042212</v>
      </c>
      <c r="AB23">
        <f t="shared" si="27"/>
        <v>4415.0045065259683</v>
      </c>
      <c r="AC23">
        <f t="shared" si="2"/>
        <v>4197.2453753393283</v>
      </c>
      <c r="AE23">
        <f t="shared" si="3"/>
        <v>0</v>
      </c>
      <c r="AF23">
        <f t="shared" si="4"/>
        <v>0</v>
      </c>
      <c r="AG23">
        <f t="shared" si="5"/>
        <v>-18.411759844760553</v>
      </c>
      <c r="AH23">
        <f t="shared" si="6"/>
        <v>-3355.4231975417647</v>
      </c>
      <c r="AI23">
        <f t="shared" si="7"/>
        <v>-3373.8349573865253</v>
      </c>
      <c r="AJ23">
        <f t="shared" si="8"/>
        <v>217.75913118663993</v>
      </c>
      <c r="AK23">
        <f t="shared" si="30"/>
        <v>309.05031545681783</v>
      </c>
      <c r="AL23">
        <f t="shared" si="9"/>
        <v>-2847.0255107430676</v>
      </c>
      <c r="AN23">
        <f t="shared" si="10"/>
        <v>0</v>
      </c>
      <c r="AO23">
        <f t="shared" si="11"/>
        <v>0</v>
      </c>
      <c r="AP23">
        <f t="shared" si="12"/>
        <v>-1.9086875825488427</v>
      </c>
      <c r="AQ23">
        <f t="shared" si="13"/>
        <v>-347.84586836585419</v>
      </c>
      <c r="AR23">
        <f t="shared" si="14"/>
        <v>-349.75455594840304</v>
      </c>
      <c r="AS23">
        <f t="shared" si="15"/>
        <v>22.574384696900193</v>
      </c>
      <c r="AT23">
        <f t="shared" si="16"/>
        <v>32.038246450574555</v>
      </c>
      <c r="AU23">
        <f t="shared" si="17"/>
        <v>-295.14192480092828</v>
      </c>
      <c r="AW23">
        <v>20</v>
      </c>
      <c r="AX23">
        <f>IF(Z23&gt;0, (R23*SUMPRODUCT(K23:$K$98, X23:$X$98)-K23*$AZ$3)/Z23, 0)</f>
        <v>5699.1365990113936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9.2559611679185999E-2</v>
      </c>
      <c r="L24" s="2">
        <v>21</v>
      </c>
      <c r="M24" s="8">
        <v>2.0768709E-2</v>
      </c>
      <c r="Q24" s="5">
        <f t="shared" si="29"/>
        <v>25</v>
      </c>
      <c r="R24">
        <f t="shared" si="0"/>
        <v>250000</v>
      </c>
      <c r="S24">
        <f t="shared" si="1"/>
        <v>5544.4397567416063</v>
      </c>
      <c r="U24">
        <f t="shared" si="21"/>
        <v>2.0768709E-2</v>
      </c>
      <c r="V24">
        <f t="shared" si="22"/>
        <v>0.01</v>
      </c>
      <c r="W24">
        <f t="shared" si="23"/>
        <v>0.73647039379042212</v>
      </c>
      <c r="X24">
        <f t="shared" si="24"/>
        <v>1.5295539295748685E-2</v>
      </c>
      <c r="Y24">
        <f t="shared" si="25"/>
        <v>7.3647039379042215E-3</v>
      </c>
      <c r="Z24">
        <f t="shared" si="26"/>
        <v>0.71381015055676922</v>
      </c>
      <c r="AB24">
        <f t="shared" si="27"/>
        <v>4197.2453753393283</v>
      </c>
      <c r="AC24">
        <f t="shared" si="2"/>
        <v>3957.677377512663</v>
      </c>
      <c r="AE24">
        <f t="shared" si="3"/>
        <v>0</v>
      </c>
      <c r="AF24">
        <f t="shared" si="4"/>
        <v>0</v>
      </c>
      <c r="AG24">
        <f t="shared" si="5"/>
        <v>-17.845253763919231</v>
      </c>
      <c r="AH24">
        <f t="shared" si="6"/>
        <v>-3823.8848239371709</v>
      </c>
      <c r="AI24">
        <f t="shared" si="7"/>
        <v>-3841.7300777010901</v>
      </c>
      <c r="AJ24">
        <f t="shared" si="8"/>
        <v>239.56799782666531</v>
      </c>
      <c r="AK24">
        <f t="shared" si="30"/>
        <v>293.80717627375299</v>
      </c>
      <c r="AL24">
        <f t="shared" si="9"/>
        <v>-3308.3549036006716</v>
      </c>
      <c r="AN24">
        <f t="shared" si="10"/>
        <v>0</v>
      </c>
      <c r="AO24">
        <f t="shared" si="11"/>
        <v>0</v>
      </c>
      <c r="AP24">
        <f t="shared" si="12"/>
        <v>-1.6517497587048964</v>
      </c>
      <c r="AQ24">
        <f t="shared" si="13"/>
        <v>-353.93729440955707</v>
      </c>
      <c r="AR24">
        <f t="shared" si="14"/>
        <v>-355.58904416826198</v>
      </c>
      <c r="AS24">
        <f t="shared" si="15"/>
        <v>22.174320849596217</v>
      </c>
      <c r="AT24">
        <f t="shared" si="16"/>
        <v>27.194678144456727</v>
      </c>
      <c r="AU24">
        <f t="shared" si="17"/>
        <v>-306.22004517420902</v>
      </c>
      <c r="AW24">
        <v>21</v>
      </c>
      <c r="AX24">
        <f>IF(Z24&gt;0, (R24*SUMPRODUCT(K24:$K$98, X24:$X$98)-K24*$AZ$3)/Z24, 0)</f>
        <v>5544.4397567416063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8.2642510427844637E-2</v>
      </c>
      <c r="L25" s="2">
        <v>22</v>
      </c>
      <c r="M25" s="8">
        <v>2.4225090000000001E-2</v>
      </c>
      <c r="Q25" s="5">
        <f t="shared" si="29"/>
        <v>25</v>
      </c>
      <c r="R25">
        <f t="shared" si="0"/>
        <v>250000</v>
      </c>
      <c r="S25">
        <f t="shared" si="1"/>
        <v>5367.7465374337989</v>
      </c>
      <c r="U25">
        <f t="shared" si="21"/>
        <v>2.4225090000000001E-2</v>
      </c>
      <c r="V25">
        <f t="shared" si="22"/>
        <v>0.01</v>
      </c>
      <c r="W25">
        <f t="shared" si="23"/>
        <v>0.71381015055676922</v>
      </c>
      <c r="X25">
        <f t="shared" si="24"/>
        <v>1.7292115140151287E-2</v>
      </c>
      <c r="Y25">
        <f t="shared" si="25"/>
        <v>7.1381015055676927E-3</v>
      </c>
      <c r="Z25">
        <f t="shared" si="26"/>
        <v>0.68937993391105024</v>
      </c>
      <c r="AB25">
        <f t="shared" si="27"/>
        <v>3957.677377512663</v>
      </c>
      <c r="AC25">
        <f t="shared" si="2"/>
        <v>3700.4167532273809</v>
      </c>
      <c r="AE25">
        <f t="shared" si="3"/>
        <v>0</v>
      </c>
      <c r="AF25">
        <f t="shared" si="4"/>
        <v>0</v>
      </c>
      <c r="AG25">
        <f t="shared" si="5"/>
        <v>-17.234498347776256</v>
      </c>
      <c r="AH25">
        <f t="shared" si="6"/>
        <v>-4323.0287850378218</v>
      </c>
      <c r="AI25">
        <f t="shared" si="7"/>
        <v>-4340.2632833855978</v>
      </c>
      <c r="AJ25">
        <f t="shared" si="8"/>
        <v>257.26062428528212</v>
      </c>
      <c r="AK25">
        <f t="shared" si="30"/>
        <v>277.03741642588642</v>
      </c>
      <c r="AL25">
        <f t="shared" si="9"/>
        <v>-3805.9652426744292</v>
      </c>
      <c r="AN25">
        <f t="shared" si="10"/>
        <v>0</v>
      </c>
      <c r="AO25">
        <f t="shared" si="11"/>
        <v>0</v>
      </c>
      <c r="AP25">
        <f t="shared" si="12"/>
        <v>-1.4243022094247704</v>
      </c>
      <c r="AQ25">
        <f t="shared" si="13"/>
        <v>-357.26595144736069</v>
      </c>
      <c r="AR25">
        <f t="shared" si="14"/>
        <v>-358.69025365678544</v>
      </c>
      <c r="AS25">
        <f t="shared" si="15"/>
        <v>21.260663825170248</v>
      </c>
      <c r="AT25">
        <f t="shared" si="16"/>
        <v>22.895067575879455</v>
      </c>
      <c r="AU25">
        <f t="shared" si="17"/>
        <v>-314.53452225573574</v>
      </c>
      <c r="AW25">
        <v>22</v>
      </c>
      <c r="AX25">
        <f>IF(Z25&gt;0, (R25*SUMPRODUCT(K25:$K$98, X25:$X$98)-K25*$AZ$3)/Z25, 0)</f>
        <v>5367.7465374337989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7.3787955739146996E-2</v>
      </c>
      <c r="L26" s="2">
        <v>23</v>
      </c>
      <c r="M26" s="8">
        <v>2.7828815E-2</v>
      </c>
      <c r="Q26" s="5">
        <f t="shared" si="29"/>
        <v>25</v>
      </c>
      <c r="R26">
        <f t="shared" si="0"/>
        <v>250000</v>
      </c>
      <c r="S26">
        <f t="shared" si="1"/>
        <v>5170.3022174171974</v>
      </c>
      <c r="U26">
        <f t="shared" si="21"/>
        <v>2.7828815E-2</v>
      </c>
      <c r="V26">
        <f t="shared" si="22"/>
        <v>0.01</v>
      </c>
      <c r="W26">
        <f t="shared" si="23"/>
        <v>0.68937993391105024</v>
      </c>
      <c r="X26">
        <f t="shared" si="24"/>
        <v>1.9184626645522843E-2</v>
      </c>
      <c r="Y26">
        <f t="shared" si="25"/>
        <v>6.8937993391105026E-3</v>
      </c>
      <c r="Z26">
        <f t="shared" si="26"/>
        <v>0.66330150792641684</v>
      </c>
      <c r="AB26">
        <f t="shared" si="27"/>
        <v>3700.4167532273809</v>
      </c>
      <c r="AC26">
        <f t="shared" si="2"/>
        <v>3429.4692572481235</v>
      </c>
      <c r="AE26">
        <f t="shared" si="3"/>
        <v>0</v>
      </c>
      <c r="AF26">
        <f t="shared" si="4"/>
        <v>0</v>
      </c>
      <c r="AG26">
        <f t="shared" si="5"/>
        <v>-16.582537698160422</v>
      </c>
      <c r="AH26">
        <f t="shared" si="6"/>
        <v>-4796.1566613807108</v>
      </c>
      <c r="AI26">
        <f t="shared" si="7"/>
        <v>-4812.739199078871</v>
      </c>
      <c r="AJ26">
        <f t="shared" si="8"/>
        <v>270.94749597925738</v>
      </c>
      <c r="AK26">
        <f t="shared" si="30"/>
        <v>259.02917272591668</v>
      </c>
      <c r="AL26">
        <f t="shared" si="9"/>
        <v>-4282.7625303736977</v>
      </c>
      <c r="AN26">
        <f t="shared" si="10"/>
        <v>0</v>
      </c>
      <c r="AO26">
        <f t="shared" si="11"/>
        <v>0</v>
      </c>
      <c r="AP26">
        <f t="shared" si="12"/>
        <v>-1.2235915577145977</v>
      </c>
      <c r="AQ26">
        <f t="shared" si="13"/>
        <v>-353.89859544797491</v>
      </c>
      <c r="AR26">
        <f t="shared" si="14"/>
        <v>-355.12218700568951</v>
      </c>
      <c r="AS26">
        <f t="shared" si="15"/>
        <v>19.992661840950152</v>
      </c>
      <c r="AT26">
        <f t="shared" si="16"/>
        <v>19.113233132247803</v>
      </c>
      <c r="AU26">
        <f t="shared" si="17"/>
        <v>-316.01629203249161</v>
      </c>
      <c r="AW26">
        <v>23</v>
      </c>
      <c r="AX26">
        <f>IF(Z26&gt;0, (R26*SUMPRODUCT(K26:$K$98, X26:$X$98)-K26*$AZ$3)/Z26, 0)</f>
        <v>5170.3022174171974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6.5882103338524095E-2</v>
      </c>
      <c r="L27" s="2">
        <v>24</v>
      </c>
      <c r="M27" s="8">
        <v>3.1684449000000003E-2</v>
      </c>
      <c r="Q27" s="5">
        <f t="shared" si="29"/>
        <v>25</v>
      </c>
      <c r="R27">
        <f t="shared" si="0"/>
        <v>250000</v>
      </c>
      <c r="S27">
        <f t="shared" si="1"/>
        <v>4959.694875709909</v>
      </c>
      <c r="U27">
        <f t="shared" si="21"/>
        <v>3.1684449000000003E-2</v>
      </c>
      <c r="V27">
        <f t="shared" si="22"/>
        <v>0.01</v>
      </c>
      <c r="W27">
        <f t="shared" si="23"/>
        <v>0.66330150792641684</v>
      </c>
      <c r="X27">
        <f t="shared" si="24"/>
        <v>2.1016342799517654E-2</v>
      </c>
      <c r="Y27">
        <f t="shared" si="25"/>
        <v>6.6330150792641689E-3</v>
      </c>
      <c r="Z27">
        <f t="shared" si="26"/>
        <v>0.63565215004763498</v>
      </c>
      <c r="AB27">
        <f t="shared" si="27"/>
        <v>3429.4692572481235</v>
      </c>
      <c r="AC27">
        <f t="shared" si="2"/>
        <v>3152.6407113252412</v>
      </c>
      <c r="AE27">
        <f t="shared" si="3"/>
        <v>0</v>
      </c>
      <c r="AF27">
        <f t="shared" si="4"/>
        <v>0</v>
      </c>
      <c r="AG27">
        <f t="shared" si="5"/>
        <v>-15.891303751190874</v>
      </c>
      <c r="AH27">
        <f t="shared" si="6"/>
        <v>-5254.0856998794134</v>
      </c>
      <c r="AI27">
        <f t="shared" si="7"/>
        <v>-5269.9770036306045</v>
      </c>
      <c r="AJ27">
        <f t="shared" si="8"/>
        <v>276.82854592288231</v>
      </c>
      <c r="AK27">
        <f t="shared" si="30"/>
        <v>240.06284800736867</v>
      </c>
      <c r="AL27">
        <f t="shared" si="9"/>
        <v>-4753.0856097003543</v>
      </c>
      <c r="AN27">
        <f t="shared" si="10"/>
        <v>0</v>
      </c>
      <c r="AO27">
        <f t="shared" si="11"/>
        <v>0</v>
      </c>
      <c r="AP27">
        <f t="shared" si="12"/>
        <v>-1.0469525159198327</v>
      </c>
      <c r="AQ27">
        <f t="shared" si="13"/>
        <v>-346.15021702891721</v>
      </c>
      <c r="AR27">
        <f t="shared" si="14"/>
        <v>-347.19716954483704</v>
      </c>
      <c r="AS27">
        <f t="shared" si="15"/>
        <v>18.238046869544696</v>
      </c>
      <c r="AT27">
        <f t="shared" si="16"/>
        <v>15.815845360161866</v>
      </c>
      <c r="AU27">
        <f t="shared" si="17"/>
        <v>-313.14327731513055</v>
      </c>
      <c r="AW27">
        <v>24</v>
      </c>
      <c r="AX27">
        <f>IF(Z27&gt;0, (R27*SUMPRODUCT(K27:$K$98, X27:$X$98)-K27*$AZ$3)/Z27, 0)</f>
        <v>4959.694875709909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5.8823306552253651E-2</v>
      </c>
      <c r="L28" s="2">
        <v>25</v>
      </c>
      <c r="M28" s="8">
        <v>3.5933631000000001E-2</v>
      </c>
      <c r="Q28" s="5">
        <f t="shared" si="29"/>
        <v>25</v>
      </c>
      <c r="R28">
        <f t="shared" si="0"/>
        <v>250000</v>
      </c>
      <c r="S28">
        <f t="shared" si="1"/>
        <v>4741.1698702244485</v>
      </c>
      <c r="U28">
        <f t="shared" si="21"/>
        <v>3.5933631000000001E-2</v>
      </c>
      <c r="V28">
        <f t="shared" si="22"/>
        <v>0.01</v>
      </c>
      <c r="W28">
        <f t="shared" si="23"/>
        <v>0.63565215004763498</v>
      </c>
      <c r="X28">
        <f t="shared" si="24"/>
        <v>2.2841289804168347E-2</v>
      </c>
      <c r="Y28">
        <f t="shared" si="25"/>
        <v>6.35652150047635E-3</v>
      </c>
      <c r="Z28">
        <f t="shared" si="26"/>
        <v>0.60645433874299026</v>
      </c>
      <c r="AB28">
        <f t="shared" si="27"/>
        <v>3152.6407113252412</v>
      </c>
      <c r="AC28">
        <f t="shared" si="2"/>
        <v>2875.3030385151569</v>
      </c>
      <c r="AE28">
        <f t="shared" si="3"/>
        <v>0</v>
      </c>
      <c r="AF28">
        <f t="shared" si="4"/>
        <v>0</v>
      </c>
      <c r="AG28">
        <f t="shared" si="5"/>
        <v>-15.161358468574756</v>
      </c>
      <c r="AH28">
        <f t="shared" si="6"/>
        <v>-5710.3224510420869</v>
      </c>
      <c r="AI28">
        <f t="shared" si="7"/>
        <v>-5725.4838095106616</v>
      </c>
      <c r="AJ28">
        <f t="shared" si="8"/>
        <v>277.33767281008431</v>
      </c>
      <c r="AK28">
        <f t="shared" si="30"/>
        <v>220.6848497927669</v>
      </c>
      <c r="AL28">
        <f t="shared" si="9"/>
        <v>-5227.461286907811</v>
      </c>
      <c r="AN28">
        <f t="shared" si="10"/>
        <v>0</v>
      </c>
      <c r="AO28">
        <f t="shared" si="11"/>
        <v>0</v>
      </c>
      <c r="AP28">
        <f t="shared" si="12"/>
        <v>-0.89184123694557982</v>
      </c>
      <c r="AQ28">
        <f t="shared" si="13"/>
        <v>-335.90004804986512</v>
      </c>
      <c r="AR28">
        <f t="shared" si="14"/>
        <v>-336.79188928681072</v>
      </c>
      <c r="AS28">
        <f t="shared" si="15"/>
        <v>16.31391894619621</v>
      </c>
      <c r="AT28">
        <f t="shared" si="16"/>
        <v>12.981412570797978</v>
      </c>
      <c r="AU28">
        <f t="shared" si="17"/>
        <v>-307.49655776981655</v>
      </c>
      <c r="AW28">
        <v>25</v>
      </c>
      <c r="AX28">
        <f>IF(Z28&gt;0, (R28*SUMPRODUCT(K28:$K$98, X28:$X$98)-K28*$AZ$3)/Z28, 0)</f>
        <v>4741.1698702244485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5.2520809421655039E-2</v>
      </c>
      <c r="L29" s="2">
        <v>26</v>
      </c>
      <c r="M29" s="8">
        <v>4.1016489000000003E-2</v>
      </c>
      <c r="Q29" s="5">
        <f t="shared" si="29"/>
        <v>25</v>
      </c>
      <c r="R29">
        <f t="shared" si="0"/>
        <v>250000</v>
      </c>
      <c r="S29">
        <f t="shared" si="1"/>
        <v>4519.1558942706051</v>
      </c>
      <c r="U29">
        <f t="shared" si="21"/>
        <v>4.1016489000000003E-2</v>
      </c>
      <c r="V29">
        <f t="shared" si="22"/>
        <v>0.01</v>
      </c>
      <c r="W29">
        <f t="shared" si="23"/>
        <v>0.60645433874299026</v>
      </c>
      <c r="X29">
        <f t="shared" si="24"/>
        <v>2.4874627714054135E-2</v>
      </c>
      <c r="Y29">
        <f t="shared" si="25"/>
        <v>6.0645433874299028E-3</v>
      </c>
      <c r="Z29">
        <f t="shared" si="26"/>
        <v>0.57551516764150623</v>
      </c>
      <c r="AB29">
        <f t="shared" si="27"/>
        <v>2875.3030385151569</v>
      </c>
      <c r="AC29">
        <f t="shared" si="2"/>
        <v>2600.8427620892485</v>
      </c>
      <c r="AE29">
        <f t="shared" si="3"/>
        <v>0</v>
      </c>
      <c r="AF29">
        <f t="shared" si="4"/>
        <v>0</v>
      </c>
      <c r="AG29">
        <f t="shared" si="5"/>
        <v>-14.387879191037655</v>
      </c>
      <c r="AH29">
        <f t="shared" si="6"/>
        <v>-6218.6569285135338</v>
      </c>
      <c r="AI29">
        <f t="shared" si="7"/>
        <v>-6233.0448077045712</v>
      </c>
      <c r="AJ29">
        <f t="shared" si="8"/>
        <v>274.46027642590843</v>
      </c>
      <c r="AK29">
        <f t="shared" si="30"/>
        <v>201.27121269606101</v>
      </c>
      <c r="AL29">
        <f t="shared" si="9"/>
        <v>-5757.3133185826009</v>
      </c>
      <c r="AN29">
        <f t="shared" si="10"/>
        <v>0</v>
      </c>
      <c r="AO29">
        <f t="shared" si="11"/>
        <v>0</v>
      </c>
      <c r="AP29">
        <f t="shared" si="12"/>
        <v>-0.75566306097428493</v>
      </c>
      <c r="AQ29">
        <f t="shared" si="13"/>
        <v>-326.60889540111401</v>
      </c>
      <c r="AR29">
        <f t="shared" si="14"/>
        <v>-327.36455846208827</v>
      </c>
      <c r="AS29">
        <f t="shared" si="15"/>
        <v>14.414875871979898</v>
      </c>
      <c r="AT29">
        <f t="shared" si="16"/>
        <v>10.570927004075216</v>
      </c>
      <c r="AU29">
        <f t="shared" si="17"/>
        <v>-302.37875558603309</v>
      </c>
      <c r="AW29">
        <v>26</v>
      </c>
      <c r="AX29">
        <f>IF(Z29&gt;0, (R29*SUMPRODUCT(K29:$K$98, X29:$X$98)-K29*$AZ$3)/Z29, 0)</f>
        <v>4519.1558942706051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4.6893579840763422E-2</v>
      </c>
      <c r="L30" s="2">
        <v>27</v>
      </c>
      <c r="M30" s="8">
        <v>4.6435859000000003E-2</v>
      </c>
      <c r="Q30" s="5">
        <f t="shared" si="29"/>
        <v>25</v>
      </c>
      <c r="R30">
        <f t="shared" si="0"/>
        <v>250000</v>
      </c>
      <c r="S30">
        <f t="shared" si="1"/>
        <v>4289.021461345259</v>
      </c>
      <c r="U30">
        <f t="shared" si="21"/>
        <v>4.6435859000000003E-2</v>
      </c>
      <c r="V30">
        <f t="shared" si="22"/>
        <v>0.01</v>
      </c>
      <c r="W30">
        <f t="shared" si="23"/>
        <v>0.57551516764150623</v>
      </c>
      <c r="X30">
        <f t="shared" si="24"/>
        <v>2.6724541176962349E-2</v>
      </c>
      <c r="Y30">
        <f t="shared" si="25"/>
        <v>5.755151676415062E-3</v>
      </c>
      <c r="Z30">
        <f t="shared" si="26"/>
        <v>0.54303547478812886</v>
      </c>
      <c r="AB30">
        <f t="shared" si="27"/>
        <v>2600.8427620892485</v>
      </c>
      <c r="AC30">
        <f t="shared" si="2"/>
        <v>2329.0908056380972</v>
      </c>
      <c r="AE30">
        <f t="shared" si="3"/>
        <v>0</v>
      </c>
      <c r="AF30">
        <f t="shared" si="4"/>
        <v>0</v>
      </c>
      <c r="AG30">
        <f t="shared" si="5"/>
        <v>-13.575886869703222</v>
      </c>
      <c r="AH30">
        <f t="shared" si="6"/>
        <v>-6681.1352942405874</v>
      </c>
      <c r="AI30">
        <f t="shared" si="7"/>
        <v>-6694.7111811102905</v>
      </c>
      <c r="AJ30">
        <f t="shared" si="8"/>
        <v>271.75195645115127</v>
      </c>
      <c r="AK30">
        <f t="shared" si="30"/>
        <v>182.05899334624741</v>
      </c>
      <c r="AL30">
        <f t="shared" si="9"/>
        <v>-6240.9002313128922</v>
      </c>
      <c r="AN30">
        <f t="shared" si="10"/>
        <v>0</v>
      </c>
      <c r="AO30">
        <f t="shared" si="11"/>
        <v>0</v>
      </c>
      <c r="AP30">
        <f t="shared" si="12"/>
        <v>-0.63662193483359986</v>
      </c>
      <c r="AQ30">
        <f t="shared" si="13"/>
        <v>-313.30235134741338</v>
      </c>
      <c r="AR30">
        <f t="shared" si="14"/>
        <v>-313.93897328224699</v>
      </c>
      <c r="AS30">
        <f t="shared" si="15"/>
        <v>12.743422066725726</v>
      </c>
      <c r="AT30">
        <f t="shared" si="16"/>
        <v>8.5373979402112692</v>
      </c>
      <c r="AU30">
        <f t="shared" si="17"/>
        <v>-292.65815327531004</v>
      </c>
      <c r="AW30">
        <v>27</v>
      </c>
      <c r="AX30">
        <f>IF(Z30&gt;0, (R30*SUMPRODUCT(K30:$K$98, X30:$X$98)-K30*$AZ$3)/Z30, 0)</f>
        <v>4289.021461345259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4.1869267714967337E-2</v>
      </c>
      <c r="L31" s="2">
        <v>28</v>
      </c>
      <c r="M31" s="8">
        <v>5.1834316999999998E-2</v>
      </c>
      <c r="Q31" s="5">
        <f t="shared" si="29"/>
        <v>25</v>
      </c>
      <c r="R31">
        <f t="shared" si="0"/>
        <v>250000</v>
      </c>
      <c r="S31">
        <f t="shared" si="1"/>
        <v>4052.8775983255864</v>
      </c>
      <c r="U31">
        <f t="shared" si="21"/>
        <v>5.1834316999999998E-2</v>
      </c>
      <c r="V31">
        <f t="shared" si="22"/>
        <v>0.01</v>
      </c>
      <c r="W31">
        <f t="shared" si="23"/>
        <v>0.54303547478812886</v>
      </c>
      <c r="X31">
        <f t="shared" si="24"/>
        <v>2.8147872942413377E-2</v>
      </c>
      <c r="Y31">
        <f t="shared" si="25"/>
        <v>5.4303547478812891E-3</v>
      </c>
      <c r="Z31">
        <f t="shared" si="26"/>
        <v>0.50945724709783413</v>
      </c>
      <c r="AB31">
        <f t="shared" si="27"/>
        <v>2329.0908056380972</v>
      </c>
      <c r="AC31">
        <f t="shared" si="2"/>
        <v>2064.7678640674349</v>
      </c>
      <c r="AE31">
        <f t="shared" si="3"/>
        <v>0</v>
      </c>
      <c r="AF31">
        <f t="shared" si="4"/>
        <v>0</v>
      </c>
      <c r="AG31">
        <f t="shared" si="5"/>
        <v>-12.736431177445853</v>
      </c>
      <c r="AH31">
        <f t="shared" si="6"/>
        <v>-7036.9682356033445</v>
      </c>
      <c r="AI31">
        <f t="shared" si="7"/>
        <v>-7049.7046667807899</v>
      </c>
      <c r="AJ31">
        <f t="shared" si="8"/>
        <v>264.32294157066235</v>
      </c>
      <c r="AK31">
        <f t="shared" si="30"/>
        <v>163.03635639466683</v>
      </c>
      <c r="AL31">
        <f t="shared" si="9"/>
        <v>-6622.3453688154605</v>
      </c>
      <c r="AN31">
        <f t="shared" si="10"/>
        <v>0</v>
      </c>
      <c r="AO31">
        <f t="shared" si="11"/>
        <v>0</v>
      </c>
      <c r="AP31">
        <f t="shared" si="12"/>
        <v>-0.53326504670173713</v>
      </c>
      <c r="AQ31">
        <f t="shared" si="13"/>
        <v>-294.63270695819779</v>
      </c>
      <c r="AR31">
        <f t="shared" si="14"/>
        <v>-295.16597200489952</v>
      </c>
      <c r="AS31">
        <f t="shared" si="15"/>
        <v>11.067008003829731</v>
      </c>
      <c r="AT31">
        <f t="shared" si="16"/>
        <v>6.8262128531611319</v>
      </c>
      <c r="AU31">
        <f t="shared" si="17"/>
        <v>-277.27275114790859</v>
      </c>
      <c r="AW31">
        <v>28</v>
      </c>
      <c r="AX31">
        <f>IF(Z31&gt;0, (R31*SUMPRODUCT(K31:$K$98, X31:$X$98)-K31*$AZ$3)/Z31, 0)</f>
        <v>4052.8775983255864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3.7383274745506546E-2</v>
      </c>
      <c r="L32" s="2">
        <v>29</v>
      </c>
      <c r="M32" s="8">
        <v>5.7772715000000002E-2</v>
      </c>
      <c r="Q32" s="5">
        <f t="shared" si="29"/>
        <v>25</v>
      </c>
      <c r="R32">
        <f t="shared" si="0"/>
        <v>250000</v>
      </c>
      <c r="S32">
        <f t="shared" si="1"/>
        <v>3819.2301562946936</v>
      </c>
      <c r="U32">
        <f t="shared" si="21"/>
        <v>5.7772715000000002E-2</v>
      </c>
      <c r="V32">
        <f t="shared" si="22"/>
        <v>0.01</v>
      </c>
      <c r="W32">
        <f t="shared" si="23"/>
        <v>0.50945724709783413</v>
      </c>
      <c r="X32">
        <f t="shared" si="24"/>
        <v>2.9432728341267748E-2</v>
      </c>
      <c r="Y32">
        <f t="shared" si="25"/>
        <v>5.0945724709783417E-3</v>
      </c>
      <c r="Z32">
        <f t="shared" si="26"/>
        <v>0.47492994628558804</v>
      </c>
      <c r="AB32">
        <f t="shared" si="27"/>
        <v>2064.7678640674349</v>
      </c>
      <c r="AC32">
        <f t="shared" si="2"/>
        <v>1813.8667729813369</v>
      </c>
      <c r="AE32">
        <f t="shared" si="3"/>
        <v>0</v>
      </c>
      <c r="AF32">
        <f t="shared" si="4"/>
        <v>0</v>
      </c>
      <c r="AG32">
        <f t="shared" si="5"/>
        <v>-11.873248657139701</v>
      </c>
      <c r="AH32">
        <f t="shared" si="6"/>
        <v>-7358.1820853169374</v>
      </c>
      <c r="AI32">
        <f t="shared" si="7"/>
        <v>-7370.0553339740773</v>
      </c>
      <c r="AJ32">
        <f t="shared" si="8"/>
        <v>250.90109108609795</v>
      </c>
      <c r="AK32">
        <f t="shared" si="30"/>
        <v>144.53375048472046</v>
      </c>
      <c r="AL32">
        <f t="shared" si="9"/>
        <v>-6974.620492403259</v>
      </c>
      <c r="AN32">
        <f t="shared" si="10"/>
        <v>0</v>
      </c>
      <c r="AO32">
        <f t="shared" si="11"/>
        <v>0</v>
      </c>
      <c r="AP32">
        <f t="shared" si="12"/>
        <v>-0.44386091667157013</v>
      </c>
      <c r="AQ32">
        <f t="shared" si="13"/>
        <v>-275.07294252286738</v>
      </c>
      <c r="AR32">
        <f t="shared" si="14"/>
        <v>-275.51680343953893</v>
      </c>
      <c r="AS32">
        <f t="shared" si="15"/>
        <v>9.3795044220189627</v>
      </c>
      <c r="AT32">
        <f t="shared" si="16"/>
        <v>5.4031449043687951</v>
      </c>
      <c r="AU32">
        <f t="shared" si="17"/>
        <v>-260.73415411315119</v>
      </c>
      <c r="AW32">
        <v>29</v>
      </c>
      <c r="AX32">
        <f>IF(Z32&gt;0, (R32*SUMPRODUCT(K32:$K$98, X32:$X$98)-K32*$AZ$3)/Z32, 0)</f>
        <v>3819.2301562946936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3.337792387991656E-2</v>
      </c>
      <c r="L33" s="2">
        <v>30</v>
      </c>
      <c r="M33" s="8">
        <v>6.4089452000000005E-2</v>
      </c>
      <c r="Q33" s="5">
        <f t="shared" si="29"/>
        <v>25</v>
      </c>
      <c r="R33">
        <f t="shared" si="0"/>
        <v>250000</v>
      </c>
      <c r="S33">
        <f t="shared" si="1"/>
        <v>3588.0984649634433</v>
      </c>
      <c r="U33">
        <f t="shared" si="21"/>
        <v>6.4089452000000005E-2</v>
      </c>
      <c r="V33">
        <f t="shared" si="22"/>
        <v>0.01</v>
      </c>
      <c r="W33">
        <f t="shared" si="23"/>
        <v>0.47492994628558804</v>
      </c>
      <c r="X33">
        <f t="shared" si="24"/>
        <v>3.0437999995832774E-2</v>
      </c>
      <c r="Y33">
        <f t="shared" si="25"/>
        <v>4.7492994628558806E-3</v>
      </c>
      <c r="Z33">
        <f t="shared" si="26"/>
        <v>0.43974264682689934</v>
      </c>
      <c r="AB33">
        <f t="shared" si="27"/>
        <v>1813.8667729813369</v>
      </c>
      <c r="AC33">
        <f t="shared" si="2"/>
        <v>1577.8399160585591</v>
      </c>
      <c r="AE33">
        <f t="shared" si="3"/>
        <v>0</v>
      </c>
      <c r="AF33">
        <f t="shared" si="4"/>
        <v>0</v>
      </c>
      <c r="AG33">
        <f t="shared" si="5"/>
        <v>-10.993566170672484</v>
      </c>
      <c r="AH33">
        <f t="shared" si="6"/>
        <v>-7609.4999989581938</v>
      </c>
      <c r="AI33">
        <f t="shared" si="7"/>
        <v>-7620.4935651288661</v>
      </c>
      <c r="AJ33">
        <f t="shared" si="8"/>
        <v>236.02685692277782</v>
      </c>
      <c r="AK33">
        <f t="shared" si="30"/>
        <v>126.9706741086936</v>
      </c>
      <c r="AL33">
        <f t="shared" si="9"/>
        <v>-7257.4960340973939</v>
      </c>
      <c r="AN33">
        <f t="shared" si="10"/>
        <v>0</v>
      </c>
      <c r="AO33">
        <f t="shared" si="11"/>
        <v>0</v>
      </c>
      <c r="AP33">
        <f t="shared" si="12"/>
        <v>-0.36694241481353196</v>
      </c>
      <c r="AQ33">
        <f t="shared" si="13"/>
        <v>-253.98931172945174</v>
      </c>
      <c r="AR33">
        <f t="shared" si="14"/>
        <v>-254.35625414426525</v>
      </c>
      <c r="AS33">
        <f t="shared" si="15"/>
        <v>7.8780864639844355</v>
      </c>
      <c r="AT33">
        <f t="shared" si="16"/>
        <v>4.2380174953816674</v>
      </c>
      <c r="AU33">
        <f t="shared" si="17"/>
        <v>-242.24015018489914</v>
      </c>
      <c r="AW33">
        <v>30</v>
      </c>
      <c r="AX33">
        <f>IF(Z33&gt;0, (R33*SUMPRODUCT(K33:$K$98, X33:$X$98)-K33*$AZ$3)/Z33, 0)</f>
        <v>3588.0984649634433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2.9801717749925499E-2</v>
      </c>
      <c r="L34" s="2">
        <v>31</v>
      </c>
      <c r="M34" s="8">
        <v>7.1121990999999996E-2</v>
      </c>
      <c r="Q34" s="5">
        <f t="shared" si="29"/>
        <v>25</v>
      </c>
      <c r="R34">
        <f t="shared" si="0"/>
        <v>250000</v>
      </c>
      <c r="S34">
        <f t="shared" si="1"/>
        <v>3362.5700808744787</v>
      </c>
      <c r="U34">
        <f t="shared" si="21"/>
        <v>7.1121990999999996E-2</v>
      </c>
      <c r="V34">
        <f t="shared" si="22"/>
        <v>0.01</v>
      </c>
      <c r="W34">
        <f t="shared" si="23"/>
        <v>0.43974264682689934</v>
      </c>
      <c r="X34">
        <f t="shared" si="24"/>
        <v>3.1275372569938911E-2</v>
      </c>
      <c r="Y34">
        <f t="shared" si="25"/>
        <v>4.3974264682689933E-3</v>
      </c>
      <c r="Z34">
        <f t="shared" si="26"/>
        <v>0.40406984778869143</v>
      </c>
      <c r="AB34">
        <f t="shared" si="27"/>
        <v>1577.8399160585591</v>
      </c>
      <c r="AC34">
        <f t="shared" si="2"/>
        <v>1358.7131807577584</v>
      </c>
      <c r="AE34">
        <f t="shared" si="3"/>
        <v>0</v>
      </c>
      <c r="AF34">
        <f t="shared" si="4"/>
        <v>0</v>
      </c>
      <c r="AG34">
        <f t="shared" si="5"/>
        <v>-10.101746194717286</v>
      </c>
      <c r="AH34">
        <f t="shared" si="6"/>
        <v>-7818.8431424847277</v>
      </c>
      <c r="AI34">
        <f t="shared" si="7"/>
        <v>-7828.9448886794453</v>
      </c>
      <c r="AJ34">
        <f t="shared" si="8"/>
        <v>219.12673530080065</v>
      </c>
      <c r="AK34">
        <f t="shared" si="30"/>
        <v>110.44879412409915</v>
      </c>
      <c r="AL34">
        <f t="shared" si="9"/>
        <v>-7499.3693592545451</v>
      </c>
      <c r="AN34">
        <f t="shared" si="10"/>
        <v>0</v>
      </c>
      <c r="AO34">
        <f t="shared" si="11"/>
        <v>0</v>
      </c>
      <c r="AP34">
        <f t="shared" si="12"/>
        <v>-0.30104938887634852</v>
      </c>
      <c r="AQ34">
        <f t="shared" si="13"/>
        <v>-233.01495646327038</v>
      </c>
      <c r="AR34">
        <f t="shared" si="14"/>
        <v>-233.31600585214673</v>
      </c>
      <c r="AS34">
        <f t="shared" si="15"/>
        <v>6.5303531168970972</v>
      </c>
      <c r="AT34">
        <f t="shared" si="16"/>
        <v>3.2915637883060329</v>
      </c>
      <c r="AU34">
        <f t="shared" si="17"/>
        <v>-223.49408894694358</v>
      </c>
      <c r="AW34">
        <v>31</v>
      </c>
      <c r="AX34">
        <f>IF(Z34&gt;0, (R34*SUMPRODUCT(K34:$K$98, X34:$X$98)-K34*$AZ$3)/Z34, 0)</f>
        <v>3362.5700808744787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2.660867656243348E-2</v>
      </c>
      <c r="L35" s="2">
        <v>32</v>
      </c>
      <c r="M35" s="8">
        <v>7.9233461000000005E-2</v>
      </c>
      <c r="Q35" s="5">
        <f t="shared" si="29"/>
        <v>25</v>
      </c>
      <c r="R35">
        <f t="shared" ref="R35:R66" si="31">$C$6</f>
        <v>250000</v>
      </c>
      <c r="S35">
        <f t="shared" ref="S35:S66" si="32">AX35</f>
        <v>3143.4340410634513</v>
      </c>
      <c r="U35">
        <f t="shared" si="21"/>
        <v>7.9233461000000005E-2</v>
      </c>
      <c r="V35">
        <f t="shared" si="22"/>
        <v>0.01</v>
      </c>
      <c r="W35">
        <f t="shared" si="23"/>
        <v>0.40406984778869143</v>
      </c>
      <c r="X35">
        <f t="shared" si="24"/>
        <v>3.2015852526041222E-2</v>
      </c>
      <c r="Y35">
        <f t="shared" si="25"/>
        <v>4.0406984778869146E-3</v>
      </c>
      <c r="Z35">
        <f t="shared" si="26"/>
        <v>0.3680132967847633</v>
      </c>
      <c r="AB35">
        <f t="shared" si="27"/>
        <v>1358.7131807577584</v>
      </c>
      <c r="AC35">
        <f t="shared" ref="AC35:AC66" si="33">S35*Z35</f>
        <v>1156.8255246772117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-9.2003324196190821</v>
      </c>
      <c r="AH35">
        <f t="shared" ref="AH35:AH66" si="37">-X35*R35</f>
        <v>-8003.9631315103052</v>
      </c>
      <c r="AI35">
        <f t="shared" ref="AI35:AI66" si="38">SUM(AE35:AH35)</f>
        <v>-8013.1634639299245</v>
      </c>
      <c r="AJ35">
        <f t="shared" ref="AJ35:AJ66" si="39">AB35-AC35</f>
        <v>201.88765608054678</v>
      </c>
      <c r="AK35">
        <f t="shared" si="30"/>
        <v>95.1099226530431</v>
      </c>
      <c r="AL35">
        <f t="shared" ref="AL35:AL66" si="40">SUM(AI35:AK35)</f>
        <v>-7716.1658851963348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-0.24480866962051517</v>
      </c>
      <c r="AQ35">
        <f t="shared" ref="AQ35:AQ66" si="44">AH35*$K35</f>
        <v>-212.97486618399992</v>
      </c>
      <c r="AR35">
        <f t="shared" ref="AR35:AR66" si="45">AI35*$K35</f>
        <v>-213.21967485362046</v>
      </c>
      <c r="AS35">
        <f t="shared" ref="AS35:AS66" si="46">AJ35*$K35</f>
        <v>5.3719633425950759</v>
      </c>
      <c r="AT35">
        <f t="shared" ref="AT35:AT66" si="47">AK35*$K35</f>
        <v>2.5307491697528888</v>
      </c>
      <c r="AU35">
        <f t="shared" ref="AU35:AU66" si="48">AL35*$K35</f>
        <v>-205.3169623412725</v>
      </c>
      <c r="AW35">
        <v>32</v>
      </c>
      <c r="AX35">
        <f>IF(Z35&gt;0, (R35*SUMPRODUCT(K35:$K$98, X35:$X$98)-K35*$AZ$3)/Z35, 0)</f>
        <v>3143.4340410634513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2.3757746930744176E-2</v>
      </c>
      <c r="L36" s="2">
        <v>33</v>
      </c>
      <c r="M36" s="8">
        <v>8.7905784000000001E-2</v>
      </c>
      <c r="Q36" s="5">
        <f t="shared" si="29"/>
        <v>25</v>
      </c>
      <c r="R36">
        <f t="shared" si="31"/>
        <v>250000</v>
      </c>
      <c r="S36">
        <f t="shared" si="32"/>
        <v>2926.7880199750161</v>
      </c>
      <c r="U36">
        <f t="shared" ref="U36:U67" si="52">M36</f>
        <v>8.7905784000000001E-2</v>
      </c>
      <c r="V36">
        <f t="shared" ref="V36:V67" si="53">$C$10</f>
        <v>0.01</v>
      </c>
      <c r="W36">
        <f t="shared" ref="W36:W67" si="54">Z35</f>
        <v>0.3680132967847633</v>
      </c>
      <c r="X36">
        <f t="shared" ref="X36:X67" si="55">U36*W36</f>
        <v>3.2350497376289297E-2</v>
      </c>
      <c r="Y36">
        <f t="shared" ref="Y36:Y67" si="56">V36*W36</f>
        <v>3.6801329678476332E-3</v>
      </c>
      <c r="Z36">
        <f t="shared" ref="Z36:Z67" si="57">MAX(0, W36-X36-Y36)</f>
        <v>0.33198266644062635</v>
      </c>
      <c r="AB36">
        <f t="shared" ref="AB36:AB67" si="58">AC35</f>
        <v>1156.8255246772117</v>
      </c>
      <c r="AC36">
        <f t="shared" si="33"/>
        <v>971.64289097778703</v>
      </c>
      <c r="AE36">
        <f t="shared" si="34"/>
        <v>0</v>
      </c>
      <c r="AF36">
        <f t="shared" si="35"/>
        <v>0</v>
      </c>
      <c r="AG36">
        <f t="shared" si="36"/>
        <v>-8.2995666610156587</v>
      </c>
      <c r="AH36">
        <f t="shared" si="37"/>
        <v>-8087.6243440723247</v>
      </c>
      <c r="AI36">
        <f t="shared" si="38"/>
        <v>-8095.9239107333406</v>
      </c>
      <c r="AJ36">
        <f t="shared" si="39"/>
        <v>185.18263369942463</v>
      </c>
      <c r="AK36">
        <f t="shared" si="30"/>
        <v>80.977786727404819</v>
      </c>
      <c r="AL36">
        <f t="shared" si="40"/>
        <v>-7829.7634903065109</v>
      </c>
      <c r="AN36">
        <f t="shared" si="41"/>
        <v>0</v>
      </c>
      <c r="AO36">
        <f t="shared" si="42"/>
        <v>0</v>
      </c>
      <c r="AP36">
        <f t="shared" si="43"/>
        <v>-0.19717900436725144</v>
      </c>
      <c r="AQ36">
        <f t="shared" si="44"/>
        <v>-192.14373243739615</v>
      </c>
      <c r="AR36">
        <f t="shared" si="45"/>
        <v>-192.34091144176341</v>
      </c>
      <c r="AS36">
        <f t="shared" si="46"/>
        <v>4.3995221473996287</v>
      </c>
      <c r="AT36">
        <f t="shared" si="47"/>
        <v>1.9238497640814582</v>
      </c>
      <c r="AU36">
        <f t="shared" si="48"/>
        <v>-186.01753953028231</v>
      </c>
      <c r="AW36">
        <v>33</v>
      </c>
      <c r="AX36">
        <f>IF(Z36&gt;0, (R36*SUMPRODUCT(K36:$K$98, X36:$X$98)-K36*$AZ$3)/Z36, 0)</f>
        <v>2926.7880199750161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2.1212274045307299E-2</v>
      </c>
      <c r="L37" s="2">
        <v>34</v>
      </c>
      <c r="M37" s="8">
        <v>9.7118048999999998E-2</v>
      </c>
      <c r="Q37" s="5">
        <f t="shared" ref="Q37:Q68" si="60">$C$8</f>
        <v>25</v>
      </c>
      <c r="R37">
        <f t="shared" si="31"/>
        <v>250000</v>
      </c>
      <c r="S37">
        <f t="shared" si="32"/>
        <v>2713.4135366096248</v>
      </c>
      <c r="U37">
        <f t="shared" si="52"/>
        <v>9.7118048999999998E-2</v>
      </c>
      <c r="V37">
        <f t="shared" si="53"/>
        <v>0.01</v>
      </c>
      <c r="W37">
        <f t="shared" si="54"/>
        <v>0.33198266644062635</v>
      </c>
      <c r="X37">
        <f t="shared" si="55"/>
        <v>3.2241508866531404E-2</v>
      </c>
      <c r="Y37">
        <f t="shared" si="56"/>
        <v>3.3198266644062636E-3</v>
      </c>
      <c r="Z37">
        <f t="shared" si="57"/>
        <v>0.29642133090968864</v>
      </c>
      <c r="AB37">
        <f t="shared" si="58"/>
        <v>971.64289097778703</v>
      </c>
      <c r="AC37">
        <f t="shared" si="33"/>
        <v>804.31365183019011</v>
      </c>
      <c r="AE37">
        <f t="shared" si="34"/>
        <v>0</v>
      </c>
      <c r="AF37">
        <f t="shared" si="35"/>
        <v>0</v>
      </c>
      <c r="AG37">
        <f t="shared" si="36"/>
        <v>-7.4105332727422164</v>
      </c>
      <c r="AH37">
        <f t="shared" si="37"/>
        <v>-8060.3772166328508</v>
      </c>
      <c r="AI37">
        <f t="shared" si="38"/>
        <v>-8067.787749905593</v>
      </c>
      <c r="AJ37">
        <f t="shared" si="39"/>
        <v>167.32923914759692</v>
      </c>
      <c r="AK37">
        <f t="shared" si="30"/>
        <v>68.015002368445096</v>
      </c>
      <c r="AL37">
        <f t="shared" si="40"/>
        <v>-7832.4435083895505</v>
      </c>
      <c r="AN37">
        <f t="shared" si="41"/>
        <v>0</v>
      </c>
      <c r="AO37">
        <f t="shared" si="42"/>
        <v>0</v>
      </c>
      <c r="AP37">
        <f t="shared" si="43"/>
        <v>-0.15719426260327587</v>
      </c>
      <c r="AQ37">
        <f t="shared" si="44"/>
        <v>-170.97893042776732</v>
      </c>
      <c r="AR37">
        <f t="shared" si="45"/>
        <v>-171.13612469037059</v>
      </c>
      <c r="AS37">
        <f t="shared" si="46"/>
        <v>3.5494336765915881</v>
      </c>
      <c r="AT37">
        <f t="shared" si="47"/>
        <v>1.4427528694316825</v>
      </c>
      <c r="AU37">
        <f t="shared" si="48"/>
        <v>-166.14393814434732</v>
      </c>
      <c r="AW37">
        <v>34</v>
      </c>
      <c r="AX37">
        <f>IF(Z37&gt;0, (R37*SUMPRODUCT(K37:$K$98, X37:$X$98)-K37*$AZ$3)/Z37, 0)</f>
        <v>2713.4135366096248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1.8939530397595803E-2</v>
      </c>
      <c r="L38" s="2">
        <v>35</v>
      </c>
      <c r="M38" s="8">
        <v>0.107494799</v>
      </c>
      <c r="Q38" s="5">
        <f t="shared" si="60"/>
        <v>25</v>
      </c>
      <c r="R38">
        <f t="shared" si="31"/>
        <v>250000</v>
      </c>
      <c r="S38">
        <f t="shared" si="32"/>
        <v>2505.761244891451</v>
      </c>
      <c r="U38">
        <f t="shared" si="52"/>
        <v>0.107494799</v>
      </c>
      <c r="V38">
        <f t="shared" si="53"/>
        <v>0.01</v>
      </c>
      <c r="W38">
        <f t="shared" si="54"/>
        <v>0.29642133090968864</v>
      </c>
      <c r="X38">
        <f t="shared" si="55"/>
        <v>3.1863751385449467E-2</v>
      </c>
      <c r="Y38">
        <f t="shared" si="56"/>
        <v>2.9642133090968864E-3</v>
      </c>
      <c r="Z38">
        <f t="shared" si="57"/>
        <v>0.26159336621514229</v>
      </c>
      <c r="AB38">
        <f t="shared" si="58"/>
        <v>804.31365183019011</v>
      </c>
      <c r="AC38">
        <f t="shared" si="33"/>
        <v>655.49051898260018</v>
      </c>
      <c r="AE38">
        <f t="shared" si="34"/>
        <v>0</v>
      </c>
      <c r="AF38">
        <f t="shared" si="35"/>
        <v>0</v>
      </c>
      <c r="AG38">
        <f t="shared" si="36"/>
        <v>-6.5398341553785571</v>
      </c>
      <c r="AH38">
        <f t="shared" si="37"/>
        <v>-7965.9378463623671</v>
      </c>
      <c r="AI38">
        <f t="shared" si="38"/>
        <v>-7972.4776805177453</v>
      </c>
      <c r="AJ38">
        <f t="shared" si="39"/>
        <v>148.82313284758993</v>
      </c>
      <c r="AK38">
        <f t="shared" si="30"/>
        <v>56.301955628113312</v>
      </c>
      <c r="AL38">
        <f t="shared" si="40"/>
        <v>-7767.3525920420425</v>
      </c>
      <c r="AN38">
        <f t="shared" si="41"/>
        <v>0</v>
      </c>
      <c r="AO38">
        <f t="shared" si="42"/>
        <v>0</v>
      </c>
      <c r="AP38">
        <f t="shared" si="43"/>
        <v>-0.12386138778102745</v>
      </c>
      <c r="AQ38">
        <f t="shared" si="44"/>
        <v>-150.8711219865389</v>
      </c>
      <c r="AR38">
        <f t="shared" si="45"/>
        <v>-150.99498337431993</v>
      </c>
      <c r="AS38">
        <f t="shared" si="46"/>
        <v>2.8186402484323678</v>
      </c>
      <c r="AT38">
        <f t="shared" si="47"/>
        <v>1.0663326000627422</v>
      </c>
      <c r="AU38">
        <f t="shared" si="48"/>
        <v>-147.1100105258248</v>
      </c>
      <c r="AW38">
        <v>35</v>
      </c>
      <c r="AX38">
        <f>IF(Z38&gt;0, (R38*SUMPRODUCT(K38:$K$98, X38:$X$98)-K38*$AZ$3)/Z38, 0)</f>
        <v>2505.761244891451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1.6910294997853393E-2</v>
      </c>
      <c r="L39" s="2">
        <v>36</v>
      </c>
      <c r="M39" s="8">
        <v>0.119195734</v>
      </c>
      <c r="Q39" s="5">
        <f t="shared" si="60"/>
        <v>25</v>
      </c>
      <c r="R39">
        <f t="shared" si="31"/>
        <v>250000</v>
      </c>
      <c r="S39">
        <f t="shared" si="32"/>
        <v>2302.0594459681761</v>
      </c>
      <c r="U39">
        <f t="shared" si="52"/>
        <v>0.119195734</v>
      </c>
      <c r="V39">
        <f t="shared" si="53"/>
        <v>0.01</v>
      </c>
      <c r="W39">
        <f t="shared" si="54"/>
        <v>0.26159336621514229</v>
      </c>
      <c r="X39">
        <f t="shared" si="55"/>
        <v>3.1180813295544688E-2</v>
      </c>
      <c r="Y39">
        <f t="shared" si="56"/>
        <v>2.6159336621514231E-3</v>
      </c>
      <c r="Z39">
        <f t="shared" si="57"/>
        <v>0.22779661925744618</v>
      </c>
      <c r="AB39">
        <f t="shared" si="58"/>
        <v>655.49051898260018</v>
      </c>
      <c r="AC39">
        <f t="shared" si="33"/>
        <v>524.40135912122014</v>
      </c>
      <c r="AE39">
        <f t="shared" si="34"/>
        <v>0</v>
      </c>
      <c r="AF39">
        <f t="shared" si="35"/>
        <v>0</v>
      </c>
      <c r="AG39">
        <f t="shared" si="36"/>
        <v>-5.6949154814361549</v>
      </c>
      <c r="AH39">
        <f t="shared" si="37"/>
        <v>-7795.2033238861723</v>
      </c>
      <c r="AI39">
        <f t="shared" si="38"/>
        <v>-7800.8982393676088</v>
      </c>
      <c r="AJ39">
        <f t="shared" si="39"/>
        <v>131.08915986138004</v>
      </c>
      <c r="AK39">
        <f t="shared" si="30"/>
        <v>45.88433632878202</v>
      </c>
      <c r="AL39">
        <f t="shared" si="40"/>
        <v>-7623.9247431774465</v>
      </c>
      <c r="AN39">
        <f t="shared" si="41"/>
        <v>0</v>
      </c>
      <c r="AO39">
        <f t="shared" si="42"/>
        <v>0</v>
      </c>
      <c r="AP39">
        <f t="shared" si="43"/>
        <v>-9.6302700778927663E-2</v>
      </c>
      <c r="AQ39">
        <f t="shared" si="44"/>
        <v>-131.81918777516248</v>
      </c>
      <c r="AR39">
        <f t="shared" si="45"/>
        <v>-131.91549047594143</v>
      </c>
      <c r="AS39">
        <f t="shared" si="46"/>
        <v>2.2167563642766988</v>
      </c>
      <c r="AT39">
        <f t="shared" si="47"/>
        <v>0.77591766310042531</v>
      </c>
      <c r="AU39">
        <f t="shared" si="48"/>
        <v>-128.92281644856428</v>
      </c>
      <c r="AW39">
        <v>36</v>
      </c>
      <c r="AX39">
        <f>IF(Z39&gt;0, (R39*SUMPRODUCT(K39:$K$98, X39:$X$98)-K39*$AZ$3)/Z39, 0)</f>
        <v>2302.0594459681761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1.5098477676654815E-2</v>
      </c>
      <c r="L40" s="2">
        <v>37</v>
      </c>
      <c r="M40" s="8">
        <v>0.13258683600000001</v>
      </c>
      <c r="Q40" s="5">
        <f t="shared" si="60"/>
        <v>25</v>
      </c>
      <c r="R40">
        <f t="shared" si="31"/>
        <v>250000</v>
      </c>
      <c r="S40">
        <f t="shared" si="32"/>
        <v>2100.416839713977</v>
      </c>
      <c r="U40">
        <f t="shared" si="52"/>
        <v>0.13258683600000001</v>
      </c>
      <c r="V40">
        <f t="shared" si="53"/>
        <v>0.01</v>
      </c>
      <c r="W40">
        <f t="shared" si="54"/>
        <v>0.22779661925744618</v>
      </c>
      <c r="X40">
        <f t="shared" si="55"/>
        <v>3.0202832998841463E-2</v>
      </c>
      <c r="Y40">
        <f t="shared" si="56"/>
        <v>2.2779661925744618E-3</v>
      </c>
      <c r="Z40">
        <f t="shared" si="57"/>
        <v>0.19531582006603027</v>
      </c>
      <c r="AB40">
        <f t="shared" si="58"/>
        <v>524.40135912122014</v>
      </c>
      <c r="AC40">
        <f t="shared" si="33"/>
        <v>410.24463752923504</v>
      </c>
      <c r="AE40">
        <f t="shared" si="34"/>
        <v>0</v>
      </c>
      <c r="AF40">
        <f t="shared" si="35"/>
        <v>0</v>
      </c>
      <c r="AG40">
        <f t="shared" si="36"/>
        <v>-4.8828955016507569</v>
      </c>
      <c r="AH40">
        <f t="shared" si="37"/>
        <v>-7550.7082497103656</v>
      </c>
      <c r="AI40">
        <f t="shared" si="38"/>
        <v>-7555.5911452120163</v>
      </c>
      <c r="AJ40">
        <f t="shared" si="39"/>
        <v>114.1567215919851</v>
      </c>
      <c r="AK40">
        <f t="shared" ref="AK40:AK71" si="61">G40*SUM(AB40:AB40, AE40:AF40)</f>
        <v>36.708095138485412</v>
      </c>
      <c r="AL40">
        <f t="shared" si="40"/>
        <v>-7404.7263284815463</v>
      </c>
      <c r="AN40">
        <f t="shared" si="41"/>
        <v>0</v>
      </c>
      <c r="AO40">
        <f t="shared" si="42"/>
        <v>0</v>
      </c>
      <c r="AP40">
        <f t="shared" si="43"/>
        <v>-7.3724288729112172E-2</v>
      </c>
      <c r="AQ40">
        <f t="shared" si="44"/>
        <v>-114.0041999511853</v>
      </c>
      <c r="AR40">
        <f t="shared" si="45"/>
        <v>-114.07792423991441</v>
      </c>
      <c r="AS40">
        <f t="shared" si="46"/>
        <v>1.7235927125966857</v>
      </c>
      <c r="AT40">
        <f t="shared" si="47"/>
        <v>0.55423635500094315</v>
      </c>
      <c r="AU40">
        <f t="shared" si="48"/>
        <v>-111.80009517231679</v>
      </c>
      <c r="AW40">
        <v>37</v>
      </c>
      <c r="AX40">
        <f>IF(Z40&gt;0, (R40*SUMPRODUCT(K40:$K$98, X40:$X$98)-K40*$AZ$3)/Z40, 0)</f>
        <v>2100.416839713977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1.348078363987037E-2</v>
      </c>
      <c r="L41" s="2">
        <v>38</v>
      </c>
      <c r="M41" s="8">
        <v>0.14803979</v>
      </c>
      <c r="Q41" s="5">
        <f t="shared" si="60"/>
        <v>25</v>
      </c>
      <c r="R41">
        <f t="shared" si="31"/>
        <v>250000</v>
      </c>
      <c r="S41">
        <f t="shared" si="32"/>
        <v>1897.3183875698464</v>
      </c>
      <c r="U41">
        <f t="shared" si="52"/>
        <v>0.14803979</v>
      </c>
      <c r="V41">
        <f t="shared" si="53"/>
        <v>0.01</v>
      </c>
      <c r="W41">
        <f t="shared" si="54"/>
        <v>0.19531582006603027</v>
      </c>
      <c r="X41">
        <f t="shared" si="55"/>
        <v>2.8914512986252909E-2</v>
      </c>
      <c r="Y41">
        <f t="shared" si="56"/>
        <v>1.9531582006603026E-3</v>
      </c>
      <c r="Z41">
        <f t="shared" si="57"/>
        <v>0.16444814887911705</v>
      </c>
      <c r="AB41">
        <f t="shared" si="58"/>
        <v>410.24463752923504</v>
      </c>
      <c r="AC41">
        <f t="shared" si="33"/>
        <v>312.01049667017242</v>
      </c>
      <c r="AE41">
        <f t="shared" si="34"/>
        <v>0</v>
      </c>
      <c r="AF41">
        <f t="shared" si="35"/>
        <v>0</v>
      </c>
      <c r="AG41">
        <f t="shared" si="36"/>
        <v>-4.1112037219779261</v>
      </c>
      <c r="AH41">
        <f t="shared" si="37"/>
        <v>-7228.6282465632275</v>
      </c>
      <c r="AI41">
        <f t="shared" si="38"/>
        <v>-7232.7394502852057</v>
      </c>
      <c r="AJ41">
        <f t="shared" si="39"/>
        <v>98.23414085906262</v>
      </c>
      <c r="AK41">
        <f t="shared" si="61"/>
        <v>28.717124627046456</v>
      </c>
      <c r="AL41">
        <f t="shared" si="40"/>
        <v>-7105.7881847990966</v>
      </c>
      <c r="AN41">
        <f t="shared" si="41"/>
        <v>0</v>
      </c>
      <c r="AO41">
        <f t="shared" si="42"/>
        <v>0</v>
      </c>
      <c r="AP41">
        <f t="shared" si="43"/>
        <v>-5.54222478754142E-2</v>
      </c>
      <c r="AQ41">
        <f t="shared" si="44"/>
        <v>-97.447573404974392</v>
      </c>
      <c r="AR41">
        <f t="shared" si="45"/>
        <v>-97.502995652849819</v>
      </c>
      <c r="AS41">
        <f t="shared" si="46"/>
        <v>1.3242731989695729</v>
      </c>
      <c r="AT41">
        <f t="shared" si="47"/>
        <v>0.38712934385640635</v>
      </c>
      <c r="AU41">
        <f t="shared" si="48"/>
        <v>-95.79159311002384</v>
      </c>
      <c r="AW41">
        <v>38</v>
      </c>
      <c r="AX41">
        <f>IF(Z41&gt;0, (R41*SUMPRODUCT(K41:$K$98, X41:$X$98)-K41*$AZ$3)/Z41, 0)</f>
        <v>1897.3183875698464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1.2036413964169972E-2</v>
      </c>
      <c r="L42" s="2">
        <v>39</v>
      </c>
      <c r="M42" s="8">
        <v>0.16585403400000001</v>
      </c>
      <c r="Q42" s="5">
        <f t="shared" si="60"/>
        <v>25</v>
      </c>
      <c r="R42">
        <f t="shared" si="31"/>
        <v>250000</v>
      </c>
      <c r="S42">
        <f t="shared" si="32"/>
        <v>1687.0401412470892</v>
      </c>
      <c r="U42">
        <f t="shared" si="52"/>
        <v>0.16585403400000001</v>
      </c>
      <c r="V42">
        <f t="shared" si="53"/>
        <v>0.01</v>
      </c>
      <c r="W42">
        <f t="shared" si="54"/>
        <v>0.16444814887911705</v>
      </c>
      <c r="X42">
        <f t="shared" si="55"/>
        <v>2.7274388875434142E-2</v>
      </c>
      <c r="Y42">
        <f t="shared" si="56"/>
        <v>1.6444814887911705E-3</v>
      </c>
      <c r="Z42">
        <f t="shared" si="57"/>
        <v>0.13552927851489172</v>
      </c>
      <c r="AB42">
        <f t="shared" si="58"/>
        <v>312.01049667017242</v>
      </c>
      <c r="AC42">
        <f t="shared" si="33"/>
        <v>228.64333316887902</v>
      </c>
      <c r="AE42">
        <f t="shared" si="34"/>
        <v>0</v>
      </c>
      <c r="AF42">
        <f t="shared" si="35"/>
        <v>0</v>
      </c>
      <c r="AG42">
        <f t="shared" si="36"/>
        <v>-3.3882319628722928</v>
      </c>
      <c r="AH42">
        <f t="shared" si="37"/>
        <v>-6818.5972188585356</v>
      </c>
      <c r="AI42">
        <f t="shared" si="38"/>
        <v>-6821.9854508214075</v>
      </c>
      <c r="AJ42">
        <f t="shared" si="39"/>
        <v>83.36716350129339</v>
      </c>
      <c r="AK42">
        <f t="shared" si="61"/>
        <v>21.840734766912071</v>
      </c>
      <c r="AL42">
        <f t="shared" si="40"/>
        <v>-6716.7775525532024</v>
      </c>
      <c r="AN42">
        <f t="shared" si="41"/>
        <v>0</v>
      </c>
      <c r="AO42">
        <f t="shared" si="42"/>
        <v>0</v>
      </c>
      <c r="AP42">
        <f t="shared" si="43"/>
        <v>-4.0782162511763101E-2</v>
      </c>
      <c r="AQ42">
        <f t="shared" si="44"/>
        <v>-82.071458781119418</v>
      </c>
      <c r="AR42">
        <f t="shared" si="45"/>
        <v>-82.112240943631178</v>
      </c>
      <c r="AS42">
        <f t="shared" si="46"/>
        <v>1.0034416909202091</v>
      </c>
      <c r="AT42">
        <f t="shared" si="47"/>
        <v>0.26288412493619306</v>
      </c>
      <c r="AU42">
        <f t="shared" si="48"/>
        <v>-80.845915127774774</v>
      </c>
      <c r="AW42">
        <v>39</v>
      </c>
      <c r="AX42">
        <f>IF(Z42&gt;0, (R42*SUMPRODUCT(K42:$K$98, X42:$X$98)-K42*$AZ$3)/Z42, 0)</f>
        <v>1687.0401412470892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1.0746798182294617E-2</v>
      </c>
      <c r="L43" s="2">
        <v>40</v>
      </c>
      <c r="M43" s="8">
        <v>0.18707617900000001</v>
      </c>
      <c r="Q43" s="5">
        <f t="shared" si="60"/>
        <v>25</v>
      </c>
      <c r="R43">
        <f t="shared" si="31"/>
        <v>250000</v>
      </c>
      <c r="S43">
        <f t="shared" si="32"/>
        <v>1462.4529306847637</v>
      </c>
      <c r="U43">
        <f t="shared" si="52"/>
        <v>0.18707617900000001</v>
      </c>
      <c r="V43">
        <f t="shared" si="53"/>
        <v>0.01</v>
      </c>
      <c r="W43">
        <f t="shared" si="54"/>
        <v>0.13552927851489172</v>
      </c>
      <c r="X43">
        <f t="shared" si="55"/>
        <v>2.5354299567192738E-2</v>
      </c>
      <c r="Y43">
        <f t="shared" si="56"/>
        <v>1.3552927851489171E-3</v>
      </c>
      <c r="Z43">
        <f t="shared" si="57"/>
        <v>0.10881968616255007</v>
      </c>
      <c r="AB43">
        <f t="shared" si="58"/>
        <v>228.64333316887902</v>
      </c>
      <c r="AC43">
        <f t="shared" si="33"/>
        <v>159.14366894461759</v>
      </c>
      <c r="AE43">
        <f t="shared" si="34"/>
        <v>0</v>
      </c>
      <c r="AF43">
        <f t="shared" si="35"/>
        <v>0</v>
      </c>
      <c r="AG43">
        <f t="shared" si="36"/>
        <v>-2.7204921540637517</v>
      </c>
      <c r="AH43">
        <f t="shared" si="37"/>
        <v>-6338.5748917981846</v>
      </c>
      <c r="AI43">
        <f t="shared" si="38"/>
        <v>-6341.2953839522479</v>
      </c>
      <c r="AJ43">
        <f t="shared" si="39"/>
        <v>69.499664224261437</v>
      </c>
      <c r="AK43">
        <f t="shared" si="61"/>
        <v>16.005033321821532</v>
      </c>
      <c r="AL43">
        <f t="shared" si="40"/>
        <v>-6255.7906864061652</v>
      </c>
      <c r="AN43">
        <f t="shared" si="41"/>
        <v>0</v>
      </c>
      <c r="AO43">
        <f t="shared" si="42"/>
        <v>0</v>
      </c>
      <c r="AP43">
        <f t="shared" si="43"/>
        <v>-2.9236580136239095E-2</v>
      </c>
      <c r="AQ43">
        <f t="shared" si="44"/>
        <v>-68.119385125515024</v>
      </c>
      <c r="AR43">
        <f t="shared" si="45"/>
        <v>-68.148621705651266</v>
      </c>
      <c r="AS43">
        <f t="shared" si="46"/>
        <v>0.74689886515537907</v>
      </c>
      <c r="AT43">
        <f t="shared" si="47"/>
        <v>0.17200286301051643</v>
      </c>
      <c r="AU43">
        <f t="shared" si="48"/>
        <v>-67.229719977485374</v>
      </c>
      <c r="AW43">
        <v>40</v>
      </c>
      <c r="AX43">
        <f>IF(Z43&gt;0, (R43*SUMPRODUCT(K43:$K$98, X43:$X$98)-K43*$AZ$3)/Z43, 0)</f>
        <v>1462.4529306847637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9.5953555199059081E-3</v>
      </c>
      <c r="L44" s="2">
        <v>41</v>
      </c>
      <c r="M44" s="8">
        <v>0.21155222800000001</v>
      </c>
      <c r="Q44" s="5">
        <f t="shared" si="60"/>
        <v>25</v>
      </c>
      <c r="R44">
        <f t="shared" si="31"/>
        <v>250000</v>
      </c>
      <c r="S44">
        <f t="shared" si="32"/>
        <v>1207.0424575808847</v>
      </c>
      <c r="U44">
        <f t="shared" si="52"/>
        <v>0.21155222800000001</v>
      </c>
      <c r="V44">
        <f t="shared" si="53"/>
        <v>0.01</v>
      </c>
      <c r="W44">
        <f t="shared" si="54"/>
        <v>0.10881968616255007</v>
      </c>
      <c r="X44">
        <f t="shared" si="55"/>
        <v>2.3021047057948239E-2</v>
      </c>
      <c r="Y44">
        <f t="shared" si="56"/>
        <v>1.0881968616255008E-3</v>
      </c>
      <c r="Z44">
        <f t="shared" si="57"/>
        <v>8.471044224297633E-2</v>
      </c>
      <c r="AB44">
        <f t="shared" si="58"/>
        <v>159.14366894461759</v>
      </c>
      <c r="AC44">
        <f t="shared" si="33"/>
        <v>102.24910038772575</v>
      </c>
      <c r="AE44">
        <f t="shared" si="34"/>
        <v>0</v>
      </c>
      <c r="AF44">
        <f t="shared" si="35"/>
        <v>0</v>
      </c>
      <c r="AG44">
        <f t="shared" si="36"/>
        <v>-2.1177610560744085</v>
      </c>
      <c r="AH44">
        <f t="shared" si="37"/>
        <v>-5755.2617644870597</v>
      </c>
      <c r="AI44">
        <f t="shared" si="38"/>
        <v>-5757.3795255431342</v>
      </c>
      <c r="AJ44">
        <f t="shared" si="39"/>
        <v>56.894568556891841</v>
      </c>
      <c r="AK44">
        <f t="shared" si="61"/>
        <v>11.140056826123232</v>
      </c>
      <c r="AL44">
        <f t="shared" si="40"/>
        <v>-5689.3449001601193</v>
      </c>
      <c r="AN44">
        <f t="shared" si="41"/>
        <v>0</v>
      </c>
      <c r="AO44">
        <f t="shared" si="42"/>
        <v>0</v>
      </c>
      <c r="AP44">
        <f t="shared" si="43"/>
        <v>-2.0320670239245341E-2</v>
      </c>
      <c r="AQ44">
        <f t="shared" si="44"/>
        <v>-55.223782740374325</v>
      </c>
      <c r="AR44">
        <f t="shared" si="45"/>
        <v>-55.244103410613569</v>
      </c>
      <c r="AS44">
        <f t="shared" si="46"/>
        <v>0.54592361245503729</v>
      </c>
      <c r="AT44">
        <f t="shared" si="47"/>
        <v>0.10689280575860705</v>
      </c>
      <c r="AU44">
        <f t="shared" si="48"/>
        <v>-54.59128699239993</v>
      </c>
      <c r="AW44">
        <v>41</v>
      </c>
      <c r="AX44">
        <f>IF(Z44&gt;0, (R44*SUMPRODUCT(K44:$K$98, X44:$X$98)-K44*$AZ$3)/Z44, 0)</f>
        <v>1207.0424575808847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8.5672817142017025E-3</v>
      </c>
      <c r="L45" s="2">
        <v>42</v>
      </c>
      <c r="M45" s="8">
        <v>0.23965956799999999</v>
      </c>
      <c r="Q45" s="5">
        <f t="shared" si="60"/>
        <v>25</v>
      </c>
      <c r="R45">
        <f t="shared" si="31"/>
        <v>250000</v>
      </c>
      <c r="S45">
        <f t="shared" si="32"/>
        <v>897.51379176670025</v>
      </c>
      <c r="U45">
        <f t="shared" si="52"/>
        <v>0.23965956799999999</v>
      </c>
      <c r="V45">
        <f t="shared" si="53"/>
        <v>0.01</v>
      </c>
      <c r="W45">
        <f t="shared" si="54"/>
        <v>8.471044224297633E-2</v>
      </c>
      <c r="X45">
        <f t="shared" si="55"/>
        <v>2.0301667993040659E-2</v>
      </c>
      <c r="Y45">
        <f t="shared" si="56"/>
        <v>8.4710442242976337E-4</v>
      </c>
      <c r="Z45">
        <f t="shared" si="57"/>
        <v>6.3561669827505912E-2</v>
      </c>
      <c r="AB45">
        <f t="shared" si="58"/>
        <v>102.24910038772575</v>
      </c>
      <c r="AC45">
        <f t="shared" si="33"/>
        <v>57.047475297907894</v>
      </c>
      <c r="AE45">
        <f t="shared" si="34"/>
        <v>0</v>
      </c>
      <c r="AF45">
        <f t="shared" si="35"/>
        <v>0</v>
      </c>
      <c r="AG45">
        <f t="shared" si="36"/>
        <v>-1.5890417456876478</v>
      </c>
      <c r="AH45">
        <f t="shared" si="37"/>
        <v>-5075.4169982601652</v>
      </c>
      <c r="AI45">
        <f t="shared" si="38"/>
        <v>-5077.0060400058528</v>
      </c>
      <c r="AJ45">
        <f t="shared" si="39"/>
        <v>45.201625089817853</v>
      </c>
      <c r="AK45">
        <f t="shared" si="61"/>
        <v>7.1574370271408032</v>
      </c>
      <c r="AL45">
        <f t="shared" si="40"/>
        <v>-5024.6469778888941</v>
      </c>
      <c r="AN45">
        <f t="shared" si="41"/>
        <v>0</v>
      </c>
      <c r="AO45">
        <f t="shared" si="42"/>
        <v>0</v>
      </c>
      <c r="AP45">
        <f t="shared" si="43"/>
        <v>-1.3613768290932938E-2</v>
      </c>
      <c r="AQ45">
        <f t="shared" si="44"/>
        <v>-43.482527241142805</v>
      </c>
      <c r="AR45">
        <f t="shared" si="45"/>
        <v>-43.496141009433742</v>
      </c>
      <c r="AS45">
        <f t="shared" si="46"/>
        <v>0.38725505608419736</v>
      </c>
      <c r="AT45">
        <f t="shared" si="47"/>
        <v>6.13197793631736E-2</v>
      </c>
      <c r="AU45">
        <f t="shared" si="48"/>
        <v>-43.047566173986368</v>
      </c>
      <c r="AW45">
        <v>42</v>
      </c>
      <c r="AX45">
        <f>IF(Z45&gt;0, (R45*SUMPRODUCT(K45:$K$98, X45:$X$98)-K45*$AZ$3)/Z45, 0)</f>
        <v>897.51379176670025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7.6493586733943769E-3</v>
      </c>
      <c r="L46" s="2">
        <v>43</v>
      </c>
      <c r="M46" s="8">
        <v>0.27212731099999998</v>
      </c>
      <c r="Q46" s="5">
        <f t="shared" si="60"/>
        <v>25</v>
      </c>
      <c r="R46">
        <f t="shared" si="31"/>
        <v>250000</v>
      </c>
      <c r="S46">
        <f t="shared" si="32"/>
        <v>493.39698256345525</v>
      </c>
      <c r="U46">
        <f t="shared" si="52"/>
        <v>0.27212731099999998</v>
      </c>
      <c r="V46">
        <f t="shared" si="53"/>
        <v>0.01</v>
      </c>
      <c r="W46">
        <f t="shared" si="54"/>
        <v>6.3561669827505912E-2</v>
      </c>
      <c r="X46">
        <f t="shared" si="55"/>
        <v>1.7296866292829016E-2</v>
      </c>
      <c r="Y46">
        <f t="shared" si="56"/>
        <v>6.3561669827505917E-4</v>
      </c>
      <c r="Z46">
        <f t="shared" si="57"/>
        <v>4.5629186836401832E-2</v>
      </c>
      <c r="AB46">
        <f t="shared" si="58"/>
        <v>57.047475297907894</v>
      </c>
      <c r="AC46">
        <f t="shared" si="33"/>
        <v>22.513303101904796</v>
      </c>
      <c r="AE46">
        <f t="shared" si="34"/>
        <v>0</v>
      </c>
      <c r="AF46">
        <f t="shared" si="35"/>
        <v>0</v>
      </c>
      <c r="AG46">
        <f t="shared" si="36"/>
        <v>-1.1407296709100458</v>
      </c>
      <c r="AH46">
        <f t="shared" si="37"/>
        <v>-4324.2165732072535</v>
      </c>
      <c r="AI46">
        <f t="shared" si="38"/>
        <v>-4325.3573028781639</v>
      </c>
      <c r="AJ46">
        <f t="shared" si="39"/>
        <v>34.534172196003098</v>
      </c>
      <c r="AK46">
        <f t="shared" si="61"/>
        <v>3.9933232708535531</v>
      </c>
      <c r="AL46">
        <f t="shared" si="40"/>
        <v>-4286.8298074113072</v>
      </c>
      <c r="AN46">
        <f t="shared" si="41"/>
        <v>0</v>
      </c>
      <c r="AO46">
        <f t="shared" si="42"/>
        <v>0</v>
      </c>
      <c r="AP46">
        <f t="shared" si="43"/>
        <v>-8.7258504021740721E-3</v>
      </c>
      <c r="AQ46">
        <f t="shared" si="44"/>
        <v>-33.077483549898616</v>
      </c>
      <c r="AR46">
        <f t="shared" si="45"/>
        <v>-33.086209400300788</v>
      </c>
      <c r="AS46">
        <f t="shared" si="46"/>
        <v>0.26416426961599121</v>
      </c>
      <c r="AT46">
        <f t="shared" si="47"/>
        <v>3.0546361997571228E-2</v>
      </c>
      <c r="AU46">
        <f t="shared" si="48"/>
        <v>-32.791498768687227</v>
      </c>
      <c r="AW46">
        <v>43</v>
      </c>
      <c r="AX46">
        <f>IF(Z46&gt;0, (R46*SUMPRODUCT(K46:$K$98, X46:$X$98)-K46*$AZ$3)/Z46, 0)</f>
        <v>493.39698256345525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6.8297845298164071E-3</v>
      </c>
      <c r="L47" s="2">
        <v>44</v>
      </c>
      <c r="M47" s="8">
        <v>0.30842977500000002</v>
      </c>
      <c r="Q47" s="5">
        <f t="shared" si="60"/>
        <v>25</v>
      </c>
      <c r="R47">
        <f t="shared" si="31"/>
        <v>250000</v>
      </c>
      <c r="S47">
        <f t="shared" si="32"/>
        <v>-82.785193703004481</v>
      </c>
      <c r="U47">
        <f t="shared" si="52"/>
        <v>0.30842977500000002</v>
      </c>
      <c r="V47">
        <f t="shared" si="53"/>
        <v>0.01</v>
      </c>
      <c r="W47">
        <f t="shared" si="54"/>
        <v>4.5629186836401832E-2</v>
      </c>
      <c r="X47">
        <f t="shared" si="55"/>
        <v>1.4073399829384379E-2</v>
      </c>
      <c r="Y47">
        <f t="shared" si="56"/>
        <v>4.5629186836401833E-4</v>
      </c>
      <c r="Z47">
        <f t="shared" si="57"/>
        <v>3.1099495138653434E-2</v>
      </c>
      <c r="AB47">
        <f t="shared" si="58"/>
        <v>22.513303101904796</v>
      </c>
      <c r="AC47">
        <f t="shared" si="33"/>
        <v>-2.5745777291190706</v>
      </c>
      <c r="AE47">
        <f t="shared" si="34"/>
        <v>0</v>
      </c>
      <c r="AF47">
        <f t="shared" si="35"/>
        <v>0</v>
      </c>
      <c r="AG47">
        <f t="shared" si="36"/>
        <v>-0.77748737846633587</v>
      </c>
      <c r="AH47">
        <f t="shared" si="37"/>
        <v>-3518.3499573460949</v>
      </c>
      <c r="AI47">
        <f t="shared" si="38"/>
        <v>-3519.1274447245614</v>
      </c>
      <c r="AJ47">
        <f t="shared" si="39"/>
        <v>25.087880831023867</v>
      </c>
      <c r="AK47">
        <f t="shared" si="61"/>
        <v>1.5759312171333359</v>
      </c>
      <c r="AL47">
        <f t="shared" si="40"/>
        <v>-3492.4636326764039</v>
      </c>
      <c r="AN47">
        <f t="shared" si="41"/>
        <v>0</v>
      </c>
      <c r="AO47">
        <f t="shared" si="42"/>
        <v>0</v>
      </c>
      <c r="AP47">
        <f t="shared" si="43"/>
        <v>-5.3100712695768951E-3</v>
      </c>
      <c r="AQ47">
        <f t="shared" si="44"/>
        <v>-24.029572109162576</v>
      </c>
      <c r="AR47">
        <f t="shared" si="45"/>
        <v>-24.034882180432152</v>
      </c>
      <c r="AS47">
        <f t="shared" si="46"/>
        <v>0.17134482038560439</v>
      </c>
      <c r="AT47">
        <f t="shared" si="47"/>
        <v>1.0763270646832E-2</v>
      </c>
      <c r="AU47">
        <f t="shared" si="48"/>
        <v>-23.852774089399713</v>
      </c>
      <c r="AW47">
        <v>44</v>
      </c>
      <c r="AX47">
        <f>IF(Z47&gt;0, (R47*SUMPRODUCT(K47:$K$98, X47:$X$98)-K47*$AZ$3)/Z47, 0)</f>
        <v>-82.785193703004481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6.0980219016217915E-3</v>
      </c>
      <c r="L48" s="2">
        <v>45</v>
      </c>
      <c r="M48" s="8">
        <v>0.34883407700000002</v>
      </c>
      <c r="Q48" s="5">
        <f t="shared" si="60"/>
        <v>25</v>
      </c>
      <c r="R48">
        <f t="shared" si="31"/>
        <v>250000</v>
      </c>
      <c r="S48">
        <f t="shared" si="32"/>
        <v>-976.46128295654535</v>
      </c>
      <c r="U48">
        <f t="shared" si="52"/>
        <v>0.34883407700000002</v>
      </c>
      <c r="V48">
        <f t="shared" si="53"/>
        <v>0.01</v>
      </c>
      <c r="W48">
        <f t="shared" si="54"/>
        <v>3.1099495138653434E-2</v>
      </c>
      <c r="X48">
        <f t="shared" si="55"/>
        <v>1.0848563681858159E-2</v>
      </c>
      <c r="Y48">
        <f t="shared" si="56"/>
        <v>3.1099495138653437E-4</v>
      </c>
      <c r="Z48">
        <f t="shared" si="57"/>
        <v>1.9939936505408741E-2</v>
      </c>
      <c r="AB48">
        <f t="shared" si="58"/>
        <v>-2.5745777291190706</v>
      </c>
      <c r="AC48">
        <f t="shared" si="33"/>
        <v>-19.470575982143473</v>
      </c>
      <c r="AE48">
        <f t="shared" si="34"/>
        <v>0</v>
      </c>
      <c r="AF48">
        <f t="shared" si="35"/>
        <v>0</v>
      </c>
      <c r="AG48">
        <f t="shared" si="36"/>
        <v>-0.49849841263521855</v>
      </c>
      <c r="AH48">
        <f t="shared" si="37"/>
        <v>-2712.1409204645397</v>
      </c>
      <c r="AI48">
        <f t="shared" si="38"/>
        <v>-2712.6394188771751</v>
      </c>
      <c r="AJ48">
        <f t="shared" si="39"/>
        <v>16.895998253024402</v>
      </c>
      <c r="AK48">
        <f t="shared" si="61"/>
        <v>-0.18022044103833496</v>
      </c>
      <c r="AL48">
        <f t="shared" si="40"/>
        <v>-2695.9236410651888</v>
      </c>
      <c r="AN48">
        <f t="shared" si="41"/>
        <v>0</v>
      </c>
      <c r="AO48">
        <f t="shared" si="42"/>
        <v>0</v>
      </c>
      <c r="AP48">
        <f t="shared" si="43"/>
        <v>-3.03985423817326E-3</v>
      </c>
      <c r="AQ48">
        <f t="shared" si="44"/>
        <v>-16.538694733277449</v>
      </c>
      <c r="AR48">
        <f t="shared" si="45"/>
        <v>-16.541734587515624</v>
      </c>
      <c r="AS48">
        <f t="shared" si="46"/>
        <v>0.10303216739670633</v>
      </c>
      <c r="AT48">
        <f t="shared" si="47"/>
        <v>-1.0989881965717053E-3</v>
      </c>
      <c r="AU48">
        <f t="shared" si="48"/>
        <v>-16.439801408315486</v>
      </c>
      <c r="AW48">
        <v>45</v>
      </c>
      <c r="AX48">
        <f>IF(Z48&gt;0, (R48*SUMPRODUCT(K48:$K$98, X48:$X$98)-K48*$AZ$3)/Z48, 0)</f>
        <v>-976.46128295654535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5.4446624121623132E-3</v>
      </c>
      <c r="L49" s="2">
        <v>46</v>
      </c>
      <c r="M49" s="8">
        <v>0.39293336200000001</v>
      </c>
      <c r="Q49" s="5">
        <f t="shared" si="60"/>
        <v>25</v>
      </c>
      <c r="R49">
        <f t="shared" si="31"/>
        <v>250000</v>
      </c>
      <c r="S49">
        <f t="shared" si="32"/>
        <v>-2489.6124407240036</v>
      </c>
      <c r="U49">
        <f t="shared" si="52"/>
        <v>0.39293336200000001</v>
      </c>
      <c r="V49">
        <f t="shared" si="53"/>
        <v>0.01</v>
      </c>
      <c r="W49">
        <f t="shared" si="54"/>
        <v>1.9939936505408741E-2</v>
      </c>
      <c r="X49">
        <f t="shared" si="55"/>
        <v>7.8350662891367873E-3</v>
      </c>
      <c r="Y49">
        <f t="shared" si="56"/>
        <v>1.9939936505408742E-4</v>
      </c>
      <c r="Z49">
        <f t="shared" si="57"/>
        <v>1.1905470851217867E-2</v>
      </c>
      <c r="AB49">
        <f t="shared" si="58"/>
        <v>-19.470575982143473</v>
      </c>
      <c r="AC49">
        <f t="shared" si="33"/>
        <v>-29.640008343868992</v>
      </c>
      <c r="AE49">
        <f t="shared" si="34"/>
        <v>0</v>
      </c>
      <c r="AF49">
        <f t="shared" si="35"/>
        <v>0</v>
      </c>
      <c r="AG49">
        <f t="shared" si="36"/>
        <v>-0.29763677128044669</v>
      </c>
      <c r="AH49">
        <f t="shared" si="37"/>
        <v>-1958.7665722841969</v>
      </c>
      <c r="AI49">
        <f t="shared" si="38"/>
        <v>-1959.0642090554772</v>
      </c>
      <c r="AJ49">
        <f t="shared" si="39"/>
        <v>10.169432361725519</v>
      </c>
      <c r="AK49">
        <f t="shared" si="61"/>
        <v>-1.3629403187500433</v>
      </c>
      <c r="AL49">
        <f t="shared" si="40"/>
        <v>-1950.2577170125019</v>
      </c>
      <c r="AN49">
        <f t="shared" si="41"/>
        <v>0</v>
      </c>
      <c r="AO49">
        <f t="shared" si="42"/>
        <v>0</v>
      </c>
      <c r="AP49">
        <f t="shared" si="43"/>
        <v>-1.6205317410679996E-3</v>
      </c>
      <c r="AQ49">
        <f t="shared" si="44"/>
        <v>-10.664822730315782</v>
      </c>
      <c r="AR49">
        <f t="shared" si="45"/>
        <v>-10.666443262056848</v>
      </c>
      <c r="AS49">
        <f t="shared" si="46"/>
        <v>5.5369126132913955E-2</v>
      </c>
      <c r="AT49">
        <f t="shared" si="47"/>
        <v>-7.4207499235188828E-3</v>
      </c>
      <c r="AU49">
        <f t="shared" si="48"/>
        <v>-10.618494885847454</v>
      </c>
      <c r="AW49">
        <v>46</v>
      </c>
      <c r="AX49">
        <f>IF(Z49&gt;0, (R49*SUMPRODUCT(K49:$K$98, X49:$X$98)-K49*$AZ$3)/Z49, 0)</f>
        <v>-2489.6124407240036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4.8613057251449222E-3</v>
      </c>
      <c r="L50" s="2">
        <v>47</v>
      </c>
      <c r="M50" s="8">
        <v>0.441408258</v>
      </c>
      <c r="Q50" s="5">
        <f t="shared" si="60"/>
        <v>25</v>
      </c>
      <c r="R50">
        <f t="shared" si="31"/>
        <v>250000</v>
      </c>
      <c r="S50">
        <f t="shared" si="32"/>
        <v>-5300.3677408629046</v>
      </c>
      <c r="U50">
        <f t="shared" si="52"/>
        <v>0.441408258</v>
      </c>
      <c r="V50">
        <f t="shared" si="53"/>
        <v>0.01</v>
      </c>
      <c r="W50">
        <f t="shared" si="54"/>
        <v>1.1905470851217867E-2</v>
      </c>
      <c r="X50">
        <f t="shared" si="55"/>
        <v>5.2551731491058554E-3</v>
      </c>
      <c r="Y50">
        <f t="shared" si="56"/>
        <v>1.1905470851217867E-4</v>
      </c>
      <c r="Z50">
        <f t="shared" si="57"/>
        <v>6.5312429935998322E-3</v>
      </c>
      <c r="AB50">
        <f t="shared" si="58"/>
        <v>-29.640008343868992</v>
      </c>
      <c r="AC50">
        <f t="shared" si="33"/>
        <v>-34.617989671013419</v>
      </c>
      <c r="AE50">
        <f t="shared" si="34"/>
        <v>0</v>
      </c>
      <c r="AF50">
        <f t="shared" si="35"/>
        <v>0</v>
      </c>
      <c r="AG50">
        <f t="shared" si="36"/>
        <v>-0.16328107483999579</v>
      </c>
      <c r="AH50">
        <f t="shared" si="37"/>
        <v>-1313.7932872764638</v>
      </c>
      <c r="AI50">
        <f t="shared" si="38"/>
        <v>-1313.9565683513038</v>
      </c>
      <c r="AJ50">
        <f t="shared" si="39"/>
        <v>4.9779813271444269</v>
      </c>
      <c r="AK50">
        <f t="shared" si="61"/>
        <v>-2.0748005840708297</v>
      </c>
      <c r="AL50">
        <f t="shared" si="40"/>
        <v>-1311.0533876082302</v>
      </c>
      <c r="AN50">
        <f t="shared" si="41"/>
        <v>0</v>
      </c>
      <c r="AO50">
        <f t="shared" si="42"/>
        <v>0</v>
      </c>
      <c r="AP50">
        <f t="shared" si="43"/>
        <v>-7.937592239274881E-4</v>
      </c>
      <c r="AQ50">
        <f t="shared" si="44"/>
        <v>-6.3867508290940416</v>
      </c>
      <c r="AR50">
        <f t="shared" si="45"/>
        <v>-6.3875445883179687</v>
      </c>
      <c r="AS50">
        <f t="shared" si="46"/>
        <v>2.419948912531172E-2</v>
      </c>
      <c r="AT50">
        <f t="shared" si="47"/>
        <v>-1.0086239957877554E-2</v>
      </c>
      <c r="AU50">
        <f t="shared" si="48"/>
        <v>-6.3734313391505344</v>
      </c>
      <c r="AW50">
        <v>47</v>
      </c>
      <c r="AX50">
        <f>IF(Z50&gt;0, (R50*SUMPRODUCT(K50:$K$98, X50:$X$98)-K50*$AZ$3)/Z50, 0)</f>
        <v>-5300.3677408629046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4.3404515403079663E-3</v>
      </c>
      <c r="L51" s="2">
        <v>48</v>
      </c>
      <c r="M51" s="8">
        <v>0.49593942699999999</v>
      </c>
      <c r="Q51" s="5">
        <f t="shared" si="60"/>
        <v>25</v>
      </c>
      <c r="R51">
        <f t="shared" si="31"/>
        <v>250000</v>
      </c>
      <c r="S51">
        <f t="shared" si="32"/>
        <v>-11133.901496222148</v>
      </c>
      <c r="U51">
        <f t="shared" si="52"/>
        <v>0.49593942699999999</v>
      </c>
      <c r="V51">
        <f t="shared" si="53"/>
        <v>0.01</v>
      </c>
      <c r="W51">
        <f t="shared" si="54"/>
        <v>6.5312429935998322E-3</v>
      </c>
      <c r="X51">
        <f t="shared" si="55"/>
        <v>3.2391009078436652E-3</v>
      </c>
      <c r="Y51">
        <f t="shared" si="56"/>
        <v>6.531242993599833E-5</v>
      </c>
      <c r="Z51">
        <f t="shared" si="57"/>
        <v>3.2268296558201686E-3</v>
      </c>
      <c r="AB51">
        <f t="shared" si="58"/>
        <v>-34.617989671013419</v>
      </c>
      <c r="AC51">
        <f t="shared" si="33"/>
        <v>-35.927203532990177</v>
      </c>
      <c r="AE51">
        <f t="shared" si="34"/>
        <v>0</v>
      </c>
      <c r="AF51">
        <f t="shared" si="35"/>
        <v>0</v>
      </c>
      <c r="AG51">
        <f t="shared" si="36"/>
        <v>-8.0670741395504217E-2</v>
      </c>
      <c r="AH51">
        <f t="shared" si="37"/>
        <v>-809.77522696091626</v>
      </c>
      <c r="AI51">
        <f t="shared" si="38"/>
        <v>-809.85589770231172</v>
      </c>
      <c r="AJ51">
        <f t="shared" si="39"/>
        <v>1.3092138619767582</v>
      </c>
      <c r="AK51">
        <f t="shared" si="61"/>
        <v>-2.4232592769709393</v>
      </c>
      <c r="AL51">
        <f t="shared" si="40"/>
        <v>-810.96994311730589</v>
      </c>
      <c r="AN51">
        <f t="shared" si="41"/>
        <v>0</v>
      </c>
      <c r="AO51">
        <f t="shared" si="42"/>
        <v>0</v>
      </c>
      <c r="AP51">
        <f t="shared" si="43"/>
        <v>-3.501474437479019E-4</v>
      </c>
      <c r="AQ51">
        <f t="shared" si="44"/>
        <v>-3.5147901311657419</v>
      </c>
      <c r="AR51">
        <f t="shared" si="45"/>
        <v>-3.5151402786094899</v>
      </c>
      <c r="AS51">
        <f t="shared" si="46"/>
        <v>5.6825793238095609E-3</v>
      </c>
      <c r="AT51">
        <f t="shared" si="47"/>
        <v>-1.0518039461294083E-2</v>
      </c>
      <c r="AU51">
        <f t="shared" si="48"/>
        <v>-3.5199757387469743</v>
      </c>
      <c r="AW51">
        <v>48</v>
      </c>
      <c r="AX51">
        <f>IF(Z51&gt;0, (R51*SUMPRODUCT(K51:$K$98, X51:$X$98)-K51*$AZ$3)/Z51, 0)</f>
        <v>-11133.901496222148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3.8754031609892553E-3</v>
      </c>
      <c r="L52" s="2">
        <v>49</v>
      </c>
      <c r="M52" s="8">
        <v>0.55722270799999996</v>
      </c>
      <c r="Q52" s="5">
        <f t="shared" si="60"/>
        <v>25</v>
      </c>
      <c r="R52">
        <f t="shared" si="31"/>
        <v>250000</v>
      </c>
      <c r="S52">
        <f t="shared" si="32"/>
        <v>-24997.145367826357</v>
      </c>
      <c r="U52">
        <f t="shared" si="52"/>
        <v>0.55722270799999996</v>
      </c>
      <c r="V52">
        <f t="shared" si="53"/>
        <v>0.01</v>
      </c>
      <c r="W52">
        <f t="shared" si="54"/>
        <v>3.2268296558201686E-3</v>
      </c>
      <c r="X52">
        <f t="shared" si="55"/>
        <v>1.7980627590708223E-3</v>
      </c>
      <c r="Y52">
        <f t="shared" si="56"/>
        <v>3.2268296558201685E-5</v>
      </c>
      <c r="Z52">
        <f t="shared" si="57"/>
        <v>1.3964986001911448E-3</v>
      </c>
      <c r="AB52">
        <f t="shared" si="58"/>
        <v>-35.927203532990177</v>
      </c>
      <c r="AC52">
        <f t="shared" si="33"/>
        <v>-34.908478514944065</v>
      </c>
      <c r="AE52">
        <f t="shared" si="34"/>
        <v>0</v>
      </c>
      <c r="AF52">
        <f t="shared" si="35"/>
        <v>0</v>
      </c>
      <c r="AG52">
        <f t="shared" si="36"/>
        <v>-3.4912465004778619E-2</v>
      </c>
      <c r="AH52">
        <f t="shared" si="37"/>
        <v>-449.51568976770557</v>
      </c>
      <c r="AI52">
        <f t="shared" si="38"/>
        <v>-449.55060223271033</v>
      </c>
      <c r="AJ52">
        <f t="shared" si="39"/>
        <v>-1.018725018046112</v>
      </c>
      <c r="AK52">
        <f t="shared" si="61"/>
        <v>-2.5149042473093126</v>
      </c>
      <c r="AL52">
        <f t="shared" si="40"/>
        <v>-453.08423149806572</v>
      </c>
      <c r="AN52">
        <f t="shared" si="41"/>
        <v>0</v>
      </c>
      <c r="AO52">
        <f t="shared" si="42"/>
        <v>0</v>
      </c>
      <c r="AP52">
        <f t="shared" si="43"/>
        <v>-1.3529987723744582E-4</v>
      </c>
      <c r="AQ52">
        <f t="shared" si="44"/>
        <v>-1.7420545250400317</v>
      </c>
      <c r="AR52">
        <f t="shared" si="45"/>
        <v>-1.7421898249172689</v>
      </c>
      <c r="AS52">
        <f t="shared" si="46"/>
        <v>-3.9479701551147391E-3</v>
      </c>
      <c r="AT52">
        <f t="shared" si="47"/>
        <v>-9.746267869607814E-3</v>
      </c>
      <c r="AU52">
        <f t="shared" si="48"/>
        <v>-1.7558840629419914</v>
      </c>
      <c r="AW52">
        <v>49</v>
      </c>
      <c r="AX52">
        <f>IF(Z52&gt;0, (R52*SUMPRODUCT(K52:$K$98, X52:$X$98)-K52*$AZ$3)/Z52, 0)</f>
        <v>-24997.145367826357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3.4601813937404063E-3</v>
      </c>
      <c r="L53" s="2">
        <v>50</v>
      </c>
      <c r="M53" s="8">
        <v>0.62633703200000002</v>
      </c>
      <c r="Q53" s="5">
        <f t="shared" si="60"/>
        <v>25</v>
      </c>
      <c r="R53">
        <f t="shared" si="31"/>
        <v>250000</v>
      </c>
      <c r="S53">
        <f t="shared" si="32"/>
        <v>-64196.990957791866</v>
      </c>
      <c r="U53">
        <f t="shared" si="52"/>
        <v>0.62633703200000002</v>
      </c>
      <c r="V53">
        <f t="shared" si="53"/>
        <v>0.01</v>
      </c>
      <c r="W53">
        <f t="shared" si="54"/>
        <v>1.3964986001911448E-3</v>
      </c>
      <c r="X53">
        <f t="shared" si="55"/>
        <v>8.7467878843587631E-4</v>
      </c>
      <c r="Y53">
        <f t="shared" si="56"/>
        <v>1.3964986001911448E-5</v>
      </c>
      <c r="Z53">
        <f t="shared" si="57"/>
        <v>5.0785482575335704E-4</v>
      </c>
      <c r="AB53">
        <f t="shared" si="58"/>
        <v>-34.908478514944065</v>
      </c>
      <c r="AC53">
        <f t="shared" si="33"/>
        <v>-32.602751656759224</v>
      </c>
      <c r="AE53">
        <f t="shared" si="34"/>
        <v>0</v>
      </c>
      <c r="AF53">
        <f t="shared" si="35"/>
        <v>0</v>
      </c>
      <c r="AG53">
        <f t="shared" si="36"/>
        <v>-1.2696370643833926E-2</v>
      </c>
      <c r="AH53">
        <f t="shared" si="37"/>
        <v>-218.66969710896907</v>
      </c>
      <c r="AI53">
        <f t="shared" si="38"/>
        <v>-218.6823934796129</v>
      </c>
      <c r="AJ53">
        <f t="shared" si="39"/>
        <v>-2.3057268581848405</v>
      </c>
      <c r="AK53">
        <f t="shared" si="61"/>
        <v>-2.4435934960460846</v>
      </c>
      <c r="AL53">
        <f t="shared" si="40"/>
        <v>-223.43171383384382</v>
      </c>
      <c r="AN53">
        <f t="shared" si="41"/>
        <v>0</v>
      </c>
      <c r="AO53">
        <f t="shared" si="42"/>
        <v>0</v>
      </c>
      <c r="AP53">
        <f t="shared" si="43"/>
        <v>-4.393174546982605E-5</v>
      </c>
      <c r="AQ53">
        <f t="shared" si="44"/>
        <v>-0.75663681731130505</v>
      </c>
      <c r="AR53">
        <f t="shared" si="45"/>
        <v>-0.75668074905677485</v>
      </c>
      <c r="AS53">
        <f t="shared" si="46"/>
        <v>-7.9782331737387087E-3</v>
      </c>
      <c r="AT53">
        <f t="shared" si="47"/>
        <v>-8.4552767488837322E-3</v>
      </c>
      <c r="AU53">
        <f t="shared" si="48"/>
        <v>-0.77311425897939734</v>
      </c>
      <c r="AW53">
        <v>50</v>
      </c>
      <c r="AX53">
        <f>IF(Z53&gt;0, (R53*SUMPRODUCT(K53:$K$98, X53:$X$98)-K53*$AZ$3)/Z53, 0)</f>
        <v>-64196.990957791866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3.0894476729825052E-3</v>
      </c>
      <c r="L54" s="2">
        <v>51</v>
      </c>
      <c r="M54" s="8">
        <v>0.70099715600000001</v>
      </c>
      <c r="Q54" s="5">
        <f t="shared" si="60"/>
        <v>25</v>
      </c>
      <c r="R54">
        <f t="shared" si="31"/>
        <v>250000</v>
      </c>
      <c r="S54">
        <f t="shared" si="32"/>
        <v>-202664.00620227729</v>
      </c>
      <c r="U54">
        <f t="shared" si="52"/>
        <v>0.70099715600000001</v>
      </c>
      <c r="V54">
        <f t="shared" si="53"/>
        <v>0.01</v>
      </c>
      <c r="W54">
        <f t="shared" si="54"/>
        <v>5.0785482575335704E-4</v>
      </c>
      <c r="X54">
        <f t="shared" si="55"/>
        <v>3.5600478851397887E-4</v>
      </c>
      <c r="Y54">
        <f t="shared" si="56"/>
        <v>5.0785482575335704E-6</v>
      </c>
      <c r="Z54">
        <f t="shared" si="57"/>
        <v>1.4677148898184459E-4</v>
      </c>
      <c r="AB54">
        <f t="shared" si="58"/>
        <v>-32.602751656759224</v>
      </c>
      <c r="AC54">
        <f t="shared" si="33"/>
        <v>-29.745297953334024</v>
      </c>
      <c r="AE54">
        <f t="shared" si="34"/>
        <v>0</v>
      </c>
      <c r="AF54">
        <f t="shared" si="35"/>
        <v>0</v>
      </c>
      <c r="AG54">
        <f t="shared" si="36"/>
        <v>-3.669287224546115E-3</v>
      </c>
      <c r="AH54">
        <f t="shared" si="37"/>
        <v>-89.001197128494724</v>
      </c>
      <c r="AI54">
        <f t="shared" si="38"/>
        <v>-89.004866415719263</v>
      </c>
      <c r="AJ54">
        <f t="shared" si="39"/>
        <v>-2.8574537034252003</v>
      </c>
      <c r="AK54">
        <f t="shared" si="61"/>
        <v>-2.282192615973146</v>
      </c>
      <c r="AL54">
        <f t="shared" si="40"/>
        <v>-94.144512735117615</v>
      </c>
      <c r="AN54">
        <f t="shared" si="41"/>
        <v>0</v>
      </c>
      <c r="AO54">
        <f t="shared" si="42"/>
        <v>0</v>
      </c>
      <c r="AP54">
        <f t="shared" si="43"/>
        <v>-1.133607087737843E-5</v>
      </c>
      <c r="AQ54">
        <f t="shared" si="44"/>
        <v>-0.27496454136128523</v>
      </c>
      <c r="AR54">
        <f t="shared" si="45"/>
        <v>-0.27497587743216262</v>
      </c>
      <c r="AS54">
        <f t="shared" si="46"/>
        <v>-8.8279536947022258E-3</v>
      </c>
      <c r="AT54">
        <f t="shared" si="47"/>
        <v>-7.0507146667160925E-3</v>
      </c>
      <c r="AU54">
        <f t="shared" si="48"/>
        <v>-0.29085454579358094</v>
      </c>
      <c r="AW54">
        <v>51</v>
      </c>
      <c r="AX54">
        <f>IF(Z54&gt;0, (R54*SUMPRODUCT(K54:$K$98, X54:$X$98)-K54*$AZ$3)/Z54, 0)</f>
        <v>-202664.00620227729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2.758435422305808E-3</v>
      </c>
      <c r="L55" s="2">
        <v>52</v>
      </c>
      <c r="M55" s="8">
        <v>0.77900909500000004</v>
      </c>
      <c r="Q55" s="5">
        <f t="shared" si="60"/>
        <v>25</v>
      </c>
      <c r="R55">
        <f t="shared" si="31"/>
        <v>250000</v>
      </c>
      <c r="S55">
        <f t="shared" si="32"/>
        <v>-865211.58745526243</v>
      </c>
      <c r="U55">
        <f t="shared" si="52"/>
        <v>0.77900909500000004</v>
      </c>
      <c r="V55">
        <f t="shared" si="53"/>
        <v>0.01</v>
      </c>
      <c r="W55">
        <f t="shared" si="54"/>
        <v>1.4677148898184459E-4</v>
      </c>
      <c r="X55">
        <f t="shared" si="55"/>
        <v>1.1433632480354923E-4</v>
      </c>
      <c r="Y55">
        <f t="shared" si="56"/>
        <v>1.4677148898184461E-6</v>
      </c>
      <c r="Z55">
        <f t="shared" si="57"/>
        <v>3.0967449288476909E-5</v>
      </c>
      <c r="AB55">
        <f t="shared" si="58"/>
        <v>-29.745297953334024</v>
      </c>
      <c r="AC55">
        <f t="shared" si="33"/>
        <v>-26.793395958323444</v>
      </c>
      <c r="AE55">
        <f t="shared" si="34"/>
        <v>0</v>
      </c>
      <c r="AF55">
        <f t="shared" si="35"/>
        <v>0</v>
      </c>
      <c r="AG55">
        <f t="shared" si="36"/>
        <v>-7.7418623221192271E-4</v>
      </c>
      <c r="AH55">
        <f t="shared" si="37"/>
        <v>-28.584081200887308</v>
      </c>
      <c r="AI55">
        <f t="shared" si="38"/>
        <v>-28.584855387119521</v>
      </c>
      <c r="AJ55">
        <f t="shared" si="39"/>
        <v>-2.95190199501058</v>
      </c>
      <c r="AK55">
        <f t="shared" si="61"/>
        <v>-2.0821708567333821</v>
      </c>
      <c r="AL55">
        <f t="shared" si="40"/>
        <v>-33.618928238863482</v>
      </c>
      <c r="AN55">
        <f t="shared" si="41"/>
        <v>0</v>
      </c>
      <c r="AO55">
        <f t="shared" si="42"/>
        <v>0</v>
      </c>
      <c r="AP55">
        <f t="shared" si="43"/>
        <v>-2.1355427263948375E-6</v>
      </c>
      <c r="AQ55">
        <f t="shared" si="44"/>
        <v>-7.8847342098593093E-2</v>
      </c>
      <c r="AR55">
        <f t="shared" si="45"/>
        <v>-7.8849477641319485E-2</v>
      </c>
      <c r="AS55">
        <f t="shared" si="46"/>
        <v>-8.1426310262123665E-3</v>
      </c>
      <c r="AT55">
        <f t="shared" si="47"/>
        <v>-5.7435338465061927E-3</v>
      </c>
      <c r="AU55">
        <f t="shared" si="48"/>
        <v>-9.2735642514038041E-2</v>
      </c>
      <c r="AW55">
        <v>52</v>
      </c>
      <c r="AX55">
        <f>IF(Z55&gt;0, (R55*SUMPRODUCT(K55:$K$98, X55:$X$98)-K55*$AZ$3)/Z55, 0)</f>
        <v>-865211.58745526243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2.4628887699159E-3</v>
      </c>
      <c r="L56" s="2">
        <v>53</v>
      </c>
      <c r="M56" s="8">
        <v>0.78135831499999997</v>
      </c>
      <c r="Q56" s="5">
        <f t="shared" si="60"/>
        <v>25</v>
      </c>
      <c r="R56">
        <f t="shared" si="31"/>
        <v>250000</v>
      </c>
      <c r="S56">
        <f t="shared" si="32"/>
        <v>-3713161.7673400394</v>
      </c>
      <c r="U56">
        <f t="shared" si="52"/>
        <v>0.78135831499999997</v>
      </c>
      <c r="V56">
        <f t="shared" si="53"/>
        <v>0.01</v>
      </c>
      <c r="W56">
        <f t="shared" si="54"/>
        <v>3.0967449288476909E-5</v>
      </c>
      <c r="X56">
        <f t="shared" si="55"/>
        <v>2.4196673995892267E-5</v>
      </c>
      <c r="Y56">
        <f t="shared" si="56"/>
        <v>3.0967449288476909E-7</v>
      </c>
      <c r="Z56">
        <f t="shared" si="57"/>
        <v>6.4611007996998736E-6</v>
      </c>
      <c r="AB56">
        <f t="shared" si="58"/>
        <v>-26.793395958323444</v>
      </c>
      <c r="AC56">
        <f t="shared" si="33"/>
        <v>-23.991112464375725</v>
      </c>
      <c r="AE56">
        <f t="shared" si="34"/>
        <v>0</v>
      </c>
      <c r="AF56">
        <f t="shared" si="35"/>
        <v>0</v>
      </c>
      <c r="AG56">
        <f t="shared" si="36"/>
        <v>-1.6152751999249683E-4</v>
      </c>
      <c r="AH56">
        <f t="shared" si="37"/>
        <v>-6.0491684989730663</v>
      </c>
      <c r="AI56">
        <f t="shared" si="38"/>
        <v>-6.0493300264930587</v>
      </c>
      <c r="AJ56">
        <f t="shared" si="39"/>
        <v>-2.8022834939477193</v>
      </c>
      <c r="AK56">
        <f t="shared" si="61"/>
        <v>-1.8755377170826413</v>
      </c>
      <c r="AL56">
        <f t="shared" si="40"/>
        <v>-10.727151237523421</v>
      </c>
      <c r="AN56">
        <f t="shared" si="41"/>
        <v>0</v>
      </c>
      <c r="AO56">
        <f t="shared" si="42"/>
        <v>0</v>
      </c>
      <c r="AP56">
        <f t="shared" si="43"/>
        <v>-3.9782431502188646E-7</v>
      </c>
      <c r="AQ56">
        <f t="shared" si="44"/>
        <v>-1.4898429163449786E-2</v>
      </c>
      <c r="AR56">
        <f t="shared" si="45"/>
        <v>-1.4898826987764808E-2</v>
      </c>
      <c r="AS56">
        <f t="shared" si="46"/>
        <v>-6.9017125473645287E-3</v>
      </c>
      <c r="AT56">
        <f t="shared" si="47"/>
        <v>-4.6192407809565418E-3</v>
      </c>
      <c r="AU56">
        <f t="shared" si="48"/>
        <v>-2.6419780316085884E-2</v>
      </c>
      <c r="AW56">
        <v>53</v>
      </c>
      <c r="AX56">
        <f>IF(Z56&gt;0, (R56*SUMPRODUCT(K56:$K$98, X56:$X$98)-K56*$AZ$3)/Z56, 0)</f>
        <v>-3713161.7673400394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2.1990078302820534E-3</v>
      </c>
      <c r="L57" s="2">
        <v>54</v>
      </c>
      <c r="M57" s="8">
        <v>0.78389590600000003</v>
      </c>
      <c r="Q57" s="5">
        <f t="shared" si="60"/>
        <v>25</v>
      </c>
      <c r="R57">
        <f t="shared" si="31"/>
        <v>250000</v>
      </c>
      <c r="S57">
        <f t="shared" si="32"/>
        <v>-16095387.325795887</v>
      </c>
      <c r="U57">
        <f t="shared" si="52"/>
        <v>0.78389590600000003</v>
      </c>
      <c r="V57">
        <f t="shared" si="53"/>
        <v>0.01</v>
      </c>
      <c r="W57">
        <f t="shared" si="54"/>
        <v>6.4611007996998736E-6</v>
      </c>
      <c r="X57">
        <f t="shared" si="55"/>
        <v>5.0648304651380571E-6</v>
      </c>
      <c r="Y57">
        <f t="shared" si="56"/>
        <v>6.4611007996998735E-8</v>
      </c>
      <c r="Z57">
        <f t="shared" si="57"/>
        <v>1.3316593265648178E-6</v>
      </c>
      <c r="AB57">
        <f t="shared" si="58"/>
        <v>-23.991112464375725</v>
      </c>
      <c r="AC57">
        <f t="shared" si="33"/>
        <v>-21.433572647069255</v>
      </c>
      <c r="AE57">
        <f t="shared" si="34"/>
        <v>0</v>
      </c>
      <c r="AF57">
        <f t="shared" si="35"/>
        <v>0</v>
      </c>
      <c r="AG57">
        <f t="shared" si="36"/>
        <v>-3.3291483164120445E-5</v>
      </c>
      <c r="AH57">
        <f t="shared" si="37"/>
        <v>-1.2662076162845142</v>
      </c>
      <c r="AI57">
        <f t="shared" si="38"/>
        <v>-1.2662409077676784</v>
      </c>
      <c r="AJ57">
        <f t="shared" si="39"/>
        <v>-2.5575398173064698</v>
      </c>
      <c r="AK57">
        <f t="shared" si="61"/>
        <v>-1.6793778725063009</v>
      </c>
      <c r="AL57">
        <f t="shared" si="40"/>
        <v>-5.5031585975804491</v>
      </c>
      <c r="AN57">
        <f t="shared" si="41"/>
        <v>0</v>
      </c>
      <c r="AO57">
        <f t="shared" si="42"/>
        <v>0</v>
      </c>
      <c r="AP57">
        <f t="shared" si="43"/>
        <v>-7.3208232159604007E-8</v>
      </c>
      <c r="AQ57">
        <f t="shared" si="44"/>
        <v>-2.7844004629724202E-3</v>
      </c>
      <c r="AR57">
        <f t="shared" si="45"/>
        <v>-2.7844736712045802E-3</v>
      </c>
      <c r="AS57">
        <f t="shared" si="46"/>
        <v>-5.6240500845150592E-3</v>
      </c>
      <c r="AT57">
        <f t="shared" si="47"/>
        <v>-3.6929650916437714E-3</v>
      </c>
      <c r="AU57">
        <f t="shared" si="48"/>
        <v>-1.2101488847363411E-2</v>
      </c>
      <c r="AW57">
        <v>54</v>
      </c>
      <c r="AX57">
        <f>IF(Z57&gt;0, (R57*SUMPRODUCT(K57:$K$98, X57:$X$98)-K57*$AZ$3)/Z57, 0)</f>
        <v>-16095387.325795887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1.9633998484661188E-3</v>
      </c>
      <c r="L58" s="2">
        <v>55</v>
      </c>
      <c r="M58" s="8">
        <v>0.78669207100000005</v>
      </c>
      <c r="Q58" s="5">
        <f t="shared" si="60"/>
        <v>25</v>
      </c>
      <c r="R58">
        <f t="shared" si="31"/>
        <v>250000</v>
      </c>
      <c r="S58">
        <f t="shared" si="32"/>
        <v>-70694231.918587595</v>
      </c>
      <c r="U58">
        <f t="shared" si="52"/>
        <v>0.78669207100000005</v>
      </c>
      <c r="V58">
        <f t="shared" si="53"/>
        <v>0.01</v>
      </c>
      <c r="W58">
        <f t="shared" si="54"/>
        <v>1.3316593265648178E-6</v>
      </c>
      <c r="X58">
        <f t="shared" si="55"/>
        <v>1.047605833481742E-6</v>
      </c>
      <c r="Y58">
        <f t="shared" si="56"/>
        <v>1.3316593265648179E-8</v>
      </c>
      <c r="Z58">
        <f t="shared" si="57"/>
        <v>2.7073689981742769E-7</v>
      </c>
      <c r="AB58">
        <f t="shared" si="58"/>
        <v>-21.433572647069255</v>
      </c>
      <c r="AC58">
        <f t="shared" si="33"/>
        <v>-19.139537184612649</v>
      </c>
      <c r="AE58">
        <f t="shared" si="34"/>
        <v>0</v>
      </c>
      <c r="AF58">
        <f t="shared" si="35"/>
        <v>0</v>
      </c>
      <c r="AG58">
        <f t="shared" si="36"/>
        <v>-6.768422495435692E-6</v>
      </c>
      <c r="AH58">
        <f t="shared" si="37"/>
        <v>-0.26190145837043549</v>
      </c>
      <c r="AI58">
        <f t="shared" si="38"/>
        <v>-0.26190822679293091</v>
      </c>
      <c r="AJ58">
        <f t="shared" si="39"/>
        <v>-2.2940354624566055</v>
      </c>
      <c r="AK58">
        <f t="shared" si="61"/>
        <v>-1.5003500852948479</v>
      </c>
      <c r="AL58">
        <f t="shared" si="40"/>
        <v>-4.0562937745443843</v>
      </c>
      <c r="AN58">
        <f t="shared" si="41"/>
        <v>0</v>
      </c>
      <c r="AO58">
        <f t="shared" si="42"/>
        <v>0</v>
      </c>
      <c r="AP58">
        <f t="shared" si="43"/>
        <v>-1.3289119701893106E-8</v>
      </c>
      <c r="AQ58">
        <f t="shared" si="44"/>
        <v>-5.142172836775686E-4</v>
      </c>
      <c r="AR58">
        <f t="shared" si="45"/>
        <v>-5.142305727972704E-4</v>
      </c>
      <c r="AS58">
        <f t="shared" si="46"/>
        <v>-4.5041088793632018E-3</v>
      </c>
      <c r="AT58">
        <f t="shared" si="47"/>
        <v>-2.9457871301140329E-3</v>
      </c>
      <c r="AU58">
        <f t="shared" si="48"/>
        <v>-7.9641265822745048E-3</v>
      </c>
      <c r="AW58">
        <v>55</v>
      </c>
      <c r="AX58">
        <f>IF(Z58&gt;0, (R58*SUMPRODUCT(K58:$K$98, X58:$X$98)-K58*$AZ$3)/Z58, 0)</f>
        <v>-70694231.918587595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1.7530355789876059E-3</v>
      </c>
      <c r="L59" s="2">
        <v>56</v>
      </c>
      <c r="M59" s="8">
        <v>0.78978433000000003</v>
      </c>
      <c r="Q59" s="5">
        <f t="shared" si="60"/>
        <v>25</v>
      </c>
      <c r="R59">
        <f t="shared" si="31"/>
        <v>250000</v>
      </c>
      <c r="S59">
        <f t="shared" si="32"/>
        <v>-315267534.20212722</v>
      </c>
      <c r="U59">
        <f t="shared" si="52"/>
        <v>0.78978433000000003</v>
      </c>
      <c r="V59">
        <f t="shared" si="53"/>
        <v>0.01</v>
      </c>
      <c r="W59">
        <f t="shared" si="54"/>
        <v>2.7073689981742769E-7</v>
      </c>
      <c r="X59">
        <f t="shared" si="55"/>
        <v>2.1382376102858427E-7</v>
      </c>
      <c r="Y59">
        <f t="shared" si="56"/>
        <v>2.7073689981742772E-9</v>
      </c>
      <c r="Z59">
        <f t="shared" si="57"/>
        <v>5.420576979066915E-8</v>
      </c>
      <c r="AB59">
        <f t="shared" si="58"/>
        <v>-19.139537184612649</v>
      </c>
      <c r="AC59">
        <f t="shared" si="33"/>
        <v>-17.089319381432421</v>
      </c>
      <c r="AE59">
        <f t="shared" si="34"/>
        <v>0</v>
      </c>
      <c r="AF59">
        <f t="shared" si="35"/>
        <v>0</v>
      </c>
      <c r="AG59">
        <f t="shared" si="36"/>
        <v>-1.3551442447667287E-6</v>
      </c>
      <c r="AH59">
        <f t="shared" si="37"/>
        <v>-5.3455940257146069E-2</v>
      </c>
      <c r="AI59">
        <f t="shared" si="38"/>
        <v>-5.3457295401390832E-2</v>
      </c>
      <c r="AJ59">
        <f t="shared" si="39"/>
        <v>-2.0502178031802281</v>
      </c>
      <c r="AK59">
        <f t="shared" si="61"/>
        <v>-1.3397676029228855</v>
      </c>
      <c r="AL59">
        <f t="shared" si="40"/>
        <v>-3.4434427015045044</v>
      </c>
      <c r="AN59">
        <f t="shared" si="41"/>
        <v>0</v>
      </c>
      <c r="AO59">
        <f t="shared" si="42"/>
        <v>0</v>
      </c>
      <c r="AP59">
        <f t="shared" si="43"/>
        <v>-2.3756160757363641E-9</v>
      </c>
      <c r="AQ59">
        <f t="shared" si="44"/>
        <v>-9.3710165179012933E-5</v>
      </c>
      <c r="AR59">
        <f t="shared" si="45"/>
        <v>-9.3712540795088656E-5</v>
      </c>
      <c r="AS59">
        <f t="shared" si="46"/>
        <v>-3.5941047536487488E-3</v>
      </c>
      <c r="AT59">
        <f t="shared" si="47"/>
        <v>-2.3486602754987577E-3</v>
      </c>
      <c r="AU59">
        <f t="shared" si="48"/>
        <v>-6.036477569942595E-3</v>
      </c>
      <c r="AW59">
        <v>56</v>
      </c>
      <c r="AX59">
        <f>IF(Z59&gt;0, (R59*SUMPRODUCT(K59:$K$98, X59:$X$98)-K59*$AZ$3)/Z59, 0)</f>
        <v>-315267534.20212722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1.5652103383817909E-3</v>
      </c>
      <c r="L60" s="2">
        <v>57</v>
      </c>
      <c r="M60" s="8">
        <v>0.79285550900000001</v>
      </c>
      <c r="Q60" s="5">
        <f t="shared" si="60"/>
        <v>25</v>
      </c>
      <c r="R60">
        <f t="shared" si="31"/>
        <v>250000</v>
      </c>
      <c r="S60">
        <f t="shared" si="32"/>
        <v>-1427837884.8298154</v>
      </c>
      <c r="U60">
        <f t="shared" si="52"/>
        <v>0.79285550900000001</v>
      </c>
      <c r="V60">
        <f t="shared" si="53"/>
        <v>0.01</v>
      </c>
      <c r="W60">
        <f t="shared" si="54"/>
        <v>5.420576979066915E-8</v>
      </c>
      <c r="X60">
        <f t="shared" si="55"/>
        <v>4.2977343198117812E-8</v>
      </c>
      <c r="Y60">
        <f t="shared" si="56"/>
        <v>5.4205769790669153E-10</v>
      </c>
      <c r="Z60">
        <f t="shared" si="57"/>
        <v>1.0686368894644646E-8</v>
      </c>
      <c r="AB60">
        <f t="shared" si="58"/>
        <v>-17.089319381432421</v>
      </c>
      <c r="AC60">
        <f t="shared" si="33"/>
        <v>-15.258402359040545</v>
      </c>
      <c r="AE60">
        <f t="shared" si="34"/>
        <v>0</v>
      </c>
      <c r="AF60">
        <f t="shared" si="35"/>
        <v>0</v>
      </c>
      <c r="AG60">
        <f t="shared" si="36"/>
        <v>-2.6715922236611618E-7</v>
      </c>
      <c r="AH60">
        <f t="shared" si="37"/>
        <v>-1.0744335799529454E-2</v>
      </c>
      <c r="AI60">
        <f t="shared" si="38"/>
        <v>-1.074460295875182E-2</v>
      </c>
      <c r="AJ60">
        <f t="shared" si="39"/>
        <v>-1.8309170223918763</v>
      </c>
      <c r="AK60">
        <f t="shared" si="61"/>
        <v>-1.1962523567002696</v>
      </c>
      <c r="AL60">
        <f t="shared" si="40"/>
        <v>-3.037913982050898</v>
      </c>
      <c r="AN60">
        <f t="shared" si="41"/>
        <v>0</v>
      </c>
      <c r="AO60">
        <f t="shared" si="42"/>
        <v>0</v>
      </c>
      <c r="AP60">
        <f t="shared" si="43"/>
        <v>-4.1816037684148483E-10</v>
      </c>
      <c r="AQ60">
        <f t="shared" si="44"/>
        <v>-1.6817145472469088E-5</v>
      </c>
      <c r="AR60">
        <f t="shared" si="45"/>
        <v>-1.6817563632845927E-5</v>
      </c>
      <c r="AS60">
        <f t="shared" si="46"/>
        <v>-2.8657702521669697E-3</v>
      </c>
      <c r="AT60">
        <f t="shared" si="47"/>
        <v>-1.8723865560208439E-3</v>
      </c>
      <c r="AU60">
        <f t="shared" si="48"/>
        <v>-4.7549743718206597E-3</v>
      </c>
      <c r="AW60">
        <v>57</v>
      </c>
      <c r="AX60">
        <f>IF(Z60&gt;0, (R60*SUMPRODUCT(K60:$K$98, X60:$X$98)-K60*$AZ$3)/Z60, 0)</f>
        <v>-1427837884.8298154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1.3975092306980274E-3</v>
      </c>
      <c r="L61" s="2">
        <v>58</v>
      </c>
      <c r="M61" s="8">
        <v>0.79617230500000002</v>
      </c>
      <c r="Q61" s="5">
        <f t="shared" si="60"/>
        <v>25</v>
      </c>
      <c r="R61">
        <f t="shared" si="31"/>
        <v>250000</v>
      </c>
      <c r="S61">
        <f t="shared" si="32"/>
        <v>-6577267626.0584888</v>
      </c>
      <c r="U61">
        <f t="shared" si="52"/>
        <v>0.79617230500000002</v>
      </c>
      <c r="V61">
        <f t="shared" si="53"/>
        <v>0.01</v>
      </c>
      <c r="W61">
        <f t="shared" si="54"/>
        <v>1.0686368894644646E-8</v>
      </c>
      <c r="X61">
        <f t="shared" si="55"/>
        <v>8.5081909549295312E-9</v>
      </c>
      <c r="Y61">
        <f t="shared" si="56"/>
        <v>1.0686368894644646E-10</v>
      </c>
      <c r="Z61">
        <f t="shared" si="57"/>
        <v>2.0713142507686688E-9</v>
      </c>
      <c r="AB61">
        <f t="shared" si="58"/>
        <v>-15.258402359040545</v>
      </c>
      <c r="AC61">
        <f t="shared" si="33"/>
        <v>-13.623588164974359</v>
      </c>
      <c r="AE61">
        <f t="shared" si="34"/>
        <v>0</v>
      </c>
      <c r="AF61">
        <f t="shared" si="35"/>
        <v>0</v>
      </c>
      <c r="AG61">
        <f t="shared" si="36"/>
        <v>-5.1782856269216718E-8</v>
      </c>
      <c r="AH61">
        <f t="shared" si="37"/>
        <v>-2.127047738732383E-3</v>
      </c>
      <c r="AI61">
        <f t="shared" si="38"/>
        <v>-2.127099521588652E-3</v>
      </c>
      <c r="AJ61">
        <f t="shared" si="39"/>
        <v>-1.6348141940661858</v>
      </c>
      <c r="AK61">
        <f t="shared" si="61"/>
        <v>-1.0680881651328382</v>
      </c>
      <c r="AL61">
        <f t="shared" si="40"/>
        <v>-2.7050294587206127</v>
      </c>
      <c r="AN61">
        <f t="shared" si="41"/>
        <v>0</v>
      </c>
      <c r="AO61">
        <f t="shared" si="42"/>
        <v>0</v>
      </c>
      <c r="AP61">
        <f t="shared" si="43"/>
        <v>-7.2367019628139589E-11</v>
      </c>
      <c r="AQ61">
        <f t="shared" si="44"/>
        <v>-2.9725688490138715E-6</v>
      </c>
      <c r="AR61">
        <f t="shared" si="45"/>
        <v>-2.972641216033499E-6</v>
      </c>
      <c r="AS61">
        <f t="shared" si="46"/>
        <v>-2.284667926683651E-3</v>
      </c>
      <c r="AT61">
        <f t="shared" si="47"/>
        <v>-1.4926630699724605E-3</v>
      </c>
      <c r="AU61">
        <f t="shared" si="48"/>
        <v>-3.7803036378721449E-3</v>
      </c>
      <c r="AW61">
        <v>58</v>
      </c>
      <c r="AX61">
        <f>IF(Z61&gt;0, (R61*SUMPRODUCT(K61:$K$98, X61:$X$98)-K61*$AZ$3)/Z61, 0)</f>
        <v>-6577267626.0584888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1.2477760988375245E-3</v>
      </c>
      <c r="L62" s="2">
        <v>59</v>
      </c>
      <c r="M62" s="8">
        <v>0.79964768799999997</v>
      </c>
      <c r="Q62" s="5">
        <f t="shared" si="60"/>
        <v>25</v>
      </c>
      <c r="R62">
        <f t="shared" si="31"/>
        <v>250000</v>
      </c>
      <c r="S62">
        <f t="shared" si="32"/>
        <v>-30851012881.613506</v>
      </c>
      <c r="U62">
        <f t="shared" si="52"/>
        <v>0.79964768799999997</v>
      </c>
      <c r="V62">
        <f t="shared" si="53"/>
        <v>0.01</v>
      </c>
      <c r="W62">
        <f t="shared" si="54"/>
        <v>2.0713142507686688E-9</v>
      </c>
      <c r="X62">
        <f t="shared" si="55"/>
        <v>1.6563216517486181E-9</v>
      </c>
      <c r="Y62">
        <f t="shared" si="56"/>
        <v>2.0713142507686689E-11</v>
      </c>
      <c r="Z62">
        <f t="shared" si="57"/>
        <v>3.9427945651236405E-10</v>
      </c>
      <c r="AB62">
        <f t="shared" si="58"/>
        <v>-13.623588164974359</v>
      </c>
      <c r="AC62">
        <f t="shared" si="33"/>
        <v>-12.163920591818515</v>
      </c>
      <c r="AE62">
        <f t="shared" si="34"/>
        <v>0</v>
      </c>
      <c r="AF62">
        <f t="shared" si="35"/>
        <v>0</v>
      </c>
      <c r="AG62">
        <f t="shared" si="36"/>
        <v>-9.856986412809101E-9</v>
      </c>
      <c r="AH62">
        <f t="shared" si="37"/>
        <v>-4.1408041293715452E-4</v>
      </c>
      <c r="AI62">
        <f t="shared" si="38"/>
        <v>-4.1409026992356732E-4</v>
      </c>
      <c r="AJ62">
        <f t="shared" si="39"/>
        <v>-1.4596675731558442</v>
      </c>
      <c r="AK62">
        <f t="shared" si="61"/>
        <v>-0.95365117154820522</v>
      </c>
      <c r="AL62">
        <f t="shared" si="40"/>
        <v>-2.4137328349739731</v>
      </c>
      <c r="AN62">
        <f t="shared" si="41"/>
        <v>0</v>
      </c>
      <c r="AO62">
        <f t="shared" si="42"/>
        <v>0</v>
      </c>
      <c r="AP62">
        <f t="shared" si="43"/>
        <v>-1.2299312052469424E-11</v>
      </c>
      <c r="AQ62">
        <f t="shared" si="44"/>
        <v>-5.1667964225975389E-7</v>
      </c>
      <c r="AR62">
        <f t="shared" si="45"/>
        <v>-5.1669194157180627E-7</v>
      </c>
      <c r="AS62">
        <f t="shared" si="46"/>
        <v>-1.8213383100320361E-3</v>
      </c>
      <c r="AT62">
        <f t="shared" si="47"/>
        <v>-1.1899431384862543E-3</v>
      </c>
      <c r="AU62">
        <f t="shared" si="48"/>
        <v>-3.0117981404598625E-3</v>
      </c>
      <c r="AW62">
        <v>59</v>
      </c>
      <c r="AX62">
        <f>IF(Z62&gt;0, (R62*SUMPRODUCT(K62:$K$98, X62:$X$98)-K62*$AZ$3)/Z62, 0)</f>
        <v>-30851012881.613506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1.114085802533504E-3</v>
      </c>
      <c r="L63" s="2">
        <v>60</v>
      </c>
      <c r="M63" s="8">
        <v>0.80323853099999998</v>
      </c>
      <c r="Q63" s="5">
        <f t="shared" si="60"/>
        <v>25</v>
      </c>
      <c r="R63">
        <f t="shared" si="31"/>
        <v>250000</v>
      </c>
      <c r="S63">
        <f t="shared" si="32"/>
        <v>-147490531663.10004</v>
      </c>
      <c r="U63">
        <f t="shared" si="52"/>
        <v>0.80323853099999998</v>
      </c>
      <c r="V63">
        <f t="shared" si="53"/>
        <v>0.01</v>
      </c>
      <c r="W63">
        <f t="shared" si="54"/>
        <v>3.9427945651236405E-10</v>
      </c>
      <c r="X63">
        <f t="shared" si="55"/>
        <v>3.1670045145246969E-10</v>
      </c>
      <c r="Y63">
        <f t="shared" si="56"/>
        <v>3.9427945651236402E-12</v>
      </c>
      <c r="Z63">
        <f t="shared" si="57"/>
        <v>7.3636210494770716E-11</v>
      </c>
      <c r="AB63">
        <f t="shared" si="58"/>
        <v>-12.163920591818515</v>
      </c>
      <c r="AC63">
        <f t="shared" si="33"/>
        <v>-10.860643835529679</v>
      </c>
      <c r="AE63">
        <f t="shared" si="34"/>
        <v>0</v>
      </c>
      <c r="AF63">
        <f t="shared" si="35"/>
        <v>0</v>
      </c>
      <c r="AG63">
        <f t="shared" si="36"/>
        <v>-1.840905262369268E-9</v>
      </c>
      <c r="AH63">
        <f t="shared" si="37"/>
        <v>-7.9175112863117425E-5</v>
      </c>
      <c r="AI63">
        <f t="shared" si="38"/>
        <v>-7.9176953768379788E-5</v>
      </c>
      <c r="AJ63">
        <f t="shared" si="39"/>
        <v>-1.3032767562888363</v>
      </c>
      <c r="AK63">
        <f t="shared" si="61"/>
        <v>-0.85147444142729611</v>
      </c>
      <c r="AL63">
        <f t="shared" si="40"/>
        <v>-2.1548303746699009</v>
      </c>
      <c r="AN63">
        <f t="shared" si="41"/>
        <v>0</v>
      </c>
      <c r="AO63">
        <f t="shared" si="42"/>
        <v>0</v>
      </c>
      <c r="AP63">
        <f t="shared" si="43"/>
        <v>-2.0509264166148164E-12</v>
      </c>
      <c r="AQ63">
        <f t="shared" si="44"/>
        <v>-8.8207869154786926E-8</v>
      </c>
      <c r="AR63">
        <f t="shared" si="45"/>
        <v>-8.8209920081203535E-8</v>
      </c>
      <c r="AS63">
        <f t="shared" si="46"/>
        <v>-1.45196213095331E-3</v>
      </c>
      <c r="AT63">
        <f t="shared" si="47"/>
        <v>-9.4861558641429623E-4</v>
      </c>
      <c r="AU63">
        <f t="shared" si="48"/>
        <v>-2.4006659272876878E-3</v>
      </c>
      <c r="AW63">
        <v>60</v>
      </c>
      <c r="AX63">
        <f>IF(Z63&gt;0, (R63*SUMPRODUCT(K63:$K$98, X63:$X$98)-K63*$AZ$3)/Z63, 0)</f>
        <v>-147490531663.10004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9.9471946654777136E-4</v>
      </c>
      <c r="L64" s="2">
        <v>61</v>
      </c>
      <c r="M64" s="8">
        <v>0.80709142899999997</v>
      </c>
      <c r="Q64" s="5">
        <f t="shared" si="60"/>
        <v>25</v>
      </c>
      <c r="R64">
        <f t="shared" si="31"/>
        <v>250000</v>
      </c>
      <c r="S64">
        <f t="shared" si="32"/>
        <v>-719966128558.47742</v>
      </c>
      <c r="U64">
        <f t="shared" si="52"/>
        <v>0.80709142899999997</v>
      </c>
      <c r="V64">
        <f t="shared" si="53"/>
        <v>0.01</v>
      </c>
      <c r="W64">
        <f t="shared" si="54"/>
        <v>7.3636210494770716E-11</v>
      </c>
      <c r="X64">
        <f t="shared" si="55"/>
        <v>5.9431154354369295E-11</v>
      </c>
      <c r="Y64">
        <f t="shared" si="56"/>
        <v>7.3636210494770723E-13</v>
      </c>
      <c r="Z64">
        <f t="shared" si="57"/>
        <v>1.3468694035453714E-11</v>
      </c>
      <c r="AB64">
        <f t="shared" si="58"/>
        <v>-10.860643835529679</v>
      </c>
      <c r="AC64">
        <f t="shared" si="33"/>
        <v>-9.6970035014442661</v>
      </c>
      <c r="AE64">
        <f t="shared" si="34"/>
        <v>0</v>
      </c>
      <c r="AF64">
        <f t="shared" si="35"/>
        <v>0</v>
      </c>
      <c r="AG64">
        <f t="shared" si="36"/>
        <v>-3.3671735088634288E-10</v>
      </c>
      <c r="AH64">
        <f t="shared" si="37"/>
        <v>-1.4857788588592323E-5</v>
      </c>
      <c r="AI64">
        <f t="shared" si="38"/>
        <v>-1.4858125305943209E-5</v>
      </c>
      <c r="AJ64">
        <f t="shared" si="39"/>
        <v>-1.1636403340854127</v>
      </c>
      <c r="AK64">
        <f t="shared" si="61"/>
        <v>-0.76024506848707762</v>
      </c>
      <c r="AL64">
        <f t="shared" si="40"/>
        <v>-1.9239002606977962</v>
      </c>
      <c r="AN64">
        <f t="shared" si="41"/>
        <v>0</v>
      </c>
      <c r="AO64">
        <f t="shared" si="42"/>
        <v>0</v>
      </c>
      <c r="AP64">
        <f t="shared" si="43"/>
        <v>-3.3493930365104172E-13</v>
      </c>
      <c r="AQ64">
        <f t="shared" si="44"/>
        <v>-1.4779331538924121E-8</v>
      </c>
      <c r="AR64">
        <f t="shared" si="45"/>
        <v>-1.4779666478227771E-8</v>
      </c>
      <c r="AS64">
        <f t="shared" si="46"/>
        <v>-1.1574956923749121E-3</v>
      </c>
      <c r="AT64">
        <f t="shared" si="47"/>
        <v>-7.5623056897103976E-4</v>
      </c>
      <c r="AU64">
        <f t="shared" si="48"/>
        <v>-1.9137410410124301E-3</v>
      </c>
      <c r="AW64">
        <v>61</v>
      </c>
      <c r="AX64">
        <f>IF(Z64&gt;0, (R64*SUMPRODUCT(K64:$K$98, X64:$X$98)-K64*$AZ$3)/Z64, 0)</f>
        <v>-719966128558.47742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8.8814238084622432E-4</v>
      </c>
      <c r="L65" s="2">
        <v>62</v>
      </c>
      <c r="M65" s="8">
        <v>0.81105379099999997</v>
      </c>
      <c r="Q65" s="5">
        <f t="shared" si="60"/>
        <v>25</v>
      </c>
      <c r="R65">
        <f t="shared" si="31"/>
        <v>250000</v>
      </c>
      <c r="S65">
        <f t="shared" si="32"/>
        <v>-3592291253599.0884</v>
      </c>
      <c r="U65">
        <f t="shared" si="52"/>
        <v>0.81105379099999997</v>
      </c>
      <c r="V65">
        <f t="shared" si="53"/>
        <v>0.01</v>
      </c>
      <c r="W65">
        <f t="shared" si="54"/>
        <v>1.3468694035453714E-11</v>
      </c>
      <c r="X65">
        <f t="shared" si="55"/>
        <v>1.0923835357273823E-11</v>
      </c>
      <c r="Y65">
        <f t="shared" si="56"/>
        <v>1.3468694035453714E-13</v>
      </c>
      <c r="Z65">
        <f t="shared" si="57"/>
        <v>2.4101717378253544E-12</v>
      </c>
      <c r="AB65">
        <f t="shared" si="58"/>
        <v>-9.6970035014442661</v>
      </c>
      <c r="AC65">
        <f t="shared" si="33"/>
        <v>-8.6580388534617363</v>
      </c>
      <c r="AE65">
        <f t="shared" si="34"/>
        <v>0</v>
      </c>
      <c r="AF65">
        <f t="shared" si="35"/>
        <v>0</v>
      </c>
      <c r="AG65">
        <f t="shared" si="36"/>
        <v>-6.0254293445633863E-11</v>
      </c>
      <c r="AH65">
        <f t="shared" si="37"/>
        <v>-2.7309588393184557E-6</v>
      </c>
      <c r="AI65">
        <f t="shared" si="38"/>
        <v>-2.7310190936119012E-6</v>
      </c>
      <c r="AJ65">
        <f t="shared" si="39"/>
        <v>-1.0389646479825299</v>
      </c>
      <c r="AK65">
        <f t="shared" si="61"/>
        <v>-0.67879024510109864</v>
      </c>
      <c r="AL65">
        <f t="shared" si="40"/>
        <v>-1.7177576241027221</v>
      </c>
      <c r="AN65">
        <f t="shared" si="41"/>
        <v>0</v>
      </c>
      <c r="AO65">
        <f t="shared" si="42"/>
        <v>0</v>
      </c>
      <c r="AP65">
        <f t="shared" si="43"/>
        <v>-5.3514391637012308E-14</v>
      </c>
      <c r="AQ65">
        <f t="shared" si="44"/>
        <v>-2.4254802855453347E-9</v>
      </c>
      <c r="AR65">
        <f t="shared" si="45"/>
        <v>-2.4255337999369713E-9</v>
      </c>
      <c r="AS65">
        <f t="shared" si="46"/>
        <v>-9.2274853607426347E-4</v>
      </c>
      <c r="AT65">
        <f t="shared" si="47"/>
        <v>-6.0286238437928189E-4</v>
      </c>
      <c r="AU65">
        <f t="shared" si="48"/>
        <v>-1.5256133459873452E-3</v>
      </c>
      <c r="AW65">
        <v>62</v>
      </c>
      <c r="AX65">
        <f>IF(Z65&gt;0, (R65*SUMPRODUCT(K65:$K$98, X65:$X$98)-K65*$AZ$3)/Z65, 0)</f>
        <v>-3592291253599.0884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7.9298426861270028E-4</v>
      </c>
      <c r="L66" s="2">
        <v>63</v>
      </c>
      <c r="M66" s="8">
        <v>0.81525055400000002</v>
      </c>
      <c r="Q66" s="5">
        <f t="shared" si="60"/>
        <v>25</v>
      </c>
      <c r="R66">
        <f t="shared" si="31"/>
        <v>250000</v>
      </c>
      <c r="S66">
        <f t="shared" si="32"/>
        <v>-18354295131082.668</v>
      </c>
      <c r="U66">
        <f t="shared" si="52"/>
        <v>0.81525055400000002</v>
      </c>
      <c r="V66">
        <f t="shared" si="53"/>
        <v>0.01</v>
      </c>
      <c r="W66">
        <f t="shared" si="54"/>
        <v>2.4101717378253544E-12</v>
      </c>
      <c r="X66">
        <f t="shared" si="55"/>
        <v>1.9648938444972629E-12</v>
      </c>
      <c r="Y66">
        <f t="shared" si="56"/>
        <v>2.4101717378253544E-14</v>
      </c>
      <c r="Z66">
        <f t="shared" si="57"/>
        <v>4.21176175949838E-13</v>
      </c>
      <c r="AB66">
        <f t="shared" si="58"/>
        <v>-8.6580388534617363</v>
      </c>
      <c r="AC66">
        <f t="shared" si="33"/>
        <v>-7.730391835564129</v>
      </c>
      <c r="AE66">
        <f t="shared" si="34"/>
        <v>0</v>
      </c>
      <c r="AF66">
        <f t="shared" si="35"/>
        <v>0</v>
      </c>
      <c r="AG66">
        <f t="shared" si="36"/>
        <v>-1.0529404398745951E-11</v>
      </c>
      <c r="AH66">
        <f t="shared" si="37"/>
        <v>-4.9122346112431567E-7</v>
      </c>
      <c r="AI66">
        <f t="shared" si="38"/>
        <v>-4.9123399052871437E-7</v>
      </c>
      <c r="AJ66">
        <f t="shared" si="39"/>
        <v>-0.92764701789760728</v>
      </c>
      <c r="AK66">
        <f t="shared" si="61"/>
        <v>-0.60606271974232162</v>
      </c>
      <c r="AL66">
        <f t="shared" si="40"/>
        <v>-1.5337102288739195</v>
      </c>
      <c r="AN66">
        <f t="shared" si="41"/>
        <v>0</v>
      </c>
      <c r="AO66">
        <f t="shared" si="42"/>
        <v>0</v>
      </c>
      <c r="AP66">
        <f t="shared" si="43"/>
        <v>-8.3496520460669067E-15</v>
      </c>
      <c r="AQ66">
        <f t="shared" si="44"/>
        <v>-3.895324770450647E-10</v>
      </c>
      <c r="AR66">
        <f t="shared" si="45"/>
        <v>-3.8954082669711068E-10</v>
      </c>
      <c r="AS66">
        <f t="shared" si="46"/>
        <v>-7.356094920182866E-4</v>
      </c>
      <c r="AT66">
        <f t="shared" si="47"/>
        <v>-4.8059820254828885E-4</v>
      </c>
      <c r="AU66">
        <f t="shared" si="48"/>
        <v>-1.2162080841074021E-3</v>
      </c>
      <c r="AW66">
        <v>63</v>
      </c>
      <c r="AX66">
        <f>IF(Z66&gt;0, (R66*SUMPRODUCT(K66:$K$98, X66:$X$98)-K66*$AZ$3)/Z66, 0)</f>
        <v>-18354295131082.668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7.0802166840419666E-4</v>
      </c>
      <c r="L67" s="2">
        <v>64</v>
      </c>
      <c r="M67" s="8">
        <v>0.81969331899999998</v>
      </c>
      <c r="Q67" s="5">
        <f t="shared" si="60"/>
        <v>25</v>
      </c>
      <c r="R67">
        <f t="shared" ref="R67:R89" si="62">$C$6</f>
        <v>250000</v>
      </c>
      <c r="S67">
        <f t="shared" ref="S67:S89" si="63">AX67</f>
        <v>-96225018387286.172</v>
      </c>
      <c r="U67">
        <f t="shared" si="52"/>
        <v>0.81969331899999998</v>
      </c>
      <c r="V67">
        <f t="shared" si="53"/>
        <v>0.01</v>
      </c>
      <c r="W67">
        <f t="shared" si="54"/>
        <v>4.21176175949838E-13</v>
      </c>
      <c r="X67">
        <f t="shared" si="55"/>
        <v>3.4523529754805068E-13</v>
      </c>
      <c r="Y67">
        <f t="shared" si="56"/>
        <v>4.21176175949838E-15</v>
      </c>
      <c r="Z67">
        <f t="shared" si="57"/>
        <v>7.1729116642288929E-14</v>
      </c>
      <c r="AB67">
        <f t="shared" si="58"/>
        <v>-7.730391835564129</v>
      </c>
      <c r="AC67">
        <f t="shared" ref="AC67:AC89" si="64">S67*Z67</f>
        <v>-6.9021355678080472</v>
      </c>
      <c r="AE67">
        <f t="shared" ref="AE67:AE89" si="65">$Z67*O67</f>
        <v>0</v>
      </c>
      <c r="AF67">
        <f t="shared" ref="AF67:AF89" si="66">-$Z67*P67</f>
        <v>0</v>
      </c>
      <c r="AG67">
        <f t="shared" ref="AG67:AG89" si="67">-$Z67*Q67</f>
        <v>-1.7932279160572232E-12</v>
      </c>
      <c r="AH67">
        <f t="shared" ref="AH67:AH89" si="68">-X67*R67</f>
        <v>-8.6308824387012668E-8</v>
      </c>
      <c r="AI67">
        <f t="shared" ref="AI67:AI89" si="69">SUM(AE67:AH67)</f>
        <v>-8.6310617614928726E-8</v>
      </c>
      <c r="AJ67">
        <f t="shared" ref="AJ67:AJ89" si="70">AB67-AC67</f>
        <v>-0.82825626775608185</v>
      </c>
      <c r="AK67">
        <f t="shared" si="61"/>
        <v>-0.54112742848948914</v>
      </c>
      <c r="AL67">
        <f t="shared" ref="AL67:AL89" si="71">SUM(AI67:AK67)</f>
        <v>-1.3693837825561888</v>
      </c>
      <c r="AN67">
        <f t="shared" ref="AN67:AN89" si="72">AE67*$K67</f>
        <v>0</v>
      </c>
      <c r="AO67">
        <f t="shared" ref="AO67:AO89" si="73">AF67*$K67</f>
        <v>0</v>
      </c>
      <c r="AP67">
        <f t="shared" ref="AP67:AP89" si="74">AG67*$K67</f>
        <v>-1.2696442209558159E-15</v>
      </c>
      <c r="AQ67">
        <f t="shared" ref="AQ67:AQ89" si="75">AH67*$K67</f>
        <v>-6.1108517840497522E-11</v>
      </c>
      <c r="AR67">
        <f t="shared" ref="AR67:AR89" si="76">AI67*$K67</f>
        <v>-6.1109787484718478E-11</v>
      </c>
      <c r="AS67">
        <f t="shared" ref="AS67:AS89" si="77">AJ67*$K67</f>
        <v>-5.8642338456289409E-4</v>
      </c>
      <c r="AT67">
        <f t="shared" ref="AT67:AT89" si="78">AK67*$K67</f>
        <v>-3.8312994473840069E-4</v>
      </c>
      <c r="AU67">
        <f t="shared" ref="AU67:AU89" si="79">AL67*$K67</f>
        <v>-9.6955339041108243E-4</v>
      </c>
      <c r="AW67">
        <v>64</v>
      </c>
      <c r="AX67">
        <f>IF(Z67&gt;0, (R67*SUMPRODUCT(K67:$K$98, X67:$X$98)-K67*$AZ$3)/Z67, 0)</f>
        <v>-96225018387286.172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89" si="80">G68+$C$9</f>
        <v>0.12000000000000001</v>
      </c>
      <c r="I68" s="1">
        <f t="shared" ref="I68:I89" si="81">1+H68</f>
        <v>1.1200000000000001</v>
      </c>
      <c r="J68">
        <f t="shared" ref="J68:J89" si="82">1/I68</f>
        <v>0.89285714285714279</v>
      </c>
      <c r="K68">
        <f t="shared" si="59"/>
        <v>6.3216220393231843E-4</v>
      </c>
      <c r="L68" s="2">
        <v>65</v>
      </c>
      <c r="M68" s="8">
        <v>0.82421808699999999</v>
      </c>
      <c r="Q68" s="5">
        <f t="shared" si="60"/>
        <v>25</v>
      </c>
      <c r="R68">
        <f t="shared" si="62"/>
        <v>250000</v>
      </c>
      <c r="S68">
        <f t="shared" si="63"/>
        <v>-518242270430264.75</v>
      </c>
      <c r="U68">
        <f t="shared" ref="U68:U89" si="83">M68</f>
        <v>0.82421808699999999</v>
      </c>
      <c r="V68">
        <f t="shared" ref="V68:V89" si="84">$C$10</f>
        <v>0.01</v>
      </c>
      <c r="W68">
        <f t="shared" ref="W68:W89" si="85">Z67</f>
        <v>7.1729116642288929E-14</v>
      </c>
      <c r="X68">
        <f t="shared" ref="X68:X89" si="86">U68*W68</f>
        <v>5.9120435301107244E-14</v>
      </c>
      <c r="Y68">
        <f t="shared" ref="Y68:Y89" si="87">V68*W68</f>
        <v>7.1729116642288927E-16</v>
      </c>
      <c r="Z68">
        <f t="shared" ref="Z68:Z89" si="88">MAX(0, W68-X68-Y68)</f>
        <v>1.1891390174758796E-14</v>
      </c>
      <c r="AB68">
        <f t="shared" ref="AB68:AB89" si="89">AC67</f>
        <v>-6.9021355678080472</v>
      </c>
      <c r="AC68">
        <f t="shared" si="64"/>
        <v>-6.1626210427391417</v>
      </c>
      <c r="AE68">
        <f t="shared" si="65"/>
        <v>0</v>
      </c>
      <c r="AF68">
        <f t="shared" si="66"/>
        <v>0</v>
      </c>
      <c r="AG68">
        <f t="shared" si="67"/>
        <v>-2.9728475436896992E-13</v>
      </c>
      <c r="AH68">
        <f t="shared" si="68"/>
        <v>-1.478010882527681E-8</v>
      </c>
      <c r="AI68">
        <f t="shared" si="69"/>
        <v>-1.4780406110031179E-8</v>
      </c>
      <c r="AJ68">
        <f t="shared" si="70"/>
        <v>-0.73951452506890547</v>
      </c>
      <c r="AK68">
        <f t="shared" si="61"/>
        <v>-0.48314948974656335</v>
      </c>
      <c r="AL68">
        <f t="shared" si="71"/>
        <v>-1.2226640295958751</v>
      </c>
      <c r="AN68">
        <f t="shared" si="72"/>
        <v>0</v>
      </c>
      <c r="AO68">
        <f t="shared" si="73"/>
        <v>0</v>
      </c>
      <c r="AP68">
        <f t="shared" si="74"/>
        <v>-1.8793218551736595E-16</v>
      </c>
      <c r="AQ68">
        <f t="shared" si="75"/>
        <v>-9.3434261693464981E-12</v>
      </c>
      <c r="AR68">
        <f t="shared" si="76"/>
        <v>-9.3436141015320152E-12</v>
      </c>
      <c r="AS68">
        <f t="shared" si="77"/>
        <v>-4.6749313200752105E-4</v>
      </c>
      <c r="AT68">
        <f t="shared" si="78"/>
        <v>-3.054288462669626E-4</v>
      </c>
      <c r="AU68">
        <f t="shared" si="79"/>
        <v>-7.7292198761809774E-4</v>
      </c>
      <c r="AW68">
        <v>65</v>
      </c>
      <c r="AX68">
        <f>IF(Z68&gt;0, (R68*SUMPRODUCT(K68:$K$98, X68:$X$98)-K68*$AZ$3)/Z68, 0)</f>
        <v>-518242270430264.75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89" si="90">K68*J69</f>
        <v>5.6443053922528431E-4</v>
      </c>
      <c r="L69" s="2">
        <v>66</v>
      </c>
      <c r="M69" s="8">
        <v>0.82894669600000004</v>
      </c>
      <c r="Q69" s="5">
        <f t="shared" ref="Q69:Q89" si="91">$C$8</f>
        <v>25</v>
      </c>
      <c r="R69">
        <f t="shared" si="62"/>
        <v>250000</v>
      </c>
      <c r="S69">
        <f t="shared" si="63"/>
        <v>-2873063149855355</v>
      </c>
      <c r="U69">
        <f t="shared" si="83"/>
        <v>0.82894669600000004</v>
      </c>
      <c r="V69">
        <f t="shared" si="84"/>
        <v>0.01</v>
      </c>
      <c r="W69">
        <f t="shared" si="85"/>
        <v>1.1891390174758796E-14</v>
      </c>
      <c r="X69">
        <f t="shared" si="86"/>
        <v>9.8573285962131677E-15</v>
      </c>
      <c r="Y69">
        <f t="shared" si="87"/>
        <v>1.1891390174758798E-16</v>
      </c>
      <c r="Z69">
        <f t="shared" si="88"/>
        <v>1.9151476767980408E-15</v>
      </c>
      <c r="AB69">
        <f t="shared" si="89"/>
        <v>-6.1626210427391417</v>
      </c>
      <c r="AC69">
        <f t="shared" si="64"/>
        <v>-5.5023402167395448</v>
      </c>
      <c r="AE69">
        <f t="shared" si="65"/>
        <v>0</v>
      </c>
      <c r="AF69">
        <f t="shared" si="66"/>
        <v>0</v>
      </c>
      <c r="AG69">
        <f t="shared" si="67"/>
        <v>-4.7878691919951017E-14</v>
      </c>
      <c r="AH69">
        <f t="shared" si="68"/>
        <v>-2.464332149053292E-9</v>
      </c>
      <c r="AI69">
        <f t="shared" si="69"/>
        <v>-2.464380027745212E-9</v>
      </c>
      <c r="AJ69">
        <f t="shared" si="70"/>
        <v>-0.66028082599959692</v>
      </c>
      <c r="AK69">
        <f t="shared" si="61"/>
        <v>-0.43138347299173996</v>
      </c>
      <c r="AL69">
        <f t="shared" si="71"/>
        <v>-1.091664301455717</v>
      </c>
      <c r="AN69">
        <f t="shared" si="72"/>
        <v>0</v>
      </c>
      <c r="AO69">
        <f t="shared" si="73"/>
        <v>0</v>
      </c>
      <c r="AP69">
        <f t="shared" si="74"/>
        <v>-2.7024195897779216E-17</v>
      </c>
      <c r="AQ69">
        <f t="shared" si="75"/>
        <v>-1.3909443237203532E-12</v>
      </c>
      <c r="AR69">
        <f t="shared" si="76"/>
        <v>-1.3909713479162511E-12</v>
      </c>
      <c r="AS69">
        <f t="shared" si="77"/>
        <v>-3.7268266265906862E-4</v>
      </c>
      <c r="AT69">
        <f t="shared" si="78"/>
        <v>-2.4348600627360366E-4</v>
      </c>
      <c r="AU69">
        <f t="shared" si="79"/>
        <v>-6.1616867032364365E-4</v>
      </c>
      <c r="AW69">
        <v>66</v>
      </c>
      <c r="AX69">
        <f>IF(Z69&gt;0, (R69*SUMPRODUCT(K69:$K$98, X69:$X$98)-K69*$AZ$3)/Z69, 0)</f>
        <v>-2873063149855355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5.0395583859400386E-4</v>
      </c>
      <c r="L70" s="2">
        <v>67</v>
      </c>
      <c r="M70" s="8">
        <v>0.83370721699999994</v>
      </c>
      <c r="Q70" s="5">
        <f t="shared" si="91"/>
        <v>25</v>
      </c>
      <c r="R70">
        <f t="shared" si="62"/>
        <v>250000</v>
      </c>
      <c r="S70">
        <f t="shared" si="63"/>
        <v>-1.6413009647596018E+16</v>
      </c>
      <c r="U70">
        <f t="shared" si="83"/>
        <v>0.83370721699999994</v>
      </c>
      <c r="V70">
        <f t="shared" si="84"/>
        <v>0.01</v>
      </c>
      <c r="W70">
        <f t="shared" si="85"/>
        <v>1.9151476767980408E-15</v>
      </c>
      <c r="X70">
        <f t="shared" si="86"/>
        <v>1.59667243976731E-15</v>
      </c>
      <c r="Y70">
        <f t="shared" si="87"/>
        <v>1.9151476767980408E-17</v>
      </c>
      <c r="Z70">
        <f t="shared" si="88"/>
        <v>2.9932376026275035E-16</v>
      </c>
      <c r="AB70">
        <f t="shared" si="89"/>
        <v>-5.5023402167395448</v>
      </c>
      <c r="AC70">
        <f t="shared" si="64"/>
        <v>-4.9128037649472391</v>
      </c>
      <c r="AE70">
        <f t="shared" si="65"/>
        <v>0</v>
      </c>
      <c r="AF70">
        <f t="shared" si="66"/>
        <v>0</v>
      </c>
      <c r="AG70">
        <f t="shared" si="67"/>
        <v>-7.4830940065687595E-15</v>
      </c>
      <c r="AH70">
        <f t="shared" si="68"/>
        <v>-3.9916810994182753E-10</v>
      </c>
      <c r="AI70">
        <f t="shared" si="69"/>
        <v>-3.9917559303583408E-10</v>
      </c>
      <c r="AJ70">
        <f t="shared" si="70"/>
        <v>-0.58953645179230563</v>
      </c>
      <c r="AK70">
        <f t="shared" si="61"/>
        <v>-0.38516381517176818</v>
      </c>
      <c r="AL70">
        <f t="shared" si="71"/>
        <v>-0.97470026736324944</v>
      </c>
      <c r="AN70">
        <f t="shared" si="72"/>
        <v>0</v>
      </c>
      <c r="AO70">
        <f t="shared" si="73"/>
        <v>0</v>
      </c>
      <c r="AP70">
        <f t="shared" si="74"/>
        <v>-3.7711489153581236E-18</v>
      </c>
      <c r="AQ70">
        <f t="shared" si="75"/>
        <v>-2.0116309958571721E-13</v>
      </c>
      <c r="AR70">
        <f t="shared" si="76"/>
        <v>-2.0116687073463257E-13</v>
      </c>
      <c r="AS70">
        <f t="shared" si="77"/>
        <v>-2.971003369447249E-4</v>
      </c>
      <c r="AT70">
        <f t="shared" si="78"/>
        <v>-1.9410555347095434E-4</v>
      </c>
      <c r="AU70">
        <f t="shared" si="79"/>
        <v>-4.912058906168461E-4</v>
      </c>
      <c r="AW70">
        <v>67</v>
      </c>
      <c r="AX70">
        <f>IF(Z70&gt;0, (R70*SUMPRODUCT(K70:$K$98, X70:$X$98)-K70*$AZ$3)/Z70, 0)</f>
        <v>-1.6413009647596018E+16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4.4996057017321768E-4</v>
      </c>
      <c r="L71" s="2">
        <v>68</v>
      </c>
      <c r="M71" s="8">
        <v>0.83838979800000002</v>
      </c>
      <c r="Q71" s="5">
        <f t="shared" si="91"/>
        <v>25</v>
      </c>
      <c r="R71">
        <f t="shared" si="62"/>
        <v>250000</v>
      </c>
      <c r="S71">
        <f t="shared" si="63"/>
        <v>-9.6658883810733808E+16</v>
      </c>
      <c r="U71">
        <f t="shared" si="83"/>
        <v>0.83838979800000002</v>
      </c>
      <c r="V71">
        <f t="shared" si="84"/>
        <v>0.01</v>
      </c>
      <c r="W71">
        <f t="shared" si="85"/>
        <v>2.9932376026275035E-16</v>
      </c>
      <c r="X71">
        <f t="shared" si="86"/>
        <v>2.5094998690328768E-16</v>
      </c>
      <c r="Y71">
        <f t="shared" si="87"/>
        <v>2.9932376026275037E-18</v>
      </c>
      <c r="Z71">
        <f t="shared" si="88"/>
        <v>4.5380535756835167E-17</v>
      </c>
      <c r="AB71">
        <f t="shared" si="89"/>
        <v>-4.9128037649472391</v>
      </c>
      <c r="AC71">
        <f t="shared" si="64"/>
        <v>-4.3864319329887813</v>
      </c>
      <c r="AE71">
        <f t="shared" si="65"/>
        <v>0</v>
      </c>
      <c r="AF71">
        <f t="shared" si="66"/>
        <v>0</v>
      </c>
      <c r="AG71">
        <f t="shared" si="67"/>
        <v>-1.1345133939208793E-15</v>
      </c>
      <c r="AH71">
        <f t="shared" si="68"/>
        <v>-6.2737496725821917E-11</v>
      </c>
      <c r="AI71">
        <f t="shared" si="69"/>
        <v>-6.2738631239215837E-11</v>
      </c>
      <c r="AJ71">
        <f t="shared" si="70"/>
        <v>-0.52637183195845783</v>
      </c>
      <c r="AK71">
        <f t="shared" si="61"/>
        <v>-0.34389626354630676</v>
      </c>
      <c r="AL71">
        <f t="shared" si="71"/>
        <v>-0.87026809556750317</v>
      </c>
      <c r="AN71">
        <f t="shared" si="72"/>
        <v>0</v>
      </c>
      <c r="AO71">
        <f t="shared" si="73"/>
        <v>0</v>
      </c>
      <c r="AP71">
        <f t="shared" si="74"/>
        <v>-5.1048629359779112E-19</v>
      </c>
      <c r="AQ71">
        <f t="shared" si="75"/>
        <v>-2.8229399797991207E-14</v>
      </c>
      <c r="AR71">
        <f t="shared" si="76"/>
        <v>-2.8229910284284806E-14</v>
      </c>
      <c r="AS71">
        <f t="shared" si="77"/>
        <v>-2.3684656963114881E-4</v>
      </c>
      <c r="AT71">
        <f t="shared" si="78"/>
        <v>-1.5473975882573533E-4</v>
      </c>
      <c r="AU71">
        <f t="shared" si="79"/>
        <v>-3.9158632848511403E-4</v>
      </c>
      <c r="AW71">
        <v>68</v>
      </c>
      <c r="AX71">
        <f>IF(Z71&gt;0, (R71*SUMPRODUCT(K71:$K$98, X71:$X$98)-K71*$AZ$3)/Z71, 0)</f>
        <v>-9.6658883810733808E+16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4.0175050908323003E-4</v>
      </c>
      <c r="L72" s="2">
        <v>69</v>
      </c>
      <c r="M72" s="8">
        <v>0.84318435700000005</v>
      </c>
      <c r="Q72" s="5">
        <f t="shared" si="91"/>
        <v>25</v>
      </c>
      <c r="R72">
        <f t="shared" si="62"/>
        <v>250000</v>
      </c>
      <c r="S72">
        <f t="shared" si="63"/>
        <v>-5.8782956003545818E+17</v>
      </c>
      <c r="U72">
        <f t="shared" si="83"/>
        <v>0.84318435700000005</v>
      </c>
      <c r="V72">
        <f t="shared" si="84"/>
        <v>0.01</v>
      </c>
      <c r="W72">
        <f t="shared" si="85"/>
        <v>4.5380535756835167E-17</v>
      </c>
      <c r="X72">
        <f t="shared" si="86"/>
        <v>3.826415786244257E-17</v>
      </c>
      <c r="Y72">
        <f t="shared" si="87"/>
        <v>4.5380535756835166E-19</v>
      </c>
      <c r="Z72">
        <f t="shared" si="88"/>
        <v>6.6625725368242457E-18</v>
      </c>
      <c r="AB72">
        <f t="shared" si="89"/>
        <v>-4.3864319329887813</v>
      </c>
      <c r="AC72">
        <f t="shared" si="64"/>
        <v>-3.9164570830257226</v>
      </c>
      <c r="AE72">
        <f t="shared" si="65"/>
        <v>0</v>
      </c>
      <c r="AF72">
        <f t="shared" si="66"/>
        <v>0</v>
      </c>
      <c r="AG72">
        <f t="shared" si="67"/>
        <v>-1.6656431342060615E-16</v>
      </c>
      <c r="AH72">
        <f t="shared" si="68"/>
        <v>-9.5660394656106418E-12</v>
      </c>
      <c r="AI72">
        <f t="shared" si="69"/>
        <v>-9.5662060299240628E-12</v>
      </c>
      <c r="AJ72">
        <f t="shared" si="70"/>
        <v>-0.46997484996305872</v>
      </c>
      <c r="AK72">
        <f t="shared" ref="AK72:AK89" si="92">G72*SUM(AB72:AB72, AE72:AF72)</f>
        <v>-0.30705023530921471</v>
      </c>
      <c r="AL72">
        <f t="shared" si="71"/>
        <v>-0.77702508528183967</v>
      </c>
      <c r="AN72">
        <f t="shared" si="72"/>
        <v>0</v>
      </c>
      <c r="AO72">
        <f t="shared" si="73"/>
        <v>0</v>
      </c>
      <c r="AP72">
        <f t="shared" si="74"/>
        <v>-6.6917297711827202E-20</v>
      </c>
      <c r="AQ72">
        <f t="shared" si="75"/>
        <v>-3.8431612252193448E-15</v>
      </c>
      <c r="AR72">
        <f t="shared" si="76"/>
        <v>-3.8432281425170574E-15</v>
      </c>
      <c r="AS72">
        <f t="shared" si="77"/>
        <v>-1.8881263522897349E-4</v>
      </c>
      <c r="AT72">
        <f t="shared" si="78"/>
        <v>-1.2335758834960259E-4</v>
      </c>
      <c r="AU72">
        <f t="shared" si="79"/>
        <v>-3.121702235824193E-4</v>
      </c>
      <c r="AW72">
        <v>69</v>
      </c>
      <c r="AX72">
        <f>IF(Z72&gt;0, (R72*SUMPRODUCT(K72:$K$98, X72:$X$98)-K72*$AZ$3)/Z72, 0)</f>
        <v>-5.8782956003545818E+17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3.5870581168145535E-4</v>
      </c>
      <c r="L73" s="2">
        <v>70</v>
      </c>
      <c r="M73" s="8">
        <v>0.84806285100000001</v>
      </c>
      <c r="Q73" s="5">
        <f t="shared" si="91"/>
        <v>25</v>
      </c>
      <c r="R73">
        <f t="shared" si="62"/>
        <v>250000</v>
      </c>
      <c r="S73">
        <f t="shared" si="63"/>
        <v>-3.6977480889110369E+18</v>
      </c>
      <c r="U73">
        <f t="shared" si="83"/>
        <v>0.84806285100000001</v>
      </c>
      <c r="V73">
        <f t="shared" si="84"/>
        <v>0.01</v>
      </c>
      <c r="W73">
        <f t="shared" si="85"/>
        <v>6.6625725368242457E-18</v>
      </c>
      <c r="X73">
        <f t="shared" si="86"/>
        <v>5.6502802605734724E-18</v>
      </c>
      <c r="Y73">
        <f t="shared" si="87"/>
        <v>6.6625725368242461E-20</v>
      </c>
      <c r="Z73">
        <f t="shared" si="88"/>
        <v>9.4566655088253072E-19</v>
      </c>
      <c r="AB73">
        <f t="shared" si="89"/>
        <v>-3.9164570830257226</v>
      </c>
      <c r="AC73">
        <f t="shared" si="64"/>
        <v>-3.4968366812729696</v>
      </c>
      <c r="AE73">
        <f t="shared" si="65"/>
        <v>0</v>
      </c>
      <c r="AF73">
        <f t="shared" si="66"/>
        <v>0</v>
      </c>
      <c r="AG73">
        <f t="shared" si="67"/>
        <v>-2.3641663772063268E-17</v>
      </c>
      <c r="AH73">
        <f t="shared" si="68"/>
        <v>-1.4125700651433681E-12</v>
      </c>
      <c r="AI73">
        <f t="shared" si="69"/>
        <v>-1.4125937068071401E-12</v>
      </c>
      <c r="AJ73">
        <f t="shared" si="70"/>
        <v>-0.41962040175275295</v>
      </c>
      <c r="AK73">
        <f t="shared" si="92"/>
        <v>-0.27415199581180061</v>
      </c>
      <c r="AL73">
        <f t="shared" si="71"/>
        <v>-0.6937723975659662</v>
      </c>
      <c r="AN73">
        <f t="shared" si="72"/>
        <v>0</v>
      </c>
      <c r="AO73">
        <f t="shared" si="73"/>
        <v>0</v>
      </c>
      <c r="AP73">
        <f t="shared" si="74"/>
        <v>-8.4804021928580128E-21</v>
      </c>
      <c r="AQ73">
        <f t="shared" si="75"/>
        <v>-5.0669709177417811E-16</v>
      </c>
      <c r="AR73">
        <f t="shared" si="76"/>
        <v>-5.0670557217637101E-16</v>
      </c>
      <c r="AS73">
        <f t="shared" si="77"/>
        <v>-1.5052027680881964E-4</v>
      </c>
      <c r="AT73">
        <f t="shared" si="78"/>
        <v>-9.8339914181762891E-5</v>
      </c>
      <c r="AU73">
        <f t="shared" si="79"/>
        <v>-2.4886019099108926E-4</v>
      </c>
      <c r="AW73">
        <v>70</v>
      </c>
      <c r="AX73">
        <f>IF(Z73&gt;0, (R73*SUMPRODUCT(K73:$K$98, X73:$X$98)-K73*$AZ$3)/Z73, 0)</f>
        <v>-3.6977480889110369E+18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3.2027304614415652E-4</v>
      </c>
      <c r="L74" s="2">
        <v>71</v>
      </c>
      <c r="M74" s="8">
        <v>0.85299375700000002</v>
      </c>
      <c r="Q74" s="5">
        <f t="shared" si="91"/>
        <v>25</v>
      </c>
      <c r="R74">
        <f t="shared" si="62"/>
        <v>250000</v>
      </c>
      <c r="S74">
        <f t="shared" si="63"/>
        <v>-2.4097885770581783E+19</v>
      </c>
      <c r="U74">
        <f t="shared" si="83"/>
        <v>0.85299375700000002</v>
      </c>
      <c r="V74">
        <f t="shared" si="84"/>
        <v>0.01</v>
      </c>
      <c r="W74">
        <f t="shared" si="85"/>
        <v>9.4566655088253072E-19</v>
      </c>
      <c r="X74">
        <f t="shared" si="86"/>
        <v>8.0664766410652161E-19</v>
      </c>
      <c r="Y74">
        <f t="shared" si="87"/>
        <v>9.4566655088253081E-21</v>
      </c>
      <c r="Z74">
        <f t="shared" si="88"/>
        <v>1.2956222126718381E-19</v>
      </c>
      <c r="AB74">
        <f t="shared" si="89"/>
        <v>-3.4968366812729696</v>
      </c>
      <c r="AC74">
        <f t="shared" si="64"/>
        <v>-3.1221756082794374</v>
      </c>
      <c r="AE74">
        <f t="shared" si="65"/>
        <v>0</v>
      </c>
      <c r="AF74">
        <f t="shared" si="66"/>
        <v>0</v>
      </c>
      <c r="AG74">
        <f t="shared" si="67"/>
        <v>-3.2390555316795952E-18</v>
      </c>
      <c r="AH74">
        <f t="shared" si="68"/>
        <v>-2.0166191602663041E-13</v>
      </c>
      <c r="AI74">
        <f t="shared" si="69"/>
        <v>-2.0166515508216208E-13</v>
      </c>
      <c r="AJ74">
        <f t="shared" si="70"/>
        <v>-0.37466107299353224</v>
      </c>
      <c r="AK74">
        <f t="shared" si="92"/>
        <v>-0.24477856768910791</v>
      </c>
      <c r="AL74">
        <f t="shared" si="71"/>
        <v>-0.61943964068284185</v>
      </c>
      <c r="AN74">
        <f t="shared" si="72"/>
        <v>0</v>
      </c>
      <c r="AO74">
        <f t="shared" si="73"/>
        <v>0</v>
      </c>
      <c r="AP74">
        <f t="shared" si="74"/>
        <v>-1.0373821817611045E-21</v>
      </c>
      <c r="AQ74">
        <f t="shared" si="75"/>
        <v>-6.4586876137116014E-17</v>
      </c>
      <c r="AR74">
        <f t="shared" si="76"/>
        <v>-6.4587913519297775E-17</v>
      </c>
      <c r="AS74">
        <f t="shared" si="77"/>
        <v>-1.1999384311927675E-4</v>
      </c>
      <c r="AT74">
        <f t="shared" si="78"/>
        <v>-7.8395977504594193E-5</v>
      </c>
      <c r="AU74">
        <f t="shared" si="79"/>
        <v>-1.9838982062393555E-4</v>
      </c>
      <c r="AW74">
        <v>71</v>
      </c>
      <c r="AX74">
        <f>IF(Z74&gt;0, (R74*SUMPRODUCT(K74:$K$98, X74:$X$98)-K74*$AZ$3)/Z74, 0)</f>
        <v>-2.4097885770581783E+19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2.8595807691442546E-4</v>
      </c>
      <c r="L75" s="2">
        <v>72</v>
      </c>
      <c r="M75" s="8">
        <v>0.85794593600000002</v>
      </c>
      <c r="Q75" s="5">
        <f t="shared" si="91"/>
        <v>25</v>
      </c>
      <c r="R75">
        <f t="shared" si="62"/>
        <v>250000</v>
      </c>
      <c r="S75">
        <f t="shared" si="63"/>
        <v>-1.6293303504858009E+20</v>
      </c>
      <c r="U75">
        <f t="shared" si="83"/>
        <v>0.85794593600000002</v>
      </c>
      <c r="V75">
        <f t="shared" si="84"/>
        <v>0.01</v>
      </c>
      <c r="W75">
        <f t="shared" si="85"/>
        <v>1.2956222126718381E-19</v>
      </c>
      <c r="X75">
        <f t="shared" si="86"/>
        <v>1.1115738119531312E-19</v>
      </c>
      <c r="Y75">
        <f t="shared" si="87"/>
        <v>1.2956222126718382E-21</v>
      </c>
      <c r="Z75">
        <f t="shared" si="88"/>
        <v>1.7109217859198859E-20</v>
      </c>
      <c r="AB75">
        <f t="shared" si="89"/>
        <v>-3.1221756082794374</v>
      </c>
      <c r="AC75">
        <f t="shared" si="64"/>
        <v>-2.7876567931066401</v>
      </c>
      <c r="AE75">
        <f t="shared" si="65"/>
        <v>0</v>
      </c>
      <c r="AF75">
        <f t="shared" si="66"/>
        <v>0</v>
      </c>
      <c r="AG75">
        <f t="shared" si="67"/>
        <v>-4.2773044647997145E-19</v>
      </c>
      <c r="AH75">
        <f t="shared" si="68"/>
        <v>-2.7789345298828278E-14</v>
      </c>
      <c r="AI75">
        <f t="shared" si="69"/>
        <v>-2.7789773029274758E-14</v>
      </c>
      <c r="AJ75">
        <f t="shared" si="70"/>
        <v>-0.33451881517279736</v>
      </c>
      <c r="AK75">
        <f t="shared" si="92"/>
        <v>-0.21855229257956063</v>
      </c>
      <c r="AL75">
        <f t="shared" si="71"/>
        <v>-0.55307110775238577</v>
      </c>
      <c r="AN75">
        <f t="shared" si="72"/>
        <v>0</v>
      </c>
      <c r="AO75">
        <f t="shared" si="73"/>
        <v>0</v>
      </c>
      <c r="AP75">
        <f t="shared" si="74"/>
        <v>-1.2231297591316121E-22</v>
      </c>
      <c r="AQ75">
        <f t="shared" si="75"/>
        <v>-7.9465877403638637E-18</v>
      </c>
      <c r="AR75">
        <f t="shared" si="76"/>
        <v>-7.9467100533397769E-18</v>
      </c>
      <c r="AS75">
        <f t="shared" si="77"/>
        <v>-9.5658357078505258E-5</v>
      </c>
      <c r="AT75">
        <f t="shared" si="78"/>
        <v>-6.2496793291290018E-5</v>
      </c>
      <c r="AU75">
        <f t="shared" si="79"/>
        <v>-1.5815515036980322E-4</v>
      </c>
      <c r="AW75">
        <v>72</v>
      </c>
      <c r="AX75">
        <f>IF(Z75&gt;0, (R75*SUMPRODUCT(K75:$K$98, X75:$X$98)-K75*$AZ$3)/Z75, 0)</f>
        <v>-1.6293303504858009E+20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2.55319711530737E-4</v>
      </c>
      <c r="L76" s="2">
        <v>73</v>
      </c>
      <c r="M76" s="8">
        <v>0.86292441799999997</v>
      </c>
      <c r="Q76" s="5">
        <f t="shared" si="91"/>
        <v>25</v>
      </c>
      <c r="R76">
        <f t="shared" si="62"/>
        <v>250000</v>
      </c>
      <c r="S76">
        <f t="shared" si="63"/>
        <v>-1.1447984094262721E+21</v>
      </c>
      <c r="U76">
        <f t="shared" si="83"/>
        <v>0.86292441799999997</v>
      </c>
      <c r="V76">
        <f t="shared" si="84"/>
        <v>0.01</v>
      </c>
      <c r="W76">
        <f t="shared" si="85"/>
        <v>1.7109217859198859E-20</v>
      </c>
      <c r="X76">
        <f t="shared" si="86"/>
        <v>1.4763961863584379E-20</v>
      </c>
      <c r="Y76">
        <f t="shared" si="87"/>
        <v>1.7109217859198858E-22</v>
      </c>
      <c r="Z76">
        <f t="shared" si="88"/>
        <v>2.1741638170224908E-21</v>
      </c>
      <c r="AB76">
        <f t="shared" si="89"/>
        <v>-2.7876567931066401</v>
      </c>
      <c r="AC76">
        <f t="shared" si="64"/>
        <v>-2.4889792795595</v>
      </c>
      <c r="AE76">
        <f t="shared" si="65"/>
        <v>0</v>
      </c>
      <c r="AF76">
        <f t="shared" si="66"/>
        <v>0</v>
      </c>
      <c r="AG76">
        <f t="shared" si="67"/>
        <v>-5.4354095425562276E-20</v>
      </c>
      <c r="AH76">
        <f t="shared" si="68"/>
        <v>-3.6909904658960951E-15</v>
      </c>
      <c r="AI76">
        <f t="shared" si="69"/>
        <v>-3.6910448199915206E-15</v>
      </c>
      <c r="AJ76">
        <f t="shared" si="70"/>
        <v>-0.29867751354714001</v>
      </c>
      <c r="AK76">
        <f t="shared" si="92"/>
        <v>-0.19513597551746481</v>
      </c>
      <c r="AL76">
        <f t="shared" si="71"/>
        <v>-0.49381348906460848</v>
      </c>
      <c r="AN76">
        <f t="shared" si="72"/>
        <v>0</v>
      </c>
      <c r="AO76">
        <f t="shared" si="73"/>
        <v>0</v>
      </c>
      <c r="AP76">
        <f t="shared" si="74"/>
        <v>-1.3877671964568711E-23</v>
      </c>
      <c r="AQ76">
        <f t="shared" si="75"/>
        <v>-9.4238262101529148E-19</v>
      </c>
      <c r="AR76">
        <f t="shared" si="76"/>
        <v>-9.4239649868725617E-19</v>
      </c>
      <c r="AS76">
        <f t="shared" si="77"/>
        <v>-7.6258256599573581E-5</v>
      </c>
      <c r="AT76">
        <f t="shared" si="78"/>
        <v>-4.9822060978388075E-5</v>
      </c>
      <c r="AU76">
        <f t="shared" si="79"/>
        <v>-1.2608031757796258E-4</v>
      </c>
      <c r="AW76">
        <v>73</v>
      </c>
      <c r="AX76">
        <f>IF(Z76&gt;0, (R76*SUMPRODUCT(K76:$K$98, X76:$X$98)-K76*$AZ$3)/Z76, 0)</f>
        <v>-1.1447984094262721E+21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2.2796402815244374E-4</v>
      </c>
      <c r="L77" s="2">
        <v>74</v>
      </c>
      <c r="M77" s="8">
        <v>0.86793829099999997</v>
      </c>
      <c r="Q77" s="5">
        <f t="shared" si="91"/>
        <v>25</v>
      </c>
      <c r="R77">
        <f t="shared" si="62"/>
        <v>250000</v>
      </c>
      <c r="S77">
        <f t="shared" si="63"/>
        <v>-8.3739728483380751E+21</v>
      </c>
      <c r="U77">
        <f t="shared" si="83"/>
        <v>0.86793829099999997</v>
      </c>
      <c r="V77">
        <f t="shared" si="84"/>
        <v>0.01</v>
      </c>
      <c r="W77">
        <f t="shared" si="85"/>
        <v>2.1741638170224908E-21</v>
      </c>
      <c r="X77">
        <f t="shared" si="86"/>
        <v>1.8870400277005374E-21</v>
      </c>
      <c r="Y77">
        <f t="shared" si="87"/>
        <v>2.1741638170224907E-23</v>
      </c>
      <c r="Z77">
        <f t="shared" si="88"/>
        <v>2.6538215115172846E-22</v>
      </c>
      <c r="AB77">
        <f t="shared" si="89"/>
        <v>-2.4889792795595</v>
      </c>
      <c r="AC77">
        <f t="shared" si="64"/>
        <v>-2.222302928178125</v>
      </c>
      <c r="AE77">
        <f t="shared" si="65"/>
        <v>0</v>
      </c>
      <c r="AF77">
        <f t="shared" si="66"/>
        <v>0</v>
      </c>
      <c r="AG77">
        <f t="shared" si="67"/>
        <v>-6.6345537787932118E-21</v>
      </c>
      <c r="AH77">
        <f t="shared" si="68"/>
        <v>-4.7176000692513438E-16</v>
      </c>
      <c r="AI77">
        <f t="shared" si="69"/>
        <v>-4.7176664147891312E-16</v>
      </c>
      <c r="AJ77">
        <f t="shared" si="70"/>
        <v>-0.26667635138137502</v>
      </c>
      <c r="AK77">
        <f t="shared" si="92"/>
        <v>-0.17422854956916503</v>
      </c>
      <c r="AL77">
        <f t="shared" si="71"/>
        <v>-0.44090490095054047</v>
      </c>
      <c r="AN77">
        <f t="shared" si="72"/>
        <v>0</v>
      </c>
      <c r="AO77">
        <f t="shared" si="73"/>
        <v>0</v>
      </c>
      <c r="AP77">
        <f t="shared" si="74"/>
        <v>-1.5124396044077177E-24</v>
      </c>
      <c r="AQ77">
        <f t="shared" si="75"/>
        <v>-1.0754431149987839E-19</v>
      </c>
      <c r="AR77">
        <f t="shared" si="76"/>
        <v>-1.0754582393948279E-19</v>
      </c>
      <c r="AS77">
        <f t="shared" si="77"/>
        <v>-6.0792615273894757E-5</v>
      </c>
      <c r="AT77">
        <f t="shared" si="78"/>
        <v>-3.971784197894458E-5</v>
      </c>
      <c r="AU77">
        <f t="shared" si="79"/>
        <v>-1.0051045725283943E-4</v>
      </c>
      <c r="AW77">
        <v>74</v>
      </c>
      <c r="AX77">
        <f>IF(Z77&gt;0, (R77*SUMPRODUCT(K77:$K$98, X77:$X$98)-K77*$AZ$3)/Z77, 0)</f>
        <v>-8.3739728483380751E+21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2.0353931085039618E-4</v>
      </c>
      <c r="L78" s="2">
        <v>75</v>
      </c>
      <c r="M78" s="8">
        <v>0.872959127</v>
      </c>
      <c r="Q78" s="5">
        <f t="shared" si="91"/>
        <v>25</v>
      </c>
      <c r="R78">
        <f t="shared" si="62"/>
        <v>250000</v>
      </c>
      <c r="S78">
        <f t="shared" si="63"/>
        <v>-6.3881627674892854E+22</v>
      </c>
      <c r="U78">
        <f t="shared" si="83"/>
        <v>0.872959127</v>
      </c>
      <c r="V78">
        <f t="shared" si="84"/>
        <v>0.01</v>
      </c>
      <c r="W78">
        <f t="shared" si="85"/>
        <v>2.6538215115172846E-22</v>
      </c>
      <c r="X78">
        <f t="shared" si="86"/>
        <v>2.3166777099079491E-22</v>
      </c>
      <c r="Y78">
        <f t="shared" si="87"/>
        <v>2.6538215115172845E-24</v>
      </c>
      <c r="Z78">
        <f t="shared" si="88"/>
        <v>3.106055864941627E-23</v>
      </c>
      <c r="AB78">
        <f t="shared" si="89"/>
        <v>-2.222302928178125</v>
      </c>
      <c r="AC78">
        <f t="shared" si="64"/>
        <v>-1.9841990430161829</v>
      </c>
      <c r="AE78">
        <f t="shared" si="65"/>
        <v>0</v>
      </c>
      <c r="AF78">
        <f t="shared" si="66"/>
        <v>0</v>
      </c>
      <c r="AG78">
        <f t="shared" si="67"/>
        <v>-7.7651396623540671E-22</v>
      </c>
      <c r="AH78">
        <f t="shared" si="68"/>
        <v>-5.7916942747698721E-17</v>
      </c>
      <c r="AI78">
        <f t="shared" si="69"/>
        <v>-5.7917719261664962E-17</v>
      </c>
      <c r="AJ78">
        <f t="shared" si="70"/>
        <v>-0.23810388516194214</v>
      </c>
      <c r="AK78">
        <f t="shared" si="92"/>
        <v>-0.15556120497246875</v>
      </c>
      <c r="AL78">
        <f t="shared" si="71"/>
        <v>-0.39366509013441098</v>
      </c>
      <c r="AN78">
        <f t="shared" si="72"/>
        <v>0</v>
      </c>
      <c r="AO78">
        <f t="shared" si="73"/>
        <v>0</v>
      </c>
      <c r="AP78">
        <f t="shared" si="74"/>
        <v>-1.580511175532625E-25</v>
      </c>
      <c r="AQ78">
        <f t="shared" si="75"/>
        <v>-1.1788374613428449E-20</v>
      </c>
      <c r="AR78">
        <f t="shared" si="76"/>
        <v>-1.1788532664546003E-20</v>
      </c>
      <c r="AS78">
        <f t="shared" si="77"/>
        <v>-4.8463500696663573E-5</v>
      </c>
      <c r="AT78">
        <f t="shared" si="78"/>
        <v>-3.1662820455153513E-5</v>
      </c>
      <c r="AU78">
        <f t="shared" si="79"/>
        <v>-8.0126321151817106E-5</v>
      </c>
      <c r="AW78">
        <v>75</v>
      </c>
      <c r="AX78">
        <f>IF(Z78&gt;0, (R78*SUMPRODUCT(K78:$K$98, X78:$X$98)-K78*$AZ$3)/Z78, 0)</f>
        <v>-6.3881627674892854E+22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1.8173152754499659E-4</v>
      </c>
      <c r="L79" s="2">
        <v>76</v>
      </c>
      <c r="M79" s="8">
        <v>0.877957722</v>
      </c>
      <c r="Q79" s="5">
        <f t="shared" si="91"/>
        <v>25</v>
      </c>
      <c r="R79">
        <f t="shared" si="62"/>
        <v>250000</v>
      </c>
      <c r="S79">
        <f t="shared" si="63"/>
        <v>-5.0906826052633985E+23</v>
      </c>
      <c r="U79">
        <f t="shared" si="83"/>
        <v>0.877957722</v>
      </c>
      <c r="V79">
        <f t="shared" si="84"/>
        <v>0.01</v>
      </c>
      <c r="W79">
        <f t="shared" si="85"/>
        <v>3.106055864941627E-23</v>
      </c>
      <c r="X79">
        <f t="shared" si="86"/>
        <v>2.7269857315888904E-23</v>
      </c>
      <c r="Y79">
        <f t="shared" si="87"/>
        <v>3.1060558649416272E-25</v>
      </c>
      <c r="Z79">
        <f t="shared" si="88"/>
        <v>3.4800957470332035E-24</v>
      </c>
      <c r="AB79">
        <f t="shared" si="89"/>
        <v>-1.9841990430161829</v>
      </c>
      <c r="AC79">
        <f t="shared" si="64"/>
        <v>-1.7716062884073061</v>
      </c>
      <c r="AE79">
        <f t="shared" si="65"/>
        <v>0</v>
      </c>
      <c r="AF79">
        <f t="shared" si="66"/>
        <v>0</v>
      </c>
      <c r="AG79">
        <f t="shared" si="67"/>
        <v>-8.7002393675830094E-23</v>
      </c>
      <c r="AH79">
        <f t="shared" si="68"/>
        <v>-6.8174643289722261E-18</v>
      </c>
      <c r="AI79">
        <f t="shared" si="69"/>
        <v>-6.8175513313659019E-18</v>
      </c>
      <c r="AJ79">
        <f t="shared" si="70"/>
        <v>-0.21259275460887683</v>
      </c>
      <c r="AK79">
        <f t="shared" si="92"/>
        <v>-0.13889393301113281</v>
      </c>
      <c r="AL79">
        <f t="shared" si="71"/>
        <v>-0.35148668762000967</v>
      </c>
      <c r="AN79">
        <f t="shared" si="72"/>
        <v>0</v>
      </c>
      <c r="AO79">
        <f t="shared" si="73"/>
        <v>0</v>
      </c>
      <c r="AP79">
        <f t="shared" si="74"/>
        <v>-1.5811077902779753E-26</v>
      </c>
      <c r="AQ79">
        <f t="shared" si="75"/>
        <v>-1.2389482064876478E-21</v>
      </c>
      <c r="AR79">
        <f t="shared" si="76"/>
        <v>-1.2389640175655505E-21</v>
      </c>
      <c r="AS79">
        <f t="shared" si="77"/>
        <v>-3.8634806040069803E-5</v>
      </c>
      <c r="AT79">
        <f t="shared" si="78"/>
        <v>-2.5241406612845595E-5</v>
      </c>
      <c r="AU79">
        <f t="shared" si="79"/>
        <v>-6.3876212652915401E-5</v>
      </c>
      <c r="AW79">
        <v>76</v>
      </c>
      <c r="AX79">
        <f>IF(Z79&gt;0, (R79*SUMPRODUCT(K79:$K$98, X79:$X$98)-K79*$AZ$3)/Z79, 0)</f>
        <v>-5.0906826052633985E+23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1.6226029245088979E-4</v>
      </c>
      <c r="L80" s="2">
        <v>77</v>
      </c>
      <c r="M80" s="8">
        <v>0.88376105100000002</v>
      </c>
      <c r="Q80" s="5">
        <f t="shared" si="91"/>
        <v>25</v>
      </c>
      <c r="R80">
        <f t="shared" si="62"/>
        <v>250000</v>
      </c>
      <c r="S80">
        <f t="shared" si="63"/>
        <v>-4.2783295287757747E+24</v>
      </c>
      <c r="U80">
        <f t="shared" si="83"/>
        <v>0.88376105100000002</v>
      </c>
      <c r="V80">
        <f t="shared" si="84"/>
        <v>0.01</v>
      </c>
      <c r="W80">
        <f t="shared" si="85"/>
        <v>3.4800957470332035E-24</v>
      </c>
      <c r="X80">
        <f t="shared" si="86"/>
        <v>3.0755730749786942E-24</v>
      </c>
      <c r="Y80">
        <f t="shared" si="87"/>
        <v>3.4800957470332035E-26</v>
      </c>
      <c r="Z80">
        <f t="shared" si="88"/>
        <v>3.6972171458417728E-25</v>
      </c>
      <c r="AB80">
        <f t="shared" si="89"/>
        <v>-1.7716062884073061</v>
      </c>
      <c r="AC80">
        <f t="shared" si="64"/>
        <v>-1.5817913289350947</v>
      </c>
      <c r="AE80">
        <f t="shared" si="65"/>
        <v>0</v>
      </c>
      <c r="AF80">
        <f t="shared" si="66"/>
        <v>0</v>
      </c>
      <c r="AG80">
        <f t="shared" si="67"/>
        <v>-9.2430428646044321E-24</v>
      </c>
      <c r="AH80">
        <f t="shared" si="68"/>
        <v>-7.6889326874467356E-19</v>
      </c>
      <c r="AI80">
        <f t="shared" si="69"/>
        <v>-7.6890251178753813E-19</v>
      </c>
      <c r="AJ80">
        <f t="shared" si="70"/>
        <v>-0.18981495947221139</v>
      </c>
      <c r="AK80">
        <f t="shared" si="92"/>
        <v>-0.12401244018851143</v>
      </c>
      <c r="AL80">
        <f t="shared" si="71"/>
        <v>-0.31382739966072282</v>
      </c>
      <c r="AN80">
        <f t="shared" si="72"/>
        <v>0</v>
      </c>
      <c r="AO80">
        <f t="shared" si="73"/>
        <v>0</v>
      </c>
      <c r="AP80">
        <f t="shared" si="74"/>
        <v>-1.4997788383468253E-27</v>
      </c>
      <c r="AQ80">
        <f t="shared" si="75"/>
        <v>-1.2476084665003133E-22</v>
      </c>
      <c r="AR80">
        <f t="shared" si="76"/>
        <v>-1.2476234642886967E-22</v>
      </c>
      <c r="AS80">
        <f t="shared" si="77"/>
        <v>-3.0799430835514814E-5</v>
      </c>
      <c r="AT80">
        <f t="shared" si="78"/>
        <v>-2.0122294812536344E-5</v>
      </c>
      <c r="AU80">
        <f t="shared" si="79"/>
        <v>-5.0921725648051158E-5</v>
      </c>
      <c r="AW80">
        <v>77</v>
      </c>
      <c r="AX80">
        <f>IF(Z80&gt;0, (R80*SUMPRODUCT(K80:$K$98, X80:$X$98)-K80*$AZ$3)/Z80, 0)</f>
        <v>-4.2783295287757747E+24</v>
      </c>
    </row>
    <row r="81" spans="2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1.4487526111686588E-4</v>
      </c>
      <c r="L81" s="2">
        <v>78</v>
      </c>
      <c r="M81" s="8">
        <v>0.88953285599999998</v>
      </c>
      <c r="Q81" s="5">
        <f t="shared" si="91"/>
        <v>25</v>
      </c>
      <c r="R81">
        <f t="shared" si="62"/>
        <v>250000</v>
      </c>
      <c r="S81">
        <f t="shared" si="63"/>
        <v>-3.8021754448042054E+25</v>
      </c>
      <c r="U81">
        <f t="shared" si="83"/>
        <v>0.88953285599999998</v>
      </c>
      <c r="V81">
        <f t="shared" si="84"/>
        <v>0.01</v>
      </c>
      <c r="W81">
        <f t="shared" si="85"/>
        <v>3.6972171458417728E-25</v>
      </c>
      <c r="X81">
        <f t="shared" si="86"/>
        <v>3.2887961269928005E-25</v>
      </c>
      <c r="Y81">
        <f t="shared" si="87"/>
        <v>3.6972171458417731E-27</v>
      </c>
      <c r="Z81">
        <f t="shared" si="88"/>
        <v>3.7144884739055462E-26</v>
      </c>
      <c r="AB81">
        <f t="shared" si="89"/>
        <v>-1.5817913289350947</v>
      </c>
      <c r="AC81">
        <f t="shared" si="64"/>
        <v>-1.4123136865491914</v>
      </c>
      <c r="AE81">
        <f t="shared" si="65"/>
        <v>0</v>
      </c>
      <c r="AF81">
        <f t="shared" si="66"/>
        <v>0</v>
      </c>
      <c r="AG81">
        <f t="shared" si="67"/>
        <v>-9.2862211847638649E-25</v>
      </c>
      <c r="AH81">
        <f t="shared" si="68"/>
        <v>-8.2219903174820007E-20</v>
      </c>
      <c r="AI81">
        <f t="shared" si="69"/>
        <v>-8.2220831796938478E-20</v>
      </c>
      <c r="AJ81">
        <f t="shared" si="70"/>
        <v>-0.16947764238590324</v>
      </c>
      <c r="AK81">
        <f t="shared" si="92"/>
        <v>-0.11072539302545664</v>
      </c>
      <c r="AL81">
        <f t="shared" si="71"/>
        <v>-0.28020303541135988</v>
      </c>
      <c r="AN81">
        <f t="shared" si="72"/>
        <v>0</v>
      </c>
      <c r="AO81">
        <f t="shared" si="73"/>
        <v>0</v>
      </c>
      <c r="AP81">
        <f t="shared" si="74"/>
        <v>-1.3453437189316365E-28</v>
      </c>
      <c r="AQ81">
        <f t="shared" si="75"/>
        <v>-1.1911629941455479E-23</v>
      </c>
      <c r="AR81">
        <f t="shared" si="76"/>
        <v>-1.191176447582737E-23</v>
      </c>
      <c r="AS81">
        <f t="shared" si="77"/>
        <v>-2.4553117694128549E-5</v>
      </c>
      <c r="AT81">
        <f t="shared" si="78"/>
        <v>-1.6041370226830632E-5</v>
      </c>
      <c r="AU81">
        <f t="shared" si="79"/>
        <v>-4.0594487920959181E-5</v>
      </c>
      <c r="AW81">
        <v>78</v>
      </c>
      <c r="AX81">
        <f>IF(Z81&gt;0, (R81*SUMPRODUCT(K81:$K$98, X81:$X$98)-K81*$AZ$3)/Z81, 0)</f>
        <v>-3.8021754448042054E+25</v>
      </c>
    </row>
    <row r="82" spans="2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1.2935291171148737E-4</v>
      </c>
      <c r="L82" s="2">
        <v>79</v>
      </c>
      <c r="M82" s="8">
        <v>0.89526598199999996</v>
      </c>
      <c r="Q82" s="5">
        <f t="shared" si="91"/>
        <v>25</v>
      </c>
      <c r="R82">
        <f t="shared" si="62"/>
        <v>250000</v>
      </c>
      <c r="S82">
        <f t="shared" si="63"/>
        <v>-3.5835063010728291E+26</v>
      </c>
      <c r="U82">
        <f t="shared" si="83"/>
        <v>0.89526598199999996</v>
      </c>
      <c r="V82">
        <f t="shared" si="84"/>
        <v>0.01</v>
      </c>
      <c r="W82">
        <f t="shared" si="85"/>
        <v>3.7144884739055462E-26</v>
      </c>
      <c r="X82">
        <f t="shared" si="86"/>
        <v>3.3254551712187302E-26</v>
      </c>
      <c r="Y82">
        <f t="shared" si="87"/>
        <v>3.7144884739055461E-28</v>
      </c>
      <c r="Z82">
        <f t="shared" si="88"/>
        <v>3.5188841794776059E-27</v>
      </c>
      <c r="AB82">
        <f t="shared" si="89"/>
        <v>-1.4123136865491914</v>
      </c>
      <c r="AC82">
        <f t="shared" si="64"/>
        <v>-1.2609943629903493</v>
      </c>
      <c r="AE82">
        <f t="shared" si="65"/>
        <v>0</v>
      </c>
      <c r="AF82">
        <f t="shared" si="66"/>
        <v>0</v>
      </c>
      <c r="AG82">
        <f t="shared" si="67"/>
        <v>-8.7972104486940151E-26</v>
      </c>
      <c r="AH82">
        <f t="shared" si="68"/>
        <v>-8.3136379280468251E-21</v>
      </c>
      <c r="AI82">
        <f t="shared" si="69"/>
        <v>-8.3137259001513119E-21</v>
      </c>
      <c r="AJ82">
        <f t="shared" si="70"/>
        <v>-0.15131932355884214</v>
      </c>
      <c r="AK82">
        <f t="shared" si="92"/>
        <v>-9.8861958058443403E-2</v>
      </c>
      <c r="AL82">
        <f t="shared" si="71"/>
        <v>-0.25018128161728553</v>
      </c>
      <c r="AN82">
        <f t="shared" si="72"/>
        <v>0</v>
      </c>
      <c r="AO82">
        <f t="shared" si="73"/>
        <v>0</v>
      </c>
      <c r="AP82">
        <f t="shared" si="74"/>
        <v>-1.1379447864772912E-29</v>
      </c>
      <c r="AQ82">
        <f t="shared" si="75"/>
        <v>-1.0753932729079138E-24</v>
      </c>
      <c r="AR82">
        <f t="shared" si="76"/>
        <v>-1.0754046523557786E-24</v>
      </c>
      <c r="AS82">
        <f t="shared" si="77"/>
        <v>-1.9573595100548897E-5</v>
      </c>
      <c r="AT82">
        <f t="shared" si="78"/>
        <v>-1.2788082132358596E-5</v>
      </c>
      <c r="AU82">
        <f t="shared" si="79"/>
        <v>-3.2361677232907493E-5</v>
      </c>
      <c r="AW82">
        <v>79</v>
      </c>
      <c r="AX82">
        <f>IF(Z82&gt;0, (R82*SUMPRODUCT(K82:$K$98, X82:$X$98)-K82*$AZ$3)/Z82, 0)</f>
        <v>-3.5835063010728291E+26</v>
      </c>
    </row>
    <row r="83" spans="2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1.1549367117097085E-4</v>
      </c>
      <c r="L83" s="2">
        <v>80</v>
      </c>
      <c r="M83" s="8">
        <v>0.900953271</v>
      </c>
      <c r="Q83" s="5">
        <f t="shared" si="91"/>
        <v>25</v>
      </c>
      <c r="R83">
        <f t="shared" si="62"/>
        <v>250000</v>
      </c>
      <c r="S83">
        <f t="shared" si="63"/>
        <v>-3.593123782667475E+27</v>
      </c>
      <c r="U83">
        <f t="shared" si="83"/>
        <v>0.900953271</v>
      </c>
      <c r="V83">
        <f t="shared" si="84"/>
        <v>0.01</v>
      </c>
      <c r="W83">
        <f t="shared" si="85"/>
        <v>3.5188841794776059E-27</v>
      </c>
      <c r="X83">
        <f t="shared" si="86"/>
        <v>3.1703502117705003E-27</v>
      </c>
      <c r="Y83">
        <f t="shared" si="87"/>
        <v>3.5188841794776057E-29</v>
      </c>
      <c r="Z83">
        <f t="shared" si="88"/>
        <v>3.1334512591232961E-28</v>
      </c>
      <c r="AB83">
        <f t="shared" si="89"/>
        <v>-1.2609943629903493</v>
      </c>
      <c r="AC83">
        <f t="shared" si="64"/>
        <v>-1.1258878240985259</v>
      </c>
      <c r="AE83">
        <f t="shared" si="65"/>
        <v>0</v>
      </c>
      <c r="AF83">
        <f t="shared" si="66"/>
        <v>0</v>
      </c>
      <c r="AG83">
        <f t="shared" si="67"/>
        <v>-7.8336281478082406E-27</v>
      </c>
      <c r="AH83">
        <f t="shared" si="68"/>
        <v>-7.9258755294262503E-22</v>
      </c>
      <c r="AI83">
        <f t="shared" si="69"/>
        <v>-7.9259538657077283E-22</v>
      </c>
      <c r="AJ83">
        <f t="shared" si="70"/>
        <v>-0.13510653889182334</v>
      </c>
      <c r="AK83">
        <f t="shared" si="92"/>
        <v>-8.8269605409324464E-2</v>
      </c>
      <c r="AL83">
        <f t="shared" si="71"/>
        <v>-0.2233761443011478</v>
      </c>
      <c r="AN83">
        <f t="shared" si="72"/>
        <v>0</v>
      </c>
      <c r="AO83">
        <f t="shared" si="73"/>
        <v>0</v>
      </c>
      <c r="AP83">
        <f t="shared" si="74"/>
        <v>-9.0473447337862643E-31</v>
      </c>
      <c r="AQ83">
        <f t="shared" si="75"/>
        <v>-9.1538846213759989E-26</v>
      </c>
      <c r="AR83">
        <f t="shared" si="76"/>
        <v>-9.1539750948233364E-26</v>
      </c>
      <c r="AS83">
        <f t="shared" si="77"/>
        <v>-1.560395017582023E-5</v>
      </c>
      <c r="AT83">
        <f t="shared" si="78"/>
        <v>-1.019458078153587E-5</v>
      </c>
      <c r="AU83">
        <f t="shared" si="79"/>
        <v>-2.5798530957356098E-5</v>
      </c>
      <c r="AW83">
        <v>80</v>
      </c>
      <c r="AX83">
        <f>IF(Z83&gt;0, (R83*SUMPRODUCT(K83:$K$98, X83:$X$98)-K83*$AZ$3)/Z83, 0)</f>
        <v>-3.593123782667475E+27</v>
      </c>
    </row>
    <row r="84" spans="2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1.031193492597954E-4</v>
      </c>
      <c r="L84" s="2">
        <v>81</v>
      </c>
      <c r="M84" s="8">
        <v>0.90658776299999999</v>
      </c>
      <c r="Q84" s="5">
        <f t="shared" si="91"/>
        <v>25</v>
      </c>
      <c r="R84">
        <f t="shared" si="62"/>
        <v>250000</v>
      </c>
      <c r="S84">
        <f t="shared" si="63"/>
        <v>-3.8461337927245979E+28</v>
      </c>
      <c r="U84">
        <f t="shared" si="83"/>
        <v>0.90658776299999999</v>
      </c>
      <c r="V84">
        <f t="shared" si="84"/>
        <v>0.01</v>
      </c>
      <c r="W84">
        <f t="shared" si="85"/>
        <v>3.1334512591232961E-28</v>
      </c>
      <c r="X84">
        <f t="shared" si="86"/>
        <v>2.8407485674781222E-28</v>
      </c>
      <c r="Y84">
        <f t="shared" si="87"/>
        <v>3.133451259123296E-30</v>
      </c>
      <c r="Z84">
        <f t="shared" si="88"/>
        <v>2.6136817905394086E-29</v>
      </c>
      <c r="AB84">
        <f t="shared" si="89"/>
        <v>-1.1258878240985259</v>
      </c>
      <c r="AC84">
        <f t="shared" si="64"/>
        <v>-1.0052569858022553</v>
      </c>
      <c r="AE84">
        <f t="shared" si="65"/>
        <v>0</v>
      </c>
      <c r="AF84">
        <f t="shared" si="66"/>
        <v>0</v>
      </c>
      <c r="AG84">
        <f t="shared" si="67"/>
        <v>-6.5342044763485217E-28</v>
      </c>
      <c r="AH84">
        <f t="shared" si="68"/>
        <v>-7.1018714186953051E-23</v>
      </c>
      <c r="AI84">
        <f t="shared" si="69"/>
        <v>-7.1019367607400687E-23</v>
      </c>
      <c r="AJ84">
        <f t="shared" si="70"/>
        <v>-0.12063083829627064</v>
      </c>
      <c r="AK84">
        <f t="shared" si="92"/>
        <v>-7.881214768689683E-2</v>
      </c>
      <c r="AL84">
        <f t="shared" si="71"/>
        <v>-0.19944298598316745</v>
      </c>
      <c r="AN84">
        <f t="shared" si="72"/>
        <v>0</v>
      </c>
      <c r="AO84">
        <f t="shared" si="73"/>
        <v>0</v>
      </c>
      <c r="AP84">
        <f t="shared" si="74"/>
        <v>-6.7380291353150172E-32</v>
      </c>
      <c r="AQ84">
        <f t="shared" si="75"/>
        <v>-7.3234035922259979E-27</v>
      </c>
      <c r="AR84">
        <f t="shared" si="76"/>
        <v>-7.3234709725173508E-27</v>
      </c>
      <c r="AS84">
        <f t="shared" si="77"/>
        <v>-1.2439373545775035E-5</v>
      </c>
      <c r="AT84">
        <f t="shared" si="78"/>
        <v>-8.1270573832396906E-6</v>
      </c>
      <c r="AU84">
        <f t="shared" si="79"/>
        <v>-2.0566430929014724E-5</v>
      </c>
      <c r="AW84">
        <v>81</v>
      </c>
      <c r="AX84">
        <f>IF(Z84&gt;0, (R84*SUMPRODUCT(K84:$K$98, X84:$X$98)-K84*$AZ$3)/Z84, 0)</f>
        <v>-3.8461337927245979E+28</v>
      </c>
    </row>
    <row r="85" spans="2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9.207084755338875E-5</v>
      </c>
      <c r="L85" s="2">
        <v>82</v>
      </c>
      <c r="M85" s="8">
        <v>0.91219363099999995</v>
      </c>
      <c r="Q85" s="5">
        <f t="shared" si="91"/>
        <v>25</v>
      </c>
      <c r="R85">
        <f t="shared" si="62"/>
        <v>250000</v>
      </c>
      <c r="S85">
        <f t="shared" si="63"/>
        <v>-4.4135821698843031E+29</v>
      </c>
      <c r="U85">
        <f t="shared" si="83"/>
        <v>0.91219363099999995</v>
      </c>
      <c r="V85">
        <f t="shared" si="84"/>
        <v>0.01</v>
      </c>
      <c r="W85">
        <f t="shared" si="85"/>
        <v>2.6136817905394086E-29</v>
      </c>
      <c r="X85">
        <f t="shared" si="86"/>
        <v>2.3841838827907243E-29</v>
      </c>
      <c r="Y85">
        <f t="shared" si="87"/>
        <v>2.6136817905394088E-31</v>
      </c>
      <c r="Z85">
        <f t="shared" si="88"/>
        <v>2.0336108984329013E-30</v>
      </c>
      <c r="AB85">
        <f t="shared" si="89"/>
        <v>-1.0052569858022553</v>
      </c>
      <c r="AC85">
        <f t="shared" si="64"/>
        <v>-0.89755088018058515</v>
      </c>
      <c r="AE85">
        <f t="shared" si="65"/>
        <v>0</v>
      </c>
      <c r="AF85">
        <f t="shared" si="66"/>
        <v>0</v>
      </c>
      <c r="AG85">
        <f t="shared" si="67"/>
        <v>-5.0840272460822532E-29</v>
      </c>
      <c r="AH85">
        <f t="shared" si="68"/>
        <v>-5.9604597069768108E-24</v>
      </c>
      <c r="AI85">
        <f t="shared" si="69"/>
        <v>-5.9605105472492713E-24</v>
      </c>
      <c r="AJ85">
        <f t="shared" si="70"/>
        <v>-0.10770610562167016</v>
      </c>
      <c r="AK85">
        <f t="shared" si="92"/>
        <v>-7.0367989006157872E-2</v>
      </c>
      <c r="AL85">
        <f t="shared" si="71"/>
        <v>-0.17807409462782803</v>
      </c>
      <c r="AN85">
        <f t="shared" si="72"/>
        <v>0</v>
      </c>
      <c r="AO85">
        <f t="shared" si="73"/>
        <v>0</v>
      </c>
      <c r="AP85">
        <f t="shared" si="74"/>
        <v>-4.6809069753131397E-33</v>
      </c>
      <c r="AQ85">
        <f t="shared" si="75"/>
        <v>-5.4878457702917817E-28</v>
      </c>
      <c r="AR85">
        <f t="shared" si="76"/>
        <v>-5.4878925793615337E-28</v>
      </c>
      <c r="AS85">
        <f t="shared" si="77"/>
        <v>-9.9165924312619808E-6</v>
      </c>
      <c r="AT85">
        <f t="shared" si="78"/>
        <v>-6.4788403884244966E-6</v>
      </c>
      <c r="AU85">
        <f t="shared" si="79"/>
        <v>-1.6395432819686478E-5</v>
      </c>
      <c r="AW85">
        <v>82</v>
      </c>
      <c r="AX85">
        <f>IF(Z85&gt;0, (R85*SUMPRODUCT(K85:$K$98, X85:$X$98)-K85*$AZ$3)/Z85, 0)</f>
        <v>-4.4135821698843031E+29</v>
      </c>
    </row>
    <row r="86" spans="2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8.2206113886954235E-5</v>
      </c>
      <c r="L86" s="2">
        <v>83</v>
      </c>
      <c r="M86" s="8">
        <v>0.91779930600000004</v>
      </c>
      <c r="Q86" s="5">
        <f t="shared" si="91"/>
        <v>25</v>
      </c>
      <c r="R86">
        <f t="shared" si="62"/>
        <v>250000</v>
      </c>
      <c r="S86">
        <f t="shared" si="63"/>
        <v>-5.4579785146776084E+30</v>
      </c>
      <c r="U86">
        <f t="shared" si="83"/>
        <v>0.91779930600000004</v>
      </c>
      <c r="V86">
        <f t="shared" si="84"/>
        <v>0.01</v>
      </c>
      <c r="W86">
        <f t="shared" si="85"/>
        <v>2.0336108984329013E-30</v>
      </c>
      <c r="X86">
        <f t="shared" si="86"/>
        <v>1.8664466712557532E-30</v>
      </c>
      <c r="Y86">
        <f t="shared" si="87"/>
        <v>2.0336108984329015E-32</v>
      </c>
      <c r="Z86">
        <f t="shared" si="88"/>
        <v>1.4682811819281906E-31</v>
      </c>
      <c r="AB86">
        <f t="shared" si="89"/>
        <v>-0.89755088018058515</v>
      </c>
      <c r="AC86">
        <f t="shared" si="64"/>
        <v>-0.80138471444695092</v>
      </c>
      <c r="AE86">
        <f t="shared" si="65"/>
        <v>0</v>
      </c>
      <c r="AF86">
        <f t="shared" si="66"/>
        <v>0</v>
      </c>
      <c r="AG86">
        <f t="shared" si="67"/>
        <v>-3.6707029548204762E-30</v>
      </c>
      <c r="AH86">
        <f t="shared" si="68"/>
        <v>-4.6661166781393827E-25</v>
      </c>
      <c r="AI86">
        <f t="shared" si="69"/>
        <v>-4.6661533851689305E-25</v>
      </c>
      <c r="AJ86">
        <f t="shared" si="70"/>
        <v>-9.6166165733634235E-2</v>
      </c>
      <c r="AK86">
        <f t="shared" si="92"/>
        <v>-6.2828561612640971E-2</v>
      </c>
      <c r="AL86">
        <f t="shared" si="71"/>
        <v>-0.15899472734627521</v>
      </c>
      <c r="AN86">
        <f t="shared" si="72"/>
        <v>0</v>
      </c>
      <c r="AO86">
        <f t="shared" si="73"/>
        <v>0</v>
      </c>
      <c r="AP86">
        <f t="shared" si="74"/>
        <v>-3.0175422514915148E-34</v>
      </c>
      <c r="AQ86">
        <f t="shared" si="75"/>
        <v>-3.8358331905294267E-29</v>
      </c>
      <c r="AR86">
        <f t="shared" si="76"/>
        <v>-3.8358633659519415E-29</v>
      </c>
      <c r="AS86">
        <f t="shared" si="77"/>
        <v>-7.9054467723708518E-6</v>
      </c>
      <c r="AT86">
        <f t="shared" si="78"/>
        <v>-5.1648918912822845E-6</v>
      </c>
      <c r="AU86">
        <f t="shared" si="79"/>
        <v>-1.3070338663653136E-5</v>
      </c>
      <c r="AW86">
        <v>83</v>
      </c>
      <c r="AX86">
        <f>IF(Z86&gt;0, (R86*SUMPRODUCT(K86:$K$98, X86:$X$98)-K86*$AZ$3)/Z86, 0)</f>
        <v>-5.4579785146776084E+30</v>
      </c>
    </row>
    <row r="87" spans="2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7.3398315970494849E-5</v>
      </c>
      <c r="L87" s="2">
        <v>84</v>
      </c>
      <c r="M87" s="8">
        <v>0.92340517499999997</v>
      </c>
      <c r="Q87" s="5">
        <f t="shared" si="91"/>
        <v>25</v>
      </c>
      <c r="R87">
        <f t="shared" si="62"/>
        <v>250000</v>
      </c>
      <c r="S87">
        <f t="shared" si="63"/>
        <v>-7.3176783667360338E+31</v>
      </c>
      <c r="U87">
        <f t="shared" si="83"/>
        <v>0.92340517499999997</v>
      </c>
      <c r="V87">
        <f t="shared" si="84"/>
        <v>0.01</v>
      </c>
      <c r="W87">
        <f t="shared" si="85"/>
        <v>1.4682811819281906E-31</v>
      </c>
      <c r="X87">
        <f t="shared" si="86"/>
        <v>1.3558184417476076E-31</v>
      </c>
      <c r="Y87">
        <f t="shared" si="87"/>
        <v>1.4682811819281907E-33</v>
      </c>
      <c r="Z87">
        <f t="shared" si="88"/>
        <v>9.7779928361301053E-33</v>
      </c>
      <c r="AB87">
        <f t="shared" si="89"/>
        <v>-0.80138471444695092</v>
      </c>
      <c r="AC87">
        <f t="shared" si="64"/>
        <v>-0.71552206647049188</v>
      </c>
      <c r="AE87">
        <f t="shared" si="65"/>
        <v>0</v>
      </c>
      <c r="AF87">
        <f t="shared" si="66"/>
        <v>0</v>
      </c>
      <c r="AG87">
        <f t="shared" si="67"/>
        <v>-2.4444982090325263E-31</v>
      </c>
      <c r="AH87">
        <f t="shared" si="68"/>
        <v>-3.3895461043690191E-26</v>
      </c>
      <c r="AI87">
        <f t="shared" si="69"/>
        <v>-3.3895705493511094E-26</v>
      </c>
      <c r="AJ87">
        <f t="shared" si="70"/>
        <v>-8.5862647976459039E-2</v>
      </c>
      <c r="AK87">
        <f t="shared" si="92"/>
        <v>-5.6096930011286572E-2</v>
      </c>
      <c r="AL87">
        <f t="shared" si="71"/>
        <v>-0.14195957798774561</v>
      </c>
      <c r="AN87">
        <f t="shared" si="72"/>
        <v>0</v>
      </c>
      <c r="AO87">
        <f t="shared" si="73"/>
        <v>0</v>
      </c>
      <c r="AP87">
        <f t="shared" si="74"/>
        <v>-1.7942205193587812E-35</v>
      </c>
      <c r="AQ87">
        <f t="shared" si="75"/>
        <v>-2.4878697596503717E-30</v>
      </c>
      <c r="AR87">
        <f t="shared" si="76"/>
        <v>-2.4878877018555652E-30</v>
      </c>
      <c r="AS87">
        <f t="shared" si="77"/>
        <v>-6.3021737662395107E-6</v>
      </c>
      <c r="AT87">
        <f t="shared" si="78"/>
        <v>-4.1174201939431471E-6</v>
      </c>
      <c r="AU87">
        <f t="shared" si="79"/>
        <v>-1.0419593960182658E-5</v>
      </c>
      <c r="AW87">
        <v>84</v>
      </c>
      <c r="AX87">
        <f>IF(Z87&gt;0, (R87*SUMPRODUCT(K87:$K$98, X87:$X$98)-K87*$AZ$3)/Z87, 0)</f>
        <v>-7.3176783667360338E+31</v>
      </c>
    </row>
    <row r="88" spans="2:50" x14ac:dyDescent="0.25">
      <c r="B88" s="8"/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6.5534210687941824E-5</v>
      </c>
      <c r="L88" s="2">
        <v>85</v>
      </c>
      <c r="M88" s="8">
        <v>0.92901104300000004</v>
      </c>
      <c r="Q88" s="5">
        <f t="shared" si="91"/>
        <v>25</v>
      </c>
      <c r="R88">
        <f t="shared" si="62"/>
        <v>250000</v>
      </c>
      <c r="S88">
        <f t="shared" si="63"/>
        <v>-1.0712826912044845E+33</v>
      </c>
      <c r="U88">
        <f t="shared" si="83"/>
        <v>0.92901104300000004</v>
      </c>
      <c r="V88">
        <f t="shared" si="84"/>
        <v>0.01</v>
      </c>
      <c r="W88">
        <f t="shared" si="85"/>
        <v>9.7779928361301053E-33</v>
      </c>
      <c r="X88">
        <f t="shared" si="86"/>
        <v>9.0838633231397572E-33</v>
      </c>
      <c r="Y88">
        <f t="shared" si="87"/>
        <v>9.777992836130105E-35</v>
      </c>
      <c r="Z88">
        <f t="shared" si="88"/>
        <v>5.9634958462904705E-34</v>
      </c>
      <c r="AB88">
        <f t="shared" si="89"/>
        <v>-0.71552206647049188</v>
      </c>
      <c r="AC88">
        <f t="shared" si="64"/>
        <v>-0.638858987920082</v>
      </c>
      <c r="AE88">
        <f t="shared" si="65"/>
        <v>0</v>
      </c>
      <c r="AF88">
        <f t="shared" si="66"/>
        <v>0</v>
      </c>
      <c r="AG88">
        <f t="shared" si="67"/>
        <v>-1.4908739615726177E-32</v>
      </c>
      <c r="AH88">
        <f t="shared" si="68"/>
        <v>-2.2709658307849394E-27</v>
      </c>
      <c r="AI88">
        <f t="shared" si="69"/>
        <v>-2.270980739524555E-27</v>
      </c>
      <c r="AJ88">
        <f t="shared" si="70"/>
        <v>-7.666307855040988E-2</v>
      </c>
      <c r="AK88">
        <f t="shared" si="92"/>
        <v>-5.0086544652934439E-2</v>
      </c>
      <c r="AL88">
        <f t="shared" si="71"/>
        <v>-0.12674962320334432</v>
      </c>
      <c r="AN88">
        <f t="shared" si="72"/>
        <v>0</v>
      </c>
      <c r="AO88">
        <f t="shared" si="73"/>
        <v>0</v>
      </c>
      <c r="AP88">
        <f t="shared" si="74"/>
        <v>-9.7703248306866414E-37</v>
      </c>
      <c r="AQ88">
        <f t="shared" si="75"/>
        <v>-1.4882595321977707E-31</v>
      </c>
      <c r="AR88">
        <f t="shared" si="76"/>
        <v>-1.4882693025226011E-31</v>
      </c>
      <c r="AS88">
        <f t="shared" si="77"/>
        <v>-5.0240543417087948E-6</v>
      </c>
      <c r="AT88">
        <f t="shared" si="78"/>
        <v>-3.2823821699164114E-6</v>
      </c>
      <c r="AU88">
        <f t="shared" si="79"/>
        <v>-8.3064365116252058E-6</v>
      </c>
      <c r="AW88">
        <v>85</v>
      </c>
      <c r="AX88">
        <f>IF(Z88&gt;0, (R88*SUMPRODUCT(K88:$K$98, X88:$X$98)-K88*$AZ$3)/Z88, 0)</f>
        <v>-1.0712826912044845E+33</v>
      </c>
    </row>
    <row r="89" spans="2:50" x14ac:dyDescent="0.25">
      <c r="B89" s="8"/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5.851268811423377E-5</v>
      </c>
      <c r="L89" s="2">
        <v>86</v>
      </c>
      <c r="M89" s="8">
        <v>1</v>
      </c>
      <c r="Q89" s="5">
        <f t="shared" si="91"/>
        <v>25</v>
      </c>
      <c r="R89">
        <f t="shared" si="62"/>
        <v>250000</v>
      </c>
      <c r="S89">
        <f t="shared" si="63"/>
        <v>0</v>
      </c>
      <c r="U89">
        <f t="shared" si="83"/>
        <v>1</v>
      </c>
      <c r="V89">
        <f t="shared" si="84"/>
        <v>0.01</v>
      </c>
      <c r="W89">
        <f t="shared" si="85"/>
        <v>5.9634958462904705E-34</v>
      </c>
      <c r="X89">
        <f t="shared" si="86"/>
        <v>5.9634958462904705E-34</v>
      </c>
      <c r="Y89">
        <f t="shared" si="87"/>
        <v>5.9634958462904707E-36</v>
      </c>
      <c r="Z89">
        <f t="shared" si="88"/>
        <v>0</v>
      </c>
      <c r="AB89">
        <f t="shared" si="89"/>
        <v>-0.638858987920082</v>
      </c>
      <c r="AC89">
        <f t="shared" si="64"/>
        <v>0</v>
      </c>
      <c r="AE89">
        <f t="shared" si="65"/>
        <v>0</v>
      </c>
      <c r="AF89">
        <f t="shared" si="66"/>
        <v>0</v>
      </c>
      <c r="AG89">
        <f t="shared" si="67"/>
        <v>0</v>
      </c>
      <c r="AH89">
        <f t="shared" si="68"/>
        <v>-1.4908739615726176E-28</v>
      </c>
      <c r="AI89">
        <f t="shared" si="69"/>
        <v>-1.4908739615726176E-28</v>
      </c>
      <c r="AJ89">
        <f t="shared" si="70"/>
        <v>-0.638858987920082</v>
      </c>
      <c r="AK89">
        <f t="shared" si="92"/>
        <v>-4.4720129154405742E-2</v>
      </c>
      <c r="AL89">
        <f t="shared" si="71"/>
        <v>-0.68357911707448771</v>
      </c>
      <c r="AN89">
        <f t="shared" si="72"/>
        <v>0</v>
      </c>
      <c r="AO89">
        <f t="shared" si="73"/>
        <v>0</v>
      </c>
      <c r="AP89">
        <f t="shared" si="74"/>
        <v>0</v>
      </c>
      <c r="AQ89">
        <f t="shared" si="75"/>
        <v>-8.7235043131130718E-33</v>
      </c>
      <c r="AR89">
        <f t="shared" si="76"/>
        <v>-8.7235043131130718E-33</v>
      </c>
      <c r="AS89">
        <f t="shared" si="77"/>
        <v>-3.7381356709142801E-5</v>
      </c>
      <c r="AT89">
        <f t="shared" si="78"/>
        <v>-2.6166949696399958E-6</v>
      </c>
      <c r="AU89">
        <f t="shared" si="79"/>
        <v>-3.9998051678782793E-5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N91" s="6">
        <f t="shared" ref="AN91:AU91" si="93">SUM(AN3:AN89)</f>
        <v>16843.956146134507</v>
      </c>
      <c r="AO91" s="6">
        <f t="shared" si="93"/>
        <v>-1684.3956146134508</v>
      </c>
      <c r="AP91" s="6">
        <f t="shared" si="93"/>
        <v>-1682.3517601390813</v>
      </c>
      <c r="AQ91" s="6">
        <f t="shared" si="93"/>
        <v>-9748.4806975424672</v>
      </c>
      <c r="AR91" s="6">
        <f t="shared" si="93"/>
        <v>3728.7280738395089</v>
      </c>
      <c r="AS91" s="6">
        <f t="shared" si="93"/>
        <v>-2778.9631825927881</v>
      </c>
      <c r="AT91" s="6">
        <f t="shared" si="93"/>
        <v>1621.0618565124603</v>
      </c>
      <c r="AU91" s="6">
        <f t="shared" si="93"/>
        <v>2570.8267477591812</v>
      </c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91:AU91">
    <cfRule type="cellIs" dxfId="14" priority="1" operator="lessThan">
      <formula>0</formula>
    </cfRule>
  </conditionalFormatting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8D421D-9013-4027-B4B9-97AA18F26F0C}">
  <sheetPr codeName="Sheet83"/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f>'S.45.04.C'!C3*(1+C12)</f>
        <v>43077.164210110721</v>
      </c>
      <c r="K3">
        <v>1</v>
      </c>
      <c r="L3" s="2">
        <v>0</v>
      </c>
      <c r="O3">
        <f>$C$3</f>
        <v>43077.164210110721</v>
      </c>
      <c r="P3">
        <f>O3*C5</f>
        <v>4307.7164210110723</v>
      </c>
      <c r="Q3" s="5">
        <f>B8</f>
        <v>1522.432587</v>
      </c>
      <c r="R3">
        <f t="shared" ref="R3:R34" si="0">$C$6</f>
        <v>250000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43077.164210110721</v>
      </c>
      <c r="AF3">
        <f t="shared" ref="AF3:AF34" si="4">-$Z3*P3</f>
        <v>-4307.7164210110723</v>
      </c>
      <c r="AG3">
        <f t="shared" ref="AG3:AG34" si="5">-$Z3*Q3</f>
        <v>-1522.432587</v>
      </c>
      <c r="AH3">
        <f t="shared" ref="AH3:AH34" si="6">-X3*R3</f>
        <v>0</v>
      </c>
      <c r="AI3">
        <f t="shared" ref="AI3:AI34" si="7">SUM(AE3:AH3)</f>
        <v>37247.015202099647</v>
      </c>
      <c r="AJ3">
        <f t="shared" ref="AJ3:AJ34" si="8">AB3-AC3</f>
        <v>0</v>
      </c>
      <c r="AL3">
        <f t="shared" ref="AL3:AL34" si="9">SUM(AI3:AK3)</f>
        <v>37247.015202099647</v>
      </c>
      <c r="AN3">
        <f t="shared" ref="AN3:AN34" si="10">AE3*$K3</f>
        <v>43077.164210110721</v>
      </c>
      <c r="AO3">
        <f t="shared" ref="AO3:AO34" si="11">AF3*$K3</f>
        <v>-4307.7164210110723</v>
      </c>
      <c r="AP3">
        <f t="shared" ref="AP3:AP34" si="12">AG3*$K3</f>
        <v>-1522.432587</v>
      </c>
      <c r="AQ3">
        <f t="shared" ref="AQ3:AQ34" si="13">AH3*$K3</f>
        <v>0</v>
      </c>
      <c r="AR3">
        <f t="shared" ref="AR3:AR34" si="14">AI3*$K3</f>
        <v>37247.015202099647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37247.015202099647</v>
      </c>
      <c r="AW3">
        <v>0</v>
      </c>
      <c r="AX3">
        <f>IF(Z3&gt;0, (R3*SUMPRODUCT(K3:$K$98, X3:$X$98)-K3*$AZ$3)/Z3, 0)</f>
        <v>0</v>
      </c>
      <c r="AZ3">
        <f>C6*ABS(SUMPRODUCT(X4:X79, K4:K79))/1</f>
        <v>26079.327490446816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35" si="18">G4+$C$9</f>
        <v>0.12000000000000001</v>
      </c>
      <c r="I4" s="1">
        <f t="shared" ref="I4:I35" si="19">1+H4</f>
        <v>1.1200000000000001</v>
      </c>
      <c r="J4">
        <f t="shared" ref="J4:J35" si="20">1/I4</f>
        <v>0.89285714285714279</v>
      </c>
      <c r="K4">
        <f>J4</f>
        <v>0.89285714285714279</v>
      </c>
      <c r="L4" s="2">
        <v>1</v>
      </c>
      <c r="M4" s="8" cm="1">
        <f t="array" ref="M4:M79">Mortalities!B21:B96</f>
        <v>2.397513E-3</v>
      </c>
      <c r="R4">
        <f t="shared" si="0"/>
        <v>250000</v>
      </c>
      <c r="S4">
        <f t="shared" si="1"/>
        <v>2829.2898169774789</v>
      </c>
      <c r="U4">
        <f t="shared" ref="U4:U35" si="21">M4</f>
        <v>2.397513E-3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2.397513E-3</v>
      </c>
      <c r="Y4">
        <f t="shared" ref="Y4:Y35" si="25">V4*W4</f>
        <v>0.01</v>
      </c>
      <c r="Z4">
        <f t="shared" ref="Z4:Z35" si="26">MAX(0, W4-X4-Y4)</f>
        <v>0.98760248699999997</v>
      </c>
      <c r="AB4">
        <f t="shared" ref="AB4:AB35" si="27">AC3</f>
        <v>0</v>
      </c>
      <c r="AC4">
        <f t="shared" si="2"/>
        <v>2794.213659690733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-599.37824999999998</v>
      </c>
      <c r="AI4">
        <f t="shared" si="7"/>
        <v>-599.37824999999998</v>
      </c>
      <c r="AJ4">
        <f t="shared" si="8"/>
        <v>-2794.213659690733</v>
      </c>
      <c r="AK4">
        <f>G4*SUM(AB4, AE4:AF4)</f>
        <v>0</v>
      </c>
      <c r="AL4">
        <f t="shared" si="9"/>
        <v>-3393.5919096907328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-535.15915178571424</v>
      </c>
      <c r="AR4">
        <f t="shared" si="14"/>
        <v>-535.15915178571424</v>
      </c>
      <c r="AS4">
        <f t="shared" si="15"/>
        <v>-2494.8336247238685</v>
      </c>
      <c r="AT4">
        <f t="shared" si="16"/>
        <v>0</v>
      </c>
      <c r="AU4">
        <f t="shared" si="17"/>
        <v>-3029.9927765095827</v>
      </c>
      <c r="AW4">
        <v>1</v>
      </c>
      <c r="AX4">
        <f>IF(Z4&gt;0, (R4*SUMPRODUCT(K4:$K$98, X4:$X$98)-K4*$AZ$3)/Z4, 0)</f>
        <v>2829.2898169774789</v>
      </c>
    </row>
    <row r="5" spans="1:52" x14ac:dyDescent="0.25">
      <c r="C5" s="2">
        <f>'S.26.04.A'!C5</f>
        <v>0.1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0.12000000000000001</v>
      </c>
      <c r="I5" s="1">
        <f t="shared" si="19"/>
        <v>1.1200000000000001</v>
      </c>
      <c r="J5">
        <f t="shared" si="20"/>
        <v>0.89285714285714279</v>
      </c>
      <c r="K5">
        <f t="shared" ref="K5:K36" si="28">K4*J5</f>
        <v>0.79719387755102034</v>
      </c>
      <c r="L5" s="2">
        <v>2</v>
      </c>
      <c r="M5" s="8">
        <v>2.5466569999999999E-3</v>
      </c>
      <c r="Q5" s="5">
        <f t="shared" ref="Q5:Q36" si="29">$C$8</f>
        <v>25</v>
      </c>
      <c r="R5">
        <f t="shared" si="0"/>
        <v>250000</v>
      </c>
      <c r="S5">
        <f t="shared" si="1"/>
        <v>4874.7258728458874</v>
      </c>
      <c r="U5">
        <f t="shared" si="21"/>
        <v>2.5466569999999999E-3</v>
      </c>
      <c r="V5">
        <f t="shared" si="22"/>
        <v>0.01</v>
      </c>
      <c r="W5">
        <f t="shared" si="23"/>
        <v>0.98760248699999997</v>
      </c>
      <c r="X5">
        <f t="shared" si="24"/>
        <v>2.5150847867359588E-3</v>
      </c>
      <c r="Y5">
        <f t="shared" si="25"/>
        <v>9.8760248699999997E-3</v>
      </c>
      <c r="Z5">
        <f t="shared" si="26"/>
        <v>0.97521137734326402</v>
      </c>
      <c r="AB5">
        <f t="shared" si="27"/>
        <v>2794.213659690733</v>
      </c>
      <c r="AC5">
        <f t="shared" si="2"/>
        <v>4753.8881326288829</v>
      </c>
      <c r="AE5">
        <f t="shared" si="3"/>
        <v>0</v>
      </c>
      <c r="AF5">
        <f t="shared" si="4"/>
        <v>0</v>
      </c>
      <c r="AG5">
        <f t="shared" si="5"/>
        <v>-24.3802844335816</v>
      </c>
      <c r="AH5">
        <f t="shared" si="6"/>
        <v>-628.77119668398973</v>
      </c>
      <c r="AI5">
        <f t="shared" si="7"/>
        <v>-653.15148111757128</v>
      </c>
      <c r="AJ5">
        <f t="shared" si="8"/>
        <v>-1959.6744729381498</v>
      </c>
      <c r="AK5">
        <f>G5*SUM(AB5, AE5:AF5)</f>
        <v>195.59495617835134</v>
      </c>
      <c r="AL5">
        <f t="shared" si="9"/>
        <v>-2417.2309978773696</v>
      </c>
      <c r="AN5">
        <f t="shared" si="10"/>
        <v>0</v>
      </c>
      <c r="AO5">
        <f t="shared" si="11"/>
        <v>0</v>
      </c>
      <c r="AP5">
        <f t="shared" si="12"/>
        <v>-19.435813483403699</v>
      </c>
      <c r="AQ5">
        <f t="shared" si="13"/>
        <v>-501.25254837690505</v>
      </c>
      <c r="AR5">
        <f t="shared" si="14"/>
        <v>-520.68836186030865</v>
      </c>
      <c r="AS5">
        <f t="shared" si="15"/>
        <v>-1562.2404918193158</v>
      </c>
      <c r="AT5">
        <f t="shared" si="16"/>
        <v>155.92710154524181</v>
      </c>
      <c r="AU5">
        <f t="shared" si="17"/>
        <v>-1927.0017521343825</v>
      </c>
      <c r="AW5">
        <v>2</v>
      </c>
      <c r="AX5">
        <f>IF(Z5&gt;0, (R5*SUMPRODUCT(K5:$K$98, X5:$X$98)-K5*$AZ$3)/Z5, 0)</f>
        <v>4874.7258728458874</v>
      </c>
    </row>
    <row r="6" spans="1:52" x14ac:dyDescent="0.25">
      <c r="A6" t="s">
        <v>16</v>
      </c>
      <c r="C6" s="2">
        <f>'S.26.04.C'!C6</f>
        <v>250000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0.12000000000000001</v>
      </c>
      <c r="I6" s="1">
        <f t="shared" si="19"/>
        <v>1.1200000000000001</v>
      </c>
      <c r="J6">
        <f t="shared" si="20"/>
        <v>0.89285714285714279</v>
      </c>
      <c r="K6">
        <f t="shared" si="28"/>
        <v>0.71178024781341098</v>
      </c>
      <c r="L6" s="2">
        <v>3</v>
      </c>
      <c r="M6" s="8">
        <v>3.8442260000000001E-3</v>
      </c>
      <c r="Q6" s="5">
        <f t="shared" si="29"/>
        <v>25</v>
      </c>
      <c r="R6">
        <f t="shared" si="0"/>
        <v>250000</v>
      </c>
      <c r="S6">
        <f t="shared" si="1"/>
        <v>6738.1678244330806</v>
      </c>
      <c r="U6">
        <f t="shared" si="21"/>
        <v>3.8442260000000001E-3</v>
      </c>
      <c r="V6">
        <f t="shared" si="22"/>
        <v>0.01</v>
      </c>
      <c r="W6">
        <f t="shared" si="23"/>
        <v>0.97521137734326402</v>
      </c>
      <c r="X6">
        <f t="shared" si="24"/>
        <v>3.7489329322787867E-3</v>
      </c>
      <c r="Y6">
        <f t="shared" si="25"/>
        <v>9.7521137734326406E-3</v>
      </c>
      <c r="Z6">
        <f t="shared" si="26"/>
        <v>0.96171033063755262</v>
      </c>
      <c r="AB6">
        <f t="shared" si="27"/>
        <v>4753.8881326288829</v>
      </c>
      <c r="AC6">
        <f t="shared" si="2"/>
        <v>6480.1656063268565</v>
      </c>
      <c r="AE6">
        <f t="shared" si="3"/>
        <v>0</v>
      </c>
      <c r="AF6">
        <f t="shared" si="4"/>
        <v>0</v>
      </c>
      <c r="AG6">
        <f t="shared" si="5"/>
        <v>-24.042758265938815</v>
      </c>
      <c r="AH6">
        <f t="shared" si="6"/>
        <v>-937.23323306969667</v>
      </c>
      <c r="AI6">
        <f t="shared" si="7"/>
        <v>-961.27599133563547</v>
      </c>
      <c r="AJ6">
        <f t="shared" si="8"/>
        <v>-1726.2774736979736</v>
      </c>
      <c r="AK6">
        <f>G6*SUM(AB6, AE6:AF6)</f>
        <v>332.77216928402186</v>
      </c>
      <c r="AL6">
        <f t="shared" si="9"/>
        <v>-2354.7812957495871</v>
      </c>
      <c r="AN6">
        <f t="shared" si="10"/>
        <v>0</v>
      </c>
      <c r="AO6">
        <f t="shared" si="11"/>
        <v>0</v>
      </c>
      <c r="AP6">
        <f t="shared" si="12"/>
        <v>-17.113160436647863</v>
      </c>
      <c r="AQ6">
        <f t="shared" si="13"/>
        <v>-667.1041028933131</v>
      </c>
      <c r="AR6">
        <f t="shared" si="14"/>
        <v>-684.21726332996093</v>
      </c>
      <c r="AS6">
        <f t="shared" si="15"/>
        <v>-1228.7302080234526</v>
      </c>
      <c r="AT6">
        <f t="shared" si="16"/>
        <v>236.86065711838742</v>
      </c>
      <c r="AU6">
        <f t="shared" si="17"/>
        <v>-1676.0868142350262</v>
      </c>
      <c r="AW6">
        <v>3</v>
      </c>
      <c r="AX6">
        <f>IF(Z6&gt;0, (R6*SUMPRODUCT(K6:$K$98, X6:$X$98)-K6*$AZ$3)/Z6, 0)</f>
        <v>6738.1678244330806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0.12000000000000001</v>
      </c>
      <c r="I7" s="1">
        <f t="shared" si="19"/>
        <v>1.1200000000000001</v>
      </c>
      <c r="J7">
        <f t="shared" si="20"/>
        <v>0.89285714285714279</v>
      </c>
      <c r="K7">
        <f t="shared" si="28"/>
        <v>0.63551807840483121</v>
      </c>
      <c r="L7" s="2">
        <v>4</v>
      </c>
      <c r="M7" s="8">
        <v>5.3300140000000001E-3</v>
      </c>
      <c r="Q7" s="5">
        <f t="shared" si="29"/>
        <v>25</v>
      </c>
      <c r="R7">
        <f t="shared" si="0"/>
        <v>250000</v>
      </c>
      <c r="S7">
        <f t="shared" si="1"/>
        <v>8238.8564131587864</v>
      </c>
      <c r="U7">
        <f t="shared" si="21"/>
        <v>5.3300140000000001E-3</v>
      </c>
      <c r="V7">
        <f t="shared" si="22"/>
        <v>0.01</v>
      </c>
      <c r="W7">
        <f t="shared" si="23"/>
        <v>0.96171033063755262</v>
      </c>
      <c r="X7">
        <f t="shared" si="24"/>
        <v>5.1259295262427841E-3</v>
      </c>
      <c r="Y7">
        <f t="shared" si="25"/>
        <v>9.6171033063755258E-3</v>
      </c>
      <c r="Z7">
        <f t="shared" si="26"/>
        <v>0.94696729780493427</v>
      </c>
      <c r="AB7">
        <f t="shared" si="27"/>
        <v>6480.1656063268565</v>
      </c>
      <c r="AC7">
        <f t="shared" si="2"/>
        <v>7801.9275945718291</v>
      </c>
      <c r="AE7">
        <f t="shared" si="3"/>
        <v>0</v>
      </c>
      <c r="AF7">
        <f t="shared" si="4"/>
        <v>0</v>
      </c>
      <c r="AG7">
        <f t="shared" si="5"/>
        <v>-23.674182445123357</v>
      </c>
      <c r="AH7">
        <f t="shared" si="6"/>
        <v>-1281.482381560696</v>
      </c>
      <c r="AI7">
        <f t="shared" si="7"/>
        <v>-1305.1565640058193</v>
      </c>
      <c r="AJ7">
        <f t="shared" si="8"/>
        <v>-1321.7619882449726</v>
      </c>
      <c r="AK7">
        <f>G7*SUM(AB7, AE7:AF7)</f>
        <v>453.61159244288001</v>
      </c>
      <c r="AL7">
        <f t="shared" si="9"/>
        <v>-2173.3069598079119</v>
      </c>
      <c r="AN7">
        <f t="shared" si="10"/>
        <v>0</v>
      </c>
      <c r="AO7">
        <f t="shared" si="11"/>
        <v>0</v>
      </c>
      <c r="AP7">
        <f t="shared" si="12"/>
        <v>-15.045370935330185</v>
      </c>
      <c r="AQ7">
        <f t="shared" si="13"/>
        <v>-814.40522063910021</v>
      </c>
      <c r="AR7">
        <f t="shared" si="14"/>
        <v>-829.4505915744304</v>
      </c>
      <c r="AS7">
        <f t="shared" si="15"/>
        <v>-840.00363887799404</v>
      </c>
      <c r="AT7">
        <f t="shared" si="16"/>
        <v>288.27836757145457</v>
      </c>
      <c r="AU7">
        <f t="shared" si="17"/>
        <v>-1381.1758628809698</v>
      </c>
      <c r="AW7">
        <v>4</v>
      </c>
      <c r="AX7">
        <f>IF(Z7&gt;0, (R7*SUMPRODUCT(K7:$K$98, X7:$X$98)-K7*$AZ$3)/Z7, 0)</f>
        <v>8238.8564131587864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0.12000000000000001</v>
      </c>
      <c r="I8" s="1">
        <f t="shared" si="19"/>
        <v>1.1200000000000001</v>
      </c>
      <c r="J8">
        <f t="shared" si="20"/>
        <v>0.89285714285714279</v>
      </c>
      <c r="K8">
        <f t="shared" si="28"/>
        <v>0.5674268557185993</v>
      </c>
      <c r="L8" s="2">
        <v>5</v>
      </c>
      <c r="M8" s="8">
        <v>6.9004050000000001E-3</v>
      </c>
      <c r="Q8" s="5">
        <f t="shared" si="29"/>
        <v>25</v>
      </c>
      <c r="R8">
        <f t="shared" si="0"/>
        <v>250000</v>
      </c>
      <c r="S8">
        <f t="shared" si="1"/>
        <v>9413.1497149338684</v>
      </c>
      <c r="U8">
        <f t="shared" si="21"/>
        <v>6.9004050000000001E-3</v>
      </c>
      <c r="V8">
        <f t="shared" si="22"/>
        <v>0.01</v>
      </c>
      <c r="W8">
        <f t="shared" si="23"/>
        <v>0.94696729780493427</v>
      </c>
      <c r="X8">
        <f t="shared" si="24"/>
        <v>6.5344578766096577E-3</v>
      </c>
      <c r="Y8">
        <f t="shared" si="25"/>
        <v>9.4696729780493431E-3</v>
      </c>
      <c r="Z8">
        <f t="shared" si="26"/>
        <v>0.93096316695027526</v>
      </c>
      <c r="AB8">
        <f t="shared" si="27"/>
        <v>7801.9275945718291</v>
      </c>
      <c r="AC8">
        <f t="shared" si="2"/>
        <v>8763.2956695919147</v>
      </c>
      <c r="AE8">
        <f t="shared" si="3"/>
        <v>0</v>
      </c>
      <c r="AF8">
        <f t="shared" si="4"/>
        <v>0</v>
      </c>
      <c r="AG8">
        <f t="shared" si="5"/>
        <v>-23.274079173756881</v>
      </c>
      <c r="AH8">
        <f t="shared" si="6"/>
        <v>-1633.6144691524144</v>
      </c>
      <c r="AI8">
        <f t="shared" si="7"/>
        <v>-1656.8885483261713</v>
      </c>
      <c r="AJ8">
        <f t="shared" si="8"/>
        <v>-961.3680750200856</v>
      </c>
      <c r="AK8">
        <f t="shared" ref="AK8:AK39" si="30">G8*SUM(AB8:AB8, AE8:AF8)</f>
        <v>546.13493162002806</v>
      </c>
      <c r="AL8">
        <f t="shared" si="9"/>
        <v>-2072.1216917262286</v>
      </c>
      <c r="AN8">
        <f t="shared" si="10"/>
        <v>0</v>
      </c>
      <c r="AO8">
        <f t="shared" si="11"/>
        <v>0</v>
      </c>
      <c r="AP8">
        <f t="shared" si="12"/>
        <v>-13.206337565310603</v>
      </c>
      <c r="AQ8">
        <f t="shared" si="13"/>
        <v>-926.95672168756323</v>
      </c>
      <c r="AR8">
        <f t="shared" si="14"/>
        <v>-940.16305925287384</v>
      </c>
      <c r="AS8">
        <f t="shared" si="15"/>
        <v>-545.50606399688968</v>
      </c>
      <c r="AT8">
        <f t="shared" si="16"/>
        <v>309.89162704724475</v>
      </c>
      <c r="AU8">
        <f t="shared" si="17"/>
        <v>-1175.7774962025187</v>
      </c>
      <c r="AW8">
        <v>5</v>
      </c>
      <c r="AX8">
        <f>IF(Z8&gt;0, (R8*SUMPRODUCT(K8:$K$98, X8:$X$98)-K8*$AZ$3)/Z8, 0)</f>
        <v>9413.1497149338684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0.12000000000000001</v>
      </c>
      <c r="I9" s="1">
        <f t="shared" si="19"/>
        <v>1.1200000000000001</v>
      </c>
      <c r="J9">
        <f t="shared" si="20"/>
        <v>0.89285714285714279</v>
      </c>
      <c r="K9">
        <f t="shared" si="28"/>
        <v>0.50663112117732079</v>
      </c>
      <c r="L9" s="2">
        <v>6</v>
      </c>
      <c r="M9" s="8">
        <v>8.6257439999999994E-3</v>
      </c>
      <c r="Q9" s="5">
        <f t="shared" si="29"/>
        <v>25</v>
      </c>
      <c r="R9">
        <f t="shared" si="0"/>
        <v>250000</v>
      </c>
      <c r="S9">
        <f t="shared" si="1"/>
        <v>10312.621153951213</v>
      </c>
      <c r="U9">
        <f t="shared" si="21"/>
        <v>8.6257439999999994E-3</v>
      </c>
      <c r="V9">
        <f t="shared" si="22"/>
        <v>0.01</v>
      </c>
      <c r="W9">
        <f t="shared" si="23"/>
        <v>0.93096316695027526</v>
      </c>
      <c r="X9">
        <f t="shared" si="24"/>
        <v>8.0302499515423342E-3</v>
      </c>
      <c r="Y9">
        <f t="shared" si="25"/>
        <v>9.3096316695027524E-3</v>
      </c>
      <c r="Z9">
        <f t="shared" si="26"/>
        <v>0.91362328532923021</v>
      </c>
      <c r="AB9">
        <f t="shared" si="27"/>
        <v>8763.2956695919147</v>
      </c>
      <c r="AC9">
        <f t="shared" si="2"/>
        <v>9421.8508190286248</v>
      </c>
      <c r="AE9">
        <f t="shared" si="3"/>
        <v>0</v>
      </c>
      <c r="AF9">
        <f t="shared" si="4"/>
        <v>0</v>
      </c>
      <c r="AG9">
        <f t="shared" si="5"/>
        <v>-22.840582133230754</v>
      </c>
      <c r="AH9">
        <f t="shared" si="6"/>
        <v>-2007.5624878855836</v>
      </c>
      <c r="AI9">
        <f t="shared" si="7"/>
        <v>-2030.4030700188143</v>
      </c>
      <c r="AJ9">
        <f t="shared" si="8"/>
        <v>-658.55514943671005</v>
      </c>
      <c r="AK9">
        <f t="shared" si="30"/>
        <v>613.43069687143407</v>
      </c>
      <c r="AL9">
        <f t="shared" si="9"/>
        <v>-2075.5275225840901</v>
      </c>
      <c r="AN9">
        <f t="shared" si="10"/>
        <v>0</v>
      </c>
      <c r="AO9">
        <f t="shared" si="11"/>
        <v>0</v>
      </c>
      <c r="AP9">
        <f t="shared" si="12"/>
        <v>-11.571749734501378</v>
      </c>
      <c r="AQ9">
        <f t="shared" si="13"/>
        <v>-1017.0936340710047</v>
      </c>
      <c r="AR9">
        <f t="shared" si="14"/>
        <v>-1028.6653838055061</v>
      </c>
      <c r="AS9">
        <f t="shared" si="15"/>
        <v>-333.64453371621846</v>
      </c>
      <c r="AT9">
        <f t="shared" si="16"/>
        <v>310.78308172055984</v>
      </c>
      <c r="AU9">
        <f t="shared" si="17"/>
        <v>-1051.5268358011645</v>
      </c>
      <c r="AW9">
        <v>6</v>
      </c>
      <c r="AX9">
        <f>IF(Z9&gt;0, (R9*SUMPRODUCT(K9:$K$98, X9:$X$98)-K9*$AZ$3)/Z9, 0)</f>
        <v>10312.621153951213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0.12000000000000001</v>
      </c>
      <c r="I10" s="1">
        <f t="shared" si="19"/>
        <v>1.1200000000000001</v>
      </c>
      <c r="J10">
        <f t="shared" si="20"/>
        <v>0.89285714285714279</v>
      </c>
      <c r="K10">
        <f t="shared" si="28"/>
        <v>0.45234921533689354</v>
      </c>
      <c r="L10" s="2">
        <v>7</v>
      </c>
      <c r="M10" s="8">
        <v>1.0476563E-2</v>
      </c>
      <c r="Q10" s="5">
        <f t="shared" si="29"/>
        <v>25</v>
      </c>
      <c r="R10">
        <f t="shared" si="0"/>
        <v>250000</v>
      </c>
      <c r="S10">
        <f t="shared" si="1"/>
        <v>10973.542927590473</v>
      </c>
      <c r="U10">
        <f t="shared" si="21"/>
        <v>1.0476563E-2</v>
      </c>
      <c r="V10">
        <f t="shared" si="22"/>
        <v>0.01</v>
      </c>
      <c r="W10">
        <f t="shared" si="23"/>
        <v>0.91362328532923021</v>
      </c>
      <c r="X10">
        <f t="shared" si="24"/>
        <v>9.5716319070186552E-3</v>
      </c>
      <c r="Y10">
        <f t="shared" si="25"/>
        <v>9.1362328532923025E-3</v>
      </c>
      <c r="Z10">
        <f t="shared" si="26"/>
        <v>0.89491542056891915</v>
      </c>
      <c r="AB10">
        <f t="shared" si="27"/>
        <v>9421.8508190286248</v>
      </c>
      <c r="AC10">
        <f t="shared" si="2"/>
        <v>9820.3927841757177</v>
      </c>
      <c r="AE10">
        <f t="shared" si="3"/>
        <v>0</v>
      </c>
      <c r="AF10">
        <f t="shared" si="4"/>
        <v>0</v>
      </c>
      <c r="AG10">
        <f t="shared" si="5"/>
        <v>-22.372885514222979</v>
      </c>
      <c r="AH10">
        <f t="shared" si="6"/>
        <v>-2392.9079767546637</v>
      </c>
      <c r="AI10">
        <f t="shared" si="7"/>
        <v>-2415.2808622688867</v>
      </c>
      <c r="AJ10">
        <f t="shared" si="8"/>
        <v>-398.54196514709292</v>
      </c>
      <c r="AK10">
        <f t="shared" si="30"/>
        <v>659.52955733200383</v>
      </c>
      <c r="AL10">
        <f t="shared" si="9"/>
        <v>-2154.2932700839756</v>
      </c>
      <c r="AN10">
        <f t="shared" si="10"/>
        <v>0</v>
      </c>
      <c r="AO10">
        <f t="shared" si="11"/>
        <v>0</v>
      </c>
      <c r="AP10">
        <f t="shared" si="12"/>
        <v>-10.120357207180916</v>
      </c>
      <c r="AQ10">
        <f t="shared" si="13"/>
        <v>-1082.4300456583655</v>
      </c>
      <c r="AR10">
        <f t="shared" si="14"/>
        <v>-1092.5504028655466</v>
      </c>
      <c r="AS10">
        <f t="shared" si="15"/>
        <v>-180.28014521311107</v>
      </c>
      <c r="AT10">
        <f t="shared" si="16"/>
        <v>298.33767775062068</v>
      </c>
      <c r="AU10">
        <f t="shared" si="17"/>
        <v>-974.49287032803682</v>
      </c>
      <c r="AW10">
        <v>7</v>
      </c>
      <c r="AX10">
        <f>IF(Z10&gt;0, (R10*SUMPRODUCT(K10:$K$98, X10:$X$98)-K10*$AZ$3)/Z10, 0)</f>
        <v>10973.542927590473</v>
      </c>
    </row>
    <row r="11" spans="1:52" x14ac:dyDescent="0.25">
      <c r="A11" t="s">
        <v>33</v>
      </c>
      <c r="C11" s="25">
        <f>AU81</f>
        <v>8550.6594980125137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0.12000000000000001</v>
      </c>
      <c r="I11" s="1">
        <f t="shared" si="19"/>
        <v>1.1200000000000001</v>
      </c>
      <c r="J11">
        <f t="shared" si="20"/>
        <v>0.89285714285714279</v>
      </c>
      <c r="K11">
        <f t="shared" si="28"/>
        <v>0.40388322797936921</v>
      </c>
      <c r="L11" s="2">
        <v>8</v>
      </c>
      <c r="M11" s="8">
        <v>1.2607808E-2</v>
      </c>
      <c r="Q11" s="5">
        <f t="shared" si="29"/>
        <v>25</v>
      </c>
      <c r="R11">
        <f t="shared" si="0"/>
        <v>250000</v>
      </c>
      <c r="S11">
        <f t="shared" si="1"/>
        <v>11434.907452070522</v>
      </c>
      <c r="U11">
        <f t="shared" si="21"/>
        <v>1.2607808E-2</v>
      </c>
      <c r="V11">
        <f t="shared" si="22"/>
        <v>0.01</v>
      </c>
      <c r="W11">
        <f t="shared" si="23"/>
        <v>0.89491542056891915</v>
      </c>
      <c r="X11">
        <f t="shared" si="24"/>
        <v>1.1282921798772183E-2</v>
      </c>
      <c r="Y11">
        <f t="shared" si="25"/>
        <v>8.9491542056891922E-3</v>
      </c>
      <c r="Z11">
        <f t="shared" si="26"/>
        <v>0.87468334456445773</v>
      </c>
      <c r="AB11">
        <f t="shared" si="27"/>
        <v>9820.3927841757177</v>
      </c>
      <c r="AC11">
        <f t="shared" si="2"/>
        <v>10001.923094962085</v>
      </c>
      <c r="AE11">
        <f t="shared" si="3"/>
        <v>0</v>
      </c>
      <c r="AF11">
        <f t="shared" si="4"/>
        <v>0</v>
      </c>
      <c r="AG11">
        <f t="shared" si="5"/>
        <v>-21.867083614111444</v>
      </c>
      <c r="AH11">
        <f t="shared" si="6"/>
        <v>-2820.730449693046</v>
      </c>
      <c r="AI11">
        <f t="shared" si="7"/>
        <v>-2842.5975333071574</v>
      </c>
      <c r="AJ11">
        <f t="shared" si="8"/>
        <v>-181.53031078636741</v>
      </c>
      <c r="AK11">
        <f t="shared" si="30"/>
        <v>687.42749489230027</v>
      </c>
      <c r="AL11">
        <f t="shared" si="9"/>
        <v>-2336.7003492012245</v>
      </c>
      <c r="AN11">
        <f t="shared" si="10"/>
        <v>0</v>
      </c>
      <c r="AO11">
        <f t="shared" si="11"/>
        <v>0</v>
      </c>
      <c r="AP11">
        <f t="shared" si="12"/>
        <v>-8.8317483165621002</v>
      </c>
      <c r="AQ11">
        <f t="shared" si="13"/>
        <v>-1139.2457192817251</v>
      </c>
      <c r="AR11">
        <f t="shared" si="14"/>
        <v>-1148.0774675982873</v>
      </c>
      <c r="AS11">
        <f t="shared" si="15"/>
        <v>-73.317047896496177</v>
      </c>
      <c r="AT11">
        <f t="shared" si="16"/>
        <v>277.64043563887356</v>
      </c>
      <c r="AU11">
        <f t="shared" si="17"/>
        <v>-943.75407985590982</v>
      </c>
      <c r="AW11">
        <v>8</v>
      </c>
      <c r="AX11">
        <f>IF(Z11&gt;0, (R11*SUMPRODUCT(K11:$K$98, X11:$X$98)-K11*$AZ$3)/Z11, 0)</f>
        <v>11434.907452070522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0.12000000000000001</v>
      </c>
      <c r="I12" s="1">
        <f t="shared" si="19"/>
        <v>1.1200000000000001</v>
      </c>
      <c r="J12">
        <f t="shared" si="20"/>
        <v>0.89285714285714279</v>
      </c>
      <c r="K12">
        <f t="shared" si="28"/>
        <v>0.36061002498157962</v>
      </c>
      <c r="L12" s="2">
        <v>9</v>
      </c>
      <c r="M12" s="8">
        <v>1.5033739000000001E-2</v>
      </c>
      <c r="Q12" s="5">
        <f t="shared" si="29"/>
        <v>25</v>
      </c>
      <c r="R12">
        <f t="shared" si="0"/>
        <v>250000</v>
      </c>
      <c r="S12">
        <f t="shared" si="1"/>
        <v>11715.957603838289</v>
      </c>
      <c r="U12">
        <f t="shared" si="21"/>
        <v>1.5033739000000001E-2</v>
      </c>
      <c r="V12">
        <f t="shared" si="22"/>
        <v>0.01</v>
      </c>
      <c r="W12">
        <f t="shared" si="23"/>
        <v>0.87468334456445773</v>
      </c>
      <c r="X12">
        <f t="shared" si="24"/>
        <v>1.3149761109829126E-2</v>
      </c>
      <c r="Y12">
        <f t="shared" si="25"/>
        <v>8.7468334456445775E-3</v>
      </c>
      <c r="Z12">
        <f t="shared" si="26"/>
        <v>0.85278675000898407</v>
      </c>
      <c r="AB12">
        <f t="shared" si="27"/>
        <v>10001.923094962085</v>
      </c>
      <c r="AC12">
        <f t="shared" si="2"/>
        <v>9991.2134082202992</v>
      </c>
      <c r="AE12">
        <f t="shared" si="3"/>
        <v>0</v>
      </c>
      <c r="AF12">
        <f t="shared" si="4"/>
        <v>0</v>
      </c>
      <c r="AG12">
        <f t="shared" si="5"/>
        <v>-21.319668750224601</v>
      </c>
      <c r="AH12">
        <f t="shared" si="6"/>
        <v>-3287.4402774572814</v>
      </c>
      <c r="AI12">
        <f t="shared" si="7"/>
        <v>-3308.7599462075059</v>
      </c>
      <c r="AJ12">
        <f t="shared" si="8"/>
        <v>10.709686741785845</v>
      </c>
      <c r="AK12">
        <f t="shared" si="30"/>
        <v>700.13461664734598</v>
      </c>
      <c r="AL12">
        <f t="shared" si="9"/>
        <v>-2597.9156428183742</v>
      </c>
      <c r="AN12">
        <f t="shared" si="10"/>
        <v>0</v>
      </c>
      <c r="AO12">
        <f t="shared" si="11"/>
        <v>0</v>
      </c>
      <c r="AP12">
        <f t="shared" si="12"/>
        <v>-7.6880862806174957</v>
      </c>
      <c r="AQ12">
        <f t="shared" si="13"/>
        <v>-1185.4839205793212</v>
      </c>
      <c r="AR12">
        <f t="shared" si="14"/>
        <v>-1193.1720068599388</v>
      </c>
      <c r="AS12">
        <f t="shared" si="15"/>
        <v>3.8620204035002854</v>
      </c>
      <c r="AT12">
        <f t="shared" si="16"/>
        <v>252.47556159966811</v>
      </c>
      <c r="AU12">
        <f t="shared" si="17"/>
        <v>-936.8344248567704</v>
      </c>
      <c r="AW12">
        <v>9</v>
      </c>
      <c r="AX12">
        <f>IF(Z12&gt;0, (R12*SUMPRODUCT(K12:$K$98, X12:$X$98)-K12*$AZ$3)/Z12, 0)</f>
        <v>11715.957603838289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0.32197323659069604</v>
      </c>
      <c r="L13" s="2">
        <v>10</v>
      </c>
      <c r="M13" s="8">
        <v>1.7719183999999999E-2</v>
      </c>
      <c r="Q13" s="5">
        <f t="shared" si="29"/>
        <v>25</v>
      </c>
      <c r="R13">
        <f t="shared" si="0"/>
        <v>250000</v>
      </c>
      <c r="S13">
        <f t="shared" si="1"/>
        <v>11835.460752044148</v>
      </c>
      <c r="U13">
        <f t="shared" si="21"/>
        <v>1.7719183999999999E-2</v>
      </c>
      <c r="V13">
        <f t="shared" si="22"/>
        <v>0.01</v>
      </c>
      <c r="W13">
        <f t="shared" si="23"/>
        <v>0.85278675000898407</v>
      </c>
      <c r="X13">
        <f t="shared" si="24"/>
        <v>1.511068533617119E-2</v>
      </c>
      <c r="Y13">
        <f t="shared" si="25"/>
        <v>8.5278675000898408E-3</v>
      </c>
      <c r="Z13">
        <f t="shared" si="26"/>
        <v>0.82914819717272303</v>
      </c>
      <c r="AB13">
        <f t="shared" si="27"/>
        <v>9991.2134082202992</v>
      </c>
      <c r="AC13">
        <f t="shared" si="2"/>
        <v>9813.3509452659255</v>
      </c>
      <c r="AE13">
        <f t="shared" si="3"/>
        <v>0</v>
      </c>
      <c r="AF13">
        <f t="shared" si="4"/>
        <v>0</v>
      </c>
      <c r="AG13">
        <f t="shared" si="5"/>
        <v>-20.728704929318077</v>
      </c>
      <c r="AH13">
        <f t="shared" si="6"/>
        <v>-3777.6713340427978</v>
      </c>
      <c r="AI13">
        <f t="shared" si="7"/>
        <v>-3798.4000389721159</v>
      </c>
      <c r="AJ13">
        <f t="shared" si="8"/>
        <v>177.86246295437377</v>
      </c>
      <c r="AK13">
        <f t="shared" si="30"/>
        <v>699.38493857542096</v>
      </c>
      <c r="AL13">
        <f t="shared" si="9"/>
        <v>-2921.1526374423211</v>
      </c>
      <c r="AN13">
        <f t="shared" si="10"/>
        <v>0</v>
      </c>
      <c r="AO13">
        <f t="shared" si="11"/>
        <v>0</v>
      </c>
      <c r="AP13">
        <f t="shared" si="12"/>
        <v>-6.6740882164260569</v>
      </c>
      <c r="AQ13">
        <f t="shared" si="13"/>
        <v>-1216.3090661976521</v>
      </c>
      <c r="AR13">
        <f t="shared" si="14"/>
        <v>-1222.9831544140782</v>
      </c>
      <c r="AS13">
        <f t="shared" si="15"/>
        <v>57.266952865412499</v>
      </c>
      <c r="AT13">
        <f t="shared" si="16"/>
        <v>225.18323229591343</v>
      </c>
      <c r="AU13">
        <f t="shared" si="17"/>
        <v>-940.5329692527522</v>
      </c>
      <c r="AW13">
        <v>10</v>
      </c>
      <c r="AX13">
        <f>IF(Z13&gt;0, (R13*SUMPRODUCT(K13:$K$98, X13:$X$98)-K13*$AZ$3)/Z13, 0)</f>
        <v>11835.460752044148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0.28747610409883573</v>
      </c>
      <c r="L14" s="2">
        <v>11</v>
      </c>
      <c r="M14" s="8">
        <v>2.0768709E-2</v>
      </c>
      <c r="Q14" s="5">
        <f t="shared" si="29"/>
        <v>25</v>
      </c>
      <c r="R14">
        <f t="shared" si="0"/>
        <v>250000</v>
      </c>
      <c r="S14">
        <f t="shared" si="1"/>
        <v>11817.165274983139</v>
      </c>
      <c r="U14">
        <f t="shared" si="21"/>
        <v>2.0768709E-2</v>
      </c>
      <c r="V14">
        <f t="shared" si="22"/>
        <v>0.01</v>
      </c>
      <c r="W14">
        <f t="shared" si="23"/>
        <v>0.82914819717272303</v>
      </c>
      <c r="X14">
        <f t="shared" si="24"/>
        <v>1.7220337624954906E-2</v>
      </c>
      <c r="Y14">
        <f t="shared" si="25"/>
        <v>8.2914819717272298E-3</v>
      </c>
      <c r="Z14">
        <f t="shared" si="26"/>
        <v>0.80363637757604089</v>
      </c>
      <c r="AB14">
        <f t="shared" si="27"/>
        <v>9813.3509452659255</v>
      </c>
      <c r="AC14">
        <f t="shared" si="2"/>
        <v>9496.7038948048285</v>
      </c>
      <c r="AE14">
        <f t="shared" si="3"/>
        <v>0</v>
      </c>
      <c r="AF14">
        <f t="shared" si="4"/>
        <v>0</v>
      </c>
      <c r="AG14">
        <f t="shared" si="5"/>
        <v>-20.090909439401024</v>
      </c>
      <c r="AH14">
        <f t="shared" si="6"/>
        <v>-4305.0844062387268</v>
      </c>
      <c r="AI14">
        <f t="shared" si="7"/>
        <v>-4325.1753156781278</v>
      </c>
      <c r="AJ14">
        <f t="shared" si="8"/>
        <v>316.64705046109702</v>
      </c>
      <c r="AK14">
        <f t="shared" si="30"/>
        <v>686.93456616861488</v>
      </c>
      <c r="AL14">
        <f t="shared" si="9"/>
        <v>-3321.5936990484161</v>
      </c>
      <c r="AN14">
        <f t="shared" si="10"/>
        <v>0</v>
      </c>
      <c r="AO14">
        <f t="shared" si="11"/>
        <v>0</v>
      </c>
      <c r="AP14">
        <f t="shared" si="12"/>
        <v>-5.7756563734415298</v>
      </c>
      <c r="AQ14">
        <f t="shared" si="13"/>
        <v>-1237.6088929221587</v>
      </c>
      <c r="AR14">
        <f t="shared" si="14"/>
        <v>-1243.3845492956002</v>
      </c>
      <c r="AS14">
        <f t="shared" si="15"/>
        <v>91.028460440943618</v>
      </c>
      <c r="AT14">
        <f t="shared" si="16"/>
        <v>197.47727285297728</v>
      </c>
      <c r="AU14">
        <f t="shared" si="17"/>
        <v>-954.8788160016793</v>
      </c>
      <c r="AW14">
        <v>11</v>
      </c>
      <c r="AX14">
        <f>IF(Z14&gt;0, (R14*SUMPRODUCT(K14:$K$98, X14:$X$98)-K14*$AZ$3)/Z14, 0)</f>
        <v>11817.165274983139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0.25667509294538904</v>
      </c>
      <c r="L15" s="2">
        <v>12</v>
      </c>
      <c r="M15" s="8">
        <v>2.4225090000000001E-2</v>
      </c>
      <c r="Q15" s="5">
        <f t="shared" si="29"/>
        <v>25</v>
      </c>
      <c r="R15">
        <f t="shared" si="0"/>
        <v>250000</v>
      </c>
      <c r="S15">
        <f t="shared" si="1"/>
        <v>11676.321047962163</v>
      </c>
      <c r="U15">
        <f t="shared" si="21"/>
        <v>2.4225090000000001E-2</v>
      </c>
      <c r="V15">
        <f t="shared" si="22"/>
        <v>0.01</v>
      </c>
      <c r="W15">
        <f t="shared" si="23"/>
        <v>0.80363637757604089</v>
      </c>
      <c r="X15">
        <f t="shared" si="24"/>
        <v>1.9468163574053572E-2</v>
      </c>
      <c r="Y15">
        <f t="shared" si="25"/>
        <v>8.0363637757604085E-3</v>
      </c>
      <c r="Z15">
        <f t="shared" si="26"/>
        <v>0.77613185022622688</v>
      </c>
      <c r="AB15">
        <f t="shared" si="27"/>
        <v>9496.7038948048285</v>
      </c>
      <c r="AC15">
        <f t="shared" si="2"/>
        <v>9062.3646587903095</v>
      </c>
      <c r="AE15">
        <f t="shared" si="3"/>
        <v>0</v>
      </c>
      <c r="AF15">
        <f t="shared" si="4"/>
        <v>0</v>
      </c>
      <c r="AG15">
        <f t="shared" si="5"/>
        <v>-19.403296255655672</v>
      </c>
      <c r="AH15">
        <f t="shared" si="6"/>
        <v>-4867.0408935133928</v>
      </c>
      <c r="AI15">
        <f t="shared" si="7"/>
        <v>-4886.4441897690485</v>
      </c>
      <c r="AJ15">
        <f t="shared" si="8"/>
        <v>434.33923601451897</v>
      </c>
      <c r="AK15">
        <f t="shared" si="30"/>
        <v>664.76927263633809</v>
      </c>
      <c r="AL15">
        <f t="shared" si="9"/>
        <v>-3787.3356811181916</v>
      </c>
      <c r="AN15">
        <f t="shared" si="10"/>
        <v>0</v>
      </c>
      <c r="AO15">
        <f t="shared" si="11"/>
        <v>0</v>
      </c>
      <c r="AP15">
        <f t="shared" si="12"/>
        <v>-4.9803428698673384</v>
      </c>
      <c r="AQ15">
        <f t="shared" si="13"/>
        <v>-1249.2481737115595</v>
      </c>
      <c r="AR15">
        <f t="shared" si="14"/>
        <v>-1254.2285165814267</v>
      </c>
      <c r="AS15">
        <f t="shared" si="15"/>
        <v>111.48406377385592</v>
      </c>
      <c r="AT15">
        <f t="shared" si="16"/>
        <v>170.62971484117074</v>
      </c>
      <c r="AU15">
        <f t="shared" si="17"/>
        <v>-972.11473796640007</v>
      </c>
      <c r="AW15">
        <v>12</v>
      </c>
      <c r="AX15">
        <f>IF(Z15&gt;0, (R15*SUMPRODUCT(K15:$K$98, X15:$X$98)-K15*$AZ$3)/Z15, 0)</f>
        <v>11676.321047962163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0.22917419012981163</v>
      </c>
      <c r="L16" s="2">
        <v>13</v>
      </c>
      <c r="M16" s="8">
        <v>2.7828815E-2</v>
      </c>
      <c r="Q16" s="5">
        <f t="shared" si="29"/>
        <v>25</v>
      </c>
      <c r="R16">
        <f t="shared" si="0"/>
        <v>250000</v>
      </c>
      <c r="S16">
        <f t="shared" si="1"/>
        <v>11422.93088033502</v>
      </c>
      <c r="U16">
        <f t="shared" si="21"/>
        <v>2.7828815E-2</v>
      </c>
      <c r="V16">
        <f t="shared" si="22"/>
        <v>0.01</v>
      </c>
      <c r="W16">
        <f t="shared" si="23"/>
        <v>0.77613185022622688</v>
      </c>
      <c r="X16">
        <f t="shared" si="24"/>
        <v>2.1598829675553377E-2</v>
      </c>
      <c r="Y16">
        <f t="shared" si="25"/>
        <v>7.7613185022622688E-3</v>
      </c>
      <c r="Z16">
        <f t="shared" si="26"/>
        <v>0.74677170204841126</v>
      </c>
      <c r="AB16">
        <f t="shared" si="27"/>
        <v>9062.3646587903095</v>
      </c>
      <c r="AC16">
        <f t="shared" si="2"/>
        <v>8530.3215358891393</v>
      </c>
      <c r="AE16">
        <f t="shared" si="3"/>
        <v>0</v>
      </c>
      <c r="AF16">
        <f t="shared" si="4"/>
        <v>0</v>
      </c>
      <c r="AG16">
        <f t="shared" si="5"/>
        <v>-18.669292551210283</v>
      </c>
      <c r="AH16">
        <f t="shared" si="6"/>
        <v>-5399.7074188883444</v>
      </c>
      <c r="AI16">
        <f t="shared" si="7"/>
        <v>-5418.376711439555</v>
      </c>
      <c r="AJ16">
        <f t="shared" si="8"/>
        <v>532.04312290117014</v>
      </c>
      <c r="AK16">
        <f t="shared" si="30"/>
        <v>634.3655261153217</v>
      </c>
      <c r="AL16">
        <f t="shared" si="9"/>
        <v>-4251.9680624230632</v>
      </c>
      <c r="AN16">
        <f t="shared" si="10"/>
        <v>0</v>
      </c>
      <c r="AO16">
        <f t="shared" si="11"/>
        <v>0</v>
      </c>
      <c r="AP16">
        <f t="shared" si="12"/>
        <v>-4.2785200007201416</v>
      </c>
      <c r="AQ16">
        <f t="shared" si="13"/>
        <v>-1237.4735746616718</v>
      </c>
      <c r="AR16">
        <f t="shared" si="14"/>
        <v>-1241.752094662392</v>
      </c>
      <c r="AS16">
        <f t="shared" si="15"/>
        <v>121.9305518050115</v>
      </c>
      <c r="AT16">
        <f t="shared" si="16"/>
        <v>145.38020569375072</v>
      </c>
      <c r="AU16">
        <f t="shared" si="17"/>
        <v>-974.4413371636299</v>
      </c>
      <c r="AW16">
        <v>13</v>
      </c>
      <c r="AX16">
        <f>IF(Z16&gt;0, (R16*SUMPRODUCT(K16:$K$98, X16:$X$98)-K16*$AZ$3)/Z16, 0)</f>
        <v>11422.93088033502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0.20461981261590323</v>
      </c>
      <c r="L17" s="2">
        <v>14</v>
      </c>
      <c r="M17" s="8">
        <v>3.1684449000000003E-2</v>
      </c>
      <c r="Q17" s="5">
        <f t="shared" si="29"/>
        <v>25</v>
      </c>
      <c r="R17">
        <f t="shared" si="0"/>
        <v>250000</v>
      </c>
      <c r="S17">
        <f t="shared" si="1"/>
        <v>11085.429932190244</v>
      </c>
      <c r="U17">
        <f t="shared" si="21"/>
        <v>3.1684449000000003E-2</v>
      </c>
      <c r="V17">
        <f t="shared" si="22"/>
        <v>0.01</v>
      </c>
      <c r="W17">
        <f t="shared" si="23"/>
        <v>0.74677170204841126</v>
      </c>
      <c r="X17">
        <f t="shared" si="24"/>
        <v>2.3661049908196084E-2</v>
      </c>
      <c r="Y17">
        <f t="shared" si="25"/>
        <v>7.4677170204841131E-3</v>
      </c>
      <c r="Z17">
        <f t="shared" si="26"/>
        <v>0.71564293511973109</v>
      </c>
      <c r="AB17">
        <f t="shared" si="27"/>
        <v>8530.3215358891393</v>
      </c>
      <c r="AC17">
        <f t="shared" si="2"/>
        <v>7933.2096137367471</v>
      </c>
      <c r="AE17">
        <f t="shared" si="3"/>
        <v>0</v>
      </c>
      <c r="AF17">
        <f t="shared" si="4"/>
        <v>0</v>
      </c>
      <c r="AG17">
        <f t="shared" si="5"/>
        <v>-17.891073377993276</v>
      </c>
      <c r="AH17">
        <f t="shared" si="6"/>
        <v>-5915.2624770490211</v>
      </c>
      <c r="AI17">
        <f t="shared" si="7"/>
        <v>-5933.1535504270141</v>
      </c>
      <c r="AJ17">
        <f t="shared" si="8"/>
        <v>597.11192215239225</v>
      </c>
      <c r="AK17">
        <f t="shared" si="30"/>
        <v>597.12250751223985</v>
      </c>
      <c r="AL17">
        <f t="shared" si="9"/>
        <v>-4738.9191207623817</v>
      </c>
      <c r="AN17">
        <f t="shared" si="10"/>
        <v>0</v>
      </c>
      <c r="AO17">
        <f t="shared" si="11"/>
        <v>0</v>
      </c>
      <c r="AP17">
        <f t="shared" si="12"/>
        <v>-3.6608680821023589</v>
      </c>
      <c r="AQ17">
        <f t="shared" si="13"/>
        <v>-1210.3798996276544</v>
      </c>
      <c r="AR17">
        <f t="shared" si="14"/>
        <v>-1214.0407677097567</v>
      </c>
      <c r="AS17">
        <f t="shared" si="15"/>
        <v>122.18092962154429</v>
      </c>
      <c r="AT17">
        <f t="shared" si="16"/>
        <v>122.18309559589278</v>
      </c>
      <c r="AU17">
        <f t="shared" si="17"/>
        <v>-969.67674249231948</v>
      </c>
      <c r="AW17">
        <v>14</v>
      </c>
      <c r="AX17">
        <f>IF(Z17&gt;0, (R17*SUMPRODUCT(K17:$K$98, X17:$X$98)-K17*$AZ$3)/Z17, 0)</f>
        <v>11085.429932190244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0.1826962612641993</v>
      </c>
      <c r="L18" s="2">
        <v>15</v>
      </c>
      <c r="M18" s="8">
        <v>3.5933631000000001E-2</v>
      </c>
      <c r="Q18" s="5">
        <f t="shared" si="29"/>
        <v>25</v>
      </c>
      <c r="R18">
        <f t="shared" si="0"/>
        <v>250000</v>
      </c>
      <c r="S18">
        <f t="shared" si="1"/>
        <v>10683.791082970194</v>
      </c>
      <c r="U18">
        <f t="shared" si="21"/>
        <v>3.5933631000000001E-2</v>
      </c>
      <c r="V18">
        <f t="shared" si="22"/>
        <v>0.01</v>
      </c>
      <c r="W18">
        <f t="shared" si="23"/>
        <v>0.71564293511973109</v>
      </c>
      <c r="X18">
        <f t="shared" si="24"/>
        <v>2.5715649158349358E-2</v>
      </c>
      <c r="Y18">
        <f t="shared" si="25"/>
        <v>7.1564293511973114E-3</v>
      </c>
      <c r="Z18">
        <f t="shared" si="26"/>
        <v>0.68277085661018444</v>
      </c>
      <c r="AB18">
        <f t="shared" si="27"/>
        <v>7933.2096137367471</v>
      </c>
      <c r="AC18">
        <f t="shared" si="2"/>
        <v>7294.5811895638099</v>
      </c>
      <c r="AE18">
        <f t="shared" si="3"/>
        <v>0</v>
      </c>
      <c r="AF18">
        <f t="shared" si="4"/>
        <v>0</v>
      </c>
      <c r="AG18">
        <f t="shared" si="5"/>
        <v>-17.069271415254612</v>
      </c>
      <c r="AH18">
        <f t="shared" si="6"/>
        <v>-6428.9122895873397</v>
      </c>
      <c r="AI18">
        <f t="shared" si="7"/>
        <v>-6445.9815610025944</v>
      </c>
      <c r="AJ18">
        <f t="shared" si="8"/>
        <v>638.62842417293723</v>
      </c>
      <c r="AK18">
        <f t="shared" si="30"/>
        <v>555.32467296157233</v>
      </c>
      <c r="AL18">
        <f t="shared" si="9"/>
        <v>-5252.0284638680851</v>
      </c>
      <c r="AN18">
        <f t="shared" si="10"/>
        <v>0</v>
      </c>
      <c r="AO18">
        <f t="shared" si="11"/>
        <v>0</v>
      </c>
      <c r="AP18">
        <f t="shared" si="12"/>
        <v>-3.1184920700708854</v>
      </c>
      <c r="AQ18">
        <f t="shared" si="13"/>
        <v>-1174.5382393030704</v>
      </c>
      <c r="AR18">
        <f t="shared" si="14"/>
        <v>-1177.6567313731412</v>
      </c>
      <c r="AS18">
        <f t="shared" si="15"/>
        <v>116.67502543344283</v>
      </c>
      <c r="AT18">
        <f t="shared" si="16"/>
        <v>101.45574153784345</v>
      </c>
      <c r="AU18">
        <f t="shared" si="17"/>
        <v>-959.52596440185494</v>
      </c>
      <c r="AW18">
        <v>15</v>
      </c>
      <c r="AX18">
        <f>IF(Z18&gt;0, (R18*SUMPRODUCT(K18:$K$98, X18:$X$98)-K18*$AZ$3)/Z18, 0)</f>
        <v>10683.791082970194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0.16312166184303509</v>
      </c>
      <c r="L19" s="2">
        <v>16</v>
      </c>
      <c r="M19" s="8">
        <v>4.1016489000000003E-2</v>
      </c>
      <c r="Q19" s="5">
        <f t="shared" si="29"/>
        <v>25</v>
      </c>
      <c r="R19">
        <f t="shared" si="0"/>
        <v>250000</v>
      </c>
      <c r="S19">
        <f t="shared" si="1"/>
        <v>10233.282236103874</v>
      </c>
      <c r="U19">
        <f t="shared" si="21"/>
        <v>4.1016489000000003E-2</v>
      </c>
      <c r="V19">
        <f t="shared" si="22"/>
        <v>0.01</v>
      </c>
      <c r="W19">
        <f t="shared" si="23"/>
        <v>0.68277085661018444</v>
      </c>
      <c r="X19">
        <f t="shared" si="24"/>
        <v>2.8004863329672211E-2</v>
      </c>
      <c r="Y19">
        <f t="shared" si="25"/>
        <v>6.8277085661018443E-3</v>
      </c>
      <c r="Z19">
        <f t="shared" si="26"/>
        <v>0.6479382847144104</v>
      </c>
      <c r="AB19">
        <f t="shared" si="27"/>
        <v>7294.5811895638099</v>
      </c>
      <c r="AC19">
        <f t="shared" si="2"/>
        <v>6630.5353390595901</v>
      </c>
      <c r="AE19">
        <f t="shared" si="3"/>
        <v>0</v>
      </c>
      <c r="AF19">
        <f t="shared" si="4"/>
        <v>0</v>
      </c>
      <c r="AG19">
        <f t="shared" si="5"/>
        <v>-16.198457117860261</v>
      </c>
      <c r="AH19">
        <f t="shared" si="6"/>
        <v>-7001.2158324180527</v>
      </c>
      <c r="AI19">
        <f t="shared" si="7"/>
        <v>-7017.4142895359128</v>
      </c>
      <c r="AJ19">
        <f t="shared" si="8"/>
        <v>664.04585050421974</v>
      </c>
      <c r="AK19">
        <f t="shared" si="30"/>
        <v>510.62068326946672</v>
      </c>
      <c r="AL19">
        <f t="shared" si="9"/>
        <v>-5842.747755762226</v>
      </c>
      <c r="AN19">
        <f t="shared" si="10"/>
        <v>0</v>
      </c>
      <c r="AO19">
        <f t="shared" si="11"/>
        <v>0</v>
      </c>
      <c r="AP19">
        <f t="shared" si="12"/>
        <v>-2.6423192443585064</v>
      </c>
      <c r="AQ19">
        <f t="shared" si="13"/>
        <v>-1142.0499615058011</v>
      </c>
      <c r="AR19">
        <f t="shared" si="14"/>
        <v>-1144.6922807501594</v>
      </c>
      <c r="AS19">
        <f t="shared" si="15"/>
        <v>108.32026267421996</v>
      </c>
      <c r="AT19">
        <f t="shared" si="16"/>
        <v>83.293294426341475</v>
      </c>
      <c r="AU19">
        <f t="shared" si="17"/>
        <v>-953.07872364959803</v>
      </c>
      <c r="AW19">
        <v>16</v>
      </c>
      <c r="AX19">
        <f>IF(Z19&gt;0, (R19*SUMPRODUCT(K19:$K$98, X19:$X$98)-K19*$AZ$3)/Z19, 0)</f>
        <v>10233.282236103874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0.14564434093128131</v>
      </c>
      <c r="L20" s="2">
        <v>17</v>
      </c>
      <c r="M20" s="8">
        <v>4.6435859000000003E-2</v>
      </c>
      <c r="Q20" s="5">
        <f t="shared" si="29"/>
        <v>25</v>
      </c>
      <c r="R20">
        <f t="shared" si="0"/>
        <v>250000</v>
      </c>
      <c r="S20">
        <f t="shared" si="1"/>
        <v>9722.8670228598003</v>
      </c>
      <c r="U20">
        <f t="shared" si="21"/>
        <v>4.6435859000000003E-2</v>
      </c>
      <c r="V20">
        <f t="shared" si="22"/>
        <v>0.01</v>
      </c>
      <c r="W20">
        <f t="shared" si="23"/>
        <v>0.6479382847144104</v>
      </c>
      <c r="X20">
        <f t="shared" si="24"/>
        <v>3.0087570829700219E-2</v>
      </c>
      <c r="Y20">
        <f t="shared" si="25"/>
        <v>6.4793828471441037E-3</v>
      </c>
      <c r="Z20">
        <f t="shared" si="26"/>
        <v>0.61137133103756602</v>
      </c>
      <c r="AB20">
        <f t="shared" si="27"/>
        <v>6630.5353390595901</v>
      </c>
      <c r="AC20">
        <f t="shared" si="2"/>
        <v>5944.2821532670532</v>
      </c>
      <c r="AE20">
        <f t="shared" si="3"/>
        <v>0</v>
      </c>
      <c r="AF20">
        <f t="shared" si="4"/>
        <v>0</v>
      </c>
      <c r="AG20">
        <f t="shared" si="5"/>
        <v>-15.284283275939151</v>
      </c>
      <c r="AH20">
        <f t="shared" si="6"/>
        <v>-7521.8927074250551</v>
      </c>
      <c r="AI20">
        <f t="shared" si="7"/>
        <v>-7537.1769907009939</v>
      </c>
      <c r="AJ20">
        <f t="shared" si="8"/>
        <v>686.2531857925369</v>
      </c>
      <c r="AK20">
        <f t="shared" si="30"/>
        <v>464.13747373417135</v>
      </c>
      <c r="AL20">
        <f t="shared" si="9"/>
        <v>-6386.7863311742858</v>
      </c>
      <c r="AN20">
        <f t="shared" si="10"/>
        <v>0</v>
      </c>
      <c r="AO20">
        <f t="shared" si="11"/>
        <v>0</v>
      </c>
      <c r="AP20">
        <f t="shared" si="12"/>
        <v>-2.2260693643311629</v>
      </c>
      <c r="AQ20">
        <f t="shared" si="13"/>
        <v>-1095.5211059287333</v>
      </c>
      <c r="AR20">
        <f t="shared" si="14"/>
        <v>-1097.7471752930644</v>
      </c>
      <c r="AS20">
        <f t="shared" si="15"/>
        <v>99.948892956746178</v>
      </c>
      <c r="AT20">
        <f t="shared" si="16"/>
        <v>67.598996463523278</v>
      </c>
      <c r="AU20">
        <f t="shared" si="17"/>
        <v>-930.19928587279503</v>
      </c>
      <c r="AW20">
        <v>17</v>
      </c>
      <c r="AX20">
        <f>IF(Z20&gt;0, (R20*SUMPRODUCT(K20:$K$98, X20:$X$98)-K20*$AZ$3)/Z20, 0)</f>
        <v>9722.8670228598003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0.13003959011721544</v>
      </c>
      <c r="L21" s="2">
        <v>18</v>
      </c>
      <c r="M21" s="8">
        <v>5.1834316999999998E-2</v>
      </c>
      <c r="Q21" s="5">
        <f t="shared" si="29"/>
        <v>25</v>
      </c>
      <c r="R21">
        <f t="shared" si="0"/>
        <v>250000</v>
      </c>
      <c r="S21">
        <f t="shared" si="1"/>
        <v>9163.2135997507521</v>
      </c>
      <c r="U21">
        <f t="shared" si="21"/>
        <v>5.1834316999999998E-2</v>
      </c>
      <c r="V21">
        <f t="shared" si="22"/>
        <v>0.01</v>
      </c>
      <c r="W21">
        <f t="shared" si="23"/>
        <v>0.61137133103756602</v>
      </c>
      <c r="X21">
        <f t="shared" si="24"/>
        <v>3.1690015377713134E-2</v>
      </c>
      <c r="Y21">
        <f t="shared" si="25"/>
        <v>6.1137133103756607E-3</v>
      </c>
      <c r="Z21">
        <f t="shared" si="26"/>
        <v>0.57356760234947723</v>
      </c>
      <c r="AB21">
        <f t="shared" si="27"/>
        <v>5944.2821532670532</v>
      </c>
      <c r="AC21">
        <f t="shared" si="2"/>
        <v>5255.7224542251615</v>
      </c>
      <c r="AE21">
        <f t="shared" si="3"/>
        <v>0</v>
      </c>
      <c r="AF21">
        <f t="shared" si="4"/>
        <v>0</v>
      </c>
      <c r="AG21">
        <f t="shared" si="5"/>
        <v>-14.33919005873693</v>
      </c>
      <c r="AH21">
        <f t="shared" si="6"/>
        <v>-7922.5038444282836</v>
      </c>
      <c r="AI21">
        <f t="shared" si="7"/>
        <v>-7936.8430344870203</v>
      </c>
      <c r="AJ21">
        <f t="shared" si="8"/>
        <v>688.55969904189169</v>
      </c>
      <c r="AK21">
        <f t="shared" si="30"/>
        <v>416.09975072869378</v>
      </c>
      <c r="AL21">
        <f t="shared" si="9"/>
        <v>-6832.1835847164348</v>
      </c>
      <c r="AN21">
        <f t="shared" si="10"/>
        <v>0</v>
      </c>
      <c r="AO21">
        <f t="shared" si="11"/>
        <v>0</v>
      </c>
      <c r="AP21">
        <f t="shared" si="12"/>
        <v>-1.8646623978510009</v>
      </c>
      <c r="AQ21">
        <f t="shared" si="13"/>
        <v>-1030.2391526315175</v>
      </c>
      <c r="AR21">
        <f t="shared" si="14"/>
        <v>-1032.1038150293684</v>
      </c>
      <c r="AS21">
        <f t="shared" si="15"/>
        <v>89.540021034640816</v>
      </c>
      <c r="AT21">
        <f t="shared" si="16"/>
        <v>54.109441032634855</v>
      </c>
      <c r="AU21">
        <f t="shared" si="17"/>
        <v>-888.45435296209291</v>
      </c>
      <c r="AW21">
        <v>18</v>
      </c>
      <c r="AX21">
        <f>IF(Z21&gt;0, (R21*SUMPRODUCT(K21:$K$98, X21:$X$98)-K21*$AZ$3)/Z21, 0)</f>
        <v>9163.2135997507521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0.11610677689037092</v>
      </c>
      <c r="L22" s="2">
        <v>19</v>
      </c>
      <c r="M22" s="8">
        <v>5.7772715000000002E-2</v>
      </c>
      <c r="Q22" s="5">
        <f t="shared" si="29"/>
        <v>25</v>
      </c>
      <c r="R22">
        <f t="shared" si="0"/>
        <v>250000</v>
      </c>
      <c r="S22">
        <f t="shared" si="1"/>
        <v>8582.1609260195601</v>
      </c>
      <c r="U22">
        <f t="shared" si="21"/>
        <v>5.7772715000000002E-2</v>
      </c>
      <c r="V22">
        <f t="shared" si="22"/>
        <v>0.01</v>
      </c>
      <c r="W22">
        <f t="shared" si="23"/>
        <v>0.57356760234947723</v>
      </c>
      <c r="X22">
        <f t="shared" si="24"/>
        <v>3.3136557623769679E-2</v>
      </c>
      <c r="Y22">
        <f t="shared" si="25"/>
        <v>5.7356760234947724E-3</v>
      </c>
      <c r="Z22">
        <f t="shared" si="26"/>
        <v>0.53469536870221279</v>
      </c>
      <c r="AB22">
        <f t="shared" si="27"/>
        <v>5255.7224542251615</v>
      </c>
      <c r="AC22">
        <f t="shared" si="2"/>
        <v>4588.8417005997526</v>
      </c>
      <c r="AE22">
        <f t="shared" si="3"/>
        <v>0</v>
      </c>
      <c r="AF22">
        <f t="shared" si="4"/>
        <v>0</v>
      </c>
      <c r="AG22">
        <f t="shared" si="5"/>
        <v>-13.367384217555319</v>
      </c>
      <c r="AH22">
        <f t="shared" si="6"/>
        <v>-8284.1394059424201</v>
      </c>
      <c r="AI22">
        <f t="shared" si="7"/>
        <v>-8297.5067901599759</v>
      </c>
      <c r="AJ22">
        <f t="shared" si="8"/>
        <v>666.88075362540894</v>
      </c>
      <c r="AK22">
        <f t="shared" si="30"/>
        <v>367.90057179576132</v>
      </c>
      <c r="AL22">
        <f t="shared" si="9"/>
        <v>-7262.7254647388054</v>
      </c>
      <c r="AN22">
        <f t="shared" si="10"/>
        <v>0</v>
      </c>
      <c r="AO22">
        <f t="shared" si="11"/>
        <v>0</v>
      </c>
      <c r="AP22">
        <f t="shared" si="12"/>
        <v>-1.552043896955561</v>
      </c>
      <c r="AQ22">
        <f t="shared" si="13"/>
        <v>-961.84472573448647</v>
      </c>
      <c r="AR22">
        <f t="shared" si="14"/>
        <v>-963.39676963144211</v>
      </c>
      <c r="AS22">
        <f t="shared" si="15"/>
        <v>77.429374873667783</v>
      </c>
      <c r="AT22">
        <f t="shared" si="16"/>
        <v>42.715749607330352</v>
      </c>
      <c r="AU22">
        <f t="shared" si="17"/>
        <v>-843.25164515044401</v>
      </c>
      <c r="AW22">
        <v>19</v>
      </c>
      <c r="AX22">
        <f>IF(Z22&gt;0, (R22*SUMPRODUCT(K22:$K$98, X22:$X$98)-K22*$AZ$3)/Z22, 0)</f>
        <v>8582.1609260195601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0.10366676508068833</v>
      </c>
      <c r="L23" s="2">
        <v>20</v>
      </c>
      <c r="M23" s="8">
        <v>6.4089452000000005E-2</v>
      </c>
      <c r="Q23" s="5">
        <f t="shared" si="29"/>
        <v>25</v>
      </c>
      <c r="R23">
        <f t="shared" si="0"/>
        <v>250000</v>
      </c>
      <c r="S23">
        <f t="shared" si="1"/>
        <v>7981.3837431802667</v>
      </c>
      <c r="U23">
        <f t="shared" si="21"/>
        <v>6.4089452000000005E-2</v>
      </c>
      <c r="V23">
        <f t="shared" si="22"/>
        <v>0.01</v>
      </c>
      <c r="W23">
        <f t="shared" si="23"/>
        <v>0.53469536870221279</v>
      </c>
      <c r="X23">
        <f t="shared" si="24"/>
        <v>3.4268333167062771E-2</v>
      </c>
      <c r="Y23">
        <f t="shared" si="25"/>
        <v>5.3469536870221282E-3</v>
      </c>
      <c r="Z23">
        <f t="shared" si="26"/>
        <v>0.49508008184812785</v>
      </c>
      <c r="AB23">
        <f t="shared" si="27"/>
        <v>4588.8417005997526</v>
      </c>
      <c r="AC23">
        <f t="shared" si="2"/>
        <v>3951.4241168350036</v>
      </c>
      <c r="AE23">
        <f t="shared" si="3"/>
        <v>0</v>
      </c>
      <c r="AF23">
        <f t="shared" si="4"/>
        <v>0</v>
      </c>
      <c r="AG23">
        <f t="shared" si="5"/>
        <v>-12.377002046203197</v>
      </c>
      <c r="AH23">
        <f t="shared" si="6"/>
        <v>-8567.0832917656935</v>
      </c>
      <c r="AI23">
        <f t="shared" si="7"/>
        <v>-8579.4602938118969</v>
      </c>
      <c r="AJ23">
        <f t="shared" si="8"/>
        <v>637.417583764749</v>
      </c>
      <c r="AK23">
        <f t="shared" si="30"/>
        <v>321.2189190419827</v>
      </c>
      <c r="AL23">
        <f t="shared" si="9"/>
        <v>-7620.8237910051648</v>
      </c>
      <c r="AN23">
        <f t="shared" si="10"/>
        <v>0</v>
      </c>
      <c r="AO23">
        <f t="shared" si="11"/>
        <v>0</v>
      </c>
      <c r="AP23">
        <f t="shared" si="12"/>
        <v>-1.2830837635269454</v>
      </c>
      <c r="AQ23">
        <f t="shared" si="13"/>
        <v>-888.12181103416424</v>
      </c>
      <c r="AR23">
        <f t="shared" si="14"/>
        <v>-889.4048947976911</v>
      </c>
      <c r="AS23">
        <f t="shared" si="15"/>
        <v>66.079018914440212</v>
      </c>
      <c r="AT23">
        <f t="shared" si="16"/>
        <v>33.299726219797861</v>
      </c>
      <c r="AU23">
        <f t="shared" si="17"/>
        <v>-790.026149663453</v>
      </c>
      <c r="AW23">
        <v>20</v>
      </c>
      <c r="AX23">
        <f>IF(Z23&gt;0, (R23*SUMPRODUCT(K23:$K$98, X23:$X$98)-K23*$AZ$3)/Z23, 0)</f>
        <v>7981.3837431802667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9.2559611679185999E-2</v>
      </c>
      <c r="L24" s="2">
        <v>21</v>
      </c>
      <c r="M24" s="8">
        <v>7.1121990999999996E-2</v>
      </c>
      <c r="Q24" s="5">
        <f t="shared" si="29"/>
        <v>25</v>
      </c>
      <c r="R24">
        <f t="shared" si="0"/>
        <v>250000</v>
      </c>
      <c r="S24">
        <f t="shared" si="1"/>
        <v>7370.4885791590714</v>
      </c>
      <c r="U24">
        <f t="shared" si="21"/>
        <v>7.1121990999999996E-2</v>
      </c>
      <c r="V24">
        <f t="shared" si="22"/>
        <v>0.01</v>
      </c>
      <c r="W24">
        <f t="shared" si="23"/>
        <v>0.49508008184812785</v>
      </c>
      <c r="X24">
        <f t="shared" si="24"/>
        <v>3.5211081125481811E-2</v>
      </c>
      <c r="Y24">
        <f t="shared" si="25"/>
        <v>4.9508008184812784E-3</v>
      </c>
      <c r="Z24">
        <f t="shared" si="26"/>
        <v>0.45491819990416477</v>
      </c>
      <c r="AB24">
        <f t="shared" si="27"/>
        <v>3951.4241168350036</v>
      </c>
      <c r="AC24">
        <f t="shared" si="2"/>
        <v>3352.9693968452498</v>
      </c>
      <c r="AE24">
        <f t="shared" si="3"/>
        <v>0</v>
      </c>
      <c r="AF24">
        <f t="shared" si="4"/>
        <v>0</v>
      </c>
      <c r="AG24">
        <f t="shared" si="5"/>
        <v>-11.372954997604118</v>
      </c>
      <c r="AH24">
        <f t="shared" si="6"/>
        <v>-8802.7702813704527</v>
      </c>
      <c r="AI24">
        <f t="shared" si="7"/>
        <v>-8814.143236368056</v>
      </c>
      <c r="AJ24">
        <f t="shared" si="8"/>
        <v>598.45471998975381</v>
      </c>
      <c r="AK24">
        <f t="shared" si="30"/>
        <v>276.59968817845026</v>
      </c>
      <c r="AL24">
        <f t="shared" si="9"/>
        <v>-7939.0888281998523</v>
      </c>
      <c r="AN24">
        <f t="shared" si="10"/>
        <v>0</v>
      </c>
      <c r="AO24">
        <f t="shared" si="11"/>
        <v>0</v>
      </c>
      <c r="AP24">
        <f t="shared" si="12"/>
        <v>-1.0526762982230948</v>
      </c>
      <c r="AQ24">
        <f t="shared" si="13"/>
        <v>-814.78099894472803</v>
      </c>
      <c r="AR24">
        <f t="shared" si="14"/>
        <v>-815.83367524295102</v>
      </c>
      <c r="AS24">
        <f t="shared" si="15"/>
        <v>55.392736489827605</v>
      </c>
      <c r="AT24">
        <f t="shared" si="16"/>
        <v>25.601959728381292</v>
      </c>
      <c r="AU24">
        <f t="shared" si="17"/>
        <v>-734.83897902474212</v>
      </c>
      <c r="AW24">
        <v>21</v>
      </c>
      <c r="AX24">
        <f>IF(Z24&gt;0, (R24*SUMPRODUCT(K24:$K$98, X24:$X$98)-K24*$AZ$3)/Z24, 0)</f>
        <v>7370.4885791590714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8.2642510427844637E-2</v>
      </c>
      <c r="L25" s="2">
        <v>22</v>
      </c>
      <c r="M25" s="8">
        <v>7.9233461000000005E-2</v>
      </c>
      <c r="Q25" s="5">
        <f t="shared" si="29"/>
        <v>25</v>
      </c>
      <c r="R25">
        <f t="shared" si="0"/>
        <v>250000</v>
      </c>
      <c r="S25">
        <f t="shared" si="1"/>
        <v>6750.3158796820853</v>
      </c>
      <c r="U25">
        <f t="shared" si="21"/>
        <v>7.9233461000000005E-2</v>
      </c>
      <c r="V25">
        <f t="shared" si="22"/>
        <v>0.01</v>
      </c>
      <c r="W25">
        <f t="shared" si="23"/>
        <v>0.45491819990416477</v>
      </c>
      <c r="X25">
        <f t="shared" si="24"/>
        <v>3.6044743450296846E-2</v>
      </c>
      <c r="Y25">
        <f t="shared" si="25"/>
        <v>4.5491819990416474E-3</v>
      </c>
      <c r="Z25">
        <f t="shared" si="26"/>
        <v>0.41432427445482628</v>
      </c>
      <c r="AB25">
        <f t="shared" si="27"/>
        <v>3352.9693968452498</v>
      </c>
      <c r="AC25">
        <f t="shared" si="2"/>
        <v>2796.8197291901724</v>
      </c>
      <c r="AE25">
        <f t="shared" si="3"/>
        <v>0</v>
      </c>
      <c r="AF25">
        <f t="shared" si="4"/>
        <v>0</v>
      </c>
      <c r="AG25">
        <f t="shared" si="5"/>
        <v>-10.358106861370658</v>
      </c>
      <c r="AH25">
        <f t="shared" si="6"/>
        <v>-9011.1858625742116</v>
      </c>
      <c r="AI25">
        <f t="shared" si="7"/>
        <v>-9021.5439694355828</v>
      </c>
      <c r="AJ25">
        <f t="shared" si="8"/>
        <v>556.14966765507734</v>
      </c>
      <c r="AK25">
        <f t="shared" si="30"/>
        <v>234.70785777916751</v>
      </c>
      <c r="AL25">
        <f t="shared" si="9"/>
        <v>-8230.6864440013378</v>
      </c>
      <c r="AN25">
        <f t="shared" si="10"/>
        <v>0</v>
      </c>
      <c r="AO25">
        <f t="shared" si="11"/>
        <v>0</v>
      </c>
      <c r="AP25">
        <f t="shared" si="12"/>
        <v>-0.85601995430355371</v>
      </c>
      <c r="AQ25">
        <f t="shared" si="13"/>
        <v>-744.7070216150355</v>
      </c>
      <c r="AR25">
        <f t="shared" si="14"/>
        <v>-745.56304156933902</v>
      </c>
      <c r="AS25">
        <f t="shared" si="15"/>
        <v>45.961604708627057</v>
      </c>
      <c r="AT25">
        <f t="shared" si="16"/>
        <v>19.396846584011929</v>
      </c>
      <c r="AU25">
        <f t="shared" si="17"/>
        <v>-680.20459027670006</v>
      </c>
      <c r="AW25">
        <v>22</v>
      </c>
      <c r="AX25">
        <f>IF(Z25&gt;0, (R25*SUMPRODUCT(K25:$K$98, X25:$X$98)-K25*$AZ$3)/Z25, 0)</f>
        <v>6750.3158796820853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7.3787955739146996E-2</v>
      </c>
      <c r="L26" s="2">
        <v>23</v>
      </c>
      <c r="M26" s="8">
        <v>8.7905784000000001E-2</v>
      </c>
      <c r="Q26" s="5">
        <f t="shared" si="29"/>
        <v>25</v>
      </c>
      <c r="R26">
        <f t="shared" si="0"/>
        <v>250000</v>
      </c>
      <c r="S26">
        <f t="shared" si="1"/>
        <v>6108.2951643080441</v>
      </c>
      <c r="U26">
        <f t="shared" si="21"/>
        <v>8.7905784000000001E-2</v>
      </c>
      <c r="V26">
        <f t="shared" si="22"/>
        <v>0.01</v>
      </c>
      <c r="W26">
        <f t="shared" si="23"/>
        <v>0.41432427445482628</v>
      </c>
      <c r="X26">
        <f t="shared" si="24"/>
        <v>3.6421500176182675E-2</v>
      </c>
      <c r="Y26">
        <f t="shared" si="25"/>
        <v>4.1432427445482626E-3</v>
      </c>
      <c r="Z26">
        <f t="shared" si="26"/>
        <v>0.37375953153409536</v>
      </c>
      <c r="AB26">
        <f t="shared" si="27"/>
        <v>2796.8197291901724</v>
      </c>
      <c r="AC26">
        <f t="shared" si="2"/>
        <v>2283.0335390837545</v>
      </c>
      <c r="AE26">
        <f t="shared" si="3"/>
        <v>0</v>
      </c>
      <c r="AF26">
        <f t="shared" si="4"/>
        <v>0</v>
      </c>
      <c r="AG26">
        <f t="shared" si="5"/>
        <v>-9.3439882883523833</v>
      </c>
      <c r="AH26">
        <f t="shared" si="6"/>
        <v>-9105.3750440456679</v>
      </c>
      <c r="AI26">
        <f t="shared" si="7"/>
        <v>-9114.7190323340201</v>
      </c>
      <c r="AJ26">
        <f t="shared" si="8"/>
        <v>513.78619010641796</v>
      </c>
      <c r="AK26">
        <f t="shared" si="30"/>
        <v>195.77738104331209</v>
      </c>
      <c r="AL26">
        <f t="shared" si="9"/>
        <v>-8405.1554611842894</v>
      </c>
      <c r="AN26">
        <f t="shared" si="10"/>
        <v>0</v>
      </c>
      <c r="AO26">
        <f t="shared" si="11"/>
        <v>0</v>
      </c>
      <c r="AP26">
        <f t="shared" si="12"/>
        <v>-0.68947379424805355</v>
      </c>
      <c r="AQ26">
        <f t="shared" si="13"/>
        <v>-671.86701073837537</v>
      </c>
      <c r="AR26">
        <f t="shared" si="14"/>
        <v>-672.55648453262336</v>
      </c>
      <c r="AS26">
        <f t="shared" si="15"/>
        <v>37.911232654957331</v>
      </c>
      <c r="AT26">
        <f t="shared" si="16"/>
        <v>14.446012727150029</v>
      </c>
      <c r="AU26">
        <f t="shared" si="17"/>
        <v>-620.19923915051595</v>
      </c>
      <c r="AW26">
        <v>23</v>
      </c>
      <c r="AX26">
        <f>IF(Z26&gt;0, (R26*SUMPRODUCT(K26:$K$98, X26:$X$98)-K26*$AZ$3)/Z26, 0)</f>
        <v>6108.2951643080441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6.5882103338524095E-2</v>
      </c>
      <c r="L27" s="2">
        <v>24</v>
      </c>
      <c r="M27" s="8">
        <v>9.7118048999999998E-2</v>
      </c>
      <c r="Q27" s="5">
        <f t="shared" si="29"/>
        <v>25</v>
      </c>
      <c r="R27">
        <f t="shared" si="0"/>
        <v>250000</v>
      </c>
      <c r="S27">
        <f t="shared" si="1"/>
        <v>5445.6692565929125</v>
      </c>
      <c r="U27">
        <f t="shared" si="21"/>
        <v>9.7118048999999998E-2</v>
      </c>
      <c r="V27">
        <f t="shared" si="22"/>
        <v>0.01</v>
      </c>
      <c r="W27">
        <f t="shared" si="23"/>
        <v>0.37375953153409536</v>
      </c>
      <c r="X27">
        <f t="shared" si="24"/>
        <v>3.6298796497745318E-2</v>
      </c>
      <c r="Y27">
        <f t="shared" si="25"/>
        <v>3.7375953153409537E-3</v>
      </c>
      <c r="Z27">
        <f t="shared" si="26"/>
        <v>0.33372313972100909</v>
      </c>
      <c r="AB27">
        <f t="shared" si="27"/>
        <v>2283.0335390837545</v>
      </c>
      <c r="AC27">
        <f t="shared" si="2"/>
        <v>1817.3458421923601</v>
      </c>
      <c r="AE27">
        <f t="shared" si="3"/>
        <v>0</v>
      </c>
      <c r="AF27">
        <f t="shared" si="4"/>
        <v>0</v>
      </c>
      <c r="AG27">
        <f t="shared" si="5"/>
        <v>-8.343078493025228</v>
      </c>
      <c r="AH27">
        <f t="shared" si="6"/>
        <v>-9074.6991244363289</v>
      </c>
      <c r="AI27">
        <f t="shared" si="7"/>
        <v>-9083.042202929355</v>
      </c>
      <c r="AJ27">
        <f t="shared" si="8"/>
        <v>465.68769689139435</v>
      </c>
      <c r="AK27">
        <f t="shared" si="30"/>
        <v>159.81234773586283</v>
      </c>
      <c r="AL27">
        <f t="shared" si="9"/>
        <v>-8457.542158302098</v>
      </c>
      <c r="AN27">
        <f t="shared" si="10"/>
        <v>0</v>
      </c>
      <c r="AO27">
        <f t="shared" si="11"/>
        <v>0</v>
      </c>
      <c r="AP27">
        <f t="shared" si="12"/>
        <v>-0.54965955943890599</v>
      </c>
      <c r="AQ27">
        <f t="shared" si="13"/>
        <v>-597.8602654821284</v>
      </c>
      <c r="AR27">
        <f t="shared" si="14"/>
        <v>-598.40992504156736</v>
      </c>
      <c r="AS27">
        <f t="shared" si="15"/>
        <v>30.68048497007813</v>
      </c>
      <c r="AT27">
        <f t="shared" si="16"/>
        <v>10.528773608306262</v>
      </c>
      <c r="AU27">
        <f t="shared" si="17"/>
        <v>-557.20066646318298</v>
      </c>
      <c r="AW27">
        <v>24</v>
      </c>
      <c r="AX27">
        <f>IF(Z27&gt;0, (R27*SUMPRODUCT(K27:$K$98, X27:$X$98)-K27*$AZ$3)/Z27, 0)</f>
        <v>5445.6692565929125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5.8823306552253651E-2</v>
      </c>
      <c r="L28" s="2">
        <v>25</v>
      </c>
      <c r="M28" s="8">
        <v>0.107494799</v>
      </c>
      <c r="Q28" s="5">
        <f t="shared" si="29"/>
        <v>25</v>
      </c>
      <c r="R28">
        <f t="shared" si="0"/>
        <v>250000</v>
      </c>
      <c r="S28">
        <f t="shared" si="1"/>
        <v>4765.7559370022163</v>
      </c>
      <c r="U28">
        <f t="shared" si="21"/>
        <v>0.107494799</v>
      </c>
      <c r="V28">
        <f t="shared" si="22"/>
        <v>0.01</v>
      </c>
      <c r="W28">
        <f t="shared" si="23"/>
        <v>0.33372313972100909</v>
      </c>
      <c r="X28">
        <f t="shared" si="24"/>
        <v>3.587350182595879E-2</v>
      </c>
      <c r="Y28">
        <f t="shared" si="25"/>
        <v>3.3372313972100907E-3</v>
      </c>
      <c r="Z28">
        <f t="shared" si="26"/>
        <v>0.29451240649784022</v>
      </c>
      <c r="AB28">
        <f t="shared" si="27"/>
        <v>1817.3458421923601</v>
      </c>
      <c r="AC28">
        <f t="shared" si="2"/>
        <v>1403.5742497878921</v>
      </c>
      <c r="AE28">
        <f t="shared" si="3"/>
        <v>0</v>
      </c>
      <c r="AF28">
        <f t="shared" si="4"/>
        <v>0</v>
      </c>
      <c r="AG28">
        <f t="shared" si="5"/>
        <v>-7.3628101624460056</v>
      </c>
      <c r="AH28">
        <f t="shared" si="6"/>
        <v>-8968.3754564896972</v>
      </c>
      <c r="AI28">
        <f t="shared" si="7"/>
        <v>-8975.7382666521426</v>
      </c>
      <c r="AJ28">
        <f t="shared" si="8"/>
        <v>413.77159240446804</v>
      </c>
      <c r="AK28">
        <f t="shared" si="30"/>
        <v>127.21420895346522</v>
      </c>
      <c r="AL28">
        <f t="shared" si="9"/>
        <v>-8434.7524652942102</v>
      </c>
      <c r="AN28">
        <f t="shared" si="10"/>
        <v>0</v>
      </c>
      <c r="AO28">
        <f t="shared" si="11"/>
        <v>0</v>
      </c>
      <c r="AP28">
        <f t="shared" si="12"/>
        <v>-0.43310483927160992</v>
      </c>
      <c r="AQ28">
        <f t="shared" si="13"/>
        <v>-527.54949875280124</v>
      </c>
      <c r="AR28">
        <f t="shared" si="14"/>
        <v>-527.98260359207279</v>
      </c>
      <c r="AS28">
        <f t="shared" si="15"/>
        <v>24.339413222622174</v>
      </c>
      <c r="AT28">
        <f t="shared" si="16"/>
        <v>7.4831604110721353</v>
      </c>
      <c r="AU28">
        <f t="shared" si="17"/>
        <v>-496.16002995837857</v>
      </c>
      <c r="AW28">
        <v>25</v>
      </c>
      <c r="AX28">
        <f>IF(Z28&gt;0, (R28*SUMPRODUCT(K28:$K$98, X28:$X$98)-K28*$AZ$3)/Z28, 0)</f>
        <v>4765.7559370022163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5.2520809421655039E-2</v>
      </c>
      <c r="L29" s="2">
        <v>26</v>
      </c>
      <c r="M29" s="8">
        <v>0.119195734</v>
      </c>
      <c r="Q29" s="5">
        <f t="shared" si="29"/>
        <v>25</v>
      </c>
      <c r="R29">
        <f t="shared" si="0"/>
        <v>250000</v>
      </c>
      <c r="S29">
        <f t="shared" si="1"/>
        <v>4056.6905055121561</v>
      </c>
      <c r="U29">
        <f t="shared" si="21"/>
        <v>0.119195734</v>
      </c>
      <c r="V29">
        <f t="shared" si="22"/>
        <v>0.01</v>
      </c>
      <c r="W29">
        <f t="shared" si="23"/>
        <v>0.29451240649784022</v>
      </c>
      <c r="X29">
        <f t="shared" si="24"/>
        <v>3.5104622464616431E-2</v>
      </c>
      <c r="Y29">
        <f t="shared" si="25"/>
        <v>2.9451240649784024E-3</v>
      </c>
      <c r="Z29">
        <f t="shared" si="26"/>
        <v>0.25646265996824541</v>
      </c>
      <c r="AB29">
        <f t="shared" si="27"/>
        <v>1403.5742497878921</v>
      </c>
      <c r="AC29">
        <f t="shared" si="2"/>
        <v>1040.3896377115736</v>
      </c>
      <c r="AE29">
        <f t="shared" si="3"/>
        <v>0</v>
      </c>
      <c r="AF29">
        <f t="shared" si="4"/>
        <v>0</v>
      </c>
      <c r="AG29">
        <f t="shared" si="5"/>
        <v>-6.4115664992061356</v>
      </c>
      <c r="AH29">
        <f t="shared" si="6"/>
        <v>-8776.1556161541084</v>
      </c>
      <c r="AI29">
        <f t="shared" si="7"/>
        <v>-8782.5671826533144</v>
      </c>
      <c r="AJ29">
        <f t="shared" si="8"/>
        <v>363.18461207631844</v>
      </c>
      <c r="AK29">
        <f t="shared" si="30"/>
        <v>98.250197485152455</v>
      </c>
      <c r="AL29">
        <f t="shared" si="9"/>
        <v>-8321.132373091843</v>
      </c>
      <c r="AN29">
        <f t="shared" si="10"/>
        <v>0</v>
      </c>
      <c r="AO29">
        <f t="shared" si="11"/>
        <v>0</v>
      </c>
      <c r="AP29">
        <f t="shared" si="12"/>
        <v>-0.33674066219907345</v>
      </c>
      <c r="AQ29">
        <f t="shared" si="13"/>
        <v>-460.93079657081751</v>
      </c>
      <c r="AR29">
        <f t="shared" si="14"/>
        <v>-461.26753723301653</v>
      </c>
      <c r="AS29">
        <f t="shared" si="15"/>
        <v>19.074749795738036</v>
      </c>
      <c r="AT29">
        <f t="shared" si="16"/>
        <v>5.1601798977576632</v>
      </c>
      <c r="AU29">
        <f t="shared" si="17"/>
        <v>-437.03260753952082</v>
      </c>
      <c r="AW29">
        <v>26</v>
      </c>
      <c r="AX29">
        <f>IF(Z29&gt;0, (R29*SUMPRODUCT(K29:$K$98, X29:$X$98)-K29*$AZ$3)/Z29, 0)</f>
        <v>4056.6905055121561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4.6893579840763422E-2</v>
      </c>
      <c r="L30" s="2">
        <v>27</v>
      </c>
      <c r="M30" s="8">
        <v>0.13258683600000001</v>
      </c>
      <c r="Q30" s="5">
        <f t="shared" si="29"/>
        <v>25</v>
      </c>
      <c r="R30">
        <f t="shared" si="0"/>
        <v>250000</v>
      </c>
      <c r="S30">
        <f t="shared" si="1"/>
        <v>3302.5534241737287</v>
      </c>
      <c r="U30">
        <f t="shared" si="21"/>
        <v>0.13258683600000001</v>
      </c>
      <c r="V30">
        <f t="shared" si="22"/>
        <v>0.01</v>
      </c>
      <c r="W30">
        <f t="shared" si="23"/>
        <v>0.25646265996824541</v>
      </c>
      <c r="X30">
        <f t="shared" si="24"/>
        <v>3.4003572637333522E-2</v>
      </c>
      <c r="Y30">
        <f t="shared" si="25"/>
        <v>2.5646265996824543E-3</v>
      </c>
      <c r="Z30">
        <f t="shared" si="26"/>
        <v>0.21989446073122942</v>
      </c>
      <c r="AB30">
        <f t="shared" si="27"/>
        <v>1040.3896377115736</v>
      </c>
      <c r="AC30">
        <f t="shared" si="2"/>
        <v>726.21320424475721</v>
      </c>
      <c r="AE30">
        <f t="shared" si="3"/>
        <v>0</v>
      </c>
      <c r="AF30">
        <f t="shared" si="4"/>
        <v>0</v>
      </c>
      <c r="AG30">
        <f t="shared" si="5"/>
        <v>-5.4973615182807354</v>
      </c>
      <c r="AH30">
        <f t="shared" si="6"/>
        <v>-8500.89315933338</v>
      </c>
      <c r="AI30">
        <f t="shared" si="7"/>
        <v>-8506.3905208516608</v>
      </c>
      <c r="AJ30">
        <f t="shared" si="8"/>
        <v>314.17643346681643</v>
      </c>
      <c r="AK30">
        <f t="shared" si="30"/>
        <v>72.827274639810156</v>
      </c>
      <c r="AL30">
        <f t="shared" si="9"/>
        <v>-8119.3868127450341</v>
      </c>
      <c r="AN30">
        <f t="shared" si="10"/>
        <v>0</v>
      </c>
      <c r="AO30">
        <f t="shared" si="11"/>
        <v>0</v>
      </c>
      <c r="AP30">
        <f t="shared" si="12"/>
        <v>-0.25779096127103807</v>
      </c>
      <c r="AQ30">
        <f t="shared" si="13"/>
        <v>-398.63731208499945</v>
      </c>
      <c r="AR30">
        <f t="shared" si="14"/>
        <v>-398.89510304627049</v>
      </c>
      <c r="AS30">
        <f t="shared" si="15"/>
        <v>14.732857666862454</v>
      </c>
      <c r="AT30">
        <f t="shared" si="16"/>
        <v>3.4151316179071429</v>
      </c>
      <c r="AU30">
        <f t="shared" si="17"/>
        <v>-380.74711376150088</v>
      </c>
      <c r="AW30">
        <v>27</v>
      </c>
      <c r="AX30">
        <f>IF(Z30&gt;0, (R30*SUMPRODUCT(K30:$K$98, X30:$X$98)-K30*$AZ$3)/Z30, 0)</f>
        <v>3302.5534241737287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4.1869267714967337E-2</v>
      </c>
      <c r="L31" s="2">
        <v>28</v>
      </c>
      <c r="M31" s="8">
        <v>0.14803979</v>
      </c>
      <c r="Q31" s="5">
        <f t="shared" si="29"/>
        <v>25</v>
      </c>
      <c r="R31">
        <f t="shared" si="0"/>
        <v>250000</v>
      </c>
      <c r="S31">
        <f t="shared" si="1"/>
        <v>2477.0479768611772</v>
      </c>
      <c r="U31">
        <f t="shared" si="21"/>
        <v>0.14803979</v>
      </c>
      <c r="V31">
        <f t="shared" si="22"/>
        <v>0.01</v>
      </c>
      <c r="W31">
        <f t="shared" si="23"/>
        <v>0.21989446073122942</v>
      </c>
      <c r="X31">
        <f t="shared" si="24"/>
        <v>3.2553129788814451E-2</v>
      </c>
      <c r="Y31">
        <f t="shared" si="25"/>
        <v>2.1989446073122942E-3</v>
      </c>
      <c r="Z31">
        <f t="shared" si="26"/>
        <v>0.18514238633510269</v>
      </c>
      <c r="AB31">
        <f t="shared" si="27"/>
        <v>726.21320424475721</v>
      </c>
      <c r="AC31">
        <f t="shared" si="2"/>
        <v>458.60657350261658</v>
      </c>
      <c r="AE31">
        <f t="shared" si="3"/>
        <v>0</v>
      </c>
      <c r="AF31">
        <f t="shared" si="4"/>
        <v>0</v>
      </c>
      <c r="AG31">
        <f t="shared" si="5"/>
        <v>-4.6285596583775668</v>
      </c>
      <c r="AH31">
        <f t="shared" si="6"/>
        <v>-8138.2824472036127</v>
      </c>
      <c r="AI31">
        <f t="shared" si="7"/>
        <v>-8142.9110068619902</v>
      </c>
      <c r="AJ31">
        <f t="shared" si="8"/>
        <v>267.60663074214062</v>
      </c>
      <c r="AK31">
        <f t="shared" si="30"/>
        <v>50.834924297133007</v>
      </c>
      <c r="AL31">
        <f t="shared" si="9"/>
        <v>-7824.469451822717</v>
      </c>
      <c r="AN31">
        <f t="shared" si="10"/>
        <v>0</v>
      </c>
      <c r="AO31">
        <f t="shared" si="11"/>
        <v>0</v>
      </c>
      <c r="AP31">
        <f t="shared" si="12"/>
        <v>-0.19379440347130811</v>
      </c>
      <c r="AQ31">
        <f t="shared" si="13"/>
        <v>-340.74392652198759</v>
      </c>
      <c r="AR31">
        <f t="shared" si="14"/>
        <v>-340.9377209254589</v>
      </c>
      <c r="AS31">
        <f t="shared" si="15"/>
        <v>11.204493664843094</v>
      </c>
      <c r="AT31">
        <f t="shared" si="16"/>
        <v>2.1284210546667595</v>
      </c>
      <c r="AU31">
        <f t="shared" si="17"/>
        <v>-327.60480620594905</v>
      </c>
      <c r="AW31">
        <v>28</v>
      </c>
      <c r="AX31">
        <f>IF(Z31&gt;0, (R31*SUMPRODUCT(K31:$K$98, X31:$X$98)-K31*$AZ$3)/Z31, 0)</f>
        <v>2477.0479768611772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3.7383274745506546E-2</v>
      </c>
      <c r="L32" s="2">
        <v>29</v>
      </c>
      <c r="M32" s="8">
        <v>0.16585403400000001</v>
      </c>
      <c r="Q32" s="5">
        <f t="shared" si="29"/>
        <v>25</v>
      </c>
      <c r="R32">
        <f t="shared" si="0"/>
        <v>250000</v>
      </c>
      <c r="S32">
        <f t="shared" si="1"/>
        <v>1539.1770222034245</v>
      </c>
      <c r="U32">
        <f t="shared" si="21"/>
        <v>0.16585403400000001</v>
      </c>
      <c r="V32">
        <f t="shared" si="22"/>
        <v>0.01</v>
      </c>
      <c r="W32">
        <f t="shared" si="23"/>
        <v>0.18514238633510269</v>
      </c>
      <c r="X32">
        <f t="shared" si="24"/>
        <v>3.070661163806326E-2</v>
      </c>
      <c r="Y32">
        <f t="shared" si="25"/>
        <v>1.851423863351027E-3</v>
      </c>
      <c r="Z32">
        <f t="shared" si="26"/>
        <v>0.1525843508336884</v>
      </c>
      <c r="AB32">
        <f t="shared" si="27"/>
        <v>458.60657350261658</v>
      </c>
      <c r="AC32">
        <f t="shared" si="2"/>
        <v>234.85432675103914</v>
      </c>
      <c r="AE32">
        <f t="shared" si="3"/>
        <v>0</v>
      </c>
      <c r="AF32">
        <f t="shared" si="4"/>
        <v>0</v>
      </c>
      <c r="AG32">
        <f t="shared" si="5"/>
        <v>-3.8146087708422103</v>
      </c>
      <c r="AH32">
        <f t="shared" si="6"/>
        <v>-7676.6529095158148</v>
      </c>
      <c r="AI32">
        <f t="shared" si="7"/>
        <v>-7680.4675182866567</v>
      </c>
      <c r="AJ32">
        <f t="shared" si="8"/>
        <v>223.75224675157745</v>
      </c>
      <c r="AK32">
        <f t="shared" si="30"/>
        <v>32.102460145183166</v>
      </c>
      <c r="AL32">
        <f t="shared" si="9"/>
        <v>-7424.6128113898958</v>
      </c>
      <c r="AN32">
        <f t="shared" si="10"/>
        <v>0</v>
      </c>
      <c r="AO32">
        <f t="shared" si="11"/>
        <v>0</v>
      </c>
      <c r="AP32">
        <f t="shared" si="12"/>
        <v>-0.14260256772701338</v>
      </c>
      <c r="AQ32">
        <f t="shared" si="13"/>
        <v>-286.97842484232189</v>
      </c>
      <c r="AR32">
        <f t="shared" si="14"/>
        <v>-287.1210274100489</v>
      </c>
      <c r="AS32">
        <f t="shared" si="15"/>
        <v>8.3645917152385945</v>
      </c>
      <c r="AT32">
        <f t="shared" si="16"/>
        <v>1.2000950876140564</v>
      </c>
      <c r="AU32">
        <f t="shared" si="17"/>
        <v>-277.55634060719626</v>
      </c>
      <c r="AW32">
        <v>29</v>
      </c>
      <c r="AX32">
        <f>IF(Z32&gt;0, (R32*SUMPRODUCT(K32:$K$98, X32:$X$98)-K32*$AZ$3)/Z32, 0)</f>
        <v>1539.1770222034245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3.337792387991656E-2</v>
      </c>
      <c r="L33" s="2">
        <v>30</v>
      </c>
      <c r="M33" s="8">
        <v>0.18707617900000001</v>
      </c>
      <c r="Q33" s="5">
        <f t="shared" si="29"/>
        <v>25</v>
      </c>
      <c r="R33">
        <f t="shared" si="0"/>
        <v>250000</v>
      </c>
      <c r="S33">
        <f t="shared" si="1"/>
        <v>427.15873647190455</v>
      </c>
      <c r="U33">
        <f t="shared" si="21"/>
        <v>0.18707617900000001</v>
      </c>
      <c r="V33">
        <f t="shared" si="22"/>
        <v>0.01</v>
      </c>
      <c r="W33">
        <f t="shared" si="23"/>
        <v>0.1525843508336884</v>
      </c>
      <c r="X33">
        <f t="shared" si="24"/>
        <v>2.8544897329161892E-2</v>
      </c>
      <c r="Y33">
        <f t="shared" si="25"/>
        <v>1.5258435083368841E-3</v>
      </c>
      <c r="Z33">
        <f t="shared" si="26"/>
        <v>0.12251360999618963</v>
      </c>
      <c r="AB33">
        <f t="shared" si="27"/>
        <v>234.85432675103914</v>
      </c>
      <c r="AC33">
        <f t="shared" si="2"/>
        <v>52.332758846584056</v>
      </c>
      <c r="AE33">
        <f t="shared" si="3"/>
        <v>0</v>
      </c>
      <c r="AF33">
        <f t="shared" si="4"/>
        <v>0</v>
      </c>
      <c r="AG33">
        <f t="shared" si="5"/>
        <v>-3.0628402499047405</v>
      </c>
      <c r="AH33">
        <f t="shared" si="6"/>
        <v>-7136.2243322904733</v>
      </c>
      <c r="AI33">
        <f t="shared" si="7"/>
        <v>-7139.2871725403784</v>
      </c>
      <c r="AJ33">
        <f t="shared" si="8"/>
        <v>182.52156790445508</v>
      </c>
      <c r="AK33">
        <f t="shared" si="30"/>
        <v>16.439802872572741</v>
      </c>
      <c r="AL33">
        <f t="shared" si="9"/>
        <v>-6940.3258017633507</v>
      </c>
      <c r="AN33">
        <f t="shared" si="10"/>
        <v>0</v>
      </c>
      <c r="AO33">
        <f t="shared" si="11"/>
        <v>0</v>
      </c>
      <c r="AP33">
        <f t="shared" si="12"/>
        <v>-0.10223124871766504</v>
      </c>
      <c r="AQ33">
        <f t="shared" si="13"/>
        <v>-238.19235255319981</v>
      </c>
      <c r="AR33">
        <f t="shared" si="14"/>
        <v>-238.29458380191747</v>
      </c>
      <c r="AS33">
        <f t="shared" si="15"/>
        <v>6.0921909999579231</v>
      </c>
      <c r="AT33">
        <f t="shared" si="16"/>
        <v>0.54872648888156661</v>
      </c>
      <c r="AU33">
        <f t="shared" si="17"/>
        <v>-231.65366631307799</v>
      </c>
      <c r="AW33">
        <v>30</v>
      </c>
      <c r="AX33">
        <f>IF(Z33&gt;0, (R33*SUMPRODUCT(K33:$K$98, X33:$X$98)-K33*$AZ$3)/Z33, 0)</f>
        <v>427.15873647190455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2.9801717749925499E-2</v>
      </c>
      <c r="L34" s="2">
        <v>31</v>
      </c>
      <c r="M34" s="8">
        <v>0.21155222800000001</v>
      </c>
      <c r="Q34" s="5">
        <f t="shared" si="29"/>
        <v>25</v>
      </c>
      <c r="R34">
        <f t="shared" si="0"/>
        <v>250000</v>
      </c>
      <c r="S34">
        <f t="shared" si="1"/>
        <v>-970.89345843678711</v>
      </c>
      <c r="U34">
        <f t="shared" si="21"/>
        <v>0.21155222800000001</v>
      </c>
      <c r="V34">
        <f t="shared" si="22"/>
        <v>0.01</v>
      </c>
      <c r="W34">
        <f t="shared" si="23"/>
        <v>0.12251360999618963</v>
      </c>
      <c r="X34">
        <f t="shared" si="24"/>
        <v>2.5918027155016989E-2</v>
      </c>
      <c r="Y34">
        <f t="shared" si="25"/>
        <v>1.2251360999618963E-3</v>
      </c>
      <c r="Z34">
        <f t="shared" si="26"/>
        <v>9.5370446741210743E-2</v>
      </c>
      <c r="AB34">
        <f t="shared" si="27"/>
        <v>52.332758846584056</v>
      </c>
      <c r="AC34">
        <f t="shared" si="2"/>
        <v>-92.594542869235511</v>
      </c>
      <c r="AE34">
        <f t="shared" si="3"/>
        <v>0</v>
      </c>
      <c r="AF34">
        <f t="shared" si="4"/>
        <v>0</v>
      </c>
      <c r="AG34">
        <f t="shared" si="5"/>
        <v>-2.3842611685302684</v>
      </c>
      <c r="AH34">
        <f t="shared" si="6"/>
        <v>-6479.5067887542473</v>
      </c>
      <c r="AI34">
        <f t="shared" si="7"/>
        <v>-6481.8910499227777</v>
      </c>
      <c r="AJ34">
        <f t="shared" si="8"/>
        <v>144.92730171581957</v>
      </c>
      <c r="AK34">
        <f t="shared" si="30"/>
        <v>3.6632931192608842</v>
      </c>
      <c r="AL34">
        <f t="shared" si="9"/>
        <v>-6333.3004550876976</v>
      </c>
      <c r="AN34">
        <f t="shared" si="10"/>
        <v>0</v>
      </c>
      <c r="AO34">
        <f t="shared" si="11"/>
        <v>0</v>
      </c>
      <c r="AP34">
        <f t="shared" si="12"/>
        <v>-7.1055078386646611E-2</v>
      </c>
      <c r="AQ34">
        <f t="shared" si="13"/>
        <v>-193.10043247718022</v>
      </c>
      <c r="AR34">
        <f t="shared" si="14"/>
        <v>-193.17148755556687</v>
      </c>
      <c r="AS34">
        <f t="shared" si="15"/>
        <v>4.3190825399931478</v>
      </c>
      <c r="AT34">
        <f t="shared" si="16"/>
        <v>0.10917242757545705</v>
      </c>
      <c r="AU34">
        <f t="shared" si="17"/>
        <v>-188.74323258799828</v>
      </c>
      <c r="AW34">
        <v>31</v>
      </c>
      <c r="AX34">
        <f>IF(Z34&gt;0, (R34*SUMPRODUCT(K34:$K$98, X34:$X$98)-K34*$AZ$3)/Z34, 0)</f>
        <v>-970.89345843678711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2.660867656243348E-2</v>
      </c>
      <c r="L35" s="2">
        <v>32</v>
      </c>
      <c r="M35" s="8">
        <v>0.23965956799999999</v>
      </c>
      <c r="Q35" s="5">
        <f t="shared" si="29"/>
        <v>25</v>
      </c>
      <c r="R35">
        <f t="shared" ref="R35:R66" si="31">$C$6</f>
        <v>250000</v>
      </c>
      <c r="S35">
        <f t="shared" ref="S35:S66" si="32">AX35</f>
        <v>-2828.6997438807457</v>
      </c>
      <c r="U35">
        <f t="shared" si="21"/>
        <v>0.23965956799999999</v>
      </c>
      <c r="V35">
        <f t="shared" si="22"/>
        <v>0.01</v>
      </c>
      <c r="W35">
        <f t="shared" si="23"/>
        <v>9.5370446741210743E-2</v>
      </c>
      <c r="X35">
        <f t="shared" si="24"/>
        <v>2.2856440065965572E-2</v>
      </c>
      <c r="Y35">
        <f t="shared" si="25"/>
        <v>9.5370446741210749E-4</v>
      </c>
      <c r="Z35">
        <f t="shared" si="26"/>
        <v>7.1560302207833063E-2</v>
      </c>
      <c r="AB35">
        <f t="shared" si="27"/>
        <v>-92.594542869235511</v>
      </c>
      <c r="AC35">
        <f t="shared" ref="AC35:AC66" si="33">S35*Z35</f>
        <v>-202.42260852732613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-1.7890075551958267</v>
      </c>
      <c r="AH35">
        <f t="shared" ref="AH35:AH66" si="37">-X35*R35</f>
        <v>-5714.1100164913933</v>
      </c>
      <c r="AI35">
        <f t="shared" ref="AI35:AI66" si="38">SUM(AE35:AH35)</f>
        <v>-5715.8990240465891</v>
      </c>
      <c r="AJ35">
        <f t="shared" ref="AJ35:AJ66" si="39">AB35-AC35</f>
        <v>109.82806565809062</v>
      </c>
      <c r="AK35">
        <f t="shared" si="30"/>
        <v>-6.4816180008464865</v>
      </c>
      <c r="AL35">
        <f t="shared" ref="AL35:AL66" si="40">SUM(AI35:AK35)</f>
        <v>-5612.5525763893447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-4.7603123403955609E-2</v>
      </c>
      <c r="AQ35">
        <f t="shared" ref="AQ35:AQ66" si="44">AH35*$K35</f>
        <v>-152.04490527098091</v>
      </c>
      <c r="AR35">
        <f t="shared" ref="AR35:AR66" si="45">AI35*$K35</f>
        <v>-152.09250839438488</v>
      </c>
      <c r="AS35">
        <f t="shared" ref="AS35:AS66" si="46">AJ35*$K35</f>
        <v>2.9223794765738411</v>
      </c>
      <c r="AT35">
        <f t="shared" ref="AT35:AT66" si="47">AK35*$K35</f>
        <v>-0.17246727698577086</v>
      </c>
      <c r="AU35">
        <f t="shared" ref="AU35:AU66" si="48">AL35*$K35</f>
        <v>-149.34259619479681</v>
      </c>
      <c r="AW35">
        <v>32</v>
      </c>
      <c r="AX35">
        <f>IF(Z35&gt;0, (R35*SUMPRODUCT(K35:$K$98, X35:$X$98)-K35*$AZ$3)/Z35, 0)</f>
        <v>-2828.6997438807457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2.3757746930744176E-2</v>
      </c>
      <c r="L36" s="2">
        <v>33</v>
      </c>
      <c r="M36" s="8">
        <v>0.27212731099999998</v>
      </c>
      <c r="Q36" s="5">
        <f t="shared" si="29"/>
        <v>25</v>
      </c>
      <c r="R36">
        <f t="shared" si="31"/>
        <v>250000</v>
      </c>
      <c r="S36">
        <f t="shared" si="32"/>
        <v>-5452.8073999399958</v>
      </c>
      <c r="U36">
        <f t="shared" ref="U36:U67" si="52">M36</f>
        <v>0.27212731099999998</v>
      </c>
      <c r="V36">
        <f t="shared" ref="V36:V67" si="53">$C$10</f>
        <v>0.01</v>
      </c>
      <c r="W36">
        <f t="shared" ref="W36:W67" si="54">Z35</f>
        <v>7.1560302207833063E-2</v>
      </c>
      <c r="X36">
        <f t="shared" ref="X36:X67" si="55">U36*W36</f>
        <v>1.9473512614164974E-2</v>
      </c>
      <c r="Y36">
        <f t="shared" ref="Y36:Y67" si="56">V36*W36</f>
        <v>7.1560302207833069E-4</v>
      </c>
      <c r="Z36">
        <f t="shared" ref="Z36:Z67" si="57">MAX(0, W36-X36-Y36)</f>
        <v>5.1371186571589761E-2</v>
      </c>
      <c r="AB36">
        <f t="shared" ref="AB36:AB67" si="58">AC35</f>
        <v>-202.42260852732613</v>
      </c>
      <c r="AC36">
        <f t="shared" si="33"/>
        <v>-280.11718628126278</v>
      </c>
      <c r="AE36">
        <f t="shared" si="34"/>
        <v>0</v>
      </c>
      <c r="AF36">
        <f t="shared" si="35"/>
        <v>0</v>
      </c>
      <c r="AG36">
        <f t="shared" si="36"/>
        <v>-1.284279664289744</v>
      </c>
      <c r="AH36">
        <f t="shared" si="37"/>
        <v>-4868.3781535412436</v>
      </c>
      <c r="AI36">
        <f t="shared" si="38"/>
        <v>-4869.6624332055335</v>
      </c>
      <c r="AJ36">
        <f t="shared" si="39"/>
        <v>77.694577753936642</v>
      </c>
      <c r="AK36">
        <f t="shared" si="30"/>
        <v>-14.16958259691283</v>
      </c>
      <c r="AL36">
        <f t="shared" si="40"/>
        <v>-4806.1374380485095</v>
      </c>
      <c r="AN36">
        <f t="shared" si="41"/>
        <v>0</v>
      </c>
      <c r="AO36">
        <f t="shared" si="42"/>
        <v>0</v>
      </c>
      <c r="AP36">
        <f t="shared" si="43"/>
        <v>-3.0511591252496827E-2</v>
      </c>
      <c r="AQ36">
        <f t="shared" si="44"/>
        <v>-115.66169613499648</v>
      </c>
      <c r="AR36">
        <f t="shared" si="45"/>
        <v>-115.69220772624898</v>
      </c>
      <c r="AS36">
        <f t="shared" si="46"/>
        <v>1.845848116169053</v>
      </c>
      <c r="AT36">
        <f t="shared" si="47"/>
        <v>-0.3366373574517319</v>
      </c>
      <c r="AU36">
        <f t="shared" si="48"/>
        <v>-114.18299696753165</v>
      </c>
      <c r="AW36">
        <v>33</v>
      </c>
      <c r="AX36">
        <f>IF(Z36&gt;0, (R36*SUMPRODUCT(K36:$K$98, X36:$X$98)-K36*$AZ$3)/Z36, 0)</f>
        <v>-5452.8073999399958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2.1212274045307299E-2</v>
      </c>
      <c r="L37" s="2">
        <v>34</v>
      </c>
      <c r="M37" s="8">
        <v>0.30842977500000002</v>
      </c>
      <c r="Q37" s="5">
        <f t="shared" ref="Q37:Q68" si="60">$C$8</f>
        <v>25</v>
      </c>
      <c r="R37">
        <f t="shared" si="31"/>
        <v>250000</v>
      </c>
      <c r="S37">
        <f t="shared" si="32"/>
        <v>-9407.7625932994506</v>
      </c>
      <c r="U37">
        <f t="shared" si="52"/>
        <v>0.30842977500000002</v>
      </c>
      <c r="V37">
        <f t="shared" si="53"/>
        <v>0.01</v>
      </c>
      <c r="W37">
        <f t="shared" si="54"/>
        <v>5.1371186571589761E-2</v>
      </c>
      <c r="X37">
        <f t="shared" si="55"/>
        <v>1.5844403515758453E-2</v>
      </c>
      <c r="Y37">
        <f t="shared" si="56"/>
        <v>5.1371186571589765E-4</v>
      </c>
      <c r="Z37">
        <f t="shared" si="57"/>
        <v>3.5013071190115409E-2</v>
      </c>
      <c r="AB37">
        <f t="shared" si="58"/>
        <v>-280.11718628126278</v>
      </c>
      <c r="AC37">
        <f t="shared" si="33"/>
        <v>-329.39466141889841</v>
      </c>
      <c r="AE37">
        <f t="shared" si="34"/>
        <v>0</v>
      </c>
      <c r="AF37">
        <f t="shared" si="35"/>
        <v>0</v>
      </c>
      <c r="AG37">
        <f t="shared" si="36"/>
        <v>-0.8753267797528852</v>
      </c>
      <c r="AH37">
        <f t="shared" si="37"/>
        <v>-3961.1008789396133</v>
      </c>
      <c r="AI37">
        <f t="shared" si="38"/>
        <v>-3961.9762057193661</v>
      </c>
      <c r="AJ37">
        <f t="shared" si="39"/>
        <v>49.277475137635633</v>
      </c>
      <c r="AK37">
        <f t="shared" si="30"/>
        <v>-19.608203039688394</v>
      </c>
      <c r="AL37">
        <f t="shared" si="40"/>
        <v>-3932.3069336214189</v>
      </c>
      <c r="AN37">
        <f t="shared" si="41"/>
        <v>0</v>
      </c>
      <c r="AO37">
        <f t="shared" si="42"/>
        <v>0</v>
      </c>
      <c r="AP37">
        <f t="shared" si="43"/>
        <v>-1.8567671531314545E-2</v>
      </c>
      <c r="AQ37">
        <f t="shared" si="44"/>
        <v>-84.023957365174695</v>
      </c>
      <c r="AR37">
        <f t="shared" si="45"/>
        <v>-84.04252503670601</v>
      </c>
      <c r="AS37">
        <f t="shared" si="46"/>
        <v>1.0452873068803441</v>
      </c>
      <c r="AT37">
        <f t="shared" si="47"/>
        <v>-0.41593457641389781</v>
      </c>
      <c r="AU37">
        <f t="shared" si="48"/>
        <v>-83.413172306239559</v>
      </c>
      <c r="AW37">
        <v>34</v>
      </c>
      <c r="AX37">
        <f>IF(Z37&gt;0, (R37*SUMPRODUCT(K37:$K$98, X37:$X$98)-K37*$AZ$3)/Z37, 0)</f>
        <v>-9407.7625932994506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1.8939530397595803E-2</v>
      </c>
      <c r="L38" s="2">
        <v>35</v>
      </c>
      <c r="M38" s="8">
        <v>0.34883407700000002</v>
      </c>
      <c r="Q38" s="5">
        <f t="shared" si="60"/>
        <v>25</v>
      </c>
      <c r="R38">
        <f t="shared" si="31"/>
        <v>250000</v>
      </c>
      <c r="S38">
        <f t="shared" si="32"/>
        <v>-15775.492245453193</v>
      </c>
      <c r="U38">
        <f t="shared" si="52"/>
        <v>0.34883407700000002</v>
      </c>
      <c r="V38">
        <f t="shared" si="53"/>
        <v>0.01</v>
      </c>
      <c r="W38">
        <f t="shared" si="54"/>
        <v>3.5013071190115409E-2</v>
      </c>
      <c r="X38">
        <f t="shared" si="55"/>
        <v>1.2213752371539202E-2</v>
      </c>
      <c r="Y38">
        <f t="shared" si="56"/>
        <v>3.5013071190115411E-4</v>
      </c>
      <c r="Z38">
        <f t="shared" si="57"/>
        <v>2.2449188106675053E-2</v>
      </c>
      <c r="AB38">
        <f t="shared" si="58"/>
        <v>-329.39466141889841</v>
      </c>
      <c r="AC38">
        <f t="shared" si="33"/>
        <v>-354.14699289357236</v>
      </c>
      <c r="AE38">
        <f t="shared" si="34"/>
        <v>0</v>
      </c>
      <c r="AF38">
        <f t="shared" si="35"/>
        <v>0</v>
      </c>
      <c r="AG38">
        <f t="shared" si="36"/>
        <v>-0.56122970266687633</v>
      </c>
      <c r="AH38">
        <f t="shared" si="37"/>
        <v>-3053.4380928848004</v>
      </c>
      <c r="AI38">
        <f t="shared" si="38"/>
        <v>-3053.9993225874673</v>
      </c>
      <c r="AJ38">
        <f t="shared" si="39"/>
        <v>24.752331474673952</v>
      </c>
      <c r="AK38">
        <f t="shared" si="30"/>
        <v>-23.057626299322891</v>
      </c>
      <c r="AL38">
        <f t="shared" si="40"/>
        <v>-3052.3046174121159</v>
      </c>
      <c r="AN38">
        <f t="shared" si="41"/>
        <v>0</v>
      </c>
      <c r="AO38">
        <f t="shared" si="42"/>
        <v>0</v>
      </c>
      <c r="AP38">
        <f t="shared" si="43"/>
        <v>-1.0629427013692959E-2</v>
      </c>
      <c r="AQ38">
        <f t="shared" si="44"/>
        <v>-57.830683577368632</v>
      </c>
      <c r="AR38">
        <f t="shared" si="45"/>
        <v>-57.841313004382329</v>
      </c>
      <c r="AS38">
        <f t="shared" si="46"/>
        <v>0.46879753437595467</v>
      </c>
      <c r="AT38">
        <f t="shared" si="47"/>
        <v>-0.43670061419243034</v>
      </c>
      <c r="AU38">
        <f t="shared" si="48"/>
        <v>-57.809216084198795</v>
      </c>
      <c r="AW38">
        <v>35</v>
      </c>
      <c r="AX38">
        <f>IF(Z38&gt;0, (R38*SUMPRODUCT(K38:$K$98, X38:$X$98)-K38*$AZ$3)/Z38, 0)</f>
        <v>-15775.492245453193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1.6910294997853393E-2</v>
      </c>
      <c r="L39" s="2">
        <v>36</v>
      </c>
      <c r="M39" s="8">
        <v>0.39293336200000001</v>
      </c>
      <c r="Q39" s="5">
        <f t="shared" si="60"/>
        <v>25</v>
      </c>
      <c r="R39">
        <f t="shared" si="31"/>
        <v>250000</v>
      </c>
      <c r="S39">
        <f t="shared" si="32"/>
        <v>-26787.948063473847</v>
      </c>
      <c r="U39">
        <f t="shared" si="52"/>
        <v>0.39293336200000001</v>
      </c>
      <c r="V39">
        <f t="shared" si="53"/>
        <v>0.01</v>
      </c>
      <c r="W39">
        <f t="shared" si="54"/>
        <v>2.2449188106675053E-2</v>
      </c>
      <c r="X39">
        <f t="shared" si="55"/>
        <v>8.8210349569262433E-3</v>
      </c>
      <c r="Y39">
        <f t="shared" si="56"/>
        <v>2.2449188106675054E-4</v>
      </c>
      <c r="Z39">
        <f t="shared" si="57"/>
        <v>1.3403661268682058E-2</v>
      </c>
      <c r="AB39">
        <f t="shared" si="58"/>
        <v>-354.14699289357236</v>
      </c>
      <c r="AC39">
        <f t="shared" si="33"/>
        <v>-359.05658192585094</v>
      </c>
      <c r="AE39">
        <f t="shared" si="34"/>
        <v>0</v>
      </c>
      <c r="AF39">
        <f t="shared" si="35"/>
        <v>0</v>
      </c>
      <c r="AG39">
        <f t="shared" si="36"/>
        <v>-0.33509153171705147</v>
      </c>
      <c r="AH39">
        <f t="shared" si="37"/>
        <v>-2205.2587392315609</v>
      </c>
      <c r="AI39">
        <f t="shared" si="38"/>
        <v>-2205.5938307632778</v>
      </c>
      <c r="AJ39">
        <f t="shared" si="39"/>
        <v>4.9095890322785749</v>
      </c>
      <c r="AK39">
        <f t="shared" si="30"/>
        <v>-24.790289502550067</v>
      </c>
      <c r="AL39">
        <f t="shared" si="40"/>
        <v>-2225.474531233549</v>
      </c>
      <c r="AN39">
        <f t="shared" si="41"/>
        <v>0</v>
      </c>
      <c r="AO39">
        <f t="shared" si="42"/>
        <v>0</v>
      </c>
      <c r="AP39">
        <f t="shared" si="43"/>
        <v>-5.6664966526178868E-3</v>
      </c>
      <c r="AQ39">
        <f t="shared" si="44"/>
        <v>-37.291575826999946</v>
      </c>
      <c r="AR39">
        <f t="shared" si="45"/>
        <v>-37.297242323652561</v>
      </c>
      <c r="AS39">
        <f t="shared" si="46"/>
        <v>8.3022598854056259E-2</v>
      </c>
      <c r="AT39">
        <f t="shared" si="47"/>
        <v>-0.41921110857030985</v>
      </c>
      <c r="AU39">
        <f t="shared" si="48"/>
        <v>-37.633430833368806</v>
      </c>
      <c r="AW39">
        <v>36</v>
      </c>
      <c r="AX39">
        <f>IF(Z39&gt;0, (R39*SUMPRODUCT(K39:$K$98, X39:$X$98)-K39*$AZ$3)/Z39, 0)</f>
        <v>-26787.948063473847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1.5098477676654815E-2</v>
      </c>
      <c r="L40" s="2">
        <v>37</v>
      </c>
      <c r="M40" s="8">
        <v>0.441408258</v>
      </c>
      <c r="Q40" s="5">
        <f t="shared" si="60"/>
        <v>25</v>
      </c>
      <c r="R40">
        <f t="shared" si="31"/>
        <v>250000</v>
      </c>
      <c r="S40">
        <f t="shared" si="32"/>
        <v>-47475.946454543897</v>
      </c>
      <c r="U40">
        <f t="shared" si="52"/>
        <v>0.441408258</v>
      </c>
      <c r="V40">
        <f t="shared" si="53"/>
        <v>0.01</v>
      </c>
      <c r="W40">
        <f t="shared" si="54"/>
        <v>1.3403661268682058E-2</v>
      </c>
      <c r="X40">
        <f t="shared" si="55"/>
        <v>5.9164867714310175E-3</v>
      </c>
      <c r="Y40">
        <f t="shared" si="56"/>
        <v>1.3403661268682058E-4</v>
      </c>
      <c r="Z40">
        <f t="shared" si="57"/>
        <v>7.3531378845642205E-3</v>
      </c>
      <c r="AB40">
        <f t="shared" si="58"/>
        <v>-359.05658192585094</v>
      </c>
      <c r="AC40">
        <f t="shared" si="33"/>
        <v>-349.09718048044914</v>
      </c>
      <c r="AE40">
        <f t="shared" si="34"/>
        <v>0</v>
      </c>
      <c r="AF40">
        <f t="shared" si="35"/>
        <v>0</v>
      </c>
      <c r="AG40">
        <f t="shared" si="36"/>
        <v>-0.18382844711410551</v>
      </c>
      <c r="AH40">
        <f t="shared" si="37"/>
        <v>-1479.1216928577544</v>
      </c>
      <c r="AI40">
        <f t="shared" si="38"/>
        <v>-1479.3055213048685</v>
      </c>
      <c r="AJ40">
        <f t="shared" si="39"/>
        <v>-9.9594014454017952</v>
      </c>
      <c r="AK40">
        <f t="shared" ref="AK40:AK71" si="61">G40*SUM(AB40:AB40, AE40:AF40)</f>
        <v>-25.133960734809566</v>
      </c>
      <c r="AL40">
        <f t="shared" si="40"/>
        <v>-1514.3988834850798</v>
      </c>
      <c r="AN40">
        <f t="shared" si="41"/>
        <v>0</v>
      </c>
      <c r="AO40">
        <f t="shared" si="42"/>
        <v>0</v>
      </c>
      <c r="AP40">
        <f t="shared" si="43"/>
        <v>-2.775529705086442E-3</v>
      </c>
      <c r="AQ40">
        <f t="shared" si="44"/>
        <v>-22.332485860668683</v>
      </c>
      <c r="AR40">
        <f t="shared" si="45"/>
        <v>-22.33526139037377</v>
      </c>
      <c r="AS40">
        <f t="shared" si="46"/>
        <v>-0.15037180039624271</v>
      </c>
      <c r="AT40">
        <f t="shared" si="47"/>
        <v>-0.37948454508044088</v>
      </c>
      <c r="AU40">
        <f t="shared" si="48"/>
        <v>-22.86511773585045</v>
      </c>
      <c r="AW40">
        <v>37</v>
      </c>
      <c r="AX40">
        <f>IF(Z40&gt;0, (R40*SUMPRODUCT(K40:$K$98, X40:$X$98)-K40*$AZ$3)/Z40, 0)</f>
        <v>-47475.946454543897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1.348078363987037E-2</v>
      </c>
      <c r="L41" s="2">
        <v>38</v>
      </c>
      <c r="M41" s="8">
        <v>0.49593942699999999</v>
      </c>
      <c r="Q41" s="5">
        <f t="shared" si="60"/>
        <v>25</v>
      </c>
      <c r="R41">
        <f t="shared" si="31"/>
        <v>250000</v>
      </c>
      <c r="S41">
        <f t="shared" si="32"/>
        <v>-90627.790497258204</v>
      </c>
      <c r="U41">
        <f t="shared" si="52"/>
        <v>0.49593942699999999</v>
      </c>
      <c r="V41">
        <f t="shared" si="53"/>
        <v>0.01</v>
      </c>
      <c r="W41">
        <f t="shared" si="54"/>
        <v>7.3531378845642205E-3</v>
      </c>
      <c r="X41">
        <f t="shared" si="55"/>
        <v>3.6467109891227716E-3</v>
      </c>
      <c r="Y41">
        <f t="shared" si="56"/>
        <v>7.3531378845642206E-5</v>
      </c>
      <c r="Z41">
        <f t="shared" si="57"/>
        <v>3.6328955165958066E-3</v>
      </c>
      <c r="AB41">
        <f t="shared" si="58"/>
        <v>-349.09718048044914</v>
      </c>
      <c r="AC41">
        <f t="shared" si="33"/>
        <v>-329.24129377647336</v>
      </c>
      <c r="AE41">
        <f t="shared" si="34"/>
        <v>0</v>
      </c>
      <c r="AF41">
        <f t="shared" si="35"/>
        <v>0</v>
      </c>
      <c r="AG41">
        <f t="shared" si="36"/>
        <v>-9.0822387914895164E-2</v>
      </c>
      <c r="AH41">
        <f t="shared" si="37"/>
        <v>-911.67774728069287</v>
      </c>
      <c r="AI41">
        <f t="shared" si="38"/>
        <v>-911.76856966860771</v>
      </c>
      <c r="AJ41">
        <f t="shared" si="39"/>
        <v>-19.855886703975784</v>
      </c>
      <c r="AK41">
        <f t="shared" si="61"/>
        <v>-24.436802633631441</v>
      </c>
      <c r="AL41">
        <f t="shared" si="40"/>
        <v>-956.06125900621498</v>
      </c>
      <c r="AN41">
        <f t="shared" si="41"/>
        <v>0</v>
      </c>
      <c r="AO41">
        <f t="shared" si="42"/>
        <v>0</v>
      </c>
      <c r="AP41">
        <f t="shared" si="43"/>
        <v>-1.2243569611370792E-3</v>
      </c>
      <c r="AQ41">
        <f t="shared" si="44"/>
        <v>-12.290130460375439</v>
      </c>
      <c r="AR41">
        <f t="shared" si="45"/>
        <v>-12.291354817336574</v>
      </c>
      <c r="AS41">
        <f t="shared" si="46"/>
        <v>-0.26767291263407633</v>
      </c>
      <c r="AT41">
        <f t="shared" si="47"/>
        <v>-0.32942724915419991</v>
      </c>
      <c r="AU41">
        <f t="shared" si="48"/>
        <v>-12.888454979124852</v>
      </c>
      <c r="AW41">
        <v>38</v>
      </c>
      <c r="AX41">
        <f>IF(Z41&gt;0, (R41*SUMPRODUCT(K41:$K$98, X41:$X$98)-K41*$AZ$3)/Z41, 0)</f>
        <v>-90627.790497258204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1.2036413964169972E-2</v>
      </c>
      <c r="L42" s="2">
        <v>39</v>
      </c>
      <c r="M42" s="8">
        <v>0.55722270799999996</v>
      </c>
      <c r="Q42" s="5">
        <f t="shared" si="60"/>
        <v>25</v>
      </c>
      <c r="R42">
        <f t="shared" si="31"/>
        <v>250000</v>
      </c>
      <c r="S42">
        <f t="shared" si="32"/>
        <v>-193268.36990661861</v>
      </c>
      <c r="U42">
        <f t="shared" si="52"/>
        <v>0.55722270799999996</v>
      </c>
      <c r="V42">
        <f t="shared" si="53"/>
        <v>0.01</v>
      </c>
      <c r="W42">
        <f t="shared" si="54"/>
        <v>3.6328955165958066E-3</v>
      </c>
      <c r="X42">
        <f t="shared" si="55"/>
        <v>2.0243318776385741E-3</v>
      </c>
      <c r="Y42">
        <f t="shared" si="56"/>
        <v>3.6328955165958068E-5</v>
      </c>
      <c r="Z42">
        <f t="shared" si="57"/>
        <v>1.5722346837912745E-3</v>
      </c>
      <c r="AB42">
        <f t="shared" si="58"/>
        <v>-329.24129377647336</v>
      </c>
      <c r="AC42">
        <f t="shared" si="33"/>
        <v>-303.86323444698758</v>
      </c>
      <c r="AE42">
        <f t="shared" si="34"/>
        <v>0</v>
      </c>
      <c r="AF42">
        <f t="shared" si="35"/>
        <v>0</v>
      </c>
      <c r="AG42">
        <f t="shared" si="36"/>
        <v>-3.9305867094781864E-2</v>
      </c>
      <c r="AH42">
        <f t="shared" si="37"/>
        <v>-506.08296940964351</v>
      </c>
      <c r="AI42">
        <f t="shared" si="38"/>
        <v>-506.12227527673826</v>
      </c>
      <c r="AJ42">
        <f t="shared" si="39"/>
        <v>-25.378059329485779</v>
      </c>
      <c r="AK42">
        <f t="shared" si="61"/>
        <v>-23.046890564353138</v>
      </c>
      <c r="AL42">
        <f t="shared" si="40"/>
        <v>-554.54722517057712</v>
      </c>
      <c r="AN42">
        <f t="shared" si="41"/>
        <v>0</v>
      </c>
      <c r="AO42">
        <f t="shared" si="42"/>
        <v>0</v>
      </c>
      <c r="AP42">
        <f t="shared" si="43"/>
        <v>-4.7310168757344146E-4</v>
      </c>
      <c r="AQ42">
        <f t="shared" si="44"/>
        <v>-6.0914241200308377</v>
      </c>
      <c r="AR42">
        <f t="shared" si="45"/>
        <v>-6.0918972217184111</v>
      </c>
      <c r="AS42">
        <f t="shared" si="46"/>
        <v>-0.3054608276969567</v>
      </c>
      <c r="AT42">
        <f t="shared" si="47"/>
        <v>-0.27740191541947729</v>
      </c>
      <c r="AU42">
        <f t="shared" si="48"/>
        <v>-6.6747599648348448</v>
      </c>
      <c r="AW42">
        <v>39</v>
      </c>
      <c r="AX42">
        <f>IF(Z42&gt;0, (R42*SUMPRODUCT(K42:$K$98, X42:$X$98)-K42*$AZ$3)/Z42, 0)</f>
        <v>-193268.36990661861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1.0746798182294617E-2</v>
      </c>
      <c r="L43" s="2">
        <v>40</v>
      </c>
      <c r="M43" s="8">
        <v>0.62633703200000002</v>
      </c>
      <c r="Q43" s="5">
        <f t="shared" si="60"/>
        <v>25</v>
      </c>
      <c r="R43">
        <f t="shared" si="31"/>
        <v>250000</v>
      </c>
      <c r="S43">
        <f t="shared" si="32"/>
        <v>-483280.81633622968</v>
      </c>
      <c r="U43">
        <f t="shared" si="52"/>
        <v>0.62633703200000002</v>
      </c>
      <c r="V43">
        <f t="shared" si="53"/>
        <v>0.01</v>
      </c>
      <c r="W43">
        <f t="shared" si="54"/>
        <v>1.5722346837912745E-3</v>
      </c>
      <c r="X43">
        <f t="shared" si="55"/>
        <v>9.8474880545328537E-4</v>
      </c>
      <c r="Y43">
        <f t="shared" si="56"/>
        <v>1.5722346837912746E-5</v>
      </c>
      <c r="Z43">
        <f t="shared" si="57"/>
        <v>5.7176353150007635E-4</v>
      </c>
      <c r="AB43">
        <f t="shared" si="58"/>
        <v>-303.86323444698758</v>
      </c>
      <c r="AC43">
        <f t="shared" si="33"/>
        <v>-276.32234625464247</v>
      </c>
      <c r="AE43">
        <f t="shared" si="34"/>
        <v>0</v>
      </c>
      <c r="AF43">
        <f t="shared" si="35"/>
        <v>0</v>
      </c>
      <c r="AG43">
        <f t="shared" si="36"/>
        <v>-1.4294088287501909E-2</v>
      </c>
      <c r="AH43">
        <f t="shared" si="37"/>
        <v>-246.18720136332135</v>
      </c>
      <c r="AI43">
        <f t="shared" si="38"/>
        <v>-246.20149545160885</v>
      </c>
      <c r="AJ43">
        <f t="shared" si="39"/>
        <v>-27.540888192345108</v>
      </c>
      <c r="AK43">
        <f t="shared" si="61"/>
        <v>-21.270426411289133</v>
      </c>
      <c r="AL43">
        <f t="shared" si="40"/>
        <v>-295.01281005524311</v>
      </c>
      <c r="AN43">
        <f t="shared" si="41"/>
        <v>0</v>
      </c>
      <c r="AO43">
        <f t="shared" si="42"/>
        <v>0</v>
      </c>
      <c r="AP43">
        <f t="shared" si="43"/>
        <v>-1.5361568202568429E-4</v>
      </c>
      <c r="AQ43">
        <f t="shared" si="44"/>
        <v>-2.6457241681155406</v>
      </c>
      <c r="AR43">
        <f t="shared" si="45"/>
        <v>-2.6458777837975664</v>
      </c>
      <c r="AS43">
        <f t="shared" si="46"/>
        <v>-0.29597636716427367</v>
      </c>
      <c r="AT43">
        <f t="shared" si="47"/>
        <v>-0.22858897989347346</v>
      </c>
      <c r="AU43">
        <f t="shared" si="48"/>
        <v>-3.1704431308553138</v>
      </c>
      <c r="AW43">
        <v>40</v>
      </c>
      <c r="AX43">
        <f>IF(Z43&gt;0, (R43*SUMPRODUCT(K43:$K$98, X43:$X$98)-K43*$AZ$3)/Z43, 0)</f>
        <v>-483280.81633622968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9.5953555199059081E-3</v>
      </c>
      <c r="L44" s="2">
        <v>41</v>
      </c>
      <c r="M44" s="8">
        <v>0.70099715600000001</v>
      </c>
      <c r="Q44" s="5">
        <f t="shared" si="60"/>
        <v>25</v>
      </c>
      <c r="R44">
        <f t="shared" si="31"/>
        <v>250000</v>
      </c>
      <c r="S44">
        <f t="shared" si="32"/>
        <v>-1506519.4971357537</v>
      </c>
      <c r="U44">
        <f t="shared" si="52"/>
        <v>0.70099715600000001</v>
      </c>
      <c r="V44">
        <f t="shared" si="53"/>
        <v>0.01</v>
      </c>
      <c r="W44">
        <f t="shared" si="54"/>
        <v>5.7176353150007635E-4</v>
      </c>
      <c r="X44">
        <f t="shared" si="55"/>
        <v>4.0080460948606995E-4</v>
      </c>
      <c r="Y44">
        <f t="shared" si="56"/>
        <v>5.7176353150007636E-6</v>
      </c>
      <c r="Z44">
        <f t="shared" si="57"/>
        <v>1.6524128669900563E-4</v>
      </c>
      <c r="AB44">
        <f t="shared" si="58"/>
        <v>-276.32234625464247</v>
      </c>
      <c r="AC44">
        <f t="shared" si="33"/>
        <v>-248.93922014385086</v>
      </c>
      <c r="AE44">
        <f t="shared" si="34"/>
        <v>0</v>
      </c>
      <c r="AF44">
        <f t="shared" si="35"/>
        <v>0</v>
      </c>
      <c r="AG44">
        <f t="shared" si="36"/>
        <v>-4.1310321674751403E-3</v>
      </c>
      <c r="AH44">
        <f t="shared" si="37"/>
        <v>-100.20115237151749</v>
      </c>
      <c r="AI44">
        <f t="shared" si="38"/>
        <v>-100.20528340368497</v>
      </c>
      <c r="AJ44">
        <f t="shared" si="39"/>
        <v>-27.383126110791608</v>
      </c>
      <c r="AK44">
        <f t="shared" si="61"/>
        <v>-19.342564237824973</v>
      </c>
      <c r="AL44">
        <f t="shared" si="40"/>
        <v>-146.93097375230155</v>
      </c>
      <c r="AN44">
        <f t="shared" si="41"/>
        <v>0</v>
      </c>
      <c r="AO44">
        <f t="shared" si="42"/>
        <v>0</v>
      </c>
      <c r="AP44">
        <f t="shared" si="43"/>
        <v>-3.9638722311091455E-5</v>
      </c>
      <c r="AQ44">
        <f t="shared" si="44"/>
        <v>-0.96146568050897341</v>
      </c>
      <c r="AR44">
        <f t="shared" si="45"/>
        <v>-0.96150531923128446</v>
      </c>
      <c r="AS44">
        <f t="shared" si="46"/>
        <v>-0.26275083027946383</v>
      </c>
      <c r="AT44">
        <f t="shared" si="47"/>
        <v>-0.18559878052854847</v>
      </c>
      <c r="AU44">
        <f t="shared" si="48"/>
        <v>-1.4098549300392968</v>
      </c>
      <c r="AW44">
        <v>41</v>
      </c>
      <c r="AX44">
        <f>IF(Z44&gt;0, (R44*SUMPRODUCT(K44:$K$98, X44:$X$98)-K44*$AZ$3)/Z44, 0)</f>
        <v>-1506519.4971357537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8.5672817142017025E-3</v>
      </c>
      <c r="L45" s="2">
        <v>42</v>
      </c>
      <c r="M45" s="8">
        <v>0.77900909500000004</v>
      </c>
      <c r="Q45" s="5">
        <f t="shared" si="60"/>
        <v>25</v>
      </c>
      <c r="R45">
        <f t="shared" si="31"/>
        <v>250000</v>
      </c>
      <c r="S45">
        <f t="shared" si="32"/>
        <v>-6398766.5692846011</v>
      </c>
      <c r="U45">
        <f t="shared" si="52"/>
        <v>0.77900909500000004</v>
      </c>
      <c r="V45">
        <f t="shared" si="53"/>
        <v>0.01</v>
      </c>
      <c r="W45">
        <f t="shared" si="54"/>
        <v>1.6524128669900563E-4</v>
      </c>
      <c r="X45">
        <f t="shared" si="55"/>
        <v>1.2872446520802793E-4</v>
      </c>
      <c r="Y45">
        <f t="shared" si="56"/>
        <v>1.6524128669900563E-6</v>
      </c>
      <c r="Z45">
        <f t="shared" si="57"/>
        <v>3.4864408623987644E-5</v>
      </c>
      <c r="AB45">
        <f t="shared" si="58"/>
        <v>-248.93922014385086</v>
      </c>
      <c r="AC45">
        <f t="shared" si="33"/>
        <v>-223.08921236104987</v>
      </c>
      <c r="AE45">
        <f t="shared" si="34"/>
        <v>0</v>
      </c>
      <c r="AF45">
        <f t="shared" si="35"/>
        <v>0</v>
      </c>
      <c r="AG45">
        <f t="shared" si="36"/>
        <v>-8.7161021559969108E-4</v>
      </c>
      <c r="AH45">
        <f t="shared" si="37"/>
        <v>-32.181116302006984</v>
      </c>
      <c r="AI45">
        <f t="shared" si="38"/>
        <v>-32.181987912222581</v>
      </c>
      <c r="AJ45">
        <f t="shared" si="39"/>
        <v>-25.850007782800986</v>
      </c>
      <c r="AK45">
        <f t="shared" si="61"/>
        <v>-17.425745410069563</v>
      </c>
      <c r="AL45">
        <f t="shared" si="40"/>
        <v>-75.457741105093135</v>
      </c>
      <c r="AN45">
        <f t="shared" si="41"/>
        <v>0</v>
      </c>
      <c r="AO45">
        <f t="shared" si="42"/>
        <v>0</v>
      </c>
      <c r="AP45">
        <f t="shared" si="43"/>
        <v>-7.4673302620186368E-6</v>
      </c>
      <c r="AQ45">
        <f t="shared" si="44"/>
        <v>-0.27570468923678276</v>
      </c>
      <c r="AR45">
        <f t="shared" si="45"/>
        <v>-0.27571215656704473</v>
      </c>
      <c r="AS45">
        <f t="shared" si="46"/>
        <v>-0.22146429898956257</v>
      </c>
      <c r="AT45">
        <f t="shared" si="47"/>
        <v>-0.14929127000802322</v>
      </c>
      <c r="AU45">
        <f t="shared" si="48"/>
        <v>-0.64646772556463061</v>
      </c>
      <c r="AW45">
        <v>42</v>
      </c>
      <c r="AX45">
        <f>IF(Z45&gt;0, (R45*SUMPRODUCT(K45:$K$98, X45:$X$98)-K45*$AZ$3)/Z45, 0)</f>
        <v>-6398766.5692846011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7.6493586733943769E-3</v>
      </c>
      <c r="L46" s="2">
        <v>43</v>
      </c>
      <c r="M46" s="8">
        <v>0.78135831499999997</v>
      </c>
      <c r="Q46" s="5">
        <f t="shared" si="60"/>
        <v>25</v>
      </c>
      <c r="R46">
        <f t="shared" si="31"/>
        <v>250000</v>
      </c>
      <c r="S46">
        <f t="shared" si="32"/>
        <v>-27415654.2835753</v>
      </c>
      <c r="U46">
        <f t="shared" si="52"/>
        <v>0.78135831499999997</v>
      </c>
      <c r="V46">
        <f t="shared" si="53"/>
        <v>0.01</v>
      </c>
      <c r="W46">
        <f t="shared" si="54"/>
        <v>3.4864408623987644E-5</v>
      </c>
      <c r="X46">
        <f t="shared" si="55"/>
        <v>2.7241595575910454E-5</v>
      </c>
      <c r="Y46">
        <f t="shared" si="56"/>
        <v>3.4864408623987642E-7</v>
      </c>
      <c r="Z46">
        <f t="shared" si="57"/>
        <v>7.2741689618373134E-6</v>
      </c>
      <c r="AB46">
        <f t="shared" si="58"/>
        <v>-223.08921236104987</v>
      </c>
      <c r="AC46">
        <f t="shared" si="33"/>
        <v>-199.42610145804562</v>
      </c>
      <c r="AE46">
        <f t="shared" si="34"/>
        <v>0</v>
      </c>
      <c r="AF46">
        <f t="shared" si="35"/>
        <v>0</v>
      </c>
      <c r="AG46">
        <f t="shared" si="36"/>
        <v>-1.8185422404593283E-4</v>
      </c>
      <c r="AH46">
        <f t="shared" si="37"/>
        <v>-6.810398893977613</v>
      </c>
      <c r="AI46">
        <f t="shared" si="38"/>
        <v>-6.8105807482016587</v>
      </c>
      <c r="AJ46">
        <f t="shared" si="39"/>
        <v>-23.663110903004252</v>
      </c>
      <c r="AK46">
        <f t="shared" si="61"/>
        <v>-15.616244865273492</v>
      </c>
      <c r="AL46">
        <f t="shared" si="40"/>
        <v>-46.089936516479405</v>
      </c>
      <c r="AN46">
        <f t="shared" si="41"/>
        <v>0</v>
      </c>
      <c r="AO46">
        <f t="shared" si="42"/>
        <v>0</v>
      </c>
      <c r="AP46">
        <f t="shared" si="43"/>
        <v>-1.3910681859991605E-6</v>
      </c>
      <c r="AQ46">
        <f t="shared" si="44"/>
        <v>-5.2095183848923123E-2</v>
      </c>
      <c r="AR46">
        <f t="shared" si="45"/>
        <v>-5.2096574917109124E-2</v>
      </c>
      <c r="AS46">
        <f t="shared" si="46"/>
        <v>-0.18100762262538864</v>
      </c>
      <c r="AT46">
        <f t="shared" si="47"/>
        <v>-0.11945425810603019</v>
      </c>
      <c r="AU46">
        <f t="shared" si="48"/>
        <v>-0.35255845564852795</v>
      </c>
      <c r="AW46">
        <v>43</v>
      </c>
      <c r="AX46">
        <f>IF(Z46&gt;0, (R46*SUMPRODUCT(K46:$K$98, X46:$X$98)-K46*$AZ$3)/Z46, 0)</f>
        <v>-27415654.2835753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6.8297845298164071E-3</v>
      </c>
      <c r="L47" s="2">
        <v>44</v>
      </c>
      <c r="M47" s="8">
        <v>0.78389590600000003</v>
      </c>
      <c r="Q47" s="5">
        <f t="shared" si="60"/>
        <v>25</v>
      </c>
      <c r="R47">
        <f t="shared" si="31"/>
        <v>250000</v>
      </c>
      <c r="S47">
        <f t="shared" si="32"/>
        <v>-118796676.26386018</v>
      </c>
      <c r="U47">
        <f t="shared" si="52"/>
        <v>0.78389590600000003</v>
      </c>
      <c r="V47">
        <f t="shared" si="53"/>
        <v>0.01</v>
      </c>
      <c r="W47">
        <f t="shared" si="54"/>
        <v>7.2741689618373134E-6</v>
      </c>
      <c r="X47">
        <f t="shared" si="55"/>
        <v>5.7021912687365404E-6</v>
      </c>
      <c r="Y47">
        <f t="shared" si="56"/>
        <v>7.2741689618373135E-8</v>
      </c>
      <c r="Z47">
        <f t="shared" si="57"/>
        <v>1.4992360034823999E-6</v>
      </c>
      <c r="AB47">
        <f t="shared" si="58"/>
        <v>-199.42610145804562</v>
      </c>
      <c r="AC47">
        <f t="shared" si="33"/>
        <v>-178.10425414882221</v>
      </c>
      <c r="AE47">
        <f t="shared" si="34"/>
        <v>0</v>
      </c>
      <c r="AF47">
        <f t="shared" si="35"/>
        <v>0</v>
      </c>
      <c r="AG47">
        <f t="shared" si="36"/>
        <v>-3.748090008706E-5</v>
      </c>
      <c r="AH47">
        <f t="shared" si="37"/>
        <v>-1.4255478171841351</v>
      </c>
      <c r="AI47">
        <f t="shared" si="38"/>
        <v>-1.4255852980842223</v>
      </c>
      <c r="AJ47">
        <f t="shared" si="39"/>
        <v>-21.321847309223415</v>
      </c>
      <c r="AK47">
        <f t="shared" si="61"/>
        <v>-13.959827102063194</v>
      </c>
      <c r="AL47">
        <f t="shared" si="40"/>
        <v>-36.707259709370831</v>
      </c>
      <c r="AN47">
        <f t="shared" si="41"/>
        <v>0</v>
      </c>
      <c r="AO47">
        <f t="shared" si="42"/>
        <v>0</v>
      </c>
      <c r="AP47">
        <f t="shared" si="43"/>
        <v>-2.5598647157819683E-7</v>
      </c>
      <c r="AQ47">
        <f t="shared" si="44"/>
        <v>-9.7361844283177547E-3</v>
      </c>
      <c r="AR47">
        <f t="shared" si="45"/>
        <v>-9.7364404147893321E-3</v>
      </c>
      <c r="AS47">
        <f t="shared" si="46"/>
        <v>-0.14562362289964167</v>
      </c>
      <c r="AT47">
        <f t="shared" si="47"/>
        <v>-9.5342611180583015E-2</v>
      </c>
      <c r="AU47">
        <f t="shared" si="48"/>
        <v>-0.25070267449501399</v>
      </c>
      <c r="AW47">
        <v>44</v>
      </c>
      <c r="AX47">
        <f>IF(Z47&gt;0, (R47*SUMPRODUCT(K47:$K$98, X47:$X$98)-K47*$AZ$3)/Z47, 0)</f>
        <v>-118796676.26386018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6.0980219016217915E-3</v>
      </c>
      <c r="L48" s="2">
        <v>45</v>
      </c>
      <c r="M48" s="8">
        <v>0.78669207100000005</v>
      </c>
      <c r="Q48" s="5">
        <f t="shared" si="60"/>
        <v>25</v>
      </c>
      <c r="R48">
        <f t="shared" si="31"/>
        <v>250000</v>
      </c>
      <c r="S48">
        <f t="shared" si="32"/>
        <v>-521741098.62027073</v>
      </c>
      <c r="U48">
        <f t="shared" si="52"/>
        <v>0.78669207100000005</v>
      </c>
      <c r="V48">
        <f t="shared" si="53"/>
        <v>0.01</v>
      </c>
      <c r="W48">
        <f t="shared" si="54"/>
        <v>1.4992360034823999E-6</v>
      </c>
      <c r="X48">
        <f t="shared" si="55"/>
        <v>1.1794370764973325E-6</v>
      </c>
      <c r="Y48">
        <f t="shared" si="56"/>
        <v>1.4992360034823998E-8</v>
      </c>
      <c r="Z48">
        <f t="shared" si="57"/>
        <v>3.0480656695024335E-7</v>
      </c>
      <c r="AB48">
        <f t="shared" si="58"/>
        <v>-178.10425414882221</v>
      </c>
      <c r="AC48">
        <f t="shared" si="33"/>
        <v>-159.03011310729306</v>
      </c>
      <c r="AE48">
        <f t="shared" si="34"/>
        <v>0</v>
      </c>
      <c r="AF48">
        <f t="shared" si="35"/>
        <v>0</v>
      </c>
      <c r="AG48">
        <f t="shared" si="36"/>
        <v>-7.6201641737560835E-6</v>
      </c>
      <c r="AH48">
        <f t="shared" si="37"/>
        <v>-0.29485926912433313</v>
      </c>
      <c r="AI48">
        <f t="shared" si="38"/>
        <v>-0.29486688928850691</v>
      </c>
      <c r="AJ48">
        <f t="shared" si="39"/>
        <v>-19.074141041529145</v>
      </c>
      <c r="AK48">
        <f t="shared" si="61"/>
        <v>-12.467297790417556</v>
      </c>
      <c r="AL48">
        <f t="shared" si="40"/>
        <v>-31.836305721235206</v>
      </c>
      <c r="AN48">
        <f t="shared" si="41"/>
        <v>0</v>
      </c>
      <c r="AO48">
        <f t="shared" si="42"/>
        <v>0</v>
      </c>
      <c r="AP48">
        <f t="shared" si="43"/>
        <v>-4.6467928025518317E-8</v>
      </c>
      <c r="AQ48">
        <f t="shared" si="44"/>
        <v>-1.7980582810163774E-3</v>
      </c>
      <c r="AR48">
        <f t="shared" si="45"/>
        <v>-1.798104748944403E-3</v>
      </c>
      <c r="AS48">
        <f t="shared" si="46"/>
        <v>-0.11631452982586782</v>
      </c>
      <c r="AT48">
        <f t="shared" si="47"/>
        <v>-7.6025854980007218E-2</v>
      </c>
      <c r="AU48">
        <f t="shared" si="48"/>
        <v>-0.19413848955481944</v>
      </c>
      <c r="AW48">
        <v>45</v>
      </c>
      <c r="AX48">
        <f>IF(Z48&gt;0, (R48*SUMPRODUCT(K48:$K$98, X48:$X$98)-K48*$AZ$3)/Z48, 0)</f>
        <v>-521741098.62027073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5.4446624121623132E-3</v>
      </c>
      <c r="L49" s="2">
        <v>46</v>
      </c>
      <c r="M49" s="8">
        <v>0.78978433000000003</v>
      </c>
      <c r="Q49" s="5">
        <f t="shared" si="60"/>
        <v>25</v>
      </c>
      <c r="R49">
        <f t="shared" si="31"/>
        <v>250000</v>
      </c>
      <c r="S49">
        <f t="shared" si="32"/>
        <v>-2326717950.3558812</v>
      </c>
      <c r="U49">
        <f t="shared" si="52"/>
        <v>0.78978433000000003</v>
      </c>
      <c r="V49">
        <f t="shared" si="53"/>
        <v>0.01</v>
      </c>
      <c r="W49">
        <f t="shared" si="54"/>
        <v>3.0480656695024335E-7</v>
      </c>
      <c r="X49">
        <f t="shared" si="55"/>
        <v>2.4073145025839813E-7</v>
      </c>
      <c r="Y49">
        <f t="shared" si="56"/>
        <v>3.0480656695024336E-9</v>
      </c>
      <c r="Z49">
        <f t="shared" si="57"/>
        <v>6.1027051022342791E-8</v>
      </c>
      <c r="AB49">
        <f t="shared" si="58"/>
        <v>-159.03011310729306</v>
      </c>
      <c r="AC49">
        <f t="shared" si="33"/>
        <v>-141.99273507096922</v>
      </c>
      <c r="AE49">
        <f t="shared" si="34"/>
        <v>0</v>
      </c>
      <c r="AF49">
        <f t="shared" si="35"/>
        <v>0</v>
      </c>
      <c r="AG49">
        <f t="shared" si="36"/>
        <v>-1.5256762755585698E-6</v>
      </c>
      <c r="AH49">
        <f t="shared" si="37"/>
        <v>-6.018286256459953E-2</v>
      </c>
      <c r="AI49">
        <f t="shared" si="38"/>
        <v>-6.0184388240875089E-2</v>
      </c>
      <c r="AJ49">
        <f t="shared" si="39"/>
        <v>-17.037378036323844</v>
      </c>
      <c r="AK49">
        <f t="shared" si="61"/>
        <v>-11.132107917510515</v>
      </c>
      <c r="AL49">
        <f t="shared" si="40"/>
        <v>-28.229670342075231</v>
      </c>
      <c r="AN49">
        <f t="shared" si="41"/>
        <v>0</v>
      </c>
      <c r="AO49">
        <f t="shared" si="42"/>
        <v>0</v>
      </c>
      <c r="AP49">
        <f t="shared" si="43"/>
        <v>-8.306792270661536E-9</v>
      </c>
      <c r="AQ49">
        <f t="shared" si="44"/>
        <v>-3.2767536966180543E-4</v>
      </c>
      <c r="AR49">
        <f t="shared" si="45"/>
        <v>-3.2768367645407613E-4</v>
      </c>
      <c r="AS49">
        <f t="shared" si="46"/>
        <v>-9.2762771796172191E-2</v>
      </c>
      <c r="AT49">
        <f t="shared" si="47"/>
        <v>-6.0610569546603987E-2</v>
      </c>
      <c r="AU49">
        <f t="shared" si="48"/>
        <v>-0.15370102501923025</v>
      </c>
      <c r="AW49">
        <v>46</v>
      </c>
      <c r="AX49">
        <f>IF(Z49&gt;0, (R49*SUMPRODUCT(K49:$K$98, X49:$X$98)-K49*$AZ$3)/Z49, 0)</f>
        <v>-2326717950.3558812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4.8613057251449222E-3</v>
      </c>
      <c r="L50" s="2">
        <v>47</v>
      </c>
      <c r="M50" s="8">
        <v>0.79285550900000001</v>
      </c>
      <c r="Q50" s="5">
        <f t="shared" si="60"/>
        <v>25</v>
      </c>
      <c r="R50">
        <f t="shared" si="31"/>
        <v>250000</v>
      </c>
      <c r="S50">
        <f t="shared" si="32"/>
        <v>-10537608226.33061</v>
      </c>
      <c r="U50">
        <f t="shared" si="52"/>
        <v>0.79285550900000001</v>
      </c>
      <c r="V50">
        <f t="shared" si="53"/>
        <v>0.01</v>
      </c>
      <c r="W50">
        <f t="shared" si="54"/>
        <v>6.1027051022342791E-8</v>
      </c>
      <c r="X50">
        <f t="shared" si="55"/>
        <v>4.8385633601088566E-8</v>
      </c>
      <c r="Y50">
        <f t="shared" si="56"/>
        <v>6.1027051022342789E-10</v>
      </c>
      <c r="Z50">
        <f t="shared" si="57"/>
        <v>1.2031146911030797E-8</v>
      </c>
      <c r="AB50">
        <f t="shared" si="58"/>
        <v>-141.99273507096922</v>
      </c>
      <c r="AC50">
        <f t="shared" si="33"/>
        <v>-126.77951266187023</v>
      </c>
      <c r="AE50">
        <f t="shared" si="34"/>
        <v>0</v>
      </c>
      <c r="AF50">
        <f t="shared" si="35"/>
        <v>0</v>
      </c>
      <c r="AG50">
        <f t="shared" si="36"/>
        <v>-3.0077867277576992E-7</v>
      </c>
      <c r="AH50">
        <f t="shared" si="37"/>
        <v>-1.2096408400272141E-2</v>
      </c>
      <c r="AI50">
        <f t="shared" si="38"/>
        <v>-1.2096709178944917E-2</v>
      </c>
      <c r="AJ50">
        <f t="shared" si="39"/>
        <v>-15.213222409098989</v>
      </c>
      <c r="AK50">
        <f t="shared" si="61"/>
        <v>-9.9394914549678468</v>
      </c>
      <c r="AL50">
        <f t="shared" si="40"/>
        <v>-25.164810573245781</v>
      </c>
      <c r="AN50">
        <f t="shared" si="41"/>
        <v>0</v>
      </c>
      <c r="AO50">
        <f t="shared" si="42"/>
        <v>0</v>
      </c>
      <c r="AP50">
        <f t="shared" si="43"/>
        <v>-1.4621770839663414E-9</v>
      </c>
      <c r="AQ50">
        <f t="shared" si="44"/>
        <v>-5.8804339409934092E-5</v>
      </c>
      <c r="AR50">
        <f t="shared" si="45"/>
        <v>-5.8805801587018052E-5</v>
      </c>
      <c r="AS50">
        <f t="shared" si="46"/>
        <v>-7.3956125195255948E-2</v>
      </c>
      <c r="AT50">
        <f t="shared" si="47"/>
        <v>-4.8318906715064225E-2</v>
      </c>
      <c r="AU50">
        <f t="shared" si="48"/>
        <v>-0.12233383771190719</v>
      </c>
      <c r="AW50">
        <v>47</v>
      </c>
      <c r="AX50">
        <f>IF(Z50&gt;0, (R50*SUMPRODUCT(K50:$K$98, X50:$X$98)-K50*$AZ$3)/Z50, 0)</f>
        <v>-10537608226.33061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4.3404515403079663E-3</v>
      </c>
      <c r="L51" s="2">
        <v>48</v>
      </c>
      <c r="M51" s="8">
        <v>0.79617230500000002</v>
      </c>
      <c r="Q51" s="5">
        <f t="shared" si="60"/>
        <v>25</v>
      </c>
      <c r="R51">
        <f t="shared" si="31"/>
        <v>250000</v>
      </c>
      <c r="S51">
        <f t="shared" si="32"/>
        <v>-48540963279.548416</v>
      </c>
      <c r="U51">
        <f t="shared" si="52"/>
        <v>0.79617230500000002</v>
      </c>
      <c r="V51">
        <f t="shared" si="53"/>
        <v>0.01</v>
      </c>
      <c r="W51">
        <f t="shared" si="54"/>
        <v>1.2031146911030797E-8</v>
      </c>
      <c r="X51">
        <f t="shared" si="55"/>
        <v>9.578865967949019E-9</v>
      </c>
      <c r="Y51">
        <f t="shared" si="56"/>
        <v>1.2031146911030796E-10</v>
      </c>
      <c r="Z51">
        <f t="shared" si="57"/>
        <v>2.33196947397147E-9</v>
      </c>
      <c r="AB51">
        <f t="shared" si="58"/>
        <v>-126.77951266187023</v>
      </c>
      <c r="AC51">
        <f t="shared" si="33"/>
        <v>-113.19604460507696</v>
      </c>
      <c r="AE51">
        <f t="shared" si="34"/>
        <v>0</v>
      </c>
      <c r="AF51">
        <f t="shared" si="35"/>
        <v>0</v>
      </c>
      <c r="AG51">
        <f t="shared" si="36"/>
        <v>-5.829923684928675E-8</v>
      </c>
      <c r="AH51">
        <f t="shared" si="37"/>
        <v>-2.3947164919872546E-3</v>
      </c>
      <c r="AI51">
        <f t="shared" si="38"/>
        <v>-2.3947747912241037E-3</v>
      </c>
      <c r="AJ51">
        <f t="shared" si="39"/>
        <v>-13.583468056793265</v>
      </c>
      <c r="AK51">
        <f t="shared" si="61"/>
        <v>-8.8745658863309167</v>
      </c>
      <c r="AL51">
        <f t="shared" si="40"/>
        <v>-22.460428717915406</v>
      </c>
      <c r="AN51">
        <f t="shared" si="41"/>
        <v>0</v>
      </c>
      <c r="AO51">
        <f t="shared" si="42"/>
        <v>0</v>
      </c>
      <c r="AP51">
        <f t="shared" si="43"/>
        <v>-2.530450123812656E-10</v>
      </c>
      <c r="AQ51">
        <f t="shared" si="44"/>
        <v>-1.0394150886246969E-5</v>
      </c>
      <c r="AR51">
        <f t="shared" si="45"/>
        <v>-1.0394403931259349E-5</v>
      </c>
      <c r="AS51">
        <f t="shared" si="46"/>
        <v>-5.8958384849832388E-2</v>
      </c>
      <c r="AT51">
        <f t="shared" si="47"/>
        <v>-3.8519623170889562E-2</v>
      </c>
      <c r="AU51">
        <f t="shared" si="48"/>
        <v>-9.7488402424653203E-2</v>
      </c>
      <c r="AW51">
        <v>48</v>
      </c>
      <c r="AX51">
        <f>IF(Z51&gt;0, (R51*SUMPRODUCT(K51:$K$98, X51:$X$98)-K51*$AZ$3)/Z51, 0)</f>
        <v>-48540963279.548416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3.8754031609892553E-3</v>
      </c>
      <c r="L52" s="2">
        <v>49</v>
      </c>
      <c r="M52" s="8">
        <v>0.79964768799999997</v>
      </c>
      <c r="Q52" s="5">
        <f t="shared" si="60"/>
        <v>25</v>
      </c>
      <c r="R52">
        <f t="shared" si="31"/>
        <v>250000</v>
      </c>
      <c r="S52">
        <f t="shared" si="32"/>
        <v>-227683862673.40823</v>
      </c>
      <c r="U52">
        <f t="shared" si="52"/>
        <v>0.79964768799999997</v>
      </c>
      <c r="V52">
        <f t="shared" si="53"/>
        <v>0.01</v>
      </c>
      <c r="W52">
        <f t="shared" si="54"/>
        <v>2.33196947397147E-9</v>
      </c>
      <c r="X52">
        <f t="shared" si="55"/>
        <v>1.8647539983478621E-9</v>
      </c>
      <c r="Y52">
        <f t="shared" si="56"/>
        <v>2.33196947397147E-11</v>
      </c>
      <c r="Z52">
        <f t="shared" si="57"/>
        <v>4.4389578088389321E-10</v>
      </c>
      <c r="AB52">
        <f t="shared" si="58"/>
        <v>-113.19604460507696</v>
      </c>
      <c r="AC52">
        <f t="shared" si="33"/>
        <v>-101.06790601607365</v>
      </c>
      <c r="AE52">
        <f t="shared" si="34"/>
        <v>0</v>
      </c>
      <c r="AF52">
        <f t="shared" si="35"/>
        <v>0</v>
      </c>
      <c r="AG52">
        <f t="shared" si="36"/>
        <v>-1.1097394522097329E-8</v>
      </c>
      <c r="AH52">
        <f t="shared" si="37"/>
        <v>-4.6618849958696552E-4</v>
      </c>
      <c r="AI52">
        <f t="shared" si="38"/>
        <v>-4.6619959698148761E-4</v>
      </c>
      <c r="AJ52">
        <f t="shared" si="39"/>
        <v>-12.128138589003314</v>
      </c>
      <c r="AK52">
        <f t="shared" si="61"/>
        <v>-7.9237231223553879</v>
      </c>
      <c r="AL52">
        <f t="shared" si="40"/>
        <v>-20.052327910955682</v>
      </c>
      <c r="AN52">
        <f t="shared" si="41"/>
        <v>0</v>
      </c>
      <c r="AO52">
        <f t="shared" si="42"/>
        <v>0</v>
      </c>
      <c r="AP52">
        <f t="shared" si="43"/>
        <v>-4.3006877809680833E-11</v>
      </c>
      <c r="AQ52">
        <f t="shared" si="44"/>
        <v>-1.8066683849161643E-6</v>
      </c>
      <c r="AR52">
        <f t="shared" si="45"/>
        <v>-1.8067113917939739E-6</v>
      </c>
      <c r="AS52">
        <f t="shared" si="46"/>
        <v>-4.7001426624739211E-2</v>
      </c>
      <c r="AT52">
        <f t="shared" si="47"/>
        <v>-3.0707621635179722E-2</v>
      </c>
      <c r="AU52">
        <f t="shared" si="48"/>
        <v>-7.7710854971310722E-2</v>
      </c>
      <c r="AW52">
        <v>49</v>
      </c>
      <c r="AX52">
        <f>IF(Z52&gt;0, (R52*SUMPRODUCT(K52:$K$98, X52:$X$98)-K52*$AZ$3)/Z52, 0)</f>
        <v>-227683862673.40823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3.4601813937404063E-3</v>
      </c>
      <c r="L53" s="2">
        <v>50</v>
      </c>
      <c r="M53" s="8">
        <v>0.80323853099999998</v>
      </c>
      <c r="Q53" s="5">
        <f t="shared" si="60"/>
        <v>25</v>
      </c>
      <c r="R53">
        <f t="shared" si="31"/>
        <v>250000</v>
      </c>
      <c r="S53">
        <f t="shared" si="32"/>
        <v>-1088496292807.8802</v>
      </c>
      <c r="U53">
        <f t="shared" si="52"/>
        <v>0.80323853099999998</v>
      </c>
      <c r="V53">
        <f t="shared" si="53"/>
        <v>0.01</v>
      </c>
      <c r="W53">
        <f t="shared" si="54"/>
        <v>4.4389578088389321E-10</v>
      </c>
      <c r="X53">
        <f t="shared" si="55"/>
        <v>3.5655419495427624E-10</v>
      </c>
      <c r="Y53">
        <f t="shared" si="56"/>
        <v>4.438957808838932E-12</v>
      </c>
      <c r="Z53">
        <f t="shared" si="57"/>
        <v>8.2902628120778035E-11</v>
      </c>
      <c r="AB53">
        <f t="shared" si="58"/>
        <v>-101.06790601607365</v>
      </c>
      <c r="AC53">
        <f t="shared" si="33"/>
        <v>-90.239203373497219</v>
      </c>
      <c r="AE53">
        <f t="shared" si="34"/>
        <v>0</v>
      </c>
      <c r="AF53">
        <f t="shared" si="35"/>
        <v>0</v>
      </c>
      <c r="AG53">
        <f t="shared" si="36"/>
        <v>-2.0725657030194511E-9</v>
      </c>
      <c r="AH53">
        <f t="shared" si="37"/>
        <v>-8.9138548738569055E-5</v>
      </c>
      <c r="AI53">
        <f t="shared" si="38"/>
        <v>-8.9140621304272072E-5</v>
      </c>
      <c r="AJ53">
        <f t="shared" si="39"/>
        <v>-10.828702642576431</v>
      </c>
      <c r="AK53">
        <f t="shared" si="61"/>
        <v>-7.0747534211251564</v>
      </c>
      <c r="AL53">
        <f t="shared" si="40"/>
        <v>-17.903545204322892</v>
      </c>
      <c r="AN53">
        <f t="shared" si="41"/>
        <v>0</v>
      </c>
      <c r="AO53">
        <f t="shared" si="42"/>
        <v>0</v>
      </c>
      <c r="AP53">
        <f t="shared" si="43"/>
        <v>-7.1714532828924089E-12</v>
      </c>
      <c r="AQ53">
        <f t="shared" si="44"/>
        <v>-3.0843554781021901E-7</v>
      </c>
      <c r="AR53">
        <f t="shared" si="45"/>
        <v>-3.0844271926350188E-7</v>
      </c>
      <c r="AS53">
        <f t="shared" si="46"/>
        <v>-3.7469275402190534E-2</v>
      </c>
      <c r="AT53">
        <f t="shared" si="47"/>
        <v>-2.447993015307855E-2</v>
      </c>
      <c r="AU53">
        <f t="shared" si="48"/>
        <v>-6.1949513997988349E-2</v>
      </c>
      <c r="AW53">
        <v>50</v>
      </c>
      <c r="AX53">
        <f>IF(Z53&gt;0, (R53*SUMPRODUCT(K53:$K$98, X53:$X$98)-K53*$AZ$3)/Z53, 0)</f>
        <v>-1088496292807.8802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3.0894476729825052E-3</v>
      </c>
      <c r="L54" s="2">
        <v>51</v>
      </c>
      <c r="M54" s="8">
        <v>0.80709142899999997</v>
      </c>
      <c r="Q54" s="5">
        <f t="shared" si="60"/>
        <v>25</v>
      </c>
      <c r="R54">
        <f t="shared" si="31"/>
        <v>250000</v>
      </c>
      <c r="S54">
        <f t="shared" si="32"/>
        <v>-5313428933021.5967</v>
      </c>
      <c r="U54">
        <f t="shared" si="52"/>
        <v>0.80709142899999997</v>
      </c>
      <c r="V54">
        <f t="shared" si="53"/>
        <v>0.01</v>
      </c>
      <c r="W54">
        <f t="shared" si="54"/>
        <v>8.2902628120778035E-11</v>
      </c>
      <c r="X54">
        <f t="shared" si="55"/>
        <v>6.6910000597854331E-11</v>
      </c>
      <c r="Y54">
        <f t="shared" si="56"/>
        <v>8.2902628120778039E-13</v>
      </c>
      <c r="Z54">
        <f t="shared" si="57"/>
        <v>1.5163601241715924E-11</v>
      </c>
      <c r="AB54">
        <f t="shared" si="58"/>
        <v>-90.239203373497219</v>
      </c>
      <c r="AC54">
        <f t="shared" si="33"/>
        <v>-80.570717566535606</v>
      </c>
      <c r="AE54">
        <f t="shared" si="34"/>
        <v>0</v>
      </c>
      <c r="AF54">
        <f t="shared" si="35"/>
        <v>0</v>
      </c>
      <c r="AG54">
        <f t="shared" si="36"/>
        <v>-3.7909003104289811E-10</v>
      </c>
      <c r="AH54">
        <f t="shared" si="37"/>
        <v>-1.6727500149463584E-5</v>
      </c>
      <c r="AI54">
        <f t="shared" si="38"/>
        <v>-1.6727879239494628E-5</v>
      </c>
      <c r="AJ54">
        <f t="shared" si="39"/>
        <v>-9.6684858069616126</v>
      </c>
      <c r="AK54">
        <f t="shared" si="61"/>
        <v>-6.3167442361448058</v>
      </c>
      <c r="AL54">
        <f t="shared" si="40"/>
        <v>-15.985246770985658</v>
      </c>
      <c r="AN54">
        <f t="shared" si="41"/>
        <v>0</v>
      </c>
      <c r="AO54">
        <f t="shared" si="42"/>
        <v>0</v>
      </c>
      <c r="AP54">
        <f t="shared" si="43"/>
        <v>-1.1711788142563472E-12</v>
      </c>
      <c r="AQ54">
        <f t="shared" si="44"/>
        <v>-5.1678736411574776E-8</v>
      </c>
      <c r="AR54">
        <f t="shared" si="45"/>
        <v>-5.1679907590389035E-8</v>
      </c>
      <c r="AS54">
        <f t="shared" si="46"/>
        <v>-2.9870280977581931E-2</v>
      </c>
      <c r="AT54">
        <f t="shared" si="47"/>
        <v>-1.9515250781183224E-2</v>
      </c>
      <c r="AU54">
        <f t="shared" si="48"/>
        <v>-4.9385583438672748E-2</v>
      </c>
      <c r="AW54">
        <v>51</v>
      </c>
      <c r="AX54">
        <f>IF(Z54&gt;0, (R54*SUMPRODUCT(K54:$K$98, X54:$X$98)-K54*$AZ$3)/Z54, 0)</f>
        <v>-5313428933021.5967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2.758435422305808E-3</v>
      </c>
      <c r="L55" s="2">
        <v>52</v>
      </c>
      <c r="M55" s="8">
        <v>0.81105379099999997</v>
      </c>
      <c r="Q55" s="5">
        <f t="shared" si="60"/>
        <v>25</v>
      </c>
      <c r="R55">
        <f t="shared" si="31"/>
        <v>250000</v>
      </c>
      <c r="S55">
        <f t="shared" si="32"/>
        <v>-26511503123733.324</v>
      </c>
      <c r="U55">
        <f t="shared" si="52"/>
        <v>0.81105379099999997</v>
      </c>
      <c r="V55">
        <f t="shared" si="53"/>
        <v>0.01</v>
      </c>
      <c r="W55">
        <f t="shared" si="54"/>
        <v>1.5163601241715924E-11</v>
      </c>
      <c r="X55">
        <f t="shared" si="55"/>
        <v>1.2298496272306008E-11</v>
      </c>
      <c r="Y55">
        <f t="shared" si="56"/>
        <v>1.5163601241715925E-13</v>
      </c>
      <c r="Z55">
        <f t="shared" si="57"/>
        <v>2.713468956992757E-12</v>
      </c>
      <c r="AB55">
        <f t="shared" si="58"/>
        <v>-80.570717566535606</v>
      </c>
      <c r="AC55">
        <f t="shared" si="33"/>
        <v>-71.93814072946688</v>
      </c>
      <c r="AE55">
        <f t="shared" si="34"/>
        <v>0</v>
      </c>
      <c r="AF55">
        <f t="shared" si="35"/>
        <v>0</v>
      </c>
      <c r="AG55">
        <f t="shared" si="36"/>
        <v>-6.7836723924818928E-11</v>
      </c>
      <c r="AH55">
        <f t="shared" si="37"/>
        <v>-3.0746240680765017E-6</v>
      </c>
      <c r="AI55">
        <f t="shared" si="38"/>
        <v>-3.0746919048004265E-6</v>
      </c>
      <c r="AJ55">
        <f t="shared" si="39"/>
        <v>-8.6325768370687257</v>
      </c>
      <c r="AK55">
        <f t="shared" si="61"/>
        <v>-5.6399502296574928</v>
      </c>
      <c r="AL55">
        <f t="shared" si="40"/>
        <v>-14.272530141418123</v>
      </c>
      <c r="AN55">
        <f t="shared" si="41"/>
        <v>0</v>
      </c>
      <c r="AO55">
        <f t="shared" si="42"/>
        <v>0</v>
      </c>
      <c r="AP55">
        <f t="shared" si="43"/>
        <v>-1.8712322220740042E-13</v>
      </c>
      <c r="AQ55">
        <f t="shared" si="44"/>
        <v>-8.481151939656207E-9</v>
      </c>
      <c r="AR55">
        <f t="shared" si="45"/>
        <v>-8.4813390628784144E-9</v>
      </c>
      <c r="AS55">
        <f t="shared" si="46"/>
        <v>-2.3812405733147007E-2</v>
      </c>
      <c r="AT55">
        <f t="shared" si="47"/>
        <v>-1.5557438493529006E-2</v>
      </c>
      <c r="AU55">
        <f t="shared" si="48"/>
        <v>-3.9369852708015074E-2</v>
      </c>
      <c r="AW55">
        <v>52</v>
      </c>
      <c r="AX55">
        <f>IF(Z55&gt;0, (R55*SUMPRODUCT(K55:$K$98, X55:$X$98)-K55*$AZ$3)/Z55, 0)</f>
        <v>-26511503123733.324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2.4628887699159E-3</v>
      </c>
      <c r="L56" s="2">
        <v>53</v>
      </c>
      <c r="M56" s="8">
        <v>0.81525055400000002</v>
      </c>
      <c r="Q56" s="5">
        <f t="shared" si="60"/>
        <v>25</v>
      </c>
      <c r="R56">
        <f t="shared" si="31"/>
        <v>250000</v>
      </c>
      <c r="S56">
        <f t="shared" si="32"/>
        <v>-135456709457217.44</v>
      </c>
      <c r="U56">
        <f t="shared" si="52"/>
        <v>0.81525055400000002</v>
      </c>
      <c r="V56">
        <f t="shared" si="53"/>
        <v>0.01</v>
      </c>
      <c r="W56">
        <f t="shared" si="54"/>
        <v>2.713468956992757E-12</v>
      </c>
      <c r="X56">
        <f t="shared" si="55"/>
        <v>2.2121570704501472E-12</v>
      </c>
      <c r="Y56">
        <f t="shared" si="56"/>
        <v>2.713468956992757E-14</v>
      </c>
      <c r="Z56">
        <f t="shared" si="57"/>
        <v>4.7417719697268224E-13</v>
      </c>
      <c r="AB56">
        <f t="shared" si="58"/>
        <v>-71.93814072946688</v>
      </c>
      <c r="AC56">
        <f t="shared" si="33"/>
        <v>-64.230482801566382</v>
      </c>
      <c r="AE56">
        <f t="shared" si="34"/>
        <v>0</v>
      </c>
      <c r="AF56">
        <f t="shared" si="35"/>
        <v>0</v>
      </c>
      <c r="AG56">
        <f t="shared" si="36"/>
        <v>-1.1854429924317056E-11</v>
      </c>
      <c r="AH56">
        <f t="shared" si="37"/>
        <v>-5.5303926761253682E-7</v>
      </c>
      <c r="AI56">
        <f t="shared" si="38"/>
        <v>-5.5305112204246111E-7</v>
      </c>
      <c r="AJ56">
        <f t="shared" si="39"/>
        <v>-7.7076579279004989</v>
      </c>
      <c r="AK56">
        <f t="shared" si="61"/>
        <v>-5.0356698510626821</v>
      </c>
      <c r="AL56">
        <f t="shared" si="40"/>
        <v>-12.743328332014304</v>
      </c>
      <c r="AN56">
        <f t="shared" si="41"/>
        <v>0</v>
      </c>
      <c r="AO56">
        <f t="shared" si="42"/>
        <v>0</v>
      </c>
      <c r="AP56">
        <f t="shared" si="43"/>
        <v>-2.9196142334355468E-14</v>
      </c>
      <c r="AQ56">
        <f t="shared" si="44"/>
        <v>-1.362074201525431E-9</v>
      </c>
      <c r="AR56">
        <f t="shared" si="45"/>
        <v>-1.3621033976677654E-9</v>
      </c>
      <c r="AS56">
        <f t="shared" si="46"/>
        <v>-1.8983104152979394E-2</v>
      </c>
      <c r="AT56">
        <f t="shared" si="47"/>
        <v>-1.2402294725186353E-2</v>
      </c>
      <c r="AU56">
        <f t="shared" si="48"/>
        <v>-3.1385400240269146E-2</v>
      </c>
      <c r="AW56">
        <v>53</v>
      </c>
      <c r="AX56">
        <f>IF(Z56&gt;0, (R56*SUMPRODUCT(K56:$K$98, X56:$X$98)-K56*$AZ$3)/Z56, 0)</f>
        <v>-135456709457217.44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2.1990078302820534E-3</v>
      </c>
      <c r="L57" s="2">
        <v>54</v>
      </c>
      <c r="M57" s="8">
        <v>0.81969331899999998</v>
      </c>
      <c r="Q57" s="5">
        <f t="shared" si="60"/>
        <v>25</v>
      </c>
      <c r="R57">
        <f t="shared" si="31"/>
        <v>250000</v>
      </c>
      <c r="S57">
        <f t="shared" si="32"/>
        <v>-710151180676869.63</v>
      </c>
      <c r="U57">
        <f t="shared" si="52"/>
        <v>0.81969331899999998</v>
      </c>
      <c r="V57">
        <f t="shared" si="53"/>
        <v>0.01</v>
      </c>
      <c r="W57">
        <f t="shared" si="54"/>
        <v>4.7417719697268224E-13</v>
      </c>
      <c r="X57">
        <f t="shared" si="55"/>
        <v>3.8867988038065463E-13</v>
      </c>
      <c r="Y57">
        <f t="shared" si="56"/>
        <v>4.7417719697268224E-15</v>
      </c>
      <c r="Z57">
        <f t="shared" si="57"/>
        <v>8.0755544622300784E-14</v>
      </c>
      <c r="AB57">
        <f t="shared" si="58"/>
        <v>-64.230482801566382</v>
      </c>
      <c r="AC57">
        <f t="shared" si="33"/>
        <v>-57.348645359730533</v>
      </c>
      <c r="AE57">
        <f t="shared" si="34"/>
        <v>0</v>
      </c>
      <c r="AF57">
        <f t="shared" si="35"/>
        <v>0</v>
      </c>
      <c r="AG57">
        <f t="shared" si="36"/>
        <v>-2.0188886155575198E-12</v>
      </c>
      <c r="AH57">
        <f t="shared" si="37"/>
        <v>-9.7169970095163662E-8</v>
      </c>
      <c r="AI57">
        <f t="shared" si="38"/>
        <v>-9.7171988983779218E-8</v>
      </c>
      <c r="AJ57">
        <f t="shared" si="39"/>
        <v>-6.8818374418358488</v>
      </c>
      <c r="AK57">
        <f t="shared" si="61"/>
        <v>-4.496133796109647</v>
      </c>
      <c r="AL57">
        <f t="shared" si="40"/>
        <v>-11.377971335117484</v>
      </c>
      <c r="AN57">
        <f t="shared" si="41"/>
        <v>0</v>
      </c>
      <c r="AO57">
        <f t="shared" si="42"/>
        <v>0</v>
      </c>
      <c r="AP57">
        <f t="shared" si="43"/>
        <v>-4.4395518740782805E-15</v>
      </c>
      <c r="AQ57">
        <f t="shared" si="44"/>
        <v>-2.1367752510753787E-10</v>
      </c>
      <c r="AR57">
        <f t="shared" si="45"/>
        <v>-2.1368196465941192E-10</v>
      </c>
      <c r="AS57">
        <f t="shared" si="46"/>
        <v>-1.5133214421325246E-2</v>
      </c>
      <c r="AT57">
        <f t="shared" si="47"/>
        <v>-9.8870334236408879E-3</v>
      </c>
      <c r="AU57">
        <f t="shared" si="48"/>
        <v>-2.5020248058648099E-2</v>
      </c>
      <c r="AW57">
        <v>54</v>
      </c>
      <c r="AX57">
        <f>IF(Z57&gt;0, (R57*SUMPRODUCT(K57:$K$98, X57:$X$98)-K57*$AZ$3)/Z57, 0)</f>
        <v>-710151180676869.63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1.9633998484661188E-3</v>
      </c>
      <c r="L58" s="2">
        <v>55</v>
      </c>
      <c r="M58" s="8">
        <v>0.82421808699999999</v>
      </c>
      <c r="Q58" s="5">
        <f t="shared" si="60"/>
        <v>25</v>
      </c>
      <c r="R58">
        <f t="shared" si="31"/>
        <v>250000</v>
      </c>
      <c r="S58">
        <f t="shared" si="32"/>
        <v>-3824684748197398.5</v>
      </c>
      <c r="U58">
        <f t="shared" si="52"/>
        <v>0.82421808699999999</v>
      </c>
      <c r="V58">
        <f t="shared" si="53"/>
        <v>0.01</v>
      </c>
      <c r="W58">
        <f t="shared" si="54"/>
        <v>8.0755544622300784E-14</v>
      </c>
      <c r="X58">
        <f t="shared" si="55"/>
        <v>6.6560180503235893E-14</v>
      </c>
      <c r="Y58">
        <f t="shared" si="56"/>
        <v>8.0755544622300783E-16</v>
      </c>
      <c r="Z58">
        <f t="shared" si="57"/>
        <v>1.3387808672841883E-14</v>
      </c>
      <c r="AB58">
        <f t="shared" si="58"/>
        <v>-57.348645359730533</v>
      </c>
      <c r="AC58">
        <f t="shared" si="33"/>
        <v>-51.204147642803207</v>
      </c>
      <c r="AE58">
        <f t="shared" si="34"/>
        <v>0</v>
      </c>
      <c r="AF58">
        <f t="shared" si="35"/>
        <v>0</v>
      </c>
      <c r="AG58">
        <f t="shared" si="36"/>
        <v>-3.3469521682104707E-13</v>
      </c>
      <c r="AH58">
        <f t="shared" si="37"/>
        <v>-1.6640045125808973E-8</v>
      </c>
      <c r="AI58">
        <f t="shared" si="38"/>
        <v>-1.6640379821025794E-8</v>
      </c>
      <c r="AJ58">
        <f t="shared" si="39"/>
        <v>-6.1444977169273258</v>
      </c>
      <c r="AK58">
        <f t="shared" si="61"/>
        <v>-4.014405175181138</v>
      </c>
      <c r="AL58">
        <f t="shared" si="40"/>
        <v>-10.158902908748843</v>
      </c>
      <c r="AN58">
        <f t="shared" si="41"/>
        <v>0</v>
      </c>
      <c r="AO58">
        <f t="shared" si="42"/>
        <v>0</v>
      </c>
      <c r="AP58">
        <f t="shared" si="43"/>
        <v>-6.5714053798877858E-16</v>
      </c>
      <c r="AQ58">
        <f t="shared" si="44"/>
        <v>-3.2671062078482717E-11</v>
      </c>
      <c r="AR58">
        <f t="shared" si="45"/>
        <v>-3.2671719219020701E-11</v>
      </c>
      <c r="AS58">
        <f t="shared" si="46"/>
        <v>-1.2064105886315525E-2</v>
      </c>
      <c r="AT58">
        <f t="shared" si="47"/>
        <v>-7.8818825126322489E-3</v>
      </c>
      <c r="AU58">
        <f t="shared" si="48"/>
        <v>-1.9945988431619491E-2</v>
      </c>
      <c r="AW58">
        <v>55</v>
      </c>
      <c r="AX58">
        <f>IF(Z58&gt;0, (R58*SUMPRODUCT(K58:$K$98, X58:$X$98)-K58*$AZ$3)/Z58, 0)</f>
        <v>-3824684748197398.5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1.7530355789876059E-3</v>
      </c>
      <c r="L59" s="2">
        <v>56</v>
      </c>
      <c r="M59" s="8">
        <v>0.82894669600000004</v>
      </c>
      <c r="Q59" s="5">
        <f t="shared" si="60"/>
        <v>25</v>
      </c>
      <c r="R59">
        <f t="shared" si="31"/>
        <v>250000</v>
      </c>
      <c r="S59">
        <f t="shared" si="32"/>
        <v>-2.1203520895212152E+16</v>
      </c>
      <c r="U59">
        <f t="shared" si="52"/>
        <v>0.82894669600000004</v>
      </c>
      <c r="V59">
        <f t="shared" si="53"/>
        <v>0.01</v>
      </c>
      <c r="W59">
        <f t="shared" si="54"/>
        <v>1.3387808672841883E-14</v>
      </c>
      <c r="X59">
        <f t="shared" si="55"/>
        <v>1.1097779766032424E-14</v>
      </c>
      <c r="Y59">
        <f t="shared" si="56"/>
        <v>1.3387808672841884E-16</v>
      </c>
      <c r="Z59">
        <f t="shared" si="57"/>
        <v>2.1561508200810397E-15</v>
      </c>
      <c r="AB59">
        <f t="shared" si="58"/>
        <v>-51.204147642803207</v>
      </c>
      <c r="AC59">
        <f t="shared" si="33"/>
        <v>-45.717988966817146</v>
      </c>
      <c r="AE59">
        <f t="shared" si="34"/>
        <v>0</v>
      </c>
      <c r="AF59">
        <f t="shared" si="35"/>
        <v>0</v>
      </c>
      <c r="AG59">
        <f t="shared" si="36"/>
        <v>-5.3903770502025993E-14</v>
      </c>
      <c r="AH59">
        <f t="shared" si="37"/>
        <v>-2.774444941508106E-9</v>
      </c>
      <c r="AI59">
        <f t="shared" si="38"/>
        <v>-2.7744988452786081E-9</v>
      </c>
      <c r="AJ59">
        <f t="shared" si="39"/>
        <v>-5.4861586759860614</v>
      </c>
      <c r="AK59">
        <f t="shared" si="61"/>
        <v>-3.5842903349962247</v>
      </c>
      <c r="AL59">
        <f t="shared" si="40"/>
        <v>-9.0704490137567859</v>
      </c>
      <c r="AN59">
        <f t="shared" si="41"/>
        <v>0</v>
      </c>
      <c r="AO59">
        <f t="shared" si="42"/>
        <v>0</v>
      </c>
      <c r="AP59">
        <f t="shared" si="43"/>
        <v>-9.4495227531634164E-17</v>
      </c>
      <c r="AQ59">
        <f t="shared" si="44"/>
        <v>-4.8637006944058974E-12</v>
      </c>
      <c r="AR59">
        <f t="shared" si="45"/>
        <v>-4.8637951896334284E-12</v>
      </c>
      <c r="AS59">
        <f t="shared" si="46"/>
        <v>-9.6174313509751023E-3</v>
      </c>
      <c r="AT59">
        <f t="shared" si="47"/>
        <v>-6.2833884826697869E-3</v>
      </c>
      <c r="AU59">
        <f t="shared" si="48"/>
        <v>-1.5900819838508686E-2</v>
      </c>
      <c r="AW59">
        <v>56</v>
      </c>
      <c r="AX59">
        <f>IF(Z59&gt;0, (R59*SUMPRODUCT(K59:$K$98, X59:$X$98)-K59*$AZ$3)/Z59, 0)</f>
        <v>-2.1203520895212152E+16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1.5652103383817909E-3</v>
      </c>
      <c r="L60" s="2">
        <v>57</v>
      </c>
      <c r="M60" s="8">
        <v>0.83370721699999994</v>
      </c>
      <c r="Q60" s="5">
        <f t="shared" si="60"/>
        <v>25</v>
      </c>
      <c r="R60">
        <f t="shared" si="31"/>
        <v>250000</v>
      </c>
      <c r="S60">
        <f t="shared" si="32"/>
        <v>-1.2112980984549248E+17</v>
      </c>
      <c r="U60">
        <f t="shared" si="52"/>
        <v>0.83370721699999994</v>
      </c>
      <c r="V60">
        <f t="shared" si="53"/>
        <v>0.01</v>
      </c>
      <c r="W60">
        <f t="shared" si="54"/>
        <v>2.1561508200810397E-15</v>
      </c>
      <c r="X60">
        <f t="shared" si="55"/>
        <v>1.7975984996420312E-15</v>
      </c>
      <c r="Y60">
        <f t="shared" si="56"/>
        <v>2.1561508200810398E-17</v>
      </c>
      <c r="Z60">
        <f t="shared" si="57"/>
        <v>3.3699081223819805E-16</v>
      </c>
      <c r="AB60">
        <f t="shared" si="58"/>
        <v>-45.717988966817146</v>
      </c>
      <c r="AC60">
        <f t="shared" si="33"/>
        <v>-40.819633006090989</v>
      </c>
      <c r="AE60">
        <f t="shared" si="34"/>
        <v>0</v>
      </c>
      <c r="AF60">
        <f t="shared" si="35"/>
        <v>0</v>
      </c>
      <c r="AG60">
        <f t="shared" si="36"/>
        <v>-8.4247703059549514E-15</v>
      </c>
      <c r="AH60">
        <f t="shared" si="37"/>
        <v>-4.493996249105078E-10</v>
      </c>
      <c r="AI60">
        <f t="shared" si="38"/>
        <v>-4.4940804968081375E-10</v>
      </c>
      <c r="AJ60">
        <f t="shared" si="39"/>
        <v>-4.8983559607261569</v>
      </c>
      <c r="AK60">
        <f t="shared" si="61"/>
        <v>-3.2002592276772006</v>
      </c>
      <c r="AL60">
        <f t="shared" si="40"/>
        <v>-8.0986151888527651</v>
      </c>
      <c r="AN60">
        <f t="shared" si="41"/>
        <v>0</v>
      </c>
      <c r="AO60">
        <f t="shared" si="42"/>
        <v>0</v>
      </c>
      <c r="AP60">
        <f t="shared" si="43"/>
        <v>-1.3186537581372613E-17</v>
      </c>
      <c r="AQ60">
        <f t="shared" si="44"/>
        <v>-7.0340493897482581E-13</v>
      </c>
      <c r="AR60">
        <f t="shared" si="45"/>
        <v>-7.0341812551240716E-13</v>
      </c>
      <c r="AS60">
        <f t="shared" si="46"/>
        <v>-7.6669573908026509E-3</v>
      </c>
      <c r="AT60">
        <f t="shared" si="47"/>
        <v>-5.0090788286620801E-3</v>
      </c>
      <c r="AU60">
        <f t="shared" si="48"/>
        <v>-1.2676036220168148E-2</v>
      </c>
      <c r="AW60">
        <v>57</v>
      </c>
      <c r="AX60">
        <f>IF(Z60&gt;0, (R60*SUMPRODUCT(K60:$K$98, X60:$X$98)-K60*$AZ$3)/Z60, 0)</f>
        <v>-1.2112980984549248E+17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1.3975092306980274E-3</v>
      </c>
      <c r="L61" s="2">
        <v>58</v>
      </c>
      <c r="M61" s="8">
        <v>0.83838979800000002</v>
      </c>
      <c r="Q61" s="5">
        <f t="shared" si="60"/>
        <v>25</v>
      </c>
      <c r="R61">
        <f t="shared" si="31"/>
        <v>250000</v>
      </c>
      <c r="S61">
        <f t="shared" si="32"/>
        <v>-7.1335315504346637E+17</v>
      </c>
      <c r="U61">
        <f t="shared" si="52"/>
        <v>0.83838979800000002</v>
      </c>
      <c r="V61">
        <f t="shared" si="53"/>
        <v>0.01</v>
      </c>
      <c r="W61">
        <f t="shared" si="54"/>
        <v>3.3699081223819805E-16</v>
      </c>
      <c r="X61">
        <f t="shared" si="55"/>
        <v>2.825296590002388E-16</v>
      </c>
      <c r="Y61">
        <f t="shared" si="56"/>
        <v>3.3699081223819807E-18</v>
      </c>
      <c r="Z61">
        <f t="shared" si="57"/>
        <v>5.1091245115577274E-17</v>
      </c>
      <c r="AB61">
        <f t="shared" si="58"/>
        <v>-40.819633006090989</v>
      </c>
      <c r="AC61">
        <f t="shared" si="33"/>
        <v>-36.446100898296137</v>
      </c>
      <c r="AE61">
        <f t="shared" si="34"/>
        <v>0</v>
      </c>
      <c r="AF61">
        <f t="shared" si="35"/>
        <v>0</v>
      </c>
      <c r="AG61">
        <f t="shared" si="36"/>
        <v>-1.2772811278894318E-15</v>
      </c>
      <c r="AH61">
        <f t="shared" si="37"/>
        <v>-7.0632414750059698E-11</v>
      </c>
      <c r="AI61">
        <f t="shared" si="38"/>
        <v>-7.0633692031187583E-11</v>
      </c>
      <c r="AJ61">
        <f t="shared" si="39"/>
        <v>-4.3735321077948512</v>
      </c>
      <c r="AK61">
        <f t="shared" si="61"/>
        <v>-2.8573743104263696</v>
      </c>
      <c r="AL61">
        <f t="shared" si="40"/>
        <v>-7.2309064182918537</v>
      </c>
      <c r="AN61">
        <f t="shared" si="41"/>
        <v>0</v>
      </c>
      <c r="AO61">
        <f t="shared" si="42"/>
        <v>0</v>
      </c>
      <c r="AP61">
        <f t="shared" si="43"/>
        <v>-1.7850121664218684E-18</v>
      </c>
      <c r="AQ61">
        <f t="shared" si="44"/>
        <v>-9.8709451599699931E-14</v>
      </c>
      <c r="AR61">
        <f t="shared" si="45"/>
        <v>-9.871123661186635E-14</v>
      </c>
      <c r="AS61">
        <f t="shared" si="46"/>
        <v>-6.1120514913975046E-3</v>
      </c>
      <c r="AT61">
        <f t="shared" si="47"/>
        <v>-3.9932069743802623E-3</v>
      </c>
      <c r="AU61">
        <f t="shared" si="48"/>
        <v>-1.0105258465876477E-2</v>
      </c>
      <c r="AW61">
        <v>58</v>
      </c>
      <c r="AX61">
        <f>IF(Z61&gt;0, (R61*SUMPRODUCT(K61:$K$98, X61:$X$98)-K61*$AZ$3)/Z61, 0)</f>
        <v>-7.1335315504346637E+17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1.2477760988375245E-3</v>
      </c>
      <c r="L62" s="2">
        <v>59</v>
      </c>
      <c r="M62" s="8">
        <v>0.84318435700000005</v>
      </c>
      <c r="Q62" s="5">
        <f t="shared" si="60"/>
        <v>25</v>
      </c>
      <c r="R62">
        <f t="shared" si="31"/>
        <v>250000</v>
      </c>
      <c r="S62">
        <f t="shared" si="32"/>
        <v>-4.338246571315562E+18</v>
      </c>
      <c r="U62">
        <f t="shared" si="52"/>
        <v>0.84318435700000005</v>
      </c>
      <c r="V62">
        <f t="shared" si="53"/>
        <v>0.01</v>
      </c>
      <c r="W62">
        <f t="shared" si="54"/>
        <v>5.1091245115577274E-17</v>
      </c>
      <c r="X62">
        <f t="shared" si="55"/>
        <v>4.3079338661107416E-17</v>
      </c>
      <c r="Y62">
        <f t="shared" si="56"/>
        <v>5.1091245115577277E-19</v>
      </c>
      <c r="Z62">
        <f t="shared" si="57"/>
        <v>7.500994003314085E-18</v>
      </c>
      <c r="AB62">
        <f t="shared" si="58"/>
        <v>-36.446100898296137</v>
      </c>
      <c r="AC62">
        <f t="shared" si="33"/>
        <v>-32.541161516335919</v>
      </c>
      <c r="AE62">
        <f t="shared" si="34"/>
        <v>0</v>
      </c>
      <c r="AF62">
        <f t="shared" si="35"/>
        <v>0</v>
      </c>
      <c r="AG62">
        <f t="shared" si="36"/>
        <v>-1.8752485008285212E-16</v>
      </c>
      <c r="AH62">
        <f t="shared" si="37"/>
        <v>-1.0769834665276853E-11</v>
      </c>
      <c r="AI62">
        <f t="shared" si="38"/>
        <v>-1.0770022190126936E-11</v>
      </c>
      <c r="AJ62">
        <f t="shared" si="39"/>
        <v>-3.9049393819602187</v>
      </c>
      <c r="AK62">
        <f t="shared" si="61"/>
        <v>-2.5512270628807299</v>
      </c>
      <c r="AL62">
        <f t="shared" si="40"/>
        <v>-6.4561664448517186</v>
      </c>
      <c r="AN62">
        <f t="shared" si="41"/>
        <v>0</v>
      </c>
      <c r="AO62">
        <f t="shared" si="42"/>
        <v>0</v>
      </c>
      <c r="AP62">
        <f t="shared" si="43"/>
        <v>-2.3398902587147285E-19</v>
      </c>
      <c r="AQ62">
        <f t="shared" si="44"/>
        <v>-1.3438342283764287E-14</v>
      </c>
      <c r="AR62">
        <f t="shared" si="45"/>
        <v>-1.3438576272790158E-14</v>
      </c>
      <c r="AS62">
        <f t="shared" si="46"/>
        <v>-4.8724900282193359E-3</v>
      </c>
      <c r="AT62">
        <f t="shared" si="47"/>
        <v>-3.1833601517700328E-3</v>
      </c>
      <c r="AU62">
        <f t="shared" si="48"/>
        <v>-8.0558501800028076E-3</v>
      </c>
      <c r="AW62">
        <v>59</v>
      </c>
      <c r="AX62">
        <f>IF(Z62&gt;0, (R62*SUMPRODUCT(K62:$K$98, X62:$X$98)-K62*$AZ$3)/Z62, 0)</f>
        <v>-4.338246571315562E+18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1.114085802533504E-3</v>
      </c>
      <c r="L63" s="2">
        <v>60</v>
      </c>
      <c r="M63" s="8">
        <v>0.84806285100000001</v>
      </c>
      <c r="Q63" s="5">
        <f t="shared" si="60"/>
        <v>25</v>
      </c>
      <c r="R63">
        <f t="shared" si="31"/>
        <v>250000</v>
      </c>
      <c r="S63">
        <f t="shared" si="32"/>
        <v>-2.7289786119873446E+19</v>
      </c>
      <c r="U63">
        <f t="shared" si="52"/>
        <v>0.84806285100000001</v>
      </c>
      <c r="V63">
        <f t="shared" si="53"/>
        <v>0.01</v>
      </c>
      <c r="W63">
        <f t="shared" si="54"/>
        <v>7.500994003314085E-18</v>
      </c>
      <c r="X63">
        <f t="shared" si="55"/>
        <v>6.3613143597844462E-18</v>
      </c>
      <c r="Y63">
        <f t="shared" si="56"/>
        <v>7.5009940033140854E-20</v>
      </c>
      <c r="Z63">
        <f t="shared" si="57"/>
        <v>1.064669703496498E-18</v>
      </c>
      <c r="AB63">
        <f t="shared" si="58"/>
        <v>-32.541161516335919</v>
      </c>
      <c r="AC63">
        <f t="shared" si="33"/>
        <v>-29.054608496728509</v>
      </c>
      <c r="AE63">
        <f t="shared" si="34"/>
        <v>0</v>
      </c>
      <c r="AF63">
        <f t="shared" si="35"/>
        <v>0</v>
      </c>
      <c r="AG63">
        <f t="shared" si="36"/>
        <v>-2.661674258741245E-17</v>
      </c>
      <c r="AH63">
        <f t="shared" si="37"/>
        <v>-1.5903285899461115E-12</v>
      </c>
      <c r="AI63">
        <f t="shared" si="38"/>
        <v>-1.5903552066886989E-12</v>
      </c>
      <c r="AJ63">
        <f t="shared" si="39"/>
        <v>-3.4865530196074097</v>
      </c>
      <c r="AK63">
        <f t="shared" si="61"/>
        <v>-2.2778813061435144</v>
      </c>
      <c r="AL63">
        <f t="shared" si="40"/>
        <v>-5.7644343257525144</v>
      </c>
      <c r="AN63">
        <f t="shared" si="41"/>
        <v>0</v>
      </c>
      <c r="AO63">
        <f t="shared" si="42"/>
        <v>0</v>
      </c>
      <c r="AP63">
        <f t="shared" si="43"/>
        <v>-2.9653335026325089E-20</v>
      </c>
      <c r="AQ63">
        <f t="shared" si="44"/>
        <v>-1.7717625034220894E-15</v>
      </c>
      <c r="AR63">
        <f t="shared" si="45"/>
        <v>-1.7717921567571156E-15</v>
      </c>
      <c r="AS63">
        <f t="shared" si="46"/>
        <v>-3.8843192189249327E-3</v>
      </c>
      <c r="AT63">
        <f t="shared" si="47"/>
        <v>-2.5377552230309635E-3</v>
      </c>
      <c r="AU63">
        <f t="shared" si="48"/>
        <v>-6.4220744419576673E-3</v>
      </c>
      <c r="AW63">
        <v>60</v>
      </c>
      <c r="AX63">
        <f>IF(Z63&gt;0, (R63*SUMPRODUCT(K63:$K$98, X63:$X$98)-K63*$AZ$3)/Z63, 0)</f>
        <v>-2.7289786119873446E+19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9.9471946654777136E-4</v>
      </c>
      <c r="L64" s="2">
        <v>61</v>
      </c>
      <c r="M64" s="8">
        <v>0.85299375700000002</v>
      </c>
      <c r="Q64" s="5">
        <f t="shared" si="60"/>
        <v>25</v>
      </c>
      <c r="R64">
        <f t="shared" si="31"/>
        <v>250000</v>
      </c>
      <c r="S64">
        <f t="shared" si="32"/>
        <v>-1.7784503779271374E+20</v>
      </c>
      <c r="U64">
        <f t="shared" si="52"/>
        <v>0.85299375700000002</v>
      </c>
      <c r="V64">
        <f t="shared" si="53"/>
        <v>0.01</v>
      </c>
      <c r="W64">
        <f t="shared" si="54"/>
        <v>1.064669703496498E-18</v>
      </c>
      <c r="X64">
        <f t="shared" si="55"/>
        <v>9.0815661034955385E-19</v>
      </c>
      <c r="Y64">
        <f t="shared" si="56"/>
        <v>1.0646697034964981E-20</v>
      </c>
      <c r="Z64">
        <f t="shared" si="57"/>
        <v>1.4586639611197917E-19</v>
      </c>
      <c r="AB64">
        <f t="shared" si="58"/>
        <v>-29.054608496728509</v>
      </c>
      <c r="AC64">
        <f t="shared" si="33"/>
        <v>-25.941614729221889</v>
      </c>
      <c r="AE64">
        <f t="shared" si="34"/>
        <v>0</v>
      </c>
      <c r="AF64">
        <f t="shared" si="35"/>
        <v>0</v>
      </c>
      <c r="AG64">
        <f t="shared" si="36"/>
        <v>-3.6466599027994793E-18</v>
      </c>
      <c r="AH64">
        <f t="shared" si="37"/>
        <v>-2.2703915258738847E-13</v>
      </c>
      <c r="AI64">
        <f t="shared" si="38"/>
        <v>-2.2704279924729128E-13</v>
      </c>
      <c r="AJ64">
        <f t="shared" si="39"/>
        <v>-3.1129937675066195</v>
      </c>
      <c r="AK64">
        <f t="shared" si="61"/>
        <v>-2.0338225947709958</v>
      </c>
      <c r="AL64">
        <f t="shared" si="40"/>
        <v>-5.1468163622778427</v>
      </c>
      <c r="AN64">
        <f t="shared" si="41"/>
        <v>0</v>
      </c>
      <c r="AO64">
        <f t="shared" si="42"/>
        <v>0</v>
      </c>
      <c r="AP64">
        <f t="shared" si="43"/>
        <v>-3.6274035931938458E-21</v>
      </c>
      <c r="AQ64">
        <f t="shared" si="44"/>
        <v>-2.2584026474718511E-16</v>
      </c>
      <c r="AR64">
        <f t="shared" si="45"/>
        <v>-2.258438921507783E-16</v>
      </c>
      <c r="AS64">
        <f t="shared" si="46"/>
        <v>-3.0965554997807215E-3</v>
      </c>
      <c r="AT64">
        <f t="shared" si="47"/>
        <v>-2.023082926523409E-3</v>
      </c>
      <c r="AU64">
        <f t="shared" si="48"/>
        <v>-5.1196384263043565E-3</v>
      </c>
      <c r="AW64">
        <v>61</v>
      </c>
      <c r="AX64">
        <f>IF(Z64&gt;0, (R64*SUMPRODUCT(K64:$K$98, X64:$X$98)-K64*$AZ$3)/Z64, 0)</f>
        <v>-1.7784503779271374E+20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8.8814238084622432E-4</v>
      </c>
      <c r="L65" s="2">
        <v>62</v>
      </c>
      <c r="M65" s="8">
        <v>0.85794593600000002</v>
      </c>
      <c r="Q65" s="5">
        <f t="shared" si="60"/>
        <v>25</v>
      </c>
      <c r="R65">
        <f t="shared" si="31"/>
        <v>250000</v>
      </c>
      <c r="S65">
        <f t="shared" si="32"/>
        <v>-1.2024636539389126E+21</v>
      </c>
      <c r="U65">
        <f t="shared" si="52"/>
        <v>0.85794593600000002</v>
      </c>
      <c r="V65">
        <f t="shared" si="53"/>
        <v>0.01</v>
      </c>
      <c r="W65">
        <f t="shared" si="54"/>
        <v>1.4586639611197917E-19</v>
      </c>
      <c r="X65">
        <f t="shared" si="55"/>
        <v>1.2514548174323874E-19</v>
      </c>
      <c r="Y65">
        <f t="shared" si="56"/>
        <v>1.4586639611197918E-21</v>
      </c>
      <c r="Z65">
        <f t="shared" si="57"/>
        <v>1.9262250407620641E-20</v>
      </c>
      <c r="AB65">
        <f t="shared" si="58"/>
        <v>-25.941614729221889</v>
      </c>
      <c r="AC65">
        <f t="shared" si="33"/>
        <v>-23.162156008233826</v>
      </c>
      <c r="AE65">
        <f t="shared" si="34"/>
        <v>0</v>
      </c>
      <c r="AF65">
        <f t="shared" si="35"/>
        <v>0</v>
      </c>
      <c r="AG65">
        <f t="shared" si="36"/>
        <v>-4.8155626019051604E-19</v>
      </c>
      <c r="AH65">
        <f t="shared" si="37"/>
        <v>-3.1286370435809686E-14</v>
      </c>
      <c r="AI65">
        <f t="shared" si="38"/>
        <v>-3.1286851992069875E-14</v>
      </c>
      <c r="AJ65">
        <f t="shared" si="39"/>
        <v>-2.7794587209880639</v>
      </c>
      <c r="AK65">
        <f t="shared" si="61"/>
        <v>-1.8159130310455325</v>
      </c>
      <c r="AL65">
        <f t="shared" si="40"/>
        <v>-4.5953717520336275</v>
      </c>
      <c r="AN65">
        <f t="shared" si="41"/>
        <v>0</v>
      </c>
      <c r="AO65">
        <f t="shared" si="42"/>
        <v>0</v>
      </c>
      <c r="AP65">
        <f t="shared" si="43"/>
        <v>-4.2769052343700876E-22</v>
      </c>
      <c r="AQ65">
        <f t="shared" si="44"/>
        <v>-2.7786751526896942E-17</v>
      </c>
      <c r="AR65">
        <f t="shared" si="45"/>
        <v>-2.7787179217420375E-17</v>
      </c>
      <c r="AS65">
        <f t="shared" si="46"/>
        <v>-2.4685550859221404E-3</v>
      </c>
      <c r="AT65">
        <f t="shared" si="47"/>
        <v>-1.6127893228024628E-3</v>
      </c>
      <c r="AU65">
        <f t="shared" si="48"/>
        <v>-4.0813444087246312E-3</v>
      </c>
      <c r="AW65">
        <v>62</v>
      </c>
      <c r="AX65">
        <f>IF(Z65&gt;0, (R65*SUMPRODUCT(K65:$K$98, X65:$X$98)-K65*$AZ$3)/Z65, 0)</f>
        <v>-1.2024636539389126E+21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7.9298426861270028E-4</v>
      </c>
      <c r="L66" s="2">
        <v>63</v>
      </c>
      <c r="M66" s="8">
        <v>0.86292441799999997</v>
      </c>
      <c r="Q66" s="5">
        <f t="shared" si="60"/>
        <v>25</v>
      </c>
      <c r="R66">
        <f t="shared" si="31"/>
        <v>250000</v>
      </c>
      <c r="S66">
        <f t="shared" si="32"/>
        <v>-8.4487377161527136E+21</v>
      </c>
      <c r="U66">
        <f t="shared" si="52"/>
        <v>0.86292441799999997</v>
      </c>
      <c r="V66">
        <f t="shared" si="53"/>
        <v>0.01</v>
      </c>
      <c r="W66">
        <f t="shared" si="54"/>
        <v>1.9262250407620641E-20</v>
      </c>
      <c r="X66">
        <f t="shared" si="55"/>
        <v>1.6621866222366303E-20</v>
      </c>
      <c r="Y66">
        <f t="shared" si="56"/>
        <v>1.9262250407620643E-22</v>
      </c>
      <c r="Z66">
        <f t="shared" si="57"/>
        <v>2.4477616811781319E-21</v>
      </c>
      <c r="AB66">
        <f t="shared" si="58"/>
        <v>-23.162156008233826</v>
      </c>
      <c r="AC66">
        <f t="shared" si="33"/>
        <v>-20.680496435923057</v>
      </c>
      <c r="AE66">
        <f t="shared" si="34"/>
        <v>0</v>
      </c>
      <c r="AF66">
        <f t="shared" si="35"/>
        <v>0</v>
      </c>
      <c r="AG66">
        <f t="shared" si="36"/>
        <v>-6.1194042029453297E-20</v>
      </c>
      <c r="AH66">
        <f t="shared" si="37"/>
        <v>-4.1554665555915758E-15</v>
      </c>
      <c r="AI66">
        <f t="shared" si="38"/>
        <v>-4.1555277496336052E-15</v>
      </c>
      <c r="AJ66">
        <f t="shared" si="39"/>
        <v>-2.4816595723107682</v>
      </c>
      <c r="AK66">
        <f t="shared" si="61"/>
        <v>-1.6213509205763679</v>
      </c>
      <c r="AL66">
        <f t="shared" si="40"/>
        <v>-4.1030104928871403</v>
      </c>
      <c r="AN66">
        <f t="shared" si="41"/>
        <v>0</v>
      </c>
      <c r="AO66">
        <f t="shared" si="42"/>
        <v>0</v>
      </c>
      <c r="AP66">
        <f t="shared" si="43"/>
        <v>-4.8525912662180862E-23</v>
      </c>
      <c r="AQ66">
        <f t="shared" si="44"/>
        <v>-3.2952196073303225E-18</v>
      </c>
      <c r="AR66">
        <f t="shared" si="45"/>
        <v>-3.2952681332429848E-18</v>
      </c>
      <c r="AS66">
        <f t="shared" si="46"/>
        <v>-1.9679170008945609E-3</v>
      </c>
      <c r="AT66">
        <f t="shared" si="47"/>
        <v>-1.2857057739177793E-3</v>
      </c>
      <c r="AU66">
        <f t="shared" si="48"/>
        <v>-3.2536227748123439E-3</v>
      </c>
      <c r="AW66">
        <v>63</v>
      </c>
      <c r="AX66">
        <f>IF(Z66&gt;0, (R66*SUMPRODUCT(K66:$K$98, X66:$X$98)-K66*$AZ$3)/Z66, 0)</f>
        <v>-8.4487377161527136E+21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7.0802166840419666E-4</v>
      </c>
      <c r="L67" s="2">
        <v>64</v>
      </c>
      <c r="M67" s="8">
        <v>0.86793829099999997</v>
      </c>
      <c r="Q67" s="5">
        <f t="shared" si="60"/>
        <v>25</v>
      </c>
      <c r="R67">
        <f t="shared" ref="R67:R79" si="62">$C$6</f>
        <v>250000</v>
      </c>
      <c r="S67">
        <f t="shared" ref="S67:S79" si="63">AX67</f>
        <v>-6.1800837296104824E+22</v>
      </c>
      <c r="U67">
        <f t="shared" si="52"/>
        <v>0.86793829099999997</v>
      </c>
      <c r="V67">
        <f t="shared" si="53"/>
        <v>0.01</v>
      </c>
      <c r="W67">
        <f t="shared" si="54"/>
        <v>2.4477616811781319E-21</v>
      </c>
      <c r="X67">
        <f t="shared" si="55"/>
        <v>2.1245060903370347E-21</v>
      </c>
      <c r="Y67">
        <f t="shared" si="56"/>
        <v>2.447761681178132E-23</v>
      </c>
      <c r="Z67">
        <f t="shared" si="57"/>
        <v>2.9877797402931592E-22</v>
      </c>
      <c r="AB67">
        <f t="shared" si="58"/>
        <v>-20.680496435923057</v>
      </c>
      <c r="AC67">
        <f t="shared" ref="AC67:AC79" si="64">S67*Z67</f>
        <v>-18.464728960645587</v>
      </c>
      <c r="AE67">
        <f t="shared" ref="AE67:AE79" si="65">$Z67*O67</f>
        <v>0</v>
      </c>
      <c r="AF67">
        <f t="shared" ref="AF67:AF79" si="66">-$Z67*P67</f>
        <v>0</v>
      </c>
      <c r="AG67">
        <f t="shared" ref="AG67:AG79" si="67">-$Z67*Q67</f>
        <v>-7.4694493507328986E-21</v>
      </c>
      <c r="AH67">
        <f t="shared" ref="AH67:AH79" si="68">-X67*R67</f>
        <v>-5.3112652258425868E-16</v>
      </c>
      <c r="AI67">
        <f t="shared" ref="AI67:AI79" si="69">SUM(AE67:AH67)</f>
        <v>-5.3113399203360944E-16</v>
      </c>
      <c r="AJ67">
        <f t="shared" ref="AJ67:AJ79" si="70">AB67-AC67</f>
        <v>-2.2157674752774703</v>
      </c>
      <c r="AK67">
        <f t="shared" si="61"/>
        <v>-1.4476347505146141</v>
      </c>
      <c r="AL67">
        <f t="shared" ref="AL67:AL79" si="71">SUM(AI67:AK67)</f>
        <v>-3.6634022257920851</v>
      </c>
      <c r="AN67">
        <f t="shared" ref="AN67:AN79" si="72">AE67*$K67</f>
        <v>0</v>
      </c>
      <c r="AO67">
        <f t="shared" ref="AO67:AO79" si="73">AF67*$K67</f>
        <v>0</v>
      </c>
      <c r="AP67">
        <f t="shared" ref="AP67:AP79" si="74">AG67*$K67</f>
        <v>-5.28853199136655E-24</v>
      </c>
      <c r="AQ67">
        <f t="shared" ref="AQ67:AQ79" si="75">AH67*$K67</f>
        <v>-3.7604908665382606E-19</v>
      </c>
      <c r="AR67">
        <f t="shared" ref="AR67:AR79" si="76">AI67*$K67</f>
        <v>-3.7605437518581747E-19</v>
      </c>
      <c r="AS67">
        <f t="shared" ref="AS67:AS79" si="77">AJ67*$K67</f>
        <v>-1.5688113846417091E-3</v>
      </c>
      <c r="AT67">
        <f t="shared" ref="AT67:AT79" si="78">AK67*$K67</f>
        <v>-1.02495677129925E-3</v>
      </c>
      <c r="AU67">
        <f t="shared" ref="AU67:AU79" si="79">AL67*$K67</f>
        <v>-2.5937681559409596E-3</v>
      </c>
      <c r="AW67">
        <v>64</v>
      </c>
      <c r="AX67">
        <f>IF(Z67&gt;0, (R67*SUMPRODUCT(K67:$K$98, X67:$X$98)-K67*$AZ$3)/Z67, 0)</f>
        <v>-6.1800837296104824E+22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79" si="80">G68+$C$9</f>
        <v>0.12000000000000001</v>
      </c>
      <c r="I68" s="1">
        <f t="shared" ref="I68:I79" si="81">1+H68</f>
        <v>1.1200000000000001</v>
      </c>
      <c r="J68">
        <f t="shared" ref="J68:J79" si="82">1/I68</f>
        <v>0.89285714285714279</v>
      </c>
      <c r="K68">
        <f t="shared" si="59"/>
        <v>6.3216220393231843E-4</v>
      </c>
      <c r="L68" s="2">
        <v>65</v>
      </c>
      <c r="M68" s="8">
        <v>0.872959127</v>
      </c>
      <c r="Q68" s="5">
        <f t="shared" si="60"/>
        <v>25</v>
      </c>
      <c r="R68">
        <f t="shared" si="62"/>
        <v>250000</v>
      </c>
      <c r="S68">
        <f t="shared" si="63"/>
        <v>-4.7145341281228583E+23</v>
      </c>
      <c r="U68">
        <f t="shared" ref="U68:U79" si="83">M68</f>
        <v>0.872959127</v>
      </c>
      <c r="V68">
        <f t="shared" ref="V68:V79" si="84">$C$10</f>
        <v>0.01</v>
      </c>
      <c r="W68">
        <f t="shared" ref="W68:W79" si="85">Z67</f>
        <v>2.9877797402931592E-22</v>
      </c>
      <c r="X68">
        <f t="shared" ref="X68:X79" si="86">U68*W68</f>
        <v>2.608209593754603E-22</v>
      </c>
      <c r="Y68">
        <f t="shared" ref="Y68:Y79" si="87">V68*W68</f>
        <v>2.9877797402931591E-24</v>
      </c>
      <c r="Z68">
        <f t="shared" ref="Z68:Z79" si="88">MAX(0, W68-X68-Y68)</f>
        <v>3.4969234913562458E-23</v>
      </c>
      <c r="AB68">
        <f t="shared" ref="AB68:AB79" si="89">AC67</f>
        <v>-18.464728960645587</v>
      </c>
      <c r="AC68">
        <f t="shared" si="64"/>
        <v>-16.486365143433559</v>
      </c>
      <c r="AE68">
        <f t="shared" si="65"/>
        <v>0</v>
      </c>
      <c r="AF68">
        <f t="shared" si="66"/>
        <v>0</v>
      </c>
      <c r="AG68">
        <f t="shared" si="67"/>
        <v>-8.7423087283906141E-22</v>
      </c>
      <c r="AH68">
        <f t="shared" si="68"/>
        <v>-6.5205239843865073E-17</v>
      </c>
      <c r="AI68">
        <f t="shared" si="69"/>
        <v>-6.5206114074737908E-17</v>
      </c>
      <c r="AJ68">
        <f t="shared" si="70"/>
        <v>-1.9783638172120277</v>
      </c>
      <c r="AK68">
        <f t="shared" si="61"/>
        <v>-1.2925310272451913</v>
      </c>
      <c r="AL68">
        <f t="shared" si="71"/>
        <v>-3.270894844457219</v>
      </c>
      <c r="AN68">
        <f t="shared" si="72"/>
        <v>0</v>
      </c>
      <c r="AO68">
        <f t="shared" si="73"/>
        <v>0</v>
      </c>
      <c r="AP68">
        <f t="shared" si="74"/>
        <v>-5.5265571531961544E-25</v>
      </c>
      <c r="AQ68">
        <f t="shared" si="75"/>
        <v>-4.1220288127633169E-20</v>
      </c>
      <c r="AR68">
        <f t="shared" si="76"/>
        <v>-4.1220840783348482E-20</v>
      </c>
      <c r="AS68">
        <f t="shared" si="77"/>
        <v>-1.2506468308687098E-3</v>
      </c>
      <c r="AT68">
        <f t="shared" si="78"/>
        <v>-8.1708926283422369E-4</v>
      </c>
      <c r="AU68">
        <f t="shared" si="79"/>
        <v>-2.0677360937029336E-3</v>
      </c>
      <c r="AW68">
        <v>65</v>
      </c>
      <c r="AX68">
        <f>IF(Z68&gt;0, (R68*SUMPRODUCT(K68:$K$98, X68:$X$98)-K68*$AZ$3)/Z68, 0)</f>
        <v>-4.7145341281228583E+23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79" si="90">K68*J69</f>
        <v>5.6443053922528431E-4</v>
      </c>
      <c r="L69" s="2">
        <v>66</v>
      </c>
      <c r="M69" s="8">
        <v>0.877957722</v>
      </c>
      <c r="Q69" s="5">
        <f t="shared" ref="Q69:Q79" si="91">$C$8</f>
        <v>25</v>
      </c>
      <c r="R69">
        <f t="shared" si="62"/>
        <v>250000</v>
      </c>
      <c r="S69">
        <f t="shared" si="63"/>
        <v>-3.756979549753768E+24</v>
      </c>
      <c r="U69">
        <f t="shared" si="83"/>
        <v>0.877957722</v>
      </c>
      <c r="V69">
        <f t="shared" si="84"/>
        <v>0.01</v>
      </c>
      <c r="W69">
        <f t="shared" si="85"/>
        <v>3.4969234913562458E-23</v>
      </c>
      <c r="X69">
        <f t="shared" si="86"/>
        <v>3.0701509824794161E-23</v>
      </c>
      <c r="Y69">
        <f t="shared" si="87"/>
        <v>3.4969234913562456E-25</v>
      </c>
      <c r="Z69">
        <f t="shared" si="88"/>
        <v>3.9180327396326716E-24</v>
      </c>
      <c r="AB69">
        <f t="shared" si="89"/>
        <v>-16.486365143433559</v>
      </c>
      <c r="AC69">
        <f t="shared" si="64"/>
        <v>-14.719968878065677</v>
      </c>
      <c r="AE69">
        <f t="shared" si="65"/>
        <v>0</v>
      </c>
      <c r="AF69">
        <f t="shared" si="66"/>
        <v>0</v>
      </c>
      <c r="AG69">
        <f t="shared" si="67"/>
        <v>-9.7950818490816793E-23</v>
      </c>
      <c r="AH69">
        <f t="shared" si="68"/>
        <v>-7.6753774561985408E-18</v>
      </c>
      <c r="AI69">
        <f t="shared" si="69"/>
        <v>-7.6754754070170322E-18</v>
      </c>
      <c r="AJ69">
        <f t="shared" si="70"/>
        <v>-1.7663962653678826</v>
      </c>
      <c r="AK69">
        <f t="shared" si="61"/>
        <v>-1.1540455600403492</v>
      </c>
      <c r="AL69">
        <f t="shared" si="71"/>
        <v>-2.9204418254082318</v>
      </c>
      <c r="AN69">
        <f t="shared" si="72"/>
        <v>0</v>
      </c>
      <c r="AO69">
        <f t="shared" si="73"/>
        <v>0</v>
      </c>
      <c r="AP69">
        <f t="shared" si="74"/>
        <v>-5.528643329832967E-26</v>
      </c>
      <c r="AQ69">
        <f t="shared" si="75"/>
        <v>-4.3322174363597336E-21</v>
      </c>
      <c r="AR69">
        <f t="shared" si="76"/>
        <v>-4.3322727227930317E-21</v>
      </c>
      <c r="AS69">
        <f t="shared" si="77"/>
        <v>-9.9700799654712244E-4</v>
      </c>
      <c r="AT69">
        <f t="shared" si="78"/>
        <v>-6.5137855774411954E-4</v>
      </c>
      <c r="AU69">
        <f t="shared" si="79"/>
        <v>-1.648386554291242E-3</v>
      </c>
      <c r="AW69">
        <v>66</v>
      </c>
      <c r="AX69">
        <f>IF(Z69&gt;0, (R69*SUMPRODUCT(K69:$K$98, X69:$X$98)-K69*$AZ$3)/Z69, 0)</f>
        <v>-3.756979549753768E+24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5.0395583859400386E-4</v>
      </c>
      <c r="L70" s="2">
        <v>67</v>
      </c>
      <c r="M70" s="8">
        <v>0.88376105100000002</v>
      </c>
      <c r="Q70" s="5">
        <f t="shared" si="91"/>
        <v>25</v>
      </c>
      <c r="R70">
        <f t="shared" si="62"/>
        <v>250000</v>
      </c>
      <c r="S70">
        <f t="shared" si="63"/>
        <v>-3.1574540770032129E+25</v>
      </c>
      <c r="U70">
        <f t="shared" si="83"/>
        <v>0.88376105100000002</v>
      </c>
      <c r="V70">
        <f t="shared" si="84"/>
        <v>0.01</v>
      </c>
      <c r="W70">
        <f t="shared" si="85"/>
        <v>3.9180327396326716E-24</v>
      </c>
      <c r="X70">
        <f t="shared" si="86"/>
        <v>3.4626047318301791E-24</v>
      </c>
      <c r="Y70">
        <f t="shared" si="87"/>
        <v>3.9180327396326718E-26</v>
      </c>
      <c r="Z70">
        <f t="shared" si="88"/>
        <v>4.162476804061657E-25</v>
      </c>
      <c r="AB70">
        <f t="shared" si="89"/>
        <v>-14.719968878065677</v>
      </c>
      <c r="AC70">
        <f t="shared" si="64"/>
        <v>-13.142829355415783</v>
      </c>
      <c r="AE70">
        <f t="shared" si="65"/>
        <v>0</v>
      </c>
      <c r="AF70">
        <f t="shared" si="66"/>
        <v>0</v>
      </c>
      <c r="AG70">
        <f t="shared" si="67"/>
        <v>-1.0406192010154142E-23</v>
      </c>
      <c r="AH70">
        <f t="shared" si="68"/>
        <v>-8.6565118295754476E-19</v>
      </c>
      <c r="AI70">
        <f t="shared" si="69"/>
        <v>-8.6566158914955489E-19</v>
      </c>
      <c r="AJ70">
        <f t="shared" si="70"/>
        <v>-1.5771395226498939</v>
      </c>
      <c r="AK70">
        <f t="shared" si="61"/>
        <v>-1.0303978214645975</v>
      </c>
      <c r="AL70">
        <f t="shared" si="71"/>
        <v>-2.6075373441144913</v>
      </c>
      <c r="AN70">
        <f t="shared" si="72"/>
        <v>0</v>
      </c>
      <c r="AO70">
        <f t="shared" si="73"/>
        <v>0</v>
      </c>
      <c r="AP70">
        <f t="shared" si="74"/>
        <v>-5.2442612210474533E-27</v>
      </c>
      <c r="AQ70">
        <f t="shared" si="75"/>
        <v>-4.3624996783726094E-22</v>
      </c>
      <c r="AR70">
        <f t="shared" si="76"/>
        <v>-4.3625521209848201E-22</v>
      </c>
      <c r="AS70">
        <f t="shared" si="77"/>
        <v>-7.9480867071677426E-4</v>
      </c>
      <c r="AT70">
        <f t="shared" si="78"/>
        <v>-5.1927499820162587E-4</v>
      </c>
      <c r="AU70">
        <f t="shared" si="79"/>
        <v>-1.3140836689184E-3</v>
      </c>
      <c r="AW70">
        <v>67</v>
      </c>
      <c r="AX70">
        <f>IF(Z70&gt;0, (R70*SUMPRODUCT(K70:$K$98, X70:$X$98)-K70*$AZ$3)/Z70, 0)</f>
        <v>-3.1574540770032129E+25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4.4996057017321768E-4</v>
      </c>
      <c r="L71" s="2">
        <v>68</v>
      </c>
      <c r="M71" s="8">
        <v>0.88953285599999998</v>
      </c>
      <c r="Q71" s="5">
        <f t="shared" si="91"/>
        <v>25</v>
      </c>
      <c r="R71">
        <f t="shared" si="62"/>
        <v>250000</v>
      </c>
      <c r="S71">
        <f t="shared" si="63"/>
        <v>-2.8060471450205906E+26</v>
      </c>
      <c r="U71">
        <f t="shared" si="83"/>
        <v>0.88953285599999998</v>
      </c>
      <c r="V71">
        <f t="shared" si="84"/>
        <v>0.01</v>
      </c>
      <c r="W71">
        <f t="shared" si="85"/>
        <v>4.162476804061657E-25</v>
      </c>
      <c r="X71">
        <f t="shared" si="86"/>
        <v>3.7026598795507182E-25</v>
      </c>
      <c r="Y71">
        <f t="shared" si="87"/>
        <v>4.1624768040616569E-27</v>
      </c>
      <c r="Z71">
        <f t="shared" si="88"/>
        <v>4.1819215647032228E-26</v>
      </c>
      <c r="AB71">
        <f t="shared" si="89"/>
        <v>-13.142829355415783</v>
      </c>
      <c r="AC71">
        <f t="shared" si="64"/>
        <v>-11.734669067335519</v>
      </c>
      <c r="AE71">
        <f t="shared" si="65"/>
        <v>0</v>
      </c>
      <c r="AF71">
        <f t="shared" si="66"/>
        <v>0</v>
      </c>
      <c r="AG71">
        <f t="shared" si="67"/>
        <v>-1.0454803911758058E-24</v>
      </c>
      <c r="AH71">
        <f t="shared" si="68"/>
        <v>-9.2566496988767956E-20</v>
      </c>
      <c r="AI71">
        <f t="shared" si="69"/>
        <v>-9.2567542469159129E-20</v>
      </c>
      <c r="AJ71">
        <f t="shared" si="70"/>
        <v>-1.4081602880802642</v>
      </c>
      <c r="AK71">
        <f t="shared" si="61"/>
        <v>-0.91999805487910491</v>
      </c>
      <c r="AL71">
        <f t="shared" si="71"/>
        <v>-2.3281583429593691</v>
      </c>
      <c r="AN71">
        <f t="shared" si="72"/>
        <v>0</v>
      </c>
      <c r="AO71">
        <f t="shared" si="73"/>
        <v>0</v>
      </c>
      <c r="AP71">
        <f t="shared" si="74"/>
        <v>-4.7042495291838425E-28</v>
      </c>
      <c r="AQ71">
        <f t="shared" si="75"/>
        <v>-4.1651273764003469E-23</v>
      </c>
      <c r="AR71">
        <f t="shared" si="76"/>
        <v>-4.1651744188956382E-23</v>
      </c>
      <c r="AS71">
        <f t="shared" si="77"/>
        <v>-6.3361660611987807E-4</v>
      </c>
      <c r="AT71">
        <f t="shared" si="78"/>
        <v>-4.1396284933165327E-4</v>
      </c>
      <c r="AU71">
        <f t="shared" si="79"/>
        <v>-1.0475794554515314E-3</v>
      </c>
      <c r="AW71">
        <v>68</v>
      </c>
      <c r="AX71">
        <f>IF(Z71&gt;0, (R71*SUMPRODUCT(K71:$K$98, X71:$X$98)-K71*$AZ$3)/Z71, 0)</f>
        <v>-2.8060471450205906E+26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4.0175050908323003E-4</v>
      </c>
      <c r="L72" s="2">
        <v>69</v>
      </c>
      <c r="M72" s="8">
        <v>0.89526598199999996</v>
      </c>
      <c r="Q72" s="5">
        <f t="shared" si="91"/>
        <v>25</v>
      </c>
      <c r="R72">
        <f t="shared" si="62"/>
        <v>250000</v>
      </c>
      <c r="S72">
        <f t="shared" si="63"/>
        <v>-2.6446669206256241E+27</v>
      </c>
      <c r="U72">
        <f t="shared" si="83"/>
        <v>0.89526598199999996</v>
      </c>
      <c r="V72">
        <f t="shared" si="84"/>
        <v>0.01</v>
      </c>
      <c r="W72">
        <f t="shared" si="85"/>
        <v>4.1819215647032228E-26</v>
      </c>
      <c r="X72">
        <f t="shared" si="86"/>
        <v>3.7439321162710069E-26</v>
      </c>
      <c r="Y72">
        <f t="shared" si="87"/>
        <v>4.1819215647032225E-28</v>
      </c>
      <c r="Z72">
        <f t="shared" si="88"/>
        <v>3.9617023278518367E-27</v>
      </c>
      <c r="AB72">
        <f t="shared" si="89"/>
        <v>-11.734669067335519</v>
      </c>
      <c r="AC72">
        <f t="shared" si="64"/>
        <v>-10.477383095835284</v>
      </c>
      <c r="AE72">
        <f t="shared" si="65"/>
        <v>0</v>
      </c>
      <c r="AF72">
        <f t="shared" si="66"/>
        <v>0</v>
      </c>
      <c r="AG72">
        <f t="shared" si="67"/>
        <v>-9.9042558196295913E-26</v>
      </c>
      <c r="AH72">
        <f t="shared" si="68"/>
        <v>-9.3598302906775166E-21</v>
      </c>
      <c r="AI72">
        <f t="shared" si="69"/>
        <v>-9.3599293332357124E-21</v>
      </c>
      <c r="AJ72">
        <f t="shared" si="70"/>
        <v>-1.2572859715002345</v>
      </c>
      <c r="AK72">
        <f t="shared" ref="AK72:AK79" si="92">G72*SUM(AB72:AB72, AE72:AF72)</f>
        <v>-0.82142683471348643</v>
      </c>
      <c r="AL72">
        <f t="shared" si="71"/>
        <v>-2.078712806213721</v>
      </c>
      <c r="AN72">
        <f t="shared" si="72"/>
        <v>0</v>
      </c>
      <c r="AO72">
        <f t="shared" si="73"/>
        <v>0</v>
      </c>
      <c r="AP72">
        <f t="shared" si="74"/>
        <v>-3.9790398176267321E-29</v>
      </c>
      <c r="AQ72">
        <f t="shared" si="75"/>
        <v>-3.760316584212329E-24</v>
      </c>
      <c r="AR72">
        <f t="shared" si="76"/>
        <v>-3.7603563746105056E-24</v>
      </c>
      <c r="AS72">
        <f t="shared" si="77"/>
        <v>-5.0511527911342269E-4</v>
      </c>
      <c r="AT72">
        <f t="shared" si="78"/>
        <v>-3.3000864902076944E-4</v>
      </c>
      <c r="AU72">
        <f t="shared" si="79"/>
        <v>-8.3512392813419212E-4</v>
      </c>
      <c r="AW72">
        <v>69</v>
      </c>
      <c r="AX72">
        <f>IF(Z72&gt;0, (R72*SUMPRODUCT(K72:$K$98, X72:$X$98)-K72*$AZ$3)/Z72, 0)</f>
        <v>-2.6446669206256241E+27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3.5870581168145535E-4</v>
      </c>
      <c r="L73" s="2">
        <v>70</v>
      </c>
      <c r="M73" s="8">
        <v>0.900953271</v>
      </c>
      <c r="Q73" s="5">
        <f t="shared" si="91"/>
        <v>25</v>
      </c>
      <c r="R73">
        <f t="shared" si="62"/>
        <v>250000</v>
      </c>
      <c r="S73">
        <f t="shared" si="63"/>
        <v>-2.6517647274371998E+28</v>
      </c>
      <c r="U73">
        <f t="shared" si="83"/>
        <v>0.900953271</v>
      </c>
      <c r="V73">
        <f t="shared" si="84"/>
        <v>0.01</v>
      </c>
      <c r="W73">
        <f t="shared" si="85"/>
        <v>3.9617023278518367E-27</v>
      </c>
      <c r="X73">
        <f t="shared" si="86"/>
        <v>3.5693086710064266E-27</v>
      </c>
      <c r="Y73">
        <f t="shared" si="87"/>
        <v>3.9617023278518366E-29</v>
      </c>
      <c r="Z73">
        <f t="shared" si="88"/>
        <v>3.5277663356689174E-28</v>
      </c>
      <c r="AB73">
        <f t="shared" si="89"/>
        <v>-10.477383095835284</v>
      </c>
      <c r="AC73">
        <f t="shared" si="64"/>
        <v>-9.3548063355672166</v>
      </c>
      <c r="AE73">
        <f t="shared" si="65"/>
        <v>0</v>
      </c>
      <c r="AF73">
        <f t="shared" si="66"/>
        <v>0</v>
      </c>
      <c r="AG73">
        <f t="shared" si="67"/>
        <v>-8.8194158391722941E-27</v>
      </c>
      <c r="AH73">
        <f t="shared" si="68"/>
        <v>-8.9232716775160663E-22</v>
      </c>
      <c r="AI73">
        <f t="shared" si="69"/>
        <v>-8.9233598716744588E-22</v>
      </c>
      <c r="AJ73">
        <f t="shared" si="70"/>
        <v>-1.1225767602680676</v>
      </c>
      <c r="AK73">
        <f t="shared" si="92"/>
        <v>-0.73341681670846992</v>
      </c>
      <c r="AL73">
        <f t="shared" si="71"/>
        <v>-1.8559935769765374</v>
      </c>
      <c r="AN73">
        <f t="shared" si="72"/>
        <v>0</v>
      </c>
      <c r="AO73">
        <f t="shared" si="73"/>
        <v>0</v>
      </c>
      <c r="AP73">
        <f t="shared" si="74"/>
        <v>-3.1635757171465816E-30</v>
      </c>
      <c r="AQ73">
        <f t="shared" si="75"/>
        <v>-3.2008294099375421E-25</v>
      </c>
      <c r="AR73">
        <f t="shared" si="76"/>
        <v>-3.2008610456947142E-25</v>
      </c>
      <c r="AS73">
        <f t="shared" si="77"/>
        <v>-4.0267480796669572E-4</v>
      </c>
      <c r="AT73">
        <f t="shared" si="78"/>
        <v>-2.6308087453824088E-4</v>
      </c>
      <c r="AU73">
        <f t="shared" si="79"/>
        <v>-6.6575568250493654E-4</v>
      </c>
      <c r="AW73">
        <v>70</v>
      </c>
      <c r="AX73">
        <f>IF(Z73&gt;0, (R73*SUMPRODUCT(K73:$K$98, X73:$X$98)-K73*$AZ$3)/Z73, 0)</f>
        <v>-2.6517647274371998E+28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3.2027304614415652E-4</v>
      </c>
      <c r="L74" s="2">
        <v>71</v>
      </c>
      <c r="M74" s="8">
        <v>0.90658776299999999</v>
      </c>
      <c r="Q74" s="5">
        <f t="shared" si="91"/>
        <v>25</v>
      </c>
      <c r="R74">
        <f t="shared" si="62"/>
        <v>250000</v>
      </c>
      <c r="S74">
        <f t="shared" si="63"/>
        <v>-2.8384888875105089E+29</v>
      </c>
      <c r="U74">
        <f t="shared" si="83"/>
        <v>0.90658776299999999</v>
      </c>
      <c r="V74">
        <f t="shared" si="84"/>
        <v>0.01</v>
      </c>
      <c r="W74">
        <f t="shared" si="85"/>
        <v>3.5277663356689174E-28</v>
      </c>
      <c r="X74">
        <f t="shared" si="86"/>
        <v>3.198229790640791E-28</v>
      </c>
      <c r="Y74">
        <f t="shared" si="87"/>
        <v>3.5277663356689173E-30</v>
      </c>
      <c r="Z74">
        <f t="shared" si="88"/>
        <v>2.9425888167143719E-29</v>
      </c>
      <c r="AB74">
        <f t="shared" si="89"/>
        <v>-9.3548063355672166</v>
      </c>
      <c r="AC74">
        <f t="shared" si="64"/>
        <v>-8.352505656756442</v>
      </c>
      <c r="AE74">
        <f t="shared" si="65"/>
        <v>0</v>
      </c>
      <c r="AF74">
        <f t="shared" si="66"/>
        <v>0</v>
      </c>
      <c r="AG74">
        <f t="shared" si="67"/>
        <v>-7.3564720417859296E-28</v>
      </c>
      <c r="AH74">
        <f t="shared" si="68"/>
        <v>-7.995574476601978E-23</v>
      </c>
      <c r="AI74">
        <f t="shared" si="69"/>
        <v>-7.9956480413223957E-23</v>
      </c>
      <c r="AJ74">
        <f t="shared" si="70"/>
        <v>-1.0023006788107747</v>
      </c>
      <c r="AK74">
        <f t="shared" si="92"/>
        <v>-0.65483644348970527</v>
      </c>
      <c r="AL74">
        <f t="shared" si="71"/>
        <v>-1.65713712230048</v>
      </c>
      <c r="AN74">
        <f t="shared" si="72"/>
        <v>0</v>
      </c>
      <c r="AO74">
        <f t="shared" si="73"/>
        <v>0</v>
      </c>
      <c r="AP74">
        <f t="shared" si="74"/>
        <v>-2.3560797096971022E-31</v>
      </c>
      <c r="AQ74">
        <f t="shared" si="75"/>
        <v>-2.5607669932937853E-26</v>
      </c>
      <c r="AR74">
        <f t="shared" si="76"/>
        <v>-2.5607905540908824E-26</v>
      </c>
      <c r="AS74">
        <f t="shared" si="77"/>
        <v>-3.2100989155508261E-4</v>
      </c>
      <c r="AT74">
        <f t="shared" si="78"/>
        <v>-2.0972646248265371E-4</v>
      </c>
      <c r="AU74">
        <f t="shared" si="79"/>
        <v>-5.3073635403773638E-4</v>
      </c>
      <c r="AW74">
        <v>71</v>
      </c>
      <c r="AX74">
        <f>IF(Z74&gt;0, (R74*SUMPRODUCT(K74:$K$98, X74:$X$98)-K74*$AZ$3)/Z74, 0)</f>
        <v>-2.8384888875105089E+29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2.8595807691442546E-4</v>
      </c>
      <c r="L75" s="2">
        <v>72</v>
      </c>
      <c r="M75" s="8">
        <v>0.91219363099999995</v>
      </c>
      <c r="Q75" s="5">
        <f t="shared" si="91"/>
        <v>25</v>
      </c>
      <c r="R75">
        <f t="shared" si="62"/>
        <v>250000</v>
      </c>
      <c r="S75">
        <f t="shared" si="63"/>
        <v>-3.2572720083292675E+30</v>
      </c>
      <c r="U75">
        <f t="shared" si="83"/>
        <v>0.91219363099999995</v>
      </c>
      <c r="V75">
        <f t="shared" si="84"/>
        <v>0.01</v>
      </c>
      <c r="W75">
        <f t="shared" si="85"/>
        <v>2.9425888167143719E-29</v>
      </c>
      <c r="X75">
        <f t="shared" si="86"/>
        <v>2.6842107772586762E-29</v>
      </c>
      <c r="Y75">
        <f t="shared" si="87"/>
        <v>2.942588816714372E-31</v>
      </c>
      <c r="Z75">
        <f t="shared" si="88"/>
        <v>2.28952151288552E-30</v>
      </c>
      <c r="AB75">
        <f t="shared" si="89"/>
        <v>-8.352505656756442</v>
      </c>
      <c r="AC75">
        <f t="shared" si="64"/>
        <v>-7.4575943363896808</v>
      </c>
      <c r="AE75">
        <f t="shared" si="65"/>
        <v>0</v>
      </c>
      <c r="AF75">
        <f t="shared" si="66"/>
        <v>0</v>
      </c>
      <c r="AG75">
        <f t="shared" si="67"/>
        <v>-5.7238037822138002E-29</v>
      </c>
      <c r="AH75">
        <f t="shared" si="68"/>
        <v>-6.7105269431466899E-24</v>
      </c>
      <c r="AI75">
        <f t="shared" si="69"/>
        <v>-6.710584181184512E-24</v>
      </c>
      <c r="AJ75">
        <f t="shared" si="70"/>
        <v>-0.89491132036676113</v>
      </c>
      <c r="AK75">
        <f t="shared" si="92"/>
        <v>-0.58467539597295104</v>
      </c>
      <c r="AL75">
        <f t="shared" si="71"/>
        <v>-1.4795867163397123</v>
      </c>
      <c r="AN75">
        <f t="shared" si="72"/>
        <v>0</v>
      </c>
      <c r="AO75">
        <f t="shared" si="73"/>
        <v>0</v>
      </c>
      <c r="AP75">
        <f t="shared" si="74"/>
        <v>-1.6367679221973732E-32</v>
      </c>
      <c r="AQ75">
        <f t="shared" si="75"/>
        <v>-1.9189293797446657E-27</v>
      </c>
      <c r="AR75">
        <f t="shared" si="76"/>
        <v>-1.9189457474238875E-27</v>
      </c>
      <c r="AS75">
        <f t="shared" si="77"/>
        <v>-2.5590712018102831E-4</v>
      </c>
      <c r="AT75">
        <f t="shared" si="78"/>
        <v>-1.6719265185160531E-4</v>
      </c>
      <c r="AU75">
        <f t="shared" si="79"/>
        <v>-4.2309977203263365E-4</v>
      </c>
      <c r="AW75">
        <v>72</v>
      </c>
      <c r="AX75">
        <f>IF(Z75&gt;0, (R75*SUMPRODUCT(K75:$K$98, X75:$X$98)-K75*$AZ$3)/Z75, 0)</f>
        <v>-3.2572720083292675E+30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2.55319711530737E-4</v>
      </c>
      <c r="L76" s="2">
        <v>73</v>
      </c>
      <c r="M76" s="8">
        <v>0.91779930600000004</v>
      </c>
      <c r="Q76" s="5">
        <f t="shared" si="91"/>
        <v>25</v>
      </c>
      <c r="R76">
        <f t="shared" si="62"/>
        <v>250000</v>
      </c>
      <c r="S76">
        <f t="shared" si="63"/>
        <v>-4.0280479559731361E+31</v>
      </c>
      <c r="U76">
        <f t="shared" si="83"/>
        <v>0.91779930600000004</v>
      </c>
      <c r="V76">
        <f t="shared" si="84"/>
        <v>0.01</v>
      </c>
      <c r="W76">
        <f t="shared" si="85"/>
        <v>2.28952151288552E-30</v>
      </c>
      <c r="X76">
        <f t="shared" si="86"/>
        <v>2.1013212555984004E-30</v>
      </c>
      <c r="Y76">
        <f t="shared" si="87"/>
        <v>2.2895215128855201E-32</v>
      </c>
      <c r="Z76">
        <f t="shared" si="88"/>
        <v>1.6530504215826441E-31</v>
      </c>
      <c r="AB76">
        <f t="shared" si="89"/>
        <v>-7.4575943363896808</v>
      </c>
      <c r="AC76">
        <f t="shared" si="64"/>
        <v>-6.6585663717765007</v>
      </c>
      <c r="AE76">
        <f t="shared" si="65"/>
        <v>0</v>
      </c>
      <c r="AF76">
        <f t="shared" si="66"/>
        <v>0</v>
      </c>
      <c r="AG76">
        <f t="shared" si="67"/>
        <v>-4.1326260539566105E-30</v>
      </c>
      <c r="AH76">
        <f t="shared" si="68"/>
        <v>-5.253303138996001E-25</v>
      </c>
      <c r="AI76">
        <f t="shared" si="69"/>
        <v>-5.2533444652565409E-25</v>
      </c>
      <c r="AJ76">
        <f t="shared" si="70"/>
        <v>-0.79902796461318015</v>
      </c>
      <c r="AK76">
        <f t="shared" si="92"/>
        <v>-0.52203160354727773</v>
      </c>
      <c r="AL76">
        <f t="shared" si="71"/>
        <v>-1.3210595681604578</v>
      </c>
      <c r="AN76">
        <f t="shared" si="72"/>
        <v>0</v>
      </c>
      <c r="AO76">
        <f t="shared" si="73"/>
        <v>0</v>
      </c>
      <c r="AP76">
        <f t="shared" si="74"/>
        <v>-1.0551408919606098E-33</v>
      </c>
      <c r="AQ76">
        <f t="shared" si="75"/>
        <v>-1.3412718420319741E-28</v>
      </c>
      <c r="AR76">
        <f t="shared" si="76"/>
        <v>-1.3412823934408938E-28</v>
      </c>
      <c r="AS76">
        <f t="shared" si="77"/>
        <v>-2.0400758943002909E-4</v>
      </c>
      <c r="AT76">
        <f t="shared" si="78"/>
        <v>-1.3328495842761901E-4</v>
      </c>
      <c r="AU76">
        <f t="shared" si="79"/>
        <v>-3.3729254785764808E-4</v>
      </c>
      <c r="AW76">
        <v>73</v>
      </c>
      <c r="AX76">
        <f>IF(Z76&gt;0, (R76*SUMPRODUCT(K76:$K$98, X76:$X$98)-K76*$AZ$3)/Z76, 0)</f>
        <v>-4.0280479559731361E+31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2.2796402815244374E-4</v>
      </c>
      <c r="L77" s="2">
        <v>74</v>
      </c>
      <c r="M77" s="8">
        <v>0.92340517499999997</v>
      </c>
      <c r="Q77" s="5">
        <f t="shared" si="91"/>
        <v>25</v>
      </c>
      <c r="R77">
        <f t="shared" si="62"/>
        <v>250000</v>
      </c>
      <c r="S77">
        <f t="shared" si="63"/>
        <v>-5.4005268266141234E+32</v>
      </c>
      <c r="U77">
        <f t="shared" si="83"/>
        <v>0.92340517499999997</v>
      </c>
      <c r="V77">
        <f t="shared" si="84"/>
        <v>0.01</v>
      </c>
      <c r="W77">
        <f t="shared" si="85"/>
        <v>1.6530504215826441E-31</v>
      </c>
      <c r="X77">
        <f t="shared" si="86"/>
        <v>1.5264353138253453E-31</v>
      </c>
      <c r="Y77">
        <f t="shared" si="87"/>
        <v>1.6530504215826443E-33</v>
      </c>
      <c r="Z77">
        <f t="shared" si="88"/>
        <v>1.100846035414724E-32</v>
      </c>
      <c r="AB77">
        <f t="shared" si="89"/>
        <v>-6.6585663717765007</v>
      </c>
      <c r="AC77">
        <f t="shared" si="64"/>
        <v>-5.9451485462290181</v>
      </c>
      <c r="AE77">
        <f t="shared" si="65"/>
        <v>0</v>
      </c>
      <c r="AF77">
        <f t="shared" si="66"/>
        <v>0</v>
      </c>
      <c r="AG77">
        <f t="shared" si="67"/>
        <v>-2.75211508853681E-31</v>
      </c>
      <c r="AH77">
        <f t="shared" si="68"/>
        <v>-3.8160882845633631E-26</v>
      </c>
      <c r="AI77">
        <f t="shared" si="69"/>
        <v>-3.8161158057142485E-26</v>
      </c>
      <c r="AJ77">
        <f t="shared" si="70"/>
        <v>-0.71341782554748256</v>
      </c>
      <c r="AK77">
        <f t="shared" si="92"/>
        <v>-0.46609964602435511</v>
      </c>
      <c r="AL77">
        <f t="shared" si="71"/>
        <v>-1.1795174715718377</v>
      </c>
      <c r="AN77">
        <f t="shared" si="72"/>
        <v>0</v>
      </c>
      <c r="AO77">
        <f t="shared" si="73"/>
        <v>0</v>
      </c>
      <c r="AP77">
        <f t="shared" si="74"/>
        <v>-6.2738324152197062E-35</v>
      </c>
      <c r="AQ77">
        <f t="shared" si="75"/>
        <v>-8.699308571344133E-30</v>
      </c>
      <c r="AR77">
        <f t="shared" si="76"/>
        <v>-8.6993713096682849E-30</v>
      </c>
      <c r="AS77">
        <f t="shared" si="77"/>
        <v>-1.6263360126756151E-4</v>
      </c>
      <c r="AT77">
        <f t="shared" si="78"/>
        <v>-1.0625395282814015E-4</v>
      </c>
      <c r="AU77">
        <f t="shared" si="79"/>
        <v>-2.6888755409570166E-4</v>
      </c>
      <c r="AW77">
        <v>74</v>
      </c>
      <c r="AX77">
        <f>IF(Z77&gt;0, (R77*SUMPRODUCT(K77:$K$98, X77:$X$98)-K77*$AZ$3)/Z77, 0)</f>
        <v>-5.4005268266141234E+32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2.0353931085039618E-4</v>
      </c>
      <c r="L78" s="2">
        <v>75</v>
      </c>
      <c r="M78" s="8">
        <v>0.92901104300000004</v>
      </c>
      <c r="Q78" s="5">
        <f t="shared" si="91"/>
        <v>25</v>
      </c>
      <c r="R78">
        <f t="shared" si="62"/>
        <v>250000</v>
      </c>
      <c r="S78">
        <f t="shared" si="63"/>
        <v>-7.9061836593369521E+33</v>
      </c>
      <c r="U78">
        <f t="shared" si="83"/>
        <v>0.92901104300000004</v>
      </c>
      <c r="V78">
        <f t="shared" si="84"/>
        <v>0.01</v>
      </c>
      <c r="W78">
        <f t="shared" si="85"/>
        <v>1.100846035414724E-32</v>
      </c>
      <c r="X78">
        <f t="shared" si="86"/>
        <v>1.0226981235430477E-32</v>
      </c>
      <c r="Y78">
        <f t="shared" si="87"/>
        <v>1.1008460354147239E-34</v>
      </c>
      <c r="Z78">
        <f t="shared" si="88"/>
        <v>6.7139451517529046E-34</v>
      </c>
      <c r="AB78">
        <f t="shared" si="89"/>
        <v>-5.9451485462290181</v>
      </c>
      <c r="AC78">
        <f t="shared" si="64"/>
        <v>-5.3081683448473367</v>
      </c>
      <c r="AE78">
        <f t="shared" si="65"/>
        <v>0</v>
      </c>
      <c r="AF78">
        <f t="shared" si="66"/>
        <v>0</v>
      </c>
      <c r="AG78">
        <f t="shared" si="67"/>
        <v>-1.6784862879382261E-32</v>
      </c>
      <c r="AH78">
        <f t="shared" si="68"/>
        <v>-2.5567453088576193E-27</v>
      </c>
      <c r="AI78">
        <f t="shared" si="69"/>
        <v>-2.5567620937204986E-27</v>
      </c>
      <c r="AJ78">
        <f t="shared" si="70"/>
        <v>-0.63698020138168143</v>
      </c>
      <c r="AK78">
        <f t="shared" si="92"/>
        <v>-0.41616039823603129</v>
      </c>
      <c r="AL78">
        <f t="shared" si="71"/>
        <v>-1.0531405996177128</v>
      </c>
      <c r="AN78">
        <f t="shared" si="72"/>
        <v>0</v>
      </c>
      <c r="AO78">
        <f t="shared" si="73"/>
        <v>0</v>
      </c>
      <c r="AP78">
        <f t="shared" si="74"/>
        <v>-3.416379423187862E-36</v>
      </c>
      <c r="AQ78">
        <f t="shared" si="75"/>
        <v>-5.2039817818486312E-31</v>
      </c>
      <c r="AR78">
        <f t="shared" si="76"/>
        <v>-5.2040159456428638E-31</v>
      </c>
      <c r="AS78">
        <f t="shared" si="77"/>
        <v>-1.2965051121457402E-4</v>
      </c>
      <c r="AT78">
        <f t="shared" si="78"/>
        <v>-8.4705000660188236E-5</v>
      </c>
      <c r="AU78">
        <f t="shared" si="79"/>
        <v>-2.1435551187476228E-4</v>
      </c>
      <c r="AW78">
        <v>75</v>
      </c>
      <c r="AX78">
        <f>IF(Z78&gt;0, (R78*SUMPRODUCT(K78:$K$98, X78:$X$98)-K78*$AZ$3)/Z78, 0)</f>
        <v>-7.9061836593369521E+33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1.8173152754499659E-4</v>
      </c>
      <c r="L79" s="2">
        <v>76</v>
      </c>
      <c r="M79" s="8">
        <v>1</v>
      </c>
      <c r="Q79" s="5">
        <f t="shared" si="91"/>
        <v>25</v>
      </c>
      <c r="R79">
        <f t="shared" si="62"/>
        <v>250000</v>
      </c>
      <c r="S79">
        <f t="shared" si="63"/>
        <v>0</v>
      </c>
      <c r="U79">
        <f t="shared" si="83"/>
        <v>1</v>
      </c>
      <c r="V79">
        <f t="shared" si="84"/>
        <v>0.01</v>
      </c>
      <c r="W79">
        <f t="shared" si="85"/>
        <v>6.7139451517529046E-34</v>
      </c>
      <c r="X79">
        <f t="shared" si="86"/>
        <v>6.7139451517529046E-34</v>
      </c>
      <c r="Y79">
        <f t="shared" si="87"/>
        <v>6.7139451517529049E-36</v>
      </c>
      <c r="Z79">
        <f t="shared" si="88"/>
        <v>0</v>
      </c>
      <c r="AB79">
        <f t="shared" si="89"/>
        <v>-5.3081683448473367</v>
      </c>
      <c r="AC79">
        <f t="shared" si="64"/>
        <v>0</v>
      </c>
      <c r="AE79">
        <f t="shared" si="65"/>
        <v>0</v>
      </c>
      <c r="AF79">
        <f t="shared" si="66"/>
        <v>0</v>
      </c>
      <c r="AG79">
        <f t="shared" si="67"/>
        <v>0</v>
      </c>
      <c r="AH79">
        <f t="shared" si="68"/>
        <v>-1.6784862879382261E-28</v>
      </c>
      <c r="AI79">
        <f t="shared" si="69"/>
        <v>-1.6784862879382261E-28</v>
      </c>
      <c r="AJ79">
        <f t="shared" si="70"/>
        <v>-5.3081683448473367</v>
      </c>
      <c r="AK79">
        <f t="shared" si="92"/>
        <v>-0.37157178413931358</v>
      </c>
      <c r="AL79">
        <f t="shared" si="71"/>
        <v>-5.6797401289866505</v>
      </c>
      <c r="AN79">
        <f t="shared" si="72"/>
        <v>0</v>
      </c>
      <c r="AO79">
        <f t="shared" si="73"/>
        <v>0</v>
      </c>
      <c r="AP79">
        <f t="shared" si="74"/>
        <v>0</v>
      </c>
      <c r="AQ79">
        <f t="shared" si="75"/>
        <v>-3.0503387707034482E-32</v>
      </c>
      <c r="AR79">
        <f t="shared" si="76"/>
        <v>-3.0503387707034482E-32</v>
      </c>
      <c r="AS79">
        <f t="shared" si="77"/>
        <v>-9.6466154177510277E-4</v>
      </c>
      <c r="AT79">
        <f t="shared" si="78"/>
        <v>-6.7526307924257195E-5</v>
      </c>
      <c r="AU79">
        <f t="shared" si="79"/>
        <v>-1.0321878496993599E-3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N81" s="6">
        <f t="shared" ref="AN81:AU81" si="93">SUM(AN3:AN79)</f>
        <v>43077.164210110721</v>
      </c>
      <c r="AO81" s="6">
        <f t="shared" si="93"/>
        <v>-4307.7164210110723</v>
      </c>
      <c r="AP81" s="6">
        <f t="shared" si="93"/>
        <v>-1668.3041603300019</v>
      </c>
      <c r="AQ81" s="6">
        <f t="shared" si="93"/>
        <v>-26079.327490446802</v>
      </c>
      <c r="AR81" s="6">
        <f t="shared" si="93"/>
        <v>11021.816138322829</v>
      </c>
      <c r="AS81" s="6">
        <f t="shared" si="93"/>
        <v>-5930.7759367447698</v>
      </c>
      <c r="AT81" s="6">
        <f t="shared" si="93"/>
        <v>3459.6192964344505</v>
      </c>
      <c r="AU81" s="6">
        <f t="shared" si="93"/>
        <v>8550.6594980125137</v>
      </c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81:AU81">
    <cfRule type="cellIs" dxfId="13" priority="1" operator="lessThan">
      <formula>0</formula>
    </cfRule>
  </conditionalFormatting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A51AFA-0B4D-41B7-894F-D063732EAFB2}">
  <sheetPr codeName="Sheet84"/>
  <dimension ref="A1:AZ164"/>
  <sheetViews>
    <sheetView workbookViewId="0">
      <selection activeCell="B1" sqref="B1"/>
    </sheetView>
  </sheetViews>
  <sheetFormatPr defaultRowHeight="15" x14ac:dyDescent="0.25"/>
  <cols>
    <col min="3" max="3" width="10.7109375" customWidth="1"/>
    <col min="4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'S.55.04.C'!C3*(1+C12)</f>
        <v>97714.020728259289</v>
      </c>
      <c r="K3">
        <v>1</v>
      </c>
      <c r="L3" s="2">
        <v>0</v>
      </c>
      <c r="O3">
        <f>$C$3</f>
        <v>97714.020728259289</v>
      </c>
      <c r="P3" s="2">
        <f>O3*C5</f>
        <v>9771.4020728259293</v>
      </c>
      <c r="Q3" s="5">
        <f>B8</f>
        <v>1522.432587</v>
      </c>
      <c r="R3">
        <f t="shared" ref="R3:R34" si="0">$C$6</f>
        <v>250000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97714.020728259289</v>
      </c>
      <c r="AF3">
        <f t="shared" ref="AF3:AF34" si="4">-$Z3*P3</f>
        <v>-9771.4020728259293</v>
      </c>
      <c r="AG3">
        <f t="shared" ref="AG3:AG34" si="5">-$Z3*Q3</f>
        <v>-1522.432587</v>
      </c>
      <c r="AH3">
        <f t="shared" ref="AH3:AH34" si="6">-X3*R3</f>
        <v>0</v>
      </c>
      <c r="AI3">
        <f t="shared" ref="AI3:AI34" si="7">SUM(AE3:AH3)</f>
        <v>86420.186068433351</v>
      </c>
      <c r="AJ3">
        <f t="shared" ref="AJ3:AJ34" si="8">AB3-AC3</f>
        <v>0</v>
      </c>
      <c r="AL3">
        <f t="shared" ref="AL3:AL34" si="9">SUM(AI3:AK3)</f>
        <v>86420.186068433351</v>
      </c>
      <c r="AN3">
        <f t="shared" ref="AN3:AN34" si="10">AE3*$K3</f>
        <v>97714.020728259289</v>
      </c>
      <c r="AO3">
        <f t="shared" ref="AO3:AO34" si="11">AF3*$K3</f>
        <v>-9771.4020728259293</v>
      </c>
      <c r="AP3">
        <f t="shared" ref="AP3:AP34" si="12">AG3*$K3</f>
        <v>-1522.432587</v>
      </c>
      <c r="AQ3">
        <f t="shared" ref="AQ3:AQ34" si="13">AH3*$K3</f>
        <v>0</v>
      </c>
      <c r="AR3">
        <f t="shared" ref="AR3:AR34" si="14">AI3*$K3</f>
        <v>86420.186068433351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86420.186068433351</v>
      </c>
      <c r="AW3">
        <v>0</v>
      </c>
      <c r="AX3">
        <f>IF(Z3&gt;0, (R3*SUMPRODUCT(K3:$K$98, X3:$X$98)-K3*$AZ$3)/Z3, 0)</f>
        <v>0</v>
      </c>
      <c r="AZ3">
        <f>C6*ABS(SUMPRODUCT(X4:X69, K4:K69))/1</f>
        <v>63656.213433961384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35" si="18">G4+$C$9</f>
        <v>0.12000000000000001</v>
      </c>
      <c r="I4" s="1">
        <f t="shared" ref="I4:I35" si="19">1+H4</f>
        <v>1.1200000000000001</v>
      </c>
      <c r="J4">
        <f t="shared" ref="J4:J35" si="20">1/I4</f>
        <v>0.89285714285714279</v>
      </c>
      <c r="K4">
        <f>J4</f>
        <v>0.89285714285714279</v>
      </c>
      <c r="L4" s="2">
        <v>1</v>
      </c>
      <c r="M4" s="8" cm="1">
        <f t="array" ref="M4:M69">Mortalities!B31:B96</f>
        <v>2.0768709E-2</v>
      </c>
      <c r="R4">
        <f t="shared" si="0"/>
        <v>250000</v>
      </c>
      <c r="S4">
        <f t="shared" si="1"/>
        <v>7036.8225268225988</v>
      </c>
      <c r="U4">
        <f t="shared" ref="U4:U35" si="21">M4</f>
        <v>2.0768709E-2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2.0768709E-2</v>
      </c>
      <c r="Y4">
        <f t="shared" ref="Y4:Y35" si="25">V4*W4</f>
        <v>0.01</v>
      </c>
      <c r="Z4">
        <f t="shared" ref="Z4:Z35" si="26">MAX(0, W4-X4-Y4)</f>
        <v>0.96923129099999994</v>
      </c>
      <c r="AB4">
        <f t="shared" ref="AB4:AB35" si="27">AC3</f>
        <v>0</v>
      </c>
      <c r="AC4">
        <f t="shared" si="2"/>
        <v>6820.3085822101493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-5192.1772499999997</v>
      </c>
      <c r="AI4">
        <f t="shared" si="7"/>
        <v>-5192.1772499999997</v>
      </c>
      <c r="AJ4">
        <f t="shared" si="8"/>
        <v>-6820.3085822101493</v>
      </c>
      <c r="AK4">
        <f>G4*SUM(AB4, AE4:AF4)</f>
        <v>0</v>
      </c>
      <c r="AL4">
        <f t="shared" si="9"/>
        <v>-12012.48583221015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-4635.8725446428562</v>
      </c>
      <c r="AR4">
        <f t="shared" si="14"/>
        <v>-4635.8725446428562</v>
      </c>
      <c r="AS4">
        <f t="shared" si="15"/>
        <v>-6089.5612341162041</v>
      </c>
      <c r="AT4">
        <f t="shared" si="16"/>
        <v>0</v>
      </c>
      <c r="AU4">
        <f t="shared" si="17"/>
        <v>-10725.433778759061</v>
      </c>
      <c r="AW4">
        <v>1</v>
      </c>
      <c r="AX4">
        <f>IF(Z4&gt;0, (R4*SUMPRODUCT(K4:$K$98, X4:$X$98)-K4*$AZ$3)/Z4, 0)</f>
        <v>7036.8225268225988</v>
      </c>
    </row>
    <row r="5" spans="1:52" x14ac:dyDescent="0.25">
      <c r="C5" s="2">
        <f>'S.26.04.A'!C5</f>
        <v>0.1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0.12000000000000001</v>
      </c>
      <c r="I5" s="1">
        <f t="shared" si="19"/>
        <v>1.1200000000000001</v>
      </c>
      <c r="J5">
        <f t="shared" si="20"/>
        <v>0.89285714285714279</v>
      </c>
      <c r="K5">
        <f t="shared" ref="K5:K36" si="28">K4*J5</f>
        <v>0.79719387755102034</v>
      </c>
      <c r="L5" s="2">
        <v>2</v>
      </c>
      <c r="M5" s="8">
        <v>2.4225090000000001E-2</v>
      </c>
      <c r="Q5" s="5">
        <f t="shared" ref="Q5:Q36" si="29">$C$8</f>
        <v>25</v>
      </c>
      <c r="R5">
        <f t="shared" si="0"/>
        <v>250000</v>
      </c>
      <c r="S5">
        <f t="shared" si="1"/>
        <v>8839.1810221790784</v>
      </c>
      <c r="U5">
        <f t="shared" si="21"/>
        <v>2.4225090000000001E-2</v>
      </c>
      <c r="V5">
        <f t="shared" si="22"/>
        <v>0.01</v>
      </c>
      <c r="W5">
        <f t="shared" si="23"/>
        <v>0.96923129099999994</v>
      </c>
      <c r="X5">
        <f t="shared" si="24"/>
        <v>2.3479715255291189E-2</v>
      </c>
      <c r="Y5">
        <f t="shared" si="25"/>
        <v>9.6923129099999988E-3</v>
      </c>
      <c r="Z5">
        <f t="shared" si="26"/>
        <v>0.93605926283470886</v>
      </c>
      <c r="AB5">
        <f t="shared" si="27"/>
        <v>6820.3085822101493</v>
      </c>
      <c r="AC5">
        <f t="shared" si="2"/>
        <v>8273.9972716834964</v>
      </c>
      <c r="AE5">
        <f t="shared" si="3"/>
        <v>0</v>
      </c>
      <c r="AF5">
        <f t="shared" si="4"/>
        <v>0</v>
      </c>
      <c r="AG5">
        <f t="shared" si="5"/>
        <v>-23.401481570867723</v>
      </c>
      <c r="AH5">
        <f t="shared" si="6"/>
        <v>-5869.9288138227976</v>
      </c>
      <c r="AI5">
        <f t="shared" si="7"/>
        <v>-5893.3302953936654</v>
      </c>
      <c r="AJ5">
        <f t="shared" si="8"/>
        <v>-1453.688689473347</v>
      </c>
      <c r="AK5">
        <f>G5*SUM(AB5, AE5:AF5)</f>
        <v>477.42160075471048</v>
      </c>
      <c r="AL5">
        <f t="shared" si="9"/>
        <v>-6869.5973841123023</v>
      </c>
      <c r="AN5">
        <f t="shared" si="10"/>
        <v>0</v>
      </c>
      <c r="AO5">
        <f t="shared" si="11"/>
        <v>0</v>
      </c>
      <c r="AP5">
        <f t="shared" si="12"/>
        <v>-18.655517833918783</v>
      </c>
      <c r="AQ5">
        <f t="shared" si="13"/>
        <v>-4679.4713120398574</v>
      </c>
      <c r="AR5">
        <f t="shared" si="14"/>
        <v>-4698.1268298737759</v>
      </c>
      <c r="AS5">
        <f t="shared" si="15"/>
        <v>-1158.8717231133187</v>
      </c>
      <c r="AT5">
        <f t="shared" si="16"/>
        <v>380.59757713226281</v>
      </c>
      <c r="AU5">
        <f t="shared" si="17"/>
        <v>-5476.4009758548327</v>
      </c>
      <c r="AW5">
        <v>2</v>
      </c>
      <c r="AX5">
        <f>IF(Z5&gt;0, (R5*SUMPRODUCT(K5:$K$98, X5:$X$98)-K5*$AZ$3)/Z5, 0)</f>
        <v>8839.1810221790784</v>
      </c>
    </row>
    <row r="6" spans="1:52" x14ac:dyDescent="0.25">
      <c r="A6" t="s">
        <v>16</v>
      </c>
      <c r="C6" s="2">
        <f>'S.26.04.C'!C6</f>
        <v>250000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0.12000000000000001</v>
      </c>
      <c r="I6" s="1">
        <f t="shared" si="19"/>
        <v>1.1200000000000001</v>
      </c>
      <c r="J6">
        <f t="shared" si="20"/>
        <v>0.89285714285714279</v>
      </c>
      <c r="K6">
        <f t="shared" si="28"/>
        <v>0.71178024781341098</v>
      </c>
      <c r="L6" s="2">
        <v>3</v>
      </c>
      <c r="M6" s="8">
        <v>2.7828815E-2</v>
      </c>
      <c r="Q6" s="5">
        <f t="shared" si="29"/>
        <v>25</v>
      </c>
      <c r="R6">
        <f t="shared" si="0"/>
        <v>250000</v>
      </c>
      <c r="S6">
        <f t="shared" si="1"/>
        <v>10027.915087773661</v>
      </c>
      <c r="U6">
        <f t="shared" si="21"/>
        <v>2.7828815E-2</v>
      </c>
      <c r="V6">
        <f t="shared" si="22"/>
        <v>0.01</v>
      </c>
      <c r="W6">
        <f t="shared" si="23"/>
        <v>0.93605926283470886</v>
      </c>
      <c r="X6">
        <f t="shared" si="24"/>
        <v>2.6049420054463489E-2</v>
      </c>
      <c r="Y6">
        <f t="shared" si="25"/>
        <v>9.3605926283470888E-3</v>
      </c>
      <c r="Z6">
        <f t="shared" si="26"/>
        <v>0.90064925015189823</v>
      </c>
      <c r="AB6">
        <f t="shared" si="27"/>
        <v>8273.9972716834964</v>
      </c>
      <c r="AC6">
        <f t="shared" si="2"/>
        <v>9031.634204390255</v>
      </c>
      <c r="AE6">
        <f t="shared" si="3"/>
        <v>0</v>
      </c>
      <c r="AF6">
        <f t="shared" si="4"/>
        <v>0</v>
      </c>
      <c r="AG6">
        <f t="shared" si="5"/>
        <v>-22.516231253797457</v>
      </c>
      <c r="AH6">
        <f t="shared" si="6"/>
        <v>-6512.3550136158719</v>
      </c>
      <c r="AI6">
        <f t="shared" si="7"/>
        <v>-6534.8712448696697</v>
      </c>
      <c r="AJ6">
        <f t="shared" si="8"/>
        <v>-757.63693270675867</v>
      </c>
      <c r="AK6">
        <f>G6*SUM(AB6, AE6:AF6)</f>
        <v>579.17980901784483</v>
      </c>
      <c r="AL6">
        <f t="shared" si="9"/>
        <v>-6713.3283685585839</v>
      </c>
      <c r="AN6">
        <f t="shared" si="10"/>
        <v>0</v>
      </c>
      <c r="AO6">
        <f t="shared" si="11"/>
        <v>0</v>
      </c>
      <c r="AP6">
        <f t="shared" si="12"/>
        <v>-16.026608661652023</v>
      </c>
      <c r="AQ6">
        <f t="shared" si="13"/>
        <v>-4635.3656654404149</v>
      </c>
      <c r="AR6">
        <f t="shared" si="14"/>
        <v>-4651.3922741020669</v>
      </c>
      <c r="AS6">
        <f t="shared" si="15"/>
        <v>-539.27100371460926</v>
      </c>
      <c r="AT6">
        <f t="shared" si="16"/>
        <v>412.24874799124564</v>
      </c>
      <c r="AU6">
        <f t="shared" si="17"/>
        <v>-4778.4145298254307</v>
      </c>
      <c r="AW6">
        <v>3</v>
      </c>
      <c r="AX6">
        <f>IF(Z6&gt;0, (R6*SUMPRODUCT(K6:$K$98, X6:$X$98)-K6*$AZ$3)/Z6, 0)</f>
        <v>10027.915087773661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0.12000000000000001</v>
      </c>
      <c r="I7" s="1">
        <f t="shared" si="19"/>
        <v>1.1200000000000001</v>
      </c>
      <c r="J7">
        <f t="shared" si="20"/>
        <v>0.89285714285714279</v>
      </c>
      <c r="K7">
        <f t="shared" si="28"/>
        <v>0.63551807840483121</v>
      </c>
      <c r="L7" s="2">
        <v>4</v>
      </c>
      <c r="M7" s="8">
        <v>3.1684449000000003E-2</v>
      </c>
      <c r="Q7" s="5">
        <f t="shared" si="29"/>
        <v>25</v>
      </c>
      <c r="R7">
        <f t="shared" si="0"/>
        <v>250000</v>
      </c>
      <c r="S7">
        <f t="shared" si="1"/>
        <v>10718.066513963762</v>
      </c>
      <c r="U7">
        <f t="shared" si="21"/>
        <v>3.1684449000000003E-2</v>
      </c>
      <c r="V7">
        <f t="shared" si="22"/>
        <v>0.01</v>
      </c>
      <c r="W7">
        <f t="shared" si="23"/>
        <v>0.90064925015189823</v>
      </c>
      <c r="X7">
        <f t="shared" si="24"/>
        <v>2.8536575233326065E-2</v>
      </c>
      <c r="Y7">
        <f t="shared" si="25"/>
        <v>9.0064925015189822E-3</v>
      </c>
      <c r="Z7">
        <f t="shared" si="26"/>
        <v>0.86310618241705317</v>
      </c>
      <c r="AB7">
        <f t="shared" si="27"/>
        <v>9031.634204390255</v>
      </c>
      <c r="AC7">
        <f t="shared" si="2"/>
        <v>9250.8294717593162</v>
      </c>
      <c r="AE7">
        <f t="shared" si="3"/>
        <v>0</v>
      </c>
      <c r="AF7">
        <f t="shared" si="4"/>
        <v>0</v>
      </c>
      <c r="AG7">
        <f t="shared" si="5"/>
        <v>-21.577654560426328</v>
      </c>
      <c r="AH7">
        <f t="shared" si="6"/>
        <v>-7134.1438083315161</v>
      </c>
      <c r="AI7">
        <f t="shared" si="7"/>
        <v>-7155.7214628919428</v>
      </c>
      <c r="AJ7">
        <f t="shared" si="8"/>
        <v>-219.19526736906118</v>
      </c>
      <c r="AK7">
        <f>G7*SUM(AB7, AE7:AF7)</f>
        <v>632.21439430731789</v>
      </c>
      <c r="AL7">
        <f t="shared" si="9"/>
        <v>-6742.7023359536861</v>
      </c>
      <c r="AN7">
        <f t="shared" si="10"/>
        <v>0</v>
      </c>
      <c r="AO7">
        <f t="shared" si="11"/>
        <v>0</v>
      </c>
      <c r="AP7">
        <f t="shared" si="12"/>
        <v>-13.712989562725383</v>
      </c>
      <c r="AQ7">
        <f t="shared" si="13"/>
        <v>-4533.8773641345697</v>
      </c>
      <c r="AR7">
        <f t="shared" si="14"/>
        <v>-4547.5903536972955</v>
      </c>
      <c r="AS7">
        <f t="shared" si="15"/>
        <v>-139.30255511381895</v>
      </c>
      <c r="AT7">
        <f t="shared" si="16"/>
        <v>401.7836770100609</v>
      </c>
      <c r="AU7">
        <f t="shared" si="17"/>
        <v>-4285.1092318010533</v>
      </c>
      <c r="AW7">
        <v>4</v>
      </c>
      <c r="AX7">
        <f>IF(Z7&gt;0, (R7*SUMPRODUCT(K7:$K$98, X7:$X$98)-K7*$AZ$3)/Z7, 0)</f>
        <v>10718.066513963762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0.12000000000000001</v>
      </c>
      <c r="I8" s="1">
        <f t="shared" si="19"/>
        <v>1.1200000000000001</v>
      </c>
      <c r="J8">
        <f t="shared" si="20"/>
        <v>0.89285714285714279</v>
      </c>
      <c r="K8">
        <f t="shared" si="28"/>
        <v>0.5674268557185993</v>
      </c>
      <c r="L8" s="2">
        <v>5</v>
      </c>
      <c r="M8" s="8">
        <v>3.5933631000000001E-2</v>
      </c>
      <c r="Q8" s="5">
        <f t="shared" si="29"/>
        <v>25</v>
      </c>
      <c r="R8">
        <f t="shared" si="0"/>
        <v>250000</v>
      </c>
      <c r="S8">
        <f t="shared" si="1"/>
        <v>10991.881961380921</v>
      </c>
      <c r="U8">
        <f t="shared" si="21"/>
        <v>3.5933631000000001E-2</v>
      </c>
      <c r="V8">
        <f t="shared" si="22"/>
        <v>0.01</v>
      </c>
      <c r="W8">
        <f t="shared" si="23"/>
        <v>0.86310618241705317</v>
      </c>
      <c r="X8">
        <f t="shared" si="24"/>
        <v>3.1014539072793078E-2</v>
      </c>
      <c r="Y8">
        <f t="shared" si="25"/>
        <v>8.6310618241705311E-3</v>
      </c>
      <c r="Z8">
        <f t="shared" si="26"/>
        <v>0.82346058152008961</v>
      </c>
      <c r="AB8">
        <f t="shared" si="27"/>
        <v>9250.8294717593162</v>
      </c>
      <c r="AC8">
        <f t="shared" si="2"/>
        <v>9051.3815119189167</v>
      </c>
      <c r="AE8">
        <f t="shared" si="3"/>
        <v>0</v>
      </c>
      <c r="AF8">
        <f t="shared" si="4"/>
        <v>0</v>
      </c>
      <c r="AG8">
        <f t="shared" si="5"/>
        <v>-20.586514538002241</v>
      </c>
      <c r="AH8">
        <f t="shared" si="6"/>
        <v>-7753.6347681982697</v>
      </c>
      <c r="AI8">
        <f t="shared" si="7"/>
        <v>-7774.2212827362719</v>
      </c>
      <c r="AJ8">
        <f t="shared" si="8"/>
        <v>199.44795984039956</v>
      </c>
      <c r="AK8">
        <f t="shared" ref="AK8:AK39" si="30">G8*SUM(AB8:AB8, AE8:AF8)</f>
        <v>647.55806302315216</v>
      </c>
      <c r="AL8">
        <f t="shared" si="9"/>
        <v>-6927.2152598727198</v>
      </c>
      <c r="AN8">
        <f t="shared" si="10"/>
        <v>0</v>
      </c>
      <c r="AO8">
        <f t="shared" si="11"/>
        <v>0</v>
      </c>
      <c r="AP8">
        <f t="shared" si="12"/>
        <v>-11.681341214503844</v>
      </c>
      <c r="AQ8">
        <f t="shared" si="13"/>
        <v>-4399.6205969091543</v>
      </c>
      <c r="AR8">
        <f t="shared" si="14"/>
        <v>-4411.3019381236581</v>
      </c>
      <c r="AS8">
        <f t="shared" si="15"/>
        <v>113.17212873172738</v>
      </c>
      <c r="AT8">
        <f t="shared" si="16"/>
        <v>367.44183559645381</v>
      </c>
      <c r="AU8">
        <f t="shared" si="17"/>
        <v>-3930.6879737954773</v>
      </c>
      <c r="AW8">
        <v>5</v>
      </c>
      <c r="AX8">
        <f>IF(Z8&gt;0, (R8*SUMPRODUCT(K8:$K$98, X8:$X$98)-K8*$AZ$3)/Z8, 0)</f>
        <v>10991.881961380921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0.12000000000000001</v>
      </c>
      <c r="I9" s="1">
        <f t="shared" si="19"/>
        <v>1.1200000000000001</v>
      </c>
      <c r="J9">
        <f t="shared" si="20"/>
        <v>0.89285714285714279</v>
      </c>
      <c r="K9">
        <f t="shared" si="28"/>
        <v>0.50663112117732079</v>
      </c>
      <c r="L9" s="2">
        <v>6</v>
      </c>
      <c r="M9" s="8">
        <v>4.1016489000000003E-2</v>
      </c>
      <c r="Q9" s="5">
        <f t="shared" si="29"/>
        <v>25</v>
      </c>
      <c r="R9">
        <f t="shared" si="0"/>
        <v>250000</v>
      </c>
      <c r="S9">
        <f t="shared" si="1"/>
        <v>10905.088701234719</v>
      </c>
      <c r="U9">
        <f t="shared" si="21"/>
        <v>4.1016489000000003E-2</v>
      </c>
      <c r="V9">
        <f t="shared" si="22"/>
        <v>0.01</v>
      </c>
      <c r="W9">
        <f t="shared" si="23"/>
        <v>0.82346058152008961</v>
      </c>
      <c r="X9">
        <f t="shared" si="24"/>
        <v>3.3775461883852359E-2</v>
      </c>
      <c r="Y9">
        <f t="shared" si="25"/>
        <v>8.2346058152008954E-3</v>
      </c>
      <c r="Z9">
        <f t="shared" si="26"/>
        <v>0.78145051382103636</v>
      </c>
      <c r="AB9">
        <f t="shared" si="27"/>
        <v>9051.3815119189167</v>
      </c>
      <c r="AC9">
        <f t="shared" si="2"/>
        <v>8521.7871688438499</v>
      </c>
      <c r="AE9">
        <f t="shared" si="3"/>
        <v>0</v>
      </c>
      <c r="AF9">
        <f t="shared" si="4"/>
        <v>0</v>
      </c>
      <c r="AG9">
        <f t="shared" si="5"/>
        <v>-19.536262845525908</v>
      </c>
      <c r="AH9">
        <f t="shared" si="6"/>
        <v>-8443.86547096309</v>
      </c>
      <c r="AI9">
        <f t="shared" si="7"/>
        <v>-8463.401733808616</v>
      </c>
      <c r="AJ9">
        <f t="shared" si="8"/>
        <v>529.59434307506672</v>
      </c>
      <c r="AK9">
        <f t="shared" si="30"/>
        <v>633.59670583432421</v>
      </c>
      <c r="AL9">
        <f t="shared" si="9"/>
        <v>-7300.2106848992253</v>
      </c>
      <c r="AN9">
        <f t="shared" si="10"/>
        <v>0</v>
      </c>
      <c r="AO9">
        <f t="shared" si="11"/>
        <v>0</v>
      </c>
      <c r="AP9">
        <f t="shared" si="12"/>
        <v>-9.8976787490436262</v>
      </c>
      <c r="AQ9">
        <f t="shared" si="13"/>
        <v>-4277.9250306244958</v>
      </c>
      <c r="AR9">
        <f t="shared" si="14"/>
        <v>-4287.8227093735395</v>
      </c>
      <c r="AS9">
        <f t="shared" si="15"/>
        <v>268.30897580128772</v>
      </c>
      <c r="AT9">
        <f t="shared" si="16"/>
        <v>320.99980945110076</v>
      </c>
      <c r="AU9">
        <f t="shared" si="17"/>
        <v>-3698.5139241211514</v>
      </c>
      <c r="AW9">
        <v>6</v>
      </c>
      <c r="AX9">
        <f>IF(Z9&gt;0, (R9*SUMPRODUCT(K9:$K$98, X9:$X$98)-K9*$AZ$3)/Z9, 0)</f>
        <v>10905.088701234719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0.12000000000000001</v>
      </c>
      <c r="I10" s="1">
        <f t="shared" si="19"/>
        <v>1.1200000000000001</v>
      </c>
      <c r="J10">
        <f t="shared" si="20"/>
        <v>0.89285714285714279</v>
      </c>
      <c r="K10">
        <f t="shared" si="28"/>
        <v>0.45234921533689354</v>
      </c>
      <c r="L10" s="2">
        <v>7</v>
      </c>
      <c r="M10" s="8">
        <v>4.6435859000000003E-2</v>
      </c>
      <c r="Q10" s="5">
        <f t="shared" si="29"/>
        <v>25</v>
      </c>
      <c r="R10">
        <f t="shared" si="0"/>
        <v>250000</v>
      </c>
      <c r="S10">
        <f t="shared" si="1"/>
        <v>10441.793552385378</v>
      </c>
      <c r="U10">
        <f t="shared" si="21"/>
        <v>4.6435859000000003E-2</v>
      </c>
      <c r="V10">
        <f t="shared" si="22"/>
        <v>0.01</v>
      </c>
      <c r="W10">
        <f t="shared" si="23"/>
        <v>0.78145051382103636</v>
      </c>
      <c r="X10">
        <f t="shared" si="24"/>
        <v>3.6287325875271198E-2</v>
      </c>
      <c r="Y10">
        <f t="shared" si="25"/>
        <v>7.8145051382103644E-3</v>
      </c>
      <c r="Z10">
        <f t="shared" si="26"/>
        <v>0.73734868280755483</v>
      </c>
      <c r="AB10">
        <f t="shared" si="27"/>
        <v>8521.7871688438499</v>
      </c>
      <c r="AC10">
        <f t="shared" si="2"/>
        <v>7699.2427219997771</v>
      </c>
      <c r="AE10">
        <f t="shared" si="3"/>
        <v>0</v>
      </c>
      <c r="AF10">
        <f t="shared" si="4"/>
        <v>0</v>
      </c>
      <c r="AG10">
        <f t="shared" si="5"/>
        <v>-18.43371707018887</v>
      </c>
      <c r="AH10">
        <f t="shared" si="6"/>
        <v>-9071.8314688177998</v>
      </c>
      <c r="AI10">
        <f t="shared" si="7"/>
        <v>-9090.265185887989</v>
      </c>
      <c r="AJ10">
        <f t="shared" si="8"/>
        <v>822.54444684407281</v>
      </c>
      <c r="AK10">
        <f t="shared" si="30"/>
        <v>596.5251018190695</v>
      </c>
      <c r="AL10">
        <f t="shared" si="9"/>
        <v>-7671.1956372248469</v>
      </c>
      <c r="AN10">
        <f t="shared" si="10"/>
        <v>0</v>
      </c>
      <c r="AO10">
        <f t="shared" si="11"/>
        <v>0</v>
      </c>
      <c r="AP10">
        <f t="shared" si="12"/>
        <v>-8.3384774524422358</v>
      </c>
      <c r="AQ10">
        <f t="shared" si="13"/>
        <v>-4103.6358465882704</v>
      </c>
      <c r="AR10">
        <f t="shared" si="14"/>
        <v>-4111.9743240407124</v>
      </c>
      <c r="AS10">
        <f t="shared" si="15"/>
        <v>372.0773351096355</v>
      </c>
      <c r="AT10">
        <f t="shared" si="16"/>
        <v>269.83766173661661</v>
      </c>
      <c r="AU10">
        <f t="shared" si="17"/>
        <v>-3470.0593271944604</v>
      </c>
      <c r="AW10">
        <v>7</v>
      </c>
      <c r="AX10">
        <f>IF(Z10&gt;0, (R10*SUMPRODUCT(K10:$K$98, X10:$X$98)-K10*$AZ$3)/Z10, 0)</f>
        <v>10441.793552385378</v>
      </c>
    </row>
    <row r="11" spans="1:52" x14ac:dyDescent="0.25">
      <c r="A11" t="s">
        <v>33</v>
      </c>
      <c r="C11" s="25">
        <f>AU71</f>
        <v>20765.951655047091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0.12000000000000001</v>
      </c>
      <c r="I11" s="1">
        <f t="shared" si="19"/>
        <v>1.1200000000000001</v>
      </c>
      <c r="J11">
        <f t="shared" si="20"/>
        <v>0.89285714285714279</v>
      </c>
      <c r="K11">
        <f t="shared" si="28"/>
        <v>0.40388322797936921</v>
      </c>
      <c r="L11" s="2">
        <v>8</v>
      </c>
      <c r="M11" s="8">
        <v>5.1834316999999998E-2</v>
      </c>
      <c r="Q11" s="5">
        <f t="shared" si="29"/>
        <v>25</v>
      </c>
      <c r="R11">
        <f t="shared" si="0"/>
        <v>250000</v>
      </c>
      <c r="S11">
        <f t="shared" si="1"/>
        <v>9657.7052333776592</v>
      </c>
      <c r="U11">
        <f t="shared" si="21"/>
        <v>5.1834316999999998E-2</v>
      </c>
      <c r="V11">
        <f t="shared" si="22"/>
        <v>0.01</v>
      </c>
      <c r="W11">
        <f t="shared" si="23"/>
        <v>0.73734868280755483</v>
      </c>
      <c r="X11">
        <f t="shared" si="24"/>
        <v>3.8219965364179244E-2</v>
      </c>
      <c r="Y11">
        <f t="shared" si="25"/>
        <v>7.3734868280755485E-3</v>
      </c>
      <c r="Z11">
        <f t="shared" si="26"/>
        <v>0.69175523061529998</v>
      </c>
      <c r="AB11">
        <f t="shared" si="27"/>
        <v>7699.2427219997771</v>
      </c>
      <c r="AC11">
        <f t="shared" si="2"/>
        <v>6680.7681109297519</v>
      </c>
      <c r="AE11">
        <f t="shared" si="3"/>
        <v>0</v>
      </c>
      <c r="AF11">
        <f t="shared" si="4"/>
        <v>0</v>
      </c>
      <c r="AG11">
        <f t="shared" si="5"/>
        <v>-17.2938807653825</v>
      </c>
      <c r="AH11">
        <f t="shared" si="6"/>
        <v>-9554.9913410448116</v>
      </c>
      <c r="AI11">
        <f t="shared" si="7"/>
        <v>-9572.2852218101943</v>
      </c>
      <c r="AJ11">
        <f t="shared" si="8"/>
        <v>1018.4746110700253</v>
      </c>
      <c r="AK11">
        <f t="shared" si="30"/>
        <v>538.94699053998443</v>
      </c>
      <c r="AL11">
        <f t="shared" si="9"/>
        <v>-8014.8636202001844</v>
      </c>
      <c r="AN11">
        <f t="shared" si="10"/>
        <v>0</v>
      </c>
      <c r="AO11">
        <f t="shared" si="11"/>
        <v>0</v>
      </c>
      <c r="AP11">
        <f t="shared" si="12"/>
        <v>-6.9847083878130087</v>
      </c>
      <c r="AQ11">
        <f t="shared" si="13"/>
        <v>-3859.1007461361005</v>
      </c>
      <c r="AR11">
        <f t="shared" si="14"/>
        <v>-3866.0854545239135</v>
      </c>
      <c r="AS11">
        <f t="shared" si="15"/>
        <v>411.3448135339944</v>
      </c>
      <c r="AT11">
        <f t="shared" si="16"/>
        <v>217.67165024905546</v>
      </c>
      <c r="AU11">
        <f t="shared" si="17"/>
        <v>-3237.0689907408637</v>
      </c>
      <c r="AW11">
        <v>8</v>
      </c>
      <c r="AX11">
        <f>IF(Z11&gt;0, (R11*SUMPRODUCT(K11:$K$98, X11:$X$98)-K11*$AZ$3)/Z11, 0)</f>
        <v>9657.7052333776592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0.12000000000000001</v>
      </c>
      <c r="I12" s="1">
        <f t="shared" si="19"/>
        <v>1.1200000000000001</v>
      </c>
      <c r="J12">
        <f t="shared" si="20"/>
        <v>0.89285714285714279</v>
      </c>
      <c r="K12">
        <f t="shared" si="28"/>
        <v>0.36061002498157962</v>
      </c>
      <c r="L12" s="2">
        <v>9</v>
      </c>
      <c r="M12" s="8">
        <v>5.7772715000000002E-2</v>
      </c>
      <c r="Q12" s="5">
        <f t="shared" si="29"/>
        <v>25</v>
      </c>
      <c r="R12">
        <f t="shared" si="0"/>
        <v>250000</v>
      </c>
      <c r="S12">
        <f t="shared" si="1"/>
        <v>8647.0898015229996</v>
      </c>
      <c r="U12">
        <f t="shared" si="21"/>
        <v>5.7772715000000002E-2</v>
      </c>
      <c r="V12">
        <f t="shared" si="22"/>
        <v>0.01</v>
      </c>
      <c r="W12">
        <f t="shared" si="23"/>
        <v>0.69175523061529998</v>
      </c>
      <c r="X12">
        <f t="shared" si="24"/>
        <v>3.9964577788096999E-2</v>
      </c>
      <c r="Y12">
        <f t="shared" si="25"/>
        <v>6.9175523061530001E-3</v>
      </c>
      <c r="Z12">
        <f t="shared" si="26"/>
        <v>0.64487310052104996</v>
      </c>
      <c r="AB12">
        <f t="shared" si="27"/>
        <v>6680.7681109297519</v>
      </c>
      <c r="AC12">
        <f t="shared" si="2"/>
        <v>5576.2756107920868</v>
      </c>
      <c r="AE12">
        <f t="shared" si="3"/>
        <v>0</v>
      </c>
      <c r="AF12">
        <f t="shared" si="4"/>
        <v>0</v>
      </c>
      <c r="AG12">
        <f t="shared" si="5"/>
        <v>-16.121827513026251</v>
      </c>
      <c r="AH12">
        <f t="shared" si="6"/>
        <v>-9991.1444470242495</v>
      </c>
      <c r="AI12">
        <f t="shared" si="7"/>
        <v>-10007.266274537276</v>
      </c>
      <c r="AJ12">
        <f t="shared" si="8"/>
        <v>1104.492500137665</v>
      </c>
      <c r="AK12">
        <f t="shared" si="30"/>
        <v>467.65376776508265</v>
      </c>
      <c r="AL12">
        <f t="shared" si="9"/>
        <v>-8435.1200066345282</v>
      </c>
      <c r="AN12">
        <f t="shared" si="10"/>
        <v>0</v>
      </c>
      <c r="AO12">
        <f t="shared" si="11"/>
        <v>0</v>
      </c>
      <c r="AP12">
        <f t="shared" si="12"/>
        <v>-5.8136926222211143</v>
      </c>
      <c r="AQ12">
        <f t="shared" si="13"/>
        <v>-3602.9068486359852</v>
      </c>
      <c r="AR12">
        <f t="shared" si="14"/>
        <v>-3608.7205412582066</v>
      </c>
      <c r="AS12">
        <f t="shared" si="15"/>
        <v>398.29106806661071</v>
      </c>
      <c r="AT12">
        <f t="shared" si="16"/>
        <v>168.6406368764963</v>
      </c>
      <c r="AU12">
        <f t="shared" si="17"/>
        <v>-3041.7888363150992</v>
      </c>
      <c r="AW12">
        <v>9</v>
      </c>
      <c r="AX12">
        <f>IF(Z12&gt;0, (R12*SUMPRODUCT(K12:$K$98, X12:$X$98)-K12*$AZ$3)/Z12, 0)</f>
        <v>8647.0898015229996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0.32197323659069604</v>
      </c>
      <c r="L13" s="2">
        <v>10</v>
      </c>
      <c r="M13" s="8">
        <v>6.4089452000000005E-2</v>
      </c>
      <c r="Q13" s="5">
        <f t="shared" si="29"/>
        <v>25</v>
      </c>
      <c r="R13">
        <f t="shared" si="0"/>
        <v>250000</v>
      </c>
      <c r="S13">
        <f t="shared" si="1"/>
        <v>7424.014355195447</v>
      </c>
      <c r="U13">
        <f t="shared" si="21"/>
        <v>6.4089452000000005E-2</v>
      </c>
      <c r="V13">
        <f t="shared" si="22"/>
        <v>0.01</v>
      </c>
      <c r="W13">
        <f t="shared" si="23"/>
        <v>0.64487310052104996</v>
      </c>
      <c r="X13">
        <f t="shared" si="24"/>
        <v>4.132956362193501E-2</v>
      </c>
      <c r="Y13">
        <f t="shared" si="25"/>
        <v>6.4487310052104996E-3</v>
      </c>
      <c r="Z13">
        <f t="shared" si="26"/>
        <v>0.59709480589390451</v>
      </c>
      <c r="AB13">
        <f t="shared" si="27"/>
        <v>5576.2756107920868</v>
      </c>
      <c r="AC13">
        <f t="shared" si="2"/>
        <v>4432.8404103689863</v>
      </c>
      <c r="AE13">
        <f t="shared" si="3"/>
        <v>0</v>
      </c>
      <c r="AF13">
        <f t="shared" si="4"/>
        <v>0</v>
      </c>
      <c r="AG13">
        <f t="shared" si="5"/>
        <v>-14.927370147347613</v>
      </c>
      <c r="AH13">
        <f t="shared" si="6"/>
        <v>-10332.390905483753</v>
      </c>
      <c r="AI13">
        <f t="shared" si="7"/>
        <v>-10347.318275631102</v>
      </c>
      <c r="AJ13">
        <f t="shared" si="8"/>
        <v>1143.4352004231005</v>
      </c>
      <c r="AK13">
        <f t="shared" si="30"/>
        <v>390.33929275544614</v>
      </c>
      <c r="AL13">
        <f t="shared" si="9"/>
        <v>-8813.5437824525543</v>
      </c>
      <c r="AN13">
        <f t="shared" si="10"/>
        <v>0</v>
      </c>
      <c r="AO13">
        <f t="shared" si="11"/>
        <v>0</v>
      </c>
      <c r="AP13">
        <f t="shared" si="12"/>
        <v>-4.8062136801288462</v>
      </c>
      <c r="AQ13">
        <f t="shared" si="13"/>
        <v>-3326.7533415588764</v>
      </c>
      <c r="AR13">
        <f t="shared" si="14"/>
        <v>-3331.5595552390059</v>
      </c>
      <c r="AS13">
        <f t="shared" si="15"/>
        <v>368.1555323119569</v>
      </c>
      <c r="AT13">
        <f t="shared" si="16"/>
        <v>125.67880545699423</v>
      </c>
      <c r="AU13">
        <f t="shared" si="17"/>
        <v>-2837.7252174700543</v>
      </c>
      <c r="AW13">
        <v>10</v>
      </c>
      <c r="AX13">
        <f>IF(Z13&gt;0, (R13*SUMPRODUCT(K13:$K$98, X13:$X$98)-K13*$AZ$3)/Z13, 0)</f>
        <v>7424.014355195447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0.28747610409883573</v>
      </c>
      <c r="L14" s="2">
        <v>11</v>
      </c>
      <c r="M14" s="8">
        <v>7.1121990999999996E-2</v>
      </c>
      <c r="Q14" s="5">
        <f t="shared" si="29"/>
        <v>25</v>
      </c>
      <c r="R14">
        <f t="shared" si="0"/>
        <v>250000</v>
      </c>
      <c r="S14">
        <f t="shared" si="1"/>
        <v>6018.4089034764338</v>
      </c>
      <c r="U14">
        <f t="shared" si="21"/>
        <v>7.1121990999999996E-2</v>
      </c>
      <c r="V14">
        <f t="shared" si="22"/>
        <v>0.01</v>
      </c>
      <c r="W14">
        <f t="shared" si="23"/>
        <v>0.59709480589390451</v>
      </c>
      <c r="X14">
        <f t="shared" si="24"/>
        <v>4.2466571410933018E-2</v>
      </c>
      <c r="Y14">
        <f t="shared" si="25"/>
        <v>5.9709480589390448E-3</v>
      </c>
      <c r="Z14">
        <f t="shared" si="26"/>
        <v>0.54865728642403244</v>
      </c>
      <c r="AB14">
        <f t="shared" si="27"/>
        <v>4432.8404103689863</v>
      </c>
      <c r="AC14">
        <f t="shared" si="2"/>
        <v>3302.043897571617</v>
      </c>
      <c r="AE14">
        <f t="shared" si="3"/>
        <v>0</v>
      </c>
      <c r="AF14">
        <f t="shared" si="4"/>
        <v>0</v>
      </c>
      <c r="AG14">
        <f t="shared" si="5"/>
        <v>-13.71643216060081</v>
      </c>
      <c r="AH14">
        <f t="shared" si="6"/>
        <v>-10616.642852733255</v>
      </c>
      <c r="AI14">
        <f t="shared" si="7"/>
        <v>-10630.359284893857</v>
      </c>
      <c r="AJ14">
        <f t="shared" si="8"/>
        <v>1130.7965127973694</v>
      </c>
      <c r="AK14">
        <f t="shared" si="30"/>
        <v>310.29882872582908</v>
      </c>
      <c r="AL14">
        <f t="shared" si="9"/>
        <v>-9189.263943370659</v>
      </c>
      <c r="AN14">
        <f t="shared" si="10"/>
        <v>0</v>
      </c>
      <c r="AO14">
        <f t="shared" si="11"/>
        <v>0</v>
      </c>
      <c r="AP14">
        <f t="shared" si="12"/>
        <v>-3.9431464796654967</v>
      </c>
      <c r="AQ14">
        <f t="shared" si="13"/>
        <v>-3052.0311259125056</v>
      </c>
      <c r="AR14">
        <f t="shared" si="14"/>
        <v>-3055.9742723921713</v>
      </c>
      <c r="AS14">
        <f t="shared" si="15"/>
        <v>325.076976027537</v>
      </c>
      <c r="AT14">
        <f t="shared" si="16"/>
        <v>89.203498388533234</v>
      </c>
      <c r="AU14">
        <f t="shared" si="17"/>
        <v>-2641.6937979761015</v>
      </c>
      <c r="AW14">
        <v>11</v>
      </c>
      <c r="AX14">
        <f>IF(Z14&gt;0, (R14*SUMPRODUCT(K14:$K$98, X14:$X$98)-K14*$AZ$3)/Z14, 0)</f>
        <v>6018.4089034764338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0.25667509294538904</v>
      </c>
      <c r="L15" s="2">
        <v>12</v>
      </c>
      <c r="M15" s="8">
        <v>7.9233461000000005E-2</v>
      </c>
      <c r="Q15" s="5">
        <f t="shared" si="29"/>
        <v>25</v>
      </c>
      <c r="R15">
        <f t="shared" si="0"/>
        <v>250000</v>
      </c>
      <c r="S15">
        <f t="shared" si="1"/>
        <v>4424.0429705355064</v>
      </c>
      <c r="U15">
        <f t="shared" si="21"/>
        <v>7.9233461000000005E-2</v>
      </c>
      <c r="V15">
        <f t="shared" si="22"/>
        <v>0.01</v>
      </c>
      <c r="W15">
        <f t="shared" si="23"/>
        <v>0.54865728642403244</v>
      </c>
      <c r="X15">
        <f t="shared" si="24"/>
        <v>4.3472015706244406E-2</v>
      </c>
      <c r="Y15">
        <f t="shared" si="25"/>
        <v>5.4865728642403246E-3</v>
      </c>
      <c r="Z15">
        <f t="shared" si="26"/>
        <v>0.49969869785354776</v>
      </c>
      <c r="AB15">
        <f t="shared" si="27"/>
        <v>3302.043897571617</v>
      </c>
      <c r="AC15">
        <f t="shared" si="2"/>
        <v>2210.688511624734</v>
      </c>
      <c r="AE15">
        <f t="shared" si="3"/>
        <v>0</v>
      </c>
      <c r="AF15">
        <f t="shared" si="4"/>
        <v>0</v>
      </c>
      <c r="AG15">
        <f t="shared" si="5"/>
        <v>-12.492467446338694</v>
      </c>
      <c r="AH15">
        <f t="shared" si="6"/>
        <v>-10868.003926561101</v>
      </c>
      <c r="AI15">
        <f t="shared" si="7"/>
        <v>-10880.496394007439</v>
      </c>
      <c r="AJ15">
        <f t="shared" si="8"/>
        <v>1091.355385946883</v>
      </c>
      <c r="AK15">
        <f t="shared" si="30"/>
        <v>231.14307283001321</v>
      </c>
      <c r="AL15">
        <f t="shared" si="9"/>
        <v>-9557.9979352305436</v>
      </c>
      <c r="AN15">
        <f t="shared" si="10"/>
        <v>0</v>
      </c>
      <c r="AO15">
        <f t="shared" si="11"/>
        <v>0</v>
      </c>
      <c r="AP15">
        <f t="shared" si="12"/>
        <v>-3.2065052429062311</v>
      </c>
      <c r="AQ15">
        <f t="shared" si="13"/>
        <v>-2789.5459179809236</v>
      </c>
      <c r="AR15">
        <f t="shared" si="14"/>
        <v>-2792.7524232238297</v>
      </c>
      <c r="AS15">
        <f t="shared" si="15"/>
        <v>280.12374512436713</v>
      </c>
      <c r="AT15">
        <f t="shared" si="16"/>
        <v>59.328669702326465</v>
      </c>
      <c r="AU15">
        <f t="shared" si="17"/>
        <v>-2453.3000083971365</v>
      </c>
      <c r="AW15">
        <v>12</v>
      </c>
      <c r="AX15">
        <f>IF(Z15&gt;0, (R15*SUMPRODUCT(K15:$K$98, X15:$X$98)-K15*$AZ$3)/Z15, 0)</f>
        <v>4424.0429705355064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0.22917419012981163</v>
      </c>
      <c r="L16" s="2">
        <v>13</v>
      </c>
      <c r="M16" s="8">
        <v>8.7905784000000001E-2</v>
      </c>
      <c r="Q16" s="5">
        <f t="shared" si="29"/>
        <v>25</v>
      </c>
      <c r="R16">
        <f t="shared" si="0"/>
        <v>250000</v>
      </c>
      <c r="S16">
        <f t="shared" si="1"/>
        <v>2599.4013418729805</v>
      </c>
      <c r="U16">
        <f t="shared" si="21"/>
        <v>8.7905784000000001E-2</v>
      </c>
      <c r="V16">
        <f t="shared" si="22"/>
        <v>0.01</v>
      </c>
      <c r="W16">
        <f t="shared" si="23"/>
        <v>0.49969869785354776</v>
      </c>
      <c r="X16">
        <f t="shared" si="24"/>
        <v>4.3926405798595233E-2</v>
      </c>
      <c r="Y16">
        <f t="shared" si="25"/>
        <v>4.9969869785354776E-3</v>
      </c>
      <c r="Z16">
        <f t="shared" si="26"/>
        <v>0.45077530507641705</v>
      </c>
      <c r="AB16">
        <f t="shared" si="27"/>
        <v>2210.688511624734</v>
      </c>
      <c r="AC16">
        <f t="shared" si="2"/>
        <v>1171.7459328988407</v>
      </c>
      <c r="AE16">
        <f t="shared" si="3"/>
        <v>0</v>
      </c>
      <c r="AF16">
        <f t="shared" si="4"/>
        <v>0</v>
      </c>
      <c r="AG16">
        <f t="shared" si="5"/>
        <v>-11.269382626910426</v>
      </c>
      <c r="AH16">
        <f t="shared" si="6"/>
        <v>-10981.601449648808</v>
      </c>
      <c r="AI16">
        <f t="shared" si="7"/>
        <v>-10992.870832275717</v>
      </c>
      <c r="AJ16">
        <f t="shared" si="8"/>
        <v>1038.9425787258933</v>
      </c>
      <c r="AK16">
        <f t="shared" si="30"/>
        <v>154.7481958137314</v>
      </c>
      <c r="AL16">
        <f t="shared" si="9"/>
        <v>-9799.1800577360918</v>
      </c>
      <c r="AN16">
        <f t="shared" si="10"/>
        <v>0</v>
      </c>
      <c r="AO16">
        <f t="shared" si="11"/>
        <v>0</v>
      </c>
      <c r="AP16">
        <f t="shared" si="12"/>
        <v>-2.5826516367851662</v>
      </c>
      <c r="AQ16">
        <f t="shared" si="13"/>
        <v>-2516.6996185516309</v>
      </c>
      <c r="AR16">
        <f t="shared" si="14"/>
        <v>-2519.2822701884161</v>
      </c>
      <c r="AS16">
        <f t="shared" si="15"/>
        <v>238.09882407088466</v>
      </c>
      <c r="AT16">
        <f t="shared" si="16"/>
        <v>35.4642924496614</v>
      </c>
      <c r="AU16">
        <f t="shared" si="17"/>
        <v>-2245.7191536678697</v>
      </c>
      <c r="AW16">
        <v>13</v>
      </c>
      <c r="AX16">
        <f>IF(Z16&gt;0, (R16*SUMPRODUCT(K16:$K$98, X16:$X$98)-K16*$AZ$3)/Z16, 0)</f>
        <v>2599.4013418729805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0.20461981261590323</v>
      </c>
      <c r="L17" s="2">
        <v>14</v>
      </c>
      <c r="M17" s="8">
        <v>9.7118048999999998E-2</v>
      </c>
      <c r="Q17" s="5">
        <f t="shared" si="29"/>
        <v>25</v>
      </c>
      <c r="R17">
        <f t="shared" si="0"/>
        <v>250000</v>
      </c>
      <c r="S17">
        <f t="shared" si="1"/>
        <v>541.84073994624669</v>
      </c>
      <c r="U17">
        <f t="shared" si="21"/>
        <v>9.7118048999999998E-2</v>
      </c>
      <c r="V17">
        <f t="shared" si="22"/>
        <v>0.01</v>
      </c>
      <c r="W17">
        <f t="shared" si="23"/>
        <v>0.45077530507641705</v>
      </c>
      <c r="X17">
        <f t="shared" si="24"/>
        <v>4.377841816640142E-2</v>
      </c>
      <c r="Y17">
        <f t="shared" si="25"/>
        <v>4.5077530507641704E-3</v>
      </c>
      <c r="Z17">
        <f t="shared" si="26"/>
        <v>0.40248913385925145</v>
      </c>
      <c r="AB17">
        <f t="shared" si="27"/>
        <v>1171.7459328988407</v>
      </c>
      <c r="AC17">
        <f t="shared" si="2"/>
        <v>218.08501011062074</v>
      </c>
      <c r="AE17">
        <f t="shared" si="3"/>
        <v>0</v>
      </c>
      <c r="AF17">
        <f t="shared" si="4"/>
        <v>0</v>
      </c>
      <c r="AG17">
        <f t="shared" si="5"/>
        <v>-10.062228346481286</v>
      </c>
      <c r="AH17">
        <f t="shared" si="6"/>
        <v>-10944.604541600354</v>
      </c>
      <c r="AI17">
        <f t="shared" si="7"/>
        <v>-10954.666769946836</v>
      </c>
      <c r="AJ17">
        <f t="shared" si="8"/>
        <v>953.66092278821998</v>
      </c>
      <c r="AK17">
        <f t="shared" si="30"/>
        <v>82.022215302918852</v>
      </c>
      <c r="AL17">
        <f t="shared" si="9"/>
        <v>-9918.9836318556972</v>
      </c>
      <c r="AN17">
        <f t="shared" si="10"/>
        <v>0</v>
      </c>
      <c r="AO17">
        <f t="shared" si="11"/>
        <v>0</v>
      </c>
      <c r="AP17">
        <f t="shared" si="12"/>
        <v>-2.0589312787554306</v>
      </c>
      <c r="AQ17">
        <f t="shared" si="13"/>
        <v>-2239.4829304574278</v>
      </c>
      <c r="AR17">
        <f t="shared" si="14"/>
        <v>-2241.5418617361834</v>
      </c>
      <c r="AS17">
        <f t="shared" si="15"/>
        <v>195.13791932003494</v>
      </c>
      <c r="AT17">
        <f t="shared" si="16"/>
        <v>16.783370325624524</v>
      </c>
      <c r="AU17">
        <f t="shared" si="17"/>
        <v>-2029.6205720905241</v>
      </c>
      <c r="AW17">
        <v>14</v>
      </c>
      <c r="AX17">
        <f>IF(Z17&gt;0, (R17*SUMPRODUCT(K17:$K$98, X17:$X$98)-K17*$AZ$3)/Z17, 0)</f>
        <v>541.84073994624669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0.1826962612641993</v>
      </c>
      <c r="L18" s="2">
        <v>15</v>
      </c>
      <c r="M18" s="8">
        <v>0.107494799</v>
      </c>
      <c r="Q18" s="5">
        <f t="shared" si="29"/>
        <v>25</v>
      </c>
      <c r="R18">
        <f t="shared" si="0"/>
        <v>250000</v>
      </c>
      <c r="S18">
        <f t="shared" si="1"/>
        <v>-1761.9083661347825</v>
      </c>
      <c r="U18">
        <f t="shared" si="21"/>
        <v>0.107494799</v>
      </c>
      <c r="V18">
        <f t="shared" si="22"/>
        <v>0.01</v>
      </c>
      <c r="W18">
        <f t="shared" si="23"/>
        <v>0.40248913385925145</v>
      </c>
      <c r="X18">
        <f t="shared" si="24"/>
        <v>4.3265488543884331E-2</v>
      </c>
      <c r="Y18">
        <f t="shared" si="25"/>
        <v>4.0248913385925143E-3</v>
      </c>
      <c r="Z18">
        <f t="shared" si="26"/>
        <v>0.35519875397677458</v>
      </c>
      <c r="AB18">
        <f t="shared" si="27"/>
        <v>218.08501011062074</v>
      </c>
      <c r="AC18">
        <f t="shared" si="2"/>
        <v>-625.82765627232948</v>
      </c>
      <c r="AE18">
        <f t="shared" si="3"/>
        <v>0</v>
      </c>
      <c r="AF18">
        <f t="shared" si="4"/>
        <v>0</v>
      </c>
      <c r="AG18">
        <f t="shared" si="5"/>
        <v>-8.8799688494193649</v>
      </c>
      <c r="AH18">
        <f t="shared" si="6"/>
        <v>-10816.372135971083</v>
      </c>
      <c r="AI18">
        <f t="shared" si="7"/>
        <v>-10825.252104820504</v>
      </c>
      <c r="AJ18">
        <f t="shared" si="8"/>
        <v>843.91266638295019</v>
      </c>
      <c r="AK18">
        <f t="shared" si="30"/>
        <v>15.265950707743453</v>
      </c>
      <c r="AL18">
        <f t="shared" si="9"/>
        <v>-9966.0734877298091</v>
      </c>
      <c r="AN18">
        <f t="shared" si="10"/>
        <v>0</v>
      </c>
      <c r="AO18">
        <f t="shared" si="11"/>
        <v>0</v>
      </c>
      <c r="AP18">
        <f t="shared" si="12"/>
        <v>-1.6223371089314715</v>
      </c>
      <c r="AQ18">
        <f t="shared" si="13"/>
        <v>-1976.1107496841785</v>
      </c>
      <c r="AR18">
        <f t="shared" si="14"/>
        <v>-1977.73308679311</v>
      </c>
      <c r="AS18">
        <f t="shared" si="15"/>
        <v>154.17968898166654</v>
      </c>
      <c r="AT18">
        <f t="shared" si="16"/>
        <v>2.7890321189482861</v>
      </c>
      <c r="AU18">
        <f t="shared" si="17"/>
        <v>-1820.7643656924952</v>
      </c>
      <c r="AW18">
        <v>15</v>
      </c>
      <c r="AX18">
        <f>IF(Z18&gt;0, (R18*SUMPRODUCT(K18:$K$98, X18:$X$98)-K18*$AZ$3)/Z18, 0)</f>
        <v>-1761.9083661347825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0.16312166184303509</v>
      </c>
      <c r="L19" s="2">
        <v>16</v>
      </c>
      <c r="M19" s="8">
        <v>0.119195734</v>
      </c>
      <c r="Q19" s="5">
        <f t="shared" si="29"/>
        <v>25</v>
      </c>
      <c r="R19">
        <f t="shared" si="0"/>
        <v>250000</v>
      </c>
      <c r="S19">
        <f t="shared" si="1"/>
        <v>-4383.6271286961155</v>
      </c>
      <c r="U19">
        <f t="shared" si="21"/>
        <v>0.119195734</v>
      </c>
      <c r="V19">
        <f t="shared" si="22"/>
        <v>0.01</v>
      </c>
      <c r="W19">
        <f t="shared" si="23"/>
        <v>0.35519875397677458</v>
      </c>
      <c r="X19">
        <f t="shared" si="24"/>
        <v>4.2338176196147062E-2</v>
      </c>
      <c r="Y19">
        <f t="shared" si="25"/>
        <v>3.5519875397677461E-3</v>
      </c>
      <c r="Z19">
        <f t="shared" si="26"/>
        <v>0.30930859024085977</v>
      </c>
      <c r="AB19">
        <f t="shared" si="27"/>
        <v>-625.82765627232948</v>
      </c>
      <c r="AC19">
        <f t="shared" si="2"/>
        <v>-1355.8935273185834</v>
      </c>
      <c r="AE19">
        <f t="shared" si="3"/>
        <v>0</v>
      </c>
      <c r="AF19">
        <f t="shared" si="4"/>
        <v>0</v>
      </c>
      <c r="AG19">
        <f t="shared" si="5"/>
        <v>-7.7327147560214939</v>
      </c>
      <c r="AH19">
        <f t="shared" si="6"/>
        <v>-10584.544049036766</v>
      </c>
      <c r="AI19">
        <f t="shared" si="7"/>
        <v>-10592.276763792786</v>
      </c>
      <c r="AJ19">
        <f t="shared" si="8"/>
        <v>730.06587104625396</v>
      </c>
      <c r="AK19">
        <f t="shared" si="30"/>
        <v>-43.807935939063064</v>
      </c>
      <c r="AL19">
        <f t="shared" si="9"/>
        <v>-9906.0188286855955</v>
      </c>
      <c r="AN19">
        <f t="shared" si="10"/>
        <v>0</v>
      </c>
      <c r="AO19">
        <f t="shared" si="11"/>
        <v>0</v>
      </c>
      <c r="AP19">
        <f t="shared" si="12"/>
        <v>-1.2613732815603858</v>
      </c>
      <c r="AQ19">
        <f t="shared" si="13"/>
        <v>-1726.5684151296846</v>
      </c>
      <c r="AR19">
        <f t="shared" si="14"/>
        <v>-1727.8297884112449</v>
      </c>
      <c r="AS19">
        <f t="shared" si="15"/>
        <v>119.0895581399479</v>
      </c>
      <c r="AT19">
        <f t="shared" si="16"/>
        <v>-7.1460233122931891</v>
      </c>
      <c r="AU19">
        <f t="shared" si="17"/>
        <v>-1615.8862535835901</v>
      </c>
      <c r="AW19">
        <v>16</v>
      </c>
      <c r="AX19">
        <f>IF(Z19&gt;0, (R19*SUMPRODUCT(K19:$K$98, X19:$X$98)-K19*$AZ$3)/Z19, 0)</f>
        <v>-4383.6271286961155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0.14564434093128131</v>
      </c>
      <c r="L20" s="2">
        <v>17</v>
      </c>
      <c r="M20" s="8">
        <v>0.13258683600000001</v>
      </c>
      <c r="Q20" s="5">
        <f t="shared" si="29"/>
        <v>25</v>
      </c>
      <c r="R20">
        <f t="shared" si="0"/>
        <v>250000</v>
      </c>
      <c r="S20">
        <f t="shared" si="1"/>
        <v>-7427.9141161807611</v>
      </c>
      <c r="U20">
        <f t="shared" si="21"/>
        <v>0.13258683600000001</v>
      </c>
      <c r="V20">
        <f t="shared" si="22"/>
        <v>0.01</v>
      </c>
      <c r="W20">
        <f t="shared" si="23"/>
        <v>0.30930859024085977</v>
      </c>
      <c r="X20">
        <f t="shared" si="24"/>
        <v>4.1010247327656082E-2</v>
      </c>
      <c r="Y20">
        <f t="shared" si="25"/>
        <v>3.0930859024085977E-3</v>
      </c>
      <c r="Z20">
        <f t="shared" si="26"/>
        <v>0.26520525701079511</v>
      </c>
      <c r="AB20">
        <f t="shared" si="27"/>
        <v>-1355.8935273185834</v>
      </c>
      <c r="AC20">
        <f t="shared" si="2"/>
        <v>-1969.9218722358319</v>
      </c>
      <c r="AE20">
        <f t="shared" si="3"/>
        <v>0</v>
      </c>
      <c r="AF20">
        <f t="shared" si="4"/>
        <v>0</v>
      </c>
      <c r="AG20">
        <f t="shared" si="5"/>
        <v>-6.6301314252698775</v>
      </c>
      <c r="AH20">
        <f t="shared" si="6"/>
        <v>-10252.561831914021</v>
      </c>
      <c r="AI20">
        <f t="shared" si="7"/>
        <v>-10259.191963339292</v>
      </c>
      <c r="AJ20">
        <f t="shared" si="8"/>
        <v>614.02834491724843</v>
      </c>
      <c r="AK20">
        <f t="shared" si="30"/>
        <v>-94.912546912300854</v>
      </c>
      <c r="AL20">
        <f t="shared" si="9"/>
        <v>-9740.0761653343452</v>
      </c>
      <c r="AN20">
        <f t="shared" si="10"/>
        <v>0</v>
      </c>
      <c r="AO20">
        <f t="shared" si="11"/>
        <v>0</v>
      </c>
      <c r="AP20">
        <f t="shared" si="12"/>
        <v>-0.96564112172120808</v>
      </c>
      <c r="AQ20">
        <f t="shared" si="13"/>
        <v>-1493.2276108663277</v>
      </c>
      <c r="AR20">
        <f t="shared" si="14"/>
        <v>-1494.193251988049</v>
      </c>
      <c r="AS20">
        <f t="shared" si="15"/>
        <v>89.429753608598119</v>
      </c>
      <c r="AT20">
        <f t="shared" si="16"/>
        <v>-13.823475341151378</v>
      </c>
      <c r="AU20">
        <f t="shared" si="17"/>
        <v>-1418.5869737206026</v>
      </c>
      <c r="AW20">
        <v>17</v>
      </c>
      <c r="AX20">
        <f>IF(Z20&gt;0, (R20*SUMPRODUCT(K20:$K$98, X20:$X$98)-K20*$AZ$3)/Z20, 0)</f>
        <v>-7427.9141161807611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0.13003959011721544</v>
      </c>
      <c r="L21" s="2">
        <v>18</v>
      </c>
      <c r="M21" s="8">
        <v>0.14803979</v>
      </c>
      <c r="Q21" s="5">
        <f t="shared" si="29"/>
        <v>25</v>
      </c>
      <c r="R21">
        <f t="shared" si="0"/>
        <v>250000</v>
      </c>
      <c r="S21">
        <f t="shared" si="1"/>
        <v>-11060.884873966143</v>
      </c>
      <c r="U21">
        <f t="shared" si="21"/>
        <v>0.14803979</v>
      </c>
      <c r="V21">
        <f t="shared" si="22"/>
        <v>0.01</v>
      </c>
      <c r="W21">
        <f t="shared" si="23"/>
        <v>0.26520525701079511</v>
      </c>
      <c r="X21">
        <f t="shared" si="24"/>
        <v>3.9260930554774136E-2</v>
      </c>
      <c r="Y21">
        <f t="shared" si="25"/>
        <v>2.6520525701079511E-3</v>
      </c>
      <c r="Z21">
        <f t="shared" si="26"/>
        <v>0.22329227388591302</v>
      </c>
      <c r="AB21">
        <f t="shared" si="27"/>
        <v>-1969.9218722358319</v>
      </c>
      <c r="AC21">
        <f t="shared" si="2"/>
        <v>-2469.8101346982003</v>
      </c>
      <c r="AE21">
        <f t="shared" si="3"/>
        <v>0</v>
      </c>
      <c r="AF21">
        <f t="shared" si="4"/>
        <v>0</v>
      </c>
      <c r="AG21">
        <f t="shared" si="5"/>
        <v>-5.5823068471478257</v>
      </c>
      <c r="AH21">
        <f t="shared" si="6"/>
        <v>-9815.2326386935347</v>
      </c>
      <c r="AI21">
        <f t="shared" si="7"/>
        <v>-9820.8149455406819</v>
      </c>
      <c r="AJ21">
        <f t="shared" si="8"/>
        <v>499.8882624623684</v>
      </c>
      <c r="AK21">
        <f t="shared" si="30"/>
        <v>-137.89453105650824</v>
      </c>
      <c r="AL21">
        <f t="shared" si="9"/>
        <v>-9458.8212141348213</v>
      </c>
      <c r="AN21">
        <f t="shared" si="10"/>
        <v>0</v>
      </c>
      <c r="AO21">
        <f t="shared" si="11"/>
        <v>0</v>
      </c>
      <c r="AP21">
        <f t="shared" si="12"/>
        <v>-0.72592089431162843</v>
      </c>
      <c r="AQ21">
        <f t="shared" si="13"/>
        <v>-1276.3688292408222</v>
      </c>
      <c r="AR21">
        <f t="shared" si="14"/>
        <v>-1277.0947501351338</v>
      </c>
      <c r="AS21">
        <f t="shared" si="15"/>
        <v>65.0052647550134</v>
      </c>
      <c r="AT21">
        <f t="shared" si="16"/>
        <v>-17.931748297993966</v>
      </c>
      <c r="AU21">
        <f t="shared" si="17"/>
        <v>-1230.0212336781142</v>
      </c>
      <c r="AW21">
        <v>18</v>
      </c>
      <c r="AX21">
        <f>IF(Z21&gt;0, (R21*SUMPRODUCT(K21:$K$98, X21:$X$98)-K21*$AZ$3)/Z21, 0)</f>
        <v>-11060.884873966143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0.11610677689037092</v>
      </c>
      <c r="L22" s="2">
        <v>19</v>
      </c>
      <c r="M22" s="8">
        <v>0.16585403400000001</v>
      </c>
      <c r="Q22" s="5">
        <f t="shared" si="29"/>
        <v>25</v>
      </c>
      <c r="R22">
        <f t="shared" si="0"/>
        <v>250000</v>
      </c>
      <c r="S22">
        <f t="shared" si="1"/>
        <v>-15537.357427964123</v>
      </c>
      <c r="U22">
        <f t="shared" si="21"/>
        <v>0.16585403400000001</v>
      </c>
      <c r="V22">
        <f t="shared" si="22"/>
        <v>0.01</v>
      </c>
      <c r="W22">
        <f t="shared" si="23"/>
        <v>0.22329227388591302</v>
      </c>
      <c r="X22">
        <f t="shared" si="24"/>
        <v>3.7033924385011532E-2</v>
      </c>
      <c r="Y22">
        <f t="shared" si="25"/>
        <v>2.2329227388591302E-3</v>
      </c>
      <c r="Z22">
        <f t="shared" si="26"/>
        <v>0.18402542676204234</v>
      </c>
      <c r="AB22">
        <f t="shared" si="27"/>
        <v>-2469.8101346982003</v>
      </c>
      <c r="AC22">
        <f t="shared" si="2"/>
        <v>-2859.2688314354864</v>
      </c>
      <c r="AE22">
        <f t="shared" si="3"/>
        <v>0</v>
      </c>
      <c r="AF22">
        <f t="shared" si="4"/>
        <v>0</v>
      </c>
      <c r="AG22">
        <f t="shared" si="5"/>
        <v>-4.6006356690510586</v>
      </c>
      <c r="AH22">
        <f t="shared" si="6"/>
        <v>-9258.4810962528827</v>
      </c>
      <c r="AI22">
        <f t="shared" si="7"/>
        <v>-9263.0817319219332</v>
      </c>
      <c r="AJ22">
        <f t="shared" si="8"/>
        <v>389.45869673728612</v>
      </c>
      <c r="AK22">
        <f t="shared" si="30"/>
        <v>-172.88670942887404</v>
      </c>
      <c r="AL22">
        <f t="shared" si="9"/>
        <v>-9046.5097446135205</v>
      </c>
      <c r="AN22">
        <f t="shared" si="10"/>
        <v>0</v>
      </c>
      <c r="AO22">
        <f t="shared" si="11"/>
        <v>0</v>
      </c>
      <c r="AP22">
        <f t="shared" si="12"/>
        <v>-0.53416497918039363</v>
      </c>
      <c r="AQ22">
        <f t="shared" si="13"/>
        <v>-1074.9723989863503</v>
      </c>
      <c r="AR22">
        <f t="shared" si="14"/>
        <v>-1075.5065639655306</v>
      </c>
      <c r="AS22">
        <f t="shared" si="15"/>
        <v>45.218794010090711</v>
      </c>
      <c r="AT22">
        <f t="shared" si="16"/>
        <v>-20.073318598968665</v>
      </c>
      <c r="AU22">
        <f t="shared" si="17"/>
        <v>-1050.3610885544085</v>
      </c>
      <c r="AW22">
        <v>19</v>
      </c>
      <c r="AX22">
        <f>IF(Z22&gt;0, (R22*SUMPRODUCT(K22:$K$98, X22:$X$98)-K22*$AZ$3)/Z22, 0)</f>
        <v>-15537.357427964123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0.10366676508068833</v>
      </c>
      <c r="L23" s="2">
        <v>20</v>
      </c>
      <c r="M23" s="8">
        <v>0.18707617900000001</v>
      </c>
      <c r="Q23" s="5">
        <f t="shared" si="29"/>
        <v>25</v>
      </c>
      <c r="R23">
        <f t="shared" si="0"/>
        <v>250000</v>
      </c>
      <c r="S23">
        <f t="shared" si="1"/>
        <v>-21266.860014075432</v>
      </c>
      <c r="U23">
        <f t="shared" si="21"/>
        <v>0.18707617900000001</v>
      </c>
      <c r="V23">
        <f t="shared" si="22"/>
        <v>0.01</v>
      </c>
      <c r="W23">
        <f t="shared" si="23"/>
        <v>0.18402542676204234</v>
      </c>
      <c r="X23">
        <f t="shared" si="24"/>
        <v>3.4426773677487227E-2</v>
      </c>
      <c r="Y23">
        <f t="shared" si="25"/>
        <v>1.8402542676204234E-3</v>
      </c>
      <c r="Z23">
        <f t="shared" si="26"/>
        <v>0.1477583988169347</v>
      </c>
      <c r="AB23">
        <f t="shared" si="27"/>
        <v>-2859.2688314354864</v>
      </c>
      <c r="AC23">
        <f t="shared" si="2"/>
        <v>-3142.3571835436792</v>
      </c>
      <c r="AE23">
        <f t="shared" si="3"/>
        <v>0</v>
      </c>
      <c r="AF23">
        <f t="shared" si="4"/>
        <v>0</v>
      </c>
      <c r="AG23">
        <f t="shared" si="5"/>
        <v>-3.6939599704233674</v>
      </c>
      <c r="AH23">
        <f t="shared" si="6"/>
        <v>-8606.6934193718062</v>
      </c>
      <c r="AI23">
        <f t="shared" si="7"/>
        <v>-8610.3873793422299</v>
      </c>
      <c r="AJ23">
        <f t="shared" si="8"/>
        <v>283.08835210819279</v>
      </c>
      <c r="AK23">
        <f t="shared" si="30"/>
        <v>-200.14881820048407</v>
      </c>
      <c r="AL23">
        <f t="shared" si="9"/>
        <v>-8527.4478454345208</v>
      </c>
      <c r="AN23">
        <f t="shared" si="10"/>
        <v>0</v>
      </c>
      <c r="AO23">
        <f t="shared" si="11"/>
        <v>0</v>
      </c>
      <c r="AP23">
        <f t="shared" si="12"/>
        <v>-0.38294088047134561</v>
      </c>
      <c r="AQ23">
        <f t="shared" si="13"/>
        <v>-892.2280648275231</v>
      </c>
      <c r="AR23">
        <f t="shared" si="14"/>
        <v>-892.61100570799454</v>
      </c>
      <c r="AS23">
        <f t="shared" si="15"/>
        <v>29.346853695079201</v>
      </c>
      <c r="AT23">
        <f t="shared" si="16"/>
        <v>-20.748780517566978</v>
      </c>
      <c r="AU23">
        <f t="shared" si="17"/>
        <v>-884.01293253048232</v>
      </c>
      <c r="AW23">
        <v>20</v>
      </c>
      <c r="AX23">
        <f>IF(Z23&gt;0, (R23*SUMPRODUCT(K23:$K$98, X23:$X$98)-K23*$AZ$3)/Z23, 0)</f>
        <v>-21266.860014075432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9.2559611679185999E-2</v>
      </c>
      <c r="L24" s="2">
        <v>21</v>
      </c>
      <c r="M24" s="8">
        <v>0.21155222800000001</v>
      </c>
      <c r="Q24" s="5">
        <f t="shared" si="29"/>
        <v>25</v>
      </c>
      <c r="R24">
        <f t="shared" si="0"/>
        <v>250000</v>
      </c>
      <c r="S24">
        <f t="shared" si="1"/>
        <v>-28929.598167119999</v>
      </c>
      <c r="U24">
        <f t="shared" si="21"/>
        <v>0.21155222800000001</v>
      </c>
      <c r="V24">
        <f t="shared" si="22"/>
        <v>0.01</v>
      </c>
      <c r="W24">
        <f t="shared" si="23"/>
        <v>0.1477583988169347</v>
      </c>
      <c r="X24">
        <f t="shared" si="24"/>
        <v>3.1258618475435103E-2</v>
      </c>
      <c r="Y24">
        <f t="shared" si="25"/>
        <v>1.4775839881693471E-3</v>
      </c>
      <c r="Z24">
        <f t="shared" si="26"/>
        <v>0.11502219635333026</v>
      </c>
      <c r="AB24">
        <f t="shared" si="27"/>
        <v>-3142.3571835436792</v>
      </c>
      <c r="AC24">
        <f t="shared" si="2"/>
        <v>-3327.5459208014199</v>
      </c>
      <c r="AE24">
        <f t="shared" si="3"/>
        <v>0</v>
      </c>
      <c r="AF24">
        <f t="shared" si="4"/>
        <v>0</v>
      </c>
      <c r="AG24">
        <f t="shared" si="5"/>
        <v>-2.8755549088332564</v>
      </c>
      <c r="AH24">
        <f t="shared" si="6"/>
        <v>-7814.6546188587754</v>
      </c>
      <c r="AI24">
        <f t="shared" si="7"/>
        <v>-7817.5301737676091</v>
      </c>
      <c r="AJ24">
        <f t="shared" si="8"/>
        <v>185.18873725774074</v>
      </c>
      <c r="AK24">
        <f t="shared" si="30"/>
        <v>-219.96500284805757</v>
      </c>
      <c r="AL24">
        <f t="shared" si="9"/>
        <v>-7852.3064393579261</v>
      </c>
      <c r="AN24">
        <f t="shared" si="10"/>
        <v>0</v>
      </c>
      <c r="AO24">
        <f t="shared" si="11"/>
        <v>0</v>
      </c>
      <c r="AP24">
        <f t="shared" si="12"/>
        <v>-0.26616024572378333</v>
      </c>
      <c r="AQ24">
        <f t="shared" si="13"/>
        <v>-723.32139692852547</v>
      </c>
      <c r="AR24">
        <f t="shared" si="14"/>
        <v>-723.58755717424935</v>
      </c>
      <c r="AS24">
        <f t="shared" si="15"/>
        <v>17.140997607935287</v>
      </c>
      <c r="AT24">
        <f t="shared" si="16"/>
        <v>-20.359875246627251</v>
      </c>
      <c r="AU24">
        <f t="shared" si="17"/>
        <v>-726.80643481294135</v>
      </c>
      <c r="AW24">
        <v>21</v>
      </c>
      <c r="AX24">
        <f>IF(Z24&gt;0, (R24*SUMPRODUCT(K24:$K$98, X24:$X$98)-K24*$AZ$3)/Z24, 0)</f>
        <v>-28929.598167119999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8.2642510427844637E-2</v>
      </c>
      <c r="L25" s="2">
        <v>22</v>
      </c>
      <c r="M25" s="8">
        <v>0.23965956799999999</v>
      </c>
      <c r="Q25" s="5">
        <f t="shared" si="29"/>
        <v>25</v>
      </c>
      <c r="R25">
        <f t="shared" si="0"/>
        <v>250000</v>
      </c>
      <c r="S25">
        <f t="shared" si="1"/>
        <v>-39621.694318080306</v>
      </c>
      <c r="U25">
        <f t="shared" si="21"/>
        <v>0.23965956799999999</v>
      </c>
      <c r="V25">
        <f t="shared" si="22"/>
        <v>0.01</v>
      </c>
      <c r="W25">
        <f t="shared" si="23"/>
        <v>0.11502219635333026</v>
      </c>
      <c r="X25">
        <f t="shared" si="24"/>
        <v>2.7566169888450304E-2</v>
      </c>
      <c r="Y25">
        <f t="shared" si="25"/>
        <v>1.1502219635333027E-3</v>
      </c>
      <c r="Z25">
        <f t="shared" si="26"/>
        <v>8.6305804501346658E-2</v>
      </c>
      <c r="AB25">
        <f t="shared" si="27"/>
        <v>-3327.5459208014199</v>
      </c>
      <c r="AC25">
        <f t="shared" si="2"/>
        <v>-3419.5822038283568</v>
      </c>
      <c r="AE25">
        <f t="shared" si="3"/>
        <v>0</v>
      </c>
      <c r="AF25">
        <f t="shared" si="4"/>
        <v>0</v>
      </c>
      <c r="AG25">
        <f t="shared" si="5"/>
        <v>-2.1576451125336664</v>
      </c>
      <c r="AH25">
        <f t="shared" si="6"/>
        <v>-6891.5424721125764</v>
      </c>
      <c r="AI25">
        <f t="shared" si="7"/>
        <v>-6893.7001172251103</v>
      </c>
      <c r="AJ25">
        <f t="shared" si="8"/>
        <v>92.036283026936871</v>
      </c>
      <c r="AK25">
        <f t="shared" si="30"/>
        <v>-232.92821445609943</v>
      </c>
      <c r="AL25">
        <f t="shared" si="9"/>
        <v>-7034.5920486542727</v>
      </c>
      <c r="AN25">
        <f t="shared" si="10"/>
        <v>0</v>
      </c>
      <c r="AO25">
        <f t="shared" si="11"/>
        <v>0</v>
      </c>
      <c r="AP25">
        <f t="shared" si="12"/>
        <v>-0.17831320871215153</v>
      </c>
      <c r="AQ25">
        <f t="shared" si="13"/>
        <v>-569.53437061549778</v>
      </c>
      <c r="AR25">
        <f t="shared" si="14"/>
        <v>-569.71268382420999</v>
      </c>
      <c r="AS25">
        <f t="shared" si="15"/>
        <v>7.606109479793691</v>
      </c>
      <c r="AT25">
        <f t="shared" si="16"/>
        <v>-19.249772392127429</v>
      </c>
      <c r="AU25">
        <f t="shared" si="17"/>
        <v>-581.35634673654374</v>
      </c>
      <c r="AW25">
        <v>22</v>
      </c>
      <c r="AX25">
        <f>IF(Z25&gt;0, (R25*SUMPRODUCT(K25:$K$98, X25:$X$98)-K25*$AZ$3)/Z25, 0)</f>
        <v>-39621.694318080306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7.3787955739146996E-2</v>
      </c>
      <c r="L26" s="2">
        <v>23</v>
      </c>
      <c r="M26" s="8">
        <v>0.27212731099999998</v>
      </c>
      <c r="Q26" s="5">
        <f t="shared" si="29"/>
        <v>25</v>
      </c>
      <c r="R26">
        <f t="shared" si="0"/>
        <v>250000</v>
      </c>
      <c r="S26">
        <f t="shared" si="1"/>
        <v>-55288.222072261407</v>
      </c>
      <c r="U26">
        <f t="shared" si="21"/>
        <v>0.27212731099999998</v>
      </c>
      <c r="V26">
        <f t="shared" si="22"/>
        <v>0.01</v>
      </c>
      <c r="W26">
        <f t="shared" si="23"/>
        <v>8.6305804501346658E-2</v>
      </c>
      <c r="X26">
        <f t="shared" si="24"/>
        <v>2.3486166502643159E-2</v>
      </c>
      <c r="Y26">
        <f t="shared" si="25"/>
        <v>8.6305804501346658E-4</v>
      </c>
      <c r="Z26">
        <f t="shared" si="26"/>
        <v>6.1956579953690027E-2</v>
      </c>
      <c r="AB26">
        <f t="shared" si="27"/>
        <v>-3419.5822038283568</v>
      </c>
      <c r="AC26">
        <f t="shared" si="2"/>
        <v>-3425.4691513174334</v>
      </c>
      <c r="AE26">
        <f t="shared" si="3"/>
        <v>0</v>
      </c>
      <c r="AF26">
        <f t="shared" si="4"/>
        <v>0</v>
      </c>
      <c r="AG26">
        <f t="shared" si="5"/>
        <v>-1.5489144988422507</v>
      </c>
      <c r="AH26">
        <f t="shared" si="6"/>
        <v>-5871.5416256607896</v>
      </c>
      <c r="AI26">
        <f t="shared" si="7"/>
        <v>-5873.0905401596319</v>
      </c>
      <c r="AJ26">
        <f t="shared" si="8"/>
        <v>5.8869474890766469</v>
      </c>
      <c r="AK26">
        <f t="shared" si="30"/>
        <v>-239.37075426798501</v>
      </c>
      <c r="AL26">
        <f t="shared" si="9"/>
        <v>-6106.5743469385407</v>
      </c>
      <c r="AN26">
        <f t="shared" si="10"/>
        <v>0</v>
      </c>
      <c r="AO26">
        <f t="shared" si="11"/>
        <v>0</v>
      </c>
      <c r="AP26">
        <f t="shared" si="12"/>
        <v>-0.11429123448429505</v>
      </c>
      <c r="AQ26">
        <f t="shared" si="13"/>
        <v>-433.24905359481755</v>
      </c>
      <c r="AR26">
        <f t="shared" si="14"/>
        <v>-433.36334482930187</v>
      </c>
      <c r="AS26">
        <f t="shared" si="15"/>
        <v>0.43438582076267018</v>
      </c>
      <c r="AT26">
        <f t="shared" si="16"/>
        <v>-17.662678621172308</v>
      </c>
      <c r="AU26">
        <f t="shared" si="17"/>
        <v>-450.5916376297115</v>
      </c>
      <c r="AW26">
        <v>23</v>
      </c>
      <c r="AX26">
        <f>IF(Z26&gt;0, (R26*SUMPRODUCT(K26:$K$98, X26:$X$98)-K26*$AZ$3)/Z26, 0)</f>
        <v>-55288.222072261407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6.5882103338524095E-2</v>
      </c>
      <c r="L27" s="2">
        <v>24</v>
      </c>
      <c r="M27" s="8">
        <v>0.30842977500000002</v>
      </c>
      <c r="Q27" s="5">
        <f t="shared" si="29"/>
        <v>25</v>
      </c>
      <c r="R27">
        <f t="shared" si="0"/>
        <v>250000</v>
      </c>
      <c r="S27">
        <f t="shared" si="1"/>
        <v>-79461.036201174385</v>
      </c>
      <c r="U27">
        <f t="shared" si="21"/>
        <v>0.30842977500000002</v>
      </c>
      <c r="V27">
        <f t="shared" si="22"/>
        <v>0.01</v>
      </c>
      <c r="W27">
        <f t="shared" si="23"/>
        <v>6.1956579953690027E-2</v>
      </c>
      <c r="X27">
        <f t="shared" si="24"/>
        <v>1.9109254014886126E-2</v>
      </c>
      <c r="Y27">
        <f t="shared" si="25"/>
        <v>6.1956579953690032E-4</v>
      </c>
      <c r="Z27">
        <f t="shared" si="26"/>
        <v>4.2227760139267004E-2</v>
      </c>
      <c r="AB27">
        <f t="shared" si="27"/>
        <v>-3425.4691513174334</v>
      </c>
      <c r="AC27">
        <f t="shared" si="2"/>
        <v>-3355.4615771208041</v>
      </c>
      <c r="AE27">
        <f t="shared" si="3"/>
        <v>0</v>
      </c>
      <c r="AF27">
        <f t="shared" si="4"/>
        <v>0</v>
      </c>
      <c r="AG27">
        <f t="shared" si="5"/>
        <v>-1.0556940034816751</v>
      </c>
      <c r="AH27">
        <f t="shared" si="6"/>
        <v>-4777.3135037215316</v>
      </c>
      <c r="AI27">
        <f t="shared" si="7"/>
        <v>-4778.3691977250128</v>
      </c>
      <c r="AJ27">
        <f t="shared" si="8"/>
        <v>-70.007574196629321</v>
      </c>
      <c r="AK27">
        <f t="shared" si="30"/>
        <v>-239.78284059222037</v>
      </c>
      <c r="AL27">
        <f t="shared" si="9"/>
        <v>-5088.1596125138622</v>
      </c>
      <c r="AN27">
        <f t="shared" si="10"/>
        <v>0</v>
      </c>
      <c r="AO27">
        <f t="shared" si="11"/>
        <v>0</v>
      </c>
      <c r="AP27">
        <f t="shared" si="12"/>
        <v>-6.9551341431239935E-2</v>
      </c>
      <c r="AQ27">
        <f t="shared" si="13"/>
        <v>-314.73946193270854</v>
      </c>
      <c r="AR27">
        <f t="shared" si="14"/>
        <v>-314.80901327413977</v>
      </c>
      <c r="AS27">
        <f t="shared" si="15"/>
        <v>-4.6122462377017257</v>
      </c>
      <c r="AT27">
        <f t="shared" si="16"/>
        <v>-15.797397882701512</v>
      </c>
      <c r="AU27">
        <f t="shared" si="17"/>
        <v>-335.21865739454296</v>
      </c>
      <c r="AW27">
        <v>24</v>
      </c>
      <c r="AX27">
        <f>IF(Z27&gt;0, (R27*SUMPRODUCT(K27:$K$98, X27:$X$98)-K27*$AZ$3)/Z27, 0)</f>
        <v>-79461.036201174385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5.8823306552253651E-2</v>
      </c>
      <c r="L28" s="2">
        <v>25</v>
      </c>
      <c r="M28" s="8">
        <v>0.34883407700000002</v>
      </c>
      <c r="Q28" s="5">
        <f t="shared" si="29"/>
        <v>25</v>
      </c>
      <c r="R28">
        <f t="shared" si="0"/>
        <v>250000</v>
      </c>
      <c r="S28">
        <f t="shared" si="1"/>
        <v>-118960.83724348327</v>
      </c>
      <c r="U28">
        <f t="shared" si="21"/>
        <v>0.34883407700000002</v>
      </c>
      <c r="V28">
        <f t="shared" si="22"/>
        <v>0.01</v>
      </c>
      <c r="W28">
        <f t="shared" si="23"/>
        <v>4.2227760139267004E-2</v>
      </c>
      <c r="X28">
        <f t="shared" si="24"/>
        <v>1.4730481731958598E-2</v>
      </c>
      <c r="Y28">
        <f t="shared" si="25"/>
        <v>4.2227760139267002E-4</v>
      </c>
      <c r="Z28">
        <f t="shared" si="26"/>
        <v>2.7075000805915735E-2</v>
      </c>
      <c r="AB28">
        <f t="shared" si="27"/>
        <v>-3355.4615771208041</v>
      </c>
      <c r="AC28">
        <f t="shared" si="2"/>
        <v>-3220.86476423972</v>
      </c>
      <c r="AE28">
        <f t="shared" si="3"/>
        <v>0</v>
      </c>
      <c r="AF28">
        <f t="shared" si="4"/>
        <v>0</v>
      </c>
      <c r="AG28">
        <f t="shared" si="5"/>
        <v>-0.67687502014789336</v>
      </c>
      <c r="AH28">
        <f t="shared" si="6"/>
        <v>-3682.6204329896495</v>
      </c>
      <c r="AI28">
        <f t="shared" si="7"/>
        <v>-3683.2973080097972</v>
      </c>
      <c r="AJ28">
        <f t="shared" si="8"/>
        <v>-134.59681288108413</v>
      </c>
      <c r="AK28">
        <f t="shared" si="30"/>
        <v>-234.8823103984563</v>
      </c>
      <c r="AL28">
        <f t="shared" si="9"/>
        <v>-4052.7764312893378</v>
      </c>
      <c r="AN28">
        <f t="shared" si="10"/>
        <v>0</v>
      </c>
      <c r="AO28">
        <f t="shared" si="11"/>
        <v>0</v>
      </c>
      <c r="AP28">
        <f t="shared" si="12"/>
        <v>-3.98160268077224E-2</v>
      </c>
      <c r="AQ28">
        <f t="shared" si="13"/>
        <v>-216.62391064534324</v>
      </c>
      <c r="AR28">
        <f t="shared" si="14"/>
        <v>-216.66372667215094</v>
      </c>
      <c r="AS28">
        <f t="shared" si="15"/>
        <v>-7.9174295850603347</v>
      </c>
      <c r="AT28">
        <f t="shared" si="16"/>
        <v>-13.81655414826999</v>
      </c>
      <c r="AU28">
        <f t="shared" si="17"/>
        <v>-238.39771040548126</v>
      </c>
      <c r="AW28">
        <v>25</v>
      </c>
      <c r="AX28">
        <f>IF(Z28&gt;0, (R28*SUMPRODUCT(K28:$K$98, X28:$X$98)-K28*$AZ$3)/Z28, 0)</f>
        <v>-118960.83724348327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5.2520809421655039E-2</v>
      </c>
      <c r="L29" s="2">
        <v>26</v>
      </c>
      <c r="M29" s="8">
        <v>0.39293336200000001</v>
      </c>
      <c r="Q29" s="5">
        <f t="shared" si="29"/>
        <v>25</v>
      </c>
      <c r="R29">
        <f t="shared" si="0"/>
        <v>250000</v>
      </c>
      <c r="S29">
        <f t="shared" si="1"/>
        <v>-187824.72560677651</v>
      </c>
      <c r="U29">
        <f t="shared" si="21"/>
        <v>0.39293336200000001</v>
      </c>
      <c r="V29">
        <f t="shared" si="22"/>
        <v>0.01</v>
      </c>
      <c r="W29">
        <f t="shared" si="23"/>
        <v>2.7075000805915735E-2</v>
      </c>
      <c r="X29">
        <f t="shared" si="24"/>
        <v>1.063867109282118E-2</v>
      </c>
      <c r="Y29">
        <f t="shared" si="25"/>
        <v>2.7075000805915734E-4</v>
      </c>
      <c r="Z29">
        <f t="shared" si="26"/>
        <v>1.6165579705035397E-2</v>
      </c>
      <c r="AB29">
        <f t="shared" si="27"/>
        <v>-3220.86476423972</v>
      </c>
      <c r="AC29">
        <f t="shared" si="2"/>
        <v>-3036.2955723727487</v>
      </c>
      <c r="AE29">
        <f t="shared" si="3"/>
        <v>0</v>
      </c>
      <c r="AF29">
        <f t="shared" si="4"/>
        <v>0</v>
      </c>
      <c r="AG29">
        <f t="shared" si="5"/>
        <v>-0.40413949262588494</v>
      </c>
      <c r="AH29">
        <f t="shared" si="6"/>
        <v>-2659.6677732052949</v>
      </c>
      <c r="AI29">
        <f t="shared" si="7"/>
        <v>-2660.0719126979207</v>
      </c>
      <c r="AJ29">
        <f t="shared" si="8"/>
        <v>-184.56919186697132</v>
      </c>
      <c r="AK29">
        <f t="shared" si="30"/>
        <v>-225.46053349678041</v>
      </c>
      <c r="AL29">
        <f t="shared" si="9"/>
        <v>-3070.1016380616725</v>
      </c>
      <c r="AN29">
        <f t="shared" si="10"/>
        <v>0</v>
      </c>
      <c r="AO29">
        <f t="shared" si="11"/>
        <v>0</v>
      </c>
      <c r="AP29">
        <f t="shared" si="12"/>
        <v>-2.1225733271968465E-2</v>
      </c>
      <c r="AQ29">
        <f t="shared" si="13"/>
        <v>-139.68790424143293</v>
      </c>
      <c r="AR29">
        <f t="shared" si="14"/>
        <v>-139.70912997470489</v>
      </c>
      <c r="AS29">
        <f t="shared" si="15"/>
        <v>-9.6937233511540839</v>
      </c>
      <c r="AT29">
        <f t="shared" si="16"/>
        <v>-11.841369711889076</v>
      </c>
      <c r="AU29">
        <f t="shared" si="17"/>
        <v>-161.24422303774804</v>
      </c>
      <c r="AW29">
        <v>26</v>
      </c>
      <c r="AX29">
        <f>IF(Z29&gt;0, (R29*SUMPRODUCT(K29:$K$98, X29:$X$98)-K29*$AZ$3)/Z29, 0)</f>
        <v>-187824.72560677651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4.6893579840763422E-2</v>
      </c>
      <c r="L30" s="2">
        <v>27</v>
      </c>
      <c r="M30" s="8">
        <v>0.441408258</v>
      </c>
      <c r="Q30" s="5">
        <f t="shared" si="29"/>
        <v>25</v>
      </c>
      <c r="R30">
        <f t="shared" si="0"/>
        <v>250000</v>
      </c>
      <c r="S30">
        <f t="shared" si="1"/>
        <v>-317735.55557461211</v>
      </c>
      <c r="U30">
        <f t="shared" si="21"/>
        <v>0.441408258</v>
      </c>
      <c r="V30">
        <f t="shared" si="22"/>
        <v>0.01</v>
      </c>
      <c r="W30">
        <f t="shared" si="23"/>
        <v>1.6165579705035397E-2</v>
      </c>
      <c r="X30">
        <f t="shared" si="24"/>
        <v>7.1356203771598282E-3</v>
      </c>
      <c r="Y30">
        <f t="shared" si="25"/>
        <v>1.6165579705035399E-4</v>
      </c>
      <c r="Z30">
        <f t="shared" si="26"/>
        <v>8.8683035308252146E-3</v>
      </c>
      <c r="AB30">
        <f t="shared" si="27"/>
        <v>-3036.2955723727487</v>
      </c>
      <c r="AC30">
        <f t="shared" si="2"/>
        <v>-2817.7753493710438</v>
      </c>
      <c r="AE30">
        <f t="shared" si="3"/>
        <v>0</v>
      </c>
      <c r="AF30">
        <f t="shared" si="4"/>
        <v>0</v>
      </c>
      <c r="AG30">
        <f t="shared" si="5"/>
        <v>-0.22170758827063036</v>
      </c>
      <c r="AH30">
        <f t="shared" si="6"/>
        <v>-1783.9050942899571</v>
      </c>
      <c r="AI30">
        <f t="shared" si="7"/>
        <v>-1784.1268018782278</v>
      </c>
      <c r="AJ30">
        <f t="shared" si="8"/>
        <v>-218.52022300170484</v>
      </c>
      <c r="AK30">
        <f t="shared" si="30"/>
        <v>-212.54069006609242</v>
      </c>
      <c r="AL30">
        <f t="shared" si="9"/>
        <v>-2215.1877149460252</v>
      </c>
      <c r="AN30">
        <f t="shared" si="10"/>
        <v>0</v>
      </c>
      <c r="AO30">
        <f t="shared" si="11"/>
        <v>0</v>
      </c>
      <c r="AP30">
        <f t="shared" si="12"/>
        <v>-1.0396662491871909E-2</v>
      </c>
      <c r="AQ30">
        <f t="shared" si="13"/>
        <v>-83.653695967430707</v>
      </c>
      <c r="AR30">
        <f t="shared" si="14"/>
        <v>-83.664092629922578</v>
      </c>
      <c r="AS30">
        <f t="shared" si="15"/>
        <v>-10.247195524151874</v>
      </c>
      <c r="AT30">
        <f t="shared" si="16"/>
        <v>-9.9667938190252574</v>
      </c>
      <c r="AU30">
        <f t="shared" si="17"/>
        <v>-103.87808197309971</v>
      </c>
      <c r="AW30">
        <v>27</v>
      </c>
      <c r="AX30">
        <f>IF(Z30&gt;0, (R30*SUMPRODUCT(K30:$K$98, X30:$X$98)-K30*$AZ$3)/Z30, 0)</f>
        <v>-317735.55557461211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4.1869267714967337E-2</v>
      </c>
      <c r="L31" s="2">
        <v>28</v>
      </c>
      <c r="M31" s="8">
        <v>0.49593942699999999</v>
      </c>
      <c r="Q31" s="5">
        <f t="shared" si="29"/>
        <v>25</v>
      </c>
      <c r="R31">
        <f t="shared" si="0"/>
        <v>250000</v>
      </c>
      <c r="S31">
        <f t="shared" si="1"/>
        <v>-589207.49985370878</v>
      </c>
      <c r="U31">
        <f t="shared" si="21"/>
        <v>0.49593942699999999</v>
      </c>
      <c r="V31">
        <f t="shared" si="22"/>
        <v>0.01</v>
      </c>
      <c r="W31">
        <f t="shared" si="23"/>
        <v>8.8683035308252146E-3</v>
      </c>
      <c r="X31">
        <f t="shared" si="24"/>
        <v>4.3981413715395339E-3</v>
      </c>
      <c r="Y31">
        <f t="shared" si="25"/>
        <v>8.8683035308252149E-5</v>
      </c>
      <c r="Z31">
        <f t="shared" si="26"/>
        <v>4.3814791239774288E-3</v>
      </c>
      <c r="AB31">
        <f t="shared" si="27"/>
        <v>-2817.7753493710438</v>
      </c>
      <c r="AC31">
        <f t="shared" si="2"/>
        <v>-2581.600360299959</v>
      </c>
      <c r="AE31">
        <f t="shared" si="3"/>
        <v>0</v>
      </c>
      <c r="AF31">
        <f t="shared" si="4"/>
        <v>0</v>
      </c>
      <c r="AG31">
        <f t="shared" si="5"/>
        <v>-0.10953697809943572</v>
      </c>
      <c r="AH31">
        <f t="shared" si="6"/>
        <v>-1099.5353428848834</v>
      </c>
      <c r="AI31">
        <f t="shared" si="7"/>
        <v>-1099.6448798629829</v>
      </c>
      <c r="AJ31">
        <f t="shared" si="8"/>
        <v>-236.17498907108484</v>
      </c>
      <c r="AK31">
        <f t="shared" si="30"/>
        <v>-197.24427445597308</v>
      </c>
      <c r="AL31">
        <f t="shared" si="9"/>
        <v>-1533.0641433900407</v>
      </c>
      <c r="AN31">
        <f t="shared" si="10"/>
        <v>0</v>
      </c>
      <c r="AO31">
        <f t="shared" si="11"/>
        <v>0</v>
      </c>
      <c r="AP31">
        <f t="shared" si="12"/>
        <v>-4.5862330607337881E-3</v>
      </c>
      <c r="AQ31">
        <f t="shared" si="13"/>
        <v>-46.036739633315591</v>
      </c>
      <c r="AR31">
        <f t="shared" si="14"/>
        <v>-46.041325866376326</v>
      </c>
      <c r="AS31">
        <f t="shared" si="15"/>
        <v>-9.8884738449967369</v>
      </c>
      <c r="AT31">
        <f t="shared" si="16"/>
        <v>-8.2584733324416302</v>
      </c>
      <c r="AU31">
        <f t="shared" si="17"/>
        <v>-64.188273043814689</v>
      </c>
      <c r="AW31">
        <v>28</v>
      </c>
      <c r="AX31">
        <f>IF(Z31&gt;0, (R31*SUMPRODUCT(K31:$K$98, X31:$X$98)-K31*$AZ$3)/Z31, 0)</f>
        <v>-589207.49985370878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3.7383274745506546E-2</v>
      </c>
      <c r="L32" s="2">
        <v>29</v>
      </c>
      <c r="M32" s="8">
        <v>0.55722270799999996</v>
      </c>
      <c r="Q32" s="5">
        <f t="shared" si="29"/>
        <v>25</v>
      </c>
      <c r="R32">
        <f t="shared" si="0"/>
        <v>250000</v>
      </c>
      <c r="S32">
        <f t="shared" si="1"/>
        <v>-1235138.7014159095</v>
      </c>
      <c r="U32">
        <f t="shared" si="21"/>
        <v>0.55722270799999996</v>
      </c>
      <c r="V32">
        <f t="shared" si="22"/>
        <v>0.01</v>
      </c>
      <c r="W32">
        <f t="shared" si="23"/>
        <v>4.3814791239774288E-3</v>
      </c>
      <c r="X32">
        <f t="shared" si="24"/>
        <v>2.4414596625081703E-3</v>
      </c>
      <c r="Y32">
        <f t="shared" si="25"/>
        <v>4.3814791239774287E-5</v>
      </c>
      <c r="Z32">
        <f t="shared" si="26"/>
        <v>1.8962046702294842E-3</v>
      </c>
      <c r="AB32">
        <f t="shared" si="27"/>
        <v>-2581.600360299959</v>
      </c>
      <c r="AC32">
        <f t="shared" si="2"/>
        <v>-2342.075774006028</v>
      </c>
      <c r="AE32">
        <f t="shared" si="3"/>
        <v>0</v>
      </c>
      <c r="AF32">
        <f t="shared" si="4"/>
        <v>0</v>
      </c>
      <c r="AG32">
        <f t="shared" si="5"/>
        <v>-4.7405116755737102E-2</v>
      </c>
      <c r="AH32">
        <f t="shared" si="6"/>
        <v>-610.36491562704259</v>
      </c>
      <c r="AI32">
        <f t="shared" si="7"/>
        <v>-610.41232074379832</v>
      </c>
      <c r="AJ32">
        <f t="shared" si="8"/>
        <v>-239.52458629393095</v>
      </c>
      <c r="AK32">
        <f t="shared" si="30"/>
        <v>-180.71202522099713</v>
      </c>
      <c r="AL32">
        <f t="shared" si="9"/>
        <v>-1030.6489322587263</v>
      </c>
      <c r="AN32">
        <f t="shared" si="10"/>
        <v>0</v>
      </c>
      <c r="AO32">
        <f t="shared" si="11"/>
        <v>0</v>
      </c>
      <c r="AP32">
        <f t="shared" si="12"/>
        <v>-1.772158504022536E-3</v>
      </c>
      <c r="AQ32">
        <f t="shared" si="13"/>
        <v>-22.817439335903654</v>
      </c>
      <c r="AR32">
        <f t="shared" si="14"/>
        <v>-22.819211494407678</v>
      </c>
      <c r="AS32">
        <f t="shared" si="15"/>
        <v>-8.9542134177298127</v>
      </c>
      <c r="AT32">
        <f t="shared" si="16"/>
        <v>-6.7556072886534446</v>
      </c>
      <c r="AU32">
        <f t="shared" si="17"/>
        <v>-38.52903220079093</v>
      </c>
      <c r="AW32">
        <v>29</v>
      </c>
      <c r="AX32">
        <f>IF(Z32&gt;0, (R32*SUMPRODUCT(K32:$K$98, X32:$X$98)-K32*$AZ$3)/Z32, 0)</f>
        <v>-1235138.7014159095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3.337792387991656E-2</v>
      </c>
      <c r="L33" s="2">
        <v>30</v>
      </c>
      <c r="M33" s="8">
        <v>0.62633703200000002</v>
      </c>
      <c r="Q33" s="5">
        <f t="shared" si="29"/>
        <v>25</v>
      </c>
      <c r="R33">
        <f t="shared" si="0"/>
        <v>250000</v>
      </c>
      <c r="S33">
        <f t="shared" si="1"/>
        <v>-3059731.3198986808</v>
      </c>
      <c r="U33">
        <f t="shared" si="21"/>
        <v>0.62633703200000002</v>
      </c>
      <c r="V33">
        <f t="shared" si="22"/>
        <v>0.01</v>
      </c>
      <c r="W33">
        <f t="shared" si="23"/>
        <v>1.8962046702294842E-3</v>
      </c>
      <c r="X33">
        <f t="shared" si="24"/>
        <v>1.187663205216074E-3</v>
      </c>
      <c r="Y33">
        <f t="shared" si="25"/>
        <v>1.8962046702294842E-5</v>
      </c>
      <c r="Z33">
        <f t="shared" si="26"/>
        <v>6.895794183111153E-4</v>
      </c>
      <c r="AB33">
        <f t="shared" si="27"/>
        <v>-2342.075774006028</v>
      </c>
      <c r="AC33">
        <f t="shared" si="2"/>
        <v>-2109.9277437640335</v>
      </c>
      <c r="AE33">
        <f t="shared" si="3"/>
        <v>0</v>
      </c>
      <c r="AF33">
        <f t="shared" si="4"/>
        <v>0</v>
      </c>
      <c r="AG33">
        <f t="shared" si="5"/>
        <v>-1.7239485457777884E-2</v>
      </c>
      <c r="AH33">
        <f t="shared" si="6"/>
        <v>-296.91580130401849</v>
      </c>
      <c r="AI33">
        <f t="shared" si="7"/>
        <v>-296.93304078947625</v>
      </c>
      <c r="AJ33">
        <f t="shared" si="8"/>
        <v>-232.14803024199455</v>
      </c>
      <c r="AK33">
        <f t="shared" si="30"/>
        <v>-163.94530418042197</v>
      </c>
      <c r="AL33">
        <f t="shared" si="9"/>
        <v>-693.02637521189286</v>
      </c>
      <c r="AN33">
        <f t="shared" si="10"/>
        <v>0</v>
      </c>
      <c r="AO33">
        <f t="shared" si="11"/>
        <v>0</v>
      </c>
      <c r="AP33">
        <f t="shared" si="12"/>
        <v>-5.7541823333863873E-4</v>
      </c>
      <c r="AQ33">
        <f t="shared" si="13"/>
        <v>-9.9104330146699589</v>
      </c>
      <c r="AR33">
        <f t="shared" si="14"/>
        <v>-9.9110084329032979</v>
      </c>
      <c r="AS33">
        <f t="shared" si="15"/>
        <v>-7.7486192822898614</v>
      </c>
      <c r="AT33">
        <f t="shared" si="16"/>
        <v>-5.472153883403891</v>
      </c>
      <c r="AU33">
        <f t="shared" si="17"/>
        <v>-23.131781598597051</v>
      </c>
      <c r="AW33">
        <v>30</v>
      </c>
      <c r="AX33">
        <f>IF(Z33&gt;0, (R33*SUMPRODUCT(K33:$K$98, X33:$X$98)-K33*$AZ$3)/Z33, 0)</f>
        <v>-3059731.3198986808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2.9801717749925499E-2</v>
      </c>
      <c r="L34" s="2">
        <v>31</v>
      </c>
      <c r="M34" s="8">
        <v>0.70099715600000001</v>
      </c>
      <c r="Q34" s="5">
        <f t="shared" si="29"/>
        <v>25</v>
      </c>
      <c r="R34">
        <f t="shared" si="0"/>
        <v>250000</v>
      </c>
      <c r="S34">
        <f t="shared" si="1"/>
        <v>-9494638.5381546654</v>
      </c>
      <c r="U34">
        <f t="shared" si="21"/>
        <v>0.70099715600000001</v>
      </c>
      <c r="V34">
        <f t="shared" si="22"/>
        <v>0.01</v>
      </c>
      <c r="W34">
        <f t="shared" si="23"/>
        <v>6.895794183111153E-4</v>
      </c>
      <c r="X34">
        <f t="shared" si="24"/>
        <v>4.8339321107222614E-4</v>
      </c>
      <c r="Y34">
        <f t="shared" si="25"/>
        <v>6.8957941831111535E-6</v>
      </c>
      <c r="Z34">
        <f t="shared" si="26"/>
        <v>1.99290413055778E-4</v>
      </c>
      <c r="AB34">
        <f t="shared" si="27"/>
        <v>-2109.9277437640335</v>
      </c>
      <c r="AC34">
        <f t="shared" si="2"/>
        <v>-1892.1904360841515</v>
      </c>
      <c r="AE34">
        <f t="shared" si="3"/>
        <v>0</v>
      </c>
      <c r="AF34">
        <f t="shared" si="4"/>
        <v>0</v>
      </c>
      <c r="AG34">
        <f t="shared" si="5"/>
        <v>-4.9822603263944502E-3</v>
      </c>
      <c r="AH34">
        <f t="shared" si="6"/>
        <v>-120.84830276805654</v>
      </c>
      <c r="AI34">
        <f t="shared" si="7"/>
        <v>-120.85328502838294</v>
      </c>
      <c r="AJ34">
        <f t="shared" si="8"/>
        <v>-217.73730767988195</v>
      </c>
      <c r="AK34">
        <f t="shared" si="30"/>
        <v>-147.69494206348236</v>
      </c>
      <c r="AL34">
        <f t="shared" si="9"/>
        <v>-486.28553477174728</v>
      </c>
      <c r="AN34">
        <f t="shared" si="10"/>
        <v>0</v>
      </c>
      <c r="AO34">
        <f t="shared" si="11"/>
        <v>0</v>
      </c>
      <c r="AP34">
        <f t="shared" si="12"/>
        <v>-1.4847991600385908E-4</v>
      </c>
      <c r="AQ34">
        <f t="shared" si="13"/>
        <v>-3.6014870096511613</v>
      </c>
      <c r="AR34">
        <f t="shared" si="14"/>
        <v>-3.6016354895671654</v>
      </c>
      <c r="AS34">
        <f t="shared" si="15"/>
        <v>-6.4889457871045275</v>
      </c>
      <c r="AT34">
        <f t="shared" si="16"/>
        <v>-4.4015629764674999</v>
      </c>
      <c r="AU34">
        <f t="shared" si="17"/>
        <v>-14.492144253139195</v>
      </c>
      <c r="AW34">
        <v>31</v>
      </c>
      <c r="AX34">
        <f>IF(Z34&gt;0, (R34*SUMPRODUCT(K34:$K$98, X34:$X$98)-K34*$AZ$3)/Z34, 0)</f>
        <v>-9494638.5381546654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2.660867656243348E-2</v>
      </c>
      <c r="L35" s="2">
        <v>32</v>
      </c>
      <c r="M35" s="8">
        <v>0.77900909500000004</v>
      </c>
      <c r="Q35" s="5">
        <f t="shared" si="29"/>
        <v>25</v>
      </c>
      <c r="R35">
        <f t="shared" ref="R35:R69" si="31">$C$6</f>
        <v>250000</v>
      </c>
      <c r="S35">
        <f t="shared" ref="S35:S69" si="32">AX35</f>
        <v>-40252005.09744063</v>
      </c>
      <c r="U35">
        <f t="shared" si="21"/>
        <v>0.77900909500000004</v>
      </c>
      <c r="V35">
        <f t="shared" si="22"/>
        <v>0.01</v>
      </c>
      <c r="W35">
        <f t="shared" si="23"/>
        <v>1.99290413055778E-4</v>
      </c>
      <c r="X35">
        <f t="shared" si="24"/>
        <v>1.552490443167578E-4</v>
      </c>
      <c r="Y35">
        <f t="shared" si="25"/>
        <v>1.99290413055778E-6</v>
      </c>
      <c r="Z35">
        <f t="shared" si="26"/>
        <v>4.2048464608462422E-5</v>
      </c>
      <c r="AB35">
        <f t="shared" si="27"/>
        <v>-1892.1904360841515</v>
      </c>
      <c r="AC35">
        <f t="shared" ref="AC35:AC69" si="33">S35*Z35</f>
        <v>-1692.5350117593814</v>
      </c>
      <c r="AE35">
        <f t="shared" ref="AE35:AE69" si="34">$Z35*O35</f>
        <v>0</v>
      </c>
      <c r="AF35">
        <f t="shared" ref="AF35:AF69" si="35">-$Z35*P35</f>
        <v>0</v>
      </c>
      <c r="AG35">
        <f t="shared" ref="AG35:AG69" si="36">-$Z35*Q35</f>
        <v>-1.0512116152115605E-3</v>
      </c>
      <c r="AH35">
        <f t="shared" ref="AH35:AH69" si="37">-X35*R35</f>
        <v>-38.812261079189447</v>
      </c>
      <c r="AI35">
        <f t="shared" ref="AI35:AI66" si="38">SUM(AE35:AH35)</f>
        <v>-38.81331229080466</v>
      </c>
      <c r="AJ35">
        <f t="shared" ref="AJ35:AJ69" si="39">AB35-AC35</f>
        <v>-199.65542432477014</v>
      </c>
      <c r="AK35">
        <f t="shared" si="30"/>
        <v>-132.45333052589061</v>
      </c>
      <c r="AL35">
        <f t="shared" ref="AL35:AL66" si="40">SUM(AI35:AK35)</f>
        <v>-370.92206714146539</v>
      </c>
      <c r="AN35">
        <f t="shared" ref="AN35:AN69" si="41">AE35*$K35</f>
        <v>0</v>
      </c>
      <c r="AO35">
        <f t="shared" ref="AO35:AO69" si="42">AF35*$K35</f>
        <v>0</v>
      </c>
      <c r="AP35">
        <f t="shared" ref="AP35:AP69" si="43">AG35*$K35</f>
        <v>-2.7971349867837691E-5</v>
      </c>
      <c r="AQ35">
        <f t="shared" ref="AQ35:AQ69" si="44">AH35*$K35</f>
        <v>-1.0327429017128773</v>
      </c>
      <c r="AR35">
        <f t="shared" ref="AR35:AR69" si="45">AI35*$K35</f>
        <v>-1.0327708730627452</v>
      </c>
      <c r="AS35">
        <f t="shared" ref="AS35:AS69" si="46">AJ35*$K35</f>
        <v>-5.3125666097932225</v>
      </c>
      <c r="AT35">
        <f t="shared" ref="AT35:AT69" si="47">AK35*$K35</f>
        <v>-3.5244078315805205</v>
      </c>
      <c r="AU35">
        <f t="shared" ref="AU35:AU69" si="48">AL35*$K35</f>
        <v>-9.8697453144364875</v>
      </c>
      <c r="AW35">
        <v>32</v>
      </c>
      <c r="AX35">
        <f>IF(Z35&gt;0, (R35*SUMPRODUCT(K35:$K$98, X35:$X$98)-K35*$AZ$3)/Z35, 0)</f>
        <v>-40252005.09744063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2.3757746930744176E-2</v>
      </c>
      <c r="L36" s="2">
        <v>33</v>
      </c>
      <c r="M36" s="8">
        <v>0.78135831499999997</v>
      </c>
      <c r="Q36" s="5">
        <f t="shared" si="29"/>
        <v>25</v>
      </c>
      <c r="R36">
        <f t="shared" si="31"/>
        <v>250000</v>
      </c>
      <c r="S36">
        <f t="shared" si="32"/>
        <v>-172355818.53382626</v>
      </c>
      <c r="U36">
        <f t="shared" ref="U36:U69" si="52">M36</f>
        <v>0.78135831499999997</v>
      </c>
      <c r="V36">
        <f t="shared" ref="V36:V69" si="53">$C$10</f>
        <v>0.01</v>
      </c>
      <c r="W36">
        <f t="shared" ref="W36:W69" si="54">Z35</f>
        <v>4.2048464608462422E-5</v>
      </c>
      <c r="X36">
        <f t="shared" ref="X36:X67" si="55">U36*W36</f>
        <v>3.2854917454805331E-5</v>
      </c>
      <c r="Y36">
        <f t="shared" ref="Y36:Y69" si="56">V36*W36</f>
        <v>4.2048464608462424E-7</v>
      </c>
      <c r="Z36">
        <f t="shared" ref="Z36:Z67" si="57">MAX(0, W36-X36-Y36)</f>
        <v>8.7730625075724659E-6</v>
      </c>
      <c r="AB36">
        <f t="shared" ref="AB36:AB69" si="58">AC35</f>
        <v>-1692.5350117593814</v>
      </c>
      <c r="AC36">
        <f t="shared" si="33"/>
        <v>-1512.0883695410748</v>
      </c>
      <c r="AE36">
        <f t="shared" si="34"/>
        <v>0</v>
      </c>
      <c r="AF36">
        <f t="shared" si="35"/>
        <v>0</v>
      </c>
      <c r="AG36">
        <f t="shared" si="36"/>
        <v>-2.1932656268931164E-4</v>
      </c>
      <c r="AH36">
        <f t="shared" si="37"/>
        <v>-8.2137293637013329</v>
      </c>
      <c r="AI36">
        <f t="shared" si="38"/>
        <v>-8.2139486902640222</v>
      </c>
      <c r="AJ36">
        <f t="shared" si="39"/>
        <v>-180.44664221830658</v>
      </c>
      <c r="AK36">
        <f t="shared" si="30"/>
        <v>-118.47745082315672</v>
      </c>
      <c r="AL36">
        <f t="shared" si="40"/>
        <v>-307.1380417317273</v>
      </c>
      <c r="AN36">
        <f t="shared" si="41"/>
        <v>0</v>
      </c>
      <c r="AO36">
        <f t="shared" si="42"/>
        <v>0</v>
      </c>
      <c r="AP36">
        <f t="shared" si="43"/>
        <v>-5.2107049715626639E-6</v>
      </c>
      <c r="AQ36">
        <f t="shared" si="44"/>
        <v>-0.19513970358043867</v>
      </c>
      <c r="AR36">
        <f t="shared" si="45"/>
        <v>-0.19514491428541023</v>
      </c>
      <c r="AS36">
        <f t="shared" si="46"/>
        <v>-4.2870056603250655</v>
      </c>
      <c r="AT36">
        <f t="shared" si="47"/>
        <v>-2.8147572936562453</v>
      </c>
      <c r="AU36">
        <f t="shared" si="48"/>
        <v>-7.2969078682667208</v>
      </c>
      <c r="AW36">
        <v>33</v>
      </c>
      <c r="AX36">
        <f>IF(Z36&gt;0, (R36*SUMPRODUCT(K36:$K$98, X36:$X$98)-K36*$AZ$3)/Z36, 0)</f>
        <v>-172355818.53382626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2.1212274045307299E-2</v>
      </c>
      <c r="L37" s="2">
        <v>34</v>
      </c>
      <c r="M37" s="8">
        <v>0.78389590600000003</v>
      </c>
      <c r="Q37" s="5">
        <f t="shared" ref="Q37:Q69" si="60">$C$8</f>
        <v>25</v>
      </c>
      <c r="R37">
        <f t="shared" si="31"/>
        <v>250000</v>
      </c>
      <c r="S37">
        <f t="shared" si="32"/>
        <v>-746750996.86007428</v>
      </c>
      <c r="U37">
        <f t="shared" si="52"/>
        <v>0.78389590600000003</v>
      </c>
      <c r="V37">
        <f t="shared" si="53"/>
        <v>0.01</v>
      </c>
      <c r="W37">
        <f t="shared" si="54"/>
        <v>8.7730625075724659E-6</v>
      </c>
      <c r="X37">
        <f t="shared" si="55"/>
        <v>6.8771677827681507E-6</v>
      </c>
      <c r="Y37">
        <f t="shared" si="56"/>
        <v>8.7730625075724662E-8</v>
      </c>
      <c r="Z37">
        <f t="shared" si="57"/>
        <v>1.8081640997285906E-6</v>
      </c>
      <c r="AB37">
        <f t="shared" si="58"/>
        <v>-1512.0883695410748</v>
      </c>
      <c r="AC37">
        <f t="shared" si="33"/>
        <v>-1350.2483439589239</v>
      </c>
      <c r="AE37">
        <f t="shared" si="34"/>
        <v>0</v>
      </c>
      <c r="AF37">
        <f t="shared" si="35"/>
        <v>0</v>
      </c>
      <c r="AG37">
        <f t="shared" si="36"/>
        <v>-4.5204102493214765E-5</v>
      </c>
      <c r="AH37">
        <f t="shared" si="37"/>
        <v>-1.7192919456920377</v>
      </c>
      <c r="AI37">
        <f t="shared" si="38"/>
        <v>-1.7193371497945309</v>
      </c>
      <c r="AJ37">
        <f t="shared" si="39"/>
        <v>-161.84002558215093</v>
      </c>
      <c r="AK37">
        <f t="shared" si="30"/>
        <v>-105.84618586787525</v>
      </c>
      <c r="AL37">
        <f t="shared" si="40"/>
        <v>-269.40554859982069</v>
      </c>
      <c r="AN37">
        <f t="shared" si="41"/>
        <v>0</v>
      </c>
      <c r="AO37">
        <f t="shared" si="42"/>
        <v>0</v>
      </c>
      <c r="AP37">
        <f t="shared" si="43"/>
        <v>-9.5888181005823047E-7</v>
      </c>
      <c r="AQ37">
        <f t="shared" si="44"/>
        <v>-3.6470091915909095E-2</v>
      </c>
      <c r="AR37">
        <f t="shared" si="45"/>
        <v>-3.6471050797719153E-2</v>
      </c>
      <c r="AS37">
        <f t="shared" si="46"/>
        <v>-3.4329949741481296</v>
      </c>
      <c r="AT37">
        <f t="shared" si="47"/>
        <v>-2.2452383012799024</v>
      </c>
      <c r="AU37">
        <f t="shared" si="48"/>
        <v>-5.7147043262257506</v>
      </c>
      <c r="AW37">
        <v>34</v>
      </c>
      <c r="AX37">
        <f>IF(Z37&gt;0, (R37*SUMPRODUCT(K37:$K$98, X37:$X$98)-K37*$AZ$3)/Z37, 0)</f>
        <v>-746750996.86007428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1.8939530397595803E-2</v>
      </c>
      <c r="L38" s="2">
        <v>35</v>
      </c>
      <c r="M38" s="8">
        <v>0.78669207100000005</v>
      </c>
      <c r="Q38" s="5">
        <f t="shared" si="60"/>
        <v>25</v>
      </c>
      <c r="R38">
        <f t="shared" si="31"/>
        <v>250000</v>
      </c>
      <c r="S38">
        <f t="shared" si="32"/>
        <v>-3279554741.1064739</v>
      </c>
      <c r="U38">
        <f t="shared" si="52"/>
        <v>0.78669207100000005</v>
      </c>
      <c r="V38">
        <f t="shared" si="53"/>
        <v>0.01</v>
      </c>
      <c r="W38">
        <f t="shared" si="54"/>
        <v>1.8081640997285906E-6</v>
      </c>
      <c r="X38">
        <f t="shared" si="55"/>
        <v>1.4224683603233357E-6</v>
      </c>
      <c r="Y38">
        <f t="shared" si="56"/>
        <v>1.8081640997285905E-8</v>
      </c>
      <c r="Z38">
        <f t="shared" si="57"/>
        <v>3.6761409840796906E-7</v>
      </c>
      <c r="AB38">
        <f t="shared" si="58"/>
        <v>-1350.2483439589239</v>
      </c>
      <c r="AC38">
        <f t="shared" si="33"/>
        <v>-1205.6105593314369</v>
      </c>
      <c r="AE38">
        <f t="shared" si="34"/>
        <v>0</v>
      </c>
      <c r="AF38">
        <f t="shared" si="35"/>
        <v>0</v>
      </c>
      <c r="AG38">
        <f t="shared" si="36"/>
        <v>-9.1903524601992273E-6</v>
      </c>
      <c r="AH38">
        <f t="shared" si="37"/>
        <v>-0.35561709008083392</v>
      </c>
      <c r="AI38">
        <f t="shared" si="38"/>
        <v>-0.35562628043329414</v>
      </c>
      <c r="AJ38">
        <f t="shared" si="39"/>
        <v>-144.63778462748701</v>
      </c>
      <c r="AK38">
        <f t="shared" si="30"/>
        <v>-94.517384077124689</v>
      </c>
      <c r="AL38">
        <f t="shared" si="40"/>
        <v>-239.51079498504498</v>
      </c>
      <c r="AN38">
        <f t="shared" si="41"/>
        <v>0</v>
      </c>
      <c r="AO38">
        <f t="shared" si="42"/>
        <v>0</v>
      </c>
      <c r="AP38">
        <f t="shared" si="43"/>
        <v>-1.7406095978456265E-7</v>
      </c>
      <c r="AQ38">
        <f t="shared" si="44"/>
        <v>-6.7352206874905186E-3</v>
      </c>
      <c r="AR38">
        <f t="shared" si="45"/>
        <v>-6.7353947484503039E-3</v>
      </c>
      <c r="AS38">
        <f t="shared" si="46"/>
        <v>-2.7393717185932052</v>
      </c>
      <c r="AT38">
        <f t="shared" si="47"/>
        <v>-1.7901148688299406</v>
      </c>
      <c r="AU38">
        <f t="shared" si="48"/>
        <v>-4.5362219821715959</v>
      </c>
      <c r="AW38">
        <v>35</v>
      </c>
      <c r="AX38">
        <f>IF(Z38&gt;0, (R38*SUMPRODUCT(K38:$K$98, X38:$X$98)-K38*$AZ$3)/Z38, 0)</f>
        <v>-3279554741.1064739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1.6910294997853393E-2</v>
      </c>
      <c r="L39" s="2">
        <v>36</v>
      </c>
      <c r="M39" s="8">
        <v>0.78978433000000003</v>
      </c>
      <c r="Q39" s="5">
        <f t="shared" si="60"/>
        <v>25</v>
      </c>
      <c r="R39">
        <f t="shared" si="31"/>
        <v>250000</v>
      </c>
      <c r="S39">
        <f t="shared" si="32"/>
        <v>-14625177933.173073</v>
      </c>
      <c r="U39">
        <f t="shared" si="52"/>
        <v>0.78978433000000003</v>
      </c>
      <c r="V39">
        <f t="shared" si="53"/>
        <v>0.01</v>
      </c>
      <c r="W39">
        <f t="shared" si="54"/>
        <v>3.6761409840796906E-7</v>
      </c>
      <c r="X39">
        <f t="shared" si="55"/>
        <v>2.9033585440969193E-7</v>
      </c>
      <c r="Y39">
        <f t="shared" si="56"/>
        <v>3.6761409840796907E-9</v>
      </c>
      <c r="Z39">
        <f t="shared" si="57"/>
        <v>7.3602103014197439E-8</v>
      </c>
      <c r="AB39">
        <f t="shared" si="58"/>
        <v>-1205.6105593314369</v>
      </c>
      <c r="AC39">
        <f t="shared" si="33"/>
        <v>-1076.4438528383716</v>
      </c>
      <c r="AE39">
        <f t="shared" si="34"/>
        <v>0</v>
      </c>
      <c r="AF39">
        <f t="shared" si="35"/>
        <v>0</v>
      </c>
      <c r="AG39">
        <f t="shared" si="36"/>
        <v>-1.840052575354936E-6</v>
      </c>
      <c r="AH39">
        <f t="shared" si="37"/>
        <v>-7.2583963602422988E-2</v>
      </c>
      <c r="AI39">
        <f t="shared" si="38"/>
        <v>-7.2585803654998338E-2</v>
      </c>
      <c r="AJ39">
        <f t="shared" si="39"/>
        <v>-129.16670649306525</v>
      </c>
      <c r="AK39">
        <f t="shared" si="30"/>
        <v>-84.392739153200594</v>
      </c>
      <c r="AL39">
        <f t="shared" si="40"/>
        <v>-213.63203144992082</v>
      </c>
      <c r="AN39">
        <f t="shared" si="41"/>
        <v>0</v>
      </c>
      <c r="AO39">
        <f t="shared" si="42"/>
        <v>0</v>
      </c>
      <c r="AP39">
        <f t="shared" si="43"/>
        <v>-3.1115831860811825E-8</v>
      </c>
      <c r="AQ39">
        <f t="shared" si="44"/>
        <v>-1.2274162366304262E-3</v>
      </c>
      <c r="AR39">
        <f t="shared" si="45"/>
        <v>-1.227447352462287E-3</v>
      </c>
      <c r="AS39">
        <f t="shared" si="46"/>
        <v>-2.1842471106988786</v>
      </c>
      <c r="AT39">
        <f t="shared" si="47"/>
        <v>-1.4271061147575141</v>
      </c>
      <c r="AU39">
        <f t="shared" si="48"/>
        <v>-3.6125806728088548</v>
      </c>
      <c r="AW39">
        <v>36</v>
      </c>
      <c r="AX39">
        <f>IF(Z39&gt;0, (R39*SUMPRODUCT(K39:$K$98, X39:$X$98)-K39*$AZ$3)/Z39, 0)</f>
        <v>-14625177933.173073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1.5098477676654815E-2</v>
      </c>
      <c r="L40" s="2">
        <v>37</v>
      </c>
      <c r="M40" s="8">
        <v>0.79285550900000001</v>
      </c>
      <c r="Q40" s="5">
        <f t="shared" si="60"/>
        <v>25</v>
      </c>
      <c r="R40">
        <f t="shared" si="31"/>
        <v>250000</v>
      </c>
      <c r="S40">
        <f t="shared" si="32"/>
        <v>-66236743504.100327</v>
      </c>
      <c r="U40">
        <f t="shared" si="52"/>
        <v>0.79285550900000001</v>
      </c>
      <c r="V40">
        <f t="shared" si="53"/>
        <v>0.01</v>
      </c>
      <c r="W40">
        <f t="shared" si="54"/>
        <v>7.3602103014197439E-8</v>
      </c>
      <c r="X40">
        <f t="shared" si="55"/>
        <v>5.8355832848791946E-8</v>
      </c>
      <c r="Y40">
        <f t="shared" si="56"/>
        <v>7.3602103014197443E-10</v>
      </c>
      <c r="Z40">
        <f t="shared" si="57"/>
        <v>1.4510249135263519E-8</v>
      </c>
      <c r="AB40">
        <f t="shared" si="58"/>
        <v>-1076.4438528383716</v>
      </c>
      <c r="AC40">
        <f t="shared" si="33"/>
        <v>-961.11165015304323</v>
      </c>
      <c r="AE40">
        <f t="shared" si="34"/>
        <v>0</v>
      </c>
      <c r="AF40">
        <f t="shared" si="35"/>
        <v>0</v>
      </c>
      <c r="AG40">
        <f t="shared" si="36"/>
        <v>-3.62756228381588E-7</v>
      </c>
      <c r="AH40">
        <f t="shared" si="37"/>
        <v>-1.4588958212197986E-2</v>
      </c>
      <c r="AI40">
        <f t="shared" si="38"/>
        <v>-1.4589320968426368E-2</v>
      </c>
      <c r="AJ40">
        <f t="shared" si="39"/>
        <v>-115.33220268532841</v>
      </c>
      <c r="AK40">
        <f t="shared" ref="AK40:AK69" si="61">G40*SUM(AB40:AB40, AE40:AF40)</f>
        <v>-75.351069698686018</v>
      </c>
      <c r="AL40">
        <f t="shared" si="40"/>
        <v>-190.69786170498287</v>
      </c>
      <c r="AN40">
        <f t="shared" si="41"/>
        <v>0</v>
      </c>
      <c r="AO40">
        <f t="shared" si="42"/>
        <v>0</v>
      </c>
      <c r="AP40">
        <f t="shared" si="43"/>
        <v>-5.4770668162869023E-9</v>
      </c>
      <c r="AQ40">
        <f t="shared" si="44"/>
        <v>-2.2027105989252122E-4</v>
      </c>
      <c r="AR40">
        <f t="shared" si="45"/>
        <v>-2.2027653695933752E-4</v>
      </c>
      <c r="AS40">
        <f t="shared" si="46"/>
        <v>-1.7413406876438595</v>
      </c>
      <c r="AT40">
        <f t="shared" si="47"/>
        <v>-1.1376864437576719</v>
      </c>
      <c r="AU40">
        <f t="shared" si="48"/>
        <v>-2.8792474079384909</v>
      </c>
      <c r="AW40">
        <v>37</v>
      </c>
      <c r="AX40">
        <f>IF(Z40&gt;0, (R40*SUMPRODUCT(K40:$K$98, X40:$X$98)-K40*$AZ$3)/Z40, 0)</f>
        <v>-66236743504.100327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1.348078363987037E-2</v>
      </c>
      <c r="L41" s="2">
        <v>38</v>
      </c>
      <c r="M41" s="8">
        <v>0.79617230500000002</v>
      </c>
      <c r="Q41" s="5">
        <f t="shared" si="60"/>
        <v>25</v>
      </c>
      <c r="R41">
        <f t="shared" si="31"/>
        <v>250000</v>
      </c>
      <c r="S41">
        <f t="shared" si="32"/>
        <v>-305116163938.48615</v>
      </c>
      <c r="U41">
        <f t="shared" si="52"/>
        <v>0.79617230500000002</v>
      </c>
      <c r="V41">
        <f t="shared" si="53"/>
        <v>0.01</v>
      </c>
      <c r="W41">
        <f t="shared" si="54"/>
        <v>1.4510249135263519E-8</v>
      </c>
      <c r="X41">
        <f t="shared" si="55"/>
        <v>1.1552658500147013E-8</v>
      </c>
      <c r="Y41">
        <f t="shared" si="56"/>
        <v>1.451024913526352E-10</v>
      </c>
      <c r="Z41">
        <f t="shared" si="57"/>
        <v>2.8124881437638712E-9</v>
      </c>
      <c r="AB41">
        <f t="shared" si="58"/>
        <v>-961.11165015304323</v>
      </c>
      <c r="AC41">
        <f t="shared" si="33"/>
        <v>-858.13559354770587</v>
      </c>
      <c r="AE41">
        <f t="shared" si="34"/>
        <v>0</v>
      </c>
      <c r="AF41">
        <f t="shared" si="35"/>
        <v>0</v>
      </c>
      <c r="AG41">
        <f t="shared" si="36"/>
        <v>-7.0312203594096782E-8</v>
      </c>
      <c r="AH41">
        <f t="shared" si="37"/>
        <v>-2.8881646250367532E-3</v>
      </c>
      <c r="AI41">
        <f t="shared" si="38"/>
        <v>-2.8882349372403473E-3</v>
      </c>
      <c r="AJ41">
        <f t="shared" si="39"/>
        <v>-102.97605660533736</v>
      </c>
      <c r="AK41">
        <f t="shared" si="61"/>
        <v>-67.277815510713026</v>
      </c>
      <c r="AL41">
        <f t="shared" si="40"/>
        <v>-170.25676035098763</v>
      </c>
      <c r="AN41">
        <f t="shared" si="41"/>
        <v>0</v>
      </c>
      <c r="AO41">
        <f t="shared" si="42"/>
        <v>0</v>
      </c>
      <c r="AP41">
        <f t="shared" si="43"/>
        <v>-9.4786360389453443E-10</v>
      </c>
      <c r="AQ41">
        <f t="shared" si="44"/>
        <v>-3.8934722426447803E-5</v>
      </c>
      <c r="AR41">
        <f t="shared" si="45"/>
        <v>-3.89356702900517E-5</v>
      </c>
      <c r="AS41">
        <f t="shared" si="46"/>
        <v>-1.388197939183597</v>
      </c>
      <c r="AT41">
        <f t="shared" si="47"/>
        <v>-0.90695767466303723</v>
      </c>
      <c r="AU41">
        <f t="shared" si="48"/>
        <v>-2.2951945495169244</v>
      </c>
      <c r="AW41">
        <v>38</v>
      </c>
      <c r="AX41">
        <f>IF(Z41&gt;0, (R41*SUMPRODUCT(K41:$K$98, X41:$X$98)-K41*$AZ$3)/Z41, 0)</f>
        <v>-305116163938.48615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1.2036413964169972E-2</v>
      </c>
      <c r="L42" s="2">
        <v>39</v>
      </c>
      <c r="M42" s="8">
        <v>0.79964768799999997</v>
      </c>
      <c r="Q42" s="5">
        <f t="shared" si="60"/>
        <v>25</v>
      </c>
      <c r="R42">
        <f t="shared" si="31"/>
        <v>250000</v>
      </c>
      <c r="S42">
        <f t="shared" si="32"/>
        <v>-1431162855659.4141</v>
      </c>
      <c r="U42">
        <f t="shared" si="52"/>
        <v>0.79964768799999997</v>
      </c>
      <c r="V42">
        <f t="shared" si="53"/>
        <v>0.01</v>
      </c>
      <c r="W42">
        <f t="shared" si="54"/>
        <v>2.8124881437638712E-9</v>
      </c>
      <c r="X42">
        <f t="shared" si="55"/>
        <v>2.2489996416881913E-9</v>
      </c>
      <c r="Y42">
        <f t="shared" si="56"/>
        <v>2.8124881437638714E-11</v>
      </c>
      <c r="Z42">
        <f t="shared" si="57"/>
        <v>5.3536362063804121E-10</v>
      </c>
      <c r="AB42">
        <f t="shared" si="58"/>
        <v>-858.13559354770587</v>
      </c>
      <c r="AC42">
        <f t="shared" si="33"/>
        <v>-766.19252812850232</v>
      </c>
      <c r="AE42">
        <f t="shared" si="34"/>
        <v>0</v>
      </c>
      <c r="AF42">
        <f t="shared" si="35"/>
        <v>0</v>
      </c>
      <c r="AG42">
        <f t="shared" si="36"/>
        <v>-1.338409051595103E-8</v>
      </c>
      <c r="AH42">
        <f t="shared" si="37"/>
        <v>-5.6224991042204777E-4</v>
      </c>
      <c r="AI42">
        <f t="shared" si="38"/>
        <v>-5.6226329451256377E-4</v>
      </c>
      <c r="AJ42">
        <f t="shared" si="39"/>
        <v>-91.943065419203549</v>
      </c>
      <c r="AK42">
        <f t="shared" si="61"/>
        <v>-60.069491548339414</v>
      </c>
      <c r="AL42">
        <f t="shared" si="40"/>
        <v>-152.01311923083748</v>
      </c>
      <c r="AN42">
        <f t="shared" si="41"/>
        <v>0</v>
      </c>
      <c r="AO42">
        <f t="shared" si="42"/>
        <v>0</v>
      </c>
      <c r="AP42">
        <f t="shared" si="43"/>
        <v>-1.6109645398390787E-10</v>
      </c>
      <c r="AQ42">
        <f t="shared" si="44"/>
        <v>-6.767472673157252E-6</v>
      </c>
      <c r="AR42">
        <f t="shared" si="45"/>
        <v>-6.7676337696112361E-6</v>
      </c>
      <c r="AS42">
        <f t="shared" si="46"/>
        <v>-1.1066647965202949</v>
      </c>
      <c r="AT42">
        <f t="shared" si="47"/>
        <v>-0.72302126689302271</v>
      </c>
      <c r="AU42">
        <f t="shared" si="48"/>
        <v>-1.8296928310470872</v>
      </c>
      <c r="AW42">
        <v>39</v>
      </c>
      <c r="AX42">
        <f>IF(Z42&gt;0, (R42*SUMPRODUCT(K42:$K$98, X42:$X$98)-K42*$AZ$3)/Z42, 0)</f>
        <v>-1431162855659.4141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1.0746798182294617E-2</v>
      </c>
      <c r="L43" s="2">
        <v>40</v>
      </c>
      <c r="M43" s="8">
        <v>0.80323853099999998</v>
      </c>
      <c r="Q43" s="5">
        <f t="shared" si="60"/>
        <v>25</v>
      </c>
      <c r="R43">
        <f t="shared" si="31"/>
        <v>250000</v>
      </c>
      <c r="S43">
        <f t="shared" si="32"/>
        <v>-6842010807252.2852</v>
      </c>
      <c r="U43">
        <f t="shared" si="52"/>
        <v>0.80323853099999998</v>
      </c>
      <c r="V43">
        <f t="shared" si="53"/>
        <v>0.01</v>
      </c>
      <c r="W43">
        <f t="shared" si="54"/>
        <v>5.3536362063804121E-10</v>
      </c>
      <c r="X43">
        <f t="shared" si="55"/>
        <v>4.3002468819214149E-10</v>
      </c>
      <c r="Y43">
        <f t="shared" si="56"/>
        <v>5.3536362063804124E-12</v>
      </c>
      <c r="Z43">
        <f t="shared" si="57"/>
        <v>9.9985296239519304E-11</v>
      </c>
      <c r="AB43">
        <f t="shared" si="58"/>
        <v>-766.19252812850232</v>
      </c>
      <c r="AC43">
        <f t="shared" si="33"/>
        <v>-684.10047743711232</v>
      </c>
      <c r="AE43">
        <f t="shared" si="34"/>
        <v>0</v>
      </c>
      <c r="AF43">
        <f t="shared" si="35"/>
        <v>0</v>
      </c>
      <c r="AG43">
        <f t="shared" si="36"/>
        <v>-2.4996324059879827E-9</v>
      </c>
      <c r="AH43">
        <f t="shared" si="37"/>
        <v>-1.0750617204803537E-4</v>
      </c>
      <c r="AI43">
        <f t="shared" si="38"/>
        <v>-1.0750867168044136E-4</v>
      </c>
      <c r="AJ43">
        <f t="shared" si="39"/>
        <v>-82.09205069139</v>
      </c>
      <c r="AK43">
        <f t="shared" si="61"/>
        <v>-53.633476968995168</v>
      </c>
      <c r="AL43">
        <f t="shared" si="40"/>
        <v>-135.72563516905683</v>
      </c>
      <c r="AN43">
        <f t="shared" si="41"/>
        <v>0</v>
      </c>
      <c r="AO43">
        <f t="shared" si="42"/>
        <v>0</v>
      </c>
      <c r="AP43">
        <f t="shared" si="43"/>
        <v>-2.6863044997076374E-11</v>
      </c>
      <c r="AQ43">
        <f t="shared" si="44"/>
        <v>-1.155347134351279E-6</v>
      </c>
      <c r="AR43">
        <f t="shared" si="45"/>
        <v>-1.1553739973962759E-6</v>
      </c>
      <c r="AS43">
        <f t="shared" si="46"/>
        <v>-0.8822267011510676</v>
      </c>
      <c r="AT43">
        <f t="shared" si="47"/>
        <v>-0.57638815280053746</v>
      </c>
      <c r="AU43">
        <f t="shared" si="48"/>
        <v>-1.4586160093256022</v>
      </c>
      <c r="AW43">
        <v>40</v>
      </c>
      <c r="AX43">
        <f>IF(Z43&gt;0, (R43*SUMPRODUCT(K43:$K$98, X43:$X$98)-K43*$AZ$3)/Z43, 0)</f>
        <v>-6842010807252.2852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9.5953555199059081E-3</v>
      </c>
      <c r="L44" s="2">
        <v>41</v>
      </c>
      <c r="M44" s="8">
        <v>0.80709142899999997</v>
      </c>
      <c r="Q44" s="5">
        <f t="shared" si="60"/>
        <v>25</v>
      </c>
      <c r="R44">
        <f t="shared" si="31"/>
        <v>250000</v>
      </c>
      <c r="S44">
        <f t="shared" si="32"/>
        <v>-33398862598025.133</v>
      </c>
      <c r="U44">
        <f t="shared" si="52"/>
        <v>0.80709142899999997</v>
      </c>
      <c r="V44">
        <f t="shared" si="53"/>
        <v>0.01</v>
      </c>
      <c r="W44">
        <f t="shared" si="54"/>
        <v>9.9985296239519304E-11</v>
      </c>
      <c r="X44">
        <f t="shared" si="55"/>
        <v>8.0697275620941958E-11</v>
      </c>
      <c r="Y44">
        <f t="shared" si="56"/>
        <v>9.9985296239519315E-13</v>
      </c>
      <c r="Z44">
        <f t="shared" si="57"/>
        <v>1.8288167656182153E-11</v>
      </c>
      <c r="AB44">
        <f t="shared" si="58"/>
        <v>-684.10047743711232</v>
      </c>
      <c r="AC44">
        <f t="shared" si="33"/>
        <v>-610.8039987184751</v>
      </c>
      <c r="AE44">
        <f t="shared" si="34"/>
        <v>0</v>
      </c>
      <c r="AF44">
        <f t="shared" si="35"/>
        <v>0</v>
      </c>
      <c r="AG44">
        <f t="shared" si="36"/>
        <v>-4.5720419140455385E-10</v>
      </c>
      <c r="AH44">
        <f t="shared" si="37"/>
        <v>-2.0174318905235488E-5</v>
      </c>
      <c r="AI44">
        <f t="shared" si="38"/>
        <v>-2.0174776109426892E-5</v>
      </c>
      <c r="AJ44">
        <f t="shared" si="39"/>
        <v>-73.296478718637218</v>
      </c>
      <c r="AK44">
        <f t="shared" si="61"/>
        <v>-47.887033420597866</v>
      </c>
      <c r="AL44">
        <f t="shared" si="40"/>
        <v>-121.18353231401119</v>
      </c>
      <c r="AN44">
        <f t="shared" si="41"/>
        <v>0</v>
      </c>
      <c r="AO44">
        <f t="shared" si="42"/>
        <v>0</v>
      </c>
      <c r="AP44">
        <f t="shared" si="43"/>
        <v>-4.3870367617178034E-12</v>
      </c>
      <c r="AQ44">
        <f t="shared" si="44"/>
        <v>-1.9357976226769346E-7</v>
      </c>
      <c r="AR44">
        <f t="shared" si="45"/>
        <v>-1.9358414930445517E-7</v>
      </c>
      <c r="AS44">
        <f t="shared" si="46"/>
        <v>-0.7033057716625416</v>
      </c>
      <c r="AT44">
        <f t="shared" si="47"/>
        <v>-0.45949311046425245</v>
      </c>
      <c r="AU44">
        <f t="shared" si="48"/>
        <v>-1.1627990757109432</v>
      </c>
      <c r="AW44">
        <v>41</v>
      </c>
      <c r="AX44">
        <f>IF(Z44&gt;0, (R44*SUMPRODUCT(K44:$K$98, X44:$X$98)-K44*$AZ$3)/Z44, 0)</f>
        <v>-33398862598025.133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8.5672817142017025E-3</v>
      </c>
      <c r="L45" s="2">
        <v>42</v>
      </c>
      <c r="M45" s="8">
        <v>0.81105379099999997</v>
      </c>
      <c r="Q45" s="5">
        <f t="shared" si="60"/>
        <v>25</v>
      </c>
      <c r="R45">
        <f t="shared" si="31"/>
        <v>250000</v>
      </c>
      <c r="S45">
        <f t="shared" si="32"/>
        <v>-166644564362804.22</v>
      </c>
      <c r="U45">
        <f t="shared" si="52"/>
        <v>0.81105379099999997</v>
      </c>
      <c r="V45">
        <f t="shared" si="53"/>
        <v>0.01</v>
      </c>
      <c r="W45">
        <f t="shared" si="54"/>
        <v>1.8288167656182153E-11</v>
      </c>
      <c r="X45">
        <f t="shared" si="55"/>
        <v>1.4832687707990118E-11</v>
      </c>
      <c r="Y45">
        <f t="shared" si="56"/>
        <v>1.8288167656182154E-13</v>
      </c>
      <c r="Z45">
        <f t="shared" si="57"/>
        <v>3.2725982716302138E-12</v>
      </c>
      <c r="AB45">
        <f t="shared" si="58"/>
        <v>-610.8039987184751</v>
      </c>
      <c r="AC45">
        <f t="shared" si="33"/>
        <v>-545.36071331028302</v>
      </c>
      <c r="AE45">
        <f t="shared" si="34"/>
        <v>0</v>
      </c>
      <c r="AF45">
        <f t="shared" si="35"/>
        <v>0</v>
      </c>
      <c r="AG45">
        <f t="shared" si="36"/>
        <v>-8.1814956790755344E-11</v>
      </c>
      <c r="AH45">
        <f t="shared" si="37"/>
        <v>-3.7081719269975295E-6</v>
      </c>
      <c r="AI45">
        <f t="shared" si="38"/>
        <v>-3.7082537419543202E-6</v>
      </c>
      <c r="AJ45">
        <f t="shared" si="39"/>
        <v>-65.443285408192082</v>
      </c>
      <c r="AK45">
        <f t="shared" si="61"/>
        <v>-42.756279910293259</v>
      </c>
      <c r="AL45">
        <f t="shared" si="40"/>
        <v>-108.19956902673908</v>
      </c>
      <c r="AN45">
        <f t="shared" si="41"/>
        <v>0</v>
      </c>
      <c r="AO45">
        <f t="shared" si="42"/>
        <v>0</v>
      </c>
      <c r="AP45">
        <f t="shared" si="43"/>
        <v>-7.0093178326164069E-13</v>
      </c>
      <c r="AQ45">
        <f t="shared" si="44"/>
        <v>-3.1768953543282022E-8</v>
      </c>
      <c r="AR45">
        <f t="shared" si="45"/>
        <v>-3.1769654475065286E-8</v>
      </c>
      <c r="AS45">
        <f t="shared" si="46"/>
        <v>-0.56067106239488718</v>
      </c>
      <c r="AT45">
        <f t="shared" si="47"/>
        <v>-0.36630509504274505</v>
      </c>
      <c r="AU45">
        <f t="shared" si="48"/>
        <v>-0.92697618920728664</v>
      </c>
      <c r="AW45">
        <v>42</v>
      </c>
      <c r="AX45">
        <f>IF(Z45&gt;0, (R45*SUMPRODUCT(K45:$K$98, X45:$X$98)-K45*$AZ$3)/Z45, 0)</f>
        <v>-166644564362804.22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7.6493586733943769E-3</v>
      </c>
      <c r="L46" s="2">
        <v>43</v>
      </c>
      <c r="M46" s="8">
        <v>0.81525055400000002</v>
      </c>
      <c r="Q46" s="5">
        <f t="shared" si="60"/>
        <v>25</v>
      </c>
      <c r="R46">
        <f t="shared" si="31"/>
        <v>250000</v>
      </c>
      <c r="S46">
        <f t="shared" si="32"/>
        <v>-851446416706329.25</v>
      </c>
      <c r="U46">
        <f t="shared" si="52"/>
        <v>0.81525055400000002</v>
      </c>
      <c r="V46">
        <f t="shared" si="53"/>
        <v>0.01</v>
      </c>
      <c r="W46">
        <f t="shared" si="54"/>
        <v>3.2725982716302138E-12</v>
      </c>
      <c r="X46">
        <f t="shared" si="55"/>
        <v>2.6679875539659744E-12</v>
      </c>
      <c r="Y46">
        <f t="shared" si="56"/>
        <v>3.2725982716302136E-14</v>
      </c>
      <c r="Z46">
        <f t="shared" si="57"/>
        <v>5.7188473494793727E-13</v>
      </c>
      <c r="AB46">
        <f t="shared" si="58"/>
        <v>-545.36071331028302</v>
      </c>
      <c r="AC46">
        <f t="shared" si="33"/>
        <v>-486.92920834047004</v>
      </c>
      <c r="AE46">
        <f t="shared" si="34"/>
        <v>0</v>
      </c>
      <c r="AF46">
        <f t="shared" si="35"/>
        <v>0</v>
      </c>
      <c r="AG46">
        <f t="shared" si="36"/>
        <v>-1.4297118373698431E-11</v>
      </c>
      <c r="AH46">
        <f t="shared" si="37"/>
        <v>-6.6699688849149359E-7</v>
      </c>
      <c r="AI46">
        <f t="shared" si="38"/>
        <v>-6.6701118560986727E-7</v>
      </c>
      <c r="AJ46">
        <f t="shared" si="39"/>
        <v>-58.431504969812977</v>
      </c>
      <c r="AK46">
        <f t="shared" si="61"/>
        <v>-38.175249931719812</v>
      </c>
      <c r="AL46">
        <f t="shared" si="40"/>
        <v>-96.606755568543974</v>
      </c>
      <c r="AN46">
        <f t="shared" si="41"/>
        <v>0</v>
      </c>
      <c r="AO46">
        <f t="shared" si="42"/>
        <v>0</v>
      </c>
      <c r="AP46">
        <f t="shared" si="43"/>
        <v>-1.093637864363962E-13</v>
      </c>
      <c r="AQ46">
        <f t="shared" si="44"/>
        <v>-5.1020984341094683E-9</v>
      </c>
      <c r="AR46">
        <f t="shared" si="45"/>
        <v>-5.1022077978959048E-9</v>
      </c>
      <c r="AS46">
        <f t="shared" si="46"/>
        <v>-0.44696353934032551</v>
      </c>
      <c r="AT46">
        <f t="shared" si="47"/>
        <v>-0.29201617917419903</v>
      </c>
      <c r="AU46">
        <f t="shared" si="48"/>
        <v>-0.73897972361673236</v>
      </c>
      <c r="AW46">
        <v>43</v>
      </c>
      <c r="AX46">
        <f>IF(Z46&gt;0, (R46*SUMPRODUCT(K46:$K$98, X46:$X$98)-K46*$AZ$3)/Z46, 0)</f>
        <v>-851446416706329.25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6.8297845298164071E-3</v>
      </c>
      <c r="L47" s="2">
        <v>44</v>
      </c>
      <c r="M47" s="8">
        <v>0.81969331899999998</v>
      </c>
      <c r="Q47" s="5">
        <f t="shared" si="60"/>
        <v>25</v>
      </c>
      <c r="R47">
        <f t="shared" si="31"/>
        <v>250000</v>
      </c>
      <c r="S47">
        <f t="shared" si="32"/>
        <v>-4463829665755471</v>
      </c>
      <c r="U47">
        <f t="shared" si="52"/>
        <v>0.81969331899999998</v>
      </c>
      <c r="V47">
        <f t="shared" si="53"/>
        <v>0.01</v>
      </c>
      <c r="W47">
        <f t="shared" si="54"/>
        <v>5.7188473494793727E-13</v>
      </c>
      <c r="X47">
        <f t="shared" si="55"/>
        <v>4.6877009647490993E-13</v>
      </c>
      <c r="Y47">
        <f t="shared" si="56"/>
        <v>5.718847349479373E-15</v>
      </c>
      <c r="Z47">
        <f t="shared" si="57"/>
        <v>9.7395791123547963E-14</v>
      </c>
      <c r="AB47">
        <f t="shared" si="58"/>
        <v>-486.92920834047004</v>
      </c>
      <c r="AC47">
        <f t="shared" si="33"/>
        <v>-434.75822173701675</v>
      </c>
      <c r="AE47">
        <f t="shared" si="34"/>
        <v>0</v>
      </c>
      <c r="AF47">
        <f t="shared" si="35"/>
        <v>0</v>
      </c>
      <c r="AG47">
        <f t="shared" si="36"/>
        <v>-2.4348947780886991E-12</v>
      </c>
      <c r="AH47">
        <f t="shared" si="37"/>
        <v>-1.1719252411872749E-7</v>
      </c>
      <c r="AI47">
        <f t="shared" si="38"/>
        <v>-1.1719495901350558E-7</v>
      </c>
      <c r="AJ47">
        <f t="shared" si="39"/>
        <v>-52.170986603453287</v>
      </c>
      <c r="AK47">
        <f t="shared" si="61"/>
        <v>-34.085044583832904</v>
      </c>
      <c r="AL47">
        <f t="shared" si="40"/>
        <v>-86.256031304481155</v>
      </c>
      <c r="AN47">
        <f t="shared" si="41"/>
        <v>0</v>
      </c>
      <c r="AO47">
        <f t="shared" si="42"/>
        <v>0</v>
      </c>
      <c r="AP47">
        <f t="shared" si="43"/>
        <v>-1.662980668712095E-14</v>
      </c>
      <c r="AQ47">
        <f t="shared" si="44"/>
        <v>-8.003996882362212E-10</v>
      </c>
      <c r="AR47">
        <f t="shared" si="45"/>
        <v>-8.0041631804290831E-10</v>
      </c>
      <c r="AS47">
        <f t="shared" si="46"/>
        <v>-0.3563165972095243</v>
      </c>
      <c r="AT47">
        <f t="shared" si="47"/>
        <v>-0.23279351019676447</v>
      </c>
      <c r="AU47">
        <f t="shared" si="48"/>
        <v>-0.58911010820670506</v>
      </c>
      <c r="AW47">
        <v>44</v>
      </c>
      <c r="AX47">
        <f>IF(Z47&gt;0, (R47*SUMPRODUCT(K47:$K$98, X47:$X$98)-K47*$AZ$3)/Z47, 0)</f>
        <v>-4463829665755471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6.0980219016217915E-3</v>
      </c>
      <c r="L48" s="2">
        <v>45</v>
      </c>
      <c r="M48" s="8">
        <v>0.82421808699999999</v>
      </c>
      <c r="Q48" s="5">
        <f t="shared" si="60"/>
        <v>25</v>
      </c>
      <c r="R48">
        <f t="shared" si="31"/>
        <v>250000</v>
      </c>
      <c r="S48">
        <f t="shared" si="32"/>
        <v>-2.4040995362229684E+16</v>
      </c>
      <c r="U48">
        <f t="shared" si="52"/>
        <v>0.82421808699999999</v>
      </c>
      <c r="V48">
        <f t="shared" si="53"/>
        <v>0.01</v>
      </c>
      <c r="W48">
        <f t="shared" si="54"/>
        <v>9.7395791123547963E-14</v>
      </c>
      <c r="X48">
        <f t="shared" si="55"/>
        <v>8.0275372641702286E-14</v>
      </c>
      <c r="Y48">
        <f t="shared" si="56"/>
        <v>9.7395791123547957E-16</v>
      </c>
      <c r="Z48">
        <f t="shared" si="57"/>
        <v>1.6146460570610197E-14</v>
      </c>
      <c r="AB48">
        <f t="shared" si="58"/>
        <v>-434.75822173701675</v>
      </c>
      <c r="AC48">
        <f t="shared" si="33"/>
        <v>-388.17698369446418</v>
      </c>
      <c r="AE48">
        <f t="shared" si="34"/>
        <v>0</v>
      </c>
      <c r="AF48">
        <f t="shared" si="35"/>
        <v>0</v>
      </c>
      <c r="AG48">
        <f t="shared" si="36"/>
        <v>-4.0366151426525491E-13</v>
      </c>
      <c r="AH48">
        <f t="shared" si="37"/>
        <v>-2.0068843160425571E-8</v>
      </c>
      <c r="AI48">
        <f t="shared" si="38"/>
        <v>-2.0069246821939836E-8</v>
      </c>
      <c r="AJ48">
        <f t="shared" si="39"/>
        <v>-46.58123804255257</v>
      </c>
      <c r="AK48">
        <f t="shared" si="61"/>
        <v>-30.433075521591174</v>
      </c>
      <c r="AL48">
        <f t="shared" si="40"/>
        <v>-77.014313584212985</v>
      </c>
      <c r="AN48">
        <f t="shared" si="41"/>
        <v>0</v>
      </c>
      <c r="AO48">
        <f t="shared" si="42"/>
        <v>0</v>
      </c>
      <c r="AP48">
        <f t="shared" si="43"/>
        <v>-2.4615367548313415E-15</v>
      </c>
      <c r="AQ48">
        <f t="shared" si="44"/>
        <v>-1.2238024513248781E-10</v>
      </c>
      <c r="AR48">
        <f t="shared" si="45"/>
        <v>-1.2238270666924264E-10</v>
      </c>
      <c r="AS48">
        <f t="shared" si="46"/>
        <v>-0.28405340978814375</v>
      </c>
      <c r="AT48">
        <f t="shared" si="47"/>
        <v>-0.18558156106437301</v>
      </c>
      <c r="AU48">
        <f t="shared" si="48"/>
        <v>-0.46963497097489942</v>
      </c>
      <c r="AW48">
        <v>45</v>
      </c>
      <c r="AX48">
        <f>IF(Z48&gt;0, (R48*SUMPRODUCT(K48:$K$98, X48:$X$98)-K48*$AZ$3)/Z48, 0)</f>
        <v>-2.4040995362229684E+16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5.4446624121623132E-3</v>
      </c>
      <c r="L49" s="2">
        <v>46</v>
      </c>
      <c r="M49" s="8">
        <v>0.82894669600000004</v>
      </c>
      <c r="Q49" s="5">
        <f t="shared" si="60"/>
        <v>25</v>
      </c>
      <c r="R49">
        <f t="shared" si="31"/>
        <v>250000</v>
      </c>
      <c r="S49">
        <f t="shared" si="32"/>
        <v>-1.3327993836480902E+17</v>
      </c>
      <c r="U49">
        <f t="shared" si="52"/>
        <v>0.82894669600000004</v>
      </c>
      <c r="V49">
        <f t="shared" si="53"/>
        <v>0.01</v>
      </c>
      <c r="W49">
        <f t="shared" si="54"/>
        <v>1.6146460570610197E-14</v>
      </c>
      <c r="X49">
        <f t="shared" si="55"/>
        <v>1.3384555142101599E-14</v>
      </c>
      <c r="Y49">
        <f t="shared" si="56"/>
        <v>1.6146460570610197E-16</v>
      </c>
      <c r="Z49">
        <f t="shared" si="57"/>
        <v>2.6004408228024966E-15</v>
      </c>
      <c r="AB49">
        <f t="shared" si="58"/>
        <v>-388.17698369446418</v>
      </c>
      <c r="AC49">
        <f t="shared" si="33"/>
        <v>-346.58659258444999</v>
      </c>
      <c r="AE49">
        <f t="shared" si="34"/>
        <v>0</v>
      </c>
      <c r="AF49">
        <f t="shared" si="35"/>
        <v>0</v>
      </c>
      <c r="AG49">
        <f t="shared" si="36"/>
        <v>-6.5011020570062418E-14</v>
      </c>
      <c r="AH49">
        <f t="shared" si="37"/>
        <v>-3.3461387855253995E-9</v>
      </c>
      <c r="AI49">
        <f t="shared" si="38"/>
        <v>-3.3462037965459695E-9</v>
      </c>
      <c r="AJ49">
        <f t="shared" si="39"/>
        <v>-41.590391110014195</v>
      </c>
      <c r="AK49">
        <f t="shared" si="61"/>
        <v>-27.172388858612496</v>
      </c>
      <c r="AL49">
        <f t="shared" si="40"/>
        <v>-68.76277997197289</v>
      </c>
      <c r="AN49">
        <f t="shared" si="41"/>
        <v>0</v>
      </c>
      <c r="AO49">
        <f t="shared" si="42"/>
        <v>0</v>
      </c>
      <c r="AP49">
        <f t="shared" si="43"/>
        <v>-3.5396306007412983E-16</v>
      </c>
      <c r="AQ49">
        <f t="shared" si="44"/>
        <v>-1.8218596071428594E-11</v>
      </c>
      <c r="AR49">
        <f t="shared" si="45"/>
        <v>-1.821895003448867E-11</v>
      </c>
      <c r="AS49">
        <f t="shared" si="46"/>
        <v>-0.2264456391838239</v>
      </c>
      <c r="AT49">
        <f t="shared" si="47"/>
        <v>-0.14794448426714549</v>
      </c>
      <c r="AU49">
        <f t="shared" si="48"/>
        <v>-0.37439012346918832</v>
      </c>
      <c r="AW49">
        <v>46</v>
      </c>
      <c r="AX49">
        <f>IF(Z49&gt;0, (R49*SUMPRODUCT(K49:$K$98, X49:$X$98)-K49*$AZ$3)/Z49, 0)</f>
        <v>-1.3327993836480902E+17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4.8613057251449222E-3</v>
      </c>
      <c r="L50" s="2">
        <v>47</v>
      </c>
      <c r="M50" s="8">
        <v>0.83370721699999994</v>
      </c>
      <c r="Q50" s="5">
        <f t="shared" si="60"/>
        <v>25</v>
      </c>
      <c r="R50">
        <f t="shared" si="31"/>
        <v>250000</v>
      </c>
      <c r="S50">
        <f t="shared" si="32"/>
        <v>-7.6139117036891917E+17</v>
      </c>
      <c r="U50">
        <f t="shared" si="52"/>
        <v>0.83370721699999994</v>
      </c>
      <c r="V50">
        <f t="shared" si="53"/>
        <v>0.01</v>
      </c>
      <c r="W50">
        <f t="shared" si="54"/>
        <v>2.6004408228024966E-15</v>
      </c>
      <c r="X50">
        <f t="shared" si="55"/>
        <v>2.1680062813518593E-15</v>
      </c>
      <c r="Y50">
        <f t="shared" si="56"/>
        <v>2.6004408228024965E-17</v>
      </c>
      <c r="Z50">
        <f t="shared" si="57"/>
        <v>4.0643013322261232E-16</v>
      </c>
      <c r="AB50">
        <f t="shared" si="58"/>
        <v>-346.58659258444999</v>
      </c>
      <c r="AC50">
        <f t="shared" si="33"/>
        <v>-309.45231480756053</v>
      </c>
      <c r="AE50">
        <f t="shared" si="34"/>
        <v>0</v>
      </c>
      <c r="AF50">
        <f t="shared" si="35"/>
        <v>0</v>
      </c>
      <c r="AG50">
        <f t="shared" si="36"/>
        <v>-1.0160753330565308E-14</v>
      </c>
      <c r="AH50">
        <f t="shared" si="37"/>
        <v>-5.4200157033796486E-10</v>
      </c>
      <c r="AI50">
        <f t="shared" si="38"/>
        <v>-5.4201173109129538E-10</v>
      </c>
      <c r="AJ50">
        <f t="shared" si="39"/>
        <v>-37.134277776889462</v>
      </c>
      <c r="AK50">
        <f t="shared" si="61"/>
        <v>-24.261061480911501</v>
      </c>
      <c r="AL50">
        <f t="shared" si="40"/>
        <v>-61.395339258342972</v>
      </c>
      <c r="AN50">
        <f t="shared" si="41"/>
        <v>0</v>
      </c>
      <c r="AO50">
        <f t="shared" si="42"/>
        <v>0</v>
      </c>
      <c r="AP50">
        <f t="shared" si="43"/>
        <v>-4.9394528337662471E-17</v>
      </c>
      <c r="AQ50">
        <f t="shared" si="44"/>
        <v>-2.6348353369214868E-12</v>
      </c>
      <c r="AR50">
        <f t="shared" si="45"/>
        <v>-2.6348847314498242E-12</v>
      </c>
      <c r="AS50">
        <f t="shared" si="46"/>
        <v>-0.18052107715591459</v>
      </c>
      <c r="AT50">
        <f t="shared" si="47"/>
        <v>-0.11794043707524803</v>
      </c>
      <c r="AU50">
        <f t="shared" si="48"/>
        <v>-0.29846151423379746</v>
      </c>
      <c r="AW50">
        <v>47</v>
      </c>
      <c r="AX50">
        <f>IF(Z50&gt;0, (R50*SUMPRODUCT(K50:$K$98, X50:$X$98)-K50*$AZ$3)/Z50, 0)</f>
        <v>-7.6139117036891917E+17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4.3404515403079663E-3</v>
      </c>
      <c r="L51" s="2">
        <v>48</v>
      </c>
      <c r="M51" s="8">
        <v>0.83838979800000002</v>
      </c>
      <c r="Q51" s="5">
        <f t="shared" si="60"/>
        <v>25</v>
      </c>
      <c r="R51">
        <f t="shared" si="31"/>
        <v>250000</v>
      </c>
      <c r="S51">
        <f t="shared" si="32"/>
        <v>-4.4839564620608773E+18</v>
      </c>
      <c r="U51">
        <f t="shared" si="52"/>
        <v>0.83838979800000002</v>
      </c>
      <c r="V51">
        <f t="shared" si="53"/>
        <v>0.01</v>
      </c>
      <c r="W51">
        <f t="shared" si="54"/>
        <v>4.0643013322261232E-16</v>
      </c>
      <c r="X51">
        <f t="shared" si="55"/>
        <v>3.4074687729361903E-16</v>
      </c>
      <c r="Y51">
        <f t="shared" si="56"/>
        <v>4.0643013322261235E-18</v>
      </c>
      <c r="Z51">
        <f t="shared" si="57"/>
        <v>6.1618954596767161E-17</v>
      </c>
      <c r="AB51">
        <f t="shared" si="58"/>
        <v>-309.45231480756053</v>
      </c>
      <c r="AC51">
        <f t="shared" si="33"/>
        <v>-276.29670964960991</v>
      </c>
      <c r="AE51">
        <f t="shared" si="34"/>
        <v>0</v>
      </c>
      <c r="AF51">
        <f t="shared" si="35"/>
        <v>0</v>
      </c>
      <c r="AG51">
        <f t="shared" si="36"/>
        <v>-1.5404738649191791E-15</v>
      </c>
      <c r="AH51">
        <f t="shared" si="37"/>
        <v>-8.518671932340476E-11</v>
      </c>
      <c r="AI51">
        <f t="shared" si="38"/>
        <v>-8.5188259797269686E-11</v>
      </c>
      <c r="AJ51">
        <f t="shared" si="39"/>
        <v>-33.155605157950617</v>
      </c>
      <c r="AK51">
        <f t="shared" si="61"/>
        <v>-21.66166203652924</v>
      </c>
      <c r="AL51">
        <f t="shared" si="40"/>
        <v>-54.817267194565048</v>
      </c>
      <c r="AN51">
        <f t="shared" si="41"/>
        <v>0</v>
      </c>
      <c r="AO51">
        <f t="shared" si="42"/>
        <v>0</v>
      </c>
      <c r="AP51">
        <f t="shared" si="43"/>
        <v>-6.6863521597926168E-18</v>
      </c>
      <c r="AQ51">
        <f t="shared" si="44"/>
        <v>-3.697488271010546E-13</v>
      </c>
      <c r="AR51">
        <f t="shared" si="45"/>
        <v>-3.697555134532144E-13</v>
      </c>
      <c r="AS51">
        <f t="shared" si="46"/>
        <v>-0.14391029747766951</v>
      </c>
      <c r="AT51">
        <f t="shared" si="47"/>
        <v>-9.402139435208394E-2</v>
      </c>
      <c r="AU51">
        <f t="shared" si="48"/>
        <v>-0.23793169183012322</v>
      </c>
      <c r="AW51">
        <v>48</v>
      </c>
      <c r="AX51">
        <f>IF(Z51&gt;0, (R51*SUMPRODUCT(K51:$K$98, X51:$X$98)-K51*$AZ$3)/Z51, 0)</f>
        <v>-4.4839564620608773E+18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3.8754031609892553E-3</v>
      </c>
      <c r="L52" s="2">
        <v>49</v>
      </c>
      <c r="M52" s="8">
        <v>0.84318435700000005</v>
      </c>
      <c r="Q52" s="5">
        <f t="shared" si="60"/>
        <v>25</v>
      </c>
      <c r="R52">
        <f t="shared" si="31"/>
        <v>250000</v>
      </c>
      <c r="S52">
        <f t="shared" si="32"/>
        <v>-2.7269114336893268E+19</v>
      </c>
      <c r="U52">
        <f t="shared" si="52"/>
        <v>0.84318435700000005</v>
      </c>
      <c r="V52">
        <f t="shared" si="53"/>
        <v>0.01</v>
      </c>
      <c r="W52">
        <f t="shared" si="54"/>
        <v>6.1618954596767161E-17</v>
      </c>
      <c r="X52">
        <f t="shared" si="55"/>
        <v>5.1956138610687315E-17</v>
      </c>
      <c r="Y52">
        <f t="shared" si="56"/>
        <v>6.161895459676716E-19</v>
      </c>
      <c r="Z52">
        <f t="shared" si="57"/>
        <v>9.046626440112174E-18</v>
      </c>
      <c r="AB52">
        <f t="shared" si="58"/>
        <v>-276.29670964960991</v>
      </c>
      <c r="AC52">
        <f t="shared" si="33"/>
        <v>-246.69349075858059</v>
      </c>
      <c r="AE52">
        <f t="shared" si="34"/>
        <v>0</v>
      </c>
      <c r="AF52">
        <f t="shared" si="35"/>
        <v>0</v>
      </c>
      <c r="AG52">
        <f t="shared" si="36"/>
        <v>-2.2616566100280435E-16</v>
      </c>
      <c r="AH52">
        <f t="shared" si="37"/>
        <v>-1.2989034652671829E-11</v>
      </c>
      <c r="AI52">
        <f t="shared" si="38"/>
        <v>-1.2989260818332831E-11</v>
      </c>
      <c r="AJ52">
        <f t="shared" si="39"/>
        <v>-29.603218891029314</v>
      </c>
      <c r="AK52">
        <f t="shared" si="61"/>
        <v>-19.340769675472696</v>
      </c>
      <c r="AL52">
        <f t="shared" si="40"/>
        <v>-48.943988566515003</v>
      </c>
      <c r="AN52">
        <f t="shared" si="41"/>
        <v>0</v>
      </c>
      <c r="AO52">
        <f t="shared" si="42"/>
        <v>0</v>
      </c>
      <c r="AP52">
        <f t="shared" si="43"/>
        <v>-8.7648311755749224E-19</v>
      </c>
      <c r="AQ52">
        <f t="shared" si="44"/>
        <v>-5.0337745951163381E-14</v>
      </c>
      <c r="AR52">
        <f t="shared" si="45"/>
        <v>-5.0338622434280934E-14</v>
      </c>
      <c r="AS52">
        <f t="shared" si="46"/>
        <v>-0.11472440806575183</v>
      </c>
      <c r="AT52">
        <f t="shared" si="47"/>
        <v>-7.4953279936292014E-2</v>
      </c>
      <c r="AU52">
        <f t="shared" si="48"/>
        <v>-0.18967768800209422</v>
      </c>
      <c r="AW52">
        <v>49</v>
      </c>
      <c r="AX52">
        <f>IF(Z52&gt;0, (R52*SUMPRODUCT(K52:$K$98, X52:$X$98)-K52*$AZ$3)/Z52, 0)</f>
        <v>-2.7269114336893268E+19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3.4601813937404063E-3</v>
      </c>
      <c r="L53" s="2">
        <v>50</v>
      </c>
      <c r="M53" s="8">
        <v>0.84806285100000001</v>
      </c>
      <c r="Q53" s="5">
        <f t="shared" si="60"/>
        <v>25</v>
      </c>
      <c r="R53">
        <f t="shared" si="31"/>
        <v>250000</v>
      </c>
      <c r="S53">
        <f t="shared" si="32"/>
        <v>-1.7153665327660814E+20</v>
      </c>
      <c r="U53">
        <f t="shared" si="52"/>
        <v>0.84806285100000001</v>
      </c>
      <c r="V53">
        <f t="shared" si="53"/>
        <v>0.01</v>
      </c>
      <c r="W53">
        <f t="shared" si="54"/>
        <v>9.046626440112174E-18</v>
      </c>
      <c r="X53">
        <f t="shared" si="55"/>
        <v>7.6721078107335104E-18</v>
      </c>
      <c r="Y53">
        <f t="shared" si="56"/>
        <v>9.0466264401121736E-20</v>
      </c>
      <c r="Z53">
        <f t="shared" si="57"/>
        <v>1.2840523649775418E-18</v>
      </c>
      <c r="AB53">
        <f t="shared" si="58"/>
        <v>-246.69349075858059</v>
      </c>
      <c r="AC53">
        <f t="shared" si="33"/>
        <v>-220.26204532016126</v>
      </c>
      <c r="AE53">
        <f t="shared" si="34"/>
        <v>0</v>
      </c>
      <c r="AF53">
        <f t="shared" si="35"/>
        <v>0</v>
      </c>
      <c r="AG53">
        <f t="shared" si="36"/>
        <v>-3.2101309124438547E-17</v>
      </c>
      <c r="AH53">
        <f t="shared" si="37"/>
        <v>-1.9180269526833775E-12</v>
      </c>
      <c r="AI53">
        <f t="shared" si="38"/>
        <v>-1.9180590539925018E-12</v>
      </c>
      <c r="AJ53">
        <f t="shared" si="39"/>
        <v>-26.431445438419331</v>
      </c>
      <c r="AK53">
        <f t="shared" si="61"/>
        <v>-17.268544353100644</v>
      </c>
      <c r="AL53">
        <f t="shared" si="40"/>
        <v>-43.699989791521894</v>
      </c>
      <c r="AN53">
        <f t="shared" si="41"/>
        <v>0</v>
      </c>
      <c r="AO53">
        <f t="shared" si="42"/>
        <v>0</v>
      </c>
      <c r="AP53">
        <f t="shared" si="43"/>
        <v>-1.1107635254709139E-19</v>
      </c>
      <c r="AQ53">
        <f t="shared" si="44"/>
        <v>-6.6367211743676334E-15</v>
      </c>
      <c r="AR53">
        <f t="shared" si="45"/>
        <v>-6.6368322507201801E-15</v>
      </c>
      <c r="AS53">
        <f t="shared" si="46"/>
        <v>-9.1457595715683307E-2</v>
      </c>
      <c r="AT53">
        <f t="shared" si="47"/>
        <v>-5.975229586757981E-2</v>
      </c>
      <c r="AU53">
        <f t="shared" si="48"/>
        <v>-0.15120989158326975</v>
      </c>
      <c r="AW53">
        <v>50</v>
      </c>
      <c r="AX53">
        <f>IF(Z53&gt;0, (R53*SUMPRODUCT(K53:$K$98, X53:$X$98)-K53*$AZ$3)/Z53, 0)</f>
        <v>-1.7153665327660814E+20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3.0894476729825052E-3</v>
      </c>
      <c r="L54" s="2">
        <v>51</v>
      </c>
      <c r="M54" s="8">
        <v>0.85299375700000002</v>
      </c>
      <c r="Q54" s="5">
        <f t="shared" si="60"/>
        <v>25</v>
      </c>
      <c r="R54">
        <f t="shared" si="31"/>
        <v>250000</v>
      </c>
      <c r="S54">
        <f t="shared" si="32"/>
        <v>-1.1178886654079606E+21</v>
      </c>
      <c r="U54">
        <f t="shared" si="52"/>
        <v>0.85299375700000002</v>
      </c>
      <c r="V54">
        <f t="shared" si="53"/>
        <v>0.01</v>
      </c>
      <c r="W54">
        <f t="shared" si="54"/>
        <v>1.2840523649775418E-18</v>
      </c>
      <c r="X54">
        <f t="shared" si="55"/>
        <v>1.0952886509869287E-18</v>
      </c>
      <c r="Y54">
        <f t="shared" si="56"/>
        <v>1.2840523649775418E-20</v>
      </c>
      <c r="Z54">
        <f t="shared" si="57"/>
        <v>1.7592319034083768E-19</v>
      </c>
      <c r="AB54">
        <f t="shared" si="58"/>
        <v>-220.26204532016126</v>
      </c>
      <c r="AC54">
        <f t="shared" si="33"/>
        <v>-196.66254046442967</v>
      </c>
      <c r="AE54">
        <f t="shared" si="34"/>
        <v>0</v>
      </c>
      <c r="AF54">
        <f t="shared" si="35"/>
        <v>0</v>
      </c>
      <c r="AG54">
        <f t="shared" si="36"/>
        <v>-4.3980797585209419E-18</v>
      </c>
      <c r="AH54">
        <f t="shared" si="37"/>
        <v>-2.7382216274673219E-13</v>
      </c>
      <c r="AI54">
        <f t="shared" si="38"/>
        <v>-2.7382656082649073E-13</v>
      </c>
      <c r="AJ54">
        <f t="shared" si="39"/>
        <v>-23.599504855731595</v>
      </c>
      <c r="AK54">
        <f t="shared" si="61"/>
        <v>-15.418343172411291</v>
      </c>
      <c r="AL54">
        <f t="shared" si="40"/>
        <v>-39.017848028143163</v>
      </c>
      <c r="AN54">
        <f t="shared" si="41"/>
        <v>0</v>
      </c>
      <c r="AO54">
        <f t="shared" si="42"/>
        <v>0</v>
      </c>
      <c r="AP54">
        <f t="shared" si="43"/>
        <v>-1.3587637275553983E-20</v>
      </c>
      <c r="AQ54">
        <f t="shared" si="44"/>
        <v>-8.4595924350892863E-16</v>
      </c>
      <c r="AR54">
        <f t="shared" si="45"/>
        <v>-8.4597283114620415E-16</v>
      </c>
      <c r="AS54">
        <f t="shared" si="46"/>
        <v>-7.2909435360079308E-2</v>
      </c>
      <c r="AT54">
        <f t="shared" si="47"/>
        <v>-4.7634164435251758E-2</v>
      </c>
      <c r="AU54">
        <f t="shared" si="48"/>
        <v>-0.12054359979533193</v>
      </c>
      <c r="AW54">
        <v>51</v>
      </c>
      <c r="AX54">
        <f>IF(Z54&gt;0, (R54*SUMPRODUCT(K54:$K$98, X54:$X$98)-K54*$AZ$3)/Z54, 0)</f>
        <v>-1.1178886654079606E+21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2.758435422305808E-3</v>
      </c>
      <c r="L55" s="2">
        <v>52</v>
      </c>
      <c r="M55" s="8">
        <v>0.85794593600000002</v>
      </c>
      <c r="Q55" s="5">
        <f t="shared" si="60"/>
        <v>25</v>
      </c>
      <c r="R55">
        <f t="shared" si="31"/>
        <v>250000</v>
      </c>
      <c r="S55">
        <f t="shared" si="32"/>
        <v>-7.5583806328636483E+21</v>
      </c>
      <c r="U55">
        <f t="shared" si="52"/>
        <v>0.85794593600000002</v>
      </c>
      <c r="V55">
        <f t="shared" si="53"/>
        <v>0.01</v>
      </c>
      <c r="W55">
        <f t="shared" si="54"/>
        <v>1.7592319034083768E-19</v>
      </c>
      <c r="X55">
        <f t="shared" si="55"/>
        <v>1.5093258620107615E-19</v>
      </c>
      <c r="Y55">
        <f t="shared" si="56"/>
        <v>1.7592319034083769E-21</v>
      </c>
      <c r="Z55">
        <f t="shared" si="57"/>
        <v>2.3231372236353153E-20</v>
      </c>
      <c r="AB55">
        <f t="shared" si="58"/>
        <v>-196.66254046442967</v>
      </c>
      <c r="AC55">
        <f t="shared" si="33"/>
        <v>-175.59155398609792</v>
      </c>
      <c r="AE55">
        <f t="shared" si="34"/>
        <v>0</v>
      </c>
      <c r="AF55">
        <f t="shared" si="35"/>
        <v>0</v>
      </c>
      <c r="AG55">
        <f t="shared" si="36"/>
        <v>-5.8078430590882878E-19</v>
      </c>
      <c r="AH55">
        <f t="shared" si="37"/>
        <v>-3.7733146550269037E-14</v>
      </c>
      <c r="AI55">
        <f t="shared" si="38"/>
        <v>-3.7733727334574948E-14</v>
      </c>
      <c r="AJ55">
        <f t="shared" si="39"/>
        <v>-21.070986478331747</v>
      </c>
      <c r="AK55">
        <f t="shared" si="61"/>
        <v>-13.766377832510077</v>
      </c>
      <c r="AL55">
        <f t="shared" si="40"/>
        <v>-34.837364310841863</v>
      </c>
      <c r="AN55">
        <f t="shared" si="41"/>
        <v>0</v>
      </c>
      <c r="AO55">
        <f t="shared" si="42"/>
        <v>0</v>
      </c>
      <c r="AP55">
        <f t="shared" si="43"/>
        <v>-1.6020560021382057E-21</v>
      </c>
      <c r="AQ55">
        <f t="shared" si="44"/>
        <v>-1.0408444803931831E-16</v>
      </c>
      <c r="AR55">
        <f t="shared" si="45"/>
        <v>-1.0408605009532046E-16</v>
      </c>
      <c r="AS55">
        <f t="shared" si="46"/>
        <v>-5.8122955484757002E-2</v>
      </c>
      <c r="AT55">
        <f t="shared" si="47"/>
        <v>-3.7973664250041249E-2</v>
      </c>
      <c r="AU55">
        <f t="shared" si="48"/>
        <v>-9.6096619734798355E-2</v>
      </c>
      <c r="AW55">
        <v>52</v>
      </c>
      <c r="AX55">
        <f>IF(Z55&gt;0, (R55*SUMPRODUCT(K55:$K$98, X55:$X$98)-K55*$AZ$3)/Z55, 0)</f>
        <v>-7.5583806328636483E+21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2.4628887699159E-3</v>
      </c>
      <c r="L56" s="2">
        <v>53</v>
      </c>
      <c r="M56" s="8">
        <v>0.86292441799999997</v>
      </c>
      <c r="Q56" s="5">
        <f t="shared" si="60"/>
        <v>25</v>
      </c>
      <c r="R56">
        <f t="shared" si="31"/>
        <v>250000</v>
      </c>
      <c r="S56">
        <f t="shared" si="32"/>
        <v>-5.3106616001848377E+22</v>
      </c>
      <c r="U56">
        <f t="shared" si="52"/>
        <v>0.86292441799999997</v>
      </c>
      <c r="V56">
        <f t="shared" si="53"/>
        <v>0.01</v>
      </c>
      <c r="W56">
        <f t="shared" si="54"/>
        <v>2.3231372236353153E-20</v>
      </c>
      <c r="X56">
        <f t="shared" si="55"/>
        <v>2.0046918366396401E-20</v>
      </c>
      <c r="Y56">
        <f t="shared" si="56"/>
        <v>2.3231372236353155E-22</v>
      </c>
      <c r="Z56">
        <f t="shared" si="57"/>
        <v>2.95214014759322E-21</v>
      </c>
      <c r="AB56">
        <f t="shared" si="58"/>
        <v>-175.59155398609792</v>
      </c>
      <c r="AC56">
        <f t="shared" si="33"/>
        <v>-156.77817320187313</v>
      </c>
      <c r="AE56">
        <f t="shared" si="34"/>
        <v>0</v>
      </c>
      <c r="AF56">
        <f t="shared" si="35"/>
        <v>0</v>
      </c>
      <c r="AG56">
        <f t="shared" si="36"/>
        <v>-7.3803503689830495E-20</v>
      </c>
      <c r="AH56">
        <f t="shared" si="37"/>
        <v>-5.0117295915990999E-15</v>
      </c>
      <c r="AI56">
        <f t="shared" si="38"/>
        <v>-5.0118033951027895E-15</v>
      </c>
      <c r="AJ56">
        <f t="shared" si="39"/>
        <v>-18.81338078422479</v>
      </c>
      <c r="AK56">
        <f t="shared" si="61"/>
        <v>-12.291408779026856</v>
      </c>
      <c r="AL56">
        <f t="shared" si="40"/>
        <v>-31.10478956325165</v>
      </c>
      <c r="AN56">
        <f t="shared" si="41"/>
        <v>0</v>
      </c>
      <c r="AO56">
        <f t="shared" si="42"/>
        <v>0</v>
      </c>
      <c r="AP56">
        <f t="shared" si="43"/>
        <v>-1.8176982041813022E-22</v>
      </c>
      <c r="AQ56">
        <f t="shared" si="44"/>
        <v>-1.2343332529004624E-17</v>
      </c>
      <c r="AR56">
        <f t="shared" si="45"/>
        <v>-1.2343514298825041E-17</v>
      </c>
      <c r="AS56">
        <f t="shared" si="46"/>
        <v>-4.6335264257618823E-2</v>
      </c>
      <c r="AT56">
        <f t="shared" si="47"/>
        <v>-3.0272372648310949E-2</v>
      </c>
      <c r="AU56">
        <f t="shared" si="48"/>
        <v>-7.6607636905929782E-2</v>
      </c>
      <c r="AW56">
        <v>53</v>
      </c>
      <c r="AX56">
        <f>IF(Z56&gt;0, (R56*SUMPRODUCT(K56:$K$98, X56:$X$98)-K56*$AZ$3)/Z56, 0)</f>
        <v>-5.3106616001848377E+22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2.1990078302820534E-3</v>
      </c>
      <c r="L57" s="2">
        <v>54</v>
      </c>
      <c r="M57" s="8">
        <v>0.86793829099999997</v>
      </c>
      <c r="Q57" s="5">
        <f t="shared" si="60"/>
        <v>25</v>
      </c>
      <c r="R57">
        <f t="shared" si="31"/>
        <v>250000</v>
      </c>
      <c r="S57">
        <f t="shared" si="32"/>
        <v>-3.8846434167345429E+23</v>
      </c>
      <c r="U57">
        <f t="shared" si="52"/>
        <v>0.86793829099999997</v>
      </c>
      <c r="V57">
        <f t="shared" si="53"/>
        <v>0.01</v>
      </c>
      <c r="W57">
        <f t="shared" si="54"/>
        <v>2.95214014759322E-21</v>
      </c>
      <c r="X57">
        <f t="shared" si="55"/>
        <v>2.562275474494547E-21</v>
      </c>
      <c r="Y57">
        <f t="shared" si="56"/>
        <v>2.9521401475932202E-23</v>
      </c>
      <c r="Z57">
        <f t="shared" si="57"/>
        <v>3.6034327162274076E-22</v>
      </c>
      <c r="AB57">
        <f t="shared" si="58"/>
        <v>-156.77817320187313</v>
      </c>
      <c r="AC57">
        <f t="shared" si="33"/>
        <v>-139.98051178738672</v>
      </c>
      <c r="AE57">
        <f t="shared" si="34"/>
        <v>0</v>
      </c>
      <c r="AF57">
        <f t="shared" si="35"/>
        <v>0</v>
      </c>
      <c r="AG57">
        <f t="shared" si="36"/>
        <v>-9.0085817905685196E-21</v>
      </c>
      <c r="AH57">
        <f t="shared" si="37"/>
        <v>-6.4056886862363679E-16</v>
      </c>
      <c r="AI57">
        <f t="shared" si="38"/>
        <v>-6.4057787720542734E-16</v>
      </c>
      <c r="AJ57">
        <f t="shared" si="39"/>
        <v>-16.797661414486413</v>
      </c>
      <c r="AK57">
        <f t="shared" si="61"/>
        <v>-10.97447212413112</v>
      </c>
      <c r="AL57">
        <f t="shared" si="40"/>
        <v>-27.772133538617531</v>
      </c>
      <c r="AN57">
        <f t="shared" si="41"/>
        <v>0</v>
      </c>
      <c r="AO57">
        <f t="shared" si="42"/>
        <v>0</v>
      </c>
      <c r="AP57">
        <f t="shared" si="43"/>
        <v>-1.9809941897196496E-23</v>
      </c>
      <c r="AQ57">
        <f t="shared" si="44"/>
        <v>-1.4086159579382933E-18</v>
      </c>
      <c r="AR57">
        <f t="shared" si="45"/>
        <v>-1.4086357678801903E-18</v>
      </c>
      <c r="AS57">
        <f t="shared" si="46"/>
        <v>-3.6938188980882337E-2</v>
      </c>
      <c r="AT57">
        <f t="shared" si="47"/>
        <v>-2.4132950134176451E-2</v>
      </c>
      <c r="AU57">
        <f t="shared" si="48"/>
        <v>-6.1071139115058785E-2</v>
      </c>
      <c r="AW57">
        <v>54</v>
      </c>
      <c r="AX57">
        <f>IF(Z57&gt;0, (R57*SUMPRODUCT(K57:$K$98, X57:$X$98)-K57*$AZ$3)/Z57, 0)</f>
        <v>-3.8846434167345429E+23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1.9633998484661188E-3</v>
      </c>
      <c r="L58" s="2">
        <v>55</v>
      </c>
      <c r="M58" s="8">
        <v>0.872959127</v>
      </c>
      <c r="Q58" s="5">
        <f t="shared" si="60"/>
        <v>25</v>
      </c>
      <c r="R58">
        <f t="shared" si="31"/>
        <v>250000</v>
      </c>
      <c r="S58">
        <f t="shared" si="32"/>
        <v>-2.9634362194858316E+24</v>
      </c>
      <c r="U58">
        <f t="shared" si="52"/>
        <v>0.872959127</v>
      </c>
      <c r="V58">
        <f t="shared" si="53"/>
        <v>0.01</v>
      </c>
      <c r="W58">
        <f t="shared" si="54"/>
        <v>3.6034327162274076E-22</v>
      </c>
      <c r="X58">
        <f t="shared" si="55"/>
        <v>3.1456494781611166E-22</v>
      </c>
      <c r="Y58">
        <f t="shared" si="56"/>
        <v>3.6034327162274079E-24</v>
      </c>
      <c r="Z58">
        <f t="shared" si="57"/>
        <v>4.2174891090401695E-23</v>
      </c>
      <c r="AB58">
        <f t="shared" si="58"/>
        <v>-139.98051178738672</v>
      </c>
      <c r="AC58">
        <f t="shared" si="33"/>
        <v>-124.98259981016668</v>
      </c>
      <c r="AE58">
        <f t="shared" si="34"/>
        <v>0</v>
      </c>
      <c r="AF58">
        <f t="shared" si="35"/>
        <v>0</v>
      </c>
      <c r="AG58">
        <f t="shared" si="36"/>
        <v>-1.0543722772600424E-21</v>
      </c>
      <c r="AH58">
        <f t="shared" si="37"/>
        <v>-7.8641236954027919E-17</v>
      </c>
      <c r="AI58">
        <f t="shared" si="38"/>
        <v>-7.8642291326305173E-17</v>
      </c>
      <c r="AJ58">
        <f t="shared" si="39"/>
        <v>-14.997911977220042</v>
      </c>
      <c r="AK58">
        <f t="shared" si="61"/>
        <v>-9.7986358251170707</v>
      </c>
      <c r="AL58">
        <f t="shared" si="40"/>
        <v>-24.796547802337113</v>
      </c>
      <c r="AN58">
        <f t="shared" si="41"/>
        <v>0</v>
      </c>
      <c r="AO58">
        <f t="shared" si="42"/>
        <v>0</v>
      </c>
      <c r="AP58">
        <f t="shared" si="43"/>
        <v>-2.0701543693992439E-24</v>
      </c>
      <c r="AQ58">
        <f t="shared" si="44"/>
        <v>-1.5440419271872656E-19</v>
      </c>
      <c r="AR58">
        <f t="shared" si="45"/>
        <v>-1.5440626287309595E-19</v>
      </c>
      <c r="AS58">
        <f t="shared" si="46"/>
        <v>-2.9446898103382017E-2</v>
      </c>
      <c r="AT58">
        <f t="shared" si="47"/>
        <v>-1.9238640094209541E-2</v>
      </c>
      <c r="AU58">
        <f t="shared" si="48"/>
        <v>-4.8685538197591555E-2</v>
      </c>
      <c r="AW58">
        <v>55</v>
      </c>
      <c r="AX58">
        <f>IF(Z58&gt;0, (R58*SUMPRODUCT(K58:$K$98, X58:$X$98)-K58*$AZ$3)/Z58, 0)</f>
        <v>-2.9634362194858316E+24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1.7530355789876059E-3</v>
      </c>
      <c r="L59" s="2">
        <v>56</v>
      </c>
      <c r="M59" s="8">
        <v>0.877957722</v>
      </c>
      <c r="Q59" s="5">
        <f t="shared" si="60"/>
        <v>25</v>
      </c>
      <c r="R59">
        <f t="shared" si="31"/>
        <v>250000</v>
      </c>
      <c r="S59">
        <f t="shared" si="32"/>
        <v>-2.361541770838943E+25</v>
      </c>
      <c r="U59">
        <f t="shared" si="52"/>
        <v>0.877957722</v>
      </c>
      <c r="V59">
        <f t="shared" si="53"/>
        <v>0.01</v>
      </c>
      <c r="W59">
        <f t="shared" si="54"/>
        <v>4.2174891090401695E-23</v>
      </c>
      <c r="X59">
        <f t="shared" si="55"/>
        <v>3.7027771307327166E-23</v>
      </c>
      <c r="Y59">
        <f t="shared" si="56"/>
        <v>4.2174891090401693E-25</v>
      </c>
      <c r="Z59">
        <f t="shared" si="57"/>
        <v>4.7253708721705115E-24</v>
      </c>
      <c r="AB59">
        <f t="shared" si="58"/>
        <v>-124.98259981016668</v>
      </c>
      <c r="AC59">
        <f t="shared" si="33"/>
        <v>-111.5916069733631</v>
      </c>
      <c r="AE59">
        <f t="shared" si="34"/>
        <v>0</v>
      </c>
      <c r="AF59">
        <f t="shared" si="35"/>
        <v>0</v>
      </c>
      <c r="AG59">
        <f t="shared" si="36"/>
        <v>-1.1813427180426278E-22</v>
      </c>
      <c r="AH59">
        <f t="shared" si="37"/>
        <v>-9.2569428268317911E-18</v>
      </c>
      <c r="AI59">
        <f t="shared" si="38"/>
        <v>-9.2570609611035957E-18</v>
      </c>
      <c r="AJ59">
        <f t="shared" si="39"/>
        <v>-13.390992836803576</v>
      </c>
      <c r="AK59">
        <f t="shared" si="61"/>
        <v>-8.7487819867116681</v>
      </c>
      <c r="AL59">
        <f t="shared" si="40"/>
        <v>-22.139774823515246</v>
      </c>
      <c r="AN59">
        <f t="shared" si="41"/>
        <v>0</v>
      </c>
      <c r="AO59">
        <f t="shared" si="42"/>
        <v>0</v>
      </c>
      <c r="AP59">
        <f t="shared" si="43"/>
        <v>-2.07093581570665E-25</v>
      </c>
      <c r="AQ59">
        <f t="shared" si="44"/>
        <v>-1.6227750128090236E-20</v>
      </c>
      <c r="AR59">
        <f t="shared" si="45"/>
        <v>-1.6227957221671804E-20</v>
      </c>
      <c r="AS59">
        <f t="shared" si="46"/>
        <v>-2.3474886880884841E-2</v>
      </c>
      <c r="AT59">
        <f t="shared" si="47"/>
        <v>-1.5336926095511426E-2</v>
      </c>
      <c r="AU59">
        <f t="shared" si="48"/>
        <v>-3.881181297639627E-2</v>
      </c>
      <c r="AW59">
        <v>56</v>
      </c>
      <c r="AX59">
        <f>IF(Z59&gt;0, (R59*SUMPRODUCT(K59:$K$98, X59:$X$98)-K59*$AZ$3)/Z59, 0)</f>
        <v>-2.361541770838943E+25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1.5652103383817909E-3</v>
      </c>
      <c r="L60" s="2">
        <v>57</v>
      </c>
      <c r="M60" s="8">
        <v>0.88376105100000002</v>
      </c>
      <c r="Q60" s="5">
        <f t="shared" si="60"/>
        <v>25</v>
      </c>
      <c r="R60">
        <f t="shared" si="31"/>
        <v>250000</v>
      </c>
      <c r="S60">
        <f t="shared" si="32"/>
        <v>-1.9846953100496663E+26</v>
      </c>
      <c r="U60">
        <f t="shared" si="52"/>
        <v>0.88376105100000002</v>
      </c>
      <c r="V60">
        <f t="shared" si="53"/>
        <v>0.01</v>
      </c>
      <c r="W60">
        <f t="shared" si="54"/>
        <v>4.7253708721705115E-24</v>
      </c>
      <c r="X60">
        <f t="shared" si="55"/>
        <v>4.1760987283541981E-24</v>
      </c>
      <c r="Y60">
        <f t="shared" si="56"/>
        <v>4.7253708721705115E-26</v>
      </c>
      <c r="Z60">
        <f t="shared" si="57"/>
        <v>5.0201843509460833E-25</v>
      </c>
      <c r="AB60">
        <f t="shared" si="58"/>
        <v>-111.5916069733631</v>
      </c>
      <c r="AC60">
        <f t="shared" si="33"/>
        <v>-99.635363369074199</v>
      </c>
      <c r="AE60">
        <f t="shared" si="34"/>
        <v>0</v>
      </c>
      <c r="AF60">
        <f t="shared" si="35"/>
        <v>0</v>
      </c>
      <c r="AG60">
        <f t="shared" si="36"/>
        <v>-1.2550460877365208E-23</v>
      </c>
      <c r="AH60">
        <f t="shared" si="37"/>
        <v>-1.0440246820885496E-18</v>
      </c>
      <c r="AI60">
        <f t="shared" si="38"/>
        <v>-1.044037232549427E-18</v>
      </c>
      <c r="AJ60">
        <f t="shared" si="39"/>
        <v>-11.9562436042889</v>
      </c>
      <c r="AK60">
        <f t="shared" si="61"/>
        <v>-7.8114124881354181</v>
      </c>
      <c r="AL60">
        <f t="shared" si="40"/>
        <v>-19.767656092424318</v>
      </c>
      <c r="AN60">
        <f t="shared" si="41"/>
        <v>0</v>
      </c>
      <c r="AO60">
        <f t="shared" si="42"/>
        <v>0</v>
      </c>
      <c r="AP60">
        <f t="shared" si="43"/>
        <v>-1.9644111116708225E-26</v>
      </c>
      <c r="AQ60">
        <f t="shared" si="44"/>
        <v>-1.6341182259307604E-21</v>
      </c>
      <c r="AR60">
        <f t="shared" si="45"/>
        <v>-1.6341378700418772E-21</v>
      </c>
      <c r="AS60">
        <f t="shared" si="46"/>
        <v>-1.8714036097644153E-2</v>
      </c>
      <c r="AT60">
        <f t="shared" si="47"/>
        <v>-1.2226503583794185E-2</v>
      </c>
      <c r="AU60">
        <f t="shared" si="48"/>
        <v>-3.0940539681438336E-2</v>
      </c>
      <c r="AW60">
        <v>57</v>
      </c>
      <c r="AX60">
        <f>IF(Z60&gt;0, (R60*SUMPRODUCT(K60:$K$98, X60:$X$98)-K60*$AZ$3)/Z60, 0)</f>
        <v>-1.9846953100496663E+26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1.3975092306980274E-3</v>
      </c>
      <c r="L61" s="2">
        <v>58</v>
      </c>
      <c r="M61" s="8">
        <v>0.88953285599999998</v>
      </c>
      <c r="Q61" s="5">
        <f t="shared" si="60"/>
        <v>25</v>
      </c>
      <c r="R61">
        <f t="shared" si="31"/>
        <v>250000</v>
      </c>
      <c r="S61">
        <f t="shared" si="32"/>
        <v>-1.7638098520775255E+27</v>
      </c>
      <c r="U61">
        <f t="shared" si="52"/>
        <v>0.88953285599999998</v>
      </c>
      <c r="V61">
        <f t="shared" si="53"/>
        <v>0.01</v>
      </c>
      <c r="W61">
        <f t="shared" si="54"/>
        <v>5.0201843509460833E-25</v>
      </c>
      <c r="X61">
        <f t="shared" si="55"/>
        <v>4.4656189233435754E-25</v>
      </c>
      <c r="Y61">
        <f t="shared" si="56"/>
        <v>5.0201843509460833E-27</v>
      </c>
      <c r="Z61">
        <f t="shared" si="57"/>
        <v>5.0436358409304712E-26</v>
      </c>
      <c r="AB61">
        <f t="shared" si="58"/>
        <v>-99.635363369074199</v>
      </c>
      <c r="AC61">
        <f t="shared" si="33"/>
        <v>-88.960145865244812</v>
      </c>
      <c r="AE61">
        <f t="shared" si="34"/>
        <v>0</v>
      </c>
      <c r="AF61">
        <f t="shared" si="35"/>
        <v>0</v>
      </c>
      <c r="AG61">
        <f t="shared" si="36"/>
        <v>-1.2609089602326179E-24</v>
      </c>
      <c r="AH61">
        <f t="shared" si="37"/>
        <v>-1.1164047308358938E-19</v>
      </c>
      <c r="AI61">
        <f t="shared" si="38"/>
        <v>-1.1164173399254962E-19</v>
      </c>
      <c r="AJ61">
        <f t="shared" si="39"/>
        <v>-10.675217503829387</v>
      </c>
      <c r="AK61">
        <f t="shared" si="61"/>
        <v>-6.9744754358351946</v>
      </c>
      <c r="AL61">
        <f t="shared" si="40"/>
        <v>-17.649692939664583</v>
      </c>
      <c r="AN61">
        <f t="shared" si="41"/>
        <v>0</v>
      </c>
      <c r="AO61">
        <f t="shared" si="42"/>
        <v>0</v>
      </c>
      <c r="AP61">
        <f t="shared" si="43"/>
        <v>-1.7621319109949354E-27</v>
      </c>
      <c r="AQ61">
        <f t="shared" si="44"/>
        <v>-1.5601859165381084E-22</v>
      </c>
      <c r="AR61">
        <f t="shared" si="45"/>
        <v>-1.5602035378572182E-22</v>
      </c>
      <c r="AS61">
        <f t="shared" si="46"/>
        <v>-1.4918715001310723E-2</v>
      </c>
      <c r="AT61">
        <f t="shared" si="47"/>
        <v>-9.7468938008563322E-3</v>
      </c>
      <c r="AU61">
        <f t="shared" si="48"/>
        <v>-2.4665608802167057E-2</v>
      </c>
      <c r="AW61">
        <v>58</v>
      </c>
      <c r="AX61">
        <f>IF(Z61&gt;0, (R61*SUMPRODUCT(K61:$K$98, X61:$X$98)-K61*$AZ$3)/Z61, 0)</f>
        <v>-1.7638098520775255E+27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1.2477760988375245E-3</v>
      </c>
      <c r="L62" s="2">
        <v>59</v>
      </c>
      <c r="M62" s="8">
        <v>0.89526598199999996</v>
      </c>
      <c r="Q62" s="5">
        <f t="shared" si="60"/>
        <v>25</v>
      </c>
      <c r="R62">
        <f t="shared" si="31"/>
        <v>250000</v>
      </c>
      <c r="S62">
        <f t="shared" si="32"/>
        <v>-1.662370348388706E+28</v>
      </c>
      <c r="U62">
        <f t="shared" si="52"/>
        <v>0.89526598199999996</v>
      </c>
      <c r="V62">
        <f t="shared" si="53"/>
        <v>0.01</v>
      </c>
      <c r="W62">
        <f t="shared" si="54"/>
        <v>5.0436358409304712E-26</v>
      </c>
      <c r="X62">
        <f t="shared" si="55"/>
        <v>4.5153955939810141E-26</v>
      </c>
      <c r="Y62">
        <f t="shared" si="56"/>
        <v>5.0436358409304718E-28</v>
      </c>
      <c r="Z62">
        <f t="shared" si="57"/>
        <v>4.7780388854015237E-27</v>
      </c>
      <c r="AB62">
        <f t="shared" si="58"/>
        <v>-88.960145865244812</v>
      </c>
      <c r="AC62">
        <f t="shared" si="33"/>
        <v>-79.428701665397156</v>
      </c>
      <c r="AE62">
        <f t="shared" si="34"/>
        <v>0</v>
      </c>
      <c r="AF62">
        <f t="shared" si="35"/>
        <v>0</v>
      </c>
      <c r="AG62">
        <f t="shared" si="36"/>
        <v>-1.1945097213503809E-25</v>
      </c>
      <c r="AH62">
        <f t="shared" si="37"/>
        <v>-1.1288488984952535E-20</v>
      </c>
      <c r="AI62">
        <f t="shared" si="38"/>
        <v>-1.1288608435924671E-20</v>
      </c>
      <c r="AJ62">
        <f t="shared" si="39"/>
        <v>-9.5314441998476553</v>
      </c>
      <c r="AK62">
        <f t="shared" si="61"/>
        <v>-6.2272102105671374</v>
      </c>
      <c r="AL62">
        <f t="shared" si="40"/>
        <v>-15.758654410414792</v>
      </c>
      <c r="AN62">
        <f t="shared" si="41"/>
        <v>0</v>
      </c>
      <c r="AO62">
        <f t="shared" si="42"/>
        <v>0</v>
      </c>
      <c r="AP62">
        <f t="shared" si="43"/>
        <v>-1.4904806801300767E-28</v>
      </c>
      <c r="AQ62">
        <f t="shared" si="44"/>
        <v>-1.408550674741444E-23</v>
      </c>
      <c r="AR62">
        <f t="shared" si="45"/>
        <v>-1.4085655795482455E-23</v>
      </c>
      <c r="AS62">
        <f t="shared" si="46"/>
        <v>-1.1893108259973457E-2</v>
      </c>
      <c r="AT62">
        <f t="shared" si="47"/>
        <v>-7.7701640631826618E-3</v>
      </c>
      <c r="AU62">
        <f t="shared" si="48"/>
        <v>-1.9663272323156119E-2</v>
      </c>
      <c r="AW62">
        <v>59</v>
      </c>
      <c r="AX62">
        <f>IF(Z62&gt;0, (R62*SUMPRODUCT(K62:$K$98, X62:$X$98)-K62*$AZ$3)/Z62, 0)</f>
        <v>-1.662370348388706E+28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1.114085802533504E-3</v>
      </c>
      <c r="L63" s="2">
        <v>60</v>
      </c>
      <c r="M63" s="8">
        <v>0.900953271</v>
      </c>
      <c r="Q63" s="5">
        <f t="shared" si="60"/>
        <v>25</v>
      </c>
      <c r="R63">
        <f t="shared" si="31"/>
        <v>250000</v>
      </c>
      <c r="S63">
        <f t="shared" si="32"/>
        <v>-1.6668318491887266E+29</v>
      </c>
      <c r="U63">
        <f t="shared" si="52"/>
        <v>0.900953271</v>
      </c>
      <c r="V63">
        <f t="shared" si="53"/>
        <v>0.01</v>
      </c>
      <c r="W63">
        <f t="shared" si="54"/>
        <v>4.7780388854015237E-27</v>
      </c>
      <c r="X63">
        <f t="shared" si="55"/>
        <v>4.3047897627676972E-27</v>
      </c>
      <c r="Y63">
        <f t="shared" si="56"/>
        <v>4.7780388854015236E-29</v>
      </c>
      <c r="Z63">
        <f t="shared" si="57"/>
        <v>4.2546873377981126E-28</v>
      </c>
      <c r="AB63">
        <f t="shared" si="58"/>
        <v>-79.428701665397156</v>
      </c>
      <c r="AC63">
        <f t="shared" si="33"/>
        <v>-70.91848362981888</v>
      </c>
      <c r="AE63">
        <f t="shared" si="34"/>
        <v>0</v>
      </c>
      <c r="AF63">
        <f t="shared" si="35"/>
        <v>0</v>
      </c>
      <c r="AG63">
        <f t="shared" si="36"/>
        <v>-1.0636718344495282E-26</v>
      </c>
      <c r="AH63">
        <f t="shared" si="37"/>
        <v>-1.0761974406919244E-21</v>
      </c>
      <c r="AI63">
        <f t="shared" si="38"/>
        <v>-1.0762080774102688E-21</v>
      </c>
      <c r="AJ63">
        <f t="shared" si="39"/>
        <v>-8.5102180355782764</v>
      </c>
      <c r="AK63">
        <f t="shared" si="61"/>
        <v>-5.5600091165778016</v>
      </c>
      <c r="AL63">
        <f t="shared" si="40"/>
        <v>-14.070227152156079</v>
      </c>
      <c r="AN63">
        <f t="shared" si="41"/>
        <v>0</v>
      </c>
      <c r="AO63">
        <f t="shared" si="42"/>
        <v>0</v>
      </c>
      <c r="AP63">
        <f t="shared" si="43"/>
        <v>-1.185021689314987E-29</v>
      </c>
      <c r="AQ63">
        <f t="shared" si="44"/>
        <v>-1.1989762893977655E-24</v>
      </c>
      <c r="AR63">
        <f t="shared" si="45"/>
        <v>-1.1989881396146587E-24</v>
      </c>
      <c r="AS63">
        <f t="shared" si="46"/>
        <v>-9.4811130899023228E-3</v>
      </c>
      <c r="AT63">
        <f t="shared" si="47"/>
        <v>-6.1943272187361788E-3</v>
      </c>
      <c r="AU63">
        <f t="shared" si="48"/>
        <v>-1.5675440308638502E-2</v>
      </c>
      <c r="AW63">
        <v>60</v>
      </c>
      <c r="AX63">
        <f>IF(Z63&gt;0, (R63*SUMPRODUCT(K63:$K$98, X63:$X$98)-K63*$AZ$3)/Z63, 0)</f>
        <v>-1.6668318491887266E+29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9.9471946654777136E-4</v>
      </c>
      <c r="L64" s="2">
        <v>61</v>
      </c>
      <c r="M64" s="8">
        <v>0.90658776299999999</v>
      </c>
      <c r="Q64" s="5">
        <f t="shared" si="60"/>
        <v>25</v>
      </c>
      <c r="R64">
        <f t="shared" si="31"/>
        <v>250000</v>
      </c>
      <c r="S64">
        <f t="shared" si="32"/>
        <v>-1.7842019061183249E+30</v>
      </c>
      <c r="U64">
        <f t="shared" si="52"/>
        <v>0.90658776299999999</v>
      </c>
      <c r="V64">
        <f t="shared" si="53"/>
        <v>0.01</v>
      </c>
      <c r="W64">
        <f t="shared" si="54"/>
        <v>4.2546873377981126E-28</v>
      </c>
      <c r="X64">
        <f t="shared" si="55"/>
        <v>3.8572474758388164E-28</v>
      </c>
      <c r="Y64">
        <f t="shared" si="56"/>
        <v>4.2546873377981125E-30</v>
      </c>
      <c r="Z64">
        <f t="shared" si="57"/>
        <v>3.5489298858131517E-29</v>
      </c>
      <c r="AB64">
        <f t="shared" si="58"/>
        <v>-70.91848362981888</v>
      </c>
      <c r="AC64">
        <f t="shared" si="33"/>
        <v>-63.320074669481144</v>
      </c>
      <c r="AE64">
        <f t="shared" si="34"/>
        <v>0</v>
      </c>
      <c r="AF64">
        <f t="shared" si="35"/>
        <v>0</v>
      </c>
      <c r="AG64">
        <f t="shared" si="36"/>
        <v>-8.8723247145328789E-28</v>
      </c>
      <c r="AH64">
        <f t="shared" si="37"/>
        <v>-9.643118689597041E-23</v>
      </c>
      <c r="AI64">
        <f t="shared" si="38"/>
        <v>-9.6432074128441865E-23</v>
      </c>
      <c r="AJ64">
        <f t="shared" si="39"/>
        <v>-7.5984089603377356</v>
      </c>
      <c r="AK64">
        <f t="shared" si="61"/>
        <v>-4.9642938540873223</v>
      </c>
      <c r="AL64">
        <f t="shared" si="40"/>
        <v>-12.562702814425059</v>
      </c>
      <c r="AN64">
        <f t="shared" si="41"/>
        <v>0</v>
      </c>
      <c r="AO64">
        <f t="shared" si="42"/>
        <v>0</v>
      </c>
      <c r="AP64">
        <f t="shared" si="43"/>
        <v>-8.8254741070787535E-31</v>
      </c>
      <c r="AQ64">
        <f t="shared" si="44"/>
        <v>-9.592197878772813E-26</v>
      </c>
      <c r="AR64">
        <f t="shared" si="45"/>
        <v>-9.5922861335138839E-26</v>
      </c>
      <c r="AS64">
        <f t="shared" si="46"/>
        <v>-7.5582853076389582E-3</v>
      </c>
      <c r="AT64">
        <f t="shared" si="47"/>
        <v>-4.9380797343241212E-3</v>
      </c>
      <c r="AU64">
        <f t="shared" si="48"/>
        <v>-1.2496365041963081E-2</v>
      </c>
      <c r="AW64">
        <v>61</v>
      </c>
      <c r="AX64">
        <f>IF(Z64&gt;0, (R64*SUMPRODUCT(K64:$K$98, X64:$X$98)-K64*$AZ$3)/Z64, 0)</f>
        <v>-1.7842019061183249E+30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8.8814238084622432E-4</v>
      </c>
      <c r="L65" s="2">
        <v>62</v>
      </c>
      <c r="M65" s="8">
        <v>0.91219363099999995</v>
      </c>
      <c r="Q65" s="5">
        <f t="shared" si="60"/>
        <v>25</v>
      </c>
      <c r="R65">
        <f t="shared" si="31"/>
        <v>250000</v>
      </c>
      <c r="S65">
        <f t="shared" si="32"/>
        <v>-2.0474383224040092E+31</v>
      </c>
      <c r="U65">
        <f t="shared" si="52"/>
        <v>0.91219363099999995</v>
      </c>
      <c r="V65">
        <f t="shared" si="53"/>
        <v>0.01</v>
      </c>
      <c r="W65">
        <f t="shared" si="54"/>
        <v>3.5489298858131517E-29</v>
      </c>
      <c r="X65">
        <f t="shared" si="55"/>
        <v>3.2373112387043138E-29</v>
      </c>
      <c r="Y65">
        <f t="shared" si="56"/>
        <v>3.5489298858131516E-31</v>
      </c>
      <c r="Z65">
        <f t="shared" si="57"/>
        <v>2.7612934825070637E-30</v>
      </c>
      <c r="AB65">
        <f t="shared" si="58"/>
        <v>-63.320074669481144</v>
      </c>
      <c r="AC65">
        <f t="shared" si="33"/>
        <v>-56.535780954893866</v>
      </c>
      <c r="AE65">
        <f t="shared" si="34"/>
        <v>0</v>
      </c>
      <c r="AF65">
        <f t="shared" si="35"/>
        <v>0</v>
      </c>
      <c r="AG65">
        <f t="shared" si="36"/>
        <v>-6.9032337062676588E-29</v>
      </c>
      <c r="AH65">
        <f t="shared" si="37"/>
        <v>-8.0932780967607851E-24</v>
      </c>
      <c r="AI65">
        <f t="shared" si="38"/>
        <v>-8.0933471290978485E-24</v>
      </c>
      <c r="AJ65">
        <f t="shared" si="39"/>
        <v>-6.7842937145872781</v>
      </c>
      <c r="AK65">
        <f t="shared" si="61"/>
        <v>-4.4324052268636809</v>
      </c>
      <c r="AL65">
        <f t="shared" si="40"/>
        <v>-11.216698941450959</v>
      </c>
      <c r="AN65">
        <f t="shared" si="41"/>
        <v>0</v>
      </c>
      <c r="AO65">
        <f t="shared" si="42"/>
        <v>0</v>
      </c>
      <c r="AP65">
        <f t="shared" si="43"/>
        <v>-6.1310544194224632E-32</v>
      </c>
      <c r="AQ65">
        <f t="shared" si="44"/>
        <v>-7.1879832777077229E-27</v>
      </c>
      <c r="AR65">
        <f t="shared" si="45"/>
        <v>-7.1880445882519174E-27</v>
      </c>
      <c r="AS65">
        <f t="shared" si="46"/>
        <v>-6.0254187720336205E-3</v>
      </c>
      <c r="AT65">
        <f t="shared" si="47"/>
        <v>-3.9366069310619589E-3</v>
      </c>
      <c r="AU65">
        <f t="shared" si="48"/>
        <v>-9.9620257030955794E-3</v>
      </c>
      <c r="AW65">
        <v>62</v>
      </c>
      <c r="AX65">
        <f>IF(Z65&gt;0, (R65*SUMPRODUCT(K65:$K$98, X65:$X$98)-K65*$AZ$3)/Z65, 0)</f>
        <v>-2.0474383224040092E+31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7.9298426861270028E-4</v>
      </c>
      <c r="L66" s="2">
        <v>63</v>
      </c>
      <c r="M66" s="8">
        <v>0.91779930600000004</v>
      </c>
      <c r="Q66" s="5">
        <f t="shared" si="60"/>
        <v>25</v>
      </c>
      <c r="R66">
        <f t="shared" si="31"/>
        <v>250000</v>
      </c>
      <c r="S66">
        <f t="shared" si="32"/>
        <v>-2.5319284752551905E+32</v>
      </c>
      <c r="U66">
        <f t="shared" si="52"/>
        <v>0.91779930600000004</v>
      </c>
      <c r="V66">
        <f t="shared" si="53"/>
        <v>0.01</v>
      </c>
      <c r="W66">
        <f t="shared" si="54"/>
        <v>2.7612934825070637E-30</v>
      </c>
      <c r="X66">
        <f t="shared" si="55"/>
        <v>2.5343132419073063E-30</v>
      </c>
      <c r="Y66">
        <f t="shared" si="56"/>
        <v>2.7612934825070639E-32</v>
      </c>
      <c r="Z66">
        <f t="shared" si="57"/>
        <v>1.9936730577468683E-31</v>
      </c>
      <c r="AB66">
        <f t="shared" si="58"/>
        <v>-56.535780954893866</v>
      </c>
      <c r="AC66">
        <f t="shared" si="33"/>
        <v>-50.478375852583817</v>
      </c>
      <c r="AE66">
        <f t="shared" si="34"/>
        <v>0</v>
      </c>
      <c r="AF66">
        <f t="shared" si="35"/>
        <v>0</v>
      </c>
      <c r="AG66">
        <f t="shared" si="36"/>
        <v>-4.9841826443671706E-30</v>
      </c>
      <c r="AH66">
        <f t="shared" si="37"/>
        <v>-6.3357831047682661E-25</v>
      </c>
      <c r="AI66">
        <f t="shared" si="38"/>
        <v>-6.3358329465947102E-25</v>
      </c>
      <c r="AJ66">
        <f t="shared" si="39"/>
        <v>-6.0574051023100495</v>
      </c>
      <c r="AK66">
        <f t="shared" si="61"/>
        <v>-3.9575046668425711</v>
      </c>
      <c r="AL66">
        <f t="shared" si="40"/>
        <v>-10.01490976915262</v>
      </c>
      <c r="AN66">
        <f t="shared" si="41"/>
        <v>0</v>
      </c>
      <c r="AO66">
        <f t="shared" si="42"/>
        <v>0</v>
      </c>
      <c r="AP66">
        <f t="shared" si="43"/>
        <v>-3.952378428875615E-33</v>
      </c>
      <c r="AQ66">
        <f t="shared" si="44"/>
        <v>-5.0241763314233664E-28</v>
      </c>
      <c r="AR66">
        <f t="shared" si="45"/>
        <v>-5.0242158552076559E-28</v>
      </c>
      <c r="AS66">
        <f t="shared" si="46"/>
        <v>-4.8034269547461731E-3</v>
      </c>
      <c r="AT66">
        <f t="shared" si="47"/>
        <v>-3.1382389437675045E-3</v>
      </c>
      <c r="AU66">
        <f t="shared" si="48"/>
        <v>-7.9416658985136772E-3</v>
      </c>
      <c r="AW66">
        <v>63</v>
      </c>
      <c r="AX66">
        <f>IF(Z66&gt;0, (R66*SUMPRODUCT(K66:$K$98, X66:$X$98)-K66*$AZ$3)/Z66, 0)</f>
        <v>-2.5319284752551905E+32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7.0802166840419666E-4</v>
      </c>
      <c r="L67" s="2">
        <v>64</v>
      </c>
      <c r="M67" s="8">
        <v>0.92340517499999997</v>
      </c>
      <c r="Q67" s="5">
        <f t="shared" si="60"/>
        <v>25</v>
      </c>
      <c r="R67">
        <f t="shared" si="31"/>
        <v>250000</v>
      </c>
      <c r="S67">
        <f t="shared" si="32"/>
        <v>-3.3946337787282873E+33</v>
      </c>
      <c r="U67">
        <f t="shared" si="52"/>
        <v>0.92340517499999997</v>
      </c>
      <c r="V67">
        <f t="shared" si="53"/>
        <v>0.01</v>
      </c>
      <c r="W67">
        <f t="shared" si="54"/>
        <v>1.9936730577468683E-31</v>
      </c>
      <c r="X67">
        <f t="shared" si="55"/>
        <v>1.840968018781532E-31</v>
      </c>
      <c r="Y67">
        <f t="shared" si="56"/>
        <v>1.9936730577468684E-33</v>
      </c>
      <c r="Z67">
        <f t="shared" si="57"/>
        <v>1.3276830838786766E-32</v>
      </c>
      <c r="AB67">
        <f t="shared" si="58"/>
        <v>-50.478375852583817</v>
      </c>
      <c r="AC67">
        <f t="shared" si="33"/>
        <v>-45.069978439806974</v>
      </c>
      <c r="AE67">
        <f t="shared" si="34"/>
        <v>0</v>
      </c>
      <c r="AF67">
        <f t="shared" si="35"/>
        <v>0</v>
      </c>
      <c r="AG67">
        <f t="shared" si="36"/>
        <v>-3.3192077096966914E-31</v>
      </c>
      <c r="AH67">
        <f t="shared" si="37"/>
        <v>-4.6024200469538299E-26</v>
      </c>
      <c r="AI67">
        <f t="shared" ref="AI67:AI69" si="62">SUM(AE67:AH67)</f>
        <v>-4.602453239030927E-26</v>
      </c>
      <c r="AJ67">
        <f t="shared" si="39"/>
        <v>-5.4083974127768428</v>
      </c>
      <c r="AK67">
        <f t="shared" si="61"/>
        <v>-3.5334863096808675</v>
      </c>
      <c r="AL67">
        <f t="shared" ref="AL67:AL69" si="63">SUM(AI67:AK67)</f>
        <v>-8.9418837224577103</v>
      </c>
      <c r="AN67">
        <f t="shared" si="41"/>
        <v>0</v>
      </c>
      <c r="AO67">
        <f t="shared" si="42"/>
        <v>0</v>
      </c>
      <c r="AP67">
        <f t="shared" si="43"/>
        <v>-2.3500709803995239E-34</v>
      </c>
      <c r="AQ67">
        <f t="shared" si="44"/>
        <v>-3.2586131203411716E-29</v>
      </c>
      <c r="AR67">
        <f t="shared" si="45"/>
        <v>-3.2586366210509757E-29</v>
      </c>
      <c r="AS67">
        <f t="shared" si="46"/>
        <v>-3.8292625595872007E-3</v>
      </c>
      <c r="AT67">
        <f t="shared" si="47"/>
        <v>-2.5017848722636358E-3</v>
      </c>
      <c r="AU67">
        <f t="shared" si="48"/>
        <v>-6.3310474318508366E-3</v>
      </c>
      <c r="AW67">
        <v>64</v>
      </c>
      <c r="AX67">
        <f>IF(Z67&gt;0, (R67*SUMPRODUCT(K67:$K$98, X67:$X$98)-K67*$AZ$3)/Z67, 0)</f>
        <v>-3.3946337787282873E+33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69" si="64">G68+$C$9</f>
        <v>0.12000000000000001</v>
      </c>
      <c r="I68" s="1">
        <f t="shared" ref="I68:I69" si="65">1+H68</f>
        <v>1.1200000000000001</v>
      </c>
      <c r="J68">
        <f t="shared" ref="J68:J69" si="66">1/I68</f>
        <v>0.89285714285714279</v>
      </c>
      <c r="K68">
        <f t="shared" si="59"/>
        <v>6.3216220393231843E-4</v>
      </c>
      <c r="L68" s="2">
        <v>65</v>
      </c>
      <c r="M68" s="8">
        <v>0.92901104300000004</v>
      </c>
      <c r="Q68" s="5">
        <f t="shared" si="60"/>
        <v>25</v>
      </c>
      <c r="R68">
        <f t="shared" si="31"/>
        <v>250000</v>
      </c>
      <c r="S68">
        <f t="shared" si="32"/>
        <v>-4.969625922151267E+34</v>
      </c>
      <c r="U68">
        <f t="shared" si="52"/>
        <v>0.92901104300000004</v>
      </c>
      <c r="V68">
        <f t="shared" si="53"/>
        <v>0.01</v>
      </c>
      <c r="W68">
        <f t="shared" si="54"/>
        <v>1.3276830838786766E-32</v>
      </c>
      <c r="X68">
        <f t="shared" ref="X68:X69" si="67">U68*W68</f>
        <v>1.233432246527586E-32</v>
      </c>
      <c r="Y68">
        <f t="shared" si="56"/>
        <v>1.3276830838786766E-34</v>
      </c>
      <c r="Z68">
        <f t="shared" ref="Z68:Z69" si="68">MAX(0, W68-X68-Y68)</f>
        <v>8.0974006512303886E-34</v>
      </c>
      <c r="AB68">
        <f t="shared" si="58"/>
        <v>-45.069978439806974</v>
      </c>
      <c r="AC68">
        <f t="shared" si="33"/>
        <v>-40.241052178399087</v>
      </c>
      <c r="AE68">
        <f t="shared" si="34"/>
        <v>0</v>
      </c>
      <c r="AF68">
        <f t="shared" si="35"/>
        <v>0</v>
      </c>
      <c r="AG68">
        <f t="shared" si="36"/>
        <v>-2.0243501628075972E-32</v>
      </c>
      <c r="AH68">
        <f t="shared" si="37"/>
        <v>-3.0835806163189649E-27</v>
      </c>
      <c r="AI68">
        <f t="shared" si="62"/>
        <v>-3.0836008598205931E-27</v>
      </c>
      <c r="AJ68">
        <f t="shared" si="39"/>
        <v>-4.8289262614078865</v>
      </c>
      <c r="AK68">
        <f t="shared" si="61"/>
        <v>-3.1548984907864885</v>
      </c>
      <c r="AL68">
        <f t="shared" si="63"/>
        <v>-7.9838247521943746</v>
      </c>
      <c r="AN68">
        <f t="shared" si="41"/>
        <v>0</v>
      </c>
      <c r="AO68">
        <f t="shared" si="42"/>
        <v>0</v>
      </c>
      <c r="AP68">
        <f t="shared" si="43"/>
        <v>-1.2797176604511983E-35</v>
      </c>
      <c r="AQ68">
        <f t="shared" si="44"/>
        <v>-1.9493231184151735E-30</v>
      </c>
      <c r="AR68">
        <f t="shared" si="45"/>
        <v>-1.9493359155917781E-30</v>
      </c>
      <c r="AS68">
        <f t="shared" si="46"/>
        <v>-3.0526646680382602E-3</v>
      </c>
      <c r="AT68">
        <f t="shared" si="47"/>
        <v>-1.994407583118332E-3</v>
      </c>
      <c r="AU68">
        <f t="shared" si="48"/>
        <v>-5.0470722511565917E-3</v>
      </c>
      <c r="AW68">
        <v>65</v>
      </c>
      <c r="AX68">
        <f>IF(Z68&gt;0, (R68*SUMPRODUCT(K68:$K$98, X68:$X$98)-K68*$AZ$3)/Z68, 0)</f>
        <v>-4.969625922151267E+34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64"/>
        <v>0.12000000000000001</v>
      </c>
      <c r="I69" s="1">
        <f t="shared" si="65"/>
        <v>1.1200000000000001</v>
      </c>
      <c r="J69">
        <f t="shared" si="66"/>
        <v>0.89285714285714279</v>
      </c>
      <c r="K69">
        <f t="shared" ref="K69" si="69">K68*J69</f>
        <v>5.6443053922528431E-4</v>
      </c>
      <c r="L69" s="2">
        <v>66</v>
      </c>
      <c r="M69" s="8">
        <v>1</v>
      </c>
      <c r="Q69" s="5">
        <f t="shared" si="60"/>
        <v>25</v>
      </c>
      <c r="R69">
        <f t="shared" si="31"/>
        <v>250000</v>
      </c>
      <c r="S69">
        <f t="shared" si="32"/>
        <v>0</v>
      </c>
      <c r="U69">
        <f t="shared" si="52"/>
        <v>1</v>
      </c>
      <c r="V69">
        <f t="shared" si="53"/>
        <v>0.01</v>
      </c>
      <c r="W69">
        <f t="shared" si="54"/>
        <v>8.0974006512303886E-34</v>
      </c>
      <c r="X69">
        <f t="shared" si="67"/>
        <v>8.0974006512303886E-34</v>
      </c>
      <c r="Y69">
        <f t="shared" si="56"/>
        <v>8.0974006512303891E-36</v>
      </c>
      <c r="Z69">
        <f t="shared" si="68"/>
        <v>0</v>
      </c>
      <c r="AB69">
        <f t="shared" si="58"/>
        <v>-40.241052178399087</v>
      </c>
      <c r="AC69">
        <f t="shared" si="33"/>
        <v>0</v>
      </c>
      <c r="AE69">
        <f t="shared" si="34"/>
        <v>0</v>
      </c>
      <c r="AF69">
        <f t="shared" si="35"/>
        <v>0</v>
      </c>
      <c r="AG69">
        <f t="shared" si="36"/>
        <v>0</v>
      </c>
      <c r="AH69">
        <f t="shared" si="37"/>
        <v>-2.0243501628075973E-28</v>
      </c>
      <c r="AI69">
        <f t="shared" si="62"/>
        <v>-2.0243501628075973E-28</v>
      </c>
      <c r="AJ69">
        <f t="shared" si="39"/>
        <v>-40.241052178399087</v>
      </c>
      <c r="AK69">
        <f t="shared" si="61"/>
        <v>-2.8168736524879363</v>
      </c>
      <c r="AL69">
        <f t="shared" si="63"/>
        <v>-43.057925830887022</v>
      </c>
      <c r="AN69">
        <f t="shared" si="41"/>
        <v>0</v>
      </c>
      <c r="AO69">
        <f t="shared" si="42"/>
        <v>0</v>
      </c>
      <c r="AP69">
        <f t="shared" si="43"/>
        <v>0</v>
      </c>
      <c r="AQ69">
        <f t="shared" si="44"/>
        <v>-1.1426050539742842E-31</v>
      </c>
      <c r="AR69">
        <f t="shared" si="45"/>
        <v>-1.1426050539742842E-31</v>
      </c>
      <c r="AS69">
        <f t="shared" si="46"/>
        <v>-2.27132787800466E-2</v>
      </c>
      <c r="AT69">
        <f t="shared" si="47"/>
        <v>-1.589929514603262E-3</v>
      </c>
      <c r="AU69">
        <f t="shared" si="48"/>
        <v>-2.430320829464986E-2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1">
        <f>EconomicRates!C110</f>
        <v>3.5569999999999997E-2</v>
      </c>
      <c r="G70" s="1">
        <f>EconomicRates!D110</f>
        <v>7.0000000000000007E-2</v>
      </c>
      <c r="H70" s="1"/>
      <c r="I70" s="1"/>
      <c r="M70" s="8"/>
      <c r="Q70" s="5"/>
      <c r="AX70">
        <f>IF(Z70&gt;0, (R70*SUMPRODUCT(K70:$K$98, X70:$X$98)-K70*$AZ$3)/Z70, 0)</f>
        <v>0</v>
      </c>
    </row>
    <row r="71" spans="5:50" x14ac:dyDescent="0.25">
      <c r="F71" s="1">
        <f>EconomicRates!C111</f>
        <v>3.5569999999999997E-2</v>
      </c>
      <c r="G71" s="1">
        <f>EconomicRates!D111</f>
        <v>7.0000000000000007E-2</v>
      </c>
      <c r="H71" s="1"/>
      <c r="I71" s="1"/>
      <c r="M71" s="8"/>
      <c r="Q71" s="5"/>
      <c r="AN71" s="6">
        <f t="shared" ref="AN71:AU71" si="70">SUM(AN3:AN69)</f>
        <v>97714.020728259289</v>
      </c>
      <c r="AO71" s="6">
        <f t="shared" si="70"/>
        <v>-9771.4020728259293</v>
      </c>
      <c r="AP71" s="6">
        <f t="shared" si="70"/>
        <v>-1636.3402991641067</v>
      </c>
      <c r="AQ71" s="6">
        <f t="shared" si="70"/>
        <v>-63656.213433961384</v>
      </c>
      <c r="AR71" s="6">
        <f t="shared" si="70"/>
        <v>22650.064922307876</v>
      </c>
      <c r="AS71" s="6">
        <f t="shared" si="70"/>
        <v>-4521.8718414258256</v>
      </c>
      <c r="AT71" s="6">
        <f t="shared" si="70"/>
        <v>2637.7585741650673</v>
      </c>
      <c r="AU71" s="6">
        <f t="shared" si="70"/>
        <v>20765.951655047091</v>
      </c>
      <c r="AX71">
        <f>IF(Z71&gt;0, (R71*SUMPRODUCT(K71:$K$98, X71:$X$98)-K71*$AZ$3)/Z71, 0)</f>
        <v>0</v>
      </c>
    </row>
    <row r="72" spans="5:50" x14ac:dyDescent="0.25">
      <c r="F72" s="1">
        <f>EconomicRates!C112</f>
        <v>3.5569999999999997E-2</v>
      </c>
      <c r="G72" s="1">
        <f>EconomicRates!D112</f>
        <v>7.0000000000000007E-2</v>
      </c>
      <c r="H72" s="1"/>
      <c r="I72" s="1"/>
      <c r="M72" s="8"/>
      <c r="Q72" s="5"/>
      <c r="AX72">
        <f>IF(Z72&gt;0, (R72*SUMPRODUCT(K72:$K$98, X72:$X$98)-K72*$AZ$3)/Z72, 0)</f>
        <v>0</v>
      </c>
    </row>
    <row r="73" spans="5:50" x14ac:dyDescent="0.25">
      <c r="F73" s="1">
        <f>EconomicRates!C113</f>
        <v>3.5569999999999997E-2</v>
      </c>
      <c r="G73" s="1">
        <f>EconomicRates!D113</f>
        <v>7.0000000000000007E-2</v>
      </c>
      <c r="H73" s="1"/>
      <c r="I73" s="1"/>
      <c r="M73" s="8"/>
      <c r="Q73" s="5"/>
      <c r="AX73">
        <f>IF(Z73&gt;0, (R73*SUMPRODUCT(K73:$K$98, X73:$X$98)-K73*$AZ$3)/Z73, 0)</f>
        <v>0</v>
      </c>
    </row>
    <row r="74" spans="5:50" x14ac:dyDescent="0.25">
      <c r="F74" s="1">
        <f>EconomicRates!C114</f>
        <v>3.5569999999999997E-2</v>
      </c>
      <c r="G74" s="1">
        <f>EconomicRates!D114</f>
        <v>7.0000000000000007E-2</v>
      </c>
      <c r="H74" s="1"/>
      <c r="I74" s="1"/>
      <c r="M74" s="8"/>
      <c r="Q74" s="5"/>
      <c r="AX74">
        <f>IF(Z74&gt;0, (R74*SUMPRODUCT(K74:$K$98, X74:$X$98)-K74*$AZ$3)/Z74, 0)</f>
        <v>0</v>
      </c>
    </row>
    <row r="75" spans="5:50" x14ac:dyDescent="0.25">
      <c r="F75" s="1">
        <f>EconomicRates!C115</f>
        <v>3.5569999999999997E-2</v>
      </c>
      <c r="G75" s="1">
        <f>EconomicRates!D115</f>
        <v>7.0000000000000007E-2</v>
      </c>
      <c r="H75" s="1"/>
      <c r="I75" s="1"/>
      <c r="M75" s="8"/>
      <c r="Q75" s="5"/>
      <c r="AX75">
        <f>IF(Z75&gt;0, (R75*SUMPRODUCT(K75:$K$98, X75:$X$98)-K75*$AZ$3)/Z75, 0)</f>
        <v>0</v>
      </c>
    </row>
    <row r="76" spans="5:50" x14ac:dyDescent="0.25">
      <c r="F76" s="1">
        <f>EconomicRates!C116</f>
        <v>3.5569999999999997E-2</v>
      </c>
      <c r="G76" s="1">
        <f>EconomicRates!D116</f>
        <v>7.0000000000000007E-2</v>
      </c>
      <c r="H76" s="1"/>
      <c r="I76" s="1"/>
      <c r="M76" s="8"/>
      <c r="Q76" s="5"/>
      <c r="AX76">
        <f>IF(Z76&gt;0, (R76*SUMPRODUCT(K76:$K$98, X76:$X$98)-K76*$AZ$3)/Z76, 0)</f>
        <v>0</v>
      </c>
    </row>
    <row r="77" spans="5:50" x14ac:dyDescent="0.25">
      <c r="F77" s="1">
        <f>EconomicRates!C117</f>
        <v>3.5569999999999997E-2</v>
      </c>
      <c r="G77" s="1">
        <f>EconomicRates!D117</f>
        <v>7.0000000000000007E-2</v>
      </c>
      <c r="H77" s="1"/>
      <c r="I77" s="1"/>
      <c r="M77" s="8"/>
      <c r="Q77" s="5"/>
      <c r="AX77">
        <f>IF(Z77&gt;0, (R77*SUMPRODUCT(K77:$K$98, X77:$X$98)-K77*$AZ$3)/Z77, 0)</f>
        <v>0</v>
      </c>
    </row>
    <row r="78" spans="5:50" x14ac:dyDescent="0.25">
      <c r="F78" s="1">
        <f>EconomicRates!C118</f>
        <v>3.5569999999999997E-2</v>
      </c>
      <c r="G78" s="1">
        <f>EconomicRates!D118</f>
        <v>7.0000000000000007E-2</v>
      </c>
      <c r="H78" s="1"/>
      <c r="I78" s="1"/>
      <c r="M78" s="8"/>
      <c r="Q78" s="5"/>
      <c r="AX78">
        <f>IF(Z78&gt;0, (R78*SUMPRODUCT(K78:$K$98, X78:$X$98)-K78*$AZ$3)/Z78, 0)</f>
        <v>0</v>
      </c>
    </row>
    <row r="79" spans="5:50" x14ac:dyDescent="0.25">
      <c r="F79" s="1">
        <f>EconomicRates!C119</f>
        <v>3.5569999999999997E-2</v>
      </c>
      <c r="G79" s="1">
        <f>EconomicRates!D119</f>
        <v>7.0000000000000007E-2</v>
      </c>
      <c r="H79" s="1"/>
      <c r="I79" s="1"/>
      <c r="M79" s="8"/>
      <c r="Q79" s="5"/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71:AU71">
    <cfRule type="cellIs" dxfId="12" priority="1" operator="lessThan">
      <formula>0</formula>
    </cfRule>
  </conditionalFormatting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6D88E6-4788-45A5-B9D4-F483A66B39C3}">
  <sheetPr codeName="Sheet85"/>
  <dimension ref="A1:AZ100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'S.26.04.D'!C3*(1+C12)</f>
        <v>16203.014601441819</v>
      </c>
      <c r="K3">
        <v>1</v>
      </c>
      <c r="L3" s="2">
        <v>0</v>
      </c>
      <c r="O3">
        <f>$C$3</f>
        <v>16203.014601441819</v>
      </c>
      <c r="P3">
        <f>O3*C5</f>
        <v>1620.3014601441819</v>
      </c>
      <c r="Q3" s="5">
        <f>B8</f>
        <v>1522.432587</v>
      </c>
      <c r="R3">
        <f t="shared" ref="R3:R34" si="0">$C$6</f>
        <v>500000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16203.014601441819</v>
      </c>
      <c r="AF3">
        <f t="shared" ref="AF3:AF34" si="4">-$Z3*P3</f>
        <v>-1620.3014601441819</v>
      </c>
      <c r="AG3">
        <f t="shared" ref="AG3:AG34" si="5">-$Z3*Q3</f>
        <v>-1522.432587</v>
      </c>
      <c r="AH3">
        <f t="shared" ref="AH3:AH34" si="6">-X3*R3</f>
        <v>0</v>
      </c>
      <c r="AI3">
        <f t="shared" ref="AI3:AI34" si="7">SUM(AE3:AH3)</f>
        <v>13060.280554297638</v>
      </c>
      <c r="AJ3">
        <f t="shared" ref="AJ3:AJ34" si="8">AB3-AC3</f>
        <v>0</v>
      </c>
      <c r="AL3">
        <f t="shared" ref="AL3:AL34" si="9">SUM(AI3:AK3)</f>
        <v>13060.280554297638</v>
      </c>
      <c r="AN3">
        <f t="shared" ref="AN3:AN34" si="10">AE3*$K3</f>
        <v>16203.014601441819</v>
      </c>
      <c r="AO3">
        <f t="shared" ref="AO3:AO34" si="11">AF3*$K3</f>
        <v>-1620.3014601441819</v>
      </c>
      <c r="AP3">
        <f t="shared" ref="AP3:AP34" si="12">AG3*$K3</f>
        <v>-1522.432587</v>
      </c>
      <c r="AQ3">
        <f t="shared" ref="AQ3:AQ34" si="13">AH3*$K3</f>
        <v>0</v>
      </c>
      <c r="AR3">
        <f t="shared" ref="AR3:AR34" si="14">AI3*$K3</f>
        <v>13060.280554297638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13060.280554297638</v>
      </c>
      <c r="AW3">
        <v>0</v>
      </c>
      <c r="AX3">
        <f>IF(Z3&gt;0, (R3*SUMPRODUCT(K3:$K$98, X3:$X$98)-K3*$AZ$3)/Z3, 0)</f>
        <v>0</v>
      </c>
      <c r="AZ3">
        <f>C6*SUMPRODUCT(X4:X98, K4:K98)/1</f>
        <v>9487.9327639108669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35" si="18">G4+$C$9</f>
        <v>0.12000000000000001</v>
      </c>
      <c r="I4" s="1">
        <f t="shared" ref="I4:I35" si="19">1+H4</f>
        <v>1.1200000000000001</v>
      </c>
      <c r="J4">
        <f t="shared" ref="J4:J35" si="20">1/I4</f>
        <v>0.89285714285714279</v>
      </c>
      <c r="K4">
        <f>J4</f>
        <v>0.89285714285714279</v>
      </c>
      <c r="L4" s="2">
        <v>1</v>
      </c>
      <c r="M4" s="8" cm="1">
        <f t="array" ref="M4:M98">Mortalities!B2:B96</f>
        <v>1.1616059999999999E-3</v>
      </c>
      <c r="R4">
        <f t="shared" si="0"/>
        <v>500000</v>
      </c>
      <c r="S4">
        <f t="shared" si="1"/>
        <v>1028.0387886159851</v>
      </c>
      <c r="U4">
        <f t="shared" ref="U4:U35" si="21">M4</f>
        <v>1.1616059999999999E-3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1.1616059999999999E-3</v>
      </c>
      <c r="Y4">
        <f t="shared" ref="Y4:Y35" si="25">V4*W4</f>
        <v>0.01</v>
      </c>
      <c r="Z4">
        <f t="shared" ref="Z4:Z35" si="26">MAX(0, W4-X4-Y4)</f>
        <v>0.98883839399999995</v>
      </c>
      <c r="AB4">
        <f t="shared" ref="AB4:AB35" si="27">AC3</f>
        <v>0</v>
      </c>
      <c r="AC4">
        <f t="shared" si="2"/>
        <v>1016.5642247047361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-580.803</v>
      </c>
      <c r="AI4">
        <f t="shared" si="7"/>
        <v>-580.803</v>
      </c>
      <c r="AJ4">
        <f t="shared" si="8"/>
        <v>-1016.5642247047361</v>
      </c>
      <c r="AK4">
        <f>G4*SUM(AB4, AE4:AF4)</f>
        <v>0</v>
      </c>
      <c r="AL4">
        <f t="shared" si="9"/>
        <v>-1597.3672247047361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-518.57410714285709</v>
      </c>
      <c r="AR4">
        <f t="shared" si="14"/>
        <v>-518.57410714285709</v>
      </c>
      <c r="AS4">
        <f t="shared" si="15"/>
        <v>-907.64662920065723</v>
      </c>
      <c r="AT4">
        <f t="shared" si="16"/>
        <v>0</v>
      </c>
      <c r="AU4">
        <f t="shared" si="17"/>
        <v>-1426.2207363435143</v>
      </c>
      <c r="AW4">
        <v>1</v>
      </c>
      <c r="AX4">
        <f>IF(Z4&gt;0, (R4*SUMPRODUCT(K4:$K$98, X4:$X$98)-K4*$AZ$3)/Z4, 0)</f>
        <v>1028.0387886159851</v>
      </c>
    </row>
    <row r="5" spans="1:52" x14ac:dyDescent="0.25">
      <c r="C5" s="2">
        <f>'S.26.04.A'!C5</f>
        <v>0.1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0.12000000000000001</v>
      </c>
      <c r="I5" s="1">
        <f t="shared" si="19"/>
        <v>1.1200000000000001</v>
      </c>
      <c r="J5">
        <f t="shared" si="20"/>
        <v>0.89285714285714279</v>
      </c>
      <c r="K5">
        <f t="shared" ref="K5:K36" si="28">K4*J5</f>
        <v>0.79719387755102034</v>
      </c>
      <c r="L5" s="2">
        <v>2</v>
      </c>
      <c r="M5" s="8">
        <v>1.1730060000000001E-3</v>
      </c>
      <c r="Q5" s="5">
        <f t="shared" ref="Q5:Q36" si="29">$C$8</f>
        <v>25</v>
      </c>
      <c r="R5">
        <f t="shared" si="0"/>
        <v>500000</v>
      </c>
      <c r="S5">
        <f t="shared" si="1"/>
        <v>1437.5649247417375</v>
      </c>
      <c r="U5">
        <f t="shared" si="21"/>
        <v>1.1730060000000001E-3</v>
      </c>
      <c r="V5">
        <f t="shared" si="22"/>
        <v>0.01</v>
      </c>
      <c r="W5">
        <f t="shared" si="23"/>
        <v>0.98883839399999995</v>
      </c>
      <c r="X5">
        <f t="shared" si="24"/>
        <v>1.159913369192364E-3</v>
      </c>
      <c r="Y5">
        <f t="shared" si="25"/>
        <v>9.8883839400000003E-3</v>
      </c>
      <c r="Z5">
        <f t="shared" si="26"/>
        <v>0.97779009669080752</v>
      </c>
      <c r="AB5">
        <f t="shared" si="27"/>
        <v>1016.5642247047361</v>
      </c>
      <c r="AC5">
        <f t="shared" si="2"/>
        <v>1405.6367467625369</v>
      </c>
      <c r="AE5">
        <f t="shared" si="3"/>
        <v>0</v>
      </c>
      <c r="AF5">
        <f t="shared" si="4"/>
        <v>0</v>
      </c>
      <c r="AG5">
        <f t="shared" si="5"/>
        <v>-24.444752417270188</v>
      </c>
      <c r="AH5">
        <f t="shared" si="6"/>
        <v>-579.95668459618196</v>
      </c>
      <c r="AI5">
        <f t="shared" si="7"/>
        <v>-604.4014370134521</v>
      </c>
      <c r="AJ5">
        <f t="shared" si="8"/>
        <v>-389.07252205780071</v>
      </c>
      <c r="AK5">
        <f>G5*SUM(AB5, AE5:AF5)</f>
        <v>71.159495729331539</v>
      </c>
      <c r="AL5">
        <f t="shared" si="9"/>
        <v>-922.31446334192128</v>
      </c>
      <c r="AN5">
        <f t="shared" si="10"/>
        <v>0</v>
      </c>
      <c r="AO5">
        <f t="shared" si="11"/>
        <v>0</v>
      </c>
      <c r="AP5">
        <f t="shared" si="12"/>
        <v>-19.487206965298299</v>
      </c>
      <c r="AQ5">
        <f t="shared" si="13"/>
        <v>-462.33791820486442</v>
      </c>
      <c r="AR5">
        <f t="shared" si="14"/>
        <v>-481.82512517016266</v>
      </c>
      <c r="AS5">
        <f t="shared" si="15"/>
        <v>-310.16623250781305</v>
      </c>
      <c r="AT5">
        <f t="shared" si="16"/>
        <v>56.727914325041084</v>
      </c>
      <c r="AU5">
        <f t="shared" si="17"/>
        <v>-735.26344335293459</v>
      </c>
      <c r="AW5">
        <v>2</v>
      </c>
      <c r="AX5">
        <f>IF(Z5&gt;0, (R5*SUMPRODUCT(K5:$K$98, X5:$X$98)-K5*$AZ$3)/Z5, 0)</f>
        <v>1437.5649247417375</v>
      </c>
    </row>
    <row r="6" spans="1:52" x14ac:dyDescent="0.25">
      <c r="A6" t="s">
        <v>16</v>
      </c>
      <c r="C6" s="2">
        <v>500000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0.12000000000000001</v>
      </c>
      <c r="I6" s="1">
        <f t="shared" si="19"/>
        <v>1.1200000000000001</v>
      </c>
      <c r="J6">
        <f t="shared" si="20"/>
        <v>0.89285714285714279</v>
      </c>
      <c r="K6">
        <f t="shared" si="28"/>
        <v>0.71178024781341098</v>
      </c>
      <c r="L6" s="2">
        <v>3</v>
      </c>
      <c r="M6" s="8">
        <v>1.1872549999999999E-3</v>
      </c>
      <c r="Q6" s="5">
        <f t="shared" si="29"/>
        <v>25</v>
      </c>
      <c r="R6">
        <f t="shared" si="0"/>
        <v>500000</v>
      </c>
      <c r="S6">
        <f t="shared" si="1"/>
        <v>1813.8234776340516</v>
      </c>
      <c r="U6">
        <f t="shared" si="21"/>
        <v>1.1872549999999999E-3</v>
      </c>
      <c r="V6">
        <f t="shared" si="22"/>
        <v>0.01</v>
      </c>
      <c r="W6">
        <f t="shared" si="23"/>
        <v>0.97779009669080752</v>
      </c>
      <c r="X6">
        <f t="shared" si="24"/>
        <v>1.1608861812466445E-3</v>
      </c>
      <c r="Y6">
        <f t="shared" si="25"/>
        <v>9.7779009669080753E-3</v>
      </c>
      <c r="Z6">
        <f t="shared" si="26"/>
        <v>0.96685130954265275</v>
      </c>
      <c r="AB6">
        <f t="shared" si="27"/>
        <v>1405.6367467625369</v>
      </c>
      <c r="AC6">
        <f t="shared" si="2"/>
        <v>1753.6976046296913</v>
      </c>
      <c r="AE6">
        <f t="shared" si="3"/>
        <v>0</v>
      </c>
      <c r="AF6">
        <f t="shared" si="4"/>
        <v>0</v>
      </c>
      <c r="AG6">
        <f t="shared" si="5"/>
        <v>-24.171282738566319</v>
      </c>
      <c r="AH6">
        <f t="shared" si="6"/>
        <v>-580.44309062332229</v>
      </c>
      <c r="AI6">
        <f t="shared" si="7"/>
        <v>-604.61437336188862</v>
      </c>
      <c r="AJ6">
        <f t="shared" si="8"/>
        <v>-348.06085786715448</v>
      </c>
      <c r="AK6">
        <f>G6*SUM(AB6, AE6:AF6)</f>
        <v>98.394572273377591</v>
      </c>
      <c r="AL6">
        <f t="shared" si="9"/>
        <v>-854.28065895566556</v>
      </c>
      <c r="AN6">
        <f t="shared" si="10"/>
        <v>0</v>
      </c>
      <c r="AO6">
        <f t="shared" si="11"/>
        <v>0</v>
      </c>
      <c r="AP6">
        <f t="shared" si="12"/>
        <v>-17.204641617624759</v>
      </c>
      <c r="AQ6">
        <f t="shared" si="13"/>
        <v>-413.14792688545049</v>
      </c>
      <c r="AR6">
        <f t="shared" si="14"/>
        <v>-430.3525685030753</v>
      </c>
      <c r="AS6">
        <f t="shared" si="15"/>
        <v>-247.74284366683165</v>
      </c>
      <c r="AT6">
        <f t="shared" si="16"/>
        <v>70.035313036239273</v>
      </c>
      <c r="AU6">
        <f t="shared" si="17"/>
        <v>-608.06009913366768</v>
      </c>
      <c r="AW6">
        <v>3</v>
      </c>
      <c r="AX6">
        <f>IF(Z6&gt;0, (R6*SUMPRODUCT(K6:$K$98, X6:$X$98)-K6*$AZ$3)/Z6, 0)</f>
        <v>1813.8234776340516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0.12000000000000001</v>
      </c>
      <c r="I7" s="1">
        <f t="shared" si="19"/>
        <v>1.1200000000000001</v>
      </c>
      <c r="J7">
        <f t="shared" si="20"/>
        <v>0.89285714285714279</v>
      </c>
      <c r="K7">
        <f t="shared" si="28"/>
        <v>0.63551807840483121</v>
      </c>
      <c r="L7" s="2">
        <v>4</v>
      </c>
      <c r="M7" s="8">
        <v>1.2024550000000001E-3</v>
      </c>
      <c r="Q7" s="5">
        <f t="shared" si="29"/>
        <v>25</v>
      </c>
      <c r="R7">
        <f t="shared" si="0"/>
        <v>500000</v>
      </c>
      <c r="S7">
        <f t="shared" si="1"/>
        <v>2159.0757295833641</v>
      </c>
      <c r="U7">
        <f t="shared" si="21"/>
        <v>1.2024550000000001E-3</v>
      </c>
      <c r="V7">
        <f t="shared" si="22"/>
        <v>0.01</v>
      </c>
      <c r="W7">
        <f t="shared" si="23"/>
        <v>0.96685130954265275</v>
      </c>
      <c r="X7">
        <f t="shared" si="24"/>
        <v>1.1625951914161106E-3</v>
      </c>
      <c r="Y7">
        <f t="shared" si="25"/>
        <v>9.6685130954265279E-3</v>
      </c>
      <c r="Z7">
        <f t="shared" si="26"/>
        <v>0.95602020125581011</v>
      </c>
      <c r="AB7">
        <f t="shared" si="27"/>
        <v>1753.6976046296913</v>
      </c>
      <c r="AC7">
        <f t="shared" si="2"/>
        <v>2064.1200135228228</v>
      </c>
      <c r="AE7">
        <f t="shared" si="3"/>
        <v>0</v>
      </c>
      <c r="AF7">
        <f t="shared" si="4"/>
        <v>0</v>
      </c>
      <c r="AG7">
        <f t="shared" si="5"/>
        <v>-23.900505031395252</v>
      </c>
      <c r="AH7">
        <f t="shared" si="6"/>
        <v>-581.29759570805527</v>
      </c>
      <c r="AI7">
        <f t="shared" si="7"/>
        <v>-605.19810073945052</v>
      </c>
      <c r="AJ7">
        <f t="shared" si="8"/>
        <v>-310.42240889313143</v>
      </c>
      <c r="AK7">
        <f>G7*SUM(AB7, AE7:AF7)</f>
        <v>122.75883232407841</v>
      </c>
      <c r="AL7">
        <f t="shared" si="9"/>
        <v>-792.86167730850354</v>
      </c>
      <c r="AN7">
        <f t="shared" si="10"/>
        <v>0</v>
      </c>
      <c r="AO7">
        <f t="shared" si="11"/>
        <v>0</v>
      </c>
      <c r="AP7">
        <f t="shared" si="12"/>
        <v>-15.18920303045731</v>
      </c>
      <c r="AQ7">
        <f t="shared" si="13"/>
        <v>-369.42513100573177</v>
      </c>
      <c r="AR7">
        <f t="shared" si="14"/>
        <v>-384.61433403618906</v>
      </c>
      <c r="AS7">
        <f t="shared" si="15"/>
        <v>-197.27905279356168</v>
      </c>
      <c r="AT7">
        <f t="shared" si="16"/>
        <v>78.015457225819191</v>
      </c>
      <c r="AU7">
        <f t="shared" si="17"/>
        <v>-503.87792960393153</v>
      </c>
      <c r="AW7">
        <v>4</v>
      </c>
      <c r="AX7">
        <f>IF(Z7&gt;0, (R7*SUMPRODUCT(K7:$K$98, X7:$X$98)-K7*$AZ$3)/Z7, 0)</f>
        <v>2159.0757295833641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0.12000000000000001</v>
      </c>
      <c r="I8" s="1">
        <f t="shared" si="19"/>
        <v>1.1200000000000001</v>
      </c>
      <c r="J8">
        <f t="shared" si="20"/>
        <v>0.89285714285714279</v>
      </c>
      <c r="K8">
        <f t="shared" si="28"/>
        <v>0.5674268557185993</v>
      </c>
      <c r="L8" s="2">
        <v>5</v>
      </c>
      <c r="M8" s="8">
        <v>1.2214540000000001E-3</v>
      </c>
      <c r="Q8" s="5">
        <f t="shared" si="29"/>
        <v>25</v>
      </c>
      <c r="R8">
        <f t="shared" si="0"/>
        <v>500000</v>
      </c>
      <c r="S8">
        <f t="shared" si="1"/>
        <v>2476.2075317572157</v>
      </c>
      <c r="U8">
        <f t="shared" si="21"/>
        <v>1.2214540000000001E-3</v>
      </c>
      <c r="V8">
        <f t="shared" si="22"/>
        <v>0.01</v>
      </c>
      <c r="W8">
        <f t="shared" si="23"/>
        <v>0.95602020125581011</v>
      </c>
      <c r="X8">
        <f t="shared" si="24"/>
        <v>1.1677346989047144E-3</v>
      </c>
      <c r="Y8">
        <f t="shared" si="25"/>
        <v>9.5602020125581007E-3</v>
      </c>
      <c r="Z8">
        <f t="shared" si="26"/>
        <v>0.94529226454434723</v>
      </c>
      <c r="AB8">
        <f t="shared" si="27"/>
        <v>2064.1200135228228</v>
      </c>
      <c r="AC8">
        <f t="shared" si="2"/>
        <v>2340.7398251765471</v>
      </c>
      <c r="AE8">
        <f t="shared" si="3"/>
        <v>0</v>
      </c>
      <c r="AF8">
        <f t="shared" si="4"/>
        <v>0</v>
      </c>
      <c r="AG8">
        <f t="shared" si="5"/>
        <v>-23.63230661360868</v>
      </c>
      <c r="AH8">
        <f t="shared" si="6"/>
        <v>-583.86734945235719</v>
      </c>
      <c r="AI8">
        <f t="shared" si="7"/>
        <v>-607.49965606596584</v>
      </c>
      <c r="AJ8">
        <f t="shared" si="8"/>
        <v>-276.61981165372435</v>
      </c>
      <c r="AK8">
        <f t="shared" ref="AK8:AK39" si="30">G8*SUM(AB8:AB8, AE8:AF8)</f>
        <v>144.48840094659761</v>
      </c>
      <c r="AL8">
        <f t="shared" si="9"/>
        <v>-739.63106677309258</v>
      </c>
      <c r="AN8">
        <f t="shared" si="10"/>
        <v>0</v>
      </c>
      <c r="AO8">
        <f t="shared" si="11"/>
        <v>0</v>
      </c>
      <c r="AP8">
        <f t="shared" si="12"/>
        <v>-13.409605435137832</v>
      </c>
      <c r="AQ8">
        <f t="shared" si="13"/>
        <v>-331.3020142565037</v>
      </c>
      <c r="AR8">
        <f t="shared" si="14"/>
        <v>-344.71161969164149</v>
      </c>
      <c r="AS8">
        <f t="shared" si="15"/>
        <v>-156.96150995614397</v>
      </c>
      <c r="AT8">
        <f t="shared" si="16"/>
        <v>81.98659903693617</v>
      </c>
      <c r="AU8">
        <f t="shared" si="17"/>
        <v>-419.68653061084927</v>
      </c>
      <c r="AW8">
        <v>5</v>
      </c>
      <c r="AX8">
        <f>IF(Z8&gt;0, (R8*SUMPRODUCT(K8:$K$98, X8:$X$98)-K8*$AZ$3)/Z8, 0)</f>
        <v>2476.2075317572157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0.12000000000000001</v>
      </c>
      <c r="I9" s="1">
        <f t="shared" si="19"/>
        <v>1.1200000000000001</v>
      </c>
      <c r="J9">
        <f t="shared" si="20"/>
        <v>0.89285714285714279</v>
      </c>
      <c r="K9">
        <f t="shared" si="28"/>
        <v>0.50663112117732079</v>
      </c>
      <c r="L9" s="2">
        <v>6</v>
      </c>
      <c r="M9" s="8">
        <v>1.250903E-3</v>
      </c>
      <c r="Q9" s="5">
        <f t="shared" si="29"/>
        <v>25</v>
      </c>
      <c r="R9">
        <f t="shared" si="0"/>
        <v>500000</v>
      </c>
      <c r="S9">
        <f t="shared" si="1"/>
        <v>2767.0728449938783</v>
      </c>
      <c r="U9">
        <f t="shared" si="21"/>
        <v>1.250903E-3</v>
      </c>
      <c r="V9">
        <f t="shared" si="22"/>
        <v>0.01</v>
      </c>
      <c r="W9">
        <f t="shared" si="23"/>
        <v>0.94529226454434723</v>
      </c>
      <c r="X9">
        <f t="shared" si="24"/>
        <v>1.1824689295953177E-3</v>
      </c>
      <c r="Y9">
        <f t="shared" si="25"/>
        <v>9.452922645443472E-3</v>
      </c>
      <c r="Z9">
        <f t="shared" si="26"/>
        <v>0.93465687296930844</v>
      </c>
      <c r="AB9">
        <f t="shared" si="27"/>
        <v>2340.7398251765471</v>
      </c>
      <c r="AC9">
        <f t="shared" si="2"/>
        <v>2586.2636525802664</v>
      </c>
      <c r="AE9">
        <f t="shared" si="3"/>
        <v>0</v>
      </c>
      <c r="AF9">
        <f t="shared" si="4"/>
        <v>0</v>
      </c>
      <c r="AG9">
        <f t="shared" si="5"/>
        <v>-23.36642182423271</v>
      </c>
      <c r="AH9">
        <f t="shared" si="6"/>
        <v>-591.2344647976588</v>
      </c>
      <c r="AI9">
        <f t="shared" si="7"/>
        <v>-614.6008866218915</v>
      </c>
      <c r="AJ9">
        <f t="shared" si="8"/>
        <v>-245.52382740371922</v>
      </c>
      <c r="AK9">
        <f t="shared" si="30"/>
        <v>163.85178776235833</v>
      </c>
      <c r="AL9">
        <f t="shared" si="9"/>
        <v>-696.27292626325243</v>
      </c>
      <c r="AN9">
        <f t="shared" si="10"/>
        <v>0</v>
      </c>
      <c r="AO9">
        <f t="shared" si="11"/>
        <v>0</v>
      </c>
      <c r="AP9">
        <f t="shared" si="12"/>
        <v>-11.838156486713235</v>
      </c>
      <c r="AQ9">
        <f t="shared" si="13"/>
        <v>-299.53777977911108</v>
      </c>
      <c r="AR9">
        <f t="shared" si="14"/>
        <v>-311.37593626582429</v>
      </c>
      <c r="AS9">
        <f t="shared" si="15"/>
        <v>-124.39001195329327</v>
      </c>
      <c r="AT9">
        <f t="shared" si="16"/>
        <v>83.012414940952013</v>
      </c>
      <c r="AU9">
        <f t="shared" si="17"/>
        <v>-352.75353327816561</v>
      </c>
      <c r="AW9">
        <v>6</v>
      </c>
      <c r="AX9">
        <f>IF(Z9&gt;0, (R9*SUMPRODUCT(K9:$K$98, X9:$X$98)-K9*$AZ$3)/Z9, 0)</f>
        <v>2767.0728449938783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0.12000000000000001</v>
      </c>
      <c r="I10" s="1">
        <f t="shared" si="19"/>
        <v>1.1200000000000001</v>
      </c>
      <c r="J10">
        <f t="shared" si="20"/>
        <v>0.89285714285714279</v>
      </c>
      <c r="K10">
        <f t="shared" si="28"/>
        <v>0.45234921533689354</v>
      </c>
      <c r="L10" s="2">
        <v>7</v>
      </c>
      <c r="M10" s="8">
        <v>1.286052E-3</v>
      </c>
      <c r="Q10" s="5">
        <f t="shared" si="29"/>
        <v>25</v>
      </c>
      <c r="R10">
        <f t="shared" si="0"/>
        <v>500000</v>
      </c>
      <c r="S10">
        <f t="shared" si="1"/>
        <v>3031.8405163472303</v>
      </c>
      <c r="U10">
        <f t="shared" si="21"/>
        <v>1.286052E-3</v>
      </c>
      <c r="V10">
        <f t="shared" si="22"/>
        <v>0.01</v>
      </c>
      <c r="W10">
        <f t="shared" si="23"/>
        <v>0.93465687296930844</v>
      </c>
      <c r="X10">
        <f t="shared" si="24"/>
        <v>1.202017340795925E-3</v>
      </c>
      <c r="Y10">
        <f t="shared" si="25"/>
        <v>9.346568729693085E-3</v>
      </c>
      <c r="Z10">
        <f t="shared" si="26"/>
        <v>0.92410828689881941</v>
      </c>
      <c r="AB10">
        <f t="shared" si="27"/>
        <v>2586.2636525802664</v>
      </c>
      <c r="AC10">
        <f t="shared" si="2"/>
        <v>2801.748945712071</v>
      </c>
      <c r="AE10">
        <f t="shared" si="3"/>
        <v>0</v>
      </c>
      <c r="AF10">
        <f t="shared" si="4"/>
        <v>0</v>
      </c>
      <c r="AG10">
        <f t="shared" si="5"/>
        <v>-23.102707172470485</v>
      </c>
      <c r="AH10">
        <f t="shared" si="6"/>
        <v>-601.00867039796253</v>
      </c>
      <c r="AI10">
        <f t="shared" si="7"/>
        <v>-624.11137757043298</v>
      </c>
      <c r="AJ10">
        <f t="shared" si="8"/>
        <v>-215.48529313180461</v>
      </c>
      <c r="AK10">
        <f t="shared" si="30"/>
        <v>181.03845568061865</v>
      </c>
      <c r="AL10">
        <f t="shared" si="9"/>
        <v>-658.55821502161893</v>
      </c>
      <c r="AN10">
        <f t="shared" si="10"/>
        <v>0</v>
      </c>
      <c r="AO10">
        <f t="shared" si="11"/>
        <v>0</v>
      </c>
      <c r="AP10">
        <f t="shared" si="12"/>
        <v>-10.450491461625045</v>
      </c>
      <c r="AQ10">
        <f t="shared" si="13"/>
        <v>-271.86580046518804</v>
      </c>
      <c r="AR10">
        <f t="shared" si="14"/>
        <v>-282.31629192681305</v>
      </c>
      <c r="AS10">
        <f t="shared" si="15"/>
        <v>-97.474603264812316</v>
      </c>
      <c r="AT10">
        <f t="shared" si="16"/>
        <v>81.892603372930822</v>
      </c>
      <c r="AU10">
        <f t="shared" si="17"/>
        <v>-297.89829181869453</v>
      </c>
      <c r="AW10">
        <v>7</v>
      </c>
      <c r="AX10">
        <f>IF(Z10&gt;0, (R10*SUMPRODUCT(K10:$K$98, X10:$X$98)-K10*$AZ$3)/Z10, 0)</f>
        <v>3031.8405163472303</v>
      </c>
    </row>
    <row r="11" spans="1:52" x14ac:dyDescent="0.25">
      <c r="A11" t="s">
        <v>33</v>
      </c>
      <c r="C11" s="25">
        <f>AU100</f>
        <v>2466.8631183198681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0.12000000000000001</v>
      </c>
      <c r="I11" s="1">
        <f t="shared" si="19"/>
        <v>1.1200000000000001</v>
      </c>
      <c r="J11">
        <f t="shared" si="20"/>
        <v>0.89285714285714279</v>
      </c>
      <c r="K11">
        <f t="shared" si="28"/>
        <v>0.40388322797936921</v>
      </c>
      <c r="L11" s="2">
        <v>8</v>
      </c>
      <c r="M11" s="8">
        <v>1.3202509999999999E-3</v>
      </c>
      <c r="Q11" s="5">
        <f t="shared" si="29"/>
        <v>25</v>
      </c>
      <c r="R11">
        <f t="shared" si="0"/>
        <v>500000</v>
      </c>
      <c r="S11">
        <f t="shared" si="1"/>
        <v>3272.2973824697897</v>
      </c>
      <c r="U11">
        <f t="shared" si="21"/>
        <v>1.3202509999999999E-3</v>
      </c>
      <c r="V11">
        <f t="shared" si="22"/>
        <v>0.01</v>
      </c>
      <c r="W11">
        <f t="shared" si="23"/>
        <v>0.92410828689881941</v>
      </c>
      <c r="X11">
        <f t="shared" si="24"/>
        <v>1.2200548898864531E-3</v>
      </c>
      <c r="Y11">
        <f t="shared" si="25"/>
        <v>9.2410828689881951E-3</v>
      </c>
      <c r="Z11">
        <f t="shared" si="26"/>
        <v>0.91364714913994483</v>
      </c>
      <c r="AB11">
        <f t="shared" si="27"/>
        <v>2801.748945712071</v>
      </c>
      <c r="AC11">
        <f t="shared" si="2"/>
        <v>2989.7251746316269</v>
      </c>
      <c r="AE11">
        <f t="shared" si="3"/>
        <v>0</v>
      </c>
      <c r="AF11">
        <f t="shared" si="4"/>
        <v>0</v>
      </c>
      <c r="AG11">
        <f t="shared" si="5"/>
        <v>-22.841178728498619</v>
      </c>
      <c r="AH11">
        <f t="shared" si="6"/>
        <v>-610.02744494322656</v>
      </c>
      <c r="AI11">
        <f t="shared" si="7"/>
        <v>-632.86862367172512</v>
      </c>
      <c r="AJ11">
        <f t="shared" si="8"/>
        <v>-187.97622891955598</v>
      </c>
      <c r="AK11">
        <f t="shared" si="30"/>
        <v>196.12242619984499</v>
      </c>
      <c r="AL11">
        <f t="shared" si="9"/>
        <v>-624.7224263914361</v>
      </c>
      <c r="AN11">
        <f t="shared" si="10"/>
        <v>0</v>
      </c>
      <c r="AO11">
        <f t="shared" si="11"/>
        <v>0</v>
      </c>
      <c r="AP11">
        <f t="shared" si="12"/>
        <v>-9.2251689957197254</v>
      </c>
      <c r="AQ11">
        <f t="shared" si="13"/>
        <v>-246.37985361967728</v>
      </c>
      <c r="AR11">
        <f t="shared" si="14"/>
        <v>-255.60502261539696</v>
      </c>
      <c r="AS11">
        <f t="shared" si="15"/>
        <v>-75.920446119419125</v>
      </c>
      <c r="AT11">
        <f t="shared" si="16"/>
        <v>79.210558572739004</v>
      </c>
      <c r="AU11">
        <f t="shared" si="17"/>
        <v>-252.3149101620771</v>
      </c>
      <c r="AW11">
        <v>8</v>
      </c>
      <c r="AX11">
        <f>IF(Z11&gt;0, (R11*SUMPRODUCT(K11:$K$98, X11:$X$98)-K11*$AZ$3)/Z11, 0)</f>
        <v>3272.2973824697897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0.12000000000000001</v>
      </c>
      <c r="I12" s="1">
        <f t="shared" si="19"/>
        <v>1.1200000000000001</v>
      </c>
      <c r="J12">
        <f t="shared" si="20"/>
        <v>0.89285714285714279</v>
      </c>
      <c r="K12">
        <f t="shared" si="28"/>
        <v>0.36061002498157962</v>
      </c>
      <c r="L12" s="2">
        <v>9</v>
      </c>
      <c r="M12" s="8">
        <v>1.3639489999999999E-3</v>
      </c>
      <c r="Q12" s="5">
        <f t="shared" si="29"/>
        <v>25</v>
      </c>
      <c r="R12">
        <f t="shared" si="0"/>
        <v>500000</v>
      </c>
      <c r="S12">
        <f t="shared" si="1"/>
        <v>3491.6887891058968</v>
      </c>
      <c r="U12">
        <f t="shared" si="21"/>
        <v>1.3639489999999999E-3</v>
      </c>
      <c r="V12">
        <f t="shared" si="22"/>
        <v>0.01</v>
      </c>
      <c r="W12">
        <f t="shared" si="23"/>
        <v>0.91364714913994483</v>
      </c>
      <c r="X12">
        <f t="shared" si="24"/>
        <v>1.2461681154222785E-3</v>
      </c>
      <c r="Y12">
        <f t="shared" si="25"/>
        <v>9.1364714913994491E-3</v>
      </c>
      <c r="Z12">
        <f t="shared" si="26"/>
        <v>0.90326450953312309</v>
      </c>
      <c r="AB12">
        <f t="shared" si="27"/>
        <v>2989.7251746316269</v>
      </c>
      <c r="AC12">
        <f t="shared" si="2"/>
        <v>3153.9185615340425</v>
      </c>
      <c r="AE12">
        <f t="shared" si="3"/>
        <v>0</v>
      </c>
      <c r="AF12">
        <f t="shared" si="4"/>
        <v>0</v>
      </c>
      <c r="AG12">
        <f t="shared" si="5"/>
        <v>-22.581612738328076</v>
      </c>
      <c r="AH12">
        <f t="shared" si="6"/>
        <v>-623.08405771113928</v>
      </c>
      <c r="AI12">
        <f t="shared" si="7"/>
        <v>-645.66567044946737</v>
      </c>
      <c r="AJ12">
        <f t="shared" si="8"/>
        <v>-164.19338690241557</v>
      </c>
      <c r="AK12">
        <f t="shared" si="30"/>
        <v>209.2807622242139</v>
      </c>
      <c r="AL12">
        <f t="shared" si="9"/>
        <v>-600.57829512766898</v>
      </c>
      <c r="AN12">
        <f t="shared" si="10"/>
        <v>0</v>
      </c>
      <c r="AO12">
        <f t="shared" si="11"/>
        <v>0</v>
      </c>
      <c r="AP12">
        <f t="shared" si="12"/>
        <v>-8.1431559336928441</v>
      </c>
      <c r="AQ12">
        <f t="shared" si="13"/>
        <v>-224.69035761683793</v>
      </c>
      <c r="AR12">
        <f t="shared" si="14"/>
        <v>-232.8335135505308</v>
      </c>
      <c r="AS12">
        <f t="shared" si="15"/>
        <v>-59.20978135269025</v>
      </c>
      <c r="AT12">
        <f t="shared" si="16"/>
        <v>75.468740893837804</v>
      </c>
      <c r="AU12">
        <f t="shared" si="17"/>
        <v>-216.57455400938321</v>
      </c>
      <c r="AW12">
        <v>9</v>
      </c>
      <c r="AX12">
        <f>IF(Z12&gt;0, (R12*SUMPRODUCT(K12:$K$98, X12:$X$98)-K12*$AZ$3)/Z12, 0)</f>
        <v>3491.6887891058968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0.32197323659069604</v>
      </c>
      <c r="L13" s="2">
        <v>10</v>
      </c>
      <c r="M13" s="8">
        <v>1.4095469999999999E-3</v>
      </c>
      <c r="Q13" s="5">
        <f t="shared" si="29"/>
        <v>25</v>
      </c>
      <c r="R13">
        <f t="shared" si="0"/>
        <v>500000</v>
      </c>
      <c r="S13">
        <f t="shared" si="1"/>
        <v>3690.8891337088594</v>
      </c>
      <c r="U13">
        <f t="shared" si="21"/>
        <v>1.4095469999999999E-3</v>
      </c>
      <c r="V13">
        <f t="shared" si="22"/>
        <v>0.01</v>
      </c>
      <c r="W13">
        <f t="shared" si="23"/>
        <v>0.90326450953312309</v>
      </c>
      <c r="X13">
        <f t="shared" si="24"/>
        <v>1.273193779618885E-3</v>
      </c>
      <c r="Y13">
        <f t="shared" si="25"/>
        <v>9.0326450953312314E-3</v>
      </c>
      <c r="Z13">
        <f t="shared" si="26"/>
        <v>0.89295867065817303</v>
      </c>
      <c r="AB13">
        <f t="shared" si="27"/>
        <v>3153.9185615340425</v>
      </c>
      <c r="AC13">
        <f t="shared" si="2"/>
        <v>3295.811454383359</v>
      </c>
      <c r="AE13">
        <f t="shared" si="3"/>
        <v>0</v>
      </c>
      <c r="AF13">
        <f t="shared" si="4"/>
        <v>0</v>
      </c>
      <c r="AG13">
        <f t="shared" si="5"/>
        <v>-22.323966766454326</v>
      </c>
      <c r="AH13">
        <f t="shared" si="6"/>
        <v>-636.59688980944247</v>
      </c>
      <c r="AI13">
        <f t="shared" si="7"/>
        <v>-658.92085657589678</v>
      </c>
      <c r="AJ13">
        <f t="shared" si="8"/>
        <v>-141.89289284931647</v>
      </c>
      <c r="AK13">
        <f t="shared" si="30"/>
        <v>220.77429930738299</v>
      </c>
      <c r="AL13">
        <f t="shared" si="9"/>
        <v>-580.03945011783026</v>
      </c>
      <c r="AN13">
        <f t="shared" si="10"/>
        <v>0</v>
      </c>
      <c r="AO13">
        <f t="shared" si="11"/>
        <v>0</v>
      </c>
      <c r="AP13">
        <f t="shared" si="12"/>
        <v>-7.1877198333384342</v>
      </c>
      <c r="AQ13">
        <f t="shared" si="13"/>
        <v>-204.96716101551689</v>
      </c>
      <c r="AR13">
        <f t="shared" si="14"/>
        <v>-212.1548808488553</v>
      </c>
      <c r="AS13">
        <f t="shared" si="15"/>
        <v>-45.685713959911254</v>
      </c>
      <c r="AT13">
        <f t="shared" si="16"/>
        <v>71.083415704041158</v>
      </c>
      <c r="AU13">
        <f t="shared" si="17"/>
        <v>-186.7571791047254</v>
      </c>
      <c r="AW13">
        <v>10</v>
      </c>
      <c r="AX13">
        <f>IF(Z13&gt;0, (R13*SUMPRODUCT(K13:$K$98, X13:$X$98)-K13*$AZ$3)/Z13, 0)</f>
        <v>3690.8891337088594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0.28747610409883573</v>
      </c>
      <c r="L14" s="2">
        <v>11</v>
      </c>
      <c r="M14" s="8">
        <v>1.462746E-3</v>
      </c>
      <c r="Q14" s="5">
        <f t="shared" si="29"/>
        <v>25</v>
      </c>
      <c r="R14">
        <f t="shared" si="0"/>
        <v>500000</v>
      </c>
      <c r="S14">
        <f t="shared" si="1"/>
        <v>3872.280553329249</v>
      </c>
      <c r="U14">
        <f t="shared" si="21"/>
        <v>1.462746E-3</v>
      </c>
      <c r="V14">
        <f t="shared" si="22"/>
        <v>0.01</v>
      </c>
      <c r="W14">
        <f t="shared" si="23"/>
        <v>0.89295867065817303</v>
      </c>
      <c r="X14">
        <f t="shared" si="24"/>
        <v>1.30617172367056E-3</v>
      </c>
      <c r="Y14">
        <f t="shared" si="25"/>
        <v>8.9295867065817304E-3</v>
      </c>
      <c r="Z14">
        <f t="shared" si="26"/>
        <v>0.88272291222792076</v>
      </c>
      <c r="AB14">
        <f t="shared" si="27"/>
        <v>3295.811454383359</v>
      </c>
      <c r="AC14">
        <f t="shared" si="2"/>
        <v>3418.1507669983389</v>
      </c>
      <c r="AE14">
        <f t="shared" si="3"/>
        <v>0</v>
      </c>
      <c r="AF14">
        <f t="shared" si="4"/>
        <v>0</v>
      </c>
      <c r="AG14">
        <f t="shared" si="5"/>
        <v>-22.068072805698019</v>
      </c>
      <c r="AH14">
        <f t="shared" si="6"/>
        <v>-653.08586183527996</v>
      </c>
      <c r="AI14">
        <f t="shared" si="7"/>
        <v>-675.15393464097792</v>
      </c>
      <c r="AJ14">
        <f t="shared" si="8"/>
        <v>-122.33931261497992</v>
      </c>
      <c r="AK14">
        <f t="shared" si="30"/>
        <v>230.70680180683516</v>
      </c>
      <c r="AL14">
        <f t="shared" si="9"/>
        <v>-566.78644544912265</v>
      </c>
      <c r="AN14">
        <f t="shared" si="10"/>
        <v>0</v>
      </c>
      <c r="AO14">
        <f t="shared" si="11"/>
        <v>0</v>
      </c>
      <c r="AP14">
        <f t="shared" si="12"/>
        <v>-6.3440435951515299</v>
      </c>
      <c r="AQ14">
        <f t="shared" si="13"/>
        <v>-187.74657920243678</v>
      </c>
      <c r="AR14">
        <f t="shared" si="14"/>
        <v>-194.09062279758831</v>
      </c>
      <c r="AS14">
        <f t="shared" si="15"/>
        <v>-35.169628968683973</v>
      </c>
      <c r="AT14">
        <f t="shared" si="16"/>
        <v>66.32269257253121</v>
      </c>
      <c r="AU14">
        <f t="shared" si="17"/>
        <v>-162.93755919374107</v>
      </c>
      <c r="AW14">
        <v>11</v>
      </c>
      <c r="AX14">
        <f>IF(Z14&gt;0, (R14*SUMPRODUCT(K14:$K$98, X14:$X$98)-K14*$AZ$3)/Z14, 0)</f>
        <v>3872.280553329249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0.25667509294538904</v>
      </c>
      <c r="L15" s="2">
        <v>12</v>
      </c>
      <c r="M15" s="8">
        <v>1.535893E-3</v>
      </c>
      <c r="Q15" s="5">
        <f t="shared" si="29"/>
        <v>25</v>
      </c>
      <c r="R15">
        <f t="shared" si="0"/>
        <v>500000</v>
      </c>
      <c r="S15">
        <f t="shared" si="1"/>
        <v>4037.2274659995701</v>
      </c>
      <c r="U15">
        <f t="shared" si="21"/>
        <v>1.535893E-3</v>
      </c>
      <c r="V15">
        <f t="shared" si="22"/>
        <v>0.01</v>
      </c>
      <c r="W15">
        <f t="shared" si="23"/>
        <v>0.88272291222792076</v>
      </c>
      <c r="X15">
        <f t="shared" si="24"/>
        <v>1.3557679418304779E-3</v>
      </c>
      <c r="Y15">
        <f t="shared" si="25"/>
        <v>8.8272291222792083E-3</v>
      </c>
      <c r="Z15">
        <f t="shared" si="26"/>
        <v>0.87253991516381113</v>
      </c>
      <c r="AB15">
        <f t="shared" si="27"/>
        <v>3418.1507669983389</v>
      </c>
      <c r="AC15">
        <f t="shared" si="2"/>
        <v>3522.6421106802732</v>
      </c>
      <c r="AE15">
        <f t="shared" si="3"/>
        <v>0</v>
      </c>
      <c r="AF15">
        <f t="shared" si="4"/>
        <v>0</v>
      </c>
      <c r="AG15">
        <f t="shared" si="5"/>
        <v>-21.81349787909528</v>
      </c>
      <c r="AH15">
        <f t="shared" si="6"/>
        <v>-677.88397091523893</v>
      </c>
      <c r="AI15">
        <f t="shared" si="7"/>
        <v>-699.69746879433421</v>
      </c>
      <c r="AJ15">
        <f t="shared" si="8"/>
        <v>-104.49134368193427</v>
      </c>
      <c r="AK15">
        <f t="shared" si="30"/>
        <v>239.27055368988374</v>
      </c>
      <c r="AL15">
        <f t="shared" si="9"/>
        <v>-564.91825878638474</v>
      </c>
      <c r="AN15">
        <f t="shared" si="10"/>
        <v>0</v>
      </c>
      <c r="AO15">
        <f t="shared" si="11"/>
        <v>0</v>
      </c>
      <c r="AP15">
        <f t="shared" si="12"/>
        <v>-5.5989815955808275</v>
      </c>
      <c r="AQ15">
        <f t="shared" si="13"/>
        <v>-173.99593124085834</v>
      </c>
      <c r="AR15">
        <f t="shared" si="14"/>
        <v>-179.59491283643919</v>
      </c>
      <c r="AS15">
        <f t="shared" si="15"/>
        <v>-26.820325351549069</v>
      </c>
      <c r="AT15">
        <f t="shared" si="16"/>
        <v>61.414791607445608</v>
      </c>
      <c r="AU15">
        <f t="shared" si="17"/>
        <v>-145.00044658054264</v>
      </c>
      <c r="AW15">
        <v>12</v>
      </c>
      <c r="AX15">
        <f>IF(Z15&gt;0, (R15*SUMPRODUCT(K15:$K$98, X15:$X$98)-K15*$AZ$3)/Z15, 0)</f>
        <v>4037.2274659995701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0.22917419012981163</v>
      </c>
      <c r="L16" s="2">
        <v>13</v>
      </c>
      <c r="M16" s="8">
        <v>1.6204399999999999E-3</v>
      </c>
      <c r="Q16" s="5">
        <f t="shared" si="29"/>
        <v>25</v>
      </c>
      <c r="R16">
        <f t="shared" si="0"/>
        <v>500000</v>
      </c>
      <c r="S16">
        <f t="shared" si="1"/>
        <v>4185.4943321453338</v>
      </c>
      <c r="U16">
        <f t="shared" si="21"/>
        <v>1.6204399999999999E-3</v>
      </c>
      <c r="V16">
        <f t="shared" si="22"/>
        <v>0.01</v>
      </c>
      <c r="W16">
        <f t="shared" si="23"/>
        <v>0.87253991516381113</v>
      </c>
      <c r="X16">
        <f t="shared" si="24"/>
        <v>1.4138985801280461E-3</v>
      </c>
      <c r="Y16">
        <f t="shared" si="25"/>
        <v>8.7253991516381118E-3</v>
      </c>
      <c r="Z16">
        <f t="shared" si="26"/>
        <v>0.86240061743204499</v>
      </c>
      <c r="AB16">
        <f t="shared" si="27"/>
        <v>3522.6421106802732</v>
      </c>
      <c r="AC16">
        <f t="shared" si="2"/>
        <v>3609.5728963004608</v>
      </c>
      <c r="AE16">
        <f t="shared" si="3"/>
        <v>0</v>
      </c>
      <c r="AF16">
        <f t="shared" si="4"/>
        <v>0</v>
      </c>
      <c r="AG16">
        <f t="shared" si="5"/>
        <v>-21.560015435801123</v>
      </c>
      <c r="AH16">
        <f t="shared" si="6"/>
        <v>-706.9492900640231</v>
      </c>
      <c r="AI16">
        <f t="shared" si="7"/>
        <v>-728.50930549982422</v>
      </c>
      <c r="AJ16">
        <f t="shared" si="8"/>
        <v>-86.930785620187635</v>
      </c>
      <c r="AK16">
        <f t="shared" si="30"/>
        <v>246.58494774761914</v>
      </c>
      <c r="AL16">
        <f t="shared" si="9"/>
        <v>-568.85514337239272</v>
      </c>
      <c r="AN16">
        <f t="shared" si="10"/>
        <v>0</v>
      </c>
      <c r="AO16">
        <f t="shared" si="11"/>
        <v>0</v>
      </c>
      <c r="AP16">
        <f t="shared" si="12"/>
        <v>-4.9409990766859604</v>
      </c>
      <c r="AQ16">
        <f t="shared" si="13"/>
        <v>-162.01453101326777</v>
      </c>
      <c r="AR16">
        <f t="shared" si="14"/>
        <v>-166.95553008995375</v>
      </c>
      <c r="AS16">
        <f t="shared" si="15"/>
        <v>-19.922292391854775</v>
      </c>
      <c r="AT16">
        <f t="shared" si="16"/>
        <v>56.510905698262533</v>
      </c>
      <c r="AU16">
        <f t="shared" si="17"/>
        <v>-130.36691678354597</v>
      </c>
      <c r="AW16">
        <v>13</v>
      </c>
      <c r="AX16">
        <f>IF(Z16&gt;0, (R16*SUMPRODUCT(K16:$K$98, X16:$X$98)-K16*$AZ$3)/Z16, 0)</f>
        <v>4185.4943321453338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0.20461981261590323</v>
      </c>
      <c r="L17" s="2">
        <v>14</v>
      </c>
      <c r="M17" s="8">
        <v>1.706887E-3</v>
      </c>
      <c r="Q17" s="5">
        <f t="shared" si="29"/>
        <v>25</v>
      </c>
      <c r="R17">
        <f t="shared" si="0"/>
        <v>500000</v>
      </c>
      <c r="S17">
        <f t="shared" si="1"/>
        <v>4318.3254996978349</v>
      </c>
      <c r="U17">
        <f t="shared" si="21"/>
        <v>1.706887E-3</v>
      </c>
      <c r="V17">
        <f t="shared" si="22"/>
        <v>0.01</v>
      </c>
      <c r="W17">
        <f t="shared" si="23"/>
        <v>0.86240061743204499</v>
      </c>
      <c r="X17">
        <f t="shared" si="24"/>
        <v>1.4720204026867311E-3</v>
      </c>
      <c r="Y17">
        <f t="shared" si="25"/>
        <v>8.6240061743204505E-3</v>
      </c>
      <c r="Z17">
        <f t="shared" si="26"/>
        <v>0.85230459085503785</v>
      </c>
      <c r="AB17">
        <f t="shared" si="27"/>
        <v>3609.5728963004608</v>
      </c>
      <c r="AC17">
        <f t="shared" si="2"/>
        <v>3680.5286481988401</v>
      </c>
      <c r="AE17">
        <f t="shared" si="3"/>
        <v>0</v>
      </c>
      <c r="AF17">
        <f t="shared" si="4"/>
        <v>0</v>
      </c>
      <c r="AG17">
        <f t="shared" si="5"/>
        <v>-21.307614771375945</v>
      </c>
      <c r="AH17">
        <f t="shared" si="6"/>
        <v>-736.01020134336557</v>
      </c>
      <c r="AI17">
        <f t="shared" si="7"/>
        <v>-757.3178161147415</v>
      </c>
      <c r="AJ17">
        <f t="shared" si="8"/>
        <v>-70.955751898379276</v>
      </c>
      <c r="AK17">
        <f t="shared" si="30"/>
        <v>252.67010274103228</v>
      </c>
      <c r="AL17">
        <f t="shared" si="9"/>
        <v>-575.60346527208844</v>
      </c>
      <c r="AN17">
        <f t="shared" si="10"/>
        <v>0</v>
      </c>
      <c r="AO17">
        <f t="shared" si="11"/>
        <v>0</v>
      </c>
      <c r="AP17">
        <f t="shared" si="12"/>
        <v>-4.3599601418107978</v>
      </c>
      <c r="AQ17">
        <f t="shared" si="13"/>
        <v>-150.60226948227267</v>
      </c>
      <c r="AR17">
        <f t="shared" si="14"/>
        <v>-154.96222962408348</v>
      </c>
      <c r="AS17">
        <f t="shared" si="15"/>
        <v>-14.518952657466887</v>
      </c>
      <c r="AT17">
        <f t="shared" si="16"/>
        <v>51.701309076511045</v>
      </c>
      <c r="AU17">
        <f t="shared" si="17"/>
        <v>-117.77987320503929</v>
      </c>
      <c r="AW17">
        <v>14</v>
      </c>
      <c r="AX17">
        <f>IF(Z17&gt;0, (R17*SUMPRODUCT(K17:$K$98, X17:$X$98)-K17*$AZ$3)/Z17, 0)</f>
        <v>4318.3254996978349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0.1826962612641993</v>
      </c>
      <c r="L18" s="2">
        <v>15</v>
      </c>
      <c r="M18" s="8">
        <v>1.7980839999999999E-3</v>
      </c>
      <c r="Q18" s="5">
        <f t="shared" si="29"/>
        <v>25</v>
      </c>
      <c r="R18">
        <f t="shared" si="0"/>
        <v>500000</v>
      </c>
      <c r="S18">
        <f t="shared" si="1"/>
        <v>4438.04080276062</v>
      </c>
      <c r="U18">
        <f t="shared" si="21"/>
        <v>1.7980839999999999E-3</v>
      </c>
      <c r="V18">
        <f t="shared" si="22"/>
        <v>0.01</v>
      </c>
      <c r="W18">
        <f t="shared" si="23"/>
        <v>0.85230459085503785</v>
      </c>
      <c r="X18">
        <f t="shared" si="24"/>
        <v>1.5325152479429898E-3</v>
      </c>
      <c r="Y18">
        <f t="shared" si="25"/>
        <v>8.523045908550379E-3</v>
      </c>
      <c r="Z18">
        <f t="shared" si="26"/>
        <v>0.84224902969854454</v>
      </c>
      <c r="AB18">
        <f t="shared" si="27"/>
        <v>3680.5286481988401</v>
      </c>
      <c r="AC18">
        <f t="shared" si="2"/>
        <v>3737.9355598876818</v>
      </c>
      <c r="AE18">
        <f t="shared" si="3"/>
        <v>0</v>
      </c>
      <c r="AF18">
        <f t="shared" si="4"/>
        <v>0</v>
      </c>
      <c r="AG18">
        <f t="shared" si="5"/>
        <v>-21.056225742463614</v>
      </c>
      <c r="AH18">
        <f t="shared" si="6"/>
        <v>-766.25762397149492</v>
      </c>
      <c r="AI18">
        <f t="shared" si="7"/>
        <v>-787.31384971395858</v>
      </c>
      <c r="AJ18">
        <f t="shared" si="8"/>
        <v>-57.406911688841774</v>
      </c>
      <c r="AK18">
        <f t="shared" si="30"/>
        <v>257.63700537391884</v>
      </c>
      <c r="AL18">
        <f t="shared" si="9"/>
        <v>-587.08375602888145</v>
      </c>
      <c r="AN18">
        <f t="shared" si="10"/>
        <v>0</v>
      </c>
      <c r="AO18">
        <f t="shared" si="11"/>
        <v>0</v>
      </c>
      <c r="AP18">
        <f t="shared" si="12"/>
        <v>-3.8468937194830914</v>
      </c>
      <c r="AQ18">
        <f t="shared" si="13"/>
        <v>-139.99240306478083</v>
      </c>
      <c r="AR18">
        <f t="shared" si="14"/>
        <v>-143.83929678426392</v>
      </c>
      <c r="AS18">
        <f t="shared" si="15"/>
        <v>-10.488028136275453</v>
      </c>
      <c r="AT18">
        <f t="shared" si="16"/>
        <v>47.069317645119398</v>
      </c>
      <c r="AU18">
        <f t="shared" si="17"/>
        <v>-107.25800727541997</v>
      </c>
      <c r="AW18">
        <v>15</v>
      </c>
      <c r="AX18">
        <f>IF(Z18&gt;0, (R18*SUMPRODUCT(K18:$K$98, X18:$X$98)-K18*$AZ$3)/Z18, 0)</f>
        <v>4438.04080276062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0.16312166184303509</v>
      </c>
      <c r="L19" s="2">
        <v>16</v>
      </c>
      <c r="M19" s="8">
        <v>1.9035300000000001E-3</v>
      </c>
      <c r="Q19" s="5">
        <f t="shared" si="29"/>
        <v>25</v>
      </c>
      <c r="R19">
        <f t="shared" si="0"/>
        <v>500000</v>
      </c>
      <c r="S19">
        <f t="shared" si="1"/>
        <v>4546.4548653641359</v>
      </c>
      <c r="U19">
        <f t="shared" si="21"/>
        <v>1.9035300000000001E-3</v>
      </c>
      <c r="V19">
        <f t="shared" si="22"/>
        <v>0.01</v>
      </c>
      <c r="W19">
        <f t="shared" si="23"/>
        <v>0.84224902969854454</v>
      </c>
      <c r="X19">
        <f t="shared" si="24"/>
        <v>1.6032462955020705E-3</v>
      </c>
      <c r="Y19">
        <f t="shared" si="25"/>
        <v>8.4224902969854461E-3</v>
      </c>
      <c r="Z19">
        <f t="shared" si="26"/>
        <v>0.83222329310605692</v>
      </c>
      <c r="AB19">
        <f t="shared" si="27"/>
        <v>3737.9355598876818</v>
      </c>
      <c r="AC19">
        <f t="shared" si="2"/>
        <v>3783.6656400113957</v>
      </c>
      <c r="AE19">
        <f t="shared" si="3"/>
        <v>0</v>
      </c>
      <c r="AF19">
        <f t="shared" si="4"/>
        <v>0</v>
      </c>
      <c r="AG19">
        <f t="shared" si="5"/>
        <v>-20.805582327651422</v>
      </c>
      <c r="AH19">
        <f t="shared" si="6"/>
        <v>-801.62314775103528</v>
      </c>
      <c r="AI19">
        <f t="shared" si="7"/>
        <v>-822.42873007868673</v>
      </c>
      <c r="AJ19">
        <f t="shared" si="8"/>
        <v>-45.730080123713833</v>
      </c>
      <c r="AK19">
        <f t="shared" si="30"/>
        <v>261.65548919213774</v>
      </c>
      <c r="AL19">
        <f t="shared" si="9"/>
        <v>-606.50332101026288</v>
      </c>
      <c r="AN19">
        <f t="shared" si="10"/>
        <v>0</v>
      </c>
      <c r="AO19">
        <f t="shared" si="11"/>
        <v>0</v>
      </c>
      <c r="AP19">
        <f t="shared" si="12"/>
        <v>-3.393841164898582</v>
      </c>
      <c r="AQ19">
        <f t="shared" si="13"/>
        <v>-130.76210003299374</v>
      </c>
      <c r="AR19">
        <f t="shared" si="14"/>
        <v>-134.1559411978923</v>
      </c>
      <c r="AS19">
        <f t="shared" si="15"/>
        <v>-7.4595666659953483</v>
      </c>
      <c r="AT19">
        <f t="shared" si="16"/>
        <v>42.681678227373816</v>
      </c>
      <c r="AU19">
        <f t="shared" si="17"/>
        <v>-98.933829636513863</v>
      </c>
      <c r="AW19">
        <v>16</v>
      </c>
      <c r="AX19">
        <f>IF(Z19&gt;0, (R19*SUMPRODUCT(K19:$K$98, X19:$X$98)-K19*$AZ$3)/Z19, 0)</f>
        <v>4546.4548653641359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0.14564434093128131</v>
      </c>
      <c r="L20" s="2">
        <v>17</v>
      </c>
      <c r="M20" s="8">
        <v>2.008026E-3</v>
      </c>
      <c r="Q20" s="5">
        <f t="shared" si="29"/>
        <v>25</v>
      </c>
      <c r="R20">
        <f t="shared" si="0"/>
        <v>500000</v>
      </c>
      <c r="S20">
        <f t="shared" si="1"/>
        <v>4644.354367324454</v>
      </c>
      <c r="U20">
        <f t="shared" si="21"/>
        <v>2.008026E-3</v>
      </c>
      <c r="V20">
        <f t="shared" si="22"/>
        <v>0.01</v>
      </c>
      <c r="W20">
        <f t="shared" si="23"/>
        <v>0.83222329310605692</v>
      </c>
      <c r="X20">
        <f t="shared" si="24"/>
        <v>1.671126010362583E-3</v>
      </c>
      <c r="Y20">
        <f t="shared" si="25"/>
        <v>8.3222329310605695E-3</v>
      </c>
      <c r="Z20">
        <f t="shared" si="26"/>
        <v>0.82222993416463375</v>
      </c>
      <c r="AB20">
        <f t="shared" si="27"/>
        <v>3783.6656400113957</v>
      </c>
      <c r="AC20">
        <f t="shared" si="2"/>
        <v>3818.727185682415</v>
      </c>
      <c r="AE20">
        <f t="shared" si="3"/>
        <v>0</v>
      </c>
      <c r="AF20">
        <f t="shared" si="4"/>
        <v>0</v>
      </c>
      <c r="AG20">
        <f t="shared" si="5"/>
        <v>-20.555748354115842</v>
      </c>
      <c r="AH20">
        <f t="shared" si="6"/>
        <v>-835.56300518129149</v>
      </c>
      <c r="AI20">
        <f t="shared" si="7"/>
        <v>-856.11875353540734</v>
      </c>
      <c r="AJ20">
        <f t="shared" si="8"/>
        <v>-35.061545671019303</v>
      </c>
      <c r="AK20">
        <f t="shared" si="30"/>
        <v>264.85659480079772</v>
      </c>
      <c r="AL20">
        <f t="shared" si="9"/>
        <v>-626.32370440562886</v>
      </c>
      <c r="AN20">
        <f t="shared" si="10"/>
        <v>0</v>
      </c>
      <c r="AO20">
        <f t="shared" si="11"/>
        <v>0</v>
      </c>
      <c r="AP20">
        <f t="shared" si="12"/>
        <v>-2.9938284213844724</v>
      </c>
      <c r="AQ20">
        <f t="shared" si="13"/>
        <v>-121.69502319618999</v>
      </c>
      <c r="AR20">
        <f t="shared" si="14"/>
        <v>-124.68885161757447</v>
      </c>
      <c r="AS20">
        <f t="shared" si="15"/>
        <v>-5.106515711287626</v>
      </c>
      <c r="AT20">
        <f t="shared" si="16"/>
        <v>38.574864191065615</v>
      </c>
      <c r="AU20">
        <f t="shared" si="17"/>
        <v>-91.22050313779647</v>
      </c>
      <c r="AW20">
        <v>17</v>
      </c>
      <c r="AX20">
        <f>IF(Z20&gt;0, (R20*SUMPRODUCT(K20:$K$98, X20:$X$98)-K20*$AZ$3)/Z20, 0)</f>
        <v>4644.354367324454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0.13003959011721544</v>
      </c>
      <c r="L21" s="2">
        <v>18</v>
      </c>
      <c r="M21" s="8">
        <v>2.1277219999999999E-3</v>
      </c>
      <c r="Q21" s="5">
        <f t="shared" si="29"/>
        <v>25</v>
      </c>
      <c r="R21">
        <f t="shared" si="0"/>
        <v>500000</v>
      </c>
      <c r="S21">
        <f t="shared" si="1"/>
        <v>4733.8262480338763</v>
      </c>
      <c r="U21">
        <f t="shared" si="21"/>
        <v>2.1277219999999999E-3</v>
      </c>
      <c r="V21">
        <f t="shared" si="22"/>
        <v>0.01</v>
      </c>
      <c r="W21">
        <f t="shared" si="23"/>
        <v>0.82222993416463375</v>
      </c>
      <c r="X21">
        <f t="shared" si="24"/>
        <v>1.7494767199806426E-3</v>
      </c>
      <c r="Y21">
        <f t="shared" si="25"/>
        <v>8.2222993416463368E-3</v>
      </c>
      <c r="Z21">
        <f t="shared" si="26"/>
        <v>0.81225815810300683</v>
      </c>
      <c r="AB21">
        <f t="shared" si="27"/>
        <v>3818.727185682415</v>
      </c>
      <c r="AC21">
        <f t="shared" si="2"/>
        <v>3845.0889890076637</v>
      </c>
      <c r="AE21">
        <f t="shared" si="3"/>
        <v>0</v>
      </c>
      <c r="AF21">
        <f t="shared" si="4"/>
        <v>0</v>
      </c>
      <c r="AG21">
        <f t="shared" si="5"/>
        <v>-20.306453952575172</v>
      </c>
      <c r="AH21">
        <f t="shared" si="6"/>
        <v>-874.73835999032133</v>
      </c>
      <c r="AI21">
        <f t="shared" si="7"/>
        <v>-895.04481394289655</v>
      </c>
      <c r="AJ21">
        <f t="shared" si="8"/>
        <v>-26.361803325248729</v>
      </c>
      <c r="AK21">
        <f t="shared" si="30"/>
        <v>267.31090299776906</v>
      </c>
      <c r="AL21">
        <f t="shared" si="9"/>
        <v>-654.09571427037622</v>
      </c>
      <c r="AN21">
        <f t="shared" si="10"/>
        <v>0</v>
      </c>
      <c r="AO21">
        <f t="shared" si="11"/>
        <v>0</v>
      </c>
      <c r="AP21">
        <f t="shared" si="12"/>
        <v>-2.6406429487269847</v>
      </c>
      <c r="AQ21">
        <f t="shared" si="13"/>
        <v>-113.75061779294663</v>
      </c>
      <c r="AR21">
        <f t="shared" si="14"/>
        <v>-116.39126074167362</v>
      </c>
      <c r="AS21">
        <f t="shared" si="15"/>
        <v>-3.428078099165992</v>
      </c>
      <c r="AT21">
        <f t="shared" si="16"/>
        <v>34.761000259692622</v>
      </c>
      <c r="AU21">
        <f t="shared" si="17"/>
        <v>-85.058338581146998</v>
      </c>
      <c r="AW21">
        <v>18</v>
      </c>
      <c r="AX21">
        <f>IF(Z21&gt;0, (R21*SUMPRODUCT(K21:$K$98, X21:$X$98)-K21*$AZ$3)/Z21, 0)</f>
        <v>4733.8262480338763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0.11610677689037092</v>
      </c>
      <c r="L22" s="2">
        <v>19</v>
      </c>
      <c r="M22" s="8">
        <v>2.2569180000000001E-3</v>
      </c>
      <c r="Q22" s="5">
        <f t="shared" si="29"/>
        <v>25</v>
      </c>
      <c r="R22">
        <f t="shared" si="0"/>
        <v>500000</v>
      </c>
      <c r="S22">
        <f t="shared" si="1"/>
        <v>4815.5559296103211</v>
      </c>
      <c r="U22">
        <f t="shared" si="21"/>
        <v>2.2569180000000001E-3</v>
      </c>
      <c r="V22">
        <f t="shared" si="22"/>
        <v>0.01</v>
      </c>
      <c r="W22">
        <f t="shared" si="23"/>
        <v>0.81225815810300683</v>
      </c>
      <c r="X22">
        <f t="shared" si="24"/>
        <v>1.833200057669522E-3</v>
      </c>
      <c r="Y22">
        <f t="shared" si="25"/>
        <v>8.1225815810300681E-3</v>
      </c>
      <c r="Z22">
        <f t="shared" si="26"/>
        <v>0.80230237646430724</v>
      </c>
      <c r="AB22">
        <f t="shared" si="27"/>
        <v>3845.0889890076637</v>
      </c>
      <c r="AC22">
        <f t="shared" si="2"/>
        <v>3863.5319663231467</v>
      </c>
      <c r="AE22">
        <f t="shared" si="3"/>
        <v>0</v>
      </c>
      <c r="AF22">
        <f t="shared" si="4"/>
        <v>0</v>
      </c>
      <c r="AG22">
        <f t="shared" si="5"/>
        <v>-20.057559411607681</v>
      </c>
      <c r="AH22">
        <f t="shared" si="6"/>
        <v>-916.60002883476102</v>
      </c>
      <c r="AI22">
        <f t="shared" si="7"/>
        <v>-936.65758824636873</v>
      </c>
      <c r="AJ22">
        <f t="shared" si="8"/>
        <v>-18.442977315482949</v>
      </c>
      <c r="AK22">
        <f t="shared" si="30"/>
        <v>269.1562292305365</v>
      </c>
      <c r="AL22">
        <f t="shared" si="9"/>
        <v>-685.94433633131518</v>
      </c>
      <c r="AN22">
        <f t="shared" si="10"/>
        <v>0</v>
      </c>
      <c r="AO22">
        <f t="shared" si="11"/>
        <v>0</v>
      </c>
      <c r="AP22">
        <f t="shared" si="12"/>
        <v>-2.3288185755688926</v>
      </c>
      <c r="AQ22">
        <f t="shared" si="13"/>
        <v>-106.42347504562515</v>
      </c>
      <c r="AR22">
        <f t="shared" si="14"/>
        <v>-108.75229362119406</v>
      </c>
      <c r="AS22">
        <f t="shared" si="15"/>
        <v>-2.141354652362951</v>
      </c>
      <c r="AT22">
        <f t="shared" si="16"/>
        <v>31.250862255923433</v>
      </c>
      <c r="AU22">
        <f t="shared" si="17"/>
        <v>-79.642786017633568</v>
      </c>
      <c r="AW22">
        <v>19</v>
      </c>
      <c r="AX22">
        <f>IF(Z22&gt;0, (R22*SUMPRODUCT(K22:$K$98, X22:$X$98)-K22*$AZ$3)/Z22, 0)</f>
        <v>4815.5559296103211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0.10366676508068833</v>
      </c>
      <c r="L23" s="2">
        <v>20</v>
      </c>
      <c r="M23" s="8">
        <v>2.397513E-3</v>
      </c>
      <c r="Q23" s="5">
        <f t="shared" si="29"/>
        <v>25</v>
      </c>
      <c r="R23">
        <f t="shared" si="0"/>
        <v>500000</v>
      </c>
      <c r="S23">
        <f t="shared" si="1"/>
        <v>4890.6543976078374</v>
      </c>
      <c r="U23">
        <f t="shared" si="21"/>
        <v>2.397513E-3</v>
      </c>
      <c r="V23">
        <f t="shared" si="22"/>
        <v>0.01</v>
      </c>
      <c r="W23">
        <f t="shared" si="23"/>
        <v>0.80230237646430724</v>
      </c>
      <c r="X23">
        <f t="shared" si="24"/>
        <v>1.9235303775040707E-3</v>
      </c>
      <c r="Y23">
        <f t="shared" si="25"/>
        <v>8.0230237646430717E-3</v>
      </c>
      <c r="Z23">
        <f t="shared" si="26"/>
        <v>0.79235582232216017</v>
      </c>
      <c r="AB23">
        <f t="shared" si="27"/>
        <v>3863.5319663231467</v>
      </c>
      <c r="AC23">
        <f t="shared" si="2"/>
        <v>3875.138486910047</v>
      </c>
      <c r="AE23">
        <f t="shared" si="3"/>
        <v>0</v>
      </c>
      <c r="AF23">
        <f t="shared" si="4"/>
        <v>0</v>
      </c>
      <c r="AG23">
        <f t="shared" si="5"/>
        <v>-19.808895558054004</v>
      </c>
      <c r="AH23">
        <f t="shared" si="6"/>
        <v>-961.76518875203533</v>
      </c>
      <c r="AI23">
        <f t="shared" si="7"/>
        <v>-981.57408431008935</v>
      </c>
      <c r="AJ23">
        <f t="shared" si="8"/>
        <v>-11.606520586900388</v>
      </c>
      <c r="AK23">
        <f t="shared" si="30"/>
        <v>270.44723764262028</v>
      </c>
      <c r="AL23">
        <f t="shared" si="9"/>
        <v>-722.73336725436945</v>
      </c>
      <c r="AN23">
        <f t="shared" si="10"/>
        <v>0</v>
      </c>
      <c r="AO23">
        <f t="shared" si="11"/>
        <v>0</v>
      </c>
      <c r="AP23">
        <f t="shared" si="12"/>
        <v>-2.0535241223246747</v>
      </c>
      <c r="AQ23">
        <f t="shared" si="13"/>
        <v>-99.703085885141107</v>
      </c>
      <c r="AR23">
        <f t="shared" si="14"/>
        <v>-101.7566100074658</v>
      </c>
      <c r="AS23">
        <f t="shared" si="15"/>
        <v>-1.2032104430863753</v>
      </c>
      <c r="AT23">
        <f t="shared" si="16"/>
        <v>28.036390251418606</v>
      </c>
      <c r="AU23">
        <f t="shared" si="17"/>
        <v>-74.923430199133563</v>
      </c>
      <c r="AW23">
        <v>20</v>
      </c>
      <c r="AX23">
        <f>IF(Z23&gt;0, (R23*SUMPRODUCT(K23:$K$98, X23:$X$98)-K23*$AZ$3)/Z23, 0)</f>
        <v>4890.6543976078374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9.2559611679185999E-2</v>
      </c>
      <c r="L24" s="2">
        <v>21</v>
      </c>
      <c r="M24" s="8">
        <v>2.5466569999999999E-3</v>
      </c>
      <c r="Q24" s="5">
        <f t="shared" si="29"/>
        <v>25</v>
      </c>
      <c r="R24">
        <f t="shared" si="0"/>
        <v>500000</v>
      </c>
      <c r="S24">
        <f t="shared" si="1"/>
        <v>4960.0560750578416</v>
      </c>
      <c r="U24">
        <f t="shared" si="21"/>
        <v>2.5466569999999999E-3</v>
      </c>
      <c r="V24">
        <f t="shared" si="22"/>
        <v>0.01</v>
      </c>
      <c r="W24">
        <f t="shared" si="23"/>
        <v>0.79235582232216017</v>
      </c>
      <c r="X24">
        <f t="shared" si="24"/>
        <v>2.0178585014074854E-3</v>
      </c>
      <c r="Y24">
        <f t="shared" si="25"/>
        <v>7.9235582232216016E-3</v>
      </c>
      <c r="Z24">
        <f t="shared" si="26"/>
        <v>0.78241440559753117</v>
      </c>
      <c r="AB24">
        <f t="shared" si="27"/>
        <v>3875.138486910047</v>
      </c>
      <c r="AC24">
        <f t="shared" si="2"/>
        <v>3880.8193256968048</v>
      </c>
      <c r="AE24">
        <f t="shared" si="3"/>
        <v>0</v>
      </c>
      <c r="AF24">
        <f t="shared" si="4"/>
        <v>0</v>
      </c>
      <c r="AG24">
        <f t="shared" si="5"/>
        <v>-19.560360139938279</v>
      </c>
      <c r="AH24">
        <f t="shared" si="6"/>
        <v>-1008.9292507037427</v>
      </c>
      <c r="AI24">
        <f t="shared" si="7"/>
        <v>-1028.489610843681</v>
      </c>
      <c r="AJ24">
        <f t="shared" si="8"/>
        <v>-5.6808387867577039</v>
      </c>
      <c r="AK24">
        <f t="shared" si="30"/>
        <v>271.25969408370332</v>
      </c>
      <c r="AL24">
        <f t="shared" si="9"/>
        <v>-762.91075554673534</v>
      </c>
      <c r="AN24">
        <f t="shared" si="10"/>
        <v>0</v>
      </c>
      <c r="AO24">
        <f t="shared" si="11"/>
        <v>0</v>
      </c>
      <c r="AP24">
        <f t="shared" si="12"/>
        <v>-1.8104993388577153</v>
      </c>
      <c r="AQ24">
        <f t="shared" si="13"/>
        <v>-93.386099656910517</v>
      </c>
      <c r="AR24">
        <f t="shared" si="14"/>
        <v>-95.196598995768241</v>
      </c>
      <c r="AS24">
        <f t="shared" si="15"/>
        <v>-0.52581623211435125</v>
      </c>
      <c r="AT24">
        <f t="shared" si="16"/>
        <v>25.107691948602369</v>
      </c>
      <c r="AU24">
        <f t="shared" si="17"/>
        <v>-70.614723279280213</v>
      </c>
      <c r="AW24">
        <v>21</v>
      </c>
      <c r="AX24">
        <f>IF(Z24&gt;0, (R24*SUMPRODUCT(K24:$K$98, X24:$X$98)-K24*$AZ$3)/Z24, 0)</f>
        <v>4960.0560750578416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8.2642510427844637E-2</v>
      </c>
      <c r="L25" s="2">
        <v>22</v>
      </c>
      <c r="M25" s="8">
        <v>3.8442260000000001E-3</v>
      </c>
      <c r="Q25" s="5">
        <f t="shared" si="29"/>
        <v>25</v>
      </c>
      <c r="R25">
        <f t="shared" si="0"/>
        <v>500000</v>
      </c>
      <c r="S25">
        <f t="shared" si="1"/>
        <v>5030.6041126116779</v>
      </c>
      <c r="U25">
        <f t="shared" si="21"/>
        <v>3.8442260000000001E-3</v>
      </c>
      <c r="V25">
        <f t="shared" si="22"/>
        <v>0.01</v>
      </c>
      <c r="W25">
        <f t="shared" si="23"/>
        <v>0.78241440559753117</v>
      </c>
      <c r="X25">
        <f t="shared" si="24"/>
        <v>3.0077778007725751E-3</v>
      </c>
      <c r="Y25">
        <f t="shared" si="25"/>
        <v>7.8241440559753111E-3</v>
      </c>
      <c r="Z25">
        <f t="shared" si="26"/>
        <v>0.77158248374078331</v>
      </c>
      <c r="AB25">
        <f t="shared" si="27"/>
        <v>3880.8193256968048</v>
      </c>
      <c r="AC25">
        <f t="shared" si="2"/>
        <v>3881.5260159255176</v>
      </c>
      <c r="AE25">
        <f t="shared" si="3"/>
        <v>0</v>
      </c>
      <c r="AF25">
        <f t="shared" si="4"/>
        <v>0</v>
      </c>
      <c r="AG25">
        <f t="shared" si="5"/>
        <v>-19.289562093519582</v>
      </c>
      <c r="AH25">
        <f t="shared" si="6"/>
        <v>-1503.8889003862876</v>
      </c>
      <c r="AI25">
        <f t="shared" si="7"/>
        <v>-1523.1784624798072</v>
      </c>
      <c r="AJ25">
        <f t="shared" si="8"/>
        <v>-0.70669022871288689</v>
      </c>
      <c r="AK25">
        <f t="shared" si="30"/>
        <v>271.65735279877634</v>
      </c>
      <c r="AL25">
        <f t="shared" si="9"/>
        <v>-1252.2277999097437</v>
      </c>
      <c r="AN25">
        <f t="shared" si="10"/>
        <v>0</v>
      </c>
      <c r="AO25">
        <f t="shared" si="11"/>
        <v>0</v>
      </c>
      <c r="AP25">
        <f t="shared" si="12"/>
        <v>-1.5941378364622487</v>
      </c>
      <c r="AQ25">
        <f t="shared" si="13"/>
        <v>-124.28515413249357</v>
      </c>
      <c r="AR25">
        <f t="shared" si="14"/>
        <v>-125.87929196895583</v>
      </c>
      <c r="AS25">
        <f t="shared" si="15"/>
        <v>-5.8402654595660665E-2</v>
      </c>
      <c r="AT25">
        <f t="shared" si="16"/>
        <v>22.450445611473544</v>
      </c>
      <c r="AU25">
        <f t="shared" si="17"/>
        <v>-103.48724901207794</v>
      </c>
      <c r="AW25">
        <v>22</v>
      </c>
      <c r="AX25">
        <f>IF(Z25&gt;0, (R25*SUMPRODUCT(K25:$K$98, X25:$X$98)-K25*$AZ$3)/Z25, 0)</f>
        <v>5030.6041126116779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7.3787955739146996E-2</v>
      </c>
      <c r="L26" s="2">
        <v>23</v>
      </c>
      <c r="M26" s="8">
        <v>5.3300140000000001E-3</v>
      </c>
      <c r="Q26" s="5">
        <f t="shared" si="29"/>
        <v>25</v>
      </c>
      <c r="R26">
        <f t="shared" si="0"/>
        <v>500000</v>
      </c>
      <c r="S26">
        <f t="shared" si="1"/>
        <v>5055.9150826123478</v>
      </c>
      <c r="U26">
        <f t="shared" si="21"/>
        <v>5.3300140000000001E-3</v>
      </c>
      <c r="V26">
        <f t="shared" si="22"/>
        <v>0.01</v>
      </c>
      <c r="W26">
        <f t="shared" si="23"/>
        <v>0.77158248374078331</v>
      </c>
      <c r="X26">
        <f t="shared" si="24"/>
        <v>4.1125454404931476E-3</v>
      </c>
      <c r="Y26">
        <f t="shared" si="25"/>
        <v>7.7158248374078336E-3</v>
      </c>
      <c r="Z26">
        <f t="shared" si="26"/>
        <v>0.75975411346288235</v>
      </c>
      <c r="AB26">
        <f t="shared" si="27"/>
        <v>3881.5260159255176</v>
      </c>
      <c r="AC26">
        <f t="shared" si="2"/>
        <v>3841.25228133376</v>
      </c>
      <c r="AE26">
        <f t="shared" si="3"/>
        <v>0</v>
      </c>
      <c r="AF26">
        <f t="shared" si="4"/>
        <v>0</v>
      </c>
      <c r="AG26">
        <f t="shared" si="5"/>
        <v>-18.99385283657206</v>
      </c>
      <c r="AH26">
        <f t="shared" si="6"/>
        <v>-2056.272720246574</v>
      </c>
      <c r="AI26">
        <f t="shared" si="7"/>
        <v>-2075.2665730831459</v>
      </c>
      <c r="AJ26">
        <f t="shared" si="8"/>
        <v>40.273734591757602</v>
      </c>
      <c r="AK26">
        <f t="shared" si="30"/>
        <v>271.70682111478624</v>
      </c>
      <c r="AL26">
        <f t="shared" si="9"/>
        <v>-1763.2860173766021</v>
      </c>
      <c r="AN26">
        <f t="shared" si="10"/>
        <v>0</v>
      </c>
      <c r="AO26">
        <f t="shared" si="11"/>
        <v>0</v>
      </c>
      <c r="AP26">
        <f t="shared" si="12"/>
        <v>-1.4015175724208508</v>
      </c>
      <c r="AQ26">
        <f t="shared" si="13"/>
        <v>-151.72816046916958</v>
      </c>
      <c r="AR26">
        <f t="shared" si="14"/>
        <v>-153.12967804159044</v>
      </c>
      <c r="AS26">
        <f t="shared" si="15"/>
        <v>2.9717165455067631</v>
      </c>
      <c r="AT26">
        <f t="shared" si="16"/>
        <v>20.048690890442177</v>
      </c>
      <c r="AU26">
        <f t="shared" si="17"/>
        <v>-130.10927060564148</v>
      </c>
      <c r="AW26">
        <v>23</v>
      </c>
      <c r="AX26">
        <f>IF(Z26&gt;0, (R26*SUMPRODUCT(K26:$K$98, X26:$X$98)-K26*$AZ$3)/Z26, 0)</f>
        <v>5055.9150826123478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6.5882103338524095E-2</v>
      </c>
      <c r="L27" s="2">
        <v>24</v>
      </c>
      <c r="M27" s="8">
        <v>6.9004050000000001E-3</v>
      </c>
      <c r="Q27" s="5">
        <f t="shared" si="29"/>
        <v>25</v>
      </c>
      <c r="R27">
        <f t="shared" si="0"/>
        <v>500000</v>
      </c>
      <c r="S27">
        <f t="shared" si="1"/>
        <v>5040.117754136555</v>
      </c>
      <c r="U27">
        <f t="shared" si="21"/>
        <v>6.9004050000000001E-3</v>
      </c>
      <c r="V27">
        <f t="shared" si="22"/>
        <v>0.01</v>
      </c>
      <c r="W27">
        <f t="shared" si="23"/>
        <v>0.75975411346288235</v>
      </c>
      <c r="X27">
        <f t="shared" si="24"/>
        <v>5.2426110833098411E-3</v>
      </c>
      <c r="Y27">
        <f t="shared" si="25"/>
        <v>7.5975411346288239E-3</v>
      </c>
      <c r="Z27">
        <f t="shared" si="26"/>
        <v>0.74691396124494369</v>
      </c>
      <c r="AB27">
        <f t="shared" si="27"/>
        <v>3841.25228133376</v>
      </c>
      <c r="AC27">
        <f t="shared" si="2"/>
        <v>3764.5343168831037</v>
      </c>
      <c r="AE27">
        <f t="shared" si="3"/>
        <v>0</v>
      </c>
      <c r="AF27">
        <f t="shared" si="4"/>
        <v>0</v>
      </c>
      <c r="AG27">
        <f t="shared" si="5"/>
        <v>-18.672849031123594</v>
      </c>
      <c r="AH27">
        <f t="shared" si="6"/>
        <v>-2621.3055416549205</v>
      </c>
      <c r="AI27">
        <f t="shared" si="7"/>
        <v>-2639.9783906860439</v>
      </c>
      <c r="AJ27">
        <f t="shared" si="8"/>
        <v>76.717964450656382</v>
      </c>
      <c r="AK27">
        <f t="shared" si="30"/>
        <v>268.88765969336322</v>
      </c>
      <c r="AL27">
        <f t="shared" si="9"/>
        <v>-2294.3727665420242</v>
      </c>
      <c r="AN27">
        <f t="shared" si="10"/>
        <v>0</v>
      </c>
      <c r="AO27">
        <f t="shared" si="11"/>
        <v>0</v>
      </c>
      <c r="AP27">
        <f t="shared" si="12"/>
        <v>-1.2302065694931441</v>
      </c>
      <c r="AQ27">
        <f t="shared" si="13"/>
        <v>-172.69712257715534</v>
      </c>
      <c r="AR27">
        <f t="shared" si="14"/>
        <v>-173.92732914664847</v>
      </c>
      <c r="AS27">
        <f t="shared" si="15"/>
        <v>5.0543408618593615</v>
      </c>
      <c r="AT27">
        <f t="shared" si="16"/>
        <v>17.714884582372054</v>
      </c>
      <c r="AU27">
        <f t="shared" si="17"/>
        <v>-151.15810370241707</v>
      </c>
      <c r="AW27">
        <v>24</v>
      </c>
      <c r="AX27">
        <f>IF(Z27&gt;0, (R27*SUMPRODUCT(K27:$K$98, X27:$X$98)-K27*$AZ$3)/Z27, 0)</f>
        <v>5040.117754136555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5.8823306552253651E-2</v>
      </c>
      <c r="L28" s="2">
        <v>25</v>
      </c>
      <c r="M28" s="8">
        <v>8.6257439999999994E-3</v>
      </c>
      <c r="Q28" s="5">
        <f t="shared" si="29"/>
        <v>25</v>
      </c>
      <c r="R28">
        <f t="shared" si="0"/>
        <v>500000</v>
      </c>
      <c r="S28">
        <f t="shared" si="1"/>
        <v>4991.5415233102103</v>
      </c>
      <c r="U28">
        <f t="shared" si="21"/>
        <v>8.6257439999999994E-3</v>
      </c>
      <c r="V28">
        <f t="shared" si="22"/>
        <v>0.01</v>
      </c>
      <c r="W28">
        <f t="shared" si="23"/>
        <v>0.74691396124494369</v>
      </c>
      <c r="X28">
        <f t="shared" si="24"/>
        <v>6.4426886197248056E-3</v>
      </c>
      <c r="Y28">
        <f t="shared" si="25"/>
        <v>7.4691396124494372E-3</v>
      </c>
      <c r="Z28">
        <f t="shared" si="26"/>
        <v>0.7330021330127694</v>
      </c>
      <c r="AB28">
        <f t="shared" si="27"/>
        <v>3764.5343168831037</v>
      </c>
      <c r="AC28">
        <f t="shared" si="2"/>
        <v>3658.8105836081922</v>
      </c>
      <c r="AE28">
        <f t="shared" si="3"/>
        <v>0</v>
      </c>
      <c r="AF28">
        <f t="shared" si="4"/>
        <v>0</v>
      </c>
      <c r="AG28">
        <f t="shared" si="5"/>
        <v>-18.325053325319235</v>
      </c>
      <c r="AH28">
        <f t="shared" si="6"/>
        <v>-3221.344309862403</v>
      </c>
      <c r="AI28">
        <f t="shared" si="7"/>
        <v>-3239.6693631877224</v>
      </c>
      <c r="AJ28">
        <f t="shared" si="8"/>
        <v>105.72373327491141</v>
      </c>
      <c r="AK28">
        <f t="shared" si="30"/>
        <v>263.51740218181726</v>
      </c>
      <c r="AL28">
        <f t="shared" si="9"/>
        <v>-2870.428227730994</v>
      </c>
      <c r="AN28">
        <f t="shared" si="10"/>
        <v>0</v>
      </c>
      <c r="AO28">
        <f t="shared" si="11"/>
        <v>0</v>
      </c>
      <c r="AP28">
        <f t="shared" si="12"/>
        <v>-1.0779402293416485</v>
      </c>
      <c r="AQ28">
        <f t="shared" si="13"/>
        <v>-189.49012384939411</v>
      </c>
      <c r="AR28">
        <f t="shared" si="14"/>
        <v>-190.56806407873577</v>
      </c>
      <c r="AS28">
        <f t="shared" si="15"/>
        <v>6.219019572278814</v>
      </c>
      <c r="AT28">
        <f t="shared" si="16"/>
        <v>15.500964930394552</v>
      </c>
      <c r="AU28">
        <f t="shared" si="17"/>
        <v>-168.84807957606242</v>
      </c>
      <c r="AW28">
        <v>25</v>
      </c>
      <c r="AX28">
        <f>IF(Z28&gt;0, (R28*SUMPRODUCT(K28:$K$98, X28:$X$98)-K28*$AZ$3)/Z28, 0)</f>
        <v>4991.5415233102103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5.2520809421655039E-2</v>
      </c>
      <c r="L29" s="2">
        <v>26</v>
      </c>
      <c r="M29" s="8">
        <v>1.0476563E-2</v>
      </c>
      <c r="Q29" s="5">
        <f t="shared" si="29"/>
        <v>25</v>
      </c>
      <c r="R29">
        <f t="shared" si="0"/>
        <v>500000</v>
      </c>
      <c r="S29">
        <f t="shared" si="1"/>
        <v>4915.2558115311549</v>
      </c>
      <c r="U29">
        <f t="shared" si="21"/>
        <v>1.0476563E-2</v>
      </c>
      <c r="V29">
        <f t="shared" si="22"/>
        <v>0.01</v>
      </c>
      <c r="W29">
        <f t="shared" si="23"/>
        <v>0.7330021330127694</v>
      </c>
      <c r="X29">
        <f t="shared" si="24"/>
        <v>7.6793430256426581E-3</v>
      </c>
      <c r="Y29">
        <f t="shared" si="25"/>
        <v>7.3300213301276942E-3</v>
      </c>
      <c r="Z29">
        <f t="shared" si="26"/>
        <v>0.71799276865699901</v>
      </c>
      <c r="AB29">
        <f t="shared" si="27"/>
        <v>3658.8105836081922</v>
      </c>
      <c r="AC29">
        <f t="shared" si="2"/>
        <v>3529.1181287786585</v>
      </c>
      <c r="AE29">
        <f t="shared" si="3"/>
        <v>0</v>
      </c>
      <c r="AF29">
        <f t="shared" si="4"/>
        <v>0</v>
      </c>
      <c r="AG29">
        <f t="shared" si="5"/>
        <v>-17.949819216424974</v>
      </c>
      <c r="AH29">
        <f t="shared" si="6"/>
        <v>-3839.6715128213291</v>
      </c>
      <c r="AI29">
        <f t="shared" si="7"/>
        <v>-3857.6213320377542</v>
      </c>
      <c r="AJ29">
        <f t="shared" si="8"/>
        <v>129.69245482953374</v>
      </c>
      <c r="AK29">
        <f t="shared" si="30"/>
        <v>256.11674085257346</v>
      </c>
      <c r="AL29">
        <f t="shared" si="9"/>
        <v>-3471.812136355647</v>
      </c>
      <c r="AN29">
        <f t="shared" si="10"/>
        <v>0</v>
      </c>
      <c r="AO29">
        <f t="shared" si="11"/>
        <v>0</v>
      </c>
      <c r="AP29">
        <f t="shared" si="12"/>
        <v>-0.94273903421901739</v>
      </c>
      <c r="AQ29">
        <f t="shared" si="13"/>
        <v>-201.66265576664691</v>
      </c>
      <c r="AR29">
        <f t="shared" si="14"/>
        <v>-202.60539480086595</v>
      </c>
      <c r="AS29">
        <f t="shared" si="15"/>
        <v>6.8115527035285464</v>
      </c>
      <c r="AT29">
        <f t="shared" si="16"/>
        <v>13.451458536013423</v>
      </c>
      <c r="AU29">
        <f t="shared" si="17"/>
        <v>-182.34238356132397</v>
      </c>
      <c r="AW29">
        <v>26</v>
      </c>
      <c r="AX29">
        <f>IF(Z29&gt;0, (R29*SUMPRODUCT(K29:$K$98, X29:$X$98)-K29*$AZ$3)/Z29, 0)</f>
        <v>4915.2558115311549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4.6893579840763422E-2</v>
      </c>
      <c r="L30" s="2">
        <v>27</v>
      </c>
      <c r="M30" s="8">
        <v>1.2607808E-2</v>
      </c>
      <c r="Q30" s="5">
        <f t="shared" si="29"/>
        <v>25</v>
      </c>
      <c r="R30">
        <f t="shared" si="0"/>
        <v>500000</v>
      </c>
      <c r="S30">
        <f t="shared" si="1"/>
        <v>4817.6637523398358</v>
      </c>
      <c r="U30">
        <f t="shared" si="21"/>
        <v>1.2607808E-2</v>
      </c>
      <c r="V30">
        <f t="shared" si="22"/>
        <v>0.01</v>
      </c>
      <c r="W30">
        <f t="shared" si="23"/>
        <v>0.71799276865699901</v>
      </c>
      <c r="X30">
        <f t="shared" si="24"/>
        <v>9.0523149726158617E-3</v>
      </c>
      <c r="Y30">
        <f t="shared" si="25"/>
        <v>7.1799276865699901E-3</v>
      </c>
      <c r="Z30">
        <f t="shared" si="26"/>
        <v>0.70176052599781324</v>
      </c>
      <c r="AB30">
        <f t="shared" si="27"/>
        <v>3529.1181287786585</v>
      </c>
      <c r="AC30">
        <f t="shared" si="2"/>
        <v>3380.8462489226017</v>
      </c>
      <c r="AE30">
        <f t="shared" si="3"/>
        <v>0</v>
      </c>
      <c r="AF30">
        <f t="shared" si="4"/>
        <v>0</v>
      </c>
      <c r="AG30">
        <f t="shared" si="5"/>
        <v>-17.544013149945332</v>
      </c>
      <c r="AH30">
        <f t="shared" si="6"/>
        <v>-4526.1574863079304</v>
      </c>
      <c r="AI30">
        <f t="shared" si="7"/>
        <v>-4543.7014994578758</v>
      </c>
      <c r="AJ30">
        <f t="shared" si="8"/>
        <v>148.27187985605678</v>
      </c>
      <c r="AK30">
        <f t="shared" si="30"/>
        <v>247.03826901450611</v>
      </c>
      <c r="AL30">
        <f t="shared" si="9"/>
        <v>-4148.3913505873124</v>
      </c>
      <c r="AN30">
        <f t="shared" si="10"/>
        <v>0</v>
      </c>
      <c r="AO30">
        <f t="shared" si="11"/>
        <v>0</v>
      </c>
      <c r="AP30">
        <f t="shared" si="12"/>
        <v>-0.82270158137436478</v>
      </c>
      <c r="AQ30">
        <f t="shared" si="13"/>
        <v>-212.24772745605</v>
      </c>
      <c r="AR30">
        <f t="shared" si="14"/>
        <v>-213.07042903742439</v>
      </c>
      <c r="AS30">
        <f t="shared" si="15"/>
        <v>6.952999236170081</v>
      </c>
      <c r="AT30">
        <f t="shared" si="16"/>
        <v>11.584508791755734</v>
      </c>
      <c r="AU30">
        <f t="shared" si="17"/>
        <v>-194.53292100949855</v>
      </c>
      <c r="AW30">
        <v>27</v>
      </c>
      <c r="AX30">
        <f>IF(Z30&gt;0, (R30*SUMPRODUCT(K30:$K$98, X30:$X$98)-K30*$AZ$3)/Z30, 0)</f>
        <v>4817.6637523398358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4.1869267714967337E-2</v>
      </c>
      <c r="L31" s="2">
        <v>28</v>
      </c>
      <c r="M31" s="8">
        <v>1.5033739000000001E-2</v>
      </c>
      <c r="Q31" s="5">
        <f t="shared" si="29"/>
        <v>25</v>
      </c>
      <c r="R31">
        <f t="shared" si="0"/>
        <v>500000</v>
      </c>
      <c r="S31">
        <f t="shared" si="1"/>
        <v>4700.8221763934425</v>
      </c>
      <c r="U31">
        <f t="shared" si="21"/>
        <v>1.5033739000000001E-2</v>
      </c>
      <c r="V31">
        <f t="shared" si="22"/>
        <v>0.01</v>
      </c>
      <c r="W31">
        <f t="shared" si="23"/>
        <v>0.70176052599781324</v>
      </c>
      <c r="X31">
        <f t="shared" si="24"/>
        <v>1.0550084588353839E-2</v>
      </c>
      <c r="Y31">
        <f t="shared" si="25"/>
        <v>7.0176052599781324E-3</v>
      </c>
      <c r="Z31">
        <f t="shared" si="26"/>
        <v>0.68419283614948134</v>
      </c>
      <c r="AB31">
        <f t="shared" si="27"/>
        <v>3380.8462489226017</v>
      </c>
      <c r="AC31">
        <f t="shared" si="2"/>
        <v>3216.2688571010067</v>
      </c>
      <c r="AE31">
        <f t="shared" si="3"/>
        <v>0</v>
      </c>
      <c r="AF31">
        <f t="shared" si="4"/>
        <v>0</v>
      </c>
      <c r="AG31">
        <f t="shared" si="5"/>
        <v>-17.104820903737032</v>
      </c>
      <c r="AH31">
        <f t="shared" si="6"/>
        <v>-5275.0422941769193</v>
      </c>
      <c r="AI31">
        <f t="shared" si="7"/>
        <v>-5292.1471150806565</v>
      </c>
      <c r="AJ31">
        <f t="shared" si="8"/>
        <v>164.57739182159503</v>
      </c>
      <c r="AK31">
        <f t="shared" si="30"/>
        <v>236.65923742458213</v>
      </c>
      <c r="AL31">
        <f t="shared" si="9"/>
        <v>-4890.910485834479</v>
      </c>
      <c r="AN31">
        <f t="shared" si="10"/>
        <v>0</v>
      </c>
      <c r="AO31">
        <f t="shared" si="11"/>
        <v>0</v>
      </c>
      <c r="AP31">
        <f t="shared" si="12"/>
        <v>-0.71616632563513538</v>
      </c>
      <c r="AQ31">
        <f t="shared" si="13"/>
        <v>-220.86215802266892</v>
      </c>
      <c r="AR31">
        <f t="shared" si="14"/>
        <v>-221.57832434830405</v>
      </c>
      <c r="AS31">
        <f t="shared" si="15"/>
        <v>6.8907348780094386</v>
      </c>
      <c r="AT31">
        <f t="shared" si="16"/>
        <v>9.9087489689498458</v>
      </c>
      <c r="AU31">
        <f t="shared" si="17"/>
        <v>-204.77884050134477</v>
      </c>
      <c r="AW31">
        <v>28</v>
      </c>
      <c r="AX31">
        <f>IF(Z31&gt;0, (R31*SUMPRODUCT(K31:$K$98, X31:$X$98)-K31*$AZ$3)/Z31, 0)</f>
        <v>4700.8221763934425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3.7383274745506546E-2</v>
      </c>
      <c r="L32" s="2">
        <v>29</v>
      </c>
      <c r="M32" s="8">
        <v>1.7719183999999999E-2</v>
      </c>
      <c r="Q32" s="5">
        <f t="shared" si="29"/>
        <v>25</v>
      </c>
      <c r="R32">
        <f t="shared" si="0"/>
        <v>500000</v>
      </c>
      <c r="S32">
        <f t="shared" si="1"/>
        <v>4566.8123814668525</v>
      </c>
      <c r="U32">
        <f t="shared" si="21"/>
        <v>1.7719183999999999E-2</v>
      </c>
      <c r="V32">
        <f t="shared" si="22"/>
        <v>0.01</v>
      </c>
      <c r="W32">
        <f t="shared" si="23"/>
        <v>0.68419283614948134</v>
      </c>
      <c r="X32">
        <f t="shared" si="24"/>
        <v>1.212333875521451E-2</v>
      </c>
      <c r="Y32">
        <f t="shared" si="25"/>
        <v>6.8419283614948138E-3</v>
      </c>
      <c r="Z32">
        <f t="shared" si="26"/>
        <v>0.66522756903277203</v>
      </c>
      <c r="AB32">
        <f t="shared" si="27"/>
        <v>3216.2688571010067</v>
      </c>
      <c r="AC32">
        <f t="shared" si="2"/>
        <v>3037.9694987519588</v>
      </c>
      <c r="AE32">
        <f t="shared" si="3"/>
        <v>0</v>
      </c>
      <c r="AF32">
        <f t="shared" si="4"/>
        <v>0</v>
      </c>
      <c r="AG32">
        <f t="shared" si="5"/>
        <v>-16.6306892258193</v>
      </c>
      <c r="AH32">
        <f t="shared" si="6"/>
        <v>-6061.6693776072552</v>
      </c>
      <c r="AI32">
        <f t="shared" si="7"/>
        <v>-6078.3000668330742</v>
      </c>
      <c r="AJ32">
        <f t="shared" si="8"/>
        <v>178.29935834904791</v>
      </c>
      <c r="AK32">
        <f t="shared" si="30"/>
        <v>225.1388199970705</v>
      </c>
      <c r="AL32">
        <f t="shared" si="9"/>
        <v>-5674.8618884869556</v>
      </c>
      <c r="AN32">
        <f t="shared" si="10"/>
        <v>0</v>
      </c>
      <c r="AO32">
        <f t="shared" si="11"/>
        <v>0</v>
      </c>
      <c r="AP32">
        <f t="shared" si="12"/>
        <v>-0.62170962453593848</v>
      </c>
      <c r="AQ32">
        <f t="shared" si="13"/>
        <v>-226.6050517595157</v>
      </c>
      <c r="AR32">
        <f t="shared" si="14"/>
        <v>-227.22676138405163</v>
      </c>
      <c r="AS32">
        <f t="shared" si="15"/>
        <v>6.6654139001099848</v>
      </c>
      <c r="AT32">
        <f t="shared" si="16"/>
        <v>8.4164263638296291</v>
      </c>
      <c r="AU32">
        <f t="shared" si="17"/>
        <v>-212.144921120112</v>
      </c>
      <c r="AW32">
        <v>29</v>
      </c>
      <c r="AX32">
        <f>IF(Z32&gt;0, (R32*SUMPRODUCT(K32:$K$98, X32:$X$98)-K32*$AZ$3)/Z32, 0)</f>
        <v>4566.8123814668525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3.337792387991656E-2</v>
      </c>
      <c r="L33" s="2">
        <v>30</v>
      </c>
      <c r="M33" s="8">
        <v>2.0768709E-2</v>
      </c>
      <c r="Q33" s="5">
        <f t="shared" si="29"/>
        <v>25</v>
      </c>
      <c r="R33">
        <f t="shared" si="0"/>
        <v>500000</v>
      </c>
      <c r="S33">
        <f t="shared" si="1"/>
        <v>4419.2718319200994</v>
      </c>
      <c r="U33">
        <f t="shared" si="21"/>
        <v>2.0768709E-2</v>
      </c>
      <c r="V33">
        <f t="shared" si="22"/>
        <v>0.01</v>
      </c>
      <c r="W33">
        <f t="shared" si="23"/>
        <v>0.66522756903277203</v>
      </c>
      <c r="X33">
        <f t="shared" si="24"/>
        <v>1.3815917800019053E-2</v>
      </c>
      <c r="Y33">
        <f t="shared" si="25"/>
        <v>6.6522756903277204E-3</v>
      </c>
      <c r="Z33">
        <f t="shared" si="26"/>
        <v>0.64475937554242535</v>
      </c>
      <c r="AB33">
        <f t="shared" si="27"/>
        <v>3037.9694987519588</v>
      </c>
      <c r="AC33">
        <f t="shared" si="2"/>
        <v>2849.3669467010336</v>
      </c>
      <c r="AE33">
        <f t="shared" si="3"/>
        <v>0</v>
      </c>
      <c r="AF33">
        <f t="shared" si="4"/>
        <v>0</v>
      </c>
      <c r="AG33">
        <f t="shared" si="5"/>
        <v>-16.118984388560634</v>
      </c>
      <c r="AH33">
        <f t="shared" si="6"/>
        <v>-6907.9589000095266</v>
      </c>
      <c r="AI33">
        <f t="shared" si="7"/>
        <v>-6924.077884398087</v>
      </c>
      <c r="AJ33">
        <f t="shared" si="8"/>
        <v>188.60255205092517</v>
      </c>
      <c r="AK33">
        <f t="shared" si="30"/>
        <v>212.65786491263714</v>
      </c>
      <c r="AL33">
        <f t="shared" si="9"/>
        <v>-6522.8174674345246</v>
      </c>
      <c r="AN33">
        <f t="shared" si="10"/>
        <v>0</v>
      </c>
      <c r="AO33">
        <f t="shared" si="11"/>
        <v>0</v>
      </c>
      <c r="AP33">
        <f t="shared" si="12"/>
        <v>-0.53801823394294024</v>
      </c>
      <c r="AQ33">
        <f t="shared" si="13"/>
        <v>-230.57332633011012</v>
      </c>
      <c r="AR33">
        <f t="shared" si="14"/>
        <v>-231.11134456405304</v>
      </c>
      <c r="AS33">
        <f t="shared" si="15"/>
        <v>6.2951616259137815</v>
      </c>
      <c r="AT33">
        <f t="shared" si="16"/>
        <v>7.0980780275195814</v>
      </c>
      <c r="AU33">
        <f t="shared" si="17"/>
        <v>-217.71810491061967</v>
      </c>
      <c r="AW33">
        <v>30</v>
      </c>
      <c r="AX33">
        <f>IF(Z33&gt;0, (R33*SUMPRODUCT(K33:$K$98, X33:$X$98)-K33*$AZ$3)/Z33, 0)</f>
        <v>4419.2718319200994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2.9801717749925499E-2</v>
      </c>
      <c r="L34" s="2">
        <v>31</v>
      </c>
      <c r="M34" s="8">
        <v>2.4225090000000001E-2</v>
      </c>
      <c r="Q34" s="5">
        <f t="shared" si="29"/>
        <v>25</v>
      </c>
      <c r="R34">
        <f t="shared" si="0"/>
        <v>500000</v>
      </c>
      <c r="S34">
        <f t="shared" si="1"/>
        <v>4260.0878136376004</v>
      </c>
      <c r="U34">
        <f t="shared" si="21"/>
        <v>2.4225090000000001E-2</v>
      </c>
      <c r="V34">
        <f t="shared" si="22"/>
        <v>0.01</v>
      </c>
      <c r="W34">
        <f t="shared" si="23"/>
        <v>0.64475937554242535</v>
      </c>
      <c r="X34">
        <f t="shared" si="24"/>
        <v>1.5619353900859053E-2</v>
      </c>
      <c r="Y34">
        <f t="shared" si="25"/>
        <v>6.4475937554242533E-3</v>
      </c>
      <c r="Z34">
        <f t="shared" si="26"/>
        <v>0.6226924278861421</v>
      </c>
      <c r="AB34">
        <f t="shared" si="27"/>
        <v>2849.3669467010336</v>
      </c>
      <c r="AC34">
        <f t="shared" si="2"/>
        <v>2652.7244236821643</v>
      </c>
      <c r="AE34">
        <f t="shared" si="3"/>
        <v>0</v>
      </c>
      <c r="AF34">
        <f t="shared" si="4"/>
        <v>0</v>
      </c>
      <c r="AG34">
        <f t="shared" si="5"/>
        <v>-15.567310697153552</v>
      </c>
      <c r="AH34">
        <f t="shared" si="6"/>
        <v>-7809.6769504295262</v>
      </c>
      <c r="AI34">
        <f t="shared" si="7"/>
        <v>-7825.2442611266797</v>
      </c>
      <c r="AJ34">
        <f t="shared" si="8"/>
        <v>196.64252301886927</v>
      </c>
      <c r="AK34">
        <f t="shared" si="30"/>
        <v>199.45568626907237</v>
      </c>
      <c r="AL34">
        <f t="shared" si="9"/>
        <v>-7429.1460518387385</v>
      </c>
      <c r="AN34">
        <f t="shared" si="10"/>
        <v>0</v>
      </c>
      <c r="AO34">
        <f t="shared" si="11"/>
        <v>0</v>
      </c>
      <c r="AP34">
        <f t="shared" si="12"/>
        <v>-0.46393259952196608</v>
      </c>
      <c r="AQ34">
        <f t="shared" si="13"/>
        <v>-232.74178819479965</v>
      </c>
      <c r="AR34">
        <f t="shared" si="14"/>
        <v>-233.20572079432162</v>
      </c>
      <c r="AS34">
        <f t="shared" si="15"/>
        <v>5.8602849686415697</v>
      </c>
      <c r="AT34">
        <f t="shared" si="16"/>
        <v>5.9441220658085854</v>
      </c>
      <c r="AU34">
        <f t="shared" si="17"/>
        <v>-221.40131375987147</v>
      </c>
      <c r="AW34">
        <v>31</v>
      </c>
      <c r="AX34">
        <f>IF(Z34&gt;0, (R34*SUMPRODUCT(K34:$K$98, X34:$X$98)-K34*$AZ$3)/Z34, 0)</f>
        <v>4260.0878136376004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2.660867656243348E-2</v>
      </c>
      <c r="L35" s="2">
        <v>32</v>
      </c>
      <c r="M35" s="8">
        <v>2.7828815E-2</v>
      </c>
      <c r="Q35" s="5">
        <f t="shared" si="29"/>
        <v>25</v>
      </c>
      <c r="R35">
        <f t="shared" ref="R35:R66" si="31">$C$6</f>
        <v>500000</v>
      </c>
      <c r="S35">
        <f t="shared" ref="S35:S66" si="32">AX35</f>
        <v>4089.6809520442457</v>
      </c>
      <c r="U35">
        <f t="shared" si="21"/>
        <v>2.7828815E-2</v>
      </c>
      <c r="V35">
        <f t="shared" si="22"/>
        <v>0.01</v>
      </c>
      <c r="W35">
        <f t="shared" si="23"/>
        <v>0.6226924278861421</v>
      </c>
      <c r="X35">
        <f t="shared" si="24"/>
        <v>1.732879237754429E-2</v>
      </c>
      <c r="Y35">
        <f t="shared" si="25"/>
        <v>6.2269242788614209E-3</v>
      </c>
      <c r="Z35">
        <f t="shared" si="26"/>
        <v>0.59913671122973644</v>
      </c>
      <c r="AB35">
        <f t="shared" si="27"/>
        <v>2652.7244236821643</v>
      </c>
      <c r="AC35">
        <f t="shared" ref="AC35:AC66" si="33">S35*Z35</f>
        <v>2450.2779955866868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-14.978417780743412</v>
      </c>
      <c r="AH35">
        <f t="shared" ref="AH35:AH66" si="37">-X35*R35</f>
        <v>-8664.3961887721453</v>
      </c>
      <c r="AI35">
        <f t="shared" ref="AI35:AI66" si="38">SUM(AE35:AH35)</f>
        <v>-8679.3746065528885</v>
      </c>
      <c r="AJ35">
        <f t="shared" ref="AJ35:AJ66" si="39">AB35-AC35</f>
        <v>202.44642809547759</v>
      </c>
      <c r="AK35">
        <f t="shared" si="30"/>
        <v>185.69070965775151</v>
      </c>
      <c r="AL35">
        <f t="shared" ref="AL35:AL66" si="40">SUM(AI35:AK35)</f>
        <v>-8291.2374687996598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-0.39855587414480409</v>
      </c>
      <c r="AQ35">
        <f t="shared" ref="AQ35:AQ66" si="44">AH35*$K35</f>
        <v>-230.54811579581934</v>
      </c>
      <c r="AR35">
        <f t="shared" ref="AR35:AR66" si="45">AI35*$K35</f>
        <v>-230.94667166996416</v>
      </c>
      <c r="AS35">
        <f t="shared" ref="AS35:AS66" si="46">AJ35*$K35</f>
        <v>5.3868315264125091</v>
      </c>
      <c r="AT35">
        <f t="shared" ref="AT35:AT66" si="47">AK35*$K35</f>
        <v>4.9409840339318531</v>
      </c>
      <c r="AU35">
        <f t="shared" ref="AU35:AU66" si="48">AL35*$K35</f>
        <v>-220.6188561096198</v>
      </c>
      <c r="AW35">
        <v>32</v>
      </c>
      <c r="AX35">
        <f>IF(Z35&gt;0, (R35*SUMPRODUCT(K35:$K$98, X35:$X$98)-K35*$AZ$3)/Z35, 0)</f>
        <v>4089.6809520442457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2.3757746930744176E-2</v>
      </c>
      <c r="L36" s="2">
        <v>33</v>
      </c>
      <c r="M36" s="8">
        <v>3.1684449000000003E-2</v>
      </c>
      <c r="Q36" s="5">
        <f t="shared" si="29"/>
        <v>25</v>
      </c>
      <c r="R36">
        <f t="shared" si="31"/>
        <v>500000</v>
      </c>
      <c r="S36">
        <f t="shared" si="32"/>
        <v>3913.1450717005146</v>
      </c>
      <c r="U36">
        <f t="shared" ref="U36:U67" si="52">M36</f>
        <v>3.1684449000000003E-2</v>
      </c>
      <c r="V36">
        <f t="shared" ref="V36:V67" si="53">$C$10</f>
        <v>0.01</v>
      </c>
      <c r="W36">
        <f t="shared" ref="W36:W67" si="54">Z35</f>
        <v>0.59913671122973644</v>
      </c>
      <c r="X36">
        <f t="shared" ref="X36:X67" si="55">U36*W36</f>
        <v>1.8983316570986314E-2</v>
      </c>
      <c r="Y36">
        <f t="shared" ref="Y36:Y67" si="56">V36*W36</f>
        <v>5.9913671122973642E-3</v>
      </c>
      <c r="Z36">
        <f t="shared" ref="Z36:Z67" si="57">MAX(0, W36-X36-Y36)</f>
        <v>0.57416202754645274</v>
      </c>
      <c r="AB36">
        <f t="shared" ref="AB36:AB67" si="58">AC35</f>
        <v>2450.2779955866868</v>
      </c>
      <c r="AC36">
        <f t="shared" si="33"/>
        <v>2246.7793084509767</v>
      </c>
      <c r="AE36">
        <f t="shared" si="34"/>
        <v>0</v>
      </c>
      <c r="AF36">
        <f t="shared" si="35"/>
        <v>0</v>
      </c>
      <c r="AG36">
        <f t="shared" si="36"/>
        <v>-14.354050688661319</v>
      </c>
      <c r="AH36">
        <f t="shared" si="37"/>
        <v>-9491.6582854931567</v>
      </c>
      <c r="AI36">
        <f t="shared" si="38"/>
        <v>-9506.0123361818187</v>
      </c>
      <c r="AJ36">
        <f t="shared" si="39"/>
        <v>203.49868713571004</v>
      </c>
      <c r="AK36">
        <f t="shared" si="30"/>
        <v>171.51945969106808</v>
      </c>
      <c r="AL36">
        <f t="shared" si="40"/>
        <v>-9130.9941893550404</v>
      </c>
      <c r="AN36">
        <f t="shared" si="41"/>
        <v>0</v>
      </c>
      <c r="AO36">
        <f t="shared" si="42"/>
        <v>0</v>
      </c>
      <c r="AP36">
        <f t="shared" si="43"/>
        <v>-0.34101990369228979</v>
      </c>
      <c r="AQ36">
        <f t="shared" si="44"/>
        <v>-225.50041549984758</v>
      </c>
      <c r="AR36">
        <f t="shared" si="45"/>
        <v>-225.84143540353989</v>
      </c>
      <c r="AS36">
        <f t="shared" si="46"/>
        <v>4.8346703097088843</v>
      </c>
      <c r="AT36">
        <f t="shared" si="47"/>
        <v>4.0749159170383722</v>
      </c>
      <c r="AU36">
        <f t="shared" si="48"/>
        <v>-216.93184917679261</v>
      </c>
      <c r="AW36">
        <v>33</v>
      </c>
      <c r="AX36">
        <f>IF(Z36&gt;0, (R36*SUMPRODUCT(K36:$K$98, X36:$X$98)-K36*$AZ$3)/Z36, 0)</f>
        <v>3913.1450717005146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2.1212274045307299E-2</v>
      </c>
      <c r="L37" s="2">
        <v>34</v>
      </c>
      <c r="M37" s="8">
        <v>3.5933631000000001E-2</v>
      </c>
      <c r="Q37" s="5">
        <f t="shared" ref="Q37:Q68" si="60">$C$8</f>
        <v>25</v>
      </c>
      <c r="R37">
        <f t="shared" si="31"/>
        <v>500000</v>
      </c>
      <c r="S37">
        <f t="shared" si="32"/>
        <v>3733.976695918574</v>
      </c>
      <c r="U37">
        <f t="shared" si="52"/>
        <v>3.5933631000000001E-2</v>
      </c>
      <c r="V37">
        <f t="shared" si="53"/>
        <v>0.01</v>
      </c>
      <c r="W37">
        <f t="shared" si="54"/>
        <v>0.57416202754645274</v>
      </c>
      <c r="X37">
        <f t="shared" si="55"/>
        <v>2.063172643206607E-2</v>
      </c>
      <c r="Y37">
        <f t="shared" si="56"/>
        <v>5.7416202754645273E-3</v>
      </c>
      <c r="Z37">
        <f t="shared" si="57"/>
        <v>0.54778868083892207</v>
      </c>
      <c r="AB37">
        <f t="shared" si="58"/>
        <v>2246.7793084509767</v>
      </c>
      <c r="AC37">
        <f t="shared" si="33"/>
        <v>2045.4301685405126</v>
      </c>
      <c r="AE37">
        <f t="shared" si="34"/>
        <v>0</v>
      </c>
      <c r="AF37">
        <f t="shared" si="35"/>
        <v>0</v>
      </c>
      <c r="AG37">
        <f t="shared" si="36"/>
        <v>-13.694717020973052</v>
      </c>
      <c r="AH37">
        <f t="shared" si="37"/>
        <v>-10315.863216033034</v>
      </c>
      <c r="AI37">
        <f t="shared" si="38"/>
        <v>-10329.557933054008</v>
      </c>
      <c r="AJ37">
        <f t="shared" si="39"/>
        <v>201.34913991046415</v>
      </c>
      <c r="AK37">
        <f t="shared" si="30"/>
        <v>157.27455159156838</v>
      </c>
      <c r="AL37">
        <f t="shared" si="40"/>
        <v>-9970.934241551975</v>
      </c>
      <c r="AN37">
        <f t="shared" si="41"/>
        <v>0</v>
      </c>
      <c r="AO37">
        <f t="shared" si="42"/>
        <v>0</v>
      </c>
      <c r="AP37">
        <f t="shared" si="43"/>
        <v>-0.29049609042181473</v>
      </c>
      <c r="AQ37">
        <f t="shared" si="44"/>
        <v>-218.82291755239783</v>
      </c>
      <c r="AR37">
        <f t="shared" si="45"/>
        <v>-219.11341364281964</v>
      </c>
      <c r="AS37">
        <f t="shared" si="46"/>
        <v>4.2710731345676871</v>
      </c>
      <c r="AT37">
        <f t="shared" si="47"/>
        <v>3.3361508887131697</v>
      </c>
      <c r="AU37">
        <f t="shared" si="48"/>
        <v>-211.50618961953879</v>
      </c>
      <c r="AW37">
        <v>34</v>
      </c>
      <c r="AX37">
        <f>IF(Z37&gt;0, (R37*SUMPRODUCT(K37:$K$98, X37:$X$98)-K37*$AZ$3)/Z37, 0)</f>
        <v>3733.976695918574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1.8939530397595803E-2</v>
      </c>
      <c r="L38" s="2">
        <v>35</v>
      </c>
      <c r="M38" s="8">
        <v>4.1016489000000003E-2</v>
      </c>
      <c r="Q38" s="5">
        <f t="shared" si="60"/>
        <v>25</v>
      </c>
      <c r="R38">
        <f t="shared" si="31"/>
        <v>500000</v>
      </c>
      <c r="S38">
        <f t="shared" si="32"/>
        <v>3555.2521279355969</v>
      </c>
      <c r="U38">
        <f t="shared" si="52"/>
        <v>4.1016489000000003E-2</v>
      </c>
      <c r="V38">
        <f t="shared" si="53"/>
        <v>0.01</v>
      </c>
      <c r="W38">
        <f t="shared" si="54"/>
        <v>0.54778868083892207</v>
      </c>
      <c r="X38">
        <f t="shared" si="55"/>
        <v>2.246836840195416E-2</v>
      </c>
      <c r="Y38">
        <f t="shared" si="56"/>
        <v>5.4778868083892205E-3</v>
      </c>
      <c r="Z38">
        <f t="shared" si="57"/>
        <v>0.51984242562857863</v>
      </c>
      <c r="AB38">
        <f t="shared" si="58"/>
        <v>2045.4301685405126</v>
      </c>
      <c r="AC38">
        <f t="shared" si="33"/>
        <v>1848.1708899072064</v>
      </c>
      <c r="AE38">
        <f t="shared" si="34"/>
        <v>0</v>
      </c>
      <c r="AF38">
        <f t="shared" si="35"/>
        <v>0</v>
      </c>
      <c r="AG38">
        <f t="shared" si="36"/>
        <v>-12.996060640714466</v>
      </c>
      <c r="AH38">
        <f t="shared" si="37"/>
        <v>-11234.184200977081</v>
      </c>
      <c r="AI38">
        <f t="shared" si="38"/>
        <v>-11247.180261617796</v>
      </c>
      <c r="AJ38">
        <f t="shared" si="39"/>
        <v>197.25927863330617</v>
      </c>
      <c r="AK38">
        <f t="shared" si="30"/>
        <v>143.18011179783591</v>
      </c>
      <c r="AL38">
        <f t="shared" si="40"/>
        <v>-10906.740871186654</v>
      </c>
      <c r="AN38">
        <f t="shared" si="41"/>
        <v>0</v>
      </c>
      <c r="AO38">
        <f t="shared" si="42"/>
        <v>0</v>
      </c>
      <c r="AP38">
        <f t="shared" si="43"/>
        <v>-0.24613928555381001</v>
      </c>
      <c r="AQ38">
        <f t="shared" si="44"/>
        <v>-212.77017316659595</v>
      </c>
      <c r="AR38">
        <f t="shared" si="45"/>
        <v>-213.01631245214975</v>
      </c>
      <c r="AS38">
        <f t="shared" si="46"/>
        <v>3.7359981038833223</v>
      </c>
      <c r="AT38">
        <f t="shared" si="47"/>
        <v>2.7117640797262785</v>
      </c>
      <c r="AU38">
        <f t="shared" si="48"/>
        <v>-206.56855026854015</v>
      </c>
      <c r="AW38">
        <v>35</v>
      </c>
      <c r="AX38">
        <f>IF(Z38&gt;0, (R38*SUMPRODUCT(K38:$K$98, X38:$X$98)-K38*$AZ$3)/Z38, 0)</f>
        <v>3555.2521279355969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1.6910294997853393E-2</v>
      </c>
      <c r="L39" s="2">
        <v>36</v>
      </c>
      <c r="M39" s="8">
        <v>4.6435859000000003E-2</v>
      </c>
      <c r="Q39" s="5">
        <f t="shared" si="60"/>
        <v>25</v>
      </c>
      <c r="R39">
        <f t="shared" si="31"/>
        <v>500000</v>
      </c>
      <c r="S39">
        <f t="shared" si="32"/>
        <v>3373.3704507341045</v>
      </c>
      <c r="U39">
        <f t="shared" si="52"/>
        <v>4.6435859000000003E-2</v>
      </c>
      <c r="V39">
        <f t="shared" si="53"/>
        <v>0.01</v>
      </c>
      <c r="W39">
        <f t="shared" si="54"/>
        <v>0.51984242562857863</v>
      </c>
      <c r="X39">
        <f t="shared" si="55"/>
        <v>2.4139329578706663E-2</v>
      </c>
      <c r="Y39">
        <f t="shared" si="56"/>
        <v>5.1984242562857861E-3</v>
      </c>
      <c r="Z39">
        <f t="shared" si="57"/>
        <v>0.49050467179358614</v>
      </c>
      <c r="AB39">
        <f t="shared" si="58"/>
        <v>1848.1708899072064</v>
      </c>
      <c r="AC39">
        <f t="shared" si="33"/>
        <v>1654.6539657755136</v>
      </c>
      <c r="AE39">
        <f t="shared" si="34"/>
        <v>0</v>
      </c>
      <c r="AF39">
        <f t="shared" si="35"/>
        <v>0</v>
      </c>
      <c r="AG39">
        <f t="shared" si="36"/>
        <v>-12.262616794839653</v>
      </c>
      <c r="AH39">
        <f t="shared" si="37"/>
        <v>-12069.664789353332</v>
      </c>
      <c r="AI39">
        <f t="shared" si="38"/>
        <v>-12081.927406148172</v>
      </c>
      <c r="AJ39">
        <f t="shared" si="39"/>
        <v>193.5169241316928</v>
      </c>
      <c r="AK39">
        <f t="shared" si="30"/>
        <v>129.37196229350445</v>
      </c>
      <c r="AL39">
        <f t="shared" si="40"/>
        <v>-11759.038519722975</v>
      </c>
      <c r="AN39">
        <f t="shared" si="41"/>
        <v>0</v>
      </c>
      <c r="AO39">
        <f t="shared" si="42"/>
        <v>0</v>
      </c>
      <c r="AP39">
        <f t="shared" si="43"/>
        <v>-0.20736446744636999</v>
      </c>
      <c r="AQ39">
        <f t="shared" si="44"/>
        <v>-204.10159211316886</v>
      </c>
      <c r="AR39">
        <f t="shared" si="45"/>
        <v>-204.30895658061525</v>
      </c>
      <c r="AS39">
        <f t="shared" si="46"/>
        <v>3.2724282741441395</v>
      </c>
      <c r="AT39">
        <f t="shared" si="47"/>
        <v>2.187718046834326</v>
      </c>
      <c r="AU39">
        <f t="shared" si="48"/>
        <v>-198.84881025963679</v>
      </c>
      <c r="AW39">
        <v>36</v>
      </c>
      <c r="AX39">
        <f>IF(Z39&gt;0, (R39*SUMPRODUCT(K39:$K$98, X39:$X$98)-K39*$AZ$3)/Z39, 0)</f>
        <v>3373.3704507341045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1.5098477676654815E-2</v>
      </c>
      <c r="L40" s="2">
        <v>37</v>
      </c>
      <c r="M40" s="8">
        <v>5.1834316999999998E-2</v>
      </c>
      <c r="Q40" s="5">
        <f t="shared" si="60"/>
        <v>25</v>
      </c>
      <c r="R40">
        <f t="shared" si="31"/>
        <v>500000</v>
      </c>
      <c r="S40">
        <f t="shared" si="32"/>
        <v>3189.5341762556855</v>
      </c>
      <c r="U40">
        <f t="shared" si="52"/>
        <v>5.1834316999999998E-2</v>
      </c>
      <c r="V40">
        <f t="shared" si="53"/>
        <v>0.01</v>
      </c>
      <c r="W40">
        <f t="shared" si="54"/>
        <v>0.49050467179358614</v>
      </c>
      <c r="X40">
        <f t="shared" si="55"/>
        <v>2.5424974647729703E-2</v>
      </c>
      <c r="Y40">
        <f t="shared" si="56"/>
        <v>4.9050467179358615E-3</v>
      </c>
      <c r="Z40">
        <f t="shared" si="57"/>
        <v>0.46017465042792061</v>
      </c>
      <c r="AB40">
        <f t="shared" si="58"/>
        <v>1654.6539657755136</v>
      </c>
      <c r="AC40">
        <f t="shared" si="33"/>
        <v>1467.7427745863658</v>
      </c>
      <c r="AE40">
        <f t="shared" si="34"/>
        <v>0</v>
      </c>
      <c r="AF40">
        <f t="shared" si="35"/>
        <v>0</v>
      </c>
      <c r="AG40">
        <f t="shared" si="36"/>
        <v>-11.504366260698015</v>
      </c>
      <c r="AH40">
        <f t="shared" si="37"/>
        <v>-12712.487323864851</v>
      </c>
      <c r="AI40">
        <f t="shared" si="38"/>
        <v>-12723.991690125549</v>
      </c>
      <c r="AJ40">
        <f t="shared" si="39"/>
        <v>186.91119118914776</v>
      </c>
      <c r="AK40">
        <f t="shared" ref="AK40:AK71" si="61">G40*SUM(AB40:AB40, AE40:AF40)</f>
        <v>115.82577760428596</v>
      </c>
      <c r="AL40">
        <f t="shared" si="40"/>
        <v>-12421.254721332114</v>
      </c>
      <c r="AN40">
        <f t="shared" si="41"/>
        <v>0</v>
      </c>
      <c r="AO40">
        <f t="shared" si="42"/>
        <v>0</v>
      </c>
      <c r="AP40">
        <f t="shared" si="43"/>
        <v>-0.17369841717120982</v>
      </c>
      <c r="AQ40">
        <f t="shared" si="44"/>
        <v>-191.93920607413074</v>
      </c>
      <c r="AR40">
        <f t="shared" si="45"/>
        <v>-192.11290449130198</v>
      </c>
      <c r="AS40">
        <f t="shared" si="46"/>
        <v>2.8220744476863073</v>
      </c>
      <c r="AT40">
        <f t="shared" si="47"/>
        <v>1.7487929175394967</v>
      </c>
      <c r="AU40">
        <f t="shared" si="48"/>
        <v>-187.54203712607614</v>
      </c>
      <c r="AW40">
        <v>37</v>
      </c>
      <c r="AX40">
        <f>IF(Z40&gt;0, (R40*SUMPRODUCT(K40:$K$98, X40:$X$98)-K40*$AZ$3)/Z40, 0)</f>
        <v>3189.5341762556855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1.348078363987037E-2</v>
      </c>
      <c r="L41" s="2">
        <v>38</v>
      </c>
      <c r="M41" s="8">
        <v>5.7772715000000002E-2</v>
      </c>
      <c r="Q41" s="5">
        <f t="shared" si="60"/>
        <v>25</v>
      </c>
      <c r="R41">
        <f t="shared" si="31"/>
        <v>500000</v>
      </c>
      <c r="S41">
        <f t="shared" si="32"/>
        <v>3009.7672941559667</v>
      </c>
      <c r="U41">
        <f t="shared" si="52"/>
        <v>5.7772715000000002E-2</v>
      </c>
      <c r="V41">
        <f t="shared" si="53"/>
        <v>0.01</v>
      </c>
      <c r="W41">
        <f t="shared" si="54"/>
        <v>0.46017465042792061</v>
      </c>
      <c r="X41">
        <f t="shared" si="55"/>
        <v>2.6585538929396885E-2</v>
      </c>
      <c r="Y41">
        <f t="shared" si="56"/>
        <v>4.6017465042792064E-3</v>
      </c>
      <c r="Z41">
        <f t="shared" si="57"/>
        <v>0.42898736499424456</v>
      </c>
      <c r="AB41">
        <f t="shared" si="58"/>
        <v>1467.7427745863658</v>
      </c>
      <c r="AC41">
        <f t="shared" si="33"/>
        <v>1291.1521407658256</v>
      </c>
      <c r="AE41">
        <f t="shared" si="34"/>
        <v>0</v>
      </c>
      <c r="AF41">
        <f t="shared" si="35"/>
        <v>0</v>
      </c>
      <c r="AG41">
        <f t="shared" si="36"/>
        <v>-10.724684124856115</v>
      </c>
      <c r="AH41">
        <f t="shared" si="37"/>
        <v>-13292.769464698442</v>
      </c>
      <c r="AI41">
        <f t="shared" si="38"/>
        <v>-13303.494148823298</v>
      </c>
      <c r="AJ41">
        <f t="shared" si="39"/>
        <v>176.59063382054023</v>
      </c>
      <c r="AK41">
        <f t="shared" si="61"/>
        <v>102.74199422104562</v>
      </c>
      <c r="AL41">
        <f t="shared" si="40"/>
        <v>-13024.161520781712</v>
      </c>
      <c r="AN41">
        <f t="shared" si="41"/>
        <v>0</v>
      </c>
      <c r="AO41">
        <f t="shared" si="42"/>
        <v>0</v>
      </c>
      <c r="AP41">
        <f t="shared" si="43"/>
        <v>-0.14457714629313778</v>
      </c>
      <c r="AQ41">
        <f t="shared" si="44"/>
        <v>-179.19694912827518</v>
      </c>
      <c r="AR41">
        <f t="shared" si="45"/>
        <v>-179.34152627456831</v>
      </c>
      <c r="AS41">
        <f t="shared" si="46"/>
        <v>2.3805801273622782</v>
      </c>
      <c r="AT41">
        <f t="shared" si="47"/>
        <v>1.3850425948227278</v>
      </c>
      <c r="AU41">
        <f t="shared" si="48"/>
        <v>-175.57590355238329</v>
      </c>
      <c r="AW41">
        <v>38</v>
      </c>
      <c r="AX41">
        <f>IF(Z41&gt;0, (R41*SUMPRODUCT(K41:$K$98, X41:$X$98)-K41*$AZ$3)/Z41, 0)</f>
        <v>3009.7672941559667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1.2036413964169972E-2</v>
      </c>
      <c r="L42" s="2">
        <v>39</v>
      </c>
      <c r="M42" s="8">
        <v>6.4089452000000005E-2</v>
      </c>
      <c r="Q42" s="5">
        <f t="shared" si="60"/>
        <v>25</v>
      </c>
      <c r="R42">
        <f t="shared" si="31"/>
        <v>500000</v>
      </c>
      <c r="S42">
        <f t="shared" si="32"/>
        <v>2833.9580747761547</v>
      </c>
      <c r="U42">
        <f t="shared" si="52"/>
        <v>6.4089452000000005E-2</v>
      </c>
      <c r="V42">
        <f t="shared" si="53"/>
        <v>0.01</v>
      </c>
      <c r="W42">
        <f t="shared" si="54"/>
        <v>0.42898736499424456</v>
      </c>
      <c r="X42">
        <f t="shared" si="55"/>
        <v>2.749356513740512E-2</v>
      </c>
      <c r="Y42">
        <f t="shared" si="56"/>
        <v>4.2898736499424458E-3</v>
      </c>
      <c r="Z42">
        <f t="shared" si="57"/>
        <v>0.39720392620689698</v>
      </c>
      <c r="AB42">
        <f t="shared" si="58"/>
        <v>1291.1521407658256</v>
      </c>
      <c r="AC42">
        <f t="shared" si="33"/>
        <v>1125.6592740068277</v>
      </c>
      <c r="AE42">
        <f t="shared" si="34"/>
        <v>0</v>
      </c>
      <c r="AF42">
        <f t="shared" si="35"/>
        <v>0</v>
      </c>
      <c r="AG42">
        <f t="shared" si="36"/>
        <v>-9.9300981551724252</v>
      </c>
      <c r="AH42">
        <f t="shared" si="37"/>
        <v>-13746.78256870256</v>
      </c>
      <c r="AI42">
        <f t="shared" si="38"/>
        <v>-13756.712666857733</v>
      </c>
      <c r="AJ42">
        <f t="shared" si="39"/>
        <v>165.49286675899793</v>
      </c>
      <c r="AK42">
        <f t="shared" si="61"/>
        <v>90.380649853607807</v>
      </c>
      <c r="AL42">
        <f t="shared" si="40"/>
        <v>-13500.839150245127</v>
      </c>
      <c r="AN42">
        <f t="shared" si="41"/>
        <v>0</v>
      </c>
      <c r="AO42">
        <f t="shared" si="42"/>
        <v>0</v>
      </c>
      <c r="AP42">
        <f t="shared" si="43"/>
        <v>-0.11952277210049586</v>
      </c>
      <c r="AQ42">
        <f t="shared" si="44"/>
        <v>-165.46196567233986</v>
      </c>
      <c r="AR42">
        <f t="shared" si="45"/>
        <v>-165.58148844444037</v>
      </c>
      <c r="AS42">
        <f t="shared" si="46"/>
        <v>1.9919406524285233</v>
      </c>
      <c r="AT42">
        <f t="shared" si="47"/>
        <v>1.0878589159887218</v>
      </c>
      <c r="AU42">
        <f t="shared" si="48"/>
        <v>-162.50168887602311</v>
      </c>
      <c r="AW42">
        <v>39</v>
      </c>
      <c r="AX42">
        <f>IF(Z42&gt;0, (R42*SUMPRODUCT(K42:$K$98, X42:$X$98)-K42*$AZ$3)/Z42, 0)</f>
        <v>2833.9580747761547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1.0746798182294617E-2</v>
      </c>
      <c r="L43" s="2">
        <v>40</v>
      </c>
      <c r="M43" s="8">
        <v>7.1121990999999996E-2</v>
      </c>
      <c r="Q43" s="5">
        <f t="shared" si="60"/>
        <v>25</v>
      </c>
      <c r="R43">
        <f t="shared" si="31"/>
        <v>500000</v>
      </c>
      <c r="S43">
        <f t="shared" si="32"/>
        <v>2664.33199913307</v>
      </c>
      <c r="U43">
        <f t="shared" si="52"/>
        <v>7.1121990999999996E-2</v>
      </c>
      <c r="V43">
        <f t="shared" si="53"/>
        <v>0.01</v>
      </c>
      <c r="W43">
        <f t="shared" si="54"/>
        <v>0.39720392620689698</v>
      </c>
      <c r="X43">
        <f t="shared" si="55"/>
        <v>2.824993406485159E-2</v>
      </c>
      <c r="Y43">
        <f t="shared" si="56"/>
        <v>3.9720392620689699E-3</v>
      </c>
      <c r="Z43">
        <f t="shared" si="57"/>
        <v>0.36498195287997642</v>
      </c>
      <c r="AB43">
        <f t="shared" si="58"/>
        <v>1125.6592740068277</v>
      </c>
      <c r="AC43">
        <f t="shared" si="33"/>
        <v>972.43309616419958</v>
      </c>
      <c r="AE43">
        <f t="shared" si="34"/>
        <v>0</v>
      </c>
      <c r="AF43">
        <f t="shared" si="35"/>
        <v>0</v>
      </c>
      <c r="AG43">
        <f t="shared" si="36"/>
        <v>-9.1245488219994098</v>
      </c>
      <c r="AH43">
        <f t="shared" si="37"/>
        <v>-14124.967032425795</v>
      </c>
      <c r="AI43">
        <f t="shared" si="38"/>
        <v>-14134.091581247794</v>
      </c>
      <c r="AJ43">
        <f t="shared" si="39"/>
        <v>153.22617784262809</v>
      </c>
      <c r="AK43">
        <f t="shared" si="61"/>
        <v>78.79614918047794</v>
      </c>
      <c r="AL43">
        <f t="shared" si="40"/>
        <v>-13902.069254224689</v>
      </c>
      <c r="AN43">
        <f t="shared" si="41"/>
        <v>0</v>
      </c>
      <c r="AO43">
        <f t="shared" si="42"/>
        <v>0</v>
      </c>
      <c r="AP43">
        <f t="shared" si="43"/>
        <v>-9.805968469452174E-2</v>
      </c>
      <c r="AQ43">
        <f t="shared" si="44"/>
        <v>-151.79817002904491</v>
      </c>
      <c r="AR43">
        <f t="shared" si="45"/>
        <v>-151.89622971373944</v>
      </c>
      <c r="AS43">
        <f t="shared" si="46"/>
        <v>1.6466908095191073</v>
      </c>
      <c r="AT43">
        <f t="shared" si="47"/>
        <v>0.84680631278457585</v>
      </c>
      <c r="AU43">
        <f t="shared" si="48"/>
        <v>-149.40273259143578</v>
      </c>
      <c r="AW43">
        <v>40</v>
      </c>
      <c r="AX43">
        <f>IF(Z43&gt;0, (R43*SUMPRODUCT(K43:$K$98, X43:$X$98)-K43*$AZ$3)/Z43, 0)</f>
        <v>2664.33199913307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9.5953555199059081E-3</v>
      </c>
      <c r="L44" s="2">
        <v>41</v>
      </c>
      <c r="M44" s="8">
        <v>7.9233461000000005E-2</v>
      </c>
      <c r="Q44" s="5">
        <f t="shared" si="60"/>
        <v>25</v>
      </c>
      <c r="R44">
        <f t="shared" si="31"/>
        <v>500000</v>
      </c>
      <c r="S44">
        <f t="shared" si="32"/>
        <v>2501.5834551845455</v>
      </c>
      <c r="U44">
        <f t="shared" si="52"/>
        <v>7.9233461000000005E-2</v>
      </c>
      <c r="V44">
        <f t="shared" si="53"/>
        <v>0.01</v>
      </c>
      <c r="W44">
        <f t="shared" si="54"/>
        <v>0.36498195287997642</v>
      </c>
      <c r="X44">
        <f t="shared" si="55"/>
        <v>2.891878332921945E-2</v>
      </c>
      <c r="Y44">
        <f t="shared" si="56"/>
        <v>3.6498195287997643E-3</v>
      </c>
      <c r="Z44">
        <f t="shared" si="57"/>
        <v>0.33241335002195721</v>
      </c>
      <c r="AB44">
        <f t="shared" si="58"/>
        <v>972.43309616419958</v>
      </c>
      <c r="AC44">
        <f t="shared" si="33"/>
        <v>831.5597366973974</v>
      </c>
      <c r="AE44">
        <f t="shared" si="34"/>
        <v>0</v>
      </c>
      <c r="AF44">
        <f t="shared" si="35"/>
        <v>0</v>
      </c>
      <c r="AG44">
        <f t="shared" si="36"/>
        <v>-8.3103337505489296</v>
      </c>
      <c r="AH44">
        <f t="shared" si="37"/>
        <v>-14459.391664609726</v>
      </c>
      <c r="AI44">
        <f t="shared" si="38"/>
        <v>-14467.701998360275</v>
      </c>
      <c r="AJ44">
        <f t="shared" si="39"/>
        <v>140.87335946680219</v>
      </c>
      <c r="AK44">
        <f t="shared" si="61"/>
        <v>68.070316731493975</v>
      </c>
      <c r="AL44">
        <f t="shared" si="40"/>
        <v>-14258.758322161979</v>
      </c>
      <c r="AN44">
        <f t="shared" si="41"/>
        <v>0</v>
      </c>
      <c r="AO44">
        <f t="shared" si="42"/>
        <v>0</v>
      </c>
      <c r="AP44">
        <f t="shared" si="43"/>
        <v>-7.9740606825590046E-2</v>
      </c>
      <c r="AQ44">
        <f t="shared" si="44"/>
        <v>-138.74300362349442</v>
      </c>
      <c r="AR44">
        <f t="shared" si="45"/>
        <v>-138.82274423032001</v>
      </c>
      <c r="AS44">
        <f t="shared" si="46"/>
        <v>1.3517299673674696</v>
      </c>
      <c r="AT44">
        <f t="shared" si="47"/>
        <v>0.65315888939128419</v>
      </c>
      <c r="AU44">
        <f t="shared" si="48"/>
        <v>-136.81785537356126</v>
      </c>
      <c r="AW44">
        <v>41</v>
      </c>
      <c r="AX44">
        <f>IF(Z44&gt;0, (R44*SUMPRODUCT(K44:$K$98, X44:$X$98)-K44*$AZ$3)/Z44, 0)</f>
        <v>2501.5834551845455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8.5672817142017025E-3</v>
      </c>
      <c r="L45" s="2">
        <v>42</v>
      </c>
      <c r="M45" s="8">
        <v>8.7905784000000001E-2</v>
      </c>
      <c r="Q45" s="5">
        <f t="shared" si="60"/>
        <v>25</v>
      </c>
      <c r="R45">
        <f t="shared" si="31"/>
        <v>500000</v>
      </c>
      <c r="S45">
        <f t="shared" si="32"/>
        <v>2342.9330654439627</v>
      </c>
      <c r="U45">
        <f t="shared" si="52"/>
        <v>8.7905784000000001E-2</v>
      </c>
      <c r="V45">
        <f t="shared" si="53"/>
        <v>0.01</v>
      </c>
      <c r="W45">
        <f t="shared" si="54"/>
        <v>0.33241335002195721</v>
      </c>
      <c r="X45">
        <f t="shared" si="55"/>
        <v>2.9221056145746566E-2</v>
      </c>
      <c r="Y45">
        <f t="shared" si="56"/>
        <v>3.3241335002195723E-3</v>
      </c>
      <c r="Z45">
        <f t="shared" si="57"/>
        <v>0.29986816037599107</v>
      </c>
      <c r="AB45">
        <f t="shared" si="58"/>
        <v>831.5597366973974</v>
      </c>
      <c r="AC45">
        <f t="shared" si="33"/>
        <v>702.57102821876254</v>
      </c>
      <c r="AE45">
        <f t="shared" si="34"/>
        <v>0</v>
      </c>
      <c r="AF45">
        <f t="shared" si="35"/>
        <v>0</v>
      </c>
      <c r="AG45">
        <f t="shared" si="36"/>
        <v>-7.4967040093997763</v>
      </c>
      <c r="AH45">
        <f t="shared" si="37"/>
        <v>-14610.528072873283</v>
      </c>
      <c r="AI45">
        <f t="shared" si="38"/>
        <v>-14618.024776882683</v>
      </c>
      <c r="AJ45">
        <f t="shared" si="39"/>
        <v>128.98870847863486</v>
      </c>
      <c r="AK45">
        <f t="shared" si="61"/>
        <v>58.209181568817826</v>
      </c>
      <c r="AL45">
        <f t="shared" si="40"/>
        <v>-14430.82688683523</v>
      </c>
      <c r="AN45">
        <f t="shared" si="41"/>
        <v>0</v>
      </c>
      <c r="AO45">
        <f t="shared" si="42"/>
        <v>0</v>
      </c>
      <c r="AP45">
        <f t="shared" si="43"/>
        <v>-6.4226375176513292E-2</v>
      </c>
      <c r="AQ45">
        <f t="shared" si="44"/>
        <v>-125.17250999355792</v>
      </c>
      <c r="AR45">
        <f t="shared" si="45"/>
        <v>-125.23673636873443</v>
      </c>
      <c r="AS45">
        <f t="shared" si="46"/>
        <v>1.1050826034875025</v>
      </c>
      <c r="AT45">
        <f t="shared" si="47"/>
        <v>0.4986944568531797</v>
      </c>
      <c r="AU45">
        <f t="shared" si="48"/>
        <v>-123.63295930839375</v>
      </c>
      <c r="AW45">
        <v>42</v>
      </c>
      <c r="AX45">
        <f>IF(Z45&gt;0, (R45*SUMPRODUCT(K45:$K$98, X45:$X$98)-K45*$AZ$3)/Z45, 0)</f>
        <v>2342.9330654439627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7.6493586733943769E-3</v>
      </c>
      <c r="L46" s="2">
        <v>43</v>
      </c>
      <c r="M46" s="8">
        <v>9.7118048999999998E-2</v>
      </c>
      <c r="Q46" s="5">
        <f t="shared" si="60"/>
        <v>25</v>
      </c>
      <c r="R46">
        <f t="shared" si="31"/>
        <v>500000</v>
      </c>
      <c r="S46">
        <f t="shared" si="32"/>
        <v>2189.036661841541</v>
      </c>
      <c r="U46">
        <f t="shared" si="52"/>
        <v>9.7118048999999998E-2</v>
      </c>
      <c r="V46">
        <f t="shared" si="53"/>
        <v>0.01</v>
      </c>
      <c r="W46">
        <f t="shared" si="54"/>
        <v>0.29986816037599107</v>
      </c>
      <c r="X46">
        <f t="shared" si="55"/>
        <v>2.9122610692935359E-2</v>
      </c>
      <c r="Y46">
        <f t="shared" si="56"/>
        <v>2.9986816037599106E-3</v>
      </c>
      <c r="Z46">
        <f t="shared" si="57"/>
        <v>0.26774686807929576</v>
      </c>
      <c r="AB46">
        <f t="shared" si="58"/>
        <v>702.57102821876254</v>
      </c>
      <c r="AC46">
        <f t="shared" si="33"/>
        <v>586.10771031882905</v>
      </c>
      <c r="AE46">
        <f t="shared" si="34"/>
        <v>0</v>
      </c>
      <c r="AF46">
        <f t="shared" si="35"/>
        <v>0</v>
      </c>
      <c r="AG46">
        <f t="shared" si="36"/>
        <v>-6.6936717019823941</v>
      </c>
      <c r="AH46">
        <f t="shared" si="37"/>
        <v>-14561.30534646768</v>
      </c>
      <c r="AI46">
        <f t="shared" si="38"/>
        <v>-14567.999018169661</v>
      </c>
      <c r="AJ46">
        <f t="shared" si="39"/>
        <v>116.46331789993349</v>
      </c>
      <c r="AK46">
        <f t="shared" si="61"/>
        <v>49.179971975313379</v>
      </c>
      <c r="AL46">
        <f t="shared" si="40"/>
        <v>-14402.355728294415</v>
      </c>
      <c r="AN46">
        <f t="shared" si="41"/>
        <v>0</v>
      </c>
      <c r="AO46">
        <f t="shared" si="42"/>
        <v>0</v>
      </c>
      <c r="AP46">
        <f t="shared" si="43"/>
        <v>-5.1202295690413527E-2</v>
      </c>
      <c r="AQ46">
        <f t="shared" si="44"/>
        <v>-111.38464734794645</v>
      </c>
      <c r="AR46">
        <f t="shared" si="45"/>
        <v>-111.43584964363687</v>
      </c>
      <c r="AS46">
        <f t="shared" si="46"/>
        <v>0.89086969091014279</v>
      </c>
      <c r="AT46">
        <f t="shared" si="47"/>
        <v>0.37619524518665576</v>
      </c>
      <c r="AU46">
        <f t="shared" si="48"/>
        <v>-110.16878470754007</v>
      </c>
      <c r="AW46">
        <v>43</v>
      </c>
      <c r="AX46">
        <f>IF(Z46&gt;0, (R46*SUMPRODUCT(K46:$K$98, X46:$X$98)-K46*$AZ$3)/Z46, 0)</f>
        <v>2189.036661841541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6.8297845298164071E-3</v>
      </c>
      <c r="L47" s="2">
        <v>44</v>
      </c>
      <c r="M47" s="8">
        <v>0.107494799</v>
      </c>
      <c r="Q47" s="5">
        <f t="shared" si="60"/>
        <v>25</v>
      </c>
      <c r="R47">
        <f t="shared" si="31"/>
        <v>500000</v>
      </c>
      <c r="S47">
        <f t="shared" si="32"/>
        <v>2041.9958691292231</v>
      </c>
      <c r="U47">
        <f t="shared" si="52"/>
        <v>0.107494799</v>
      </c>
      <c r="V47">
        <f t="shared" si="53"/>
        <v>0.01</v>
      </c>
      <c r="W47">
        <f t="shared" si="54"/>
        <v>0.26774686807929576</v>
      </c>
      <c r="X47">
        <f t="shared" si="55"/>
        <v>2.8781395767063414E-2</v>
      </c>
      <c r="Y47">
        <f t="shared" si="56"/>
        <v>2.6774686807929577E-3</v>
      </c>
      <c r="Z47">
        <f t="shared" si="57"/>
        <v>0.2362880036314394</v>
      </c>
      <c r="AB47">
        <f t="shared" si="58"/>
        <v>586.10771031882905</v>
      </c>
      <c r="AC47">
        <f t="shared" si="33"/>
        <v>482.49912734019011</v>
      </c>
      <c r="AE47">
        <f t="shared" si="34"/>
        <v>0</v>
      </c>
      <c r="AF47">
        <f t="shared" si="35"/>
        <v>0</v>
      </c>
      <c r="AG47">
        <f t="shared" si="36"/>
        <v>-5.9072000907859845</v>
      </c>
      <c r="AH47">
        <f t="shared" si="37"/>
        <v>-14390.697883531708</v>
      </c>
      <c r="AI47">
        <f t="shared" si="38"/>
        <v>-14396.605083622493</v>
      </c>
      <c r="AJ47">
        <f t="shared" si="39"/>
        <v>103.60858297863894</v>
      </c>
      <c r="AK47">
        <f t="shared" si="61"/>
        <v>41.027539722318039</v>
      </c>
      <c r="AL47">
        <f t="shared" si="40"/>
        <v>-14251.968960921537</v>
      </c>
      <c r="AN47">
        <f t="shared" si="41"/>
        <v>0</v>
      </c>
      <c r="AO47">
        <f t="shared" si="42"/>
        <v>0</v>
      </c>
      <c r="AP47">
        <f t="shared" si="43"/>
        <v>-4.0344903794580195E-2</v>
      </c>
      <c r="AQ47">
        <f t="shared" si="44"/>
        <v>-98.285365778206568</v>
      </c>
      <c r="AR47">
        <f t="shared" si="45"/>
        <v>-98.325710682001144</v>
      </c>
      <c r="AS47">
        <f t="shared" si="46"/>
        <v>0.70762429718370767</v>
      </c>
      <c r="AT47">
        <f t="shared" si="47"/>
        <v>0.28020925609191588</v>
      </c>
      <c r="AU47">
        <f t="shared" si="48"/>
        <v>-97.337877128725523</v>
      </c>
      <c r="AW47">
        <v>44</v>
      </c>
      <c r="AX47">
        <f>IF(Z47&gt;0, (R47*SUMPRODUCT(K47:$K$98, X47:$X$98)-K47*$AZ$3)/Z47, 0)</f>
        <v>2041.9958691292231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6.0980219016217915E-3</v>
      </c>
      <c r="L48" s="2">
        <v>45</v>
      </c>
      <c r="M48" s="8">
        <v>0.119195734</v>
      </c>
      <c r="Q48" s="5">
        <f t="shared" si="60"/>
        <v>25</v>
      </c>
      <c r="R48">
        <f t="shared" si="31"/>
        <v>500000</v>
      </c>
      <c r="S48">
        <f t="shared" si="32"/>
        <v>1901.0280549276795</v>
      </c>
      <c r="U48">
        <f t="shared" si="52"/>
        <v>0.119195734</v>
      </c>
      <c r="V48">
        <f t="shared" si="53"/>
        <v>0.01</v>
      </c>
      <c r="W48">
        <f t="shared" si="54"/>
        <v>0.2362880036314394</v>
      </c>
      <c r="X48">
        <f t="shared" si="55"/>
        <v>2.8164522028244085E-2</v>
      </c>
      <c r="Y48">
        <f t="shared" si="56"/>
        <v>2.3628800363143941E-3</v>
      </c>
      <c r="Z48">
        <f t="shared" si="57"/>
        <v>0.20576060156688092</v>
      </c>
      <c r="AB48">
        <f t="shared" si="58"/>
        <v>482.49912734019011</v>
      </c>
      <c r="AC48">
        <f t="shared" si="33"/>
        <v>391.15667617743685</v>
      </c>
      <c r="AE48">
        <f t="shared" si="34"/>
        <v>0</v>
      </c>
      <c r="AF48">
        <f t="shared" si="35"/>
        <v>0</v>
      </c>
      <c r="AG48">
        <f t="shared" si="36"/>
        <v>-5.1440150391720234</v>
      </c>
      <c r="AH48">
        <f t="shared" si="37"/>
        <v>-14082.261014122043</v>
      </c>
      <c r="AI48">
        <f t="shared" si="38"/>
        <v>-14087.405029161215</v>
      </c>
      <c r="AJ48">
        <f t="shared" si="39"/>
        <v>91.342451162753264</v>
      </c>
      <c r="AK48">
        <f t="shared" si="61"/>
        <v>33.774938913813308</v>
      </c>
      <c r="AL48">
        <f t="shared" si="40"/>
        <v>-13962.287639084649</v>
      </c>
      <c r="AN48">
        <f t="shared" si="41"/>
        <v>0</v>
      </c>
      <c r="AO48">
        <f t="shared" si="42"/>
        <v>0</v>
      </c>
      <c r="AP48">
        <f t="shared" si="43"/>
        <v>-3.1368316371142874E-2</v>
      </c>
      <c r="AQ48">
        <f t="shared" si="44"/>
        <v>-85.873936088470913</v>
      </c>
      <c r="AR48">
        <f t="shared" si="45"/>
        <v>-85.905304404842056</v>
      </c>
      <c r="AS48">
        <f t="shared" si="46"/>
        <v>0.55700826773828827</v>
      </c>
      <c r="AT48">
        <f t="shared" si="47"/>
        <v>0.20596031722237168</v>
      </c>
      <c r="AU48">
        <f t="shared" si="48"/>
        <v>-85.142335819881396</v>
      </c>
      <c r="AW48">
        <v>45</v>
      </c>
      <c r="AX48">
        <f>IF(Z48&gt;0, (R48*SUMPRODUCT(K48:$K$98, X48:$X$98)-K48*$AZ$3)/Z48, 0)</f>
        <v>1901.0280549276795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5.4446624121623132E-3</v>
      </c>
      <c r="L49" s="2">
        <v>46</v>
      </c>
      <c r="M49" s="8">
        <v>0.13258683600000001</v>
      </c>
      <c r="Q49" s="5">
        <f t="shared" si="60"/>
        <v>25</v>
      </c>
      <c r="R49">
        <f t="shared" si="31"/>
        <v>500000</v>
      </c>
      <c r="S49">
        <f t="shared" si="32"/>
        <v>1765.5510005832527</v>
      </c>
      <c r="U49">
        <f t="shared" si="52"/>
        <v>0.13258683600000001</v>
      </c>
      <c r="V49">
        <f t="shared" si="53"/>
        <v>0.01</v>
      </c>
      <c r="W49">
        <f t="shared" si="54"/>
        <v>0.20576060156688092</v>
      </c>
      <c r="X49">
        <f t="shared" si="55"/>
        <v>2.7281147135209387E-2</v>
      </c>
      <c r="Y49">
        <f t="shared" si="56"/>
        <v>2.0576060156688092E-3</v>
      </c>
      <c r="Z49">
        <f t="shared" si="57"/>
        <v>0.17642184841600272</v>
      </c>
      <c r="AB49">
        <f t="shared" si="58"/>
        <v>391.15667617743685</v>
      </c>
      <c r="AC49">
        <f t="shared" si="33"/>
        <v>311.48177099562054</v>
      </c>
      <c r="AE49">
        <f t="shared" si="34"/>
        <v>0</v>
      </c>
      <c r="AF49">
        <f t="shared" si="35"/>
        <v>0</v>
      </c>
      <c r="AG49">
        <f t="shared" si="36"/>
        <v>-4.4105462104000681</v>
      </c>
      <c r="AH49">
        <f t="shared" si="37"/>
        <v>-13640.573567604693</v>
      </c>
      <c r="AI49">
        <f t="shared" si="38"/>
        <v>-13644.984113815093</v>
      </c>
      <c r="AJ49">
        <f t="shared" si="39"/>
        <v>79.674905181816314</v>
      </c>
      <c r="AK49">
        <f t="shared" si="61"/>
        <v>27.380967332420582</v>
      </c>
      <c r="AL49">
        <f t="shared" si="40"/>
        <v>-13537.928241300855</v>
      </c>
      <c r="AN49">
        <f t="shared" si="41"/>
        <v>0</v>
      </c>
      <c r="AO49">
        <f t="shared" si="42"/>
        <v>0</v>
      </c>
      <c r="AP49">
        <f t="shared" si="43"/>
        <v>-2.4013935168870185E-2</v>
      </c>
      <c r="AQ49">
        <f t="shared" si="44"/>
        <v>-74.268318183872054</v>
      </c>
      <c r="AR49">
        <f t="shared" si="45"/>
        <v>-74.292332119040935</v>
      </c>
      <c r="AS49">
        <f t="shared" si="46"/>
        <v>0.43380296143603159</v>
      </c>
      <c r="AT49">
        <f t="shared" si="47"/>
        <v>0.14908012364347453</v>
      </c>
      <c r="AU49">
        <f t="shared" si="48"/>
        <v>-73.70944903396142</v>
      </c>
      <c r="AW49">
        <v>46</v>
      </c>
      <c r="AX49">
        <f>IF(Z49&gt;0, (R49*SUMPRODUCT(K49:$K$98, X49:$X$98)-K49*$AZ$3)/Z49, 0)</f>
        <v>1765.5510005832527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4.8613057251449222E-3</v>
      </c>
      <c r="L50" s="2">
        <v>47</v>
      </c>
      <c r="M50" s="8">
        <v>0.14803979</v>
      </c>
      <c r="Q50" s="5">
        <f t="shared" si="60"/>
        <v>25</v>
      </c>
      <c r="R50">
        <f t="shared" si="31"/>
        <v>500000</v>
      </c>
      <c r="S50">
        <f t="shared" si="32"/>
        <v>1634.2265607087472</v>
      </c>
      <c r="U50">
        <f t="shared" si="52"/>
        <v>0.14803979</v>
      </c>
      <c r="V50">
        <f t="shared" si="53"/>
        <v>0.01</v>
      </c>
      <c r="W50">
        <f t="shared" si="54"/>
        <v>0.17642184841600272</v>
      </c>
      <c r="X50">
        <f t="shared" si="55"/>
        <v>2.6117453390916878E-2</v>
      </c>
      <c r="Y50">
        <f t="shared" si="56"/>
        <v>1.7642184841600273E-3</v>
      </c>
      <c r="Z50">
        <f t="shared" si="57"/>
        <v>0.14854017654092583</v>
      </c>
      <c r="AB50">
        <f t="shared" si="58"/>
        <v>311.48177099562054</v>
      </c>
      <c r="AC50">
        <f t="shared" si="33"/>
        <v>242.74830183554735</v>
      </c>
      <c r="AE50">
        <f t="shared" si="34"/>
        <v>0</v>
      </c>
      <c r="AF50">
        <f t="shared" si="35"/>
        <v>0</v>
      </c>
      <c r="AG50">
        <f t="shared" si="36"/>
        <v>-3.7135044135231459</v>
      </c>
      <c r="AH50">
        <f t="shared" si="37"/>
        <v>-13058.726695458439</v>
      </c>
      <c r="AI50">
        <f t="shared" si="38"/>
        <v>-13062.440199871962</v>
      </c>
      <c r="AJ50">
        <f t="shared" si="39"/>
        <v>68.733469160073184</v>
      </c>
      <c r="AK50">
        <f t="shared" si="61"/>
        <v>21.80372396969344</v>
      </c>
      <c r="AL50">
        <f t="shared" si="40"/>
        <v>-12971.903006742195</v>
      </c>
      <c r="AN50">
        <f t="shared" si="41"/>
        <v>0</v>
      </c>
      <c r="AO50">
        <f t="shared" si="42"/>
        <v>0</v>
      </c>
      <c r="AP50">
        <f t="shared" si="43"/>
        <v>-1.8052480265811004E-2</v>
      </c>
      <c r="AQ50">
        <f t="shared" si="44"/>
        <v>-63.482462847734944</v>
      </c>
      <c r="AR50">
        <f t="shared" si="45"/>
        <v>-63.500515328000752</v>
      </c>
      <c r="AS50">
        <f t="shared" si="46"/>
        <v>0.33413440713693571</v>
      </c>
      <c r="AT50">
        <f t="shared" si="47"/>
        <v>0.10599456816335029</v>
      </c>
      <c r="AU50">
        <f t="shared" si="48"/>
        <v>-63.060386352700462</v>
      </c>
      <c r="AW50">
        <v>47</v>
      </c>
      <c r="AX50">
        <f>IF(Z50&gt;0, (R50*SUMPRODUCT(K50:$K$98, X50:$X$98)-K50*$AZ$3)/Z50, 0)</f>
        <v>1634.2265607087472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4.3404515403079663E-3</v>
      </c>
      <c r="L51" s="2">
        <v>48</v>
      </c>
      <c r="M51" s="8">
        <v>0.16585403400000001</v>
      </c>
      <c r="Q51" s="5">
        <f t="shared" si="60"/>
        <v>25</v>
      </c>
      <c r="R51">
        <f t="shared" si="31"/>
        <v>500000</v>
      </c>
      <c r="S51">
        <f t="shared" si="32"/>
        <v>1504.7336488009776</v>
      </c>
      <c r="U51">
        <f t="shared" si="52"/>
        <v>0.16585403400000001</v>
      </c>
      <c r="V51">
        <f t="shared" si="53"/>
        <v>0.01</v>
      </c>
      <c r="W51">
        <f t="shared" si="54"/>
        <v>0.14854017654092583</v>
      </c>
      <c r="X51">
        <f t="shared" si="55"/>
        <v>2.4635987490384717E-2</v>
      </c>
      <c r="Y51">
        <f t="shared" si="56"/>
        <v>1.4854017654092582E-3</v>
      </c>
      <c r="Z51">
        <f t="shared" si="57"/>
        <v>0.12241878728513185</v>
      </c>
      <c r="AB51">
        <f t="shared" si="58"/>
        <v>242.74830183554735</v>
      </c>
      <c r="AC51">
        <f t="shared" si="33"/>
        <v>184.20766847334716</v>
      </c>
      <c r="AE51">
        <f t="shared" si="34"/>
        <v>0</v>
      </c>
      <c r="AF51">
        <f t="shared" si="35"/>
        <v>0</v>
      </c>
      <c r="AG51">
        <f t="shared" si="36"/>
        <v>-3.0604696821282964</v>
      </c>
      <c r="AH51">
        <f t="shared" si="37"/>
        <v>-12317.993745192358</v>
      </c>
      <c r="AI51">
        <f t="shared" si="38"/>
        <v>-12321.054214874486</v>
      </c>
      <c r="AJ51">
        <f t="shared" si="39"/>
        <v>58.540633362200197</v>
      </c>
      <c r="AK51">
        <f t="shared" si="61"/>
        <v>16.992381128488315</v>
      </c>
      <c r="AL51">
        <f t="shared" si="40"/>
        <v>-12245.521200383799</v>
      </c>
      <c r="AN51">
        <f t="shared" si="41"/>
        <v>0</v>
      </c>
      <c r="AO51">
        <f t="shared" si="42"/>
        <v>0</v>
      </c>
      <c r="AP51">
        <f t="shared" si="43"/>
        <v>-1.3283820345859596E-2</v>
      </c>
      <c r="AQ51">
        <f t="shared" si="44"/>
        <v>-53.465654924824065</v>
      </c>
      <c r="AR51">
        <f t="shared" si="45"/>
        <v>-53.478938745169927</v>
      </c>
      <c r="AS51">
        <f t="shared" si="46"/>
        <v>0.25409278224756576</v>
      </c>
      <c r="AT51">
        <f t="shared" si="47"/>
        <v>7.3754606842647119E-2</v>
      </c>
      <c r="AU51">
        <f t="shared" si="48"/>
        <v>-53.151091356079718</v>
      </c>
      <c r="AW51">
        <v>48</v>
      </c>
      <c r="AX51">
        <f>IF(Z51&gt;0, (R51*SUMPRODUCT(K51:$K$98, X51:$X$98)-K51*$AZ$3)/Z51, 0)</f>
        <v>1504.7336488009776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3.8754031609892553E-3</v>
      </c>
      <c r="L52" s="2">
        <v>49</v>
      </c>
      <c r="M52" s="8">
        <v>0.18707617900000001</v>
      </c>
      <c r="Q52" s="5">
        <f t="shared" si="60"/>
        <v>25</v>
      </c>
      <c r="R52">
        <f t="shared" si="31"/>
        <v>500000</v>
      </c>
      <c r="S52">
        <f t="shared" si="32"/>
        <v>1375.015674427312</v>
      </c>
      <c r="U52">
        <f t="shared" si="52"/>
        <v>0.18707617900000001</v>
      </c>
      <c r="V52">
        <f t="shared" si="53"/>
        <v>0.01</v>
      </c>
      <c r="W52">
        <f t="shared" si="54"/>
        <v>0.12241878728513185</v>
      </c>
      <c r="X52">
        <f t="shared" si="55"/>
        <v>2.2901638963116252E-2</v>
      </c>
      <c r="Y52">
        <f t="shared" si="56"/>
        <v>1.2241878728513186E-3</v>
      </c>
      <c r="Z52">
        <f t="shared" si="57"/>
        <v>9.8292960449164274E-2</v>
      </c>
      <c r="AB52">
        <f t="shared" si="58"/>
        <v>184.20766847334716</v>
      </c>
      <c r="AC52">
        <f t="shared" si="33"/>
        <v>135.15436130346473</v>
      </c>
      <c r="AE52">
        <f t="shared" si="34"/>
        <v>0</v>
      </c>
      <c r="AF52">
        <f t="shared" si="35"/>
        <v>0</v>
      </c>
      <c r="AG52">
        <f t="shared" si="36"/>
        <v>-2.4573240112291068</v>
      </c>
      <c r="AH52">
        <f t="shared" si="37"/>
        <v>-11450.819481558126</v>
      </c>
      <c r="AI52">
        <f t="shared" si="38"/>
        <v>-11453.276805569356</v>
      </c>
      <c r="AJ52">
        <f t="shared" si="39"/>
        <v>49.05330716988243</v>
      </c>
      <c r="AK52">
        <f t="shared" si="61"/>
        <v>12.894536793134302</v>
      </c>
      <c r="AL52">
        <f t="shared" si="40"/>
        <v>-11391.328961606339</v>
      </c>
      <c r="AN52">
        <f t="shared" si="41"/>
        <v>0</v>
      </c>
      <c r="AO52">
        <f t="shared" si="42"/>
        <v>0</v>
      </c>
      <c r="AP52">
        <f t="shared" si="43"/>
        <v>-9.5231212406920764E-3</v>
      </c>
      <c r="AQ52">
        <f t="shared" si="44"/>
        <v>-44.376542014747706</v>
      </c>
      <c r="AR52">
        <f t="shared" si="45"/>
        <v>-44.386065135988403</v>
      </c>
      <c r="AS52">
        <f t="shared" si="46"/>
        <v>0.19010134166313927</v>
      </c>
      <c r="AT52">
        <f t="shared" si="47"/>
        <v>4.9971528647604929E-2</v>
      </c>
      <c r="AU52">
        <f t="shared" si="48"/>
        <v>-44.145992265677656</v>
      </c>
      <c r="AW52">
        <v>49</v>
      </c>
      <c r="AX52">
        <f>IF(Z52&gt;0, (R52*SUMPRODUCT(K52:$K$98, X52:$X$98)-K52*$AZ$3)/Z52, 0)</f>
        <v>1375.015674427312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3.4601813937404063E-3</v>
      </c>
      <c r="L53" s="2">
        <v>50</v>
      </c>
      <c r="M53" s="8">
        <v>0.21155222800000001</v>
      </c>
      <c r="Q53" s="5">
        <f t="shared" si="60"/>
        <v>25</v>
      </c>
      <c r="R53">
        <f t="shared" si="31"/>
        <v>500000</v>
      </c>
      <c r="S53">
        <f t="shared" si="32"/>
        <v>1237.8782822195815</v>
      </c>
      <c r="U53">
        <f t="shared" si="52"/>
        <v>0.21155222800000001</v>
      </c>
      <c r="V53">
        <f t="shared" si="53"/>
        <v>0.01</v>
      </c>
      <c r="W53">
        <f t="shared" si="54"/>
        <v>9.8292960449164274E-2</v>
      </c>
      <c r="X53">
        <f t="shared" si="55"/>
        <v>2.0794094779736583E-2</v>
      </c>
      <c r="Y53">
        <f t="shared" si="56"/>
        <v>9.8292960449164273E-4</v>
      </c>
      <c r="Z53">
        <f t="shared" si="57"/>
        <v>7.6515936064936049E-2</v>
      </c>
      <c r="AB53">
        <f t="shared" si="58"/>
        <v>135.15436130346473</v>
      </c>
      <c r="AC53">
        <f t="shared" si="33"/>
        <v>94.717415498486361</v>
      </c>
      <c r="AE53">
        <f t="shared" si="34"/>
        <v>0</v>
      </c>
      <c r="AF53">
        <f t="shared" si="35"/>
        <v>0</v>
      </c>
      <c r="AG53">
        <f t="shared" si="36"/>
        <v>-1.9128984016234012</v>
      </c>
      <c r="AH53">
        <f t="shared" si="37"/>
        <v>-10397.047389868292</v>
      </c>
      <c r="AI53">
        <f t="shared" si="38"/>
        <v>-10398.960288269916</v>
      </c>
      <c r="AJ53">
        <f t="shared" si="39"/>
        <v>40.436945804978365</v>
      </c>
      <c r="AK53">
        <f t="shared" si="61"/>
        <v>9.4608052912425311</v>
      </c>
      <c r="AL53">
        <f t="shared" si="40"/>
        <v>-10349.062537173695</v>
      </c>
      <c r="AN53">
        <f t="shared" si="41"/>
        <v>0</v>
      </c>
      <c r="AO53">
        <f t="shared" si="42"/>
        <v>0</v>
      </c>
      <c r="AP53">
        <f t="shared" si="43"/>
        <v>-6.6189754574130554E-3</v>
      </c>
      <c r="AQ53">
        <f t="shared" si="44"/>
        <v>-35.975669928259521</v>
      </c>
      <c r="AR53">
        <f t="shared" si="45"/>
        <v>-35.982288903716935</v>
      </c>
      <c r="AS53">
        <f t="shared" si="46"/>
        <v>0.13991916749407532</v>
      </c>
      <c r="AT53">
        <f t="shared" si="47"/>
        <v>3.2736102438558193E-2</v>
      </c>
      <c r="AU53">
        <f t="shared" si="48"/>
        <v>-35.809633633784301</v>
      </c>
      <c r="AW53">
        <v>50</v>
      </c>
      <c r="AX53">
        <f>IF(Z53&gt;0, (R53*SUMPRODUCT(K53:$K$98, X53:$X$98)-K53*$AZ$3)/Z53, 0)</f>
        <v>1237.8782822195815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3.0894476729825052E-3</v>
      </c>
      <c r="L54" s="2">
        <v>51</v>
      </c>
      <c r="M54" s="8">
        <v>0.23965956799999999</v>
      </c>
      <c r="Q54" s="5">
        <f t="shared" si="60"/>
        <v>25</v>
      </c>
      <c r="R54">
        <f t="shared" si="31"/>
        <v>500000</v>
      </c>
      <c r="S54">
        <f t="shared" si="32"/>
        <v>1084.4101792310867</v>
      </c>
      <c r="U54">
        <f t="shared" si="52"/>
        <v>0.23965956799999999</v>
      </c>
      <c r="V54">
        <f t="shared" si="53"/>
        <v>0.01</v>
      </c>
      <c r="W54">
        <f t="shared" si="54"/>
        <v>7.6515936064936049E-2</v>
      </c>
      <c r="X54">
        <f t="shared" si="55"/>
        <v>1.8337776182438193E-2</v>
      </c>
      <c r="Y54">
        <f t="shared" si="56"/>
        <v>7.6515936064936048E-4</v>
      </c>
      <c r="Z54">
        <f t="shared" si="57"/>
        <v>5.7413000521848501E-2</v>
      </c>
      <c r="AB54">
        <f t="shared" si="58"/>
        <v>94.717415498486361</v>
      </c>
      <c r="AC54">
        <f t="shared" si="33"/>
        <v>62.259242186092202</v>
      </c>
      <c r="AE54">
        <f t="shared" si="34"/>
        <v>0</v>
      </c>
      <c r="AF54">
        <f t="shared" si="35"/>
        <v>0</v>
      </c>
      <c r="AG54">
        <f t="shared" si="36"/>
        <v>-1.4353250130462125</v>
      </c>
      <c r="AH54">
        <f t="shared" si="37"/>
        <v>-9168.8880912190962</v>
      </c>
      <c r="AI54">
        <f t="shared" si="38"/>
        <v>-9170.3234162321423</v>
      </c>
      <c r="AJ54">
        <f t="shared" si="39"/>
        <v>32.458173312394159</v>
      </c>
      <c r="AK54">
        <f t="shared" si="61"/>
        <v>6.6302190848940459</v>
      </c>
      <c r="AL54">
        <f t="shared" si="40"/>
        <v>-9131.2350238348536</v>
      </c>
      <c r="AN54">
        <f t="shared" si="41"/>
        <v>0</v>
      </c>
      <c r="AO54">
        <f t="shared" si="42"/>
        <v>0</v>
      </c>
      <c r="AP54">
        <f t="shared" si="43"/>
        <v>-4.4343615215292047E-3</v>
      </c>
      <c r="AQ54">
        <f t="shared" si="44"/>
        <v>-28.326799977253842</v>
      </c>
      <c r="AR54">
        <f t="shared" si="45"/>
        <v>-28.331234338775371</v>
      </c>
      <c r="AS54">
        <f t="shared" si="46"/>
        <v>0.10027782800923898</v>
      </c>
      <c r="AT54">
        <f t="shared" si="47"/>
        <v>2.0483714923190104E-2</v>
      </c>
      <c r="AU54">
        <f t="shared" si="48"/>
        <v>-28.210472795842939</v>
      </c>
      <c r="AW54">
        <v>51</v>
      </c>
      <c r="AX54">
        <f>IF(Z54&gt;0, (R54*SUMPRODUCT(K54:$K$98, X54:$X$98)-K54*$AZ$3)/Z54, 0)</f>
        <v>1084.4101792310867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2.758435422305808E-3</v>
      </c>
      <c r="L55" s="2">
        <v>52</v>
      </c>
      <c r="M55" s="8">
        <v>0.27212731099999998</v>
      </c>
      <c r="Q55" s="5">
        <f t="shared" si="60"/>
        <v>25</v>
      </c>
      <c r="R55">
        <f t="shared" si="31"/>
        <v>500000</v>
      </c>
      <c r="S55">
        <f t="shared" si="32"/>
        <v>899.49925363658247</v>
      </c>
      <c r="U55">
        <f t="shared" si="52"/>
        <v>0.27212731099999998</v>
      </c>
      <c r="V55">
        <f t="shared" si="53"/>
        <v>0.01</v>
      </c>
      <c r="W55">
        <f t="shared" si="54"/>
        <v>5.7413000521848501E-2</v>
      </c>
      <c r="X55">
        <f t="shared" si="55"/>
        <v>1.5623645448452229E-2</v>
      </c>
      <c r="Y55">
        <f t="shared" si="56"/>
        <v>5.7413000521848499E-4</v>
      </c>
      <c r="Z55">
        <f t="shared" si="57"/>
        <v>4.1215225068177791E-2</v>
      </c>
      <c r="AB55">
        <f t="shared" si="58"/>
        <v>62.259242186092202</v>
      </c>
      <c r="AC55">
        <f t="shared" si="33"/>
        <v>37.073064187289688</v>
      </c>
      <c r="AE55">
        <f t="shared" si="34"/>
        <v>0</v>
      </c>
      <c r="AF55">
        <f t="shared" si="35"/>
        <v>0</v>
      </c>
      <c r="AG55">
        <f t="shared" si="36"/>
        <v>-1.0303806267044449</v>
      </c>
      <c r="AH55">
        <f t="shared" si="37"/>
        <v>-7811.8227242261146</v>
      </c>
      <c r="AI55">
        <f t="shared" si="38"/>
        <v>-7812.8531048528193</v>
      </c>
      <c r="AJ55">
        <f t="shared" si="39"/>
        <v>25.186177998802513</v>
      </c>
      <c r="AK55">
        <f t="shared" si="61"/>
        <v>4.3581469530264547</v>
      </c>
      <c r="AL55">
        <f t="shared" si="40"/>
        <v>-7783.3087799009909</v>
      </c>
      <c r="AN55">
        <f t="shared" si="41"/>
        <v>0</v>
      </c>
      <c r="AO55">
        <f t="shared" si="42"/>
        <v>0</v>
      </c>
      <c r="AP55">
        <f t="shared" si="43"/>
        <v>-2.8422384191591986E-3</v>
      </c>
      <c r="AQ55">
        <f t="shared" si="44"/>
        <v>-21.548408515278769</v>
      </c>
      <c r="AR55">
        <f t="shared" si="45"/>
        <v>-21.551250753697929</v>
      </c>
      <c r="AS55">
        <f t="shared" si="46"/>
        <v>6.9474445544396066E-2</v>
      </c>
      <c r="AT55">
        <f t="shared" si="47"/>
        <v>1.2021666930842299E-2</v>
      </c>
      <c r="AU55">
        <f t="shared" si="48"/>
        <v>-21.469754641222693</v>
      </c>
      <c r="AW55">
        <v>52</v>
      </c>
      <c r="AX55">
        <f>IF(Z55&gt;0, (R55*SUMPRODUCT(K55:$K$98, X55:$X$98)-K55*$AZ$3)/Z55, 0)</f>
        <v>899.49925363658247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2.4628887699159E-3</v>
      </c>
      <c r="L56" s="2">
        <v>53</v>
      </c>
      <c r="M56" s="8">
        <v>0.30842977500000002</v>
      </c>
      <c r="Q56" s="5">
        <f t="shared" si="60"/>
        <v>25</v>
      </c>
      <c r="R56">
        <f t="shared" si="31"/>
        <v>500000</v>
      </c>
      <c r="S56">
        <f t="shared" si="32"/>
        <v>652.47718555716222</v>
      </c>
      <c r="U56">
        <f t="shared" si="52"/>
        <v>0.30842977500000002</v>
      </c>
      <c r="V56">
        <f t="shared" si="53"/>
        <v>0.01</v>
      </c>
      <c r="W56">
        <f t="shared" si="54"/>
        <v>4.1215225068177791E-2</v>
      </c>
      <c r="X56">
        <f t="shared" si="55"/>
        <v>1.2712002594352437E-2</v>
      </c>
      <c r="Y56">
        <f t="shared" si="56"/>
        <v>4.121522506817779E-4</v>
      </c>
      <c r="Z56">
        <f t="shared" si="57"/>
        <v>2.8091070223143579E-2</v>
      </c>
      <c r="AB56">
        <f t="shared" si="58"/>
        <v>37.073064187289688</v>
      </c>
      <c r="AC56">
        <f t="shared" si="33"/>
        <v>18.328782438485327</v>
      </c>
      <c r="AE56">
        <f t="shared" si="34"/>
        <v>0</v>
      </c>
      <c r="AF56">
        <f t="shared" si="35"/>
        <v>0</v>
      </c>
      <c r="AG56">
        <f t="shared" si="36"/>
        <v>-0.70227675557858948</v>
      </c>
      <c r="AH56">
        <f t="shared" si="37"/>
        <v>-6356.0012971762189</v>
      </c>
      <c r="AI56">
        <f t="shared" si="38"/>
        <v>-6356.7035739317971</v>
      </c>
      <c r="AJ56">
        <f t="shared" si="39"/>
        <v>18.744281748804362</v>
      </c>
      <c r="AK56">
        <f t="shared" si="61"/>
        <v>2.5951144931102785</v>
      </c>
      <c r="AL56">
        <f t="shared" si="40"/>
        <v>-6335.3641776898821</v>
      </c>
      <c r="AN56">
        <f t="shared" si="41"/>
        <v>0</v>
      </c>
      <c r="AO56">
        <f t="shared" si="42"/>
        <v>0</v>
      </c>
      <c r="AP56">
        <f t="shared" si="43"/>
        <v>-1.7296295346874815E-3</v>
      </c>
      <c r="AQ56">
        <f t="shared" si="44"/>
        <v>-15.654124216386203</v>
      </c>
      <c r="AR56">
        <f t="shared" si="45"/>
        <v>-15.655853845920889</v>
      </c>
      <c r="AS56">
        <f t="shared" si="46"/>
        <v>4.6165081019269832E-2</v>
      </c>
      <c r="AT56">
        <f t="shared" si="47"/>
        <v>6.3914783417272983E-3</v>
      </c>
      <c r="AU56">
        <f t="shared" si="48"/>
        <v>-15.603297286559892</v>
      </c>
      <c r="AW56">
        <v>53</v>
      </c>
      <c r="AX56">
        <f>IF(Z56&gt;0, (R56*SUMPRODUCT(K56:$K$98, X56:$X$98)-K56*$AZ$3)/Z56, 0)</f>
        <v>652.47718555716222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2.1990078302820534E-3</v>
      </c>
      <c r="L57" s="2">
        <v>54</v>
      </c>
      <c r="M57" s="8">
        <v>0.34883407700000002</v>
      </c>
      <c r="Q57" s="5">
        <f t="shared" si="60"/>
        <v>25</v>
      </c>
      <c r="R57">
        <f t="shared" si="31"/>
        <v>500000</v>
      </c>
      <c r="S57">
        <f t="shared" si="32"/>
        <v>287.50942237890428</v>
      </c>
      <c r="U57">
        <f t="shared" si="52"/>
        <v>0.34883407700000002</v>
      </c>
      <c r="V57">
        <f t="shared" si="53"/>
        <v>0.01</v>
      </c>
      <c r="W57">
        <f t="shared" si="54"/>
        <v>2.8091070223143579E-2</v>
      </c>
      <c r="X57">
        <f t="shared" si="55"/>
        <v>9.7991225532324758E-3</v>
      </c>
      <c r="Y57">
        <f t="shared" si="56"/>
        <v>2.8091070223143581E-4</v>
      </c>
      <c r="Z57">
        <f t="shared" si="57"/>
        <v>1.8011036967679667E-2</v>
      </c>
      <c r="AB57">
        <f t="shared" si="58"/>
        <v>18.328782438485327</v>
      </c>
      <c r="AC57">
        <f t="shared" si="33"/>
        <v>5.1783428350226721</v>
      </c>
      <c r="AE57">
        <f t="shared" si="34"/>
        <v>0</v>
      </c>
      <c r="AF57">
        <f t="shared" si="35"/>
        <v>0</v>
      </c>
      <c r="AG57">
        <f t="shared" si="36"/>
        <v>-0.45027592419199169</v>
      </c>
      <c r="AH57">
        <f t="shared" si="37"/>
        <v>-4899.5612766162376</v>
      </c>
      <c r="AI57">
        <f t="shared" si="38"/>
        <v>-4900.0115525404299</v>
      </c>
      <c r="AJ57">
        <f t="shared" si="39"/>
        <v>13.150439603462655</v>
      </c>
      <c r="AK57">
        <f t="shared" si="61"/>
        <v>1.283014770693973</v>
      </c>
      <c r="AL57">
        <f t="shared" si="40"/>
        <v>-4885.5780981662738</v>
      </c>
      <c r="AN57">
        <f t="shared" si="41"/>
        <v>0</v>
      </c>
      <c r="AO57">
        <f t="shared" si="42"/>
        <v>0</v>
      </c>
      <c r="AP57">
        <f t="shared" si="43"/>
        <v>-9.9016028308567807E-4</v>
      </c>
      <c r="AQ57">
        <f t="shared" si="44"/>
        <v>-10.774173612225841</v>
      </c>
      <c r="AR57">
        <f t="shared" si="45"/>
        <v>-10.775163772508927</v>
      </c>
      <c r="AS57">
        <f t="shared" si="46"/>
        <v>2.89179196596656E-2</v>
      </c>
      <c r="AT57">
        <f t="shared" si="47"/>
        <v>2.8213595271235799E-3</v>
      </c>
      <c r="AU57">
        <f t="shared" si="48"/>
        <v>-10.743424493322138</v>
      </c>
      <c r="AW57">
        <v>54</v>
      </c>
      <c r="AX57">
        <f>IF(Z57&gt;0, (R57*SUMPRODUCT(K57:$K$98, X57:$X$98)-K57*$AZ$3)/Z57, 0)</f>
        <v>287.50942237890428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1.9633998484661188E-3</v>
      </c>
      <c r="L58" s="2">
        <v>55</v>
      </c>
      <c r="M58" s="8">
        <v>0.39293336200000001</v>
      </c>
      <c r="Q58" s="5">
        <f t="shared" si="60"/>
        <v>25</v>
      </c>
      <c r="R58">
        <f t="shared" si="31"/>
        <v>500000</v>
      </c>
      <c r="S58">
        <f t="shared" si="32"/>
        <v>-312.48502241642331</v>
      </c>
      <c r="U58">
        <f t="shared" si="52"/>
        <v>0.39293336200000001</v>
      </c>
      <c r="V58">
        <f t="shared" si="53"/>
        <v>0.01</v>
      </c>
      <c r="W58">
        <f t="shared" si="54"/>
        <v>1.8011036967679667E-2</v>
      </c>
      <c r="X58">
        <f t="shared" si="55"/>
        <v>7.077137308816657E-3</v>
      </c>
      <c r="Y58">
        <f t="shared" si="56"/>
        <v>1.8011036967679667E-4</v>
      </c>
      <c r="Z58">
        <f t="shared" si="57"/>
        <v>1.0753789289186213E-2</v>
      </c>
      <c r="AB58">
        <f t="shared" si="58"/>
        <v>5.1783428350226721</v>
      </c>
      <c r="AC58">
        <f t="shared" si="33"/>
        <v>-3.3603980870928467</v>
      </c>
      <c r="AE58">
        <f t="shared" si="34"/>
        <v>0</v>
      </c>
      <c r="AF58">
        <f t="shared" si="35"/>
        <v>0</v>
      </c>
      <c r="AG58">
        <f t="shared" si="36"/>
        <v>-0.26884473222965533</v>
      </c>
      <c r="AH58">
        <f t="shared" si="37"/>
        <v>-3538.5686544083287</v>
      </c>
      <c r="AI58">
        <f t="shared" si="38"/>
        <v>-3538.8374991405585</v>
      </c>
      <c r="AJ58">
        <f t="shared" si="39"/>
        <v>8.5387409221155188</v>
      </c>
      <c r="AK58">
        <f t="shared" si="61"/>
        <v>0.36248399845158707</v>
      </c>
      <c r="AL58">
        <f t="shared" si="40"/>
        <v>-3529.936274219991</v>
      </c>
      <c r="AN58">
        <f t="shared" si="41"/>
        <v>0</v>
      </c>
      <c r="AO58">
        <f t="shared" si="42"/>
        <v>0</v>
      </c>
      <c r="AP58">
        <f t="shared" si="43"/>
        <v>-5.2784970652061951E-4</v>
      </c>
      <c r="AQ58">
        <f t="shared" si="44"/>
        <v>-6.9476251598522705</v>
      </c>
      <c r="AR58">
        <f t="shared" si="45"/>
        <v>-6.9481530095587916</v>
      </c>
      <c r="AS58">
        <f t="shared" si="46"/>
        <v>1.6764962632573058E-2</v>
      </c>
      <c r="AT58">
        <f t="shared" si="47"/>
        <v>7.117010276312389E-4</v>
      </c>
      <c r="AU58">
        <f t="shared" si="48"/>
        <v>-6.9306763458985863</v>
      </c>
      <c r="AW58">
        <v>55</v>
      </c>
      <c r="AX58">
        <f>IF(Z58&gt;0, (R58*SUMPRODUCT(K58:$K$98, X58:$X$98)-K58*$AZ$3)/Z58, 0)</f>
        <v>-312.48502241642331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1.7530355789876059E-3</v>
      </c>
      <c r="L59" s="2">
        <v>56</v>
      </c>
      <c r="M59" s="8">
        <v>0.441408258</v>
      </c>
      <c r="Q59" s="5">
        <f t="shared" si="60"/>
        <v>25</v>
      </c>
      <c r="R59">
        <f t="shared" si="31"/>
        <v>500000</v>
      </c>
      <c r="S59">
        <f t="shared" si="32"/>
        <v>-1408.9644446341667</v>
      </c>
      <c r="U59">
        <f t="shared" si="52"/>
        <v>0.441408258</v>
      </c>
      <c r="V59">
        <f t="shared" si="53"/>
        <v>0.01</v>
      </c>
      <c r="W59">
        <f t="shared" si="54"/>
        <v>1.0753789289186213E-2</v>
      </c>
      <c r="X59">
        <f t="shared" si="55"/>
        <v>4.7468113970387448E-3</v>
      </c>
      <c r="Y59">
        <f t="shared" si="56"/>
        <v>1.0753789289186213E-4</v>
      </c>
      <c r="Z59">
        <f t="shared" si="57"/>
        <v>5.8994399992556056E-3</v>
      </c>
      <c r="AB59">
        <f t="shared" si="58"/>
        <v>-3.3603980870928467</v>
      </c>
      <c r="AC59">
        <f t="shared" si="33"/>
        <v>-8.3121012022037633</v>
      </c>
      <c r="AE59">
        <f t="shared" si="34"/>
        <v>0</v>
      </c>
      <c r="AF59">
        <f t="shared" si="35"/>
        <v>0</v>
      </c>
      <c r="AG59">
        <f t="shared" si="36"/>
        <v>-0.14748599998139014</v>
      </c>
      <c r="AH59">
        <f t="shared" si="37"/>
        <v>-2373.4056985193724</v>
      </c>
      <c r="AI59">
        <f t="shared" si="38"/>
        <v>-2373.5531845193536</v>
      </c>
      <c r="AJ59">
        <f t="shared" si="39"/>
        <v>4.9517031151109165</v>
      </c>
      <c r="AK59">
        <f t="shared" si="61"/>
        <v>-0.23522786609649929</v>
      </c>
      <c r="AL59">
        <f t="shared" si="40"/>
        <v>-2368.8367092703393</v>
      </c>
      <c r="AN59">
        <f t="shared" si="41"/>
        <v>0</v>
      </c>
      <c r="AO59">
        <f t="shared" si="42"/>
        <v>0</v>
      </c>
      <c r="AP59">
        <f t="shared" si="43"/>
        <v>-2.5854820536994229E-4</v>
      </c>
      <c r="AQ59">
        <f t="shared" si="44"/>
        <v>-4.160664632876391</v>
      </c>
      <c r="AR59">
        <f t="shared" si="45"/>
        <v>-4.1609231810817606</v>
      </c>
      <c r="AS59">
        <f t="shared" si="46"/>
        <v>8.6805117373731974E-3</v>
      </c>
      <c r="AT59">
        <f t="shared" si="47"/>
        <v>-4.1236281843649565E-4</v>
      </c>
      <c r="AU59">
        <f t="shared" si="48"/>
        <v>-4.1526550321628246</v>
      </c>
      <c r="AW59">
        <v>56</v>
      </c>
      <c r="AX59">
        <f>IF(Z59&gt;0, (R59*SUMPRODUCT(K59:$K$98, X59:$X$98)-K59*$AZ$3)/Z59, 0)</f>
        <v>-1408.9644446341667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1.5652103383817909E-3</v>
      </c>
      <c r="L60" s="2">
        <v>57</v>
      </c>
      <c r="M60" s="8">
        <v>0.49593942699999999</v>
      </c>
      <c r="Q60" s="5">
        <f t="shared" si="60"/>
        <v>25</v>
      </c>
      <c r="R60">
        <f t="shared" si="31"/>
        <v>500000</v>
      </c>
      <c r="S60">
        <f t="shared" si="32"/>
        <v>-3667.8777738264002</v>
      </c>
      <c r="U60">
        <f t="shared" si="52"/>
        <v>0.49593942699999999</v>
      </c>
      <c r="V60">
        <f t="shared" si="53"/>
        <v>0.01</v>
      </c>
      <c r="W60">
        <f t="shared" si="54"/>
        <v>5.8994399992556056E-3</v>
      </c>
      <c r="X60">
        <f t="shared" si="55"/>
        <v>2.9257648928517053E-3</v>
      </c>
      <c r="Y60">
        <f t="shared" si="56"/>
        <v>5.8994399992556056E-5</v>
      </c>
      <c r="Z60">
        <f t="shared" si="57"/>
        <v>2.9146807064113441E-3</v>
      </c>
      <c r="AB60">
        <f t="shared" si="58"/>
        <v>-8.3121012022037633</v>
      </c>
      <c r="AC60">
        <f t="shared" si="33"/>
        <v>-10.6906925808468</v>
      </c>
      <c r="AE60">
        <f t="shared" si="34"/>
        <v>0</v>
      </c>
      <c r="AF60">
        <f t="shared" si="35"/>
        <v>0</v>
      </c>
      <c r="AG60">
        <f t="shared" si="36"/>
        <v>-7.2867017660283598E-2</v>
      </c>
      <c r="AH60">
        <f t="shared" si="37"/>
        <v>-1462.8824464258525</v>
      </c>
      <c r="AI60">
        <f t="shared" si="38"/>
        <v>-1462.9553134435128</v>
      </c>
      <c r="AJ60">
        <f t="shared" si="39"/>
        <v>2.378591378643037</v>
      </c>
      <c r="AK60">
        <f t="shared" si="61"/>
        <v>-0.58184708415426345</v>
      </c>
      <c r="AL60">
        <f t="shared" si="40"/>
        <v>-1461.1585691490241</v>
      </c>
      <c r="AN60">
        <f t="shared" si="41"/>
        <v>0</v>
      </c>
      <c r="AO60">
        <f t="shared" si="42"/>
        <v>0</v>
      </c>
      <c r="AP60">
        <f t="shared" si="43"/>
        <v>-1.1405220936892443E-4</v>
      </c>
      <c r="AQ60">
        <f t="shared" si="44"/>
        <v>-2.289718728982991</v>
      </c>
      <c r="AR60">
        <f t="shared" si="45"/>
        <v>-2.2898327811923598</v>
      </c>
      <c r="AS60">
        <f t="shared" si="46"/>
        <v>3.7229958166378786E-3</v>
      </c>
      <c r="AT60">
        <f t="shared" si="47"/>
        <v>-9.1071307147555308E-4</v>
      </c>
      <c r="AU60">
        <f t="shared" si="48"/>
        <v>-2.2870204984471973</v>
      </c>
      <c r="AW60">
        <v>57</v>
      </c>
      <c r="AX60">
        <f>IF(Z60&gt;0, (R60*SUMPRODUCT(K60:$K$98, X60:$X$98)-K60*$AZ$3)/Z60, 0)</f>
        <v>-3667.8777738264002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1.3975092306980274E-3</v>
      </c>
      <c r="L61" s="2">
        <v>58</v>
      </c>
      <c r="M61" s="8">
        <v>0.55722270799999996</v>
      </c>
      <c r="Q61" s="5">
        <f t="shared" si="60"/>
        <v>25</v>
      </c>
      <c r="R61">
        <f t="shared" si="31"/>
        <v>500000</v>
      </c>
      <c r="S61">
        <f t="shared" si="32"/>
        <v>-9029.0198557012609</v>
      </c>
      <c r="U61">
        <f t="shared" si="52"/>
        <v>0.55722270799999996</v>
      </c>
      <c r="V61">
        <f t="shared" si="53"/>
        <v>0.01</v>
      </c>
      <c r="W61">
        <f t="shared" si="54"/>
        <v>2.9146807064113441E-3</v>
      </c>
      <c r="X61">
        <f t="shared" si="55"/>
        <v>1.6241262761818821E-3</v>
      </c>
      <c r="Y61">
        <f t="shared" si="56"/>
        <v>2.9146807064113441E-5</v>
      </c>
      <c r="Z61">
        <f t="shared" si="57"/>
        <v>1.2614076231653485E-3</v>
      </c>
      <c r="AB61">
        <f t="shared" si="58"/>
        <v>-10.6906925808468</v>
      </c>
      <c r="AC61">
        <f t="shared" si="33"/>
        <v>-11.389274475692865</v>
      </c>
      <c r="AE61">
        <f t="shared" si="34"/>
        <v>0</v>
      </c>
      <c r="AF61">
        <f t="shared" si="35"/>
        <v>0</v>
      </c>
      <c r="AG61">
        <f t="shared" si="36"/>
        <v>-3.1535190579133711E-2</v>
      </c>
      <c r="AH61">
        <f t="shared" si="37"/>
        <v>-812.06313809094104</v>
      </c>
      <c r="AI61">
        <f t="shared" si="38"/>
        <v>-812.09467328152016</v>
      </c>
      <c r="AJ61">
        <f t="shared" si="39"/>
        <v>0.6985818948460647</v>
      </c>
      <c r="AK61">
        <f t="shared" si="61"/>
        <v>-0.74834848065927606</v>
      </c>
      <c r="AL61">
        <f t="shared" si="40"/>
        <v>-812.1444398673334</v>
      </c>
      <c r="AN61">
        <f t="shared" si="41"/>
        <v>0</v>
      </c>
      <c r="AO61">
        <f t="shared" si="42"/>
        <v>0</v>
      </c>
      <c r="AP61">
        <f t="shared" si="43"/>
        <v>-4.4070719926160837E-5</v>
      </c>
      <c r="AQ61">
        <f t="shared" si="44"/>
        <v>-1.134865731391697</v>
      </c>
      <c r="AR61">
        <f t="shared" si="45"/>
        <v>-1.1349098021116231</v>
      </c>
      <c r="AS61">
        <f t="shared" si="46"/>
        <v>9.7627464644589417E-4</v>
      </c>
      <c r="AT61">
        <f t="shared" si="47"/>
        <v>-1.0458239095001826E-3</v>
      </c>
      <c r="AU61">
        <f t="shared" si="48"/>
        <v>-1.1349793513746775</v>
      </c>
      <c r="AW61">
        <v>58</v>
      </c>
      <c r="AX61">
        <f>IF(Z61&gt;0, (R61*SUMPRODUCT(K61:$K$98, X61:$X$98)-K61*$AZ$3)/Z61, 0)</f>
        <v>-9029.0198557012609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1.2477760988375245E-3</v>
      </c>
      <c r="L62" s="2">
        <v>59</v>
      </c>
      <c r="M62" s="8">
        <v>0.62633703200000002</v>
      </c>
      <c r="Q62" s="5">
        <f t="shared" si="60"/>
        <v>25</v>
      </c>
      <c r="R62">
        <f t="shared" si="31"/>
        <v>500000</v>
      </c>
      <c r="S62">
        <f t="shared" si="32"/>
        <v>-24204.977051476006</v>
      </c>
      <c r="U62">
        <f t="shared" si="52"/>
        <v>0.62633703200000002</v>
      </c>
      <c r="V62">
        <f t="shared" si="53"/>
        <v>0.01</v>
      </c>
      <c r="W62">
        <f t="shared" si="54"/>
        <v>1.2614076231653485E-3</v>
      </c>
      <c r="X62">
        <f t="shared" si="55"/>
        <v>7.9006630683555888E-4</v>
      </c>
      <c r="Y62">
        <f t="shared" si="56"/>
        <v>1.2614076231653485E-5</v>
      </c>
      <c r="Z62">
        <f t="shared" si="57"/>
        <v>4.5872724009813617E-4</v>
      </c>
      <c r="AB62">
        <f t="shared" si="58"/>
        <v>-11.389274475692865</v>
      </c>
      <c r="AC62">
        <f t="shared" si="33"/>
        <v>-11.10348231946231</v>
      </c>
      <c r="AE62">
        <f t="shared" si="34"/>
        <v>0</v>
      </c>
      <c r="AF62">
        <f t="shared" si="35"/>
        <v>0</v>
      </c>
      <c r="AG62">
        <f t="shared" si="36"/>
        <v>-1.1468181002453405E-2</v>
      </c>
      <c r="AH62">
        <f t="shared" si="37"/>
        <v>-395.03315341777943</v>
      </c>
      <c r="AI62">
        <f t="shared" si="38"/>
        <v>-395.04462159878187</v>
      </c>
      <c r="AJ62">
        <f t="shared" si="39"/>
        <v>-0.28579215623055454</v>
      </c>
      <c r="AK62">
        <f t="shared" si="61"/>
        <v>-0.79724921329850063</v>
      </c>
      <c r="AL62">
        <f t="shared" si="40"/>
        <v>-396.12766296831097</v>
      </c>
      <c r="AN62">
        <f t="shared" si="41"/>
        <v>0</v>
      </c>
      <c r="AO62">
        <f t="shared" si="42"/>
        <v>0</v>
      </c>
      <c r="AP62">
        <f t="shared" si="43"/>
        <v>-1.430972215200392E-5</v>
      </c>
      <c r="AQ62">
        <f t="shared" si="44"/>
        <v>-0.49291292708312212</v>
      </c>
      <c r="AR62">
        <f t="shared" si="45"/>
        <v>-0.49292723680527412</v>
      </c>
      <c r="AS62">
        <f t="shared" si="46"/>
        <v>-3.5660462177972564E-4</v>
      </c>
      <c r="AT62">
        <f t="shared" si="47"/>
        <v>-9.9478851317088852E-4</v>
      </c>
      <c r="AU62">
        <f t="shared" si="48"/>
        <v>-0.49427862994022476</v>
      </c>
      <c r="AW62">
        <v>59</v>
      </c>
      <c r="AX62">
        <f>IF(Z62&gt;0, (R62*SUMPRODUCT(K62:$K$98, X62:$X$98)-K62*$AZ$3)/Z62, 0)</f>
        <v>-24204.977051476006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1.114085802533504E-3</v>
      </c>
      <c r="L63" s="2">
        <v>60</v>
      </c>
      <c r="M63" s="8">
        <v>0.70099715600000001</v>
      </c>
      <c r="Q63" s="5">
        <f t="shared" si="60"/>
        <v>25</v>
      </c>
      <c r="R63">
        <f t="shared" si="31"/>
        <v>500000</v>
      </c>
      <c r="S63">
        <f t="shared" si="32"/>
        <v>-77903.596835987672</v>
      </c>
      <c r="U63">
        <f t="shared" si="52"/>
        <v>0.70099715600000001</v>
      </c>
      <c r="V63">
        <f t="shared" si="53"/>
        <v>0.01</v>
      </c>
      <c r="W63">
        <f t="shared" si="54"/>
        <v>4.5872724009813617E-4</v>
      </c>
      <c r="X63">
        <f t="shared" si="55"/>
        <v>3.215664906885226E-4</v>
      </c>
      <c r="Y63">
        <f t="shared" si="56"/>
        <v>4.5872724009813621E-6</v>
      </c>
      <c r="Z63">
        <f t="shared" si="57"/>
        <v>1.325734770086322E-4</v>
      </c>
      <c r="AB63">
        <f t="shared" si="58"/>
        <v>-11.10348231946231</v>
      </c>
      <c r="AC63">
        <f t="shared" si="33"/>
        <v>-10.327950704025564</v>
      </c>
      <c r="AE63">
        <f t="shared" si="34"/>
        <v>0</v>
      </c>
      <c r="AF63">
        <f t="shared" si="35"/>
        <v>0</v>
      </c>
      <c r="AG63">
        <f t="shared" si="36"/>
        <v>-3.3143369252158048E-3</v>
      </c>
      <c r="AH63">
        <f t="shared" si="37"/>
        <v>-160.7832453442613</v>
      </c>
      <c r="AI63">
        <f t="shared" si="38"/>
        <v>-160.78655968118653</v>
      </c>
      <c r="AJ63">
        <f t="shared" si="39"/>
        <v>-0.77553161543674598</v>
      </c>
      <c r="AK63">
        <f t="shared" si="61"/>
        <v>-0.77724376236236181</v>
      </c>
      <c r="AL63">
        <f t="shared" si="40"/>
        <v>-162.33933505898563</v>
      </c>
      <c r="AN63">
        <f t="shared" si="41"/>
        <v>0</v>
      </c>
      <c r="AO63">
        <f t="shared" si="42"/>
        <v>0</v>
      </c>
      <c r="AP63">
        <f t="shared" si="43"/>
        <v>-3.6924557131954757E-6</v>
      </c>
      <c r="AQ63">
        <f t="shared" si="44"/>
        <v>-0.17912633092330263</v>
      </c>
      <c r="AR63">
        <f t="shared" si="45"/>
        <v>-0.17913002337901582</v>
      </c>
      <c r="AS63">
        <f t="shared" si="46"/>
        <v>-8.6400876217395187E-4</v>
      </c>
      <c r="AT63">
        <f t="shared" si="47"/>
        <v>-8.659162407556319E-4</v>
      </c>
      <c r="AU63">
        <f t="shared" si="48"/>
        <v>-0.18085994838194538</v>
      </c>
      <c r="AW63">
        <v>60</v>
      </c>
      <c r="AX63">
        <f>IF(Z63&gt;0, (R63*SUMPRODUCT(K63:$K$98, X63:$X$98)-K63*$AZ$3)/Z63, 0)</f>
        <v>-77903.596835987672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9.9471946654777136E-4</v>
      </c>
      <c r="L64" s="2">
        <v>61</v>
      </c>
      <c r="M64" s="8">
        <v>0.77900909500000004</v>
      </c>
      <c r="Q64" s="5">
        <f t="shared" si="60"/>
        <v>25</v>
      </c>
      <c r="R64">
        <f t="shared" si="31"/>
        <v>500000</v>
      </c>
      <c r="S64">
        <f t="shared" si="32"/>
        <v>-335142.46387329127</v>
      </c>
      <c r="U64">
        <f t="shared" si="52"/>
        <v>0.77900909500000004</v>
      </c>
      <c r="V64">
        <f t="shared" si="53"/>
        <v>0.01</v>
      </c>
      <c r="W64">
        <f t="shared" si="54"/>
        <v>1.325734770086322E-4</v>
      </c>
      <c r="X64">
        <f t="shared" si="55"/>
        <v>1.0327594434549788E-4</v>
      </c>
      <c r="Y64">
        <f t="shared" si="56"/>
        <v>1.325734770086322E-6</v>
      </c>
      <c r="Z64">
        <f t="shared" si="57"/>
        <v>2.7971797893047996E-5</v>
      </c>
      <c r="AB64">
        <f t="shared" si="58"/>
        <v>-10.327950704025564</v>
      </c>
      <c r="AC64">
        <f t="shared" si="33"/>
        <v>-9.3745372648418428</v>
      </c>
      <c r="AE64">
        <f t="shared" si="34"/>
        <v>0</v>
      </c>
      <c r="AF64">
        <f t="shared" si="35"/>
        <v>0</v>
      </c>
      <c r="AG64">
        <f t="shared" si="36"/>
        <v>-6.9929494732619984E-4</v>
      </c>
      <c r="AH64">
        <f t="shared" si="37"/>
        <v>-51.637972172748938</v>
      </c>
      <c r="AI64">
        <f t="shared" si="38"/>
        <v>-51.638671467696263</v>
      </c>
      <c r="AJ64">
        <f t="shared" si="39"/>
        <v>-0.95341343918372168</v>
      </c>
      <c r="AK64">
        <f t="shared" si="61"/>
        <v>-0.72295654928178954</v>
      </c>
      <c r="AL64">
        <f t="shared" si="40"/>
        <v>-53.315041456161772</v>
      </c>
      <c r="AN64">
        <f t="shared" si="41"/>
        <v>0</v>
      </c>
      <c r="AO64">
        <f t="shared" si="42"/>
        <v>0</v>
      </c>
      <c r="AP64">
        <f t="shared" si="43"/>
        <v>-6.9560229696386942E-7</v>
      </c>
      <c r="AQ64">
        <f t="shared" si="44"/>
        <v>-5.1365296133285485E-2</v>
      </c>
      <c r="AR64">
        <f t="shared" si="45"/>
        <v>-5.1365991735582449E-2</v>
      </c>
      <c r="AS64">
        <f t="shared" si="46"/>
        <v>-9.4837890762430768E-4</v>
      </c>
      <c r="AT64">
        <f t="shared" si="47"/>
        <v>-7.1913895303879927E-4</v>
      </c>
      <c r="AU64">
        <f t="shared" si="48"/>
        <v>-5.3033509596245552E-2</v>
      </c>
      <c r="AW64">
        <v>61</v>
      </c>
      <c r="AX64">
        <f>IF(Z64&gt;0, (R64*SUMPRODUCT(K64:$K$98, X64:$X$98)-K64*$AZ$3)/Z64, 0)</f>
        <v>-335142.46387329127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8.8814238084622432E-4</v>
      </c>
      <c r="L65" s="2">
        <v>62</v>
      </c>
      <c r="M65" s="8">
        <v>0.78135831499999997</v>
      </c>
      <c r="Q65" s="5">
        <f t="shared" si="60"/>
        <v>25</v>
      </c>
      <c r="R65">
        <f t="shared" si="31"/>
        <v>500000</v>
      </c>
      <c r="S65">
        <f t="shared" si="32"/>
        <v>-1441841.4325067431</v>
      </c>
      <c r="U65">
        <f t="shared" si="52"/>
        <v>0.78135831499999997</v>
      </c>
      <c r="V65">
        <f t="shared" si="53"/>
        <v>0.01</v>
      </c>
      <c r="W65">
        <f t="shared" si="54"/>
        <v>2.7971797893047996E-5</v>
      </c>
      <c r="X65">
        <f t="shared" si="55"/>
        <v>2.185599686923253E-5</v>
      </c>
      <c r="Y65">
        <f t="shared" si="56"/>
        <v>2.7971797893047998E-7</v>
      </c>
      <c r="Z65">
        <f t="shared" si="57"/>
        <v>5.8360830448849858E-6</v>
      </c>
      <c r="AB65">
        <f t="shared" si="58"/>
        <v>-9.3745372648418428</v>
      </c>
      <c r="AC65">
        <f t="shared" si="33"/>
        <v>-8.4147063376652831</v>
      </c>
      <c r="AE65">
        <f t="shared" si="34"/>
        <v>0</v>
      </c>
      <c r="AF65">
        <f t="shared" si="35"/>
        <v>0</v>
      </c>
      <c r="AG65">
        <f t="shared" si="36"/>
        <v>-1.4590207612212464E-4</v>
      </c>
      <c r="AH65">
        <f t="shared" si="37"/>
        <v>-10.927998434616265</v>
      </c>
      <c r="AI65">
        <f t="shared" si="38"/>
        <v>-10.928144336692387</v>
      </c>
      <c r="AJ65">
        <f t="shared" si="39"/>
        <v>-0.95983092717655971</v>
      </c>
      <c r="AK65">
        <f t="shared" si="61"/>
        <v>-0.65621760853892908</v>
      </c>
      <c r="AL65">
        <f t="shared" si="40"/>
        <v>-12.544192872407876</v>
      </c>
      <c r="AN65">
        <f t="shared" si="41"/>
        <v>0</v>
      </c>
      <c r="AO65">
        <f t="shared" si="42"/>
        <v>0</v>
      </c>
      <c r="AP65">
        <f t="shared" si="43"/>
        <v>-1.2958181725751083E-7</v>
      </c>
      <c r="AQ65">
        <f t="shared" si="44"/>
        <v>-9.7056185476039024E-3</v>
      </c>
      <c r="AR65">
        <f t="shared" si="45"/>
        <v>-9.7057481294211597E-3</v>
      </c>
      <c r="AS65">
        <f t="shared" si="46"/>
        <v>-8.5246652487242869E-4</v>
      </c>
      <c r="AT65">
        <f t="shared" si="47"/>
        <v>-5.8281466920098008E-4</v>
      </c>
      <c r="AU65">
        <f t="shared" si="48"/>
        <v>-1.1141029323494568E-2</v>
      </c>
      <c r="AW65">
        <v>62</v>
      </c>
      <c r="AX65">
        <f>IF(Z65&gt;0, (R65*SUMPRODUCT(K65:$K$98, X65:$X$98)-K65*$AZ$3)/Z65, 0)</f>
        <v>-1441841.4325067431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7.9298426861270028E-4</v>
      </c>
      <c r="L66" s="2">
        <v>63</v>
      </c>
      <c r="M66" s="8">
        <v>0.78389590600000003</v>
      </c>
      <c r="Q66" s="5">
        <f t="shared" si="60"/>
        <v>25</v>
      </c>
      <c r="R66">
        <f t="shared" si="31"/>
        <v>500000</v>
      </c>
      <c r="S66">
        <f t="shared" si="32"/>
        <v>-6253162.8317221245</v>
      </c>
      <c r="U66">
        <f t="shared" si="52"/>
        <v>0.78389590600000003</v>
      </c>
      <c r="V66">
        <f t="shared" si="53"/>
        <v>0.01</v>
      </c>
      <c r="W66">
        <f t="shared" si="54"/>
        <v>5.8360830448849858E-6</v>
      </c>
      <c r="X66">
        <f t="shared" si="55"/>
        <v>4.5748816059613545E-6</v>
      </c>
      <c r="Y66">
        <f t="shared" si="56"/>
        <v>5.836083044884986E-8</v>
      </c>
      <c r="Z66">
        <f t="shared" si="57"/>
        <v>1.2028406084747813E-6</v>
      </c>
      <c r="AB66">
        <f t="shared" si="58"/>
        <v>-8.4147063376652831</v>
      </c>
      <c r="AC66">
        <f t="shared" si="33"/>
        <v>-7.5215581854005267</v>
      </c>
      <c r="AE66">
        <f t="shared" si="34"/>
        <v>0</v>
      </c>
      <c r="AF66">
        <f t="shared" si="35"/>
        <v>0</v>
      </c>
      <c r="AG66">
        <f t="shared" si="36"/>
        <v>-3.0071015211869532E-5</v>
      </c>
      <c r="AH66">
        <f t="shared" si="37"/>
        <v>-2.2874408029806772</v>
      </c>
      <c r="AI66">
        <f t="shared" si="38"/>
        <v>-2.2874708739958889</v>
      </c>
      <c r="AJ66">
        <f t="shared" si="39"/>
        <v>-0.89314815226475641</v>
      </c>
      <c r="AK66">
        <f t="shared" si="61"/>
        <v>-0.58902944363656984</v>
      </c>
      <c r="AL66">
        <f t="shared" si="40"/>
        <v>-3.769648469897215</v>
      </c>
      <c r="AN66">
        <f t="shared" si="41"/>
        <v>0</v>
      </c>
      <c r="AO66">
        <f t="shared" si="42"/>
        <v>0</v>
      </c>
      <c r="AP66">
        <f t="shared" si="43"/>
        <v>-2.3845842004225745E-8</v>
      </c>
      <c r="AQ66">
        <f t="shared" si="44"/>
        <v>-1.8139045721464802E-3</v>
      </c>
      <c r="AR66">
        <f t="shared" si="45"/>
        <v>-1.8139284179884841E-3</v>
      </c>
      <c r="AS66">
        <f t="shared" si="46"/>
        <v>-7.0825243428645254E-4</v>
      </c>
      <c r="AT66">
        <f t="shared" si="47"/>
        <v>-4.6709108255349111E-4</v>
      </c>
      <c r="AU66">
        <f t="shared" si="48"/>
        <v>-2.9892719348284277E-3</v>
      </c>
      <c r="AW66">
        <v>63</v>
      </c>
      <c r="AX66">
        <f>IF(Z66&gt;0, (R66*SUMPRODUCT(K66:$K$98, X66:$X$98)-K66*$AZ$3)/Z66, 0)</f>
        <v>-6253162.8317221245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7.0802166840419666E-4</v>
      </c>
      <c r="L67" s="2">
        <v>64</v>
      </c>
      <c r="M67" s="8">
        <v>0.78669207100000005</v>
      </c>
      <c r="Q67" s="5">
        <f t="shared" si="60"/>
        <v>25</v>
      </c>
      <c r="R67">
        <f t="shared" ref="R67:R98" si="62">$C$6</f>
        <v>500000</v>
      </c>
      <c r="S67">
        <f t="shared" ref="S67:S98" si="63">AX67</f>
        <v>-27468142.093673348</v>
      </c>
      <c r="U67">
        <f t="shared" si="52"/>
        <v>0.78669207100000005</v>
      </c>
      <c r="V67">
        <f t="shared" si="53"/>
        <v>0.01</v>
      </c>
      <c r="W67">
        <f t="shared" si="54"/>
        <v>1.2028406084747813E-6</v>
      </c>
      <c r="X67">
        <f t="shared" si="55"/>
        <v>9.4626516936392592E-7</v>
      </c>
      <c r="Y67">
        <f t="shared" si="56"/>
        <v>1.2028406084747814E-8</v>
      </c>
      <c r="Z67">
        <f t="shared" si="57"/>
        <v>2.4454703302610755E-7</v>
      </c>
      <c r="AB67">
        <f t="shared" si="58"/>
        <v>-7.5215581854005267</v>
      </c>
      <c r="AC67">
        <f t="shared" ref="AC67:AC98" si="64">S67*Z67</f>
        <v>-6.7172526517473514</v>
      </c>
      <c r="AE67">
        <f t="shared" ref="AE67:AE98" si="65">$Z67*O67</f>
        <v>0</v>
      </c>
      <c r="AF67">
        <f t="shared" ref="AF67:AF98" si="66">-$Z67*P67</f>
        <v>0</v>
      </c>
      <c r="AG67">
        <f t="shared" ref="AG67:AG98" si="67">-$Z67*Q67</f>
        <v>-6.1136758256526892E-6</v>
      </c>
      <c r="AH67">
        <f t="shared" ref="AH67:AH98" si="68">-X67*R67</f>
        <v>-0.47313258468196295</v>
      </c>
      <c r="AI67">
        <f t="shared" ref="AI67:AI98" si="69">SUM(AE67:AH67)</f>
        <v>-0.4731386983577886</v>
      </c>
      <c r="AJ67">
        <f t="shared" ref="AJ67:AJ98" si="70">AB67-AC67</f>
        <v>-0.80430553365317525</v>
      </c>
      <c r="AK67">
        <f t="shared" si="61"/>
        <v>-0.52650907297803695</v>
      </c>
      <c r="AL67">
        <f t="shared" ref="AL67:AL98" si="71">SUM(AI67:AK67)</f>
        <v>-1.8039533049890006</v>
      </c>
      <c r="AN67">
        <f t="shared" ref="AN67:AN98" si="72">AE67*$K67</f>
        <v>0</v>
      </c>
      <c r="AO67">
        <f t="shared" ref="AO67:AO98" si="73">AF67*$K67</f>
        <v>0</v>
      </c>
      <c r="AP67">
        <f t="shared" ref="AP67:AP98" si="74">AG67*$K67</f>
        <v>-4.3286149581610218E-9</v>
      </c>
      <c r="AQ67">
        <f t="shared" ref="AQ67:AQ98" si="75">AH67*$K67</f>
        <v>-3.3498812198291328E-4</v>
      </c>
      <c r="AR67">
        <f t="shared" ref="AR67:AR98" si="76">AI67*$K67</f>
        <v>-3.349924505978714E-4</v>
      </c>
      <c r="AS67">
        <f t="shared" ref="AS67:AS98" si="77">AJ67*$K67</f>
        <v>-5.6946574584384893E-4</v>
      </c>
      <c r="AT67">
        <f t="shared" ref="AT67:AT98" si="78">AK67*$K67</f>
        <v>-3.7277983227985664E-4</v>
      </c>
      <c r="AU67">
        <f t="shared" ref="AU67:AU98" si="79">AL67*$K67</f>
        <v>-1.2772380287215768E-3</v>
      </c>
      <c r="AW67">
        <v>64</v>
      </c>
      <c r="AX67">
        <f>IF(Z67&gt;0, (R67*SUMPRODUCT(K67:$K$98, X67:$X$98)-K67*$AZ$3)/Z67, 0)</f>
        <v>-27468142.093673348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98" si="80">G68+$C$9</f>
        <v>0.12000000000000001</v>
      </c>
      <c r="I68" s="1">
        <f t="shared" ref="I68:I98" si="81">1+H68</f>
        <v>1.1200000000000001</v>
      </c>
      <c r="J68">
        <f t="shared" ref="J68:J98" si="82">1/I68</f>
        <v>0.89285714285714279</v>
      </c>
      <c r="K68">
        <f t="shared" si="59"/>
        <v>6.3216220393231843E-4</v>
      </c>
      <c r="L68" s="2">
        <v>65</v>
      </c>
      <c r="M68" s="8">
        <v>0.78978433000000003</v>
      </c>
      <c r="Q68" s="5">
        <f t="shared" si="60"/>
        <v>25</v>
      </c>
      <c r="R68">
        <f t="shared" si="62"/>
        <v>500000</v>
      </c>
      <c r="S68">
        <f t="shared" si="63"/>
        <v>-122499489.47571106</v>
      </c>
      <c r="U68">
        <f t="shared" ref="U68:U98" si="83">M68</f>
        <v>0.78978433000000003</v>
      </c>
      <c r="V68">
        <f t="shared" ref="V68:V98" si="84">$C$10</f>
        <v>0.01</v>
      </c>
      <c r="W68">
        <f t="shared" ref="W68:W98" si="85">Z67</f>
        <v>2.4454703302610755E-7</v>
      </c>
      <c r="X68">
        <f t="shared" ref="X68:X98" si="86">U68*W68</f>
        <v>1.9313941463201224E-7</v>
      </c>
      <c r="Y68">
        <f t="shared" ref="Y68:Y98" si="87">V68*W68</f>
        <v>2.4454703302610754E-9</v>
      </c>
      <c r="Z68">
        <f t="shared" ref="Z68:Z98" si="88">MAX(0, W68-X68-Y68)</f>
        <v>4.8962148063834235E-8</v>
      </c>
      <c r="AB68">
        <f t="shared" ref="AB68:AB98" si="89">AC67</f>
        <v>-6.7172526517473514</v>
      </c>
      <c r="AC68">
        <f t="shared" si="64"/>
        <v>-5.9978381414538688</v>
      </c>
      <c r="AE68">
        <f t="shared" si="65"/>
        <v>0</v>
      </c>
      <c r="AF68">
        <f t="shared" si="66"/>
        <v>0</v>
      </c>
      <c r="AG68">
        <f t="shared" si="67"/>
        <v>-1.2240537015958558E-6</v>
      </c>
      <c r="AH68">
        <f t="shared" si="68"/>
        <v>-9.6569707316006115E-2</v>
      </c>
      <c r="AI68">
        <f t="shared" si="69"/>
        <v>-9.6570931369707708E-2</v>
      </c>
      <c r="AJ68">
        <f t="shared" si="70"/>
        <v>-0.71941451029348258</v>
      </c>
      <c r="AK68">
        <f t="shared" si="61"/>
        <v>-0.47020768562231463</v>
      </c>
      <c r="AL68">
        <f t="shared" si="71"/>
        <v>-1.2861931272855049</v>
      </c>
      <c r="AN68">
        <f t="shared" si="72"/>
        <v>0</v>
      </c>
      <c r="AO68">
        <f t="shared" si="73"/>
        <v>0</v>
      </c>
      <c r="AP68">
        <f t="shared" si="74"/>
        <v>-7.7380048573234864E-10</v>
      </c>
      <c r="AQ68">
        <f t="shared" si="75"/>
        <v>-6.1047719009985367E-5</v>
      </c>
      <c r="AR68">
        <f t="shared" si="76"/>
        <v>-6.104849281047109E-5</v>
      </c>
      <c r="AS68">
        <f t="shared" si="77"/>
        <v>-4.5478666236801752E-4</v>
      </c>
      <c r="AT68">
        <f t="shared" si="78"/>
        <v>-2.9724752684891714E-4</v>
      </c>
      <c r="AU68">
        <f t="shared" si="79"/>
        <v>-8.1308268202740582E-4</v>
      </c>
      <c r="AW68">
        <v>65</v>
      </c>
      <c r="AX68">
        <f>IF(Z68&gt;0, (R68*SUMPRODUCT(K68:$K$98, X68:$X$98)-K68*$AZ$3)/Z68, 0)</f>
        <v>-122499489.47571106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98" si="90">K68*J69</f>
        <v>5.6443053922528431E-4</v>
      </c>
      <c r="L69" s="2">
        <v>66</v>
      </c>
      <c r="M69" s="8">
        <v>0.79285550900000001</v>
      </c>
      <c r="Q69" s="5">
        <f t="shared" ref="Q69:Q98" si="91">$C$8</f>
        <v>25</v>
      </c>
      <c r="R69">
        <f t="shared" si="62"/>
        <v>500000</v>
      </c>
      <c r="S69">
        <f t="shared" si="63"/>
        <v>-554799313.77513814</v>
      </c>
      <c r="U69">
        <f t="shared" si="83"/>
        <v>0.79285550900000001</v>
      </c>
      <c r="V69">
        <f t="shared" si="84"/>
        <v>0.01</v>
      </c>
      <c r="W69">
        <f t="shared" si="85"/>
        <v>4.8962148063834235E-8</v>
      </c>
      <c r="X69">
        <f t="shared" si="86"/>
        <v>3.881990882488466E-8</v>
      </c>
      <c r="Y69">
        <f t="shared" si="87"/>
        <v>4.896214806383424E-10</v>
      </c>
      <c r="Z69">
        <f t="shared" si="88"/>
        <v>9.6526177583112331E-9</v>
      </c>
      <c r="AB69">
        <f t="shared" si="89"/>
        <v>-5.9978381414538688</v>
      </c>
      <c r="AC69">
        <f t="shared" si="64"/>
        <v>-5.3552657084447839</v>
      </c>
      <c r="AE69">
        <f t="shared" si="65"/>
        <v>0</v>
      </c>
      <c r="AF69">
        <f t="shared" si="66"/>
        <v>0</v>
      </c>
      <c r="AG69">
        <f t="shared" si="67"/>
        <v>-2.4131544395778084E-7</v>
      </c>
      <c r="AH69">
        <f t="shared" si="68"/>
        <v>-1.940995441244233E-2</v>
      </c>
      <c r="AI69">
        <f t="shared" si="69"/>
        <v>-1.9410195727886288E-2</v>
      </c>
      <c r="AJ69">
        <f t="shared" si="70"/>
        <v>-0.64257243300908495</v>
      </c>
      <c r="AK69">
        <f t="shared" si="61"/>
        <v>-0.41984866990177083</v>
      </c>
      <c r="AL69">
        <f t="shared" si="71"/>
        <v>-1.0818312986387419</v>
      </c>
      <c r="AN69">
        <f t="shared" si="72"/>
        <v>0</v>
      </c>
      <c r="AO69">
        <f t="shared" si="73"/>
        <v>0</v>
      </c>
      <c r="AP69">
        <f t="shared" si="74"/>
        <v>-1.3620580615647911E-10</v>
      </c>
      <c r="AQ69">
        <f t="shared" si="75"/>
        <v>-1.0955571035353012E-5</v>
      </c>
      <c r="AR69">
        <f t="shared" si="76"/>
        <v>-1.0955707241159167E-5</v>
      </c>
      <c r="AS69">
        <f t="shared" si="77"/>
        <v>-3.6268750485462072E-4</v>
      </c>
      <c r="AT69">
        <f t="shared" si="78"/>
        <v>-2.3697541114567491E-4</v>
      </c>
      <c r="AU69">
        <f t="shared" si="79"/>
        <v>-6.106186232414547E-4</v>
      </c>
      <c r="AW69">
        <v>66</v>
      </c>
      <c r="AX69">
        <f>IF(Z69&gt;0, (R69*SUMPRODUCT(K69:$K$98, X69:$X$98)-K69*$AZ$3)/Z69, 0)</f>
        <v>-554799313.77513814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5.0395583859400386E-4</v>
      </c>
      <c r="L70" s="2">
        <v>67</v>
      </c>
      <c r="M70" s="8">
        <v>0.79617230500000002</v>
      </c>
      <c r="Q70" s="5">
        <f t="shared" si="91"/>
        <v>25</v>
      </c>
      <c r="R70">
        <f t="shared" si="62"/>
        <v>500000</v>
      </c>
      <c r="S70">
        <f t="shared" si="63"/>
        <v>-2555659125.6933784</v>
      </c>
      <c r="U70">
        <f t="shared" si="83"/>
        <v>0.79617230500000002</v>
      </c>
      <c r="V70">
        <f t="shared" si="84"/>
        <v>0.01</v>
      </c>
      <c r="W70">
        <f t="shared" si="85"/>
        <v>9.6526177583112331E-9</v>
      </c>
      <c r="X70">
        <f t="shared" si="86"/>
        <v>7.6851469299185879E-9</v>
      </c>
      <c r="Y70">
        <f t="shared" si="87"/>
        <v>9.6526177583112338E-11</v>
      </c>
      <c r="Z70">
        <f t="shared" si="88"/>
        <v>1.8709446508095327E-9</v>
      </c>
      <c r="AB70">
        <f t="shared" si="89"/>
        <v>-5.3552657084447839</v>
      </c>
      <c r="AC70">
        <f t="shared" si="64"/>
        <v>-4.7814967705085936</v>
      </c>
      <c r="AE70">
        <f t="shared" si="65"/>
        <v>0</v>
      </c>
      <c r="AF70">
        <f t="shared" si="66"/>
        <v>0</v>
      </c>
      <c r="AG70">
        <f t="shared" si="67"/>
        <v>-4.677361627023832E-8</v>
      </c>
      <c r="AH70">
        <f t="shared" si="68"/>
        <v>-3.8425734649592939E-3</v>
      </c>
      <c r="AI70">
        <f t="shared" si="69"/>
        <v>-3.842620238575564E-3</v>
      </c>
      <c r="AJ70">
        <f t="shared" si="70"/>
        <v>-0.57376893793619033</v>
      </c>
      <c r="AK70">
        <f t="shared" si="61"/>
        <v>-0.37486859959113489</v>
      </c>
      <c r="AL70">
        <f t="shared" si="71"/>
        <v>-0.95248015776590078</v>
      </c>
      <c r="AN70">
        <f t="shared" si="72"/>
        <v>0</v>
      </c>
      <c r="AO70">
        <f t="shared" si="73"/>
        <v>0</v>
      </c>
      <c r="AP70">
        <f t="shared" si="74"/>
        <v>-2.3571837011542097E-11</v>
      </c>
      <c r="AQ70">
        <f t="shared" si="75"/>
        <v>-1.9364873328926281E-6</v>
      </c>
      <c r="AR70">
        <f t="shared" si="76"/>
        <v>-1.9365109047296394E-6</v>
      </c>
      <c r="AS70">
        <f t="shared" si="77"/>
        <v>-2.8915420627682376E-4</v>
      </c>
      <c r="AT70">
        <f t="shared" si="78"/>
        <v>-1.8891721946951023E-4</v>
      </c>
      <c r="AU70">
        <f t="shared" si="79"/>
        <v>-4.8000793665106364E-4</v>
      </c>
      <c r="AW70">
        <v>67</v>
      </c>
      <c r="AX70">
        <f>IF(Z70&gt;0, (R70*SUMPRODUCT(K70:$K$98, X70:$X$98)-K70*$AZ$3)/Z70, 0)</f>
        <v>-2555659125.6933784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4.4996057017321768E-4</v>
      </c>
      <c r="L71" s="2">
        <v>68</v>
      </c>
      <c r="M71" s="8">
        <v>0.79964768799999997</v>
      </c>
      <c r="Q71" s="5">
        <f t="shared" si="91"/>
        <v>25</v>
      </c>
      <c r="R71">
        <f t="shared" si="62"/>
        <v>500000</v>
      </c>
      <c r="S71">
        <f t="shared" si="63"/>
        <v>-11987453065.417095</v>
      </c>
      <c r="U71">
        <f t="shared" si="83"/>
        <v>0.79964768799999997</v>
      </c>
      <c r="V71">
        <f t="shared" si="84"/>
        <v>0.01</v>
      </c>
      <c r="W71">
        <f t="shared" si="85"/>
        <v>1.8709446508095327E-9</v>
      </c>
      <c r="X71">
        <f t="shared" si="86"/>
        <v>1.49609656439581E-9</v>
      </c>
      <c r="Y71">
        <f t="shared" si="87"/>
        <v>1.8709446508095329E-11</v>
      </c>
      <c r="Z71">
        <f t="shared" si="88"/>
        <v>3.5613863990562734E-10</v>
      </c>
      <c r="AB71">
        <f t="shared" si="89"/>
        <v>-4.7814967705085936</v>
      </c>
      <c r="AC71">
        <f t="shared" si="64"/>
        <v>-4.2691952306501877</v>
      </c>
      <c r="AE71">
        <f t="shared" si="65"/>
        <v>0</v>
      </c>
      <c r="AF71">
        <f t="shared" si="66"/>
        <v>0</v>
      </c>
      <c r="AG71">
        <f t="shared" si="67"/>
        <v>-8.9034659976406841E-9</v>
      </c>
      <c r="AH71">
        <f t="shared" si="68"/>
        <v>-7.4804828219790498E-4</v>
      </c>
      <c r="AI71">
        <f t="shared" si="69"/>
        <v>-7.4805718566390265E-4</v>
      </c>
      <c r="AJ71">
        <f t="shared" si="70"/>
        <v>-0.51230153985840587</v>
      </c>
      <c r="AK71">
        <f t="shared" si="61"/>
        <v>-0.33470477393560161</v>
      </c>
      <c r="AL71">
        <f t="shared" si="71"/>
        <v>-0.84775437097967143</v>
      </c>
      <c r="AN71">
        <f t="shared" si="72"/>
        <v>0</v>
      </c>
      <c r="AO71">
        <f t="shared" si="73"/>
        <v>0</v>
      </c>
      <c r="AP71">
        <f t="shared" si="74"/>
        <v>-4.0062086368162587E-12</v>
      </c>
      <c r="AQ71">
        <f t="shared" si="75"/>
        <v>-3.3659223157486534E-7</v>
      </c>
      <c r="AR71">
        <f t="shared" si="76"/>
        <v>-3.3659623778350219E-7</v>
      </c>
      <c r="AS71">
        <f t="shared" si="77"/>
        <v>-2.3051549297530572E-4</v>
      </c>
      <c r="AT71">
        <f t="shared" si="78"/>
        <v>-1.5060395091976122E-4</v>
      </c>
      <c r="AU71">
        <f t="shared" si="79"/>
        <v>-3.8145604013285045E-4</v>
      </c>
      <c r="AW71">
        <v>68</v>
      </c>
      <c r="AX71">
        <f>IF(Z71&gt;0, (R71*SUMPRODUCT(K71:$K$98, X71:$X$98)-K71*$AZ$3)/Z71, 0)</f>
        <v>-11987453065.417095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4.0175050908323003E-4</v>
      </c>
      <c r="L72" s="2">
        <v>69</v>
      </c>
      <c r="M72" s="8">
        <v>0.80323853099999998</v>
      </c>
      <c r="Q72" s="5">
        <f t="shared" si="91"/>
        <v>25</v>
      </c>
      <c r="R72">
        <f t="shared" si="62"/>
        <v>500000</v>
      </c>
      <c r="S72">
        <f t="shared" si="63"/>
        <v>-57308844134.363556</v>
      </c>
      <c r="U72">
        <f t="shared" si="83"/>
        <v>0.80323853099999998</v>
      </c>
      <c r="V72">
        <f t="shared" si="84"/>
        <v>0.01</v>
      </c>
      <c r="W72">
        <f t="shared" si="85"/>
        <v>3.5613863990562734E-10</v>
      </c>
      <c r="X72">
        <f t="shared" si="86"/>
        <v>2.8606427795013408E-10</v>
      </c>
      <c r="Y72">
        <f t="shared" si="87"/>
        <v>3.5613863990562733E-12</v>
      </c>
      <c r="Z72">
        <f t="shared" si="88"/>
        <v>6.6512975556436982E-11</v>
      </c>
      <c r="AB72">
        <f t="shared" si="89"/>
        <v>-4.2691952306501877</v>
      </c>
      <c r="AC72">
        <f t="shared" si="64"/>
        <v>-3.8117817490765802</v>
      </c>
      <c r="AE72">
        <f t="shared" si="65"/>
        <v>0</v>
      </c>
      <c r="AF72">
        <f t="shared" si="66"/>
        <v>0</v>
      </c>
      <c r="AG72">
        <f t="shared" si="67"/>
        <v>-1.6628243889109247E-9</v>
      </c>
      <c r="AH72">
        <f t="shared" si="68"/>
        <v>-1.4303213897506705E-4</v>
      </c>
      <c r="AI72">
        <f t="shared" si="69"/>
        <v>-1.4303380179945597E-4</v>
      </c>
      <c r="AJ72">
        <f t="shared" si="70"/>
        <v>-0.45741348157360751</v>
      </c>
      <c r="AK72">
        <f t="shared" ref="AK72:AK98" si="92">G72*SUM(AB72:AB72, AE72:AF72)</f>
        <v>-0.29884366614551316</v>
      </c>
      <c r="AL72">
        <f t="shared" si="71"/>
        <v>-0.75640018152092015</v>
      </c>
      <c r="AN72">
        <f t="shared" si="72"/>
        <v>0</v>
      </c>
      <c r="AO72">
        <f t="shared" si="73"/>
        <v>0</v>
      </c>
      <c r="AP72">
        <f t="shared" si="74"/>
        <v>-6.6804054476097491E-13</v>
      </c>
      <c r="AQ72">
        <f t="shared" si="75"/>
        <v>-5.7463234648496496E-8</v>
      </c>
      <c r="AR72">
        <f t="shared" si="76"/>
        <v>-5.7463902689041258E-8</v>
      </c>
      <c r="AS72">
        <f t="shared" si="77"/>
        <v>-1.8376609908372948E-4</v>
      </c>
      <c r="AT72">
        <f t="shared" si="78"/>
        <v>-1.2006059501025875E-4</v>
      </c>
      <c r="AU72">
        <f t="shared" si="79"/>
        <v>-3.038841579966773E-4</v>
      </c>
      <c r="AW72">
        <v>69</v>
      </c>
      <c r="AX72">
        <f>IF(Z72&gt;0, (R72*SUMPRODUCT(K72:$K$98, X72:$X$98)-K72*$AZ$3)/Z72, 0)</f>
        <v>-57308844134.363556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3.5870581168145535E-4</v>
      </c>
      <c r="L73" s="2">
        <v>70</v>
      </c>
      <c r="M73" s="8">
        <v>0.80709142899999997</v>
      </c>
      <c r="Q73" s="5">
        <f t="shared" si="91"/>
        <v>25</v>
      </c>
      <c r="R73">
        <f t="shared" si="62"/>
        <v>500000</v>
      </c>
      <c r="S73">
        <f t="shared" si="63"/>
        <v>-279749665679.08551</v>
      </c>
      <c r="U73">
        <f t="shared" si="83"/>
        <v>0.80709142899999997</v>
      </c>
      <c r="V73">
        <f t="shared" si="84"/>
        <v>0.01</v>
      </c>
      <c r="W73">
        <f t="shared" si="85"/>
        <v>6.6512975556436982E-11</v>
      </c>
      <c r="X73">
        <f t="shared" si="86"/>
        <v>5.3682052488886791E-11</v>
      </c>
      <c r="Y73">
        <f t="shared" si="87"/>
        <v>6.6512975556436984E-13</v>
      </c>
      <c r="Z73">
        <f t="shared" si="88"/>
        <v>1.2165793311985821E-11</v>
      </c>
      <c r="AB73">
        <f t="shared" si="89"/>
        <v>-3.8117817490765802</v>
      </c>
      <c r="AC73">
        <f t="shared" si="64"/>
        <v>-3.4033766117488877</v>
      </c>
      <c r="AE73">
        <f t="shared" si="65"/>
        <v>0</v>
      </c>
      <c r="AF73">
        <f t="shared" si="66"/>
        <v>0</v>
      </c>
      <c r="AG73">
        <f t="shared" si="67"/>
        <v>-3.0414483279964552E-10</v>
      </c>
      <c r="AH73">
        <f t="shared" si="68"/>
        <v>-2.6841026244443396E-5</v>
      </c>
      <c r="AI73">
        <f t="shared" si="69"/>
        <v>-2.6841330389276195E-5</v>
      </c>
      <c r="AJ73">
        <f t="shared" si="70"/>
        <v>-0.40840513732769246</v>
      </c>
      <c r="AK73">
        <f t="shared" si="92"/>
        <v>-0.26682472243536065</v>
      </c>
      <c r="AL73">
        <f t="shared" si="71"/>
        <v>-0.67525670109344238</v>
      </c>
      <c r="AN73">
        <f t="shared" si="72"/>
        <v>0</v>
      </c>
      <c r="AO73">
        <f t="shared" si="73"/>
        <v>0</v>
      </c>
      <c r="AP73">
        <f t="shared" si="74"/>
        <v>-1.0909851911811737E-13</v>
      </c>
      <c r="AQ73">
        <f t="shared" si="75"/>
        <v>-9.6280321053763139E-9</v>
      </c>
      <c r="AR73">
        <f t="shared" si="76"/>
        <v>-9.6281412038954323E-9</v>
      </c>
      <c r="AS73">
        <f t="shared" si="77"/>
        <v>-1.4649729628000616E-4</v>
      </c>
      <c r="AT73">
        <f t="shared" si="78"/>
        <v>-9.5711578637855071E-5</v>
      </c>
      <c r="AU73">
        <f t="shared" si="79"/>
        <v>-2.4221850305906513E-4</v>
      </c>
      <c r="AW73">
        <v>70</v>
      </c>
      <c r="AX73">
        <f>IF(Z73&gt;0, (R73*SUMPRODUCT(K73:$K$98, X73:$X$98)-K73*$AZ$3)/Z73, 0)</f>
        <v>-279749665679.08551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3.2027304614415652E-4</v>
      </c>
      <c r="L74" s="2">
        <v>71</v>
      </c>
      <c r="M74" s="8">
        <v>0.81105379099999997</v>
      </c>
      <c r="Q74" s="5">
        <f t="shared" si="91"/>
        <v>25</v>
      </c>
      <c r="R74">
        <f t="shared" si="62"/>
        <v>500000</v>
      </c>
      <c r="S74">
        <f t="shared" si="63"/>
        <v>-1395818829017.573</v>
      </c>
      <c r="U74">
        <f t="shared" si="83"/>
        <v>0.81105379099999997</v>
      </c>
      <c r="V74">
        <f t="shared" si="84"/>
        <v>0.01</v>
      </c>
      <c r="W74">
        <f t="shared" si="85"/>
        <v>1.2165793311985821E-11</v>
      </c>
      <c r="X74">
        <f t="shared" si="86"/>
        <v>9.8671127862085448E-12</v>
      </c>
      <c r="Y74">
        <f t="shared" si="87"/>
        <v>1.2165793311985821E-13</v>
      </c>
      <c r="Z74">
        <f t="shared" si="88"/>
        <v>2.177022592657418E-12</v>
      </c>
      <c r="AB74">
        <f t="shared" si="89"/>
        <v>-3.4033766117488877</v>
      </c>
      <c r="AC74">
        <f t="shared" si="64"/>
        <v>-3.0387291260278779</v>
      </c>
      <c r="AE74">
        <f t="shared" si="65"/>
        <v>0</v>
      </c>
      <c r="AF74">
        <f t="shared" si="66"/>
        <v>0</v>
      </c>
      <c r="AG74">
        <f t="shared" si="67"/>
        <v>-5.442556481643545E-11</v>
      </c>
      <c r="AH74">
        <f t="shared" si="68"/>
        <v>-4.9335563931042725E-6</v>
      </c>
      <c r="AI74">
        <f t="shared" si="69"/>
        <v>-4.9336108186690888E-6</v>
      </c>
      <c r="AJ74">
        <f t="shared" si="70"/>
        <v>-0.3646474857210098</v>
      </c>
      <c r="AK74">
        <f t="shared" si="92"/>
        <v>-0.23823636282242217</v>
      </c>
      <c r="AL74">
        <f t="shared" si="71"/>
        <v>-0.60288878215425057</v>
      </c>
      <c r="AN74">
        <f t="shared" si="72"/>
        <v>0</v>
      </c>
      <c r="AO74">
        <f t="shared" si="73"/>
        <v>0</v>
      </c>
      <c r="AP74">
        <f t="shared" si="74"/>
        <v>-1.7431041431876014E-14</v>
      </c>
      <c r="AQ74">
        <f t="shared" si="75"/>
        <v>-1.5800851343434831E-9</v>
      </c>
      <c r="AR74">
        <f t="shared" si="76"/>
        <v>-1.580102565384915E-9</v>
      </c>
      <c r="AS74">
        <f t="shared" si="77"/>
        <v>-1.1678676102067562E-4</v>
      </c>
      <c r="AT74">
        <f t="shared" si="78"/>
        <v>-7.6300685623441631E-5</v>
      </c>
      <c r="AU74">
        <f t="shared" si="79"/>
        <v>-1.9308902674668261E-4</v>
      </c>
      <c r="AW74">
        <v>71</v>
      </c>
      <c r="AX74">
        <f>IF(Z74&gt;0, (R74*SUMPRODUCT(K74:$K$98, X74:$X$98)-K74*$AZ$3)/Z74, 0)</f>
        <v>-1395818829017.573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2.8595807691442546E-4</v>
      </c>
      <c r="L75" s="2">
        <v>72</v>
      </c>
      <c r="M75" s="8">
        <v>0.81525055400000002</v>
      </c>
      <c r="Q75" s="5">
        <f t="shared" si="91"/>
        <v>25</v>
      </c>
      <c r="R75">
        <f t="shared" si="62"/>
        <v>500000</v>
      </c>
      <c r="S75">
        <f t="shared" si="63"/>
        <v>-7131735411945.5713</v>
      </c>
      <c r="U75">
        <f t="shared" si="83"/>
        <v>0.81525055400000002</v>
      </c>
      <c r="V75">
        <f t="shared" si="84"/>
        <v>0.01</v>
      </c>
      <c r="W75">
        <f t="shared" si="85"/>
        <v>2.177022592657418E-12</v>
      </c>
      <c r="X75">
        <f t="shared" si="86"/>
        <v>1.7748188747344765E-12</v>
      </c>
      <c r="Y75">
        <f t="shared" si="87"/>
        <v>2.1770225926574179E-14</v>
      </c>
      <c r="Z75">
        <f t="shared" si="88"/>
        <v>3.8043349199636733E-13</v>
      </c>
      <c r="AB75">
        <f t="shared" si="89"/>
        <v>-3.0387291260278779</v>
      </c>
      <c r="AC75">
        <f t="shared" si="64"/>
        <v>-2.7131510067606048</v>
      </c>
      <c r="AE75">
        <f t="shared" si="65"/>
        <v>0</v>
      </c>
      <c r="AF75">
        <f t="shared" si="66"/>
        <v>0</v>
      </c>
      <c r="AG75">
        <f t="shared" si="67"/>
        <v>-9.5108372999091829E-12</v>
      </c>
      <c r="AH75">
        <f t="shared" si="68"/>
        <v>-8.8740943736723823E-7</v>
      </c>
      <c r="AI75">
        <f t="shared" si="69"/>
        <v>-8.8741894820453811E-7</v>
      </c>
      <c r="AJ75">
        <f t="shared" si="70"/>
        <v>-0.32557811926727309</v>
      </c>
      <c r="AK75">
        <f t="shared" si="92"/>
        <v>-0.21271103882195147</v>
      </c>
      <c r="AL75">
        <f t="shared" si="71"/>
        <v>-0.53829004550817272</v>
      </c>
      <c r="AN75">
        <f t="shared" si="72"/>
        <v>0</v>
      </c>
      <c r="AO75">
        <f t="shared" si="73"/>
        <v>0</v>
      </c>
      <c r="AP75">
        <f t="shared" si="74"/>
        <v>-2.7197007441280167E-15</v>
      </c>
      <c r="AQ75">
        <f t="shared" si="75"/>
        <v>-2.5376189614524771E-10</v>
      </c>
      <c r="AR75">
        <f t="shared" si="76"/>
        <v>-2.5376461584599183E-10</v>
      </c>
      <c r="AS75">
        <f t="shared" si="77"/>
        <v>-9.3101692871084863E-5</v>
      </c>
      <c r="AT75">
        <f t="shared" si="78"/>
        <v>-6.0826439599994939E-5</v>
      </c>
      <c r="AU75">
        <f t="shared" si="79"/>
        <v>-1.5392838623569564E-4</v>
      </c>
      <c r="AW75">
        <v>72</v>
      </c>
      <c r="AX75">
        <f>IF(Z75&gt;0, (R75*SUMPRODUCT(K75:$K$98, X75:$X$98)-K75*$AZ$3)/Z75, 0)</f>
        <v>-7131735411945.5713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2.55319711530737E-4</v>
      </c>
      <c r="L76" s="2">
        <v>73</v>
      </c>
      <c r="M76" s="8">
        <v>0.81969331899999998</v>
      </c>
      <c r="Q76" s="5">
        <f t="shared" si="91"/>
        <v>25</v>
      </c>
      <c r="R76">
        <f t="shared" si="62"/>
        <v>500000</v>
      </c>
      <c r="S76">
        <f t="shared" si="63"/>
        <v>-37389143319076.07</v>
      </c>
      <c r="U76">
        <f t="shared" si="83"/>
        <v>0.81969331899999998</v>
      </c>
      <c r="V76">
        <f t="shared" si="84"/>
        <v>0.01</v>
      </c>
      <c r="W76">
        <f t="shared" si="85"/>
        <v>3.8043349199636733E-13</v>
      </c>
      <c r="X76">
        <f t="shared" si="86"/>
        <v>3.1183879171326224E-13</v>
      </c>
      <c r="Y76">
        <f t="shared" si="87"/>
        <v>3.8043349199636737E-15</v>
      </c>
      <c r="Z76">
        <f t="shared" si="88"/>
        <v>6.4790365363141413E-14</v>
      </c>
      <c r="AB76">
        <f t="shared" si="89"/>
        <v>-2.7131510067606048</v>
      </c>
      <c r="AC76">
        <f t="shared" si="64"/>
        <v>-2.4224562562577963</v>
      </c>
      <c r="AE76">
        <f t="shared" si="65"/>
        <v>0</v>
      </c>
      <c r="AF76">
        <f t="shared" si="66"/>
        <v>0</v>
      </c>
      <c r="AG76">
        <f t="shared" si="67"/>
        <v>-1.6197591340785353E-12</v>
      </c>
      <c r="AH76">
        <f t="shared" si="68"/>
        <v>-1.5591939585663111E-7</v>
      </c>
      <c r="AI76">
        <f t="shared" si="69"/>
        <v>-1.559210156157652E-7</v>
      </c>
      <c r="AJ76">
        <f t="shared" si="70"/>
        <v>-0.29069475050280857</v>
      </c>
      <c r="AK76">
        <f t="shared" si="92"/>
        <v>-0.18992057047324234</v>
      </c>
      <c r="AL76">
        <f t="shared" si="71"/>
        <v>-0.48061547689706652</v>
      </c>
      <c r="AN76">
        <f t="shared" si="72"/>
        <v>0</v>
      </c>
      <c r="AO76">
        <f t="shared" si="73"/>
        <v>0</v>
      </c>
      <c r="AP76">
        <f t="shared" si="74"/>
        <v>-4.13556434862208E-16</v>
      </c>
      <c r="AQ76">
        <f t="shared" si="75"/>
        <v>-3.9809295172161847E-11</v>
      </c>
      <c r="AR76">
        <f t="shared" si="76"/>
        <v>-3.9809708728596712E-11</v>
      </c>
      <c r="AS76">
        <f t="shared" si="77"/>
        <v>-7.4220099841876646E-5</v>
      </c>
      <c r="AT76">
        <f t="shared" si="78"/>
        <v>-4.8490465266981245E-5</v>
      </c>
      <c r="AU76">
        <f t="shared" si="79"/>
        <v>-1.2271060491856662E-4</v>
      </c>
      <c r="AW76">
        <v>73</v>
      </c>
      <c r="AX76">
        <f>IF(Z76&gt;0, (R76*SUMPRODUCT(K76:$K$98, X76:$X$98)-K76*$AZ$3)/Z76, 0)</f>
        <v>-37389143319076.07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2.2796402815244374E-4</v>
      </c>
      <c r="L77" s="2">
        <v>74</v>
      </c>
      <c r="M77" s="8">
        <v>0.82421808699999999</v>
      </c>
      <c r="Q77" s="5">
        <f t="shared" si="91"/>
        <v>25</v>
      </c>
      <c r="R77">
        <f t="shared" si="62"/>
        <v>500000</v>
      </c>
      <c r="S77">
        <f t="shared" si="63"/>
        <v>-201367948253096</v>
      </c>
      <c r="U77">
        <f t="shared" si="83"/>
        <v>0.82421808699999999</v>
      </c>
      <c r="V77">
        <f t="shared" si="84"/>
        <v>0.01</v>
      </c>
      <c r="W77">
        <f t="shared" si="85"/>
        <v>6.4790365363141413E-14</v>
      </c>
      <c r="X77">
        <f t="shared" si="86"/>
        <v>5.3401390995639474E-14</v>
      </c>
      <c r="Y77">
        <f t="shared" si="87"/>
        <v>6.4790365363141416E-16</v>
      </c>
      <c r="Z77">
        <f t="shared" si="88"/>
        <v>1.0741070713870525E-14</v>
      </c>
      <c r="AB77">
        <f t="shared" si="89"/>
        <v>-2.4224562562577963</v>
      </c>
      <c r="AC77">
        <f t="shared" si="64"/>
        <v>-2.162907371693525</v>
      </c>
      <c r="AE77">
        <f t="shared" si="65"/>
        <v>0</v>
      </c>
      <c r="AF77">
        <f t="shared" si="66"/>
        <v>0</v>
      </c>
      <c r="AG77">
        <f t="shared" si="67"/>
        <v>-2.6852676784676312E-13</v>
      </c>
      <c r="AH77">
        <f t="shared" si="68"/>
        <v>-2.6700695497819736E-8</v>
      </c>
      <c r="AI77">
        <f t="shared" si="69"/>
        <v>-2.6700964024587583E-8</v>
      </c>
      <c r="AJ77">
        <f t="shared" si="70"/>
        <v>-0.25954888456427128</v>
      </c>
      <c r="AK77">
        <f t="shared" si="92"/>
        <v>-0.16957193793804576</v>
      </c>
      <c r="AL77">
        <f t="shared" si="71"/>
        <v>-0.42912084920328109</v>
      </c>
      <c r="AN77">
        <f t="shared" si="72"/>
        <v>0</v>
      </c>
      <c r="AO77">
        <f t="shared" si="73"/>
        <v>0</v>
      </c>
      <c r="AP77">
        <f t="shared" si="74"/>
        <v>-6.1214443665104233E-17</v>
      </c>
      <c r="AQ77">
        <f t="shared" si="75"/>
        <v>-6.0867981001548064E-12</v>
      </c>
      <c r="AR77">
        <f t="shared" si="76"/>
        <v>-6.0868593145984718E-12</v>
      </c>
      <c r="AS77">
        <f t="shared" si="77"/>
        <v>-5.9167809227744911E-5</v>
      </c>
      <c r="AT77">
        <f t="shared" si="78"/>
        <v>-3.8656302033973106E-5</v>
      </c>
      <c r="AU77">
        <f t="shared" si="79"/>
        <v>-9.7824117348577338E-5</v>
      </c>
      <c r="AW77">
        <v>74</v>
      </c>
      <c r="AX77">
        <f>IF(Z77&gt;0, (R77*SUMPRODUCT(K77:$K$98, X77:$X$98)-K77*$AZ$3)/Z77, 0)</f>
        <v>-201367948253096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2.0353931085039618E-4</v>
      </c>
      <c r="L78" s="2">
        <v>75</v>
      </c>
      <c r="M78" s="8">
        <v>0.82894669600000004</v>
      </c>
      <c r="Q78" s="5">
        <f t="shared" si="91"/>
        <v>25</v>
      </c>
      <c r="R78">
        <f t="shared" si="62"/>
        <v>500000</v>
      </c>
      <c r="S78">
        <f t="shared" si="63"/>
        <v>-1116355929840220.3</v>
      </c>
      <c r="U78">
        <f t="shared" si="83"/>
        <v>0.82894669600000004</v>
      </c>
      <c r="V78">
        <f t="shared" si="84"/>
        <v>0.01</v>
      </c>
      <c r="W78">
        <f t="shared" si="85"/>
        <v>1.0741070713870525E-14</v>
      </c>
      <c r="X78">
        <f t="shared" si="86"/>
        <v>8.9037750797653334E-15</v>
      </c>
      <c r="Y78">
        <f t="shared" si="87"/>
        <v>1.0741070713870526E-16</v>
      </c>
      <c r="Z78">
        <f t="shared" si="88"/>
        <v>1.7298849269664868E-15</v>
      </c>
      <c r="AB78">
        <f t="shared" si="89"/>
        <v>-2.162907371693525</v>
      </c>
      <c r="AC78">
        <f t="shared" si="64"/>
        <v>-1.931167296160254</v>
      </c>
      <c r="AE78">
        <f t="shared" si="65"/>
        <v>0</v>
      </c>
      <c r="AF78">
        <f t="shared" si="66"/>
        <v>0</v>
      </c>
      <c r="AG78">
        <f t="shared" si="67"/>
        <v>-4.3247123174162167E-14</v>
      </c>
      <c r="AH78">
        <f t="shared" si="68"/>
        <v>-4.4518875398826667E-9</v>
      </c>
      <c r="AI78">
        <f t="shared" si="69"/>
        <v>-4.4519307870058406E-9</v>
      </c>
      <c r="AJ78">
        <f t="shared" si="70"/>
        <v>-0.23174007553327103</v>
      </c>
      <c r="AK78">
        <f t="shared" si="92"/>
        <v>-0.15140351601854676</v>
      </c>
      <c r="AL78">
        <f t="shared" si="71"/>
        <v>-0.38314359600374859</v>
      </c>
      <c r="AN78">
        <f t="shared" si="72"/>
        <v>0</v>
      </c>
      <c r="AO78">
        <f t="shared" si="73"/>
        <v>0</v>
      </c>
      <c r="AP78">
        <f t="shared" si="74"/>
        <v>-8.8024896471311659E-18</v>
      </c>
      <c r="AQ78">
        <f t="shared" si="75"/>
        <v>-9.0613412185118367E-13</v>
      </c>
      <c r="AR78">
        <f t="shared" si="76"/>
        <v>-9.0614292434083074E-13</v>
      </c>
      <c r="AS78">
        <f t="shared" si="77"/>
        <v>-4.7168215270460745E-5</v>
      </c>
      <c r="AT78">
        <f t="shared" si="78"/>
        <v>-3.0816567310741926E-5</v>
      </c>
      <c r="AU78">
        <f t="shared" si="79"/>
        <v>-7.7984783487345589E-5</v>
      </c>
      <c r="AW78">
        <v>75</v>
      </c>
      <c r="AX78">
        <f>IF(Z78&gt;0, (R78*SUMPRODUCT(K78:$K$98, X78:$X$98)-K78*$AZ$3)/Z78, 0)</f>
        <v>-1116355929840220.3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1.8173152754499659E-4</v>
      </c>
      <c r="L79" s="2">
        <v>76</v>
      </c>
      <c r="M79" s="8">
        <v>0.83370721699999994</v>
      </c>
      <c r="Q79" s="5">
        <f t="shared" si="91"/>
        <v>25</v>
      </c>
      <c r="R79">
        <f t="shared" si="62"/>
        <v>500000</v>
      </c>
      <c r="S79">
        <f t="shared" si="63"/>
        <v>-6377430530040699</v>
      </c>
      <c r="U79">
        <f t="shared" si="83"/>
        <v>0.83370721699999994</v>
      </c>
      <c r="V79">
        <f t="shared" si="84"/>
        <v>0.01</v>
      </c>
      <c r="W79">
        <f t="shared" si="85"/>
        <v>1.7298849269664868E-15</v>
      </c>
      <c r="X79">
        <f t="shared" si="86"/>
        <v>1.4422175481914778E-15</v>
      </c>
      <c r="Y79">
        <f t="shared" si="87"/>
        <v>1.729884926966487E-17</v>
      </c>
      <c r="Z79">
        <f t="shared" si="88"/>
        <v>2.7036852950534409E-16</v>
      </c>
      <c r="AB79">
        <f t="shared" si="89"/>
        <v>-1.931167296160254</v>
      </c>
      <c r="AC79">
        <f t="shared" si="64"/>
        <v>-1.7242565144295909</v>
      </c>
      <c r="AE79">
        <f t="shared" si="65"/>
        <v>0</v>
      </c>
      <c r="AF79">
        <f t="shared" si="66"/>
        <v>0</v>
      </c>
      <c r="AG79">
        <f t="shared" si="67"/>
        <v>-6.7592132376336025E-15</v>
      </c>
      <c r="AH79">
        <f t="shared" si="68"/>
        <v>-7.211087740957389E-10</v>
      </c>
      <c r="AI79">
        <f t="shared" si="69"/>
        <v>-7.2111553330897653E-10</v>
      </c>
      <c r="AJ79">
        <f t="shared" si="70"/>
        <v>-0.20691078173066302</v>
      </c>
      <c r="AK79">
        <f t="shared" si="92"/>
        <v>-0.13518171073121779</v>
      </c>
      <c r="AL79">
        <f t="shared" si="71"/>
        <v>-0.34209249318299634</v>
      </c>
      <c r="AN79">
        <f t="shared" si="72"/>
        <v>0</v>
      </c>
      <c r="AO79">
        <f t="shared" si="73"/>
        <v>0</v>
      </c>
      <c r="AP79">
        <f t="shared" si="74"/>
        <v>-1.2283621466775167E-18</v>
      </c>
      <c r="AQ79">
        <f t="shared" si="75"/>
        <v>-1.310481990425185E-13</v>
      </c>
      <c r="AR79">
        <f t="shared" si="76"/>
        <v>-1.3104942740466516E-13</v>
      </c>
      <c r="AS79">
        <f t="shared" si="77"/>
        <v>-3.7602212429442767E-5</v>
      </c>
      <c r="AT79">
        <f t="shared" si="78"/>
        <v>-2.4566778787330067E-5</v>
      </c>
      <c r="AU79">
        <f t="shared" si="79"/>
        <v>-6.2168991347822251E-5</v>
      </c>
      <c r="AW79">
        <v>76</v>
      </c>
      <c r="AX79">
        <f>IF(Z79&gt;0, (R79*SUMPRODUCT(K79:$K$98, X79:$X$98)-K79*$AZ$3)/Z79, 0)</f>
        <v>-6377430530040699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1.6226029245088979E-4</v>
      </c>
      <c r="L80" s="2">
        <v>77</v>
      </c>
      <c r="M80" s="8">
        <v>0.83838979800000002</v>
      </c>
      <c r="Q80" s="5">
        <f t="shared" si="91"/>
        <v>25</v>
      </c>
      <c r="R80">
        <f t="shared" si="62"/>
        <v>500000</v>
      </c>
      <c r="S80">
        <f t="shared" si="63"/>
        <v>-3.755772584369012E+16</v>
      </c>
      <c r="U80">
        <f t="shared" si="83"/>
        <v>0.83838979800000002</v>
      </c>
      <c r="V80">
        <f t="shared" si="84"/>
        <v>0.01</v>
      </c>
      <c r="W80">
        <f t="shared" si="85"/>
        <v>2.7036852950534409E-16</v>
      </c>
      <c r="X80">
        <f t="shared" si="86"/>
        <v>2.2667421683754249E-16</v>
      </c>
      <c r="Y80">
        <f t="shared" si="87"/>
        <v>2.703685295053441E-18</v>
      </c>
      <c r="Z80">
        <f t="shared" si="88"/>
        <v>4.0990627372748157E-17</v>
      </c>
      <c r="AB80">
        <f t="shared" si="89"/>
        <v>-1.7242565144295909</v>
      </c>
      <c r="AC80">
        <f t="shared" si="64"/>
        <v>-1.5395147450265352</v>
      </c>
      <c r="AE80">
        <f t="shared" si="65"/>
        <v>0</v>
      </c>
      <c r="AF80">
        <f t="shared" si="66"/>
        <v>0</v>
      </c>
      <c r="AG80">
        <f t="shared" si="67"/>
        <v>-1.0247656843187039E-15</v>
      </c>
      <c r="AH80">
        <f t="shared" si="68"/>
        <v>-1.1333710841877124E-10</v>
      </c>
      <c r="AI80">
        <f t="shared" si="69"/>
        <v>-1.1333813318445556E-10</v>
      </c>
      <c r="AJ80">
        <f t="shared" si="70"/>
        <v>-0.18474176940305576</v>
      </c>
      <c r="AK80">
        <f t="shared" si="92"/>
        <v>-0.12069795601007138</v>
      </c>
      <c r="AL80">
        <f t="shared" si="71"/>
        <v>-0.30543972552646526</v>
      </c>
      <c r="AN80">
        <f t="shared" si="72"/>
        <v>0</v>
      </c>
      <c r="AO80">
        <f t="shared" si="73"/>
        <v>0</v>
      </c>
      <c r="AP80">
        <f t="shared" si="74"/>
        <v>-1.6627877963118911E-19</v>
      </c>
      <c r="AQ80">
        <f t="shared" si="75"/>
        <v>-1.8390112357568024E-14</v>
      </c>
      <c r="AR80">
        <f t="shared" si="76"/>
        <v>-1.8390278636347657E-14</v>
      </c>
      <c r="AS80">
        <f t="shared" si="77"/>
        <v>-2.9976253531234671E-5</v>
      </c>
      <c r="AT80">
        <f t="shared" si="78"/>
        <v>-1.9584485640418814E-5</v>
      </c>
      <c r="AU80">
        <f t="shared" si="79"/>
        <v>-4.9560739190043763E-5</v>
      </c>
      <c r="AW80">
        <v>77</v>
      </c>
      <c r="AX80">
        <f>IF(Z80&gt;0, (R80*SUMPRODUCT(K80:$K$98, X80:$X$98)-K80*$AZ$3)/Z80, 0)</f>
        <v>-3.755772584369012E+16</v>
      </c>
    </row>
    <row r="81" spans="5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1.4487526111686588E-4</v>
      </c>
      <c r="L81" s="2">
        <v>78</v>
      </c>
      <c r="M81" s="8">
        <v>0.84318435700000005</v>
      </c>
      <c r="Q81" s="5">
        <f t="shared" si="91"/>
        <v>25</v>
      </c>
      <c r="R81">
        <f t="shared" si="62"/>
        <v>500000</v>
      </c>
      <c r="S81">
        <f t="shared" si="63"/>
        <v>-2.284067494702144E+17</v>
      </c>
      <c r="U81">
        <f t="shared" si="83"/>
        <v>0.84318435700000005</v>
      </c>
      <c r="V81">
        <f t="shared" si="84"/>
        <v>0.01</v>
      </c>
      <c r="W81">
        <f t="shared" si="85"/>
        <v>4.0990627372748157E-17</v>
      </c>
      <c r="X81">
        <f t="shared" si="86"/>
        <v>3.4562655784317255E-17</v>
      </c>
      <c r="Y81">
        <f t="shared" si="87"/>
        <v>4.0990627372748158E-19</v>
      </c>
      <c r="Z81">
        <f t="shared" si="88"/>
        <v>6.0180653147034199E-18</v>
      </c>
      <c r="AB81">
        <f t="shared" si="89"/>
        <v>-1.5395147450265352</v>
      </c>
      <c r="AC81">
        <f t="shared" si="64"/>
        <v>-1.3745667366308509</v>
      </c>
      <c r="AE81">
        <f t="shared" si="65"/>
        <v>0</v>
      </c>
      <c r="AF81">
        <f t="shared" si="66"/>
        <v>0</v>
      </c>
      <c r="AG81">
        <f t="shared" si="67"/>
        <v>-1.504516328675855E-16</v>
      </c>
      <c r="AH81">
        <f t="shared" si="68"/>
        <v>-1.7281327892158627E-11</v>
      </c>
      <c r="AI81">
        <f t="shared" si="69"/>
        <v>-1.7281478343791495E-11</v>
      </c>
      <c r="AJ81">
        <f t="shared" si="70"/>
        <v>-0.16494800839568424</v>
      </c>
      <c r="AK81">
        <f t="shared" si="92"/>
        <v>-0.10776603215185747</v>
      </c>
      <c r="AL81">
        <f t="shared" si="71"/>
        <v>-0.27271404056482318</v>
      </c>
      <c r="AN81">
        <f t="shared" si="72"/>
        <v>0</v>
      </c>
      <c r="AO81">
        <f t="shared" si="73"/>
        <v>0</v>
      </c>
      <c r="AP81">
        <f t="shared" si="74"/>
        <v>-2.1796719597150291E-20</v>
      </c>
      <c r="AQ81">
        <f t="shared" si="75"/>
        <v>-2.5036368908226584E-15</v>
      </c>
      <c r="AR81">
        <f t="shared" si="76"/>
        <v>-2.5036586875422557E-15</v>
      </c>
      <c r="AS81">
        <f t="shared" si="77"/>
        <v>-2.3896885787031739E-5</v>
      </c>
      <c r="AT81">
        <f t="shared" si="78"/>
        <v>-1.5612632047528914E-5</v>
      </c>
      <c r="AU81">
        <f t="shared" si="79"/>
        <v>-3.950951783706431E-5</v>
      </c>
      <c r="AW81">
        <v>78</v>
      </c>
      <c r="AX81">
        <f>IF(Z81&gt;0, (R81*SUMPRODUCT(K81:$K$98, X81:$X$98)-K81*$AZ$3)/Z81, 0)</f>
        <v>-2.284067494702144E+17</v>
      </c>
    </row>
    <row r="82" spans="5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1.2935291171148737E-4</v>
      </c>
      <c r="L82" s="2">
        <v>79</v>
      </c>
      <c r="M82" s="8">
        <v>0.84806285100000001</v>
      </c>
      <c r="Q82" s="5">
        <f t="shared" si="91"/>
        <v>25</v>
      </c>
      <c r="R82">
        <f t="shared" si="62"/>
        <v>500000</v>
      </c>
      <c r="S82">
        <f t="shared" si="63"/>
        <v>-1.4367950827394959E+18</v>
      </c>
      <c r="U82">
        <f t="shared" si="83"/>
        <v>0.84806285100000001</v>
      </c>
      <c r="V82">
        <f t="shared" si="84"/>
        <v>0.01</v>
      </c>
      <c r="W82">
        <f t="shared" si="85"/>
        <v>6.0180653147034199E-18</v>
      </c>
      <c r="X82">
        <f t="shared" si="86"/>
        <v>5.1036976282915944E-18</v>
      </c>
      <c r="Y82">
        <f t="shared" si="87"/>
        <v>6.0180653147034197E-20</v>
      </c>
      <c r="Z82">
        <f t="shared" si="88"/>
        <v>8.5418703326479127E-19</v>
      </c>
      <c r="AB82">
        <f t="shared" si="89"/>
        <v>-1.3745667366308509</v>
      </c>
      <c r="AC82">
        <f t="shared" si="64"/>
        <v>-1.2272917291346903</v>
      </c>
      <c r="AE82">
        <f t="shared" si="65"/>
        <v>0</v>
      </c>
      <c r="AF82">
        <f t="shared" si="66"/>
        <v>0</v>
      </c>
      <c r="AG82">
        <f t="shared" si="67"/>
        <v>-2.135467583161978E-17</v>
      </c>
      <c r="AH82">
        <f t="shared" si="68"/>
        <v>-2.5518488141457974E-12</v>
      </c>
      <c r="AI82">
        <f t="shared" si="69"/>
        <v>-2.5518701688216291E-12</v>
      </c>
      <c r="AJ82">
        <f t="shared" si="70"/>
        <v>-0.14727500749616063</v>
      </c>
      <c r="AK82">
        <f t="shared" si="92"/>
        <v>-9.6219671564159573E-2</v>
      </c>
      <c r="AL82">
        <f t="shared" si="71"/>
        <v>-0.24349467906287209</v>
      </c>
      <c r="AN82">
        <f t="shared" si="72"/>
        <v>0</v>
      </c>
      <c r="AO82">
        <f t="shared" si="73"/>
        <v>0</v>
      </c>
      <c r="AP82">
        <f t="shared" si="74"/>
        <v>-2.7622894974749464E-21</v>
      </c>
      <c r="AQ82">
        <f t="shared" si="75"/>
        <v>-3.3008907435726505E-16</v>
      </c>
      <c r="AR82">
        <f t="shared" si="76"/>
        <v>-3.3009183664676254E-16</v>
      </c>
      <c r="AS82">
        <f t="shared" si="77"/>
        <v>-1.9050451041959508E-5</v>
      </c>
      <c r="AT82">
        <f t="shared" si="78"/>
        <v>-1.2446294680747046E-5</v>
      </c>
      <c r="AU82">
        <f t="shared" si="79"/>
        <v>-3.1496745723036644E-5</v>
      </c>
      <c r="AW82">
        <v>79</v>
      </c>
      <c r="AX82">
        <f>IF(Z82&gt;0, (R82*SUMPRODUCT(K82:$K$98, X82:$X$98)-K82*$AZ$3)/Z82, 0)</f>
        <v>-1.4367950827394959E+18</v>
      </c>
    </row>
    <row r="83" spans="5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1.1549367117097085E-4</v>
      </c>
      <c r="L83" s="2">
        <v>80</v>
      </c>
      <c r="M83" s="8">
        <v>0.85299375700000002</v>
      </c>
      <c r="Q83" s="5">
        <f t="shared" si="91"/>
        <v>25</v>
      </c>
      <c r="R83">
        <f t="shared" si="62"/>
        <v>500000</v>
      </c>
      <c r="S83">
        <f t="shared" si="63"/>
        <v>-9.3634620171723018E+18</v>
      </c>
      <c r="U83">
        <f t="shared" si="83"/>
        <v>0.85299375700000002</v>
      </c>
      <c r="V83">
        <f t="shared" si="84"/>
        <v>0.01</v>
      </c>
      <c r="W83">
        <f t="shared" si="85"/>
        <v>8.5418703326479127E-19</v>
      </c>
      <c r="X83">
        <f t="shared" si="86"/>
        <v>7.2861620668521827E-19</v>
      </c>
      <c r="Y83">
        <f t="shared" si="87"/>
        <v>8.541870332647913E-21</v>
      </c>
      <c r="Z83">
        <f t="shared" si="88"/>
        <v>1.1702895624692508E-19</v>
      </c>
      <c r="AB83">
        <f t="shared" si="89"/>
        <v>-1.2272917291346903</v>
      </c>
      <c r="AC83">
        <f t="shared" si="64"/>
        <v>-1.0957961867274022</v>
      </c>
      <c r="AE83">
        <f t="shared" si="65"/>
        <v>0</v>
      </c>
      <c r="AF83">
        <f t="shared" si="66"/>
        <v>0</v>
      </c>
      <c r="AG83">
        <f t="shared" si="67"/>
        <v>-2.925723906173127E-18</v>
      </c>
      <c r="AH83">
        <f t="shared" si="68"/>
        <v>-3.6430810334260914E-13</v>
      </c>
      <c r="AI83">
        <f t="shared" si="69"/>
        <v>-3.6431102906651534E-13</v>
      </c>
      <c r="AJ83">
        <f t="shared" si="70"/>
        <v>-0.13149554240728811</v>
      </c>
      <c r="AK83">
        <f t="shared" si="92"/>
        <v>-8.5910421039428336E-2</v>
      </c>
      <c r="AL83">
        <f t="shared" si="71"/>
        <v>-0.21740596344708077</v>
      </c>
      <c r="AN83">
        <f t="shared" si="72"/>
        <v>0</v>
      </c>
      <c r="AO83">
        <f t="shared" si="73"/>
        <v>0</v>
      </c>
      <c r="AP83">
        <f t="shared" si="74"/>
        <v>-3.3790259475660749E-22</v>
      </c>
      <c r="AQ83">
        <f t="shared" si="75"/>
        <v>-4.2075280292371367E-17</v>
      </c>
      <c r="AR83">
        <f t="shared" si="76"/>
        <v>-4.2075618194966124E-17</v>
      </c>
      <c r="AS83">
        <f t="shared" si="77"/>
        <v>-1.5186902935235786E-5</v>
      </c>
      <c r="AT83">
        <f t="shared" si="78"/>
        <v>-9.9221099176873915E-6</v>
      </c>
      <c r="AU83">
        <f t="shared" si="79"/>
        <v>-2.5109012852965253E-5</v>
      </c>
      <c r="AW83">
        <v>80</v>
      </c>
      <c r="AX83">
        <f>IF(Z83&gt;0, (R83*SUMPRODUCT(K83:$K$98, X83:$X$98)-K83*$AZ$3)/Z83, 0)</f>
        <v>-9.3634620171723018E+18</v>
      </c>
    </row>
    <row r="84" spans="5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1.031193492597954E-4</v>
      </c>
      <c r="L84" s="2">
        <v>81</v>
      </c>
      <c r="M84" s="8">
        <v>0.85794593600000002</v>
      </c>
      <c r="Q84" s="5">
        <f t="shared" si="91"/>
        <v>25</v>
      </c>
      <c r="R84">
        <f t="shared" si="62"/>
        <v>500000</v>
      </c>
      <c r="S84">
        <f t="shared" si="63"/>
        <v>-6.3309175732023214E+19</v>
      </c>
      <c r="U84">
        <f t="shared" si="83"/>
        <v>0.85794593600000002</v>
      </c>
      <c r="V84">
        <f t="shared" si="84"/>
        <v>0.01</v>
      </c>
      <c r="W84">
        <f t="shared" si="85"/>
        <v>1.1702895624692508E-19</v>
      </c>
      <c r="X84">
        <f t="shared" si="86"/>
        <v>1.0040451740637118E-19</v>
      </c>
      <c r="Y84">
        <f t="shared" si="87"/>
        <v>1.1702895624692507E-21</v>
      </c>
      <c r="Z84">
        <f t="shared" si="88"/>
        <v>1.5454149278084647E-20</v>
      </c>
      <c r="AB84">
        <f t="shared" si="89"/>
        <v>-1.0957961867274022</v>
      </c>
      <c r="AC84">
        <f t="shared" si="64"/>
        <v>-0.97838945243518061</v>
      </c>
      <c r="AE84">
        <f t="shared" si="65"/>
        <v>0</v>
      </c>
      <c r="AF84">
        <f t="shared" si="66"/>
        <v>0</v>
      </c>
      <c r="AG84">
        <f t="shared" si="67"/>
        <v>-3.8635373195211619E-19</v>
      </c>
      <c r="AH84">
        <f t="shared" si="68"/>
        <v>-5.0202258703185588E-14</v>
      </c>
      <c r="AI84">
        <f t="shared" si="69"/>
        <v>-5.0202645056917539E-14</v>
      </c>
      <c r="AJ84">
        <f t="shared" si="70"/>
        <v>-0.11740673429222159</v>
      </c>
      <c r="AK84">
        <f t="shared" si="92"/>
        <v>-7.6705733070918158E-2</v>
      </c>
      <c r="AL84">
        <f t="shared" si="71"/>
        <v>-0.19411246736318993</v>
      </c>
      <c r="AN84">
        <f t="shared" si="72"/>
        <v>0</v>
      </c>
      <c r="AO84">
        <f t="shared" si="73"/>
        <v>0</v>
      </c>
      <c r="AP84">
        <f t="shared" si="74"/>
        <v>-3.9840545422995646E-23</v>
      </c>
      <c r="AQ84">
        <f t="shared" si="75"/>
        <v>-5.1768242488443983E-18</v>
      </c>
      <c r="AR84">
        <f t="shared" si="76"/>
        <v>-5.1768640893898209E-18</v>
      </c>
      <c r="AS84">
        <f t="shared" si="77"/>
        <v>-1.2106906038931597E-5</v>
      </c>
      <c r="AT84">
        <f t="shared" si="78"/>
        <v>-7.9098452787686479E-6</v>
      </c>
      <c r="AU84">
        <f t="shared" si="79"/>
        <v>-2.001675131770542E-5</v>
      </c>
      <c r="AW84">
        <v>81</v>
      </c>
      <c r="AX84">
        <f>IF(Z84&gt;0, (R84*SUMPRODUCT(K84:$K$98, X84:$X$98)-K84*$AZ$3)/Z84, 0)</f>
        <v>-6.3309175732023214E+19</v>
      </c>
    </row>
    <row r="85" spans="5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9.207084755338875E-5</v>
      </c>
      <c r="L85" s="2">
        <v>82</v>
      </c>
      <c r="M85" s="8">
        <v>0.86292441799999997</v>
      </c>
      <c r="Q85" s="5">
        <f t="shared" si="91"/>
        <v>25</v>
      </c>
      <c r="R85">
        <f t="shared" si="62"/>
        <v>500000</v>
      </c>
      <c r="S85">
        <f t="shared" si="63"/>
        <v>-4.4482227719197072E+20</v>
      </c>
      <c r="U85">
        <f t="shared" si="83"/>
        <v>0.86292441799999997</v>
      </c>
      <c r="V85">
        <f t="shared" si="84"/>
        <v>0.01</v>
      </c>
      <c r="W85">
        <f t="shared" si="85"/>
        <v>1.5454149278084647E-20</v>
      </c>
      <c r="X85">
        <f t="shared" si="86"/>
        <v>1.3335762771476314E-20</v>
      </c>
      <c r="Y85">
        <f t="shared" si="87"/>
        <v>1.5454149278084647E-22</v>
      </c>
      <c r="Z85">
        <f t="shared" si="88"/>
        <v>1.9638450138274867E-21</v>
      </c>
      <c r="AB85">
        <f t="shared" si="89"/>
        <v>-0.97838945243518061</v>
      </c>
      <c r="AC85">
        <f t="shared" si="64"/>
        <v>-0.87356201110283982</v>
      </c>
      <c r="AE85">
        <f t="shared" si="65"/>
        <v>0</v>
      </c>
      <c r="AF85">
        <f t="shared" si="66"/>
        <v>0</v>
      </c>
      <c r="AG85">
        <f t="shared" si="67"/>
        <v>-4.9096125345687165E-20</v>
      </c>
      <c r="AH85">
        <f t="shared" si="68"/>
        <v>-6.6678813857381572E-15</v>
      </c>
      <c r="AI85">
        <f t="shared" si="69"/>
        <v>-6.6679304818635026E-15</v>
      </c>
      <c r="AJ85">
        <f t="shared" si="70"/>
        <v>-0.10482744133234079</v>
      </c>
      <c r="AK85">
        <f t="shared" si="92"/>
        <v>-6.8487261670462651E-2</v>
      </c>
      <c r="AL85">
        <f t="shared" si="71"/>
        <v>-0.1733147030028101</v>
      </c>
      <c r="AN85">
        <f t="shared" si="72"/>
        <v>0</v>
      </c>
      <c r="AO85">
        <f t="shared" si="73"/>
        <v>0</v>
      </c>
      <c r="AP85">
        <f t="shared" si="74"/>
        <v>-4.5203218721648288E-24</v>
      </c>
      <c r="AQ85">
        <f t="shared" si="75"/>
        <v>-6.1391749057037639E-19</v>
      </c>
      <c r="AR85">
        <f t="shared" si="76"/>
        <v>-6.1392201089224857E-19</v>
      </c>
      <c r="AS85">
        <f t="shared" si="77"/>
        <v>-9.651551370321751E-6</v>
      </c>
      <c r="AT85">
        <f t="shared" si="78"/>
        <v>-6.3056802286102113E-6</v>
      </c>
      <c r="AU85">
        <f t="shared" si="79"/>
        <v>-1.5957231598932577E-5</v>
      </c>
      <c r="AW85">
        <v>82</v>
      </c>
      <c r="AX85">
        <f>IF(Z85&gt;0, (R85*SUMPRODUCT(K85:$K$98, X85:$X$98)-K85*$AZ$3)/Z85, 0)</f>
        <v>-4.4482227719197072E+20</v>
      </c>
    </row>
    <row r="86" spans="5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8.2206113886954235E-5</v>
      </c>
      <c r="L86" s="2">
        <v>83</v>
      </c>
      <c r="M86" s="8">
        <v>0.86793829099999997</v>
      </c>
      <c r="Q86" s="5">
        <f t="shared" si="91"/>
        <v>25</v>
      </c>
      <c r="R86">
        <f t="shared" si="62"/>
        <v>500000</v>
      </c>
      <c r="S86">
        <f t="shared" si="63"/>
        <v>-3.2537865539211048E+21</v>
      </c>
      <c r="U86">
        <f t="shared" si="83"/>
        <v>0.86793829099999997</v>
      </c>
      <c r="V86">
        <f t="shared" si="84"/>
        <v>0.01</v>
      </c>
      <c r="W86">
        <f t="shared" si="85"/>
        <v>1.9638450138274867E-21</v>
      </c>
      <c r="X86">
        <f t="shared" si="86"/>
        <v>1.7044962850903E-21</v>
      </c>
      <c r="Y86">
        <f t="shared" si="87"/>
        <v>1.9638450138274867E-23</v>
      </c>
      <c r="Z86">
        <f t="shared" si="88"/>
        <v>2.3971027859891182E-22</v>
      </c>
      <c r="AB86">
        <f t="shared" si="89"/>
        <v>-0.87356201110283982</v>
      </c>
      <c r="AC86">
        <f t="shared" si="64"/>
        <v>-0.77996608134182122</v>
      </c>
      <c r="AE86">
        <f t="shared" si="65"/>
        <v>0</v>
      </c>
      <c r="AF86">
        <f t="shared" si="66"/>
        <v>0</v>
      </c>
      <c r="AG86">
        <f t="shared" si="67"/>
        <v>-5.9927569649727953E-21</v>
      </c>
      <c r="AH86">
        <f t="shared" si="68"/>
        <v>-8.5224814254514999E-16</v>
      </c>
      <c r="AI86">
        <f t="shared" si="69"/>
        <v>-8.5225413530211493E-16</v>
      </c>
      <c r="AJ86">
        <f t="shared" si="70"/>
        <v>-9.3595929761018604E-2</v>
      </c>
      <c r="AK86">
        <f t="shared" si="92"/>
        <v>-6.1149340777198795E-2</v>
      </c>
      <c r="AL86">
        <f t="shared" si="71"/>
        <v>-0.15474527053821824</v>
      </c>
      <c r="AN86">
        <f t="shared" si="72"/>
        <v>0</v>
      </c>
      <c r="AO86">
        <f t="shared" si="73"/>
        <v>0</v>
      </c>
      <c r="AP86">
        <f t="shared" si="74"/>
        <v>-4.9264126155939187E-25</v>
      </c>
      <c r="AQ86">
        <f t="shared" si="75"/>
        <v>-7.0060007866011811E-20</v>
      </c>
      <c r="AR86">
        <f t="shared" si="76"/>
        <v>-7.0060500507273364E-20</v>
      </c>
      <c r="AS86">
        <f t="shared" si="77"/>
        <v>-7.6941576612896645E-6</v>
      </c>
      <c r="AT86">
        <f t="shared" si="78"/>
        <v>-5.0268496720425783E-6</v>
      </c>
      <c r="AU86">
        <f t="shared" si="79"/>
        <v>-1.2721007333332313E-5</v>
      </c>
      <c r="AW86">
        <v>83</v>
      </c>
      <c r="AX86">
        <f>IF(Z86&gt;0, (R86*SUMPRODUCT(K86:$K$98, X86:$X$98)-K86*$AZ$3)/Z86, 0)</f>
        <v>-3.2537865539211048E+21</v>
      </c>
    </row>
    <row r="87" spans="5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7.3398315970494849E-5</v>
      </c>
      <c r="L87" s="2">
        <v>84</v>
      </c>
      <c r="M87" s="8">
        <v>0.872959127</v>
      </c>
      <c r="Q87" s="5">
        <f t="shared" si="91"/>
        <v>25</v>
      </c>
      <c r="R87">
        <f t="shared" si="62"/>
        <v>500000</v>
      </c>
      <c r="S87">
        <f t="shared" si="63"/>
        <v>-2.482181217155639E+22</v>
      </c>
      <c r="U87">
        <f t="shared" si="83"/>
        <v>0.872959127</v>
      </c>
      <c r="V87">
        <f t="shared" si="84"/>
        <v>0.01</v>
      </c>
      <c r="W87">
        <f t="shared" si="85"/>
        <v>2.3971027859891182E-22</v>
      </c>
      <c r="X87">
        <f t="shared" si="86"/>
        <v>2.0925727553863285E-22</v>
      </c>
      <c r="Y87">
        <f t="shared" si="87"/>
        <v>2.3971027859891184E-24</v>
      </c>
      <c r="Z87">
        <f t="shared" si="88"/>
        <v>2.8055900274289859E-23</v>
      </c>
      <c r="AB87">
        <f t="shared" si="89"/>
        <v>-0.77996608134182122</v>
      </c>
      <c r="AC87">
        <f t="shared" si="64"/>
        <v>-0.69639828691234029</v>
      </c>
      <c r="AE87">
        <f t="shared" si="65"/>
        <v>0</v>
      </c>
      <c r="AF87">
        <f t="shared" si="66"/>
        <v>0</v>
      </c>
      <c r="AG87">
        <f t="shared" si="67"/>
        <v>-7.0139750685724646E-22</v>
      </c>
      <c r="AH87">
        <f t="shared" si="68"/>
        <v>-1.0462863776931642E-16</v>
      </c>
      <c r="AI87">
        <f t="shared" si="69"/>
        <v>-1.0462933916682327E-16</v>
      </c>
      <c r="AJ87">
        <f t="shared" si="70"/>
        <v>-8.3567794429480924E-2</v>
      </c>
      <c r="AK87">
        <f t="shared" si="92"/>
        <v>-5.4597625693927489E-2</v>
      </c>
      <c r="AL87">
        <f t="shared" si="71"/>
        <v>-0.13816542012340852</v>
      </c>
      <c r="AN87">
        <f t="shared" si="72"/>
        <v>0</v>
      </c>
      <c r="AO87">
        <f t="shared" si="73"/>
        <v>0</v>
      </c>
      <c r="AP87">
        <f t="shared" si="74"/>
        <v>-5.1481395829225504E-26</v>
      </c>
      <c r="AQ87">
        <f t="shared" si="75"/>
        <v>-7.6795658145547385E-21</v>
      </c>
      <c r="AR87">
        <f t="shared" si="76"/>
        <v>-7.6796172959505675E-21</v>
      </c>
      <c r="AS87">
        <f t="shared" si="77"/>
        <v>-6.1337353804924E-6</v>
      </c>
      <c r="AT87">
        <f t="shared" si="78"/>
        <v>-4.0073737819216977E-6</v>
      </c>
      <c r="AU87">
        <f t="shared" si="79"/>
        <v>-1.0141109162414105E-5</v>
      </c>
      <c r="AW87">
        <v>84</v>
      </c>
      <c r="AX87">
        <f>IF(Z87&gt;0, (R87*SUMPRODUCT(K87:$K$98, X87:$X$98)-K87*$AZ$3)/Z87, 0)</f>
        <v>-2.482181217155639E+22</v>
      </c>
    </row>
    <row r="88" spans="5:50" x14ac:dyDescent="0.25"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6.5534210687941824E-5</v>
      </c>
      <c r="L88" s="2">
        <v>85</v>
      </c>
      <c r="M88" s="8">
        <v>0.877957722</v>
      </c>
      <c r="Q88" s="5">
        <f t="shared" si="91"/>
        <v>25</v>
      </c>
      <c r="R88">
        <f t="shared" si="62"/>
        <v>500000</v>
      </c>
      <c r="S88">
        <f t="shared" si="63"/>
        <v>-1.9780329971542073E+23</v>
      </c>
      <c r="U88">
        <f t="shared" si="83"/>
        <v>0.877957722</v>
      </c>
      <c r="V88">
        <f t="shared" si="84"/>
        <v>0.01</v>
      </c>
      <c r="W88">
        <f t="shared" si="85"/>
        <v>2.8055900274289859E-23</v>
      </c>
      <c r="X88">
        <f t="shared" si="86"/>
        <v>2.46318942934747E-23</v>
      </c>
      <c r="Y88">
        <f t="shared" si="87"/>
        <v>2.8055900274289862E-25</v>
      </c>
      <c r="Z88">
        <f t="shared" si="88"/>
        <v>3.1434469780722612E-24</v>
      </c>
      <c r="AB88">
        <f t="shared" si="89"/>
        <v>-0.69639828691234029</v>
      </c>
      <c r="AC88">
        <f t="shared" si="64"/>
        <v>-0.62178418474316099</v>
      </c>
      <c r="AE88">
        <f t="shared" si="65"/>
        <v>0</v>
      </c>
      <c r="AF88">
        <f t="shared" si="66"/>
        <v>0</v>
      </c>
      <c r="AG88">
        <f t="shared" si="67"/>
        <v>-7.8586174451806525E-23</v>
      </c>
      <c r="AH88">
        <f t="shared" si="68"/>
        <v>-1.2315947146737349E-17</v>
      </c>
      <c r="AI88">
        <f t="shared" si="69"/>
        <v>-1.2316025732911801E-17</v>
      </c>
      <c r="AJ88">
        <f t="shared" si="70"/>
        <v>-7.4614102169179297E-2</v>
      </c>
      <c r="AK88">
        <f t="shared" si="92"/>
        <v>-4.8747880083863826E-2</v>
      </c>
      <c r="AL88">
        <f t="shared" si="71"/>
        <v>-0.12336198225304314</v>
      </c>
      <c r="AN88">
        <f t="shared" si="72"/>
        <v>0</v>
      </c>
      <c r="AO88">
        <f t="shared" si="73"/>
        <v>0</v>
      </c>
      <c r="AP88">
        <f t="shared" si="74"/>
        <v>-5.1500829136840398E-27</v>
      </c>
      <c r="AQ88">
        <f t="shared" si="75"/>
        <v>-8.071158751358414E-22</v>
      </c>
      <c r="AR88">
        <f t="shared" si="76"/>
        <v>-8.0712102521875509E-22</v>
      </c>
      <c r="AS88">
        <f t="shared" si="77"/>
        <v>-4.8897762918466135E-6</v>
      </c>
      <c r="AT88">
        <f t="shared" si="78"/>
        <v>-3.1946538440064552E-6</v>
      </c>
      <c r="AU88">
        <f t="shared" si="79"/>
        <v>-8.0844301358530687E-6</v>
      </c>
      <c r="AW88">
        <v>85</v>
      </c>
      <c r="AX88">
        <f>IF(Z88&gt;0, (R88*SUMPRODUCT(K88:$K$98, X88:$X$98)-K88*$AZ$3)/Z88, 0)</f>
        <v>-1.9780329971542073E+23</v>
      </c>
    </row>
    <row r="89" spans="5:50" x14ac:dyDescent="0.25"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5.851268811423377E-5</v>
      </c>
      <c r="L89" s="2">
        <v>86</v>
      </c>
      <c r="M89" s="8">
        <v>0.88376105100000002</v>
      </c>
      <c r="Q89" s="5">
        <f t="shared" si="91"/>
        <v>25</v>
      </c>
      <c r="R89">
        <f t="shared" si="62"/>
        <v>500000</v>
      </c>
      <c r="S89">
        <f t="shared" si="63"/>
        <v>-1.6623855063892408E+24</v>
      </c>
      <c r="U89">
        <f t="shared" si="83"/>
        <v>0.88376105100000002</v>
      </c>
      <c r="V89">
        <f t="shared" si="84"/>
        <v>0.01</v>
      </c>
      <c r="W89">
        <f t="shared" si="85"/>
        <v>3.1434469780722612E-24</v>
      </c>
      <c r="X89">
        <f t="shared" si="86"/>
        <v>2.7780560051039157E-24</v>
      </c>
      <c r="Y89">
        <f t="shared" si="87"/>
        <v>3.1434469780722612E-26</v>
      </c>
      <c r="Z89">
        <f t="shared" si="88"/>
        <v>3.339565031876229E-25</v>
      </c>
      <c r="AB89">
        <f t="shared" si="89"/>
        <v>-0.62178418474316099</v>
      </c>
      <c r="AC89">
        <f t="shared" si="64"/>
        <v>-0.55516445066353659</v>
      </c>
      <c r="AE89">
        <f t="shared" si="65"/>
        <v>0</v>
      </c>
      <c r="AF89">
        <f t="shared" si="66"/>
        <v>0</v>
      </c>
      <c r="AG89">
        <f t="shared" si="67"/>
        <v>-8.3489125796905717E-24</v>
      </c>
      <c r="AH89">
        <f t="shared" si="68"/>
        <v>-1.3890280025519578E-18</v>
      </c>
      <c r="AI89">
        <f t="shared" si="69"/>
        <v>-1.3890363514645375E-18</v>
      </c>
      <c r="AJ89">
        <f t="shared" si="70"/>
        <v>-6.6619734079624404E-2</v>
      </c>
      <c r="AK89">
        <f t="shared" si="92"/>
        <v>-4.3524892932021275E-2</v>
      </c>
      <c r="AL89">
        <f t="shared" si="71"/>
        <v>-0.11014462701164568</v>
      </c>
      <c r="AN89">
        <f t="shared" si="72"/>
        <v>0</v>
      </c>
      <c r="AO89">
        <f t="shared" si="73"/>
        <v>0</v>
      </c>
      <c r="AP89">
        <f t="shared" si="74"/>
        <v>-4.8851731786843733E-28</v>
      </c>
      <c r="AQ89">
        <f t="shared" si="75"/>
        <v>-8.1275762295259815E-23</v>
      </c>
      <c r="AR89">
        <f t="shared" si="76"/>
        <v>-8.1276250812577689E-23</v>
      </c>
      <c r="AS89">
        <f t="shared" si="77"/>
        <v>-3.8980997224542532E-6</v>
      </c>
      <c r="AT89">
        <f t="shared" si="78"/>
        <v>-2.5467584853367786E-6</v>
      </c>
      <c r="AU89">
        <f t="shared" si="79"/>
        <v>-6.4448582077910318E-6</v>
      </c>
      <c r="AW89">
        <v>86</v>
      </c>
      <c r="AX89">
        <f>IF(Z89&gt;0, (R89*SUMPRODUCT(K89:$K$98, X89:$X$98)-K89*$AZ$3)/Z89, 0)</f>
        <v>-1.6623855063892408E+24</v>
      </c>
    </row>
    <row r="90" spans="5:50" x14ac:dyDescent="0.25">
      <c r="E90">
        <v>2090</v>
      </c>
      <c r="F90" s="1">
        <f>EconomicRates!C130</f>
        <v>3.5569999999999997E-2</v>
      </c>
      <c r="G90" s="1">
        <f>EconomicRates!D130</f>
        <v>7.0000000000000007E-2</v>
      </c>
      <c r="H90" s="1">
        <f t="shared" si="80"/>
        <v>0.12000000000000001</v>
      </c>
      <c r="I90" s="1">
        <f t="shared" si="81"/>
        <v>1.1200000000000001</v>
      </c>
      <c r="J90">
        <f t="shared" si="82"/>
        <v>0.89285714285714279</v>
      </c>
      <c r="K90">
        <f t="shared" si="90"/>
        <v>5.2243471530565862E-5</v>
      </c>
      <c r="L90" s="2">
        <v>87</v>
      </c>
      <c r="M90">
        <v>0.88953285599999998</v>
      </c>
      <c r="Q90" s="5">
        <f t="shared" si="91"/>
        <v>25</v>
      </c>
      <c r="R90">
        <f t="shared" si="62"/>
        <v>500000</v>
      </c>
      <c r="S90">
        <f t="shared" si="63"/>
        <v>-1.4773713220730373E+25</v>
      </c>
      <c r="U90">
        <f t="shared" si="83"/>
        <v>0.88953285599999998</v>
      </c>
      <c r="V90">
        <f t="shared" si="84"/>
        <v>0.01</v>
      </c>
      <c r="W90">
        <f t="shared" si="85"/>
        <v>3.339565031876229E-25</v>
      </c>
      <c r="X90">
        <f t="shared" si="86"/>
        <v>2.970652820602593E-25</v>
      </c>
      <c r="Y90">
        <f t="shared" si="87"/>
        <v>3.3395650318762288E-27</v>
      </c>
      <c r="Z90">
        <f t="shared" si="88"/>
        <v>3.3551656095487366E-26</v>
      </c>
      <c r="AB90">
        <f t="shared" si="89"/>
        <v>-0.55516445066353659</v>
      </c>
      <c r="AC90">
        <f t="shared" si="64"/>
        <v>-0.49568254523530048</v>
      </c>
      <c r="AE90">
        <f t="shared" si="65"/>
        <v>0</v>
      </c>
      <c r="AF90">
        <f t="shared" si="66"/>
        <v>0</v>
      </c>
      <c r="AG90">
        <f t="shared" si="67"/>
        <v>-8.3879140238718408E-25</v>
      </c>
      <c r="AH90">
        <f t="shared" si="68"/>
        <v>-1.4853264103012964E-19</v>
      </c>
      <c r="AI90">
        <f t="shared" si="69"/>
        <v>-1.4853347982153204E-19</v>
      </c>
      <c r="AJ90">
        <f t="shared" si="70"/>
        <v>-5.9481905428236115E-2</v>
      </c>
      <c r="AK90">
        <f t="shared" si="92"/>
        <v>-3.8861511546447562E-2</v>
      </c>
      <c r="AL90">
        <f t="shared" si="71"/>
        <v>-9.8343416974683684E-2</v>
      </c>
      <c r="AN90">
        <f t="shared" si="72"/>
        <v>0</v>
      </c>
      <c r="AO90">
        <f t="shared" si="73"/>
        <v>0</v>
      </c>
      <c r="AP90">
        <f t="shared" si="74"/>
        <v>-4.3821374750698269E-29</v>
      </c>
      <c r="AQ90">
        <f t="shared" si="75"/>
        <v>-7.7598608030173365E-24</v>
      </c>
      <c r="AR90">
        <f t="shared" si="76"/>
        <v>-7.7599046243920875E-24</v>
      </c>
      <c r="AS90">
        <f t="shared" si="77"/>
        <v>-3.1075412328238644E-6</v>
      </c>
      <c r="AT90">
        <f t="shared" si="78"/>
        <v>-2.0302602721115896E-6</v>
      </c>
      <c r="AU90">
        <f t="shared" si="79"/>
        <v>-5.1378015049354544E-6</v>
      </c>
      <c r="AW90">
        <v>87</v>
      </c>
      <c r="AX90">
        <f>IF(Z90&gt;0, (R90*SUMPRODUCT(K90:$K$98, X90:$X$98)-K90*$AZ$3)/Z90, 0)</f>
        <v>-1.4773713220730373E+25</v>
      </c>
    </row>
    <row r="91" spans="5:50" x14ac:dyDescent="0.25">
      <c r="E91">
        <v>2091</v>
      </c>
      <c r="F91" s="1">
        <f>EconomicRates!C131</f>
        <v>3.5569999999999997E-2</v>
      </c>
      <c r="G91" s="1">
        <f>EconomicRates!D131</f>
        <v>7.0000000000000007E-2</v>
      </c>
      <c r="H91" s="1">
        <f t="shared" si="80"/>
        <v>0.12000000000000001</v>
      </c>
      <c r="I91" s="1">
        <f t="shared" si="81"/>
        <v>1.1200000000000001</v>
      </c>
      <c r="J91">
        <f t="shared" si="82"/>
        <v>0.89285714285714279</v>
      </c>
      <c r="K91">
        <f t="shared" si="90"/>
        <v>4.6645956723719519E-5</v>
      </c>
      <c r="L91" s="2">
        <v>88</v>
      </c>
      <c r="M91">
        <v>0.89526598199999996</v>
      </c>
      <c r="Q91" s="5">
        <f t="shared" si="91"/>
        <v>25</v>
      </c>
      <c r="R91">
        <f t="shared" si="62"/>
        <v>500000</v>
      </c>
      <c r="S91">
        <f t="shared" si="63"/>
        <v>-1.3924053528112903E+26</v>
      </c>
      <c r="U91">
        <f t="shared" si="83"/>
        <v>0.89526598199999996</v>
      </c>
      <c r="V91">
        <f t="shared" si="84"/>
        <v>0.01</v>
      </c>
      <c r="W91">
        <f t="shared" si="85"/>
        <v>3.3551656095487366E-26</v>
      </c>
      <c r="X91">
        <f t="shared" si="86"/>
        <v>3.0037656342052782E-26</v>
      </c>
      <c r="Y91">
        <f t="shared" si="87"/>
        <v>3.3551656095487366E-28</v>
      </c>
      <c r="Z91">
        <f t="shared" si="88"/>
        <v>3.1784831924797106E-27</v>
      </c>
      <c r="AB91">
        <f t="shared" si="89"/>
        <v>-0.49568254523530048</v>
      </c>
      <c r="AC91">
        <f t="shared" si="64"/>
        <v>-0.4425737011029468</v>
      </c>
      <c r="AE91">
        <f t="shared" si="65"/>
        <v>0</v>
      </c>
      <c r="AF91">
        <f t="shared" si="66"/>
        <v>0</v>
      </c>
      <c r="AG91">
        <f t="shared" si="67"/>
        <v>-7.9462079811992762E-26</v>
      </c>
      <c r="AH91">
        <f t="shared" si="68"/>
        <v>-1.5018828171026391E-20</v>
      </c>
      <c r="AI91">
        <f t="shared" si="69"/>
        <v>-1.5018907633106202E-20</v>
      </c>
      <c r="AJ91">
        <f t="shared" si="70"/>
        <v>-5.3108844132353672E-2</v>
      </c>
      <c r="AK91">
        <f t="shared" si="92"/>
        <v>-3.4697778166471037E-2</v>
      </c>
      <c r="AL91">
        <f t="shared" si="71"/>
        <v>-8.7806622298824716E-2</v>
      </c>
      <c r="AN91">
        <f t="shared" si="72"/>
        <v>0</v>
      </c>
      <c r="AO91">
        <f t="shared" si="73"/>
        <v>0</v>
      </c>
      <c r="AP91">
        <f t="shared" si="74"/>
        <v>-3.7065847360869608E-30</v>
      </c>
      <c r="AQ91">
        <f t="shared" si="75"/>
        <v>-7.0056760890667662E-25</v>
      </c>
      <c r="AR91">
        <f t="shared" si="76"/>
        <v>-7.005713154914127E-25</v>
      </c>
      <c r="AS91">
        <f t="shared" si="77"/>
        <v>-2.4773128450445348E-6</v>
      </c>
      <c r="AT91">
        <f t="shared" si="78"/>
        <v>-1.618511058762428E-6</v>
      </c>
      <c r="AU91">
        <f t="shared" si="79"/>
        <v>-4.095823903806963E-6</v>
      </c>
      <c r="AW91">
        <v>88</v>
      </c>
      <c r="AX91">
        <f>IF(Z91&gt;0, (R91*SUMPRODUCT(K91:$K$98, X91:$X$98)-K91*$AZ$3)/Z91, 0)</f>
        <v>-1.3924053528112903E+26</v>
      </c>
    </row>
    <row r="92" spans="5:50" x14ac:dyDescent="0.25">
      <c r="E92">
        <v>2092</v>
      </c>
      <c r="F92" s="1">
        <f>EconomicRates!C132</f>
        <v>3.5569999999999997E-2</v>
      </c>
      <c r="G92" s="1">
        <f>EconomicRates!D132</f>
        <v>7.0000000000000007E-2</v>
      </c>
      <c r="H92" s="1">
        <f t="shared" si="80"/>
        <v>0.12000000000000001</v>
      </c>
      <c r="I92" s="1">
        <f t="shared" si="81"/>
        <v>1.1200000000000001</v>
      </c>
      <c r="J92">
        <f t="shared" si="82"/>
        <v>0.89285714285714279</v>
      </c>
      <c r="K92">
        <f t="shared" si="90"/>
        <v>4.1648175646178136E-5</v>
      </c>
      <c r="L92" s="2">
        <v>89</v>
      </c>
      <c r="M92">
        <v>0.900953271</v>
      </c>
      <c r="Q92" s="5">
        <f t="shared" si="91"/>
        <v>25</v>
      </c>
      <c r="R92">
        <f t="shared" si="62"/>
        <v>500000</v>
      </c>
      <c r="S92">
        <f t="shared" si="63"/>
        <v>-1.3961423164797902E+27</v>
      </c>
      <c r="U92">
        <f t="shared" si="83"/>
        <v>0.900953271</v>
      </c>
      <c r="V92">
        <f t="shared" si="84"/>
        <v>0.01</v>
      </c>
      <c r="W92">
        <f t="shared" si="85"/>
        <v>3.1784831924797106E-27</v>
      </c>
      <c r="X92">
        <f t="shared" si="86"/>
        <v>2.8636648290831179E-27</v>
      </c>
      <c r="Y92">
        <f t="shared" si="87"/>
        <v>3.1784831924797104E-29</v>
      </c>
      <c r="Z92">
        <f t="shared" si="88"/>
        <v>2.8303353147179552E-28</v>
      </c>
      <c r="AB92">
        <f t="shared" si="89"/>
        <v>-0.4425737011029468</v>
      </c>
      <c r="AC92">
        <f t="shared" si="64"/>
        <v>-0.39515509027048823</v>
      </c>
      <c r="AE92">
        <f t="shared" si="65"/>
        <v>0</v>
      </c>
      <c r="AF92">
        <f t="shared" si="66"/>
        <v>0</v>
      </c>
      <c r="AG92">
        <f t="shared" si="67"/>
        <v>-7.0758382867948883E-27</v>
      </c>
      <c r="AH92">
        <f t="shared" si="68"/>
        <v>-1.431832414541559E-21</v>
      </c>
      <c r="AI92">
        <f t="shared" si="69"/>
        <v>-1.4318394903798458E-21</v>
      </c>
      <c r="AJ92">
        <f t="shared" si="70"/>
        <v>-4.7418610832458574E-2</v>
      </c>
      <c r="AK92">
        <f t="shared" si="92"/>
        <v>-3.098015907720628E-2</v>
      </c>
      <c r="AL92">
        <f t="shared" si="71"/>
        <v>-7.839876990966485E-2</v>
      </c>
      <c r="AN92">
        <f t="shared" si="72"/>
        <v>0</v>
      </c>
      <c r="AO92">
        <f t="shared" si="73"/>
        <v>0</v>
      </c>
      <c r="AP92">
        <f t="shared" si="74"/>
        <v>-2.9469575581238569E-31</v>
      </c>
      <c r="AQ92">
        <f t="shared" si="75"/>
        <v>-5.963320789671819E-26</v>
      </c>
      <c r="AR92">
        <f t="shared" si="76"/>
        <v>-5.9633502592474011E-26</v>
      </c>
      <c r="AS92">
        <f t="shared" si="77"/>
        <v>-1.9748986328479999E-6</v>
      </c>
      <c r="AT92">
        <f t="shared" si="78"/>
        <v>-1.2902671067940272E-6</v>
      </c>
      <c r="AU92">
        <f t="shared" si="79"/>
        <v>-3.2651657396420268E-6</v>
      </c>
      <c r="AW92">
        <v>89</v>
      </c>
      <c r="AX92">
        <f>IF(Z92&gt;0, (R92*SUMPRODUCT(K92:$K$98, X92:$X$98)-K92*$AZ$3)/Z92, 0)</f>
        <v>-1.3961423164797902E+27</v>
      </c>
    </row>
    <row r="93" spans="5:50" x14ac:dyDescent="0.25">
      <c r="E93">
        <v>2093</v>
      </c>
      <c r="F93" s="1">
        <f>EconomicRates!C133</f>
        <v>3.5569999999999997E-2</v>
      </c>
      <c r="G93" s="1">
        <f>EconomicRates!D133</f>
        <v>7.0000000000000007E-2</v>
      </c>
      <c r="H93" s="1">
        <f t="shared" si="80"/>
        <v>0.12000000000000001</v>
      </c>
      <c r="I93" s="1">
        <f t="shared" si="81"/>
        <v>1.1200000000000001</v>
      </c>
      <c r="J93">
        <f t="shared" si="82"/>
        <v>0.89285714285714279</v>
      </c>
      <c r="K93">
        <f t="shared" si="90"/>
        <v>3.7185871112659048E-5</v>
      </c>
      <c r="L93" s="2">
        <v>90</v>
      </c>
      <c r="M93">
        <v>0.90658776299999999</v>
      </c>
      <c r="Q93" s="5">
        <f t="shared" si="91"/>
        <v>25</v>
      </c>
      <c r="R93">
        <f t="shared" si="62"/>
        <v>500000</v>
      </c>
      <c r="S93">
        <f t="shared" si="63"/>
        <v>-1.4944517549794255E+28</v>
      </c>
      <c r="U93">
        <f t="shared" si="83"/>
        <v>0.90658776299999999</v>
      </c>
      <c r="V93">
        <f t="shared" si="84"/>
        <v>0.01</v>
      </c>
      <c r="W93">
        <f t="shared" si="85"/>
        <v>2.8303353147179552E-28</v>
      </c>
      <c r="X93">
        <f t="shared" si="86"/>
        <v>2.5659473615100519E-28</v>
      </c>
      <c r="Y93">
        <f t="shared" si="87"/>
        <v>2.8303353147179553E-30</v>
      </c>
      <c r="Z93">
        <f t="shared" si="88"/>
        <v>2.360846000607238E-29</v>
      </c>
      <c r="AB93">
        <f t="shared" si="89"/>
        <v>-0.39515509027048823</v>
      </c>
      <c r="AC93">
        <f t="shared" si="64"/>
        <v>-0.35281704488436444</v>
      </c>
      <c r="AE93">
        <f t="shared" si="65"/>
        <v>0</v>
      </c>
      <c r="AF93">
        <f t="shared" si="66"/>
        <v>0</v>
      </c>
      <c r="AG93">
        <f t="shared" si="67"/>
        <v>-5.9021150015180951E-28</v>
      </c>
      <c r="AH93">
        <f t="shared" si="68"/>
        <v>-1.282973680755026E-22</v>
      </c>
      <c r="AI93">
        <f t="shared" si="69"/>
        <v>-1.2829795828700275E-22</v>
      </c>
      <c r="AJ93">
        <f t="shared" si="70"/>
        <v>-4.233804538612379E-2</v>
      </c>
      <c r="AK93">
        <f t="shared" si="92"/>
        <v>-2.7660856318934179E-2</v>
      </c>
      <c r="AL93">
        <f t="shared" si="71"/>
        <v>-6.9998901705057973E-2</v>
      </c>
      <c r="AN93">
        <f t="shared" si="72"/>
        <v>0</v>
      </c>
      <c r="AO93">
        <f t="shared" si="73"/>
        <v>0</v>
      </c>
      <c r="AP93">
        <f t="shared" si="74"/>
        <v>-2.1947528773854333E-32</v>
      </c>
      <c r="AQ93">
        <f t="shared" si="75"/>
        <v>-4.7708493933490172E-27</v>
      </c>
      <c r="AR93">
        <f t="shared" si="76"/>
        <v>-4.7708713408777913E-27</v>
      </c>
      <c r="AS93">
        <f t="shared" si="77"/>
        <v>-1.5743770988903083E-6</v>
      </c>
      <c r="AT93">
        <f t="shared" si="78"/>
        <v>-1.0285930379416669E-6</v>
      </c>
      <c r="AU93">
        <f t="shared" si="79"/>
        <v>-2.6029701368319752E-6</v>
      </c>
      <c r="AW93">
        <v>90</v>
      </c>
      <c r="AX93">
        <f>IF(Z93&gt;0, (R93*SUMPRODUCT(K93:$K$98, X93:$X$98)-K93*$AZ$3)/Z93, 0)</f>
        <v>-1.4944517549794255E+28</v>
      </c>
    </row>
    <row r="94" spans="5:50" x14ac:dyDescent="0.25">
      <c r="E94">
        <v>2094</v>
      </c>
      <c r="F94" s="1">
        <f>EconomicRates!C134</f>
        <v>3.5569999999999997E-2</v>
      </c>
      <c r="G94" s="1">
        <f>EconomicRates!D134</f>
        <v>7.0000000000000007E-2</v>
      </c>
      <c r="H94" s="1">
        <f t="shared" si="80"/>
        <v>0.12000000000000001</v>
      </c>
      <c r="I94" s="1">
        <f t="shared" si="81"/>
        <v>1.1200000000000001</v>
      </c>
      <c r="J94">
        <f t="shared" si="82"/>
        <v>0.89285714285714279</v>
      </c>
      <c r="K94">
        <f t="shared" si="90"/>
        <v>3.3201670636302719E-5</v>
      </c>
      <c r="L94" s="2">
        <v>91</v>
      </c>
      <c r="M94">
        <v>0.91219363099999995</v>
      </c>
      <c r="Q94" s="5">
        <f t="shared" si="91"/>
        <v>25</v>
      </c>
      <c r="R94">
        <f t="shared" si="62"/>
        <v>500000</v>
      </c>
      <c r="S94">
        <f t="shared" si="63"/>
        <v>-1.71493920258478E+29</v>
      </c>
      <c r="U94">
        <f t="shared" si="83"/>
        <v>0.91219363099999995</v>
      </c>
      <c r="V94">
        <f t="shared" si="84"/>
        <v>0.01</v>
      </c>
      <c r="W94">
        <f t="shared" si="85"/>
        <v>2.360846000607238E-29</v>
      </c>
      <c r="X94">
        <f t="shared" si="86"/>
        <v>2.1535486855257445E-29</v>
      </c>
      <c r="Y94">
        <f t="shared" si="87"/>
        <v>2.3608460006072381E-31</v>
      </c>
      <c r="Z94">
        <f t="shared" si="88"/>
        <v>1.8368885507542113E-30</v>
      </c>
      <c r="AB94">
        <f t="shared" si="89"/>
        <v>-0.35281704488436444</v>
      </c>
      <c r="AC94">
        <f t="shared" si="64"/>
        <v>-0.31501521864675391</v>
      </c>
      <c r="AE94">
        <f t="shared" si="65"/>
        <v>0</v>
      </c>
      <c r="AF94">
        <f t="shared" si="66"/>
        <v>0</v>
      </c>
      <c r="AG94">
        <f t="shared" si="67"/>
        <v>-4.592221376885528E-29</v>
      </c>
      <c r="AH94">
        <f t="shared" si="68"/>
        <v>-1.0767743427628722E-23</v>
      </c>
      <c r="AI94">
        <f t="shared" si="69"/>
        <v>-1.0767789349842491E-23</v>
      </c>
      <c r="AJ94">
        <f t="shared" si="70"/>
        <v>-3.7801826237610525E-2</v>
      </c>
      <c r="AK94">
        <f t="shared" si="92"/>
        <v>-2.4697193141905514E-2</v>
      </c>
      <c r="AL94">
        <f t="shared" si="71"/>
        <v>-6.249901937951604E-2</v>
      </c>
      <c r="AN94">
        <f t="shared" si="72"/>
        <v>0</v>
      </c>
      <c r="AO94">
        <f t="shared" si="73"/>
        <v>0</v>
      </c>
      <c r="AP94">
        <f t="shared" si="74"/>
        <v>-1.5246942164434187E-33</v>
      </c>
      <c r="AQ94">
        <f t="shared" si="75"/>
        <v>-3.5750707078034216E-28</v>
      </c>
      <c r="AR94">
        <f t="shared" si="76"/>
        <v>-3.5750859547455857E-28</v>
      </c>
      <c r="AS94">
        <f t="shared" si="77"/>
        <v>-1.255083784191891E-6</v>
      </c>
      <c r="AT94">
        <f t="shared" si="78"/>
        <v>-8.1998807233870118E-7</v>
      </c>
      <c r="AU94">
        <f t="shared" si="79"/>
        <v>-2.0750718565305923E-6</v>
      </c>
      <c r="AW94">
        <v>91</v>
      </c>
      <c r="AX94">
        <f>IF(Z94&gt;0, (R94*SUMPRODUCT(K94:$K$98, X94:$X$98)-K94*$AZ$3)/Z94, 0)</f>
        <v>-1.71493920258478E+29</v>
      </c>
    </row>
    <row r="95" spans="5:50" x14ac:dyDescent="0.25">
      <c r="E95">
        <v>2095</v>
      </c>
      <c r="F95" s="1">
        <f>EconomicRates!C135</f>
        <v>3.5569999999999997E-2</v>
      </c>
      <c r="G95" s="1">
        <f>EconomicRates!D135</f>
        <v>7.0000000000000007E-2</v>
      </c>
      <c r="H95" s="1">
        <f t="shared" si="80"/>
        <v>0.12000000000000001</v>
      </c>
      <c r="I95" s="1">
        <f t="shared" si="81"/>
        <v>1.1200000000000001</v>
      </c>
      <c r="J95">
        <f t="shared" si="82"/>
        <v>0.89285714285714279</v>
      </c>
      <c r="K95">
        <f t="shared" si="90"/>
        <v>2.9644348782413141E-5</v>
      </c>
      <c r="L95" s="2">
        <v>92</v>
      </c>
      <c r="M95">
        <v>0.91779930600000004</v>
      </c>
      <c r="Q95" s="5">
        <f t="shared" si="91"/>
        <v>25</v>
      </c>
      <c r="R95">
        <f t="shared" si="62"/>
        <v>500000</v>
      </c>
      <c r="S95">
        <f t="shared" si="63"/>
        <v>-2.1207493055309886E+30</v>
      </c>
      <c r="U95">
        <f t="shared" si="83"/>
        <v>0.91779930600000004</v>
      </c>
      <c r="V95">
        <f t="shared" si="84"/>
        <v>0.01</v>
      </c>
      <c r="W95">
        <f t="shared" si="85"/>
        <v>1.8368885507542113E-30</v>
      </c>
      <c r="X95">
        <f t="shared" si="86"/>
        <v>1.6858950370815609E-30</v>
      </c>
      <c r="Y95">
        <f t="shared" si="87"/>
        <v>1.8368885507542113E-32</v>
      </c>
      <c r="Z95">
        <f t="shared" si="88"/>
        <v>1.3262462816510822E-31</v>
      </c>
      <c r="AB95">
        <f t="shared" si="89"/>
        <v>-0.31501521864675391</v>
      </c>
      <c r="AC95">
        <f t="shared" si="64"/>
        <v>-0.28126358807745883</v>
      </c>
      <c r="AE95">
        <f t="shared" si="65"/>
        <v>0</v>
      </c>
      <c r="AF95">
        <f t="shared" si="66"/>
        <v>0</v>
      </c>
      <c r="AG95">
        <f t="shared" si="67"/>
        <v>-3.3156157041277053E-30</v>
      </c>
      <c r="AH95">
        <f t="shared" si="68"/>
        <v>-8.4294751854078047E-25</v>
      </c>
      <c r="AI95">
        <f t="shared" si="69"/>
        <v>-8.4295083415648467E-25</v>
      </c>
      <c r="AJ95">
        <f t="shared" si="70"/>
        <v>-3.3751630569295088E-2</v>
      </c>
      <c r="AK95">
        <f t="shared" si="92"/>
        <v>-2.2051065305272777E-2</v>
      </c>
      <c r="AL95">
        <f t="shared" si="71"/>
        <v>-5.5802695874567862E-2</v>
      </c>
      <c r="AN95">
        <f t="shared" si="72"/>
        <v>0</v>
      </c>
      <c r="AO95">
        <f t="shared" si="73"/>
        <v>0</v>
      </c>
      <c r="AP95">
        <f t="shared" si="74"/>
        <v>-9.8289268361608035E-35</v>
      </c>
      <c r="AQ95">
        <f t="shared" si="75"/>
        <v>-2.4988630244892563E-29</v>
      </c>
      <c r="AR95">
        <f t="shared" si="76"/>
        <v>-2.4988728534160928E-29</v>
      </c>
      <c r="AS95">
        <f t="shared" si="77"/>
        <v>-1.000545108571341E-6</v>
      </c>
      <c r="AT95">
        <f t="shared" si="78"/>
        <v>-6.5368947093327573E-7</v>
      </c>
      <c r="AU95">
        <f t="shared" si="79"/>
        <v>-1.6542345795046166E-6</v>
      </c>
      <c r="AW95">
        <v>92</v>
      </c>
      <c r="AX95">
        <f>IF(Z95&gt;0, (R95*SUMPRODUCT(K95:$K$98, X95:$X$98)-K95*$AZ$3)/Z95, 0)</f>
        <v>-2.1207493055309886E+30</v>
      </c>
    </row>
    <row r="96" spans="5:50" x14ac:dyDescent="0.25">
      <c r="E96">
        <v>2096</v>
      </c>
      <c r="F96" s="1">
        <f>EconomicRates!C136</f>
        <v>3.5569999999999997E-2</v>
      </c>
      <c r="G96" s="1">
        <f>EconomicRates!D136</f>
        <v>7.0000000000000007E-2</v>
      </c>
      <c r="H96" s="1">
        <f t="shared" si="80"/>
        <v>0.12000000000000001</v>
      </c>
      <c r="I96" s="1">
        <f t="shared" si="81"/>
        <v>1.1200000000000001</v>
      </c>
      <c r="J96">
        <f t="shared" si="82"/>
        <v>0.89285714285714279</v>
      </c>
      <c r="K96">
        <f t="shared" si="90"/>
        <v>2.6468168555726015E-5</v>
      </c>
      <c r="L96" s="2">
        <v>93</v>
      </c>
      <c r="M96">
        <v>0.92340517499999997</v>
      </c>
      <c r="Q96" s="5">
        <f t="shared" si="91"/>
        <v>25</v>
      </c>
      <c r="R96">
        <f t="shared" si="62"/>
        <v>500000</v>
      </c>
      <c r="S96">
        <f t="shared" si="63"/>
        <v>-2.8433533170973363E+31</v>
      </c>
      <c r="U96">
        <f t="shared" si="83"/>
        <v>0.92340517499999997</v>
      </c>
      <c r="V96">
        <f t="shared" si="84"/>
        <v>0.01</v>
      </c>
      <c r="W96">
        <f t="shared" si="85"/>
        <v>1.3262462816510822E-31</v>
      </c>
      <c r="X96">
        <f t="shared" si="86"/>
        <v>1.2246626798011167E-31</v>
      </c>
      <c r="Y96">
        <f t="shared" si="87"/>
        <v>1.3262462816510822E-33</v>
      </c>
      <c r="Z96">
        <f t="shared" si="88"/>
        <v>8.8321139033454629E-33</v>
      </c>
      <c r="AB96">
        <f t="shared" si="89"/>
        <v>-0.28126358807745883</v>
      </c>
      <c r="AC96">
        <f t="shared" si="64"/>
        <v>-0.25112820364058824</v>
      </c>
      <c r="AE96">
        <f t="shared" si="65"/>
        <v>0</v>
      </c>
      <c r="AF96">
        <f t="shared" si="66"/>
        <v>0</v>
      </c>
      <c r="AG96">
        <f t="shared" si="67"/>
        <v>-2.2080284758363655E-31</v>
      </c>
      <c r="AH96">
        <f t="shared" si="68"/>
        <v>-6.1233133990055834E-26</v>
      </c>
      <c r="AI96">
        <f t="shared" si="69"/>
        <v>-6.1233354792903415E-26</v>
      </c>
      <c r="AJ96">
        <f t="shared" si="70"/>
        <v>-3.0135384436870583E-2</v>
      </c>
      <c r="AK96">
        <f t="shared" si="92"/>
        <v>-1.968845116542212E-2</v>
      </c>
      <c r="AL96">
        <f t="shared" si="71"/>
        <v>-4.9823835602292699E-2</v>
      </c>
      <c r="AN96">
        <f t="shared" si="72"/>
        <v>0</v>
      </c>
      <c r="AO96">
        <f t="shared" si="73"/>
        <v>0</v>
      </c>
      <c r="AP96">
        <f t="shared" si="74"/>
        <v>-5.8442469874279732E-36</v>
      </c>
      <c r="AQ96">
        <f t="shared" si="75"/>
        <v>-1.6207289116441538E-30</v>
      </c>
      <c r="AR96">
        <f t="shared" si="76"/>
        <v>-1.6207347558911409E-30</v>
      </c>
      <c r="AS96">
        <f t="shared" si="77"/>
        <v>-7.9762843476669305E-7</v>
      </c>
      <c r="AT96">
        <f t="shared" si="78"/>
        <v>-5.2111724404757292E-7</v>
      </c>
      <c r="AU96">
        <f t="shared" si="79"/>
        <v>-1.318745678814266E-6</v>
      </c>
      <c r="AW96">
        <v>93</v>
      </c>
      <c r="AX96">
        <f>IF(Z96&gt;0, (R96*SUMPRODUCT(K96:$K$98, X96:$X$98)-K96*$AZ$3)/Z96, 0)</f>
        <v>-2.8433533170973363E+31</v>
      </c>
    </row>
    <row r="97" spans="5:50" x14ac:dyDescent="0.25">
      <c r="E97">
        <v>2097</v>
      </c>
      <c r="F97" s="1">
        <f>EconomicRates!C137</f>
        <v>3.5569999999999997E-2</v>
      </c>
      <c r="G97" s="1">
        <f>EconomicRates!D137</f>
        <v>7.0000000000000007E-2</v>
      </c>
      <c r="H97" s="1">
        <f t="shared" si="80"/>
        <v>0.12000000000000001</v>
      </c>
      <c r="I97" s="1">
        <f t="shared" si="81"/>
        <v>1.1200000000000001</v>
      </c>
      <c r="J97">
        <f t="shared" si="82"/>
        <v>0.89285714285714279</v>
      </c>
      <c r="K97">
        <f t="shared" si="90"/>
        <v>2.3632293353326799E-5</v>
      </c>
      <c r="L97" s="2">
        <v>94</v>
      </c>
      <c r="M97">
        <v>0.92901104300000004</v>
      </c>
      <c r="Q97" s="5">
        <f t="shared" si="91"/>
        <v>25</v>
      </c>
      <c r="R97">
        <f t="shared" si="62"/>
        <v>500000</v>
      </c>
      <c r="S97">
        <f t="shared" si="63"/>
        <v>-4.1625704778602965E+32</v>
      </c>
      <c r="U97">
        <f t="shared" si="83"/>
        <v>0.92901104300000004</v>
      </c>
      <c r="V97">
        <f t="shared" si="84"/>
        <v>0.01</v>
      </c>
      <c r="W97">
        <f t="shared" si="85"/>
        <v>8.8321139033454629E-33</v>
      </c>
      <c r="X97">
        <f t="shared" si="86"/>
        <v>8.2051313492417704E-33</v>
      </c>
      <c r="Y97">
        <f t="shared" si="87"/>
        <v>8.8321139033454632E-35</v>
      </c>
      <c r="Z97">
        <f t="shared" si="88"/>
        <v>5.3866141507023787E-34</v>
      </c>
      <c r="AB97">
        <f t="shared" si="89"/>
        <v>-0.25112820364058824</v>
      </c>
      <c r="AC97">
        <f t="shared" si="64"/>
        <v>-0.22422161039338237</v>
      </c>
      <c r="AE97">
        <f t="shared" si="65"/>
        <v>0</v>
      </c>
      <c r="AF97">
        <f t="shared" si="66"/>
        <v>0</v>
      </c>
      <c r="AG97">
        <f t="shared" si="67"/>
        <v>-1.3466535376755947E-32</v>
      </c>
      <c r="AH97">
        <f t="shared" si="68"/>
        <v>-4.1025656746208854E-27</v>
      </c>
      <c r="AI97">
        <f t="shared" si="69"/>
        <v>-4.1025791411562621E-27</v>
      </c>
      <c r="AJ97">
        <f t="shared" si="70"/>
        <v>-2.6906593247205873E-2</v>
      </c>
      <c r="AK97">
        <f t="shared" si="92"/>
        <v>-1.757897425484118E-2</v>
      </c>
      <c r="AL97">
        <f t="shared" si="71"/>
        <v>-4.4485567502047053E-2</v>
      </c>
      <c r="AN97">
        <f t="shared" si="72"/>
        <v>0</v>
      </c>
      <c r="AO97">
        <f t="shared" si="73"/>
        <v>0</v>
      </c>
      <c r="AP97">
        <f t="shared" si="74"/>
        <v>-3.1824511447644977E-37</v>
      </c>
      <c r="AQ97">
        <f t="shared" si="75"/>
        <v>-9.6953035523929818E-32</v>
      </c>
      <c r="AR97">
        <f t="shared" si="76"/>
        <v>-9.69533537690443E-32</v>
      </c>
      <c r="AS97">
        <f t="shared" si="77"/>
        <v>-6.3586450475661113E-7</v>
      </c>
      <c r="AT97">
        <f t="shared" si="78"/>
        <v>-4.1543147644098612E-7</v>
      </c>
      <c r="AU97">
        <f t="shared" si="79"/>
        <v>-1.0512959811975973E-6</v>
      </c>
      <c r="AW97">
        <v>94</v>
      </c>
      <c r="AX97">
        <f>IF(Z97&gt;0, (R97*SUMPRODUCT(K97:$K$98, X97:$X$98)-K97*$AZ$3)/Z97, 0)</f>
        <v>-4.1625704778602965E+32</v>
      </c>
    </row>
    <row r="98" spans="5:50" x14ac:dyDescent="0.25">
      <c r="E98">
        <v>2098</v>
      </c>
      <c r="F98" s="1">
        <f>EconomicRates!C138</f>
        <v>3.5569999999999997E-2</v>
      </c>
      <c r="G98" s="1">
        <f>EconomicRates!D138</f>
        <v>7.0000000000000007E-2</v>
      </c>
      <c r="H98" s="1">
        <f t="shared" si="80"/>
        <v>0.12000000000000001</v>
      </c>
      <c r="I98" s="1">
        <f t="shared" si="81"/>
        <v>1.1200000000000001</v>
      </c>
      <c r="J98">
        <f t="shared" si="82"/>
        <v>0.89285714285714279</v>
      </c>
      <c r="K98">
        <f t="shared" si="90"/>
        <v>2.1100261922613211E-5</v>
      </c>
      <c r="L98" s="2">
        <v>95</v>
      </c>
      <c r="M98">
        <v>1</v>
      </c>
      <c r="Q98" s="5">
        <f t="shared" si="91"/>
        <v>25</v>
      </c>
      <c r="R98">
        <f t="shared" si="62"/>
        <v>500000</v>
      </c>
      <c r="S98">
        <f t="shared" si="63"/>
        <v>0</v>
      </c>
      <c r="U98">
        <f t="shared" si="83"/>
        <v>1</v>
      </c>
      <c r="V98">
        <f t="shared" si="84"/>
        <v>0.01</v>
      </c>
      <c r="W98">
        <f t="shared" si="85"/>
        <v>5.3866141507023787E-34</v>
      </c>
      <c r="X98">
        <f t="shared" si="86"/>
        <v>5.3866141507023787E-34</v>
      </c>
      <c r="Y98">
        <f t="shared" si="87"/>
        <v>5.386614150702379E-36</v>
      </c>
      <c r="Z98">
        <f t="shared" si="88"/>
        <v>0</v>
      </c>
      <c r="AB98">
        <f t="shared" si="89"/>
        <v>-0.22422161039338237</v>
      </c>
      <c r="AC98">
        <f t="shared" si="64"/>
        <v>0</v>
      </c>
      <c r="AE98">
        <f t="shared" si="65"/>
        <v>0</v>
      </c>
      <c r="AF98">
        <f t="shared" si="66"/>
        <v>0</v>
      </c>
      <c r="AG98">
        <f t="shared" si="67"/>
        <v>0</v>
      </c>
      <c r="AH98">
        <f t="shared" si="68"/>
        <v>-2.6933070753511893E-28</v>
      </c>
      <c r="AI98">
        <f t="shared" si="69"/>
        <v>-2.6933070753511893E-28</v>
      </c>
      <c r="AJ98">
        <f t="shared" si="70"/>
        <v>-0.22422161039338237</v>
      </c>
      <c r="AK98">
        <f t="shared" si="92"/>
        <v>-1.5695512727536769E-2</v>
      </c>
      <c r="AL98">
        <f t="shared" si="71"/>
        <v>-0.23991712312091915</v>
      </c>
      <c r="AN98">
        <f t="shared" si="72"/>
        <v>0</v>
      </c>
      <c r="AO98">
        <f t="shared" si="73"/>
        <v>0</v>
      </c>
      <c r="AP98">
        <f t="shared" si="74"/>
        <v>0</v>
      </c>
      <c r="AQ98">
        <f t="shared" si="75"/>
        <v>-5.6829484727937453E-33</v>
      </c>
      <c r="AR98">
        <f t="shared" si="76"/>
        <v>-5.6829484727937453E-33</v>
      </c>
      <c r="AS98">
        <f t="shared" si="77"/>
        <v>-4.7311347080105003E-6</v>
      </c>
      <c r="AT98">
        <f t="shared" si="78"/>
        <v>-3.3117942956073509E-7</v>
      </c>
      <c r="AU98">
        <f t="shared" si="79"/>
        <v>-5.0623141375712362E-6</v>
      </c>
      <c r="AW98">
        <v>95</v>
      </c>
    </row>
    <row r="100" spans="5:50" x14ac:dyDescent="0.25">
      <c r="AN100" s="6">
        <f t="shared" ref="AN100:AU100" si="93">SUM(AN3:AN98)</f>
        <v>16203.014601441819</v>
      </c>
      <c r="AO100" s="6">
        <f t="shared" si="93"/>
        <v>-1620.3014601441819</v>
      </c>
      <c r="AP100" s="6">
        <f t="shared" si="93"/>
        <v>-1686.6578073059584</v>
      </c>
      <c r="AQ100" s="6">
        <f t="shared" si="93"/>
        <v>-9487.9327639108724</v>
      </c>
      <c r="AR100" s="6">
        <f t="shared" si="93"/>
        <v>3408.1225700808131</v>
      </c>
      <c r="AS100" s="6">
        <f t="shared" si="93"/>
        <v>-2259.022684226265</v>
      </c>
      <c r="AT100" s="6">
        <f t="shared" si="93"/>
        <v>1317.7632324653212</v>
      </c>
      <c r="AU100" s="6">
        <f t="shared" si="93"/>
        <v>2466.8631183198681</v>
      </c>
    </row>
  </sheetData>
  <conditionalFormatting sqref="AN100:AU100">
    <cfRule type="cellIs" dxfId="11" priority="1" operator="lessThan">
      <formula>0</formula>
    </cfRule>
  </conditionalFormatting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B1AC09-31CF-4825-9E20-0B02CBB12A9C}">
  <sheetPr codeName="Sheet86"/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f>'S.35.04.D'!C3*(1+C12)</f>
        <v>33168.476732869283</v>
      </c>
      <c r="K3">
        <v>1</v>
      </c>
      <c r="L3" s="2">
        <v>0</v>
      </c>
      <c r="O3">
        <f>$C$3</f>
        <v>33168.476732869283</v>
      </c>
      <c r="P3">
        <f>O3*C5</f>
        <v>3316.8476732869285</v>
      </c>
      <c r="Q3" s="5">
        <f>B8</f>
        <v>1522.432587</v>
      </c>
      <c r="R3">
        <f t="shared" ref="R3:R34" si="0">$C$6</f>
        <v>500000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33168.476732869283</v>
      </c>
      <c r="AF3">
        <f t="shared" ref="AF3:AF34" si="4">-$Z3*P3</f>
        <v>-3316.8476732869285</v>
      </c>
      <c r="AG3">
        <f t="shared" ref="AG3:AG34" si="5">-$Z3*Q3</f>
        <v>-1522.432587</v>
      </c>
      <c r="AH3">
        <f t="shared" ref="AH3:AH34" si="6">-X3*R3</f>
        <v>0</v>
      </c>
      <c r="AI3">
        <f t="shared" ref="AI3:AI34" si="7">SUM(AE3:AH3)</f>
        <v>28329.196472582356</v>
      </c>
      <c r="AJ3">
        <f t="shared" ref="AJ3:AJ34" si="8">AB3-AC3</f>
        <v>0</v>
      </c>
      <c r="AL3">
        <f t="shared" ref="AL3:AL34" si="9">SUM(AI3:AK3)</f>
        <v>28329.196472582356</v>
      </c>
      <c r="AN3">
        <f t="shared" ref="AN3:AN34" si="10">AE3*$K3</f>
        <v>33168.476732869283</v>
      </c>
      <c r="AO3">
        <f t="shared" ref="AO3:AO34" si="11">AF3*$K3</f>
        <v>-3316.8476732869285</v>
      </c>
      <c r="AP3">
        <f t="shared" ref="AP3:AP34" si="12">AG3*$K3</f>
        <v>-1522.432587</v>
      </c>
      <c r="AQ3">
        <f t="shared" ref="AQ3:AQ34" si="13">AH3*$K3</f>
        <v>0</v>
      </c>
      <c r="AR3">
        <f t="shared" ref="AR3:AR34" si="14">AI3*$K3</f>
        <v>28329.196472582356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28329.196472582356</v>
      </c>
      <c r="AW3">
        <v>0</v>
      </c>
      <c r="AX3">
        <f>IF(Z3&gt;0, (R3*SUMPRODUCT(K3:$K$98, X3:$X$98)-K3*$AZ$3)/Z3, 0)</f>
        <v>0</v>
      </c>
      <c r="AZ3">
        <f>C6*SUMPRODUCT(X4:X89, K4:K89)/1</f>
        <v>19496.961395084931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35" si="18">G4+$C$9</f>
        <v>0.12000000000000001</v>
      </c>
      <c r="I4" s="1">
        <f t="shared" ref="I4:I35" si="19">1+H4</f>
        <v>1.1200000000000001</v>
      </c>
      <c r="J4">
        <f t="shared" ref="J4:J35" si="20">1/I4</f>
        <v>0.89285714285714279</v>
      </c>
      <c r="K4">
        <f>J4</f>
        <v>0.89285714285714279</v>
      </c>
      <c r="L4" s="2">
        <v>1</v>
      </c>
      <c r="M4" s="8" cm="1">
        <f t="array" ref="M4:M89">Mortalities!B11:B96</f>
        <v>1.4095469999999999E-3</v>
      </c>
      <c r="R4">
        <f t="shared" si="0"/>
        <v>500000</v>
      </c>
      <c r="S4">
        <f t="shared" si="1"/>
        <v>2113.0693131156377</v>
      </c>
      <c r="U4">
        <f t="shared" ref="U4:U35" si="21">M4</f>
        <v>1.4095469999999999E-3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1.4095469999999999E-3</v>
      </c>
      <c r="Y4">
        <f t="shared" ref="Y4:Y35" si="25">V4*W4</f>
        <v>0.01</v>
      </c>
      <c r="Z4">
        <f t="shared" ref="Z4:Z35" si="26">MAX(0, W4-X4-Y4)</f>
        <v>0.98859045300000004</v>
      </c>
      <c r="AB4">
        <f t="shared" ref="AB4:AB35" si="27">AC3</f>
        <v>0</v>
      </c>
      <c r="AC4">
        <f t="shared" si="2"/>
        <v>2088.960149473387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-704.77350000000001</v>
      </c>
      <c r="AI4">
        <f t="shared" si="7"/>
        <v>-704.77350000000001</v>
      </c>
      <c r="AJ4">
        <f t="shared" si="8"/>
        <v>-2088.960149473387</v>
      </c>
      <c r="AK4">
        <f>G4*SUM(AB4, AE4:AF4)</f>
        <v>0</v>
      </c>
      <c r="AL4">
        <f t="shared" si="9"/>
        <v>-2793.7336494733872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-629.26205357142851</v>
      </c>
      <c r="AR4">
        <f t="shared" si="14"/>
        <v>-629.26205357142851</v>
      </c>
      <c r="AS4">
        <f t="shared" si="15"/>
        <v>-1865.1429906012384</v>
      </c>
      <c r="AT4">
        <f t="shared" si="16"/>
        <v>0</v>
      </c>
      <c r="AU4">
        <f t="shared" si="17"/>
        <v>-2494.4050441726672</v>
      </c>
      <c r="AW4">
        <v>1</v>
      </c>
      <c r="AX4">
        <f>IF(Z4&gt;0, (R4*SUMPRODUCT(K4:$K$98, X4:$X$98)-K4*$AZ$3)/Z4, 0)</f>
        <v>2113.0693131156377</v>
      </c>
    </row>
    <row r="5" spans="1:52" x14ac:dyDescent="0.25">
      <c r="C5" s="2">
        <f>'S.26.04.A'!C5</f>
        <v>0.1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0.12000000000000001</v>
      </c>
      <c r="I5" s="1">
        <f t="shared" si="19"/>
        <v>1.1200000000000001</v>
      </c>
      <c r="J5">
        <f t="shared" si="20"/>
        <v>0.89285714285714279</v>
      </c>
      <c r="K5">
        <f t="shared" ref="K5:K36" si="28">K4*J5</f>
        <v>0.79719387755102034</v>
      </c>
      <c r="L5" s="2">
        <v>2</v>
      </c>
      <c r="M5" s="8">
        <v>1.462746E-3</v>
      </c>
      <c r="Q5" s="5">
        <f t="shared" ref="Q5:Q36" si="29">$C$8</f>
        <v>25</v>
      </c>
      <c r="R5">
        <f t="shared" si="0"/>
        <v>500000</v>
      </c>
      <c r="S5">
        <f t="shared" si="1"/>
        <v>3402.2125308790573</v>
      </c>
      <c r="U5">
        <f t="shared" si="21"/>
        <v>1.462746E-3</v>
      </c>
      <c r="V5">
        <f t="shared" si="22"/>
        <v>0.01</v>
      </c>
      <c r="W5">
        <f t="shared" si="23"/>
        <v>0.98859045300000004</v>
      </c>
      <c r="X5">
        <f t="shared" si="24"/>
        <v>1.4460567307639381E-3</v>
      </c>
      <c r="Y5">
        <f t="shared" si="25"/>
        <v>9.8859045300000014E-3</v>
      </c>
      <c r="Z5">
        <f t="shared" si="26"/>
        <v>0.97725849173923607</v>
      </c>
      <c r="AB5">
        <f t="shared" si="27"/>
        <v>2088.960149473387</v>
      </c>
      <c r="AC5">
        <f t="shared" si="2"/>
        <v>3324.8410865031965</v>
      </c>
      <c r="AE5">
        <f t="shared" si="3"/>
        <v>0</v>
      </c>
      <c r="AF5">
        <f t="shared" si="4"/>
        <v>0</v>
      </c>
      <c r="AG5">
        <f t="shared" si="5"/>
        <v>-24.431462293480902</v>
      </c>
      <c r="AH5">
        <f t="shared" si="6"/>
        <v>-723.02836538196902</v>
      </c>
      <c r="AI5">
        <f t="shared" si="7"/>
        <v>-747.4598276754499</v>
      </c>
      <c r="AJ5">
        <f t="shared" si="8"/>
        <v>-1235.8809370298095</v>
      </c>
      <c r="AK5">
        <f>G5*SUM(AB5, AE5:AF5)</f>
        <v>146.22721046313711</v>
      </c>
      <c r="AL5">
        <f t="shared" si="9"/>
        <v>-1837.1135542421225</v>
      </c>
      <c r="AN5">
        <f t="shared" si="10"/>
        <v>0</v>
      </c>
      <c r="AO5">
        <f t="shared" si="11"/>
        <v>0</v>
      </c>
      <c r="AP5">
        <f t="shared" si="12"/>
        <v>-19.476612159981585</v>
      </c>
      <c r="AQ5">
        <f t="shared" si="13"/>
        <v>-576.39378617822786</v>
      </c>
      <c r="AR5">
        <f t="shared" si="14"/>
        <v>-595.87039833820938</v>
      </c>
      <c r="AS5">
        <f t="shared" si="15"/>
        <v>-985.23671638218218</v>
      </c>
      <c r="AT5">
        <f t="shared" si="16"/>
        <v>116.57143691257741</v>
      </c>
      <c r="AU5">
        <f t="shared" si="17"/>
        <v>-1464.5356778078144</v>
      </c>
      <c r="AW5">
        <v>2</v>
      </c>
      <c r="AX5">
        <f>IF(Z5&gt;0, (R5*SUMPRODUCT(K5:$K$98, X5:$X$98)-K5*$AZ$3)/Z5, 0)</f>
        <v>3402.2125308790573</v>
      </c>
    </row>
    <row r="6" spans="1:52" x14ac:dyDescent="0.25">
      <c r="A6" t="s">
        <v>16</v>
      </c>
      <c r="C6" s="2">
        <f>'S.26.04.D'!C6</f>
        <v>500000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0.12000000000000001</v>
      </c>
      <c r="I6" s="1">
        <f t="shared" si="19"/>
        <v>1.1200000000000001</v>
      </c>
      <c r="J6">
        <f t="shared" si="20"/>
        <v>0.89285714285714279</v>
      </c>
      <c r="K6">
        <f t="shared" si="28"/>
        <v>0.71178024781341098</v>
      </c>
      <c r="L6" s="2">
        <v>3</v>
      </c>
      <c r="M6" s="8">
        <v>1.535893E-3</v>
      </c>
      <c r="Q6" s="5">
        <f t="shared" si="29"/>
        <v>25</v>
      </c>
      <c r="R6">
        <f t="shared" si="0"/>
        <v>500000</v>
      </c>
      <c r="S6">
        <f t="shared" si="1"/>
        <v>4569.1742680974239</v>
      </c>
      <c r="U6">
        <f t="shared" si="21"/>
        <v>1.535893E-3</v>
      </c>
      <c r="V6">
        <f t="shared" si="22"/>
        <v>0.01</v>
      </c>
      <c r="W6">
        <f t="shared" si="23"/>
        <v>0.97725849173923607</v>
      </c>
      <c r="X6">
        <f t="shared" si="24"/>
        <v>1.5009644766528505E-3</v>
      </c>
      <c r="Y6">
        <f t="shared" si="25"/>
        <v>9.7725849173923608E-3</v>
      </c>
      <c r="Z6">
        <f t="shared" si="26"/>
        <v>0.96598494234519083</v>
      </c>
      <c r="AB6">
        <f t="shared" si="27"/>
        <v>3324.8410865031965</v>
      </c>
      <c r="AC6">
        <f t="shared" si="2"/>
        <v>4413.7535419332198</v>
      </c>
      <c r="AE6">
        <f t="shared" si="3"/>
        <v>0</v>
      </c>
      <c r="AF6">
        <f t="shared" si="4"/>
        <v>0</v>
      </c>
      <c r="AG6">
        <f t="shared" si="5"/>
        <v>-24.14962355862977</v>
      </c>
      <c r="AH6">
        <f t="shared" si="6"/>
        <v>-750.4822383264252</v>
      </c>
      <c r="AI6">
        <f t="shared" si="7"/>
        <v>-774.63186188505495</v>
      </c>
      <c r="AJ6">
        <f t="shared" si="8"/>
        <v>-1088.9124554300233</v>
      </c>
      <c r="AK6">
        <f>G6*SUM(AB6, AE6:AF6)</f>
        <v>232.73887605522378</v>
      </c>
      <c r="AL6">
        <f t="shared" si="9"/>
        <v>-1630.8054412598547</v>
      </c>
      <c r="AN6">
        <f t="shared" si="10"/>
        <v>0</v>
      </c>
      <c r="AO6">
        <f t="shared" si="11"/>
        <v>0</v>
      </c>
      <c r="AP6">
        <f t="shared" si="12"/>
        <v>-17.189225041162086</v>
      </c>
      <c r="AQ6">
        <f t="shared" si="13"/>
        <v>-534.17843357554625</v>
      </c>
      <c r="AR6">
        <f t="shared" si="14"/>
        <v>-551.36765861670835</v>
      </c>
      <c r="AS6">
        <f t="shared" si="15"/>
        <v>-775.06637737309188</v>
      </c>
      <c r="AT6">
        <f t="shared" si="16"/>
        <v>165.65893487440192</v>
      </c>
      <c r="AU6">
        <f t="shared" si="17"/>
        <v>-1160.7751011153985</v>
      </c>
      <c r="AW6">
        <v>3</v>
      </c>
      <c r="AX6">
        <f>IF(Z6&gt;0, (R6*SUMPRODUCT(K6:$K$98, X6:$X$98)-K6*$AZ$3)/Z6, 0)</f>
        <v>4569.1742680974239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0.12000000000000001</v>
      </c>
      <c r="I7" s="1">
        <f t="shared" si="19"/>
        <v>1.1200000000000001</v>
      </c>
      <c r="J7">
        <f t="shared" si="20"/>
        <v>0.89285714285714279</v>
      </c>
      <c r="K7">
        <f t="shared" si="28"/>
        <v>0.63551807840483121</v>
      </c>
      <c r="L7" s="2">
        <v>4</v>
      </c>
      <c r="M7" s="8">
        <v>1.6204399999999999E-3</v>
      </c>
      <c r="Q7" s="5">
        <f t="shared" si="29"/>
        <v>25</v>
      </c>
      <c r="R7">
        <f t="shared" si="0"/>
        <v>500000</v>
      </c>
      <c r="S7">
        <f t="shared" si="1"/>
        <v>5620.7392026969983</v>
      </c>
      <c r="U7">
        <f t="shared" si="21"/>
        <v>1.6204399999999999E-3</v>
      </c>
      <c r="V7">
        <f t="shared" si="22"/>
        <v>0.01</v>
      </c>
      <c r="W7">
        <f t="shared" si="23"/>
        <v>0.96598494234519083</v>
      </c>
      <c r="X7">
        <f t="shared" si="24"/>
        <v>1.5653206399738409E-3</v>
      </c>
      <c r="Y7">
        <f t="shared" si="25"/>
        <v>9.6598494234519088E-3</v>
      </c>
      <c r="Z7">
        <f t="shared" si="26"/>
        <v>0.95475977228176512</v>
      </c>
      <c r="AB7">
        <f t="shared" si="27"/>
        <v>4413.7535419332198</v>
      </c>
      <c r="AC7">
        <f t="shared" si="2"/>
        <v>5366.4556812221763</v>
      </c>
      <c r="AE7">
        <f t="shared" si="3"/>
        <v>0</v>
      </c>
      <c r="AF7">
        <f t="shared" si="4"/>
        <v>0</v>
      </c>
      <c r="AG7">
        <f t="shared" si="5"/>
        <v>-23.868994307044129</v>
      </c>
      <c r="AH7">
        <f t="shared" si="6"/>
        <v>-782.6603199869204</v>
      </c>
      <c r="AI7">
        <f t="shared" si="7"/>
        <v>-806.52931429396449</v>
      </c>
      <c r="AJ7">
        <f t="shared" si="8"/>
        <v>-952.70213928895646</v>
      </c>
      <c r="AK7">
        <f>G7*SUM(AB7, AE7:AF7)</f>
        <v>308.96274793532541</v>
      </c>
      <c r="AL7">
        <f t="shared" si="9"/>
        <v>-1450.2687056475957</v>
      </c>
      <c r="AN7">
        <f t="shared" si="10"/>
        <v>0</v>
      </c>
      <c r="AO7">
        <f t="shared" si="11"/>
        <v>0</v>
      </c>
      <c r="AP7">
        <f t="shared" si="12"/>
        <v>-15.169177395468541</v>
      </c>
      <c r="AQ7">
        <f t="shared" si="13"/>
        <v>-497.39478260179794</v>
      </c>
      <c r="AR7">
        <f t="shared" si="14"/>
        <v>-512.56395999726647</v>
      </c>
      <c r="AS7">
        <f t="shared" si="15"/>
        <v>-605.45943285308942</v>
      </c>
      <c r="AT7">
        <f t="shared" si="16"/>
        <v>196.35141186653425</v>
      </c>
      <c r="AU7">
        <f t="shared" si="17"/>
        <v>-921.67198098382175</v>
      </c>
      <c r="AW7">
        <v>4</v>
      </c>
      <c r="AX7">
        <f>IF(Z7&gt;0, (R7*SUMPRODUCT(K7:$K$98, X7:$X$98)-K7*$AZ$3)/Z7, 0)</f>
        <v>5620.7392026969983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0.12000000000000001</v>
      </c>
      <c r="I8" s="1">
        <f t="shared" si="19"/>
        <v>1.1200000000000001</v>
      </c>
      <c r="J8">
        <f t="shared" si="20"/>
        <v>0.89285714285714279</v>
      </c>
      <c r="K8">
        <f t="shared" si="28"/>
        <v>0.5674268557185993</v>
      </c>
      <c r="L8" s="2">
        <v>5</v>
      </c>
      <c r="M8" s="8">
        <v>1.706887E-3</v>
      </c>
      <c r="Q8" s="5">
        <f t="shared" si="29"/>
        <v>25</v>
      </c>
      <c r="R8">
        <f t="shared" si="0"/>
        <v>500000</v>
      </c>
      <c r="S8">
        <f t="shared" si="1"/>
        <v>6567.1340760586036</v>
      </c>
      <c r="U8">
        <f t="shared" si="21"/>
        <v>1.706887E-3</v>
      </c>
      <c r="V8">
        <f t="shared" si="22"/>
        <v>0.01</v>
      </c>
      <c r="W8">
        <f t="shared" si="23"/>
        <v>0.95475977228176512</v>
      </c>
      <c r="X8">
        <f t="shared" si="24"/>
        <v>1.6296670434307052E-3</v>
      </c>
      <c r="Y8">
        <f t="shared" si="25"/>
        <v>9.5475977228176509E-3</v>
      </c>
      <c r="Z8">
        <f t="shared" si="26"/>
        <v>0.94358250751551676</v>
      </c>
      <c r="AB8">
        <f t="shared" si="27"/>
        <v>5366.4556812221763</v>
      </c>
      <c r="AC8">
        <f t="shared" si="2"/>
        <v>6196.6328386779733</v>
      </c>
      <c r="AE8">
        <f t="shared" si="3"/>
        <v>0</v>
      </c>
      <c r="AF8">
        <f t="shared" si="4"/>
        <v>0</v>
      </c>
      <c r="AG8">
        <f t="shared" si="5"/>
        <v>-23.58956268788792</v>
      </c>
      <c r="AH8">
        <f t="shared" si="6"/>
        <v>-814.83352171535262</v>
      </c>
      <c r="AI8">
        <f t="shared" si="7"/>
        <v>-838.42308440324052</v>
      </c>
      <c r="AJ8">
        <f t="shared" si="8"/>
        <v>-830.17715745579699</v>
      </c>
      <c r="AK8">
        <f t="shared" ref="AK8:AK39" si="30">G8*SUM(AB8:AB8, AE8:AF8)</f>
        <v>375.6518976855524</v>
      </c>
      <c r="AL8">
        <f t="shared" si="9"/>
        <v>-1292.9483441734851</v>
      </c>
      <c r="AN8">
        <f t="shared" si="10"/>
        <v>0</v>
      </c>
      <c r="AO8">
        <f t="shared" si="11"/>
        <v>0</v>
      </c>
      <c r="AP8">
        <f t="shared" si="12"/>
        <v>-13.385351383765032</v>
      </c>
      <c r="AQ8">
        <f t="shared" si="13"/>
        <v>-462.35842316105555</v>
      </c>
      <c r="AR8">
        <f t="shared" si="14"/>
        <v>-475.74377454482055</v>
      </c>
      <c r="AS8">
        <f t="shared" si="15"/>
        <v>-471.06481414454743</v>
      </c>
      <c r="AT8">
        <f t="shared" si="16"/>
        <v>213.15497514843796</v>
      </c>
      <c r="AU8">
        <f t="shared" si="17"/>
        <v>-733.65361354093</v>
      </c>
      <c r="AW8">
        <v>5</v>
      </c>
      <c r="AX8">
        <f>IF(Z8&gt;0, (R8*SUMPRODUCT(K8:$K$98, X8:$X$98)-K8*$AZ$3)/Z8, 0)</f>
        <v>6567.1340760586036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0.12000000000000001</v>
      </c>
      <c r="I9" s="1">
        <f t="shared" si="19"/>
        <v>1.1200000000000001</v>
      </c>
      <c r="J9">
        <f t="shared" si="20"/>
        <v>0.89285714285714279</v>
      </c>
      <c r="K9">
        <f t="shared" si="28"/>
        <v>0.50663112117732079</v>
      </c>
      <c r="L9" s="2">
        <v>6</v>
      </c>
      <c r="M9" s="8">
        <v>1.7980839999999999E-3</v>
      </c>
      <c r="Q9" s="5">
        <f t="shared" si="29"/>
        <v>25</v>
      </c>
      <c r="R9">
        <f t="shared" si="0"/>
        <v>500000</v>
      </c>
      <c r="S9">
        <f t="shared" si="1"/>
        <v>7420.8871193431669</v>
      </c>
      <c r="U9">
        <f t="shared" si="21"/>
        <v>1.7980839999999999E-3</v>
      </c>
      <c r="V9">
        <f t="shared" si="22"/>
        <v>0.01</v>
      </c>
      <c r="W9">
        <f t="shared" si="23"/>
        <v>0.94358250751551676</v>
      </c>
      <c r="X9">
        <f t="shared" si="24"/>
        <v>1.6966406094435303E-3</v>
      </c>
      <c r="Y9">
        <f t="shared" si="25"/>
        <v>9.4358250751551669E-3</v>
      </c>
      <c r="Z9">
        <f t="shared" si="26"/>
        <v>0.93245004183091806</v>
      </c>
      <c r="AB9">
        <f t="shared" si="27"/>
        <v>6196.6328386779733</v>
      </c>
      <c r="AC9">
        <f t="shared" si="2"/>
        <v>6919.6065048540568</v>
      </c>
      <c r="AE9">
        <f t="shared" si="3"/>
        <v>0</v>
      </c>
      <c r="AF9">
        <f t="shared" si="4"/>
        <v>0</v>
      </c>
      <c r="AG9">
        <f t="shared" si="5"/>
        <v>-23.311251045772952</v>
      </c>
      <c r="AH9">
        <f t="shared" si="6"/>
        <v>-848.32030472176518</v>
      </c>
      <c r="AI9">
        <f t="shared" si="7"/>
        <v>-871.63155576753809</v>
      </c>
      <c r="AJ9">
        <f t="shared" si="8"/>
        <v>-722.9736661760835</v>
      </c>
      <c r="AK9">
        <f t="shared" si="30"/>
        <v>433.76429870745818</v>
      </c>
      <c r="AL9">
        <f t="shared" si="9"/>
        <v>-1160.8409232361632</v>
      </c>
      <c r="AN9">
        <f t="shared" si="10"/>
        <v>0</v>
      </c>
      <c r="AO9">
        <f t="shared" si="11"/>
        <v>0</v>
      </c>
      <c r="AP9">
        <f t="shared" si="12"/>
        <v>-11.810205253365943</v>
      </c>
      <c r="AQ9">
        <f t="shared" si="13"/>
        <v>-429.7854670986743</v>
      </c>
      <c r="AR9">
        <f t="shared" si="14"/>
        <v>-441.59567235204025</v>
      </c>
      <c r="AS9">
        <f t="shared" si="15"/>
        <v>-366.28095907646724</v>
      </c>
      <c r="AT9">
        <f t="shared" si="16"/>
        <v>219.75849298085382</v>
      </c>
      <c r="AU9">
        <f t="shared" si="17"/>
        <v>-588.11813844765356</v>
      </c>
      <c r="AW9">
        <v>6</v>
      </c>
      <c r="AX9">
        <f>IF(Z9&gt;0, (R9*SUMPRODUCT(K9:$K$98, X9:$X$98)-K9*$AZ$3)/Z9, 0)</f>
        <v>7420.8871193431669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0.12000000000000001</v>
      </c>
      <c r="I10" s="1">
        <f t="shared" si="19"/>
        <v>1.1200000000000001</v>
      </c>
      <c r="J10">
        <f t="shared" si="20"/>
        <v>0.89285714285714279</v>
      </c>
      <c r="K10">
        <f t="shared" si="28"/>
        <v>0.45234921533689354</v>
      </c>
      <c r="L10" s="2">
        <v>7</v>
      </c>
      <c r="M10" s="8">
        <v>1.9035300000000001E-3</v>
      </c>
      <c r="Q10" s="5">
        <f t="shared" si="29"/>
        <v>25</v>
      </c>
      <c r="R10">
        <f t="shared" si="0"/>
        <v>500000</v>
      </c>
      <c r="S10">
        <f t="shared" si="1"/>
        <v>8192.4875320056144</v>
      </c>
      <c r="U10">
        <f t="shared" si="21"/>
        <v>1.9035300000000001E-3</v>
      </c>
      <c r="V10">
        <f t="shared" si="22"/>
        <v>0.01</v>
      </c>
      <c r="W10">
        <f t="shared" si="23"/>
        <v>0.93245004183091806</v>
      </c>
      <c r="X10">
        <f t="shared" si="24"/>
        <v>1.7749466281264076E-3</v>
      </c>
      <c r="Y10">
        <f t="shared" si="25"/>
        <v>9.3245004183091802E-3</v>
      </c>
      <c r="Z10">
        <f t="shared" si="26"/>
        <v>0.92135059478448245</v>
      </c>
      <c r="AB10">
        <f t="shared" si="27"/>
        <v>6919.6065048540568</v>
      </c>
      <c r="AC10">
        <f t="shared" si="2"/>
        <v>7548.1532603778296</v>
      </c>
      <c r="AE10">
        <f t="shared" si="3"/>
        <v>0</v>
      </c>
      <c r="AF10">
        <f t="shared" si="4"/>
        <v>0</v>
      </c>
      <c r="AG10">
        <f t="shared" si="5"/>
        <v>-23.03376486961206</v>
      </c>
      <c r="AH10">
        <f t="shared" si="6"/>
        <v>-887.47331406320382</v>
      </c>
      <c r="AI10">
        <f t="shared" si="7"/>
        <v>-910.50707893281583</v>
      </c>
      <c r="AJ10">
        <f t="shared" si="8"/>
        <v>-628.54675552377284</v>
      </c>
      <c r="AK10">
        <f t="shared" si="30"/>
        <v>484.37245533978404</v>
      </c>
      <c r="AL10">
        <f t="shared" si="9"/>
        <v>-1054.6813791168047</v>
      </c>
      <c r="AN10">
        <f t="shared" si="10"/>
        <v>0</v>
      </c>
      <c r="AO10">
        <f t="shared" si="11"/>
        <v>0</v>
      </c>
      <c r="AP10">
        <f t="shared" si="12"/>
        <v>-10.41930546502352</v>
      </c>
      <c r="AQ10">
        <f t="shared" si="13"/>
        <v>-401.44785724892273</v>
      </c>
      <c r="AR10">
        <f t="shared" si="14"/>
        <v>-411.86716271394624</v>
      </c>
      <c r="AS10">
        <f t="shared" si="15"/>
        <v>-284.32263166372888</v>
      </c>
      <c r="AT10">
        <f t="shared" si="16"/>
        <v>219.10550010375582</v>
      </c>
      <c r="AU10">
        <f t="shared" si="17"/>
        <v>-477.08429427391934</v>
      </c>
      <c r="AW10">
        <v>7</v>
      </c>
      <c r="AX10">
        <f>IF(Z10&gt;0, (R10*SUMPRODUCT(K10:$K$98, X10:$X$98)-K10*$AZ$3)/Z10, 0)</f>
        <v>8192.4875320056144</v>
      </c>
    </row>
    <row r="11" spans="1:52" x14ac:dyDescent="0.25">
      <c r="A11" t="s">
        <v>33</v>
      </c>
      <c r="C11" s="25">
        <f>AU91</f>
        <v>6356.5132521976793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0.12000000000000001</v>
      </c>
      <c r="I11" s="1">
        <f t="shared" si="19"/>
        <v>1.1200000000000001</v>
      </c>
      <c r="J11">
        <f t="shared" si="20"/>
        <v>0.89285714285714279</v>
      </c>
      <c r="K11">
        <f t="shared" si="28"/>
        <v>0.40388322797936921</v>
      </c>
      <c r="L11" s="2">
        <v>8</v>
      </c>
      <c r="M11" s="8">
        <v>2.008026E-3</v>
      </c>
      <c r="Q11" s="5">
        <f t="shared" si="29"/>
        <v>25</v>
      </c>
      <c r="R11">
        <f t="shared" si="0"/>
        <v>500000</v>
      </c>
      <c r="S11">
        <f t="shared" si="1"/>
        <v>8889.1140385831804</v>
      </c>
      <c r="U11">
        <f t="shared" si="21"/>
        <v>2.008026E-3</v>
      </c>
      <c r="V11">
        <f t="shared" si="22"/>
        <v>0.01</v>
      </c>
      <c r="W11">
        <f t="shared" si="23"/>
        <v>0.92135059478448245</v>
      </c>
      <c r="X11">
        <f t="shared" si="24"/>
        <v>1.8500959494427052E-3</v>
      </c>
      <c r="Y11">
        <f t="shared" si="25"/>
        <v>9.2135059478448255E-3</v>
      </c>
      <c r="Z11">
        <f t="shared" si="26"/>
        <v>0.91028699288719483</v>
      </c>
      <c r="AB11">
        <f t="shared" si="27"/>
        <v>7548.1532603778296</v>
      </c>
      <c r="AC11">
        <f t="shared" si="2"/>
        <v>8091.6448876132317</v>
      </c>
      <c r="AE11">
        <f t="shared" si="3"/>
        <v>0</v>
      </c>
      <c r="AF11">
        <f t="shared" si="4"/>
        <v>0</v>
      </c>
      <c r="AG11">
        <f t="shared" si="5"/>
        <v>-22.75717482217987</v>
      </c>
      <c r="AH11">
        <f t="shared" si="6"/>
        <v>-925.0479747213526</v>
      </c>
      <c r="AI11">
        <f t="shared" si="7"/>
        <v>-947.80514954353248</v>
      </c>
      <c r="AJ11">
        <f t="shared" si="8"/>
        <v>-543.49162723540212</v>
      </c>
      <c r="AK11">
        <f t="shared" si="30"/>
        <v>528.37072822644814</v>
      </c>
      <c r="AL11">
        <f t="shared" si="9"/>
        <v>-962.92604855248646</v>
      </c>
      <c r="AN11">
        <f t="shared" si="10"/>
        <v>0</v>
      </c>
      <c r="AO11">
        <f t="shared" si="11"/>
        <v>0</v>
      </c>
      <c r="AP11">
        <f t="shared" si="12"/>
        <v>-9.1912412268728332</v>
      </c>
      <c r="AQ11">
        <f t="shared" si="13"/>
        <v>-373.6113620662378</v>
      </c>
      <c r="AR11">
        <f t="shared" si="14"/>
        <v>-382.80260329311068</v>
      </c>
      <c r="AS11">
        <f t="shared" si="15"/>
        <v>-219.50715278759426</v>
      </c>
      <c r="AT11">
        <f t="shared" si="16"/>
        <v>213.40007528590789</v>
      </c>
      <c r="AU11">
        <f t="shared" si="17"/>
        <v>-388.90968079479705</v>
      </c>
      <c r="AW11">
        <v>8</v>
      </c>
      <c r="AX11">
        <f>IF(Z11&gt;0, (R11*SUMPRODUCT(K11:$K$98, X11:$X$98)-K11*$AZ$3)/Z11, 0)</f>
        <v>8889.1140385831804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0.12000000000000001</v>
      </c>
      <c r="I12" s="1">
        <f t="shared" si="19"/>
        <v>1.1200000000000001</v>
      </c>
      <c r="J12">
        <f t="shared" si="20"/>
        <v>0.89285714285714279</v>
      </c>
      <c r="K12">
        <f t="shared" si="28"/>
        <v>0.36061002498157962</v>
      </c>
      <c r="L12" s="2">
        <v>9</v>
      </c>
      <c r="M12" s="8">
        <v>2.1277219999999999E-3</v>
      </c>
      <c r="Q12" s="5">
        <f t="shared" si="29"/>
        <v>25</v>
      </c>
      <c r="R12">
        <f t="shared" si="0"/>
        <v>500000</v>
      </c>
      <c r="S12">
        <f t="shared" si="1"/>
        <v>9520.9956524989957</v>
      </c>
      <c r="U12">
        <f t="shared" si="21"/>
        <v>2.1277219999999999E-3</v>
      </c>
      <c r="V12">
        <f t="shared" si="22"/>
        <v>0.01</v>
      </c>
      <c r="W12">
        <f t="shared" si="23"/>
        <v>0.91028699288719483</v>
      </c>
      <c r="X12">
        <f t="shared" si="24"/>
        <v>1.9368376610799278E-3</v>
      </c>
      <c r="Y12">
        <f t="shared" si="25"/>
        <v>9.1028699288719494E-3</v>
      </c>
      <c r="Z12">
        <f t="shared" si="26"/>
        <v>0.89924728529724296</v>
      </c>
      <c r="AB12">
        <f t="shared" si="27"/>
        <v>8091.6448876132317</v>
      </c>
      <c r="AC12">
        <f t="shared" si="2"/>
        <v>8561.729493836574</v>
      </c>
      <c r="AE12">
        <f t="shared" si="3"/>
        <v>0</v>
      </c>
      <c r="AF12">
        <f t="shared" si="4"/>
        <v>0</v>
      </c>
      <c r="AG12">
        <f t="shared" si="5"/>
        <v>-22.481182132431073</v>
      </c>
      <c r="AH12">
        <f t="shared" si="6"/>
        <v>-968.41883053996389</v>
      </c>
      <c r="AI12">
        <f t="shared" si="7"/>
        <v>-990.90001267239495</v>
      </c>
      <c r="AJ12">
        <f t="shared" si="8"/>
        <v>-470.08460622334223</v>
      </c>
      <c r="AK12">
        <f t="shared" si="30"/>
        <v>566.41514213292623</v>
      </c>
      <c r="AL12">
        <f t="shared" si="9"/>
        <v>-894.56947676281095</v>
      </c>
      <c r="AN12">
        <f t="shared" si="10"/>
        <v>0</v>
      </c>
      <c r="AO12">
        <f t="shared" si="11"/>
        <v>0</v>
      </c>
      <c r="AP12">
        <f t="shared" si="12"/>
        <v>-8.1069396503914106</v>
      </c>
      <c r="AQ12">
        <f t="shared" si="13"/>
        <v>-349.22153867364852</v>
      </c>
      <c r="AR12">
        <f t="shared" si="14"/>
        <v>-357.32847832403991</v>
      </c>
      <c r="AS12">
        <f t="shared" si="15"/>
        <v>-169.51722159365548</v>
      </c>
      <c r="AT12">
        <f t="shared" si="16"/>
        <v>204.2549785544995</v>
      </c>
      <c r="AU12">
        <f t="shared" si="17"/>
        <v>-322.59072136319588</v>
      </c>
      <c r="AW12">
        <v>9</v>
      </c>
      <c r="AX12">
        <f>IF(Z12&gt;0, (R12*SUMPRODUCT(K12:$K$98, X12:$X$98)-K12*$AZ$3)/Z12, 0)</f>
        <v>9520.9956524989957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0.32197323659069604</v>
      </c>
      <c r="L13" s="2">
        <v>10</v>
      </c>
      <c r="M13" s="8">
        <v>2.2569180000000001E-3</v>
      </c>
      <c r="Q13" s="5">
        <f t="shared" si="29"/>
        <v>25</v>
      </c>
      <c r="R13">
        <f t="shared" si="0"/>
        <v>500000</v>
      </c>
      <c r="S13">
        <f t="shared" si="1"/>
        <v>10094.069688916949</v>
      </c>
      <c r="U13">
        <f t="shared" si="21"/>
        <v>2.2569180000000001E-3</v>
      </c>
      <c r="V13">
        <f t="shared" si="22"/>
        <v>0.01</v>
      </c>
      <c r="W13">
        <f t="shared" si="23"/>
        <v>0.89924728529724296</v>
      </c>
      <c r="X13">
        <f t="shared" si="24"/>
        <v>2.0295273846384831E-3</v>
      </c>
      <c r="Y13">
        <f t="shared" si="25"/>
        <v>8.9924728529724302E-3</v>
      </c>
      <c r="Z13">
        <f t="shared" si="26"/>
        <v>0.88822528505963205</v>
      </c>
      <c r="AB13">
        <f t="shared" si="27"/>
        <v>8561.729493836574</v>
      </c>
      <c r="AC13">
        <f t="shared" si="2"/>
        <v>8965.8079268500478</v>
      </c>
      <c r="AE13">
        <f t="shared" si="3"/>
        <v>0</v>
      </c>
      <c r="AF13">
        <f t="shared" si="4"/>
        <v>0</v>
      </c>
      <c r="AG13">
        <f t="shared" si="5"/>
        <v>-22.205632126490801</v>
      </c>
      <c r="AH13">
        <f t="shared" si="6"/>
        <v>-1014.7636923192415</v>
      </c>
      <c r="AI13">
        <f t="shared" si="7"/>
        <v>-1036.9693244457324</v>
      </c>
      <c r="AJ13">
        <f t="shared" si="8"/>
        <v>-404.07843301347384</v>
      </c>
      <c r="AK13">
        <f t="shared" si="30"/>
        <v>599.32106456856025</v>
      </c>
      <c r="AL13">
        <f t="shared" si="9"/>
        <v>-841.72669289064595</v>
      </c>
      <c r="AN13">
        <f t="shared" si="10"/>
        <v>0</v>
      </c>
      <c r="AO13">
        <f t="shared" si="11"/>
        <v>0</v>
      </c>
      <c r="AP13">
        <f t="shared" si="12"/>
        <v>-7.1496192463085837</v>
      </c>
      <c r="AQ13">
        <f t="shared" si="13"/>
        <v>-326.72675039075142</v>
      </c>
      <c r="AR13">
        <f t="shared" si="14"/>
        <v>-333.87636963706001</v>
      </c>
      <c r="AS13">
        <f t="shared" si="15"/>
        <v>-130.10244091384493</v>
      </c>
      <c r="AT13">
        <f t="shared" si="16"/>
        <v>192.96534291612087</v>
      </c>
      <c r="AU13">
        <f t="shared" si="17"/>
        <v>-271.01346763478409</v>
      </c>
      <c r="AW13">
        <v>10</v>
      </c>
      <c r="AX13">
        <f>IF(Z13&gt;0, (R13*SUMPRODUCT(K13:$K$98, X13:$X$98)-K13*$AZ$3)/Z13, 0)</f>
        <v>10094.069688916949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0.28747610409883573</v>
      </c>
      <c r="L14" s="2">
        <v>11</v>
      </c>
      <c r="M14" s="8">
        <v>2.397513E-3</v>
      </c>
      <c r="Q14" s="5">
        <f t="shared" si="29"/>
        <v>25</v>
      </c>
      <c r="R14">
        <f t="shared" si="0"/>
        <v>500000</v>
      </c>
      <c r="S14">
        <f t="shared" si="1"/>
        <v>10615.056005350585</v>
      </c>
      <c r="U14">
        <f t="shared" si="21"/>
        <v>2.397513E-3</v>
      </c>
      <c r="V14">
        <f t="shared" si="22"/>
        <v>0.01</v>
      </c>
      <c r="W14">
        <f t="shared" si="23"/>
        <v>0.88822528505963205</v>
      </c>
      <c r="X14">
        <f t="shared" si="24"/>
        <v>2.1295316678591738E-3</v>
      </c>
      <c r="Y14">
        <f t="shared" si="25"/>
        <v>8.882252850596321E-3</v>
      </c>
      <c r="Z14">
        <f t="shared" si="26"/>
        <v>0.87721350054117664</v>
      </c>
      <c r="AB14">
        <f t="shared" si="27"/>
        <v>8965.8079268500478</v>
      </c>
      <c r="AC14">
        <f t="shared" si="2"/>
        <v>9311.6704368942264</v>
      </c>
      <c r="AE14">
        <f t="shared" si="3"/>
        <v>0</v>
      </c>
      <c r="AF14">
        <f t="shared" si="4"/>
        <v>0</v>
      </c>
      <c r="AG14">
        <f t="shared" si="5"/>
        <v>-21.930337513529416</v>
      </c>
      <c r="AH14">
        <f t="shared" si="6"/>
        <v>-1064.765833929587</v>
      </c>
      <c r="AI14">
        <f t="shared" si="7"/>
        <v>-1086.6961714431163</v>
      </c>
      <c r="AJ14">
        <f t="shared" si="8"/>
        <v>-345.86251004417863</v>
      </c>
      <c r="AK14">
        <f t="shared" si="30"/>
        <v>627.60655487950339</v>
      </c>
      <c r="AL14">
        <f t="shared" si="9"/>
        <v>-804.95212660779157</v>
      </c>
      <c r="AN14">
        <f t="shared" si="10"/>
        <v>0</v>
      </c>
      <c r="AO14">
        <f t="shared" si="11"/>
        <v>0</v>
      </c>
      <c r="AP14">
        <f t="shared" si="12"/>
        <v>-6.304447989961985</v>
      </c>
      <c r="AQ14">
        <f t="shared" si="13"/>
        <v>-306.09473371562558</v>
      </c>
      <c r="AR14">
        <f t="shared" si="14"/>
        <v>-312.39918170558752</v>
      </c>
      <c r="AS14">
        <f t="shared" si="15"/>
        <v>-99.42720694134492</v>
      </c>
      <c r="AT14">
        <f t="shared" si="16"/>
        <v>180.42188730365177</v>
      </c>
      <c r="AU14">
        <f t="shared" si="17"/>
        <v>-231.40450134328069</v>
      </c>
      <c r="AW14">
        <v>11</v>
      </c>
      <c r="AX14">
        <f>IF(Z14&gt;0, (R14*SUMPRODUCT(K14:$K$98, X14:$X$98)-K14*$AZ$3)/Z14, 0)</f>
        <v>10615.056005350585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0.25667509294538904</v>
      </c>
      <c r="L15" s="2">
        <v>12</v>
      </c>
      <c r="M15" s="8">
        <v>2.5466569999999999E-3</v>
      </c>
      <c r="Q15" s="5">
        <f t="shared" si="29"/>
        <v>25</v>
      </c>
      <c r="R15">
        <f t="shared" si="0"/>
        <v>500000</v>
      </c>
      <c r="S15">
        <f t="shared" si="1"/>
        <v>11089.840364172773</v>
      </c>
      <c r="U15">
        <f t="shared" si="21"/>
        <v>2.5466569999999999E-3</v>
      </c>
      <c r="V15">
        <f t="shared" si="22"/>
        <v>0.01</v>
      </c>
      <c r="W15">
        <f t="shared" si="23"/>
        <v>0.87721350054117664</v>
      </c>
      <c r="X15">
        <f t="shared" si="24"/>
        <v>2.233961901647691E-3</v>
      </c>
      <c r="Y15">
        <f t="shared" si="25"/>
        <v>8.7721350054117669E-3</v>
      </c>
      <c r="Z15">
        <f t="shared" si="26"/>
        <v>0.86620740363411719</v>
      </c>
      <c r="AB15">
        <f t="shared" si="27"/>
        <v>9311.6704368942264</v>
      </c>
      <c r="AC15">
        <f t="shared" si="2"/>
        <v>9606.1018285669306</v>
      </c>
      <c r="AE15">
        <f t="shared" si="3"/>
        <v>0</v>
      </c>
      <c r="AF15">
        <f t="shared" si="4"/>
        <v>0</v>
      </c>
      <c r="AG15">
        <f t="shared" si="5"/>
        <v>-21.655185090852928</v>
      </c>
      <c r="AH15">
        <f t="shared" si="6"/>
        <v>-1116.9809508238454</v>
      </c>
      <c r="AI15">
        <f t="shared" si="7"/>
        <v>-1138.6361359146983</v>
      </c>
      <c r="AJ15">
        <f t="shared" si="8"/>
        <v>-294.43139167270419</v>
      </c>
      <c r="AK15">
        <f t="shared" si="30"/>
        <v>651.81693058259589</v>
      </c>
      <c r="AL15">
        <f t="shared" si="9"/>
        <v>-781.25059700480665</v>
      </c>
      <c r="AN15">
        <f t="shared" si="10"/>
        <v>0</v>
      </c>
      <c r="AO15">
        <f t="shared" si="11"/>
        <v>0</v>
      </c>
      <c r="AP15">
        <f t="shared" si="12"/>
        <v>-5.5583466459442787</v>
      </c>
      <c r="AQ15">
        <f t="shared" si="13"/>
        <v>-286.70118937093957</v>
      </c>
      <c r="AR15">
        <f t="shared" si="14"/>
        <v>-292.25953601688383</v>
      </c>
      <c r="AS15">
        <f t="shared" si="15"/>
        <v>-75.573204823631599</v>
      </c>
      <c r="AT15">
        <f t="shared" si="16"/>
        <v>167.305171240666</v>
      </c>
      <c r="AU15">
        <f t="shared" si="17"/>
        <v>-200.52756959984941</v>
      </c>
      <c r="AW15">
        <v>12</v>
      </c>
      <c r="AX15">
        <f>IF(Z15&gt;0, (R15*SUMPRODUCT(K15:$K$98, X15:$X$98)-K15*$AZ$3)/Z15, 0)</f>
        <v>11089.840364172773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0.22917419012981163</v>
      </c>
      <c r="L16" s="2">
        <v>13</v>
      </c>
      <c r="M16" s="8">
        <v>3.8442260000000001E-3</v>
      </c>
      <c r="Q16" s="5">
        <f t="shared" si="29"/>
        <v>25</v>
      </c>
      <c r="R16">
        <f t="shared" si="0"/>
        <v>500000</v>
      </c>
      <c r="S16">
        <f t="shared" si="1"/>
        <v>11537.586777153108</v>
      </c>
      <c r="U16">
        <f t="shared" si="21"/>
        <v>3.8442260000000001E-3</v>
      </c>
      <c r="V16">
        <f t="shared" si="22"/>
        <v>0.01</v>
      </c>
      <c r="W16">
        <f t="shared" si="23"/>
        <v>0.86620740363411719</v>
      </c>
      <c r="X16">
        <f t="shared" si="24"/>
        <v>3.3298970224427678E-3</v>
      </c>
      <c r="Y16">
        <f t="shared" si="25"/>
        <v>8.6620740363411719E-3</v>
      </c>
      <c r="Z16">
        <f t="shared" si="26"/>
        <v>0.85421543257533328</v>
      </c>
      <c r="AB16">
        <f t="shared" si="27"/>
        <v>9606.1018285669306</v>
      </c>
      <c r="AC16">
        <f t="shared" si="2"/>
        <v>9855.5846797212871</v>
      </c>
      <c r="AE16">
        <f t="shared" si="3"/>
        <v>0</v>
      </c>
      <c r="AF16">
        <f t="shared" si="4"/>
        <v>0</v>
      </c>
      <c r="AG16">
        <f t="shared" si="5"/>
        <v>-21.355385814383332</v>
      </c>
      <c r="AH16">
        <f t="shared" si="6"/>
        <v>-1664.9485112213838</v>
      </c>
      <c r="AI16">
        <f t="shared" si="7"/>
        <v>-1686.303897035767</v>
      </c>
      <c r="AJ16">
        <f t="shared" si="8"/>
        <v>-249.48285115435647</v>
      </c>
      <c r="AK16">
        <f t="shared" si="30"/>
        <v>672.42712799968524</v>
      </c>
      <c r="AL16">
        <f t="shared" si="9"/>
        <v>-1263.3596201904384</v>
      </c>
      <c r="AN16">
        <f t="shared" si="10"/>
        <v>0</v>
      </c>
      <c r="AO16">
        <f t="shared" si="11"/>
        <v>0</v>
      </c>
      <c r="AP16">
        <f t="shared" si="12"/>
        <v>-4.8941032489209677</v>
      </c>
      <c r="AQ16">
        <f t="shared" si="13"/>
        <v>-381.56322666699623</v>
      </c>
      <c r="AR16">
        <f t="shared" si="14"/>
        <v>-386.45732991591717</v>
      </c>
      <c r="AS16">
        <f t="shared" si="15"/>
        <v>-57.175030364575981</v>
      </c>
      <c r="AT16">
        <f t="shared" si="16"/>
        <v>154.10294248064304</v>
      </c>
      <c r="AU16">
        <f t="shared" si="17"/>
        <v>-289.52941779985014</v>
      </c>
      <c r="AW16">
        <v>13</v>
      </c>
      <c r="AX16">
        <f>IF(Z16&gt;0, (R16*SUMPRODUCT(K16:$K$98, X16:$X$98)-K16*$AZ$3)/Z16, 0)</f>
        <v>11537.586777153108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0.20461981261590323</v>
      </c>
      <c r="L17" s="2">
        <v>14</v>
      </c>
      <c r="M17" s="8">
        <v>5.3300140000000001E-3</v>
      </c>
      <c r="Q17" s="5">
        <f t="shared" si="29"/>
        <v>25</v>
      </c>
      <c r="R17">
        <f t="shared" si="0"/>
        <v>500000</v>
      </c>
      <c r="S17">
        <f t="shared" si="1"/>
        <v>11832.739296359125</v>
      </c>
      <c r="U17">
        <f t="shared" si="21"/>
        <v>5.3300140000000001E-3</v>
      </c>
      <c r="V17">
        <f t="shared" si="22"/>
        <v>0.01</v>
      </c>
      <c r="W17">
        <f t="shared" si="23"/>
        <v>0.85421543257533328</v>
      </c>
      <c r="X17">
        <f t="shared" si="24"/>
        <v>4.5529802146425822E-3</v>
      </c>
      <c r="Y17">
        <f t="shared" si="25"/>
        <v>8.5421543257533337E-3</v>
      </c>
      <c r="Z17">
        <f t="shared" si="26"/>
        <v>0.84112029803493737</v>
      </c>
      <c r="AB17">
        <f t="shared" si="27"/>
        <v>9855.5846797212871</v>
      </c>
      <c r="AC17">
        <f t="shared" si="2"/>
        <v>9952.7572035233025</v>
      </c>
      <c r="AE17">
        <f t="shared" si="3"/>
        <v>0</v>
      </c>
      <c r="AF17">
        <f t="shared" si="4"/>
        <v>0</v>
      </c>
      <c r="AG17">
        <f t="shared" si="5"/>
        <v>-21.028007450873435</v>
      </c>
      <c r="AH17">
        <f t="shared" si="6"/>
        <v>-2276.4901073212909</v>
      </c>
      <c r="AI17">
        <f t="shared" si="7"/>
        <v>-2297.5181147721642</v>
      </c>
      <c r="AJ17">
        <f t="shared" si="8"/>
        <v>-97.172523802015348</v>
      </c>
      <c r="AK17">
        <f t="shared" si="30"/>
        <v>689.89092758049014</v>
      </c>
      <c r="AL17">
        <f t="shared" si="9"/>
        <v>-1704.7997109936894</v>
      </c>
      <c r="AN17">
        <f t="shared" si="10"/>
        <v>0</v>
      </c>
      <c r="AO17">
        <f t="shared" si="11"/>
        <v>0</v>
      </c>
      <c r="AP17">
        <f t="shared" si="12"/>
        <v>-4.3027469442835393</v>
      </c>
      <c r="AQ17">
        <f t="shared" si="13"/>
        <v>-465.81497918203996</v>
      </c>
      <c r="AR17">
        <f t="shared" si="14"/>
        <v>-470.11772612632348</v>
      </c>
      <c r="AS17">
        <f t="shared" si="15"/>
        <v>-19.883423611782778</v>
      </c>
      <c r="AT17">
        <f t="shared" si="16"/>
        <v>141.16535232693155</v>
      </c>
      <c r="AU17">
        <f t="shared" si="17"/>
        <v>-348.83579741117472</v>
      </c>
      <c r="AW17">
        <v>14</v>
      </c>
      <c r="AX17">
        <f>IF(Z17&gt;0, (R17*SUMPRODUCT(K17:$K$98, X17:$X$98)-K17*$AZ$3)/Z17, 0)</f>
        <v>11832.739296359125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0.1826962612641993</v>
      </c>
      <c r="L18" s="2">
        <v>15</v>
      </c>
      <c r="M18" s="8">
        <v>6.9004050000000001E-3</v>
      </c>
      <c r="Q18" s="5">
        <f t="shared" si="29"/>
        <v>25</v>
      </c>
      <c r="R18">
        <f t="shared" si="0"/>
        <v>500000</v>
      </c>
      <c r="S18">
        <f t="shared" si="1"/>
        <v>11989.750414866283</v>
      </c>
      <c r="U18">
        <f t="shared" si="21"/>
        <v>6.9004050000000001E-3</v>
      </c>
      <c r="V18">
        <f t="shared" si="22"/>
        <v>0.01</v>
      </c>
      <c r="W18">
        <f t="shared" si="23"/>
        <v>0.84112029803493737</v>
      </c>
      <c r="X18">
        <f t="shared" si="24"/>
        <v>5.804070710161772E-3</v>
      </c>
      <c r="Y18">
        <f t="shared" si="25"/>
        <v>8.4112029803493742E-3</v>
      </c>
      <c r="Z18">
        <f t="shared" si="26"/>
        <v>0.82690502434442625</v>
      </c>
      <c r="AB18">
        <f t="shared" si="27"/>
        <v>9952.7572035233025</v>
      </c>
      <c r="AC18">
        <f t="shared" si="2"/>
        <v>9914.3848586885979</v>
      </c>
      <c r="AE18">
        <f t="shared" si="3"/>
        <v>0</v>
      </c>
      <c r="AF18">
        <f t="shared" si="4"/>
        <v>0</v>
      </c>
      <c r="AG18">
        <f t="shared" si="5"/>
        <v>-20.672625608610655</v>
      </c>
      <c r="AH18">
        <f t="shared" si="6"/>
        <v>-2902.0353550808859</v>
      </c>
      <c r="AI18">
        <f t="shared" si="7"/>
        <v>-2922.7079806894967</v>
      </c>
      <c r="AJ18">
        <f t="shared" si="8"/>
        <v>38.372344834704563</v>
      </c>
      <c r="AK18">
        <f t="shared" si="30"/>
        <v>696.69300424663129</v>
      </c>
      <c r="AL18">
        <f t="shared" si="9"/>
        <v>-2187.6426316081606</v>
      </c>
      <c r="AN18">
        <f t="shared" si="10"/>
        <v>0</v>
      </c>
      <c r="AO18">
        <f t="shared" si="11"/>
        <v>0</v>
      </c>
      <c r="AP18">
        <f t="shared" si="12"/>
        <v>-3.7768114092077094</v>
      </c>
      <c r="AQ18">
        <f t="shared" si="13"/>
        <v>-530.19100942980094</v>
      </c>
      <c r="AR18">
        <f t="shared" si="14"/>
        <v>-533.96782083900871</v>
      </c>
      <c r="AS18">
        <f t="shared" si="15"/>
        <v>7.0104839372411334</v>
      </c>
      <c r="AT18">
        <f t="shared" si="16"/>
        <v>127.28320712478246</v>
      </c>
      <c r="AU18">
        <f t="shared" si="17"/>
        <v>-399.67412977698501</v>
      </c>
      <c r="AW18">
        <v>15</v>
      </c>
      <c r="AX18">
        <f>IF(Z18&gt;0, (R18*SUMPRODUCT(K18:$K$98, X18:$X$98)-K18*$AZ$3)/Z18, 0)</f>
        <v>11989.750414866283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0.16312166184303509</v>
      </c>
      <c r="L19" s="2">
        <v>16</v>
      </c>
      <c r="M19" s="8">
        <v>8.6257439999999994E-3</v>
      </c>
      <c r="Q19" s="5">
        <f t="shared" si="29"/>
        <v>25</v>
      </c>
      <c r="R19">
        <f t="shared" si="0"/>
        <v>500000</v>
      </c>
      <c r="S19">
        <f t="shared" si="1"/>
        <v>12034.256695948088</v>
      </c>
      <c r="U19">
        <f t="shared" si="21"/>
        <v>8.6257439999999994E-3</v>
      </c>
      <c r="V19">
        <f t="shared" si="22"/>
        <v>0.01</v>
      </c>
      <c r="W19">
        <f t="shared" si="23"/>
        <v>0.82690502434442625</v>
      </c>
      <c r="X19">
        <f t="shared" si="24"/>
        <v>7.1326710523087885E-3</v>
      </c>
      <c r="Y19">
        <f t="shared" si="25"/>
        <v>8.269050243444263E-3</v>
      </c>
      <c r="Z19">
        <f t="shared" si="26"/>
        <v>0.81150330304867324</v>
      </c>
      <c r="AB19">
        <f t="shared" si="27"/>
        <v>9914.3848586885979</v>
      </c>
      <c r="AC19">
        <f t="shared" si="2"/>
        <v>9765.8390584974859</v>
      </c>
      <c r="AE19">
        <f t="shared" si="3"/>
        <v>0</v>
      </c>
      <c r="AF19">
        <f t="shared" si="4"/>
        <v>0</v>
      </c>
      <c r="AG19">
        <f t="shared" si="5"/>
        <v>-20.287582576216831</v>
      </c>
      <c r="AH19">
        <f t="shared" si="6"/>
        <v>-3566.3355261543943</v>
      </c>
      <c r="AI19">
        <f t="shared" si="7"/>
        <v>-3586.623108730611</v>
      </c>
      <c r="AJ19">
        <f t="shared" si="8"/>
        <v>148.54580019111199</v>
      </c>
      <c r="AK19">
        <f t="shared" si="30"/>
        <v>694.00694010820189</v>
      </c>
      <c r="AL19">
        <f t="shared" si="9"/>
        <v>-2744.0703684312971</v>
      </c>
      <c r="AN19">
        <f t="shared" si="10"/>
        <v>0</v>
      </c>
      <c r="AO19">
        <f t="shared" si="11"/>
        <v>0</v>
      </c>
      <c r="AP19">
        <f t="shared" si="12"/>
        <v>-3.3093441846102927</v>
      </c>
      <c r="AQ19">
        <f t="shared" si="13"/>
        <v>-581.74657771615978</v>
      </c>
      <c r="AR19">
        <f t="shared" si="14"/>
        <v>-585.05592190076993</v>
      </c>
      <c r="AS19">
        <f t="shared" si="15"/>
        <v>24.231037786977627</v>
      </c>
      <c r="AT19">
        <f t="shared" si="16"/>
        <v>113.20756540104961</v>
      </c>
      <c r="AU19">
        <f t="shared" si="17"/>
        <v>-447.61731871274276</v>
      </c>
      <c r="AW19">
        <v>16</v>
      </c>
      <c r="AX19">
        <f>IF(Z19&gt;0, (R19*SUMPRODUCT(K19:$K$98, X19:$X$98)-K19*$AZ$3)/Z19, 0)</f>
        <v>12034.256695948088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0.14564434093128131</v>
      </c>
      <c r="L20" s="2">
        <v>17</v>
      </c>
      <c r="M20" s="8">
        <v>1.0476563E-2</v>
      </c>
      <c r="Q20" s="5">
        <f t="shared" si="29"/>
        <v>25</v>
      </c>
      <c r="R20">
        <f t="shared" si="0"/>
        <v>500000</v>
      </c>
      <c r="S20">
        <f t="shared" si="1"/>
        <v>11982.650450720932</v>
      </c>
      <c r="U20">
        <f t="shared" si="21"/>
        <v>1.0476563E-2</v>
      </c>
      <c r="V20">
        <f t="shared" si="22"/>
        <v>0.01</v>
      </c>
      <c r="W20">
        <f t="shared" si="23"/>
        <v>0.81150330304867324</v>
      </c>
      <c r="X20">
        <f t="shared" si="24"/>
        <v>8.5017654790975165E-3</v>
      </c>
      <c r="Y20">
        <f t="shared" si="25"/>
        <v>8.1150330304867319E-3</v>
      </c>
      <c r="Z20">
        <f t="shared" si="26"/>
        <v>0.79488650453908893</v>
      </c>
      <c r="AB20">
        <f t="shared" si="27"/>
        <v>9765.8390584974859</v>
      </c>
      <c r="AC20">
        <f t="shared" si="2"/>
        <v>9524.8471318872998</v>
      </c>
      <c r="AE20">
        <f t="shared" si="3"/>
        <v>0</v>
      </c>
      <c r="AF20">
        <f t="shared" si="4"/>
        <v>0</v>
      </c>
      <c r="AG20">
        <f t="shared" si="5"/>
        <v>-19.872162613477222</v>
      </c>
      <c r="AH20">
        <f t="shared" si="6"/>
        <v>-4250.8827395487579</v>
      </c>
      <c r="AI20">
        <f t="shared" si="7"/>
        <v>-4270.7549021622353</v>
      </c>
      <c r="AJ20">
        <f t="shared" si="8"/>
        <v>240.99192661018606</v>
      </c>
      <c r="AK20">
        <f t="shared" si="30"/>
        <v>683.60873409482406</v>
      </c>
      <c r="AL20">
        <f t="shared" si="9"/>
        <v>-3346.154241457225</v>
      </c>
      <c r="AN20">
        <f t="shared" si="10"/>
        <v>0</v>
      </c>
      <c r="AO20">
        <f t="shared" si="11"/>
        <v>0</v>
      </c>
      <c r="AP20">
        <f t="shared" si="12"/>
        <v>-2.8942680267191387</v>
      </c>
      <c r="AQ20">
        <f t="shared" si="13"/>
        <v>-619.11701497773845</v>
      </c>
      <c r="AR20">
        <f t="shared" si="14"/>
        <v>-622.0112830044576</v>
      </c>
      <c r="AS20">
        <f t="shared" si="15"/>
        <v>35.099110320900266</v>
      </c>
      <c r="AT20">
        <f t="shared" si="16"/>
        <v>99.563743532108191</v>
      </c>
      <c r="AU20">
        <f t="shared" si="17"/>
        <v>-487.34842915144907</v>
      </c>
      <c r="AW20">
        <v>17</v>
      </c>
      <c r="AX20">
        <f>IF(Z20&gt;0, (R20*SUMPRODUCT(K20:$K$98, X20:$X$98)-K20*$AZ$3)/Z20, 0)</f>
        <v>11982.650450720932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0.13003959011721544</v>
      </c>
      <c r="L21" s="2">
        <v>18</v>
      </c>
      <c r="M21" s="8">
        <v>1.2607808E-2</v>
      </c>
      <c r="Q21" s="5">
        <f t="shared" si="29"/>
        <v>25</v>
      </c>
      <c r="R21">
        <f t="shared" si="0"/>
        <v>500000</v>
      </c>
      <c r="S21">
        <f t="shared" si="1"/>
        <v>11854.533777704966</v>
      </c>
      <c r="U21">
        <f t="shared" si="21"/>
        <v>1.2607808E-2</v>
      </c>
      <c r="V21">
        <f t="shared" si="22"/>
        <v>0.01</v>
      </c>
      <c r="W21">
        <f t="shared" si="23"/>
        <v>0.79488650453908893</v>
      </c>
      <c r="X21">
        <f t="shared" si="24"/>
        <v>1.0021776431019962E-2</v>
      </c>
      <c r="Y21">
        <f t="shared" si="25"/>
        <v>7.9488650453908901E-3</v>
      </c>
      <c r="Z21">
        <f t="shared" si="26"/>
        <v>0.77691586306267801</v>
      </c>
      <c r="AB21">
        <f t="shared" si="27"/>
        <v>9524.8471318872998</v>
      </c>
      <c r="AC21">
        <f t="shared" si="2"/>
        <v>9209.9753411113234</v>
      </c>
      <c r="AE21">
        <f t="shared" si="3"/>
        <v>0</v>
      </c>
      <c r="AF21">
        <f t="shared" si="4"/>
        <v>0</v>
      </c>
      <c r="AG21">
        <f t="shared" si="5"/>
        <v>-19.422896576566949</v>
      </c>
      <c r="AH21">
        <f t="shared" si="6"/>
        <v>-5010.8882155099809</v>
      </c>
      <c r="AI21">
        <f t="shared" si="7"/>
        <v>-5030.3111120865478</v>
      </c>
      <c r="AJ21">
        <f t="shared" si="8"/>
        <v>314.87179077597648</v>
      </c>
      <c r="AK21">
        <f t="shared" si="30"/>
        <v>666.73929923211108</v>
      </c>
      <c r="AL21">
        <f t="shared" si="9"/>
        <v>-4048.7000220784603</v>
      </c>
      <c r="AN21">
        <f t="shared" si="10"/>
        <v>0</v>
      </c>
      <c r="AO21">
        <f t="shared" si="11"/>
        <v>0</v>
      </c>
      <c r="AP21">
        <f t="shared" si="12"/>
        <v>-2.5257455097058332</v>
      </c>
      <c r="AQ21">
        <f t="shared" si="13"/>
        <v>-651.61384966810306</v>
      </c>
      <c r="AR21">
        <f t="shared" si="14"/>
        <v>-654.13959517780881</v>
      </c>
      <c r="AS21">
        <f t="shared" si="15"/>
        <v>40.945798611981601</v>
      </c>
      <c r="AT21">
        <f t="shared" si="16"/>
        <v>86.702505187183178</v>
      </c>
      <c r="AU21">
        <f t="shared" si="17"/>
        <v>-526.49129137864406</v>
      </c>
      <c r="AW21">
        <v>18</v>
      </c>
      <c r="AX21">
        <f>IF(Z21&gt;0, (R21*SUMPRODUCT(K21:$K$98, X21:$X$98)-K21*$AZ$3)/Z21, 0)</f>
        <v>11854.533777704966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0.11610677689037092</v>
      </c>
      <c r="L22" s="2">
        <v>19</v>
      </c>
      <c r="M22" s="8">
        <v>1.5033739000000001E-2</v>
      </c>
      <c r="Q22" s="5">
        <f t="shared" si="29"/>
        <v>25</v>
      </c>
      <c r="R22">
        <f t="shared" si="0"/>
        <v>500000</v>
      </c>
      <c r="S22">
        <f t="shared" si="1"/>
        <v>11657.289201146899</v>
      </c>
      <c r="U22">
        <f t="shared" si="21"/>
        <v>1.5033739000000001E-2</v>
      </c>
      <c r="V22">
        <f t="shared" si="22"/>
        <v>0.01</v>
      </c>
      <c r="W22">
        <f t="shared" si="23"/>
        <v>0.77691586306267801</v>
      </c>
      <c r="X22">
        <f t="shared" si="24"/>
        <v>1.1679950310244042E-2</v>
      </c>
      <c r="Y22">
        <f t="shared" si="25"/>
        <v>7.7691586306267799E-3</v>
      </c>
      <c r="Z22">
        <f t="shared" si="26"/>
        <v>0.7574667541218072</v>
      </c>
      <c r="AB22">
        <f t="shared" si="27"/>
        <v>9209.9753411113234</v>
      </c>
      <c r="AC22">
        <f t="shared" si="2"/>
        <v>8830.0090130519366</v>
      </c>
      <c r="AE22">
        <f t="shared" si="3"/>
        <v>0</v>
      </c>
      <c r="AF22">
        <f t="shared" si="4"/>
        <v>0</v>
      </c>
      <c r="AG22">
        <f t="shared" si="5"/>
        <v>-18.93666885304518</v>
      </c>
      <c r="AH22">
        <f t="shared" si="6"/>
        <v>-5839.9751551220206</v>
      </c>
      <c r="AI22">
        <f t="shared" si="7"/>
        <v>-5858.911823975066</v>
      </c>
      <c r="AJ22">
        <f t="shared" si="8"/>
        <v>379.9663280593868</v>
      </c>
      <c r="AK22">
        <f t="shared" si="30"/>
        <v>644.69827387779264</v>
      </c>
      <c r="AL22">
        <f t="shared" si="9"/>
        <v>-4834.2472220378868</v>
      </c>
      <c r="AN22">
        <f t="shared" si="10"/>
        <v>0</v>
      </c>
      <c r="AO22">
        <f t="shared" si="11"/>
        <v>0</v>
      </c>
      <c r="AP22">
        <f t="shared" si="12"/>
        <v>-2.198675585567353</v>
      </c>
      <c r="AQ22">
        <f t="shared" si="13"/>
        <v>-678.06069238106181</v>
      </c>
      <c r="AR22">
        <f t="shared" si="14"/>
        <v>-680.25936796662916</v>
      </c>
      <c r="AS22">
        <f t="shared" si="15"/>
        <v>44.116665677844708</v>
      </c>
      <c r="AT22">
        <f t="shared" si="16"/>
        <v>74.853838646736122</v>
      </c>
      <c r="AU22">
        <f t="shared" si="17"/>
        <v>-561.28886364204834</v>
      </c>
      <c r="AW22">
        <v>19</v>
      </c>
      <c r="AX22">
        <f>IF(Z22&gt;0, (R22*SUMPRODUCT(K22:$K$98, X22:$X$98)-K22*$AZ$3)/Z22, 0)</f>
        <v>11657.289201146899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0.10366676508068833</v>
      </c>
      <c r="L23" s="2">
        <v>20</v>
      </c>
      <c r="M23" s="8">
        <v>1.7719183999999999E-2</v>
      </c>
      <c r="Q23" s="5">
        <f t="shared" si="29"/>
        <v>25</v>
      </c>
      <c r="R23">
        <f t="shared" si="0"/>
        <v>500000</v>
      </c>
      <c r="S23">
        <f t="shared" si="1"/>
        <v>11398.273198022787</v>
      </c>
      <c r="U23">
        <f t="shared" si="21"/>
        <v>1.7719183999999999E-2</v>
      </c>
      <c r="V23">
        <f t="shared" si="22"/>
        <v>0.01</v>
      </c>
      <c r="W23">
        <f t="shared" si="23"/>
        <v>0.7574667541218072</v>
      </c>
      <c r="X23">
        <f t="shared" si="24"/>
        <v>1.3421692790167059E-2</v>
      </c>
      <c r="Y23">
        <f t="shared" si="25"/>
        <v>7.5746675412180723E-3</v>
      </c>
      <c r="Z23">
        <f t="shared" si="26"/>
        <v>0.73647039379042212</v>
      </c>
      <c r="AB23">
        <f t="shared" si="27"/>
        <v>8830.0090130519366</v>
      </c>
      <c r="AC23">
        <f t="shared" si="2"/>
        <v>8394.4907506786567</v>
      </c>
      <c r="AE23">
        <f t="shared" si="3"/>
        <v>0</v>
      </c>
      <c r="AF23">
        <f t="shared" si="4"/>
        <v>0</v>
      </c>
      <c r="AG23">
        <f t="shared" si="5"/>
        <v>-18.411759844760553</v>
      </c>
      <c r="AH23">
        <f t="shared" si="6"/>
        <v>-6710.8463950835294</v>
      </c>
      <c r="AI23">
        <f t="shared" si="7"/>
        <v>-6729.2581549282895</v>
      </c>
      <c r="AJ23">
        <f t="shared" si="8"/>
        <v>435.51826237327987</v>
      </c>
      <c r="AK23">
        <f t="shared" si="30"/>
        <v>618.10063091363565</v>
      </c>
      <c r="AL23">
        <f t="shared" si="9"/>
        <v>-5675.6392616413741</v>
      </c>
      <c r="AN23">
        <f t="shared" si="10"/>
        <v>0</v>
      </c>
      <c r="AO23">
        <f t="shared" si="11"/>
        <v>0</v>
      </c>
      <c r="AP23">
        <f t="shared" si="12"/>
        <v>-1.9086875825488427</v>
      </c>
      <c r="AQ23">
        <f t="shared" si="13"/>
        <v>-695.69173673170837</v>
      </c>
      <c r="AR23">
        <f t="shared" si="14"/>
        <v>-697.60042431425711</v>
      </c>
      <c r="AS23">
        <f t="shared" si="15"/>
        <v>45.148769393800386</v>
      </c>
      <c r="AT23">
        <f t="shared" si="16"/>
        <v>64.076492901149109</v>
      </c>
      <c r="AU23">
        <f t="shared" si="17"/>
        <v>-588.37516201930771</v>
      </c>
      <c r="AW23">
        <v>20</v>
      </c>
      <c r="AX23">
        <f>IF(Z23&gt;0, (R23*SUMPRODUCT(K23:$K$98, X23:$X$98)-K23*$AZ$3)/Z23, 0)</f>
        <v>11398.273198022787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9.2559611679185999E-2</v>
      </c>
      <c r="L24" s="2">
        <v>21</v>
      </c>
      <c r="M24" s="8">
        <v>2.0768709E-2</v>
      </c>
      <c r="Q24" s="5">
        <f t="shared" si="29"/>
        <v>25</v>
      </c>
      <c r="R24">
        <f t="shared" si="0"/>
        <v>500000</v>
      </c>
      <c r="S24">
        <f t="shared" si="1"/>
        <v>11088.879513483213</v>
      </c>
      <c r="U24">
        <f t="shared" si="21"/>
        <v>2.0768709E-2</v>
      </c>
      <c r="V24">
        <f t="shared" si="22"/>
        <v>0.01</v>
      </c>
      <c r="W24">
        <f t="shared" si="23"/>
        <v>0.73647039379042212</v>
      </c>
      <c r="X24">
        <f t="shared" si="24"/>
        <v>1.5295539295748685E-2</v>
      </c>
      <c r="Y24">
        <f t="shared" si="25"/>
        <v>7.3647039379042215E-3</v>
      </c>
      <c r="Z24">
        <f t="shared" si="26"/>
        <v>0.71381015055676922</v>
      </c>
      <c r="AB24">
        <f t="shared" si="27"/>
        <v>8394.4907506786567</v>
      </c>
      <c r="AC24">
        <f t="shared" si="2"/>
        <v>7915.3547550253261</v>
      </c>
      <c r="AE24">
        <f t="shared" si="3"/>
        <v>0</v>
      </c>
      <c r="AF24">
        <f t="shared" si="4"/>
        <v>0</v>
      </c>
      <c r="AG24">
        <f t="shared" si="5"/>
        <v>-17.845253763919231</v>
      </c>
      <c r="AH24">
        <f t="shared" si="6"/>
        <v>-7647.7696478743419</v>
      </c>
      <c r="AI24">
        <f t="shared" si="7"/>
        <v>-7665.6149016382615</v>
      </c>
      <c r="AJ24">
        <f t="shared" si="8"/>
        <v>479.13599565333061</v>
      </c>
      <c r="AK24">
        <f t="shared" si="30"/>
        <v>587.61435254750597</v>
      </c>
      <c r="AL24">
        <f t="shared" si="9"/>
        <v>-6598.8645534374245</v>
      </c>
      <c r="AN24">
        <f t="shared" si="10"/>
        <v>0</v>
      </c>
      <c r="AO24">
        <f t="shared" si="11"/>
        <v>0</v>
      </c>
      <c r="AP24">
        <f t="shared" si="12"/>
        <v>-1.6517497587048964</v>
      </c>
      <c r="AQ24">
        <f t="shared" si="13"/>
        <v>-707.87458881911414</v>
      </c>
      <c r="AR24">
        <f t="shared" si="14"/>
        <v>-709.52633857781905</v>
      </c>
      <c r="AS24">
        <f t="shared" si="15"/>
        <v>44.348641699192434</v>
      </c>
      <c r="AT24">
        <f t="shared" si="16"/>
        <v>54.389356288913454</v>
      </c>
      <c r="AU24">
        <f t="shared" si="17"/>
        <v>-610.78834058971313</v>
      </c>
      <c r="AW24">
        <v>21</v>
      </c>
      <c r="AX24">
        <f>IF(Z24&gt;0, (R24*SUMPRODUCT(K24:$K$98, X24:$X$98)-K24*$AZ$3)/Z24, 0)</f>
        <v>11088.879513483213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8.2642510427844637E-2</v>
      </c>
      <c r="L25" s="2">
        <v>22</v>
      </c>
      <c r="M25" s="8">
        <v>2.4225090000000001E-2</v>
      </c>
      <c r="Q25" s="5">
        <f t="shared" si="29"/>
        <v>25</v>
      </c>
      <c r="R25">
        <f t="shared" si="0"/>
        <v>500000</v>
      </c>
      <c r="S25">
        <f t="shared" si="1"/>
        <v>10735.493074867598</v>
      </c>
      <c r="U25">
        <f t="shared" si="21"/>
        <v>2.4225090000000001E-2</v>
      </c>
      <c r="V25">
        <f t="shared" si="22"/>
        <v>0.01</v>
      </c>
      <c r="W25">
        <f t="shared" si="23"/>
        <v>0.71381015055676922</v>
      </c>
      <c r="X25">
        <f t="shared" si="24"/>
        <v>1.7292115140151287E-2</v>
      </c>
      <c r="Y25">
        <f t="shared" si="25"/>
        <v>7.1381015055676927E-3</v>
      </c>
      <c r="Z25">
        <f t="shared" si="26"/>
        <v>0.68937993391105024</v>
      </c>
      <c r="AB25">
        <f t="shared" si="27"/>
        <v>7915.3547550253261</v>
      </c>
      <c r="AC25">
        <f t="shared" si="2"/>
        <v>7400.8335064547618</v>
      </c>
      <c r="AE25">
        <f t="shared" si="3"/>
        <v>0</v>
      </c>
      <c r="AF25">
        <f t="shared" si="4"/>
        <v>0</v>
      </c>
      <c r="AG25">
        <f t="shared" si="5"/>
        <v>-17.234498347776256</v>
      </c>
      <c r="AH25">
        <f t="shared" si="6"/>
        <v>-8646.0575700756435</v>
      </c>
      <c r="AI25">
        <f t="shared" si="7"/>
        <v>-8663.2920684234196</v>
      </c>
      <c r="AJ25">
        <f t="shared" si="8"/>
        <v>514.52124857056424</v>
      </c>
      <c r="AK25">
        <f t="shared" si="30"/>
        <v>554.07483285177284</v>
      </c>
      <c r="AL25">
        <f t="shared" si="9"/>
        <v>-7594.6959870010824</v>
      </c>
      <c r="AN25">
        <f t="shared" si="10"/>
        <v>0</v>
      </c>
      <c r="AO25">
        <f t="shared" si="11"/>
        <v>0</v>
      </c>
      <c r="AP25">
        <f t="shared" si="12"/>
        <v>-1.4243022094247704</v>
      </c>
      <c r="AQ25">
        <f t="shared" si="13"/>
        <v>-714.53190289472138</v>
      </c>
      <c r="AR25">
        <f t="shared" si="14"/>
        <v>-715.95620510414619</v>
      </c>
      <c r="AS25">
        <f t="shared" si="15"/>
        <v>42.521327650340496</v>
      </c>
      <c r="AT25">
        <f t="shared" si="16"/>
        <v>45.790135151758911</v>
      </c>
      <c r="AU25">
        <f t="shared" si="17"/>
        <v>-627.64474230204678</v>
      </c>
      <c r="AW25">
        <v>22</v>
      </c>
      <c r="AX25">
        <f>IF(Z25&gt;0, (R25*SUMPRODUCT(K25:$K$98, X25:$X$98)-K25*$AZ$3)/Z25, 0)</f>
        <v>10735.493074867598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7.3787955739146996E-2</v>
      </c>
      <c r="L26" s="2">
        <v>23</v>
      </c>
      <c r="M26" s="8">
        <v>2.7828815E-2</v>
      </c>
      <c r="Q26" s="5">
        <f t="shared" si="29"/>
        <v>25</v>
      </c>
      <c r="R26">
        <f t="shared" si="0"/>
        <v>500000</v>
      </c>
      <c r="S26">
        <f t="shared" si="1"/>
        <v>10340.604434834395</v>
      </c>
      <c r="U26">
        <f t="shared" si="21"/>
        <v>2.7828815E-2</v>
      </c>
      <c r="V26">
        <f t="shared" si="22"/>
        <v>0.01</v>
      </c>
      <c r="W26">
        <f t="shared" si="23"/>
        <v>0.68937993391105024</v>
      </c>
      <c r="X26">
        <f t="shared" si="24"/>
        <v>1.9184626645522843E-2</v>
      </c>
      <c r="Y26">
        <f t="shared" si="25"/>
        <v>6.8937993391105026E-3</v>
      </c>
      <c r="Z26">
        <f t="shared" si="26"/>
        <v>0.66330150792641684</v>
      </c>
      <c r="AB26">
        <f t="shared" si="27"/>
        <v>7400.8335064547618</v>
      </c>
      <c r="AC26">
        <f t="shared" si="2"/>
        <v>6858.9385144962471</v>
      </c>
      <c r="AE26">
        <f t="shared" si="3"/>
        <v>0</v>
      </c>
      <c r="AF26">
        <f t="shared" si="4"/>
        <v>0</v>
      </c>
      <c r="AG26">
        <f t="shared" si="5"/>
        <v>-16.582537698160422</v>
      </c>
      <c r="AH26">
        <f t="shared" si="6"/>
        <v>-9592.3133227614217</v>
      </c>
      <c r="AI26">
        <f t="shared" si="7"/>
        <v>-9608.8958604595828</v>
      </c>
      <c r="AJ26">
        <f t="shared" si="8"/>
        <v>541.89499195851477</v>
      </c>
      <c r="AK26">
        <f t="shared" si="30"/>
        <v>518.05834545183336</v>
      </c>
      <c r="AL26">
        <f t="shared" si="9"/>
        <v>-8548.9425230492361</v>
      </c>
      <c r="AN26">
        <f t="shared" si="10"/>
        <v>0</v>
      </c>
      <c r="AO26">
        <f t="shared" si="11"/>
        <v>0</v>
      </c>
      <c r="AP26">
        <f t="shared" si="12"/>
        <v>-1.2235915577145977</v>
      </c>
      <c r="AQ26">
        <f t="shared" si="13"/>
        <v>-707.79719089594983</v>
      </c>
      <c r="AR26">
        <f t="shared" si="14"/>
        <v>-709.02078245366454</v>
      </c>
      <c r="AS26">
        <f t="shared" si="15"/>
        <v>39.985323681900304</v>
      </c>
      <c r="AT26">
        <f t="shared" si="16"/>
        <v>38.226466264495606</v>
      </c>
      <c r="AU26">
        <f t="shared" si="17"/>
        <v>-630.80899250726873</v>
      </c>
      <c r="AW26">
        <v>23</v>
      </c>
      <c r="AX26">
        <f>IF(Z26&gt;0, (R26*SUMPRODUCT(K26:$K$98, X26:$X$98)-K26*$AZ$3)/Z26, 0)</f>
        <v>10340.604434834395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6.5882103338524095E-2</v>
      </c>
      <c r="L27" s="2">
        <v>24</v>
      </c>
      <c r="M27" s="8">
        <v>3.1684449000000003E-2</v>
      </c>
      <c r="Q27" s="5">
        <f t="shared" si="29"/>
        <v>25</v>
      </c>
      <c r="R27">
        <f t="shared" si="0"/>
        <v>500000</v>
      </c>
      <c r="S27">
        <f t="shared" si="1"/>
        <v>9919.3897514198179</v>
      </c>
      <c r="U27">
        <f t="shared" si="21"/>
        <v>3.1684449000000003E-2</v>
      </c>
      <c r="V27">
        <f t="shared" si="22"/>
        <v>0.01</v>
      </c>
      <c r="W27">
        <f t="shared" si="23"/>
        <v>0.66330150792641684</v>
      </c>
      <c r="X27">
        <f t="shared" si="24"/>
        <v>2.1016342799517654E-2</v>
      </c>
      <c r="Y27">
        <f t="shared" si="25"/>
        <v>6.6330150792641689E-3</v>
      </c>
      <c r="Z27">
        <f t="shared" si="26"/>
        <v>0.63565215004763498</v>
      </c>
      <c r="AB27">
        <f t="shared" si="27"/>
        <v>6858.9385144962471</v>
      </c>
      <c r="AC27">
        <f t="shared" si="2"/>
        <v>6305.2814226504825</v>
      </c>
      <c r="AE27">
        <f t="shared" si="3"/>
        <v>0</v>
      </c>
      <c r="AF27">
        <f t="shared" si="4"/>
        <v>0</v>
      </c>
      <c r="AG27">
        <f t="shared" si="5"/>
        <v>-15.891303751190874</v>
      </c>
      <c r="AH27">
        <f t="shared" si="6"/>
        <v>-10508.171399758827</v>
      </c>
      <c r="AI27">
        <f t="shared" si="7"/>
        <v>-10524.062703510017</v>
      </c>
      <c r="AJ27">
        <f t="shared" si="8"/>
        <v>553.65709184576463</v>
      </c>
      <c r="AK27">
        <f t="shared" si="30"/>
        <v>480.12569601473734</v>
      </c>
      <c r="AL27">
        <f t="shared" si="9"/>
        <v>-9490.2799156495166</v>
      </c>
      <c r="AN27">
        <f t="shared" si="10"/>
        <v>0</v>
      </c>
      <c r="AO27">
        <f t="shared" si="11"/>
        <v>0</v>
      </c>
      <c r="AP27">
        <f t="shared" si="12"/>
        <v>-1.0469525159198327</v>
      </c>
      <c r="AQ27">
        <f t="shared" si="13"/>
        <v>-692.30043405783442</v>
      </c>
      <c r="AR27">
        <f t="shared" si="14"/>
        <v>-693.34738657375419</v>
      </c>
      <c r="AS27">
        <f t="shared" si="15"/>
        <v>36.476093739089393</v>
      </c>
      <c r="AT27">
        <f t="shared" si="16"/>
        <v>31.631690720323732</v>
      </c>
      <c r="AU27">
        <f t="shared" si="17"/>
        <v>-625.23960211434121</v>
      </c>
      <c r="AW27">
        <v>24</v>
      </c>
      <c r="AX27">
        <f>IF(Z27&gt;0, (R27*SUMPRODUCT(K27:$K$98, X27:$X$98)-K27*$AZ$3)/Z27, 0)</f>
        <v>9919.3897514198179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5.8823306552253651E-2</v>
      </c>
      <c r="L28" s="2">
        <v>25</v>
      </c>
      <c r="M28" s="8">
        <v>3.5933631000000001E-2</v>
      </c>
      <c r="Q28" s="5">
        <f t="shared" si="29"/>
        <v>25</v>
      </c>
      <c r="R28">
        <f t="shared" si="0"/>
        <v>500000</v>
      </c>
      <c r="S28">
        <f t="shared" si="1"/>
        <v>9482.3397404488969</v>
      </c>
      <c r="U28">
        <f t="shared" si="21"/>
        <v>3.5933631000000001E-2</v>
      </c>
      <c r="V28">
        <f t="shared" si="22"/>
        <v>0.01</v>
      </c>
      <c r="W28">
        <f t="shared" si="23"/>
        <v>0.63565215004763498</v>
      </c>
      <c r="X28">
        <f t="shared" si="24"/>
        <v>2.2841289804168347E-2</v>
      </c>
      <c r="Y28">
        <f t="shared" si="25"/>
        <v>6.35652150047635E-3</v>
      </c>
      <c r="Z28">
        <f t="shared" si="26"/>
        <v>0.60645433874299026</v>
      </c>
      <c r="AB28">
        <f t="shared" si="27"/>
        <v>6305.2814226504825</v>
      </c>
      <c r="AC28">
        <f t="shared" si="2"/>
        <v>5750.6060770303138</v>
      </c>
      <c r="AE28">
        <f t="shared" si="3"/>
        <v>0</v>
      </c>
      <c r="AF28">
        <f t="shared" si="4"/>
        <v>0</v>
      </c>
      <c r="AG28">
        <f t="shared" si="5"/>
        <v>-15.161358468574756</v>
      </c>
      <c r="AH28">
        <f t="shared" si="6"/>
        <v>-11420.644902084174</v>
      </c>
      <c r="AI28">
        <f t="shared" si="7"/>
        <v>-11435.806260552748</v>
      </c>
      <c r="AJ28">
        <f t="shared" si="8"/>
        <v>554.67534562016863</v>
      </c>
      <c r="AK28">
        <f t="shared" si="30"/>
        <v>441.36969958553379</v>
      </c>
      <c r="AL28">
        <f t="shared" si="9"/>
        <v>-10439.761215347045</v>
      </c>
      <c r="AN28">
        <f t="shared" si="10"/>
        <v>0</v>
      </c>
      <c r="AO28">
        <f t="shared" si="11"/>
        <v>0</v>
      </c>
      <c r="AP28">
        <f t="shared" si="12"/>
        <v>-0.89184123694557982</v>
      </c>
      <c r="AQ28">
        <f t="shared" si="13"/>
        <v>-671.80009609973024</v>
      </c>
      <c r="AR28">
        <f t="shared" si="14"/>
        <v>-672.69193733667578</v>
      </c>
      <c r="AS28">
        <f t="shared" si="15"/>
        <v>32.627837892392421</v>
      </c>
      <c r="AT28">
        <f t="shared" si="16"/>
        <v>25.962825141595957</v>
      </c>
      <c r="AU28">
        <f t="shared" si="17"/>
        <v>-614.10127430268744</v>
      </c>
      <c r="AW28">
        <v>25</v>
      </c>
      <c r="AX28">
        <f>IF(Z28&gt;0, (R28*SUMPRODUCT(K28:$K$98, X28:$X$98)-K28*$AZ$3)/Z28, 0)</f>
        <v>9482.3397404488969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5.2520809421655039E-2</v>
      </c>
      <c r="L29" s="2">
        <v>26</v>
      </c>
      <c r="M29" s="8">
        <v>4.1016489000000003E-2</v>
      </c>
      <c r="Q29" s="5">
        <f t="shared" si="29"/>
        <v>25</v>
      </c>
      <c r="R29">
        <f t="shared" si="0"/>
        <v>500000</v>
      </c>
      <c r="S29">
        <f t="shared" si="1"/>
        <v>9038.3117885412103</v>
      </c>
      <c r="U29">
        <f t="shared" si="21"/>
        <v>4.1016489000000003E-2</v>
      </c>
      <c r="V29">
        <f t="shared" si="22"/>
        <v>0.01</v>
      </c>
      <c r="W29">
        <f t="shared" si="23"/>
        <v>0.60645433874299026</v>
      </c>
      <c r="X29">
        <f t="shared" si="24"/>
        <v>2.4874627714054135E-2</v>
      </c>
      <c r="Y29">
        <f t="shared" si="25"/>
        <v>6.0645433874299028E-3</v>
      </c>
      <c r="Z29">
        <f t="shared" si="26"/>
        <v>0.57551516764150623</v>
      </c>
      <c r="AB29">
        <f t="shared" si="27"/>
        <v>5750.6060770303138</v>
      </c>
      <c r="AC29">
        <f t="shared" si="2"/>
        <v>5201.685524178497</v>
      </c>
      <c r="AE29">
        <f t="shared" si="3"/>
        <v>0</v>
      </c>
      <c r="AF29">
        <f t="shared" si="4"/>
        <v>0</v>
      </c>
      <c r="AG29">
        <f t="shared" si="5"/>
        <v>-14.387879191037655</v>
      </c>
      <c r="AH29">
        <f t="shared" si="6"/>
        <v>-12437.313857027068</v>
      </c>
      <c r="AI29">
        <f t="shared" si="7"/>
        <v>-12451.701736218105</v>
      </c>
      <c r="AJ29">
        <f t="shared" si="8"/>
        <v>548.92055285181686</v>
      </c>
      <c r="AK29">
        <f t="shared" si="30"/>
        <v>402.54242539212203</v>
      </c>
      <c r="AL29">
        <f t="shared" si="9"/>
        <v>-11500.238757974166</v>
      </c>
      <c r="AN29">
        <f t="shared" si="10"/>
        <v>0</v>
      </c>
      <c r="AO29">
        <f t="shared" si="11"/>
        <v>0</v>
      </c>
      <c r="AP29">
        <f t="shared" si="12"/>
        <v>-0.75566306097428493</v>
      </c>
      <c r="AQ29">
        <f t="shared" si="13"/>
        <v>-653.21779080222802</v>
      </c>
      <c r="AR29">
        <f t="shared" si="14"/>
        <v>-653.97345386320228</v>
      </c>
      <c r="AS29">
        <f t="shared" si="15"/>
        <v>28.829751743959797</v>
      </c>
      <c r="AT29">
        <f t="shared" si="16"/>
        <v>21.141854008150432</v>
      </c>
      <c r="AU29">
        <f t="shared" si="17"/>
        <v>-604.00184811109204</v>
      </c>
      <c r="AW29">
        <v>26</v>
      </c>
      <c r="AX29">
        <f>IF(Z29&gt;0, (R29*SUMPRODUCT(K29:$K$98, X29:$X$98)-K29*$AZ$3)/Z29, 0)</f>
        <v>9038.3117885412103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4.6893579840763422E-2</v>
      </c>
      <c r="L30" s="2">
        <v>27</v>
      </c>
      <c r="M30" s="8">
        <v>4.6435859000000003E-2</v>
      </c>
      <c r="Q30" s="5">
        <f t="shared" si="29"/>
        <v>25</v>
      </c>
      <c r="R30">
        <f t="shared" si="0"/>
        <v>500000</v>
      </c>
      <c r="S30">
        <f t="shared" si="1"/>
        <v>8578.042922690518</v>
      </c>
      <c r="U30">
        <f t="shared" si="21"/>
        <v>4.6435859000000003E-2</v>
      </c>
      <c r="V30">
        <f t="shared" si="22"/>
        <v>0.01</v>
      </c>
      <c r="W30">
        <f t="shared" si="23"/>
        <v>0.57551516764150623</v>
      </c>
      <c r="X30">
        <f t="shared" si="24"/>
        <v>2.6724541176962349E-2</v>
      </c>
      <c r="Y30">
        <f t="shared" si="25"/>
        <v>5.755151676415062E-3</v>
      </c>
      <c r="Z30">
        <f t="shared" si="26"/>
        <v>0.54303547478812886</v>
      </c>
      <c r="AB30">
        <f t="shared" si="27"/>
        <v>5201.685524178497</v>
      </c>
      <c r="AC30">
        <f t="shared" si="2"/>
        <v>4658.1816112761944</v>
      </c>
      <c r="AE30">
        <f t="shared" si="3"/>
        <v>0</v>
      </c>
      <c r="AF30">
        <f t="shared" si="4"/>
        <v>0</v>
      </c>
      <c r="AG30">
        <f t="shared" si="5"/>
        <v>-13.575886869703222</v>
      </c>
      <c r="AH30">
        <f t="shared" si="6"/>
        <v>-13362.270588481175</v>
      </c>
      <c r="AI30">
        <f t="shared" si="7"/>
        <v>-13375.846475350878</v>
      </c>
      <c r="AJ30">
        <f t="shared" si="8"/>
        <v>543.50391290230255</v>
      </c>
      <c r="AK30">
        <f t="shared" si="30"/>
        <v>364.11798669249481</v>
      </c>
      <c r="AL30">
        <f t="shared" si="9"/>
        <v>-12468.224575756081</v>
      </c>
      <c r="AN30">
        <f t="shared" si="10"/>
        <v>0</v>
      </c>
      <c r="AO30">
        <f t="shared" si="11"/>
        <v>0</v>
      </c>
      <c r="AP30">
        <f t="shared" si="12"/>
        <v>-0.63662193483359986</v>
      </c>
      <c r="AQ30">
        <f t="shared" si="13"/>
        <v>-626.60470269482676</v>
      </c>
      <c r="AR30">
        <f t="shared" si="14"/>
        <v>-627.24132462966043</v>
      </c>
      <c r="AS30">
        <f t="shared" si="15"/>
        <v>25.486844133451452</v>
      </c>
      <c r="AT30">
        <f t="shared" si="16"/>
        <v>17.074795880422538</v>
      </c>
      <c r="AU30">
        <f t="shared" si="17"/>
        <v>-584.67968461578641</v>
      </c>
      <c r="AW30">
        <v>27</v>
      </c>
      <c r="AX30">
        <f>IF(Z30&gt;0, (R30*SUMPRODUCT(K30:$K$98, X30:$X$98)-K30*$AZ$3)/Z30, 0)</f>
        <v>8578.042922690518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4.1869267714967337E-2</v>
      </c>
      <c r="L31" s="2">
        <v>28</v>
      </c>
      <c r="M31" s="8">
        <v>5.1834316999999998E-2</v>
      </c>
      <c r="Q31" s="5">
        <f t="shared" si="29"/>
        <v>25</v>
      </c>
      <c r="R31">
        <f t="shared" si="0"/>
        <v>500000</v>
      </c>
      <c r="S31">
        <f t="shared" si="1"/>
        <v>8105.7551966511728</v>
      </c>
      <c r="U31">
        <f t="shared" si="21"/>
        <v>5.1834316999999998E-2</v>
      </c>
      <c r="V31">
        <f t="shared" si="22"/>
        <v>0.01</v>
      </c>
      <c r="W31">
        <f t="shared" si="23"/>
        <v>0.54303547478812886</v>
      </c>
      <c r="X31">
        <f t="shared" si="24"/>
        <v>2.8147872942413377E-2</v>
      </c>
      <c r="Y31">
        <f t="shared" si="25"/>
        <v>5.4303547478812891E-3</v>
      </c>
      <c r="Z31">
        <f t="shared" si="26"/>
        <v>0.50945724709783413</v>
      </c>
      <c r="AB31">
        <f t="shared" si="27"/>
        <v>4658.1816112761944</v>
      </c>
      <c r="AC31">
        <f t="shared" si="2"/>
        <v>4129.5357281348697</v>
      </c>
      <c r="AE31">
        <f t="shared" si="3"/>
        <v>0</v>
      </c>
      <c r="AF31">
        <f t="shared" si="4"/>
        <v>0</v>
      </c>
      <c r="AG31">
        <f t="shared" si="5"/>
        <v>-12.736431177445853</v>
      </c>
      <c r="AH31">
        <f t="shared" si="6"/>
        <v>-14073.936471206689</v>
      </c>
      <c r="AI31">
        <f t="shared" si="7"/>
        <v>-14086.672902384134</v>
      </c>
      <c r="AJ31">
        <f t="shared" si="8"/>
        <v>528.6458831413247</v>
      </c>
      <c r="AK31">
        <f t="shared" si="30"/>
        <v>326.07271278933365</v>
      </c>
      <c r="AL31">
        <f t="shared" si="9"/>
        <v>-13231.954306453477</v>
      </c>
      <c r="AN31">
        <f t="shared" si="10"/>
        <v>0</v>
      </c>
      <c r="AO31">
        <f t="shared" si="11"/>
        <v>0</v>
      </c>
      <c r="AP31">
        <f t="shared" si="12"/>
        <v>-0.53326504670173713</v>
      </c>
      <c r="AQ31">
        <f t="shared" si="13"/>
        <v>-589.26541391639557</v>
      </c>
      <c r="AR31">
        <f t="shared" si="14"/>
        <v>-589.79867896309725</v>
      </c>
      <c r="AS31">
        <f t="shared" si="15"/>
        <v>22.134016007659461</v>
      </c>
      <c r="AT31">
        <f t="shared" si="16"/>
        <v>13.652425706322264</v>
      </c>
      <c r="AU31">
        <f t="shared" si="17"/>
        <v>-554.01223724911563</v>
      </c>
      <c r="AW31">
        <v>28</v>
      </c>
      <c r="AX31">
        <f>IF(Z31&gt;0, (R31*SUMPRODUCT(K31:$K$98, X31:$X$98)-K31*$AZ$3)/Z31, 0)</f>
        <v>8105.7551966511728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3.7383274745506546E-2</v>
      </c>
      <c r="L32" s="2">
        <v>29</v>
      </c>
      <c r="M32" s="8">
        <v>5.7772715000000002E-2</v>
      </c>
      <c r="Q32" s="5">
        <f t="shared" si="29"/>
        <v>25</v>
      </c>
      <c r="R32">
        <f t="shared" si="0"/>
        <v>500000</v>
      </c>
      <c r="S32">
        <f t="shared" si="1"/>
        <v>7638.4603125893873</v>
      </c>
      <c r="U32">
        <f t="shared" si="21"/>
        <v>5.7772715000000002E-2</v>
      </c>
      <c r="V32">
        <f t="shared" si="22"/>
        <v>0.01</v>
      </c>
      <c r="W32">
        <f t="shared" si="23"/>
        <v>0.50945724709783413</v>
      </c>
      <c r="X32">
        <f t="shared" si="24"/>
        <v>2.9432728341267748E-2</v>
      </c>
      <c r="Y32">
        <f t="shared" si="25"/>
        <v>5.0945724709783417E-3</v>
      </c>
      <c r="Z32">
        <f t="shared" si="26"/>
        <v>0.47492994628558804</v>
      </c>
      <c r="AB32">
        <f t="shared" si="27"/>
        <v>4129.5357281348697</v>
      </c>
      <c r="AC32">
        <f t="shared" si="2"/>
        <v>3627.7335459626738</v>
      </c>
      <c r="AE32">
        <f t="shared" si="3"/>
        <v>0</v>
      </c>
      <c r="AF32">
        <f t="shared" si="4"/>
        <v>0</v>
      </c>
      <c r="AG32">
        <f t="shared" si="5"/>
        <v>-11.873248657139701</v>
      </c>
      <c r="AH32">
        <f t="shared" si="6"/>
        <v>-14716.364170633875</v>
      </c>
      <c r="AI32">
        <f t="shared" si="7"/>
        <v>-14728.237419291014</v>
      </c>
      <c r="AJ32">
        <f t="shared" si="8"/>
        <v>501.8021821721959</v>
      </c>
      <c r="AK32">
        <f t="shared" si="30"/>
        <v>289.06750096944091</v>
      </c>
      <c r="AL32">
        <f t="shared" si="9"/>
        <v>-13937.367736149377</v>
      </c>
      <c r="AN32">
        <f t="shared" si="10"/>
        <v>0</v>
      </c>
      <c r="AO32">
        <f t="shared" si="11"/>
        <v>0</v>
      </c>
      <c r="AP32">
        <f t="shared" si="12"/>
        <v>-0.44386091667157013</v>
      </c>
      <c r="AQ32">
        <f t="shared" si="13"/>
        <v>-550.14588504573476</v>
      </c>
      <c r="AR32">
        <f t="shared" si="14"/>
        <v>-550.58974596240625</v>
      </c>
      <c r="AS32">
        <f t="shared" si="15"/>
        <v>18.759008844037925</v>
      </c>
      <c r="AT32">
        <f t="shared" si="16"/>
        <v>10.80628980873759</v>
      </c>
      <c r="AU32">
        <f t="shared" si="17"/>
        <v>-521.02444730963077</v>
      </c>
      <c r="AW32">
        <v>29</v>
      </c>
      <c r="AX32">
        <f>IF(Z32&gt;0, (R32*SUMPRODUCT(K32:$K$98, X32:$X$98)-K32*$AZ$3)/Z32, 0)</f>
        <v>7638.4603125893873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3.337792387991656E-2</v>
      </c>
      <c r="L33" s="2">
        <v>30</v>
      </c>
      <c r="M33" s="8">
        <v>6.4089452000000005E-2</v>
      </c>
      <c r="Q33" s="5">
        <f t="shared" si="29"/>
        <v>25</v>
      </c>
      <c r="R33">
        <f t="shared" si="0"/>
        <v>500000</v>
      </c>
      <c r="S33">
        <f t="shared" si="1"/>
        <v>7176.1969299268867</v>
      </c>
      <c r="U33">
        <f t="shared" si="21"/>
        <v>6.4089452000000005E-2</v>
      </c>
      <c r="V33">
        <f t="shared" si="22"/>
        <v>0.01</v>
      </c>
      <c r="W33">
        <f t="shared" si="23"/>
        <v>0.47492994628558804</v>
      </c>
      <c r="X33">
        <f t="shared" si="24"/>
        <v>3.0437999995832774E-2</v>
      </c>
      <c r="Y33">
        <f t="shared" si="25"/>
        <v>4.7492994628558806E-3</v>
      </c>
      <c r="Z33">
        <f t="shared" si="26"/>
        <v>0.43974264682689934</v>
      </c>
      <c r="AB33">
        <f t="shared" si="27"/>
        <v>3627.7335459626738</v>
      </c>
      <c r="AC33">
        <f t="shared" si="2"/>
        <v>3155.6798321171182</v>
      </c>
      <c r="AE33">
        <f t="shared" si="3"/>
        <v>0</v>
      </c>
      <c r="AF33">
        <f t="shared" si="4"/>
        <v>0</v>
      </c>
      <c r="AG33">
        <f t="shared" si="5"/>
        <v>-10.993566170672484</v>
      </c>
      <c r="AH33">
        <f t="shared" si="6"/>
        <v>-15218.999997916388</v>
      </c>
      <c r="AI33">
        <f t="shared" si="7"/>
        <v>-15229.993564087061</v>
      </c>
      <c r="AJ33">
        <f t="shared" si="8"/>
        <v>472.05371384555565</v>
      </c>
      <c r="AK33">
        <f t="shared" si="30"/>
        <v>253.9413482173872</v>
      </c>
      <c r="AL33">
        <f t="shared" si="9"/>
        <v>-14503.998502024118</v>
      </c>
      <c r="AN33">
        <f t="shared" si="10"/>
        <v>0</v>
      </c>
      <c r="AO33">
        <f t="shared" si="11"/>
        <v>0</v>
      </c>
      <c r="AP33">
        <f t="shared" si="12"/>
        <v>-0.36694241481353196</v>
      </c>
      <c r="AQ33">
        <f t="shared" si="13"/>
        <v>-507.97862345890348</v>
      </c>
      <c r="AR33">
        <f t="shared" si="14"/>
        <v>-508.34556587371702</v>
      </c>
      <c r="AS33">
        <f t="shared" si="15"/>
        <v>15.756172927968871</v>
      </c>
      <c r="AT33">
        <f t="shared" si="16"/>
        <v>8.4760349907633348</v>
      </c>
      <c r="AU33">
        <f t="shared" si="17"/>
        <v>-484.11335795498485</v>
      </c>
      <c r="AW33">
        <v>30</v>
      </c>
      <c r="AX33">
        <f>IF(Z33&gt;0, (R33*SUMPRODUCT(K33:$K$98, X33:$X$98)-K33*$AZ$3)/Z33, 0)</f>
        <v>7176.1969299268867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2.9801717749925499E-2</v>
      </c>
      <c r="L34" s="2">
        <v>31</v>
      </c>
      <c r="M34" s="8">
        <v>7.1121990999999996E-2</v>
      </c>
      <c r="Q34" s="5">
        <f t="shared" si="29"/>
        <v>25</v>
      </c>
      <c r="R34">
        <f t="shared" si="0"/>
        <v>500000</v>
      </c>
      <c r="S34">
        <f t="shared" si="1"/>
        <v>6725.1401617489573</v>
      </c>
      <c r="U34">
        <f t="shared" si="21"/>
        <v>7.1121990999999996E-2</v>
      </c>
      <c r="V34">
        <f t="shared" si="22"/>
        <v>0.01</v>
      </c>
      <c r="W34">
        <f t="shared" si="23"/>
        <v>0.43974264682689934</v>
      </c>
      <c r="X34">
        <f t="shared" si="24"/>
        <v>3.1275372569938911E-2</v>
      </c>
      <c r="Y34">
        <f t="shared" si="25"/>
        <v>4.3974264682689933E-3</v>
      </c>
      <c r="Z34">
        <f t="shared" si="26"/>
        <v>0.40406984778869143</v>
      </c>
      <c r="AB34">
        <f t="shared" si="27"/>
        <v>3155.6798321171182</v>
      </c>
      <c r="AC34">
        <f t="shared" si="2"/>
        <v>2717.4263615155169</v>
      </c>
      <c r="AE34">
        <f t="shared" si="3"/>
        <v>0</v>
      </c>
      <c r="AF34">
        <f t="shared" si="4"/>
        <v>0</v>
      </c>
      <c r="AG34">
        <f t="shared" si="5"/>
        <v>-10.101746194717286</v>
      </c>
      <c r="AH34">
        <f t="shared" si="6"/>
        <v>-15637.686284969455</v>
      </c>
      <c r="AI34">
        <f t="shared" si="7"/>
        <v>-15647.788031164173</v>
      </c>
      <c r="AJ34">
        <f t="shared" si="8"/>
        <v>438.25347060160129</v>
      </c>
      <c r="AK34">
        <f t="shared" si="30"/>
        <v>220.8975882481983</v>
      </c>
      <c r="AL34">
        <f t="shared" si="9"/>
        <v>-14988.636972314373</v>
      </c>
      <c r="AN34">
        <f t="shared" si="10"/>
        <v>0</v>
      </c>
      <c r="AO34">
        <f t="shared" si="11"/>
        <v>0</v>
      </c>
      <c r="AP34">
        <f t="shared" si="12"/>
        <v>-0.30104938887634852</v>
      </c>
      <c r="AQ34">
        <f t="shared" si="13"/>
        <v>-466.02991292654076</v>
      </c>
      <c r="AR34">
        <f t="shared" si="14"/>
        <v>-466.33096231541708</v>
      </c>
      <c r="AS34">
        <f t="shared" si="15"/>
        <v>13.060706233794194</v>
      </c>
      <c r="AT34">
        <f t="shared" si="16"/>
        <v>6.5831275766120658</v>
      </c>
      <c r="AU34">
        <f t="shared" si="17"/>
        <v>-446.68712850501083</v>
      </c>
      <c r="AW34">
        <v>31</v>
      </c>
      <c r="AX34">
        <f>IF(Z34&gt;0, (R34*SUMPRODUCT(K34:$K$98, X34:$X$98)-K34*$AZ$3)/Z34, 0)</f>
        <v>6725.1401617489573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2.660867656243348E-2</v>
      </c>
      <c r="L35" s="2">
        <v>32</v>
      </c>
      <c r="M35" s="8">
        <v>7.9233461000000005E-2</v>
      </c>
      <c r="Q35" s="5">
        <f t="shared" si="29"/>
        <v>25</v>
      </c>
      <c r="R35">
        <f t="shared" ref="R35:R66" si="31">$C$6</f>
        <v>500000</v>
      </c>
      <c r="S35">
        <f t="shared" ref="S35:S66" si="32">AX35</f>
        <v>6286.8680821269027</v>
      </c>
      <c r="U35">
        <f t="shared" si="21"/>
        <v>7.9233461000000005E-2</v>
      </c>
      <c r="V35">
        <f t="shared" si="22"/>
        <v>0.01</v>
      </c>
      <c r="W35">
        <f t="shared" si="23"/>
        <v>0.40406984778869143</v>
      </c>
      <c r="X35">
        <f t="shared" si="24"/>
        <v>3.2015852526041222E-2</v>
      </c>
      <c r="Y35">
        <f t="shared" si="25"/>
        <v>4.0406984778869146E-3</v>
      </c>
      <c r="Z35">
        <f t="shared" si="26"/>
        <v>0.3680132967847633</v>
      </c>
      <c r="AB35">
        <f t="shared" si="27"/>
        <v>2717.4263615155169</v>
      </c>
      <c r="AC35">
        <f t="shared" ref="AC35:AC66" si="33">S35*Z35</f>
        <v>2313.6510493544233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-9.2003324196190821</v>
      </c>
      <c r="AH35">
        <f t="shared" ref="AH35:AH66" si="37">-X35*R35</f>
        <v>-16007.92626302061</v>
      </c>
      <c r="AI35">
        <f t="shared" ref="AI35:AI66" si="38">SUM(AE35:AH35)</f>
        <v>-16017.12659544023</v>
      </c>
      <c r="AJ35">
        <f t="shared" ref="AJ35:AJ66" si="39">AB35-AC35</f>
        <v>403.77531216109355</v>
      </c>
      <c r="AK35">
        <f t="shared" si="30"/>
        <v>190.2198453060862</v>
      </c>
      <c r="AL35">
        <f t="shared" ref="AL35:AL66" si="40">SUM(AI35:AK35)</f>
        <v>-15423.13143797305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-0.24480866962051517</v>
      </c>
      <c r="AQ35">
        <f t="shared" ref="AQ35:AQ66" si="44">AH35*$K35</f>
        <v>-425.94973236799984</v>
      </c>
      <c r="AR35">
        <f t="shared" ref="AR35:AR66" si="45">AI35*$K35</f>
        <v>-426.19454103762041</v>
      </c>
      <c r="AS35">
        <f t="shared" ref="AS35:AS66" si="46">AJ35*$K35</f>
        <v>10.743926685190152</v>
      </c>
      <c r="AT35">
        <f t="shared" ref="AT35:AT66" si="47">AK35*$K35</f>
        <v>5.0614983395057775</v>
      </c>
      <c r="AU35">
        <f t="shared" ref="AU35:AU66" si="48">AL35*$K35</f>
        <v>-410.38911601292449</v>
      </c>
      <c r="AW35">
        <v>32</v>
      </c>
      <c r="AX35">
        <f>IF(Z35&gt;0, (R35*SUMPRODUCT(K35:$K$98, X35:$X$98)-K35*$AZ$3)/Z35, 0)</f>
        <v>6286.8680821269027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2.3757746930744176E-2</v>
      </c>
      <c r="L36" s="2">
        <v>33</v>
      </c>
      <c r="M36" s="8">
        <v>8.7905784000000001E-2</v>
      </c>
      <c r="Q36" s="5">
        <f t="shared" si="29"/>
        <v>25</v>
      </c>
      <c r="R36">
        <f t="shared" si="31"/>
        <v>500000</v>
      </c>
      <c r="S36">
        <f t="shared" si="32"/>
        <v>5853.5760399500323</v>
      </c>
      <c r="U36">
        <f t="shared" ref="U36:U67" si="52">M36</f>
        <v>8.7905784000000001E-2</v>
      </c>
      <c r="V36">
        <f t="shared" ref="V36:V67" si="53">$C$10</f>
        <v>0.01</v>
      </c>
      <c r="W36">
        <f t="shared" ref="W36:W67" si="54">Z35</f>
        <v>0.3680132967847633</v>
      </c>
      <c r="X36">
        <f t="shared" ref="X36:X67" si="55">U36*W36</f>
        <v>3.2350497376289297E-2</v>
      </c>
      <c r="Y36">
        <f t="shared" ref="Y36:Y67" si="56">V36*W36</f>
        <v>3.6801329678476332E-3</v>
      </c>
      <c r="Z36">
        <f t="shared" ref="Z36:Z67" si="57">MAX(0, W36-X36-Y36)</f>
        <v>0.33198266644062635</v>
      </c>
      <c r="AB36">
        <f t="shared" ref="AB36:AB67" si="58">AC35</f>
        <v>2313.6510493544233</v>
      </c>
      <c r="AC36">
        <f t="shared" si="33"/>
        <v>1943.2857819555741</v>
      </c>
      <c r="AE36">
        <f t="shared" si="34"/>
        <v>0</v>
      </c>
      <c r="AF36">
        <f t="shared" si="35"/>
        <v>0</v>
      </c>
      <c r="AG36">
        <f t="shared" si="36"/>
        <v>-8.2995666610156587</v>
      </c>
      <c r="AH36">
        <f t="shared" si="37"/>
        <v>-16175.248688144649</v>
      </c>
      <c r="AI36">
        <f t="shared" si="38"/>
        <v>-16183.548254805664</v>
      </c>
      <c r="AJ36">
        <f t="shared" si="39"/>
        <v>370.36526739884926</v>
      </c>
      <c r="AK36">
        <f t="shared" si="30"/>
        <v>161.95557345480964</v>
      </c>
      <c r="AL36">
        <f t="shared" si="40"/>
        <v>-15651.227413952005</v>
      </c>
      <c r="AN36">
        <f t="shared" si="41"/>
        <v>0</v>
      </c>
      <c r="AO36">
        <f t="shared" si="42"/>
        <v>0</v>
      </c>
      <c r="AP36">
        <f t="shared" si="43"/>
        <v>-0.19717900436725144</v>
      </c>
      <c r="AQ36">
        <f t="shared" si="44"/>
        <v>-384.28746487479231</v>
      </c>
      <c r="AR36">
        <f t="shared" si="45"/>
        <v>-384.48464387915953</v>
      </c>
      <c r="AS36">
        <f t="shared" si="46"/>
        <v>8.7990442947992573</v>
      </c>
      <c r="AT36">
        <f t="shared" si="47"/>
        <v>3.8476995281629165</v>
      </c>
      <c r="AU36">
        <f t="shared" si="48"/>
        <v>-371.83790005619733</v>
      </c>
      <c r="AW36">
        <v>33</v>
      </c>
      <c r="AX36">
        <f>IF(Z36&gt;0, (R36*SUMPRODUCT(K36:$K$98, X36:$X$98)-K36*$AZ$3)/Z36, 0)</f>
        <v>5853.5760399500323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2.1212274045307299E-2</v>
      </c>
      <c r="L37" s="2">
        <v>34</v>
      </c>
      <c r="M37" s="8">
        <v>9.7118048999999998E-2</v>
      </c>
      <c r="Q37" s="5">
        <f t="shared" ref="Q37:Q68" si="60">$C$8</f>
        <v>25</v>
      </c>
      <c r="R37">
        <f t="shared" si="31"/>
        <v>500000</v>
      </c>
      <c r="S37">
        <f t="shared" si="32"/>
        <v>5426.8270732192495</v>
      </c>
      <c r="U37">
        <f t="shared" si="52"/>
        <v>9.7118048999999998E-2</v>
      </c>
      <c r="V37">
        <f t="shared" si="53"/>
        <v>0.01</v>
      </c>
      <c r="W37">
        <f t="shared" si="54"/>
        <v>0.33198266644062635</v>
      </c>
      <c r="X37">
        <f t="shared" si="55"/>
        <v>3.2241508866531404E-2</v>
      </c>
      <c r="Y37">
        <f t="shared" si="56"/>
        <v>3.3198266644062636E-3</v>
      </c>
      <c r="Z37">
        <f t="shared" si="57"/>
        <v>0.29642133090968864</v>
      </c>
      <c r="AB37">
        <f t="shared" si="58"/>
        <v>1943.2857819555741</v>
      </c>
      <c r="AC37">
        <f t="shared" si="33"/>
        <v>1608.6273036603802</v>
      </c>
      <c r="AE37">
        <f t="shared" si="34"/>
        <v>0</v>
      </c>
      <c r="AF37">
        <f t="shared" si="35"/>
        <v>0</v>
      </c>
      <c r="AG37">
        <f t="shared" si="36"/>
        <v>-7.4105332727422164</v>
      </c>
      <c r="AH37">
        <f t="shared" si="37"/>
        <v>-16120.754433265702</v>
      </c>
      <c r="AI37">
        <f t="shared" si="38"/>
        <v>-16128.164966538445</v>
      </c>
      <c r="AJ37">
        <f t="shared" si="39"/>
        <v>334.65847829519385</v>
      </c>
      <c r="AK37">
        <f t="shared" si="30"/>
        <v>136.03000473689019</v>
      </c>
      <c r="AL37">
        <f t="shared" si="40"/>
        <v>-15657.47648350636</v>
      </c>
      <c r="AN37">
        <f t="shared" si="41"/>
        <v>0</v>
      </c>
      <c r="AO37">
        <f t="shared" si="42"/>
        <v>0</v>
      </c>
      <c r="AP37">
        <f t="shared" si="43"/>
        <v>-0.15719426260327587</v>
      </c>
      <c r="AQ37">
        <f t="shared" si="44"/>
        <v>-341.95786085553465</v>
      </c>
      <c r="AR37">
        <f t="shared" si="45"/>
        <v>-342.11505511813795</v>
      </c>
      <c r="AS37">
        <f t="shared" si="46"/>
        <v>7.0988673531831763</v>
      </c>
      <c r="AT37">
        <f t="shared" si="47"/>
        <v>2.8855057388633649</v>
      </c>
      <c r="AU37">
        <f t="shared" si="48"/>
        <v>-332.13068202609134</v>
      </c>
      <c r="AW37">
        <v>34</v>
      </c>
      <c r="AX37">
        <f>IF(Z37&gt;0, (R37*SUMPRODUCT(K37:$K$98, X37:$X$98)-K37*$AZ$3)/Z37, 0)</f>
        <v>5426.8270732192495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1.8939530397595803E-2</v>
      </c>
      <c r="L38" s="2">
        <v>35</v>
      </c>
      <c r="M38" s="8">
        <v>0.107494799</v>
      </c>
      <c r="Q38" s="5">
        <f t="shared" si="60"/>
        <v>25</v>
      </c>
      <c r="R38">
        <f t="shared" si="31"/>
        <v>500000</v>
      </c>
      <c r="S38">
        <f t="shared" si="32"/>
        <v>5011.5224897829021</v>
      </c>
      <c r="U38">
        <f t="shared" si="52"/>
        <v>0.107494799</v>
      </c>
      <c r="V38">
        <f t="shared" si="53"/>
        <v>0.01</v>
      </c>
      <c r="W38">
        <f t="shared" si="54"/>
        <v>0.29642133090968864</v>
      </c>
      <c r="X38">
        <f t="shared" si="55"/>
        <v>3.1863751385449467E-2</v>
      </c>
      <c r="Y38">
        <f t="shared" si="56"/>
        <v>2.9642133090968864E-3</v>
      </c>
      <c r="Z38">
        <f t="shared" si="57"/>
        <v>0.26159336621514229</v>
      </c>
      <c r="AB38">
        <f t="shared" si="58"/>
        <v>1608.6273036603802</v>
      </c>
      <c r="AC38">
        <f t="shared" si="33"/>
        <v>1310.9810379652004</v>
      </c>
      <c r="AE38">
        <f t="shared" si="34"/>
        <v>0</v>
      </c>
      <c r="AF38">
        <f t="shared" si="35"/>
        <v>0</v>
      </c>
      <c r="AG38">
        <f t="shared" si="36"/>
        <v>-6.5398341553785571</v>
      </c>
      <c r="AH38">
        <f t="shared" si="37"/>
        <v>-15931.875692724734</v>
      </c>
      <c r="AI38">
        <f t="shared" si="38"/>
        <v>-15938.415526880113</v>
      </c>
      <c r="AJ38">
        <f t="shared" si="39"/>
        <v>297.64626569517986</v>
      </c>
      <c r="AK38">
        <f t="shared" si="30"/>
        <v>112.60391125622662</v>
      </c>
      <c r="AL38">
        <f t="shared" si="40"/>
        <v>-15528.165349928708</v>
      </c>
      <c r="AN38">
        <f t="shared" si="41"/>
        <v>0</v>
      </c>
      <c r="AO38">
        <f t="shared" si="42"/>
        <v>0</v>
      </c>
      <c r="AP38">
        <f t="shared" si="43"/>
        <v>-0.12386138778102745</v>
      </c>
      <c r="AQ38">
        <f t="shared" si="44"/>
        <v>-301.74224397307779</v>
      </c>
      <c r="AR38">
        <f t="shared" si="45"/>
        <v>-301.86610536085885</v>
      </c>
      <c r="AS38">
        <f t="shared" si="46"/>
        <v>5.6372804968647356</v>
      </c>
      <c r="AT38">
        <f t="shared" si="47"/>
        <v>2.1326652001254844</v>
      </c>
      <c r="AU38">
        <f t="shared" si="48"/>
        <v>-294.0961596638686</v>
      </c>
      <c r="AW38">
        <v>35</v>
      </c>
      <c r="AX38">
        <f>IF(Z38&gt;0, (R38*SUMPRODUCT(K38:$K$98, X38:$X$98)-K38*$AZ$3)/Z38, 0)</f>
        <v>5011.5224897829021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1.6910294997853393E-2</v>
      </c>
      <c r="L39" s="2">
        <v>36</v>
      </c>
      <c r="M39" s="8">
        <v>0.119195734</v>
      </c>
      <c r="Q39" s="5">
        <f t="shared" si="60"/>
        <v>25</v>
      </c>
      <c r="R39">
        <f t="shared" si="31"/>
        <v>500000</v>
      </c>
      <c r="S39">
        <f t="shared" si="32"/>
        <v>4604.1188919363522</v>
      </c>
      <c r="U39">
        <f t="shared" si="52"/>
        <v>0.119195734</v>
      </c>
      <c r="V39">
        <f t="shared" si="53"/>
        <v>0.01</v>
      </c>
      <c r="W39">
        <f t="shared" si="54"/>
        <v>0.26159336621514229</v>
      </c>
      <c r="X39">
        <f t="shared" si="55"/>
        <v>3.1180813295544688E-2</v>
      </c>
      <c r="Y39">
        <f t="shared" si="56"/>
        <v>2.6159336621514231E-3</v>
      </c>
      <c r="Z39">
        <f t="shared" si="57"/>
        <v>0.22779661925744618</v>
      </c>
      <c r="AB39">
        <f t="shared" si="58"/>
        <v>1310.9810379652004</v>
      </c>
      <c r="AC39">
        <f t="shared" si="33"/>
        <v>1048.8027182424403</v>
      </c>
      <c r="AE39">
        <f t="shared" si="34"/>
        <v>0</v>
      </c>
      <c r="AF39">
        <f t="shared" si="35"/>
        <v>0</v>
      </c>
      <c r="AG39">
        <f t="shared" si="36"/>
        <v>-5.6949154814361549</v>
      </c>
      <c r="AH39">
        <f t="shared" si="37"/>
        <v>-15590.406647772345</v>
      </c>
      <c r="AI39">
        <f t="shared" si="38"/>
        <v>-15596.10156325378</v>
      </c>
      <c r="AJ39">
        <f t="shared" si="39"/>
        <v>262.17831972276008</v>
      </c>
      <c r="AK39">
        <f t="shared" si="30"/>
        <v>91.768672657564039</v>
      </c>
      <c r="AL39">
        <f t="shared" si="40"/>
        <v>-15242.154570873456</v>
      </c>
      <c r="AN39">
        <f t="shared" si="41"/>
        <v>0</v>
      </c>
      <c r="AO39">
        <f t="shared" si="42"/>
        <v>0</v>
      </c>
      <c r="AP39">
        <f t="shared" si="43"/>
        <v>-9.6302700778927663E-2</v>
      </c>
      <c r="AQ39">
        <f t="shared" si="44"/>
        <v>-263.63837555032495</v>
      </c>
      <c r="AR39">
        <f t="shared" si="45"/>
        <v>-263.7346782511039</v>
      </c>
      <c r="AS39">
        <f t="shared" si="46"/>
        <v>4.4335127285533975</v>
      </c>
      <c r="AT39">
        <f t="shared" si="47"/>
        <v>1.5518353262008506</v>
      </c>
      <c r="AU39">
        <f t="shared" si="48"/>
        <v>-257.7493301963496</v>
      </c>
      <c r="AW39">
        <v>36</v>
      </c>
      <c r="AX39">
        <f>IF(Z39&gt;0, (R39*SUMPRODUCT(K39:$K$98, X39:$X$98)-K39*$AZ$3)/Z39, 0)</f>
        <v>4604.1188919363522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1.5098477676654815E-2</v>
      </c>
      <c r="L40" s="2">
        <v>37</v>
      </c>
      <c r="M40" s="8">
        <v>0.13258683600000001</v>
      </c>
      <c r="Q40" s="5">
        <f t="shared" si="60"/>
        <v>25</v>
      </c>
      <c r="R40">
        <f t="shared" si="31"/>
        <v>500000</v>
      </c>
      <c r="S40">
        <f t="shared" si="32"/>
        <v>4200.8336794279539</v>
      </c>
      <c r="U40">
        <f t="shared" si="52"/>
        <v>0.13258683600000001</v>
      </c>
      <c r="V40">
        <f t="shared" si="53"/>
        <v>0.01</v>
      </c>
      <c r="W40">
        <f t="shared" si="54"/>
        <v>0.22779661925744618</v>
      </c>
      <c r="X40">
        <f t="shared" si="55"/>
        <v>3.0202832998841463E-2</v>
      </c>
      <c r="Y40">
        <f t="shared" si="56"/>
        <v>2.2779661925744618E-3</v>
      </c>
      <c r="Z40">
        <f t="shared" si="57"/>
        <v>0.19531582006603027</v>
      </c>
      <c r="AB40">
        <f t="shared" si="58"/>
        <v>1048.8027182424403</v>
      </c>
      <c r="AC40">
        <f t="shared" si="33"/>
        <v>820.48927505847007</v>
      </c>
      <c r="AE40">
        <f t="shared" si="34"/>
        <v>0</v>
      </c>
      <c r="AF40">
        <f t="shared" si="35"/>
        <v>0</v>
      </c>
      <c r="AG40">
        <f t="shared" si="36"/>
        <v>-4.8828955016507569</v>
      </c>
      <c r="AH40">
        <f t="shared" si="37"/>
        <v>-15101.416499420731</v>
      </c>
      <c r="AI40">
        <f t="shared" si="38"/>
        <v>-15106.299394922382</v>
      </c>
      <c r="AJ40">
        <f t="shared" si="39"/>
        <v>228.31344318397021</v>
      </c>
      <c r="AK40">
        <f t="shared" ref="AK40:AK71" si="61">G40*SUM(AB40:AB40, AE40:AF40)</f>
        <v>73.416190276970823</v>
      </c>
      <c r="AL40">
        <f t="shared" si="40"/>
        <v>-14804.569761461442</v>
      </c>
      <c r="AN40">
        <f t="shared" si="41"/>
        <v>0</v>
      </c>
      <c r="AO40">
        <f t="shared" si="42"/>
        <v>0</v>
      </c>
      <c r="AP40">
        <f t="shared" si="43"/>
        <v>-7.3724288729112172E-2</v>
      </c>
      <c r="AQ40">
        <f t="shared" si="44"/>
        <v>-228.0083999023706</v>
      </c>
      <c r="AR40">
        <f t="shared" si="45"/>
        <v>-228.08212419109972</v>
      </c>
      <c r="AS40">
        <f t="shared" si="46"/>
        <v>3.4471854251933713</v>
      </c>
      <c r="AT40">
        <f t="shared" si="47"/>
        <v>1.1084727100018863</v>
      </c>
      <c r="AU40">
        <f t="shared" si="48"/>
        <v>-223.52646605590448</v>
      </c>
      <c r="AW40">
        <v>37</v>
      </c>
      <c r="AX40">
        <f>IF(Z40&gt;0, (R40*SUMPRODUCT(K40:$K$98, X40:$X$98)-K40*$AZ$3)/Z40, 0)</f>
        <v>4200.8336794279539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1.348078363987037E-2</v>
      </c>
      <c r="L41" s="2">
        <v>38</v>
      </c>
      <c r="M41" s="8">
        <v>0.14803979</v>
      </c>
      <c r="Q41" s="5">
        <f t="shared" si="60"/>
        <v>25</v>
      </c>
      <c r="R41">
        <f t="shared" si="31"/>
        <v>500000</v>
      </c>
      <c r="S41">
        <f t="shared" si="32"/>
        <v>3794.6367751396929</v>
      </c>
      <c r="U41">
        <f t="shared" si="52"/>
        <v>0.14803979</v>
      </c>
      <c r="V41">
        <f t="shared" si="53"/>
        <v>0.01</v>
      </c>
      <c r="W41">
        <f t="shared" si="54"/>
        <v>0.19531582006603027</v>
      </c>
      <c r="X41">
        <f t="shared" si="55"/>
        <v>2.8914512986252909E-2</v>
      </c>
      <c r="Y41">
        <f t="shared" si="56"/>
        <v>1.9531582006603026E-3</v>
      </c>
      <c r="Z41">
        <f t="shared" si="57"/>
        <v>0.16444814887911705</v>
      </c>
      <c r="AB41">
        <f t="shared" si="58"/>
        <v>820.48927505847007</v>
      </c>
      <c r="AC41">
        <f t="shared" si="33"/>
        <v>624.02099334034483</v>
      </c>
      <c r="AE41">
        <f t="shared" si="34"/>
        <v>0</v>
      </c>
      <c r="AF41">
        <f t="shared" si="35"/>
        <v>0</v>
      </c>
      <c r="AG41">
        <f t="shared" si="36"/>
        <v>-4.1112037219779261</v>
      </c>
      <c r="AH41">
        <f t="shared" si="37"/>
        <v>-14457.256493126455</v>
      </c>
      <c r="AI41">
        <f t="shared" si="38"/>
        <v>-14461.367696848432</v>
      </c>
      <c r="AJ41">
        <f t="shared" si="39"/>
        <v>196.46828171812524</v>
      </c>
      <c r="AK41">
        <f t="shared" si="61"/>
        <v>57.434249254092911</v>
      </c>
      <c r="AL41">
        <f t="shared" si="40"/>
        <v>-14207.465165876214</v>
      </c>
      <c r="AN41">
        <f t="shared" si="41"/>
        <v>0</v>
      </c>
      <c r="AO41">
        <f t="shared" si="42"/>
        <v>0</v>
      </c>
      <c r="AP41">
        <f t="shared" si="43"/>
        <v>-5.54222478754142E-2</v>
      </c>
      <c r="AQ41">
        <f t="shared" si="44"/>
        <v>-194.89514680994878</v>
      </c>
      <c r="AR41">
        <f t="shared" si="45"/>
        <v>-194.9505690578242</v>
      </c>
      <c r="AS41">
        <f t="shared" si="46"/>
        <v>2.6485463979391457</v>
      </c>
      <c r="AT41">
        <f t="shared" si="47"/>
        <v>0.7742586877128127</v>
      </c>
      <c r="AU41">
        <f t="shared" si="48"/>
        <v>-191.52776397217224</v>
      </c>
      <c r="AW41">
        <v>38</v>
      </c>
      <c r="AX41">
        <f>IF(Z41&gt;0, (R41*SUMPRODUCT(K41:$K$98, X41:$X$98)-K41*$AZ$3)/Z41, 0)</f>
        <v>3794.6367751396929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1.2036413964169972E-2</v>
      </c>
      <c r="L42" s="2">
        <v>39</v>
      </c>
      <c r="M42" s="8">
        <v>0.16585403400000001</v>
      </c>
      <c r="Q42" s="5">
        <f t="shared" si="60"/>
        <v>25</v>
      </c>
      <c r="R42">
        <f t="shared" si="31"/>
        <v>500000</v>
      </c>
      <c r="S42">
        <f t="shared" si="32"/>
        <v>3374.0802824941784</v>
      </c>
      <c r="U42">
        <f t="shared" si="52"/>
        <v>0.16585403400000001</v>
      </c>
      <c r="V42">
        <f t="shared" si="53"/>
        <v>0.01</v>
      </c>
      <c r="W42">
        <f t="shared" si="54"/>
        <v>0.16444814887911705</v>
      </c>
      <c r="X42">
        <f t="shared" si="55"/>
        <v>2.7274388875434142E-2</v>
      </c>
      <c r="Y42">
        <f t="shared" si="56"/>
        <v>1.6444814887911705E-3</v>
      </c>
      <c r="Z42">
        <f t="shared" si="57"/>
        <v>0.13552927851489172</v>
      </c>
      <c r="AB42">
        <f t="shared" si="58"/>
        <v>624.02099334034483</v>
      </c>
      <c r="AC42">
        <f t="shared" si="33"/>
        <v>457.28666633775805</v>
      </c>
      <c r="AE42">
        <f t="shared" si="34"/>
        <v>0</v>
      </c>
      <c r="AF42">
        <f t="shared" si="35"/>
        <v>0</v>
      </c>
      <c r="AG42">
        <f t="shared" si="36"/>
        <v>-3.3882319628722928</v>
      </c>
      <c r="AH42">
        <f t="shared" si="37"/>
        <v>-13637.194437717071</v>
      </c>
      <c r="AI42">
        <f t="shared" si="38"/>
        <v>-13640.582669679943</v>
      </c>
      <c r="AJ42">
        <f t="shared" si="39"/>
        <v>166.73432700258678</v>
      </c>
      <c r="AK42">
        <f t="shared" si="61"/>
        <v>43.681469533824142</v>
      </c>
      <c r="AL42">
        <f t="shared" si="40"/>
        <v>-13430.166873143533</v>
      </c>
      <c r="AN42">
        <f t="shared" si="41"/>
        <v>0</v>
      </c>
      <c r="AO42">
        <f t="shared" si="42"/>
        <v>0</v>
      </c>
      <c r="AP42">
        <f t="shared" si="43"/>
        <v>-4.0782162511763101E-2</v>
      </c>
      <c r="AQ42">
        <f t="shared" si="44"/>
        <v>-164.14291756223884</v>
      </c>
      <c r="AR42">
        <f t="shared" si="45"/>
        <v>-164.1836997247506</v>
      </c>
      <c r="AS42">
        <f t="shared" si="46"/>
        <v>2.0068833818404181</v>
      </c>
      <c r="AT42">
        <f t="shared" si="47"/>
        <v>0.52576824987238613</v>
      </c>
      <c r="AU42">
        <f t="shared" si="48"/>
        <v>-161.65104809303779</v>
      </c>
      <c r="AW42">
        <v>39</v>
      </c>
      <c r="AX42">
        <f>IF(Z42&gt;0, (R42*SUMPRODUCT(K42:$K$98, X42:$X$98)-K42*$AZ$3)/Z42, 0)</f>
        <v>3374.0802824941784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1.0746798182294617E-2</v>
      </c>
      <c r="L43" s="2">
        <v>40</v>
      </c>
      <c r="M43" s="8">
        <v>0.18707617900000001</v>
      </c>
      <c r="Q43" s="5">
        <f t="shared" si="60"/>
        <v>25</v>
      </c>
      <c r="R43">
        <f t="shared" si="31"/>
        <v>500000</v>
      </c>
      <c r="S43">
        <f t="shared" si="32"/>
        <v>2924.9058613695274</v>
      </c>
      <c r="U43">
        <f t="shared" si="52"/>
        <v>0.18707617900000001</v>
      </c>
      <c r="V43">
        <f t="shared" si="53"/>
        <v>0.01</v>
      </c>
      <c r="W43">
        <f t="shared" si="54"/>
        <v>0.13552927851489172</v>
      </c>
      <c r="X43">
        <f t="shared" si="55"/>
        <v>2.5354299567192738E-2</v>
      </c>
      <c r="Y43">
        <f t="shared" si="56"/>
        <v>1.3552927851489171E-3</v>
      </c>
      <c r="Z43">
        <f t="shared" si="57"/>
        <v>0.10881968616255007</v>
      </c>
      <c r="AB43">
        <f t="shared" si="58"/>
        <v>457.28666633775805</v>
      </c>
      <c r="AC43">
        <f t="shared" si="33"/>
        <v>318.28733788923518</v>
      </c>
      <c r="AE43">
        <f t="shared" si="34"/>
        <v>0</v>
      </c>
      <c r="AF43">
        <f t="shared" si="35"/>
        <v>0</v>
      </c>
      <c r="AG43">
        <f t="shared" si="36"/>
        <v>-2.7204921540637517</v>
      </c>
      <c r="AH43">
        <f t="shared" si="37"/>
        <v>-12677.149783596369</v>
      </c>
      <c r="AI43">
        <f t="shared" si="38"/>
        <v>-12679.870275750432</v>
      </c>
      <c r="AJ43">
        <f t="shared" si="39"/>
        <v>138.99932844852287</v>
      </c>
      <c r="AK43">
        <f t="shared" si="61"/>
        <v>32.010066643643064</v>
      </c>
      <c r="AL43">
        <f t="shared" si="40"/>
        <v>-12508.860880658267</v>
      </c>
      <c r="AN43">
        <f t="shared" si="41"/>
        <v>0</v>
      </c>
      <c r="AO43">
        <f t="shared" si="42"/>
        <v>0</v>
      </c>
      <c r="AP43">
        <f t="shared" si="43"/>
        <v>-2.9236580136239095E-2</v>
      </c>
      <c r="AQ43">
        <f t="shared" si="44"/>
        <v>-136.23877025103005</v>
      </c>
      <c r="AR43">
        <f t="shared" si="45"/>
        <v>-136.2680068311663</v>
      </c>
      <c r="AS43">
        <f t="shared" si="46"/>
        <v>1.4937977303107581</v>
      </c>
      <c r="AT43">
        <f t="shared" si="47"/>
        <v>0.34400572602103285</v>
      </c>
      <c r="AU43">
        <f t="shared" si="48"/>
        <v>-134.43020337483452</v>
      </c>
      <c r="AW43">
        <v>40</v>
      </c>
      <c r="AX43">
        <f>IF(Z43&gt;0, (R43*SUMPRODUCT(K43:$K$98, X43:$X$98)-K43*$AZ$3)/Z43, 0)</f>
        <v>2924.9058613695274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9.5953555199059081E-3</v>
      </c>
      <c r="L44" s="2">
        <v>41</v>
      </c>
      <c r="M44" s="8">
        <v>0.21155222800000001</v>
      </c>
      <c r="Q44" s="5">
        <f t="shared" si="60"/>
        <v>25</v>
      </c>
      <c r="R44">
        <f t="shared" si="31"/>
        <v>500000</v>
      </c>
      <c r="S44">
        <f t="shared" si="32"/>
        <v>2414.0849151617695</v>
      </c>
      <c r="U44">
        <f t="shared" si="52"/>
        <v>0.21155222800000001</v>
      </c>
      <c r="V44">
        <f t="shared" si="53"/>
        <v>0.01</v>
      </c>
      <c r="W44">
        <f t="shared" si="54"/>
        <v>0.10881968616255007</v>
      </c>
      <c r="X44">
        <f t="shared" si="55"/>
        <v>2.3021047057948239E-2</v>
      </c>
      <c r="Y44">
        <f t="shared" si="56"/>
        <v>1.0881968616255008E-3</v>
      </c>
      <c r="Z44">
        <f t="shared" si="57"/>
        <v>8.471044224297633E-2</v>
      </c>
      <c r="AB44">
        <f t="shared" si="58"/>
        <v>318.28733788923518</v>
      </c>
      <c r="AC44">
        <f t="shared" si="33"/>
        <v>204.49820077545149</v>
      </c>
      <c r="AE44">
        <f t="shared" si="34"/>
        <v>0</v>
      </c>
      <c r="AF44">
        <f t="shared" si="35"/>
        <v>0</v>
      </c>
      <c r="AG44">
        <f t="shared" si="36"/>
        <v>-2.1177610560744085</v>
      </c>
      <c r="AH44">
        <f t="shared" si="37"/>
        <v>-11510.523528974119</v>
      </c>
      <c r="AI44">
        <f t="shared" si="38"/>
        <v>-11512.641290030193</v>
      </c>
      <c r="AJ44">
        <f t="shared" si="39"/>
        <v>113.78913711378368</v>
      </c>
      <c r="AK44">
        <f t="shared" si="61"/>
        <v>22.280113652246463</v>
      </c>
      <c r="AL44">
        <f t="shared" si="40"/>
        <v>-11376.572039264163</v>
      </c>
      <c r="AN44">
        <f t="shared" si="41"/>
        <v>0</v>
      </c>
      <c r="AO44">
        <f t="shared" si="42"/>
        <v>0</v>
      </c>
      <c r="AP44">
        <f t="shared" si="43"/>
        <v>-2.0320670239245341E-2</v>
      </c>
      <c r="AQ44">
        <f t="shared" si="44"/>
        <v>-110.44756548074865</v>
      </c>
      <c r="AR44">
        <f t="shared" si="45"/>
        <v>-110.46788615098788</v>
      </c>
      <c r="AS44">
        <f t="shared" si="46"/>
        <v>1.0918472249100746</v>
      </c>
      <c r="AT44">
        <f t="shared" si="47"/>
        <v>0.21378561151721409</v>
      </c>
      <c r="AU44">
        <f t="shared" si="48"/>
        <v>-109.1622533145606</v>
      </c>
      <c r="AW44">
        <v>41</v>
      </c>
      <c r="AX44">
        <f>IF(Z44&gt;0, (R44*SUMPRODUCT(K44:$K$98, X44:$X$98)-K44*$AZ$3)/Z44, 0)</f>
        <v>2414.0849151617695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8.5672817142017025E-3</v>
      </c>
      <c r="L45" s="2">
        <v>42</v>
      </c>
      <c r="M45" s="8">
        <v>0.23965956799999999</v>
      </c>
      <c r="Q45" s="5">
        <f t="shared" si="60"/>
        <v>25</v>
      </c>
      <c r="R45">
        <f t="shared" si="31"/>
        <v>500000</v>
      </c>
      <c r="S45">
        <f t="shared" si="32"/>
        <v>1795.0275835334005</v>
      </c>
      <c r="U45">
        <f t="shared" si="52"/>
        <v>0.23965956799999999</v>
      </c>
      <c r="V45">
        <f t="shared" si="53"/>
        <v>0.01</v>
      </c>
      <c r="W45">
        <f t="shared" si="54"/>
        <v>8.471044224297633E-2</v>
      </c>
      <c r="X45">
        <f t="shared" si="55"/>
        <v>2.0301667993040659E-2</v>
      </c>
      <c r="Y45">
        <f t="shared" si="56"/>
        <v>8.4710442242976337E-4</v>
      </c>
      <c r="Z45">
        <f t="shared" si="57"/>
        <v>6.3561669827505912E-2</v>
      </c>
      <c r="AB45">
        <f t="shared" si="58"/>
        <v>204.49820077545149</v>
      </c>
      <c r="AC45">
        <f t="shared" si="33"/>
        <v>114.09495059581579</v>
      </c>
      <c r="AE45">
        <f t="shared" si="34"/>
        <v>0</v>
      </c>
      <c r="AF45">
        <f t="shared" si="35"/>
        <v>0</v>
      </c>
      <c r="AG45">
        <f t="shared" si="36"/>
        <v>-1.5890417456876478</v>
      </c>
      <c r="AH45">
        <f t="shared" si="37"/>
        <v>-10150.83399652033</v>
      </c>
      <c r="AI45">
        <f t="shared" si="38"/>
        <v>-10152.423038266019</v>
      </c>
      <c r="AJ45">
        <f t="shared" si="39"/>
        <v>90.403250179635705</v>
      </c>
      <c r="AK45">
        <f t="shared" si="61"/>
        <v>14.314874054281606</v>
      </c>
      <c r="AL45">
        <f t="shared" si="40"/>
        <v>-10047.704914032101</v>
      </c>
      <c r="AN45">
        <f t="shared" si="41"/>
        <v>0</v>
      </c>
      <c r="AO45">
        <f t="shared" si="42"/>
        <v>0</v>
      </c>
      <c r="AP45">
        <f t="shared" si="43"/>
        <v>-1.3613768290932938E-2</v>
      </c>
      <c r="AQ45">
        <f t="shared" si="44"/>
        <v>-86.965054482285609</v>
      </c>
      <c r="AR45">
        <f t="shared" si="45"/>
        <v>-86.978668250576561</v>
      </c>
      <c r="AS45">
        <f t="shared" si="46"/>
        <v>0.77451011216839472</v>
      </c>
      <c r="AT45">
        <f t="shared" si="47"/>
        <v>0.1226395587263472</v>
      </c>
      <c r="AU45">
        <f t="shared" si="48"/>
        <v>-86.081518579681813</v>
      </c>
      <c r="AW45">
        <v>42</v>
      </c>
      <c r="AX45">
        <f>IF(Z45&gt;0, (R45*SUMPRODUCT(K45:$K$98, X45:$X$98)-K45*$AZ$3)/Z45, 0)</f>
        <v>1795.0275835334005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7.6493586733943769E-3</v>
      </c>
      <c r="L46" s="2">
        <v>43</v>
      </c>
      <c r="M46" s="8">
        <v>0.27212731099999998</v>
      </c>
      <c r="Q46" s="5">
        <f t="shared" si="60"/>
        <v>25</v>
      </c>
      <c r="R46">
        <f t="shared" si="31"/>
        <v>500000</v>
      </c>
      <c r="S46">
        <f t="shared" si="32"/>
        <v>986.79396512691051</v>
      </c>
      <c r="U46">
        <f t="shared" si="52"/>
        <v>0.27212731099999998</v>
      </c>
      <c r="V46">
        <f t="shared" si="53"/>
        <v>0.01</v>
      </c>
      <c r="W46">
        <f t="shared" si="54"/>
        <v>6.3561669827505912E-2</v>
      </c>
      <c r="X46">
        <f t="shared" si="55"/>
        <v>1.7296866292829016E-2</v>
      </c>
      <c r="Y46">
        <f t="shared" si="56"/>
        <v>6.3561669827505917E-4</v>
      </c>
      <c r="Z46">
        <f t="shared" si="57"/>
        <v>4.5629186836401832E-2</v>
      </c>
      <c r="AB46">
        <f t="shared" si="58"/>
        <v>114.09495059581579</v>
      </c>
      <c r="AC46">
        <f t="shared" si="33"/>
        <v>45.026606203809592</v>
      </c>
      <c r="AE46">
        <f t="shared" si="34"/>
        <v>0</v>
      </c>
      <c r="AF46">
        <f t="shared" si="35"/>
        <v>0</v>
      </c>
      <c r="AG46">
        <f t="shared" si="36"/>
        <v>-1.1407296709100458</v>
      </c>
      <c r="AH46">
        <f t="shared" si="37"/>
        <v>-8648.4331464145071</v>
      </c>
      <c r="AI46">
        <f t="shared" si="38"/>
        <v>-8649.5738760854165</v>
      </c>
      <c r="AJ46">
        <f t="shared" si="39"/>
        <v>69.068344392006196</v>
      </c>
      <c r="AK46">
        <f t="shared" si="61"/>
        <v>7.9866465417071062</v>
      </c>
      <c r="AL46">
        <f t="shared" si="40"/>
        <v>-8572.5188851517032</v>
      </c>
      <c r="AN46">
        <f t="shared" si="41"/>
        <v>0</v>
      </c>
      <c r="AO46">
        <f t="shared" si="42"/>
        <v>0</v>
      </c>
      <c r="AP46">
        <f t="shared" si="43"/>
        <v>-8.7258504021740721E-3</v>
      </c>
      <c r="AQ46">
        <f t="shared" si="44"/>
        <v>-66.154967099797233</v>
      </c>
      <c r="AR46">
        <f t="shared" si="45"/>
        <v>-66.163692950199405</v>
      </c>
      <c r="AS46">
        <f t="shared" si="46"/>
        <v>0.52832853923198242</v>
      </c>
      <c r="AT46">
        <f t="shared" si="47"/>
        <v>6.1092723995142456E-2</v>
      </c>
      <c r="AU46">
        <f t="shared" si="48"/>
        <v>-65.574271686972281</v>
      </c>
      <c r="AW46">
        <v>43</v>
      </c>
      <c r="AX46">
        <f>IF(Z46&gt;0, (R46*SUMPRODUCT(K46:$K$98, X46:$X$98)-K46*$AZ$3)/Z46, 0)</f>
        <v>986.79396512691051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6.8297845298164071E-3</v>
      </c>
      <c r="L47" s="2">
        <v>44</v>
      </c>
      <c r="M47" s="8">
        <v>0.30842977500000002</v>
      </c>
      <c r="Q47" s="5">
        <f t="shared" si="60"/>
        <v>25</v>
      </c>
      <c r="R47">
        <f t="shared" si="31"/>
        <v>500000</v>
      </c>
      <c r="S47">
        <f t="shared" si="32"/>
        <v>-165.57038740600896</v>
      </c>
      <c r="U47">
        <f t="shared" si="52"/>
        <v>0.30842977500000002</v>
      </c>
      <c r="V47">
        <f t="shared" si="53"/>
        <v>0.01</v>
      </c>
      <c r="W47">
        <f t="shared" si="54"/>
        <v>4.5629186836401832E-2</v>
      </c>
      <c r="X47">
        <f t="shared" si="55"/>
        <v>1.4073399829384379E-2</v>
      </c>
      <c r="Y47">
        <f t="shared" si="56"/>
        <v>4.5629186836401833E-4</v>
      </c>
      <c r="Z47">
        <f t="shared" si="57"/>
        <v>3.1099495138653434E-2</v>
      </c>
      <c r="AB47">
        <f t="shared" si="58"/>
        <v>45.026606203809592</v>
      </c>
      <c r="AC47">
        <f t="shared" si="33"/>
        <v>-5.1491554582381411</v>
      </c>
      <c r="AE47">
        <f t="shared" si="34"/>
        <v>0</v>
      </c>
      <c r="AF47">
        <f t="shared" si="35"/>
        <v>0</v>
      </c>
      <c r="AG47">
        <f t="shared" si="36"/>
        <v>-0.77748737846633587</v>
      </c>
      <c r="AH47">
        <f t="shared" si="37"/>
        <v>-7036.6999146921899</v>
      </c>
      <c r="AI47">
        <f t="shared" si="38"/>
        <v>-7037.4774020706564</v>
      </c>
      <c r="AJ47">
        <f t="shared" si="39"/>
        <v>50.175761662047734</v>
      </c>
      <c r="AK47">
        <f t="shared" si="61"/>
        <v>3.1518624342666719</v>
      </c>
      <c r="AL47">
        <f t="shared" si="40"/>
        <v>-6984.1497779743413</v>
      </c>
      <c r="AN47">
        <f t="shared" si="41"/>
        <v>0</v>
      </c>
      <c r="AO47">
        <f t="shared" si="42"/>
        <v>0</v>
      </c>
      <c r="AP47">
        <f t="shared" si="43"/>
        <v>-5.3100712695768951E-3</v>
      </c>
      <c r="AQ47">
        <f t="shared" si="44"/>
        <v>-48.059144218325152</v>
      </c>
      <c r="AR47">
        <f t="shared" si="45"/>
        <v>-48.064454289594728</v>
      </c>
      <c r="AS47">
        <f t="shared" si="46"/>
        <v>0.34268964077120878</v>
      </c>
      <c r="AT47">
        <f t="shared" si="47"/>
        <v>2.1526541293663999E-2</v>
      </c>
      <c r="AU47">
        <f t="shared" si="48"/>
        <v>-47.700238107529849</v>
      </c>
      <c r="AW47">
        <v>44</v>
      </c>
      <c r="AX47">
        <f>IF(Z47&gt;0, (R47*SUMPRODUCT(K47:$K$98, X47:$X$98)-K47*$AZ$3)/Z47, 0)</f>
        <v>-165.57038740600896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6.0980219016217915E-3</v>
      </c>
      <c r="L48" s="2">
        <v>45</v>
      </c>
      <c r="M48" s="8">
        <v>0.34883407700000002</v>
      </c>
      <c r="Q48" s="5">
        <f t="shared" si="60"/>
        <v>25</v>
      </c>
      <c r="R48">
        <f t="shared" si="31"/>
        <v>500000</v>
      </c>
      <c r="S48">
        <f t="shared" si="32"/>
        <v>-1952.9225659130907</v>
      </c>
      <c r="U48">
        <f t="shared" si="52"/>
        <v>0.34883407700000002</v>
      </c>
      <c r="V48">
        <f t="shared" si="53"/>
        <v>0.01</v>
      </c>
      <c r="W48">
        <f t="shared" si="54"/>
        <v>3.1099495138653434E-2</v>
      </c>
      <c r="X48">
        <f t="shared" si="55"/>
        <v>1.0848563681858159E-2</v>
      </c>
      <c r="Y48">
        <f t="shared" si="56"/>
        <v>3.1099495138653437E-4</v>
      </c>
      <c r="Z48">
        <f t="shared" si="57"/>
        <v>1.9939936505408741E-2</v>
      </c>
      <c r="AB48">
        <f t="shared" si="58"/>
        <v>-5.1491554582381411</v>
      </c>
      <c r="AC48">
        <f t="shared" si="33"/>
        <v>-38.941151964286945</v>
      </c>
      <c r="AE48">
        <f t="shared" si="34"/>
        <v>0</v>
      </c>
      <c r="AF48">
        <f t="shared" si="35"/>
        <v>0</v>
      </c>
      <c r="AG48">
        <f t="shared" si="36"/>
        <v>-0.49849841263521855</v>
      </c>
      <c r="AH48">
        <f t="shared" si="37"/>
        <v>-5424.2818409290794</v>
      </c>
      <c r="AI48">
        <f t="shared" si="38"/>
        <v>-5424.7803393417144</v>
      </c>
      <c r="AJ48">
        <f t="shared" si="39"/>
        <v>33.791996506048804</v>
      </c>
      <c r="AK48">
        <f t="shared" si="61"/>
        <v>-0.36044088207666991</v>
      </c>
      <c r="AL48">
        <f t="shared" si="40"/>
        <v>-5391.3487837177418</v>
      </c>
      <c r="AN48">
        <f t="shared" si="41"/>
        <v>0</v>
      </c>
      <c r="AO48">
        <f t="shared" si="42"/>
        <v>0</v>
      </c>
      <c r="AP48">
        <f t="shared" si="43"/>
        <v>-3.03985423817326E-3</v>
      </c>
      <c r="AQ48">
        <f t="shared" si="44"/>
        <v>-33.077389466554898</v>
      </c>
      <c r="AR48">
        <f t="shared" si="45"/>
        <v>-33.080429320793066</v>
      </c>
      <c r="AS48">
        <f t="shared" si="46"/>
        <v>0.20606433479341266</v>
      </c>
      <c r="AT48">
        <f t="shared" si="47"/>
        <v>-2.1979763931434105E-3</v>
      </c>
      <c r="AU48">
        <f t="shared" si="48"/>
        <v>-32.876562962392796</v>
      </c>
      <c r="AW48">
        <v>45</v>
      </c>
      <c r="AX48">
        <f>IF(Z48&gt;0, (R48*SUMPRODUCT(K48:$K$98, X48:$X$98)-K48*$AZ$3)/Z48, 0)</f>
        <v>-1952.9225659130907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5.4446624121623132E-3</v>
      </c>
      <c r="L49" s="2">
        <v>46</v>
      </c>
      <c r="M49" s="8">
        <v>0.39293336200000001</v>
      </c>
      <c r="Q49" s="5">
        <f t="shared" si="60"/>
        <v>25</v>
      </c>
      <c r="R49">
        <f t="shared" si="31"/>
        <v>500000</v>
      </c>
      <c r="S49">
        <f t="shared" si="32"/>
        <v>-4979.2248814480072</v>
      </c>
      <c r="U49">
        <f t="shared" si="52"/>
        <v>0.39293336200000001</v>
      </c>
      <c r="V49">
        <f t="shared" si="53"/>
        <v>0.01</v>
      </c>
      <c r="W49">
        <f t="shared" si="54"/>
        <v>1.9939936505408741E-2</v>
      </c>
      <c r="X49">
        <f t="shared" si="55"/>
        <v>7.8350662891367873E-3</v>
      </c>
      <c r="Y49">
        <f t="shared" si="56"/>
        <v>1.9939936505408742E-4</v>
      </c>
      <c r="Z49">
        <f t="shared" si="57"/>
        <v>1.1905470851217867E-2</v>
      </c>
      <c r="AB49">
        <f t="shared" si="58"/>
        <v>-38.941151964286945</v>
      </c>
      <c r="AC49">
        <f t="shared" si="33"/>
        <v>-59.280016687737984</v>
      </c>
      <c r="AE49">
        <f t="shared" si="34"/>
        <v>0</v>
      </c>
      <c r="AF49">
        <f t="shared" si="35"/>
        <v>0</v>
      </c>
      <c r="AG49">
        <f t="shared" si="36"/>
        <v>-0.29763677128044669</v>
      </c>
      <c r="AH49">
        <f t="shared" si="37"/>
        <v>-3917.5331445683937</v>
      </c>
      <c r="AI49">
        <f t="shared" si="38"/>
        <v>-3917.8307813396741</v>
      </c>
      <c r="AJ49">
        <f t="shared" si="39"/>
        <v>20.338864723451039</v>
      </c>
      <c r="AK49">
        <f t="shared" si="61"/>
        <v>-2.7258806375000866</v>
      </c>
      <c r="AL49">
        <f t="shared" si="40"/>
        <v>-3900.2177972537233</v>
      </c>
      <c r="AN49">
        <f t="shared" si="41"/>
        <v>0</v>
      </c>
      <c r="AO49">
        <f t="shared" si="42"/>
        <v>0</v>
      </c>
      <c r="AP49">
        <f t="shared" si="43"/>
        <v>-1.6205317410679996E-3</v>
      </c>
      <c r="AQ49">
        <f t="shared" si="44"/>
        <v>-21.329645460631564</v>
      </c>
      <c r="AR49">
        <f t="shared" si="45"/>
        <v>-21.331265992372629</v>
      </c>
      <c r="AS49">
        <f t="shared" si="46"/>
        <v>0.11073825226582791</v>
      </c>
      <c r="AT49">
        <f t="shared" si="47"/>
        <v>-1.4841499847037766E-2</v>
      </c>
      <c r="AU49">
        <f t="shared" si="48"/>
        <v>-21.23536923995384</v>
      </c>
      <c r="AW49">
        <v>46</v>
      </c>
      <c r="AX49">
        <f>IF(Z49&gt;0, (R49*SUMPRODUCT(K49:$K$98, X49:$X$98)-K49*$AZ$3)/Z49, 0)</f>
        <v>-4979.2248814480072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4.8613057251449222E-3</v>
      </c>
      <c r="L50" s="2">
        <v>47</v>
      </c>
      <c r="M50" s="8">
        <v>0.441408258</v>
      </c>
      <c r="Q50" s="5">
        <f t="shared" si="60"/>
        <v>25</v>
      </c>
      <c r="R50">
        <f t="shared" si="31"/>
        <v>500000</v>
      </c>
      <c r="S50">
        <f t="shared" si="32"/>
        <v>-10600.735481725809</v>
      </c>
      <c r="U50">
        <f t="shared" si="52"/>
        <v>0.441408258</v>
      </c>
      <c r="V50">
        <f t="shared" si="53"/>
        <v>0.01</v>
      </c>
      <c r="W50">
        <f t="shared" si="54"/>
        <v>1.1905470851217867E-2</v>
      </c>
      <c r="X50">
        <f t="shared" si="55"/>
        <v>5.2551731491058554E-3</v>
      </c>
      <c r="Y50">
        <f t="shared" si="56"/>
        <v>1.1905470851217867E-4</v>
      </c>
      <c r="Z50">
        <f t="shared" si="57"/>
        <v>6.5312429935998322E-3</v>
      </c>
      <c r="AB50">
        <f t="shared" si="58"/>
        <v>-59.280016687737984</v>
      </c>
      <c r="AC50">
        <f t="shared" si="33"/>
        <v>-69.235979342026837</v>
      </c>
      <c r="AE50">
        <f t="shared" si="34"/>
        <v>0</v>
      </c>
      <c r="AF50">
        <f t="shared" si="35"/>
        <v>0</v>
      </c>
      <c r="AG50">
        <f t="shared" si="36"/>
        <v>-0.16328107483999579</v>
      </c>
      <c r="AH50">
        <f t="shared" si="37"/>
        <v>-2627.5865745529277</v>
      </c>
      <c r="AI50">
        <f t="shared" si="38"/>
        <v>-2627.7498556277678</v>
      </c>
      <c r="AJ50">
        <f t="shared" si="39"/>
        <v>9.9559626542888537</v>
      </c>
      <c r="AK50">
        <f t="shared" si="61"/>
        <v>-4.1496011681416594</v>
      </c>
      <c r="AL50">
        <f t="shared" si="40"/>
        <v>-2621.9434941416207</v>
      </c>
      <c r="AN50">
        <f t="shared" si="41"/>
        <v>0</v>
      </c>
      <c r="AO50">
        <f t="shared" si="42"/>
        <v>0</v>
      </c>
      <c r="AP50">
        <f t="shared" si="43"/>
        <v>-7.937592239274881E-4</v>
      </c>
      <c r="AQ50">
        <f t="shared" si="44"/>
        <v>-12.773501658188083</v>
      </c>
      <c r="AR50">
        <f t="shared" si="45"/>
        <v>-12.774295417412011</v>
      </c>
      <c r="AS50">
        <f t="shared" si="46"/>
        <v>4.8398978250623441E-2</v>
      </c>
      <c r="AT50">
        <f t="shared" si="47"/>
        <v>-2.0172479915755107E-2</v>
      </c>
      <c r="AU50">
        <f t="shared" si="48"/>
        <v>-12.746068919077143</v>
      </c>
      <c r="AW50">
        <v>47</v>
      </c>
      <c r="AX50">
        <f>IF(Z50&gt;0, (R50*SUMPRODUCT(K50:$K$98, X50:$X$98)-K50*$AZ$3)/Z50, 0)</f>
        <v>-10600.735481725809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4.3404515403079663E-3</v>
      </c>
      <c r="L51" s="2">
        <v>48</v>
      </c>
      <c r="M51" s="8">
        <v>0.49593942699999999</v>
      </c>
      <c r="Q51" s="5">
        <f t="shared" si="60"/>
        <v>25</v>
      </c>
      <c r="R51">
        <f t="shared" si="31"/>
        <v>500000</v>
      </c>
      <c r="S51">
        <f t="shared" si="32"/>
        <v>-22267.802992444296</v>
      </c>
      <c r="U51">
        <f t="shared" si="52"/>
        <v>0.49593942699999999</v>
      </c>
      <c r="V51">
        <f t="shared" si="53"/>
        <v>0.01</v>
      </c>
      <c r="W51">
        <f t="shared" si="54"/>
        <v>6.5312429935998322E-3</v>
      </c>
      <c r="X51">
        <f t="shared" si="55"/>
        <v>3.2391009078436652E-3</v>
      </c>
      <c r="Y51">
        <f t="shared" si="56"/>
        <v>6.531242993599833E-5</v>
      </c>
      <c r="Z51">
        <f t="shared" si="57"/>
        <v>3.2268296558201686E-3</v>
      </c>
      <c r="AB51">
        <f t="shared" si="58"/>
        <v>-69.235979342026837</v>
      </c>
      <c r="AC51">
        <f t="shared" si="33"/>
        <v>-71.854407065980354</v>
      </c>
      <c r="AE51">
        <f t="shared" si="34"/>
        <v>0</v>
      </c>
      <c r="AF51">
        <f t="shared" si="35"/>
        <v>0</v>
      </c>
      <c r="AG51">
        <f t="shared" si="36"/>
        <v>-8.0670741395504217E-2</v>
      </c>
      <c r="AH51">
        <f t="shared" si="37"/>
        <v>-1619.5504539218325</v>
      </c>
      <c r="AI51">
        <f t="shared" si="38"/>
        <v>-1619.6311246632281</v>
      </c>
      <c r="AJ51">
        <f t="shared" si="39"/>
        <v>2.6184277239535163</v>
      </c>
      <c r="AK51">
        <f t="shared" si="61"/>
        <v>-4.8465185539418787</v>
      </c>
      <c r="AL51">
        <f t="shared" si="40"/>
        <v>-1621.8592154932164</v>
      </c>
      <c r="AN51">
        <f t="shared" si="41"/>
        <v>0</v>
      </c>
      <c r="AO51">
        <f t="shared" si="42"/>
        <v>0</v>
      </c>
      <c r="AP51">
        <f t="shared" si="43"/>
        <v>-3.501474437479019E-4</v>
      </c>
      <c r="AQ51">
        <f t="shared" si="44"/>
        <v>-7.0295802623314838</v>
      </c>
      <c r="AR51">
        <f t="shared" si="45"/>
        <v>-7.0299304097752318</v>
      </c>
      <c r="AS51">
        <f t="shared" si="46"/>
        <v>1.1365158647619122E-2</v>
      </c>
      <c r="AT51">
        <f t="shared" si="47"/>
        <v>-2.1036078922588165E-2</v>
      </c>
      <c r="AU51">
        <f t="shared" si="48"/>
        <v>-7.0396013300502007</v>
      </c>
      <c r="AW51">
        <v>48</v>
      </c>
      <c r="AX51">
        <f>IF(Z51&gt;0, (R51*SUMPRODUCT(K51:$K$98, X51:$X$98)-K51*$AZ$3)/Z51, 0)</f>
        <v>-22267.802992444296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3.8754031609892553E-3</v>
      </c>
      <c r="L52" s="2">
        <v>49</v>
      </c>
      <c r="M52" s="8">
        <v>0.55722270799999996</v>
      </c>
      <c r="Q52" s="5">
        <f t="shared" si="60"/>
        <v>25</v>
      </c>
      <c r="R52">
        <f t="shared" si="31"/>
        <v>500000</v>
      </c>
      <c r="S52">
        <f t="shared" si="32"/>
        <v>-49994.290735652714</v>
      </c>
      <c r="U52">
        <f t="shared" si="52"/>
        <v>0.55722270799999996</v>
      </c>
      <c r="V52">
        <f t="shared" si="53"/>
        <v>0.01</v>
      </c>
      <c r="W52">
        <f t="shared" si="54"/>
        <v>3.2268296558201686E-3</v>
      </c>
      <c r="X52">
        <f t="shared" si="55"/>
        <v>1.7980627590708223E-3</v>
      </c>
      <c r="Y52">
        <f t="shared" si="56"/>
        <v>3.2268296558201685E-5</v>
      </c>
      <c r="Z52">
        <f t="shared" si="57"/>
        <v>1.3964986001911448E-3</v>
      </c>
      <c r="AB52">
        <f t="shared" si="58"/>
        <v>-71.854407065980354</v>
      </c>
      <c r="AC52">
        <f t="shared" si="33"/>
        <v>-69.81695702988813</v>
      </c>
      <c r="AE52">
        <f t="shared" si="34"/>
        <v>0</v>
      </c>
      <c r="AF52">
        <f t="shared" si="35"/>
        <v>0</v>
      </c>
      <c r="AG52">
        <f t="shared" si="36"/>
        <v>-3.4912465004778619E-2</v>
      </c>
      <c r="AH52">
        <f t="shared" si="37"/>
        <v>-899.03137953541113</v>
      </c>
      <c r="AI52">
        <f t="shared" si="38"/>
        <v>-899.06629200041596</v>
      </c>
      <c r="AJ52">
        <f t="shared" si="39"/>
        <v>-2.0374500360922241</v>
      </c>
      <c r="AK52">
        <f t="shared" si="61"/>
        <v>-5.0298084946186252</v>
      </c>
      <c r="AL52">
        <f t="shared" si="40"/>
        <v>-906.13355053112673</v>
      </c>
      <c r="AN52">
        <f t="shared" si="41"/>
        <v>0</v>
      </c>
      <c r="AO52">
        <f t="shared" si="42"/>
        <v>0</v>
      </c>
      <c r="AP52">
        <f t="shared" si="43"/>
        <v>-1.3529987723744582E-4</v>
      </c>
      <c r="AQ52">
        <f t="shared" si="44"/>
        <v>-3.4841090500800633</v>
      </c>
      <c r="AR52">
        <f t="shared" si="45"/>
        <v>-3.4842443499573008</v>
      </c>
      <c r="AS52">
        <f t="shared" si="46"/>
        <v>-7.8959403102294781E-3</v>
      </c>
      <c r="AT52">
        <f t="shared" si="47"/>
        <v>-1.9492535739215628E-2</v>
      </c>
      <c r="AU52">
        <f t="shared" si="48"/>
        <v>-3.5116328260067458</v>
      </c>
      <c r="AW52">
        <v>49</v>
      </c>
      <c r="AX52">
        <f>IF(Z52&gt;0, (R52*SUMPRODUCT(K52:$K$98, X52:$X$98)-K52*$AZ$3)/Z52, 0)</f>
        <v>-49994.290735652714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3.4601813937404063E-3</v>
      </c>
      <c r="L53" s="2">
        <v>50</v>
      </c>
      <c r="M53" s="8">
        <v>0.62633703200000002</v>
      </c>
      <c r="Q53" s="5">
        <f t="shared" si="60"/>
        <v>25</v>
      </c>
      <c r="R53">
        <f t="shared" si="31"/>
        <v>500000</v>
      </c>
      <c r="S53">
        <f t="shared" si="32"/>
        <v>-128393.98191558373</v>
      </c>
      <c r="U53">
        <f t="shared" si="52"/>
        <v>0.62633703200000002</v>
      </c>
      <c r="V53">
        <f t="shared" si="53"/>
        <v>0.01</v>
      </c>
      <c r="W53">
        <f t="shared" si="54"/>
        <v>1.3964986001911448E-3</v>
      </c>
      <c r="X53">
        <f t="shared" si="55"/>
        <v>8.7467878843587631E-4</v>
      </c>
      <c r="Y53">
        <f t="shared" si="56"/>
        <v>1.3964986001911448E-5</v>
      </c>
      <c r="Z53">
        <f t="shared" si="57"/>
        <v>5.0785482575335704E-4</v>
      </c>
      <c r="AB53">
        <f t="shared" si="58"/>
        <v>-69.81695702988813</v>
      </c>
      <c r="AC53">
        <f t="shared" si="33"/>
        <v>-65.205503313518449</v>
      </c>
      <c r="AE53">
        <f t="shared" si="34"/>
        <v>0</v>
      </c>
      <c r="AF53">
        <f t="shared" si="35"/>
        <v>0</v>
      </c>
      <c r="AG53">
        <f t="shared" si="36"/>
        <v>-1.2696370643833926E-2</v>
      </c>
      <c r="AH53">
        <f t="shared" si="37"/>
        <v>-437.33939421793815</v>
      </c>
      <c r="AI53">
        <f t="shared" si="38"/>
        <v>-437.35209058858197</v>
      </c>
      <c r="AJ53">
        <f t="shared" si="39"/>
        <v>-4.6114537163696809</v>
      </c>
      <c r="AK53">
        <f t="shared" si="61"/>
        <v>-4.8871869920921691</v>
      </c>
      <c r="AL53">
        <f t="shared" si="40"/>
        <v>-446.85073129704381</v>
      </c>
      <c r="AN53">
        <f t="shared" si="41"/>
        <v>0</v>
      </c>
      <c r="AO53">
        <f t="shared" si="42"/>
        <v>0</v>
      </c>
      <c r="AP53">
        <f t="shared" si="43"/>
        <v>-4.393174546982605E-5</v>
      </c>
      <c r="AQ53">
        <f t="shared" si="44"/>
        <v>-1.5132736346226101</v>
      </c>
      <c r="AR53">
        <f t="shared" si="45"/>
        <v>-1.51331756636808</v>
      </c>
      <c r="AS53">
        <f t="shared" si="46"/>
        <v>-1.5956466347477417E-2</v>
      </c>
      <c r="AT53">
        <f t="shared" si="47"/>
        <v>-1.6910553497767464E-2</v>
      </c>
      <c r="AU53">
        <f t="shared" si="48"/>
        <v>-1.5461845862133248</v>
      </c>
      <c r="AW53">
        <v>50</v>
      </c>
      <c r="AX53">
        <f>IF(Z53&gt;0, (R53*SUMPRODUCT(K53:$K$98, X53:$X$98)-K53*$AZ$3)/Z53, 0)</f>
        <v>-128393.98191558373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3.0894476729825052E-3</v>
      </c>
      <c r="L54" s="2">
        <v>51</v>
      </c>
      <c r="M54" s="8">
        <v>0.70099715600000001</v>
      </c>
      <c r="Q54" s="5">
        <f t="shared" si="60"/>
        <v>25</v>
      </c>
      <c r="R54">
        <f t="shared" si="31"/>
        <v>500000</v>
      </c>
      <c r="S54">
        <f t="shared" si="32"/>
        <v>-405328.01240455458</v>
      </c>
      <c r="U54">
        <f t="shared" si="52"/>
        <v>0.70099715600000001</v>
      </c>
      <c r="V54">
        <f t="shared" si="53"/>
        <v>0.01</v>
      </c>
      <c r="W54">
        <f t="shared" si="54"/>
        <v>5.0785482575335704E-4</v>
      </c>
      <c r="X54">
        <f t="shared" si="55"/>
        <v>3.5600478851397887E-4</v>
      </c>
      <c r="Y54">
        <f t="shared" si="56"/>
        <v>5.0785482575335704E-6</v>
      </c>
      <c r="Z54">
        <f t="shared" si="57"/>
        <v>1.4677148898184459E-4</v>
      </c>
      <c r="AB54">
        <f t="shared" si="58"/>
        <v>-65.205503313518449</v>
      </c>
      <c r="AC54">
        <f t="shared" si="33"/>
        <v>-59.490595906668048</v>
      </c>
      <c r="AE54">
        <f t="shared" si="34"/>
        <v>0</v>
      </c>
      <c r="AF54">
        <f t="shared" si="35"/>
        <v>0</v>
      </c>
      <c r="AG54">
        <f t="shared" si="36"/>
        <v>-3.669287224546115E-3</v>
      </c>
      <c r="AH54">
        <f t="shared" si="37"/>
        <v>-178.00239425698945</v>
      </c>
      <c r="AI54">
        <f t="shared" si="38"/>
        <v>-178.00606354421399</v>
      </c>
      <c r="AJ54">
        <f t="shared" si="39"/>
        <v>-5.7149074068504007</v>
      </c>
      <c r="AK54">
        <f t="shared" si="61"/>
        <v>-4.5643852319462921</v>
      </c>
      <c r="AL54">
        <f t="shared" si="40"/>
        <v>-188.28535618301066</v>
      </c>
      <c r="AN54">
        <f t="shared" si="41"/>
        <v>0</v>
      </c>
      <c r="AO54">
        <f t="shared" si="42"/>
        <v>0</v>
      </c>
      <c r="AP54">
        <f t="shared" si="43"/>
        <v>-1.133607087737843E-5</v>
      </c>
      <c r="AQ54">
        <f t="shared" si="44"/>
        <v>-0.54992908272257046</v>
      </c>
      <c r="AR54">
        <f t="shared" si="45"/>
        <v>-0.54994041879344779</v>
      </c>
      <c r="AS54">
        <f t="shared" si="46"/>
        <v>-1.7655907389404452E-2</v>
      </c>
      <c r="AT54">
        <f t="shared" si="47"/>
        <v>-1.4101429333432185E-2</v>
      </c>
      <c r="AU54">
        <f t="shared" si="48"/>
        <v>-0.58169775551628444</v>
      </c>
      <c r="AW54">
        <v>51</v>
      </c>
      <c r="AX54">
        <f>IF(Z54&gt;0, (R54*SUMPRODUCT(K54:$K$98, X54:$X$98)-K54*$AZ$3)/Z54, 0)</f>
        <v>-405328.01240455458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2.758435422305808E-3</v>
      </c>
      <c r="L55" s="2">
        <v>52</v>
      </c>
      <c r="M55" s="8">
        <v>0.77900909500000004</v>
      </c>
      <c r="Q55" s="5">
        <f t="shared" si="60"/>
        <v>25</v>
      </c>
      <c r="R55">
        <f t="shared" si="31"/>
        <v>500000</v>
      </c>
      <c r="S55">
        <f t="shared" si="32"/>
        <v>-1730423.1749105249</v>
      </c>
      <c r="U55">
        <f t="shared" si="52"/>
        <v>0.77900909500000004</v>
      </c>
      <c r="V55">
        <f t="shared" si="53"/>
        <v>0.01</v>
      </c>
      <c r="W55">
        <f t="shared" si="54"/>
        <v>1.4677148898184459E-4</v>
      </c>
      <c r="X55">
        <f t="shared" si="55"/>
        <v>1.1433632480354923E-4</v>
      </c>
      <c r="Y55">
        <f t="shared" si="56"/>
        <v>1.4677148898184461E-6</v>
      </c>
      <c r="Z55">
        <f t="shared" si="57"/>
        <v>3.0967449288476909E-5</v>
      </c>
      <c r="AB55">
        <f t="shared" si="58"/>
        <v>-59.490595906668048</v>
      </c>
      <c r="AC55">
        <f t="shared" si="33"/>
        <v>-53.586791916646888</v>
      </c>
      <c r="AE55">
        <f t="shared" si="34"/>
        <v>0</v>
      </c>
      <c r="AF55">
        <f t="shared" si="35"/>
        <v>0</v>
      </c>
      <c r="AG55">
        <f t="shared" si="36"/>
        <v>-7.7418623221192271E-4</v>
      </c>
      <c r="AH55">
        <f t="shared" si="37"/>
        <v>-57.168162401774616</v>
      </c>
      <c r="AI55">
        <f t="shared" si="38"/>
        <v>-57.168936588006829</v>
      </c>
      <c r="AJ55">
        <f t="shared" si="39"/>
        <v>-5.9038039900211601</v>
      </c>
      <c r="AK55">
        <f t="shared" si="61"/>
        <v>-4.1643417134667642</v>
      </c>
      <c r="AL55">
        <f t="shared" si="40"/>
        <v>-67.237082291494758</v>
      </c>
      <c r="AN55">
        <f t="shared" si="41"/>
        <v>0</v>
      </c>
      <c r="AO55">
        <f t="shared" si="42"/>
        <v>0</v>
      </c>
      <c r="AP55">
        <f t="shared" si="43"/>
        <v>-2.1355427263948375E-6</v>
      </c>
      <c r="AQ55">
        <f t="shared" si="44"/>
        <v>-0.15769468419718619</v>
      </c>
      <c r="AR55">
        <f t="shared" si="45"/>
        <v>-0.15769681973991256</v>
      </c>
      <c r="AS55">
        <f t="shared" si="46"/>
        <v>-1.6285262052424733E-2</v>
      </c>
      <c r="AT55">
        <f t="shared" si="47"/>
        <v>-1.1487067693012385E-2</v>
      </c>
      <c r="AU55">
        <f t="shared" si="48"/>
        <v>-0.1854691494853497</v>
      </c>
      <c r="AW55">
        <v>52</v>
      </c>
      <c r="AX55">
        <f>IF(Z55&gt;0, (R55*SUMPRODUCT(K55:$K$98, X55:$X$98)-K55*$AZ$3)/Z55, 0)</f>
        <v>-1730423.1749105249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2.4628887699159E-3</v>
      </c>
      <c r="L56" s="2">
        <v>53</v>
      </c>
      <c r="M56" s="8">
        <v>0.78135831499999997</v>
      </c>
      <c r="Q56" s="5">
        <f t="shared" si="60"/>
        <v>25</v>
      </c>
      <c r="R56">
        <f t="shared" si="31"/>
        <v>500000</v>
      </c>
      <c r="S56">
        <f t="shared" si="32"/>
        <v>-7426323.5346800787</v>
      </c>
      <c r="U56">
        <f t="shared" si="52"/>
        <v>0.78135831499999997</v>
      </c>
      <c r="V56">
        <f t="shared" si="53"/>
        <v>0.01</v>
      </c>
      <c r="W56">
        <f t="shared" si="54"/>
        <v>3.0967449288476909E-5</v>
      </c>
      <c r="X56">
        <f t="shared" si="55"/>
        <v>2.4196673995892267E-5</v>
      </c>
      <c r="Y56">
        <f t="shared" si="56"/>
        <v>3.0967449288476909E-7</v>
      </c>
      <c r="Z56">
        <f t="shared" si="57"/>
        <v>6.4611007996998736E-6</v>
      </c>
      <c r="AB56">
        <f t="shared" si="58"/>
        <v>-53.586791916646888</v>
      </c>
      <c r="AC56">
        <f t="shared" si="33"/>
        <v>-47.98222492875145</v>
      </c>
      <c r="AE56">
        <f t="shared" si="34"/>
        <v>0</v>
      </c>
      <c r="AF56">
        <f t="shared" si="35"/>
        <v>0</v>
      </c>
      <c r="AG56">
        <f t="shared" si="36"/>
        <v>-1.6152751999249683E-4</v>
      </c>
      <c r="AH56">
        <f t="shared" si="37"/>
        <v>-12.098336997946133</v>
      </c>
      <c r="AI56">
        <f t="shared" si="38"/>
        <v>-12.098498525466125</v>
      </c>
      <c r="AJ56">
        <f t="shared" si="39"/>
        <v>-5.6045669878954385</v>
      </c>
      <c r="AK56">
        <f t="shared" si="61"/>
        <v>-3.7510754341652826</v>
      </c>
      <c r="AL56">
        <f t="shared" si="40"/>
        <v>-21.454140947526849</v>
      </c>
      <c r="AN56">
        <f t="shared" si="41"/>
        <v>0</v>
      </c>
      <c r="AO56">
        <f t="shared" si="42"/>
        <v>0</v>
      </c>
      <c r="AP56">
        <f t="shared" si="43"/>
        <v>-3.9782431502188646E-7</v>
      </c>
      <c r="AQ56">
        <f t="shared" si="44"/>
        <v>-2.9796858326899572E-2</v>
      </c>
      <c r="AR56">
        <f t="shared" si="45"/>
        <v>-2.9797256151214594E-2</v>
      </c>
      <c r="AS56">
        <f t="shared" si="46"/>
        <v>-1.3803425094729057E-2</v>
      </c>
      <c r="AT56">
        <f t="shared" si="47"/>
        <v>-9.2384815619130835E-3</v>
      </c>
      <c r="AU56">
        <f t="shared" si="48"/>
        <v>-5.2839162807856742E-2</v>
      </c>
      <c r="AW56">
        <v>53</v>
      </c>
      <c r="AX56">
        <f>IF(Z56&gt;0, (R56*SUMPRODUCT(K56:$K$98, X56:$X$98)-K56*$AZ$3)/Z56, 0)</f>
        <v>-7426323.5346800787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2.1990078302820534E-3</v>
      </c>
      <c r="L57" s="2">
        <v>54</v>
      </c>
      <c r="M57" s="8">
        <v>0.78389590600000003</v>
      </c>
      <c r="Q57" s="5">
        <f t="shared" si="60"/>
        <v>25</v>
      </c>
      <c r="R57">
        <f t="shared" si="31"/>
        <v>500000</v>
      </c>
      <c r="S57">
        <f t="shared" si="32"/>
        <v>-32190774.651591774</v>
      </c>
      <c r="U57">
        <f t="shared" si="52"/>
        <v>0.78389590600000003</v>
      </c>
      <c r="V57">
        <f t="shared" si="53"/>
        <v>0.01</v>
      </c>
      <c r="W57">
        <f t="shared" si="54"/>
        <v>6.4611007996998736E-6</v>
      </c>
      <c r="X57">
        <f t="shared" si="55"/>
        <v>5.0648304651380571E-6</v>
      </c>
      <c r="Y57">
        <f t="shared" si="56"/>
        <v>6.4611007996998735E-8</v>
      </c>
      <c r="Z57">
        <f t="shared" si="57"/>
        <v>1.3316593265648178E-6</v>
      </c>
      <c r="AB57">
        <f t="shared" si="58"/>
        <v>-47.98222492875145</v>
      </c>
      <c r="AC57">
        <f t="shared" si="33"/>
        <v>-42.86714529413851</v>
      </c>
      <c r="AE57">
        <f t="shared" si="34"/>
        <v>0</v>
      </c>
      <c r="AF57">
        <f t="shared" si="35"/>
        <v>0</v>
      </c>
      <c r="AG57">
        <f t="shared" si="36"/>
        <v>-3.3291483164120445E-5</v>
      </c>
      <c r="AH57">
        <f t="shared" si="37"/>
        <v>-2.5324152325690283</v>
      </c>
      <c r="AI57">
        <f t="shared" si="38"/>
        <v>-2.5324485240521923</v>
      </c>
      <c r="AJ57">
        <f t="shared" si="39"/>
        <v>-5.1150796346129397</v>
      </c>
      <c r="AK57">
        <f t="shared" si="61"/>
        <v>-3.3587557450126018</v>
      </c>
      <c r="AL57">
        <f t="shared" si="40"/>
        <v>-11.006283903677733</v>
      </c>
      <c r="AN57">
        <f t="shared" si="41"/>
        <v>0</v>
      </c>
      <c r="AO57">
        <f t="shared" si="42"/>
        <v>0</v>
      </c>
      <c r="AP57">
        <f t="shared" si="43"/>
        <v>-7.3208232159604007E-8</v>
      </c>
      <c r="AQ57">
        <f t="shared" si="44"/>
        <v>-5.5688009259448404E-3</v>
      </c>
      <c r="AR57">
        <f t="shared" si="45"/>
        <v>-5.5688741341769999E-3</v>
      </c>
      <c r="AS57">
        <f t="shared" si="46"/>
        <v>-1.1248100169030118E-2</v>
      </c>
      <c r="AT57">
        <f t="shared" si="47"/>
        <v>-7.3859301832875429E-3</v>
      </c>
      <c r="AU57">
        <f t="shared" si="48"/>
        <v>-2.4202904486494661E-2</v>
      </c>
      <c r="AW57">
        <v>54</v>
      </c>
      <c r="AX57">
        <f>IF(Z57&gt;0, (R57*SUMPRODUCT(K57:$K$98, X57:$X$98)-K57*$AZ$3)/Z57, 0)</f>
        <v>-32190774.651591774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1.9633998484661188E-3</v>
      </c>
      <c r="L58" s="2">
        <v>55</v>
      </c>
      <c r="M58" s="8">
        <v>0.78669207100000005</v>
      </c>
      <c r="Q58" s="5">
        <f t="shared" si="60"/>
        <v>25</v>
      </c>
      <c r="R58">
        <f t="shared" si="31"/>
        <v>500000</v>
      </c>
      <c r="S58">
        <f t="shared" si="32"/>
        <v>-141388463.83717519</v>
      </c>
      <c r="U58">
        <f t="shared" si="52"/>
        <v>0.78669207100000005</v>
      </c>
      <c r="V58">
        <f t="shared" si="53"/>
        <v>0.01</v>
      </c>
      <c r="W58">
        <f t="shared" si="54"/>
        <v>1.3316593265648178E-6</v>
      </c>
      <c r="X58">
        <f t="shared" si="55"/>
        <v>1.047605833481742E-6</v>
      </c>
      <c r="Y58">
        <f t="shared" si="56"/>
        <v>1.3316593265648179E-8</v>
      </c>
      <c r="Z58">
        <f t="shared" si="57"/>
        <v>2.7073689981742769E-7</v>
      </c>
      <c r="AB58">
        <f t="shared" si="58"/>
        <v>-42.86714529413851</v>
      </c>
      <c r="AC58">
        <f t="shared" si="33"/>
        <v>-38.279074369225299</v>
      </c>
      <c r="AE58">
        <f t="shared" si="34"/>
        <v>0</v>
      </c>
      <c r="AF58">
        <f t="shared" si="35"/>
        <v>0</v>
      </c>
      <c r="AG58">
        <f t="shared" si="36"/>
        <v>-6.768422495435692E-6</v>
      </c>
      <c r="AH58">
        <f t="shared" si="37"/>
        <v>-0.52380291674087098</v>
      </c>
      <c r="AI58">
        <f t="shared" si="38"/>
        <v>-0.52380968516336646</v>
      </c>
      <c r="AJ58">
        <f t="shared" si="39"/>
        <v>-4.588070924913211</v>
      </c>
      <c r="AK58">
        <f t="shared" si="61"/>
        <v>-3.0007001705896958</v>
      </c>
      <c r="AL58">
        <f t="shared" si="40"/>
        <v>-8.1125807806662724</v>
      </c>
      <c r="AN58">
        <f t="shared" si="41"/>
        <v>0</v>
      </c>
      <c r="AO58">
        <f t="shared" si="42"/>
        <v>0</v>
      </c>
      <c r="AP58">
        <f t="shared" si="43"/>
        <v>-1.3289119701893106E-8</v>
      </c>
      <c r="AQ58">
        <f t="shared" si="44"/>
        <v>-1.0284345673551372E-3</v>
      </c>
      <c r="AR58">
        <f t="shared" si="45"/>
        <v>-1.028447856474839E-3</v>
      </c>
      <c r="AS58">
        <f t="shared" si="46"/>
        <v>-9.0082177587264035E-3</v>
      </c>
      <c r="AT58">
        <f t="shared" si="47"/>
        <v>-5.8915742602280658E-3</v>
      </c>
      <c r="AU58">
        <f t="shared" si="48"/>
        <v>-1.5928239875429306E-2</v>
      </c>
      <c r="AW58">
        <v>55</v>
      </c>
      <c r="AX58">
        <f>IF(Z58&gt;0, (R58*SUMPRODUCT(K58:$K$98, X58:$X$98)-K58*$AZ$3)/Z58, 0)</f>
        <v>-141388463.83717519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1.7530355789876059E-3</v>
      </c>
      <c r="L59" s="2">
        <v>56</v>
      </c>
      <c r="M59" s="8">
        <v>0.78978433000000003</v>
      </c>
      <c r="Q59" s="5">
        <f t="shared" si="60"/>
        <v>25</v>
      </c>
      <c r="R59">
        <f t="shared" si="31"/>
        <v>500000</v>
      </c>
      <c r="S59">
        <f t="shared" si="32"/>
        <v>-630535068.40425444</v>
      </c>
      <c r="U59">
        <f t="shared" si="52"/>
        <v>0.78978433000000003</v>
      </c>
      <c r="V59">
        <f t="shared" si="53"/>
        <v>0.01</v>
      </c>
      <c r="W59">
        <f t="shared" si="54"/>
        <v>2.7073689981742769E-7</v>
      </c>
      <c r="X59">
        <f t="shared" si="55"/>
        <v>2.1382376102858427E-7</v>
      </c>
      <c r="Y59">
        <f t="shared" si="56"/>
        <v>2.7073689981742772E-9</v>
      </c>
      <c r="Z59">
        <f t="shared" si="57"/>
        <v>5.420576979066915E-8</v>
      </c>
      <c r="AB59">
        <f t="shared" si="58"/>
        <v>-38.279074369225299</v>
      </c>
      <c r="AC59">
        <f t="shared" si="33"/>
        <v>-34.178638762864843</v>
      </c>
      <c r="AE59">
        <f t="shared" si="34"/>
        <v>0</v>
      </c>
      <c r="AF59">
        <f t="shared" si="35"/>
        <v>0</v>
      </c>
      <c r="AG59">
        <f t="shared" si="36"/>
        <v>-1.3551442447667287E-6</v>
      </c>
      <c r="AH59">
        <f t="shared" si="37"/>
        <v>-0.10691188051429214</v>
      </c>
      <c r="AI59">
        <f t="shared" si="38"/>
        <v>-0.1069132356585369</v>
      </c>
      <c r="AJ59">
        <f t="shared" si="39"/>
        <v>-4.1004356063604561</v>
      </c>
      <c r="AK59">
        <f t="shared" si="61"/>
        <v>-2.6795352058457711</v>
      </c>
      <c r="AL59">
        <f t="shared" si="40"/>
        <v>-6.8868840478647639</v>
      </c>
      <c r="AN59">
        <f t="shared" si="41"/>
        <v>0</v>
      </c>
      <c r="AO59">
        <f t="shared" si="42"/>
        <v>0</v>
      </c>
      <c r="AP59">
        <f t="shared" si="43"/>
        <v>-2.3756160757363641E-9</v>
      </c>
      <c r="AQ59">
        <f t="shared" si="44"/>
        <v>-1.8742033035802587E-4</v>
      </c>
      <c r="AR59">
        <f t="shared" si="45"/>
        <v>-1.874227059741016E-4</v>
      </c>
      <c r="AS59">
        <f t="shared" si="46"/>
        <v>-7.1882095072974975E-3</v>
      </c>
      <c r="AT59">
        <f t="shared" si="47"/>
        <v>-4.6973205509975155E-3</v>
      </c>
      <c r="AU59">
        <f t="shared" si="48"/>
        <v>-1.2072952764269113E-2</v>
      </c>
      <c r="AW59">
        <v>56</v>
      </c>
      <c r="AX59">
        <f>IF(Z59&gt;0, (R59*SUMPRODUCT(K59:$K$98, X59:$X$98)-K59*$AZ$3)/Z59, 0)</f>
        <v>-630535068.40425444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1.5652103383817909E-3</v>
      </c>
      <c r="L60" s="2">
        <v>57</v>
      </c>
      <c r="M60" s="8">
        <v>0.79285550900000001</v>
      </c>
      <c r="Q60" s="5">
        <f t="shared" si="60"/>
        <v>25</v>
      </c>
      <c r="R60">
        <f t="shared" si="31"/>
        <v>500000</v>
      </c>
      <c r="S60">
        <f t="shared" si="32"/>
        <v>-2855675769.6596308</v>
      </c>
      <c r="U60">
        <f t="shared" si="52"/>
        <v>0.79285550900000001</v>
      </c>
      <c r="V60">
        <f t="shared" si="53"/>
        <v>0.01</v>
      </c>
      <c r="W60">
        <f t="shared" si="54"/>
        <v>5.420576979066915E-8</v>
      </c>
      <c r="X60">
        <f t="shared" si="55"/>
        <v>4.2977343198117812E-8</v>
      </c>
      <c r="Y60">
        <f t="shared" si="56"/>
        <v>5.4205769790669153E-10</v>
      </c>
      <c r="Z60">
        <f t="shared" si="57"/>
        <v>1.0686368894644646E-8</v>
      </c>
      <c r="AB60">
        <f t="shared" si="58"/>
        <v>-34.178638762864843</v>
      </c>
      <c r="AC60">
        <f t="shared" si="33"/>
        <v>-30.51680471808109</v>
      </c>
      <c r="AE60">
        <f t="shared" si="34"/>
        <v>0</v>
      </c>
      <c r="AF60">
        <f t="shared" si="35"/>
        <v>0</v>
      </c>
      <c r="AG60">
        <f t="shared" si="36"/>
        <v>-2.6715922236611618E-7</v>
      </c>
      <c r="AH60">
        <f t="shared" si="37"/>
        <v>-2.1488671599058908E-2</v>
      </c>
      <c r="AI60">
        <f t="shared" si="38"/>
        <v>-2.1488938758281274E-2</v>
      </c>
      <c r="AJ60">
        <f t="shared" si="39"/>
        <v>-3.6618340447837525</v>
      </c>
      <c r="AK60">
        <f t="shared" si="61"/>
        <v>-2.3925047134005393</v>
      </c>
      <c r="AL60">
        <f t="shared" si="40"/>
        <v>-6.0758276969425733</v>
      </c>
      <c r="AN60">
        <f t="shared" si="41"/>
        <v>0</v>
      </c>
      <c r="AO60">
        <f t="shared" si="42"/>
        <v>0</v>
      </c>
      <c r="AP60">
        <f t="shared" si="43"/>
        <v>-4.1816037684148483E-10</v>
      </c>
      <c r="AQ60">
        <f t="shared" si="44"/>
        <v>-3.3634290944938176E-5</v>
      </c>
      <c r="AR60">
        <f t="shared" si="45"/>
        <v>-3.3634709105315018E-5</v>
      </c>
      <c r="AS60">
        <f t="shared" si="46"/>
        <v>-5.7315405043339394E-3</v>
      </c>
      <c r="AT60">
        <f t="shared" si="47"/>
        <v>-3.7447731120416878E-3</v>
      </c>
      <c r="AU60">
        <f t="shared" si="48"/>
        <v>-9.5099483254809433E-3</v>
      </c>
      <c r="AW60">
        <v>57</v>
      </c>
      <c r="AX60">
        <f>IF(Z60&gt;0, (R60*SUMPRODUCT(K60:$K$98, X60:$X$98)-K60*$AZ$3)/Z60, 0)</f>
        <v>-2855675769.6596308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1.3975092306980274E-3</v>
      </c>
      <c r="L61" s="2">
        <v>58</v>
      </c>
      <c r="M61" s="8">
        <v>0.79617230500000002</v>
      </c>
      <c r="Q61" s="5">
        <f t="shared" si="60"/>
        <v>25</v>
      </c>
      <c r="R61">
        <f t="shared" si="31"/>
        <v>500000</v>
      </c>
      <c r="S61">
        <f t="shared" si="32"/>
        <v>-13154535252.116978</v>
      </c>
      <c r="U61">
        <f t="shared" si="52"/>
        <v>0.79617230500000002</v>
      </c>
      <c r="V61">
        <f t="shared" si="53"/>
        <v>0.01</v>
      </c>
      <c r="W61">
        <f t="shared" si="54"/>
        <v>1.0686368894644646E-8</v>
      </c>
      <c r="X61">
        <f t="shared" si="55"/>
        <v>8.5081909549295312E-9</v>
      </c>
      <c r="Y61">
        <f t="shared" si="56"/>
        <v>1.0686368894644646E-10</v>
      </c>
      <c r="Z61">
        <f t="shared" si="57"/>
        <v>2.0713142507686688E-9</v>
      </c>
      <c r="AB61">
        <f t="shared" si="58"/>
        <v>-30.51680471808109</v>
      </c>
      <c r="AC61">
        <f t="shared" si="33"/>
        <v>-27.247176329948719</v>
      </c>
      <c r="AE61">
        <f t="shared" si="34"/>
        <v>0</v>
      </c>
      <c r="AF61">
        <f t="shared" si="35"/>
        <v>0</v>
      </c>
      <c r="AG61">
        <f t="shared" si="36"/>
        <v>-5.1782856269216718E-8</v>
      </c>
      <c r="AH61">
        <f t="shared" si="37"/>
        <v>-4.2540954774647659E-3</v>
      </c>
      <c r="AI61">
        <f t="shared" si="38"/>
        <v>-4.2541472603210354E-3</v>
      </c>
      <c r="AJ61">
        <f t="shared" si="39"/>
        <v>-3.2696283881323716</v>
      </c>
      <c r="AK61">
        <f t="shared" si="61"/>
        <v>-2.1361763302656764</v>
      </c>
      <c r="AL61">
        <f t="shared" si="40"/>
        <v>-5.4100588656583692</v>
      </c>
      <c r="AN61">
        <f t="shared" si="41"/>
        <v>0</v>
      </c>
      <c r="AO61">
        <f t="shared" si="42"/>
        <v>0</v>
      </c>
      <c r="AP61">
        <f t="shared" si="43"/>
        <v>-7.2367019628139589E-11</v>
      </c>
      <c r="AQ61">
        <f t="shared" si="44"/>
        <v>-5.9451376980277431E-6</v>
      </c>
      <c r="AR61">
        <f t="shared" si="45"/>
        <v>-5.945210065047371E-6</v>
      </c>
      <c r="AS61">
        <f t="shared" si="46"/>
        <v>-4.5693358533673021E-3</v>
      </c>
      <c r="AT61">
        <f t="shared" si="47"/>
        <v>-2.9853261399449211E-3</v>
      </c>
      <c r="AU61">
        <f t="shared" si="48"/>
        <v>-7.5606072033772703E-3</v>
      </c>
      <c r="AW61">
        <v>58</v>
      </c>
      <c r="AX61">
        <f>IF(Z61&gt;0, (R61*SUMPRODUCT(K61:$K$98, X61:$X$98)-K61*$AZ$3)/Z61, 0)</f>
        <v>-13154535252.116978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1.2477760988375245E-3</v>
      </c>
      <c r="L62" s="2">
        <v>59</v>
      </c>
      <c r="M62" s="8">
        <v>0.79964768799999997</v>
      </c>
      <c r="Q62" s="5">
        <f t="shared" si="60"/>
        <v>25</v>
      </c>
      <c r="R62">
        <f t="shared" si="31"/>
        <v>500000</v>
      </c>
      <c r="S62">
        <f t="shared" si="32"/>
        <v>-61702025763.227013</v>
      </c>
      <c r="U62">
        <f t="shared" si="52"/>
        <v>0.79964768799999997</v>
      </c>
      <c r="V62">
        <f t="shared" si="53"/>
        <v>0.01</v>
      </c>
      <c r="W62">
        <f t="shared" si="54"/>
        <v>2.0713142507686688E-9</v>
      </c>
      <c r="X62">
        <f t="shared" si="55"/>
        <v>1.6563216517486181E-9</v>
      </c>
      <c r="Y62">
        <f t="shared" si="56"/>
        <v>2.0713142507686689E-11</v>
      </c>
      <c r="Z62">
        <f t="shared" si="57"/>
        <v>3.9427945651236405E-10</v>
      </c>
      <c r="AB62">
        <f t="shared" si="58"/>
        <v>-27.247176329948719</v>
      </c>
      <c r="AC62">
        <f t="shared" si="33"/>
        <v>-24.32784118363703</v>
      </c>
      <c r="AE62">
        <f t="shared" si="34"/>
        <v>0</v>
      </c>
      <c r="AF62">
        <f t="shared" si="35"/>
        <v>0</v>
      </c>
      <c r="AG62">
        <f t="shared" si="36"/>
        <v>-9.856986412809101E-9</v>
      </c>
      <c r="AH62">
        <f t="shared" si="37"/>
        <v>-8.2816082587430903E-4</v>
      </c>
      <c r="AI62">
        <f t="shared" si="38"/>
        <v>-8.2817068286072189E-4</v>
      </c>
      <c r="AJ62">
        <f t="shared" si="39"/>
        <v>-2.9193351463116883</v>
      </c>
      <c r="AK62">
        <f t="shared" si="61"/>
        <v>-1.9073023430964104</v>
      </c>
      <c r="AL62">
        <f t="shared" si="40"/>
        <v>-4.8274656600909598</v>
      </c>
      <c r="AN62">
        <f t="shared" si="41"/>
        <v>0</v>
      </c>
      <c r="AO62">
        <f t="shared" si="42"/>
        <v>0</v>
      </c>
      <c r="AP62">
        <f t="shared" si="43"/>
        <v>-1.2299312052469424E-11</v>
      </c>
      <c r="AQ62">
        <f t="shared" si="44"/>
        <v>-1.0333592845195078E-6</v>
      </c>
      <c r="AR62">
        <f t="shared" si="45"/>
        <v>-1.0333715838315603E-6</v>
      </c>
      <c r="AS62">
        <f t="shared" si="46"/>
        <v>-3.6426766200640722E-3</v>
      </c>
      <c r="AT62">
        <f t="shared" si="47"/>
        <v>-2.3798862769725086E-3</v>
      </c>
      <c r="AU62">
        <f t="shared" si="48"/>
        <v>-6.0235962686204124E-3</v>
      </c>
      <c r="AW62">
        <v>59</v>
      </c>
      <c r="AX62">
        <f>IF(Z62&gt;0, (R62*SUMPRODUCT(K62:$K$98, X62:$X$98)-K62*$AZ$3)/Z62, 0)</f>
        <v>-61702025763.227013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1.114085802533504E-3</v>
      </c>
      <c r="L63" s="2">
        <v>60</v>
      </c>
      <c r="M63" s="8">
        <v>0.80323853099999998</v>
      </c>
      <c r="Q63" s="5">
        <f t="shared" si="60"/>
        <v>25</v>
      </c>
      <c r="R63">
        <f t="shared" si="31"/>
        <v>500000</v>
      </c>
      <c r="S63">
        <f t="shared" si="32"/>
        <v>-294981063326.20007</v>
      </c>
      <c r="U63">
        <f t="shared" si="52"/>
        <v>0.80323853099999998</v>
      </c>
      <c r="V63">
        <f t="shared" si="53"/>
        <v>0.01</v>
      </c>
      <c r="W63">
        <f t="shared" si="54"/>
        <v>3.9427945651236405E-10</v>
      </c>
      <c r="X63">
        <f t="shared" si="55"/>
        <v>3.1670045145246969E-10</v>
      </c>
      <c r="Y63">
        <f t="shared" si="56"/>
        <v>3.9427945651236402E-12</v>
      </c>
      <c r="Z63">
        <f t="shared" si="57"/>
        <v>7.3636210494770716E-11</v>
      </c>
      <c r="AB63">
        <f t="shared" si="58"/>
        <v>-24.32784118363703</v>
      </c>
      <c r="AC63">
        <f t="shared" si="33"/>
        <v>-21.721287671059358</v>
      </c>
      <c r="AE63">
        <f t="shared" si="34"/>
        <v>0</v>
      </c>
      <c r="AF63">
        <f t="shared" si="35"/>
        <v>0</v>
      </c>
      <c r="AG63">
        <f t="shared" si="36"/>
        <v>-1.840905262369268E-9</v>
      </c>
      <c r="AH63">
        <f t="shared" si="37"/>
        <v>-1.5835022572623485E-4</v>
      </c>
      <c r="AI63">
        <f t="shared" si="38"/>
        <v>-1.5835206663149723E-4</v>
      </c>
      <c r="AJ63">
        <f t="shared" si="39"/>
        <v>-2.6065535125776726</v>
      </c>
      <c r="AK63">
        <f t="shared" si="61"/>
        <v>-1.7029488828545922</v>
      </c>
      <c r="AL63">
        <f t="shared" si="40"/>
        <v>-4.3096607474988957</v>
      </c>
      <c r="AN63">
        <f t="shared" si="41"/>
        <v>0</v>
      </c>
      <c r="AO63">
        <f t="shared" si="42"/>
        <v>0</v>
      </c>
      <c r="AP63">
        <f t="shared" si="43"/>
        <v>-2.0509264166148164E-12</v>
      </c>
      <c r="AQ63">
        <f t="shared" si="44"/>
        <v>-1.7641573830957385E-7</v>
      </c>
      <c r="AR63">
        <f t="shared" si="45"/>
        <v>-1.7641778923599049E-7</v>
      </c>
      <c r="AS63">
        <f t="shared" si="46"/>
        <v>-2.9039242619066201E-3</v>
      </c>
      <c r="AT63">
        <f t="shared" si="47"/>
        <v>-1.8972311728285925E-3</v>
      </c>
      <c r="AU63">
        <f t="shared" si="48"/>
        <v>-4.8013318525244476E-3</v>
      </c>
      <c r="AW63">
        <v>60</v>
      </c>
      <c r="AX63">
        <f>IF(Z63&gt;0, (R63*SUMPRODUCT(K63:$K$98, X63:$X$98)-K63*$AZ$3)/Z63, 0)</f>
        <v>-294981063326.20007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9.9471946654777136E-4</v>
      </c>
      <c r="L64" s="2">
        <v>61</v>
      </c>
      <c r="M64" s="8">
        <v>0.80709142899999997</v>
      </c>
      <c r="Q64" s="5">
        <f t="shared" si="60"/>
        <v>25</v>
      </c>
      <c r="R64">
        <f t="shared" si="31"/>
        <v>500000</v>
      </c>
      <c r="S64">
        <f t="shared" si="32"/>
        <v>-1439932257116.9548</v>
      </c>
      <c r="U64">
        <f t="shared" si="52"/>
        <v>0.80709142899999997</v>
      </c>
      <c r="V64">
        <f t="shared" si="53"/>
        <v>0.01</v>
      </c>
      <c r="W64">
        <f t="shared" si="54"/>
        <v>7.3636210494770716E-11</v>
      </c>
      <c r="X64">
        <f t="shared" si="55"/>
        <v>5.9431154354369295E-11</v>
      </c>
      <c r="Y64">
        <f t="shared" si="56"/>
        <v>7.3636210494770723E-13</v>
      </c>
      <c r="Z64">
        <f t="shared" si="57"/>
        <v>1.3468694035453714E-11</v>
      </c>
      <c r="AB64">
        <f t="shared" si="58"/>
        <v>-21.721287671059358</v>
      </c>
      <c r="AC64">
        <f t="shared" si="33"/>
        <v>-19.394007002888532</v>
      </c>
      <c r="AE64">
        <f t="shared" si="34"/>
        <v>0</v>
      </c>
      <c r="AF64">
        <f t="shared" si="35"/>
        <v>0</v>
      </c>
      <c r="AG64">
        <f t="shared" si="36"/>
        <v>-3.3671735088634288E-10</v>
      </c>
      <c r="AH64">
        <f t="shared" si="37"/>
        <v>-2.9715577177184647E-5</v>
      </c>
      <c r="AI64">
        <f t="shared" si="38"/>
        <v>-2.9715913894535534E-5</v>
      </c>
      <c r="AJ64">
        <f t="shared" si="39"/>
        <v>-2.3272806681708254</v>
      </c>
      <c r="AK64">
        <f t="shared" si="61"/>
        <v>-1.5204901369741552</v>
      </c>
      <c r="AL64">
        <f t="shared" si="40"/>
        <v>-3.847800521058875</v>
      </c>
      <c r="AN64">
        <f t="shared" si="41"/>
        <v>0</v>
      </c>
      <c r="AO64">
        <f t="shared" si="42"/>
        <v>0</v>
      </c>
      <c r="AP64">
        <f t="shared" si="43"/>
        <v>-3.3493930365104172E-13</v>
      </c>
      <c r="AQ64">
        <f t="shared" si="44"/>
        <v>-2.9558663077848242E-8</v>
      </c>
      <c r="AR64">
        <f t="shared" si="45"/>
        <v>-2.9558998017151894E-8</v>
      </c>
      <c r="AS64">
        <f t="shared" si="46"/>
        <v>-2.3149913847498242E-3</v>
      </c>
      <c r="AT64">
        <f t="shared" si="47"/>
        <v>-1.5124611379420795E-3</v>
      </c>
      <c r="AU64">
        <f t="shared" si="48"/>
        <v>-3.827482081689921E-3</v>
      </c>
      <c r="AW64">
        <v>61</v>
      </c>
      <c r="AX64">
        <f>IF(Z64&gt;0, (R64*SUMPRODUCT(K64:$K$98, X64:$X$98)-K64*$AZ$3)/Z64, 0)</f>
        <v>-1439932257116.9548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8.8814238084622432E-4</v>
      </c>
      <c r="L65" s="2">
        <v>62</v>
      </c>
      <c r="M65" s="8">
        <v>0.81105379099999997</v>
      </c>
      <c r="Q65" s="5">
        <f t="shared" si="60"/>
        <v>25</v>
      </c>
      <c r="R65">
        <f t="shared" si="31"/>
        <v>500000</v>
      </c>
      <c r="S65">
        <f t="shared" si="32"/>
        <v>-7184582507198.1768</v>
      </c>
      <c r="U65">
        <f t="shared" si="52"/>
        <v>0.81105379099999997</v>
      </c>
      <c r="V65">
        <f t="shared" si="53"/>
        <v>0.01</v>
      </c>
      <c r="W65">
        <f t="shared" si="54"/>
        <v>1.3468694035453714E-11</v>
      </c>
      <c r="X65">
        <f t="shared" si="55"/>
        <v>1.0923835357273823E-11</v>
      </c>
      <c r="Y65">
        <f t="shared" si="56"/>
        <v>1.3468694035453714E-13</v>
      </c>
      <c r="Z65">
        <f t="shared" si="57"/>
        <v>2.4101717378253544E-12</v>
      </c>
      <c r="AB65">
        <f t="shared" si="58"/>
        <v>-19.394007002888532</v>
      </c>
      <c r="AC65">
        <f t="shared" si="33"/>
        <v>-17.316077706923473</v>
      </c>
      <c r="AE65">
        <f t="shared" si="34"/>
        <v>0</v>
      </c>
      <c r="AF65">
        <f t="shared" si="35"/>
        <v>0</v>
      </c>
      <c r="AG65">
        <f t="shared" si="36"/>
        <v>-6.0254293445633863E-11</v>
      </c>
      <c r="AH65">
        <f t="shared" si="37"/>
        <v>-5.4619176786369113E-6</v>
      </c>
      <c r="AI65">
        <f t="shared" si="38"/>
        <v>-5.4619779329303568E-6</v>
      </c>
      <c r="AJ65">
        <f t="shared" si="39"/>
        <v>-2.0779292959650597</v>
      </c>
      <c r="AK65">
        <f t="shared" si="61"/>
        <v>-1.3575804902021973</v>
      </c>
      <c r="AL65">
        <f t="shared" si="40"/>
        <v>-3.4355152481451903</v>
      </c>
      <c r="AN65">
        <f t="shared" si="41"/>
        <v>0</v>
      </c>
      <c r="AO65">
        <f t="shared" si="42"/>
        <v>0</v>
      </c>
      <c r="AP65">
        <f t="shared" si="43"/>
        <v>-5.3514391637012308E-14</v>
      </c>
      <c r="AQ65">
        <f t="shared" si="44"/>
        <v>-4.8509605710906693E-9</v>
      </c>
      <c r="AR65">
        <f t="shared" si="45"/>
        <v>-4.8510140854823064E-9</v>
      </c>
      <c r="AS65">
        <f t="shared" si="46"/>
        <v>-1.8454970721485269E-3</v>
      </c>
      <c r="AT65">
        <f t="shared" si="47"/>
        <v>-1.2057247687585638E-3</v>
      </c>
      <c r="AU65">
        <f t="shared" si="48"/>
        <v>-3.0512266919211764E-3</v>
      </c>
      <c r="AW65">
        <v>62</v>
      </c>
      <c r="AX65">
        <f>IF(Z65&gt;0, (R65*SUMPRODUCT(K65:$K$98, X65:$X$98)-K65*$AZ$3)/Z65, 0)</f>
        <v>-7184582507198.1768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7.9298426861270028E-4</v>
      </c>
      <c r="L66" s="2">
        <v>63</v>
      </c>
      <c r="M66" s="8">
        <v>0.81525055400000002</v>
      </c>
      <c r="Q66" s="5">
        <f t="shared" si="60"/>
        <v>25</v>
      </c>
      <c r="R66">
        <f t="shared" si="31"/>
        <v>500000</v>
      </c>
      <c r="S66">
        <f t="shared" si="32"/>
        <v>-36708590262165.336</v>
      </c>
      <c r="U66">
        <f t="shared" si="52"/>
        <v>0.81525055400000002</v>
      </c>
      <c r="V66">
        <f t="shared" si="53"/>
        <v>0.01</v>
      </c>
      <c r="W66">
        <f t="shared" si="54"/>
        <v>2.4101717378253544E-12</v>
      </c>
      <c r="X66">
        <f t="shared" si="55"/>
        <v>1.9648938444972629E-12</v>
      </c>
      <c r="Y66">
        <f t="shared" si="56"/>
        <v>2.4101717378253544E-14</v>
      </c>
      <c r="Z66">
        <f t="shared" si="57"/>
        <v>4.21176175949838E-13</v>
      </c>
      <c r="AB66">
        <f t="shared" si="58"/>
        <v>-17.316077706923473</v>
      </c>
      <c r="AC66">
        <f t="shared" si="33"/>
        <v>-15.460783671128258</v>
      </c>
      <c r="AE66">
        <f t="shared" si="34"/>
        <v>0</v>
      </c>
      <c r="AF66">
        <f t="shared" si="35"/>
        <v>0</v>
      </c>
      <c r="AG66">
        <f t="shared" si="36"/>
        <v>-1.0529404398745951E-11</v>
      </c>
      <c r="AH66">
        <f t="shared" si="37"/>
        <v>-9.8244692224863135E-7</v>
      </c>
      <c r="AI66">
        <f t="shared" si="38"/>
        <v>-9.8245745165303005E-7</v>
      </c>
      <c r="AJ66">
        <f t="shared" si="39"/>
        <v>-1.8552940357952146</v>
      </c>
      <c r="AK66">
        <f t="shared" si="61"/>
        <v>-1.2121254394846432</v>
      </c>
      <c r="AL66">
        <f t="shared" si="40"/>
        <v>-3.0674204577373096</v>
      </c>
      <c r="AN66">
        <f t="shared" si="41"/>
        <v>0</v>
      </c>
      <c r="AO66">
        <f t="shared" si="42"/>
        <v>0</v>
      </c>
      <c r="AP66">
        <f t="shared" si="43"/>
        <v>-8.3496520460669067E-15</v>
      </c>
      <c r="AQ66">
        <f t="shared" si="44"/>
        <v>-7.7906495409012939E-10</v>
      </c>
      <c r="AR66">
        <f t="shared" si="45"/>
        <v>-7.7907330374217532E-10</v>
      </c>
      <c r="AS66">
        <f t="shared" si="46"/>
        <v>-1.4712189840365732E-3</v>
      </c>
      <c r="AT66">
        <f t="shared" si="47"/>
        <v>-9.6119640509657769E-4</v>
      </c>
      <c r="AU66">
        <f t="shared" si="48"/>
        <v>-2.4324161682064546E-3</v>
      </c>
      <c r="AW66">
        <v>63</v>
      </c>
      <c r="AX66">
        <f>IF(Z66&gt;0, (R66*SUMPRODUCT(K66:$K$98, X66:$X$98)-K66*$AZ$3)/Z66, 0)</f>
        <v>-36708590262165.336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7.0802166840419666E-4</v>
      </c>
      <c r="L67" s="2">
        <v>64</v>
      </c>
      <c r="M67" s="8">
        <v>0.81969331899999998</v>
      </c>
      <c r="Q67" s="5">
        <f t="shared" si="60"/>
        <v>25</v>
      </c>
      <c r="R67">
        <f t="shared" ref="R67:R89" si="62">$C$6</f>
        <v>500000</v>
      </c>
      <c r="S67">
        <f t="shared" ref="S67:S89" si="63">AX67</f>
        <v>-192450036774572.34</v>
      </c>
      <c r="U67">
        <f t="shared" si="52"/>
        <v>0.81969331899999998</v>
      </c>
      <c r="V67">
        <f t="shared" si="53"/>
        <v>0.01</v>
      </c>
      <c r="W67">
        <f t="shared" si="54"/>
        <v>4.21176175949838E-13</v>
      </c>
      <c r="X67">
        <f t="shared" si="55"/>
        <v>3.4523529754805068E-13</v>
      </c>
      <c r="Y67">
        <f t="shared" si="56"/>
        <v>4.21176175949838E-15</v>
      </c>
      <c r="Z67">
        <f t="shared" si="57"/>
        <v>7.1729116642288929E-14</v>
      </c>
      <c r="AB67">
        <f t="shared" si="58"/>
        <v>-15.460783671128258</v>
      </c>
      <c r="AC67">
        <f t="shared" ref="AC67:AC89" si="64">S67*Z67</f>
        <v>-13.804271135616094</v>
      </c>
      <c r="AE67">
        <f t="shared" ref="AE67:AE89" si="65">$Z67*O67</f>
        <v>0</v>
      </c>
      <c r="AF67">
        <f t="shared" ref="AF67:AF89" si="66">-$Z67*P67</f>
        <v>0</v>
      </c>
      <c r="AG67">
        <f t="shared" ref="AG67:AG89" si="67">-$Z67*Q67</f>
        <v>-1.7932279160572232E-12</v>
      </c>
      <c r="AH67">
        <f t="shared" ref="AH67:AH89" si="68">-X67*R67</f>
        <v>-1.7261764877402534E-7</v>
      </c>
      <c r="AI67">
        <f t="shared" ref="AI67:AI89" si="69">SUM(AE67:AH67)</f>
        <v>-1.7261944200194138E-7</v>
      </c>
      <c r="AJ67">
        <f t="shared" ref="AJ67:AJ89" si="70">AB67-AC67</f>
        <v>-1.6565125355121637</v>
      </c>
      <c r="AK67">
        <f t="shared" si="61"/>
        <v>-1.0822548569789783</v>
      </c>
      <c r="AL67">
        <f t="shared" ref="AL67:AL89" si="71">SUM(AI67:AK67)</f>
        <v>-2.7387675651105843</v>
      </c>
      <c r="AN67">
        <f t="shared" ref="AN67:AN89" si="72">AE67*$K67</f>
        <v>0</v>
      </c>
      <c r="AO67">
        <f t="shared" ref="AO67:AO89" si="73">AF67*$K67</f>
        <v>0</v>
      </c>
      <c r="AP67">
        <f t="shared" ref="AP67:AP89" si="74">AG67*$K67</f>
        <v>-1.2696442209558159E-15</v>
      </c>
      <c r="AQ67">
        <f t="shared" ref="AQ67:AQ89" si="75">AH67*$K67</f>
        <v>-1.2221703568099504E-10</v>
      </c>
      <c r="AR67">
        <f t="shared" ref="AR67:AR89" si="76">AI67*$K67</f>
        <v>-1.22218305325216E-10</v>
      </c>
      <c r="AS67">
        <f t="shared" ref="AS67:AS89" si="77">AJ67*$K67</f>
        <v>-1.1728467691257882E-3</v>
      </c>
      <c r="AT67">
        <f t="shared" ref="AT67:AT89" si="78">AK67*$K67</f>
        <v>-7.6625988947680139E-4</v>
      </c>
      <c r="AU67">
        <f t="shared" ref="AU67:AU89" si="79">AL67*$K67</f>
        <v>-1.9391067808208953E-3</v>
      </c>
      <c r="AW67">
        <v>64</v>
      </c>
      <c r="AX67">
        <f>IF(Z67&gt;0, (R67*SUMPRODUCT(K67:$K$98, X67:$X$98)-K67*$AZ$3)/Z67, 0)</f>
        <v>-192450036774572.34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89" si="80">G68+$C$9</f>
        <v>0.12000000000000001</v>
      </c>
      <c r="I68" s="1">
        <f t="shared" ref="I68:I89" si="81">1+H68</f>
        <v>1.1200000000000001</v>
      </c>
      <c r="J68">
        <f t="shared" ref="J68:J89" si="82">1/I68</f>
        <v>0.89285714285714279</v>
      </c>
      <c r="K68">
        <f t="shared" si="59"/>
        <v>6.3216220393231843E-4</v>
      </c>
      <c r="L68" s="2">
        <v>65</v>
      </c>
      <c r="M68" s="8">
        <v>0.82421808699999999</v>
      </c>
      <c r="Q68" s="5">
        <f t="shared" si="60"/>
        <v>25</v>
      </c>
      <c r="R68">
        <f t="shared" si="62"/>
        <v>500000</v>
      </c>
      <c r="S68">
        <f t="shared" si="63"/>
        <v>-1036484540860529.5</v>
      </c>
      <c r="U68">
        <f t="shared" ref="U68:U89" si="83">M68</f>
        <v>0.82421808699999999</v>
      </c>
      <c r="V68">
        <f t="shared" ref="V68:V89" si="84">$C$10</f>
        <v>0.01</v>
      </c>
      <c r="W68">
        <f t="shared" ref="W68:W89" si="85">Z67</f>
        <v>7.1729116642288929E-14</v>
      </c>
      <c r="X68">
        <f t="shared" ref="X68:X89" si="86">U68*W68</f>
        <v>5.9120435301107244E-14</v>
      </c>
      <c r="Y68">
        <f t="shared" ref="Y68:Y89" si="87">V68*W68</f>
        <v>7.1729116642288927E-16</v>
      </c>
      <c r="Z68">
        <f t="shared" ref="Z68:Z89" si="88">MAX(0, W68-X68-Y68)</f>
        <v>1.1891390174758796E-14</v>
      </c>
      <c r="AB68">
        <f t="shared" ref="AB68:AB89" si="89">AC67</f>
        <v>-13.804271135616094</v>
      </c>
      <c r="AC68">
        <f t="shared" si="64"/>
        <v>-12.325242085478283</v>
      </c>
      <c r="AE68">
        <f t="shared" si="65"/>
        <v>0</v>
      </c>
      <c r="AF68">
        <f t="shared" si="66"/>
        <v>0</v>
      </c>
      <c r="AG68">
        <f t="shared" si="67"/>
        <v>-2.9728475436896992E-13</v>
      </c>
      <c r="AH68">
        <f t="shared" si="68"/>
        <v>-2.9560217650553621E-8</v>
      </c>
      <c r="AI68">
        <f t="shared" si="69"/>
        <v>-2.9560514935307991E-8</v>
      </c>
      <c r="AJ68">
        <f t="shared" si="70"/>
        <v>-1.4790290501378109</v>
      </c>
      <c r="AK68">
        <f t="shared" si="61"/>
        <v>-0.96629897949312671</v>
      </c>
      <c r="AL68">
        <f t="shared" si="71"/>
        <v>-2.4453280591914526</v>
      </c>
      <c r="AN68">
        <f t="shared" si="72"/>
        <v>0</v>
      </c>
      <c r="AO68">
        <f t="shared" si="73"/>
        <v>0</v>
      </c>
      <c r="AP68">
        <f t="shared" si="74"/>
        <v>-1.8793218551736595E-16</v>
      </c>
      <c r="AQ68">
        <f t="shared" si="75"/>
        <v>-1.8686852338692996E-11</v>
      </c>
      <c r="AR68">
        <f t="shared" si="76"/>
        <v>-1.8687040270878515E-11</v>
      </c>
      <c r="AS68">
        <f t="shared" si="77"/>
        <v>-9.349862640150421E-4</v>
      </c>
      <c r="AT68">
        <f t="shared" si="78"/>
        <v>-6.1085769253392519E-4</v>
      </c>
      <c r="AU68">
        <f t="shared" si="79"/>
        <v>-1.5458439752360075E-3</v>
      </c>
      <c r="AW68">
        <v>65</v>
      </c>
      <c r="AX68">
        <f>IF(Z68&gt;0, (R68*SUMPRODUCT(K68:$K$98, X68:$X$98)-K68*$AZ$3)/Z68, 0)</f>
        <v>-1036484540860529.5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89" si="90">K68*J69</f>
        <v>5.6443053922528431E-4</v>
      </c>
      <c r="L69" s="2">
        <v>66</v>
      </c>
      <c r="M69" s="8">
        <v>0.82894669600000004</v>
      </c>
      <c r="Q69" s="5">
        <f t="shared" ref="Q69:Q89" si="91">$C$8</f>
        <v>25</v>
      </c>
      <c r="R69">
        <f t="shared" si="62"/>
        <v>500000</v>
      </c>
      <c r="S69">
        <f t="shared" si="63"/>
        <v>-5746126299710710</v>
      </c>
      <c r="U69">
        <f t="shared" si="83"/>
        <v>0.82894669600000004</v>
      </c>
      <c r="V69">
        <f t="shared" si="84"/>
        <v>0.01</v>
      </c>
      <c r="W69">
        <f t="shared" si="85"/>
        <v>1.1891390174758796E-14</v>
      </c>
      <c r="X69">
        <f t="shared" si="86"/>
        <v>9.8573285962131677E-15</v>
      </c>
      <c r="Y69">
        <f t="shared" si="87"/>
        <v>1.1891390174758798E-16</v>
      </c>
      <c r="Z69">
        <f t="shared" si="88"/>
        <v>1.9151476767980408E-15</v>
      </c>
      <c r="AB69">
        <f t="shared" si="89"/>
        <v>-12.325242085478283</v>
      </c>
      <c r="AC69">
        <f t="shared" si="64"/>
        <v>-11.00468043347909</v>
      </c>
      <c r="AE69">
        <f t="shared" si="65"/>
        <v>0</v>
      </c>
      <c r="AF69">
        <f t="shared" si="66"/>
        <v>0</v>
      </c>
      <c r="AG69">
        <f t="shared" si="67"/>
        <v>-4.7878691919951017E-14</v>
      </c>
      <c r="AH69">
        <f t="shared" si="68"/>
        <v>-4.9286642981065839E-9</v>
      </c>
      <c r="AI69">
        <f t="shared" si="69"/>
        <v>-4.9287121767985036E-9</v>
      </c>
      <c r="AJ69">
        <f t="shared" si="70"/>
        <v>-1.3205616519991938</v>
      </c>
      <c r="AK69">
        <f t="shared" si="61"/>
        <v>-0.86276694598347992</v>
      </c>
      <c r="AL69">
        <f t="shared" si="71"/>
        <v>-2.1833286029113861</v>
      </c>
      <c r="AN69">
        <f t="shared" si="72"/>
        <v>0</v>
      </c>
      <c r="AO69">
        <f t="shared" si="73"/>
        <v>0</v>
      </c>
      <c r="AP69">
        <f t="shared" si="74"/>
        <v>-2.7024195897779216E-17</v>
      </c>
      <c r="AQ69">
        <f t="shared" si="75"/>
        <v>-2.7818886474407064E-12</v>
      </c>
      <c r="AR69">
        <f t="shared" si="76"/>
        <v>-2.7819156716366043E-12</v>
      </c>
      <c r="AS69">
        <f t="shared" si="77"/>
        <v>-7.4536532531813723E-4</v>
      </c>
      <c r="AT69">
        <f t="shared" si="78"/>
        <v>-4.8697201254720732E-4</v>
      </c>
      <c r="AU69">
        <f t="shared" si="79"/>
        <v>-1.2323373406472602E-3</v>
      </c>
      <c r="AW69">
        <v>66</v>
      </c>
      <c r="AX69">
        <f>IF(Z69&gt;0, (R69*SUMPRODUCT(K69:$K$98, X69:$X$98)-K69*$AZ$3)/Z69, 0)</f>
        <v>-5746126299710710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5.0395583859400386E-4</v>
      </c>
      <c r="L70" s="2">
        <v>67</v>
      </c>
      <c r="M70" s="8">
        <v>0.83370721699999994</v>
      </c>
      <c r="Q70" s="5">
        <f t="shared" si="91"/>
        <v>25</v>
      </c>
      <c r="R70">
        <f t="shared" si="62"/>
        <v>500000</v>
      </c>
      <c r="S70">
        <f t="shared" si="63"/>
        <v>-3.2826019295192036E+16</v>
      </c>
      <c r="U70">
        <f t="shared" si="83"/>
        <v>0.83370721699999994</v>
      </c>
      <c r="V70">
        <f t="shared" si="84"/>
        <v>0.01</v>
      </c>
      <c r="W70">
        <f t="shared" si="85"/>
        <v>1.9151476767980408E-15</v>
      </c>
      <c r="X70">
        <f t="shared" si="86"/>
        <v>1.59667243976731E-15</v>
      </c>
      <c r="Y70">
        <f t="shared" si="87"/>
        <v>1.9151476767980408E-17</v>
      </c>
      <c r="Z70">
        <f t="shared" si="88"/>
        <v>2.9932376026275035E-16</v>
      </c>
      <c r="AB70">
        <f t="shared" si="89"/>
        <v>-11.00468043347909</v>
      </c>
      <c r="AC70">
        <f t="shared" si="64"/>
        <v>-9.8256075298944783</v>
      </c>
      <c r="AE70">
        <f t="shared" si="65"/>
        <v>0</v>
      </c>
      <c r="AF70">
        <f t="shared" si="66"/>
        <v>0</v>
      </c>
      <c r="AG70">
        <f t="shared" si="67"/>
        <v>-7.4830940065687595E-15</v>
      </c>
      <c r="AH70">
        <f t="shared" si="68"/>
        <v>-7.9833621988365505E-10</v>
      </c>
      <c r="AI70">
        <f t="shared" si="69"/>
        <v>-7.983437029776616E-10</v>
      </c>
      <c r="AJ70">
        <f t="shared" si="70"/>
        <v>-1.1790729035846113</v>
      </c>
      <c r="AK70">
        <f t="shared" si="61"/>
        <v>-0.77032763034353635</v>
      </c>
      <c r="AL70">
        <f t="shared" si="71"/>
        <v>-1.9494005347264913</v>
      </c>
      <c r="AN70">
        <f t="shared" si="72"/>
        <v>0</v>
      </c>
      <c r="AO70">
        <f t="shared" si="73"/>
        <v>0</v>
      </c>
      <c r="AP70">
        <f t="shared" si="74"/>
        <v>-3.7711489153581236E-18</v>
      </c>
      <c r="AQ70">
        <f t="shared" si="75"/>
        <v>-4.0232619917143442E-13</v>
      </c>
      <c r="AR70">
        <f t="shared" si="76"/>
        <v>-4.0232997032034978E-13</v>
      </c>
      <c r="AS70">
        <f t="shared" si="77"/>
        <v>-5.942006738894498E-4</v>
      </c>
      <c r="AT70">
        <f t="shared" si="78"/>
        <v>-3.8821110694190868E-4</v>
      </c>
      <c r="AU70">
        <f t="shared" si="79"/>
        <v>-9.8241178123368851E-4</v>
      </c>
      <c r="AW70">
        <v>67</v>
      </c>
      <c r="AX70">
        <f>IF(Z70&gt;0, (R70*SUMPRODUCT(K70:$K$98, X70:$X$98)-K70*$AZ$3)/Z70, 0)</f>
        <v>-3.2826019295192036E+16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4.4996057017321768E-4</v>
      </c>
      <c r="L71" s="2">
        <v>68</v>
      </c>
      <c r="M71" s="8">
        <v>0.83838979800000002</v>
      </c>
      <c r="Q71" s="5">
        <f t="shared" si="91"/>
        <v>25</v>
      </c>
      <c r="R71">
        <f t="shared" si="62"/>
        <v>500000</v>
      </c>
      <c r="S71">
        <f t="shared" si="63"/>
        <v>-1.9331776762146762E+17</v>
      </c>
      <c r="U71">
        <f t="shared" si="83"/>
        <v>0.83838979800000002</v>
      </c>
      <c r="V71">
        <f t="shared" si="84"/>
        <v>0.01</v>
      </c>
      <c r="W71">
        <f t="shared" si="85"/>
        <v>2.9932376026275035E-16</v>
      </c>
      <c r="X71">
        <f t="shared" si="86"/>
        <v>2.5094998690328768E-16</v>
      </c>
      <c r="Y71">
        <f t="shared" si="87"/>
        <v>2.9932376026275037E-18</v>
      </c>
      <c r="Z71">
        <f t="shared" si="88"/>
        <v>4.5380535756835167E-17</v>
      </c>
      <c r="AB71">
        <f t="shared" si="89"/>
        <v>-9.8256075298944783</v>
      </c>
      <c r="AC71">
        <f t="shared" si="64"/>
        <v>-8.7728638659775626</v>
      </c>
      <c r="AE71">
        <f t="shared" si="65"/>
        <v>0</v>
      </c>
      <c r="AF71">
        <f t="shared" si="66"/>
        <v>0</v>
      </c>
      <c r="AG71">
        <f t="shared" si="67"/>
        <v>-1.1345133939208793E-15</v>
      </c>
      <c r="AH71">
        <f t="shared" si="68"/>
        <v>-1.2547499345164383E-10</v>
      </c>
      <c r="AI71">
        <f t="shared" si="69"/>
        <v>-1.2547612796503777E-10</v>
      </c>
      <c r="AJ71">
        <f t="shared" si="70"/>
        <v>-1.0527436639169157</v>
      </c>
      <c r="AK71">
        <f t="shared" si="61"/>
        <v>-0.68779252709261351</v>
      </c>
      <c r="AL71">
        <f t="shared" si="71"/>
        <v>-1.7405361911350052</v>
      </c>
      <c r="AN71">
        <f t="shared" si="72"/>
        <v>0</v>
      </c>
      <c r="AO71">
        <f t="shared" si="73"/>
        <v>0</v>
      </c>
      <c r="AP71">
        <f t="shared" si="74"/>
        <v>-5.1048629359779112E-19</v>
      </c>
      <c r="AQ71">
        <f t="shared" si="75"/>
        <v>-5.6458799595982415E-14</v>
      </c>
      <c r="AR71">
        <f t="shared" si="76"/>
        <v>-5.6459310082276019E-14</v>
      </c>
      <c r="AS71">
        <f t="shared" si="77"/>
        <v>-4.7369313926229762E-4</v>
      </c>
      <c r="AT71">
        <f t="shared" si="78"/>
        <v>-3.0947951765147066E-4</v>
      </c>
      <c r="AU71">
        <f t="shared" si="79"/>
        <v>-7.8317265697022752E-4</v>
      </c>
      <c r="AW71">
        <v>68</v>
      </c>
      <c r="AX71">
        <f>IF(Z71&gt;0, (R71*SUMPRODUCT(K71:$K$98, X71:$X$98)-K71*$AZ$3)/Z71, 0)</f>
        <v>-1.9331776762146762E+17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4.0175050908323003E-4</v>
      </c>
      <c r="L72" s="2">
        <v>69</v>
      </c>
      <c r="M72" s="8">
        <v>0.84318435700000005</v>
      </c>
      <c r="Q72" s="5">
        <f t="shared" si="91"/>
        <v>25</v>
      </c>
      <c r="R72">
        <f t="shared" si="62"/>
        <v>500000</v>
      </c>
      <c r="S72">
        <f t="shared" si="63"/>
        <v>-1.1756591200709164E+18</v>
      </c>
      <c r="U72">
        <f t="shared" si="83"/>
        <v>0.84318435700000005</v>
      </c>
      <c r="V72">
        <f t="shared" si="84"/>
        <v>0.01</v>
      </c>
      <c r="W72">
        <f t="shared" si="85"/>
        <v>4.5380535756835167E-17</v>
      </c>
      <c r="X72">
        <f t="shared" si="86"/>
        <v>3.826415786244257E-17</v>
      </c>
      <c r="Y72">
        <f t="shared" si="87"/>
        <v>4.5380535756835166E-19</v>
      </c>
      <c r="Z72">
        <f t="shared" si="88"/>
        <v>6.6625725368242457E-18</v>
      </c>
      <c r="AB72">
        <f t="shared" si="89"/>
        <v>-8.7728638659775626</v>
      </c>
      <c r="AC72">
        <f t="shared" si="64"/>
        <v>-7.8329141660514452</v>
      </c>
      <c r="AE72">
        <f t="shared" si="65"/>
        <v>0</v>
      </c>
      <c r="AF72">
        <f t="shared" si="66"/>
        <v>0</v>
      </c>
      <c r="AG72">
        <f t="shared" si="67"/>
        <v>-1.6656431342060615E-16</v>
      </c>
      <c r="AH72">
        <f t="shared" si="68"/>
        <v>-1.9132078931221284E-11</v>
      </c>
      <c r="AI72">
        <f t="shared" si="69"/>
        <v>-1.9132245495534705E-11</v>
      </c>
      <c r="AJ72">
        <f t="shared" si="70"/>
        <v>-0.93994969992611743</v>
      </c>
      <c r="AK72">
        <f t="shared" ref="AK72:AK89" si="92">G72*SUM(AB72:AB72, AE72:AF72)</f>
        <v>-0.61410047061842943</v>
      </c>
      <c r="AL72">
        <f t="shared" si="71"/>
        <v>-1.5540501705636791</v>
      </c>
      <c r="AN72">
        <f t="shared" si="72"/>
        <v>0</v>
      </c>
      <c r="AO72">
        <f t="shared" si="73"/>
        <v>0</v>
      </c>
      <c r="AP72">
        <f t="shared" si="74"/>
        <v>-6.6917297711827202E-20</v>
      </c>
      <c r="AQ72">
        <f t="shared" si="75"/>
        <v>-7.6863224504386897E-15</v>
      </c>
      <c r="AR72">
        <f t="shared" si="76"/>
        <v>-7.6863893677364015E-15</v>
      </c>
      <c r="AS72">
        <f t="shared" si="77"/>
        <v>-3.7762527045794698E-4</v>
      </c>
      <c r="AT72">
        <f t="shared" si="78"/>
        <v>-2.4671517669920518E-4</v>
      </c>
      <c r="AU72">
        <f t="shared" si="79"/>
        <v>-6.243404471648385E-4</v>
      </c>
      <c r="AW72">
        <v>69</v>
      </c>
      <c r="AX72">
        <f>IF(Z72&gt;0, (R72*SUMPRODUCT(K72:$K$98, X72:$X$98)-K72*$AZ$3)/Z72, 0)</f>
        <v>-1.1756591200709164E+18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3.5870581168145535E-4</v>
      </c>
      <c r="L73" s="2">
        <v>70</v>
      </c>
      <c r="M73" s="8">
        <v>0.84806285100000001</v>
      </c>
      <c r="Q73" s="5">
        <f t="shared" si="91"/>
        <v>25</v>
      </c>
      <c r="R73">
        <f t="shared" si="62"/>
        <v>500000</v>
      </c>
      <c r="S73">
        <f t="shared" si="63"/>
        <v>-7.3954961778220739E+18</v>
      </c>
      <c r="U73">
        <f t="shared" si="83"/>
        <v>0.84806285100000001</v>
      </c>
      <c r="V73">
        <f t="shared" si="84"/>
        <v>0.01</v>
      </c>
      <c r="W73">
        <f t="shared" si="85"/>
        <v>6.6625725368242457E-18</v>
      </c>
      <c r="X73">
        <f t="shared" si="86"/>
        <v>5.6502802605734724E-18</v>
      </c>
      <c r="Y73">
        <f t="shared" si="87"/>
        <v>6.6625725368242461E-20</v>
      </c>
      <c r="Z73">
        <f t="shared" si="88"/>
        <v>9.4566655088253072E-19</v>
      </c>
      <c r="AB73">
        <f t="shared" si="89"/>
        <v>-7.8329141660514452</v>
      </c>
      <c r="AC73">
        <f t="shared" si="64"/>
        <v>-6.9936733625459393</v>
      </c>
      <c r="AE73">
        <f t="shared" si="65"/>
        <v>0</v>
      </c>
      <c r="AF73">
        <f t="shared" si="66"/>
        <v>0</v>
      </c>
      <c r="AG73">
        <f t="shared" si="67"/>
        <v>-2.3641663772063268E-17</v>
      </c>
      <c r="AH73">
        <f t="shared" si="68"/>
        <v>-2.8251401302867362E-12</v>
      </c>
      <c r="AI73">
        <f t="shared" si="69"/>
        <v>-2.8251637719505084E-12</v>
      </c>
      <c r="AJ73">
        <f t="shared" si="70"/>
        <v>-0.83924080350550589</v>
      </c>
      <c r="AK73">
        <f t="shared" si="92"/>
        <v>-0.54830399162360122</v>
      </c>
      <c r="AL73">
        <f t="shared" si="71"/>
        <v>-1.3875447951319324</v>
      </c>
      <c r="AN73">
        <f t="shared" si="72"/>
        <v>0</v>
      </c>
      <c r="AO73">
        <f t="shared" si="73"/>
        <v>0</v>
      </c>
      <c r="AP73">
        <f t="shared" si="74"/>
        <v>-8.4804021928580128E-21</v>
      </c>
      <c r="AQ73">
        <f t="shared" si="75"/>
        <v>-1.0133941835483562E-15</v>
      </c>
      <c r="AR73">
        <f t="shared" si="76"/>
        <v>-1.0134026639505491E-15</v>
      </c>
      <c r="AS73">
        <f t="shared" si="77"/>
        <v>-3.0104055361763928E-4</v>
      </c>
      <c r="AT73">
        <f t="shared" si="78"/>
        <v>-1.9667982836352578E-4</v>
      </c>
      <c r="AU73">
        <f t="shared" si="79"/>
        <v>-4.9772038198217853E-4</v>
      </c>
      <c r="AW73">
        <v>70</v>
      </c>
      <c r="AX73">
        <f>IF(Z73&gt;0, (R73*SUMPRODUCT(K73:$K$98, X73:$X$98)-K73*$AZ$3)/Z73, 0)</f>
        <v>-7.3954961778220739E+18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3.2027304614415652E-4</v>
      </c>
      <c r="L74" s="2">
        <v>71</v>
      </c>
      <c r="M74" s="8">
        <v>0.85299375700000002</v>
      </c>
      <c r="Q74" s="5">
        <f t="shared" si="91"/>
        <v>25</v>
      </c>
      <c r="R74">
        <f t="shared" si="62"/>
        <v>500000</v>
      </c>
      <c r="S74">
        <f t="shared" si="63"/>
        <v>-4.8195771541163565E+19</v>
      </c>
      <c r="U74">
        <f t="shared" si="83"/>
        <v>0.85299375700000002</v>
      </c>
      <c r="V74">
        <f t="shared" si="84"/>
        <v>0.01</v>
      </c>
      <c r="W74">
        <f t="shared" si="85"/>
        <v>9.4566655088253072E-19</v>
      </c>
      <c r="X74">
        <f t="shared" si="86"/>
        <v>8.0664766410652161E-19</v>
      </c>
      <c r="Y74">
        <f t="shared" si="87"/>
        <v>9.4566655088253081E-21</v>
      </c>
      <c r="Z74">
        <f t="shared" si="88"/>
        <v>1.2956222126718381E-19</v>
      </c>
      <c r="AB74">
        <f t="shared" si="89"/>
        <v>-6.9936733625459393</v>
      </c>
      <c r="AC74">
        <f t="shared" si="64"/>
        <v>-6.2443512165588748</v>
      </c>
      <c r="AE74">
        <f t="shared" si="65"/>
        <v>0</v>
      </c>
      <c r="AF74">
        <f t="shared" si="66"/>
        <v>0</v>
      </c>
      <c r="AG74">
        <f t="shared" si="67"/>
        <v>-3.2390555316795952E-18</v>
      </c>
      <c r="AH74">
        <f t="shared" si="68"/>
        <v>-4.0332383205326082E-13</v>
      </c>
      <c r="AI74">
        <f t="shared" si="69"/>
        <v>-4.0332707110879249E-13</v>
      </c>
      <c r="AJ74">
        <f t="shared" si="70"/>
        <v>-0.74932214598706448</v>
      </c>
      <c r="AK74">
        <f t="shared" si="92"/>
        <v>-0.48955713537821582</v>
      </c>
      <c r="AL74">
        <f t="shared" si="71"/>
        <v>-1.2388792813656837</v>
      </c>
      <c r="AN74">
        <f t="shared" si="72"/>
        <v>0</v>
      </c>
      <c r="AO74">
        <f t="shared" si="73"/>
        <v>0</v>
      </c>
      <c r="AP74">
        <f t="shared" si="74"/>
        <v>-1.0373821817611045E-21</v>
      </c>
      <c r="AQ74">
        <f t="shared" si="75"/>
        <v>-1.2917375227423203E-16</v>
      </c>
      <c r="AR74">
        <f t="shared" si="76"/>
        <v>-1.2917478965641379E-16</v>
      </c>
      <c r="AS74">
        <f t="shared" si="77"/>
        <v>-2.399876862385535E-4</v>
      </c>
      <c r="AT74">
        <f t="shared" si="78"/>
        <v>-1.5679195500918839E-4</v>
      </c>
      <c r="AU74">
        <f t="shared" si="79"/>
        <v>-3.9677964124787109E-4</v>
      </c>
      <c r="AW74">
        <v>71</v>
      </c>
      <c r="AX74">
        <f>IF(Z74&gt;0, (R74*SUMPRODUCT(K74:$K$98, X74:$X$98)-K74*$AZ$3)/Z74, 0)</f>
        <v>-4.8195771541163565E+19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2.8595807691442546E-4</v>
      </c>
      <c r="L75" s="2">
        <v>72</v>
      </c>
      <c r="M75" s="8">
        <v>0.85794593600000002</v>
      </c>
      <c r="Q75" s="5">
        <f t="shared" si="91"/>
        <v>25</v>
      </c>
      <c r="R75">
        <f t="shared" si="62"/>
        <v>500000</v>
      </c>
      <c r="S75">
        <f t="shared" si="63"/>
        <v>-3.2586607009716018E+20</v>
      </c>
      <c r="U75">
        <f t="shared" si="83"/>
        <v>0.85794593600000002</v>
      </c>
      <c r="V75">
        <f t="shared" si="84"/>
        <v>0.01</v>
      </c>
      <c r="W75">
        <f t="shared" si="85"/>
        <v>1.2956222126718381E-19</v>
      </c>
      <c r="X75">
        <f t="shared" si="86"/>
        <v>1.1115738119531312E-19</v>
      </c>
      <c r="Y75">
        <f t="shared" si="87"/>
        <v>1.2956222126718382E-21</v>
      </c>
      <c r="Z75">
        <f t="shared" si="88"/>
        <v>1.7109217859198859E-20</v>
      </c>
      <c r="AB75">
        <f t="shared" si="89"/>
        <v>-6.2443512165588748</v>
      </c>
      <c r="AC75">
        <f t="shared" si="64"/>
        <v>-5.5753135862132801</v>
      </c>
      <c r="AE75">
        <f t="shared" si="65"/>
        <v>0</v>
      </c>
      <c r="AF75">
        <f t="shared" si="66"/>
        <v>0</v>
      </c>
      <c r="AG75">
        <f t="shared" si="67"/>
        <v>-4.2773044647997145E-19</v>
      </c>
      <c r="AH75">
        <f t="shared" si="68"/>
        <v>-5.5578690597656557E-14</v>
      </c>
      <c r="AI75">
        <f t="shared" si="69"/>
        <v>-5.5579118328103037E-14</v>
      </c>
      <c r="AJ75">
        <f t="shared" si="70"/>
        <v>-0.66903763034559471</v>
      </c>
      <c r="AK75">
        <f t="shared" si="92"/>
        <v>-0.43710458515912126</v>
      </c>
      <c r="AL75">
        <f t="shared" si="71"/>
        <v>-1.1061422155047715</v>
      </c>
      <c r="AN75">
        <f t="shared" si="72"/>
        <v>0</v>
      </c>
      <c r="AO75">
        <f t="shared" si="73"/>
        <v>0</v>
      </c>
      <c r="AP75">
        <f t="shared" si="74"/>
        <v>-1.2231297591316121E-22</v>
      </c>
      <c r="AQ75">
        <f t="shared" si="75"/>
        <v>-1.5893175480727727E-17</v>
      </c>
      <c r="AR75">
        <f t="shared" si="76"/>
        <v>-1.5893297793703641E-17</v>
      </c>
      <c r="AS75">
        <f t="shared" si="77"/>
        <v>-1.9131671415701052E-4</v>
      </c>
      <c r="AT75">
        <f t="shared" si="78"/>
        <v>-1.2499358658258004E-4</v>
      </c>
      <c r="AU75">
        <f t="shared" si="79"/>
        <v>-3.1631030073960643E-4</v>
      </c>
      <c r="AW75">
        <v>72</v>
      </c>
      <c r="AX75">
        <f>IF(Z75&gt;0, (R75*SUMPRODUCT(K75:$K$98, X75:$X$98)-K75*$AZ$3)/Z75, 0)</f>
        <v>-3.2586607009716018E+20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2.55319711530737E-4</v>
      </c>
      <c r="L76" s="2">
        <v>73</v>
      </c>
      <c r="M76" s="8">
        <v>0.86292441799999997</v>
      </c>
      <c r="Q76" s="5">
        <f t="shared" si="91"/>
        <v>25</v>
      </c>
      <c r="R76">
        <f t="shared" si="62"/>
        <v>500000</v>
      </c>
      <c r="S76">
        <f t="shared" si="63"/>
        <v>-2.2895968188525442E+21</v>
      </c>
      <c r="U76">
        <f t="shared" si="83"/>
        <v>0.86292441799999997</v>
      </c>
      <c r="V76">
        <f t="shared" si="84"/>
        <v>0.01</v>
      </c>
      <c r="W76">
        <f t="shared" si="85"/>
        <v>1.7109217859198859E-20</v>
      </c>
      <c r="X76">
        <f t="shared" si="86"/>
        <v>1.4763961863584379E-20</v>
      </c>
      <c r="Y76">
        <f t="shared" si="87"/>
        <v>1.7109217859198858E-22</v>
      </c>
      <c r="Z76">
        <f t="shared" si="88"/>
        <v>2.1741638170224908E-21</v>
      </c>
      <c r="AB76">
        <f t="shared" si="89"/>
        <v>-5.5753135862132801</v>
      </c>
      <c r="AC76">
        <f t="shared" si="64"/>
        <v>-4.9779585591190001</v>
      </c>
      <c r="AE76">
        <f t="shared" si="65"/>
        <v>0</v>
      </c>
      <c r="AF76">
        <f t="shared" si="66"/>
        <v>0</v>
      </c>
      <c r="AG76">
        <f t="shared" si="67"/>
        <v>-5.4354095425562276E-20</v>
      </c>
      <c r="AH76">
        <f t="shared" si="68"/>
        <v>-7.3819809317921901E-15</v>
      </c>
      <c r="AI76">
        <f t="shared" si="69"/>
        <v>-7.3820352858876164E-15</v>
      </c>
      <c r="AJ76">
        <f t="shared" si="70"/>
        <v>-0.59735502709428001</v>
      </c>
      <c r="AK76">
        <f t="shared" si="92"/>
        <v>-0.39027195103492962</v>
      </c>
      <c r="AL76">
        <f t="shared" si="71"/>
        <v>-0.98762697812921696</v>
      </c>
      <c r="AN76">
        <f t="shared" si="72"/>
        <v>0</v>
      </c>
      <c r="AO76">
        <f t="shared" si="73"/>
        <v>0</v>
      </c>
      <c r="AP76">
        <f t="shared" si="74"/>
        <v>-1.3877671964568711E-23</v>
      </c>
      <c r="AQ76">
        <f t="shared" si="75"/>
        <v>-1.884765242030583E-18</v>
      </c>
      <c r="AR76">
        <f t="shared" si="76"/>
        <v>-1.884779119702548E-18</v>
      </c>
      <c r="AS76">
        <f t="shared" si="77"/>
        <v>-1.5251651319914716E-4</v>
      </c>
      <c r="AT76">
        <f t="shared" si="78"/>
        <v>-9.964412195677615E-5</v>
      </c>
      <c r="AU76">
        <f t="shared" si="79"/>
        <v>-2.5216063515592517E-4</v>
      </c>
      <c r="AW76">
        <v>73</v>
      </c>
      <c r="AX76">
        <f>IF(Z76&gt;0, (R76*SUMPRODUCT(K76:$K$98, X76:$X$98)-K76*$AZ$3)/Z76, 0)</f>
        <v>-2.2895968188525442E+21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2.2796402815244374E-4</v>
      </c>
      <c r="L77" s="2">
        <v>74</v>
      </c>
      <c r="M77" s="8">
        <v>0.86793829099999997</v>
      </c>
      <c r="Q77" s="5">
        <f t="shared" si="91"/>
        <v>25</v>
      </c>
      <c r="R77">
        <f t="shared" si="62"/>
        <v>500000</v>
      </c>
      <c r="S77">
        <f t="shared" si="63"/>
        <v>-1.674794569667615E+22</v>
      </c>
      <c r="U77">
        <f t="shared" si="83"/>
        <v>0.86793829099999997</v>
      </c>
      <c r="V77">
        <f t="shared" si="84"/>
        <v>0.01</v>
      </c>
      <c r="W77">
        <f t="shared" si="85"/>
        <v>2.1741638170224908E-21</v>
      </c>
      <c r="X77">
        <f t="shared" si="86"/>
        <v>1.8870400277005374E-21</v>
      </c>
      <c r="Y77">
        <f t="shared" si="87"/>
        <v>2.1741638170224907E-23</v>
      </c>
      <c r="Z77">
        <f t="shared" si="88"/>
        <v>2.6538215115172846E-22</v>
      </c>
      <c r="AB77">
        <f t="shared" si="89"/>
        <v>-4.9779585591190001</v>
      </c>
      <c r="AC77">
        <f t="shared" si="64"/>
        <v>-4.4446058563562501</v>
      </c>
      <c r="AE77">
        <f t="shared" si="65"/>
        <v>0</v>
      </c>
      <c r="AF77">
        <f t="shared" si="66"/>
        <v>0</v>
      </c>
      <c r="AG77">
        <f t="shared" si="67"/>
        <v>-6.6345537787932118E-21</v>
      </c>
      <c r="AH77">
        <f t="shared" si="68"/>
        <v>-9.4352001385026875E-16</v>
      </c>
      <c r="AI77">
        <f t="shared" si="69"/>
        <v>-9.435266484040476E-16</v>
      </c>
      <c r="AJ77">
        <f t="shared" si="70"/>
        <v>-0.53335270276275004</v>
      </c>
      <c r="AK77">
        <f t="shared" si="92"/>
        <v>-0.34845709913833006</v>
      </c>
      <c r="AL77">
        <f t="shared" si="71"/>
        <v>-0.88180980190108094</v>
      </c>
      <c r="AN77">
        <f t="shared" si="72"/>
        <v>0</v>
      </c>
      <c r="AO77">
        <f t="shared" si="73"/>
        <v>0</v>
      </c>
      <c r="AP77">
        <f t="shared" si="74"/>
        <v>-1.5124396044077177E-24</v>
      </c>
      <c r="AQ77">
        <f t="shared" si="75"/>
        <v>-2.1508862299975678E-19</v>
      </c>
      <c r="AR77">
        <f t="shared" si="76"/>
        <v>-2.150901354393612E-19</v>
      </c>
      <c r="AS77">
        <f t="shared" si="77"/>
        <v>-1.2158523054778951E-4</v>
      </c>
      <c r="AT77">
        <f t="shared" si="78"/>
        <v>-7.9435683957889159E-5</v>
      </c>
      <c r="AU77">
        <f t="shared" si="79"/>
        <v>-2.0102091450567886E-4</v>
      </c>
      <c r="AW77">
        <v>74</v>
      </c>
      <c r="AX77">
        <f>IF(Z77&gt;0, (R77*SUMPRODUCT(K77:$K$98, X77:$X$98)-K77*$AZ$3)/Z77, 0)</f>
        <v>-1.674794569667615E+22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2.0353931085039618E-4</v>
      </c>
      <c r="L78" s="2">
        <v>75</v>
      </c>
      <c r="M78" s="8">
        <v>0.872959127</v>
      </c>
      <c r="Q78" s="5">
        <f t="shared" si="91"/>
        <v>25</v>
      </c>
      <c r="R78">
        <f t="shared" si="62"/>
        <v>500000</v>
      </c>
      <c r="S78">
        <f t="shared" si="63"/>
        <v>-1.2776325534978571E+23</v>
      </c>
      <c r="U78">
        <f t="shared" si="83"/>
        <v>0.872959127</v>
      </c>
      <c r="V78">
        <f t="shared" si="84"/>
        <v>0.01</v>
      </c>
      <c r="W78">
        <f t="shared" si="85"/>
        <v>2.6538215115172846E-22</v>
      </c>
      <c r="X78">
        <f t="shared" si="86"/>
        <v>2.3166777099079491E-22</v>
      </c>
      <c r="Y78">
        <f t="shared" si="87"/>
        <v>2.6538215115172845E-24</v>
      </c>
      <c r="Z78">
        <f t="shared" si="88"/>
        <v>3.106055864941627E-23</v>
      </c>
      <c r="AB78">
        <f t="shared" si="89"/>
        <v>-4.4446058563562501</v>
      </c>
      <c r="AC78">
        <f t="shared" si="64"/>
        <v>-3.9683980860323658</v>
      </c>
      <c r="AE78">
        <f t="shared" si="65"/>
        <v>0</v>
      </c>
      <c r="AF78">
        <f t="shared" si="66"/>
        <v>0</v>
      </c>
      <c r="AG78">
        <f t="shared" si="67"/>
        <v>-7.7651396623540671E-22</v>
      </c>
      <c r="AH78">
        <f t="shared" si="68"/>
        <v>-1.1583388549539744E-16</v>
      </c>
      <c r="AI78">
        <f t="shared" si="69"/>
        <v>-1.1583466200936367E-16</v>
      </c>
      <c r="AJ78">
        <f t="shared" si="70"/>
        <v>-0.47620777032388428</v>
      </c>
      <c r="AK78">
        <f t="shared" si="92"/>
        <v>-0.31112240994493751</v>
      </c>
      <c r="AL78">
        <f t="shared" si="71"/>
        <v>-0.78733018026882196</v>
      </c>
      <c r="AN78">
        <f t="shared" si="72"/>
        <v>0</v>
      </c>
      <c r="AO78">
        <f t="shared" si="73"/>
        <v>0</v>
      </c>
      <c r="AP78">
        <f t="shared" si="74"/>
        <v>-1.580511175532625E-25</v>
      </c>
      <c r="AQ78">
        <f t="shared" si="75"/>
        <v>-2.3576749226856898E-20</v>
      </c>
      <c r="AR78">
        <f t="shared" si="76"/>
        <v>-2.3576907277974448E-20</v>
      </c>
      <c r="AS78">
        <f t="shared" si="77"/>
        <v>-9.6927001393327147E-5</v>
      </c>
      <c r="AT78">
        <f t="shared" si="78"/>
        <v>-6.3325640910307025E-5</v>
      </c>
      <c r="AU78">
        <f t="shared" si="79"/>
        <v>-1.6025264230363421E-4</v>
      </c>
      <c r="AW78">
        <v>75</v>
      </c>
      <c r="AX78">
        <f>IF(Z78&gt;0, (R78*SUMPRODUCT(K78:$K$98, X78:$X$98)-K78*$AZ$3)/Z78, 0)</f>
        <v>-1.2776325534978571E+23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1.8173152754499659E-4</v>
      </c>
      <c r="L79" s="2">
        <v>76</v>
      </c>
      <c r="M79" s="8">
        <v>0.877957722</v>
      </c>
      <c r="Q79" s="5">
        <f t="shared" si="91"/>
        <v>25</v>
      </c>
      <c r="R79">
        <f t="shared" si="62"/>
        <v>500000</v>
      </c>
      <c r="S79">
        <f t="shared" si="63"/>
        <v>-1.0181365210526797E+24</v>
      </c>
      <c r="U79">
        <f t="shared" si="83"/>
        <v>0.877957722</v>
      </c>
      <c r="V79">
        <f t="shared" si="84"/>
        <v>0.01</v>
      </c>
      <c r="W79">
        <f t="shared" si="85"/>
        <v>3.106055864941627E-23</v>
      </c>
      <c r="X79">
        <f t="shared" si="86"/>
        <v>2.7269857315888904E-23</v>
      </c>
      <c r="Y79">
        <f t="shared" si="87"/>
        <v>3.1060558649416272E-25</v>
      </c>
      <c r="Z79">
        <f t="shared" si="88"/>
        <v>3.4800957470332035E-24</v>
      </c>
      <c r="AB79">
        <f t="shared" si="89"/>
        <v>-3.9683980860323658</v>
      </c>
      <c r="AC79">
        <f t="shared" si="64"/>
        <v>-3.5432125768146121</v>
      </c>
      <c r="AE79">
        <f t="shared" si="65"/>
        <v>0</v>
      </c>
      <c r="AF79">
        <f t="shared" si="66"/>
        <v>0</v>
      </c>
      <c r="AG79">
        <f t="shared" si="67"/>
        <v>-8.7002393675830094E-23</v>
      </c>
      <c r="AH79">
        <f t="shared" si="68"/>
        <v>-1.3634928657944452E-17</v>
      </c>
      <c r="AI79">
        <f t="shared" si="69"/>
        <v>-1.3635015660338128E-17</v>
      </c>
      <c r="AJ79">
        <f t="shared" si="70"/>
        <v>-0.42518550921775367</v>
      </c>
      <c r="AK79">
        <f t="shared" si="92"/>
        <v>-0.27778786602226563</v>
      </c>
      <c r="AL79">
        <f t="shared" si="71"/>
        <v>-0.70297337524001935</v>
      </c>
      <c r="AN79">
        <f t="shared" si="72"/>
        <v>0</v>
      </c>
      <c r="AO79">
        <f t="shared" si="73"/>
        <v>0</v>
      </c>
      <c r="AP79">
        <f t="shared" si="74"/>
        <v>-1.5811077902779753E-26</v>
      </c>
      <c r="AQ79">
        <f t="shared" si="75"/>
        <v>-2.4778964129752957E-21</v>
      </c>
      <c r="AR79">
        <f t="shared" si="76"/>
        <v>-2.4779122240531985E-21</v>
      </c>
      <c r="AS79">
        <f t="shared" si="77"/>
        <v>-7.7269612080139606E-5</v>
      </c>
      <c r="AT79">
        <f t="shared" si="78"/>
        <v>-5.048281322569119E-5</v>
      </c>
      <c r="AU79">
        <f t="shared" si="79"/>
        <v>-1.277524253058308E-4</v>
      </c>
      <c r="AW79">
        <v>76</v>
      </c>
      <c r="AX79">
        <f>IF(Z79&gt;0, (R79*SUMPRODUCT(K79:$K$98, X79:$X$98)-K79*$AZ$3)/Z79, 0)</f>
        <v>-1.0181365210526797E+24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1.6226029245088979E-4</v>
      </c>
      <c r="L80" s="2">
        <v>77</v>
      </c>
      <c r="M80" s="8">
        <v>0.88376105100000002</v>
      </c>
      <c r="Q80" s="5">
        <f t="shared" si="91"/>
        <v>25</v>
      </c>
      <c r="R80">
        <f t="shared" si="62"/>
        <v>500000</v>
      </c>
      <c r="S80">
        <f t="shared" si="63"/>
        <v>-8.5566590575515495E+24</v>
      </c>
      <c r="U80">
        <f t="shared" si="83"/>
        <v>0.88376105100000002</v>
      </c>
      <c r="V80">
        <f t="shared" si="84"/>
        <v>0.01</v>
      </c>
      <c r="W80">
        <f t="shared" si="85"/>
        <v>3.4800957470332035E-24</v>
      </c>
      <c r="X80">
        <f t="shared" si="86"/>
        <v>3.0755730749786942E-24</v>
      </c>
      <c r="Y80">
        <f t="shared" si="87"/>
        <v>3.4800957470332035E-26</v>
      </c>
      <c r="Z80">
        <f t="shared" si="88"/>
        <v>3.6972171458417728E-25</v>
      </c>
      <c r="AB80">
        <f t="shared" si="89"/>
        <v>-3.5432125768146121</v>
      </c>
      <c r="AC80">
        <f t="shared" si="64"/>
        <v>-3.1635826578701893</v>
      </c>
      <c r="AE80">
        <f t="shared" si="65"/>
        <v>0</v>
      </c>
      <c r="AF80">
        <f t="shared" si="66"/>
        <v>0</v>
      </c>
      <c r="AG80">
        <f t="shared" si="67"/>
        <v>-9.2430428646044321E-24</v>
      </c>
      <c r="AH80">
        <f t="shared" si="68"/>
        <v>-1.5377865374893471E-18</v>
      </c>
      <c r="AI80">
        <f t="shared" si="69"/>
        <v>-1.5377957805322117E-18</v>
      </c>
      <c r="AJ80">
        <f t="shared" si="70"/>
        <v>-0.37962991894442277</v>
      </c>
      <c r="AK80">
        <f t="shared" si="92"/>
        <v>-0.24802488037702286</v>
      </c>
      <c r="AL80">
        <f t="shared" si="71"/>
        <v>-0.62765479932144563</v>
      </c>
      <c r="AN80">
        <f t="shared" si="72"/>
        <v>0</v>
      </c>
      <c r="AO80">
        <f t="shared" si="73"/>
        <v>0</v>
      </c>
      <c r="AP80">
        <f t="shared" si="74"/>
        <v>-1.4997788383468253E-27</v>
      </c>
      <c r="AQ80">
        <f t="shared" si="75"/>
        <v>-2.4952169330006265E-22</v>
      </c>
      <c r="AR80">
        <f t="shared" si="76"/>
        <v>-2.4952319307890101E-22</v>
      </c>
      <c r="AS80">
        <f t="shared" si="77"/>
        <v>-6.1598861671029629E-5</v>
      </c>
      <c r="AT80">
        <f t="shared" si="78"/>
        <v>-4.0244589625072687E-5</v>
      </c>
      <c r="AU80">
        <f t="shared" si="79"/>
        <v>-1.0184345129610232E-4</v>
      </c>
      <c r="AW80">
        <v>77</v>
      </c>
      <c r="AX80">
        <f>IF(Z80&gt;0, (R80*SUMPRODUCT(K80:$K$98, X80:$X$98)-K80*$AZ$3)/Z80, 0)</f>
        <v>-8.5566590575515495E+24</v>
      </c>
    </row>
    <row r="81" spans="2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1.4487526111686588E-4</v>
      </c>
      <c r="L81" s="2">
        <v>78</v>
      </c>
      <c r="M81" s="8">
        <v>0.88953285599999998</v>
      </c>
      <c r="Q81" s="5">
        <f t="shared" si="91"/>
        <v>25</v>
      </c>
      <c r="R81">
        <f t="shared" si="62"/>
        <v>500000</v>
      </c>
      <c r="S81">
        <f t="shared" si="63"/>
        <v>-7.6043508896084108E+25</v>
      </c>
      <c r="U81">
        <f t="shared" si="83"/>
        <v>0.88953285599999998</v>
      </c>
      <c r="V81">
        <f t="shared" si="84"/>
        <v>0.01</v>
      </c>
      <c r="W81">
        <f t="shared" si="85"/>
        <v>3.6972171458417728E-25</v>
      </c>
      <c r="X81">
        <f t="shared" si="86"/>
        <v>3.2887961269928005E-25</v>
      </c>
      <c r="Y81">
        <f t="shared" si="87"/>
        <v>3.6972171458417731E-27</v>
      </c>
      <c r="Z81">
        <f t="shared" si="88"/>
        <v>3.7144884739055462E-26</v>
      </c>
      <c r="AB81">
        <f t="shared" si="89"/>
        <v>-3.1635826578701893</v>
      </c>
      <c r="AC81">
        <f t="shared" si="64"/>
        <v>-2.8246273730983829</v>
      </c>
      <c r="AE81">
        <f t="shared" si="65"/>
        <v>0</v>
      </c>
      <c r="AF81">
        <f t="shared" si="66"/>
        <v>0</v>
      </c>
      <c r="AG81">
        <f t="shared" si="67"/>
        <v>-9.2862211847638649E-25</v>
      </c>
      <c r="AH81">
        <f t="shared" si="68"/>
        <v>-1.6443980634964001E-19</v>
      </c>
      <c r="AI81">
        <f t="shared" si="69"/>
        <v>-1.6444073497175849E-19</v>
      </c>
      <c r="AJ81">
        <f t="shared" si="70"/>
        <v>-0.33895528477180648</v>
      </c>
      <c r="AK81">
        <f t="shared" si="92"/>
        <v>-0.22145078605091328</v>
      </c>
      <c r="AL81">
        <f t="shared" si="71"/>
        <v>-0.56040607082271976</v>
      </c>
      <c r="AN81">
        <f t="shared" si="72"/>
        <v>0</v>
      </c>
      <c r="AO81">
        <f t="shared" si="73"/>
        <v>0</v>
      </c>
      <c r="AP81">
        <f t="shared" si="74"/>
        <v>-1.3453437189316365E-28</v>
      </c>
      <c r="AQ81">
        <f t="shared" si="75"/>
        <v>-2.3823259882910958E-23</v>
      </c>
      <c r="AR81">
        <f t="shared" si="76"/>
        <v>-2.3823394417282851E-23</v>
      </c>
      <c r="AS81">
        <f t="shared" si="77"/>
        <v>-4.9106235388257097E-5</v>
      </c>
      <c r="AT81">
        <f t="shared" si="78"/>
        <v>-3.2082740453661265E-5</v>
      </c>
      <c r="AU81">
        <f t="shared" si="79"/>
        <v>-8.1188975841918362E-5</v>
      </c>
      <c r="AW81">
        <v>78</v>
      </c>
      <c r="AX81">
        <f>IF(Z81&gt;0, (R81*SUMPRODUCT(K81:$K$98, X81:$X$98)-K81*$AZ$3)/Z81, 0)</f>
        <v>-7.6043508896084108E+25</v>
      </c>
    </row>
    <row r="82" spans="2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1.2935291171148737E-4</v>
      </c>
      <c r="L82" s="2">
        <v>79</v>
      </c>
      <c r="M82" s="8">
        <v>0.89526598199999996</v>
      </c>
      <c r="Q82" s="5">
        <f t="shared" si="91"/>
        <v>25</v>
      </c>
      <c r="R82">
        <f t="shared" si="62"/>
        <v>500000</v>
      </c>
      <c r="S82">
        <f t="shared" si="63"/>
        <v>-7.1670126021456582E+26</v>
      </c>
      <c r="U82">
        <f t="shared" si="83"/>
        <v>0.89526598199999996</v>
      </c>
      <c r="V82">
        <f t="shared" si="84"/>
        <v>0.01</v>
      </c>
      <c r="W82">
        <f t="shared" si="85"/>
        <v>3.7144884739055462E-26</v>
      </c>
      <c r="X82">
        <f t="shared" si="86"/>
        <v>3.3254551712187302E-26</v>
      </c>
      <c r="Y82">
        <f t="shared" si="87"/>
        <v>3.7144884739055461E-28</v>
      </c>
      <c r="Z82">
        <f t="shared" si="88"/>
        <v>3.5188841794776059E-27</v>
      </c>
      <c r="AB82">
        <f t="shared" si="89"/>
        <v>-2.8246273730983829</v>
      </c>
      <c r="AC82">
        <f t="shared" si="64"/>
        <v>-2.5219887259806986</v>
      </c>
      <c r="AE82">
        <f t="shared" si="65"/>
        <v>0</v>
      </c>
      <c r="AF82">
        <f t="shared" si="66"/>
        <v>0</v>
      </c>
      <c r="AG82">
        <f t="shared" si="67"/>
        <v>-8.7972104486940151E-26</v>
      </c>
      <c r="AH82">
        <f t="shared" si="68"/>
        <v>-1.662727585609365E-20</v>
      </c>
      <c r="AI82">
        <f t="shared" si="69"/>
        <v>-1.6627363828198137E-20</v>
      </c>
      <c r="AJ82">
        <f t="shared" si="70"/>
        <v>-0.30263864711768429</v>
      </c>
      <c r="AK82">
        <f t="shared" si="92"/>
        <v>-0.19772391611688681</v>
      </c>
      <c r="AL82">
        <f t="shared" si="71"/>
        <v>-0.50036256323457107</v>
      </c>
      <c r="AN82">
        <f t="shared" si="72"/>
        <v>0</v>
      </c>
      <c r="AO82">
        <f t="shared" si="73"/>
        <v>0</v>
      </c>
      <c r="AP82">
        <f t="shared" si="74"/>
        <v>-1.1379447864772912E-29</v>
      </c>
      <c r="AQ82">
        <f t="shared" si="75"/>
        <v>-2.1507865458158275E-24</v>
      </c>
      <c r="AR82">
        <f t="shared" si="76"/>
        <v>-2.1507979252636921E-24</v>
      </c>
      <c r="AS82">
        <f t="shared" si="77"/>
        <v>-3.9147190201097795E-5</v>
      </c>
      <c r="AT82">
        <f t="shared" si="78"/>
        <v>-2.5576164264717192E-5</v>
      </c>
      <c r="AU82">
        <f t="shared" si="79"/>
        <v>-6.4723354465814987E-5</v>
      </c>
      <c r="AW82">
        <v>79</v>
      </c>
      <c r="AX82">
        <f>IF(Z82&gt;0, (R82*SUMPRODUCT(K82:$K$98, X82:$X$98)-K82*$AZ$3)/Z82, 0)</f>
        <v>-7.1670126021456582E+26</v>
      </c>
    </row>
    <row r="83" spans="2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1.1549367117097085E-4</v>
      </c>
      <c r="L83" s="2">
        <v>80</v>
      </c>
      <c r="M83" s="8">
        <v>0.900953271</v>
      </c>
      <c r="Q83" s="5">
        <f t="shared" si="91"/>
        <v>25</v>
      </c>
      <c r="R83">
        <f t="shared" si="62"/>
        <v>500000</v>
      </c>
      <c r="S83">
        <f t="shared" si="63"/>
        <v>-7.18624756533495E+27</v>
      </c>
      <c r="U83">
        <f t="shared" si="83"/>
        <v>0.900953271</v>
      </c>
      <c r="V83">
        <f t="shared" si="84"/>
        <v>0.01</v>
      </c>
      <c r="W83">
        <f t="shared" si="85"/>
        <v>3.5188841794776059E-27</v>
      </c>
      <c r="X83">
        <f t="shared" si="86"/>
        <v>3.1703502117705003E-27</v>
      </c>
      <c r="Y83">
        <f t="shared" si="87"/>
        <v>3.5188841794776057E-29</v>
      </c>
      <c r="Z83">
        <f t="shared" si="88"/>
        <v>3.1334512591232961E-28</v>
      </c>
      <c r="AB83">
        <f t="shared" si="89"/>
        <v>-2.5219887259806986</v>
      </c>
      <c r="AC83">
        <f t="shared" si="64"/>
        <v>-2.2517756481970519</v>
      </c>
      <c r="AE83">
        <f t="shared" si="65"/>
        <v>0</v>
      </c>
      <c r="AF83">
        <f t="shared" si="66"/>
        <v>0</v>
      </c>
      <c r="AG83">
        <f t="shared" si="67"/>
        <v>-7.8336281478082406E-27</v>
      </c>
      <c r="AH83">
        <f t="shared" si="68"/>
        <v>-1.5851751058852501E-21</v>
      </c>
      <c r="AI83">
        <f t="shared" si="69"/>
        <v>-1.585182939513398E-21</v>
      </c>
      <c r="AJ83">
        <f t="shared" si="70"/>
        <v>-0.27021307778364667</v>
      </c>
      <c r="AK83">
        <f t="shared" si="92"/>
        <v>-0.17653921081864893</v>
      </c>
      <c r="AL83">
        <f t="shared" si="71"/>
        <v>-0.4467522886022956</v>
      </c>
      <c r="AN83">
        <f t="shared" si="72"/>
        <v>0</v>
      </c>
      <c r="AO83">
        <f t="shared" si="73"/>
        <v>0</v>
      </c>
      <c r="AP83">
        <f t="shared" si="74"/>
        <v>-9.0473447337862643E-31</v>
      </c>
      <c r="AQ83">
        <f t="shared" si="75"/>
        <v>-1.8307769242751998E-25</v>
      </c>
      <c r="AR83">
        <f t="shared" si="76"/>
        <v>-1.8307859716199336E-25</v>
      </c>
      <c r="AS83">
        <f t="shared" si="77"/>
        <v>-3.1207900351640459E-5</v>
      </c>
      <c r="AT83">
        <f t="shared" si="78"/>
        <v>-2.0389161563071739E-5</v>
      </c>
      <c r="AU83">
        <f t="shared" si="79"/>
        <v>-5.1597061914712195E-5</v>
      </c>
      <c r="AW83">
        <v>80</v>
      </c>
      <c r="AX83">
        <f>IF(Z83&gt;0, (R83*SUMPRODUCT(K83:$K$98, X83:$X$98)-K83*$AZ$3)/Z83, 0)</f>
        <v>-7.18624756533495E+27</v>
      </c>
    </row>
    <row r="84" spans="2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1.031193492597954E-4</v>
      </c>
      <c r="L84" s="2">
        <v>81</v>
      </c>
      <c r="M84" s="8">
        <v>0.90658776299999999</v>
      </c>
      <c r="Q84" s="5">
        <f t="shared" si="91"/>
        <v>25</v>
      </c>
      <c r="R84">
        <f t="shared" si="62"/>
        <v>500000</v>
      </c>
      <c r="S84">
        <f t="shared" si="63"/>
        <v>-7.6922675854491959E+28</v>
      </c>
      <c r="U84">
        <f t="shared" si="83"/>
        <v>0.90658776299999999</v>
      </c>
      <c r="V84">
        <f t="shared" si="84"/>
        <v>0.01</v>
      </c>
      <c r="W84">
        <f t="shared" si="85"/>
        <v>3.1334512591232961E-28</v>
      </c>
      <c r="X84">
        <f t="shared" si="86"/>
        <v>2.8407485674781222E-28</v>
      </c>
      <c r="Y84">
        <f t="shared" si="87"/>
        <v>3.133451259123296E-30</v>
      </c>
      <c r="Z84">
        <f t="shared" si="88"/>
        <v>2.6136817905394086E-29</v>
      </c>
      <c r="AB84">
        <f t="shared" si="89"/>
        <v>-2.2517756481970519</v>
      </c>
      <c r="AC84">
        <f t="shared" si="64"/>
        <v>-2.0105139716045106</v>
      </c>
      <c r="AE84">
        <f t="shared" si="65"/>
        <v>0</v>
      </c>
      <c r="AF84">
        <f t="shared" si="66"/>
        <v>0</v>
      </c>
      <c r="AG84">
        <f t="shared" si="67"/>
        <v>-6.5342044763485217E-28</v>
      </c>
      <c r="AH84">
        <f t="shared" si="68"/>
        <v>-1.420374283739061E-22</v>
      </c>
      <c r="AI84">
        <f t="shared" si="69"/>
        <v>-1.4203808179435373E-22</v>
      </c>
      <c r="AJ84">
        <f t="shared" si="70"/>
        <v>-0.24126167659254127</v>
      </c>
      <c r="AK84">
        <f t="shared" si="92"/>
        <v>-0.15762429537379366</v>
      </c>
      <c r="AL84">
        <f t="shared" si="71"/>
        <v>-0.39888597196633491</v>
      </c>
      <c r="AN84">
        <f t="shared" si="72"/>
        <v>0</v>
      </c>
      <c r="AO84">
        <f t="shared" si="73"/>
        <v>0</v>
      </c>
      <c r="AP84">
        <f t="shared" si="74"/>
        <v>-6.7380291353150172E-32</v>
      </c>
      <c r="AQ84">
        <f t="shared" si="75"/>
        <v>-1.4646807184451996E-26</v>
      </c>
      <c r="AR84">
        <f t="shared" si="76"/>
        <v>-1.4646874564743349E-26</v>
      </c>
      <c r="AS84">
        <f t="shared" si="77"/>
        <v>-2.487874709155007E-5</v>
      </c>
      <c r="AT84">
        <f t="shared" si="78"/>
        <v>-1.6254114766479381E-5</v>
      </c>
      <c r="AU84">
        <f t="shared" si="79"/>
        <v>-4.1132861858029448E-5</v>
      </c>
      <c r="AW84">
        <v>81</v>
      </c>
      <c r="AX84">
        <f>IF(Z84&gt;0, (R84*SUMPRODUCT(K84:$K$98, X84:$X$98)-K84*$AZ$3)/Z84, 0)</f>
        <v>-7.6922675854491959E+28</v>
      </c>
    </row>
    <row r="85" spans="2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9.207084755338875E-5</v>
      </c>
      <c r="L85" s="2">
        <v>82</v>
      </c>
      <c r="M85" s="8">
        <v>0.91219363099999995</v>
      </c>
      <c r="Q85" s="5">
        <f t="shared" si="91"/>
        <v>25</v>
      </c>
      <c r="R85">
        <f t="shared" si="62"/>
        <v>500000</v>
      </c>
      <c r="S85">
        <f t="shared" si="63"/>
        <v>-8.8271643397686062E+29</v>
      </c>
      <c r="U85">
        <f t="shared" si="83"/>
        <v>0.91219363099999995</v>
      </c>
      <c r="V85">
        <f t="shared" si="84"/>
        <v>0.01</v>
      </c>
      <c r="W85">
        <f t="shared" si="85"/>
        <v>2.6136817905394086E-29</v>
      </c>
      <c r="X85">
        <f t="shared" si="86"/>
        <v>2.3841838827907243E-29</v>
      </c>
      <c r="Y85">
        <f t="shared" si="87"/>
        <v>2.6136817905394088E-31</v>
      </c>
      <c r="Z85">
        <f t="shared" si="88"/>
        <v>2.0336108984329013E-30</v>
      </c>
      <c r="AB85">
        <f t="shared" si="89"/>
        <v>-2.0105139716045106</v>
      </c>
      <c r="AC85">
        <f t="shared" si="64"/>
        <v>-1.7951017603611703</v>
      </c>
      <c r="AE85">
        <f t="shared" si="65"/>
        <v>0</v>
      </c>
      <c r="AF85">
        <f t="shared" si="66"/>
        <v>0</v>
      </c>
      <c r="AG85">
        <f t="shared" si="67"/>
        <v>-5.0840272460822532E-29</v>
      </c>
      <c r="AH85">
        <f t="shared" si="68"/>
        <v>-1.1920919413953622E-23</v>
      </c>
      <c r="AI85">
        <f t="shared" si="69"/>
        <v>-1.1920970254226083E-23</v>
      </c>
      <c r="AJ85">
        <f t="shared" si="70"/>
        <v>-0.21541221124334031</v>
      </c>
      <c r="AK85">
        <f t="shared" si="92"/>
        <v>-0.14073597801231574</v>
      </c>
      <c r="AL85">
        <f t="shared" si="71"/>
        <v>-0.35614818925565606</v>
      </c>
      <c r="AN85">
        <f t="shared" si="72"/>
        <v>0</v>
      </c>
      <c r="AO85">
        <f t="shared" si="73"/>
        <v>0</v>
      </c>
      <c r="AP85">
        <f t="shared" si="74"/>
        <v>-4.6809069753131397E-33</v>
      </c>
      <c r="AQ85">
        <f t="shared" si="75"/>
        <v>-1.0975691540583563E-27</v>
      </c>
      <c r="AR85">
        <f t="shared" si="76"/>
        <v>-1.0975738349653315E-27</v>
      </c>
      <c r="AS85">
        <f t="shared" si="77"/>
        <v>-1.9833184862523962E-5</v>
      </c>
      <c r="AT85">
        <f t="shared" si="78"/>
        <v>-1.2957680776848993E-5</v>
      </c>
      <c r="AU85">
        <f t="shared" si="79"/>
        <v>-3.2790865639372956E-5</v>
      </c>
      <c r="AW85">
        <v>82</v>
      </c>
      <c r="AX85">
        <f>IF(Z85&gt;0, (R85*SUMPRODUCT(K85:$K$98, X85:$X$98)-K85*$AZ$3)/Z85, 0)</f>
        <v>-8.8271643397686062E+29</v>
      </c>
    </row>
    <row r="86" spans="2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8.2206113886954235E-5</v>
      </c>
      <c r="L86" s="2">
        <v>83</v>
      </c>
      <c r="M86" s="8">
        <v>0.91779930600000004</v>
      </c>
      <c r="Q86" s="5">
        <f t="shared" si="91"/>
        <v>25</v>
      </c>
      <c r="R86">
        <f t="shared" si="62"/>
        <v>500000</v>
      </c>
      <c r="S86">
        <f t="shared" si="63"/>
        <v>-1.0915957029355217E+31</v>
      </c>
      <c r="U86">
        <f t="shared" si="83"/>
        <v>0.91779930600000004</v>
      </c>
      <c r="V86">
        <f t="shared" si="84"/>
        <v>0.01</v>
      </c>
      <c r="W86">
        <f t="shared" si="85"/>
        <v>2.0336108984329013E-30</v>
      </c>
      <c r="X86">
        <f t="shared" si="86"/>
        <v>1.8664466712557532E-30</v>
      </c>
      <c r="Y86">
        <f t="shared" si="87"/>
        <v>2.0336108984329015E-32</v>
      </c>
      <c r="Z86">
        <f t="shared" si="88"/>
        <v>1.4682811819281906E-31</v>
      </c>
      <c r="AB86">
        <f t="shared" si="89"/>
        <v>-1.7951017603611703</v>
      </c>
      <c r="AC86">
        <f t="shared" si="64"/>
        <v>-1.6027694288939018</v>
      </c>
      <c r="AE86">
        <f t="shared" si="65"/>
        <v>0</v>
      </c>
      <c r="AF86">
        <f t="shared" si="66"/>
        <v>0</v>
      </c>
      <c r="AG86">
        <f t="shared" si="67"/>
        <v>-3.6707029548204762E-30</v>
      </c>
      <c r="AH86">
        <f t="shared" si="68"/>
        <v>-9.3322333562787653E-25</v>
      </c>
      <c r="AI86">
        <f t="shared" si="69"/>
        <v>-9.3322700633083141E-25</v>
      </c>
      <c r="AJ86">
        <f t="shared" si="70"/>
        <v>-0.19233233146726847</v>
      </c>
      <c r="AK86">
        <f t="shared" si="92"/>
        <v>-0.12565712322528194</v>
      </c>
      <c r="AL86">
        <f t="shared" si="71"/>
        <v>-0.31798945469255041</v>
      </c>
      <c r="AN86">
        <f t="shared" si="72"/>
        <v>0</v>
      </c>
      <c r="AO86">
        <f t="shared" si="73"/>
        <v>0</v>
      </c>
      <c r="AP86">
        <f t="shared" si="74"/>
        <v>-3.0175422514915148E-34</v>
      </c>
      <c r="AQ86">
        <f t="shared" si="75"/>
        <v>-7.6716663810588533E-29</v>
      </c>
      <c r="AR86">
        <f t="shared" si="76"/>
        <v>-7.6716965564813688E-29</v>
      </c>
      <c r="AS86">
        <f t="shared" si="77"/>
        <v>-1.5810893544741704E-5</v>
      </c>
      <c r="AT86">
        <f t="shared" si="78"/>
        <v>-1.0329783782564569E-5</v>
      </c>
      <c r="AU86">
        <f t="shared" si="79"/>
        <v>-2.6140677327306273E-5</v>
      </c>
      <c r="AW86">
        <v>83</v>
      </c>
      <c r="AX86">
        <f>IF(Z86&gt;0, (R86*SUMPRODUCT(K86:$K$98, X86:$X$98)-K86*$AZ$3)/Z86, 0)</f>
        <v>-1.0915957029355217E+31</v>
      </c>
    </row>
    <row r="87" spans="2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7.3398315970494849E-5</v>
      </c>
      <c r="L87" s="2">
        <v>84</v>
      </c>
      <c r="M87" s="8">
        <v>0.92340517499999997</v>
      </c>
      <c r="Q87" s="5">
        <f t="shared" si="91"/>
        <v>25</v>
      </c>
      <c r="R87">
        <f t="shared" si="62"/>
        <v>500000</v>
      </c>
      <c r="S87">
        <f t="shared" si="63"/>
        <v>-1.4635356733472068E+32</v>
      </c>
      <c r="U87">
        <f t="shared" si="83"/>
        <v>0.92340517499999997</v>
      </c>
      <c r="V87">
        <f t="shared" si="84"/>
        <v>0.01</v>
      </c>
      <c r="W87">
        <f t="shared" si="85"/>
        <v>1.4682811819281906E-31</v>
      </c>
      <c r="X87">
        <f t="shared" si="86"/>
        <v>1.3558184417476076E-31</v>
      </c>
      <c r="Y87">
        <f t="shared" si="87"/>
        <v>1.4682811819281907E-33</v>
      </c>
      <c r="Z87">
        <f t="shared" si="88"/>
        <v>9.7779928361301053E-33</v>
      </c>
      <c r="AB87">
        <f t="shared" si="89"/>
        <v>-1.6027694288939018</v>
      </c>
      <c r="AC87">
        <f t="shared" si="64"/>
        <v>-1.4310441329409838</v>
      </c>
      <c r="AE87">
        <f t="shared" si="65"/>
        <v>0</v>
      </c>
      <c r="AF87">
        <f t="shared" si="66"/>
        <v>0</v>
      </c>
      <c r="AG87">
        <f t="shared" si="67"/>
        <v>-2.4444982090325263E-31</v>
      </c>
      <c r="AH87">
        <f t="shared" si="68"/>
        <v>-6.7790922087380382E-26</v>
      </c>
      <c r="AI87">
        <f t="shared" si="69"/>
        <v>-6.7791166537201279E-26</v>
      </c>
      <c r="AJ87">
        <f t="shared" si="70"/>
        <v>-0.17172529595291808</v>
      </c>
      <c r="AK87">
        <f t="shared" si="92"/>
        <v>-0.11219386002257314</v>
      </c>
      <c r="AL87">
        <f t="shared" si="71"/>
        <v>-0.28391915597549122</v>
      </c>
      <c r="AN87">
        <f t="shared" si="72"/>
        <v>0</v>
      </c>
      <c r="AO87">
        <f t="shared" si="73"/>
        <v>0</v>
      </c>
      <c r="AP87">
        <f t="shared" si="74"/>
        <v>-1.7942205193587812E-35</v>
      </c>
      <c r="AQ87">
        <f t="shared" si="75"/>
        <v>-4.9757395193007434E-30</v>
      </c>
      <c r="AR87">
        <f t="shared" si="76"/>
        <v>-4.9757574615059366E-30</v>
      </c>
      <c r="AS87">
        <f t="shared" si="77"/>
        <v>-1.2604347532479021E-5</v>
      </c>
      <c r="AT87">
        <f t="shared" si="78"/>
        <v>-8.2348403878862942E-6</v>
      </c>
      <c r="AU87">
        <f t="shared" si="79"/>
        <v>-2.0839187920365316E-5</v>
      </c>
      <c r="AW87">
        <v>84</v>
      </c>
      <c r="AX87">
        <f>IF(Z87&gt;0, (R87*SUMPRODUCT(K87:$K$98, X87:$X$98)-K87*$AZ$3)/Z87, 0)</f>
        <v>-1.4635356733472068E+32</v>
      </c>
    </row>
    <row r="88" spans="2:50" x14ac:dyDescent="0.25">
      <c r="B88" s="8"/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6.5534210687941824E-5</v>
      </c>
      <c r="L88" s="2">
        <v>85</v>
      </c>
      <c r="M88" s="8">
        <v>0.92901104300000004</v>
      </c>
      <c r="Q88" s="5">
        <f t="shared" si="91"/>
        <v>25</v>
      </c>
      <c r="R88">
        <f t="shared" si="62"/>
        <v>500000</v>
      </c>
      <c r="S88">
        <f t="shared" si="63"/>
        <v>-2.1425653824089689E+33</v>
      </c>
      <c r="U88">
        <f t="shared" si="83"/>
        <v>0.92901104300000004</v>
      </c>
      <c r="V88">
        <f t="shared" si="84"/>
        <v>0.01</v>
      </c>
      <c r="W88">
        <f t="shared" si="85"/>
        <v>9.7779928361301053E-33</v>
      </c>
      <c r="X88">
        <f t="shared" si="86"/>
        <v>9.0838633231397572E-33</v>
      </c>
      <c r="Y88">
        <f t="shared" si="87"/>
        <v>9.777992836130105E-35</v>
      </c>
      <c r="Z88">
        <f t="shared" si="88"/>
        <v>5.9634958462904705E-34</v>
      </c>
      <c r="AB88">
        <f t="shared" si="89"/>
        <v>-1.4310441329409838</v>
      </c>
      <c r="AC88">
        <f t="shared" si="64"/>
        <v>-1.277717975840164</v>
      </c>
      <c r="AE88">
        <f t="shared" si="65"/>
        <v>0</v>
      </c>
      <c r="AF88">
        <f t="shared" si="66"/>
        <v>0</v>
      </c>
      <c r="AG88">
        <f t="shared" si="67"/>
        <v>-1.4908739615726177E-32</v>
      </c>
      <c r="AH88">
        <f t="shared" si="68"/>
        <v>-4.5419316615698787E-27</v>
      </c>
      <c r="AI88">
        <f t="shared" si="69"/>
        <v>-4.5419465703094947E-27</v>
      </c>
      <c r="AJ88">
        <f t="shared" si="70"/>
        <v>-0.15332615710081976</v>
      </c>
      <c r="AK88">
        <f t="shared" si="92"/>
        <v>-0.10017308930586888</v>
      </c>
      <c r="AL88">
        <f t="shared" si="71"/>
        <v>-0.25349924640668864</v>
      </c>
      <c r="AN88">
        <f t="shared" si="72"/>
        <v>0</v>
      </c>
      <c r="AO88">
        <f t="shared" si="73"/>
        <v>0</v>
      </c>
      <c r="AP88">
        <f t="shared" si="74"/>
        <v>-9.7703248306866414E-37</v>
      </c>
      <c r="AQ88">
        <f t="shared" si="75"/>
        <v>-2.9765190643955413E-31</v>
      </c>
      <c r="AR88">
        <f t="shared" si="76"/>
        <v>-2.9765288347203722E-31</v>
      </c>
      <c r="AS88">
        <f t="shared" si="77"/>
        <v>-1.004810868341759E-5</v>
      </c>
      <c r="AT88">
        <f t="shared" si="78"/>
        <v>-6.5647643398328229E-6</v>
      </c>
      <c r="AU88">
        <f t="shared" si="79"/>
        <v>-1.6612873023250412E-5</v>
      </c>
      <c r="AW88">
        <v>85</v>
      </c>
      <c r="AX88">
        <f>IF(Z88&gt;0, (R88*SUMPRODUCT(K88:$K$98, X88:$X$98)-K88*$AZ$3)/Z88, 0)</f>
        <v>-2.1425653824089689E+33</v>
      </c>
    </row>
    <row r="89" spans="2:50" x14ac:dyDescent="0.25">
      <c r="B89" s="8"/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5.851268811423377E-5</v>
      </c>
      <c r="L89" s="2">
        <v>86</v>
      </c>
      <c r="M89" s="8">
        <v>1</v>
      </c>
      <c r="Q89" s="5">
        <f t="shared" si="91"/>
        <v>25</v>
      </c>
      <c r="R89">
        <f t="shared" si="62"/>
        <v>500000</v>
      </c>
      <c r="S89">
        <f t="shared" si="63"/>
        <v>0</v>
      </c>
      <c r="U89">
        <f t="shared" si="83"/>
        <v>1</v>
      </c>
      <c r="V89">
        <f t="shared" si="84"/>
        <v>0.01</v>
      </c>
      <c r="W89">
        <f t="shared" si="85"/>
        <v>5.9634958462904705E-34</v>
      </c>
      <c r="X89">
        <f t="shared" si="86"/>
        <v>5.9634958462904705E-34</v>
      </c>
      <c r="Y89">
        <f t="shared" si="87"/>
        <v>5.9634958462904707E-36</v>
      </c>
      <c r="Z89">
        <f t="shared" si="88"/>
        <v>0</v>
      </c>
      <c r="AB89">
        <f t="shared" si="89"/>
        <v>-1.277717975840164</v>
      </c>
      <c r="AC89">
        <f t="shared" si="64"/>
        <v>0</v>
      </c>
      <c r="AE89">
        <f t="shared" si="65"/>
        <v>0</v>
      </c>
      <c r="AF89">
        <f t="shared" si="66"/>
        <v>0</v>
      </c>
      <c r="AG89">
        <f t="shared" si="67"/>
        <v>0</v>
      </c>
      <c r="AH89">
        <f t="shared" si="68"/>
        <v>-2.9817479231452351E-28</v>
      </c>
      <c r="AI89">
        <f t="shared" si="69"/>
        <v>-2.9817479231452351E-28</v>
      </c>
      <c r="AJ89">
        <f t="shared" si="70"/>
        <v>-1.277717975840164</v>
      </c>
      <c r="AK89">
        <f t="shared" si="92"/>
        <v>-8.9440258308811485E-2</v>
      </c>
      <c r="AL89">
        <f t="shared" si="71"/>
        <v>-1.3671582341489754</v>
      </c>
      <c r="AN89">
        <f t="shared" si="72"/>
        <v>0</v>
      </c>
      <c r="AO89">
        <f t="shared" si="73"/>
        <v>0</v>
      </c>
      <c r="AP89">
        <f t="shared" si="74"/>
        <v>0</v>
      </c>
      <c r="AQ89">
        <f t="shared" si="75"/>
        <v>-1.7447008626226144E-32</v>
      </c>
      <c r="AR89">
        <f t="shared" si="76"/>
        <v>-1.7447008626226144E-32</v>
      </c>
      <c r="AS89">
        <f t="shared" si="77"/>
        <v>-7.4762713418285602E-5</v>
      </c>
      <c r="AT89">
        <f t="shared" si="78"/>
        <v>-5.2333899392799916E-6</v>
      </c>
      <c r="AU89">
        <f t="shared" si="79"/>
        <v>-7.9996103357565587E-5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N91" s="6">
        <f t="shared" ref="AN91:AU91" si="93">SUM(AN3:AN89)</f>
        <v>33168.476732869283</v>
      </c>
      <c r="AO91" s="6">
        <f t="shared" si="93"/>
        <v>-3316.8476732869285</v>
      </c>
      <c r="AP91" s="6">
        <f t="shared" si="93"/>
        <v>-1682.3517601390813</v>
      </c>
      <c r="AQ91" s="6">
        <f t="shared" si="93"/>
        <v>-19496.961395084934</v>
      </c>
      <c r="AR91" s="6">
        <f t="shared" si="93"/>
        <v>8672.3159043583437</v>
      </c>
      <c r="AS91" s="6">
        <f t="shared" si="93"/>
        <v>-5557.9263651855763</v>
      </c>
      <c r="AT91" s="6">
        <f t="shared" si="93"/>
        <v>3242.1237130249206</v>
      </c>
      <c r="AU91" s="6">
        <f t="shared" si="93"/>
        <v>6356.5132521976793</v>
      </c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91:AU91">
    <cfRule type="cellIs" dxfId="10" priority="1" operator="lessThan">
      <formula>0</formula>
    </cfRule>
  </conditionalFormatting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DA2790-D85E-47A6-ADF7-A273BCF1C0DB}">
  <sheetPr codeName="Sheet87"/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f>'S.45.04.D'!C3*(1+C12)</f>
        <v>85655.822812583036</v>
      </c>
      <c r="K3">
        <v>1</v>
      </c>
      <c r="L3" s="2">
        <v>0</v>
      </c>
      <c r="O3">
        <f>$C$3</f>
        <v>85655.822812583036</v>
      </c>
      <c r="P3">
        <f>O3*C5</f>
        <v>8565.5822812583046</v>
      </c>
      <c r="Q3" s="5">
        <f>B8</f>
        <v>1522.432587</v>
      </c>
      <c r="R3">
        <f t="shared" ref="R3:R34" si="0">$C$6</f>
        <v>500000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85655.822812583036</v>
      </c>
      <c r="AF3">
        <f t="shared" ref="AF3:AF34" si="4">-$Z3*P3</f>
        <v>-8565.5822812583046</v>
      </c>
      <c r="AG3">
        <f t="shared" ref="AG3:AG34" si="5">-$Z3*Q3</f>
        <v>-1522.432587</v>
      </c>
      <c r="AH3">
        <f t="shared" ref="AH3:AH34" si="6">-X3*R3</f>
        <v>0</v>
      </c>
      <c r="AI3">
        <f t="shared" ref="AI3:AI34" si="7">SUM(AE3:AH3)</f>
        <v>75567.807944324726</v>
      </c>
      <c r="AJ3">
        <f t="shared" ref="AJ3:AJ34" si="8">AB3-AC3</f>
        <v>0</v>
      </c>
      <c r="AL3">
        <f t="shared" ref="AL3:AL34" si="9">SUM(AI3:AK3)</f>
        <v>75567.807944324726</v>
      </c>
      <c r="AN3">
        <f t="shared" ref="AN3:AN34" si="10">AE3*$K3</f>
        <v>85655.822812583036</v>
      </c>
      <c r="AO3">
        <f t="shared" ref="AO3:AO34" si="11">AF3*$K3</f>
        <v>-8565.5822812583046</v>
      </c>
      <c r="AP3">
        <f t="shared" ref="AP3:AP34" si="12">AG3*$K3</f>
        <v>-1522.432587</v>
      </c>
      <c r="AQ3">
        <f t="shared" ref="AQ3:AQ34" si="13">AH3*$K3</f>
        <v>0</v>
      </c>
      <c r="AR3">
        <f t="shared" ref="AR3:AR34" si="14">AI3*$K3</f>
        <v>75567.807944324726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75567.807944324726</v>
      </c>
      <c r="AW3">
        <v>0</v>
      </c>
      <c r="AX3">
        <f>IF(Z3&gt;0, (R3*SUMPRODUCT(K3:$K$98, X3:$X$98)-K3*$AZ$3)/Z3, 0)</f>
        <v>0</v>
      </c>
      <c r="AZ3">
        <f>C6*ABS(SUMPRODUCT(X4:X79, K4:K79))/1</f>
        <v>52158.654980893632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35" si="18">G4+$C$9</f>
        <v>0.12000000000000001</v>
      </c>
      <c r="I4" s="1">
        <f t="shared" ref="I4:I35" si="19">1+H4</f>
        <v>1.1200000000000001</v>
      </c>
      <c r="J4">
        <f t="shared" ref="J4:J35" si="20">1/I4</f>
        <v>0.89285714285714279</v>
      </c>
      <c r="K4">
        <f>J4</f>
        <v>0.89285714285714279</v>
      </c>
      <c r="L4" s="2">
        <v>1</v>
      </c>
      <c r="M4" s="8" cm="1">
        <f t="array" ref="M4:M79">Mortalities!B21:B96</f>
        <v>2.397513E-3</v>
      </c>
      <c r="R4">
        <f t="shared" si="0"/>
        <v>500000</v>
      </c>
      <c r="S4">
        <f t="shared" si="1"/>
        <v>5658.5796339549579</v>
      </c>
      <c r="U4">
        <f t="shared" ref="U4:U35" si="21">M4</f>
        <v>2.397513E-3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2.397513E-3</v>
      </c>
      <c r="Y4">
        <f t="shared" ref="Y4:Y35" si="25">V4*W4</f>
        <v>0.01</v>
      </c>
      <c r="Z4">
        <f t="shared" ref="Z4:Z35" si="26">MAX(0, W4-X4-Y4)</f>
        <v>0.98760248699999997</v>
      </c>
      <c r="AB4">
        <f t="shared" ref="AB4:AB35" si="27">AC3</f>
        <v>0</v>
      </c>
      <c r="AC4">
        <f t="shared" si="2"/>
        <v>5588.4273193814661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-1198.7565</v>
      </c>
      <c r="AI4">
        <f t="shared" si="7"/>
        <v>-1198.7565</v>
      </c>
      <c r="AJ4">
        <f t="shared" si="8"/>
        <v>-5588.4273193814661</v>
      </c>
      <c r="AK4">
        <f>G4*SUM(AB4, AE4:AF4)</f>
        <v>0</v>
      </c>
      <c r="AL4">
        <f t="shared" si="9"/>
        <v>-6787.1838193814656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-1070.3183035714285</v>
      </c>
      <c r="AR4">
        <f t="shared" si="14"/>
        <v>-1070.3183035714285</v>
      </c>
      <c r="AS4">
        <f t="shared" si="15"/>
        <v>-4989.667249447737</v>
      </c>
      <c r="AT4">
        <f t="shared" si="16"/>
        <v>0</v>
      </c>
      <c r="AU4">
        <f t="shared" si="17"/>
        <v>-6059.9855530191653</v>
      </c>
      <c r="AW4">
        <v>1</v>
      </c>
      <c r="AX4">
        <f>IF(Z4&gt;0, (R4*SUMPRODUCT(K4:$K$98, X4:$X$98)-K4*$AZ$3)/Z4, 0)</f>
        <v>5658.5796339549579</v>
      </c>
    </row>
    <row r="5" spans="1:52" x14ac:dyDescent="0.25">
      <c r="C5" s="2">
        <f>'S.26.04.A'!C5</f>
        <v>0.1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0.12000000000000001</v>
      </c>
      <c r="I5" s="1">
        <f t="shared" si="19"/>
        <v>1.1200000000000001</v>
      </c>
      <c r="J5">
        <f t="shared" si="20"/>
        <v>0.89285714285714279</v>
      </c>
      <c r="K5">
        <f t="shared" ref="K5:K36" si="28">K4*J5</f>
        <v>0.79719387755102034</v>
      </c>
      <c r="L5" s="2">
        <v>2</v>
      </c>
      <c r="M5" s="8">
        <v>2.5466569999999999E-3</v>
      </c>
      <c r="Q5" s="5">
        <f t="shared" ref="Q5:Q36" si="29">$C$8</f>
        <v>25</v>
      </c>
      <c r="R5">
        <f t="shared" si="0"/>
        <v>500000</v>
      </c>
      <c r="S5">
        <f t="shared" si="1"/>
        <v>9749.4517456917747</v>
      </c>
      <c r="U5">
        <f t="shared" si="21"/>
        <v>2.5466569999999999E-3</v>
      </c>
      <c r="V5">
        <f t="shared" si="22"/>
        <v>0.01</v>
      </c>
      <c r="W5">
        <f t="shared" si="23"/>
        <v>0.98760248699999997</v>
      </c>
      <c r="X5">
        <f t="shared" si="24"/>
        <v>2.5150847867359588E-3</v>
      </c>
      <c r="Y5">
        <f t="shared" si="25"/>
        <v>9.8760248699999997E-3</v>
      </c>
      <c r="Z5">
        <f t="shared" si="26"/>
        <v>0.97521137734326402</v>
      </c>
      <c r="AB5">
        <f t="shared" si="27"/>
        <v>5588.4273193814661</v>
      </c>
      <c r="AC5">
        <f t="shared" si="2"/>
        <v>9507.7762652577658</v>
      </c>
      <c r="AE5">
        <f t="shared" si="3"/>
        <v>0</v>
      </c>
      <c r="AF5">
        <f t="shared" si="4"/>
        <v>0</v>
      </c>
      <c r="AG5">
        <f t="shared" si="5"/>
        <v>-24.3802844335816</v>
      </c>
      <c r="AH5">
        <f t="shared" si="6"/>
        <v>-1257.5423933679795</v>
      </c>
      <c r="AI5">
        <f t="shared" si="7"/>
        <v>-1281.9226778015611</v>
      </c>
      <c r="AJ5">
        <f t="shared" si="8"/>
        <v>-3919.3489458762997</v>
      </c>
      <c r="AK5">
        <f>G5*SUM(AB5, AE5:AF5)</f>
        <v>391.18991235670268</v>
      </c>
      <c r="AL5">
        <f t="shared" si="9"/>
        <v>-4810.0817113211579</v>
      </c>
      <c r="AN5">
        <f t="shared" si="10"/>
        <v>0</v>
      </c>
      <c r="AO5">
        <f t="shared" si="11"/>
        <v>0</v>
      </c>
      <c r="AP5">
        <f t="shared" si="12"/>
        <v>-19.435813483403699</v>
      </c>
      <c r="AQ5">
        <f t="shared" si="13"/>
        <v>-1002.5050967538101</v>
      </c>
      <c r="AR5">
        <f t="shared" si="14"/>
        <v>-1021.9409102372138</v>
      </c>
      <c r="AS5">
        <f t="shared" si="15"/>
        <v>-3124.4809836386316</v>
      </c>
      <c r="AT5">
        <f t="shared" si="16"/>
        <v>311.85420309048362</v>
      </c>
      <c r="AU5">
        <f t="shared" si="17"/>
        <v>-3834.5676907853613</v>
      </c>
      <c r="AW5">
        <v>2</v>
      </c>
      <c r="AX5">
        <f>IF(Z5&gt;0, (R5*SUMPRODUCT(K5:$K$98, X5:$X$98)-K5*$AZ$3)/Z5, 0)</f>
        <v>9749.4517456917747</v>
      </c>
    </row>
    <row r="6" spans="1:52" x14ac:dyDescent="0.25">
      <c r="A6" t="s">
        <v>16</v>
      </c>
      <c r="C6" s="2">
        <f>'S.26.04.D'!C6</f>
        <v>500000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0.12000000000000001</v>
      </c>
      <c r="I6" s="1">
        <f t="shared" si="19"/>
        <v>1.1200000000000001</v>
      </c>
      <c r="J6">
        <f t="shared" si="20"/>
        <v>0.89285714285714279</v>
      </c>
      <c r="K6">
        <f t="shared" si="28"/>
        <v>0.71178024781341098</v>
      </c>
      <c r="L6" s="2">
        <v>3</v>
      </c>
      <c r="M6" s="8">
        <v>3.8442260000000001E-3</v>
      </c>
      <c r="Q6" s="5">
        <f t="shared" si="29"/>
        <v>25</v>
      </c>
      <c r="R6">
        <f t="shared" si="0"/>
        <v>500000</v>
      </c>
      <c r="S6">
        <f t="shared" si="1"/>
        <v>13476.335648866161</v>
      </c>
      <c r="U6">
        <f t="shared" si="21"/>
        <v>3.8442260000000001E-3</v>
      </c>
      <c r="V6">
        <f t="shared" si="22"/>
        <v>0.01</v>
      </c>
      <c r="W6">
        <f t="shared" si="23"/>
        <v>0.97521137734326402</v>
      </c>
      <c r="X6">
        <f t="shared" si="24"/>
        <v>3.7489329322787867E-3</v>
      </c>
      <c r="Y6">
        <f t="shared" si="25"/>
        <v>9.7521137734326406E-3</v>
      </c>
      <c r="Z6">
        <f t="shared" si="26"/>
        <v>0.96171033063755262</v>
      </c>
      <c r="AB6">
        <f t="shared" si="27"/>
        <v>9507.7762652577658</v>
      </c>
      <c r="AC6">
        <f t="shared" si="2"/>
        <v>12960.331212653713</v>
      </c>
      <c r="AE6">
        <f t="shared" si="3"/>
        <v>0</v>
      </c>
      <c r="AF6">
        <f t="shared" si="4"/>
        <v>0</v>
      </c>
      <c r="AG6">
        <f t="shared" si="5"/>
        <v>-24.042758265938815</v>
      </c>
      <c r="AH6">
        <f t="shared" si="6"/>
        <v>-1874.4664661393933</v>
      </c>
      <c r="AI6">
        <f t="shared" si="7"/>
        <v>-1898.5092244053321</v>
      </c>
      <c r="AJ6">
        <f t="shared" si="8"/>
        <v>-3452.5549473959472</v>
      </c>
      <c r="AK6">
        <f>G6*SUM(AB6, AE6:AF6)</f>
        <v>665.54433856804371</v>
      </c>
      <c r="AL6">
        <f t="shared" si="9"/>
        <v>-4685.5198332332357</v>
      </c>
      <c r="AN6">
        <f t="shared" si="10"/>
        <v>0</v>
      </c>
      <c r="AO6">
        <f t="shared" si="11"/>
        <v>0</v>
      </c>
      <c r="AP6">
        <f t="shared" si="12"/>
        <v>-17.113160436647863</v>
      </c>
      <c r="AQ6">
        <f t="shared" si="13"/>
        <v>-1334.2082057866262</v>
      </c>
      <c r="AR6">
        <f t="shared" si="14"/>
        <v>-1351.321366223274</v>
      </c>
      <c r="AS6">
        <f t="shared" si="15"/>
        <v>-2457.4604160469053</v>
      </c>
      <c r="AT6">
        <f t="shared" si="16"/>
        <v>473.72131423677484</v>
      </c>
      <c r="AU6">
        <f t="shared" si="17"/>
        <v>-3335.0604680334045</v>
      </c>
      <c r="AW6">
        <v>3</v>
      </c>
      <c r="AX6">
        <f>IF(Z6&gt;0, (R6*SUMPRODUCT(K6:$K$98, X6:$X$98)-K6*$AZ$3)/Z6, 0)</f>
        <v>13476.335648866161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0.12000000000000001</v>
      </c>
      <c r="I7" s="1">
        <f t="shared" si="19"/>
        <v>1.1200000000000001</v>
      </c>
      <c r="J7">
        <f t="shared" si="20"/>
        <v>0.89285714285714279</v>
      </c>
      <c r="K7">
        <f t="shared" si="28"/>
        <v>0.63551807840483121</v>
      </c>
      <c r="L7" s="2">
        <v>4</v>
      </c>
      <c r="M7" s="8">
        <v>5.3300140000000001E-3</v>
      </c>
      <c r="Q7" s="5">
        <f t="shared" si="29"/>
        <v>25</v>
      </c>
      <c r="R7">
        <f t="shared" si="0"/>
        <v>500000</v>
      </c>
      <c r="S7">
        <f t="shared" si="1"/>
        <v>16477.712826317573</v>
      </c>
      <c r="U7">
        <f t="shared" si="21"/>
        <v>5.3300140000000001E-3</v>
      </c>
      <c r="V7">
        <f t="shared" si="22"/>
        <v>0.01</v>
      </c>
      <c r="W7">
        <f t="shared" si="23"/>
        <v>0.96171033063755262</v>
      </c>
      <c r="X7">
        <f t="shared" si="24"/>
        <v>5.1259295262427841E-3</v>
      </c>
      <c r="Y7">
        <f t="shared" si="25"/>
        <v>9.6171033063755258E-3</v>
      </c>
      <c r="Z7">
        <f t="shared" si="26"/>
        <v>0.94696729780493427</v>
      </c>
      <c r="AB7">
        <f t="shared" si="27"/>
        <v>12960.331212653713</v>
      </c>
      <c r="AC7">
        <f t="shared" si="2"/>
        <v>15603.855189143658</v>
      </c>
      <c r="AE7">
        <f t="shared" si="3"/>
        <v>0</v>
      </c>
      <c r="AF7">
        <f t="shared" si="4"/>
        <v>0</v>
      </c>
      <c r="AG7">
        <f t="shared" si="5"/>
        <v>-23.674182445123357</v>
      </c>
      <c r="AH7">
        <f t="shared" si="6"/>
        <v>-2562.964763121392</v>
      </c>
      <c r="AI7">
        <f t="shared" si="7"/>
        <v>-2586.6389455665153</v>
      </c>
      <c r="AJ7">
        <f t="shared" si="8"/>
        <v>-2643.5239764899452</v>
      </c>
      <c r="AK7">
        <f>G7*SUM(AB7, AE7:AF7)</f>
        <v>907.22318488576002</v>
      </c>
      <c r="AL7">
        <f t="shared" si="9"/>
        <v>-4322.9397371707009</v>
      </c>
      <c r="AN7">
        <f t="shared" si="10"/>
        <v>0</v>
      </c>
      <c r="AO7">
        <f t="shared" si="11"/>
        <v>0</v>
      </c>
      <c r="AP7">
        <f t="shared" si="12"/>
        <v>-15.045370935330185</v>
      </c>
      <c r="AQ7">
        <f t="shared" si="13"/>
        <v>-1628.8104412782004</v>
      </c>
      <c r="AR7">
        <f t="shared" si="14"/>
        <v>-1643.8558122135305</v>
      </c>
      <c r="AS7">
        <f t="shared" si="15"/>
        <v>-1680.0072777559881</v>
      </c>
      <c r="AT7">
        <f t="shared" si="16"/>
        <v>576.55673514290913</v>
      </c>
      <c r="AU7">
        <f t="shared" si="17"/>
        <v>-2747.30635482661</v>
      </c>
      <c r="AW7">
        <v>4</v>
      </c>
      <c r="AX7">
        <f>IF(Z7&gt;0, (R7*SUMPRODUCT(K7:$K$98, X7:$X$98)-K7*$AZ$3)/Z7, 0)</f>
        <v>16477.712826317573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0.12000000000000001</v>
      </c>
      <c r="I8" s="1">
        <f t="shared" si="19"/>
        <v>1.1200000000000001</v>
      </c>
      <c r="J8">
        <f t="shared" si="20"/>
        <v>0.89285714285714279</v>
      </c>
      <c r="K8">
        <f t="shared" si="28"/>
        <v>0.5674268557185993</v>
      </c>
      <c r="L8" s="2">
        <v>5</v>
      </c>
      <c r="M8" s="8">
        <v>6.9004050000000001E-3</v>
      </c>
      <c r="Q8" s="5">
        <f t="shared" si="29"/>
        <v>25</v>
      </c>
      <c r="R8">
        <f t="shared" si="0"/>
        <v>500000</v>
      </c>
      <c r="S8">
        <f t="shared" si="1"/>
        <v>18826.299429867737</v>
      </c>
      <c r="U8">
        <f t="shared" si="21"/>
        <v>6.9004050000000001E-3</v>
      </c>
      <c r="V8">
        <f t="shared" si="22"/>
        <v>0.01</v>
      </c>
      <c r="W8">
        <f t="shared" si="23"/>
        <v>0.94696729780493427</v>
      </c>
      <c r="X8">
        <f t="shared" si="24"/>
        <v>6.5344578766096577E-3</v>
      </c>
      <c r="Y8">
        <f t="shared" si="25"/>
        <v>9.4696729780493431E-3</v>
      </c>
      <c r="Z8">
        <f t="shared" si="26"/>
        <v>0.93096316695027526</v>
      </c>
      <c r="AB8">
        <f t="shared" si="27"/>
        <v>15603.855189143658</v>
      </c>
      <c r="AC8">
        <f t="shared" si="2"/>
        <v>17526.591339183829</v>
      </c>
      <c r="AE8">
        <f t="shared" si="3"/>
        <v>0</v>
      </c>
      <c r="AF8">
        <f t="shared" si="4"/>
        <v>0</v>
      </c>
      <c r="AG8">
        <f t="shared" si="5"/>
        <v>-23.274079173756881</v>
      </c>
      <c r="AH8">
        <f t="shared" si="6"/>
        <v>-3267.2289383048287</v>
      </c>
      <c r="AI8">
        <f t="shared" si="7"/>
        <v>-3290.5030174785857</v>
      </c>
      <c r="AJ8">
        <f t="shared" si="8"/>
        <v>-1922.7361500401712</v>
      </c>
      <c r="AK8">
        <f t="shared" ref="AK8:AK39" si="30">G8*SUM(AB8:AB8, AE8:AF8)</f>
        <v>1092.2698632400561</v>
      </c>
      <c r="AL8">
        <f t="shared" si="9"/>
        <v>-4120.9693042787012</v>
      </c>
      <c r="AN8">
        <f t="shared" si="10"/>
        <v>0</v>
      </c>
      <c r="AO8">
        <f t="shared" si="11"/>
        <v>0</v>
      </c>
      <c r="AP8">
        <f t="shared" si="12"/>
        <v>-13.206337565310603</v>
      </c>
      <c r="AQ8">
        <f t="shared" si="13"/>
        <v>-1853.9134433751265</v>
      </c>
      <c r="AR8">
        <f t="shared" si="14"/>
        <v>-1867.1197809404371</v>
      </c>
      <c r="AS8">
        <f t="shared" si="15"/>
        <v>-1091.0121279937794</v>
      </c>
      <c r="AT8">
        <f t="shared" si="16"/>
        <v>619.78325409448951</v>
      </c>
      <c r="AU8">
        <f t="shared" si="17"/>
        <v>-2338.3486548397273</v>
      </c>
      <c r="AW8">
        <v>5</v>
      </c>
      <c r="AX8">
        <f>IF(Z8&gt;0, (R8*SUMPRODUCT(K8:$K$98, X8:$X$98)-K8*$AZ$3)/Z8, 0)</f>
        <v>18826.299429867737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0.12000000000000001</v>
      </c>
      <c r="I9" s="1">
        <f t="shared" si="19"/>
        <v>1.1200000000000001</v>
      </c>
      <c r="J9">
        <f t="shared" si="20"/>
        <v>0.89285714285714279</v>
      </c>
      <c r="K9">
        <f t="shared" si="28"/>
        <v>0.50663112117732079</v>
      </c>
      <c r="L9" s="2">
        <v>6</v>
      </c>
      <c r="M9" s="8">
        <v>8.6257439999999994E-3</v>
      </c>
      <c r="Q9" s="5">
        <f t="shared" si="29"/>
        <v>25</v>
      </c>
      <c r="R9">
        <f t="shared" si="0"/>
        <v>500000</v>
      </c>
      <c r="S9">
        <f t="shared" si="1"/>
        <v>20625.242307902427</v>
      </c>
      <c r="U9">
        <f t="shared" si="21"/>
        <v>8.6257439999999994E-3</v>
      </c>
      <c r="V9">
        <f t="shared" si="22"/>
        <v>0.01</v>
      </c>
      <c r="W9">
        <f t="shared" si="23"/>
        <v>0.93096316695027526</v>
      </c>
      <c r="X9">
        <f t="shared" si="24"/>
        <v>8.0302499515423342E-3</v>
      </c>
      <c r="Y9">
        <f t="shared" si="25"/>
        <v>9.3096316695027524E-3</v>
      </c>
      <c r="Z9">
        <f t="shared" si="26"/>
        <v>0.91362328532923021</v>
      </c>
      <c r="AB9">
        <f t="shared" si="27"/>
        <v>17526.591339183829</v>
      </c>
      <c r="AC9">
        <f t="shared" si="2"/>
        <v>18843.70163805725</v>
      </c>
      <c r="AE9">
        <f t="shared" si="3"/>
        <v>0</v>
      </c>
      <c r="AF9">
        <f t="shared" si="4"/>
        <v>0</v>
      </c>
      <c r="AG9">
        <f t="shared" si="5"/>
        <v>-22.840582133230754</v>
      </c>
      <c r="AH9">
        <f t="shared" si="6"/>
        <v>-4015.1249757711671</v>
      </c>
      <c r="AI9">
        <f t="shared" si="7"/>
        <v>-4037.9655579043979</v>
      </c>
      <c r="AJ9">
        <f t="shared" si="8"/>
        <v>-1317.1102988734201</v>
      </c>
      <c r="AK9">
        <f t="shared" si="30"/>
        <v>1226.8613937428681</v>
      </c>
      <c r="AL9">
        <f t="shared" si="9"/>
        <v>-4128.2144630349494</v>
      </c>
      <c r="AN9">
        <f t="shared" si="10"/>
        <v>0</v>
      </c>
      <c r="AO9">
        <f t="shared" si="11"/>
        <v>0</v>
      </c>
      <c r="AP9">
        <f t="shared" si="12"/>
        <v>-11.571749734501378</v>
      </c>
      <c r="AQ9">
        <f t="shared" si="13"/>
        <v>-2034.1872681420093</v>
      </c>
      <c r="AR9">
        <f t="shared" si="14"/>
        <v>-2045.7590178765108</v>
      </c>
      <c r="AS9">
        <f t="shared" si="15"/>
        <v>-667.28906743243692</v>
      </c>
      <c r="AT9">
        <f t="shared" si="16"/>
        <v>621.56616344111967</v>
      </c>
      <c r="AU9">
        <f t="shared" si="17"/>
        <v>-2091.4819218678276</v>
      </c>
      <c r="AW9">
        <v>6</v>
      </c>
      <c r="AX9">
        <f>IF(Z9&gt;0, (R9*SUMPRODUCT(K9:$K$98, X9:$X$98)-K9*$AZ$3)/Z9, 0)</f>
        <v>20625.242307902427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0.12000000000000001</v>
      </c>
      <c r="I10" s="1">
        <f t="shared" si="19"/>
        <v>1.1200000000000001</v>
      </c>
      <c r="J10">
        <f t="shared" si="20"/>
        <v>0.89285714285714279</v>
      </c>
      <c r="K10">
        <f t="shared" si="28"/>
        <v>0.45234921533689354</v>
      </c>
      <c r="L10" s="2">
        <v>7</v>
      </c>
      <c r="M10" s="8">
        <v>1.0476563E-2</v>
      </c>
      <c r="Q10" s="5">
        <f t="shared" si="29"/>
        <v>25</v>
      </c>
      <c r="R10">
        <f t="shared" si="0"/>
        <v>500000</v>
      </c>
      <c r="S10">
        <f t="shared" si="1"/>
        <v>21947.085855180947</v>
      </c>
      <c r="U10">
        <f t="shared" si="21"/>
        <v>1.0476563E-2</v>
      </c>
      <c r="V10">
        <f t="shared" si="22"/>
        <v>0.01</v>
      </c>
      <c r="W10">
        <f t="shared" si="23"/>
        <v>0.91362328532923021</v>
      </c>
      <c r="X10">
        <f t="shared" si="24"/>
        <v>9.5716319070186552E-3</v>
      </c>
      <c r="Y10">
        <f t="shared" si="25"/>
        <v>9.1362328532923025E-3</v>
      </c>
      <c r="Z10">
        <f t="shared" si="26"/>
        <v>0.89491542056891915</v>
      </c>
      <c r="AB10">
        <f t="shared" si="27"/>
        <v>18843.70163805725</v>
      </c>
      <c r="AC10">
        <f t="shared" si="2"/>
        <v>19640.785568351435</v>
      </c>
      <c r="AE10">
        <f t="shared" si="3"/>
        <v>0</v>
      </c>
      <c r="AF10">
        <f t="shared" si="4"/>
        <v>0</v>
      </c>
      <c r="AG10">
        <f t="shared" si="5"/>
        <v>-22.372885514222979</v>
      </c>
      <c r="AH10">
        <f t="shared" si="6"/>
        <v>-4785.8159535093273</v>
      </c>
      <c r="AI10">
        <f t="shared" si="7"/>
        <v>-4808.1888390235499</v>
      </c>
      <c r="AJ10">
        <f t="shared" si="8"/>
        <v>-797.08393029418585</v>
      </c>
      <c r="AK10">
        <f t="shared" si="30"/>
        <v>1319.0591146640077</v>
      </c>
      <c r="AL10">
        <f t="shared" si="9"/>
        <v>-4286.2136546537276</v>
      </c>
      <c r="AN10">
        <f t="shared" si="10"/>
        <v>0</v>
      </c>
      <c r="AO10">
        <f t="shared" si="11"/>
        <v>0</v>
      </c>
      <c r="AP10">
        <f t="shared" si="12"/>
        <v>-10.120357207180916</v>
      </c>
      <c r="AQ10">
        <f t="shared" si="13"/>
        <v>-2164.8600913167311</v>
      </c>
      <c r="AR10">
        <f t="shared" si="14"/>
        <v>-2174.9804485239119</v>
      </c>
      <c r="AS10">
        <f t="shared" si="15"/>
        <v>-360.56029042622214</v>
      </c>
      <c r="AT10">
        <f t="shared" si="16"/>
        <v>596.67535550124137</v>
      </c>
      <c r="AU10">
        <f t="shared" si="17"/>
        <v>-1938.8653834488925</v>
      </c>
      <c r="AW10">
        <v>7</v>
      </c>
      <c r="AX10">
        <f>IF(Z10&gt;0, (R10*SUMPRODUCT(K10:$K$98, X10:$X$98)-K10*$AZ$3)/Z10, 0)</f>
        <v>21947.085855180947</v>
      </c>
    </row>
    <row r="11" spans="1:52" x14ac:dyDescent="0.25">
      <c r="A11" t="s">
        <v>33</v>
      </c>
      <c r="C11" s="25">
        <f>AU81</f>
        <v>18320.968109480444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0.12000000000000001</v>
      </c>
      <c r="I11" s="1">
        <f t="shared" si="19"/>
        <v>1.1200000000000001</v>
      </c>
      <c r="J11">
        <f t="shared" si="20"/>
        <v>0.89285714285714279</v>
      </c>
      <c r="K11">
        <f t="shared" si="28"/>
        <v>0.40388322797936921</v>
      </c>
      <c r="L11" s="2">
        <v>8</v>
      </c>
      <c r="M11" s="8">
        <v>1.2607808E-2</v>
      </c>
      <c r="Q11" s="5">
        <f t="shared" si="29"/>
        <v>25</v>
      </c>
      <c r="R11">
        <f t="shared" si="0"/>
        <v>500000</v>
      </c>
      <c r="S11">
        <f t="shared" si="1"/>
        <v>22869.814904141043</v>
      </c>
      <c r="U11">
        <f t="shared" si="21"/>
        <v>1.2607808E-2</v>
      </c>
      <c r="V11">
        <f t="shared" si="22"/>
        <v>0.01</v>
      </c>
      <c r="W11">
        <f t="shared" si="23"/>
        <v>0.89491542056891915</v>
      </c>
      <c r="X11">
        <f t="shared" si="24"/>
        <v>1.1282921798772183E-2</v>
      </c>
      <c r="Y11">
        <f t="shared" si="25"/>
        <v>8.9491542056891922E-3</v>
      </c>
      <c r="Z11">
        <f t="shared" si="26"/>
        <v>0.87468334456445773</v>
      </c>
      <c r="AB11">
        <f t="shared" si="27"/>
        <v>19640.785568351435</v>
      </c>
      <c r="AC11">
        <f t="shared" si="2"/>
        <v>20003.84618992417</v>
      </c>
      <c r="AE11">
        <f t="shared" si="3"/>
        <v>0</v>
      </c>
      <c r="AF11">
        <f t="shared" si="4"/>
        <v>0</v>
      </c>
      <c r="AG11">
        <f t="shared" si="5"/>
        <v>-21.867083614111444</v>
      </c>
      <c r="AH11">
        <f t="shared" si="6"/>
        <v>-5641.460899386092</v>
      </c>
      <c r="AI11">
        <f t="shared" si="7"/>
        <v>-5663.3279830002039</v>
      </c>
      <c r="AJ11">
        <f t="shared" si="8"/>
        <v>-363.06062157273482</v>
      </c>
      <c r="AK11">
        <f t="shared" si="30"/>
        <v>1374.8549897846005</v>
      </c>
      <c r="AL11">
        <f t="shared" si="9"/>
        <v>-4651.5336147883381</v>
      </c>
      <c r="AN11">
        <f t="shared" si="10"/>
        <v>0</v>
      </c>
      <c r="AO11">
        <f t="shared" si="11"/>
        <v>0</v>
      </c>
      <c r="AP11">
        <f t="shared" si="12"/>
        <v>-8.8317483165621002</v>
      </c>
      <c r="AQ11">
        <f t="shared" si="13"/>
        <v>-2278.4914385634502</v>
      </c>
      <c r="AR11">
        <f t="shared" si="14"/>
        <v>-2287.3231868800126</v>
      </c>
      <c r="AS11">
        <f t="shared" si="15"/>
        <v>-146.63409579299235</v>
      </c>
      <c r="AT11">
        <f t="shared" si="16"/>
        <v>555.28087127774711</v>
      </c>
      <c r="AU11">
        <f t="shared" si="17"/>
        <v>-1878.6764113952577</v>
      </c>
      <c r="AW11">
        <v>8</v>
      </c>
      <c r="AX11">
        <f>IF(Z11&gt;0, (R11*SUMPRODUCT(K11:$K$98, X11:$X$98)-K11*$AZ$3)/Z11, 0)</f>
        <v>22869.814904141043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0.12000000000000001</v>
      </c>
      <c r="I12" s="1">
        <f t="shared" si="19"/>
        <v>1.1200000000000001</v>
      </c>
      <c r="J12">
        <f t="shared" si="20"/>
        <v>0.89285714285714279</v>
      </c>
      <c r="K12">
        <f t="shared" si="28"/>
        <v>0.36061002498157962</v>
      </c>
      <c r="L12" s="2">
        <v>9</v>
      </c>
      <c r="M12" s="8">
        <v>1.5033739000000001E-2</v>
      </c>
      <c r="Q12" s="5">
        <f t="shared" si="29"/>
        <v>25</v>
      </c>
      <c r="R12">
        <f t="shared" si="0"/>
        <v>500000</v>
      </c>
      <c r="S12">
        <f t="shared" si="1"/>
        <v>23431.915207676579</v>
      </c>
      <c r="U12">
        <f t="shared" si="21"/>
        <v>1.5033739000000001E-2</v>
      </c>
      <c r="V12">
        <f t="shared" si="22"/>
        <v>0.01</v>
      </c>
      <c r="W12">
        <f t="shared" si="23"/>
        <v>0.87468334456445773</v>
      </c>
      <c r="X12">
        <f t="shared" si="24"/>
        <v>1.3149761109829126E-2</v>
      </c>
      <c r="Y12">
        <f t="shared" si="25"/>
        <v>8.7468334456445775E-3</v>
      </c>
      <c r="Z12">
        <f t="shared" si="26"/>
        <v>0.85278675000898407</v>
      </c>
      <c r="AB12">
        <f t="shared" si="27"/>
        <v>20003.84618992417</v>
      </c>
      <c r="AC12">
        <f t="shared" si="2"/>
        <v>19982.426816440598</v>
      </c>
      <c r="AE12">
        <f t="shared" si="3"/>
        <v>0</v>
      </c>
      <c r="AF12">
        <f t="shared" si="4"/>
        <v>0</v>
      </c>
      <c r="AG12">
        <f t="shared" si="5"/>
        <v>-21.319668750224601</v>
      </c>
      <c r="AH12">
        <f t="shared" si="6"/>
        <v>-6574.8805549145627</v>
      </c>
      <c r="AI12">
        <f t="shared" si="7"/>
        <v>-6596.2002236647877</v>
      </c>
      <c r="AJ12">
        <f t="shared" si="8"/>
        <v>21.41937348357169</v>
      </c>
      <c r="AK12">
        <f t="shared" si="30"/>
        <v>1400.269233294692</v>
      </c>
      <c r="AL12">
        <f t="shared" si="9"/>
        <v>-5174.5116168865243</v>
      </c>
      <c r="AN12">
        <f t="shared" si="10"/>
        <v>0</v>
      </c>
      <c r="AO12">
        <f t="shared" si="11"/>
        <v>0</v>
      </c>
      <c r="AP12">
        <f t="shared" si="12"/>
        <v>-7.6880862806174957</v>
      </c>
      <c r="AQ12">
        <f t="shared" si="13"/>
        <v>-2370.9678411586424</v>
      </c>
      <c r="AR12">
        <f t="shared" si="14"/>
        <v>-2378.6559274392603</v>
      </c>
      <c r="AS12">
        <f t="shared" si="15"/>
        <v>7.7240408070005708</v>
      </c>
      <c r="AT12">
        <f t="shared" si="16"/>
        <v>504.95112319933622</v>
      </c>
      <c r="AU12">
        <f t="shared" si="17"/>
        <v>-1865.9807634329236</v>
      </c>
      <c r="AW12">
        <v>9</v>
      </c>
      <c r="AX12">
        <f>IF(Z12&gt;0, (R12*SUMPRODUCT(K12:$K$98, X12:$X$98)-K12*$AZ$3)/Z12, 0)</f>
        <v>23431.915207676579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0.32197323659069604</v>
      </c>
      <c r="L13" s="2">
        <v>10</v>
      </c>
      <c r="M13" s="8">
        <v>1.7719183999999999E-2</v>
      </c>
      <c r="Q13" s="5">
        <f t="shared" si="29"/>
        <v>25</v>
      </c>
      <c r="R13">
        <f t="shared" si="0"/>
        <v>500000</v>
      </c>
      <c r="S13">
        <f t="shared" si="1"/>
        <v>23670.921504088295</v>
      </c>
      <c r="U13">
        <f t="shared" si="21"/>
        <v>1.7719183999999999E-2</v>
      </c>
      <c r="V13">
        <f t="shared" si="22"/>
        <v>0.01</v>
      </c>
      <c r="W13">
        <f t="shared" si="23"/>
        <v>0.85278675000898407</v>
      </c>
      <c r="X13">
        <f t="shared" si="24"/>
        <v>1.511068533617119E-2</v>
      </c>
      <c r="Y13">
        <f t="shared" si="25"/>
        <v>8.5278675000898408E-3</v>
      </c>
      <c r="Z13">
        <f t="shared" si="26"/>
        <v>0.82914819717272303</v>
      </c>
      <c r="AB13">
        <f t="shared" si="27"/>
        <v>19982.426816440598</v>
      </c>
      <c r="AC13">
        <f t="shared" si="2"/>
        <v>19626.701890531851</v>
      </c>
      <c r="AE13">
        <f t="shared" si="3"/>
        <v>0</v>
      </c>
      <c r="AF13">
        <f t="shared" si="4"/>
        <v>0</v>
      </c>
      <c r="AG13">
        <f t="shared" si="5"/>
        <v>-20.728704929318077</v>
      </c>
      <c r="AH13">
        <f t="shared" si="6"/>
        <v>-7555.3426680855955</v>
      </c>
      <c r="AI13">
        <f t="shared" si="7"/>
        <v>-7576.0713730149137</v>
      </c>
      <c r="AJ13">
        <f t="shared" si="8"/>
        <v>355.72492590874754</v>
      </c>
      <c r="AK13">
        <f t="shared" si="30"/>
        <v>1398.7698771508419</v>
      </c>
      <c r="AL13">
        <f t="shared" si="9"/>
        <v>-5821.576569955324</v>
      </c>
      <c r="AN13">
        <f t="shared" si="10"/>
        <v>0</v>
      </c>
      <c r="AO13">
        <f t="shared" si="11"/>
        <v>0</v>
      </c>
      <c r="AP13">
        <f t="shared" si="12"/>
        <v>-6.6740882164260569</v>
      </c>
      <c r="AQ13">
        <f t="shared" si="13"/>
        <v>-2432.6181323953042</v>
      </c>
      <c r="AR13">
        <f t="shared" si="14"/>
        <v>-2439.29222061173</v>
      </c>
      <c r="AS13">
        <f t="shared" si="15"/>
        <v>114.533905730825</v>
      </c>
      <c r="AT13">
        <f t="shared" si="16"/>
        <v>450.36646459182685</v>
      </c>
      <c r="AU13">
        <f t="shared" si="17"/>
        <v>-1874.3918502890783</v>
      </c>
      <c r="AW13">
        <v>10</v>
      </c>
      <c r="AX13">
        <f>IF(Z13&gt;0, (R13*SUMPRODUCT(K13:$K$98, X13:$X$98)-K13*$AZ$3)/Z13, 0)</f>
        <v>23670.921504088295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0.28747610409883573</v>
      </c>
      <c r="L14" s="2">
        <v>11</v>
      </c>
      <c r="M14" s="8">
        <v>2.0768709E-2</v>
      </c>
      <c r="Q14" s="5">
        <f t="shared" si="29"/>
        <v>25</v>
      </c>
      <c r="R14">
        <f t="shared" si="0"/>
        <v>500000</v>
      </c>
      <c r="S14">
        <f t="shared" si="1"/>
        <v>23634.330549966278</v>
      </c>
      <c r="U14">
        <f t="shared" si="21"/>
        <v>2.0768709E-2</v>
      </c>
      <c r="V14">
        <f t="shared" si="22"/>
        <v>0.01</v>
      </c>
      <c r="W14">
        <f t="shared" si="23"/>
        <v>0.82914819717272303</v>
      </c>
      <c r="X14">
        <f t="shared" si="24"/>
        <v>1.7220337624954906E-2</v>
      </c>
      <c r="Y14">
        <f t="shared" si="25"/>
        <v>8.2914819717272298E-3</v>
      </c>
      <c r="Z14">
        <f t="shared" si="26"/>
        <v>0.80363637757604089</v>
      </c>
      <c r="AB14">
        <f t="shared" si="27"/>
        <v>19626.701890531851</v>
      </c>
      <c r="AC14">
        <f t="shared" si="2"/>
        <v>18993.407789609657</v>
      </c>
      <c r="AE14">
        <f t="shared" si="3"/>
        <v>0</v>
      </c>
      <c r="AF14">
        <f t="shared" si="4"/>
        <v>0</v>
      </c>
      <c r="AG14">
        <f t="shared" si="5"/>
        <v>-20.090909439401024</v>
      </c>
      <c r="AH14">
        <f t="shared" si="6"/>
        <v>-8610.1688124774537</v>
      </c>
      <c r="AI14">
        <f t="shared" si="7"/>
        <v>-8630.2597219168547</v>
      </c>
      <c r="AJ14">
        <f t="shared" si="8"/>
        <v>633.29410092219405</v>
      </c>
      <c r="AK14">
        <f t="shared" si="30"/>
        <v>1373.8691323372298</v>
      </c>
      <c r="AL14">
        <f t="shared" si="9"/>
        <v>-6623.0964886574311</v>
      </c>
      <c r="AN14">
        <f t="shared" si="10"/>
        <v>0</v>
      </c>
      <c r="AO14">
        <f t="shared" si="11"/>
        <v>0</v>
      </c>
      <c r="AP14">
        <f t="shared" si="12"/>
        <v>-5.7756563734415298</v>
      </c>
      <c r="AQ14">
        <f t="shared" si="13"/>
        <v>-2475.2177858443174</v>
      </c>
      <c r="AR14">
        <f t="shared" si="14"/>
        <v>-2480.9934422177589</v>
      </c>
      <c r="AS14">
        <f t="shared" si="15"/>
        <v>182.05692088188724</v>
      </c>
      <c r="AT14">
        <f t="shared" si="16"/>
        <v>394.95454570595456</v>
      </c>
      <c r="AU14">
        <f t="shared" si="17"/>
        <v>-1903.9819756299171</v>
      </c>
      <c r="AW14">
        <v>11</v>
      </c>
      <c r="AX14">
        <f>IF(Z14&gt;0, (R14*SUMPRODUCT(K14:$K$98, X14:$X$98)-K14*$AZ$3)/Z14, 0)</f>
        <v>23634.330549966278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0.25667509294538904</v>
      </c>
      <c r="L15" s="2">
        <v>12</v>
      </c>
      <c r="M15" s="8">
        <v>2.4225090000000001E-2</v>
      </c>
      <c r="Q15" s="5">
        <f t="shared" si="29"/>
        <v>25</v>
      </c>
      <c r="R15">
        <f t="shared" si="0"/>
        <v>500000</v>
      </c>
      <c r="S15">
        <f t="shared" si="1"/>
        <v>23352.642095924326</v>
      </c>
      <c r="U15">
        <f t="shared" si="21"/>
        <v>2.4225090000000001E-2</v>
      </c>
      <c r="V15">
        <f t="shared" si="22"/>
        <v>0.01</v>
      </c>
      <c r="W15">
        <f t="shared" si="23"/>
        <v>0.80363637757604089</v>
      </c>
      <c r="X15">
        <f t="shared" si="24"/>
        <v>1.9468163574053572E-2</v>
      </c>
      <c r="Y15">
        <f t="shared" si="25"/>
        <v>8.0363637757604085E-3</v>
      </c>
      <c r="Z15">
        <f t="shared" si="26"/>
        <v>0.77613185022622688</v>
      </c>
      <c r="AB15">
        <f t="shared" si="27"/>
        <v>18993.407789609657</v>
      </c>
      <c r="AC15">
        <f t="shared" si="2"/>
        <v>18124.729317580619</v>
      </c>
      <c r="AE15">
        <f t="shared" si="3"/>
        <v>0</v>
      </c>
      <c r="AF15">
        <f t="shared" si="4"/>
        <v>0</v>
      </c>
      <c r="AG15">
        <f t="shared" si="5"/>
        <v>-19.403296255655672</v>
      </c>
      <c r="AH15">
        <f t="shared" si="6"/>
        <v>-9734.0817870267856</v>
      </c>
      <c r="AI15">
        <f t="shared" si="7"/>
        <v>-9753.4850832824413</v>
      </c>
      <c r="AJ15">
        <f t="shared" si="8"/>
        <v>868.67847202903795</v>
      </c>
      <c r="AK15">
        <f t="shared" si="30"/>
        <v>1329.5385452726762</v>
      </c>
      <c r="AL15">
        <f t="shared" si="9"/>
        <v>-7555.2680659807274</v>
      </c>
      <c r="AN15">
        <f t="shared" si="10"/>
        <v>0</v>
      </c>
      <c r="AO15">
        <f t="shared" si="11"/>
        <v>0</v>
      </c>
      <c r="AP15">
        <f t="shared" si="12"/>
        <v>-4.9803428698673384</v>
      </c>
      <c r="AQ15">
        <f t="shared" si="13"/>
        <v>-2498.496347423119</v>
      </c>
      <c r="AR15">
        <f t="shared" si="14"/>
        <v>-2503.4766902929859</v>
      </c>
      <c r="AS15">
        <f t="shared" si="15"/>
        <v>222.96812754771184</v>
      </c>
      <c r="AT15">
        <f t="shared" si="16"/>
        <v>341.25942968234148</v>
      </c>
      <c r="AU15">
        <f t="shared" si="17"/>
        <v>-1939.249133062933</v>
      </c>
      <c r="AW15">
        <v>12</v>
      </c>
      <c r="AX15">
        <f>IF(Z15&gt;0, (R15*SUMPRODUCT(K15:$K$98, X15:$X$98)-K15*$AZ$3)/Z15, 0)</f>
        <v>23352.642095924326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0.22917419012981163</v>
      </c>
      <c r="L16" s="2">
        <v>13</v>
      </c>
      <c r="M16" s="8">
        <v>2.7828815E-2</v>
      </c>
      <c r="Q16" s="5">
        <f t="shared" si="29"/>
        <v>25</v>
      </c>
      <c r="R16">
        <f t="shared" si="0"/>
        <v>500000</v>
      </c>
      <c r="S16">
        <f t="shared" si="1"/>
        <v>22845.861760670039</v>
      </c>
      <c r="U16">
        <f t="shared" si="21"/>
        <v>2.7828815E-2</v>
      </c>
      <c r="V16">
        <f t="shared" si="22"/>
        <v>0.01</v>
      </c>
      <c r="W16">
        <f t="shared" si="23"/>
        <v>0.77613185022622688</v>
      </c>
      <c r="X16">
        <f t="shared" si="24"/>
        <v>2.1598829675553377E-2</v>
      </c>
      <c r="Y16">
        <f t="shared" si="25"/>
        <v>7.7613185022622688E-3</v>
      </c>
      <c r="Z16">
        <f t="shared" si="26"/>
        <v>0.74677170204841126</v>
      </c>
      <c r="AB16">
        <f t="shared" si="27"/>
        <v>18124.729317580619</v>
      </c>
      <c r="AC16">
        <f t="shared" si="2"/>
        <v>17060.643071778279</v>
      </c>
      <c r="AE16">
        <f t="shared" si="3"/>
        <v>0</v>
      </c>
      <c r="AF16">
        <f t="shared" si="4"/>
        <v>0</v>
      </c>
      <c r="AG16">
        <f t="shared" si="5"/>
        <v>-18.669292551210283</v>
      </c>
      <c r="AH16">
        <f t="shared" si="6"/>
        <v>-10799.414837776689</v>
      </c>
      <c r="AI16">
        <f t="shared" si="7"/>
        <v>-10818.084130327899</v>
      </c>
      <c r="AJ16">
        <f t="shared" si="8"/>
        <v>1064.0862458023403</v>
      </c>
      <c r="AK16">
        <f t="shared" si="30"/>
        <v>1268.7310522306434</v>
      </c>
      <c r="AL16">
        <f t="shared" si="9"/>
        <v>-8485.2668322949157</v>
      </c>
      <c r="AN16">
        <f t="shared" si="10"/>
        <v>0</v>
      </c>
      <c r="AO16">
        <f t="shared" si="11"/>
        <v>0</v>
      </c>
      <c r="AP16">
        <f t="shared" si="12"/>
        <v>-4.2785200007201416</v>
      </c>
      <c r="AQ16">
        <f t="shared" si="13"/>
        <v>-2474.9471493233436</v>
      </c>
      <c r="AR16">
        <f t="shared" si="14"/>
        <v>-2479.2256693240638</v>
      </c>
      <c r="AS16">
        <f t="shared" si="15"/>
        <v>243.86110361002301</v>
      </c>
      <c r="AT16">
        <f t="shared" si="16"/>
        <v>290.76041138750145</v>
      </c>
      <c r="AU16">
        <f t="shared" si="17"/>
        <v>-1944.6041543265394</v>
      </c>
      <c r="AW16">
        <v>13</v>
      </c>
      <c r="AX16">
        <f>IF(Z16&gt;0, (R16*SUMPRODUCT(K16:$K$98, X16:$X$98)-K16*$AZ$3)/Z16, 0)</f>
        <v>22845.861760670039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0.20461981261590323</v>
      </c>
      <c r="L17" s="2">
        <v>14</v>
      </c>
      <c r="M17" s="8">
        <v>3.1684449000000003E-2</v>
      </c>
      <c r="Q17" s="5">
        <f t="shared" si="29"/>
        <v>25</v>
      </c>
      <c r="R17">
        <f t="shared" si="0"/>
        <v>500000</v>
      </c>
      <c r="S17">
        <f t="shared" si="1"/>
        <v>22170.859864380487</v>
      </c>
      <c r="U17">
        <f t="shared" si="21"/>
        <v>3.1684449000000003E-2</v>
      </c>
      <c r="V17">
        <f t="shared" si="22"/>
        <v>0.01</v>
      </c>
      <c r="W17">
        <f t="shared" si="23"/>
        <v>0.74677170204841126</v>
      </c>
      <c r="X17">
        <f t="shared" si="24"/>
        <v>2.3661049908196084E-2</v>
      </c>
      <c r="Y17">
        <f t="shared" si="25"/>
        <v>7.4677170204841131E-3</v>
      </c>
      <c r="Z17">
        <f t="shared" si="26"/>
        <v>0.71564293511973109</v>
      </c>
      <c r="AB17">
        <f t="shared" si="27"/>
        <v>17060.643071778279</v>
      </c>
      <c r="AC17">
        <f t="shared" si="2"/>
        <v>15866.419227473494</v>
      </c>
      <c r="AE17">
        <f t="shared" si="3"/>
        <v>0</v>
      </c>
      <c r="AF17">
        <f t="shared" si="4"/>
        <v>0</v>
      </c>
      <c r="AG17">
        <f t="shared" si="5"/>
        <v>-17.891073377993276</v>
      </c>
      <c r="AH17">
        <f t="shared" si="6"/>
        <v>-11830.524954098042</v>
      </c>
      <c r="AI17">
        <f t="shared" si="7"/>
        <v>-11848.416027476036</v>
      </c>
      <c r="AJ17">
        <f t="shared" si="8"/>
        <v>1194.2238443047845</v>
      </c>
      <c r="AK17">
        <f t="shared" si="30"/>
        <v>1194.2450150244797</v>
      </c>
      <c r="AL17">
        <f t="shared" si="9"/>
        <v>-9459.9471681467712</v>
      </c>
      <c r="AN17">
        <f t="shared" si="10"/>
        <v>0</v>
      </c>
      <c r="AO17">
        <f t="shared" si="11"/>
        <v>0</v>
      </c>
      <c r="AP17">
        <f t="shared" si="12"/>
        <v>-3.6608680821023589</v>
      </c>
      <c r="AQ17">
        <f t="shared" si="13"/>
        <v>-2420.7597992553087</v>
      </c>
      <c r="AR17">
        <f t="shared" si="14"/>
        <v>-2424.420667337411</v>
      </c>
      <c r="AS17">
        <f t="shared" si="15"/>
        <v>244.36185924308859</v>
      </c>
      <c r="AT17">
        <f t="shared" si="16"/>
        <v>244.36619119178556</v>
      </c>
      <c r="AU17">
        <f t="shared" si="17"/>
        <v>-1935.6926169025367</v>
      </c>
      <c r="AW17">
        <v>14</v>
      </c>
      <c r="AX17">
        <f>IF(Z17&gt;0, (R17*SUMPRODUCT(K17:$K$98, X17:$X$98)-K17*$AZ$3)/Z17, 0)</f>
        <v>22170.859864380487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0.1826962612641993</v>
      </c>
      <c r="L18" s="2">
        <v>15</v>
      </c>
      <c r="M18" s="8">
        <v>3.5933631000000001E-2</v>
      </c>
      <c r="Q18" s="5">
        <f t="shared" si="29"/>
        <v>25</v>
      </c>
      <c r="R18">
        <f t="shared" si="0"/>
        <v>500000</v>
      </c>
      <c r="S18">
        <f t="shared" si="1"/>
        <v>21367.582165940388</v>
      </c>
      <c r="U18">
        <f t="shared" si="21"/>
        <v>3.5933631000000001E-2</v>
      </c>
      <c r="V18">
        <f t="shared" si="22"/>
        <v>0.01</v>
      </c>
      <c r="W18">
        <f t="shared" si="23"/>
        <v>0.71564293511973109</v>
      </c>
      <c r="X18">
        <f t="shared" si="24"/>
        <v>2.5715649158349358E-2</v>
      </c>
      <c r="Y18">
        <f t="shared" si="25"/>
        <v>7.1564293511973114E-3</v>
      </c>
      <c r="Z18">
        <f t="shared" si="26"/>
        <v>0.68277085661018444</v>
      </c>
      <c r="AB18">
        <f t="shared" si="27"/>
        <v>15866.419227473494</v>
      </c>
      <c r="AC18">
        <f t="shared" si="2"/>
        <v>14589.16237912762</v>
      </c>
      <c r="AE18">
        <f t="shared" si="3"/>
        <v>0</v>
      </c>
      <c r="AF18">
        <f t="shared" si="4"/>
        <v>0</v>
      </c>
      <c r="AG18">
        <f t="shared" si="5"/>
        <v>-17.069271415254612</v>
      </c>
      <c r="AH18">
        <f t="shared" si="6"/>
        <v>-12857.824579174679</v>
      </c>
      <c r="AI18">
        <f t="shared" si="7"/>
        <v>-12874.893850589933</v>
      </c>
      <c r="AJ18">
        <f t="shared" si="8"/>
        <v>1277.2568483458745</v>
      </c>
      <c r="AK18">
        <f t="shared" si="30"/>
        <v>1110.6493459231447</v>
      </c>
      <c r="AL18">
        <f t="shared" si="9"/>
        <v>-10486.987656320915</v>
      </c>
      <c r="AN18">
        <f t="shared" si="10"/>
        <v>0</v>
      </c>
      <c r="AO18">
        <f t="shared" si="11"/>
        <v>0</v>
      </c>
      <c r="AP18">
        <f t="shared" si="12"/>
        <v>-3.1184920700708854</v>
      </c>
      <c r="AQ18">
        <f t="shared" si="13"/>
        <v>-2349.0764786061409</v>
      </c>
      <c r="AR18">
        <f t="shared" si="14"/>
        <v>-2352.1949706762116</v>
      </c>
      <c r="AS18">
        <f t="shared" si="15"/>
        <v>233.35005086688565</v>
      </c>
      <c r="AT18">
        <f t="shared" si="16"/>
        <v>202.9114830756869</v>
      </c>
      <c r="AU18">
        <f t="shared" si="17"/>
        <v>-1915.9334367336389</v>
      </c>
      <c r="AW18">
        <v>15</v>
      </c>
      <c r="AX18">
        <f>IF(Z18&gt;0, (R18*SUMPRODUCT(K18:$K$98, X18:$X$98)-K18*$AZ$3)/Z18, 0)</f>
        <v>21367.582165940388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0.16312166184303509</v>
      </c>
      <c r="L19" s="2">
        <v>16</v>
      </c>
      <c r="M19" s="8">
        <v>4.1016489000000003E-2</v>
      </c>
      <c r="Q19" s="5">
        <f t="shared" si="29"/>
        <v>25</v>
      </c>
      <c r="R19">
        <f t="shared" si="0"/>
        <v>500000</v>
      </c>
      <c r="S19">
        <f t="shared" si="1"/>
        <v>20466.564472207749</v>
      </c>
      <c r="U19">
        <f t="shared" si="21"/>
        <v>4.1016489000000003E-2</v>
      </c>
      <c r="V19">
        <f t="shared" si="22"/>
        <v>0.01</v>
      </c>
      <c r="W19">
        <f t="shared" si="23"/>
        <v>0.68277085661018444</v>
      </c>
      <c r="X19">
        <f t="shared" si="24"/>
        <v>2.8004863329672211E-2</v>
      </c>
      <c r="Y19">
        <f t="shared" si="25"/>
        <v>6.8277085661018443E-3</v>
      </c>
      <c r="Z19">
        <f t="shared" si="26"/>
        <v>0.6479382847144104</v>
      </c>
      <c r="AB19">
        <f t="shared" si="27"/>
        <v>14589.16237912762</v>
      </c>
      <c r="AC19">
        <f t="shared" si="2"/>
        <v>13261.07067811918</v>
      </c>
      <c r="AE19">
        <f t="shared" si="3"/>
        <v>0</v>
      </c>
      <c r="AF19">
        <f t="shared" si="4"/>
        <v>0</v>
      </c>
      <c r="AG19">
        <f t="shared" si="5"/>
        <v>-16.198457117860261</v>
      </c>
      <c r="AH19">
        <f t="shared" si="6"/>
        <v>-14002.431664836105</v>
      </c>
      <c r="AI19">
        <f t="shared" si="7"/>
        <v>-14018.630121953965</v>
      </c>
      <c r="AJ19">
        <f t="shared" si="8"/>
        <v>1328.0917010084395</v>
      </c>
      <c r="AK19">
        <f t="shared" si="30"/>
        <v>1021.2413665389334</v>
      </c>
      <c r="AL19">
        <f t="shared" si="9"/>
        <v>-11669.297054406592</v>
      </c>
      <c r="AN19">
        <f t="shared" si="10"/>
        <v>0</v>
      </c>
      <c r="AO19">
        <f t="shared" si="11"/>
        <v>0</v>
      </c>
      <c r="AP19">
        <f t="shared" si="12"/>
        <v>-2.6423192443585064</v>
      </c>
      <c r="AQ19">
        <f t="shared" si="13"/>
        <v>-2284.0999230116022</v>
      </c>
      <c r="AR19">
        <f t="shared" si="14"/>
        <v>-2286.7422422559603</v>
      </c>
      <c r="AS19">
        <f t="shared" si="15"/>
        <v>216.64052534843992</v>
      </c>
      <c r="AT19">
        <f t="shared" si="16"/>
        <v>166.58658885268295</v>
      </c>
      <c r="AU19">
        <f t="shared" si="17"/>
        <v>-1903.5151280548375</v>
      </c>
      <c r="AW19">
        <v>16</v>
      </c>
      <c r="AX19">
        <f>IF(Z19&gt;0, (R19*SUMPRODUCT(K19:$K$98, X19:$X$98)-K19*$AZ$3)/Z19, 0)</f>
        <v>20466.564472207749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0.14564434093128131</v>
      </c>
      <c r="L20" s="2">
        <v>17</v>
      </c>
      <c r="M20" s="8">
        <v>4.6435859000000003E-2</v>
      </c>
      <c r="Q20" s="5">
        <f t="shared" si="29"/>
        <v>25</v>
      </c>
      <c r="R20">
        <f t="shared" si="0"/>
        <v>500000</v>
      </c>
      <c r="S20">
        <f t="shared" si="1"/>
        <v>19445.734045719601</v>
      </c>
      <c r="U20">
        <f t="shared" si="21"/>
        <v>4.6435859000000003E-2</v>
      </c>
      <c r="V20">
        <f t="shared" si="22"/>
        <v>0.01</v>
      </c>
      <c r="W20">
        <f t="shared" si="23"/>
        <v>0.6479382847144104</v>
      </c>
      <c r="X20">
        <f t="shared" si="24"/>
        <v>3.0087570829700219E-2</v>
      </c>
      <c r="Y20">
        <f t="shared" si="25"/>
        <v>6.4793828471441037E-3</v>
      </c>
      <c r="Z20">
        <f t="shared" si="26"/>
        <v>0.61137133103756602</v>
      </c>
      <c r="AB20">
        <f t="shared" si="27"/>
        <v>13261.07067811918</v>
      </c>
      <c r="AC20">
        <f t="shared" si="2"/>
        <v>11888.564306534106</v>
      </c>
      <c r="AE20">
        <f t="shared" si="3"/>
        <v>0</v>
      </c>
      <c r="AF20">
        <f t="shared" si="4"/>
        <v>0</v>
      </c>
      <c r="AG20">
        <f t="shared" si="5"/>
        <v>-15.284283275939151</v>
      </c>
      <c r="AH20">
        <f t="shared" si="6"/>
        <v>-15043.78541485011</v>
      </c>
      <c r="AI20">
        <f t="shared" si="7"/>
        <v>-15059.06969812605</v>
      </c>
      <c r="AJ20">
        <f t="shared" si="8"/>
        <v>1372.5063715850738</v>
      </c>
      <c r="AK20">
        <f t="shared" si="30"/>
        <v>928.2749474683427</v>
      </c>
      <c r="AL20">
        <f t="shared" si="9"/>
        <v>-12758.288379072634</v>
      </c>
      <c r="AN20">
        <f t="shared" si="10"/>
        <v>0</v>
      </c>
      <c r="AO20">
        <f t="shared" si="11"/>
        <v>0</v>
      </c>
      <c r="AP20">
        <f t="shared" si="12"/>
        <v>-2.2260693643311629</v>
      </c>
      <c r="AQ20">
        <f t="shared" si="13"/>
        <v>-2191.0422118574666</v>
      </c>
      <c r="AR20">
        <f t="shared" si="14"/>
        <v>-2193.2682812217981</v>
      </c>
      <c r="AS20">
        <f t="shared" si="15"/>
        <v>199.89778591349236</v>
      </c>
      <c r="AT20">
        <f t="shared" si="16"/>
        <v>135.19799292704656</v>
      </c>
      <c r="AU20">
        <f t="shared" si="17"/>
        <v>-1858.1725023812592</v>
      </c>
      <c r="AW20">
        <v>17</v>
      </c>
      <c r="AX20">
        <f>IF(Z20&gt;0, (R20*SUMPRODUCT(K20:$K$98, X20:$X$98)-K20*$AZ$3)/Z20, 0)</f>
        <v>19445.734045719601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0.13003959011721544</v>
      </c>
      <c r="L21" s="2">
        <v>18</v>
      </c>
      <c r="M21" s="8">
        <v>5.1834316999999998E-2</v>
      </c>
      <c r="Q21" s="5">
        <f t="shared" si="29"/>
        <v>25</v>
      </c>
      <c r="R21">
        <f t="shared" si="0"/>
        <v>500000</v>
      </c>
      <c r="S21">
        <f t="shared" si="1"/>
        <v>18326.427199501504</v>
      </c>
      <c r="U21">
        <f t="shared" si="21"/>
        <v>5.1834316999999998E-2</v>
      </c>
      <c r="V21">
        <f t="shared" si="22"/>
        <v>0.01</v>
      </c>
      <c r="W21">
        <f t="shared" si="23"/>
        <v>0.61137133103756602</v>
      </c>
      <c r="X21">
        <f t="shared" si="24"/>
        <v>3.1690015377713134E-2</v>
      </c>
      <c r="Y21">
        <f t="shared" si="25"/>
        <v>6.1137133103756607E-3</v>
      </c>
      <c r="Z21">
        <f t="shared" si="26"/>
        <v>0.57356760234947723</v>
      </c>
      <c r="AB21">
        <f t="shared" si="27"/>
        <v>11888.564306534106</v>
      </c>
      <c r="AC21">
        <f t="shared" si="2"/>
        <v>10511.444908450323</v>
      </c>
      <c r="AE21">
        <f t="shared" si="3"/>
        <v>0</v>
      </c>
      <c r="AF21">
        <f t="shared" si="4"/>
        <v>0</v>
      </c>
      <c r="AG21">
        <f t="shared" si="5"/>
        <v>-14.33919005873693</v>
      </c>
      <c r="AH21">
        <f t="shared" si="6"/>
        <v>-15845.007688856567</v>
      </c>
      <c r="AI21">
        <f t="shared" si="7"/>
        <v>-15859.346878915305</v>
      </c>
      <c r="AJ21">
        <f t="shared" si="8"/>
        <v>1377.1193980837834</v>
      </c>
      <c r="AK21">
        <f t="shared" si="30"/>
        <v>832.19950145738756</v>
      </c>
      <c r="AL21">
        <f t="shared" si="9"/>
        <v>-13650.027979374134</v>
      </c>
      <c r="AN21">
        <f t="shared" si="10"/>
        <v>0</v>
      </c>
      <c r="AO21">
        <f t="shared" si="11"/>
        <v>0</v>
      </c>
      <c r="AP21">
        <f t="shared" si="12"/>
        <v>-1.8646623978510009</v>
      </c>
      <c r="AQ21">
        <f t="shared" si="13"/>
        <v>-2060.4783052630351</v>
      </c>
      <c r="AR21">
        <f t="shared" si="14"/>
        <v>-2062.3429676608862</v>
      </c>
      <c r="AS21">
        <f t="shared" si="15"/>
        <v>179.08004206928163</v>
      </c>
      <c r="AT21">
        <f t="shared" si="16"/>
        <v>108.21888206526971</v>
      </c>
      <c r="AU21">
        <f t="shared" si="17"/>
        <v>-1775.0440435263349</v>
      </c>
      <c r="AW21">
        <v>18</v>
      </c>
      <c r="AX21">
        <f>IF(Z21&gt;0, (R21*SUMPRODUCT(K21:$K$98, X21:$X$98)-K21*$AZ$3)/Z21, 0)</f>
        <v>18326.427199501504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0.11610677689037092</v>
      </c>
      <c r="L22" s="2">
        <v>19</v>
      </c>
      <c r="M22" s="8">
        <v>5.7772715000000002E-2</v>
      </c>
      <c r="Q22" s="5">
        <f t="shared" si="29"/>
        <v>25</v>
      </c>
      <c r="R22">
        <f t="shared" si="0"/>
        <v>500000</v>
      </c>
      <c r="S22">
        <f t="shared" si="1"/>
        <v>17164.32185203912</v>
      </c>
      <c r="U22">
        <f t="shared" si="21"/>
        <v>5.7772715000000002E-2</v>
      </c>
      <c r="V22">
        <f t="shared" si="22"/>
        <v>0.01</v>
      </c>
      <c r="W22">
        <f t="shared" si="23"/>
        <v>0.57356760234947723</v>
      </c>
      <c r="X22">
        <f t="shared" si="24"/>
        <v>3.3136557623769679E-2</v>
      </c>
      <c r="Y22">
        <f t="shared" si="25"/>
        <v>5.7356760234947724E-3</v>
      </c>
      <c r="Z22">
        <f t="shared" si="26"/>
        <v>0.53469536870221279</v>
      </c>
      <c r="AB22">
        <f t="shared" si="27"/>
        <v>10511.444908450323</v>
      </c>
      <c r="AC22">
        <f t="shared" si="2"/>
        <v>9177.6834011995052</v>
      </c>
      <c r="AE22">
        <f t="shared" si="3"/>
        <v>0</v>
      </c>
      <c r="AF22">
        <f t="shared" si="4"/>
        <v>0</v>
      </c>
      <c r="AG22">
        <f t="shared" si="5"/>
        <v>-13.367384217555319</v>
      </c>
      <c r="AH22">
        <f t="shared" si="6"/>
        <v>-16568.27881188484</v>
      </c>
      <c r="AI22">
        <f t="shared" si="7"/>
        <v>-16581.646196102396</v>
      </c>
      <c r="AJ22">
        <f t="shared" si="8"/>
        <v>1333.7615072508179</v>
      </c>
      <c r="AK22">
        <f t="shared" si="30"/>
        <v>735.80114359152265</v>
      </c>
      <c r="AL22">
        <f t="shared" si="9"/>
        <v>-14512.083545260055</v>
      </c>
      <c r="AN22">
        <f t="shared" si="10"/>
        <v>0</v>
      </c>
      <c r="AO22">
        <f t="shared" si="11"/>
        <v>0</v>
      </c>
      <c r="AP22">
        <f t="shared" si="12"/>
        <v>-1.552043896955561</v>
      </c>
      <c r="AQ22">
        <f t="shared" si="13"/>
        <v>-1923.6894514689729</v>
      </c>
      <c r="AR22">
        <f t="shared" si="14"/>
        <v>-1925.2414953659286</v>
      </c>
      <c r="AS22">
        <f t="shared" si="15"/>
        <v>154.85874974733557</v>
      </c>
      <c r="AT22">
        <f t="shared" si="16"/>
        <v>85.431499214660704</v>
      </c>
      <c r="AU22">
        <f t="shared" si="17"/>
        <v>-1684.9512464039324</v>
      </c>
      <c r="AW22">
        <v>19</v>
      </c>
      <c r="AX22">
        <f>IF(Z22&gt;0, (R22*SUMPRODUCT(K22:$K$98, X22:$X$98)-K22*$AZ$3)/Z22, 0)</f>
        <v>17164.32185203912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0.10366676508068833</v>
      </c>
      <c r="L23" s="2">
        <v>20</v>
      </c>
      <c r="M23" s="8">
        <v>6.4089452000000005E-2</v>
      </c>
      <c r="Q23" s="5">
        <f t="shared" si="29"/>
        <v>25</v>
      </c>
      <c r="R23">
        <f t="shared" si="0"/>
        <v>500000</v>
      </c>
      <c r="S23">
        <f t="shared" si="1"/>
        <v>15962.767486360533</v>
      </c>
      <c r="U23">
        <f t="shared" si="21"/>
        <v>6.4089452000000005E-2</v>
      </c>
      <c r="V23">
        <f t="shared" si="22"/>
        <v>0.01</v>
      </c>
      <c r="W23">
        <f t="shared" si="23"/>
        <v>0.53469536870221279</v>
      </c>
      <c r="X23">
        <f t="shared" si="24"/>
        <v>3.4268333167062771E-2</v>
      </c>
      <c r="Y23">
        <f t="shared" si="25"/>
        <v>5.3469536870221282E-3</v>
      </c>
      <c r="Z23">
        <f t="shared" si="26"/>
        <v>0.49508008184812785</v>
      </c>
      <c r="AB23">
        <f t="shared" si="27"/>
        <v>9177.6834011995052</v>
      </c>
      <c r="AC23">
        <f t="shared" si="2"/>
        <v>7902.8482336700072</v>
      </c>
      <c r="AE23">
        <f t="shared" si="3"/>
        <v>0</v>
      </c>
      <c r="AF23">
        <f t="shared" si="4"/>
        <v>0</v>
      </c>
      <c r="AG23">
        <f t="shared" si="5"/>
        <v>-12.377002046203197</v>
      </c>
      <c r="AH23">
        <f t="shared" si="6"/>
        <v>-17134.166583531387</v>
      </c>
      <c r="AI23">
        <f t="shared" si="7"/>
        <v>-17146.54358557759</v>
      </c>
      <c r="AJ23">
        <f t="shared" si="8"/>
        <v>1274.835167529498</v>
      </c>
      <c r="AK23">
        <f t="shared" si="30"/>
        <v>642.4378380839654</v>
      </c>
      <c r="AL23">
        <f t="shared" si="9"/>
        <v>-15229.270579964126</v>
      </c>
      <c r="AN23">
        <f t="shared" si="10"/>
        <v>0</v>
      </c>
      <c r="AO23">
        <f t="shared" si="11"/>
        <v>0</v>
      </c>
      <c r="AP23">
        <f t="shared" si="12"/>
        <v>-1.2830837635269454</v>
      </c>
      <c r="AQ23">
        <f t="shared" si="13"/>
        <v>-1776.2436220683285</v>
      </c>
      <c r="AR23">
        <f t="shared" si="14"/>
        <v>-1777.5267058318552</v>
      </c>
      <c r="AS23">
        <f t="shared" si="15"/>
        <v>132.15803782888042</v>
      </c>
      <c r="AT23">
        <f t="shared" si="16"/>
        <v>66.599452439595723</v>
      </c>
      <c r="AU23">
        <f t="shared" si="17"/>
        <v>-1578.769215563379</v>
      </c>
      <c r="AW23">
        <v>20</v>
      </c>
      <c r="AX23">
        <f>IF(Z23&gt;0, (R23*SUMPRODUCT(K23:$K$98, X23:$X$98)-K23*$AZ$3)/Z23, 0)</f>
        <v>15962.767486360533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9.2559611679185999E-2</v>
      </c>
      <c r="L24" s="2">
        <v>21</v>
      </c>
      <c r="M24" s="8">
        <v>7.1121990999999996E-2</v>
      </c>
      <c r="Q24" s="5">
        <f t="shared" si="29"/>
        <v>25</v>
      </c>
      <c r="R24">
        <f t="shared" si="0"/>
        <v>500000</v>
      </c>
      <c r="S24">
        <f t="shared" si="1"/>
        <v>14740.977158318143</v>
      </c>
      <c r="U24">
        <f t="shared" si="21"/>
        <v>7.1121990999999996E-2</v>
      </c>
      <c r="V24">
        <f t="shared" si="22"/>
        <v>0.01</v>
      </c>
      <c r="W24">
        <f t="shared" si="23"/>
        <v>0.49508008184812785</v>
      </c>
      <c r="X24">
        <f t="shared" si="24"/>
        <v>3.5211081125481811E-2</v>
      </c>
      <c r="Y24">
        <f t="shared" si="25"/>
        <v>4.9508008184812784E-3</v>
      </c>
      <c r="Z24">
        <f t="shared" si="26"/>
        <v>0.45491819990416477</v>
      </c>
      <c r="AB24">
        <f t="shared" si="27"/>
        <v>7902.8482336700072</v>
      </c>
      <c r="AC24">
        <f t="shared" si="2"/>
        <v>6705.9387936904996</v>
      </c>
      <c r="AE24">
        <f t="shared" si="3"/>
        <v>0</v>
      </c>
      <c r="AF24">
        <f t="shared" si="4"/>
        <v>0</v>
      </c>
      <c r="AG24">
        <f t="shared" si="5"/>
        <v>-11.372954997604118</v>
      </c>
      <c r="AH24">
        <f t="shared" si="6"/>
        <v>-17605.540562740905</v>
      </c>
      <c r="AI24">
        <f t="shared" si="7"/>
        <v>-17616.913517738511</v>
      </c>
      <c r="AJ24">
        <f t="shared" si="8"/>
        <v>1196.9094399795076</v>
      </c>
      <c r="AK24">
        <f t="shared" si="30"/>
        <v>553.19937635690053</v>
      </c>
      <c r="AL24">
        <f t="shared" si="9"/>
        <v>-15866.804701402103</v>
      </c>
      <c r="AN24">
        <f t="shared" si="10"/>
        <v>0</v>
      </c>
      <c r="AO24">
        <f t="shared" si="11"/>
        <v>0</v>
      </c>
      <c r="AP24">
        <f t="shared" si="12"/>
        <v>-1.0526762982230948</v>
      </c>
      <c r="AQ24">
        <f t="shared" si="13"/>
        <v>-1629.5619978894561</v>
      </c>
      <c r="AR24">
        <f t="shared" si="14"/>
        <v>-1630.6146741876792</v>
      </c>
      <c r="AS24">
        <f t="shared" si="15"/>
        <v>110.78547297965521</v>
      </c>
      <c r="AT24">
        <f t="shared" si="16"/>
        <v>51.203919456762584</v>
      </c>
      <c r="AU24">
        <f t="shared" si="17"/>
        <v>-1468.6252817512614</v>
      </c>
      <c r="AW24">
        <v>21</v>
      </c>
      <c r="AX24">
        <f>IF(Z24&gt;0, (R24*SUMPRODUCT(K24:$K$98, X24:$X$98)-K24*$AZ$3)/Z24, 0)</f>
        <v>14740.977158318143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8.2642510427844637E-2</v>
      </c>
      <c r="L25" s="2">
        <v>22</v>
      </c>
      <c r="M25" s="8">
        <v>7.9233461000000005E-2</v>
      </c>
      <c r="Q25" s="5">
        <f t="shared" si="29"/>
        <v>25</v>
      </c>
      <c r="R25">
        <f t="shared" si="0"/>
        <v>500000</v>
      </c>
      <c r="S25">
        <f t="shared" si="1"/>
        <v>13500.631759364171</v>
      </c>
      <c r="U25">
        <f t="shared" si="21"/>
        <v>7.9233461000000005E-2</v>
      </c>
      <c r="V25">
        <f t="shared" si="22"/>
        <v>0.01</v>
      </c>
      <c r="W25">
        <f t="shared" si="23"/>
        <v>0.45491819990416477</v>
      </c>
      <c r="X25">
        <f t="shared" si="24"/>
        <v>3.6044743450296846E-2</v>
      </c>
      <c r="Y25">
        <f t="shared" si="25"/>
        <v>4.5491819990416474E-3</v>
      </c>
      <c r="Z25">
        <f t="shared" si="26"/>
        <v>0.41432427445482628</v>
      </c>
      <c r="AB25">
        <f t="shared" si="27"/>
        <v>6705.9387936904996</v>
      </c>
      <c r="AC25">
        <f t="shared" si="2"/>
        <v>5593.6394583803449</v>
      </c>
      <c r="AE25">
        <f t="shared" si="3"/>
        <v>0</v>
      </c>
      <c r="AF25">
        <f t="shared" si="4"/>
        <v>0</v>
      </c>
      <c r="AG25">
        <f t="shared" si="5"/>
        <v>-10.358106861370658</v>
      </c>
      <c r="AH25">
        <f t="shared" si="6"/>
        <v>-18022.371725148423</v>
      </c>
      <c r="AI25">
        <f t="shared" si="7"/>
        <v>-18032.729832009794</v>
      </c>
      <c r="AJ25">
        <f t="shared" si="8"/>
        <v>1112.2993353101547</v>
      </c>
      <c r="AK25">
        <f t="shared" si="30"/>
        <v>469.41571555833502</v>
      </c>
      <c r="AL25">
        <f t="shared" si="9"/>
        <v>-16451.014781141304</v>
      </c>
      <c r="AN25">
        <f t="shared" si="10"/>
        <v>0</v>
      </c>
      <c r="AO25">
        <f t="shared" si="11"/>
        <v>0</v>
      </c>
      <c r="AP25">
        <f t="shared" si="12"/>
        <v>-0.85601995430355371</v>
      </c>
      <c r="AQ25">
        <f t="shared" si="13"/>
        <v>-1489.414043230071</v>
      </c>
      <c r="AR25">
        <f t="shared" si="14"/>
        <v>-1490.2700631843745</v>
      </c>
      <c r="AS25">
        <f t="shared" si="15"/>
        <v>91.923209417254114</v>
      </c>
      <c r="AT25">
        <f t="shared" si="16"/>
        <v>38.793693168023857</v>
      </c>
      <c r="AU25">
        <f t="shared" si="17"/>
        <v>-1359.5531605990966</v>
      </c>
      <c r="AW25">
        <v>22</v>
      </c>
      <c r="AX25">
        <f>IF(Z25&gt;0, (R25*SUMPRODUCT(K25:$K$98, X25:$X$98)-K25*$AZ$3)/Z25, 0)</f>
        <v>13500.631759364171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7.3787955739146996E-2</v>
      </c>
      <c r="L26" s="2">
        <v>23</v>
      </c>
      <c r="M26" s="8">
        <v>8.7905784000000001E-2</v>
      </c>
      <c r="Q26" s="5">
        <f t="shared" si="29"/>
        <v>25</v>
      </c>
      <c r="R26">
        <f t="shared" si="0"/>
        <v>500000</v>
      </c>
      <c r="S26">
        <f t="shared" si="1"/>
        <v>12216.590328616088</v>
      </c>
      <c r="U26">
        <f t="shared" si="21"/>
        <v>8.7905784000000001E-2</v>
      </c>
      <c r="V26">
        <f t="shared" si="22"/>
        <v>0.01</v>
      </c>
      <c r="W26">
        <f t="shared" si="23"/>
        <v>0.41432427445482628</v>
      </c>
      <c r="X26">
        <f t="shared" si="24"/>
        <v>3.6421500176182675E-2</v>
      </c>
      <c r="Y26">
        <f t="shared" si="25"/>
        <v>4.1432427445482626E-3</v>
      </c>
      <c r="Z26">
        <f t="shared" si="26"/>
        <v>0.37375953153409536</v>
      </c>
      <c r="AB26">
        <f t="shared" si="27"/>
        <v>5593.6394583803449</v>
      </c>
      <c r="AC26">
        <f t="shared" si="2"/>
        <v>4566.067078167509</v>
      </c>
      <c r="AE26">
        <f t="shared" si="3"/>
        <v>0</v>
      </c>
      <c r="AF26">
        <f t="shared" si="4"/>
        <v>0</v>
      </c>
      <c r="AG26">
        <f t="shared" si="5"/>
        <v>-9.3439882883523833</v>
      </c>
      <c r="AH26">
        <f t="shared" si="6"/>
        <v>-18210.750088091336</v>
      </c>
      <c r="AI26">
        <f t="shared" si="7"/>
        <v>-18220.09407637969</v>
      </c>
      <c r="AJ26">
        <f t="shared" si="8"/>
        <v>1027.5723802128359</v>
      </c>
      <c r="AK26">
        <f t="shared" si="30"/>
        <v>391.55476208662418</v>
      </c>
      <c r="AL26">
        <f t="shared" si="9"/>
        <v>-16800.966934080232</v>
      </c>
      <c r="AN26">
        <f t="shared" si="10"/>
        <v>0</v>
      </c>
      <c r="AO26">
        <f t="shared" si="11"/>
        <v>0</v>
      </c>
      <c r="AP26">
        <f t="shared" si="12"/>
        <v>-0.68947379424805355</v>
      </c>
      <c r="AQ26">
        <f t="shared" si="13"/>
        <v>-1343.7340214767507</v>
      </c>
      <c r="AR26">
        <f t="shared" si="14"/>
        <v>-1344.423495270999</v>
      </c>
      <c r="AS26">
        <f t="shared" si="15"/>
        <v>75.822465309914662</v>
      </c>
      <c r="AT26">
        <f t="shared" si="16"/>
        <v>28.892025454300057</v>
      </c>
      <c r="AU26">
        <f t="shared" si="17"/>
        <v>-1239.7090045067844</v>
      </c>
      <c r="AW26">
        <v>23</v>
      </c>
      <c r="AX26">
        <f>IF(Z26&gt;0, (R26*SUMPRODUCT(K26:$K$98, X26:$X$98)-K26*$AZ$3)/Z26, 0)</f>
        <v>12216.590328616088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6.5882103338524095E-2</v>
      </c>
      <c r="L27" s="2">
        <v>24</v>
      </c>
      <c r="M27" s="8">
        <v>9.7118048999999998E-2</v>
      </c>
      <c r="Q27" s="5">
        <f t="shared" si="29"/>
        <v>25</v>
      </c>
      <c r="R27">
        <f t="shared" si="0"/>
        <v>500000</v>
      </c>
      <c r="S27">
        <f t="shared" si="1"/>
        <v>10891.338513185825</v>
      </c>
      <c r="U27">
        <f t="shared" si="21"/>
        <v>9.7118048999999998E-2</v>
      </c>
      <c r="V27">
        <f t="shared" si="22"/>
        <v>0.01</v>
      </c>
      <c r="W27">
        <f t="shared" si="23"/>
        <v>0.37375953153409536</v>
      </c>
      <c r="X27">
        <f t="shared" si="24"/>
        <v>3.6298796497745318E-2</v>
      </c>
      <c r="Y27">
        <f t="shared" si="25"/>
        <v>3.7375953153409537E-3</v>
      </c>
      <c r="Z27">
        <f t="shared" si="26"/>
        <v>0.33372313972100909</v>
      </c>
      <c r="AB27">
        <f t="shared" si="27"/>
        <v>4566.067078167509</v>
      </c>
      <c r="AC27">
        <f t="shared" si="2"/>
        <v>3634.6916843847202</v>
      </c>
      <c r="AE27">
        <f t="shared" si="3"/>
        <v>0</v>
      </c>
      <c r="AF27">
        <f t="shared" si="4"/>
        <v>0</v>
      </c>
      <c r="AG27">
        <f t="shared" si="5"/>
        <v>-8.343078493025228</v>
      </c>
      <c r="AH27">
        <f t="shared" si="6"/>
        <v>-18149.398248872658</v>
      </c>
      <c r="AI27">
        <f t="shared" si="7"/>
        <v>-18157.741327365682</v>
      </c>
      <c r="AJ27">
        <f t="shared" si="8"/>
        <v>931.37539378278871</v>
      </c>
      <c r="AK27">
        <f t="shared" si="30"/>
        <v>319.62469547172566</v>
      </c>
      <c r="AL27">
        <f t="shared" si="9"/>
        <v>-16906.741238111168</v>
      </c>
      <c r="AN27">
        <f t="shared" si="10"/>
        <v>0</v>
      </c>
      <c r="AO27">
        <f t="shared" si="11"/>
        <v>0</v>
      </c>
      <c r="AP27">
        <f t="shared" si="12"/>
        <v>-0.54965955943890599</v>
      </c>
      <c r="AQ27">
        <f t="shared" si="13"/>
        <v>-1195.7205309642568</v>
      </c>
      <c r="AR27">
        <f t="shared" si="14"/>
        <v>-1196.2701905236956</v>
      </c>
      <c r="AS27">
        <f t="shared" si="15"/>
        <v>61.360969940156259</v>
      </c>
      <c r="AT27">
        <f t="shared" si="16"/>
        <v>21.057547216612523</v>
      </c>
      <c r="AU27">
        <f t="shared" si="17"/>
        <v>-1113.8516733669269</v>
      </c>
      <c r="AW27">
        <v>24</v>
      </c>
      <c r="AX27">
        <f>IF(Z27&gt;0, (R27*SUMPRODUCT(K27:$K$98, X27:$X$98)-K27*$AZ$3)/Z27, 0)</f>
        <v>10891.338513185825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5.8823306552253651E-2</v>
      </c>
      <c r="L28" s="2">
        <v>25</v>
      </c>
      <c r="M28" s="8">
        <v>0.107494799</v>
      </c>
      <c r="Q28" s="5">
        <f t="shared" si="29"/>
        <v>25</v>
      </c>
      <c r="R28">
        <f t="shared" si="0"/>
        <v>500000</v>
      </c>
      <c r="S28">
        <f t="shared" si="1"/>
        <v>9531.5118740044327</v>
      </c>
      <c r="U28">
        <f t="shared" si="21"/>
        <v>0.107494799</v>
      </c>
      <c r="V28">
        <f t="shared" si="22"/>
        <v>0.01</v>
      </c>
      <c r="W28">
        <f t="shared" si="23"/>
        <v>0.33372313972100909</v>
      </c>
      <c r="X28">
        <f t="shared" si="24"/>
        <v>3.587350182595879E-2</v>
      </c>
      <c r="Y28">
        <f t="shared" si="25"/>
        <v>3.3372313972100907E-3</v>
      </c>
      <c r="Z28">
        <f t="shared" si="26"/>
        <v>0.29451240649784022</v>
      </c>
      <c r="AB28">
        <f t="shared" si="27"/>
        <v>3634.6916843847202</v>
      </c>
      <c r="AC28">
        <f t="shared" si="2"/>
        <v>2807.1484995757842</v>
      </c>
      <c r="AE28">
        <f t="shared" si="3"/>
        <v>0</v>
      </c>
      <c r="AF28">
        <f t="shared" si="4"/>
        <v>0</v>
      </c>
      <c r="AG28">
        <f t="shared" si="5"/>
        <v>-7.3628101624460056</v>
      </c>
      <c r="AH28">
        <f t="shared" si="6"/>
        <v>-17936.750912979394</v>
      </c>
      <c r="AI28">
        <f t="shared" si="7"/>
        <v>-17944.11372314184</v>
      </c>
      <c r="AJ28">
        <f t="shared" si="8"/>
        <v>827.54318480893608</v>
      </c>
      <c r="AK28">
        <f t="shared" si="30"/>
        <v>254.42841790693043</v>
      </c>
      <c r="AL28">
        <f t="shared" si="9"/>
        <v>-16862.142120425975</v>
      </c>
      <c r="AN28">
        <f t="shared" si="10"/>
        <v>0</v>
      </c>
      <c r="AO28">
        <f t="shared" si="11"/>
        <v>0</v>
      </c>
      <c r="AP28">
        <f t="shared" si="12"/>
        <v>-0.43310483927160992</v>
      </c>
      <c r="AQ28">
        <f t="shared" si="13"/>
        <v>-1055.0989975056025</v>
      </c>
      <c r="AR28">
        <f t="shared" si="14"/>
        <v>-1055.5321023448741</v>
      </c>
      <c r="AS28">
        <f t="shared" si="15"/>
        <v>48.678826445244347</v>
      </c>
      <c r="AT28">
        <f t="shared" si="16"/>
        <v>14.966320822144271</v>
      </c>
      <c r="AU28">
        <f t="shared" si="17"/>
        <v>-991.88695507748548</v>
      </c>
      <c r="AW28">
        <v>25</v>
      </c>
      <c r="AX28">
        <f>IF(Z28&gt;0, (R28*SUMPRODUCT(K28:$K$98, X28:$X$98)-K28*$AZ$3)/Z28, 0)</f>
        <v>9531.5118740044327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5.2520809421655039E-2</v>
      </c>
      <c r="L29" s="2">
        <v>26</v>
      </c>
      <c r="M29" s="8">
        <v>0.119195734</v>
      </c>
      <c r="Q29" s="5">
        <f t="shared" si="29"/>
        <v>25</v>
      </c>
      <c r="R29">
        <f t="shared" si="0"/>
        <v>500000</v>
      </c>
      <c r="S29">
        <f t="shared" si="1"/>
        <v>8113.3810110243121</v>
      </c>
      <c r="U29">
        <f t="shared" si="21"/>
        <v>0.119195734</v>
      </c>
      <c r="V29">
        <f t="shared" si="22"/>
        <v>0.01</v>
      </c>
      <c r="W29">
        <f t="shared" si="23"/>
        <v>0.29451240649784022</v>
      </c>
      <c r="X29">
        <f t="shared" si="24"/>
        <v>3.5104622464616431E-2</v>
      </c>
      <c r="Y29">
        <f t="shared" si="25"/>
        <v>2.9451240649784024E-3</v>
      </c>
      <c r="Z29">
        <f t="shared" si="26"/>
        <v>0.25646265996824541</v>
      </c>
      <c r="AB29">
        <f t="shared" si="27"/>
        <v>2807.1484995757842</v>
      </c>
      <c r="AC29">
        <f t="shared" si="2"/>
        <v>2080.7792754231473</v>
      </c>
      <c r="AE29">
        <f t="shared" si="3"/>
        <v>0</v>
      </c>
      <c r="AF29">
        <f t="shared" si="4"/>
        <v>0</v>
      </c>
      <c r="AG29">
        <f t="shared" si="5"/>
        <v>-6.4115664992061356</v>
      </c>
      <c r="AH29">
        <f t="shared" si="6"/>
        <v>-17552.311232308217</v>
      </c>
      <c r="AI29">
        <f t="shared" si="7"/>
        <v>-17558.722798807423</v>
      </c>
      <c r="AJ29">
        <f t="shared" si="8"/>
        <v>726.36922415263689</v>
      </c>
      <c r="AK29">
        <f t="shared" si="30"/>
        <v>196.50039497030491</v>
      </c>
      <c r="AL29">
        <f t="shared" si="9"/>
        <v>-16635.85317968448</v>
      </c>
      <c r="AN29">
        <f t="shared" si="10"/>
        <v>0</v>
      </c>
      <c r="AO29">
        <f t="shared" si="11"/>
        <v>0</v>
      </c>
      <c r="AP29">
        <f t="shared" si="12"/>
        <v>-0.33674066219907345</v>
      </c>
      <c r="AQ29">
        <f t="shared" si="13"/>
        <v>-921.86159314163501</v>
      </c>
      <c r="AR29">
        <f t="shared" si="14"/>
        <v>-922.19833380383398</v>
      </c>
      <c r="AS29">
        <f t="shared" si="15"/>
        <v>38.149499591476072</v>
      </c>
      <c r="AT29">
        <f t="shared" si="16"/>
        <v>10.320359795515326</v>
      </c>
      <c r="AU29">
        <f t="shared" si="17"/>
        <v>-873.72847441684257</v>
      </c>
      <c r="AW29">
        <v>26</v>
      </c>
      <c r="AX29">
        <f>IF(Z29&gt;0, (R29*SUMPRODUCT(K29:$K$98, X29:$X$98)-K29*$AZ$3)/Z29, 0)</f>
        <v>8113.3810110243121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4.6893579840763422E-2</v>
      </c>
      <c r="L30" s="2">
        <v>27</v>
      </c>
      <c r="M30" s="8">
        <v>0.13258683600000001</v>
      </c>
      <c r="Q30" s="5">
        <f t="shared" si="29"/>
        <v>25</v>
      </c>
      <c r="R30">
        <f t="shared" si="0"/>
        <v>500000</v>
      </c>
      <c r="S30">
        <f t="shared" si="1"/>
        <v>6605.1068483474573</v>
      </c>
      <c r="U30">
        <f t="shared" si="21"/>
        <v>0.13258683600000001</v>
      </c>
      <c r="V30">
        <f t="shared" si="22"/>
        <v>0.01</v>
      </c>
      <c r="W30">
        <f t="shared" si="23"/>
        <v>0.25646265996824541</v>
      </c>
      <c r="X30">
        <f t="shared" si="24"/>
        <v>3.4003572637333522E-2</v>
      </c>
      <c r="Y30">
        <f t="shared" si="25"/>
        <v>2.5646265996824543E-3</v>
      </c>
      <c r="Z30">
        <f t="shared" si="26"/>
        <v>0.21989446073122942</v>
      </c>
      <c r="AB30">
        <f t="shared" si="27"/>
        <v>2080.7792754231473</v>
      </c>
      <c r="AC30">
        <f t="shared" si="2"/>
        <v>1452.4264084895144</v>
      </c>
      <c r="AE30">
        <f t="shared" si="3"/>
        <v>0</v>
      </c>
      <c r="AF30">
        <f t="shared" si="4"/>
        <v>0</v>
      </c>
      <c r="AG30">
        <f t="shared" si="5"/>
        <v>-5.4973615182807354</v>
      </c>
      <c r="AH30">
        <f t="shared" si="6"/>
        <v>-17001.78631866676</v>
      </c>
      <c r="AI30">
        <f t="shared" si="7"/>
        <v>-17007.283680185039</v>
      </c>
      <c r="AJ30">
        <f t="shared" si="8"/>
        <v>628.35286693363287</v>
      </c>
      <c r="AK30">
        <f t="shared" si="30"/>
        <v>145.65454927962031</v>
      </c>
      <c r="AL30">
        <f t="shared" si="9"/>
        <v>-16233.276263971786</v>
      </c>
      <c r="AN30">
        <f t="shared" si="10"/>
        <v>0</v>
      </c>
      <c r="AO30">
        <f t="shared" si="11"/>
        <v>0</v>
      </c>
      <c r="AP30">
        <f t="shared" si="12"/>
        <v>-0.25779096127103807</v>
      </c>
      <c r="AQ30">
        <f t="shared" si="13"/>
        <v>-797.2746241699989</v>
      </c>
      <c r="AR30">
        <f t="shared" si="14"/>
        <v>-797.53241513126989</v>
      </c>
      <c r="AS30">
        <f t="shared" si="15"/>
        <v>29.465715333724908</v>
      </c>
      <c r="AT30">
        <f t="shared" si="16"/>
        <v>6.8302632358142858</v>
      </c>
      <c r="AU30">
        <f t="shared" si="17"/>
        <v>-761.23643656173067</v>
      </c>
      <c r="AW30">
        <v>27</v>
      </c>
      <c r="AX30">
        <f>IF(Z30&gt;0, (R30*SUMPRODUCT(K30:$K$98, X30:$X$98)-K30*$AZ$3)/Z30, 0)</f>
        <v>6605.1068483474573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4.1869267714967337E-2</v>
      </c>
      <c r="L31" s="2">
        <v>28</v>
      </c>
      <c r="M31" s="8">
        <v>0.14803979</v>
      </c>
      <c r="Q31" s="5">
        <f t="shared" si="29"/>
        <v>25</v>
      </c>
      <c r="R31">
        <f t="shared" si="0"/>
        <v>500000</v>
      </c>
      <c r="S31">
        <f t="shared" si="1"/>
        <v>4954.0959537223544</v>
      </c>
      <c r="U31">
        <f t="shared" si="21"/>
        <v>0.14803979</v>
      </c>
      <c r="V31">
        <f t="shared" si="22"/>
        <v>0.01</v>
      </c>
      <c r="W31">
        <f t="shared" si="23"/>
        <v>0.21989446073122942</v>
      </c>
      <c r="X31">
        <f t="shared" si="24"/>
        <v>3.2553129788814451E-2</v>
      </c>
      <c r="Y31">
        <f t="shared" si="25"/>
        <v>2.1989446073122942E-3</v>
      </c>
      <c r="Z31">
        <f t="shared" si="26"/>
        <v>0.18514238633510269</v>
      </c>
      <c r="AB31">
        <f t="shared" si="27"/>
        <v>1452.4264084895144</v>
      </c>
      <c r="AC31">
        <f t="shared" si="2"/>
        <v>917.21314700523317</v>
      </c>
      <c r="AE31">
        <f t="shared" si="3"/>
        <v>0</v>
      </c>
      <c r="AF31">
        <f t="shared" si="4"/>
        <v>0</v>
      </c>
      <c r="AG31">
        <f t="shared" si="5"/>
        <v>-4.6285596583775668</v>
      </c>
      <c r="AH31">
        <f t="shared" si="6"/>
        <v>-16276.564894407225</v>
      </c>
      <c r="AI31">
        <f t="shared" si="7"/>
        <v>-16281.193454065604</v>
      </c>
      <c r="AJ31">
        <f t="shared" si="8"/>
        <v>535.21326148428125</v>
      </c>
      <c r="AK31">
        <f t="shared" si="30"/>
        <v>101.66984859426601</v>
      </c>
      <c r="AL31">
        <f t="shared" si="9"/>
        <v>-15644.310343987057</v>
      </c>
      <c r="AN31">
        <f t="shared" si="10"/>
        <v>0</v>
      </c>
      <c r="AO31">
        <f t="shared" si="11"/>
        <v>0</v>
      </c>
      <c r="AP31">
        <f t="shared" si="12"/>
        <v>-0.19379440347130811</v>
      </c>
      <c r="AQ31">
        <f t="shared" si="13"/>
        <v>-681.48785304397518</v>
      </c>
      <c r="AR31">
        <f t="shared" si="14"/>
        <v>-681.68164744744649</v>
      </c>
      <c r="AS31">
        <f t="shared" si="15"/>
        <v>22.408987329686187</v>
      </c>
      <c r="AT31">
        <f t="shared" si="16"/>
        <v>4.2568421093335189</v>
      </c>
      <c r="AU31">
        <f t="shared" si="17"/>
        <v>-655.01581800842689</v>
      </c>
      <c r="AW31">
        <v>28</v>
      </c>
      <c r="AX31">
        <f>IF(Z31&gt;0, (R31*SUMPRODUCT(K31:$K$98, X31:$X$98)-K31*$AZ$3)/Z31, 0)</f>
        <v>4954.0959537223544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3.7383274745506546E-2</v>
      </c>
      <c r="L32" s="2">
        <v>29</v>
      </c>
      <c r="M32" s="8">
        <v>0.16585403400000001</v>
      </c>
      <c r="Q32" s="5">
        <f t="shared" si="29"/>
        <v>25</v>
      </c>
      <c r="R32">
        <f t="shared" si="0"/>
        <v>500000</v>
      </c>
      <c r="S32">
        <f t="shared" si="1"/>
        <v>3078.354044406849</v>
      </c>
      <c r="U32">
        <f t="shared" si="21"/>
        <v>0.16585403400000001</v>
      </c>
      <c r="V32">
        <f t="shared" si="22"/>
        <v>0.01</v>
      </c>
      <c r="W32">
        <f t="shared" si="23"/>
        <v>0.18514238633510269</v>
      </c>
      <c r="X32">
        <f t="shared" si="24"/>
        <v>3.070661163806326E-2</v>
      </c>
      <c r="Y32">
        <f t="shared" si="25"/>
        <v>1.851423863351027E-3</v>
      </c>
      <c r="Z32">
        <f t="shared" si="26"/>
        <v>0.1525843508336884</v>
      </c>
      <c r="AB32">
        <f t="shared" si="27"/>
        <v>917.21314700523317</v>
      </c>
      <c r="AC32">
        <f t="shared" si="2"/>
        <v>469.70865350207828</v>
      </c>
      <c r="AE32">
        <f t="shared" si="3"/>
        <v>0</v>
      </c>
      <c r="AF32">
        <f t="shared" si="4"/>
        <v>0</v>
      </c>
      <c r="AG32">
        <f t="shared" si="5"/>
        <v>-3.8146087708422103</v>
      </c>
      <c r="AH32">
        <f t="shared" si="6"/>
        <v>-15353.30581903163</v>
      </c>
      <c r="AI32">
        <f t="shared" si="7"/>
        <v>-15357.120427802472</v>
      </c>
      <c r="AJ32">
        <f t="shared" si="8"/>
        <v>447.50449350315489</v>
      </c>
      <c r="AK32">
        <f t="shared" si="30"/>
        <v>64.204920290366331</v>
      </c>
      <c r="AL32">
        <f t="shared" si="9"/>
        <v>-14845.411014008951</v>
      </c>
      <c r="AN32">
        <f t="shared" si="10"/>
        <v>0</v>
      </c>
      <c r="AO32">
        <f t="shared" si="11"/>
        <v>0</v>
      </c>
      <c r="AP32">
        <f t="shared" si="12"/>
        <v>-0.14260256772701338</v>
      </c>
      <c r="AQ32">
        <f t="shared" si="13"/>
        <v>-573.95684968464377</v>
      </c>
      <c r="AR32">
        <f t="shared" si="14"/>
        <v>-574.09945225237084</v>
      </c>
      <c r="AS32">
        <f t="shared" si="15"/>
        <v>16.729183430477189</v>
      </c>
      <c r="AT32">
        <f t="shared" si="16"/>
        <v>2.4001901752281127</v>
      </c>
      <c r="AU32">
        <f t="shared" si="17"/>
        <v>-554.97007864666557</v>
      </c>
      <c r="AW32">
        <v>29</v>
      </c>
      <c r="AX32">
        <f>IF(Z32&gt;0, (R32*SUMPRODUCT(K32:$K$98, X32:$X$98)-K32*$AZ$3)/Z32, 0)</f>
        <v>3078.354044406849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3.337792387991656E-2</v>
      </c>
      <c r="L33" s="2">
        <v>30</v>
      </c>
      <c r="M33" s="8">
        <v>0.18707617900000001</v>
      </c>
      <c r="Q33" s="5">
        <f t="shared" si="29"/>
        <v>25</v>
      </c>
      <c r="R33">
        <f t="shared" si="0"/>
        <v>500000</v>
      </c>
      <c r="S33">
        <f t="shared" si="1"/>
        <v>854.31747294380909</v>
      </c>
      <c r="U33">
        <f t="shared" si="21"/>
        <v>0.18707617900000001</v>
      </c>
      <c r="V33">
        <f t="shared" si="22"/>
        <v>0.01</v>
      </c>
      <c r="W33">
        <f t="shared" si="23"/>
        <v>0.1525843508336884</v>
      </c>
      <c r="X33">
        <f t="shared" si="24"/>
        <v>2.8544897329161892E-2</v>
      </c>
      <c r="Y33">
        <f t="shared" si="25"/>
        <v>1.5258435083368841E-3</v>
      </c>
      <c r="Z33">
        <f t="shared" si="26"/>
        <v>0.12251360999618963</v>
      </c>
      <c r="AB33">
        <f t="shared" si="27"/>
        <v>469.70865350207828</v>
      </c>
      <c r="AC33">
        <f t="shared" si="2"/>
        <v>104.66551769316811</v>
      </c>
      <c r="AE33">
        <f t="shared" si="3"/>
        <v>0</v>
      </c>
      <c r="AF33">
        <f t="shared" si="4"/>
        <v>0</v>
      </c>
      <c r="AG33">
        <f t="shared" si="5"/>
        <v>-3.0628402499047405</v>
      </c>
      <c r="AH33">
        <f t="shared" si="6"/>
        <v>-14272.448664580947</v>
      </c>
      <c r="AI33">
        <f t="shared" si="7"/>
        <v>-14275.511504830851</v>
      </c>
      <c r="AJ33">
        <f t="shared" si="8"/>
        <v>365.04313580891016</v>
      </c>
      <c r="AK33">
        <f t="shared" si="30"/>
        <v>32.879605745145483</v>
      </c>
      <c r="AL33">
        <f t="shared" si="9"/>
        <v>-13877.588763276795</v>
      </c>
      <c r="AN33">
        <f t="shared" si="10"/>
        <v>0</v>
      </c>
      <c r="AO33">
        <f t="shared" si="11"/>
        <v>0</v>
      </c>
      <c r="AP33">
        <f t="shared" si="12"/>
        <v>-0.10223124871766504</v>
      </c>
      <c r="AQ33">
        <f t="shared" si="13"/>
        <v>-476.38470510639962</v>
      </c>
      <c r="AR33">
        <f t="shared" si="14"/>
        <v>-476.48693635511722</v>
      </c>
      <c r="AS33">
        <f t="shared" si="15"/>
        <v>12.184381999915846</v>
      </c>
      <c r="AT33">
        <f t="shared" si="16"/>
        <v>1.0974529777631332</v>
      </c>
      <c r="AU33">
        <f t="shared" si="17"/>
        <v>-463.20510137743827</v>
      </c>
      <c r="AW33">
        <v>30</v>
      </c>
      <c r="AX33">
        <f>IF(Z33&gt;0, (R33*SUMPRODUCT(K33:$K$98, X33:$X$98)-K33*$AZ$3)/Z33, 0)</f>
        <v>854.31747294380909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2.9801717749925499E-2</v>
      </c>
      <c r="L34" s="2">
        <v>31</v>
      </c>
      <c r="M34" s="8">
        <v>0.21155222800000001</v>
      </c>
      <c r="Q34" s="5">
        <f t="shared" si="29"/>
        <v>25</v>
      </c>
      <c r="R34">
        <f t="shared" si="0"/>
        <v>500000</v>
      </c>
      <c r="S34">
        <f t="shared" si="1"/>
        <v>-1941.7869168735742</v>
      </c>
      <c r="U34">
        <f t="shared" si="21"/>
        <v>0.21155222800000001</v>
      </c>
      <c r="V34">
        <f t="shared" si="22"/>
        <v>0.01</v>
      </c>
      <c r="W34">
        <f t="shared" si="23"/>
        <v>0.12251360999618963</v>
      </c>
      <c r="X34">
        <f t="shared" si="24"/>
        <v>2.5918027155016989E-2</v>
      </c>
      <c r="Y34">
        <f t="shared" si="25"/>
        <v>1.2251360999618963E-3</v>
      </c>
      <c r="Z34">
        <f t="shared" si="26"/>
        <v>9.5370446741210743E-2</v>
      </c>
      <c r="AB34">
        <f t="shared" si="27"/>
        <v>104.66551769316811</v>
      </c>
      <c r="AC34">
        <f t="shared" si="2"/>
        <v>-185.18908573847102</v>
      </c>
      <c r="AE34">
        <f t="shared" si="3"/>
        <v>0</v>
      </c>
      <c r="AF34">
        <f t="shared" si="4"/>
        <v>0</v>
      </c>
      <c r="AG34">
        <f t="shared" si="5"/>
        <v>-2.3842611685302684</v>
      </c>
      <c r="AH34">
        <f t="shared" si="6"/>
        <v>-12959.013577508495</v>
      </c>
      <c r="AI34">
        <f t="shared" si="7"/>
        <v>-12961.397838677025</v>
      </c>
      <c r="AJ34">
        <f t="shared" si="8"/>
        <v>289.85460343163913</v>
      </c>
      <c r="AK34">
        <f t="shared" si="30"/>
        <v>7.3265862385217684</v>
      </c>
      <c r="AL34">
        <f t="shared" si="9"/>
        <v>-12664.216649006865</v>
      </c>
      <c r="AN34">
        <f t="shared" si="10"/>
        <v>0</v>
      </c>
      <c r="AO34">
        <f t="shared" si="11"/>
        <v>0</v>
      </c>
      <c r="AP34">
        <f t="shared" si="12"/>
        <v>-7.1055078386646611E-2</v>
      </c>
      <c r="AQ34">
        <f t="shared" si="13"/>
        <v>-386.20086495436044</v>
      </c>
      <c r="AR34">
        <f t="shared" si="14"/>
        <v>-386.27192003274706</v>
      </c>
      <c r="AS34">
        <f t="shared" si="15"/>
        <v>8.6381650799862957</v>
      </c>
      <c r="AT34">
        <f t="shared" si="16"/>
        <v>0.21834485515091409</v>
      </c>
      <c r="AU34">
        <f t="shared" si="17"/>
        <v>-377.41541009760988</v>
      </c>
      <c r="AW34">
        <v>31</v>
      </c>
      <c r="AX34">
        <f>IF(Z34&gt;0, (R34*SUMPRODUCT(K34:$K$98, X34:$X$98)-K34*$AZ$3)/Z34, 0)</f>
        <v>-1941.7869168735742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2.660867656243348E-2</v>
      </c>
      <c r="L35" s="2">
        <v>32</v>
      </c>
      <c r="M35" s="8">
        <v>0.23965956799999999</v>
      </c>
      <c r="Q35" s="5">
        <f t="shared" si="29"/>
        <v>25</v>
      </c>
      <c r="R35">
        <f t="shared" ref="R35:R66" si="31">$C$6</f>
        <v>500000</v>
      </c>
      <c r="S35">
        <f t="shared" ref="S35:S66" si="32">AX35</f>
        <v>-5657.3994877614914</v>
      </c>
      <c r="U35">
        <f t="shared" si="21"/>
        <v>0.23965956799999999</v>
      </c>
      <c r="V35">
        <f t="shared" si="22"/>
        <v>0.01</v>
      </c>
      <c r="W35">
        <f t="shared" si="23"/>
        <v>9.5370446741210743E-2</v>
      </c>
      <c r="X35">
        <f t="shared" si="24"/>
        <v>2.2856440065965572E-2</v>
      </c>
      <c r="Y35">
        <f t="shared" si="25"/>
        <v>9.5370446741210749E-4</v>
      </c>
      <c r="Z35">
        <f t="shared" si="26"/>
        <v>7.1560302207833063E-2</v>
      </c>
      <c r="AB35">
        <f t="shared" si="27"/>
        <v>-185.18908573847102</v>
      </c>
      <c r="AC35">
        <f t="shared" ref="AC35:AC66" si="33">S35*Z35</f>
        <v>-404.84521705465227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-1.7890075551958267</v>
      </c>
      <c r="AH35">
        <f t="shared" ref="AH35:AH66" si="37">-X35*R35</f>
        <v>-11428.220032982787</v>
      </c>
      <c r="AI35">
        <f t="shared" ref="AI35:AI66" si="38">SUM(AE35:AH35)</f>
        <v>-11430.009040537981</v>
      </c>
      <c r="AJ35">
        <f t="shared" ref="AJ35:AJ66" si="39">AB35-AC35</f>
        <v>219.65613131618124</v>
      </c>
      <c r="AK35">
        <f t="shared" si="30"/>
        <v>-12.963236001692973</v>
      </c>
      <c r="AL35">
        <f t="shared" ref="AL35:AL66" si="40">SUM(AI35:AK35)</f>
        <v>-11223.316145223493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-4.7603123403955609E-2</v>
      </c>
      <c r="AQ35">
        <f t="shared" ref="AQ35:AQ66" si="44">AH35*$K35</f>
        <v>-304.08981054196181</v>
      </c>
      <c r="AR35">
        <f t="shared" ref="AR35:AR66" si="45">AI35*$K35</f>
        <v>-304.13741366536578</v>
      </c>
      <c r="AS35">
        <f t="shared" ref="AS35:AS66" si="46">AJ35*$K35</f>
        <v>5.8447589531476822</v>
      </c>
      <c r="AT35">
        <f t="shared" ref="AT35:AT66" si="47">AK35*$K35</f>
        <v>-0.34493455397154171</v>
      </c>
      <c r="AU35">
        <f t="shared" ref="AU35:AU66" si="48">AL35*$K35</f>
        <v>-298.63758926618959</v>
      </c>
      <c r="AW35">
        <v>32</v>
      </c>
      <c r="AX35">
        <f>IF(Z35&gt;0, (R35*SUMPRODUCT(K35:$K$98, X35:$X$98)-K35*$AZ$3)/Z35, 0)</f>
        <v>-5657.3994877614914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2.3757746930744176E-2</v>
      </c>
      <c r="L36" s="2">
        <v>33</v>
      </c>
      <c r="M36" s="8">
        <v>0.27212731099999998</v>
      </c>
      <c r="Q36" s="5">
        <f t="shared" si="29"/>
        <v>25</v>
      </c>
      <c r="R36">
        <f t="shared" si="31"/>
        <v>500000</v>
      </c>
      <c r="S36">
        <f t="shared" si="32"/>
        <v>-10905.614799879992</v>
      </c>
      <c r="U36">
        <f t="shared" ref="U36:U67" si="52">M36</f>
        <v>0.27212731099999998</v>
      </c>
      <c r="V36">
        <f t="shared" ref="V36:V67" si="53">$C$10</f>
        <v>0.01</v>
      </c>
      <c r="W36">
        <f t="shared" ref="W36:W67" si="54">Z35</f>
        <v>7.1560302207833063E-2</v>
      </c>
      <c r="X36">
        <f t="shared" ref="X36:X67" si="55">U36*W36</f>
        <v>1.9473512614164974E-2</v>
      </c>
      <c r="Y36">
        <f t="shared" ref="Y36:Y67" si="56">V36*W36</f>
        <v>7.1560302207833069E-4</v>
      </c>
      <c r="Z36">
        <f t="shared" ref="Z36:Z67" si="57">MAX(0, W36-X36-Y36)</f>
        <v>5.1371186571589761E-2</v>
      </c>
      <c r="AB36">
        <f t="shared" ref="AB36:AB67" si="58">AC35</f>
        <v>-404.84521705465227</v>
      </c>
      <c r="AC36">
        <f t="shared" si="33"/>
        <v>-560.23437256252555</v>
      </c>
      <c r="AE36">
        <f t="shared" si="34"/>
        <v>0</v>
      </c>
      <c r="AF36">
        <f t="shared" si="35"/>
        <v>0</v>
      </c>
      <c r="AG36">
        <f t="shared" si="36"/>
        <v>-1.284279664289744</v>
      </c>
      <c r="AH36">
        <f t="shared" si="37"/>
        <v>-9736.7563070824872</v>
      </c>
      <c r="AI36">
        <f t="shared" si="38"/>
        <v>-9738.0405867467762</v>
      </c>
      <c r="AJ36">
        <f t="shared" si="39"/>
        <v>155.38915550787328</v>
      </c>
      <c r="AK36">
        <f t="shared" si="30"/>
        <v>-28.339165193825661</v>
      </c>
      <c r="AL36">
        <f t="shared" si="40"/>
        <v>-9610.9905964327281</v>
      </c>
      <c r="AN36">
        <f t="shared" si="41"/>
        <v>0</v>
      </c>
      <c r="AO36">
        <f t="shared" si="42"/>
        <v>0</v>
      </c>
      <c r="AP36">
        <f t="shared" si="43"/>
        <v>-3.0511591252496827E-2</v>
      </c>
      <c r="AQ36">
        <f t="shared" si="44"/>
        <v>-231.32339226999295</v>
      </c>
      <c r="AR36">
        <f t="shared" si="45"/>
        <v>-231.35390386124544</v>
      </c>
      <c r="AS36">
        <f t="shared" si="46"/>
        <v>3.691696232338106</v>
      </c>
      <c r="AT36">
        <f t="shared" si="47"/>
        <v>-0.6732747149034638</v>
      </c>
      <c r="AU36">
        <f t="shared" si="48"/>
        <v>-228.33548234381078</v>
      </c>
      <c r="AW36">
        <v>33</v>
      </c>
      <c r="AX36">
        <f>IF(Z36&gt;0, (R36*SUMPRODUCT(K36:$K$98, X36:$X$98)-K36*$AZ$3)/Z36, 0)</f>
        <v>-10905.614799879992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2.1212274045307299E-2</v>
      </c>
      <c r="L37" s="2">
        <v>34</v>
      </c>
      <c r="M37" s="8">
        <v>0.30842977500000002</v>
      </c>
      <c r="Q37" s="5">
        <f t="shared" ref="Q37:Q68" si="60">$C$8</f>
        <v>25</v>
      </c>
      <c r="R37">
        <f t="shared" si="31"/>
        <v>500000</v>
      </c>
      <c r="S37">
        <f t="shared" si="32"/>
        <v>-18815.525186598901</v>
      </c>
      <c r="U37">
        <f t="shared" si="52"/>
        <v>0.30842977500000002</v>
      </c>
      <c r="V37">
        <f t="shared" si="53"/>
        <v>0.01</v>
      </c>
      <c r="W37">
        <f t="shared" si="54"/>
        <v>5.1371186571589761E-2</v>
      </c>
      <c r="X37">
        <f t="shared" si="55"/>
        <v>1.5844403515758453E-2</v>
      </c>
      <c r="Y37">
        <f t="shared" si="56"/>
        <v>5.1371186571589765E-4</v>
      </c>
      <c r="Z37">
        <f t="shared" si="57"/>
        <v>3.5013071190115409E-2</v>
      </c>
      <c r="AB37">
        <f t="shared" si="58"/>
        <v>-560.23437256252555</v>
      </c>
      <c r="AC37">
        <f t="shared" si="33"/>
        <v>-658.78932283779682</v>
      </c>
      <c r="AE37">
        <f t="shared" si="34"/>
        <v>0</v>
      </c>
      <c r="AF37">
        <f t="shared" si="35"/>
        <v>0</v>
      </c>
      <c r="AG37">
        <f t="shared" si="36"/>
        <v>-0.8753267797528852</v>
      </c>
      <c r="AH37">
        <f t="shared" si="37"/>
        <v>-7922.2017578792265</v>
      </c>
      <c r="AI37">
        <f t="shared" si="38"/>
        <v>-7923.0770846589794</v>
      </c>
      <c r="AJ37">
        <f t="shared" si="39"/>
        <v>98.554950275271267</v>
      </c>
      <c r="AK37">
        <f t="shared" si="30"/>
        <v>-39.216406079376789</v>
      </c>
      <c r="AL37">
        <f t="shared" si="40"/>
        <v>-7863.738540463085</v>
      </c>
      <c r="AN37">
        <f t="shared" si="41"/>
        <v>0</v>
      </c>
      <c r="AO37">
        <f t="shared" si="42"/>
        <v>0</v>
      </c>
      <c r="AP37">
        <f t="shared" si="43"/>
        <v>-1.8567671531314545E-2</v>
      </c>
      <c r="AQ37">
        <f t="shared" si="44"/>
        <v>-168.04791473034939</v>
      </c>
      <c r="AR37">
        <f t="shared" si="45"/>
        <v>-168.06648240188071</v>
      </c>
      <c r="AS37">
        <f t="shared" si="46"/>
        <v>2.0905746137606882</v>
      </c>
      <c r="AT37">
        <f t="shared" si="47"/>
        <v>-0.83186915282779561</v>
      </c>
      <c r="AU37">
        <f t="shared" si="48"/>
        <v>-166.8077769409478</v>
      </c>
      <c r="AW37">
        <v>34</v>
      </c>
      <c r="AX37">
        <f>IF(Z37&gt;0, (R37*SUMPRODUCT(K37:$K$98, X37:$X$98)-K37*$AZ$3)/Z37, 0)</f>
        <v>-18815.525186598901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1.8939530397595803E-2</v>
      </c>
      <c r="L38" s="2">
        <v>35</v>
      </c>
      <c r="M38" s="8">
        <v>0.34883407700000002</v>
      </c>
      <c r="Q38" s="5">
        <f t="shared" si="60"/>
        <v>25</v>
      </c>
      <c r="R38">
        <f t="shared" si="31"/>
        <v>500000</v>
      </c>
      <c r="S38">
        <f t="shared" si="32"/>
        <v>-31550.984490906387</v>
      </c>
      <c r="U38">
        <f t="shared" si="52"/>
        <v>0.34883407700000002</v>
      </c>
      <c r="V38">
        <f t="shared" si="53"/>
        <v>0.01</v>
      </c>
      <c r="W38">
        <f t="shared" si="54"/>
        <v>3.5013071190115409E-2</v>
      </c>
      <c r="X38">
        <f t="shared" si="55"/>
        <v>1.2213752371539202E-2</v>
      </c>
      <c r="Y38">
        <f t="shared" si="56"/>
        <v>3.5013071190115411E-4</v>
      </c>
      <c r="Z38">
        <f t="shared" si="57"/>
        <v>2.2449188106675053E-2</v>
      </c>
      <c r="AB38">
        <f t="shared" si="58"/>
        <v>-658.78932283779682</v>
      </c>
      <c r="AC38">
        <f t="shared" si="33"/>
        <v>-708.29398578714472</v>
      </c>
      <c r="AE38">
        <f t="shared" si="34"/>
        <v>0</v>
      </c>
      <c r="AF38">
        <f t="shared" si="35"/>
        <v>0</v>
      </c>
      <c r="AG38">
        <f t="shared" si="36"/>
        <v>-0.56122970266687633</v>
      </c>
      <c r="AH38">
        <f t="shared" si="37"/>
        <v>-6106.8761857696009</v>
      </c>
      <c r="AI38">
        <f t="shared" si="38"/>
        <v>-6107.4374154722673</v>
      </c>
      <c r="AJ38">
        <f t="shared" si="39"/>
        <v>49.504662949347903</v>
      </c>
      <c r="AK38">
        <f t="shared" si="30"/>
        <v>-46.115252598645782</v>
      </c>
      <c r="AL38">
        <f t="shared" si="40"/>
        <v>-6104.0480051215645</v>
      </c>
      <c r="AN38">
        <f t="shared" si="41"/>
        <v>0</v>
      </c>
      <c r="AO38">
        <f t="shared" si="42"/>
        <v>0</v>
      </c>
      <c r="AP38">
        <f t="shared" si="43"/>
        <v>-1.0629427013692959E-2</v>
      </c>
      <c r="AQ38">
        <f t="shared" si="44"/>
        <v>-115.66136715473726</v>
      </c>
      <c r="AR38">
        <f t="shared" si="45"/>
        <v>-115.67199658175096</v>
      </c>
      <c r="AS38">
        <f t="shared" si="46"/>
        <v>0.93759506875190934</v>
      </c>
      <c r="AT38">
        <f t="shared" si="47"/>
        <v>-0.87340122838486067</v>
      </c>
      <c r="AU38">
        <f t="shared" si="48"/>
        <v>-115.60780274138389</v>
      </c>
      <c r="AW38">
        <v>35</v>
      </c>
      <c r="AX38">
        <f>IF(Z38&gt;0, (R38*SUMPRODUCT(K38:$K$98, X38:$X$98)-K38*$AZ$3)/Z38, 0)</f>
        <v>-31550.984490906387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1.6910294997853393E-2</v>
      </c>
      <c r="L39" s="2">
        <v>36</v>
      </c>
      <c r="M39" s="8">
        <v>0.39293336200000001</v>
      </c>
      <c r="Q39" s="5">
        <f t="shared" si="60"/>
        <v>25</v>
      </c>
      <c r="R39">
        <f t="shared" si="31"/>
        <v>500000</v>
      </c>
      <c r="S39">
        <f t="shared" si="32"/>
        <v>-53575.896126947693</v>
      </c>
      <c r="U39">
        <f t="shared" si="52"/>
        <v>0.39293336200000001</v>
      </c>
      <c r="V39">
        <f t="shared" si="53"/>
        <v>0.01</v>
      </c>
      <c r="W39">
        <f t="shared" si="54"/>
        <v>2.2449188106675053E-2</v>
      </c>
      <c r="X39">
        <f t="shared" si="55"/>
        <v>8.8210349569262433E-3</v>
      </c>
      <c r="Y39">
        <f t="shared" si="56"/>
        <v>2.2449188106675054E-4</v>
      </c>
      <c r="Z39">
        <f t="shared" si="57"/>
        <v>1.3403661268682058E-2</v>
      </c>
      <c r="AB39">
        <f t="shared" si="58"/>
        <v>-708.29398578714472</v>
      </c>
      <c r="AC39">
        <f t="shared" si="33"/>
        <v>-718.11316385170187</v>
      </c>
      <c r="AE39">
        <f t="shared" si="34"/>
        <v>0</v>
      </c>
      <c r="AF39">
        <f t="shared" si="35"/>
        <v>0</v>
      </c>
      <c r="AG39">
        <f t="shared" si="36"/>
        <v>-0.33509153171705147</v>
      </c>
      <c r="AH39">
        <f t="shared" si="37"/>
        <v>-4410.5174784631217</v>
      </c>
      <c r="AI39">
        <f t="shared" si="38"/>
        <v>-4410.8525699948386</v>
      </c>
      <c r="AJ39">
        <f t="shared" si="39"/>
        <v>9.8191780645571498</v>
      </c>
      <c r="AK39">
        <f t="shared" si="30"/>
        <v>-49.580579005100134</v>
      </c>
      <c r="AL39">
        <f t="shared" si="40"/>
        <v>-4450.6139709353811</v>
      </c>
      <c r="AN39">
        <f t="shared" si="41"/>
        <v>0</v>
      </c>
      <c r="AO39">
        <f t="shared" si="42"/>
        <v>0</v>
      </c>
      <c r="AP39">
        <f t="shared" si="43"/>
        <v>-5.6664966526178868E-3</v>
      </c>
      <c r="AQ39">
        <f t="shared" si="44"/>
        <v>-74.583151653999892</v>
      </c>
      <c r="AR39">
        <f t="shared" si="45"/>
        <v>-74.5888181506525</v>
      </c>
      <c r="AS39">
        <f t="shared" si="46"/>
        <v>0.16604519770811252</v>
      </c>
      <c r="AT39">
        <f t="shared" si="47"/>
        <v>-0.83842221714061971</v>
      </c>
      <c r="AU39">
        <f t="shared" si="48"/>
        <v>-75.261195170085003</v>
      </c>
      <c r="AW39">
        <v>36</v>
      </c>
      <c r="AX39">
        <f>IF(Z39&gt;0, (R39*SUMPRODUCT(K39:$K$98, X39:$X$98)-K39*$AZ$3)/Z39, 0)</f>
        <v>-53575.896126947693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1.5098477676654815E-2</v>
      </c>
      <c r="L40" s="2">
        <v>37</v>
      </c>
      <c r="M40" s="8">
        <v>0.441408258</v>
      </c>
      <c r="Q40" s="5">
        <f t="shared" si="60"/>
        <v>25</v>
      </c>
      <c r="R40">
        <f t="shared" si="31"/>
        <v>500000</v>
      </c>
      <c r="S40">
        <f t="shared" si="32"/>
        <v>-94951.892909087794</v>
      </c>
      <c r="U40">
        <f t="shared" si="52"/>
        <v>0.441408258</v>
      </c>
      <c r="V40">
        <f t="shared" si="53"/>
        <v>0.01</v>
      </c>
      <c r="W40">
        <f t="shared" si="54"/>
        <v>1.3403661268682058E-2</v>
      </c>
      <c r="X40">
        <f t="shared" si="55"/>
        <v>5.9164867714310175E-3</v>
      </c>
      <c r="Y40">
        <f t="shared" si="56"/>
        <v>1.3403661268682058E-4</v>
      </c>
      <c r="Z40">
        <f t="shared" si="57"/>
        <v>7.3531378845642205E-3</v>
      </c>
      <c r="AB40">
        <f t="shared" si="58"/>
        <v>-718.11316385170187</v>
      </c>
      <c r="AC40">
        <f t="shared" si="33"/>
        <v>-698.19436096089828</v>
      </c>
      <c r="AE40">
        <f t="shared" si="34"/>
        <v>0</v>
      </c>
      <c r="AF40">
        <f t="shared" si="35"/>
        <v>0</v>
      </c>
      <c r="AG40">
        <f t="shared" si="36"/>
        <v>-0.18382844711410551</v>
      </c>
      <c r="AH40">
        <f t="shared" si="37"/>
        <v>-2958.2433857155088</v>
      </c>
      <c r="AI40">
        <f t="shared" si="38"/>
        <v>-2958.4272141626229</v>
      </c>
      <c r="AJ40">
        <f t="shared" si="39"/>
        <v>-19.91880289080359</v>
      </c>
      <c r="AK40">
        <f t="shared" ref="AK40:AK71" si="61">G40*SUM(AB40:AB40, AE40:AF40)</f>
        <v>-50.267921469619132</v>
      </c>
      <c r="AL40">
        <f t="shared" si="40"/>
        <v>-3028.6139385230454</v>
      </c>
      <c r="AN40">
        <f t="shared" si="41"/>
        <v>0</v>
      </c>
      <c r="AO40">
        <f t="shared" si="42"/>
        <v>0</v>
      </c>
      <c r="AP40">
        <f t="shared" si="43"/>
        <v>-2.775529705086442E-3</v>
      </c>
      <c r="AQ40">
        <f t="shared" si="44"/>
        <v>-44.664971721337366</v>
      </c>
      <c r="AR40">
        <f t="shared" si="45"/>
        <v>-44.667747251042456</v>
      </c>
      <c r="AS40">
        <f t="shared" si="46"/>
        <v>-0.30074360079248541</v>
      </c>
      <c r="AT40">
        <f t="shared" si="47"/>
        <v>-0.75896909016088177</v>
      </c>
      <c r="AU40">
        <f t="shared" si="48"/>
        <v>-45.727459941995818</v>
      </c>
      <c r="AW40">
        <v>37</v>
      </c>
      <c r="AX40">
        <f>IF(Z40&gt;0, (R40*SUMPRODUCT(K40:$K$98, X40:$X$98)-K40*$AZ$3)/Z40, 0)</f>
        <v>-94951.892909087794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1.348078363987037E-2</v>
      </c>
      <c r="L41" s="2">
        <v>38</v>
      </c>
      <c r="M41" s="8">
        <v>0.49593942699999999</v>
      </c>
      <c r="Q41" s="5">
        <f t="shared" si="60"/>
        <v>25</v>
      </c>
      <c r="R41">
        <f t="shared" si="31"/>
        <v>500000</v>
      </c>
      <c r="S41">
        <f t="shared" si="32"/>
        <v>-181255.58099451641</v>
      </c>
      <c r="U41">
        <f t="shared" si="52"/>
        <v>0.49593942699999999</v>
      </c>
      <c r="V41">
        <f t="shared" si="53"/>
        <v>0.01</v>
      </c>
      <c r="W41">
        <f t="shared" si="54"/>
        <v>7.3531378845642205E-3</v>
      </c>
      <c r="X41">
        <f t="shared" si="55"/>
        <v>3.6467109891227716E-3</v>
      </c>
      <c r="Y41">
        <f t="shared" si="56"/>
        <v>7.3531378845642206E-5</v>
      </c>
      <c r="Z41">
        <f t="shared" si="57"/>
        <v>3.6328955165958066E-3</v>
      </c>
      <c r="AB41">
        <f t="shared" si="58"/>
        <v>-698.19436096089828</v>
      </c>
      <c r="AC41">
        <f t="shared" si="33"/>
        <v>-658.48258755294671</v>
      </c>
      <c r="AE41">
        <f t="shared" si="34"/>
        <v>0</v>
      </c>
      <c r="AF41">
        <f t="shared" si="35"/>
        <v>0</v>
      </c>
      <c r="AG41">
        <f t="shared" si="36"/>
        <v>-9.0822387914895164E-2</v>
      </c>
      <c r="AH41">
        <f t="shared" si="37"/>
        <v>-1823.3554945613857</v>
      </c>
      <c r="AI41">
        <f t="shared" si="38"/>
        <v>-1823.4463169493006</v>
      </c>
      <c r="AJ41">
        <f t="shared" si="39"/>
        <v>-39.711773407951569</v>
      </c>
      <c r="AK41">
        <f t="shared" si="61"/>
        <v>-48.873605267262882</v>
      </c>
      <c r="AL41">
        <f t="shared" si="40"/>
        <v>-1912.0316956245151</v>
      </c>
      <c r="AN41">
        <f t="shared" si="41"/>
        <v>0</v>
      </c>
      <c r="AO41">
        <f t="shared" si="42"/>
        <v>0</v>
      </c>
      <c r="AP41">
        <f t="shared" si="43"/>
        <v>-1.2243569611370792E-3</v>
      </c>
      <c r="AQ41">
        <f t="shared" si="44"/>
        <v>-24.580260920750877</v>
      </c>
      <c r="AR41">
        <f t="shared" si="45"/>
        <v>-24.581485277712012</v>
      </c>
      <c r="AS41">
        <f t="shared" si="46"/>
        <v>-0.53534582526815266</v>
      </c>
      <c r="AT41">
        <f t="shared" si="47"/>
        <v>-0.65885449830839982</v>
      </c>
      <c r="AU41">
        <f t="shared" si="48"/>
        <v>-25.775685601288565</v>
      </c>
      <c r="AW41">
        <v>38</v>
      </c>
      <c r="AX41">
        <f>IF(Z41&gt;0, (R41*SUMPRODUCT(K41:$K$98, X41:$X$98)-K41*$AZ$3)/Z41, 0)</f>
        <v>-181255.58099451641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1.2036413964169972E-2</v>
      </c>
      <c r="L42" s="2">
        <v>39</v>
      </c>
      <c r="M42" s="8">
        <v>0.55722270799999996</v>
      </c>
      <c r="Q42" s="5">
        <f t="shared" si="60"/>
        <v>25</v>
      </c>
      <c r="R42">
        <f t="shared" si="31"/>
        <v>500000</v>
      </c>
      <c r="S42">
        <f t="shared" si="32"/>
        <v>-386536.73981323722</v>
      </c>
      <c r="U42">
        <f t="shared" si="52"/>
        <v>0.55722270799999996</v>
      </c>
      <c r="V42">
        <f t="shared" si="53"/>
        <v>0.01</v>
      </c>
      <c r="W42">
        <f t="shared" si="54"/>
        <v>3.6328955165958066E-3</v>
      </c>
      <c r="X42">
        <f t="shared" si="55"/>
        <v>2.0243318776385741E-3</v>
      </c>
      <c r="Y42">
        <f t="shared" si="56"/>
        <v>3.6328955165958068E-5</v>
      </c>
      <c r="Z42">
        <f t="shared" si="57"/>
        <v>1.5722346837912745E-3</v>
      </c>
      <c r="AB42">
        <f t="shared" si="58"/>
        <v>-658.48258755294671</v>
      </c>
      <c r="AC42">
        <f t="shared" si="33"/>
        <v>-607.72646889397515</v>
      </c>
      <c r="AE42">
        <f t="shared" si="34"/>
        <v>0</v>
      </c>
      <c r="AF42">
        <f t="shared" si="35"/>
        <v>0</v>
      </c>
      <c r="AG42">
        <f t="shared" si="36"/>
        <v>-3.9305867094781864E-2</v>
      </c>
      <c r="AH42">
        <f t="shared" si="37"/>
        <v>-1012.165938819287</v>
      </c>
      <c r="AI42">
        <f t="shared" si="38"/>
        <v>-1012.2052446863818</v>
      </c>
      <c r="AJ42">
        <f t="shared" si="39"/>
        <v>-50.756118658971559</v>
      </c>
      <c r="AK42">
        <f t="shared" si="61"/>
        <v>-46.093781128706276</v>
      </c>
      <c r="AL42">
        <f t="shared" si="40"/>
        <v>-1109.0551444740595</v>
      </c>
      <c r="AN42">
        <f t="shared" si="41"/>
        <v>0</v>
      </c>
      <c r="AO42">
        <f t="shared" si="42"/>
        <v>0</v>
      </c>
      <c r="AP42">
        <f t="shared" si="43"/>
        <v>-4.7310168757344146E-4</v>
      </c>
      <c r="AQ42">
        <f t="shared" si="44"/>
        <v>-12.182848240061675</v>
      </c>
      <c r="AR42">
        <f t="shared" si="45"/>
        <v>-12.183321341749249</v>
      </c>
      <c r="AS42">
        <f t="shared" si="46"/>
        <v>-0.61092165539391341</v>
      </c>
      <c r="AT42">
        <f t="shared" si="47"/>
        <v>-0.55480383083895457</v>
      </c>
      <c r="AU42">
        <f t="shared" si="48"/>
        <v>-13.349046827982116</v>
      </c>
      <c r="AW42">
        <v>39</v>
      </c>
      <c r="AX42">
        <f>IF(Z42&gt;0, (R42*SUMPRODUCT(K42:$K$98, X42:$X$98)-K42*$AZ$3)/Z42, 0)</f>
        <v>-386536.73981323722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1.0746798182294617E-2</v>
      </c>
      <c r="L43" s="2">
        <v>40</v>
      </c>
      <c r="M43" s="8">
        <v>0.62633703200000002</v>
      </c>
      <c r="Q43" s="5">
        <f t="shared" si="60"/>
        <v>25</v>
      </c>
      <c r="R43">
        <f t="shared" si="31"/>
        <v>500000</v>
      </c>
      <c r="S43">
        <f t="shared" si="32"/>
        <v>-966561.63267245935</v>
      </c>
      <c r="U43">
        <f t="shared" si="52"/>
        <v>0.62633703200000002</v>
      </c>
      <c r="V43">
        <f t="shared" si="53"/>
        <v>0.01</v>
      </c>
      <c r="W43">
        <f t="shared" si="54"/>
        <v>1.5722346837912745E-3</v>
      </c>
      <c r="X43">
        <f t="shared" si="55"/>
        <v>9.8474880545328537E-4</v>
      </c>
      <c r="Y43">
        <f t="shared" si="56"/>
        <v>1.5722346837912746E-5</v>
      </c>
      <c r="Z43">
        <f t="shared" si="57"/>
        <v>5.7176353150007635E-4</v>
      </c>
      <c r="AB43">
        <f t="shared" si="58"/>
        <v>-607.72646889397515</v>
      </c>
      <c r="AC43">
        <f t="shared" si="33"/>
        <v>-552.64469250928494</v>
      </c>
      <c r="AE43">
        <f t="shared" si="34"/>
        <v>0</v>
      </c>
      <c r="AF43">
        <f t="shared" si="35"/>
        <v>0</v>
      </c>
      <c r="AG43">
        <f t="shared" si="36"/>
        <v>-1.4294088287501909E-2</v>
      </c>
      <c r="AH43">
        <f t="shared" si="37"/>
        <v>-492.3744027266427</v>
      </c>
      <c r="AI43">
        <f t="shared" si="38"/>
        <v>-492.3886968149302</v>
      </c>
      <c r="AJ43">
        <f t="shared" si="39"/>
        <v>-55.081776384690215</v>
      </c>
      <c r="AK43">
        <f t="shared" si="61"/>
        <v>-42.540852822578266</v>
      </c>
      <c r="AL43">
        <f t="shared" si="40"/>
        <v>-590.01132602219866</v>
      </c>
      <c r="AN43">
        <f t="shared" si="41"/>
        <v>0</v>
      </c>
      <c r="AO43">
        <f t="shared" si="42"/>
        <v>0</v>
      </c>
      <c r="AP43">
        <f t="shared" si="43"/>
        <v>-1.5361568202568429E-4</v>
      </c>
      <c r="AQ43">
        <f t="shared" si="44"/>
        <v>-5.2914483362310811</v>
      </c>
      <c r="AR43">
        <f t="shared" si="45"/>
        <v>-5.2916019519131074</v>
      </c>
      <c r="AS43">
        <f t="shared" si="46"/>
        <v>-0.59195273432854734</v>
      </c>
      <c r="AT43">
        <f t="shared" si="47"/>
        <v>-0.45717795978694692</v>
      </c>
      <c r="AU43">
        <f t="shared" si="48"/>
        <v>-6.3407326460286013</v>
      </c>
      <c r="AW43">
        <v>40</v>
      </c>
      <c r="AX43">
        <f>IF(Z43&gt;0, (R43*SUMPRODUCT(K43:$K$98, X43:$X$98)-K43*$AZ$3)/Z43, 0)</f>
        <v>-966561.63267245935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9.5953555199059081E-3</v>
      </c>
      <c r="L44" s="2">
        <v>41</v>
      </c>
      <c r="M44" s="8">
        <v>0.70099715600000001</v>
      </c>
      <c r="Q44" s="5">
        <f t="shared" si="60"/>
        <v>25</v>
      </c>
      <c r="R44">
        <f t="shared" si="31"/>
        <v>500000</v>
      </c>
      <c r="S44">
        <f t="shared" si="32"/>
        <v>-3013038.9942715075</v>
      </c>
      <c r="U44">
        <f t="shared" si="52"/>
        <v>0.70099715600000001</v>
      </c>
      <c r="V44">
        <f t="shared" si="53"/>
        <v>0.01</v>
      </c>
      <c r="W44">
        <f t="shared" si="54"/>
        <v>5.7176353150007635E-4</v>
      </c>
      <c r="X44">
        <f t="shared" si="55"/>
        <v>4.0080460948606995E-4</v>
      </c>
      <c r="Y44">
        <f t="shared" si="56"/>
        <v>5.7176353150007636E-6</v>
      </c>
      <c r="Z44">
        <f t="shared" si="57"/>
        <v>1.6524128669900563E-4</v>
      </c>
      <c r="AB44">
        <f t="shared" si="58"/>
        <v>-552.64469250928494</v>
      </c>
      <c r="AC44">
        <f t="shared" si="33"/>
        <v>-497.87844028770172</v>
      </c>
      <c r="AE44">
        <f t="shared" si="34"/>
        <v>0</v>
      </c>
      <c r="AF44">
        <f t="shared" si="35"/>
        <v>0</v>
      </c>
      <c r="AG44">
        <f t="shared" si="36"/>
        <v>-4.1310321674751403E-3</v>
      </c>
      <c r="AH44">
        <f t="shared" si="37"/>
        <v>-200.40230474303499</v>
      </c>
      <c r="AI44">
        <f t="shared" si="38"/>
        <v>-200.40643577520245</v>
      </c>
      <c r="AJ44">
        <f t="shared" si="39"/>
        <v>-54.766252221583215</v>
      </c>
      <c r="AK44">
        <f t="shared" si="61"/>
        <v>-38.685128475649947</v>
      </c>
      <c r="AL44">
        <f t="shared" si="40"/>
        <v>-293.85781647243562</v>
      </c>
      <c r="AN44">
        <f t="shared" si="41"/>
        <v>0</v>
      </c>
      <c r="AO44">
        <f t="shared" si="42"/>
        <v>0</v>
      </c>
      <c r="AP44">
        <f t="shared" si="43"/>
        <v>-3.9638722311091455E-5</v>
      </c>
      <c r="AQ44">
        <f t="shared" si="44"/>
        <v>-1.9229313610179468</v>
      </c>
      <c r="AR44">
        <f t="shared" si="45"/>
        <v>-1.9229709997402578</v>
      </c>
      <c r="AS44">
        <f t="shared" si="46"/>
        <v>-0.52550166055892766</v>
      </c>
      <c r="AT44">
        <f t="shared" si="47"/>
        <v>-0.37119756105709695</v>
      </c>
      <c r="AU44">
        <f t="shared" si="48"/>
        <v>-2.8196702213562825</v>
      </c>
      <c r="AW44">
        <v>41</v>
      </c>
      <c r="AX44">
        <f>IF(Z44&gt;0, (R44*SUMPRODUCT(K44:$K$98, X44:$X$98)-K44*$AZ$3)/Z44, 0)</f>
        <v>-3013038.9942715075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8.5672817142017025E-3</v>
      </c>
      <c r="L45" s="2">
        <v>42</v>
      </c>
      <c r="M45" s="8">
        <v>0.77900909500000004</v>
      </c>
      <c r="Q45" s="5">
        <f t="shared" si="60"/>
        <v>25</v>
      </c>
      <c r="R45">
        <f t="shared" si="31"/>
        <v>500000</v>
      </c>
      <c r="S45">
        <f t="shared" si="32"/>
        <v>-12797533.138569202</v>
      </c>
      <c r="U45">
        <f t="shared" si="52"/>
        <v>0.77900909500000004</v>
      </c>
      <c r="V45">
        <f t="shared" si="53"/>
        <v>0.01</v>
      </c>
      <c r="W45">
        <f t="shared" si="54"/>
        <v>1.6524128669900563E-4</v>
      </c>
      <c r="X45">
        <f t="shared" si="55"/>
        <v>1.2872446520802793E-4</v>
      </c>
      <c r="Y45">
        <f t="shared" si="56"/>
        <v>1.6524128669900563E-6</v>
      </c>
      <c r="Z45">
        <f t="shared" si="57"/>
        <v>3.4864408623987644E-5</v>
      </c>
      <c r="AB45">
        <f t="shared" si="58"/>
        <v>-497.87844028770172</v>
      </c>
      <c r="AC45">
        <f t="shared" si="33"/>
        <v>-446.17842472209975</v>
      </c>
      <c r="AE45">
        <f t="shared" si="34"/>
        <v>0</v>
      </c>
      <c r="AF45">
        <f t="shared" si="35"/>
        <v>0</v>
      </c>
      <c r="AG45">
        <f t="shared" si="36"/>
        <v>-8.7161021559969108E-4</v>
      </c>
      <c r="AH45">
        <f t="shared" si="37"/>
        <v>-64.362232604013968</v>
      </c>
      <c r="AI45">
        <f t="shared" si="38"/>
        <v>-64.363104214229566</v>
      </c>
      <c r="AJ45">
        <f t="shared" si="39"/>
        <v>-51.700015565601973</v>
      </c>
      <c r="AK45">
        <f t="shared" si="61"/>
        <v>-34.851490820139126</v>
      </c>
      <c r="AL45">
        <f t="shared" si="40"/>
        <v>-150.91461059997067</v>
      </c>
      <c r="AN45">
        <f t="shared" si="41"/>
        <v>0</v>
      </c>
      <c r="AO45">
        <f t="shared" si="42"/>
        <v>0</v>
      </c>
      <c r="AP45">
        <f t="shared" si="43"/>
        <v>-7.4673302620186368E-6</v>
      </c>
      <c r="AQ45">
        <f t="shared" si="44"/>
        <v>-0.55140937847356553</v>
      </c>
      <c r="AR45">
        <f t="shared" si="45"/>
        <v>-0.55141684580382755</v>
      </c>
      <c r="AS45">
        <f t="shared" si="46"/>
        <v>-0.44292859797912515</v>
      </c>
      <c r="AT45">
        <f t="shared" si="47"/>
        <v>-0.29858254001604645</v>
      </c>
      <c r="AU45">
        <f t="shared" si="48"/>
        <v>-1.2929279837989991</v>
      </c>
      <c r="AW45">
        <v>42</v>
      </c>
      <c r="AX45">
        <f>IF(Z45&gt;0, (R45*SUMPRODUCT(K45:$K$98, X45:$X$98)-K45*$AZ$3)/Z45, 0)</f>
        <v>-12797533.138569202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7.6493586733943769E-3</v>
      </c>
      <c r="L46" s="2">
        <v>43</v>
      </c>
      <c r="M46" s="8">
        <v>0.78135831499999997</v>
      </c>
      <c r="Q46" s="5">
        <f t="shared" si="60"/>
        <v>25</v>
      </c>
      <c r="R46">
        <f t="shared" si="31"/>
        <v>500000</v>
      </c>
      <c r="S46">
        <f t="shared" si="32"/>
        <v>-54831308.5671506</v>
      </c>
      <c r="U46">
        <f t="shared" si="52"/>
        <v>0.78135831499999997</v>
      </c>
      <c r="V46">
        <f t="shared" si="53"/>
        <v>0.01</v>
      </c>
      <c r="W46">
        <f t="shared" si="54"/>
        <v>3.4864408623987644E-5</v>
      </c>
      <c r="X46">
        <f t="shared" si="55"/>
        <v>2.7241595575910454E-5</v>
      </c>
      <c r="Y46">
        <f t="shared" si="56"/>
        <v>3.4864408623987642E-7</v>
      </c>
      <c r="Z46">
        <f t="shared" si="57"/>
        <v>7.2741689618373134E-6</v>
      </c>
      <c r="AB46">
        <f t="shared" si="58"/>
        <v>-446.17842472209975</v>
      </c>
      <c r="AC46">
        <f t="shared" si="33"/>
        <v>-398.85220291609124</v>
      </c>
      <c r="AE46">
        <f t="shared" si="34"/>
        <v>0</v>
      </c>
      <c r="AF46">
        <f t="shared" si="35"/>
        <v>0</v>
      </c>
      <c r="AG46">
        <f t="shared" si="36"/>
        <v>-1.8185422404593283E-4</v>
      </c>
      <c r="AH46">
        <f t="shared" si="37"/>
        <v>-13.620797787955226</v>
      </c>
      <c r="AI46">
        <f t="shared" si="38"/>
        <v>-13.620979642179272</v>
      </c>
      <c r="AJ46">
        <f t="shared" si="39"/>
        <v>-47.326221806008505</v>
      </c>
      <c r="AK46">
        <f t="shared" si="61"/>
        <v>-31.232489730546984</v>
      </c>
      <c r="AL46">
        <f t="shared" si="40"/>
        <v>-92.179691178734757</v>
      </c>
      <c r="AN46">
        <f t="shared" si="41"/>
        <v>0</v>
      </c>
      <c r="AO46">
        <f t="shared" si="42"/>
        <v>0</v>
      </c>
      <c r="AP46">
        <f t="shared" si="43"/>
        <v>-1.3910681859991605E-6</v>
      </c>
      <c r="AQ46">
        <f t="shared" si="44"/>
        <v>-0.10419036769784625</v>
      </c>
      <c r="AR46">
        <f t="shared" si="45"/>
        <v>-0.10419175876603225</v>
      </c>
      <c r="AS46">
        <f t="shared" si="46"/>
        <v>-0.36201524525077727</v>
      </c>
      <c r="AT46">
        <f t="shared" si="47"/>
        <v>-0.23890851621206038</v>
      </c>
      <c r="AU46">
        <f t="shared" si="48"/>
        <v>-0.70511552022886981</v>
      </c>
      <c r="AW46">
        <v>43</v>
      </c>
      <c r="AX46">
        <f>IF(Z46&gt;0, (R46*SUMPRODUCT(K46:$K$98, X46:$X$98)-K46*$AZ$3)/Z46, 0)</f>
        <v>-54831308.5671506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6.8297845298164071E-3</v>
      </c>
      <c r="L47" s="2">
        <v>44</v>
      </c>
      <c r="M47" s="8">
        <v>0.78389590600000003</v>
      </c>
      <c r="Q47" s="5">
        <f t="shared" si="60"/>
        <v>25</v>
      </c>
      <c r="R47">
        <f t="shared" si="31"/>
        <v>500000</v>
      </c>
      <c r="S47">
        <f t="shared" si="32"/>
        <v>-237593352.52772036</v>
      </c>
      <c r="U47">
        <f t="shared" si="52"/>
        <v>0.78389590600000003</v>
      </c>
      <c r="V47">
        <f t="shared" si="53"/>
        <v>0.01</v>
      </c>
      <c r="W47">
        <f t="shared" si="54"/>
        <v>7.2741689618373134E-6</v>
      </c>
      <c r="X47">
        <f t="shared" si="55"/>
        <v>5.7021912687365404E-6</v>
      </c>
      <c r="Y47">
        <f t="shared" si="56"/>
        <v>7.2741689618373135E-8</v>
      </c>
      <c r="Z47">
        <f t="shared" si="57"/>
        <v>1.4992360034823999E-6</v>
      </c>
      <c r="AB47">
        <f t="shared" si="58"/>
        <v>-398.85220291609124</v>
      </c>
      <c r="AC47">
        <f t="shared" si="33"/>
        <v>-356.20850829764441</v>
      </c>
      <c r="AE47">
        <f t="shared" si="34"/>
        <v>0</v>
      </c>
      <c r="AF47">
        <f t="shared" si="35"/>
        <v>0</v>
      </c>
      <c r="AG47">
        <f t="shared" si="36"/>
        <v>-3.748090008706E-5</v>
      </c>
      <c r="AH47">
        <f t="shared" si="37"/>
        <v>-2.8510956343682703</v>
      </c>
      <c r="AI47">
        <f t="shared" si="38"/>
        <v>-2.8511331152683574</v>
      </c>
      <c r="AJ47">
        <f t="shared" si="39"/>
        <v>-42.64369461844683</v>
      </c>
      <c r="AK47">
        <f t="shared" si="61"/>
        <v>-27.919654204126388</v>
      </c>
      <c r="AL47">
        <f t="shared" si="40"/>
        <v>-73.414481937841572</v>
      </c>
      <c r="AN47">
        <f t="shared" si="41"/>
        <v>0</v>
      </c>
      <c r="AO47">
        <f t="shared" si="42"/>
        <v>0</v>
      </c>
      <c r="AP47">
        <f t="shared" si="43"/>
        <v>-2.5598647157819683E-7</v>
      </c>
      <c r="AQ47">
        <f t="shared" si="44"/>
        <v>-1.9472368856635509E-2</v>
      </c>
      <c r="AR47">
        <f t="shared" si="45"/>
        <v>-1.9472624843107085E-2</v>
      </c>
      <c r="AS47">
        <f t="shared" si="46"/>
        <v>-0.29124724579928335</v>
      </c>
      <c r="AT47">
        <f t="shared" si="47"/>
        <v>-0.19068522236116603</v>
      </c>
      <c r="AU47">
        <f t="shared" si="48"/>
        <v>-0.5014050930035564</v>
      </c>
      <c r="AW47">
        <v>44</v>
      </c>
      <c r="AX47">
        <f>IF(Z47&gt;0, (R47*SUMPRODUCT(K47:$K$98, X47:$X$98)-K47*$AZ$3)/Z47, 0)</f>
        <v>-237593352.52772036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6.0980219016217915E-3</v>
      </c>
      <c r="L48" s="2">
        <v>45</v>
      </c>
      <c r="M48" s="8">
        <v>0.78669207100000005</v>
      </c>
      <c r="Q48" s="5">
        <f t="shared" si="60"/>
        <v>25</v>
      </c>
      <c r="R48">
        <f t="shared" si="31"/>
        <v>500000</v>
      </c>
      <c r="S48">
        <f t="shared" si="32"/>
        <v>-1043482197.2405415</v>
      </c>
      <c r="U48">
        <f t="shared" si="52"/>
        <v>0.78669207100000005</v>
      </c>
      <c r="V48">
        <f t="shared" si="53"/>
        <v>0.01</v>
      </c>
      <c r="W48">
        <f t="shared" si="54"/>
        <v>1.4992360034823999E-6</v>
      </c>
      <c r="X48">
        <f t="shared" si="55"/>
        <v>1.1794370764973325E-6</v>
      </c>
      <c r="Y48">
        <f t="shared" si="56"/>
        <v>1.4992360034823998E-8</v>
      </c>
      <c r="Z48">
        <f t="shared" si="57"/>
        <v>3.0480656695024335E-7</v>
      </c>
      <c r="AB48">
        <f t="shared" si="58"/>
        <v>-356.20850829764441</v>
      </c>
      <c r="AC48">
        <f t="shared" si="33"/>
        <v>-318.06022621458612</v>
      </c>
      <c r="AE48">
        <f t="shared" si="34"/>
        <v>0</v>
      </c>
      <c r="AF48">
        <f t="shared" si="35"/>
        <v>0</v>
      </c>
      <c r="AG48">
        <f t="shared" si="36"/>
        <v>-7.6201641737560835E-6</v>
      </c>
      <c r="AH48">
        <f t="shared" si="37"/>
        <v>-0.58971853824866627</v>
      </c>
      <c r="AI48">
        <f t="shared" si="38"/>
        <v>-0.58972615841284004</v>
      </c>
      <c r="AJ48">
        <f t="shared" si="39"/>
        <v>-38.148282083058291</v>
      </c>
      <c r="AK48">
        <f t="shared" si="61"/>
        <v>-24.934595580835111</v>
      </c>
      <c r="AL48">
        <f t="shared" si="40"/>
        <v>-63.672603822306243</v>
      </c>
      <c r="AN48">
        <f t="shared" si="41"/>
        <v>0</v>
      </c>
      <c r="AO48">
        <f t="shared" si="42"/>
        <v>0</v>
      </c>
      <c r="AP48">
        <f t="shared" si="43"/>
        <v>-4.6467928025518317E-8</v>
      </c>
      <c r="AQ48">
        <f t="shared" si="44"/>
        <v>-3.5961165620327549E-3</v>
      </c>
      <c r="AR48">
        <f t="shared" si="45"/>
        <v>-3.5961630299607807E-3</v>
      </c>
      <c r="AS48">
        <f t="shared" si="46"/>
        <v>-0.23262905965173564</v>
      </c>
      <c r="AT48">
        <f t="shared" si="47"/>
        <v>-0.15205170996001444</v>
      </c>
      <c r="AU48">
        <f t="shared" si="48"/>
        <v>-0.38827693264171087</v>
      </c>
      <c r="AW48">
        <v>45</v>
      </c>
      <c r="AX48">
        <f>IF(Z48&gt;0, (R48*SUMPRODUCT(K48:$K$98, X48:$X$98)-K48*$AZ$3)/Z48, 0)</f>
        <v>-1043482197.2405415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5.4446624121623132E-3</v>
      </c>
      <c r="L49" s="2">
        <v>46</v>
      </c>
      <c r="M49" s="8">
        <v>0.78978433000000003</v>
      </c>
      <c r="Q49" s="5">
        <f t="shared" si="60"/>
        <v>25</v>
      </c>
      <c r="R49">
        <f t="shared" si="31"/>
        <v>500000</v>
      </c>
      <c r="S49">
        <f t="shared" si="32"/>
        <v>-4653435900.7117624</v>
      </c>
      <c r="U49">
        <f t="shared" si="52"/>
        <v>0.78978433000000003</v>
      </c>
      <c r="V49">
        <f t="shared" si="53"/>
        <v>0.01</v>
      </c>
      <c r="W49">
        <f t="shared" si="54"/>
        <v>3.0480656695024335E-7</v>
      </c>
      <c r="X49">
        <f t="shared" si="55"/>
        <v>2.4073145025839813E-7</v>
      </c>
      <c r="Y49">
        <f t="shared" si="56"/>
        <v>3.0480656695024336E-9</v>
      </c>
      <c r="Z49">
        <f t="shared" si="57"/>
        <v>6.1027051022342791E-8</v>
      </c>
      <c r="AB49">
        <f t="shared" si="58"/>
        <v>-318.06022621458612</v>
      </c>
      <c r="AC49">
        <f t="shared" si="33"/>
        <v>-283.98547014193844</v>
      </c>
      <c r="AE49">
        <f t="shared" si="34"/>
        <v>0</v>
      </c>
      <c r="AF49">
        <f t="shared" si="35"/>
        <v>0</v>
      </c>
      <c r="AG49">
        <f t="shared" si="36"/>
        <v>-1.5256762755585698E-6</v>
      </c>
      <c r="AH49">
        <f t="shared" si="37"/>
        <v>-0.12036572512919906</v>
      </c>
      <c r="AI49">
        <f t="shared" si="38"/>
        <v>-0.12036725080547461</v>
      </c>
      <c r="AJ49">
        <f t="shared" si="39"/>
        <v>-34.074756072647688</v>
      </c>
      <c r="AK49">
        <f t="shared" si="61"/>
        <v>-22.26421583502103</v>
      </c>
      <c r="AL49">
        <f t="shared" si="40"/>
        <v>-56.459339158474194</v>
      </c>
      <c r="AN49">
        <f t="shared" si="41"/>
        <v>0</v>
      </c>
      <c r="AO49">
        <f t="shared" si="42"/>
        <v>0</v>
      </c>
      <c r="AP49">
        <f t="shared" si="43"/>
        <v>-8.306792270661536E-9</v>
      </c>
      <c r="AQ49">
        <f t="shared" si="44"/>
        <v>-6.5535073932361087E-4</v>
      </c>
      <c r="AR49">
        <f t="shared" si="45"/>
        <v>-6.5535904611588151E-4</v>
      </c>
      <c r="AS49">
        <f t="shared" si="46"/>
        <v>-0.18552554359234438</v>
      </c>
      <c r="AT49">
        <f t="shared" si="47"/>
        <v>-0.12122113909320797</v>
      </c>
      <c r="AU49">
        <f t="shared" si="48"/>
        <v>-0.30740204173166824</v>
      </c>
      <c r="AW49">
        <v>46</v>
      </c>
      <c r="AX49">
        <f>IF(Z49&gt;0, (R49*SUMPRODUCT(K49:$K$98, X49:$X$98)-K49*$AZ$3)/Z49, 0)</f>
        <v>-4653435900.7117624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4.8613057251449222E-3</v>
      </c>
      <c r="L50" s="2">
        <v>47</v>
      </c>
      <c r="M50" s="8">
        <v>0.79285550900000001</v>
      </c>
      <c r="Q50" s="5">
        <f t="shared" si="60"/>
        <v>25</v>
      </c>
      <c r="R50">
        <f t="shared" si="31"/>
        <v>500000</v>
      </c>
      <c r="S50">
        <f t="shared" si="32"/>
        <v>-21075216452.661221</v>
      </c>
      <c r="U50">
        <f t="shared" si="52"/>
        <v>0.79285550900000001</v>
      </c>
      <c r="V50">
        <f t="shared" si="53"/>
        <v>0.01</v>
      </c>
      <c r="W50">
        <f t="shared" si="54"/>
        <v>6.1027051022342791E-8</v>
      </c>
      <c r="X50">
        <f t="shared" si="55"/>
        <v>4.8385633601088566E-8</v>
      </c>
      <c r="Y50">
        <f t="shared" si="56"/>
        <v>6.1027051022342789E-10</v>
      </c>
      <c r="Z50">
        <f t="shared" si="57"/>
        <v>1.2031146911030797E-8</v>
      </c>
      <c r="AB50">
        <f t="shared" si="58"/>
        <v>-283.98547014193844</v>
      </c>
      <c r="AC50">
        <f t="shared" si="33"/>
        <v>-253.55902532374046</v>
      </c>
      <c r="AE50">
        <f t="shared" si="34"/>
        <v>0</v>
      </c>
      <c r="AF50">
        <f t="shared" si="35"/>
        <v>0</v>
      </c>
      <c r="AG50">
        <f t="shared" si="36"/>
        <v>-3.0077867277576992E-7</v>
      </c>
      <c r="AH50">
        <f t="shared" si="37"/>
        <v>-2.4192816800544283E-2</v>
      </c>
      <c r="AI50">
        <f t="shared" si="38"/>
        <v>-2.419311757921706E-2</v>
      </c>
      <c r="AJ50">
        <f t="shared" si="39"/>
        <v>-30.426444818197979</v>
      </c>
      <c r="AK50">
        <f t="shared" si="61"/>
        <v>-19.878982909935694</v>
      </c>
      <c r="AL50">
        <f t="shared" si="40"/>
        <v>-50.329620845712888</v>
      </c>
      <c r="AN50">
        <f t="shared" si="41"/>
        <v>0</v>
      </c>
      <c r="AO50">
        <f t="shared" si="42"/>
        <v>0</v>
      </c>
      <c r="AP50">
        <f t="shared" si="43"/>
        <v>-1.4621770839663414E-9</v>
      </c>
      <c r="AQ50">
        <f t="shared" si="44"/>
        <v>-1.1760867881986818E-4</v>
      </c>
      <c r="AR50">
        <f t="shared" si="45"/>
        <v>-1.1761014099695216E-4</v>
      </c>
      <c r="AS50">
        <f t="shared" si="46"/>
        <v>-0.1479122503905119</v>
      </c>
      <c r="AT50">
        <f t="shared" si="47"/>
        <v>-9.663781343012845E-2</v>
      </c>
      <c r="AU50">
        <f t="shared" si="48"/>
        <v>-0.24466767396163727</v>
      </c>
      <c r="AW50">
        <v>47</v>
      </c>
      <c r="AX50">
        <f>IF(Z50&gt;0, (R50*SUMPRODUCT(K50:$K$98, X50:$X$98)-K50*$AZ$3)/Z50, 0)</f>
        <v>-21075216452.661221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4.3404515403079663E-3</v>
      </c>
      <c r="L51" s="2">
        <v>48</v>
      </c>
      <c r="M51" s="8">
        <v>0.79617230500000002</v>
      </c>
      <c r="Q51" s="5">
        <f t="shared" si="60"/>
        <v>25</v>
      </c>
      <c r="R51">
        <f t="shared" si="31"/>
        <v>500000</v>
      </c>
      <c r="S51">
        <f t="shared" si="32"/>
        <v>-97081926559.096832</v>
      </c>
      <c r="U51">
        <f t="shared" si="52"/>
        <v>0.79617230500000002</v>
      </c>
      <c r="V51">
        <f t="shared" si="53"/>
        <v>0.01</v>
      </c>
      <c r="W51">
        <f t="shared" si="54"/>
        <v>1.2031146911030797E-8</v>
      </c>
      <c r="X51">
        <f t="shared" si="55"/>
        <v>9.578865967949019E-9</v>
      </c>
      <c r="Y51">
        <f t="shared" si="56"/>
        <v>1.2031146911030796E-10</v>
      </c>
      <c r="Z51">
        <f t="shared" si="57"/>
        <v>2.33196947397147E-9</v>
      </c>
      <c r="AB51">
        <f t="shared" si="58"/>
        <v>-253.55902532374046</v>
      </c>
      <c r="AC51">
        <f t="shared" si="33"/>
        <v>-226.39208921015393</v>
      </c>
      <c r="AE51">
        <f t="shared" si="34"/>
        <v>0</v>
      </c>
      <c r="AF51">
        <f t="shared" si="35"/>
        <v>0</v>
      </c>
      <c r="AG51">
        <f t="shared" si="36"/>
        <v>-5.829923684928675E-8</v>
      </c>
      <c r="AH51">
        <f t="shared" si="37"/>
        <v>-4.7894329839745092E-3</v>
      </c>
      <c r="AI51">
        <f t="shared" si="38"/>
        <v>-4.7894912832113588E-3</v>
      </c>
      <c r="AJ51">
        <f t="shared" si="39"/>
        <v>-27.16693611358653</v>
      </c>
      <c r="AK51">
        <f t="shared" si="61"/>
        <v>-17.749131772661833</v>
      </c>
      <c r="AL51">
        <f t="shared" si="40"/>
        <v>-44.920857377531576</v>
      </c>
      <c r="AN51">
        <f t="shared" si="41"/>
        <v>0</v>
      </c>
      <c r="AO51">
        <f t="shared" si="42"/>
        <v>0</v>
      </c>
      <c r="AP51">
        <f t="shared" si="43"/>
        <v>-2.530450123812656E-10</v>
      </c>
      <c r="AQ51">
        <f t="shared" si="44"/>
        <v>-2.0788301772493938E-5</v>
      </c>
      <c r="AR51">
        <f t="shared" si="45"/>
        <v>-2.0788554817506321E-5</v>
      </c>
      <c r="AS51">
        <f t="shared" si="46"/>
        <v>-0.11791676969966478</v>
      </c>
      <c r="AT51">
        <f t="shared" si="47"/>
        <v>-7.7039246341779125E-2</v>
      </c>
      <c r="AU51">
        <f t="shared" si="48"/>
        <v>-0.1949768045962614</v>
      </c>
      <c r="AW51">
        <v>48</v>
      </c>
      <c r="AX51">
        <f>IF(Z51&gt;0, (R51*SUMPRODUCT(K51:$K$98, X51:$X$98)-K51*$AZ$3)/Z51, 0)</f>
        <v>-97081926559.096832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3.8754031609892553E-3</v>
      </c>
      <c r="L52" s="2">
        <v>49</v>
      </c>
      <c r="M52" s="8">
        <v>0.79964768799999997</v>
      </c>
      <c r="Q52" s="5">
        <f t="shared" si="60"/>
        <v>25</v>
      </c>
      <c r="R52">
        <f t="shared" si="31"/>
        <v>500000</v>
      </c>
      <c r="S52">
        <f t="shared" si="32"/>
        <v>-455367725346.81647</v>
      </c>
      <c r="U52">
        <f t="shared" si="52"/>
        <v>0.79964768799999997</v>
      </c>
      <c r="V52">
        <f t="shared" si="53"/>
        <v>0.01</v>
      </c>
      <c r="W52">
        <f t="shared" si="54"/>
        <v>2.33196947397147E-9</v>
      </c>
      <c r="X52">
        <f t="shared" si="55"/>
        <v>1.8647539983478621E-9</v>
      </c>
      <c r="Y52">
        <f t="shared" si="56"/>
        <v>2.33196947397147E-11</v>
      </c>
      <c r="Z52">
        <f t="shared" si="57"/>
        <v>4.4389578088389321E-10</v>
      </c>
      <c r="AB52">
        <f t="shared" si="58"/>
        <v>-226.39208921015393</v>
      </c>
      <c r="AC52">
        <f t="shared" si="33"/>
        <v>-202.1358120321473</v>
      </c>
      <c r="AE52">
        <f t="shared" si="34"/>
        <v>0</v>
      </c>
      <c r="AF52">
        <f t="shared" si="35"/>
        <v>0</v>
      </c>
      <c r="AG52">
        <f t="shared" si="36"/>
        <v>-1.1097394522097329E-8</v>
      </c>
      <c r="AH52">
        <f t="shared" si="37"/>
        <v>-9.3237699917393104E-4</v>
      </c>
      <c r="AI52">
        <f t="shared" si="38"/>
        <v>-9.3238809656845314E-4</v>
      </c>
      <c r="AJ52">
        <f t="shared" si="39"/>
        <v>-24.256277178006627</v>
      </c>
      <c r="AK52">
        <f t="shared" si="61"/>
        <v>-15.847446244710776</v>
      </c>
      <c r="AL52">
        <f t="shared" si="40"/>
        <v>-40.104655810813973</v>
      </c>
      <c r="AN52">
        <f t="shared" si="41"/>
        <v>0</v>
      </c>
      <c r="AO52">
        <f t="shared" si="42"/>
        <v>0</v>
      </c>
      <c r="AP52">
        <f t="shared" si="43"/>
        <v>-4.3006877809680833E-11</v>
      </c>
      <c r="AQ52">
        <f t="shared" si="44"/>
        <v>-3.6133367698323285E-6</v>
      </c>
      <c r="AR52">
        <f t="shared" si="45"/>
        <v>-3.6133797767101383E-6</v>
      </c>
      <c r="AS52">
        <f t="shared" si="46"/>
        <v>-9.4002853249478421E-2</v>
      </c>
      <c r="AT52">
        <f t="shared" si="47"/>
        <v>-6.1415243270359444E-2</v>
      </c>
      <c r="AU52">
        <f t="shared" si="48"/>
        <v>-0.15542170989961457</v>
      </c>
      <c r="AW52">
        <v>49</v>
      </c>
      <c r="AX52">
        <f>IF(Z52&gt;0, (R52*SUMPRODUCT(K52:$K$98, X52:$X$98)-K52*$AZ$3)/Z52, 0)</f>
        <v>-455367725346.81647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3.4601813937404063E-3</v>
      </c>
      <c r="L53" s="2">
        <v>50</v>
      </c>
      <c r="M53" s="8">
        <v>0.80323853099999998</v>
      </c>
      <c r="Q53" s="5">
        <f t="shared" si="60"/>
        <v>25</v>
      </c>
      <c r="R53">
        <f t="shared" si="31"/>
        <v>500000</v>
      </c>
      <c r="S53">
        <f t="shared" si="32"/>
        <v>-2176992585615.7605</v>
      </c>
      <c r="U53">
        <f t="shared" si="52"/>
        <v>0.80323853099999998</v>
      </c>
      <c r="V53">
        <f t="shared" si="53"/>
        <v>0.01</v>
      </c>
      <c r="W53">
        <f t="shared" si="54"/>
        <v>4.4389578088389321E-10</v>
      </c>
      <c r="X53">
        <f t="shared" si="55"/>
        <v>3.5655419495427624E-10</v>
      </c>
      <c r="Y53">
        <f t="shared" si="56"/>
        <v>4.438957808838932E-12</v>
      </c>
      <c r="Z53">
        <f t="shared" si="57"/>
        <v>8.2902628120778035E-11</v>
      </c>
      <c r="AB53">
        <f t="shared" si="58"/>
        <v>-202.1358120321473</v>
      </c>
      <c r="AC53">
        <f t="shared" si="33"/>
        <v>-180.47840674699444</v>
      </c>
      <c r="AE53">
        <f t="shared" si="34"/>
        <v>0</v>
      </c>
      <c r="AF53">
        <f t="shared" si="35"/>
        <v>0</v>
      </c>
      <c r="AG53">
        <f t="shared" si="36"/>
        <v>-2.0725657030194511E-9</v>
      </c>
      <c r="AH53">
        <f t="shared" si="37"/>
        <v>-1.7827709747713811E-4</v>
      </c>
      <c r="AI53">
        <f t="shared" si="38"/>
        <v>-1.7827917004284113E-4</v>
      </c>
      <c r="AJ53">
        <f t="shared" si="39"/>
        <v>-21.657405285152862</v>
      </c>
      <c r="AK53">
        <f t="shared" si="61"/>
        <v>-14.149506842250313</v>
      </c>
      <c r="AL53">
        <f t="shared" si="40"/>
        <v>-35.807090406573217</v>
      </c>
      <c r="AN53">
        <f t="shared" si="41"/>
        <v>0</v>
      </c>
      <c r="AO53">
        <f t="shared" si="42"/>
        <v>0</v>
      </c>
      <c r="AP53">
        <f t="shared" si="43"/>
        <v>-7.1714532828924089E-12</v>
      </c>
      <c r="AQ53">
        <f t="shared" si="44"/>
        <v>-6.1687109562043802E-7</v>
      </c>
      <c r="AR53">
        <f t="shared" si="45"/>
        <v>-6.1687826707372089E-7</v>
      </c>
      <c r="AS53">
        <f t="shared" si="46"/>
        <v>-7.4938550804381068E-2</v>
      </c>
      <c r="AT53">
        <f t="shared" si="47"/>
        <v>-4.8959860306157101E-2</v>
      </c>
      <c r="AU53">
        <f t="shared" si="48"/>
        <v>-0.12389902798880524</v>
      </c>
      <c r="AW53">
        <v>50</v>
      </c>
      <c r="AX53">
        <f>IF(Z53&gt;0, (R53*SUMPRODUCT(K53:$K$98, X53:$X$98)-K53*$AZ$3)/Z53, 0)</f>
        <v>-2176992585615.7605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3.0894476729825052E-3</v>
      </c>
      <c r="L54" s="2">
        <v>51</v>
      </c>
      <c r="M54" s="8">
        <v>0.80709142899999997</v>
      </c>
      <c r="Q54" s="5">
        <f t="shared" si="60"/>
        <v>25</v>
      </c>
      <c r="R54">
        <f t="shared" si="31"/>
        <v>500000</v>
      </c>
      <c r="S54">
        <f t="shared" si="32"/>
        <v>-10626857866043.193</v>
      </c>
      <c r="U54">
        <f t="shared" si="52"/>
        <v>0.80709142899999997</v>
      </c>
      <c r="V54">
        <f t="shared" si="53"/>
        <v>0.01</v>
      </c>
      <c r="W54">
        <f t="shared" si="54"/>
        <v>8.2902628120778035E-11</v>
      </c>
      <c r="X54">
        <f t="shared" si="55"/>
        <v>6.6910000597854331E-11</v>
      </c>
      <c r="Y54">
        <f t="shared" si="56"/>
        <v>8.2902628120778039E-13</v>
      </c>
      <c r="Z54">
        <f t="shared" si="57"/>
        <v>1.5163601241715924E-11</v>
      </c>
      <c r="AB54">
        <f t="shared" si="58"/>
        <v>-180.47840674699444</v>
      </c>
      <c r="AC54">
        <f t="shared" si="33"/>
        <v>-161.14143513307121</v>
      </c>
      <c r="AE54">
        <f t="shared" si="34"/>
        <v>0</v>
      </c>
      <c r="AF54">
        <f t="shared" si="35"/>
        <v>0</v>
      </c>
      <c r="AG54">
        <f t="shared" si="36"/>
        <v>-3.7909003104289811E-10</v>
      </c>
      <c r="AH54">
        <f t="shared" si="37"/>
        <v>-3.3455000298927167E-5</v>
      </c>
      <c r="AI54">
        <f t="shared" si="38"/>
        <v>-3.3455379388958208E-5</v>
      </c>
      <c r="AJ54">
        <f t="shared" si="39"/>
        <v>-19.336971613923225</v>
      </c>
      <c r="AK54">
        <f t="shared" si="61"/>
        <v>-12.633488472289612</v>
      </c>
      <c r="AL54">
        <f t="shared" si="40"/>
        <v>-31.970493541592226</v>
      </c>
      <c r="AN54">
        <f t="shared" si="41"/>
        <v>0</v>
      </c>
      <c r="AO54">
        <f t="shared" si="42"/>
        <v>0</v>
      </c>
      <c r="AP54">
        <f t="shared" si="43"/>
        <v>-1.1711788142563472E-12</v>
      </c>
      <c r="AQ54">
        <f t="shared" si="44"/>
        <v>-1.0335747282314955E-7</v>
      </c>
      <c r="AR54">
        <f t="shared" si="45"/>
        <v>-1.033586440019638E-7</v>
      </c>
      <c r="AS54">
        <f t="shared" si="46"/>
        <v>-5.9740561955163862E-2</v>
      </c>
      <c r="AT54">
        <f t="shared" si="47"/>
        <v>-3.9030501562366447E-2</v>
      </c>
      <c r="AU54">
        <f t="shared" si="48"/>
        <v>-9.8771166876174321E-2</v>
      </c>
      <c r="AW54">
        <v>51</v>
      </c>
      <c r="AX54">
        <f>IF(Z54&gt;0, (R54*SUMPRODUCT(K54:$K$98, X54:$X$98)-K54*$AZ$3)/Z54, 0)</f>
        <v>-10626857866043.193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2.758435422305808E-3</v>
      </c>
      <c r="L55" s="2">
        <v>52</v>
      </c>
      <c r="M55" s="8">
        <v>0.81105379099999997</v>
      </c>
      <c r="Q55" s="5">
        <f t="shared" si="60"/>
        <v>25</v>
      </c>
      <c r="R55">
        <f t="shared" si="31"/>
        <v>500000</v>
      </c>
      <c r="S55">
        <f t="shared" si="32"/>
        <v>-53023006247466.648</v>
      </c>
      <c r="U55">
        <f t="shared" si="52"/>
        <v>0.81105379099999997</v>
      </c>
      <c r="V55">
        <f t="shared" si="53"/>
        <v>0.01</v>
      </c>
      <c r="W55">
        <f t="shared" si="54"/>
        <v>1.5163601241715924E-11</v>
      </c>
      <c r="X55">
        <f t="shared" si="55"/>
        <v>1.2298496272306008E-11</v>
      </c>
      <c r="Y55">
        <f t="shared" si="56"/>
        <v>1.5163601241715925E-13</v>
      </c>
      <c r="Z55">
        <f t="shared" si="57"/>
        <v>2.713468956992757E-12</v>
      </c>
      <c r="AB55">
        <f t="shared" si="58"/>
        <v>-161.14143513307121</v>
      </c>
      <c r="AC55">
        <f t="shared" si="33"/>
        <v>-143.87628145893376</v>
      </c>
      <c r="AE55">
        <f t="shared" si="34"/>
        <v>0</v>
      </c>
      <c r="AF55">
        <f t="shared" si="35"/>
        <v>0</v>
      </c>
      <c r="AG55">
        <f t="shared" si="36"/>
        <v>-6.7836723924818928E-11</v>
      </c>
      <c r="AH55">
        <f t="shared" si="37"/>
        <v>-6.1492481361530034E-6</v>
      </c>
      <c r="AI55">
        <f t="shared" si="38"/>
        <v>-6.1493159728769286E-6</v>
      </c>
      <c r="AJ55">
        <f t="shared" si="39"/>
        <v>-17.265153674137451</v>
      </c>
      <c r="AK55">
        <f t="shared" si="61"/>
        <v>-11.279900459314986</v>
      </c>
      <c r="AL55">
        <f t="shared" si="40"/>
        <v>-28.545060282768411</v>
      </c>
      <c r="AN55">
        <f t="shared" si="41"/>
        <v>0</v>
      </c>
      <c r="AO55">
        <f t="shared" si="42"/>
        <v>0</v>
      </c>
      <c r="AP55">
        <f t="shared" si="43"/>
        <v>-1.8712322220740042E-13</v>
      </c>
      <c r="AQ55">
        <f t="shared" si="44"/>
        <v>-1.6962303879312414E-8</v>
      </c>
      <c r="AR55">
        <f t="shared" si="45"/>
        <v>-1.6962491002534621E-8</v>
      </c>
      <c r="AS55">
        <f t="shared" si="46"/>
        <v>-4.7624811466294013E-2</v>
      </c>
      <c r="AT55">
        <f t="shared" si="47"/>
        <v>-3.1114876987058011E-2</v>
      </c>
      <c r="AU55">
        <f t="shared" si="48"/>
        <v>-7.8739705415843034E-2</v>
      </c>
      <c r="AW55">
        <v>52</v>
      </c>
      <c r="AX55">
        <f>IF(Z55&gt;0, (R55*SUMPRODUCT(K55:$K$98, X55:$X$98)-K55*$AZ$3)/Z55, 0)</f>
        <v>-53023006247466.648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2.4628887699159E-3</v>
      </c>
      <c r="L56" s="2">
        <v>53</v>
      </c>
      <c r="M56" s="8">
        <v>0.81525055400000002</v>
      </c>
      <c r="Q56" s="5">
        <f t="shared" si="60"/>
        <v>25</v>
      </c>
      <c r="R56">
        <f t="shared" si="31"/>
        <v>500000</v>
      </c>
      <c r="S56">
        <f t="shared" si="32"/>
        <v>-270913418914434.88</v>
      </c>
      <c r="U56">
        <f t="shared" si="52"/>
        <v>0.81525055400000002</v>
      </c>
      <c r="V56">
        <f t="shared" si="53"/>
        <v>0.01</v>
      </c>
      <c r="W56">
        <f t="shared" si="54"/>
        <v>2.713468956992757E-12</v>
      </c>
      <c r="X56">
        <f t="shared" si="55"/>
        <v>2.2121570704501472E-12</v>
      </c>
      <c r="Y56">
        <f t="shared" si="56"/>
        <v>2.713468956992757E-14</v>
      </c>
      <c r="Z56">
        <f t="shared" si="57"/>
        <v>4.7417719697268224E-13</v>
      </c>
      <c r="AB56">
        <f t="shared" si="58"/>
        <v>-143.87628145893376</v>
      </c>
      <c r="AC56">
        <f t="shared" si="33"/>
        <v>-128.46096560313276</v>
      </c>
      <c r="AE56">
        <f t="shared" si="34"/>
        <v>0</v>
      </c>
      <c r="AF56">
        <f t="shared" si="35"/>
        <v>0</v>
      </c>
      <c r="AG56">
        <f t="shared" si="36"/>
        <v>-1.1854429924317056E-11</v>
      </c>
      <c r="AH56">
        <f t="shared" si="37"/>
        <v>-1.1060785352250736E-6</v>
      </c>
      <c r="AI56">
        <f t="shared" si="38"/>
        <v>-1.1060903896549979E-6</v>
      </c>
      <c r="AJ56">
        <f t="shared" si="39"/>
        <v>-15.415315855800998</v>
      </c>
      <c r="AK56">
        <f t="shared" si="61"/>
        <v>-10.071339702125364</v>
      </c>
      <c r="AL56">
        <f t="shared" si="40"/>
        <v>-25.486656664016749</v>
      </c>
      <c r="AN56">
        <f t="shared" si="41"/>
        <v>0</v>
      </c>
      <c r="AO56">
        <f t="shared" si="42"/>
        <v>0</v>
      </c>
      <c r="AP56">
        <f t="shared" si="43"/>
        <v>-2.9196142334355468E-14</v>
      </c>
      <c r="AQ56">
        <f t="shared" si="44"/>
        <v>-2.724148403050862E-9</v>
      </c>
      <c r="AR56">
        <f t="shared" si="45"/>
        <v>-2.7241775991931962E-9</v>
      </c>
      <c r="AS56">
        <f t="shared" si="46"/>
        <v>-3.7966208305958787E-2</v>
      </c>
      <c r="AT56">
        <f t="shared" si="47"/>
        <v>-2.4804589450372706E-2</v>
      </c>
      <c r="AU56">
        <f t="shared" si="48"/>
        <v>-6.2770800480509092E-2</v>
      </c>
      <c r="AW56">
        <v>53</v>
      </c>
      <c r="AX56">
        <f>IF(Z56&gt;0, (R56*SUMPRODUCT(K56:$K$98, X56:$X$98)-K56*$AZ$3)/Z56, 0)</f>
        <v>-270913418914434.88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2.1990078302820534E-3</v>
      </c>
      <c r="L57" s="2">
        <v>54</v>
      </c>
      <c r="M57" s="8">
        <v>0.81969331899999998</v>
      </c>
      <c r="Q57" s="5">
        <f t="shared" si="60"/>
        <v>25</v>
      </c>
      <c r="R57">
        <f t="shared" si="31"/>
        <v>500000</v>
      </c>
      <c r="S57">
        <f t="shared" si="32"/>
        <v>-1420302361353739.3</v>
      </c>
      <c r="U57">
        <f t="shared" si="52"/>
        <v>0.81969331899999998</v>
      </c>
      <c r="V57">
        <f t="shared" si="53"/>
        <v>0.01</v>
      </c>
      <c r="W57">
        <f t="shared" si="54"/>
        <v>4.7417719697268224E-13</v>
      </c>
      <c r="X57">
        <f t="shared" si="55"/>
        <v>3.8867988038065463E-13</v>
      </c>
      <c r="Y57">
        <f t="shared" si="56"/>
        <v>4.7417719697268224E-15</v>
      </c>
      <c r="Z57">
        <f t="shared" si="57"/>
        <v>8.0755544622300784E-14</v>
      </c>
      <c r="AB57">
        <f t="shared" si="58"/>
        <v>-128.46096560313276</v>
      </c>
      <c r="AC57">
        <f t="shared" si="33"/>
        <v>-114.69729071946107</v>
      </c>
      <c r="AE57">
        <f t="shared" si="34"/>
        <v>0</v>
      </c>
      <c r="AF57">
        <f t="shared" si="35"/>
        <v>0</v>
      </c>
      <c r="AG57">
        <f t="shared" si="36"/>
        <v>-2.0188886155575198E-12</v>
      </c>
      <c r="AH57">
        <f t="shared" si="37"/>
        <v>-1.9433994019032732E-7</v>
      </c>
      <c r="AI57">
        <f t="shared" si="38"/>
        <v>-1.9434195907894288E-7</v>
      </c>
      <c r="AJ57">
        <f t="shared" si="39"/>
        <v>-13.763674883671698</v>
      </c>
      <c r="AK57">
        <f t="shared" si="61"/>
        <v>-8.9922675922192941</v>
      </c>
      <c r="AL57">
        <f t="shared" si="40"/>
        <v>-22.755942670232951</v>
      </c>
      <c r="AN57">
        <f t="shared" si="41"/>
        <v>0</v>
      </c>
      <c r="AO57">
        <f t="shared" si="42"/>
        <v>0</v>
      </c>
      <c r="AP57">
        <f t="shared" si="43"/>
        <v>-4.4395518740782805E-15</v>
      </c>
      <c r="AQ57">
        <f t="shared" si="44"/>
        <v>-4.2735505021507573E-10</v>
      </c>
      <c r="AR57">
        <f t="shared" si="45"/>
        <v>-4.2735948976694979E-10</v>
      </c>
      <c r="AS57">
        <f t="shared" si="46"/>
        <v>-3.0266428842650493E-2</v>
      </c>
      <c r="AT57">
        <f t="shared" si="47"/>
        <v>-1.9774066847281776E-2</v>
      </c>
      <c r="AU57">
        <f t="shared" si="48"/>
        <v>-5.0040496117291756E-2</v>
      </c>
      <c r="AW57">
        <v>54</v>
      </c>
      <c r="AX57">
        <f>IF(Z57&gt;0, (R57*SUMPRODUCT(K57:$K$98, X57:$X$98)-K57*$AZ$3)/Z57, 0)</f>
        <v>-1420302361353739.3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1.9633998484661188E-3</v>
      </c>
      <c r="L58" s="2">
        <v>55</v>
      </c>
      <c r="M58" s="8">
        <v>0.82421808699999999</v>
      </c>
      <c r="Q58" s="5">
        <f t="shared" si="60"/>
        <v>25</v>
      </c>
      <c r="R58">
        <f t="shared" si="31"/>
        <v>500000</v>
      </c>
      <c r="S58">
        <f t="shared" si="32"/>
        <v>-7649369496394797</v>
      </c>
      <c r="U58">
        <f t="shared" si="52"/>
        <v>0.82421808699999999</v>
      </c>
      <c r="V58">
        <f t="shared" si="53"/>
        <v>0.01</v>
      </c>
      <c r="W58">
        <f t="shared" si="54"/>
        <v>8.0755544622300784E-14</v>
      </c>
      <c r="X58">
        <f t="shared" si="55"/>
        <v>6.6560180503235893E-14</v>
      </c>
      <c r="Y58">
        <f t="shared" si="56"/>
        <v>8.0755544622300783E-16</v>
      </c>
      <c r="Z58">
        <f t="shared" si="57"/>
        <v>1.3387808672841883E-14</v>
      </c>
      <c r="AB58">
        <f t="shared" si="58"/>
        <v>-114.69729071946107</v>
      </c>
      <c r="AC58">
        <f t="shared" si="33"/>
        <v>-102.40829528560641</v>
      </c>
      <c r="AE58">
        <f t="shared" si="34"/>
        <v>0</v>
      </c>
      <c r="AF58">
        <f t="shared" si="35"/>
        <v>0</v>
      </c>
      <c r="AG58">
        <f t="shared" si="36"/>
        <v>-3.3469521682104707E-13</v>
      </c>
      <c r="AH58">
        <f t="shared" si="37"/>
        <v>-3.3280090251617946E-8</v>
      </c>
      <c r="AI58">
        <f t="shared" si="38"/>
        <v>-3.328042494683477E-8</v>
      </c>
      <c r="AJ58">
        <f t="shared" si="39"/>
        <v>-12.288995433854652</v>
      </c>
      <c r="AK58">
        <f t="shared" si="61"/>
        <v>-8.0288103503622761</v>
      </c>
      <c r="AL58">
        <f t="shared" si="40"/>
        <v>-20.317805817497351</v>
      </c>
      <c r="AN58">
        <f t="shared" si="41"/>
        <v>0</v>
      </c>
      <c r="AO58">
        <f t="shared" si="42"/>
        <v>0</v>
      </c>
      <c r="AP58">
        <f t="shared" si="43"/>
        <v>-6.5714053798877858E-16</v>
      </c>
      <c r="AQ58">
        <f t="shared" si="44"/>
        <v>-6.5342124156965433E-11</v>
      </c>
      <c r="AR58">
        <f t="shared" si="45"/>
        <v>-6.534278129750343E-11</v>
      </c>
      <c r="AS58">
        <f t="shared" si="46"/>
        <v>-2.412821177263105E-2</v>
      </c>
      <c r="AT58">
        <f t="shared" si="47"/>
        <v>-1.5763765025264498E-2</v>
      </c>
      <c r="AU58">
        <f t="shared" si="48"/>
        <v>-3.9891976863238324E-2</v>
      </c>
      <c r="AW58">
        <v>55</v>
      </c>
      <c r="AX58">
        <f>IF(Z58&gt;0, (R58*SUMPRODUCT(K58:$K$98, X58:$X$98)-K58*$AZ$3)/Z58, 0)</f>
        <v>-7649369496394797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1.7530355789876059E-3</v>
      </c>
      <c r="L59" s="2">
        <v>56</v>
      </c>
      <c r="M59" s="8">
        <v>0.82894669600000004</v>
      </c>
      <c r="Q59" s="5">
        <f t="shared" si="60"/>
        <v>25</v>
      </c>
      <c r="R59">
        <f t="shared" si="31"/>
        <v>500000</v>
      </c>
      <c r="S59">
        <f t="shared" si="32"/>
        <v>-4.2407041790424304E+16</v>
      </c>
      <c r="U59">
        <f t="shared" si="52"/>
        <v>0.82894669600000004</v>
      </c>
      <c r="V59">
        <f t="shared" si="53"/>
        <v>0.01</v>
      </c>
      <c r="W59">
        <f t="shared" si="54"/>
        <v>1.3387808672841883E-14</v>
      </c>
      <c r="X59">
        <f t="shared" si="55"/>
        <v>1.1097779766032424E-14</v>
      </c>
      <c r="Y59">
        <f t="shared" si="56"/>
        <v>1.3387808672841884E-16</v>
      </c>
      <c r="Z59">
        <f t="shared" si="57"/>
        <v>2.1561508200810397E-15</v>
      </c>
      <c r="AB59">
        <f t="shared" si="58"/>
        <v>-102.40829528560641</v>
      </c>
      <c r="AC59">
        <f t="shared" si="33"/>
        <v>-91.435977933634291</v>
      </c>
      <c r="AE59">
        <f t="shared" si="34"/>
        <v>0</v>
      </c>
      <c r="AF59">
        <f t="shared" si="35"/>
        <v>0</v>
      </c>
      <c r="AG59">
        <f t="shared" si="36"/>
        <v>-5.3903770502025993E-14</v>
      </c>
      <c r="AH59">
        <f t="shared" si="37"/>
        <v>-5.5488898830162121E-9</v>
      </c>
      <c r="AI59">
        <f t="shared" si="38"/>
        <v>-5.5489437867867137E-9</v>
      </c>
      <c r="AJ59">
        <f t="shared" si="39"/>
        <v>-10.972317351972123</v>
      </c>
      <c r="AK59">
        <f t="shared" si="61"/>
        <v>-7.1685806699924495</v>
      </c>
      <c r="AL59">
        <f t="shared" si="40"/>
        <v>-18.140898027513515</v>
      </c>
      <c r="AN59">
        <f t="shared" si="41"/>
        <v>0</v>
      </c>
      <c r="AO59">
        <f t="shared" si="42"/>
        <v>0</v>
      </c>
      <c r="AP59">
        <f t="shared" si="43"/>
        <v>-9.4495227531634164E-17</v>
      </c>
      <c r="AQ59">
        <f t="shared" si="44"/>
        <v>-9.7274013888117949E-12</v>
      </c>
      <c r="AR59">
        <f t="shared" si="45"/>
        <v>-9.7274958840393259E-12</v>
      </c>
      <c r="AS59">
        <f t="shared" si="46"/>
        <v>-1.9234862701950205E-2</v>
      </c>
      <c r="AT59">
        <f t="shared" si="47"/>
        <v>-1.2566776965339574E-2</v>
      </c>
      <c r="AU59">
        <f t="shared" si="48"/>
        <v>-3.1801639677017275E-2</v>
      </c>
      <c r="AW59">
        <v>56</v>
      </c>
      <c r="AX59">
        <f>IF(Z59&gt;0, (R59*SUMPRODUCT(K59:$K$98, X59:$X$98)-K59*$AZ$3)/Z59, 0)</f>
        <v>-4.2407041790424304E+16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1.5652103383817909E-3</v>
      </c>
      <c r="L60" s="2">
        <v>57</v>
      </c>
      <c r="M60" s="8">
        <v>0.83370721699999994</v>
      </c>
      <c r="Q60" s="5">
        <f t="shared" si="60"/>
        <v>25</v>
      </c>
      <c r="R60">
        <f t="shared" si="31"/>
        <v>500000</v>
      </c>
      <c r="S60">
        <f t="shared" si="32"/>
        <v>-2.4225961969098496E+17</v>
      </c>
      <c r="U60">
        <f t="shared" si="52"/>
        <v>0.83370721699999994</v>
      </c>
      <c r="V60">
        <f t="shared" si="53"/>
        <v>0.01</v>
      </c>
      <c r="W60">
        <f t="shared" si="54"/>
        <v>2.1561508200810397E-15</v>
      </c>
      <c r="X60">
        <f t="shared" si="55"/>
        <v>1.7975984996420312E-15</v>
      </c>
      <c r="Y60">
        <f t="shared" si="56"/>
        <v>2.1561508200810398E-17</v>
      </c>
      <c r="Z60">
        <f t="shared" si="57"/>
        <v>3.3699081223819805E-16</v>
      </c>
      <c r="AB60">
        <f t="shared" si="58"/>
        <v>-91.435977933634291</v>
      </c>
      <c r="AC60">
        <f t="shared" si="33"/>
        <v>-81.639266012181977</v>
      </c>
      <c r="AE60">
        <f t="shared" si="34"/>
        <v>0</v>
      </c>
      <c r="AF60">
        <f t="shared" si="35"/>
        <v>0</v>
      </c>
      <c r="AG60">
        <f t="shared" si="36"/>
        <v>-8.4247703059549514E-15</v>
      </c>
      <c r="AH60">
        <f t="shared" si="37"/>
        <v>-8.987992498210156E-10</v>
      </c>
      <c r="AI60">
        <f t="shared" si="38"/>
        <v>-8.988076745913216E-10</v>
      </c>
      <c r="AJ60">
        <f t="shared" si="39"/>
        <v>-9.7967119214523137</v>
      </c>
      <c r="AK60">
        <f t="shared" si="61"/>
        <v>-6.4005184553544012</v>
      </c>
      <c r="AL60">
        <f t="shared" si="40"/>
        <v>-16.197230377705523</v>
      </c>
      <c r="AN60">
        <f t="shared" si="41"/>
        <v>0</v>
      </c>
      <c r="AO60">
        <f t="shared" si="42"/>
        <v>0</v>
      </c>
      <c r="AP60">
        <f t="shared" si="43"/>
        <v>-1.3186537581372613E-17</v>
      </c>
      <c r="AQ60">
        <f t="shared" si="44"/>
        <v>-1.4068098779496516E-12</v>
      </c>
      <c r="AR60">
        <f t="shared" si="45"/>
        <v>-1.4068230644872332E-12</v>
      </c>
      <c r="AS60">
        <f t="shared" si="46"/>
        <v>-1.5333914781605302E-2</v>
      </c>
      <c r="AT60">
        <f t="shared" si="47"/>
        <v>-1.001815765732416E-2</v>
      </c>
      <c r="AU60">
        <f t="shared" si="48"/>
        <v>-2.5352072440336285E-2</v>
      </c>
      <c r="AW60">
        <v>57</v>
      </c>
      <c r="AX60">
        <f>IF(Z60&gt;0, (R60*SUMPRODUCT(K60:$K$98, X60:$X$98)-K60*$AZ$3)/Z60, 0)</f>
        <v>-2.4225961969098496E+17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1.3975092306980274E-3</v>
      </c>
      <c r="L61" s="2">
        <v>58</v>
      </c>
      <c r="M61" s="8">
        <v>0.83838979800000002</v>
      </c>
      <c r="Q61" s="5">
        <f t="shared" si="60"/>
        <v>25</v>
      </c>
      <c r="R61">
        <f t="shared" si="31"/>
        <v>500000</v>
      </c>
      <c r="S61">
        <f t="shared" si="32"/>
        <v>-1.4267063100869327E+18</v>
      </c>
      <c r="U61">
        <f t="shared" si="52"/>
        <v>0.83838979800000002</v>
      </c>
      <c r="V61">
        <f t="shared" si="53"/>
        <v>0.01</v>
      </c>
      <c r="W61">
        <f t="shared" si="54"/>
        <v>3.3699081223819805E-16</v>
      </c>
      <c r="X61">
        <f t="shared" si="55"/>
        <v>2.825296590002388E-16</v>
      </c>
      <c r="Y61">
        <f t="shared" si="56"/>
        <v>3.3699081223819807E-18</v>
      </c>
      <c r="Z61">
        <f t="shared" si="57"/>
        <v>5.1091245115577274E-17</v>
      </c>
      <c r="AB61">
        <f t="shared" si="58"/>
        <v>-81.639266012181977</v>
      </c>
      <c r="AC61">
        <f t="shared" si="33"/>
        <v>-72.892201796592275</v>
      </c>
      <c r="AE61">
        <f t="shared" si="34"/>
        <v>0</v>
      </c>
      <c r="AF61">
        <f t="shared" si="35"/>
        <v>0</v>
      </c>
      <c r="AG61">
        <f t="shared" si="36"/>
        <v>-1.2772811278894318E-15</v>
      </c>
      <c r="AH61">
        <f t="shared" si="37"/>
        <v>-1.412648295001194E-10</v>
      </c>
      <c r="AI61">
        <f t="shared" si="38"/>
        <v>-1.4126610678124728E-10</v>
      </c>
      <c r="AJ61">
        <f t="shared" si="39"/>
        <v>-8.7470642155897025</v>
      </c>
      <c r="AK61">
        <f t="shared" si="61"/>
        <v>-5.7147486208527392</v>
      </c>
      <c r="AL61">
        <f t="shared" si="40"/>
        <v>-14.461812836583707</v>
      </c>
      <c r="AN61">
        <f t="shared" si="41"/>
        <v>0</v>
      </c>
      <c r="AO61">
        <f t="shared" si="42"/>
        <v>0</v>
      </c>
      <c r="AP61">
        <f t="shared" si="43"/>
        <v>-1.7850121664218684E-18</v>
      </c>
      <c r="AQ61">
        <f t="shared" si="44"/>
        <v>-1.9741890319939986E-13</v>
      </c>
      <c r="AR61">
        <f t="shared" si="45"/>
        <v>-1.9742068821156629E-13</v>
      </c>
      <c r="AS61">
        <f t="shared" si="46"/>
        <v>-1.2224102982795009E-2</v>
      </c>
      <c r="AT61">
        <f t="shared" si="47"/>
        <v>-7.9864139487605245E-3</v>
      </c>
      <c r="AU61">
        <f t="shared" si="48"/>
        <v>-2.0210516931752954E-2</v>
      </c>
      <c r="AW61">
        <v>58</v>
      </c>
      <c r="AX61">
        <f>IF(Z61&gt;0, (R61*SUMPRODUCT(K61:$K$98, X61:$X$98)-K61*$AZ$3)/Z61, 0)</f>
        <v>-1.4267063100869327E+18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1.2477760988375245E-3</v>
      </c>
      <c r="L62" s="2">
        <v>59</v>
      </c>
      <c r="M62" s="8">
        <v>0.84318435700000005</v>
      </c>
      <c r="Q62" s="5">
        <f t="shared" si="60"/>
        <v>25</v>
      </c>
      <c r="R62">
        <f t="shared" si="31"/>
        <v>500000</v>
      </c>
      <c r="S62">
        <f t="shared" si="32"/>
        <v>-8.676493142631124E+18</v>
      </c>
      <c r="U62">
        <f t="shared" si="52"/>
        <v>0.84318435700000005</v>
      </c>
      <c r="V62">
        <f t="shared" si="53"/>
        <v>0.01</v>
      </c>
      <c r="W62">
        <f t="shared" si="54"/>
        <v>5.1091245115577274E-17</v>
      </c>
      <c r="X62">
        <f t="shared" si="55"/>
        <v>4.3079338661107416E-17</v>
      </c>
      <c r="Y62">
        <f t="shared" si="56"/>
        <v>5.1091245115577277E-19</v>
      </c>
      <c r="Z62">
        <f t="shared" si="57"/>
        <v>7.500994003314085E-18</v>
      </c>
      <c r="AB62">
        <f t="shared" si="58"/>
        <v>-72.892201796592275</v>
      </c>
      <c r="AC62">
        <f t="shared" si="33"/>
        <v>-65.082323032671837</v>
      </c>
      <c r="AE62">
        <f t="shared" si="34"/>
        <v>0</v>
      </c>
      <c r="AF62">
        <f t="shared" si="35"/>
        <v>0</v>
      </c>
      <c r="AG62">
        <f t="shared" si="36"/>
        <v>-1.8752485008285212E-16</v>
      </c>
      <c r="AH62">
        <f t="shared" si="37"/>
        <v>-2.1539669330553706E-11</v>
      </c>
      <c r="AI62">
        <f t="shared" si="38"/>
        <v>-2.153985685540379E-11</v>
      </c>
      <c r="AJ62">
        <f t="shared" si="39"/>
        <v>-7.8098787639204374</v>
      </c>
      <c r="AK62">
        <f t="shared" si="61"/>
        <v>-5.1024541257614597</v>
      </c>
      <c r="AL62">
        <f t="shared" si="40"/>
        <v>-12.912332889703437</v>
      </c>
      <c r="AN62">
        <f t="shared" si="41"/>
        <v>0</v>
      </c>
      <c r="AO62">
        <f t="shared" si="42"/>
        <v>0</v>
      </c>
      <c r="AP62">
        <f t="shared" si="43"/>
        <v>-2.3398902587147285E-19</v>
      </c>
      <c r="AQ62">
        <f t="shared" si="44"/>
        <v>-2.6876684567528575E-14</v>
      </c>
      <c r="AR62">
        <f t="shared" si="45"/>
        <v>-2.6876918556554449E-14</v>
      </c>
      <c r="AS62">
        <f t="shared" si="46"/>
        <v>-9.7449800564386718E-3</v>
      </c>
      <c r="AT62">
        <f t="shared" si="47"/>
        <v>-6.3667203035400657E-3</v>
      </c>
      <c r="AU62">
        <f t="shared" si="48"/>
        <v>-1.6111700360005615E-2</v>
      </c>
      <c r="AW62">
        <v>59</v>
      </c>
      <c r="AX62">
        <f>IF(Z62&gt;0, (R62*SUMPRODUCT(K62:$K$98, X62:$X$98)-K62*$AZ$3)/Z62, 0)</f>
        <v>-8.676493142631124E+18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1.114085802533504E-3</v>
      </c>
      <c r="L63" s="2">
        <v>60</v>
      </c>
      <c r="M63" s="8">
        <v>0.84806285100000001</v>
      </c>
      <c r="Q63" s="5">
        <f t="shared" si="60"/>
        <v>25</v>
      </c>
      <c r="R63">
        <f t="shared" si="31"/>
        <v>500000</v>
      </c>
      <c r="S63">
        <f t="shared" si="32"/>
        <v>-5.4579572239746892E+19</v>
      </c>
      <c r="U63">
        <f t="shared" si="52"/>
        <v>0.84806285100000001</v>
      </c>
      <c r="V63">
        <f t="shared" si="53"/>
        <v>0.01</v>
      </c>
      <c r="W63">
        <f t="shared" si="54"/>
        <v>7.500994003314085E-18</v>
      </c>
      <c r="X63">
        <f t="shared" si="55"/>
        <v>6.3613143597844462E-18</v>
      </c>
      <c r="Y63">
        <f t="shared" si="56"/>
        <v>7.5009940033140854E-20</v>
      </c>
      <c r="Z63">
        <f t="shared" si="57"/>
        <v>1.064669703496498E-18</v>
      </c>
      <c r="AB63">
        <f t="shared" si="58"/>
        <v>-65.082323032671837</v>
      </c>
      <c r="AC63">
        <f t="shared" si="33"/>
        <v>-58.109216993457018</v>
      </c>
      <c r="AE63">
        <f t="shared" si="34"/>
        <v>0</v>
      </c>
      <c r="AF63">
        <f t="shared" si="35"/>
        <v>0</v>
      </c>
      <c r="AG63">
        <f t="shared" si="36"/>
        <v>-2.661674258741245E-17</v>
      </c>
      <c r="AH63">
        <f t="shared" si="37"/>
        <v>-3.1806571798922231E-12</v>
      </c>
      <c r="AI63">
        <f t="shared" si="38"/>
        <v>-3.1806837966348107E-12</v>
      </c>
      <c r="AJ63">
        <f t="shared" si="39"/>
        <v>-6.9731060392148194</v>
      </c>
      <c r="AK63">
        <f t="shared" si="61"/>
        <v>-4.5557626122870287</v>
      </c>
      <c r="AL63">
        <f t="shared" si="40"/>
        <v>-11.528868651505029</v>
      </c>
      <c r="AN63">
        <f t="shared" si="41"/>
        <v>0</v>
      </c>
      <c r="AO63">
        <f t="shared" si="42"/>
        <v>0</v>
      </c>
      <c r="AP63">
        <f t="shared" si="43"/>
        <v>-2.9653335026325089E-20</v>
      </c>
      <c r="AQ63">
        <f t="shared" si="44"/>
        <v>-3.5435250068441788E-15</v>
      </c>
      <c r="AR63">
        <f t="shared" si="45"/>
        <v>-3.5435546601792052E-15</v>
      </c>
      <c r="AS63">
        <f t="shared" si="46"/>
        <v>-7.7686384378498653E-3</v>
      </c>
      <c r="AT63">
        <f t="shared" si="47"/>
        <v>-5.0755104460619271E-3</v>
      </c>
      <c r="AU63">
        <f t="shared" si="48"/>
        <v>-1.2844148883915335E-2</v>
      </c>
      <c r="AW63">
        <v>60</v>
      </c>
      <c r="AX63">
        <f>IF(Z63&gt;0, (R63*SUMPRODUCT(K63:$K$98, X63:$X$98)-K63*$AZ$3)/Z63, 0)</f>
        <v>-5.4579572239746892E+19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9.9471946654777136E-4</v>
      </c>
      <c r="L64" s="2">
        <v>61</v>
      </c>
      <c r="M64" s="8">
        <v>0.85299375700000002</v>
      </c>
      <c r="Q64" s="5">
        <f t="shared" si="60"/>
        <v>25</v>
      </c>
      <c r="R64">
        <f t="shared" si="31"/>
        <v>500000</v>
      </c>
      <c r="S64">
        <f t="shared" si="32"/>
        <v>-3.5569007558542747E+20</v>
      </c>
      <c r="U64">
        <f t="shared" si="52"/>
        <v>0.85299375700000002</v>
      </c>
      <c r="V64">
        <f t="shared" si="53"/>
        <v>0.01</v>
      </c>
      <c r="W64">
        <f t="shared" si="54"/>
        <v>1.064669703496498E-18</v>
      </c>
      <c r="X64">
        <f t="shared" si="55"/>
        <v>9.0815661034955385E-19</v>
      </c>
      <c r="Y64">
        <f t="shared" si="56"/>
        <v>1.0646697034964981E-20</v>
      </c>
      <c r="Z64">
        <f t="shared" si="57"/>
        <v>1.4586639611197917E-19</v>
      </c>
      <c r="AB64">
        <f t="shared" si="58"/>
        <v>-58.109216993457018</v>
      </c>
      <c r="AC64">
        <f t="shared" si="33"/>
        <v>-51.883229458443779</v>
      </c>
      <c r="AE64">
        <f t="shared" si="34"/>
        <v>0</v>
      </c>
      <c r="AF64">
        <f t="shared" si="35"/>
        <v>0</v>
      </c>
      <c r="AG64">
        <f t="shared" si="36"/>
        <v>-3.6466599027994793E-18</v>
      </c>
      <c r="AH64">
        <f t="shared" si="37"/>
        <v>-4.5407830517477693E-13</v>
      </c>
      <c r="AI64">
        <f t="shared" si="38"/>
        <v>-4.5408195183467972E-13</v>
      </c>
      <c r="AJ64">
        <f t="shared" si="39"/>
        <v>-6.225987535013239</v>
      </c>
      <c r="AK64">
        <f t="shared" si="61"/>
        <v>-4.0676451895419916</v>
      </c>
      <c r="AL64">
        <f t="shared" si="40"/>
        <v>-10.293632724555685</v>
      </c>
      <c r="AN64">
        <f t="shared" si="41"/>
        <v>0</v>
      </c>
      <c r="AO64">
        <f t="shared" si="42"/>
        <v>0</v>
      </c>
      <c r="AP64">
        <f t="shared" si="43"/>
        <v>-3.6274035931938458E-21</v>
      </c>
      <c r="AQ64">
        <f t="shared" si="44"/>
        <v>-4.5168052949437021E-16</v>
      </c>
      <c r="AR64">
        <f t="shared" si="45"/>
        <v>-4.5168415689796346E-16</v>
      </c>
      <c r="AS64">
        <f t="shared" si="46"/>
        <v>-6.1931109995614431E-3</v>
      </c>
      <c r="AT64">
        <f t="shared" si="47"/>
        <v>-4.0461658530468181E-3</v>
      </c>
      <c r="AU64">
        <f t="shared" si="48"/>
        <v>-1.0239276852608713E-2</v>
      </c>
      <c r="AW64">
        <v>61</v>
      </c>
      <c r="AX64">
        <f>IF(Z64&gt;0, (R64*SUMPRODUCT(K64:$K$98, X64:$X$98)-K64*$AZ$3)/Z64, 0)</f>
        <v>-3.5569007558542747E+20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8.8814238084622432E-4</v>
      </c>
      <c r="L65" s="2">
        <v>62</v>
      </c>
      <c r="M65" s="8">
        <v>0.85794593600000002</v>
      </c>
      <c r="Q65" s="5">
        <f t="shared" si="60"/>
        <v>25</v>
      </c>
      <c r="R65">
        <f t="shared" si="31"/>
        <v>500000</v>
      </c>
      <c r="S65">
        <f t="shared" si="32"/>
        <v>-2.4049273078778251E+21</v>
      </c>
      <c r="U65">
        <f t="shared" si="52"/>
        <v>0.85794593600000002</v>
      </c>
      <c r="V65">
        <f t="shared" si="53"/>
        <v>0.01</v>
      </c>
      <c r="W65">
        <f t="shared" si="54"/>
        <v>1.4586639611197917E-19</v>
      </c>
      <c r="X65">
        <f t="shared" si="55"/>
        <v>1.2514548174323874E-19</v>
      </c>
      <c r="Y65">
        <f t="shared" si="56"/>
        <v>1.4586639611197918E-21</v>
      </c>
      <c r="Z65">
        <f t="shared" si="57"/>
        <v>1.9262250407620641E-20</v>
      </c>
      <c r="AB65">
        <f t="shared" si="58"/>
        <v>-51.883229458443779</v>
      </c>
      <c r="AC65">
        <f t="shared" si="33"/>
        <v>-46.324312016467651</v>
      </c>
      <c r="AE65">
        <f t="shared" si="34"/>
        <v>0</v>
      </c>
      <c r="AF65">
        <f t="shared" si="35"/>
        <v>0</v>
      </c>
      <c r="AG65">
        <f t="shared" si="36"/>
        <v>-4.8155626019051604E-19</v>
      </c>
      <c r="AH65">
        <f t="shared" si="37"/>
        <v>-6.2572740871619373E-14</v>
      </c>
      <c r="AI65">
        <f t="shared" si="38"/>
        <v>-6.2573222427879562E-14</v>
      </c>
      <c r="AJ65">
        <f t="shared" si="39"/>
        <v>-5.5589174419761278</v>
      </c>
      <c r="AK65">
        <f t="shared" si="61"/>
        <v>-3.631826062091065</v>
      </c>
      <c r="AL65">
        <f t="shared" si="40"/>
        <v>-9.1907435040672549</v>
      </c>
      <c r="AN65">
        <f t="shared" si="41"/>
        <v>0</v>
      </c>
      <c r="AO65">
        <f t="shared" si="42"/>
        <v>0</v>
      </c>
      <c r="AP65">
        <f t="shared" si="43"/>
        <v>-4.2769052343700876E-22</v>
      </c>
      <c r="AQ65">
        <f t="shared" si="44"/>
        <v>-5.5573503053793884E-17</v>
      </c>
      <c r="AR65">
        <f t="shared" si="45"/>
        <v>-5.5573930744317311E-17</v>
      </c>
      <c r="AS65">
        <f t="shared" si="46"/>
        <v>-4.9371101718442808E-3</v>
      </c>
      <c r="AT65">
        <f t="shared" si="47"/>
        <v>-3.2255786456049256E-3</v>
      </c>
      <c r="AU65">
        <f t="shared" si="48"/>
        <v>-8.1626888174492623E-3</v>
      </c>
      <c r="AW65">
        <v>62</v>
      </c>
      <c r="AX65">
        <f>IF(Z65&gt;0, (R65*SUMPRODUCT(K65:$K$98, X65:$X$98)-K65*$AZ$3)/Z65, 0)</f>
        <v>-2.4049273078778251E+21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7.9298426861270028E-4</v>
      </c>
      <c r="L66" s="2">
        <v>63</v>
      </c>
      <c r="M66" s="8">
        <v>0.86292441799999997</v>
      </c>
      <c r="Q66" s="5">
        <f t="shared" si="60"/>
        <v>25</v>
      </c>
      <c r="R66">
        <f t="shared" si="31"/>
        <v>500000</v>
      </c>
      <c r="S66">
        <f t="shared" si="32"/>
        <v>-1.6897475432305427E+22</v>
      </c>
      <c r="U66">
        <f t="shared" si="52"/>
        <v>0.86292441799999997</v>
      </c>
      <c r="V66">
        <f t="shared" si="53"/>
        <v>0.01</v>
      </c>
      <c r="W66">
        <f t="shared" si="54"/>
        <v>1.9262250407620641E-20</v>
      </c>
      <c r="X66">
        <f t="shared" si="55"/>
        <v>1.6621866222366303E-20</v>
      </c>
      <c r="Y66">
        <f t="shared" si="56"/>
        <v>1.9262250407620643E-22</v>
      </c>
      <c r="Z66">
        <f t="shared" si="57"/>
        <v>2.4477616811781319E-21</v>
      </c>
      <c r="AB66">
        <f t="shared" si="58"/>
        <v>-46.324312016467651</v>
      </c>
      <c r="AC66">
        <f t="shared" si="33"/>
        <v>-41.360992871846115</v>
      </c>
      <c r="AE66">
        <f t="shared" si="34"/>
        <v>0</v>
      </c>
      <c r="AF66">
        <f t="shared" si="35"/>
        <v>0</v>
      </c>
      <c r="AG66">
        <f t="shared" si="36"/>
        <v>-6.1194042029453297E-20</v>
      </c>
      <c r="AH66">
        <f t="shared" si="37"/>
        <v>-8.3109331111831515E-15</v>
      </c>
      <c r="AI66">
        <f t="shared" si="38"/>
        <v>-8.3109943052251817E-15</v>
      </c>
      <c r="AJ66">
        <f t="shared" si="39"/>
        <v>-4.9633191446215363</v>
      </c>
      <c r="AK66">
        <f t="shared" si="61"/>
        <v>-3.2427018411527357</v>
      </c>
      <c r="AL66">
        <f t="shared" si="40"/>
        <v>-8.2060209857742805</v>
      </c>
      <c r="AN66">
        <f t="shared" si="41"/>
        <v>0</v>
      </c>
      <c r="AO66">
        <f t="shared" si="42"/>
        <v>0</v>
      </c>
      <c r="AP66">
        <f t="shared" si="43"/>
        <v>-4.8525912662180862E-23</v>
      </c>
      <c r="AQ66">
        <f t="shared" si="44"/>
        <v>-6.5904392146606451E-18</v>
      </c>
      <c r="AR66">
        <f t="shared" si="45"/>
        <v>-6.5904877405733078E-18</v>
      </c>
      <c r="AS66">
        <f t="shared" si="46"/>
        <v>-3.9358340017891218E-3</v>
      </c>
      <c r="AT66">
        <f t="shared" si="47"/>
        <v>-2.5714115478355586E-3</v>
      </c>
      <c r="AU66">
        <f t="shared" si="48"/>
        <v>-6.5072455496246878E-3</v>
      </c>
      <c r="AW66">
        <v>63</v>
      </c>
      <c r="AX66">
        <f>IF(Z66&gt;0, (R66*SUMPRODUCT(K66:$K$98, X66:$X$98)-K66*$AZ$3)/Z66, 0)</f>
        <v>-1.6897475432305427E+22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7.0802166840419666E-4</v>
      </c>
      <c r="L67" s="2">
        <v>64</v>
      </c>
      <c r="M67" s="8">
        <v>0.86793829099999997</v>
      </c>
      <c r="Q67" s="5">
        <f t="shared" si="60"/>
        <v>25</v>
      </c>
      <c r="R67">
        <f t="shared" ref="R67:R79" si="62">$C$6</f>
        <v>500000</v>
      </c>
      <c r="S67">
        <f t="shared" ref="S67:S79" si="63">AX67</f>
        <v>-1.2360167459220965E+23</v>
      </c>
      <c r="U67">
        <f t="shared" si="52"/>
        <v>0.86793829099999997</v>
      </c>
      <c r="V67">
        <f t="shared" si="53"/>
        <v>0.01</v>
      </c>
      <c r="W67">
        <f t="shared" si="54"/>
        <v>2.4477616811781319E-21</v>
      </c>
      <c r="X67">
        <f t="shared" si="55"/>
        <v>2.1245060903370347E-21</v>
      </c>
      <c r="Y67">
        <f t="shared" si="56"/>
        <v>2.447761681178132E-23</v>
      </c>
      <c r="Z67">
        <f t="shared" si="57"/>
        <v>2.9877797402931592E-22</v>
      </c>
      <c r="AB67">
        <f t="shared" si="58"/>
        <v>-41.360992871846115</v>
      </c>
      <c r="AC67">
        <f t="shared" ref="AC67:AC79" si="64">S67*Z67</f>
        <v>-36.929457921291174</v>
      </c>
      <c r="AE67">
        <f t="shared" ref="AE67:AE79" si="65">$Z67*O67</f>
        <v>0</v>
      </c>
      <c r="AF67">
        <f t="shared" ref="AF67:AF79" si="66">-$Z67*P67</f>
        <v>0</v>
      </c>
      <c r="AG67">
        <f t="shared" ref="AG67:AG79" si="67">-$Z67*Q67</f>
        <v>-7.4694493507328986E-21</v>
      </c>
      <c r="AH67">
        <f t="shared" ref="AH67:AH79" si="68">-X67*R67</f>
        <v>-1.0622530451685174E-15</v>
      </c>
      <c r="AI67">
        <f t="shared" ref="AI67:AI79" si="69">SUM(AE67:AH67)</f>
        <v>-1.062260514617868E-15</v>
      </c>
      <c r="AJ67">
        <f t="shared" ref="AJ67:AJ79" si="70">AB67-AC67</f>
        <v>-4.4315349505549406</v>
      </c>
      <c r="AK67">
        <f t="shared" si="61"/>
        <v>-2.8952695010292282</v>
      </c>
      <c r="AL67">
        <f t="shared" ref="AL67:AL79" si="71">SUM(AI67:AK67)</f>
        <v>-7.3268044515841702</v>
      </c>
      <c r="AN67">
        <f t="shared" ref="AN67:AN79" si="72">AE67*$K67</f>
        <v>0</v>
      </c>
      <c r="AO67">
        <f t="shared" ref="AO67:AO79" si="73">AF67*$K67</f>
        <v>0</v>
      </c>
      <c r="AP67">
        <f t="shared" ref="AP67:AP79" si="74">AG67*$K67</f>
        <v>-5.28853199136655E-24</v>
      </c>
      <c r="AQ67">
        <f t="shared" ref="AQ67:AQ79" si="75">AH67*$K67</f>
        <v>-7.5209817330765213E-19</v>
      </c>
      <c r="AR67">
        <f t="shared" ref="AR67:AR79" si="76">AI67*$K67</f>
        <v>-7.5210346183964349E-19</v>
      </c>
      <c r="AS67">
        <f t="shared" ref="AS67:AS79" si="77">AJ67*$K67</f>
        <v>-3.1376227692834183E-3</v>
      </c>
      <c r="AT67">
        <f t="shared" ref="AT67:AT79" si="78">AK67*$K67</f>
        <v>-2.0499135425985E-3</v>
      </c>
      <c r="AU67">
        <f t="shared" ref="AU67:AU79" si="79">AL67*$K67</f>
        <v>-5.1875363118819191E-3</v>
      </c>
      <c r="AW67">
        <v>64</v>
      </c>
      <c r="AX67">
        <f>IF(Z67&gt;0, (R67*SUMPRODUCT(K67:$K$98, X67:$X$98)-K67*$AZ$3)/Z67, 0)</f>
        <v>-1.2360167459220965E+23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79" si="80">G68+$C$9</f>
        <v>0.12000000000000001</v>
      </c>
      <c r="I68" s="1">
        <f t="shared" ref="I68:I79" si="81">1+H68</f>
        <v>1.1200000000000001</v>
      </c>
      <c r="J68">
        <f t="shared" ref="J68:J79" si="82">1/I68</f>
        <v>0.89285714285714279</v>
      </c>
      <c r="K68">
        <f t="shared" si="59"/>
        <v>6.3216220393231843E-4</v>
      </c>
      <c r="L68" s="2">
        <v>65</v>
      </c>
      <c r="M68" s="8">
        <v>0.872959127</v>
      </c>
      <c r="Q68" s="5">
        <f t="shared" si="60"/>
        <v>25</v>
      </c>
      <c r="R68">
        <f t="shared" si="62"/>
        <v>500000</v>
      </c>
      <c r="S68">
        <f t="shared" si="63"/>
        <v>-9.4290682562457166E+23</v>
      </c>
      <c r="U68">
        <f t="shared" ref="U68:U79" si="83">M68</f>
        <v>0.872959127</v>
      </c>
      <c r="V68">
        <f t="shared" ref="V68:V79" si="84">$C$10</f>
        <v>0.01</v>
      </c>
      <c r="W68">
        <f t="shared" ref="W68:W79" si="85">Z67</f>
        <v>2.9877797402931592E-22</v>
      </c>
      <c r="X68">
        <f t="shared" ref="X68:X79" si="86">U68*W68</f>
        <v>2.608209593754603E-22</v>
      </c>
      <c r="Y68">
        <f t="shared" ref="Y68:Y79" si="87">V68*W68</f>
        <v>2.9877797402931591E-24</v>
      </c>
      <c r="Z68">
        <f t="shared" ref="Z68:Z79" si="88">MAX(0, W68-X68-Y68)</f>
        <v>3.4969234913562458E-23</v>
      </c>
      <c r="AB68">
        <f t="shared" ref="AB68:AB79" si="89">AC67</f>
        <v>-36.929457921291174</v>
      </c>
      <c r="AC68">
        <f t="shared" si="64"/>
        <v>-32.972730286867119</v>
      </c>
      <c r="AE68">
        <f t="shared" si="65"/>
        <v>0</v>
      </c>
      <c r="AF68">
        <f t="shared" si="66"/>
        <v>0</v>
      </c>
      <c r="AG68">
        <f t="shared" si="67"/>
        <v>-8.7423087283906141E-22</v>
      </c>
      <c r="AH68">
        <f t="shared" si="68"/>
        <v>-1.3041047968773015E-16</v>
      </c>
      <c r="AI68">
        <f t="shared" si="69"/>
        <v>-1.3041135391860298E-16</v>
      </c>
      <c r="AJ68">
        <f t="shared" si="70"/>
        <v>-3.9567276344240554</v>
      </c>
      <c r="AK68">
        <f t="shared" si="61"/>
        <v>-2.5850620544903826</v>
      </c>
      <c r="AL68">
        <f t="shared" si="71"/>
        <v>-6.541789688914438</v>
      </c>
      <c r="AN68">
        <f t="shared" si="72"/>
        <v>0</v>
      </c>
      <c r="AO68">
        <f t="shared" si="73"/>
        <v>0</v>
      </c>
      <c r="AP68">
        <f t="shared" si="74"/>
        <v>-5.5265571531961544E-25</v>
      </c>
      <c r="AQ68">
        <f t="shared" si="75"/>
        <v>-8.2440576255266338E-20</v>
      </c>
      <c r="AR68">
        <f t="shared" si="76"/>
        <v>-8.2441128910981657E-20</v>
      </c>
      <c r="AS68">
        <f t="shared" si="77"/>
        <v>-2.5012936617374196E-3</v>
      </c>
      <c r="AT68">
        <f t="shared" si="78"/>
        <v>-1.6341785256684474E-3</v>
      </c>
      <c r="AU68">
        <f t="shared" si="79"/>
        <v>-4.1354721874058671E-3</v>
      </c>
      <c r="AW68">
        <v>65</v>
      </c>
      <c r="AX68">
        <f>IF(Z68&gt;0, (R68*SUMPRODUCT(K68:$K$98, X68:$X$98)-K68*$AZ$3)/Z68, 0)</f>
        <v>-9.4290682562457166E+23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79" si="90">K68*J69</f>
        <v>5.6443053922528431E-4</v>
      </c>
      <c r="L69" s="2">
        <v>66</v>
      </c>
      <c r="M69" s="8">
        <v>0.877957722</v>
      </c>
      <c r="Q69" s="5">
        <f t="shared" ref="Q69:Q79" si="91">$C$8</f>
        <v>25</v>
      </c>
      <c r="R69">
        <f t="shared" si="62"/>
        <v>500000</v>
      </c>
      <c r="S69">
        <f t="shared" si="63"/>
        <v>-7.5139590995075361E+24</v>
      </c>
      <c r="U69">
        <f t="shared" si="83"/>
        <v>0.877957722</v>
      </c>
      <c r="V69">
        <f t="shared" si="84"/>
        <v>0.01</v>
      </c>
      <c r="W69">
        <f t="shared" si="85"/>
        <v>3.4969234913562458E-23</v>
      </c>
      <c r="X69">
        <f t="shared" si="86"/>
        <v>3.0701509824794161E-23</v>
      </c>
      <c r="Y69">
        <f t="shared" si="87"/>
        <v>3.4969234913562456E-25</v>
      </c>
      <c r="Z69">
        <f t="shared" si="88"/>
        <v>3.9180327396326716E-24</v>
      </c>
      <c r="AB69">
        <f t="shared" si="89"/>
        <v>-32.972730286867119</v>
      </c>
      <c r="AC69">
        <f t="shared" si="64"/>
        <v>-29.439937756131354</v>
      </c>
      <c r="AE69">
        <f t="shared" si="65"/>
        <v>0</v>
      </c>
      <c r="AF69">
        <f t="shared" si="66"/>
        <v>0</v>
      </c>
      <c r="AG69">
        <f t="shared" si="67"/>
        <v>-9.7950818490816793E-23</v>
      </c>
      <c r="AH69">
        <f t="shared" si="68"/>
        <v>-1.5350754912397082E-17</v>
      </c>
      <c r="AI69">
        <f t="shared" si="69"/>
        <v>-1.5350852863215572E-17</v>
      </c>
      <c r="AJ69">
        <f t="shared" si="70"/>
        <v>-3.5327925307357653</v>
      </c>
      <c r="AK69">
        <f t="shared" si="61"/>
        <v>-2.3080911200806984</v>
      </c>
      <c r="AL69">
        <f t="shared" si="71"/>
        <v>-5.8408836508164637</v>
      </c>
      <c r="AN69">
        <f t="shared" si="72"/>
        <v>0</v>
      </c>
      <c r="AO69">
        <f t="shared" si="73"/>
        <v>0</v>
      </c>
      <c r="AP69">
        <f t="shared" si="74"/>
        <v>-5.528643329832967E-26</v>
      </c>
      <c r="AQ69">
        <f t="shared" si="75"/>
        <v>-8.6644348727194672E-21</v>
      </c>
      <c r="AR69">
        <f t="shared" si="76"/>
        <v>-8.6644901591527646E-21</v>
      </c>
      <c r="AS69">
        <f t="shared" si="77"/>
        <v>-1.9940159930942449E-3</v>
      </c>
      <c r="AT69">
        <f t="shared" si="78"/>
        <v>-1.3027571154882391E-3</v>
      </c>
      <c r="AU69">
        <f t="shared" si="79"/>
        <v>-3.296773108582484E-3</v>
      </c>
      <c r="AW69">
        <v>66</v>
      </c>
      <c r="AX69">
        <f>IF(Z69&gt;0, (R69*SUMPRODUCT(K69:$K$98, X69:$X$98)-K69*$AZ$3)/Z69, 0)</f>
        <v>-7.5139590995075361E+24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5.0395583859400386E-4</v>
      </c>
      <c r="L70" s="2">
        <v>67</v>
      </c>
      <c r="M70" s="8">
        <v>0.88376105100000002</v>
      </c>
      <c r="Q70" s="5">
        <f t="shared" si="91"/>
        <v>25</v>
      </c>
      <c r="R70">
        <f t="shared" si="62"/>
        <v>500000</v>
      </c>
      <c r="S70">
        <f t="shared" si="63"/>
        <v>-6.3149081540064258E+25</v>
      </c>
      <c r="U70">
        <f t="shared" si="83"/>
        <v>0.88376105100000002</v>
      </c>
      <c r="V70">
        <f t="shared" si="84"/>
        <v>0.01</v>
      </c>
      <c r="W70">
        <f t="shared" si="85"/>
        <v>3.9180327396326716E-24</v>
      </c>
      <c r="X70">
        <f t="shared" si="86"/>
        <v>3.4626047318301791E-24</v>
      </c>
      <c r="Y70">
        <f t="shared" si="87"/>
        <v>3.9180327396326718E-26</v>
      </c>
      <c r="Z70">
        <f t="shared" si="88"/>
        <v>4.162476804061657E-25</v>
      </c>
      <c r="AB70">
        <f t="shared" si="89"/>
        <v>-29.439937756131354</v>
      </c>
      <c r="AC70">
        <f t="shared" si="64"/>
        <v>-26.285658710831566</v>
      </c>
      <c r="AE70">
        <f t="shared" si="65"/>
        <v>0</v>
      </c>
      <c r="AF70">
        <f t="shared" si="66"/>
        <v>0</v>
      </c>
      <c r="AG70">
        <f t="shared" si="67"/>
        <v>-1.0406192010154142E-23</v>
      </c>
      <c r="AH70">
        <f t="shared" si="68"/>
        <v>-1.7313023659150895E-18</v>
      </c>
      <c r="AI70">
        <f t="shared" si="69"/>
        <v>-1.7313127721070998E-18</v>
      </c>
      <c r="AJ70">
        <f t="shared" si="70"/>
        <v>-3.1542790452997878</v>
      </c>
      <c r="AK70">
        <f t="shared" si="61"/>
        <v>-2.0607956429291949</v>
      </c>
      <c r="AL70">
        <f t="shared" si="71"/>
        <v>-5.2150746882289827</v>
      </c>
      <c r="AN70">
        <f t="shared" si="72"/>
        <v>0</v>
      </c>
      <c r="AO70">
        <f t="shared" si="73"/>
        <v>0</v>
      </c>
      <c r="AP70">
        <f t="shared" si="74"/>
        <v>-5.2442612210474533E-27</v>
      </c>
      <c r="AQ70">
        <f t="shared" si="75"/>
        <v>-8.7249993567452189E-22</v>
      </c>
      <c r="AR70">
        <f t="shared" si="76"/>
        <v>-8.7250517993574295E-22</v>
      </c>
      <c r="AS70">
        <f t="shared" si="77"/>
        <v>-1.5896173414335485E-3</v>
      </c>
      <c r="AT70">
        <f t="shared" si="78"/>
        <v>-1.0385499964032517E-3</v>
      </c>
      <c r="AU70">
        <f t="shared" si="79"/>
        <v>-2.6281673378368E-3</v>
      </c>
      <c r="AW70">
        <v>67</v>
      </c>
      <c r="AX70">
        <f>IF(Z70&gt;0, (R70*SUMPRODUCT(K70:$K$98, X70:$X$98)-K70*$AZ$3)/Z70, 0)</f>
        <v>-6.3149081540064258E+25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4.4996057017321768E-4</v>
      </c>
      <c r="L71" s="2">
        <v>68</v>
      </c>
      <c r="M71" s="8">
        <v>0.88953285599999998</v>
      </c>
      <c r="Q71" s="5">
        <f t="shared" si="91"/>
        <v>25</v>
      </c>
      <c r="R71">
        <f t="shared" si="62"/>
        <v>500000</v>
      </c>
      <c r="S71">
        <f t="shared" si="63"/>
        <v>-5.6120942900411812E+26</v>
      </c>
      <c r="U71">
        <f t="shared" si="83"/>
        <v>0.88953285599999998</v>
      </c>
      <c r="V71">
        <f t="shared" si="84"/>
        <v>0.01</v>
      </c>
      <c r="W71">
        <f t="shared" si="85"/>
        <v>4.162476804061657E-25</v>
      </c>
      <c r="X71">
        <f t="shared" si="86"/>
        <v>3.7026598795507182E-25</v>
      </c>
      <c r="Y71">
        <f t="shared" si="87"/>
        <v>4.1624768040616569E-27</v>
      </c>
      <c r="Z71">
        <f t="shared" si="88"/>
        <v>4.1819215647032228E-26</v>
      </c>
      <c r="AB71">
        <f t="shared" si="89"/>
        <v>-26.285658710831566</v>
      </c>
      <c r="AC71">
        <f t="shared" si="64"/>
        <v>-23.469338134671037</v>
      </c>
      <c r="AE71">
        <f t="shared" si="65"/>
        <v>0</v>
      </c>
      <c r="AF71">
        <f t="shared" si="66"/>
        <v>0</v>
      </c>
      <c r="AG71">
        <f t="shared" si="67"/>
        <v>-1.0454803911758058E-24</v>
      </c>
      <c r="AH71">
        <f t="shared" si="68"/>
        <v>-1.8513299397753591E-19</v>
      </c>
      <c r="AI71">
        <f t="shared" si="69"/>
        <v>-1.8513403945792708E-19</v>
      </c>
      <c r="AJ71">
        <f t="shared" si="70"/>
        <v>-2.8163205761605283</v>
      </c>
      <c r="AK71">
        <f t="shared" si="61"/>
        <v>-1.8399961097582098</v>
      </c>
      <c r="AL71">
        <f t="shared" si="71"/>
        <v>-4.6563166859187382</v>
      </c>
      <c r="AN71">
        <f t="shared" si="72"/>
        <v>0</v>
      </c>
      <c r="AO71">
        <f t="shared" si="73"/>
        <v>0</v>
      </c>
      <c r="AP71">
        <f t="shared" si="74"/>
        <v>-4.7042495291838425E-28</v>
      </c>
      <c r="AQ71">
        <f t="shared" si="75"/>
        <v>-8.3302547528006937E-23</v>
      </c>
      <c r="AR71">
        <f t="shared" si="76"/>
        <v>-8.3303017952959851E-23</v>
      </c>
      <c r="AS71">
        <f t="shared" si="77"/>
        <v>-1.2672332122397561E-3</v>
      </c>
      <c r="AT71">
        <f t="shared" si="78"/>
        <v>-8.2792569866330654E-4</v>
      </c>
      <c r="AU71">
        <f t="shared" si="79"/>
        <v>-2.0951589109030628E-3</v>
      </c>
      <c r="AW71">
        <v>68</v>
      </c>
      <c r="AX71">
        <f>IF(Z71&gt;0, (R71*SUMPRODUCT(K71:$K$98, X71:$X$98)-K71*$AZ$3)/Z71, 0)</f>
        <v>-5.6120942900411812E+26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4.0175050908323003E-4</v>
      </c>
      <c r="L72" s="2">
        <v>69</v>
      </c>
      <c r="M72" s="8">
        <v>0.89526598199999996</v>
      </c>
      <c r="Q72" s="5">
        <f t="shared" si="91"/>
        <v>25</v>
      </c>
      <c r="R72">
        <f t="shared" si="62"/>
        <v>500000</v>
      </c>
      <c r="S72">
        <f t="shared" si="63"/>
        <v>-5.2893338412512483E+27</v>
      </c>
      <c r="U72">
        <f t="shared" si="83"/>
        <v>0.89526598199999996</v>
      </c>
      <c r="V72">
        <f t="shared" si="84"/>
        <v>0.01</v>
      </c>
      <c r="W72">
        <f t="shared" si="85"/>
        <v>4.1819215647032228E-26</v>
      </c>
      <c r="X72">
        <f t="shared" si="86"/>
        <v>3.7439321162710069E-26</v>
      </c>
      <c r="Y72">
        <f t="shared" si="87"/>
        <v>4.1819215647032225E-28</v>
      </c>
      <c r="Z72">
        <f t="shared" si="88"/>
        <v>3.9617023278518367E-27</v>
      </c>
      <c r="AB72">
        <f t="shared" si="89"/>
        <v>-23.469338134671037</v>
      </c>
      <c r="AC72">
        <f t="shared" si="64"/>
        <v>-20.954766191670569</v>
      </c>
      <c r="AE72">
        <f t="shared" si="65"/>
        <v>0</v>
      </c>
      <c r="AF72">
        <f t="shared" si="66"/>
        <v>0</v>
      </c>
      <c r="AG72">
        <f t="shared" si="67"/>
        <v>-9.9042558196295913E-26</v>
      </c>
      <c r="AH72">
        <f t="shared" si="68"/>
        <v>-1.8719660581355033E-20</v>
      </c>
      <c r="AI72">
        <f t="shared" si="69"/>
        <v>-1.8719759623913229E-20</v>
      </c>
      <c r="AJ72">
        <f t="shared" si="70"/>
        <v>-2.5145719430004689</v>
      </c>
      <c r="AK72">
        <f t="shared" ref="AK72:AK79" si="92">G72*SUM(AB72:AB72, AE72:AF72)</f>
        <v>-1.6428536694269729</v>
      </c>
      <c r="AL72">
        <f t="shared" si="71"/>
        <v>-4.157425612427442</v>
      </c>
      <c r="AN72">
        <f t="shared" si="72"/>
        <v>0</v>
      </c>
      <c r="AO72">
        <f t="shared" si="73"/>
        <v>0</v>
      </c>
      <c r="AP72">
        <f t="shared" si="74"/>
        <v>-3.9790398176267321E-29</v>
      </c>
      <c r="AQ72">
        <f t="shared" si="75"/>
        <v>-7.5206331684246581E-24</v>
      </c>
      <c r="AR72">
        <f t="shared" si="76"/>
        <v>-7.5206729588228339E-24</v>
      </c>
      <c r="AS72">
        <f t="shared" si="77"/>
        <v>-1.0102305582268454E-3</v>
      </c>
      <c r="AT72">
        <f t="shared" si="78"/>
        <v>-6.6001729804153887E-4</v>
      </c>
      <c r="AU72">
        <f t="shared" si="79"/>
        <v>-1.6702478562683842E-3</v>
      </c>
      <c r="AW72">
        <v>69</v>
      </c>
      <c r="AX72">
        <f>IF(Z72&gt;0, (R72*SUMPRODUCT(K72:$K$98, X72:$X$98)-K72*$AZ$3)/Z72, 0)</f>
        <v>-5.2893338412512483E+27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3.5870581168145535E-4</v>
      </c>
      <c r="L73" s="2">
        <v>70</v>
      </c>
      <c r="M73" s="8">
        <v>0.900953271</v>
      </c>
      <c r="Q73" s="5">
        <f t="shared" si="91"/>
        <v>25</v>
      </c>
      <c r="R73">
        <f t="shared" si="62"/>
        <v>500000</v>
      </c>
      <c r="S73">
        <f t="shared" si="63"/>
        <v>-5.3035294548743997E+28</v>
      </c>
      <c r="U73">
        <f t="shared" si="83"/>
        <v>0.900953271</v>
      </c>
      <c r="V73">
        <f t="shared" si="84"/>
        <v>0.01</v>
      </c>
      <c r="W73">
        <f t="shared" si="85"/>
        <v>3.9617023278518367E-27</v>
      </c>
      <c r="X73">
        <f t="shared" si="86"/>
        <v>3.5693086710064266E-27</v>
      </c>
      <c r="Y73">
        <f t="shared" si="87"/>
        <v>3.9617023278518366E-29</v>
      </c>
      <c r="Z73">
        <f t="shared" si="88"/>
        <v>3.5277663356689174E-28</v>
      </c>
      <c r="AB73">
        <f t="shared" si="89"/>
        <v>-20.954766191670569</v>
      </c>
      <c r="AC73">
        <f t="shared" si="64"/>
        <v>-18.709612671134433</v>
      </c>
      <c r="AE73">
        <f t="shared" si="65"/>
        <v>0</v>
      </c>
      <c r="AF73">
        <f t="shared" si="66"/>
        <v>0</v>
      </c>
      <c r="AG73">
        <f t="shared" si="67"/>
        <v>-8.8194158391722941E-27</v>
      </c>
      <c r="AH73">
        <f t="shared" si="68"/>
        <v>-1.7846543355032133E-21</v>
      </c>
      <c r="AI73">
        <f t="shared" si="69"/>
        <v>-1.7846631549190525E-21</v>
      </c>
      <c r="AJ73">
        <f t="shared" si="70"/>
        <v>-2.2451535205361353</v>
      </c>
      <c r="AK73">
        <f t="shared" si="92"/>
        <v>-1.4668336334169398</v>
      </c>
      <c r="AL73">
        <f t="shared" si="71"/>
        <v>-3.7119871539530749</v>
      </c>
      <c r="AN73">
        <f t="shared" si="72"/>
        <v>0</v>
      </c>
      <c r="AO73">
        <f t="shared" si="73"/>
        <v>0</v>
      </c>
      <c r="AP73">
        <f t="shared" si="74"/>
        <v>-3.1635757171465816E-30</v>
      </c>
      <c r="AQ73">
        <f t="shared" si="75"/>
        <v>-6.4016588198750842E-25</v>
      </c>
      <c r="AR73">
        <f t="shared" si="76"/>
        <v>-6.4016904556322567E-25</v>
      </c>
      <c r="AS73">
        <f t="shared" si="77"/>
        <v>-8.0534961593339144E-4</v>
      </c>
      <c r="AT73">
        <f t="shared" si="78"/>
        <v>-5.2616174907648176E-4</v>
      </c>
      <c r="AU73">
        <f t="shared" si="79"/>
        <v>-1.3315113650098731E-3</v>
      </c>
      <c r="AW73">
        <v>70</v>
      </c>
      <c r="AX73">
        <f>IF(Z73&gt;0, (R73*SUMPRODUCT(K73:$K$98, X73:$X$98)-K73*$AZ$3)/Z73, 0)</f>
        <v>-5.3035294548743997E+28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3.2027304614415652E-4</v>
      </c>
      <c r="L74" s="2">
        <v>71</v>
      </c>
      <c r="M74" s="8">
        <v>0.90658776299999999</v>
      </c>
      <c r="Q74" s="5">
        <f t="shared" si="91"/>
        <v>25</v>
      </c>
      <c r="R74">
        <f t="shared" si="62"/>
        <v>500000</v>
      </c>
      <c r="S74">
        <f t="shared" si="63"/>
        <v>-5.6769777750210178E+29</v>
      </c>
      <c r="U74">
        <f t="shared" si="83"/>
        <v>0.90658776299999999</v>
      </c>
      <c r="V74">
        <f t="shared" si="84"/>
        <v>0.01</v>
      </c>
      <c r="W74">
        <f t="shared" si="85"/>
        <v>3.5277663356689174E-28</v>
      </c>
      <c r="X74">
        <f t="shared" si="86"/>
        <v>3.198229790640791E-28</v>
      </c>
      <c r="Y74">
        <f t="shared" si="87"/>
        <v>3.5277663356689173E-30</v>
      </c>
      <c r="Z74">
        <f t="shared" si="88"/>
        <v>2.9425888167143719E-29</v>
      </c>
      <c r="AB74">
        <f t="shared" si="89"/>
        <v>-18.709612671134433</v>
      </c>
      <c r="AC74">
        <f t="shared" si="64"/>
        <v>-16.705011313512884</v>
      </c>
      <c r="AE74">
        <f t="shared" si="65"/>
        <v>0</v>
      </c>
      <c r="AF74">
        <f t="shared" si="66"/>
        <v>0</v>
      </c>
      <c r="AG74">
        <f t="shared" si="67"/>
        <v>-7.3564720417859296E-28</v>
      </c>
      <c r="AH74">
        <f t="shared" si="68"/>
        <v>-1.5991148953203956E-22</v>
      </c>
      <c r="AI74">
        <f t="shared" si="69"/>
        <v>-1.5991222517924374E-22</v>
      </c>
      <c r="AJ74">
        <f t="shared" si="70"/>
        <v>-2.0046013576215493</v>
      </c>
      <c r="AK74">
        <f t="shared" si="92"/>
        <v>-1.3096728869794105</v>
      </c>
      <c r="AL74">
        <f t="shared" si="71"/>
        <v>-3.3142742446009601</v>
      </c>
      <c r="AN74">
        <f t="shared" si="72"/>
        <v>0</v>
      </c>
      <c r="AO74">
        <f t="shared" si="73"/>
        <v>0</v>
      </c>
      <c r="AP74">
        <f t="shared" si="74"/>
        <v>-2.3560797096971022E-31</v>
      </c>
      <c r="AQ74">
        <f t="shared" si="75"/>
        <v>-5.1215339865875706E-26</v>
      </c>
      <c r="AR74">
        <f t="shared" si="76"/>
        <v>-5.1215575473846677E-26</v>
      </c>
      <c r="AS74">
        <f t="shared" si="77"/>
        <v>-6.4201978311016522E-4</v>
      </c>
      <c r="AT74">
        <f t="shared" si="78"/>
        <v>-4.1945292496530743E-4</v>
      </c>
      <c r="AU74">
        <f t="shared" si="79"/>
        <v>-1.0614727080754728E-3</v>
      </c>
      <c r="AW74">
        <v>71</v>
      </c>
      <c r="AX74">
        <f>IF(Z74&gt;0, (R74*SUMPRODUCT(K74:$K$98, X74:$X$98)-K74*$AZ$3)/Z74, 0)</f>
        <v>-5.6769777750210178E+29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2.8595807691442546E-4</v>
      </c>
      <c r="L75" s="2">
        <v>72</v>
      </c>
      <c r="M75" s="8">
        <v>0.91219363099999995</v>
      </c>
      <c r="Q75" s="5">
        <f t="shared" si="91"/>
        <v>25</v>
      </c>
      <c r="R75">
        <f t="shared" si="62"/>
        <v>500000</v>
      </c>
      <c r="S75">
        <f t="shared" si="63"/>
        <v>-6.5145440166585351E+30</v>
      </c>
      <c r="U75">
        <f t="shared" si="83"/>
        <v>0.91219363099999995</v>
      </c>
      <c r="V75">
        <f t="shared" si="84"/>
        <v>0.01</v>
      </c>
      <c r="W75">
        <f t="shared" si="85"/>
        <v>2.9425888167143719E-29</v>
      </c>
      <c r="X75">
        <f t="shared" si="86"/>
        <v>2.6842107772586762E-29</v>
      </c>
      <c r="Y75">
        <f t="shared" si="87"/>
        <v>2.942588816714372E-31</v>
      </c>
      <c r="Z75">
        <f t="shared" si="88"/>
        <v>2.28952151288552E-30</v>
      </c>
      <c r="AB75">
        <f t="shared" si="89"/>
        <v>-16.705011313512884</v>
      </c>
      <c r="AC75">
        <f t="shared" si="64"/>
        <v>-14.915188672779362</v>
      </c>
      <c r="AE75">
        <f t="shared" si="65"/>
        <v>0</v>
      </c>
      <c r="AF75">
        <f t="shared" si="66"/>
        <v>0</v>
      </c>
      <c r="AG75">
        <f t="shared" si="67"/>
        <v>-5.7238037822138002E-29</v>
      </c>
      <c r="AH75">
        <f t="shared" si="68"/>
        <v>-1.342105388629338E-23</v>
      </c>
      <c r="AI75">
        <f t="shared" si="69"/>
        <v>-1.3421111124331202E-23</v>
      </c>
      <c r="AJ75">
        <f t="shared" si="70"/>
        <v>-1.7898226407335223</v>
      </c>
      <c r="AK75">
        <f t="shared" si="92"/>
        <v>-1.1693507919459021</v>
      </c>
      <c r="AL75">
        <f t="shared" si="71"/>
        <v>-2.9591734326794246</v>
      </c>
      <c r="AN75">
        <f t="shared" si="72"/>
        <v>0</v>
      </c>
      <c r="AO75">
        <f t="shared" si="73"/>
        <v>0</v>
      </c>
      <c r="AP75">
        <f t="shared" si="74"/>
        <v>-1.6367679221973732E-32</v>
      </c>
      <c r="AQ75">
        <f t="shared" si="75"/>
        <v>-3.8378587594893314E-27</v>
      </c>
      <c r="AR75">
        <f t="shared" si="76"/>
        <v>-3.8378751271685528E-27</v>
      </c>
      <c r="AS75">
        <f t="shared" si="77"/>
        <v>-5.1181424036205662E-4</v>
      </c>
      <c r="AT75">
        <f t="shared" si="78"/>
        <v>-3.3438530370321062E-4</v>
      </c>
      <c r="AU75">
        <f t="shared" si="79"/>
        <v>-8.4619954406526729E-4</v>
      </c>
      <c r="AW75">
        <v>72</v>
      </c>
      <c r="AX75">
        <f>IF(Z75&gt;0, (R75*SUMPRODUCT(K75:$K$98, X75:$X$98)-K75*$AZ$3)/Z75, 0)</f>
        <v>-6.5145440166585351E+30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2.55319711530737E-4</v>
      </c>
      <c r="L76" s="2">
        <v>73</v>
      </c>
      <c r="M76" s="8">
        <v>0.91779930600000004</v>
      </c>
      <c r="Q76" s="5">
        <f t="shared" si="91"/>
        <v>25</v>
      </c>
      <c r="R76">
        <f t="shared" si="62"/>
        <v>500000</v>
      </c>
      <c r="S76">
        <f t="shared" si="63"/>
        <v>-8.0560959119462721E+31</v>
      </c>
      <c r="U76">
        <f t="shared" si="83"/>
        <v>0.91779930600000004</v>
      </c>
      <c r="V76">
        <f t="shared" si="84"/>
        <v>0.01</v>
      </c>
      <c r="W76">
        <f t="shared" si="85"/>
        <v>2.28952151288552E-30</v>
      </c>
      <c r="X76">
        <f t="shared" si="86"/>
        <v>2.1013212555984004E-30</v>
      </c>
      <c r="Y76">
        <f t="shared" si="87"/>
        <v>2.2895215128855201E-32</v>
      </c>
      <c r="Z76">
        <f t="shared" si="88"/>
        <v>1.6530504215826441E-31</v>
      </c>
      <c r="AB76">
        <f t="shared" si="89"/>
        <v>-14.915188672779362</v>
      </c>
      <c r="AC76">
        <f t="shared" si="64"/>
        <v>-13.317132743553001</v>
      </c>
      <c r="AE76">
        <f t="shared" si="65"/>
        <v>0</v>
      </c>
      <c r="AF76">
        <f t="shared" si="66"/>
        <v>0</v>
      </c>
      <c r="AG76">
        <f t="shared" si="67"/>
        <v>-4.1326260539566105E-30</v>
      </c>
      <c r="AH76">
        <f t="shared" si="68"/>
        <v>-1.0506606277992002E-24</v>
      </c>
      <c r="AI76">
        <f t="shared" si="69"/>
        <v>-1.0506647604252542E-24</v>
      </c>
      <c r="AJ76">
        <f t="shared" si="70"/>
        <v>-1.5980559292263603</v>
      </c>
      <c r="AK76">
        <f t="shared" si="92"/>
        <v>-1.0440632070945555</v>
      </c>
      <c r="AL76">
        <f t="shared" si="71"/>
        <v>-2.6421191363209156</v>
      </c>
      <c r="AN76">
        <f t="shared" si="72"/>
        <v>0</v>
      </c>
      <c r="AO76">
        <f t="shared" si="73"/>
        <v>0</v>
      </c>
      <c r="AP76">
        <f t="shared" si="74"/>
        <v>-1.0551408919606098E-33</v>
      </c>
      <c r="AQ76">
        <f t="shared" si="75"/>
        <v>-2.6825436840639481E-28</v>
      </c>
      <c r="AR76">
        <f t="shared" si="76"/>
        <v>-2.6825542354728681E-28</v>
      </c>
      <c r="AS76">
        <f t="shared" si="77"/>
        <v>-4.0801517886005818E-4</v>
      </c>
      <c r="AT76">
        <f t="shared" si="78"/>
        <v>-2.6656991685523803E-4</v>
      </c>
      <c r="AU76">
        <f t="shared" si="79"/>
        <v>-6.7458509571529616E-4</v>
      </c>
      <c r="AW76">
        <v>73</v>
      </c>
      <c r="AX76">
        <f>IF(Z76&gt;0, (R76*SUMPRODUCT(K76:$K$98, X76:$X$98)-K76*$AZ$3)/Z76, 0)</f>
        <v>-8.0560959119462721E+31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2.2796402815244374E-4</v>
      </c>
      <c r="L77" s="2">
        <v>74</v>
      </c>
      <c r="M77" s="8">
        <v>0.92340517499999997</v>
      </c>
      <c r="Q77" s="5">
        <f t="shared" si="91"/>
        <v>25</v>
      </c>
      <c r="R77">
        <f t="shared" si="62"/>
        <v>500000</v>
      </c>
      <c r="S77">
        <f t="shared" si="63"/>
        <v>-1.0801053653228247E+33</v>
      </c>
      <c r="U77">
        <f t="shared" si="83"/>
        <v>0.92340517499999997</v>
      </c>
      <c r="V77">
        <f t="shared" si="84"/>
        <v>0.01</v>
      </c>
      <c r="W77">
        <f t="shared" si="85"/>
        <v>1.6530504215826441E-31</v>
      </c>
      <c r="X77">
        <f t="shared" si="86"/>
        <v>1.5264353138253453E-31</v>
      </c>
      <c r="Y77">
        <f t="shared" si="87"/>
        <v>1.6530504215826443E-33</v>
      </c>
      <c r="Z77">
        <f t="shared" si="88"/>
        <v>1.100846035414724E-32</v>
      </c>
      <c r="AB77">
        <f t="shared" si="89"/>
        <v>-13.317132743553001</v>
      </c>
      <c r="AC77">
        <f t="shared" si="64"/>
        <v>-11.890297092458036</v>
      </c>
      <c r="AE77">
        <f t="shared" si="65"/>
        <v>0</v>
      </c>
      <c r="AF77">
        <f t="shared" si="66"/>
        <v>0</v>
      </c>
      <c r="AG77">
        <f t="shared" si="67"/>
        <v>-2.75211508853681E-31</v>
      </c>
      <c r="AH77">
        <f t="shared" si="68"/>
        <v>-7.6321765691267262E-26</v>
      </c>
      <c r="AI77">
        <f t="shared" si="69"/>
        <v>-7.6322040902776116E-26</v>
      </c>
      <c r="AJ77">
        <f t="shared" si="70"/>
        <v>-1.4268356510949651</v>
      </c>
      <c r="AK77">
        <f t="shared" si="92"/>
        <v>-0.93219929204871022</v>
      </c>
      <c r="AL77">
        <f t="shared" si="71"/>
        <v>-2.3590349431436755</v>
      </c>
      <c r="AN77">
        <f t="shared" si="72"/>
        <v>0</v>
      </c>
      <c r="AO77">
        <f t="shared" si="73"/>
        <v>0</v>
      </c>
      <c r="AP77">
        <f t="shared" si="74"/>
        <v>-6.2738324152197062E-35</v>
      </c>
      <c r="AQ77">
        <f t="shared" si="75"/>
        <v>-1.7398617142688266E-29</v>
      </c>
      <c r="AR77">
        <f t="shared" si="76"/>
        <v>-1.7398679881012416E-29</v>
      </c>
      <c r="AS77">
        <f t="shared" si="77"/>
        <v>-3.2526720253512302E-4</v>
      </c>
      <c r="AT77">
        <f t="shared" si="78"/>
        <v>-2.1250790565628029E-4</v>
      </c>
      <c r="AU77">
        <f t="shared" si="79"/>
        <v>-5.3777510819140331E-4</v>
      </c>
      <c r="AW77">
        <v>74</v>
      </c>
      <c r="AX77">
        <f>IF(Z77&gt;0, (R77*SUMPRODUCT(K77:$K$98, X77:$X$98)-K77*$AZ$3)/Z77, 0)</f>
        <v>-1.0801053653228247E+33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2.0353931085039618E-4</v>
      </c>
      <c r="L78" s="2">
        <v>75</v>
      </c>
      <c r="M78" s="8">
        <v>0.92901104300000004</v>
      </c>
      <c r="Q78" s="5">
        <f t="shared" si="91"/>
        <v>25</v>
      </c>
      <c r="R78">
        <f t="shared" si="62"/>
        <v>500000</v>
      </c>
      <c r="S78">
        <f t="shared" si="63"/>
        <v>-1.5812367318673904E+34</v>
      </c>
      <c r="U78">
        <f t="shared" si="83"/>
        <v>0.92901104300000004</v>
      </c>
      <c r="V78">
        <f t="shared" si="84"/>
        <v>0.01</v>
      </c>
      <c r="W78">
        <f t="shared" si="85"/>
        <v>1.100846035414724E-32</v>
      </c>
      <c r="X78">
        <f t="shared" si="86"/>
        <v>1.0226981235430477E-32</v>
      </c>
      <c r="Y78">
        <f t="shared" si="87"/>
        <v>1.1008460354147239E-34</v>
      </c>
      <c r="Z78">
        <f t="shared" si="88"/>
        <v>6.7139451517529046E-34</v>
      </c>
      <c r="AB78">
        <f t="shared" si="89"/>
        <v>-11.890297092458036</v>
      </c>
      <c r="AC78">
        <f t="shared" si="64"/>
        <v>-10.616336689694673</v>
      </c>
      <c r="AE78">
        <f t="shared" si="65"/>
        <v>0</v>
      </c>
      <c r="AF78">
        <f t="shared" si="66"/>
        <v>0</v>
      </c>
      <c r="AG78">
        <f t="shared" si="67"/>
        <v>-1.6784862879382261E-32</v>
      </c>
      <c r="AH78">
        <f t="shared" si="68"/>
        <v>-5.1134906177152385E-27</v>
      </c>
      <c r="AI78">
        <f t="shared" si="69"/>
        <v>-5.1135074025781182E-27</v>
      </c>
      <c r="AJ78">
        <f t="shared" si="70"/>
        <v>-1.2739604027633629</v>
      </c>
      <c r="AK78">
        <f t="shared" si="92"/>
        <v>-0.83232079647206259</v>
      </c>
      <c r="AL78">
        <f t="shared" si="71"/>
        <v>-2.1062811992354256</v>
      </c>
      <c r="AN78">
        <f t="shared" si="72"/>
        <v>0</v>
      </c>
      <c r="AO78">
        <f t="shared" si="73"/>
        <v>0</v>
      </c>
      <c r="AP78">
        <f t="shared" si="74"/>
        <v>-3.416379423187862E-36</v>
      </c>
      <c r="AQ78">
        <f t="shared" si="75"/>
        <v>-1.0407963563697262E-30</v>
      </c>
      <c r="AR78">
        <f t="shared" si="76"/>
        <v>-1.0407997727491495E-30</v>
      </c>
      <c r="AS78">
        <f t="shared" si="77"/>
        <v>-2.5930102242914803E-4</v>
      </c>
      <c r="AT78">
        <f t="shared" si="78"/>
        <v>-1.6941000132037647E-4</v>
      </c>
      <c r="AU78">
        <f t="shared" si="79"/>
        <v>-4.2871102374952456E-4</v>
      </c>
      <c r="AW78">
        <v>75</v>
      </c>
      <c r="AX78">
        <f>IF(Z78&gt;0, (R78*SUMPRODUCT(K78:$K$98, X78:$X$98)-K78*$AZ$3)/Z78, 0)</f>
        <v>-1.5812367318673904E+34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1.8173152754499659E-4</v>
      </c>
      <c r="L79" s="2">
        <v>76</v>
      </c>
      <c r="M79" s="8">
        <v>1</v>
      </c>
      <c r="Q79" s="5">
        <f t="shared" si="91"/>
        <v>25</v>
      </c>
      <c r="R79">
        <f t="shared" si="62"/>
        <v>500000</v>
      </c>
      <c r="S79">
        <f t="shared" si="63"/>
        <v>0</v>
      </c>
      <c r="U79">
        <f t="shared" si="83"/>
        <v>1</v>
      </c>
      <c r="V79">
        <f t="shared" si="84"/>
        <v>0.01</v>
      </c>
      <c r="W79">
        <f t="shared" si="85"/>
        <v>6.7139451517529046E-34</v>
      </c>
      <c r="X79">
        <f t="shared" si="86"/>
        <v>6.7139451517529046E-34</v>
      </c>
      <c r="Y79">
        <f t="shared" si="87"/>
        <v>6.7139451517529049E-36</v>
      </c>
      <c r="Z79">
        <f t="shared" si="88"/>
        <v>0</v>
      </c>
      <c r="AB79">
        <f t="shared" si="89"/>
        <v>-10.616336689694673</v>
      </c>
      <c r="AC79">
        <f t="shared" si="64"/>
        <v>0</v>
      </c>
      <c r="AE79">
        <f t="shared" si="65"/>
        <v>0</v>
      </c>
      <c r="AF79">
        <f t="shared" si="66"/>
        <v>0</v>
      </c>
      <c r="AG79">
        <f t="shared" si="67"/>
        <v>0</v>
      </c>
      <c r="AH79">
        <f t="shared" si="68"/>
        <v>-3.3569725758764522E-28</v>
      </c>
      <c r="AI79">
        <f t="shared" si="69"/>
        <v>-3.3569725758764522E-28</v>
      </c>
      <c r="AJ79">
        <f t="shared" si="70"/>
        <v>-10.616336689694673</v>
      </c>
      <c r="AK79">
        <f t="shared" si="92"/>
        <v>-0.74314356827862715</v>
      </c>
      <c r="AL79">
        <f t="shared" si="71"/>
        <v>-11.359480257973301</v>
      </c>
      <c r="AN79">
        <f t="shared" si="72"/>
        <v>0</v>
      </c>
      <c r="AO79">
        <f t="shared" si="73"/>
        <v>0</v>
      </c>
      <c r="AP79">
        <f t="shared" si="74"/>
        <v>0</v>
      </c>
      <c r="AQ79">
        <f t="shared" si="75"/>
        <v>-6.1006775414068964E-32</v>
      </c>
      <c r="AR79">
        <f t="shared" si="76"/>
        <v>-6.1006775414068964E-32</v>
      </c>
      <c r="AS79">
        <f t="shared" si="77"/>
        <v>-1.9293230835502055E-3</v>
      </c>
      <c r="AT79">
        <f t="shared" si="78"/>
        <v>-1.3505261584851439E-4</v>
      </c>
      <c r="AU79">
        <f t="shared" si="79"/>
        <v>-2.0643756993987197E-3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N81" s="6">
        <f t="shared" ref="AN81:AU81" si="93">SUM(AN3:AN79)</f>
        <v>85655.822812583036</v>
      </c>
      <c r="AO81" s="6">
        <f t="shared" si="93"/>
        <v>-8565.5822812583046</v>
      </c>
      <c r="AP81" s="6">
        <f t="shared" si="93"/>
        <v>-1668.3041603300019</v>
      </c>
      <c r="AQ81" s="6">
        <f t="shared" si="93"/>
        <v>-52158.654980893603</v>
      </c>
      <c r="AR81" s="6">
        <f t="shared" si="93"/>
        <v>23263.281390101085</v>
      </c>
      <c r="AS81" s="6">
        <f t="shared" si="93"/>
        <v>-11861.55187348954</v>
      </c>
      <c r="AT81" s="6">
        <f t="shared" si="93"/>
        <v>6919.2385928689009</v>
      </c>
      <c r="AU81" s="6">
        <f t="shared" si="93"/>
        <v>18320.968109480444</v>
      </c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81:AU81">
    <cfRule type="cellIs" dxfId="9" priority="1" operator="lessThan">
      <formula>0</formula>
    </cfRule>
  </conditionalFormatting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C789BC-BFD6-42B6-B558-75FFAF34F741}">
  <sheetPr codeName="Sheet88"/>
  <dimension ref="A1:AZ164"/>
  <sheetViews>
    <sheetView workbookViewId="0">
      <selection activeCell="B1" sqref="B1"/>
    </sheetView>
  </sheetViews>
  <sheetFormatPr defaultRowHeight="15" x14ac:dyDescent="0.25"/>
  <cols>
    <col min="3" max="3" width="10.7109375" customWidth="1"/>
    <col min="4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'S.55.04.D'!C3*(1+C12)</f>
        <v>194976.90817433523</v>
      </c>
      <c r="K3">
        <v>1</v>
      </c>
      <c r="L3" s="2">
        <v>0</v>
      </c>
      <c r="O3">
        <f>$C$3</f>
        <v>194976.90817433523</v>
      </c>
      <c r="P3" s="2">
        <f>O3*C5</f>
        <v>19497.690817433522</v>
      </c>
      <c r="Q3" s="5">
        <f>B8</f>
        <v>1522.432587</v>
      </c>
      <c r="R3">
        <f t="shared" ref="R3:R34" si="0">$C$6</f>
        <v>500000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194976.90817433523</v>
      </c>
      <c r="AF3">
        <f t="shared" ref="AF3:AF34" si="4">-$Z3*P3</f>
        <v>-19497.690817433522</v>
      </c>
      <c r="AG3">
        <f t="shared" ref="AG3:AG34" si="5">-$Z3*Q3</f>
        <v>-1522.432587</v>
      </c>
      <c r="AH3">
        <f t="shared" ref="AH3:AH34" si="6">-X3*R3</f>
        <v>0</v>
      </c>
      <c r="AI3">
        <f t="shared" ref="AI3:AI34" si="7">SUM(AE3:AH3)</f>
        <v>173956.78476990171</v>
      </c>
      <c r="AJ3">
        <f t="shared" ref="AJ3:AJ34" si="8">AB3-AC3</f>
        <v>0</v>
      </c>
      <c r="AL3">
        <f t="shared" ref="AL3:AL34" si="9">SUM(AI3:AK3)</f>
        <v>173956.78476990171</v>
      </c>
      <c r="AN3">
        <f t="shared" ref="AN3:AN34" si="10">AE3*$K3</f>
        <v>194976.90817433523</v>
      </c>
      <c r="AO3">
        <f t="shared" ref="AO3:AO34" si="11">AF3*$K3</f>
        <v>-19497.690817433522</v>
      </c>
      <c r="AP3">
        <f t="shared" ref="AP3:AP34" si="12">AG3*$K3</f>
        <v>-1522.432587</v>
      </c>
      <c r="AQ3">
        <f t="shared" ref="AQ3:AQ34" si="13">AH3*$K3</f>
        <v>0</v>
      </c>
      <c r="AR3">
        <f t="shared" ref="AR3:AR34" si="14">AI3*$K3</f>
        <v>173956.78476990171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173956.78476990171</v>
      </c>
      <c r="AW3">
        <v>0</v>
      </c>
      <c r="AX3">
        <f>IF(Z3&gt;0, (R3*SUMPRODUCT(K3:$K$98, X3:$X$98)-K3*$AZ$3)/Z3, 0)</f>
        <v>0</v>
      </c>
      <c r="AZ3">
        <f>C6*ABS(SUMPRODUCT(X4:X69, K4:K69))/1</f>
        <v>127312.42686792277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35" si="18">G4+$C$9</f>
        <v>0.12000000000000001</v>
      </c>
      <c r="I4" s="1">
        <f t="shared" ref="I4:I35" si="19">1+H4</f>
        <v>1.1200000000000001</v>
      </c>
      <c r="J4">
        <f t="shared" ref="J4:J35" si="20">1/I4</f>
        <v>0.89285714285714279</v>
      </c>
      <c r="K4">
        <f>J4</f>
        <v>0.89285714285714279</v>
      </c>
      <c r="L4" s="2">
        <v>1</v>
      </c>
      <c r="M4" s="8" cm="1">
        <f t="array" ref="M4:M69">Mortalities!B31:B96</f>
        <v>2.0768709E-2</v>
      </c>
      <c r="R4">
        <f t="shared" si="0"/>
        <v>500000</v>
      </c>
      <c r="S4">
        <f t="shared" si="1"/>
        <v>14073.645053645198</v>
      </c>
      <c r="U4">
        <f t="shared" ref="U4:U35" si="21">M4</f>
        <v>2.0768709E-2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2.0768709E-2</v>
      </c>
      <c r="Y4">
        <f t="shared" ref="Y4:Y35" si="25">V4*W4</f>
        <v>0.01</v>
      </c>
      <c r="Z4">
        <f t="shared" ref="Z4:Z35" si="26">MAX(0, W4-X4-Y4)</f>
        <v>0.96923129099999994</v>
      </c>
      <c r="AB4">
        <f t="shared" ref="AB4:AB35" si="27">AC3</f>
        <v>0</v>
      </c>
      <c r="AC4">
        <f t="shared" si="2"/>
        <v>13640.617164420299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-10384.354499999999</v>
      </c>
      <c r="AI4">
        <f t="shared" si="7"/>
        <v>-10384.354499999999</v>
      </c>
      <c r="AJ4">
        <f t="shared" si="8"/>
        <v>-13640.617164420299</v>
      </c>
      <c r="AK4">
        <f>G4*SUM(AB4, AE4:AF4)</f>
        <v>0</v>
      </c>
      <c r="AL4">
        <f t="shared" si="9"/>
        <v>-24024.9716644203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-9271.7450892857123</v>
      </c>
      <c r="AR4">
        <f t="shared" si="14"/>
        <v>-9271.7450892857123</v>
      </c>
      <c r="AS4">
        <f t="shared" si="15"/>
        <v>-12179.122468232408</v>
      </c>
      <c r="AT4">
        <f t="shared" si="16"/>
        <v>0</v>
      </c>
      <c r="AU4">
        <f t="shared" si="17"/>
        <v>-21450.867557518122</v>
      </c>
      <c r="AW4">
        <v>1</v>
      </c>
      <c r="AX4">
        <f>IF(Z4&gt;0, (R4*SUMPRODUCT(K4:$K$98, X4:$X$98)-K4*$AZ$3)/Z4, 0)</f>
        <v>14073.645053645198</v>
      </c>
    </row>
    <row r="5" spans="1:52" x14ac:dyDescent="0.25">
      <c r="C5" s="2">
        <f>'S.26.04.A'!C5</f>
        <v>0.1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0.12000000000000001</v>
      </c>
      <c r="I5" s="1">
        <f t="shared" si="19"/>
        <v>1.1200000000000001</v>
      </c>
      <c r="J5">
        <f t="shared" si="20"/>
        <v>0.89285714285714279</v>
      </c>
      <c r="K5">
        <f t="shared" ref="K5:K36" si="28">K4*J5</f>
        <v>0.79719387755102034</v>
      </c>
      <c r="L5" s="2">
        <v>2</v>
      </c>
      <c r="M5" s="8">
        <v>2.4225090000000001E-2</v>
      </c>
      <c r="Q5" s="5">
        <f t="shared" ref="Q5:Q36" si="29">$C$8</f>
        <v>25</v>
      </c>
      <c r="R5">
        <f t="shared" si="0"/>
        <v>500000</v>
      </c>
      <c r="S5">
        <f t="shared" si="1"/>
        <v>17678.362044358157</v>
      </c>
      <c r="U5">
        <f t="shared" si="21"/>
        <v>2.4225090000000001E-2</v>
      </c>
      <c r="V5">
        <f t="shared" si="22"/>
        <v>0.01</v>
      </c>
      <c r="W5">
        <f t="shared" si="23"/>
        <v>0.96923129099999994</v>
      </c>
      <c r="X5">
        <f t="shared" si="24"/>
        <v>2.3479715255291189E-2</v>
      </c>
      <c r="Y5">
        <f t="shared" si="25"/>
        <v>9.6923129099999988E-3</v>
      </c>
      <c r="Z5">
        <f t="shared" si="26"/>
        <v>0.93605926283470886</v>
      </c>
      <c r="AB5">
        <f t="shared" si="27"/>
        <v>13640.617164420299</v>
      </c>
      <c r="AC5">
        <f t="shared" si="2"/>
        <v>16547.994543366993</v>
      </c>
      <c r="AE5">
        <f t="shared" si="3"/>
        <v>0</v>
      </c>
      <c r="AF5">
        <f t="shared" si="4"/>
        <v>0</v>
      </c>
      <c r="AG5">
        <f t="shared" si="5"/>
        <v>-23.401481570867723</v>
      </c>
      <c r="AH5">
        <f t="shared" si="6"/>
        <v>-11739.857627645595</v>
      </c>
      <c r="AI5">
        <f t="shared" si="7"/>
        <v>-11763.259109216462</v>
      </c>
      <c r="AJ5">
        <f t="shared" si="8"/>
        <v>-2907.3773789466941</v>
      </c>
      <c r="AK5">
        <f>G5*SUM(AB5, AE5:AF5)</f>
        <v>954.84320150942096</v>
      </c>
      <c r="AL5">
        <f t="shared" si="9"/>
        <v>-13715.793286653736</v>
      </c>
      <c r="AN5">
        <f t="shared" si="10"/>
        <v>0</v>
      </c>
      <c r="AO5">
        <f t="shared" si="11"/>
        <v>0</v>
      </c>
      <c r="AP5">
        <f t="shared" si="12"/>
        <v>-18.655517833918783</v>
      </c>
      <c r="AQ5">
        <f t="shared" si="13"/>
        <v>-9358.9426240797147</v>
      </c>
      <c r="AR5">
        <f t="shared" si="14"/>
        <v>-9377.5981419136333</v>
      </c>
      <c r="AS5">
        <f t="shared" si="15"/>
        <v>-2317.7434462266374</v>
      </c>
      <c r="AT5">
        <f t="shared" si="16"/>
        <v>761.19515426452563</v>
      </c>
      <c r="AU5">
        <f t="shared" si="17"/>
        <v>-10934.146433875745</v>
      </c>
      <c r="AW5">
        <v>2</v>
      </c>
      <c r="AX5">
        <f>IF(Z5&gt;0, (R5*SUMPRODUCT(K5:$K$98, X5:$X$98)-K5*$AZ$3)/Z5, 0)</f>
        <v>17678.362044358157</v>
      </c>
    </row>
    <row r="6" spans="1:52" x14ac:dyDescent="0.25">
      <c r="A6" t="s">
        <v>16</v>
      </c>
      <c r="C6" s="2">
        <f>'S.26.04.D'!C6</f>
        <v>500000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0.12000000000000001</v>
      </c>
      <c r="I6" s="1">
        <f t="shared" si="19"/>
        <v>1.1200000000000001</v>
      </c>
      <c r="J6">
        <f t="shared" si="20"/>
        <v>0.89285714285714279</v>
      </c>
      <c r="K6">
        <f t="shared" si="28"/>
        <v>0.71178024781341098</v>
      </c>
      <c r="L6" s="2">
        <v>3</v>
      </c>
      <c r="M6" s="8">
        <v>2.7828815E-2</v>
      </c>
      <c r="Q6" s="5">
        <f t="shared" si="29"/>
        <v>25</v>
      </c>
      <c r="R6">
        <f t="shared" si="0"/>
        <v>500000</v>
      </c>
      <c r="S6">
        <f t="shared" si="1"/>
        <v>20055.830175547322</v>
      </c>
      <c r="U6">
        <f t="shared" si="21"/>
        <v>2.7828815E-2</v>
      </c>
      <c r="V6">
        <f t="shared" si="22"/>
        <v>0.01</v>
      </c>
      <c r="W6">
        <f t="shared" si="23"/>
        <v>0.93605926283470886</v>
      </c>
      <c r="X6">
        <f t="shared" si="24"/>
        <v>2.6049420054463489E-2</v>
      </c>
      <c r="Y6">
        <f t="shared" si="25"/>
        <v>9.3605926283470888E-3</v>
      </c>
      <c r="Z6">
        <f t="shared" si="26"/>
        <v>0.90064925015189823</v>
      </c>
      <c r="AB6">
        <f t="shared" si="27"/>
        <v>16547.994543366993</v>
      </c>
      <c r="AC6">
        <f t="shared" si="2"/>
        <v>18063.26840878051</v>
      </c>
      <c r="AE6">
        <f t="shared" si="3"/>
        <v>0</v>
      </c>
      <c r="AF6">
        <f t="shared" si="4"/>
        <v>0</v>
      </c>
      <c r="AG6">
        <f t="shared" si="5"/>
        <v>-22.516231253797457</v>
      </c>
      <c r="AH6">
        <f t="shared" si="6"/>
        <v>-13024.710027231744</v>
      </c>
      <c r="AI6">
        <f t="shared" si="7"/>
        <v>-13047.226258485542</v>
      </c>
      <c r="AJ6">
        <f t="shared" si="8"/>
        <v>-1515.2738654135173</v>
      </c>
      <c r="AK6">
        <f>G6*SUM(AB6, AE6:AF6)</f>
        <v>1158.3596180356897</v>
      </c>
      <c r="AL6">
        <f t="shared" si="9"/>
        <v>-13404.14050586337</v>
      </c>
      <c r="AN6">
        <f t="shared" si="10"/>
        <v>0</v>
      </c>
      <c r="AO6">
        <f t="shared" si="11"/>
        <v>0</v>
      </c>
      <c r="AP6">
        <f t="shared" si="12"/>
        <v>-16.026608661652023</v>
      </c>
      <c r="AQ6">
        <f t="shared" si="13"/>
        <v>-9270.7313308808298</v>
      </c>
      <c r="AR6">
        <f t="shared" si="14"/>
        <v>-9286.7579395424818</v>
      </c>
      <c r="AS6">
        <f t="shared" si="15"/>
        <v>-1078.5420074292185</v>
      </c>
      <c r="AT6">
        <f t="shared" si="16"/>
        <v>824.49749598249127</v>
      </c>
      <c r="AU6">
        <f t="shared" si="17"/>
        <v>-9540.8024509892093</v>
      </c>
      <c r="AW6">
        <v>3</v>
      </c>
      <c r="AX6">
        <f>IF(Z6&gt;0, (R6*SUMPRODUCT(K6:$K$98, X6:$X$98)-K6*$AZ$3)/Z6, 0)</f>
        <v>20055.830175547322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0.12000000000000001</v>
      </c>
      <c r="I7" s="1">
        <f t="shared" si="19"/>
        <v>1.1200000000000001</v>
      </c>
      <c r="J7">
        <f t="shared" si="20"/>
        <v>0.89285714285714279</v>
      </c>
      <c r="K7">
        <f t="shared" si="28"/>
        <v>0.63551807840483121</v>
      </c>
      <c r="L7" s="2">
        <v>4</v>
      </c>
      <c r="M7" s="8">
        <v>3.1684449000000003E-2</v>
      </c>
      <c r="Q7" s="5">
        <f t="shared" si="29"/>
        <v>25</v>
      </c>
      <c r="R7">
        <f t="shared" si="0"/>
        <v>500000</v>
      </c>
      <c r="S7">
        <f t="shared" si="1"/>
        <v>21436.133027927524</v>
      </c>
      <c r="U7">
        <f t="shared" si="21"/>
        <v>3.1684449000000003E-2</v>
      </c>
      <c r="V7">
        <f t="shared" si="22"/>
        <v>0.01</v>
      </c>
      <c r="W7">
        <f t="shared" si="23"/>
        <v>0.90064925015189823</v>
      </c>
      <c r="X7">
        <f t="shared" si="24"/>
        <v>2.8536575233326065E-2</v>
      </c>
      <c r="Y7">
        <f t="shared" si="25"/>
        <v>9.0064925015189822E-3</v>
      </c>
      <c r="Z7">
        <f t="shared" si="26"/>
        <v>0.86310618241705317</v>
      </c>
      <c r="AB7">
        <f t="shared" si="27"/>
        <v>18063.26840878051</v>
      </c>
      <c r="AC7">
        <f t="shared" si="2"/>
        <v>18501.658943518632</v>
      </c>
      <c r="AE7">
        <f t="shared" si="3"/>
        <v>0</v>
      </c>
      <c r="AF7">
        <f t="shared" si="4"/>
        <v>0</v>
      </c>
      <c r="AG7">
        <f t="shared" si="5"/>
        <v>-21.577654560426328</v>
      </c>
      <c r="AH7">
        <f t="shared" si="6"/>
        <v>-14268.287616663032</v>
      </c>
      <c r="AI7">
        <f t="shared" si="7"/>
        <v>-14289.865271223458</v>
      </c>
      <c r="AJ7">
        <f t="shared" si="8"/>
        <v>-438.39053473812237</v>
      </c>
      <c r="AK7">
        <f>G7*SUM(AB7, AE7:AF7)</f>
        <v>1264.4287886146358</v>
      </c>
      <c r="AL7">
        <f t="shared" si="9"/>
        <v>-13463.827017346945</v>
      </c>
      <c r="AN7">
        <f t="shared" si="10"/>
        <v>0</v>
      </c>
      <c r="AO7">
        <f t="shared" si="11"/>
        <v>0</v>
      </c>
      <c r="AP7">
        <f t="shared" si="12"/>
        <v>-13.712989562725383</v>
      </c>
      <c r="AQ7">
        <f t="shared" si="13"/>
        <v>-9067.7547282691394</v>
      </c>
      <c r="AR7">
        <f t="shared" si="14"/>
        <v>-9081.4677178318634</v>
      </c>
      <c r="AS7">
        <f t="shared" si="15"/>
        <v>-278.60511022763791</v>
      </c>
      <c r="AT7">
        <f t="shared" si="16"/>
        <v>803.5673540201218</v>
      </c>
      <c r="AU7">
        <f t="shared" si="17"/>
        <v>-8556.5054740393807</v>
      </c>
      <c r="AW7">
        <v>4</v>
      </c>
      <c r="AX7">
        <f>IF(Z7&gt;0, (R7*SUMPRODUCT(K7:$K$98, X7:$X$98)-K7*$AZ$3)/Z7, 0)</f>
        <v>21436.133027927524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0.12000000000000001</v>
      </c>
      <c r="I8" s="1">
        <f t="shared" si="19"/>
        <v>1.1200000000000001</v>
      </c>
      <c r="J8">
        <f t="shared" si="20"/>
        <v>0.89285714285714279</v>
      </c>
      <c r="K8">
        <f t="shared" si="28"/>
        <v>0.5674268557185993</v>
      </c>
      <c r="L8" s="2">
        <v>5</v>
      </c>
      <c r="M8" s="8">
        <v>3.5933631000000001E-2</v>
      </c>
      <c r="Q8" s="5">
        <f t="shared" si="29"/>
        <v>25</v>
      </c>
      <c r="R8">
        <f t="shared" si="0"/>
        <v>500000</v>
      </c>
      <c r="S8">
        <f t="shared" si="1"/>
        <v>21983.763922761842</v>
      </c>
      <c r="U8">
        <f t="shared" si="21"/>
        <v>3.5933631000000001E-2</v>
      </c>
      <c r="V8">
        <f t="shared" si="22"/>
        <v>0.01</v>
      </c>
      <c r="W8">
        <f t="shared" si="23"/>
        <v>0.86310618241705317</v>
      </c>
      <c r="X8">
        <f t="shared" si="24"/>
        <v>3.1014539072793078E-2</v>
      </c>
      <c r="Y8">
        <f t="shared" si="25"/>
        <v>8.6310618241705311E-3</v>
      </c>
      <c r="Z8">
        <f t="shared" si="26"/>
        <v>0.82346058152008961</v>
      </c>
      <c r="AB8">
        <f t="shared" si="27"/>
        <v>18501.658943518632</v>
      </c>
      <c r="AC8">
        <f t="shared" si="2"/>
        <v>18102.763023837833</v>
      </c>
      <c r="AE8">
        <f t="shared" si="3"/>
        <v>0</v>
      </c>
      <c r="AF8">
        <f t="shared" si="4"/>
        <v>0</v>
      </c>
      <c r="AG8">
        <f t="shared" si="5"/>
        <v>-20.586514538002241</v>
      </c>
      <c r="AH8">
        <f t="shared" si="6"/>
        <v>-15507.269536396539</v>
      </c>
      <c r="AI8">
        <f t="shared" si="7"/>
        <v>-15527.856050934543</v>
      </c>
      <c r="AJ8">
        <f t="shared" si="8"/>
        <v>398.89591968079912</v>
      </c>
      <c r="AK8">
        <f t="shared" ref="AK8:AK39" si="30">G8*SUM(AB8:AB8, AE8:AF8)</f>
        <v>1295.1161260463043</v>
      </c>
      <c r="AL8">
        <f t="shared" si="9"/>
        <v>-13833.844005207438</v>
      </c>
      <c r="AN8">
        <f t="shared" si="10"/>
        <v>0</v>
      </c>
      <c r="AO8">
        <f t="shared" si="11"/>
        <v>0</v>
      </c>
      <c r="AP8">
        <f t="shared" si="12"/>
        <v>-11.681341214503844</v>
      </c>
      <c r="AQ8">
        <f t="shared" si="13"/>
        <v>-8799.2411938183086</v>
      </c>
      <c r="AR8">
        <f t="shared" si="14"/>
        <v>-8810.9225350328143</v>
      </c>
      <c r="AS8">
        <f t="shared" si="15"/>
        <v>226.34425746345477</v>
      </c>
      <c r="AT8">
        <f t="shared" si="16"/>
        <v>734.88367119290763</v>
      </c>
      <c r="AU8">
        <f t="shared" si="17"/>
        <v>-7849.6946063764508</v>
      </c>
      <c r="AW8">
        <v>5</v>
      </c>
      <c r="AX8">
        <f>IF(Z8&gt;0, (R8*SUMPRODUCT(K8:$K$98, X8:$X$98)-K8*$AZ$3)/Z8, 0)</f>
        <v>21983.763922761842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0.12000000000000001</v>
      </c>
      <c r="I9" s="1">
        <f t="shared" si="19"/>
        <v>1.1200000000000001</v>
      </c>
      <c r="J9">
        <f t="shared" si="20"/>
        <v>0.89285714285714279</v>
      </c>
      <c r="K9">
        <f t="shared" si="28"/>
        <v>0.50663112117732079</v>
      </c>
      <c r="L9" s="2">
        <v>6</v>
      </c>
      <c r="M9" s="8">
        <v>4.1016489000000003E-2</v>
      </c>
      <c r="Q9" s="5">
        <f t="shared" si="29"/>
        <v>25</v>
      </c>
      <c r="R9">
        <f t="shared" si="0"/>
        <v>500000</v>
      </c>
      <c r="S9">
        <f t="shared" si="1"/>
        <v>21810.177402469439</v>
      </c>
      <c r="U9">
        <f t="shared" si="21"/>
        <v>4.1016489000000003E-2</v>
      </c>
      <c r="V9">
        <f t="shared" si="22"/>
        <v>0.01</v>
      </c>
      <c r="W9">
        <f t="shared" si="23"/>
        <v>0.82346058152008961</v>
      </c>
      <c r="X9">
        <f t="shared" si="24"/>
        <v>3.3775461883852359E-2</v>
      </c>
      <c r="Y9">
        <f t="shared" si="25"/>
        <v>8.2346058152008954E-3</v>
      </c>
      <c r="Z9">
        <f t="shared" si="26"/>
        <v>0.78145051382103636</v>
      </c>
      <c r="AB9">
        <f t="shared" si="27"/>
        <v>18102.763023837833</v>
      </c>
      <c r="AC9">
        <f t="shared" si="2"/>
        <v>17043.5743376877</v>
      </c>
      <c r="AE9">
        <f t="shared" si="3"/>
        <v>0</v>
      </c>
      <c r="AF9">
        <f t="shared" si="4"/>
        <v>0</v>
      </c>
      <c r="AG9">
        <f t="shared" si="5"/>
        <v>-19.536262845525908</v>
      </c>
      <c r="AH9">
        <f t="shared" si="6"/>
        <v>-16887.73094192618</v>
      </c>
      <c r="AI9">
        <f t="shared" si="7"/>
        <v>-16907.267204771706</v>
      </c>
      <c r="AJ9">
        <f t="shared" si="8"/>
        <v>1059.1886861501334</v>
      </c>
      <c r="AK9">
        <f t="shared" si="30"/>
        <v>1267.1934116686484</v>
      </c>
      <c r="AL9">
        <f t="shared" si="9"/>
        <v>-14580.885106952925</v>
      </c>
      <c r="AN9">
        <f t="shared" si="10"/>
        <v>0</v>
      </c>
      <c r="AO9">
        <f t="shared" si="11"/>
        <v>0</v>
      </c>
      <c r="AP9">
        <f t="shared" si="12"/>
        <v>-9.8976787490436262</v>
      </c>
      <c r="AQ9">
        <f t="shared" si="13"/>
        <v>-8555.8500612489916</v>
      </c>
      <c r="AR9">
        <f t="shared" si="14"/>
        <v>-8565.7477399980362</v>
      </c>
      <c r="AS9">
        <f t="shared" si="15"/>
        <v>536.61795160257543</v>
      </c>
      <c r="AT9">
        <f t="shared" si="16"/>
        <v>641.99961890220152</v>
      </c>
      <c r="AU9">
        <f t="shared" si="17"/>
        <v>-7387.130169493259</v>
      </c>
      <c r="AW9">
        <v>6</v>
      </c>
      <c r="AX9">
        <f>IF(Z9&gt;0, (R9*SUMPRODUCT(K9:$K$98, X9:$X$98)-K9*$AZ$3)/Z9, 0)</f>
        <v>21810.177402469439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0.12000000000000001</v>
      </c>
      <c r="I10" s="1">
        <f t="shared" si="19"/>
        <v>1.1200000000000001</v>
      </c>
      <c r="J10">
        <f t="shared" si="20"/>
        <v>0.89285714285714279</v>
      </c>
      <c r="K10">
        <f t="shared" si="28"/>
        <v>0.45234921533689354</v>
      </c>
      <c r="L10" s="2">
        <v>7</v>
      </c>
      <c r="M10" s="8">
        <v>4.6435859000000003E-2</v>
      </c>
      <c r="Q10" s="5">
        <f t="shared" si="29"/>
        <v>25</v>
      </c>
      <c r="R10">
        <f t="shared" si="0"/>
        <v>500000</v>
      </c>
      <c r="S10">
        <f t="shared" si="1"/>
        <v>20883.587104770755</v>
      </c>
      <c r="U10">
        <f t="shared" si="21"/>
        <v>4.6435859000000003E-2</v>
      </c>
      <c r="V10">
        <f t="shared" si="22"/>
        <v>0.01</v>
      </c>
      <c r="W10">
        <f t="shared" si="23"/>
        <v>0.78145051382103636</v>
      </c>
      <c r="X10">
        <f t="shared" si="24"/>
        <v>3.6287325875271198E-2</v>
      </c>
      <c r="Y10">
        <f t="shared" si="25"/>
        <v>7.8145051382103644E-3</v>
      </c>
      <c r="Z10">
        <f t="shared" si="26"/>
        <v>0.73734868280755483</v>
      </c>
      <c r="AB10">
        <f t="shared" si="27"/>
        <v>17043.5743376877</v>
      </c>
      <c r="AC10">
        <f t="shared" si="2"/>
        <v>15398.485443999554</v>
      </c>
      <c r="AE10">
        <f t="shared" si="3"/>
        <v>0</v>
      </c>
      <c r="AF10">
        <f t="shared" si="4"/>
        <v>0</v>
      </c>
      <c r="AG10">
        <f t="shared" si="5"/>
        <v>-18.43371707018887</v>
      </c>
      <c r="AH10">
        <f t="shared" si="6"/>
        <v>-18143.6629376356</v>
      </c>
      <c r="AI10">
        <f t="shared" si="7"/>
        <v>-18162.096654705787</v>
      </c>
      <c r="AJ10">
        <f t="shared" si="8"/>
        <v>1645.0888936881456</v>
      </c>
      <c r="AK10">
        <f t="shared" si="30"/>
        <v>1193.050203638139</v>
      </c>
      <c r="AL10">
        <f t="shared" si="9"/>
        <v>-15323.957557379503</v>
      </c>
      <c r="AN10">
        <f t="shared" si="10"/>
        <v>0</v>
      </c>
      <c r="AO10">
        <f t="shared" si="11"/>
        <v>0</v>
      </c>
      <c r="AP10">
        <f t="shared" si="12"/>
        <v>-8.3384774524422358</v>
      </c>
      <c r="AQ10">
        <f t="shared" si="13"/>
        <v>-8207.2716931765408</v>
      </c>
      <c r="AR10">
        <f t="shared" si="14"/>
        <v>-8215.610170628981</v>
      </c>
      <c r="AS10">
        <f t="shared" si="15"/>
        <v>744.154670219271</v>
      </c>
      <c r="AT10">
        <f t="shared" si="16"/>
        <v>539.67532347323322</v>
      </c>
      <c r="AU10">
        <f t="shared" si="17"/>
        <v>-6931.7801769364778</v>
      </c>
      <c r="AW10">
        <v>7</v>
      </c>
      <c r="AX10">
        <f>IF(Z10&gt;0, (R10*SUMPRODUCT(K10:$K$98, X10:$X$98)-K10*$AZ$3)/Z10, 0)</f>
        <v>20883.587104770755</v>
      </c>
    </row>
    <row r="11" spans="1:52" x14ac:dyDescent="0.25">
      <c r="A11" t="s">
        <v>33</v>
      </c>
      <c r="C11" s="25">
        <f>AU71</f>
        <v>42762.223655293339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0.12000000000000001</v>
      </c>
      <c r="I11" s="1">
        <f t="shared" si="19"/>
        <v>1.1200000000000001</v>
      </c>
      <c r="J11">
        <f t="shared" si="20"/>
        <v>0.89285714285714279</v>
      </c>
      <c r="K11">
        <f t="shared" si="28"/>
        <v>0.40388322797936921</v>
      </c>
      <c r="L11" s="2">
        <v>8</v>
      </c>
      <c r="M11" s="8">
        <v>5.1834316999999998E-2</v>
      </c>
      <c r="Q11" s="5">
        <f t="shared" si="29"/>
        <v>25</v>
      </c>
      <c r="R11">
        <f t="shared" si="0"/>
        <v>500000</v>
      </c>
      <c r="S11">
        <f t="shared" si="1"/>
        <v>19315.410466755318</v>
      </c>
      <c r="U11">
        <f t="shared" si="21"/>
        <v>5.1834316999999998E-2</v>
      </c>
      <c r="V11">
        <f t="shared" si="22"/>
        <v>0.01</v>
      </c>
      <c r="W11">
        <f t="shared" si="23"/>
        <v>0.73734868280755483</v>
      </c>
      <c r="X11">
        <f t="shared" si="24"/>
        <v>3.8219965364179244E-2</v>
      </c>
      <c r="Y11">
        <f t="shared" si="25"/>
        <v>7.3734868280755485E-3</v>
      </c>
      <c r="Z11">
        <f t="shared" si="26"/>
        <v>0.69175523061529998</v>
      </c>
      <c r="AB11">
        <f t="shared" si="27"/>
        <v>15398.485443999554</v>
      </c>
      <c r="AC11">
        <f t="shared" si="2"/>
        <v>13361.536221859504</v>
      </c>
      <c r="AE11">
        <f t="shared" si="3"/>
        <v>0</v>
      </c>
      <c r="AF11">
        <f t="shared" si="4"/>
        <v>0</v>
      </c>
      <c r="AG11">
        <f t="shared" si="5"/>
        <v>-17.2938807653825</v>
      </c>
      <c r="AH11">
        <f t="shared" si="6"/>
        <v>-19109.982682089623</v>
      </c>
      <c r="AI11">
        <f t="shared" si="7"/>
        <v>-19127.276562855004</v>
      </c>
      <c r="AJ11">
        <f t="shared" si="8"/>
        <v>2036.9492221400506</v>
      </c>
      <c r="AK11">
        <f t="shared" si="30"/>
        <v>1077.8939810799689</v>
      </c>
      <c r="AL11">
        <f t="shared" si="9"/>
        <v>-16012.433359634984</v>
      </c>
      <c r="AN11">
        <f t="shared" si="10"/>
        <v>0</v>
      </c>
      <c r="AO11">
        <f t="shared" si="11"/>
        <v>0</v>
      </c>
      <c r="AP11">
        <f t="shared" si="12"/>
        <v>-6.9847083878130087</v>
      </c>
      <c r="AQ11">
        <f t="shared" si="13"/>
        <v>-7718.201492272201</v>
      </c>
      <c r="AR11">
        <f t="shared" si="14"/>
        <v>-7725.1862006600131</v>
      </c>
      <c r="AS11">
        <f t="shared" si="15"/>
        <v>822.68962706798879</v>
      </c>
      <c r="AT11">
        <f t="shared" si="16"/>
        <v>435.34330049811092</v>
      </c>
      <c r="AU11">
        <f t="shared" si="17"/>
        <v>-6467.1532730939134</v>
      </c>
      <c r="AW11">
        <v>8</v>
      </c>
      <c r="AX11">
        <f>IF(Z11&gt;0, (R11*SUMPRODUCT(K11:$K$98, X11:$X$98)-K11*$AZ$3)/Z11, 0)</f>
        <v>19315.410466755318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0.12000000000000001</v>
      </c>
      <c r="I12" s="1">
        <f t="shared" si="19"/>
        <v>1.1200000000000001</v>
      </c>
      <c r="J12">
        <f t="shared" si="20"/>
        <v>0.89285714285714279</v>
      </c>
      <c r="K12">
        <f t="shared" si="28"/>
        <v>0.36061002498157962</v>
      </c>
      <c r="L12" s="2">
        <v>9</v>
      </c>
      <c r="M12" s="8">
        <v>5.7772715000000002E-2</v>
      </c>
      <c r="Q12" s="5">
        <f t="shared" si="29"/>
        <v>25</v>
      </c>
      <c r="R12">
        <f t="shared" si="0"/>
        <v>500000</v>
      </c>
      <c r="S12">
        <f t="shared" si="1"/>
        <v>17294.179603045999</v>
      </c>
      <c r="U12">
        <f t="shared" si="21"/>
        <v>5.7772715000000002E-2</v>
      </c>
      <c r="V12">
        <f t="shared" si="22"/>
        <v>0.01</v>
      </c>
      <c r="W12">
        <f t="shared" si="23"/>
        <v>0.69175523061529998</v>
      </c>
      <c r="X12">
        <f t="shared" si="24"/>
        <v>3.9964577788096999E-2</v>
      </c>
      <c r="Y12">
        <f t="shared" si="25"/>
        <v>6.9175523061530001E-3</v>
      </c>
      <c r="Z12">
        <f t="shared" si="26"/>
        <v>0.64487310052104996</v>
      </c>
      <c r="AB12">
        <f t="shared" si="27"/>
        <v>13361.536221859504</v>
      </c>
      <c r="AC12">
        <f t="shared" si="2"/>
        <v>11152.551221584174</v>
      </c>
      <c r="AE12">
        <f t="shared" si="3"/>
        <v>0</v>
      </c>
      <c r="AF12">
        <f t="shared" si="4"/>
        <v>0</v>
      </c>
      <c r="AG12">
        <f t="shared" si="5"/>
        <v>-16.121827513026251</v>
      </c>
      <c r="AH12">
        <f t="shared" si="6"/>
        <v>-19982.288894048499</v>
      </c>
      <c r="AI12">
        <f t="shared" si="7"/>
        <v>-19998.410721561526</v>
      </c>
      <c r="AJ12">
        <f t="shared" si="8"/>
        <v>2208.9850002753301</v>
      </c>
      <c r="AK12">
        <f t="shared" si="30"/>
        <v>935.3075355301653</v>
      </c>
      <c r="AL12">
        <f t="shared" si="9"/>
        <v>-16854.11818575603</v>
      </c>
      <c r="AN12">
        <f t="shared" si="10"/>
        <v>0</v>
      </c>
      <c r="AO12">
        <f t="shared" si="11"/>
        <v>0</v>
      </c>
      <c r="AP12">
        <f t="shared" si="12"/>
        <v>-5.8136926222211143</v>
      </c>
      <c r="AQ12">
        <f t="shared" si="13"/>
        <v>-7205.8136972719703</v>
      </c>
      <c r="AR12">
        <f t="shared" si="14"/>
        <v>-7211.6273898941918</v>
      </c>
      <c r="AS12">
        <f t="shared" si="15"/>
        <v>796.58213613322141</v>
      </c>
      <c r="AT12">
        <f t="shared" si="16"/>
        <v>337.2812737529926</v>
      </c>
      <c r="AU12">
        <f t="shared" si="17"/>
        <v>-6077.7639800079769</v>
      </c>
      <c r="AW12">
        <v>9</v>
      </c>
      <c r="AX12">
        <f>IF(Z12&gt;0, (R12*SUMPRODUCT(K12:$K$98, X12:$X$98)-K12*$AZ$3)/Z12, 0)</f>
        <v>17294.179603045999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0.32197323659069604</v>
      </c>
      <c r="L13" s="2">
        <v>10</v>
      </c>
      <c r="M13" s="8">
        <v>6.4089452000000005E-2</v>
      </c>
      <c r="Q13" s="5">
        <f t="shared" si="29"/>
        <v>25</v>
      </c>
      <c r="R13">
        <f t="shared" si="0"/>
        <v>500000</v>
      </c>
      <c r="S13">
        <f t="shared" si="1"/>
        <v>14848.028710390894</v>
      </c>
      <c r="U13">
        <f t="shared" si="21"/>
        <v>6.4089452000000005E-2</v>
      </c>
      <c r="V13">
        <f t="shared" si="22"/>
        <v>0.01</v>
      </c>
      <c r="W13">
        <f t="shared" si="23"/>
        <v>0.64487310052104996</v>
      </c>
      <c r="X13">
        <f t="shared" si="24"/>
        <v>4.132956362193501E-2</v>
      </c>
      <c r="Y13">
        <f t="shared" si="25"/>
        <v>6.4487310052104996E-3</v>
      </c>
      <c r="Z13">
        <f t="shared" si="26"/>
        <v>0.59709480589390451</v>
      </c>
      <c r="AB13">
        <f t="shared" si="27"/>
        <v>11152.551221584174</v>
      </c>
      <c r="AC13">
        <f t="shared" si="2"/>
        <v>8865.6808207379727</v>
      </c>
      <c r="AE13">
        <f t="shared" si="3"/>
        <v>0</v>
      </c>
      <c r="AF13">
        <f t="shared" si="4"/>
        <v>0</v>
      </c>
      <c r="AG13">
        <f t="shared" si="5"/>
        <v>-14.927370147347613</v>
      </c>
      <c r="AH13">
        <f t="shared" si="6"/>
        <v>-20664.781810967506</v>
      </c>
      <c r="AI13">
        <f t="shared" si="7"/>
        <v>-20679.709181114853</v>
      </c>
      <c r="AJ13">
        <f t="shared" si="8"/>
        <v>2286.8704008462009</v>
      </c>
      <c r="AK13">
        <f t="shared" si="30"/>
        <v>780.67858551089228</v>
      </c>
      <c r="AL13">
        <f t="shared" si="9"/>
        <v>-17612.160194757758</v>
      </c>
      <c r="AN13">
        <f t="shared" si="10"/>
        <v>0</v>
      </c>
      <c r="AO13">
        <f t="shared" si="11"/>
        <v>0</v>
      </c>
      <c r="AP13">
        <f t="shared" si="12"/>
        <v>-4.8062136801288462</v>
      </c>
      <c r="AQ13">
        <f t="shared" si="13"/>
        <v>-6653.5066831177528</v>
      </c>
      <c r="AR13">
        <f t="shared" si="14"/>
        <v>-6658.3128967978819</v>
      </c>
      <c r="AS13">
        <f t="shared" si="15"/>
        <v>736.31106462391381</v>
      </c>
      <c r="AT13">
        <f t="shared" si="16"/>
        <v>251.35761091398845</v>
      </c>
      <c r="AU13">
        <f t="shared" si="17"/>
        <v>-5670.6442212599786</v>
      </c>
      <c r="AW13">
        <v>10</v>
      </c>
      <c r="AX13">
        <f>IF(Z13&gt;0, (R13*SUMPRODUCT(K13:$K$98, X13:$X$98)-K13*$AZ$3)/Z13, 0)</f>
        <v>14848.028710390894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0.28747610409883573</v>
      </c>
      <c r="L14" s="2">
        <v>11</v>
      </c>
      <c r="M14" s="8">
        <v>7.1121990999999996E-2</v>
      </c>
      <c r="Q14" s="5">
        <f t="shared" si="29"/>
        <v>25</v>
      </c>
      <c r="R14">
        <f t="shared" si="0"/>
        <v>500000</v>
      </c>
      <c r="S14">
        <f t="shared" si="1"/>
        <v>12036.817806952868</v>
      </c>
      <c r="U14">
        <f t="shared" si="21"/>
        <v>7.1121990999999996E-2</v>
      </c>
      <c r="V14">
        <f t="shared" si="22"/>
        <v>0.01</v>
      </c>
      <c r="W14">
        <f t="shared" si="23"/>
        <v>0.59709480589390451</v>
      </c>
      <c r="X14">
        <f t="shared" si="24"/>
        <v>4.2466571410933018E-2</v>
      </c>
      <c r="Y14">
        <f t="shared" si="25"/>
        <v>5.9709480589390448E-3</v>
      </c>
      <c r="Z14">
        <f t="shared" si="26"/>
        <v>0.54865728642403244</v>
      </c>
      <c r="AB14">
        <f t="shared" si="27"/>
        <v>8865.6808207379727</v>
      </c>
      <c r="AC14">
        <f t="shared" si="2"/>
        <v>6604.087795143234</v>
      </c>
      <c r="AE14">
        <f t="shared" si="3"/>
        <v>0</v>
      </c>
      <c r="AF14">
        <f t="shared" si="4"/>
        <v>0</v>
      </c>
      <c r="AG14">
        <f t="shared" si="5"/>
        <v>-13.71643216060081</v>
      </c>
      <c r="AH14">
        <f t="shared" si="6"/>
        <v>-21233.285705466511</v>
      </c>
      <c r="AI14">
        <f t="shared" si="7"/>
        <v>-21247.002137627111</v>
      </c>
      <c r="AJ14">
        <f t="shared" si="8"/>
        <v>2261.5930255947387</v>
      </c>
      <c r="AK14">
        <f t="shared" si="30"/>
        <v>620.59765745165816</v>
      </c>
      <c r="AL14">
        <f t="shared" si="9"/>
        <v>-18364.811454580715</v>
      </c>
      <c r="AN14">
        <f t="shared" si="10"/>
        <v>0</v>
      </c>
      <c r="AO14">
        <f t="shared" si="11"/>
        <v>0</v>
      </c>
      <c r="AP14">
        <f t="shared" si="12"/>
        <v>-3.9431464796654967</v>
      </c>
      <c r="AQ14">
        <f t="shared" si="13"/>
        <v>-6104.0622518250111</v>
      </c>
      <c r="AR14">
        <f t="shared" si="14"/>
        <v>-6108.0053983046764</v>
      </c>
      <c r="AS14">
        <f t="shared" si="15"/>
        <v>650.153952055074</v>
      </c>
      <c r="AT14">
        <f t="shared" si="16"/>
        <v>178.40699677706647</v>
      </c>
      <c r="AU14">
        <f t="shared" si="17"/>
        <v>-5279.4444494725367</v>
      </c>
      <c r="AW14">
        <v>11</v>
      </c>
      <c r="AX14">
        <f>IF(Z14&gt;0, (R14*SUMPRODUCT(K14:$K$98, X14:$X$98)-K14*$AZ$3)/Z14, 0)</f>
        <v>12036.817806952868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0.25667509294538904</v>
      </c>
      <c r="L15" s="2">
        <v>12</v>
      </c>
      <c r="M15" s="8">
        <v>7.9233461000000005E-2</v>
      </c>
      <c r="Q15" s="5">
        <f t="shared" si="29"/>
        <v>25</v>
      </c>
      <c r="R15">
        <f t="shared" si="0"/>
        <v>500000</v>
      </c>
      <c r="S15">
        <f t="shared" si="1"/>
        <v>8848.0859410710127</v>
      </c>
      <c r="U15">
        <f t="shared" si="21"/>
        <v>7.9233461000000005E-2</v>
      </c>
      <c r="V15">
        <f t="shared" si="22"/>
        <v>0.01</v>
      </c>
      <c r="W15">
        <f t="shared" si="23"/>
        <v>0.54865728642403244</v>
      </c>
      <c r="X15">
        <f t="shared" si="24"/>
        <v>4.3472015706244406E-2</v>
      </c>
      <c r="Y15">
        <f t="shared" si="25"/>
        <v>5.4865728642403246E-3</v>
      </c>
      <c r="Z15">
        <f t="shared" si="26"/>
        <v>0.49969869785354776</v>
      </c>
      <c r="AB15">
        <f t="shared" si="27"/>
        <v>6604.087795143234</v>
      </c>
      <c r="AC15">
        <f t="shared" si="2"/>
        <v>4421.377023249468</v>
      </c>
      <c r="AE15">
        <f t="shared" si="3"/>
        <v>0</v>
      </c>
      <c r="AF15">
        <f t="shared" si="4"/>
        <v>0</v>
      </c>
      <c r="AG15">
        <f t="shared" si="5"/>
        <v>-12.492467446338694</v>
      </c>
      <c r="AH15">
        <f t="shared" si="6"/>
        <v>-21736.007853122203</v>
      </c>
      <c r="AI15">
        <f t="shared" si="7"/>
        <v>-21748.500320568543</v>
      </c>
      <c r="AJ15">
        <f t="shared" si="8"/>
        <v>2182.7107718937659</v>
      </c>
      <c r="AK15">
        <f t="shared" si="30"/>
        <v>462.28614566002642</v>
      </c>
      <c r="AL15">
        <f t="shared" si="9"/>
        <v>-19103.503403014751</v>
      </c>
      <c r="AN15">
        <f t="shared" si="10"/>
        <v>0</v>
      </c>
      <c r="AO15">
        <f t="shared" si="11"/>
        <v>0</v>
      </c>
      <c r="AP15">
        <f t="shared" si="12"/>
        <v>-3.2065052429062311</v>
      </c>
      <c r="AQ15">
        <f t="shared" si="13"/>
        <v>-5579.0918359618472</v>
      </c>
      <c r="AR15">
        <f t="shared" si="14"/>
        <v>-5582.2983412047543</v>
      </c>
      <c r="AS15">
        <f t="shared" si="15"/>
        <v>560.24749024873427</v>
      </c>
      <c r="AT15">
        <f t="shared" si="16"/>
        <v>118.65733940465293</v>
      </c>
      <c r="AU15">
        <f t="shared" si="17"/>
        <v>-4903.3935115513668</v>
      </c>
      <c r="AW15">
        <v>12</v>
      </c>
      <c r="AX15">
        <f>IF(Z15&gt;0, (R15*SUMPRODUCT(K15:$K$98, X15:$X$98)-K15*$AZ$3)/Z15, 0)</f>
        <v>8848.0859410710127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0.22917419012981163</v>
      </c>
      <c r="L16" s="2">
        <v>13</v>
      </c>
      <c r="M16" s="8">
        <v>8.7905784000000001E-2</v>
      </c>
      <c r="Q16" s="5">
        <f t="shared" si="29"/>
        <v>25</v>
      </c>
      <c r="R16">
        <f t="shared" si="0"/>
        <v>500000</v>
      </c>
      <c r="S16">
        <f t="shared" si="1"/>
        <v>5198.8026837459611</v>
      </c>
      <c r="U16">
        <f t="shared" si="21"/>
        <v>8.7905784000000001E-2</v>
      </c>
      <c r="V16">
        <f t="shared" si="22"/>
        <v>0.01</v>
      </c>
      <c r="W16">
        <f t="shared" si="23"/>
        <v>0.49969869785354776</v>
      </c>
      <c r="X16">
        <f t="shared" si="24"/>
        <v>4.3926405798595233E-2</v>
      </c>
      <c r="Y16">
        <f t="shared" si="25"/>
        <v>4.9969869785354776E-3</v>
      </c>
      <c r="Z16">
        <f t="shared" si="26"/>
        <v>0.45077530507641705</v>
      </c>
      <c r="AB16">
        <f t="shared" si="27"/>
        <v>4421.377023249468</v>
      </c>
      <c r="AC16">
        <f t="shared" si="2"/>
        <v>2343.4918657976814</v>
      </c>
      <c r="AE16">
        <f t="shared" si="3"/>
        <v>0</v>
      </c>
      <c r="AF16">
        <f t="shared" si="4"/>
        <v>0</v>
      </c>
      <c r="AG16">
        <f t="shared" si="5"/>
        <v>-11.269382626910426</v>
      </c>
      <c r="AH16">
        <f t="shared" si="6"/>
        <v>-21963.202899297616</v>
      </c>
      <c r="AI16">
        <f t="shared" si="7"/>
        <v>-21974.472281924525</v>
      </c>
      <c r="AJ16">
        <f t="shared" si="8"/>
        <v>2077.8851574517867</v>
      </c>
      <c r="AK16">
        <f t="shared" si="30"/>
        <v>309.4963916274628</v>
      </c>
      <c r="AL16">
        <f t="shared" si="9"/>
        <v>-19587.090732845274</v>
      </c>
      <c r="AN16">
        <f t="shared" si="10"/>
        <v>0</v>
      </c>
      <c r="AO16">
        <f t="shared" si="11"/>
        <v>0</v>
      </c>
      <c r="AP16">
        <f t="shared" si="12"/>
        <v>-2.5826516367851662</v>
      </c>
      <c r="AQ16">
        <f t="shared" si="13"/>
        <v>-5033.3992371032618</v>
      </c>
      <c r="AR16">
        <f t="shared" si="14"/>
        <v>-5035.981888740047</v>
      </c>
      <c r="AS16">
        <f t="shared" si="15"/>
        <v>476.19764814176932</v>
      </c>
      <c r="AT16">
        <f t="shared" si="16"/>
        <v>70.9285848993228</v>
      </c>
      <c r="AU16">
        <f t="shared" si="17"/>
        <v>-4488.8556556989543</v>
      </c>
      <c r="AW16">
        <v>13</v>
      </c>
      <c r="AX16">
        <f>IF(Z16&gt;0, (R16*SUMPRODUCT(K16:$K$98, X16:$X$98)-K16*$AZ$3)/Z16, 0)</f>
        <v>5198.8026837459611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0.20461981261590323</v>
      </c>
      <c r="L17" s="2">
        <v>14</v>
      </c>
      <c r="M17" s="8">
        <v>9.7118048999999998E-2</v>
      </c>
      <c r="Q17" s="5">
        <f t="shared" si="29"/>
        <v>25</v>
      </c>
      <c r="R17">
        <f t="shared" si="0"/>
        <v>500000</v>
      </c>
      <c r="S17">
        <f t="shared" si="1"/>
        <v>1083.6814798924934</v>
      </c>
      <c r="U17">
        <f t="shared" si="21"/>
        <v>9.7118048999999998E-2</v>
      </c>
      <c r="V17">
        <f t="shared" si="22"/>
        <v>0.01</v>
      </c>
      <c r="W17">
        <f t="shared" si="23"/>
        <v>0.45077530507641705</v>
      </c>
      <c r="X17">
        <f t="shared" si="24"/>
        <v>4.377841816640142E-2</v>
      </c>
      <c r="Y17">
        <f t="shared" si="25"/>
        <v>4.5077530507641704E-3</v>
      </c>
      <c r="Z17">
        <f t="shared" si="26"/>
        <v>0.40248913385925145</v>
      </c>
      <c r="AB17">
        <f t="shared" si="27"/>
        <v>2343.4918657976814</v>
      </c>
      <c r="AC17">
        <f t="shared" si="2"/>
        <v>436.17002022124149</v>
      </c>
      <c r="AE17">
        <f t="shared" si="3"/>
        <v>0</v>
      </c>
      <c r="AF17">
        <f t="shared" si="4"/>
        <v>0</v>
      </c>
      <c r="AG17">
        <f t="shared" si="5"/>
        <v>-10.062228346481286</v>
      </c>
      <c r="AH17">
        <f t="shared" si="6"/>
        <v>-21889.209083200709</v>
      </c>
      <c r="AI17">
        <f t="shared" si="7"/>
        <v>-21899.271311547189</v>
      </c>
      <c r="AJ17">
        <f t="shared" si="8"/>
        <v>1907.32184557644</v>
      </c>
      <c r="AK17">
        <f t="shared" si="30"/>
        <v>164.0444306058377</v>
      </c>
      <c r="AL17">
        <f t="shared" si="9"/>
        <v>-19827.905035364911</v>
      </c>
      <c r="AN17">
        <f t="shared" si="10"/>
        <v>0</v>
      </c>
      <c r="AO17">
        <f t="shared" si="11"/>
        <v>0</v>
      </c>
      <c r="AP17">
        <f t="shared" si="12"/>
        <v>-2.0589312787554306</v>
      </c>
      <c r="AQ17">
        <f t="shared" si="13"/>
        <v>-4478.9658609148555</v>
      </c>
      <c r="AR17">
        <f t="shared" si="14"/>
        <v>-4481.0247921936116</v>
      </c>
      <c r="AS17">
        <f t="shared" si="15"/>
        <v>390.27583864006988</v>
      </c>
      <c r="AT17">
        <f t="shared" si="16"/>
        <v>33.566740651249049</v>
      </c>
      <c r="AU17">
        <f t="shared" si="17"/>
        <v>-4057.1822129022921</v>
      </c>
      <c r="AW17">
        <v>14</v>
      </c>
      <c r="AX17">
        <f>IF(Z17&gt;0, (R17*SUMPRODUCT(K17:$K$98, X17:$X$98)-K17*$AZ$3)/Z17, 0)</f>
        <v>1083.6814798924934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0.1826962612641993</v>
      </c>
      <c r="L18" s="2">
        <v>15</v>
      </c>
      <c r="M18" s="8">
        <v>0.107494799</v>
      </c>
      <c r="Q18" s="5">
        <f t="shared" si="29"/>
        <v>25</v>
      </c>
      <c r="R18">
        <f t="shared" si="0"/>
        <v>500000</v>
      </c>
      <c r="S18">
        <f t="shared" si="1"/>
        <v>-3523.8167322695649</v>
      </c>
      <c r="U18">
        <f t="shared" si="21"/>
        <v>0.107494799</v>
      </c>
      <c r="V18">
        <f t="shared" si="22"/>
        <v>0.01</v>
      </c>
      <c r="W18">
        <f t="shared" si="23"/>
        <v>0.40248913385925145</v>
      </c>
      <c r="X18">
        <f t="shared" si="24"/>
        <v>4.3265488543884331E-2</v>
      </c>
      <c r="Y18">
        <f t="shared" si="25"/>
        <v>4.0248913385925143E-3</v>
      </c>
      <c r="Z18">
        <f t="shared" si="26"/>
        <v>0.35519875397677458</v>
      </c>
      <c r="AB18">
        <f t="shared" si="27"/>
        <v>436.17002022124149</v>
      </c>
      <c r="AC18">
        <f t="shared" si="2"/>
        <v>-1251.655312544659</v>
      </c>
      <c r="AE18">
        <f t="shared" si="3"/>
        <v>0</v>
      </c>
      <c r="AF18">
        <f t="shared" si="4"/>
        <v>0</v>
      </c>
      <c r="AG18">
        <f t="shared" si="5"/>
        <v>-8.8799688494193649</v>
      </c>
      <c r="AH18">
        <f t="shared" si="6"/>
        <v>-21632.744271942167</v>
      </c>
      <c r="AI18">
        <f t="shared" si="7"/>
        <v>-21641.624240791585</v>
      </c>
      <c r="AJ18">
        <f t="shared" si="8"/>
        <v>1687.8253327659004</v>
      </c>
      <c r="AK18">
        <f t="shared" si="30"/>
        <v>30.531901415486907</v>
      </c>
      <c r="AL18">
        <f t="shared" si="9"/>
        <v>-19923.267006610196</v>
      </c>
      <c r="AN18">
        <f t="shared" si="10"/>
        <v>0</v>
      </c>
      <c r="AO18">
        <f t="shared" si="11"/>
        <v>0</v>
      </c>
      <c r="AP18">
        <f t="shared" si="12"/>
        <v>-1.6223371089314715</v>
      </c>
      <c r="AQ18">
        <f t="shared" si="13"/>
        <v>-3952.2214993683569</v>
      </c>
      <c r="AR18">
        <f t="shared" si="14"/>
        <v>-3953.8438364772883</v>
      </c>
      <c r="AS18">
        <f t="shared" si="15"/>
        <v>308.35937796333309</v>
      </c>
      <c r="AT18">
        <f t="shared" si="16"/>
        <v>5.5780642378965721</v>
      </c>
      <c r="AU18">
        <f t="shared" si="17"/>
        <v>-3639.9063942760586</v>
      </c>
      <c r="AW18">
        <v>15</v>
      </c>
      <c r="AX18">
        <f>IF(Z18&gt;0, (R18*SUMPRODUCT(K18:$K$98, X18:$X$98)-K18*$AZ$3)/Z18, 0)</f>
        <v>-3523.8167322695649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0.16312166184303509</v>
      </c>
      <c r="L19" s="2">
        <v>16</v>
      </c>
      <c r="M19" s="8">
        <v>0.119195734</v>
      </c>
      <c r="Q19" s="5">
        <f t="shared" si="29"/>
        <v>25</v>
      </c>
      <c r="R19">
        <f t="shared" si="0"/>
        <v>500000</v>
      </c>
      <c r="S19">
        <f t="shared" si="1"/>
        <v>-8767.254257392231</v>
      </c>
      <c r="U19">
        <f t="shared" si="21"/>
        <v>0.119195734</v>
      </c>
      <c r="V19">
        <f t="shared" si="22"/>
        <v>0.01</v>
      </c>
      <c r="W19">
        <f t="shared" si="23"/>
        <v>0.35519875397677458</v>
      </c>
      <c r="X19">
        <f t="shared" si="24"/>
        <v>4.2338176196147062E-2</v>
      </c>
      <c r="Y19">
        <f t="shared" si="25"/>
        <v>3.5519875397677461E-3</v>
      </c>
      <c r="Z19">
        <f t="shared" si="26"/>
        <v>0.30930859024085977</v>
      </c>
      <c r="AB19">
        <f t="shared" si="27"/>
        <v>-1251.655312544659</v>
      </c>
      <c r="AC19">
        <f t="shared" si="2"/>
        <v>-2711.7870546371669</v>
      </c>
      <c r="AE19">
        <f t="shared" si="3"/>
        <v>0</v>
      </c>
      <c r="AF19">
        <f t="shared" si="4"/>
        <v>0</v>
      </c>
      <c r="AG19">
        <f t="shared" si="5"/>
        <v>-7.7327147560214939</v>
      </c>
      <c r="AH19">
        <f t="shared" si="6"/>
        <v>-21169.088098073531</v>
      </c>
      <c r="AI19">
        <f t="shared" si="7"/>
        <v>-21176.820812829552</v>
      </c>
      <c r="AJ19">
        <f t="shared" si="8"/>
        <v>1460.1317420925079</v>
      </c>
      <c r="AK19">
        <f t="shared" si="30"/>
        <v>-87.615871878126129</v>
      </c>
      <c r="AL19">
        <f t="shared" si="9"/>
        <v>-19804.30494261517</v>
      </c>
      <c r="AN19">
        <f t="shared" si="10"/>
        <v>0</v>
      </c>
      <c r="AO19">
        <f t="shared" si="11"/>
        <v>0</v>
      </c>
      <c r="AP19">
        <f t="shared" si="12"/>
        <v>-1.2613732815603858</v>
      </c>
      <c r="AQ19">
        <f t="shared" si="13"/>
        <v>-3453.1368302593692</v>
      </c>
      <c r="AR19">
        <f t="shared" si="14"/>
        <v>-3454.3982035409294</v>
      </c>
      <c r="AS19">
        <f t="shared" si="15"/>
        <v>238.17911627989579</v>
      </c>
      <c r="AT19">
        <f t="shared" si="16"/>
        <v>-14.292046624586378</v>
      </c>
      <c r="AU19">
        <f t="shared" si="17"/>
        <v>-3230.51113388562</v>
      </c>
      <c r="AW19">
        <v>16</v>
      </c>
      <c r="AX19">
        <f>IF(Z19&gt;0, (R19*SUMPRODUCT(K19:$K$98, X19:$X$98)-K19*$AZ$3)/Z19, 0)</f>
        <v>-8767.254257392231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0.14564434093128131</v>
      </c>
      <c r="L20" s="2">
        <v>17</v>
      </c>
      <c r="M20" s="8">
        <v>0.13258683600000001</v>
      </c>
      <c r="Q20" s="5">
        <f t="shared" si="29"/>
        <v>25</v>
      </c>
      <c r="R20">
        <f t="shared" si="0"/>
        <v>500000</v>
      </c>
      <c r="S20">
        <f t="shared" si="1"/>
        <v>-14855.828232361522</v>
      </c>
      <c r="U20">
        <f t="shared" si="21"/>
        <v>0.13258683600000001</v>
      </c>
      <c r="V20">
        <f t="shared" si="22"/>
        <v>0.01</v>
      </c>
      <c r="W20">
        <f t="shared" si="23"/>
        <v>0.30930859024085977</v>
      </c>
      <c r="X20">
        <f t="shared" si="24"/>
        <v>4.1010247327656082E-2</v>
      </c>
      <c r="Y20">
        <f t="shared" si="25"/>
        <v>3.0930859024085977E-3</v>
      </c>
      <c r="Z20">
        <f t="shared" si="26"/>
        <v>0.26520525701079511</v>
      </c>
      <c r="AB20">
        <f t="shared" si="27"/>
        <v>-2711.7870546371669</v>
      </c>
      <c r="AC20">
        <f t="shared" si="2"/>
        <v>-3939.8437444716637</v>
      </c>
      <c r="AE20">
        <f t="shared" si="3"/>
        <v>0</v>
      </c>
      <c r="AF20">
        <f t="shared" si="4"/>
        <v>0</v>
      </c>
      <c r="AG20">
        <f t="shared" si="5"/>
        <v>-6.6301314252698775</v>
      </c>
      <c r="AH20">
        <f t="shared" si="6"/>
        <v>-20505.123663828042</v>
      </c>
      <c r="AI20">
        <f t="shared" si="7"/>
        <v>-20511.753795253313</v>
      </c>
      <c r="AJ20">
        <f t="shared" si="8"/>
        <v>1228.0566898344969</v>
      </c>
      <c r="AK20">
        <f t="shared" si="30"/>
        <v>-189.82509382460171</v>
      </c>
      <c r="AL20">
        <f t="shared" si="9"/>
        <v>-19473.52219924342</v>
      </c>
      <c r="AN20">
        <f t="shared" si="10"/>
        <v>0</v>
      </c>
      <c r="AO20">
        <f t="shared" si="11"/>
        <v>0</v>
      </c>
      <c r="AP20">
        <f t="shared" si="12"/>
        <v>-0.96564112172120808</v>
      </c>
      <c r="AQ20">
        <f t="shared" si="13"/>
        <v>-2986.4552217326554</v>
      </c>
      <c r="AR20">
        <f t="shared" si="14"/>
        <v>-2987.420862854377</v>
      </c>
      <c r="AS20">
        <f t="shared" si="15"/>
        <v>178.85950721719624</v>
      </c>
      <c r="AT20">
        <f t="shared" si="16"/>
        <v>-27.646950682302755</v>
      </c>
      <c r="AU20">
        <f t="shared" si="17"/>
        <v>-2836.2083063194837</v>
      </c>
      <c r="AW20">
        <v>17</v>
      </c>
      <c r="AX20">
        <f>IF(Z20&gt;0, (R20*SUMPRODUCT(K20:$K$98, X20:$X$98)-K20*$AZ$3)/Z20, 0)</f>
        <v>-14855.828232361522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0.13003959011721544</v>
      </c>
      <c r="L21" s="2">
        <v>18</v>
      </c>
      <c r="M21" s="8">
        <v>0.14803979</v>
      </c>
      <c r="Q21" s="5">
        <f t="shared" si="29"/>
        <v>25</v>
      </c>
      <c r="R21">
        <f t="shared" si="0"/>
        <v>500000</v>
      </c>
      <c r="S21">
        <f t="shared" si="1"/>
        <v>-22121.769747932285</v>
      </c>
      <c r="U21">
        <f t="shared" si="21"/>
        <v>0.14803979</v>
      </c>
      <c r="V21">
        <f t="shared" si="22"/>
        <v>0.01</v>
      </c>
      <c r="W21">
        <f t="shared" si="23"/>
        <v>0.26520525701079511</v>
      </c>
      <c r="X21">
        <f t="shared" si="24"/>
        <v>3.9260930554774136E-2</v>
      </c>
      <c r="Y21">
        <f t="shared" si="25"/>
        <v>2.6520525701079511E-3</v>
      </c>
      <c r="Z21">
        <f t="shared" si="26"/>
        <v>0.22329227388591302</v>
      </c>
      <c r="AB21">
        <f t="shared" si="27"/>
        <v>-3939.8437444716637</v>
      </c>
      <c r="AC21">
        <f t="shared" si="2"/>
        <v>-4939.6202693964005</v>
      </c>
      <c r="AE21">
        <f t="shared" si="3"/>
        <v>0</v>
      </c>
      <c r="AF21">
        <f t="shared" si="4"/>
        <v>0</v>
      </c>
      <c r="AG21">
        <f t="shared" si="5"/>
        <v>-5.5823068471478257</v>
      </c>
      <c r="AH21">
        <f t="shared" si="6"/>
        <v>-19630.465277387069</v>
      </c>
      <c r="AI21">
        <f t="shared" si="7"/>
        <v>-19636.047584234217</v>
      </c>
      <c r="AJ21">
        <f t="shared" si="8"/>
        <v>999.7765249247368</v>
      </c>
      <c r="AK21">
        <f t="shared" si="30"/>
        <v>-275.78906211301648</v>
      </c>
      <c r="AL21">
        <f t="shared" si="9"/>
        <v>-18912.060121422499</v>
      </c>
      <c r="AN21">
        <f t="shared" si="10"/>
        <v>0</v>
      </c>
      <c r="AO21">
        <f t="shared" si="11"/>
        <v>0</v>
      </c>
      <c r="AP21">
        <f t="shared" si="12"/>
        <v>-0.72592089431162843</v>
      </c>
      <c r="AQ21">
        <f t="shared" si="13"/>
        <v>-2552.7376584816443</v>
      </c>
      <c r="AR21">
        <f t="shared" si="14"/>
        <v>-2553.4635793759562</v>
      </c>
      <c r="AS21">
        <f t="shared" si="15"/>
        <v>130.0105295100268</v>
      </c>
      <c r="AT21">
        <f t="shared" si="16"/>
        <v>-35.863496595987932</v>
      </c>
      <c r="AU21">
        <f t="shared" si="17"/>
        <v>-2459.3165464619174</v>
      </c>
      <c r="AW21">
        <v>18</v>
      </c>
      <c r="AX21">
        <f>IF(Z21&gt;0, (R21*SUMPRODUCT(K21:$K$98, X21:$X$98)-K21*$AZ$3)/Z21, 0)</f>
        <v>-22121.769747932285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0.11610677689037092</v>
      </c>
      <c r="L22" s="2">
        <v>19</v>
      </c>
      <c r="M22" s="8">
        <v>0.16585403400000001</v>
      </c>
      <c r="Q22" s="5">
        <f t="shared" si="29"/>
        <v>25</v>
      </c>
      <c r="R22">
        <f t="shared" si="0"/>
        <v>500000</v>
      </c>
      <c r="S22">
        <f t="shared" si="1"/>
        <v>-31074.714855928247</v>
      </c>
      <c r="U22">
        <f t="shared" si="21"/>
        <v>0.16585403400000001</v>
      </c>
      <c r="V22">
        <f t="shared" si="22"/>
        <v>0.01</v>
      </c>
      <c r="W22">
        <f t="shared" si="23"/>
        <v>0.22329227388591302</v>
      </c>
      <c r="X22">
        <f t="shared" si="24"/>
        <v>3.7033924385011532E-2</v>
      </c>
      <c r="Y22">
        <f t="shared" si="25"/>
        <v>2.2329227388591302E-3</v>
      </c>
      <c r="Z22">
        <f t="shared" si="26"/>
        <v>0.18402542676204234</v>
      </c>
      <c r="AB22">
        <f t="shared" si="27"/>
        <v>-4939.6202693964005</v>
      </c>
      <c r="AC22">
        <f t="shared" si="2"/>
        <v>-5718.5376628709728</v>
      </c>
      <c r="AE22">
        <f t="shared" si="3"/>
        <v>0</v>
      </c>
      <c r="AF22">
        <f t="shared" si="4"/>
        <v>0</v>
      </c>
      <c r="AG22">
        <f t="shared" si="5"/>
        <v>-4.6006356690510586</v>
      </c>
      <c r="AH22">
        <f t="shared" si="6"/>
        <v>-18516.962192505765</v>
      </c>
      <c r="AI22">
        <f t="shared" si="7"/>
        <v>-18521.562828174818</v>
      </c>
      <c r="AJ22">
        <f t="shared" si="8"/>
        <v>778.91739347457224</v>
      </c>
      <c r="AK22">
        <f t="shared" si="30"/>
        <v>-345.77341885774808</v>
      </c>
      <c r="AL22">
        <f t="shared" si="9"/>
        <v>-18088.418853557992</v>
      </c>
      <c r="AN22">
        <f t="shared" si="10"/>
        <v>0</v>
      </c>
      <c r="AO22">
        <f t="shared" si="11"/>
        <v>0</v>
      </c>
      <c r="AP22">
        <f t="shared" si="12"/>
        <v>-0.53416497918039363</v>
      </c>
      <c r="AQ22">
        <f t="shared" si="13"/>
        <v>-2149.9447979727006</v>
      </c>
      <c r="AR22">
        <f t="shared" si="14"/>
        <v>-2150.4789629518809</v>
      </c>
      <c r="AS22">
        <f t="shared" si="15"/>
        <v>90.437588020181423</v>
      </c>
      <c r="AT22">
        <f t="shared" si="16"/>
        <v>-40.146637197937331</v>
      </c>
      <c r="AU22">
        <f t="shared" si="17"/>
        <v>-2100.1880121296367</v>
      </c>
      <c r="AW22">
        <v>19</v>
      </c>
      <c r="AX22">
        <f>IF(Z22&gt;0, (R22*SUMPRODUCT(K22:$K$98, X22:$X$98)-K22*$AZ$3)/Z22, 0)</f>
        <v>-31074.714855928247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0.10366676508068833</v>
      </c>
      <c r="L23" s="2">
        <v>20</v>
      </c>
      <c r="M23" s="8">
        <v>0.18707617900000001</v>
      </c>
      <c r="Q23" s="5">
        <f t="shared" si="29"/>
        <v>25</v>
      </c>
      <c r="R23">
        <f t="shared" si="0"/>
        <v>500000</v>
      </c>
      <c r="S23">
        <f t="shared" si="1"/>
        <v>-42533.720028150863</v>
      </c>
      <c r="U23">
        <f t="shared" si="21"/>
        <v>0.18707617900000001</v>
      </c>
      <c r="V23">
        <f t="shared" si="22"/>
        <v>0.01</v>
      </c>
      <c r="W23">
        <f t="shared" si="23"/>
        <v>0.18402542676204234</v>
      </c>
      <c r="X23">
        <f t="shared" si="24"/>
        <v>3.4426773677487227E-2</v>
      </c>
      <c r="Y23">
        <f t="shared" si="25"/>
        <v>1.8402542676204234E-3</v>
      </c>
      <c r="Z23">
        <f t="shared" si="26"/>
        <v>0.1477583988169347</v>
      </c>
      <c r="AB23">
        <f t="shared" si="27"/>
        <v>-5718.5376628709728</v>
      </c>
      <c r="AC23">
        <f t="shared" si="2"/>
        <v>-6284.7143670873584</v>
      </c>
      <c r="AE23">
        <f t="shared" si="3"/>
        <v>0</v>
      </c>
      <c r="AF23">
        <f t="shared" si="4"/>
        <v>0</v>
      </c>
      <c r="AG23">
        <f t="shared" si="5"/>
        <v>-3.6939599704233674</v>
      </c>
      <c r="AH23">
        <f t="shared" si="6"/>
        <v>-17213.386838743612</v>
      </c>
      <c r="AI23">
        <f t="shared" si="7"/>
        <v>-17217.080798714036</v>
      </c>
      <c r="AJ23">
        <f t="shared" si="8"/>
        <v>566.17670421638559</v>
      </c>
      <c r="AK23">
        <f t="shared" si="30"/>
        <v>-400.29763640096814</v>
      </c>
      <c r="AL23">
        <f t="shared" si="9"/>
        <v>-17051.201730898618</v>
      </c>
      <c r="AN23">
        <f t="shared" si="10"/>
        <v>0</v>
      </c>
      <c r="AO23">
        <f t="shared" si="11"/>
        <v>0</v>
      </c>
      <c r="AP23">
        <f t="shared" si="12"/>
        <v>-0.38294088047134561</v>
      </c>
      <c r="AQ23">
        <f t="shared" si="13"/>
        <v>-1784.4561296550462</v>
      </c>
      <c r="AR23">
        <f t="shared" si="14"/>
        <v>-1784.8390705355177</v>
      </c>
      <c r="AS23">
        <f t="shared" si="15"/>
        <v>58.693707390158401</v>
      </c>
      <c r="AT23">
        <f t="shared" si="16"/>
        <v>-41.497561035133955</v>
      </c>
      <c r="AU23">
        <f t="shared" si="17"/>
        <v>-1767.6429241804931</v>
      </c>
      <c r="AW23">
        <v>20</v>
      </c>
      <c r="AX23">
        <f>IF(Z23&gt;0, (R23*SUMPRODUCT(K23:$K$98, X23:$X$98)-K23*$AZ$3)/Z23, 0)</f>
        <v>-42533.720028150863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9.2559611679185999E-2</v>
      </c>
      <c r="L24" s="2">
        <v>21</v>
      </c>
      <c r="M24" s="8">
        <v>0.21155222800000001</v>
      </c>
      <c r="Q24" s="5">
        <f t="shared" si="29"/>
        <v>25</v>
      </c>
      <c r="R24">
        <f t="shared" si="0"/>
        <v>500000</v>
      </c>
      <c r="S24">
        <f t="shared" si="1"/>
        <v>-57859.196334239998</v>
      </c>
      <c r="U24">
        <f t="shared" si="21"/>
        <v>0.21155222800000001</v>
      </c>
      <c r="V24">
        <f t="shared" si="22"/>
        <v>0.01</v>
      </c>
      <c r="W24">
        <f t="shared" si="23"/>
        <v>0.1477583988169347</v>
      </c>
      <c r="X24">
        <f t="shared" si="24"/>
        <v>3.1258618475435103E-2</v>
      </c>
      <c r="Y24">
        <f t="shared" si="25"/>
        <v>1.4775839881693471E-3</v>
      </c>
      <c r="Z24">
        <f t="shared" si="26"/>
        <v>0.11502219635333026</v>
      </c>
      <c r="AB24">
        <f t="shared" si="27"/>
        <v>-6284.7143670873584</v>
      </c>
      <c r="AC24">
        <f t="shared" si="2"/>
        <v>-6655.0918416028398</v>
      </c>
      <c r="AE24">
        <f t="shared" si="3"/>
        <v>0</v>
      </c>
      <c r="AF24">
        <f t="shared" si="4"/>
        <v>0</v>
      </c>
      <c r="AG24">
        <f t="shared" si="5"/>
        <v>-2.8755549088332564</v>
      </c>
      <c r="AH24">
        <f t="shared" si="6"/>
        <v>-15629.309237717551</v>
      </c>
      <c r="AI24">
        <f t="shared" si="7"/>
        <v>-15632.184792626384</v>
      </c>
      <c r="AJ24">
        <f t="shared" si="8"/>
        <v>370.37747451548148</v>
      </c>
      <c r="AK24">
        <f t="shared" si="30"/>
        <v>-439.93000569611513</v>
      </c>
      <c r="AL24">
        <f t="shared" si="9"/>
        <v>-15701.737323807018</v>
      </c>
      <c r="AN24">
        <f t="shared" si="10"/>
        <v>0</v>
      </c>
      <c r="AO24">
        <f t="shared" si="11"/>
        <v>0</v>
      </c>
      <c r="AP24">
        <f t="shared" si="12"/>
        <v>-0.26616024572378333</v>
      </c>
      <c r="AQ24">
        <f t="shared" si="13"/>
        <v>-1446.6427938570509</v>
      </c>
      <c r="AR24">
        <f t="shared" si="14"/>
        <v>-1446.9089541027747</v>
      </c>
      <c r="AS24">
        <f t="shared" si="15"/>
        <v>34.281995215870573</v>
      </c>
      <c r="AT24">
        <f t="shared" si="16"/>
        <v>-40.719750493254502</v>
      </c>
      <c r="AU24">
        <f t="shared" si="17"/>
        <v>-1453.3467093801587</v>
      </c>
      <c r="AW24">
        <v>21</v>
      </c>
      <c r="AX24">
        <f>IF(Z24&gt;0, (R24*SUMPRODUCT(K24:$K$98, X24:$X$98)-K24*$AZ$3)/Z24, 0)</f>
        <v>-57859.196334239998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8.2642510427844637E-2</v>
      </c>
      <c r="L25" s="2">
        <v>22</v>
      </c>
      <c r="M25" s="8">
        <v>0.23965956799999999</v>
      </c>
      <c r="Q25" s="5">
        <f t="shared" si="29"/>
        <v>25</v>
      </c>
      <c r="R25">
        <f t="shared" si="0"/>
        <v>500000</v>
      </c>
      <c r="S25">
        <f t="shared" si="1"/>
        <v>-79243.388636160613</v>
      </c>
      <c r="U25">
        <f t="shared" si="21"/>
        <v>0.23965956799999999</v>
      </c>
      <c r="V25">
        <f t="shared" si="22"/>
        <v>0.01</v>
      </c>
      <c r="W25">
        <f t="shared" si="23"/>
        <v>0.11502219635333026</v>
      </c>
      <c r="X25">
        <f t="shared" si="24"/>
        <v>2.7566169888450304E-2</v>
      </c>
      <c r="Y25">
        <f t="shared" si="25"/>
        <v>1.1502219635333027E-3</v>
      </c>
      <c r="Z25">
        <f t="shared" si="26"/>
        <v>8.6305804501346658E-2</v>
      </c>
      <c r="AB25">
        <f t="shared" si="27"/>
        <v>-6655.0918416028398</v>
      </c>
      <c r="AC25">
        <f t="shared" si="2"/>
        <v>-6839.1644076567136</v>
      </c>
      <c r="AE25">
        <f t="shared" si="3"/>
        <v>0</v>
      </c>
      <c r="AF25">
        <f t="shared" si="4"/>
        <v>0</v>
      </c>
      <c r="AG25">
        <f t="shared" si="5"/>
        <v>-2.1576451125336664</v>
      </c>
      <c r="AH25">
        <f t="shared" si="6"/>
        <v>-13783.084944225153</v>
      </c>
      <c r="AI25">
        <f t="shared" si="7"/>
        <v>-13785.242589337686</v>
      </c>
      <c r="AJ25">
        <f t="shared" si="8"/>
        <v>184.07256605387374</v>
      </c>
      <c r="AK25">
        <f t="shared" si="30"/>
        <v>-465.85642891219885</v>
      </c>
      <c r="AL25">
        <f t="shared" si="9"/>
        <v>-14067.026452196011</v>
      </c>
      <c r="AN25">
        <f t="shared" si="10"/>
        <v>0</v>
      </c>
      <c r="AO25">
        <f t="shared" si="11"/>
        <v>0</v>
      </c>
      <c r="AP25">
        <f t="shared" si="12"/>
        <v>-0.17831320871215153</v>
      </c>
      <c r="AQ25">
        <f t="shared" si="13"/>
        <v>-1139.0687412309956</v>
      </c>
      <c r="AR25">
        <f t="shared" si="14"/>
        <v>-1139.2470544397077</v>
      </c>
      <c r="AS25">
        <f t="shared" si="15"/>
        <v>15.212218959587382</v>
      </c>
      <c r="AT25">
        <f t="shared" si="16"/>
        <v>-38.499544784254859</v>
      </c>
      <c r="AU25">
        <f t="shared" si="17"/>
        <v>-1162.5343802643752</v>
      </c>
      <c r="AW25">
        <v>22</v>
      </c>
      <c r="AX25">
        <f>IF(Z25&gt;0, (R25*SUMPRODUCT(K25:$K$98, X25:$X$98)-K25*$AZ$3)/Z25, 0)</f>
        <v>-79243.388636160613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7.3787955739146996E-2</v>
      </c>
      <c r="L26" s="2">
        <v>23</v>
      </c>
      <c r="M26" s="8">
        <v>0.27212731099999998</v>
      </c>
      <c r="Q26" s="5">
        <f t="shared" si="29"/>
        <v>25</v>
      </c>
      <c r="R26">
        <f t="shared" si="0"/>
        <v>500000</v>
      </c>
      <c r="S26">
        <f t="shared" si="1"/>
        <v>-110576.44414452281</v>
      </c>
      <c r="U26">
        <f t="shared" si="21"/>
        <v>0.27212731099999998</v>
      </c>
      <c r="V26">
        <f t="shared" si="22"/>
        <v>0.01</v>
      </c>
      <c r="W26">
        <f t="shared" si="23"/>
        <v>8.6305804501346658E-2</v>
      </c>
      <c r="X26">
        <f t="shared" si="24"/>
        <v>2.3486166502643159E-2</v>
      </c>
      <c r="Y26">
        <f t="shared" si="25"/>
        <v>8.6305804501346658E-4</v>
      </c>
      <c r="Z26">
        <f t="shared" si="26"/>
        <v>6.1956579953690027E-2</v>
      </c>
      <c r="AB26">
        <f t="shared" si="27"/>
        <v>-6839.1644076567136</v>
      </c>
      <c r="AC26">
        <f t="shared" si="2"/>
        <v>-6850.9383026348669</v>
      </c>
      <c r="AE26">
        <f t="shared" si="3"/>
        <v>0</v>
      </c>
      <c r="AF26">
        <f t="shared" si="4"/>
        <v>0</v>
      </c>
      <c r="AG26">
        <f t="shared" si="5"/>
        <v>-1.5489144988422507</v>
      </c>
      <c r="AH26">
        <f t="shared" si="6"/>
        <v>-11743.083251321579</v>
      </c>
      <c r="AI26">
        <f t="shared" si="7"/>
        <v>-11744.632165820422</v>
      </c>
      <c r="AJ26">
        <f t="shared" si="8"/>
        <v>11.773894978153294</v>
      </c>
      <c r="AK26">
        <f t="shared" si="30"/>
        <v>-478.74150853597001</v>
      </c>
      <c r="AL26">
        <f t="shared" si="9"/>
        <v>-12211.599779378239</v>
      </c>
      <c r="AN26">
        <f t="shared" si="10"/>
        <v>0</v>
      </c>
      <c r="AO26">
        <f t="shared" si="11"/>
        <v>0</v>
      </c>
      <c r="AP26">
        <f t="shared" si="12"/>
        <v>-0.11429123448429505</v>
      </c>
      <c r="AQ26">
        <f t="shared" si="13"/>
        <v>-866.49810718963511</v>
      </c>
      <c r="AR26">
        <f t="shared" si="14"/>
        <v>-866.61239842411942</v>
      </c>
      <c r="AS26">
        <f t="shared" si="15"/>
        <v>0.86877164152534037</v>
      </c>
      <c r="AT26">
        <f t="shared" si="16"/>
        <v>-35.325357242344616</v>
      </c>
      <c r="AU26">
        <f t="shared" si="17"/>
        <v>-901.06898402493869</v>
      </c>
      <c r="AW26">
        <v>23</v>
      </c>
      <c r="AX26">
        <f>IF(Z26&gt;0, (R26*SUMPRODUCT(K26:$K$98, X26:$X$98)-K26*$AZ$3)/Z26, 0)</f>
        <v>-110576.44414452281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6.5882103338524095E-2</v>
      </c>
      <c r="L27" s="2">
        <v>24</v>
      </c>
      <c r="M27" s="8">
        <v>0.30842977500000002</v>
      </c>
      <c r="Q27" s="5">
        <f t="shared" si="29"/>
        <v>25</v>
      </c>
      <c r="R27">
        <f t="shared" si="0"/>
        <v>500000</v>
      </c>
      <c r="S27">
        <f t="shared" si="1"/>
        <v>-158922.07240234877</v>
      </c>
      <c r="U27">
        <f t="shared" si="21"/>
        <v>0.30842977500000002</v>
      </c>
      <c r="V27">
        <f t="shared" si="22"/>
        <v>0.01</v>
      </c>
      <c r="W27">
        <f t="shared" si="23"/>
        <v>6.1956579953690027E-2</v>
      </c>
      <c r="X27">
        <f t="shared" si="24"/>
        <v>1.9109254014886126E-2</v>
      </c>
      <c r="Y27">
        <f t="shared" si="25"/>
        <v>6.1956579953690032E-4</v>
      </c>
      <c r="Z27">
        <f t="shared" si="26"/>
        <v>4.2227760139267004E-2</v>
      </c>
      <c r="AB27">
        <f t="shared" si="27"/>
        <v>-6850.9383026348669</v>
      </c>
      <c r="AC27">
        <f t="shared" si="2"/>
        <v>-6710.9231542416082</v>
      </c>
      <c r="AE27">
        <f t="shared" si="3"/>
        <v>0</v>
      </c>
      <c r="AF27">
        <f t="shared" si="4"/>
        <v>0</v>
      </c>
      <c r="AG27">
        <f t="shared" si="5"/>
        <v>-1.0556940034816751</v>
      </c>
      <c r="AH27">
        <f t="shared" si="6"/>
        <v>-9554.6270074430631</v>
      </c>
      <c r="AI27">
        <f t="shared" si="7"/>
        <v>-9555.6827014465453</v>
      </c>
      <c r="AJ27">
        <f t="shared" si="8"/>
        <v>-140.01514839325864</v>
      </c>
      <c r="AK27">
        <f t="shared" si="30"/>
        <v>-479.56568118444073</v>
      </c>
      <c r="AL27">
        <f t="shared" si="9"/>
        <v>-10175.263531024244</v>
      </c>
      <c r="AN27">
        <f t="shared" si="10"/>
        <v>0</v>
      </c>
      <c r="AO27">
        <f t="shared" si="11"/>
        <v>0</v>
      </c>
      <c r="AP27">
        <f t="shared" si="12"/>
        <v>-6.9551341431239935E-2</v>
      </c>
      <c r="AQ27">
        <f t="shared" si="13"/>
        <v>-629.47892386541707</v>
      </c>
      <c r="AR27">
        <f t="shared" si="14"/>
        <v>-629.54847520684837</v>
      </c>
      <c r="AS27">
        <f t="shared" si="15"/>
        <v>-9.2244924754034514</v>
      </c>
      <c r="AT27">
        <f t="shared" si="16"/>
        <v>-31.594795765403024</v>
      </c>
      <c r="AU27">
        <f t="shared" si="17"/>
        <v>-670.36776344765485</v>
      </c>
      <c r="AW27">
        <v>24</v>
      </c>
      <c r="AX27">
        <f>IF(Z27&gt;0, (R27*SUMPRODUCT(K27:$K$98, X27:$X$98)-K27*$AZ$3)/Z27, 0)</f>
        <v>-158922.07240234877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5.8823306552253651E-2</v>
      </c>
      <c r="L28" s="2">
        <v>25</v>
      </c>
      <c r="M28" s="8">
        <v>0.34883407700000002</v>
      </c>
      <c r="Q28" s="5">
        <f t="shared" si="29"/>
        <v>25</v>
      </c>
      <c r="R28">
        <f t="shared" si="0"/>
        <v>500000</v>
      </c>
      <c r="S28">
        <f t="shared" si="1"/>
        <v>-237921.67448696654</v>
      </c>
      <c r="U28">
        <f t="shared" si="21"/>
        <v>0.34883407700000002</v>
      </c>
      <c r="V28">
        <f t="shared" si="22"/>
        <v>0.01</v>
      </c>
      <c r="W28">
        <f t="shared" si="23"/>
        <v>4.2227760139267004E-2</v>
      </c>
      <c r="X28">
        <f t="shared" si="24"/>
        <v>1.4730481731958598E-2</v>
      </c>
      <c r="Y28">
        <f t="shared" si="25"/>
        <v>4.2227760139267002E-4</v>
      </c>
      <c r="Z28">
        <f t="shared" si="26"/>
        <v>2.7075000805915735E-2</v>
      </c>
      <c r="AB28">
        <f t="shared" si="27"/>
        <v>-6710.9231542416082</v>
      </c>
      <c r="AC28">
        <f t="shared" si="2"/>
        <v>-6441.72952847944</v>
      </c>
      <c r="AE28">
        <f t="shared" si="3"/>
        <v>0</v>
      </c>
      <c r="AF28">
        <f t="shared" si="4"/>
        <v>0</v>
      </c>
      <c r="AG28">
        <f t="shared" si="5"/>
        <v>-0.67687502014789336</v>
      </c>
      <c r="AH28">
        <f t="shared" si="6"/>
        <v>-7365.2408659792991</v>
      </c>
      <c r="AI28">
        <f t="shared" si="7"/>
        <v>-7365.9177409994472</v>
      </c>
      <c r="AJ28">
        <f t="shared" si="8"/>
        <v>-269.19362576216827</v>
      </c>
      <c r="AK28">
        <f t="shared" si="30"/>
        <v>-469.7646207969126</v>
      </c>
      <c r="AL28">
        <f t="shared" si="9"/>
        <v>-8104.8759875585283</v>
      </c>
      <c r="AN28">
        <f t="shared" si="10"/>
        <v>0</v>
      </c>
      <c r="AO28">
        <f t="shared" si="11"/>
        <v>0</v>
      </c>
      <c r="AP28">
        <f t="shared" si="12"/>
        <v>-3.98160268077224E-2</v>
      </c>
      <c r="AQ28">
        <f t="shared" si="13"/>
        <v>-433.24782129068649</v>
      </c>
      <c r="AR28">
        <f t="shared" si="14"/>
        <v>-433.28763731749422</v>
      </c>
      <c r="AS28">
        <f t="shared" si="15"/>
        <v>-15.834859170120669</v>
      </c>
      <c r="AT28">
        <f t="shared" si="16"/>
        <v>-27.63310829653998</v>
      </c>
      <c r="AU28">
        <f t="shared" si="17"/>
        <v>-476.75560478415485</v>
      </c>
      <c r="AW28">
        <v>25</v>
      </c>
      <c r="AX28">
        <f>IF(Z28&gt;0, (R28*SUMPRODUCT(K28:$K$98, X28:$X$98)-K28*$AZ$3)/Z28, 0)</f>
        <v>-237921.67448696654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5.2520809421655039E-2</v>
      </c>
      <c r="L29" s="2">
        <v>26</v>
      </c>
      <c r="M29" s="8">
        <v>0.39293336200000001</v>
      </c>
      <c r="Q29" s="5">
        <f t="shared" si="29"/>
        <v>25</v>
      </c>
      <c r="R29">
        <f t="shared" si="0"/>
        <v>500000</v>
      </c>
      <c r="S29">
        <f t="shared" si="1"/>
        <v>-375649.45121355302</v>
      </c>
      <c r="U29">
        <f t="shared" si="21"/>
        <v>0.39293336200000001</v>
      </c>
      <c r="V29">
        <f t="shared" si="22"/>
        <v>0.01</v>
      </c>
      <c r="W29">
        <f t="shared" si="23"/>
        <v>2.7075000805915735E-2</v>
      </c>
      <c r="X29">
        <f t="shared" si="24"/>
        <v>1.063867109282118E-2</v>
      </c>
      <c r="Y29">
        <f t="shared" si="25"/>
        <v>2.7075000805915734E-4</v>
      </c>
      <c r="Z29">
        <f t="shared" si="26"/>
        <v>1.6165579705035397E-2</v>
      </c>
      <c r="AB29">
        <f t="shared" si="27"/>
        <v>-6441.72952847944</v>
      </c>
      <c r="AC29">
        <f t="shared" si="2"/>
        <v>-6072.5911447454973</v>
      </c>
      <c r="AE29">
        <f t="shared" si="3"/>
        <v>0</v>
      </c>
      <c r="AF29">
        <f t="shared" si="4"/>
        <v>0</v>
      </c>
      <c r="AG29">
        <f t="shared" si="5"/>
        <v>-0.40413949262588494</v>
      </c>
      <c r="AH29">
        <f t="shared" si="6"/>
        <v>-5319.3355464105898</v>
      </c>
      <c r="AI29">
        <f t="shared" si="7"/>
        <v>-5319.739685903216</v>
      </c>
      <c r="AJ29">
        <f t="shared" si="8"/>
        <v>-369.13838373394265</v>
      </c>
      <c r="AK29">
        <f t="shared" si="30"/>
        <v>-450.92106699356083</v>
      </c>
      <c r="AL29">
        <f t="shared" si="9"/>
        <v>-6139.7991366307197</v>
      </c>
      <c r="AN29">
        <f t="shared" si="10"/>
        <v>0</v>
      </c>
      <c r="AO29">
        <f t="shared" si="11"/>
        <v>0</v>
      </c>
      <c r="AP29">
        <f t="shared" si="12"/>
        <v>-2.1225733271968465E-2</v>
      </c>
      <c r="AQ29">
        <f t="shared" si="13"/>
        <v>-279.37580848286586</v>
      </c>
      <c r="AR29">
        <f t="shared" si="14"/>
        <v>-279.39703421613785</v>
      </c>
      <c r="AS29">
        <f t="shared" si="15"/>
        <v>-19.387446702308168</v>
      </c>
      <c r="AT29">
        <f t="shared" si="16"/>
        <v>-23.682739423778152</v>
      </c>
      <c r="AU29">
        <f t="shared" si="17"/>
        <v>-322.46722034222415</v>
      </c>
      <c r="AW29">
        <v>26</v>
      </c>
      <c r="AX29">
        <f>IF(Z29&gt;0, (R29*SUMPRODUCT(K29:$K$98, X29:$X$98)-K29*$AZ$3)/Z29, 0)</f>
        <v>-375649.45121355302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4.6893579840763422E-2</v>
      </c>
      <c r="L30" s="2">
        <v>27</v>
      </c>
      <c r="M30" s="8">
        <v>0.441408258</v>
      </c>
      <c r="Q30" s="5">
        <f t="shared" si="29"/>
        <v>25</v>
      </c>
      <c r="R30">
        <f t="shared" si="0"/>
        <v>500000</v>
      </c>
      <c r="S30">
        <f t="shared" si="1"/>
        <v>-635471.11114922422</v>
      </c>
      <c r="U30">
        <f t="shared" si="21"/>
        <v>0.441408258</v>
      </c>
      <c r="V30">
        <f t="shared" si="22"/>
        <v>0.01</v>
      </c>
      <c r="W30">
        <f t="shared" si="23"/>
        <v>1.6165579705035397E-2</v>
      </c>
      <c r="X30">
        <f t="shared" si="24"/>
        <v>7.1356203771598282E-3</v>
      </c>
      <c r="Y30">
        <f t="shared" si="25"/>
        <v>1.6165579705035399E-4</v>
      </c>
      <c r="Z30">
        <f t="shared" si="26"/>
        <v>8.8683035308252146E-3</v>
      </c>
      <c r="AB30">
        <f t="shared" si="27"/>
        <v>-6072.5911447454973</v>
      </c>
      <c r="AC30">
        <f t="shared" si="2"/>
        <v>-5635.5506987420877</v>
      </c>
      <c r="AE30">
        <f t="shared" si="3"/>
        <v>0</v>
      </c>
      <c r="AF30">
        <f t="shared" si="4"/>
        <v>0</v>
      </c>
      <c r="AG30">
        <f t="shared" si="5"/>
        <v>-0.22170758827063036</v>
      </c>
      <c r="AH30">
        <f t="shared" si="6"/>
        <v>-3567.8101885799142</v>
      </c>
      <c r="AI30">
        <f t="shared" si="7"/>
        <v>-3568.0318961681846</v>
      </c>
      <c r="AJ30">
        <f t="shared" si="8"/>
        <v>-437.04044600340967</v>
      </c>
      <c r="AK30">
        <f t="shared" si="30"/>
        <v>-425.08138013218485</v>
      </c>
      <c r="AL30">
        <f t="shared" si="9"/>
        <v>-4430.1537223037794</v>
      </c>
      <c r="AN30">
        <f t="shared" si="10"/>
        <v>0</v>
      </c>
      <c r="AO30">
        <f t="shared" si="11"/>
        <v>0</v>
      </c>
      <c r="AP30">
        <f t="shared" si="12"/>
        <v>-1.0396662491871909E-2</v>
      </c>
      <c r="AQ30">
        <f t="shared" si="13"/>
        <v>-167.30739193486141</v>
      </c>
      <c r="AR30">
        <f t="shared" si="14"/>
        <v>-167.31778859735326</v>
      </c>
      <c r="AS30">
        <f t="shared" si="15"/>
        <v>-20.494391048303747</v>
      </c>
      <c r="AT30">
        <f t="shared" si="16"/>
        <v>-19.933587638050515</v>
      </c>
      <c r="AU30">
        <f t="shared" si="17"/>
        <v>-207.74576728370755</v>
      </c>
      <c r="AW30">
        <v>27</v>
      </c>
      <c r="AX30">
        <f>IF(Z30&gt;0, (R30*SUMPRODUCT(K30:$K$98, X30:$X$98)-K30*$AZ$3)/Z30, 0)</f>
        <v>-635471.11114922422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4.1869267714967337E-2</v>
      </c>
      <c r="L31" s="2">
        <v>28</v>
      </c>
      <c r="M31" s="8">
        <v>0.49593942699999999</v>
      </c>
      <c r="Q31" s="5">
        <f t="shared" si="29"/>
        <v>25</v>
      </c>
      <c r="R31">
        <f t="shared" si="0"/>
        <v>500000</v>
      </c>
      <c r="S31">
        <f t="shared" si="1"/>
        <v>-1178414.9997074176</v>
      </c>
      <c r="U31">
        <f t="shared" si="21"/>
        <v>0.49593942699999999</v>
      </c>
      <c r="V31">
        <f t="shared" si="22"/>
        <v>0.01</v>
      </c>
      <c r="W31">
        <f t="shared" si="23"/>
        <v>8.8683035308252146E-3</v>
      </c>
      <c r="X31">
        <f t="shared" si="24"/>
        <v>4.3981413715395339E-3</v>
      </c>
      <c r="Y31">
        <f t="shared" si="25"/>
        <v>8.8683035308252149E-5</v>
      </c>
      <c r="Z31">
        <f t="shared" si="26"/>
        <v>4.3814791239774288E-3</v>
      </c>
      <c r="AB31">
        <f t="shared" si="27"/>
        <v>-5635.5506987420877</v>
      </c>
      <c r="AC31">
        <f t="shared" si="2"/>
        <v>-5163.200720599918</v>
      </c>
      <c r="AE31">
        <f t="shared" si="3"/>
        <v>0</v>
      </c>
      <c r="AF31">
        <f t="shared" si="4"/>
        <v>0</v>
      </c>
      <c r="AG31">
        <f t="shared" si="5"/>
        <v>-0.10953697809943572</v>
      </c>
      <c r="AH31">
        <f t="shared" si="6"/>
        <v>-2199.0706857697669</v>
      </c>
      <c r="AI31">
        <f t="shared" si="7"/>
        <v>-2199.1802227478665</v>
      </c>
      <c r="AJ31">
        <f t="shared" si="8"/>
        <v>-472.34997814216968</v>
      </c>
      <c r="AK31">
        <f t="shared" si="30"/>
        <v>-394.48854891194617</v>
      </c>
      <c r="AL31">
        <f t="shared" si="9"/>
        <v>-3066.0187498019823</v>
      </c>
      <c r="AN31">
        <f t="shared" si="10"/>
        <v>0</v>
      </c>
      <c r="AO31">
        <f t="shared" si="11"/>
        <v>0</v>
      </c>
      <c r="AP31">
        <f t="shared" si="12"/>
        <v>-4.5862330607337881E-3</v>
      </c>
      <c r="AQ31">
        <f t="shared" si="13"/>
        <v>-92.073479266631182</v>
      </c>
      <c r="AR31">
        <f t="shared" si="14"/>
        <v>-92.078065499691931</v>
      </c>
      <c r="AS31">
        <f t="shared" si="15"/>
        <v>-19.776947689993474</v>
      </c>
      <c r="AT31">
        <f t="shared" si="16"/>
        <v>-16.51694666488326</v>
      </c>
      <c r="AU31">
        <f t="shared" si="17"/>
        <v>-128.37195985456864</v>
      </c>
      <c r="AW31">
        <v>28</v>
      </c>
      <c r="AX31">
        <f>IF(Z31&gt;0, (R31*SUMPRODUCT(K31:$K$98, X31:$X$98)-K31*$AZ$3)/Z31, 0)</f>
        <v>-1178414.9997074176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3.7383274745506546E-2</v>
      </c>
      <c r="L32" s="2">
        <v>29</v>
      </c>
      <c r="M32" s="8">
        <v>0.55722270799999996</v>
      </c>
      <c r="Q32" s="5">
        <f t="shared" si="29"/>
        <v>25</v>
      </c>
      <c r="R32">
        <f t="shared" si="0"/>
        <v>500000</v>
      </c>
      <c r="S32">
        <f t="shared" si="1"/>
        <v>-2470277.4028318189</v>
      </c>
      <c r="U32">
        <f t="shared" si="21"/>
        <v>0.55722270799999996</v>
      </c>
      <c r="V32">
        <f t="shared" si="22"/>
        <v>0.01</v>
      </c>
      <c r="W32">
        <f t="shared" si="23"/>
        <v>4.3814791239774288E-3</v>
      </c>
      <c r="X32">
        <f t="shared" si="24"/>
        <v>2.4414596625081703E-3</v>
      </c>
      <c r="Y32">
        <f t="shared" si="25"/>
        <v>4.3814791239774287E-5</v>
      </c>
      <c r="Z32">
        <f t="shared" si="26"/>
        <v>1.8962046702294842E-3</v>
      </c>
      <c r="AB32">
        <f t="shared" si="27"/>
        <v>-5163.200720599918</v>
      </c>
      <c r="AC32">
        <f t="shared" si="2"/>
        <v>-4684.1515480120561</v>
      </c>
      <c r="AE32">
        <f t="shared" si="3"/>
        <v>0</v>
      </c>
      <c r="AF32">
        <f t="shared" si="4"/>
        <v>0</v>
      </c>
      <c r="AG32">
        <f t="shared" si="5"/>
        <v>-4.7405116755737102E-2</v>
      </c>
      <c r="AH32">
        <f t="shared" si="6"/>
        <v>-1220.7298312540852</v>
      </c>
      <c r="AI32">
        <f t="shared" si="7"/>
        <v>-1220.7772363708409</v>
      </c>
      <c r="AJ32">
        <f t="shared" si="8"/>
        <v>-479.0491725878619</v>
      </c>
      <c r="AK32">
        <f t="shared" si="30"/>
        <v>-361.42405044199427</v>
      </c>
      <c r="AL32">
        <f t="shared" si="9"/>
        <v>-2061.2504594006969</v>
      </c>
      <c r="AN32">
        <f t="shared" si="10"/>
        <v>0</v>
      </c>
      <c r="AO32">
        <f t="shared" si="11"/>
        <v>0</v>
      </c>
      <c r="AP32">
        <f t="shared" si="12"/>
        <v>-1.772158504022536E-3</v>
      </c>
      <c r="AQ32">
        <f t="shared" si="13"/>
        <v>-45.634878671807307</v>
      </c>
      <c r="AR32">
        <f t="shared" si="14"/>
        <v>-45.636650830311332</v>
      </c>
      <c r="AS32">
        <f t="shared" si="15"/>
        <v>-17.908426835459625</v>
      </c>
      <c r="AT32">
        <f t="shared" si="16"/>
        <v>-13.511214577306889</v>
      </c>
      <c r="AU32">
        <f t="shared" si="17"/>
        <v>-77.056292243077834</v>
      </c>
      <c r="AW32">
        <v>29</v>
      </c>
      <c r="AX32">
        <f>IF(Z32&gt;0, (R32*SUMPRODUCT(K32:$K$98, X32:$X$98)-K32*$AZ$3)/Z32, 0)</f>
        <v>-2470277.4028318189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3.337792387991656E-2</v>
      </c>
      <c r="L33" s="2">
        <v>30</v>
      </c>
      <c r="M33" s="8">
        <v>0.62633703200000002</v>
      </c>
      <c r="Q33" s="5">
        <f t="shared" si="29"/>
        <v>25</v>
      </c>
      <c r="R33">
        <f t="shared" si="0"/>
        <v>500000</v>
      </c>
      <c r="S33">
        <f t="shared" si="1"/>
        <v>-6119462.6397973616</v>
      </c>
      <c r="U33">
        <f t="shared" si="21"/>
        <v>0.62633703200000002</v>
      </c>
      <c r="V33">
        <f t="shared" si="22"/>
        <v>0.01</v>
      </c>
      <c r="W33">
        <f t="shared" si="23"/>
        <v>1.8962046702294842E-3</v>
      </c>
      <c r="X33">
        <f t="shared" si="24"/>
        <v>1.187663205216074E-3</v>
      </c>
      <c r="Y33">
        <f t="shared" si="25"/>
        <v>1.8962046702294842E-5</v>
      </c>
      <c r="Z33">
        <f t="shared" si="26"/>
        <v>6.895794183111153E-4</v>
      </c>
      <c r="AB33">
        <f t="shared" si="27"/>
        <v>-4684.1515480120561</v>
      </c>
      <c r="AC33">
        <f t="shared" si="2"/>
        <v>-4219.855487528067</v>
      </c>
      <c r="AE33">
        <f t="shared" si="3"/>
        <v>0</v>
      </c>
      <c r="AF33">
        <f t="shared" si="4"/>
        <v>0</v>
      </c>
      <c r="AG33">
        <f t="shared" si="5"/>
        <v>-1.7239485457777884E-2</v>
      </c>
      <c r="AH33">
        <f t="shared" si="6"/>
        <v>-593.83160260803697</v>
      </c>
      <c r="AI33">
        <f t="shared" si="7"/>
        <v>-593.8488420934948</v>
      </c>
      <c r="AJ33">
        <f t="shared" si="8"/>
        <v>-464.29606048398909</v>
      </c>
      <c r="AK33">
        <f t="shared" si="30"/>
        <v>-327.89060836084394</v>
      </c>
      <c r="AL33">
        <f t="shared" si="9"/>
        <v>-1386.0355109383279</v>
      </c>
      <c r="AN33">
        <f t="shared" si="10"/>
        <v>0</v>
      </c>
      <c r="AO33">
        <f t="shared" si="11"/>
        <v>0</v>
      </c>
      <c r="AP33">
        <f t="shared" si="12"/>
        <v>-5.7541823333863873E-4</v>
      </c>
      <c r="AQ33">
        <f t="shared" si="13"/>
        <v>-19.820866029339918</v>
      </c>
      <c r="AR33">
        <f t="shared" si="14"/>
        <v>-19.821441447573257</v>
      </c>
      <c r="AS33">
        <f t="shared" si="15"/>
        <v>-15.497238564579723</v>
      </c>
      <c r="AT33">
        <f t="shared" si="16"/>
        <v>-10.944307766807782</v>
      </c>
      <c r="AU33">
        <f t="shared" si="17"/>
        <v>-46.262987778960763</v>
      </c>
      <c r="AW33">
        <v>30</v>
      </c>
      <c r="AX33">
        <f>IF(Z33&gt;0, (R33*SUMPRODUCT(K33:$K$98, X33:$X$98)-K33*$AZ$3)/Z33, 0)</f>
        <v>-6119462.6397973616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2.9801717749925499E-2</v>
      </c>
      <c r="L34" s="2">
        <v>31</v>
      </c>
      <c r="M34" s="8">
        <v>0.70099715600000001</v>
      </c>
      <c r="Q34" s="5">
        <f t="shared" si="29"/>
        <v>25</v>
      </c>
      <c r="R34">
        <f t="shared" si="0"/>
        <v>500000</v>
      </c>
      <c r="S34">
        <f t="shared" si="1"/>
        <v>-18989277.076309331</v>
      </c>
      <c r="U34">
        <f t="shared" si="21"/>
        <v>0.70099715600000001</v>
      </c>
      <c r="V34">
        <f t="shared" si="22"/>
        <v>0.01</v>
      </c>
      <c r="W34">
        <f t="shared" si="23"/>
        <v>6.895794183111153E-4</v>
      </c>
      <c r="X34">
        <f t="shared" si="24"/>
        <v>4.8339321107222614E-4</v>
      </c>
      <c r="Y34">
        <f t="shared" si="25"/>
        <v>6.8957941831111535E-6</v>
      </c>
      <c r="Z34">
        <f t="shared" si="26"/>
        <v>1.99290413055778E-4</v>
      </c>
      <c r="AB34">
        <f t="shared" si="27"/>
        <v>-4219.855487528067</v>
      </c>
      <c r="AC34">
        <f t="shared" si="2"/>
        <v>-3784.3808721683031</v>
      </c>
      <c r="AE34">
        <f t="shared" si="3"/>
        <v>0</v>
      </c>
      <c r="AF34">
        <f t="shared" si="4"/>
        <v>0</v>
      </c>
      <c r="AG34">
        <f t="shared" si="5"/>
        <v>-4.9822603263944502E-3</v>
      </c>
      <c r="AH34">
        <f t="shared" si="6"/>
        <v>-241.69660553611308</v>
      </c>
      <c r="AI34">
        <f t="shared" si="7"/>
        <v>-241.70158779643947</v>
      </c>
      <c r="AJ34">
        <f t="shared" si="8"/>
        <v>-435.4746153597639</v>
      </c>
      <c r="AK34">
        <f t="shared" si="30"/>
        <v>-295.38988412696472</v>
      </c>
      <c r="AL34">
        <f t="shared" si="9"/>
        <v>-972.56608728316814</v>
      </c>
      <c r="AN34">
        <f t="shared" si="10"/>
        <v>0</v>
      </c>
      <c r="AO34">
        <f t="shared" si="11"/>
        <v>0</v>
      </c>
      <c r="AP34">
        <f t="shared" si="12"/>
        <v>-1.4847991600385908E-4</v>
      </c>
      <c r="AQ34">
        <f t="shared" si="13"/>
        <v>-7.2029740193023226</v>
      </c>
      <c r="AR34">
        <f t="shared" si="14"/>
        <v>-7.2031224992183267</v>
      </c>
      <c r="AS34">
        <f t="shared" si="15"/>
        <v>-12.977891574209055</v>
      </c>
      <c r="AT34">
        <f t="shared" si="16"/>
        <v>-8.8031259529349999</v>
      </c>
      <c r="AU34">
        <f t="shared" si="17"/>
        <v>-28.984140026362383</v>
      </c>
      <c r="AW34">
        <v>31</v>
      </c>
      <c r="AX34">
        <f>IF(Z34&gt;0, (R34*SUMPRODUCT(K34:$K$98, X34:$X$98)-K34*$AZ$3)/Z34, 0)</f>
        <v>-18989277.076309331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2.660867656243348E-2</v>
      </c>
      <c r="L35" s="2">
        <v>32</v>
      </c>
      <c r="M35" s="8">
        <v>0.77900909500000004</v>
      </c>
      <c r="Q35" s="5">
        <f t="shared" si="29"/>
        <v>25</v>
      </c>
      <c r="R35">
        <f t="shared" ref="R35:R69" si="31">$C$6</f>
        <v>500000</v>
      </c>
      <c r="S35">
        <f t="shared" ref="S35:S69" si="32">AX35</f>
        <v>-80504010.19488126</v>
      </c>
      <c r="U35">
        <f t="shared" si="21"/>
        <v>0.77900909500000004</v>
      </c>
      <c r="V35">
        <f t="shared" si="22"/>
        <v>0.01</v>
      </c>
      <c r="W35">
        <f t="shared" si="23"/>
        <v>1.99290413055778E-4</v>
      </c>
      <c r="X35">
        <f t="shared" si="24"/>
        <v>1.552490443167578E-4</v>
      </c>
      <c r="Y35">
        <f t="shared" si="25"/>
        <v>1.99290413055778E-6</v>
      </c>
      <c r="Z35">
        <f t="shared" si="26"/>
        <v>4.2048464608462422E-5</v>
      </c>
      <c r="AB35">
        <f t="shared" si="27"/>
        <v>-3784.3808721683031</v>
      </c>
      <c r="AC35">
        <f t="shared" ref="AC35:AC69" si="33">S35*Z35</f>
        <v>-3385.0700235187628</v>
      </c>
      <c r="AE35">
        <f t="shared" ref="AE35:AE69" si="34">$Z35*O35</f>
        <v>0</v>
      </c>
      <c r="AF35">
        <f t="shared" ref="AF35:AF69" si="35">-$Z35*P35</f>
        <v>0</v>
      </c>
      <c r="AG35">
        <f t="shared" ref="AG35:AG69" si="36">-$Z35*Q35</f>
        <v>-1.0512116152115605E-3</v>
      </c>
      <c r="AH35">
        <f t="shared" ref="AH35:AH69" si="37">-X35*R35</f>
        <v>-77.624522158378895</v>
      </c>
      <c r="AI35">
        <f t="shared" ref="AI35:AI66" si="38">SUM(AE35:AH35)</f>
        <v>-77.6255733699941</v>
      </c>
      <c r="AJ35">
        <f t="shared" ref="AJ35:AJ69" si="39">AB35-AC35</f>
        <v>-399.31084864954028</v>
      </c>
      <c r="AK35">
        <f t="shared" si="30"/>
        <v>-264.90666105178121</v>
      </c>
      <c r="AL35">
        <f t="shared" ref="AL35:AL66" si="40">SUM(AI35:AK35)</f>
        <v>-741.8430830713155</v>
      </c>
      <c r="AN35">
        <f t="shared" ref="AN35:AN69" si="41">AE35*$K35</f>
        <v>0</v>
      </c>
      <c r="AO35">
        <f t="shared" ref="AO35:AO69" si="42">AF35*$K35</f>
        <v>0</v>
      </c>
      <c r="AP35">
        <f t="shared" ref="AP35:AP69" si="43">AG35*$K35</f>
        <v>-2.7971349867837691E-5</v>
      </c>
      <c r="AQ35">
        <f t="shared" ref="AQ35:AQ69" si="44">AH35*$K35</f>
        <v>-2.0654858034257546</v>
      </c>
      <c r="AR35">
        <f t="shared" ref="AR35:AR69" si="45">AI35*$K35</f>
        <v>-2.0655137747756225</v>
      </c>
      <c r="AS35">
        <f t="shared" ref="AS35:AS69" si="46">AJ35*$K35</f>
        <v>-10.625133219586445</v>
      </c>
      <c r="AT35">
        <f t="shared" ref="AT35:AT69" si="47">AK35*$K35</f>
        <v>-7.048815663161041</v>
      </c>
      <c r="AU35">
        <f t="shared" ref="AU35:AU69" si="48">AL35*$K35</f>
        <v>-19.739462657523106</v>
      </c>
      <c r="AW35">
        <v>32</v>
      </c>
      <c r="AX35">
        <f>IF(Z35&gt;0, (R35*SUMPRODUCT(K35:$K$98, X35:$X$98)-K35*$AZ$3)/Z35, 0)</f>
        <v>-80504010.19488126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2.3757746930744176E-2</v>
      </c>
      <c r="L36" s="2">
        <v>33</v>
      </c>
      <c r="M36" s="8">
        <v>0.78135831499999997</v>
      </c>
      <c r="Q36" s="5">
        <f t="shared" si="29"/>
        <v>25</v>
      </c>
      <c r="R36">
        <f t="shared" si="31"/>
        <v>500000</v>
      </c>
      <c r="S36">
        <f t="shared" si="32"/>
        <v>-344711637.06765252</v>
      </c>
      <c r="U36">
        <f t="shared" ref="U36:U69" si="52">M36</f>
        <v>0.78135831499999997</v>
      </c>
      <c r="V36">
        <f t="shared" ref="V36:V69" si="53">$C$10</f>
        <v>0.01</v>
      </c>
      <c r="W36">
        <f t="shared" ref="W36:W69" si="54">Z35</f>
        <v>4.2048464608462422E-5</v>
      </c>
      <c r="X36">
        <f t="shared" ref="X36:X67" si="55">U36*W36</f>
        <v>3.2854917454805331E-5</v>
      </c>
      <c r="Y36">
        <f t="shared" ref="Y36:Y69" si="56">V36*W36</f>
        <v>4.2048464608462424E-7</v>
      </c>
      <c r="Z36">
        <f t="shared" ref="Z36:Z67" si="57">MAX(0, W36-X36-Y36)</f>
        <v>8.7730625075724659E-6</v>
      </c>
      <c r="AB36">
        <f t="shared" ref="AB36:AB69" si="58">AC35</f>
        <v>-3385.0700235187628</v>
      </c>
      <c r="AC36">
        <f t="shared" si="33"/>
        <v>-3024.1767390821497</v>
      </c>
      <c r="AE36">
        <f t="shared" si="34"/>
        <v>0</v>
      </c>
      <c r="AF36">
        <f t="shared" si="35"/>
        <v>0</v>
      </c>
      <c r="AG36">
        <f t="shared" si="36"/>
        <v>-2.1932656268931164E-4</v>
      </c>
      <c r="AH36">
        <f t="shared" si="37"/>
        <v>-16.427458727402666</v>
      </c>
      <c r="AI36">
        <f t="shared" si="38"/>
        <v>-16.427678053965355</v>
      </c>
      <c r="AJ36">
        <f t="shared" si="39"/>
        <v>-360.89328443661316</v>
      </c>
      <c r="AK36">
        <f t="shared" si="30"/>
        <v>-236.95490164631343</v>
      </c>
      <c r="AL36">
        <f t="shared" si="40"/>
        <v>-614.27586413689187</v>
      </c>
      <c r="AN36">
        <f t="shared" si="41"/>
        <v>0</v>
      </c>
      <c r="AO36">
        <f t="shared" si="42"/>
        <v>0</v>
      </c>
      <c r="AP36">
        <f t="shared" si="43"/>
        <v>-5.2107049715626639E-6</v>
      </c>
      <c r="AQ36">
        <f t="shared" si="44"/>
        <v>-0.39027940716087733</v>
      </c>
      <c r="AR36">
        <f t="shared" si="45"/>
        <v>-0.39028461786584889</v>
      </c>
      <c r="AS36">
        <f t="shared" si="46"/>
        <v>-8.5740113206501309</v>
      </c>
      <c r="AT36">
        <f t="shared" si="47"/>
        <v>-5.6295145873124905</v>
      </c>
      <c r="AU36">
        <f t="shared" si="48"/>
        <v>-14.59381052582847</v>
      </c>
      <c r="AW36">
        <v>33</v>
      </c>
      <c r="AX36">
        <f>IF(Z36&gt;0, (R36*SUMPRODUCT(K36:$K$98, X36:$X$98)-K36*$AZ$3)/Z36, 0)</f>
        <v>-344711637.06765252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2.1212274045307299E-2</v>
      </c>
      <c r="L37" s="2">
        <v>34</v>
      </c>
      <c r="M37" s="8">
        <v>0.78389590600000003</v>
      </c>
      <c r="Q37" s="5">
        <f t="shared" ref="Q37:Q69" si="60">$C$8</f>
        <v>25</v>
      </c>
      <c r="R37">
        <f t="shared" si="31"/>
        <v>500000</v>
      </c>
      <c r="S37">
        <f t="shared" si="32"/>
        <v>-1493501993.7201486</v>
      </c>
      <c r="U37">
        <f t="shared" si="52"/>
        <v>0.78389590600000003</v>
      </c>
      <c r="V37">
        <f t="shared" si="53"/>
        <v>0.01</v>
      </c>
      <c r="W37">
        <f t="shared" si="54"/>
        <v>8.7730625075724659E-6</v>
      </c>
      <c r="X37">
        <f t="shared" si="55"/>
        <v>6.8771677827681507E-6</v>
      </c>
      <c r="Y37">
        <f t="shared" si="56"/>
        <v>8.7730625075724662E-8</v>
      </c>
      <c r="Z37">
        <f t="shared" si="57"/>
        <v>1.8081640997285906E-6</v>
      </c>
      <c r="AB37">
        <f t="shared" si="58"/>
        <v>-3024.1767390821497</v>
      </c>
      <c r="AC37">
        <f t="shared" si="33"/>
        <v>-2700.4966879178478</v>
      </c>
      <c r="AE37">
        <f t="shared" si="34"/>
        <v>0</v>
      </c>
      <c r="AF37">
        <f t="shared" si="35"/>
        <v>0</v>
      </c>
      <c r="AG37">
        <f t="shared" si="36"/>
        <v>-4.5204102493214765E-5</v>
      </c>
      <c r="AH37">
        <f t="shared" si="37"/>
        <v>-3.4385838913840754</v>
      </c>
      <c r="AI37">
        <f t="shared" si="38"/>
        <v>-3.4386290954865686</v>
      </c>
      <c r="AJ37">
        <f t="shared" si="39"/>
        <v>-323.68005116430186</v>
      </c>
      <c r="AK37">
        <f t="shared" si="30"/>
        <v>-211.6923717357505</v>
      </c>
      <c r="AL37">
        <f t="shared" si="40"/>
        <v>-538.81105199553895</v>
      </c>
      <c r="AN37">
        <f t="shared" si="41"/>
        <v>0</v>
      </c>
      <c r="AO37">
        <f t="shared" si="42"/>
        <v>0</v>
      </c>
      <c r="AP37">
        <f t="shared" si="43"/>
        <v>-9.5888181005823047E-7</v>
      </c>
      <c r="AQ37">
        <f t="shared" si="44"/>
        <v>-7.2940183831818189E-2</v>
      </c>
      <c r="AR37">
        <f t="shared" si="45"/>
        <v>-7.2941142713628254E-2</v>
      </c>
      <c r="AS37">
        <f t="shared" si="46"/>
        <v>-6.8659899482962592</v>
      </c>
      <c r="AT37">
        <f t="shared" si="47"/>
        <v>-4.4904766025598049</v>
      </c>
      <c r="AU37">
        <f t="shared" si="48"/>
        <v>-11.429407693569692</v>
      </c>
      <c r="AW37">
        <v>34</v>
      </c>
      <c r="AX37">
        <f>IF(Z37&gt;0, (R37*SUMPRODUCT(K37:$K$98, X37:$X$98)-K37*$AZ$3)/Z37, 0)</f>
        <v>-1493501993.7201486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1.8939530397595803E-2</v>
      </c>
      <c r="L38" s="2">
        <v>35</v>
      </c>
      <c r="M38" s="8">
        <v>0.78669207100000005</v>
      </c>
      <c r="Q38" s="5">
        <f t="shared" si="60"/>
        <v>25</v>
      </c>
      <c r="R38">
        <f t="shared" si="31"/>
        <v>500000</v>
      </c>
      <c r="S38">
        <f t="shared" si="32"/>
        <v>-6559109482.2129478</v>
      </c>
      <c r="U38">
        <f t="shared" si="52"/>
        <v>0.78669207100000005</v>
      </c>
      <c r="V38">
        <f t="shared" si="53"/>
        <v>0.01</v>
      </c>
      <c r="W38">
        <f t="shared" si="54"/>
        <v>1.8081640997285906E-6</v>
      </c>
      <c r="X38">
        <f t="shared" si="55"/>
        <v>1.4224683603233357E-6</v>
      </c>
      <c r="Y38">
        <f t="shared" si="56"/>
        <v>1.8081640997285905E-8</v>
      </c>
      <c r="Z38">
        <f t="shared" si="57"/>
        <v>3.6761409840796906E-7</v>
      </c>
      <c r="AB38">
        <f t="shared" si="58"/>
        <v>-2700.4966879178478</v>
      </c>
      <c r="AC38">
        <f t="shared" si="33"/>
        <v>-2411.2211186628738</v>
      </c>
      <c r="AE38">
        <f t="shared" si="34"/>
        <v>0</v>
      </c>
      <c r="AF38">
        <f t="shared" si="35"/>
        <v>0</v>
      </c>
      <c r="AG38">
        <f t="shared" si="36"/>
        <v>-9.1903524601992273E-6</v>
      </c>
      <c r="AH38">
        <f t="shared" si="37"/>
        <v>-0.71123418016166784</v>
      </c>
      <c r="AI38">
        <f t="shared" si="38"/>
        <v>-0.711243370514128</v>
      </c>
      <c r="AJ38">
        <f t="shared" si="39"/>
        <v>-289.27556925497402</v>
      </c>
      <c r="AK38">
        <f t="shared" si="30"/>
        <v>-189.03476815424938</v>
      </c>
      <c r="AL38">
        <f t="shared" si="40"/>
        <v>-479.02158077973752</v>
      </c>
      <c r="AN38">
        <f t="shared" si="41"/>
        <v>0</v>
      </c>
      <c r="AO38">
        <f t="shared" si="42"/>
        <v>0</v>
      </c>
      <c r="AP38">
        <f t="shared" si="43"/>
        <v>-1.7406095978456265E-7</v>
      </c>
      <c r="AQ38">
        <f t="shared" si="44"/>
        <v>-1.3470441374981037E-2</v>
      </c>
      <c r="AR38">
        <f t="shared" si="45"/>
        <v>-1.3470615435940822E-2</v>
      </c>
      <c r="AS38">
        <f t="shared" si="46"/>
        <v>-5.4787434371864103</v>
      </c>
      <c r="AT38">
        <f t="shared" si="47"/>
        <v>-3.5802297376598813</v>
      </c>
      <c r="AU38">
        <f t="shared" si="48"/>
        <v>-9.0724437902822324</v>
      </c>
      <c r="AW38">
        <v>35</v>
      </c>
      <c r="AX38">
        <f>IF(Z38&gt;0, (R38*SUMPRODUCT(K38:$K$98, X38:$X$98)-K38*$AZ$3)/Z38, 0)</f>
        <v>-6559109482.2129478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1.6910294997853393E-2</v>
      </c>
      <c r="L39" s="2">
        <v>36</v>
      </c>
      <c r="M39" s="8">
        <v>0.78978433000000003</v>
      </c>
      <c r="Q39" s="5">
        <f t="shared" si="60"/>
        <v>25</v>
      </c>
      <c r="R39">
        <f t="shared" si="31"/>
        <v>500000</v>
      </c>
      <c r="S39">
        <f t="shared" si="32"/>
        <v>-29250355866.346146</v>
      </c>
      <c r="U39">
        <f t="shared" si="52"/>
        <v>0.78978433000000003</v>
      </c>
      <c r="V39">
        <f t="shared" si="53"/>
        <v>0.01</v>
      </c>
      <c r="W39">
        <f t="shared" si="54"/>
        <v>3.6761409840796906E-7</v>
      </c>
      <c r="X39">
        <f t="shared" si="55"/>
        <v>2.9033585440969193E-7</v>
      </c>
      <c r="Y39">
        <f t="shared" si="56"/>
        <v>3.6761409840796907E-9</v>
      </c>
      <c r="Z39">
        <f t="shared" si="57"/>
        <v>7.3602103014197439E-8</v>
      </c>
      <c r="AB39">
        <f t="shared" si="58"/>
        <v>-2411.2211186628738</v>
      </c>
      <c r="AC39">
        <f t="shared" si="33"/>
        <v>-2152.8877056767433</v>
      </c>
      <c r="AE39">
        <f t="shared" si="34"/>
        <v>0</v>
      </c>
      <c r="AF39">
        <f t="shared" si="35"/>
        <v>0</v>
      </c>
      <c r="AG39">
        <f t="shared" si="36"/>
        <v>-1.840052575354936E-6</v>
      </c>
      <c r="AH39">
        <f t="shared" si="37"/>
        <v>-0.14516792720484598</v>
      </c>
      <c r="AI39">
        <f t="shared" si="38"/>
        <v>-0.14516976725742134</v>
      </c>
      <c r="AJ39">
        <f t="shared" si="39"/>
        <v>-258.3334129861305</v>
      </c>
      <c r="AK39">
        <f t="shared" si="30"/>
        <v>-168.78547830640119</v>
      </c>
      <c r="AL39">
        <f t="shared" si="40"/>
        <v>-427.26406105978913</v>
      </c>
      <c r="AN39">
        <f t="shared" si="41"/>
        <v>0</v>
      </c>
      <c r="AO39">
        <f t="shared" si="42"/>
        <v>0</v>
      </c>
      <c r="AP39">
        <f t="shared" si="43"/>
        <v>-3.1115831860811825E-8</v>
      </c>
      <c r="AQ39">
        <f t="shared" si="44"/>
        <v>-2.4548324732608525E-3</v>
      </c>
      <c r="AR39">
        <f t="shared" si="45"/>
        <v>-2.4548635890927132E-3</v>
      </c>
      <c r="AS39">
        <f t="shared" si="46"/>
        <v>-4.3684942213977571</v>
      </c>
      <c r="AT39">
        <f t="shared" si="47"/>
        <v>-2.8542122295150283</v>
      </c>
      <c r="AU39">
        <f t="shared" si="48"/>
        <v>-7.2251613145018787</v>
      </c>
      <c r="AW39">
        <v>36</v>
      </c>
      <c r="AX39">
        <f>IF(Z39&gt;0, (R39*SUMPRODUCT(K39:$K$98, X39:$X$98)-K39*$AZ$3)/Z39, 0)</f>
        <v>-29250355866.346146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1.5098477676654815E-2</v>
      </c>
      <c r="L40" s="2">
        <v>37</v>
      </c>
      <c r="M40" s="8">
        <v>0.79285550900000001</v>
      </c>
      <c r="Q40" s="5">
        <f t="shared" si="60"/>
        <v>25</v>
      </c>
      <c r="R40">
        <f t="shared" si="31"/>
        <v>500000</v>
      </c>
      <c r="S40">
        <f t="shared" si="32"/>
        <v>-132473487008.20065</v>
      </c>
      <c r="U40">
        <f t="shared" si="52"/>
        <v>0.79285550900000001</v>
      </c>
      <c r="V40">
        <f t="shared" si="53"/>
        <v>0.01</v>
      </c>
      <c r="W40">
        <f t="shared" si="54"/>
        <v>7.3602103014197439E-8</v>
      </c>
      <c r="X40">
        <f t="shared" si="55"/>
        <v>5.8355832848791946E-8</v>
      </c>
      <c r="Y40">
        <f t="shared" si="56"/>
        <v>7.3602103014197443E-10</v>
      </c>
      <c r="Z40">
        <f t="shared" si="57"/>
        <v>1.4510249135263519E-8</v>
      </c>
      <c r="AB40">
        <f t="shared" si="58"/>
        <v>-2152.8877056767433</v>
      </c>
      <c r="AC40">
        <f t="shared" si="33"/>
        <v>-1922.2233003060865</v>
      </c>
      <c r="AE40">
        <f t="shared" si="34"/>
        <v>0</v>
      </c>
      <c r="AF40">
        <f t="shared" si="35"/>
        <v>0</v>
      </c>
      <c r="AG40">
        <f t="shared" si="36"/>
        <v>-3.62756228381588E-7</v>
      </c>
      <c r="AH40">
        <f t="shared" si="37"/>
        <v>-2.9177916424395971E-2</v>
      </c>
      <c r="AI40">
        <f t="shared" si="38"/>
        <v>-2.9178279180624354E-2</v>
      </c>
      <c r="AJ40">
        <f t="shared" si="39"/>
        <v>-230.66440537065682</v>
      </c>
      <c r="AK40">
        <f t="shared" ref="AK40:AK69" si="61">G40*SUM(AB40:AB40, AE40:AF40)</f>
        <v>-150.70213939737204</v>
      </c>
      <c r="AL40">
        <f t="shared" si="40"/>
        <v>-381.39572304720946</v>
      </c>
      <c r="AN40">
        <f t="shared" si="41"/>
        <v>0</v>
      </c>
      <c r="AO40">
        <f t="shared" si="42"/>
        <v>0</v>
      </c>
      <c r="AP40">
        <f t="shared" si="43"/>
        <v>-5.4770668162869023E-9</v>
      </c>
      <c r="AQ40">
        <f t="shared" si="44"/>
        <v>-4.4054211978504244E-4</v>
      </c>
      <c r="AR40">
        <f t="shared" si="45"/>
        <v>-4.4054759685185874E-4</v>
      </c>
      <c r="AS40">
        <f t="shared" si="46"/>
        <v>-3.482681375287719</v>
      </c>
      <c r="AT40">
        <f t="shared" si="47"/>
        <v>-2.2753728875153438</v>
      </c>
      <c r="AU40">
        <f t="shared" si="48"/>
        <v>-5.7584948103999141</v>
      </c>
      <c r="AW40">
        <v>37</v>
      </c>
      <c r="AX40">
        <f>IF(Z40&gt;0, (R40*SUMPRODUCT(K40:$K$98, X40:$X$98)-K40*$AZ$3)/Z40, 0)</f>
        <v>-132473487008.20065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1.348078363987037E-2</v>
      </c>
      <c r="L41" s="2">
        <v>38</v>
      </c>
      <c r="M41" s="8">
        <v>0.79617230500000002</v>
      </c>
      <c r="Q41" s="5">
        <f t="shared" si="60"/>
        <v>25</v>
      </c>
      <c r="R41">
        <f t="shared" si="31"/>
        <v>500000</v>
      </c>
      <c r="S41">
        <f t="shared" si="32"/>
        <v>-610232327876.97229</v>
      </c>
      <c r="U41">
        <f t="shared" si="52"/>
        <v>0.79617230500000002</v>
      </c>
      <c r="V41">
        <f t="shared" si="53"/>
        <v>0.01</v>
      </c>
      <c r="W41">
        <f t="shared" si="54"/>
        <v>1.4510249135263519E-8</v>
      </c>
      <c r="X41">
        <f t="shared" si="55"/>
        <v>1.1552658500147013E-8</v>
      </c>
      <c r="Y41">
        <f t="shared" si="56"/>
        <v>1.451024913526352E-10</v>
      </c>
      <c r="Z41">
        <f t="shared" si="57"/>
        <v>2.8124881437638712E-9</v>
      </c>
      <c r="AB41">
        <f t="shared" si="58"/>
        <v>-1922.2233003060865</v>
      </c>
      <c r="AC41">
        <f t="shared" si="33"/>
        <v>-1716.2711870954117</v>
      </c>
      <c r="AE41">
        <f t="shared" si="34"/>
        <v>0</v>
      </c>
      <c r="AF41">
        <f t="shared" si="35"/>
        <v>0</v>
      </c>
      <c r="AG41">
        <f t="shared" si="36"/>
        <v>-7.0312203594096782E-8</v>
      </c>
      <c r="AH41">
        <f t="shared" si="37"/>
        <v>-5.7763292500735064E-3</v>
      </c>
      <c r="AI41">
        <f t="shared" si="38"/>
        <v>-5.7763995622771005E-3</v>
      </c>
      <c r="AJ41">
        <f t="shared" si="39"/>
        <v>-205.95211321067472</v>
      </c>
      <c r="AK41">
        <f t="shared" si="61"/>
        <v>-134.55563102142605</v>
      </c>
      <c r="AL41">
        <f t="shared" si="40"/>
        <v>-340.51352063166303</v>
      </c>
      <c r="AN41">
        <f t="shared" si="41"/>
        <v>0</v>
      </c>
      <c r="AO41">
        <f t="shared" si="42"/>
        <v>0</v>
      </c>
      <c r="AP41">
        <f t="shared" si="43"/>
        <v>-9.4786360389453443E-10</v>
      </c>
      <c r="AQ41">
        <f t="shared" si="44"/>
        <v>-7.7869444852895605E-5</v>
      </c>
      <c r="AR41">
        <f t="shared" si="45"/>
        <v>-7.7870392716499509E-5</v>
      </c>
      <c r="AS41">
        <f t="shared" si="46"/>
        <v>-2.776395878367194</v>
      </c>
      <c r="AT41">
        <f t="shared" si="47"/>
        <v>-1.8139153493260745</v>
      </c>
      <c r="AU41">
        <f t="shared" si="48"/>
        <v>-4.5903890980859847</v>
      </c>
      <c r="AW41">
        <v>38</v>
      </c>
      <c r="AX41">
        <f>IF(Z41&gt;0, (R41*SUMPRODUCT(K41:$K$98, X41:$X$98)-K41*$AZ$3)/Z41, 0)</f>
        <v>-610232327876.97229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1.2036413964169972E-2</v>
      </c>
      <c r="L42" s="2">
        <v>39</v>
      </c>
      <c r="M42" s="8">
        <v>0.79964768799999997</v>
      </c>
      <c r="Q42" s="5">
        <f t="shared" si="60"/>
        <v>25</v>
      </c>
      <c r="R42">
        <f t="shared" si="31"/>
        <v>500000</v>
      </c>
      <c r="S42">
        <f t="shared" si="32"/>
        <v>-2862325711318.8281</v>
      </c>
      <c r="U42">
        <f t="shared" si="52"/>
        <v>0.79964768799999997</v>
      </c>
      <c r="V42">
        <f t="shared" si="53"/>
        <v>0.01</v>
      </c>
      <c r="W42">
        <f t="shared" si="54"/>
        <v>2.8124881437638712E-9</v>
      </c>
      <c r="X42">
        <f t="shared" si="55"/>
        <v>2.2489996416881913E-9</v>
      </c>
      <c r="Y42">
        <f t="shared" si="56"/>
        <v>2.8124881437638714E-11</v>
      </c>
      <c r="Z42">
        <f t="shared" si="57"/>
        <v>5.3536362063804121E-10</v>
      </c>
      <c r="AB42">
        <f t="shared" si="58"/>
        <v>-1716.2711870954117</v>
      </c>
      <c r="AC42">
        <f t="shared" si="33"/>
        <v>-1532.3850562570046</v>
      </c>
      <c r="AE42">
        <f t="shared" si="34"/>
        <v>0</v>
      </c>
      <c r="AF42">
        <f t="shared" si="35"/>
        <v>0</v>
      </c>
      <c r="AG42">
        <f t="shared" si="36"/>
        <v>-1.338409051595103E-8</v>
      </c>
      <c r="AH42">
        <f t="shared" si="37"/>
        <v>-1.1244998208440955E-3</v>
      </c>
      <c r="AI42">
        <f t="shared" si="38"/>
        <v>-1.1245132049346115E-3</v>
      </c>
      <c r="AJ42">
        <f t="shared" si="39"/>
        <v>-183.8861308384071</v>
      </c>
      <c r="AK42">
        <f t="shared" si="61"/>
        <v>-120.13898309667883</v>
      </c>
      <c r="AL42">
        <f t="shared" si="40"/>
        <v>-304.02623844829088</v>
      </c>
      <c r="AN42">
        <f t="shared" si="41"/>
        <v>0</v>
      </c>
      <c r="AO42">
        <f t="shared" si="42"/>
        <v>0</v>
      </c>
      <c r="AP42">
        <f t="shared" si="43"/>
        <v>-1.6109645398390787E-10</v>
      </c>
      <c r="AQ42">
        <f t="shared" si="44"/>
        <v>-1.3534945346314504E-5</v>
      </c>
      <c r="AR42">
        <f t="shared" si="45"/>
        <v>-1.3535106442768489E-5</v>
      </c>
      <c r="AS42">
        <f t="shared" si="46"/>
        <v>-2.2133295930405898</v>
      </c>
      <c r="AT42">
        <f t="shared" si="47"/>
        <v>-1.4460425337860454</v>
      </c>
      <c r="AU42">
        <f t="shared" si="48"/>
        <v>-3.659385661933078</v>
      </c>
      <c r="AW42">
        <v>39</v>
      </c>
      <c r="AX42">
        <f>IF(Z42&gt;0, (R42*SUMPRODUCT(K42:$K$98, X42:$X$98)-K42*$AZ$3)/Z42, 0)</f>
        <v>-2862325711318.8281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1.0746798182294617E-2</v>
      </c>
      <c r="L43" s="2">
        <v>40</v>
      </c>
      <c r="M43" s="8">
        <v>0.80323853099999998</v>
      </c>
      <c r="Q43" s="5">
        <f t="shared" si="60"/>
        <v>25</v>
      </c>
      <c r="R43">
        <f t="shared" si="31"/>
        <v>500000</v>
      </c>
      <c r="S43">
        <f t="shared" si="32"/>
        <v>-13684021614504.57</v>
      </c>
      <c r="U43">
        <f t="shared" si="52"/>
        <v>0.80323853099999998</v>
      </c>
      <c r="V43">
        <f t="shared" si="53"/>
        <v>0.01</v>
      </c>
      <c r="W43">
        <f t="shared" si="54"/>
        <v>5.3536362063804121E-10</v>
      </c>
      <c r="X43">
        <f t="shared" si="55"/>
        <v>4.3002468819214149E-10</v>
      </c>
      <c r="Y43">
        <f t="shared" si="56"/>
        <v>5.3536362063804124E-12</v>
      </c>
      <c r="Z43">
        <f t="shared" si="57"/>
        <v>9.9985296239519304E-11</v>
      </c>
      <c r="AB43">
        <f t="shared" si="58"/>
        <v>-1532.3850562570046</v>
      </c>
      <c r="AC43">
        <f t="shared" si="33"/>
        <v>-1368.2009548742246</v>
      </c>
      <c r="AE43">
        <f t="shared" si="34"/>
        <v>0</v>
      </c>
      <c r="AF43">
        <f t="shared" si="35"/>
        <v>0</v>
      </c>
      <c r="AG43">
        <f t="shared" si="36"/>
        <v>-2.4996324059879827E-9</v>
      </c>
      <c r="AH43">
        <f t="shared" si="37"/>
        <v>-2.1501234409607075E-4</v>
      </c>
      <c r="AI43">
        <f t="shared" si="38"/>
        <v>-2.1501484372847673E-4</v>
      </c>
      <c r="AJ43">
        <f t="shared" si="39"/>
        <v>-164.18410138278</v>
      </c>
      <c r="AK43">
        <f t="shared" si="61"/>
        <v>-107.26695393799034</v>
      </c>
      <c r="AL43">
        <f t="shared" si="40"/>
        <v>-271.45127033561403</v>
      </c>
      <c r="AN43">
        <f t="shared" si="41"/>
        <v>0</v>
      </c>
      <c r="AO43">
        <f t="shared" si="42"/>
        <v>0</v>
      </c>
      <c r="AP43">
        <f t="shared" si="43"/>
        <v>-2.6863044997076374E-11</v>
      </c>
      <c r="AQ43">
        <f t="shared" si="44"/>
        <v>-2.3106942687025581E-6</v>
      </c>
      <c r="AR43">
        <f t="shared" si="45"/>
        <v>-2.3107211317475547E-6</v>
      </c>
      <c r="AS43">
        <f t="shared" si="46"/>
        <v>-1.7644534023021352</v>
      </c>
      <c r="AT43">
        <f t="shared" si="47"/>
        <v>-1.1527763056010749</v>
      </c>
      <c r="AU43">
        <f t="shared" si="48"/>
        <v>-2.9172320186243414</v>
      </c>
      <c r="AW43">
        <v>40</v>
      </c>
      <c r="AX43">
        <f>IF(Z43&gt;0, (R43*SUMPRODUCT(K43:$K$98, X43:$X$98)-K43*$AZ$3)/Z43, 0)</f>
        <v>-13684021614504.57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9.5953555199059081E-3</v>
      </c>
      <c r="L44" s="2">
        <v>41</v>
      </c>
      <c r="M44" s="8">
        <v>0.80709142899999997</v>
      </c>
      <c r="Q44" s="5">
        <f t="shared" si="60"/>
        <v>25</v>
      </c>
      <c r="R44">
        <f t="shared" si="31"/>
        <v>500000</v>
      </c>
      <c r="S44">
        <f t="shared" si="32"/>
        <v>-66797725196050.266</v>
      </c>
      <c r="U44">
        <f t="shared" si="52"/>
        <v>0.80709142899999997</v>
      </c>
      <c r="V44">
        <f t="shared" si="53"/>
        <v>0.01</v>
      </c>
      <c r="W44">
        <f t="shared" si="54"/>
        <v>9.9985296239519304E-11</v>
      </c>
      <c r="X44">
        <f t="shared" si="55"/>
        <v>8.0697275620941958E-11</v>
      </c>
      <c r="Y44">
        <f t="shared" si="56"/>
        <v>9.9985296239519315E-13</v>
      </c>
      <c r="Z44">
        <f t="shared" si="57"/>
        <v>1.8288167656182153E-11</v>
      </c>
      <c r="AB44">
        <f t="shared" si="58"/>
        <v>-1368.2009548742246</v>
      </c>
      <c r="AC44">
        <f t="shared" si="33"/>
        <v>-1221.6079974369502</v>
      </c>
      <c r="AE44">
        <f t="shared" si="34"/>
        <v>0</v>
      </c>
      <c r="AF44">
        <f t="shared" si="35"/>
        <v>0</v>
      </c>
      <c r="AG44">
        <f t="shared" si="36"/>
        <v>-4.5720419140455385E-10</v>
      </c>
      <c r="AH44">
        <f t="shared" si="37"/>
        <v>-4.0348637810470977E-5</v>
      </c>
      <c r="AI44">
        <f t="shared" si="38"/>
        <v>-4.034909501466238E-5</v>
      </c>
      <c r="AJ44">
        <f t="shared" si="39"/>
        <v>-146.59295743727444</v>
      </c>
      <c r="AK44">
        <f t="shared" si="61"/>
        <v>-95.774066841195733</v>
      </c>
      <c r="AL44">
        <f t="shared" si="40"/>
        <v>-242.36706462756518</v>
      </c>
      <c r="AN44">
        <f t="shared" si="41"/>
        <v>0</v>
      </c>
      <c r="AO44">
        <f t="shared" si="42"/>
        <v>0</v>
      </c>
      <c r="AP44">
        <f t="shared" si="43"/>
        <v>-4.3870367617178034E-12</v>
      </c>
      <c r="AQ44">
        <f t="shared" si="44"/>
        <v>-3.8715952453538692E-7</v>
      </c>
      <c r="AR44">
        <f t="shared" si="45"/>
        <v>-3.8716391157214861E-7</v>
      </c>
      <c r="AS44">
        <f t="shared" si="46"/>
        <v>-1.4066115433250832</v>
      </c>
      <c r="AT44">
        <f t="shared" si="47"/>
        <v>-0.9189862209285049</v>
      </c>
      <c r="AU44">
        <f t="shared" si="48"/>
        <v>-2.3255981514174997</v>
      </c>
      <c r="AW44">
        <v>41</v>
      </c>
      <c r="AX44">
        <f>IF(Z44&gt;0, (R44*SUMPRODUCT(K44:$K$98, X44:$X$98)-K44*$AZ$3)/Z44, 0)</f>
        <v>-66797725196050.266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8.5672817142017025E-3</v>
      </c>
      <c r="L45" s="2">
        <v>42</v>
      </c>
      <c r="M45" s="8">
        <v>0.81105379099999997</v>
      </c>
      <c r="Q45" s="5">
        <f t="shared" si="60"/>
        <v>25</v>
      </c>
      <c r="R45">
        <f t="shared" si="31"/>
        <v>500000</v>
      </c>
      <c r="S45">
        <f t="shared" si="32"/>
        <v>-333289128725608.44</v>
      </c>
      <c r="U45">
        <f t="shared" si="52"/>
        <v>0.81105379099999997</v>
      </c>
      <c r="V45">
        <f t="shared" si="53"/>
        <v>0.01</v>
      </c>
      <c r="W45">
        <f t="shared" si="54"/>
        <v>1.8288167656182153E-11</v>
      </c>
      <c r="X45">
        <f t="shared" si="55"/>
        <v>1.4832687707990118E-11</v>
      </c>
      <c r="Y45">
        <f t="shared" si="56"/>
        <v>1.8288167656182154E-13</v>
      </c>
      <c r="Z45">
        <f t="shared" si="57"/>
        <v>3.2725982716302138E-12</v>
      </c>
      <c r="AB45">
        <f t="shared" si="58"/>
        <v>-1221.6079974369502</v>
      </c>
      <c r="AC45">
        <f t="shared" si="33"/>
        <v>-1090.721426620566</v>
      </c>
      <c r="AE45">
        <f t="shared" si="34"/>
        <v>0</v>
      </c>
      <c r="AF45">
        <f t="shared" si="35"/>
        <v>0</v>
      </c>
      <c r="AG45">
        <f t="shared" si="36"/>
        <v>-8.1814956790755344E-11</v>
      </c>
      <c r="AH45">
        <f t="shared" si="37"/>
        <v>-7.4163438539950589E-6</v>
      </c>
      <c r="AI45">
        <f t="shared" si="38"/>
        <v>-7.4164256689518501E-6</v>
      </c>
      <c r="AJ45">
        <f t="shared" si="39"/>
        <v>-130.88657081638416</v>
      </c>
      <c r="AK45">
        <f t="shared" si="61"/>
        <v>-85.512559820586517</v>
      </c>
      <c r="AL45">
        <f t="shared" si="40"/>
        <v>-216.39913805339634</v>
      </c>
      <c r="AN45">
        <f t="shared" si="41"/>
        <v>0</v>
      </c>
      <c r="AO45">
        <f t="shared" si="42"/>
        <v>0</v>
      </c>
      <c r="AP45">
        <f t="shared" si="43"/>
        <v>-7.0093178326164069E-13</v>
      </c>
      <c r="AQ45">
        <f t="shared" si="44"/>
        <v>-6.3537907086564044E-8</v>
      </c>
      <c r="AR45">
        <f t="shared" si="45"/>
        <v>-6.3538608018347321E-8</v>
      </c>
      <c r="AS45">
        <f t="shared" si="46"/>
        <v>-1.1213421247897744</v>
      </c>
      <c r="AT45">
        <f t="shared" si="47"/>
        <v>-0.73261019008549011</v>
      </c>
      <c r="AU45">
        <f t="shared" si="48"/>
        <v>-1.8539523784138723</v>
      </c>
      <c r="AW45">
        <v>42</v>
      </c>
      <c r="AX45">
        <f>IF(Z45&gt;0, (R45*SUMPRODUCT(K45:$K$98, X45:$X$98)-K45*$AZ$3)/Z45, 0)</f>
        <v>-333289128725608.44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7.6493586733943769E-3</v>
      </c>
      <c r="L46" s="2">
        <v>43</v>
      </c>
      <c r="M46" s="8">
        <v>0.81525055400000002</v>
      </c>
      <c r="Q46" s="5">
        <f t="shared" si="60"/>
        <v>25</v>
      </c>
      <c r="R46">
        <f t="shared" si="31"/>
        <v>500000</v>
      </c>
      <c r="S46">
        <f t="shared" si="32"/>
        <v>-1702892833412658.5</v>
      </c>
      <c r="U46">
        <f t="shared" si="52"/>
        <v>0.81525055400000002</v>
      </c>
      <c r="V46">
        <f t="shared" si="53"/>
        <v>0.01</v>
      </c>
      <c r="W46">
        <f t="shared" si="54"/>
        <v>3.2725982716302138E-12</v>
      </c>
      <c r="X46">
        <f t="shared" si="55"/>
        <v>2.6679875539659744E-12</v>
      </c>
      <c r="Y46">
        <f t="shared" si="56"/>
        <v>3.2725982716302136E-14</v>
      </c>
      <c r="Z46">
        <f t="shared" si="57"/>
        <v>5.7188473494793727E-13</v>
      </c>
      <c r="AB46">
        <f t="shared" si="58"/>
        <v>-1090.721426620566</v>
      </c>
      <c r="AC46">
        <f t="shared" si="33"/>
        <v>-973.85841668094008</v>
      </c>
      <c r="AE46">
        <f t="shared" si="34"/>
        <v>0</v>
      </c>
      <c r="AF46">
        <f t="shared" si="35"/>
        <v>0</v>
      </c>
      <c r="AG46">
        <f t="shared" si="36"/>
        <v>-1.4297118373698431E-11</v>
      </c>
      <c r="AH46">
        <f t="shared" si="37"/>
        <v>-1.3339937769829872E-6</v>
      </c>
      <c r="AI46">
        <f t="shared" si="38"/>
        <v>-1.334008074101361E-6</v>
      </c>
      <c r="AJ46">
        <f t="shared" si="39"/>
        <v>-116.86300993962595</v>
      </c>
      <c r="AK46">
        <f t="shared" si="61"/>
        <v>-76.350499863439623</v>
      </c>
      <c r="AL46">
        <f t="shared" si="40"/>
        <v>-193.21351113707365</v>
      </c>
      <c r="AN46">
        <f t="shared" si="41"/>
        <v>0</v>
      </c>
      <c r="AO46">
        <f t="shared" si="42"/>
        <v>0</v>
      </c>
      <c r="AP46">
        <f t="shared" si="43"/>
        <v>-1.093637864363962E-13</v>
      </c>
      <c r="AQ46">
        <f t="shared" si="44"/>
        <v>-1.0204196868218937E-8</v>
      </c>
      <c r="AR46">
        <f t="shared" si="45"/>
        <v>-1.0204306232005375E-8</v>
      </c>
      <c r="AS46">
        <f t="shared" si="46"/>
        <v>-0.89392707868065102</v>
      </c>
      <c r="AT46">
        <f t="shared" si="47"/>
        <v>-0.58403235834839806</v>
      </c>
      <c r="AU46">
        <f t="shared" si="48"/>
        <v>-1.4779594472333555</v>
      </c>
      <c r="AW46">
        <v>43</v>
      </c>
      <c r="AX46">
        <f>IF(Z46&gt;0, (R46*SUMPRODUCT(K46:$K$98, X46:$X$98)-K46*$AZ$3)/Z46, 0)</f>
        <v>-1702892833412658.5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6.8297845298164071E-3</v>
      </c>
      <c r="L47" s="2">
        <v>44</v>
      </c>
      <c r="M47" s="8">
        <v>0.81969331899999998</v>
      </c>
      <c r="Q47" s="5">
        <f t="shared" si="60"/>
        <v>25</v>
      </c>
      <c r="R47">
        <f t="shared" si="31"/>
        <v>500000</v>
      </c>
      <c r="S47">
        <f t="shared" si="32"/>
        <v>-8927659331510942</v>
      </c>
      <c r="U47">
        <f t="shared" si="52"/>
        <v>0.81969331899999998</v>
      </c>
      <c r="V47">
        <f t="shared" si="53"/>
        <v>0.01</v>
      </c>
      <c r="W47">
        <f t="shared" si="54"/>
        <v>5.7188473494793727E-13</v>
      </c>
      <c r="X47">
        <f t="shared" si="55"/>
        <v>4.6877009647490993E-13</v>
      </c>
      <c r="Y47">
        <f t="shared" si="56"/>
        <v>5.718847349479373E-15</v>
      </c>
      <c r="Z47">
        <f t="shared" si="57"/>
        <v>9.7395791123547963E-14</v>
      </c>
      <c r="AB47">
        <f t="shared" si="58"/>
        <v>-973.85841668094008</v>
      </c>
      <c r="AC47">
        <f t="shared" si="33"/>
        <v>-869.51644347403351</v>
      </c>
      <c r="AE47">
        <f t="shared" si="34"/>
        <v>0</v>
      </c>
      <c r="AF47">
        <f t="shared" si="35"/>
        <v>0</v>
      </c>
      <c r="AG47">
        <f t="shared" si="36"/>
        <v>-2.4348947780886991E-12</v>
      </c>
      <c r="AH47">
        <f t="shared" si="37"/>
        <v>-2.3438504823745497E-7</v>
      </c>
      <c r="AI47">
        <f t="shared" si="38"/>
        <v>-2.3438748313223306E-7</v>
      </c>
      <c r="AJ47">
        <f t="shared" si="39"/>
        <v>-104.34197320690657</v>
      </c>
      <c r="AK47">
        <f t="shared" si="61"/>
        <v>-68.170089167665807</v>
      </c>
      <c r="AL47">
        <f t="shared" si="40"/>
        <v>-172.51206260895987</v>
      </c>
      <c r="AN47">
        <f t="shared" si="41"/>
        <v>0</v>
      </c>
      <c r="AO47">
        <f t="shared" si="42"/>
        <v>0</v>
      </c>
      <c r="AP47">
        <f t="shared" si="43"/>
        <v>-1.662980668712095E-14</v>
      </c>
      <c r="AQ47">
        <f t="shared" si="44"/>
        <v>-1.6007993764724424E-9</v>
      </c>
      <c r="AR47">
        <f t="shared" si="45"/>
        <v>-1.6008160062791295E-9</v>
      </c>
      <c r="AS47">
        <f t="shared" si="46"/>
        <v>-0.7126331944190486</v>
      </c>
      <c r="AT47">
        <f t="shared" si="47"/>
        <v>-0.46558702039352895</v>
      </c>
      <c r="AU47">
        <f t="shared" si="48"/>
        <v>-1.1782202164133935</v>
      </c>
      <c r="AW47">
        <v>44</v>
      </c>
      <c r="AX47">
        <f>IF(Z47&gt;0, (R47*SUMPRODUCT(K47:$K$98, X47:$X$98)-K47*$AZ$3)/Z47, 0)</f>
        <v>-8927659331510942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6.0980219016217915E-3</v>
      </c>
      <c r="L48" s="2">
        <v>45</v>
      </c>
      <c r="M48" s="8">
        <v>0.82421808699999999</v>
      </c>
      <c r="Q48" s="5">
        <f t="shared" si="60"/>
        <v>25</v>
      </c>
      <c r="R48">
        <f t="shared" si="31"/>
        <v>500000</v>
      </c>
      <c r="S48">
        <f t="shared" si="32"/>
        <v>-4.8081990724459368E+16</v>
      </c>
      <c r="U48">
        <f t="shared" si="52"/>
        <v>0.82421808699999999</v>
      </c>
      <c r="V48">
        <f t="shared" si="53"/>
        <v>0.01</v>
      </c>
      <c r="W48">
        <f t="shared" si="54"/>
        <v>9.7395791123547963E-14</v>
      </c>
      <c r="X48">
        <f t="shared" si="55"/>
        <v>8.0275372641702286E-14</v>
      </c>
      <c r="Y48">
        <f t="shared" si="56"/>
        <v>9.7395791123547957E-16</v>
      </c>
      <c r="Z48">
        <f t="shared" si="57"/>
        <v>1.6146460570610197E-14</v>
      </c>
      <c r="AB48">
        <f t="shared" si="58"/>
        <v>-869.51644347403351</v>
      </c>
      <c r="AC48">
        <f t="shared" si="33"/>
        <v>-776.35396738892837</v>
      </c>
      <c r="AE48">
        <f t="shared" si="34"/>
        <v>0</v>
      </c>
      <c r="AF48">
        <f t="shared" si="35"/>
        <v>0</v>
      </c>
      <c r="AG48">
        <f t="shared" si="36"/>
        <v>-4.0366151426525491E-13</v>
      </c>
      <c r="AH48">
        <f t="shared" si="37"/>
        <v>-4.0137686320851141E-8</v>
      </c>
      <c r="AI48">
        <f t="shared" si="38"/>
        <v>-4.013808998236541E-8</v>
      </c>
      <c r="AJ48">
        <f t="shared" si="39"/>
        <v>-93.162476085105141</v>
      </c>
      <c r="AK48">
        <f t="shared" si="61"/>
        <v>-60.866151043182349</v>
      </c>
      <c r="AL48">
        <f t="shared" si="40"/>
        <v>-154.02862716842557</v>
      </c>
      <c r="AN48">
        <f t="shared" si="41"/>
        <v>0</v>
      </c>
      <c r="AO48">
        <f t="shared" si="42"/>
        <v>0</v>
      </c>
      <c r="AP48">
        <f t="shared" si="43"/>
        <v>-2.4615367548313415E-15</v>
      </c>
      <c r="AQ48">
        <f t="shared" si="44"/>
        <v>-2.4476049026497563E-10</v>
      </c>
      <c r="AR48">
        <f t="shared" si="45"/>
        <v>-2.4476295180173048E-10</v>
      </c>
      <c r="AS48">
        <f t="shared" si="46"/>
        <v>-0.5681068195762875</v>
      </c>
      <c r="AT48">
        <f t="shared" si="47"/>
        <v>-0.37116312212874603</v>
      </c>
      <c r="AU48">
        <f t="shared" si="48"/>
        <v>-0.93926994194979641</v>
      </c>
      <c r="AW48">
        <v>45</v>
      </c>
      <c r="AX48">
        <f>IF(Z48&gt;0, (R48*SUMPRODUCT(K48:$K$98, X48:$X$98)-K48*$AZ$3)/Z48, 0)</f>
        <v>-4.8081990724459368E+16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5.4446624121623132E-3</v>
      </c>
      <c r="L49" s="2">
        <v>46</v>
      </c>
      <c r="M49" s="8">
        <v>0.82894669600000004</v>
      </c>
      <c r="Q49" s="5">
        <f t="shared" si="60"/>
        <v>25</v>
      </c>
      <c r="R49">
        <f t="shared" si="31"/>
        <v>500000</v>
      </c>
      <c r="S49">
        <f t="shared" si="32"/>
        <v>-2.6655987672961805E+17</v>
      </c>
      <c r="U49">
        <f t="shared" si="52"/>
        <v>0.82894669600000004</v>
      </c>
      <c r="V49">
        <f t="shared" si="53"/>
        <v>0.01</v>
      </c>
      <c r="W49">
        <f t="shared" si="54"/>
        <v>1.6146460570610197E-14</v>
      </c>
      <c r="X49">
        <f t="shared" si="55"/>
        <v>1.3384555142101599E-14</v>
      </c>
      <c r="Y49">
        <f t="shared" si="56"/>
        <v>1.6146460570610197E-16</v>
      </c>
      <c r="Z49">
        <f t="shared" si="57"/>
        <v>2.6004408228024966E-15</v>
      </c>
      <c r="AB49">
        <f t="shared" si="58"/>
        <v>-776.35396738892837</v>
      </c>
      <c r="AC49">
        <f t="shared" si="33"/>
        <v>-693.17318516889998</v>
      </c>
      <c r="AE49">
        <f t="shared" si="34"/>
        <v>0</v>
      </c>
      <c r="AF49">
        <f t="shared" si="35"/>
        <v>0</v>
      </c>
      <c r="AG49">
        <f t="shared" si="36"/>
        <v>-6.5011020570062418E-14</v>
      </c>
      <c r="AH49">
        <f t="shared" si="37"/>
        <v>-6.6922775710507991E-9</v>
      </c>
      <c r="AI49">
        <f t="shared" si="38"/>
        <v>-6.6923425820713694E-9</v>
      </c>
      <c r="AJ49">
        <f t="shared" si="39"/>
        <v>-83.180782220028391</v>
      </c>
      <c r="AK49">
        <f t="shared" si="61"/>
        <v>-54.344777717224993</v>
      </c>
      <c r="AL49">
        <f t="shared" si="40"/>
        <v>-137.52555994394572</v>
      </c>
      <c r="AN49">
        <f t="shared" si="41"/>
        <v>0</v>
      </c>
      <c r="AO49">
        <f t="shared" si="42"/>
        <v>0</v>
      </c>
      <c r="AP49">
        <f t="shared" si="43"/>
        <v>-3.5396306007412983E-16</v>
      </c>
      <c r="AQ49">
        <f t="shared" si="44"/>
        <v>-3.6437192142857187E-11</v>
      </c>
      <c r="AR49">
        <f t="shared" si="45"/>
        <v>-3.6437546105917263E-11</v>
      </c>
      <c r="AS49">
        <f t="shared" si="46"/>
        <v>-0.45289127836764781</v>
      </c>
      <c r="AT49">
        <f t="shared" si="47"/>
        <v>-0.29588896853429097</v>
      </c>
      <c r="AU49">
        <f t="shared" si="48"/>
        <v>-0.7487802469383763</v>
      </c>
      <c r="AW49">
        <v>46</v>
      </c>
      <c r="AX49">
        <f>IF(Z49&gt;0, (R49*SUMPRODUCT(K49:$K$98, X49:$X$98)-K49*$AZ$3)/Z49, 0)</f>
        <v>-2.6655987672961805E+17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4.8613057251449222E-3</v>
      </c>
      <c r="L50" s="2">
        <v>47</v>
      </c>
      <c r="M50" s="8">
        <v>0.83370721699999994</v>
      </c>
      <c r="Q50" s="5">
        <f t="shared" si="60"/>
        <v>25</v>
      </c>
      <c r="R50">
        <f t="shared" si="31"/>
        <v>500000</v>
      </c>
      <c r="S50">
        <f t="shared" si="32"/>
        <v>-1.5227823407378383E+18</v>
      </c>
      <c r="U50">
        <f t="shared" si="52"/>
        <v>0.83370721699999994</v>
      </c>
      <c r="V50">
        <f t="shared" si="53"/>
        <v>0.01</v>
      </c>
      <c r="W50">
        <f t="shared" si="54"/>
        <v>2.6004408228024966E-15</v>
      </c>
      <c r="X50">
        <f t="shared" si="55"/>
        <v>2.1680062813518593E-15</v>
      </c>
      <c r="Y50">
        <f t="shared" si="56"/>
        <v>2.6004408228024965E-17</v>
      </c>
      <c r="Z50">
        <f t="shared" si="57"/>
        <v>4.0643013322261232E-16</v>
      </c>
      <c r="AB50">
        <f t="shared" si="58"/>
        <v>-693.17318516889998</v>
      </c>
      <c r="AC50">
        <f t="shared" si="33"/>
        <v>-618.90462961512105</v>
      </c>
      <c r="AE50">
        <f t="shared" si="34"/>
        <v>0</v>
      </c>
      <c r="AF50">
        <f t="shared" si="35"/>
        <v>0</v>
      </c>
      <c r="AG50">
        <f t="shared" si="36"/>
        <v>-1.0160753330565308E-14</v>
      </c>
      <c r="AH50">
        <f t="shared" si="37"/>
        <v>-1.0840031406759297E-9</v>
      </c>
      <c r="AI50">
        <f t="shared" si="38"/>
        <v>-1.0840133014292602E-9</v>
      </c>
      <c r="AJ50">
        <f t="shared" si="39"/>
        <v>-74.268555553778924</v>
      </c>
      <c r="AK50">
        <f t="shared" si="61"/>
        <v>-48.522122961823001</v>
      </c>
      <c r="AL50">
        <f t="shared" si="40"/>
        <v>-122.79067851668594</v>
      </c>
      <c r="AN50">
        <f t="shared" si="41"/>
        <v>0</v>
      </c>
      <c r="AO50">
        <f t="shared" si="42"/>
        <v>0</v>
      </c>
      <c r="AP50">
        <f t="shared" si="43"/>
        <v>-4.9394528337662471E-17</v>
      </c>
      <c r="AQ50">
        <f t="shared" si="44"/>
        <v>-5.2696706738429735E-12</v>
      </c>
      <c r="AR50">
        <f t="shared" si="45"/>
        <v>-5.2697200683713113E-12</v>
      </c>
      <c r="AS50">
        <f t="shared" si="46"/>
        <v>-0.36104215431182918</v>
      </c>
      <c r="AT50">
        <f t="shared" si="47"/>
        <v>-0.23588087415049605</v>
      </c>
      <c r="AU50">
        <f t="shared" si="48"/>
        <v>-0.59692302846759493</v>
      </c>
      <c r="AW50">
        <v>47</v>
      </c>
      <c r="AX50">
        <f>IF(Z50&gt;0, (R50*SUMPRODUCT(K50:$K$98, X50:$X$98)-K50*$AZ$3)/Z50, 0)</f>
        <v>-1.5227823407378383E+18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4.3404515403079663E-3</v>
      </c>
      <c r="L51" s="2">
        <v>48</v>
      </c>
      <c r="M51" s="8">
        <v>0.83838979800000002</v>
      </c>
      <c r="Q51" s="5">
        <f t="shared" si="60"/>
        <v>25</v>
      </c>
      <c r="R51">
        <f t="shared" si="31"/>
        <v>500000</v>
      </c>
      <c r="S51">
        <f t="shared" si="32"/>
        <v>-8.9679129241217546E+18</v>
      </c>
      <c r="U51">
        <f t="shared" si="52"/>
        <v>0.83838979800000002</v>
      </c>
      <c r="V51">
        <f t="shared" si="53"/>
        <v>0.01</v>
      </c>
      <c r="W51">
        <f t="shared" si="54"/>
        <v>4.0643013322261232E-16</v>
      </c>
      <c r="X51">
        <f t="shared" si="55"/>
        <v>3.4074687729361903E-16</v>
      </c>
      <c r="Y51">
        <f t="shared" si="56"/>
        <v>4.0643013322261235E-18</v>
      </c>
      <c r="Z51">
        <f t="shared" si="57"/>
        <v>6.1618954596767161E-17</v>
      </c>
      <c r="AB51">
        <f t="shared" si="58"/>
        <v>-618.90462961512105</v>
      </c>
      <c r="AC51">
        <f t="shared" si="33"/>
        <v>-552.59341929921982</v>
      </c>
      <c r="AE51">
        <f t="shared" si="34"/>
        <v>0</v>
      </c>
      <c r="AF51">
        <f t="shared" si="35"/>
        <v>0</v>
      </c>
      <c r="AG51">
        <f t="shared" si="36"/>
        <v>-1.5404738649191791E-15</v>
      </c>
      <c r="AH51">
        <f t="shared" si="37"/>
        <v>-1.7037343864680952E-10</v>
      </c>
      <c r="AI51">
        <f t="shared" si="38"/>
        <v>-1.7037497912067445E-10</v>
      </c>
      <c r="AJ51">
        <f t="shared" si="39"/>
        <v>-66.311210315901235</v>
      </c>
      <c r="AK51">
        <f t="shared" si="61"/>
        <v>-43.32332407305848</v>
      </c>
      <c r="AL51">
        <f t="shared" si="40"/>
        <v>-109.6345343891301</v>
      </c>
      <c r="AN51">
        <f t="shared" si="41"/>
        <v>0</v>
      </c>
      <c r="AO51">
        <f t="shared" si="42"/>
        <v>0</v>
      </c>
      <c r="AP51">
        <f t="shared" si="43"/>
        <v>-6.6863521597926168E-18</v>
      </c>
      <c r="AQ51">
        <f t="shared" si="44"/>
        <v>-7.394976542021092E-13</v>
      </c>
      <c r="AR51">
        <f t="shared" si="45"/>
        <v>-7.39504340554269E-13</v>
      </c>
      <c r="AS51">
        <f t="shared" si="46"/>
        <v>-0.28782059495533902</v>
      </c>
      <c r="AT51">
        <f t="shared" si="47"/>
        <v>-0.18804278870416788</v>
      </c>
      <c r="AU51">
        <f t="shared" si="48"/>
        <v>-0.47586338366024644</v>
      </c>
      <c r="AW51">
        <v>48</v>
      </c>
      <c r="AX51">
        <f>IF(Z51&gt;0, (R51*SUMPRODUCT(K51:$K$98, X51:$X$98)-K51*$AZ$3)/Z51, 0)</f>
        <v>-8.9679129241217546E+18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3.8754031609892553E-3</v>
      </c>
      <c r="L52" s="2">
        <v>49</v>
      </c>
      <c r="M52" s="8">
        <v>0.84318435700000005</v>
      </c>
      <c r="Q52" s="5">
        <f t="shared" si="60"/>
        <v>25</v>
      </c>
      <c r="R52">
        <f t="shared" si="31"/>
        <v>500000</v>
      </c>
      <c r="S52">
        <f t="shared" si="32"/>
        <v>-5.4538228673786536E+19</v>
      </c>
      <c r="U52">
        <f t="shared" si="52"/>
        <v>0.84318435700000005</v>
      </c>
      <c r="V52">
        <f t="shared" si="53"/>
        <v>0.01</v>
      </c>
      <c r="W52">
        <f t="shared" si="54"/>
        <v>6.1618954596767161E-17</v>
      </c>
      <c r="X52">
        <f t="shared" si="55"/>
        <v>5.1956138610687315E-17</v>
      </c>
      <c r="Y52">
        <f t="shared" si="56"/>
        <v>6.161895459676716E-19</v>
      </c>
      <c r="Z52">
        <f t="shared" si="57"/>
        <v>9.046626440112174E-18</v>
      </c>
      <c r="AB52">
        <f t="shared" si="58"/>
        <v>-552.59341929921982</v>
      </c>
      <c r="AC52">
        <f t="shared" si="33"/>
        <v>-493.38698151716119</v>
      </c>
      <c r="AE52">
        <f t="shared" si="34"/>
        <v>0</v>
      </c>
      <c r="AF52">
        <f t="shared" si="35"/>
        <v>0</v>
      </c>
      <c r="AG52">
        <f t="shared" si="36"/>
        <v>-2.2616566100280435E-16</v>
      </c>
      <c r="AH52">
        <f t="shared" si="37"/>
        <v>-2.5978069305343658E-11</v>
      </c>
      <c r="AI52">
        <f t="shared" si="38"/>
        <v>-2.5978295471004662E-11</v>
      </c>
      <c r="AJ52">
        <f t="shared" si="39"/>
        <v>-59.206437782058629</v>
      </c>
      <c r="AK52">
        <f t="shared" si="61"/>
        <v>-38.681539350945393</v>
      </c>
      <c r="AL52">
        <f t="shared" si="40"/>
        <v>-97.887977133030006</v>
      </c>
      <c r="AN52">
        <f t="shared" si="41"/>
        <v>0</v>
      </c>
      <c r="AO52">
        <f t="shared" si="42"/>
        <v>0</v>
      </c>
      <c r="AP52">
        <f t="shared" si="43"/>
        <v>-8.7648311755749224E-19</v>
      </c>
      <c r="AQ52">
        <f t="shared" si="44"/>
        <v>-1.0067549190232676E-13</v>
      </c>
      <c r="AR52">
        <f t="shared" si="45"/>
        <v>-1.0067636838544432E-13</v>
      </c>
      <c r="AS52">
        <f t="shared" si="46"/>
        <v>-0.22944881613150367</v>
      </c>
      <c r="AT52">
        <f t="shared" si="47"/>
        <v>-0.14990655987258403</v>
      </c>
      <c r="AU52">
        <f t="shared" si="48"/>
        <v>-0.37935537600418845</v>
      </c>
      <c r="AW52">
        <v>49</v>
      </c>
      <c r="AX52">
        <f>IF(Z52&gt;0, (R52*SUMPRODUCT(K52:$K$98, X52:$X$98)-K52*$AZ$3)/Z52, 0)</f>
        <v>-5.4538228673786536E+19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3.4601813937404063E-3</v>
      </c>
      <c r="L53" s="2">
        <v>50</v>
      </c>
      <c r="M53" s="8">
        <v>0.84806285100000001</v>
      </c>
      <c r="Q53" s="5">
        <f t="shared" si="60"/>
        <v>25</v>
      </c>
      <c r="R53">
        <f t="shared" si="31"/>
        <v>500000</v>
      </c>
      <c r="S53">
        <f t="shared" si="32"/>
        <v>-3.4307330655321627E+20</v>
      </c>
      <c r="U53">
        <f t="shared" si="52"/>
        <v>0.84806285100000001</v>
      </c>
      <c r="V53">
        <f t="shared" si="53"/>
        <v>0.01</v>
      </c>
      <c r="W53">
        <f t="shared" si="54"/>
        <v>9.046626440112174E-18</v>
      </c>
      <c r="X53">
        <f t="shared" si="55"/>
        <v>7.6721078107335104E-18</v>
      </c>
      <c r="Y53">
        <f t="shared" si="56"/>
        <v>9.0466264401121736E-20</v>
      </c>
      <c r="Z53">
        <f t="shared" si="57"/>
        <v>1.2840523649775418E-18</v>
      </c>
      <c r="AB53">
        <f t="shared" si="58"/>
        <v>-493.38698151716119</v>
      </c>
      <c r="AC53">
        <f t="shared" si="33"/>
        <v>-440.52409064032253</v>
      </c>
      <c r="AE53">
        <f t="shared" si="34"/>
        <v>0</v>
      </c>
      <c r="AF53">
        <f t="shared" si="35"/>
        <v>0</v>
      </c>
      <c r="AG53">
        <f t="shared" si="36"/>
        <v>-3.2101309124438547E-17</v>
      </c>
      <c r="AH53">
        <f t="shared" si="37"/>
        <v>-3.8360539053667549E-12</v>
      </c>
      <c r="AI53">
        <f t="shared" si="38"/>
        <v>-3.8360860066758797E-12</v>
      </c>
      <c r="AJ53">
        <f t="shared" si="39"/>
        <v>-52.862890876838662</v>
      </c>
      <c r="AK53">
        <f t="shared" si="61"/>
        <v>-34.537088706201288</v>
      </c>
      <c r="AL53">
        <f t="shared" si="40"/>
        <v>-87.399979583043788</v>
      </c>
      <c r="AN53">
        <f t="shared" si="41"/>
        <v>0</v>
      </c>
      <c r="AO53">
        <f t="shared" si="42"/>
        <v>0</v>
      </c>
      <c r="AP53">
        <f t="shared" si="43"/>
        <v>-1.1107635254709139E-19</v>
      </c>
      <c r="AQ53">
        <f t="shared" si="44"/>
        <v>-1.3273442348735267E-14</v>
      </c>
      <c r="AR53">
        <f t="shared" si="45"/>
        <v>-1.3273553425087814E-14</v>
      </c>
      <c r="AS53">
        <f t="shared" si="46"/>
        <v>-0.18291519143136661</v>
      </c>
      <c r="AT53">
        <f t="shared" si="47"/>
        <v>-0.11950459173515962</v>
      </c>
      <c r="AU53">
        <f t="shared" si="48"/>
        <v>-0.3024197831665395</v>
      </c>
      <c r="AW53">
        <v>50</v>
      </c>
      <c r="AX53">
        <f>IF(Z53&gt;0, (R53*SUMPRODUCT(K53:$K$98, X53:$X$98)-K53*$AZ$3)/Z53, 0)</f>
        <v>-3.4307330655321627E+20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3.0894476729825052E-3</v>
      </c>
      <c r="L54" s="2">
        <v>51</v>
      </c>
      <c r="M54" s="8">
        <v>0.85299375700000002</v>
      </c>
      <c r="Q54" s="5">
        <f t="shared" si="60"/>
        <v>25</v>
      </c>
      <c r="R54">
        <f t="shared" si="31"/>
        <v>500000</v>
      </c>
      <c r="S54">
        <f t="shared" si="32"/>
        <v>-2.2357773308159213E+21</v>
      </c>
      <c r="U54">
        <f t="shared" si="52"/>
        <v>0.85299375700000002</v>
      </c>
      <c r="V54">
        <f t="shared" si="53"/>
        <v>0.01</v>
      </c>
      <c r="W54">
        <f t="shared" si="54"/>
        <v>1.2840523649775418E-18</v>
      </c>
      <c r="X54">
        <f t="shared" si="55"/>
        <v>1.0952886509869287E-18</v>
      </c>
      <c r="Y54">
        <f t="shared" si="56"/>
        <v>1.2840523649775418E-20</v>
      </c>
      <c r="Z54">
        <f t="shared" si="57"/>
        <v>1.7592319034083768E-19</v>
      </c>
      <c r="AB54">
        <f t="shared" si="58"/>
        <v>-440.52409064032253</v>
      </c>
      <c r="AC54">
        <f t="shared" si="33"/>
        <v>-393.32508092885934</v>
      </c>
      <c r="AE54">
        <f t="shared" si="34"/>
        <v>0</v>
      </c>
      <c r="AF54">
        <f t="shared" si="35"/>
        <v>0</v>
      </c>
      <c r="AG54">
        <f t="shared" si="36"/>
        <v>-4.3980797585209419E-18</v>
      </c>
      <c r="AH54">
        <f t="shared" si="37"/>
        <v>-5.4764432549346438E-13</v>
      </c>
      <c r="AI54">
        <f t="shared" si="38"/>
        <v>-5.4764872357322286E-13</v>
      </c>
      <c r="AJ54">
        <f t="shared" si="39"/>
        <v>-47.199009711463191</v>
      </c>
      <c r="AK54">
        <f t="shared" si="61"/>
        <v>-30.836686344822581</v>
      </c>
      <c r="AL54">
        <f t="shared" si="40"/>
        <v>-78.035696056286326</v>
      </c>
      <c r="AN54">
        <f t="shared" si="41"/>
        <v>0</v>
      </c>
      <c r="AO54">
        <f t="shared" si="42"/>
        <v>0</v>
      </c>
      <c r="AP54">
        <f t="shared" si="43"/>
        <v>-1.3587637275553983E-20</v>
      </c>
      <c r="AQ54">
        <f t="shared" si="44"/>
        <v>-1.6919184870178573E-15</v>
      </c>
      <c r="AR54">
        <f t="shared" si="45"/>
        <v>-1.6919320746551326E-15</v>
      </c>
      <c r="AS54">
        <f t="shared" si="46"/>
        <v>-0.14581887072015862</v>
      </c>
      <c r="AT54">
        <f t="shared" si="47"/>
        <v>-9.5268328870503516E-2</v>
      </c>
      <c r="AU54">
        <f t="shared" si="48"/>
        <v>-0.24108719959066385</v>
      </c>
      <c r="AW54">
        <v>51</v>
      </c>
      <c r="AX54">
        <f>IF(Z54&gt;0, (R54*SUMPRODUCT(K54:$K$98, X54:$X$98)-K54*$AZ$3)/Z54, 0)</f>
        <v>-2.2357773308159213E+21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2.758435422305808E-3</v>
      </c>
      <c r="L55" s="2">
        <v>52</v>
      </c>
      <c r="M55" s="8">
        <v>0.85794593600000002</v>
      </c>
      <c r="Q55" s="5">
        <f t="shared" si="60"/>
        <v>25</v>
      </c>
      <c r="R55">
        <f t="shared" si="31"/>
        <v>500000</v>
      </c>
      <c r="S55">
        <f t="shared" si="32"/>
        <v>-1.5116761265727297E+22</v>
      </c>
      <c r="U55">
        <f t="shared" si="52"/>
        <v>0.85794593600000002</v>
      </c>
      <c r="V55">
        <f t="shared" si="53"/>
        <v>0.01</v>
      </c>
      <c r="W55">
        <f t="shared" si="54"/>
        <v>1.7592319034083768E-19</v>
      </c>
      <c r="X55">
        <f t="shared" si="55"/>
        <v>1.5093258620107615E-19</v>
      </c>
      <c r="Y55">
        <f t="shared" si="56"/>
        <v>1.7592319034083769E-21</v>
      </c>
      <c r="Z55">
        <f t="shared" si="57"/>
        <v>2.3231372236353153E-20</v>
      </c>
      <c r="AB55">
        <f t="shared" si="58"/>
        <v>-393.32508092885934</v>
      </c>
      <c r="AC55">
        <f t="shared" si="33"/>
        <v>-351.18310797219584</v>
      </c>
      <c r="AE55">
        <f t="shared" si="34"/>
        <v>0</v>
      </c>
      <c r="AF55">
        <f t="shared" si="35"/>
        <v>0</v>
      </c>
      <c r="AG55">
        <f t="shared" si="36"/>
        <v>-5.8078430590882878E-19</v>
      </c>
      <c r="AH55">
        <f t="shared" si="37"/>
        <v>-7.5466293100538073E-14</v>
      </c>
      <c r="AI55">
        <f t="shared" si="38"/>
        <v>-7.5466873884843979E-14</v>
      </c>
      <c r="AJ55">
        <f t="shared" si="39"/>
        <v>-42.141972956663494</v>
      </c>
      <c r="AK55">
        <f t="shared" si="61"/>
        <v>-27.532755665020154</v>
      </c>
      <c r="AL55">
        <f t="shared" si="40"/>
        <v>-69.674728621683727</v>
      </c>
      <c r="AN55">
        <f t="shared" si="41"/>
        <v>0</v>
      </c>
      <c r="AO55">
        <f t="shared" si="42"/>
        <v>0</v>
      </c>
      <c r="AP55">
        <f t="shared" si="43"/>
        <v>-1.6020560021382057E-21</v>
      </c>
      <c r="AQ55">
        <f t="shared" si="44"/>
        <v>-2.0816889607863662E-16</v>
      </c>
      <c r="AR55">
        <f t="shared" si="45"/>
        <v>-2.0817049813463874E-16</v>
      </c>
      <c r="AS55">
        <f t="shared" si="46"/>
        <v>-0.116245910969514</v>
      </c>
      <c r="AT55">
        <f t="shared" si="47"/>
        <v>-7.5947328500082498E-2</v>
      </c>
      <c r="AU55">
        <f t="shared" si="48"/>
        <v>-0.19219323946959671</v>
      </c>
      <c r="AW55">
        <v>52</v>
      </c>
      <c r="AX55">
        <f>IF(Z55&gt;0, (R55*SUMPRODUCT(K55:$K$98, X55:$X$98)-K55*$AZ$3)/Z55, 0)</f>
        <v>-1.5116761265727297E+22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2.4628887699159E-3</v>
      </c>
      <c r="L56" s="2">
        <v>53</v>
      </c>
      <c r="M56" s="8">
        <v>0.86292441799999997</v>
      </c>
      <c r="Q56" s="5">
        <f t="shared" si="60"/>
        <v>25</v>
      </c>
      <c r="R56">
        <f t="shared" si="31"/>
        <v>500000</v>
      </c>
      <c r="S56">
        <f t="shared" si="32"/>
        <v>-1.0621323200369675E+23</v>
      </c>
      <c r="U56">
        <f t="shared" si="52"/>
        <v>0.86292441799999997</v>
      </c>
      <c r="V56">
        <f t="shared" si="53"/>
        <v>0.01</v>
      </c>
      <c r="W56">
        <f t="shared" si="54"/>
        <v>2.3231372236353153E-20</v>
      </c>
      <c r="X56">
        <f t="shared" si="55"/>
        <v>2.0046918366396401E-20</v>
      </c>
      <c r="Y56">
        <f t="shared" si="56"/>
        <v>2.3231372236353155E-22</v>
      </c>
      <c r="Z56">
        <f t="shared" si="57"/>
        <v>2.95214014759322E-21</v>
      </c>
      <c r="AB56">
        <f t="shared" si="58"/>
        <v>-351.18310797219584</v>
      </c>
      <c r="AC56">
        <f t="shared" si="33"/>
        <v>-313.55634640374626</v>
      </c>
      <c r="AE56">
        <f t="shared" si="34"/>
        <v>0</v>
      </c>
      <c r="AF56">
        <f t="shared" si="35"/>
        <v>0</v>
      </c>
      <c r="AG56">
        <f t="shared" si="36"/>
        <v>-7.3803503689830495E-20</v>
      </c>
      <c r="AH56">
        <f t="shared" si="37"/>
        <v>-1.00234591831982E-14</v>
      </c>
      <c r="AI56">
        <f t="shared" si="38"/>
        <v>-1.002353298670189E-14</v>
      </c>
      <c r="AJ56">
        <f t="shared" si="39"/>
        <v>-37.626761568449581</v>
      </c>
      <c r="AK56">
        <f t="shared" si="61"/>
        <v>-24.582817558053712</v>
      </c>
      <c r="AL56">
        <f t="shared" si="40"/>
        <v>-62.2095791265033</v>
      </c>
      <c r="AN56">
        <f t="shared" si="41"/>
        <v>0</v>
      </c>
      <c r="AO56">
        <f t="shared" si="42"/>
        <v>0</v>
      </c>
      <c r="AP56">
        <f t="shared" si="43"/>
        <v>-1.8176982041813022E-22</v>
      </c>
      <c r="AQ56">
        <f t="shared" si="44"/>
        <v>-2.4686665058009247E-17</v>
      </c>
      <c r="AR56">
        <f t="shared" si="45"/>
        <v>-2.4686846827829666E-17</v>
      </c>
      <c r="AS56">
        <f t="shared" si="46"/>
        <v>-9.2670528515237646E-2</v>
      </c>
      <c r="AT56">
        <f t="shared" si="47"/>
        <v>-6.0544745296621898E-2</v>
      </c>
      <c r="AU56">
        <f t="shared" si="48"/>
        <v>-0.15321527381185956</v>
      </c>
      <c r="AW56">
        <v>53</v>
      </c>
      <c r="AX56">
        <f>IF(Z56&gt;0, (R56*SUMPRODUCT(K56:$K$98, X56:$X$98)-K56*$AZ$3)/Z56, 0)</f>
        <v>-1.0621323200369675E+23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2.1990078302820534E-3</v>
      </c>
      <c r="L57" s="2">
        <v>54</v>
      </c>
      <c r="M57" s="8">
        <v>0.86793829099999997</v>
      </c>
      <c r="Q57" s="5">
        <f t="shared" si="60"/>
        <v>25</v>
      </c>
      <c r="R57">
        <f t="shared" si="31"/>
        <v>500000</v>
      </c>
      <c r="S57">
        <f t="shared" si="32"/>
        <v>-7.7692868334690858E+23</v>
      </c>
      <c r="U57">
        <f t="shared" si="52"/>
        <v>0.86793829099999997</v>
      </c>
      <c r="V57">
        <f t="shared" si="53"/>
        <v>0.01</v>
      </c>
      <c r="W57">
        <f t="shared" si="54"/>
        <v>2.95214014759322E-21</v>
      </c>
      <c r="X57">
        <f t="shared" si="55"/>
        <v>2.562275474494547E-21</v>
      </c>
      <c r="Y57">
        <f t="shared" si="56"/>
        <v>2.9521401475932202E-23</v>
      </c>
      <c r="Z57">
        <f t="shared" si="57"/>
        <v>3.6034327162274076E-22</v>
      </c>
      <c r="AB57">
        <f t="shared" si="58"/>
        <v>-313.55634640374626</v>
      </c>
      <c r="AC57">
        <f t="shared" si="33"/>
        <v>-279.96102357477344</v>
      </c>
      <c r="AE57">
        <f t="shared" si="34"/>
        <v>0</v>
      </c>
      <c r="AF57">
        <f t="shared" si="35"/>
        <v>0</v>
      </c>
      <c r="AG57">
        <f t="shared" si="36"/>
        <v>-9.0085817905685196E-21</v>
      </c>
      <c r="AH57">
        <f t="shared" si="37"/>
        <v>-1.2811377372472736E-15</v>
      </c>
      <c r="AI57">
        <f t="shared" si="38"/>
        <v>-1.2811467458290641E-15</v>
      </c>
      <c r="AJ57">
        <f t="shared" si="39"/>
        <v>-33.595322828972826</v>
      </c>
      <c r="AK57">
        <f t="shared" si="61"/>
        <v>-21.94894424826224</v>
      </c>
      <c r="AL57">
        <f t="shared" si="40"/>
        <v>-55.544267077235062</v>
      </c>
      <c r="AN57">
        <f t="shared" si="41"/>
        <v>0</v>
      </c>
      <c r="AO57">
        <f t="shared" si="42"/>
        <v>0</v>
      </c>
      <c r="AP57">
        <f t="shared" si="43"/>
        <v>-1.9809941897196496E-23</v>
      </c>
      <c r="AQ57">
        <f t="shared" si="44"/>
        <v>-2.8172319158765865E-18</v>
      </c>
      <c r="AR57">
        <f t="shared" si="45"/>
        <v>-2.8172517258184836E-18</v>
      </c>
      <c r="AS57">
        <f t="shared" si="46"/>
        <v>-7.3876377961764675E-2</v>
      </c>
      <c r="AT57">
        <f t="shared" si="47"/>
        <v>-4.8265900268352903E-2</v>
      </c>
      <c r="AU57">
        <f t="shared" si="48"/>
        <v>-0.12214227823011757</v>
      </c>
      <c r="AW57">
        <v>54</v>
      </c>
      <c r="AX57">
        <f>IF(Z57&gt;0, (R57*SUMPRODUCT(K57:$K$98, X57:$X$98)-K57*$AZ$3)/Z57, 0)</f>
        <v>-7.7692868334690858E+23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1.9633998484661188E-3</v>
      </c>
      <c r="L58" s="2">
        <v>55</v>
      </c>
      <c r="M58" s="8">
        <v>0.872959127</v>
      </c>
      <c r="Q58" s="5">
        <f t="shared" si="60"/>
        <v>25</v>
      </c>
      <c r="R58">
        <f t="shared" si="31"/>
        <v>500000</v>
      </c>
      <c r="S58">
        <f t="shared" si="32"/>
        <v>-5.9268724389716633E+24</v>
      </c>
      <c r="U58">
        <f t="shared" si="52"/>
        <v>0.872959127</v>
      </c>
      <c r="V58">
        <f t="shared" si="53"/>
        <v>0.01</v>
      </c>
      <c r="W58">
        <f t="shared" si="54"/>
        <v>3.6034327162274076E-22</v>
      </c>
      <c r="X58">
        <f t="shared" si="55"/>
        <v>3.1456494781611166E-22</v>
      </c>
      <c r="Y58">
        <f t="shared" si="56"/>
        <v>3.6034327162274079E-24</v>
      </c>
      <c r="Z58">
        <f t="shared" si="57"/>
        <v>4.2174891090401695E-23</v>
      </c>
      <c r="AB58">
        <f t="shared" si="58"/>
        <v>-279.96102357477344</v>
      </c>
      <c r="AC58">
        <f t="shared" si="33"/>
        <v>-249.96519962033335</v>
      </c>
      <c r="AE58">
        <f t="shared" si="34"/>
        <v>0</v>
      </c>
      <c r="AF58">
        <f t="shared" si="35"/>
        <v>0</v>
      </c>
      <c r="AG58">
        <f t="shared" si="36"/>
        <v>-1.0543722772600424E-21</v>
      </c>
      <c r="AH58">
        <f t="shared" si="37"/>
        <v>-1.5728247390805584E-16</v>
      </c>
      <c r="AI58">
        <f t="shared" si="38"/>
        <v>-1.5728352828033309E-16</v>
      </c>
      <c r="AJ58">
        <f t="shared" si="39"/>
        <v>-29.995823954440084</v>
      </c>
      <c r="AK58">
        <f t="shared" si="61"/>
        <v>-19.597271650234141</v>
      </c>
      <c r="AL58">
        <f t="shared" si="40"/>
        <v>-49.593095604674225</v>
      </c>
      <c r="AN58">
        <f t="shared" si="41"/>
        <v>0</v>
      </c>
      <c r="AO58">
        <f t="shared" si="42"/>
        <v>0</v>
      </c>
      <c r="AP58">
        <f t="shared" si="43"/>
        <v>-2.0701543693992439E-24</v>
      </c>
      <c r="AQ58">
        <f t="shared" si="44"/>
        <v>-3.0880838543745311E-19</v>
      </c>
      <c r="AR58">
        <f t="shared" si="45"/>
        <v>-3.0881045559182248E-19</v>
      </c>
      <c r="AS58">
        <f t="shared" si="46"/>
        <v>-5.8893796206764035E-2</v>
      </c>
      <c r="AT58">
        <f t="shared" si="47"/>
        <v>-3.8477280188419082E-2</v>
      </c>
      <c r="AU58">
        <f t="shared" si="48"/>
        <v>-9.7371076395183109E-2</v>
      </c>
      <c r="AW58">
        <v>55</v>
      </c>
      <c r="AX58">
        <f>IF(Z58&gt;0, (R58*SUMPRODUCT(K58:$K$98, X58:$X$98)-K58*$AZ$3)/Z58, 0)</f>
        <v>-5.9268724389716633E+24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1.7530355789876059E-3</v>
      </c>
      <c r="L59" s="2">
        <v>56</v>
      </c>
      <c r="M59" s="8">
        <v>0.877957722</v>
      </c>
      <c r="Q59" s="5">
        <f t="shared" si="60"/>
        <v>25</v>
      </c>
      <c r="R59">
        <f t="shared" si="31"/>
        <v>500000</v>
      </c>
      <c r="S59">
        <f t="shared" si="32"/>
        <v>-4.7230835416778861E+25</v>
      </c>
      <c r="U59">
        <f t="shared" si="52"/>
        <v>0.877957722</v>
      </c>
      <c r="V59">
        <f t="shared" si="53"/>
        <v>0.01</v>
      </c>
      <c r="W59">
        <f t="shared" si="54"/>
        <v>4.2174891090401695E-23</v>
      </c>
      <c r="X59">
        <f t="shared" si="55"/>
        <v>3.7027771307327166E-23</v>
      </c>
      <c r="Y59">
        <f t="shared" si="56"/>
        <v>4.2174891090401693E-25</v>
      </c>
      <c r="Z59">
        <f t="shared" si="57"/>
        <v>4.7253708721705115E-24</v>
      </c>
      <c r="AB59">
        <f t="shared" si="58"/>
        <v>-249.96519962033335</v>
      </c>
      <c r="AC59">
        <f t="shared" si="33"/>
        <v>-223.1832139467262</v>
      </c>
      <c r="AE59">
        <f t="shared" si="34"/>
        <v>0</v>
      </c>
      <c r="AF59">
        <f t="shared" si="35"/>
        <v>0</v>
      </c>
      <c r="AG59">
        <f t="shared" si="36"/>
        <v>-1.1813427180426278E-22</v>
      </c>
      <c r="AH59">
        <f t="shared" si="37"/>
        <v>-1.8513885653663582E-17</v>
      </c>
      <c r="AI59">
        <f t="shared" si="38"/>
        <v>-1.8514003787935385E-17</v>
      </c>
      <c r="AJ59">
        <f t="shared" si="39"/>
        <v>-26.781985673607153</v>
      </c>
      <c r="AK59">
        <f t="shared" si="61"/>
        <v>-17.497563973423336</v>
      </c>
      <c r="AL59">
        <f t="shared" si="40"/>
        <v>-44.279549647030493</v>
      </c>
      <c r="AN59">
        <f t="shared" si="41"/>
        <v>0</v>
      </c>
      <c r="AO59">
        <f t="shared" si="42"/>
        <v>0</v>
      </c>
      <c r="AP59">
        <f t="shared" si="43"/>
        <v>-2.07093581570665E-25</v>
      </c>
      <c r="AQ59">
        <f t="shared" si="44"/>
        <v>-3.2455500256180472E-20</v>
      </c>
      <c r="AR59">
        <f t="shared" si="45"/>
        <v>-3.245570734976204E-20</v>
      </c>
      <c r="AS59">
        <f t="shared" si="46"/>
        <v>-4.6949773761769682E-2</v>
      </c>
      <c r="AT59">
        <f t="shared" si="47"/>
        <v>-3.0673852191022852E-2</v>
      </c>
      <c r="AU59">
        <f t="shared" si="48"/>
        <v>-7.7623625952792541E-2</v>
      </c>
      <c r="AW59">
        <v>56</v>
      </c>
      <c r="AX59">
        <f>IF(Z59&gt;0, (R59*SUMPRODUCT(K59:$K$98, X59:$X$98)-K59*$AZ$3)/Z59, 0)</f>
        <v>-4.7230835416778861E+25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1.5652103383817909E-3</v>
      </c>
      <c r="L60" s="2">
        <v>57</v>
      </c>
      <c r="M60" s="8">
        <v>0.88376105100000002</v>
      </c>
      <c r="Q60" s="5">
        <f t="shared" si="60"/>
        <v>25</v>
      </c>
      <c r="R60">
        <f t="shared" si="31"/>
        <v>500000</v>
      </c>
      <c r="S60">
        <f t="shared" si="32"/>
        <v>-3.9693906200993327E+26</v>
      </c>
      <c r="U60">
        <f t="shared" si="52"/>
        <v>0.88376105100000002</v>
      </c>
      <c r="V60">
        <f t="shared" si="53"/>
        <v>0.01</v>
      </c>
      <c r="W60">
        <f t="shared" si="54"/>
        <v>4.7253708721705115E-24</v>
      </c>
      <c r="X60">
        <f t="shared" si="55"/>
        <v>4.1760987283541981E-24</v>
      </c>
      <c r="Y60">
        <f t="shared" si="56"/>
        <v>4.7253708721705115E-26</v>
      </c>
      <c r="Z60">
        <f t="shared" si="57"/>
        <v>5.0201843509460833E-25</v>
      </c>
      <c r="AB60">
        <f t="shared" si="58"/>
        <v>-223.1832139467262</v>
      </c>
      <c r="AC60">
        <f t="shared" si="33"/>
        <v>-199.2707267381484</v>
      </c>
      <c r="AE60">
        <f t="shared" si="34"/>
        <v>0</v>
      </c>
      <c r="AF60">
        <f t="shared" si="35"/>
        <v>0</v>
      </c>
      <c r="AG60">
        <f t="shared" si="36"/>
        <v>-1.2550460877365208E-23</v>
      </c>
      <c r="AH60">
        <f t="shared" si="37"/>
        <v>-2.0880493641770991E-18</v>
      </c>
      <c r="AI60">
        <f t="shared" si="38"/>
        <v>-2.0880619146379763E-18</v>
      </c>
      <c r="AJ60">
        <f t="shared" si="39"/>
        <v>-23.912487208577801</v>
      </c>
      <c r="AK60">
        <f t="shared" si="61"/>
        <v>-15.622824976270836</v>
      </c>
      <c r="AL60">
        <f t="shared" si="40"/>
        <v>-39.535312184848635</v>
      </c>
      <c r="AN60">
        <f t="shared" si="41"/>
        <v>0</v>
      </c>
      <c r="AO60">
        <f t="shared" si="42"/>
        <v>0</v>
      </c>
      <c r="AP60">
        <f t="shared" si="43"/>
        <v>-1.9644111116708225E-26</v>
      </c>
      <c r="AQ60">
        <f t="shared" si="44"/>
        <v>-3.2682364518615208E-21</v>
      </c>
      <c r="AR60">
        <f t="shared" si="45"/>
        <v>-3.2682560959726374E-21</v>
      </c>
      <c r="AS60">
        <f t="shared" si="46"/>
        <v>-3.7428072195288306E-2</v>
      </c>
      <c r="AT60">
        <f t="shared" si="47"/>
        <v>-2.4453007167588369E-2</v>
      </c>
      <c r="AU60">
        <f t="shared" si="48"/>
        <v>-6.1881079362876672E-2</v>
      </c>
      <c r="AW60">
        <v>57</v>
      </c>
      <c r="AX60">
        <f>IF(Z60&gt;0, (R60*SUMPRODUCT(K60:$K$98, X60:$X$98)-K60*$AZ$3)/Z60, 0)</f>
        <v>-3.9693906200993327E+26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1.3975092306980274E-3</v>
      </c>
      <c r="L61" s="2">
        <v>58</v>
      </c>
      <c r="M61" s="8">
        <v>0.88953285599999998</v>
      </c>
      <c r="Q61" s="5">
        <f t="shared" si="60"/>
        <v>25</v>
      </c>
      <c r="R61">
        <f t="shared" si="31"/>
        <v>500000</v>
      </c>
      <c r="S61">
        <f t="shared" si="32"/>
        <v>-3.5276197041550511E+27</v>
      </c>
      <c r="U61">
        <f t="shared" si="52"/>
        <v>0.88953285599999998</v>
      </c>
      <c r="V61">
        <f t="shared" si="53"/>
        <v>0.01</v>
      </c>
      <c r="W61">
        <f t="shared" si="54"/>
        <v>5.0201843509460833E-25</v>
      </c>
      <c r="X61">
        <f t="shared" si="55"/>
        <v>4.4656189233435754E-25</v>
      </c>
      <c r="Y61">
        <f t="shared" si="56"/>
        <v>5.0201843509460833E-27</v>
      </c>
      <c r="Z61">
        <f t="shared" si="57"/>
        <v>5.0436358409304712E-26</v>
      </c>
      <c r="AB61">
        <f t="shared" si="58"/>
        <v>-199.2707267381484</v>
      </c>
      <c r="AC61">
        <f t="shared" si="33"/>
        <v>-177.92029173048962</v>
      </c>
      <c r="AE61">
        <f t="shared" si="34"/>
        <v>0</v>
      </c>
      <c r="AF61">
        <f t="shared" si="35"/>
        <v>0</v>
      </c>
      <c r="AG61">
        <f t="shared" si="36"/>
        <v>-1.2609089602326179E-24</v>
      </c>
      <c r="AH61">
        <f t="shared" si="37"/>
        <v>-2.2328094616717876E-19</v>
      </c>
      <c r="AI61">
        <f t="shared" si="38"/>
        <v>-2.2328220707613897E-19</v>
      </c>
      <c r="AJ61">
        <f t="shared" si="39"/>
        <v>-21.350435007658774</v>
      </c>
      <c r="AK61">
        <f t="shared" si="61"/>
        <v>-13.948950871670389</v>
      </c>
      <c r="AL61">
        <f t="shared" si="40"/>
        <v>-35.299385879329165</v>
      </c>
      <c r="AN61">
        <f t="shared" si="41"/>
        <v>0</v>
      </c>
      <c r="AO61">
        <f t="shared" si="42"/>
        <v>0</v>
      </c>
      <c r="AP61">
        <f t="shared" si="43"/>
        <v>-1.7621319109949354E-27</v>
      </c>
      <c r="AQ61">
        <f t="shared" si="44"/>
        <v>-3.1203718330762168E-22</v>
      </c>
      <c r="AR61">
        <f t="shared" si="45"/>
        <v>-3.1203894543953264E-22</v>
      </c>
      <c r="AS61">
        <f t="shared" si="46"/>
        <v>-2.9837430002621446E-2</v>
      </c>
      <c r="AT61">
        <f t="shared" si="47"/>
        <v>-1.9493787601712664E-2</v>
      </c>
      <c r="AU61">
        <f t="shared" si="48"/>
        <v>-4.9331217604334114E-2</v>
      </c>
      <c r="AW61">
        <v>58</v>
      </c>
      <c r="AX61">
        <f>IF(Z61&gt;0, (R61*SUMPRODUCT(K61:$K$98, X61:$X$98)-K61*$AZ$3)/Z61, 0)</f>
        <v>-3.5276197041550511E+27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1.2477760988375245E-3</v>
      </c>
      <c r="L62" s="2">
        <v>59</v>
      </c>
      <c r="M62" s="8">
        <v>0.89526598199999996</v>
      </c>
      <c r="Q62" s="5">
        <f t="shared" si="60"/>
        <v>25</v>
      </c>
      <c r="R62">
        <f t="shared" si="31"/>
        <v>500000</v>
      </c>
      <c r="S62">
        <f t="shared" si="32"/>
        <v>-3.324740696777412E+28</v>
      </c>
      <c r="U62">
        <f t="shared" si="52"/>
        <v>0.89526598199999996</v>
      </c>
      <c r="V62">
        <f t="shared" si="53"/>
        <v>0.01</v>
      </c>
      <c r="W62">
        <f t="shared" si="54"/>
        <v>5.0436358409304712E-26</v>
      </c>
      <c r="X62">
        <f t="shared" si="55"/>
        <v>4.5153955939810141E-26</v>
      </c>
      <c r="Y62">
        <f t="shared" si="56"/>
        <v>5.0436358409304718E-28</v>
      </c>
      <c r="Z62">
        <f t="shared" si="57"/>
        <v>4.7780388854015237E-27</v>
      </c>
      <c r="AB62">
        <f t="shared" si="58"/>
        <v>-177.92029173048962</v>
      </c>
      <c r="AC62">
        <f t="shared" si="33"/>
        <v>-158.85740333079431</v>
      </c>
      <c r="AE62">
        <f t="shared" si="34"/>
        <v>0</v>
      </c>
      <c r="AF62">
        <f t="shared" si="35"/>
        <v>0</v>
      </c>
      <c r="AG62">
        <f t="shared" si="36"/>
        <v>-1.1945097213503809E-25</v>
      </c>
      <c r="AH62">
        <f t="shared" si="37"/>
        <v>-2.2576977969905071E-20</v>
      </c>
      <c r="AI62">
        <f t="shared" si="38"/>
        <v>-2.2577097420877205E-20</v>
      </c>
      <c r="AJ62">
        <f t="shared" si="39"/>
        <v>-19.062888399695311</v>
      </c>
      <c r="AK62">
        <f t="shared" si="61"/>
        <v>-12.454420421134275</v>
      </c>
      <c r="AL62">
        <f t="shared" si="40"/>
        <v>-31.517308820829584</v>
      </c>
      <c r="AN62">
        <f t="shared" si="41"/>
        <v>0</v>
      </c>
      <c r="AO62">
        <f t="shared" si="42"/>
        <v>0</v>
      </c>
      <c r="AP62">
        <f t="shared" si="43"/>
        <v>-1.4904806801300767E-28</v>
      </c>
      <c r="AQ62">
        <f t="shared" si="44"/>
        <v>-2.817101349482888E-23</v>
      </c>
      <c r="AR62">
        <f t="shared" si="45"/>
        <v>-2.8171162542896892E-23</v>
      </c>
      <c r="AS62">
        <f t="shared" si="46"/>
        <v>-2.3786216519946914E-2</v>
      </c>
      <c r="AT62">
        <f t="shared" si="47"/>
        <v>-1.5540328126365324E-2</v>
      </c>
      <c r="AU62">
        <f t="shared" si="48"/>
        <v>-3.9326544646312238E-2</v>
      </c>
      <c r="AW62">
        <v>59</v>
      </c>
      <c r="AX62">
        <f>IF(Z62&gt;0, (R62*SUMPRODUCT(K62:$K$98, X62:$X$98)-K62*$AZ$3)/Z62, 0)</f>
        <v>-3.324740696777412E+28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1.114085802533504E-3</v>
      </c>
      <c r="L63" s="2">
        <v>60</v>
      </c>
      <c r="M63" s="8">
        <v>0.900953271</v>
      </c>
      <c r="Q63" s="5">
        <f t="shared" si="60"/>
        <v>25</v>
      </c>
      <c r="R63">
        <f t="shared" si="31"/>
        <v>500000</v>
      </c>
      <c r="S63">
        <f t="shared" si="32"/>
        <v>-3.3336636983774531E+29</v>
      </c>
      <c r="U63">
        <f t="shared" si="52"/>
        <v>0.900953271</v>
      </c>
      <c r="V63">
        <f t="shared" si="53"/>
        <v>0.01</v>
      </c>
      <c r="W63">
        <f t="shared" si="54"/>
        <v>4.7780388854015237E-27</v>
      </c>
      <c r="X63">
        <f t="shared" si="55"/>
        <v>4.3047897627676972E-27</v>
      </c>
      <c r="Y63">
        <f t="shared" si="56"/>
        <v>4.7780388854015236E-29</v>
      </c>
      <c r="Z63">
        <f t="shared" si="57"/>
        <v>4.2546873377981126E-28</v>
      </c>
      <c r="AB63">
        <f t="shared" si="58"/>
        <v>-158.85740333079431</v>
      </c>
      <c r="AC63">
        <f t="shared" si="33"/>
        <v>-141.83696725963776</v>
      </c>
      <c r="AE63">
        <f t="shared" si="34"/>
        <v>0</v>
      </c>
      <c r="AF63">
        <f t="shared" si="35"/>
        <v>0</v>
      </c>
      <c r="AG63">
        <f t="shared" si="36"/>
        <v>-1.0636718344495282E-26</v>
      </c>
      <c r="AH63">
        <f t="shared" si="37"/>
        <v>-2.1523948813838487E-21</v>
      </c>
      <c r="AI63">
        <f t="shared" si="38"/>
        <v>-2.1524055181021934E-21</v>
      </c>
      <c r="AJ63">
        <f t="shared" si="39"/>
        <v>-17.020436071156553</v>
      </c>
      <c r="AK63">
        <f t="shared" si="61"/>
        <v>-11.120018233155603</v>
      </c>
      <c r="AL63">
        <f t="shared" si="40"/>
        <v>-28.140454304312158</v>
      </c>
      <c r="AN63">
        <f t="shared" si="41"/>
        <v>0</v>
      </c>
      <c r="AO63">
        <f t="shared" si="42"/>
        <v>0</v>
      </c>
      <c r="AP63">
        <f t="shared" si="43"/>
        <v>-1.185021689314987E-29</v>
      </c>
      <c r="AQ63">
        <f t="shared" si="44"/>
        <v>-2.3979525787955311E-24</v>
      </c>
      <c r="AR63">
        <f t="shared" si="45"/>
        <v>-2.3979644290124244E-24</v>
      </c>
      <c r="AS63">
        <f t="shared" si="46"/>
        <v>-1.8962226179804646E-2</v>
      </c>
      <c r="AT63">
        <f t="shared" si="47"/>
        <v>-1.2388654437472358E-2</v>
      </c>
      <c r="AU63">
        <f t="shared" si="48"/>
        <v>-3.1350880617277005E-2</v>
      </c>
      <c r="AW63">
        <v>60</v>
      </c>
      <c r="AX63">
        <f>IF(Z63&gt;0, (R63*SUMPRODUCT(K63:$K$98, X63:$X$98)-K63*$AZ$3)/Z63, 0)</f>
        <v>-3.3336636983774531E+29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9.9471946654777136E-4</v>
      </c>
      <c r="L64" s="2">
        <v>61</v>
      </c>
      <c r="M64" s="8">
        <v>0.90658776299999999</v>
      </c>
      <c r="Q64" s="5">
        <f t="shared" si="60"/>
        <v>25</v>
      </c>
      <c r="R64">
        <f t="shared" si="31"/>
        <v>500000</v>
      </c>
      <c r="S64">
        <f t="shared" si="32"/>
        <v>-3.5684038122366498E+30</v>
      </c>
      <c r="U64">
        <f t="shared" si="52"/>
        <v>0.90658776299999999</v>
      </c>
      <c r="V64">
        <f t="shared" si="53"/>
        <v>0.01</v>
      </c>
      <c r="W64">
        <f t="shared" si="54"/>
        <v>4.2546873377981126E-28</v>
      </c>
      <c r="X64">
        <f t="shared" si="55"/>
        <v>3.8572474758388164E-28</v>
      </c>
      <c r="Y64">
        <f t="shared" si="56"/>
        <v>4.2546873377981125E-30</v>
      </c>
      <c r="Z64">
        <f t="shared" si="57"/>
        <v>3.5489298858131517E-29</v>
      </c>
      <c r="AB64">
        <f t="shared" si="58"/>
        <v>-141.83696725963776</v>
      </c>
      <c r="AC64">
        <f t="shared" si="33"/>
        <v>-126.64014933896229</v>
      </c>
      <c r="AE64">
        <f t="shared" si="34"/>
        <v>0</v>
      </c>
      <c r="AF64">
        <f t="shared" si="35"/>
        <v>0</v>
      </c>
      <c r="AG64">
        <f t="shared" si="36"/>
        <v>-8.8723247145328789E-28</v>
      </c>
      <c r="AH64">
        <f t="shared" si="37"/>
        <v>-1.9286237379194082E-22</v>
      </c>
      <c r="AI64">
        <f t="shared" si="38"/>
        <v>-1.9286326102441226E-22</v>
      </c>
      <c r="AJ64">
        <f t="shared" si="39"/>
        <v>-15.196817920675471</v>
      </c>
      <c r="AK64">
        <f t="shared" si="61"/>
        <v>-9.9285877081746445</v>
      </c>
      <c r="AL64">
        <f t="shared" si="40"/>
        <v>-25.125405628850118</v>
      </c>
      <c r="AN64">
        <f t="shared" si="41"/>
        <v>0</v>
      </c>
      <c r="AO64">
        <f t="shared" si="42"/>
        <v>0</v>
      </c>
      <c r="AP64">
        <f t="shared" si="43"/>
        <v>-8.8254741070787535E-31</v>
      </c>
      <c r="AQ64">
        <f t="shared" si="44"/>
        <v>-1.9184395757545626E-25</v>
      </c>
      <c r="AR64">
        <f t="shared" si="45"/>
        <v>-1.9184484012286695E-25</v>
      </c>
      <c r="AS64">
        <f t="shared" si="46"/>
        <v>-1.5116570615277916E-2</v>
      </c>
      <c r="AT64">
        <f t="shared" si="47"/>
        <v>-9.8761594686482424E-3</v>
      </c>
      <c r="AU64">
        <f t="shared" si="48"/>
        <v>-2.4992730083926162E-2</v>
      </c>
      <c r="AW64">
        <v>61</v>
      </c>
      <c r="AX64">
        <f>IF(Z64&gt;0, (R64*SUMPRODUCT(K64:$K$98, X64:$X$98)-K64*$AZ$3)/Z64, 0)</f>
        <v>-3.5684038122366498E+30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8.8814238084622432E-4</v>
      </c>
      <c r="L65" s="2">
        <v>62</v>
      </c>
      <c r="M65" s="8">
        <v>0.91219363099999995</v>
      </c>
      <c r="Q65" s="5">
        <f t="shared" si="60"/>
        <v>25</v>
      </c>
      <c r="R65">
        <f t="shared" si="31"/>
        <v>500000</v>
      </c>
      <c r="S65">
        <f t="shared" si="32"/>
        <v>-4.0948766448080184E+31</v>
      </c>
      <c r="U65">
        <f t="shared" si="52"/>
        <v>0.91219363099999995</v>
      </c>
      <c r="V65">
        <f t="shared" si="53"/>
        <v>0.01</v>
      </c>
      <c r="W65">
        <f t="shared" si="54"/>
        <v>3.5489298858131517E-29</v>
      </c>
      <c r="X65">
        <f t="shared" si="55"/>
        <v>3.2373112387043138E-29</v>
      </c>
      <c r="Y65">
        <f t="shared" si="56"/>
        <v>3.5489298858131516E-31</v>
      </c>
      <c r="Z65">
        <f t="shared" si="57"/>
        <v>2.7612934825070637E-30</v>
      </c>
      <c r="AB65">
        <f t="shared" si="58"/>
        <v>-126.64014933896229</v>
      </c>
      <c r="AC65">
        <f t="shared" si="33"/>
        <v>-113.07156190978773</v>
      </c>
      <c r="AE65">
        <f t="shared" si="34"/>
        <v>0</v>
      </c>
      <c r="AF65">
        <f t="shared" si="35"/>
        <v>0</v>
      </c>
      <c r="AG65">
        <f t="shared" si="36"/>
        <v>-6.9032337062676588E-29</v>
      </c>
      <c r="AH65">
        <f t="shared" si="37"/>
        <v>-1.618655619352157E-23</v>
      </c>
      <c r="AI65">
        <f t="shared" si="38"/>
        <v>-1.6186625225858634E-23</v>
      </c>
      <c r="AJ65">
        <f t="shared" si="39"/>
        <v>-13.568587429174556</v>
      </c>
      <c r="AK65">
        <f t="shared" si="61"/>
        <v>-8.8648104537273618</v>
      </c>
      <c r="AL65">
        <f t="shared" si="40"/>
        <v>-22.433397882901918</v>
      </c>
      <c r="AN65">
        <f t="shared" si="41"/>
        <v>0</v>
      </c>
      <c r="AO65">
        <f t="shared" si="42"/>
        <v>0</v>
      </c>
      <c r="AP65">
        <f t="shared" si="43"/>
        <v>-6.1310544194224632E-32</v>
      </c>
      <c r="AQ65">
        <f t="shared" si="44"/>
        <v>-1.4375966555415446E-26</v>
      </c>
      <c r="AR65">
        <f t="shared" si="45"/>
        <v>-1.437602786595964E-26</v>
      </c>
      <c r="AS65">
        <f t="shared" si="46"/>
        <v>-1.2050837544067241E-2</v>
      </c>
      <c r="AT65">
        <f t="shared" si="47"/>
        <v>-7.8732138621239178E-3</v>
      </c>
      <c r="AU65">
        <f t="shared" si="48"/>
        <v>-1.9924051406191159E-2</v>
      </c>
      <c r="AW65">
        <v>62</v>
      </c>
      <c r="AX65">
        <f>IF(Z65&gt;0, (R65*SUMPRODUCT(K65:$K$98, X65:$X$98)-K65*$AZ$3)/Z65, 0)</f>
        <v>-4.0948766448080184E+31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7.9298426861270028E-4</v>
      </c>
      <c r="L66" s="2">
        <v>63</v>
      </c>
      <c r="M66" s="8">
        <v>0.91779930600000004</v>
      </c>
      <c r="Q66" s="5">
        <f t="shared" si="60"/>
        <v>25</v>
      </c>
      <c r="R66">
        <f t="shared" si="31"/>
        <v>500000</v>
      </c>
      <c r="S66">
        <f t="shared" si="32"/>
        <v>-5.063856950510381E+32</v>
      </c>
      <c r="U66">
        <f t="shared" si="52"/>
        <v>0.91779930600000004</v>
      </c>
      <c r="V66">
        <f t="shared" si="53"/>
        <v>0.01</v>
      </c>
      <c r="W66">
        <f t="shared" si="54"/>
        <v>2.7612934825070637E-30</v>
      </c>
      <c r="X66">
        <f t="shared" si="55"/>
        <v>2.5343132419073063E-30</v>
      </c>
      <c r="Y66">
        <f t="shared" si="56"/>
        <v>2.7612934825070639E-32</v>
      </c>
      <c r="Z66">
        <f t="shared" si="57"/>
        <v>1.9936730577468683E-31</v>
      </c>
      <c r="AB66">
        <f t="shared" si="58"/>
        <v>-113.07156190978773</v>
      </c>
      <c r="AC66">
        <f t="shared" si="33"/>
        <v>-100.95675170516763</v>
      </c>
      <c r="AE66">
        <f t="shared" si="34"/>
        <v>0</v>
      </c>
      <c r="AF66">
        <f t="shared" si="35"/>
        <v>0</v>
      </c>
      <c r="AG66">
        <f t="shared" si="36"/>
        <v>-4.9841826443671706E-30</v>
      </c>
      <c r="AH66">
        <f t="shared" si="37"/>
        <v>-1.2671566209536532E-24</v>
      </c>
      <c r="AI66">
        <f t="shared" si="38"/>
        <v>-1.2671616051362975E-24</v>
      </c>
      <c r="AJ66">
        <f t="shared" si="39"/>
        <v>-12.114810204620099</v>
      </c>
      <c r="AK66">
        <f t="shared" si="61"/>
        <v>-7.9150093336851421</v>
      </c>
      <c r="AL66">
        <f t="shared" si="40"/>
        <v>-20.02981953830524</v>
      </c>
      <c r="AN66">
        <f t="shared" si="41"/>
        <v>0</v>
      </c>
      <c r="AO66">
        <f t="shared" si="42"/>
        <v>0</v>
      </c>
      <c r="AP66">
        <f t="shared" si="43"/>
        <v>-3.952378428875615E-33</v>
      </c>
      <c r="AQ66">
        <f t="shared" si="44"/>
        <v>-1.0048352662846733E-27</v>
      </c>
      <c r="AR66">
        <f t="shared" si="45"/>
        <v>-1.0048392186631022E-27</v>
      </c>
      <c r="AS66">
        <f t="shared" si="46"/>
        <v>-9.6068539094923463E-3</v>
      </c>
      <c r="AT66">
        <f t="shared" si="47"/>
        <v>-6.276477887535009E-3</v>
      </c>
      <c r="AU66">
        <f t="shared" si="48"/>
        <v>-1.5883331797027354E-2</v>
      </c>
      <c r="AW66">
        <v>63</v>
      </c>
      <c r="AX66">
        <f>IF(Z66&gt;0, (R66*SUMPRODUCT(K66:$K$98, X66:$X$98)-K66*$AZ$3)/Z66, 0)</f>
        <v>-5.063856950510381E+32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7.0802166840419666E-4</v>
      </c>
      <c r="L67" s="2">
        <v>64</v>
      </c>
      <c r="M67" s="8">
        <v>0.92340517499999997</v>
      </c>
      <c r="Q67" s="5">
        <f t="shared" si="60"/>
        <v>25</v>
      </c>
      <c r="R67">
        <f t="shared" si="31"/>
        <v>500000</v>
      </c>
      <c r="S67">
        <f t="shared" si="32"/>
        <v>-6.7892675574565746E+33</v>
      </c>
      <c r="U67">
        <f t="shared" si="52"/>
        <v>0.92340517499999997</v>
      </c>
      <c r="V67">
        <f t="shared" si="53"/>
        <v>0.01</v>
      </c>
      <c r="W67">
        <f t="shared" si="54"/>
        <v>1.9936730577468683E-31</v>
      </c>
      <c r="X67">
        <f t="shared" si="55"/>
        <v>1.840968018781532E-31</v>
      </c>
      <c r="Y67">
        <f t="shared" si="56"/>
        <v>1.9936730577468684E-33</v>
      </c>
      <c r="Z67">
        <f t="shared" si="57"/>
        <v>1.3276830838786766E-32</v>
      </c>
      <c r="AB67">
        <f t="shared" si="58"/>
        <v>-100.95675170516763</v>
      </c>
      <c r="AC67">
        <f t="shared" si="33"/>
        <v>-90.139956879613948</v>
      </c>
      <c r="AE67">
        <f t="shared" si="34"/>
        <v>0</v>
      </c>
      <c r="AF67">
        <f t="shared" si="35"/>
        <v>0</v>
      </c>
      <c r="AG67">
        <f t="shared" si="36"/>
        <v>-3.3192077096966914E-31</v>
      </c>
      <c r="AH67">
        <f t="shared" si="37"/>
        <v>-9.2048400939076598E-26</v>
      </c>
      <c r="AI67">
        <f t="shared" ref="AI67:AI69" si="62">SUM(AE67:AH67)</f>
        <v>-9.2048732859847563E-26</v>
      </c>
      <c r="AJ67">
        <f t="shared" si="39"/>
        <v>-10.816794825553686</v>
      </c>
      <c r="AK67">
        <f t="shared" si="61"/>
        <v>-7.066972619361735</v>
      </c>
      <c r="AL67">
        <f t="shared" ref="AL67:AL69" si="63">SUM(AI67:AK67)</f>
        <v>-17.883767444915421</v>
      </c>
      <c r="AN67">
        <f t="shared" si="41"/>
        <v>0</v>
      </c>
      <c r="AO67">
        <f t="shared" si="42"/>
        <v>0</v>
      </c>
      <c r="AP67">
        <f t="shared" si="43"/>
        <v>-2.3500709803995239E-34</v>
      </c>
      <c r="AQ67">
        <f t="shared" si="44"/>
        <v>-6.5172262406823433E-29</v>
      </c>
      <c r="AR67">
        <f t="shared" si="45"/>
        <v>-6.5172497413921473E-29</v>
      </c>
      <c r="AS67">
        <f t="shared" si="46"/>
        <v>-7.6585251191744015E-3</v>
      </c>
      <c r="AT67">
        <f t="shared" si="47"/>
        <v>-5.0035697445272717E-3</v>
      </c>
      <c r="AU67">
        <f t="shared" si="48"/>
        <v>-1.2662094863701673E-2</v>
      </c>
      <c r="AW67">
        <v>64</v>
      </c>
      <c r="AX67">
        <f>IF(Z67&gt;0, (R67*SUMPRODUCT(K67:$K$98, X67:$X$98)-K67*$AZ$3)/Z67, 0)</f>
        <v>-6.7892675574565746E+33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69" si="64">G68+$C$9</f>
        <v>0.12000000000000001</v>
      </c>
      <c r="I68" s="1">
        <f t="shared" ref="I68:I69" si="65">1+H68</f>
        <v>1.1200000000000001</v>
      </c>
      <c r="J68">
        <f t="shared" ref="J68:J69" si="66">1/I68</f>
        <v>0.89285714285714279</v>
      </c>
      <c r="K68">
        <f t="shared" si="59"/>
        <v>6.3216220393231843E-4</v>
      </c>
      <c r="L68" s="2">
        <v>65</v>
      </c>
      <c r="M68" s="8">
        <v>0.92901104300000004</v>
      </c>
      <c r="Q68" s="5">
        <f t="shared" si="60"/>
        <v>25</v>
      </c>
      <c r="R68">
        <f t="shared" si="31"/>
        <v>500000</v>
      </c>
      <c r="S68">
        <f t="shared" si="32"/>
        <v>-9.939251844302534E+34</v>
      </c>
      <c r="U68">
        <f t="shared" si="52"/>
        <v>0.92901104300000004</v>
      </c>
      <c r="V68">
        <f t="shared" si="53"/>
        <v>0.01</v>
      </c>
      <c r="W68">
        <f t="shared" si="54"/>
        <v>1.3276830838786766E-32</v>
      </c>
      <c r="X68">
        <f t="shared" ref="X68:X69" si="67">U68*W68</f>
        <v>1.233432246527586E-32</v>
      </c>
      <c r="Y68">
        <f t="shared" si="56"/>
        <v>1.3276830838786766E-34</v>
      </c>
      <c r="Z68">
        <f t="shared" ref="Z68:Z69" si="68">MAX(0, W68-X68-Y68)</f>
        <v>8.0974006512303886E-34</v>
      </c>
      <c r="AB68">
        <f t="shared" si="58"/>
        <v>-90.139956879613948</v>
      </c>
      <c r="AC68">
        <f t="shared" si="33"/>
        <v>-80.482104356798175</v>
      </c>
      <c r="AE68">
        <f t="shared" si="34"/>
        <v>0</v>
      </c>
      <c r="AF68">
        <f t="shared" si="35"/>
        <v>0</v>
      </c>
      <c r="AG68">
        <f t="shared" si="36"/>
        <v>-2.0243501628075972E-32</v>
      </c>
      <c r="AH68">
        <f t="shared" si="37"/>
        <v>-6.1671612326379298E-27</v>
      </c>
      <c r="AI68">
        <f t="shared" si="62"/>
        <v>-6.1671814761395576E-27</v>
      </c>
      <c r="AJ68">
        <f t="shared" si="39"/>
        <v>-9.657852522815773</v>
      </c>
      <c r="AK68">
        <f t="shared" si="61"/>
        <v>-6.3097969815729771</v>
      </c>
      <c r="AL68">
        <f t="shared" si="63"/>
        <v>-15.967649504388749</v>
      </c>
      <c r="AN68">
        <f t="shared" si="41"/>
        <v>0</v>
      </c>
      <c r="AO68">
        <f t="shared" si="42"/>
        <v>0</v>
      </c>
      <c r="AP68">
        <f t="shared" si="43"/>
        <v>-1.2797176604511983E-35</v>
      </c>
      <c r="AQ68">
        <f t="shared" si="44"/>
        <v>-3.898646236830347E-30</v>
      </c>
      <c r="AR68">
        <f t="shared" si="45"/>
        <v>-3.8986590340069516E-30</v>
      </c>
      <c r="AS68">
        <f t="shared" si="46"/>
        <v>-6.1053293360765204E-3</v>
      </c>
      <c r="AT68">
        <f t="shared" si="47"/>
        <v>-3.9888151662366639E-3</v>
      </c>
      <c r="AU68">
        <f t="shared" si="48"/>
        <v>-1.0094144502313183E-2</v>
      </c>
      <c r="AW68">
        <v>65</v>
      </c>
      <c r="AX68">
        <f>IF(Z68&gt;0, (R68*SUMPRODUCT(K68:$K$98, X68:$X$98)-K68*$AZ$3)/Z68, 0)</f>
        <v>-9.939251844302534E+34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64"/>
        <v>0.12000000000000001</v>
      </c>
      <c r="I69" s="1">
        <f t="shared" si="65"/>
        <v>1.1200000000000001</v>
      </c>
      <c r="J69">
        <f t="shared" si="66"/>
        <v>0.89285714285714279</v>
      </c>
      <c r="K69">
        <f t="shared" ref="K69" si="69">K68*J69</f>
        <v>5.6443053922528431E-4</v>
      </c>
      <c r="L69" s="2">
        <v>66</v>
      </c>
      <c r="M69" s="8">
        <v>1</v>
      </c>
      <c r="Q69" s="5">
        <f t="shared" si="60"/>
        <v>25</v>
      </c>
      <c r="R69">
        <f t="shared" si="31"/>
        <v>500000</v>
      </c>
      <c r="S69">
        <f t="shared" si="32"/>
        <v>0</v>
      </c>
      <c r="U69">
        <f t="shared" si="52"/>
        <v>1</v>
      </c>
      <c r="V69">
        <f t="shared" si="53"/>
        <v>0.01</v>
      </c>
      <c r="W69">
        <f t="shared" si="54"/>
        <v>8.0974006512303886E-34</v>
      </c>
      <c r="X69">
        <f t="shared" si="67"/>
        <v>8.0974006512303886E-34</v>
      </c>
      <c r="Y69">
        <f t="shared" si="56"/>
        <v>8.0974006512303891E-36</v>
      </c>
      <c r="Z69">
        <f t="shared" si="68"/>
        <v>0</v>
      </c>
      <c r="AB69">
        <f t="shared" si="58"/>
        <v>-80.482104356798175</v>
      </c>
      <c r="AC69">
        <f t="shared" si="33"/>
        <v>0</v>
      </c>
      <c r="AE69">
        <f t="shared" si="34"/>
        <v>0</v>
      </c>
      <c r="AF69">
        <f t="shared" si="35"/>
        <v>0</v>
      </c>
      <c r="AG69">
        <f t="shared" si="36"/>
        <v>0</v>
      </c>
      <c r="AH69">
        <f t="shared" si="37"/>
        <v>-4.0487003256151945E-28</v>
      </c>
      <c r="AI69">
        <f t="shared" si="62"/>
        <v>-4.0487003256151945E-28</v>
      </c>
      <c r="AJ69">
        <f t="shared" si="39"/>
        <v>-80.482104356798175</v>
      </c>
      <c r="AK69">
        <f t="shared" si="61"/>
        <v>-5.6337473049758726</v>
      </c>
      <c r="AL69">
        <f t="shared" si="63"/>
        <v>-86.115851661774045</v>
      </c>
      <c r="AN69">
        <f t="shared" si="41"/>
        <v>0</v>
      </c>
      <c r="AO69">
        <f t="shared" si="42"/>
        <v>0</v>
      </c>
      <c r="AP69">
        <f t="shared" si="43"/>
        <v>0</v>
      </c>
      <c r="AQ69">
        <f t="shared" si="44"/>
        <v>-2.2852101079485685E-31</v>
      </c>
      <c r="AR69">
        <f t="shared" si="45"/>
        <v>-2.2852101079485685E-31</v>
      </c>
      <c r="AS69">
        <f t="shared" si="46"/>
        <v>-4.54265575600932E-2</v>
      </c>
      <c r="AT69">
        <f t="shared" si="47"/>
        <v>-3.1798590292065241E-3</v>
      </c>
      <c r="AU69">
        <f t="shared" si="48"/>
        <v>-4.860641658929972E-2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1">
        <f>EconomicRates!C110</f>
        <v>3.5569999999999997E-2</v>
      </c>
      <c r="G70" s="1">
        <f>EconomicRates!D110</f>
        <v>7.0000000000000007E-2</v>
      </c>
      <c r="H70" s="1"/>
      <c r="I70" s="1"/>
      <c r="M70" s="8"/>
      <c r="Q70" s="5"/>
      <c r="AX70">
        <f>IF(Z70&gt;0, (R70*SUMPRODUCT(K70:$K$98, X70:$X$98)-K70*$AZ$3)/Z70, 0)</f>
        <v>0</v>
      </c>
    </row>
    <row r="71" spans="5:50" x14ac:dyDescent="0.25">
      <c r="F71" s="1">
        <f>EconomicRates!C111</f>
        <v>3.5569999999999997E-2</v>
      </c>
      <c r="G71" s="1">
        <f>EconomicRates!D111</f>
        <v>7.0000000000000007E-2</v>
      </c>
      <c r="H71" s="1"/>
      <c r="I71" s="1"/>
      <c r="M71" s="8"/>
      <c r="Q71" s="5"/>
      <c r="AN71" s="6">
        <f t="shared" ref="AN71:AU71" si="70">SUM(AN3:AN69)</f>
        <v>194976.90817433523</v>
      </c>
      <c r="AO71" s="6">
        <f t="shared" si="70"/>
        <v>-19497.690817433522</v>
      </c>
      <c r="AP71" s="6">
        <f t="shared" si="70"/>
        <v>-1636.3402991641067</v>
      </c>
      <c r="AQ71" s="6">
        <f t="shared" si="70"/>
        <v>-127312.42686792277</v>
      </c>
      <c r="AR71" s="6">
        <f t="shared" si="70"/>
        <v>46530.450189814845</v>
      </c>
      <c r="AS71" s="6">
        <f t="shared" si="70"/>
        <v>-9043.7436828516511</v>
      </c>
      <c r="AT71" s="6">
        <f t="shared" si="70"/>
        <v>5275.5171483301347</v>
      </c>
      <c r="AU71" s="6">
        <f t="shared" si="70"/>
        <v>42762.223655293339</v>
      </c>
      <c r="AX71">
        <f>IF(Z71&gt;0, (R71*SUMPRODUCT(K71:$K$98, X71:$X$98)-K71*$AZ$3)/Z71, 0)</f>
        <v>0</v>
      </c>
    </row>
    <row r="72" spans="5:50" x14ac:dyDescent="0.25">
      <c r="F72" s="1">
        <f>EconomicRates!C112</f>
        <v>3.5569999999999997E-2</v>
      </c>
      <c r="G72" s="1">
        <f>EconomicRates!D112</f>
        <v>7.0000000000000007E-2</v>
      </c>
      <c r="H72" s="1"/>
      <c r="I72" s="1"/>
      <c r="M72" s="8"/>
      <c r="Q72" s="5"/>
      <c r="AX72">
        <f>IF(Z72&gt;0, (R72*SUMPRODUCT(K72:$K$98, X72:$X$98)-K72*$AZ$3)/Z72, 0)</f>
        <v>0</v>
      </c>
    </row>
    <row r="73" spans="5:50" x14ac:dyDescent="0.25">
      <c r="F73" s="1">
        <f>EconomicRates!C113</f>
        <v>3.5569999999999997E-2</v>
      </c>
      <c r="G73" s="1">
        <f>EconomicRates!D113</f>
        <v>7.0000000000000007E-2</v>
      </c>
      <c r="H73" s="1"/>
      <c r="I73" s="1"/>
      <c r="M73" s="8"/>
      <c r="Q73" s="5"/>
      <c r="AX73">
        <f>IF(Z73&gt;0, (R73*SUMPRODUCT(K73:$K$98, X73:$X$98)-K73*$AZ$3)/Z73, 0)</f>
        <v>0</v>
      </c>
    </row>
    <row r="74" spans="5:50" x14ac:dyDescent="0.25">
      <c r="F74" s="1">
        <f>EconomicRates!C114</f>
        <v>3.5569999999999997E-2</v>
      </c>
      <c r="G74" s="1">
        <f>EconomicRates!D114</f>
        <v>7.0000000000000007E-2</v>
      </c>
      <c r="H74" s="1"/>
      <c r="I74" s="1"/>
      <c r="M74" s="8"/>
      <c r="Q74" s="5"/>
      <c r="AX74">
        <f>IF(Z74&gt;0, (R74*SUMPRODUCT(K74:$K$98, X74:$X$98)-K74*$AZ$3)/Z74, 0)</f>
        <v>0</v>
      </c>
    </row>
    <row r="75" spans="5:50" x14ac:dyDescent="0.25">
      <c r="F75" s="1">
        <f>EconomicRates!C115</f>
        <v>3.5569999999999997E-2</v>
      </c>
      <c r="G75" s="1">
        <f>EconomicRates!D115</f>
        <v>7.0000000000000007E-2</v>
      </c>
      <c r="H75" s="1"/>
      <c r="I75" s="1"/>
      <c r="M75" s="8"/>
      <c r="Q75" s="5"/>
      <c r="AX75">
        <f>IF(Z75&gt;0, (R75*SUMPRODUCT(K75:$K$98, X75:$X$98)-K75*$AZ$3)/Z75, 0)</f>
        <v>0</v>
      </c>
    </row>
    <row r="76" spans="5:50" x14ac:dyDescent="0.25">
      <c r="F76" s="1">
        <f>EconomicRates!C116</f>
        <v>3.5569999999999997E-2</v>
      </c>
      <c r="G76" s="1">
        <f>EconomicRates!D116</f>
        <v>7.0000000000000007E-2</v>
      </c>
      <c r="H76" s="1"/>
      <c r="I76" s="1"/>
      <c r="M76" s="8"/>
      <c r="Q76" s="5"/>
      <c r="AX76">
        <f>IF(Z76&gt;0, (R76*SUMPRODUCT(K76:$K$98, X76:$X$98)-K76*$AZ$3)/Z76, 0)</f>
        <v>0</v>
      </c>
    </row>
    <row r="77" spans="5:50" x14ac:dyDescent="0.25">
      <c r="F77" s="1">
        <f>EconomicRates!C117</f>
        <v>3.5569999999999997E-2</v>
      </c>
      <c r="G77" s="1">
        <f>EconomicRates!D117</f>
        <v>7.0000000000000007E-2</v>
      </c>
      <c r="H77" s="1"/>
      <c r="I77" s="1"/>
      <c r="M77" s="8"/>
      <c r="Q77" s="5"/>
      <c r="AX77">
        <f>IF(Z77&gt;0, (R77*SUMPRODUCT(K77:$K$98, X77:$X$98)-K77*$AZ$3)/Z77, 0)</f>
        <v>0</v>
      </c>
    </row>
    <row r="78" spans="5:50" x14ac:dyDescent="0.25">
      <c r="F78" s="1">
        <f>EconomicRates!C118</f>
        <v>3.5569999999999997E-2</v>
      </c>
      <c r="G78" s="1">
        <f>EconomicRates!D118</f>
        <v>7.0000000000000007E-2</v>
      </c>
      <c r="H78" s="1"/>
      <c r="I78" s="1"/>
      <c r="M78" s="8"/>
      <c r="Q78" s="5"/>
      <c r="AX78">
        <f>IF(Z78&gt;0, (R78*SUMPRODUCT(K78:$K$98, X78:$X$98)-K78*$AZ$3)/Z78, 0)</f>
        <v>0</v>
      </c>
    </row>
    <row r="79" spans="5:50" x14ac:dyDescent="0.25">
      <c r="F79" s="1">
        <f>EconomicRates!C119</f>
        <v>3.5569999999999997E-2</v>
      </c>
      <c r="G79" s="1">
        <f>EconomicRates!D119</f>
        <v>7.0000000000000007E-2</v>
      </c>
      <c r="H79" s="1"/>
      <c r="I79" s="1"/>
      <c r="M79" s="8"/>
      <c r="Q79" s="5"/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71:AU71">
    <cfRule type="cellIs" dxfId="8" priority="1" operator="lessThan">
      <formula>0</formula>
    </cfRule>
  </conditionalFormatting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0638D0-FC0F-4A61-8583-9AAA13CA6776}">
  <sheetPr codeName="Sheet89"/>
  <dimension ref="A1:AZ100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'S.26.04.E'!C3*(1+C12)</f>
        <v>31880.169367463615</v>
      </c>
      <c r="K3">
        <v>1</v>
      </c>
      <c r="L3" s="2">
        <v>0</v>
      </c>
      <c r="O3">
        <f>$C$3</f>
        <v>31880.169367463615</v>
      </c>
      <c r="P3">
        <f>O3*C5</f>
        <v>3188.0169367463618</v>
      </c>
      <c r="Q3" s="5">
        <f>B8</f>
        <v>1522.432587</v>
      </c>
      <c r="R3">
        <f t="shared" ref="R3:R34" si="0">$C$6</f>
        <v>1000000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31880.169367463615</v>
      </c>
      <c r="AF3">
        <f t="shared" ref="AF3:AF34" si="4">-$Z3*P3</f>
        <v>-3188.0169367463618</v>
      </c>
      <c r="AG3">
        <f t="shared" ref="AG3:AG34" si="5">-$Z3*Q3</f>
        <v>-1522.432587</v>
      </c>
      <c r="AH3">
        <f t="shared" ref="AH3:AH34" si="6">-X3*R3</f>
        <v>0</v>
      </c>
      <c r="AI3">
        <f t="shared" ref="AI3:AI34" si="7">SUM(AE3:AH3)</f>
        <v>27169.719843717256</v>
      </c>
      <c r="AJ3">
        <f t="shared" ref="AJ3:AJ34" si="8">AB3-AC3</f>
        <v>0</v>
      </c>
      <c r="AL3">
        <f t="shared" ref="AL3:AL34" si="9">SUM(AI3:AK3)</f>
        <v>27169.719843717256</v>
      </c>
      <c r="AN3">
        <f t="shared" ref="AN3:AN34" si="10">AE3*$K3</f>
        <v>31880.169367463615</v>
      </c>
      <c r="AO3">
        <f t="shared" ref="AO3:AO34" si="11">AF3*$K3</f>
        <v>-3188.0169367463618</v>
      </c>
      <c r="AP3">
        <f t="shared" ref="AP3:AP34" si="12">AG3*$K3</f>
        <v>-1522.432587</v>
      </c>
      <c r="AQ3">
        <f t="shared" ref="AQ3:AQ34" si="13">AH3*$K3</f>
        <v>0</v>
      </c>
      <c r="AR3">
        <f t="shared" ref="AR3:AR34" si="14">AI3*$K3</f>
        <v>27169.719843717256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27169.719843717256</v>
      </c>
      <c r="AW3">
        <v>0</v>
      </c>
      <c r="AX3">
        <f>IF(Z3&gt;0, (R3*SUMPRODUCT(K3:$K$98, X3:$X$98)-K3*$AZ$3)/Z3, 0)</f>
        <v>0</v>
      </c>
      <c r="AZ3">
        <f>C6*SUMPRODUCT(X4:X98, K4:K98)/1</f>
        <v>18975.865527821734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35" si="18">G4+$C$9</f>
        <v>0.12000000000000001</v>
      </c>
      <c r="I4" s="1">
        <f t="shared" ref="I4:I35" si="19">1+H4</f>
        <v>1.1200000000000001</v>
      </c>
      <c r="J4">
        <f t="shared" ref="J4:J35" si="20">1/I4</f>
        <v>0.89285714285714279</v>
      </c>
      <c r="K4">
        <f>J4</f>
        <v>0.89285714285714279</v>
      </c>
      <c r="L4" s="2">
        <v>1</v>
      </c>
      <c r="M4" s="8" cm="1">
        <f t="array" ref="M4:M98">Mortalities!B2:B96</f>
        <v>1.1616059999999999E-3</v>
      </c>
      <c r="R4">
        <f t="shared" si="0"/>
        <v>1000000</v>
      </c>
      <c r="S4">
        <f t="shared" si="1"/>
        <v>2056.0775772319703</v>
      </c>
      <c r="U4">
        <f t="shared" ref="U4:U35" si="21">M4</f>
        <v>1.1616059999999999E-3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1.1616059999999999E-3</v>
      </c>
      <c r="Y4">
        <f t="shared" ref="Y4:Y35" si="25">V4*W4</f>
        <v>0.01</v>
      </c>
      <c r="Z4">
        <f t="shared" ref="Z4:Z35" si="26">MAX(0, W4-X4-Y4)</f>
        <v>0.98883839399999995</v>
      </c>
      <c r="AB4">
        <f t="shared" ref="AB4:AB35" si="27">AC3</f>
        <v>0</v>
      </c>
      <c r="AC4">
        <f t="shared" si="2"/>
        <v>2033.1284494094723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-1161.606</v>
      </c>
      <c r="AI4">
        <f t="shared" si="7"/>
        <v>-1161.606</v>
      </c>
      <c r="AJ4">
        <f t="shared" si="8"/>
        <v>-2033.1284494094723</v>
      </c>
      <c r="AK4">
        <f>G4*SUM(AB4, AE4:AF4)</f>
        <v>0</v>
      </c>
      <c r="AL4">
        <f t="shared" si="9"/>
        <v>-3194.7344494094723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-1037.1482142857142</v>
      </c>
      <c r="AR4">
        <f t="shared" si="14"/>
        <v>-1037.1482142857142</v>
      </c>
      <c r="AS4">
        <f t="shared" si="15"/>
        <v>-1815.2932584013145</v>
      </c>
      <c r="AT4">
        <f t="shared" si="16"/>
        <v>0</v>
      </c>
      <c r="AU4">
        <f t="shared" si="17"/>
        <v>-2852.4414726870286</v>
      </c>
      <c r="AW4">
        <v>1</v>
      </c>
      <c r="AX4">
        <f>IF(Z4&gt;0, (R4*SUMPRODUCT(K4:$K$98, X4:$X$98)-K4*$AZ$3)/Z4, 0)</f>
        <v>2056.0775772319703</v>
      </c>
    </row>
    <row r="5" spans="1:52" x14ac:dyDescent="0.25">
      <c r="C5" s="2">
        <f>'S.26.04.A'!C5</f>
        <v>0.1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0.12000000000000001</v>
      </c>
      <c r="I5" s="1">
        <f t="shared" si="19"/>
        <v>1.1200000000000001</v>
      </c>
      <c r="J5">
        <f t="shared" si="20"/>
        <v>0.89285714285714279</v>
      </c>
      <c r="K5">
        <f t="shared" ref="K5:K36" si="28">K4*J5</f>
        <v>0.79719387755102034</v>
      </c>
      <c r="L5" s="2">
        <v>2</v>
      </c>
      <c r="M5" s="8">
        <v>1.1730060000000001E-3</v>
      </c>
      <c r="Q5" s="5">
        <f t="shared" ref="Q5:Q36" si="29">$C$8</f>
        <v>25</v>
      </c>
      <c r="R5">
        <f t="shared" si="0"/>
        <v>1000000</v>
      </c>
      <c r="S5">
        <f t="shared" si="1"/>
        <v>2875.129849483475</v>
      </c>
      <c r="U5">
        <f t="shared" si="21"/>
        <v>1.1730060000000001E-3</v>
      </c>
      <c r="V5">
        <f t="shared" si="22"/>
        <v>0.01</v>
      </c>
      <c r="W5">
        <f t="shared" si="23"/>
        <v>0.98883839399999995</v>
      </c>
      <c r="X5">
        <f t="shared" si="24"/>
        <v>1.159913369192364E-3</v>
      </c>
      <c r="Y5">
        <f t="shared" si="25"/>
        <v>9.8883839400000003E-3</v>
      </c>
      <c r="Z5">
        <f t="shared" si="26"/>
        <v>0.97779009669080752</v>
      </c>
      <c r="AB5">
        <f t="shared" si="27"/>
        <v>2033.1284494094723</v>
      </c>
      <c r="AC5">
        <f t="shared" si="2"/>
        <v>2811.2734935250737</v>
      </c>
      <c r="AE5">
        <f t="shared" si="3"/>
        <v>0</v>
      </c>
      <c r="AF5">
        <f t="shared" si="4"/>
        <v>0</v>
      </c>
      <c r="AG5">
        <f t="shared" si="5"/>
        <v>-24.444752417270188</v>
      </c>
      <c r="AH5">
        <f t="shared" si="6"/>
        <v>-1159.9133691923639</v>
      </c>
      <c r="AI5">
        <f t="shared" si="7"/>
        <v>-1184.3581216096341</v>
      </c>
      <c r="AJ5">
        <f t="shared" si="8"/>
        <v>-778.14504411560142</v>
      </c>
      <c r="AK5">
        <f>G5*SUM(AB5, AE5:AF5)</f>
        <v>142.31899145866308</v>
      </c>
      <c r="AL5">
        <f t="shared" si="9"/>
        <v>-1820.1841742665724</v>
      </c>
      <c r="AN5">
        <f t="shared" si="10"/>
        <v>0</v>
      </c>
      <c r="AO5">
        <f t="shared" si="11"/>
        <v>0</v>
      </c>
      <c r="AP5">
        <f t="shared" si="12"/>
        <v>-19.487206965298299</v>
      </c>
      <c r="AQ5">
        <f t="shared" si="13"/>
        <v>-924.67583640972884</v>
      </c>
      <c r="AR5">
        <f t="shared" si="14"/>
        <v>-944.16304337502709</v>
      </c>
      <c r="AS5">
        <f t="shared" si="15"/>
        <v>-620.3324650156261</v>
      </c>
      <c r="AT5">
        <f t="shared" si="16"/>
        <v>113.45582865008217</v>
      </c>
      <c r="AU5">
        <f t="shared" si="17"/>
        <v>-1451.039679740571</v>
      </c>
      <c r="AW5">
        <v>2</v>
      </c>
      <c r="AX5">
        <f>IF(Z5&gt;0, (R5*SUMPRODUCT(K5:$K$98, X5:$X$98)-K5*$AZ$3)/Z5, 0)</f>
        <v>2875.129849483475</v>
      </c>
    </row>
    <row r="6" spans="1:52" x14ac:dyDescent="0.25">
      <c r="A6" t="s">
        <v>16</v>
      </c>
      <c r="C6" s="2">
        <v>1000000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0.12000000000000001</v>
      </c>
      <c r="I6" s="1">
        <f t="shared" si="19"/>
        <v>1.1200000000000001</v>
      </c>
      <c r="J6">
        <f t="shared" si="20"/>
        <v>0.89285714285714279</v>
      </c>
      <c r="K6">
        <f t="shared" si="28"/>
        <v>0.71178024781341098</v>
      </c>
      <c r="L6" s="2">
        <v>3</v>
      </c>
      <c r="M6" s="8">
        <v>1.1872549999999999E-3</v>
      </c>
      <c r="Q6" s="5">
        <f t="shared" si="29"/>
        <v>25</v>
      </c>
      <c r="R6">
        <f t="shared" si="0"/>
        <v>1000000</v>
      </c>
      <c r="S6">
        <f t="shared" si="1"/>
        <v>3627.6469552681033</v>
      </c>
      <c r="U6">
        <f t="shared" si="21"/>
        <v>1.1872549999999999E-3</v>
      </c>
      <c r="V6">
        <f t="shared" si="22"/>
        <v>0.01</v>
      </c>
      <c r="W6">
        <f t="shared" si="23"/>
        <v>0.97779009669080752</v>
      </c>
      <c r="X6">
        <f t="shared" si="24"/>
        <v>1.1608861812466445E-3</v>
      </c>
      <c r="Y6">
        <f t="shared" si="25"/>
        <v>9.7779009669080753E-3</v>
      </c>
      <c r="Z6">
        <f t="shared" si="26"/>
        <v>0.96685130954265275</v>
      </c>
      <c r="AB6">
        <f t="shared" si="27"/>
        <v>2811.2734935250737</v>
      </c>
      <c r="AC6">
        <f t="shared" si="2"/>
        <v>3507.3952092593827</v>
      </c>
      <c r="AE6">
        <f t="shared" si="3"/>
        <v>0</v>
      </c>
      <c r="AF6">
        <f t="shared" si="4"/>
        <v>0</v>
      </c>
      <c r="AG6">
        <f t="shared" si="5"/>
        <v>-24.171282738566319</v>
      </c>
      <c r="AH6">
        <f t="shared" si="6"/>
        <v>-1160.8861812466446</v>
      </c>
      <c r="AI6">
        <f t="shared" si="7"/>
        <v>-1185.0574639852109</v>
      </c>
      <c r="AJ6">
        <f t="shared" si="8"/>
        <v>-696.12171573430896</v>
      </c>
      <c r="AK6">
        <f>G6*SUM(AB6, AE6:AF6)</f>
        <v>196.78914454675518</v>
      </c>
      <c r="AL6">
        <f t="shared" si="9"/>
        <v>-1684.3900351727648</v>
      </c>
      <c r="AN6">
        <f t="shared" si="10"/>
        <v>0</v>
      </c>
      <c r="AO6">
        <f t="shared" si="11"/>
        <v>0</v>
      </c>
      <c r="AP6">
        <f t="shared" si="12"/>
        <v>-17.204641617624759</v>
      </c>
      <c r="AQ6">
        <f t="shared" si="13"/>
        <v>-826.29585377090098</v>
      </c>
      <c r="AR6">
        <f t="shared" si="14"/>
        <v>-843.50049538852579</v>
      </c>
      <c r="AS6">
        <f t="shared" si="15"/>
        <v>-495.48568733366329</v>
      </c>
      <c r="AT6">
        <f t="shared" si="16"/>
        <v>140.07062607247855</v>
      </c>
      <c r="AU6">
        <f t="shared" si="17"/>
        <v>-1198.9155566497107</v>
      </c>
      <c r="AW6">
        <v>3</v>
      </c>
      <c r="AX6">
        <f>IF(Z6&gt;0, (R6*SUMPRODUCT(K6:$K$98, X6:$X$98)-K6*$AZ$3)/Z6, 0)</f>
        <v>3627.6469552681033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0.12000000000000001</v>
      </c>
      <c r="I7" s="1">
        <f t="shared" si="19"/>
        <v>1.1200000000000001</v>
      </c>
      <c r="J7">
        <f t="shared" si="20"/>
        <v>0.89285714285714279</v>
      </c>
      <c r="K7">
        <f t="shared" si="28"/>
        <v>0.63551807840483121</v>
      </c>
      <c r="L7" s="2">
        <v>4</v>
      </c>
      <c r="M7" s="8">
        <v>1.2024550000000001E-3</v>
      </c>
      <c r="Q7" s="5">
        <f t="shared" si="29"/>
        <v>25</v>
      </c>
      <c r="R7">
        <f t="shared" si="0"/>
        <v>1000000</v>
      </c>
      <c r="S7">
        <f t="shared" si="1"/>
        <v>4318.1514591667283</v>
      </c>
      <c r="U7">
        <f t="shared" si="21"/>
        <v>1.2024550000000001E-3</v>
      </c>
      <c r="V7">
        <f t="shared" si="22"/>
        <v>0.01</v>
      </c>
      <c r="W7">
        <f t="shared" si="23"/>
        <v>0.96685130954265275</v>
      </c>
      <c r="X7">
        <f t="shared" si="24"/>
        <v>1.1625951914161106E-3</v>
      </c>
      <c r="Y7">
        <f t="shared" si="25"/>
        <v>9.6685130954265279E-3</v>
      </c>
      <c r="Z7">
        <f t="shared" si="26"/>
        <v>0.95602020125581011</v>
      </c>
      <c r="AB7">
        <f t="shared" si="27"/>
        <v>3507.3952092593827</v>
      </c>
      <c r="AC7">
        <f t="shared" si="2"/>
        <v>4128.2400270456455</v>
      </c>
      <c r="AE7">
        <f t="shared" si="3"/>
        <v>0</v>
      </c>
      <c r="AF7">
        <f t="shared" si="4"/>
        <v>0</v>
      </c>
      <c r="AG7">
        <f t="shared" si="5"/>
        <v>-23.900505031395252</v>
      </c>
      <c r="AH7">
        <f t="shared" si="6"/>
        <v>-1162.5951914161105</v>
      </c>
      <c r="AI7">
        <f t="shared" si="7"/>
        <v>-1186.4956964475057</v>
      </c>
      <c r="AJ7">
        <f t="shared" si="8"/>
        <v>-620.84481778626287</v>
      </c>
      <c r="AK7">
        <f>G7*SUM(AB7, AE7:AF7)</f>
        <v>245.51766464815682</v>
      </c>
      <c r="AL7">
        <f t="shared" si="9"/>
        <v>-1561.8228495856117</v>
      </c>
      <c r="AN7">
        <f t="shared" si="10"/>
        <v>0</v>
      </c>
      <c r="AO7">
        <f t="shared" si="11"/>
        <v>0</v>
      </c>
      <c r="AP7">
        <f t="shared" si="12"/>
        <v>-15.18920303045731</v>
      </c>
      <c r="AQ7">
        <f t="shared" si="13"/>
        <v>-738.85026201146354</v>
      </c>
      <c r="AR7">
        <f t="shared" si="14"/>
        <v>-754.03946504192072</v>
      </c>
      <c r="AS7">
        <f t="shared" si="15"/>
        <v>-394.55810558712335</v>
      </c>
      <c r="AT7">
        <f t="shared" si="16"/>
        <v>156.03091445163838</v>
      </c>
      <c r="AU7">
        <f t="shared" si="17"/>
        <v>-992.56665617740566</v>
      </c>
      <c r="AW7">
        <v>4</v>
      </c>
      <c r="AX7">
        <f>IF(Z7&gt;0, (R7*SUMPRODUCT(K7:$K$98, X7:$X$98)-K7*$AZ$3)/Z7, 0)</f>
        <v>4318.1514591667283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0.12000000000000001</v>
      </c>
      <c r="I8" s="1">
        <f t="shared" si="19"/>
        <v>1.1200000000000001</v>
      </c>
      <c r="J8">
        <f t="shared" si="20"/>
        <v>0.89285714285714279</v>
      </c>
      <c r="K8">
        <f t="shared" si="28"/>
        <v>0.5674268557185993</v>
      </c>
      <c r="L8" s="2">
        <v>5</v>
      </c>
      <c r="M8" s="8">
        <v>1.2214540000000001E-3</v>
      </c>
      <c r="Q8" s="5">
        <f t="shared" si="29"/>
        <v>25</v>
      </c>
      <c r="R8">
        <f t="shared" si="0"/>
        <v>1000000</v>
      </c>
      <c r="S8">
        <f t="shared" si="1"/>
        <v>4952.4150635144315</v>
      </c>
      <c r="U8">
        <f t="shared" si="21"/>
        <v>1.2214540000000001E-3</v>
      </c>
      <c r="V8">
        <f t="shared" si="22"/>
        <v>0.01</v>
      </c>
      <c r="W8">
        <f t="shared" si="23"/>
        <v>0.95602020125581011</v>
      </c>
      <c r="X8">
        <f t="shared" si="24"/>
        <v>1.1677346989047144E-3</v>
      </c>
      <c r="Y8">
        <f t="shared" si="25"/>
        <v>9.5602020125581007E-3</v>
      </c>
      <c r="Z8">
        <f t="shared" si="26"/>
        <v>0.94529226454434723</v>
      </c>
      <c r="AB8">
        <f t="shared" si="27"/>
        <v>4128.2400270456455</v>
      </c>
      <c r="AC8">
        <f t="shared" si="2"/>
        <v>4681.4796503530943</v>
      </c>
      <c r="AE8">
        <f t="shared" si="3"/>
        <v>0</v>
      </c>
      <c r="AF8">
        <f t="shared" si="4"/>
        <v>0</v>
      </c>
      <c r="AG8">
        <f t="shared" si="5"/>
        <v>-23.63230661360868</v>
      </c>
      <c r="AH8">
        <f t="shared" si="6"/>
        <v>-1167.7346989047144</v>
      </c>
      <c r="AI8">
        <f t="shared" si="7"/>
        <v>-1191.3670055183231</v>
      </c>
      <c r="AJ8">
        <f t="shared" si="8"/>
        <v>-553.23962330744871</v>
      </c>
      <c r="AK8">
        <f>G8*SUM(AB8, AE8:AF8)</f>
        <v>288.97680189319522</v>
      </c>
      <c r="AL8">
        <f t="shared" si="9"/>
        <v>-1455.6298269325766</v>
      </c>
      <c r="AN8">
        <f t="shared" si="10"/>
        <v>0</v>
      </c>
      <c r="AO8">
        <f t="shared" si="11"/>
        <v>0</v>
      </c>
      <c r="AP8">
        <f t="shared" si="12"/>
        <v>-13.409605435137832</v>
      </c>
      <c r="AQ8">
        <f t="shared" si="13"/>
        <v>-662.60402851300739</v>
      </c>
      <c r="AR8">
        <f t="shared" si="14"/>
        <v>-676.01363394814518</v>
      </c>
      <c r="AS8">
        <f t="shared" si="15"/>
        <v>-313.92301991228794</v>
      </c>
      <c r="AT8">
        <f t="shared" si="16"/>
        <v>163.97319807387234</v>
      </c>
      <c r="AU8">
        <f t="shared" si="17"/>
        <v>-825.96345578656087</v>
      </c>
      <c r="AW8">
        <v>5</v>
      </c>
      <c r="AX8">
        <f>IF(Z8&gt;0, (R8*SUMPRODUCT(K8:$K$98, X8:$X$98)-K8*$AZ$3)/Z8, 0)</f>
        <v>4952.4150635144315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0.12000000000000001</v>
      </c>
      <c r="I9" s="1">
        <f t="shared" si="19"/>
        <v>1.1200000000000001</v>
      </c>
      <c r="J9">
        <f t="shared" si="20"/>
        <v>0.89285714285714279</v>
      </c>
      <c r="K9">
        <f t="shared" si="28"/>
        <v>0.50663112117732079</v>
      </c>
      <c r="L9" s="2">
        <v>6</v>
      </c>
      <c r="M9" s="8">
        <v>1.250903E-3</v>
      </c>
      <c r="Q9" s="5">
        <f t="shared" si="29"/>
        <v>25</v>
      </c>
      <c r="R9">
        <f t="shared" si="0"/>
        <v>1000000</v>
      </c>
      <c r="S9">
        <f t="shared" si="1"/>
        <v>5534.1456899877567</v>
      </c>
      <c r="U9">
        <f t="shared" si="21"/>
        <v>1.250903E-3</v>
      </c>
      <c r="V9">
        <f t="shared" si="22"/>
        <v>0.01</v>
      </c>
      <c r="W9">
        <f t="shared" si="23"/>
        <v>0.94529226454434723</v>
      </c>
      <c r="X9">
        <f t="shared" si="24"/>
        <v>1.1824689295953177E-3</v>
      </c>
      <c r="Y9">
        <f t="shared" si="25"/>
        <v>9.452922645443472E-3</v>
      </c>
      <c r="Z9">
        <f t="shared" si="26"/>
        <v>0.93465687296930844</v>
      </c>
      <c r="AB9">
        <f t="shared" si="27"/>
        <v>4681.4796503530943</v>
      </c>
      <c r="AC9">
        <f t="shared" si="2"/>
        <v>5172.5273051605327</v>
      </c>
      <c r="AE9">
        <f t="shared" si="3"/>
        <v>0</v>
      </c>
      <c r="AF9">
        <f t="shared" si="4"/>
        <v>0</v>
      </c>
      <c r="AG9">
        <f t="shared" si="5"/>
        <v>-23.36642182423271</v>
      </c>
      <c r="AH9">
        <f t="shared" si="6"/>
        <v>-1182.4689295953176</v>
      </c>
      <c r="AI9">
        <f t="shared" si="7"/>
        <v>-1205.8353514195503</v>
      </c>
      <c r="AJ9">
        <f t="shared" si="8"/>
        <v>-491.04765480743845</v>
      </c>
      <c r="AK9">
        <f t="shared" ref="AK9:AK40" si="30">G9*SUM(AB9:AB9, AE9:AF9)</f>
        <v>327.70357552471665</v>
      </c>
      <c r="AL9">
        <f t="shared" si="9"/>
        <v>-1369.1794307022722</v>
      </c>
      <c r="AN9">
        <f t="shared" si="10"/>
        <v>0</v>
      </c>
      <c r="AO9">
        <f t="shared" si="11"/>
        <v>0</v>
      </c>
      <c r="AP9">
        <f t="shared" si="12"/>
        <v>-11.838156486713235</v>
      </c>
      <c r="AQ9">
        <f t="shared" si="13"/>
        <v>-599.07555955822215</v>
      </c>
      <c r="AR9">
        <f t="shared" si="14"/>
        <v>-610.91371604493543</v>
      </c>
      <c r="AS9">
        <f t="shared" si="15"/>
        <v>-248.78002390658654</v>
      </c>
      <c r="AT9">
        <f t="shared" si="16"/>
        <v>166.02482988190403</v>
      </c>
      <c r="AU9">
        <f t="shared" si="17"/>
        <v>-693.66891006961794</v>
      </c>
      <c r="AW9">
        <v>6</v>
      </c>
      <c r="AX9">
        <f>IF(Z9&gt;0, (R9*SUMPRODUCT(K9:$K$98, X9:$X$98)-K9*$AZ$3)/Z9, 0)</f>
        <v>5534.1456899877567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0.12000000000000001</v>
      </c>
      <c r="I10" s="1">
        <f t="shared" si="19"/>
        <v>1.1200000000000001</v>
      </c>
      <c r="J10">
        <f t="shared" si="20"/>
        <v>0.89285714285714279</v>
      </c>
      <c r="K10">
        <f t="shared" si="28"/>
        <v>0.45234921533689354</v>
      </c>
      <c r="L10" s="2">
        <v>7</v>
      </c>
      <c r="M10" s="8">
        <v>1.286052E-3</v>
      </c>
      <c r="Q10" s="5">
        <f t="shared" si="29"/>
        <v>25</v>
      </c>
      <c r="R10">
        <f t="shared" si="0"/>
        <v>1000000</v>
      </c>
      <c r="S10">
        <f t="shared" si="1"/>
        <v>6063.6810326944606</v>
      </c>
      <c r="U10">
        <f t="shared" si="21"/>
        <v>1.286052E-3</v>
      </c>
      <c r="V10">
        <f t="shared" si="22"/>
        <v>0.01</v>
      </c>
      <c r="W10">
        <f t="shared" si="23"/>
        <v>0.93465687296930844</v>
      </c>
      <c r="X10">
        <f t="shared" si="24"/>
        <v>1.202017340795925E-3</v>
      </c>
      <c r="Y10">
        <f t="shared" si="25"/>
        <v>9.346568729693085E-3</v>
      </c>
      <c r="Z10">
        <f t="shared" si="26"/>
        <v>0.92410828689881941</v>
      </c>
      <c r="AB10">
        <f t="shared" si="27"/>
        <v>5172.5273051605327</v>
      </c>
      <c r="AC10">
        <f t="shared" si="2"/>
        <v>5603.4978914241419</v>
      </c>
      <c r="AE10">
        <f t="shared" si="3"/>
        <v>0</v>
      </c>
      <c r="AF10">
        <f t="shared" si="4"/>
        <v>0</v>
      </c>
      <c r="AG10">
        <f t="shared" si="5"/>
        <v>-23.102707172470485</v>
      </c>
      <c r="AH10">
        <f t="shared" si="6"/>
        <v>-1202.0173407959251</v>
      </c>
      <c r="AI10">
        <f t="shared" si="7"/>
        <v>-1225.1200479683955</v>
      </c>
      <c r="AJ10">
        <f t="shared" si="8"/>
        <v>-430.97058626360922</v>
      </c>
      <c r="AK10">
        <f t="shared" si="30"/>
        <v>362.07691136123731</v>
      </c>
      <c r="AL10">
        <f t="shared" si="9"/>
        <v>-1294.0137228707674</v>
      </c>
      <c r="AN10">
        <f t="shared" si="10"/>
        <v>0</v>
      </c>
      <c r="AO10">
        <f t="shared" si="11"/>
        <v>0</v>
      </c>
      <c r="AP10">
        <f t="shared" si="12"/>
        <v>-10.450491461625045</v>
      </c>
      <c r="AQ10">
        <f t="shared" si="13"/>
        <v>-543.73160093037609</v>
      </c>
      <c r="AR10">
        <f t="shared" si="14"/>
        <v>-554.1820923920011</v>
      </c>
      <c r="AS10">
        <f t="shared" si="15"/>
        <v>-194.94920652962463</v>
      </c>
      <c r="AT10">
        <f t="shared" si="16"/>
        <v>163.78520674586164</v>
      </c>
      <c r="AU10">
        <f t="shared" si="17"/>
        <v>-585.34609217576406</v>
      </c>
      <c r="AW10">
        <v>7</v>
      </c>
      <c r="AX10">
        <f>IF(Z10&gt;0, (R10*SUMPRODUCT(K10:$K$98, X10:$X$98)-K10*$AZ$3)/Z10, 0)</f>
        <v>6063.6810326944606</v>
      </c>
    </row>
    <row r="11" spans="1:52" x14ac:dyDescent="0.25">
      <c r="A11" t="s">
        <v>33</v>
      </c>
      <c r="C11" s="25">
        <f>AU100</f>
        <v>6147.1101920676665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0.12000000000000001</v>
      </c>
      <c r="I11" s="1">
        <f t="shared" si="19"/>
        <v>1.1200000000000001</v>
      </c>
      <c r="J11">
        <f t="shared" si="20"/>
        <v>0.89285714285714279</v>
      </c>
      <c r="K11">
        <f t="shared" si="28"/>
        <v>0.40388322797936921</v>
      </c>
      <c r="L11" s="2">
        <v>8</v>
      </c>
      <c r="M11" s="8">
        <v>1.3202509999999999E-3</v>
      </c>
      <c r="Q11" s="5">
        <f t="shared" si="29"/>
        <v>25</v>
      </c>
      <c r="R11">
        <f t="shared" si="0"/>
        <v>1000000</v>
      </c>
      <c r="S11">
        <f t="shared" si="1"/>
        <v>6544.5947649395794</v>
      </c>
      <c r="U11">
        <f t="shared" si="21"/>
        <v>1.3202509999999999E-3</v>
      </c>
      <c r="V11">
        <f t="shared" si="22"/>
        <v>0.01</v>
      </c>
      <c r="W11">
        <f t="shared" si="23"/>
        <v>0.92410828689881941</v>
      </c>
      <c r="X11">
        <f t="shared" si="24"/>
        <v>1.2200548898864531E-3</v>
      </c>
      <c r="Y11">
        <f t="shared" si="25"/>
        <v>9.2410828689881951E-3</v>
      </c>
      <c r="Z11">
        <f t="shared" si="26"/>
        <v>0.91364714913994483</v>
      </c>
      <c r="AB11">
        <f t="shared" si="27"/>
        <v>5603.4978914241419</v>
      </c>
      <c r="AC11">
        <f t="shared" si="2"/>
        <v>5979.4503492632539</v>
      </c>
      <c r="AE11">
        <f t="shared" si="3"/>
        <v>0</v>
      </c>
      <c r="AF11">
        <f t="shared" si="4"/>
        <v>0</v>
      </c>
      <c r="AG11">
        <f t="shared" si="5"/>
        <v>-22.841178728498619</v>
      </c>
      <c r="AH11">
        <f t="shared" si="6"/>
        <v>-1220.0548898864531</v>
      </c>
      <c r="AI11">
        <f t="shared" si="7"/>
        <v>-1242.8960686149517</v>
      </c>
      <c r="AJ11">
        <f t="shared" si="8"/>
        <v>-375.95245783911196</v>
      </c>
      <c r="AK11">
        <f t="shared" si="30"/>
        <v>392.24485239968999</v>
      </c>
      <c r="AL11">
        <f t="shared" si="9"/>
        <v>-1226.6036740543736</v>
      </c>
      <c r="AN11">
        <f t="shared" si="10"/>
        <v>0</v>
      </c>
      <c r="AO11">
        <f t="shared" si="11"/>
        <v>0</v>
      </c>
      <c r="AP11">
        <f t="shared" si="12"/>
        <v>-9.2251689957197254</v>
      </c>
      <c r="AQ11">
        <f t="shared" si="13"/>
        <v>-492.75970723935455</v>
      </c>
      <c r="AR11">
        <f t="shared" si="14"/>
        <v>-501.98487623507424</v>
      </c>
      <c r="AS11">
        <f t="shared" si="15"/>
        <v>-151.84089223883825</v>
      </c>
      <c r="AT11">
        <f t="shared" si="16"/>
        <v>158.42111714547801</v>
      </c>
      <c r="AU11">
        <f t="shared" si="17"/>
        <v>-495.40465132843445</v>
      </c>
      <c r="AW11">
        <v>8</v>
      </c>
      <c r="AX11">
        <f>IF(Z11&gt;0, (R11*SUMPRODUCT(K11:$K$98, X11:$X$98)-K11*$AZ$3)/Z11, 0)</f>
        <v>6544.5947649395794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0.12000000000000001</v>
      </c>
      <c r="I12" s="1">
        <f t="shared" si="19"/>
        <v>1.1200000000000001</v>
      </c>
      <c r="J12">
        <f t="shared" si="20"/>
        <v>0.89285714285714279</v>
      </c>
      <c r="K12">
        <f t="shared" si="28"/>
        <v>0.36061002498157962</v>
      </c>
      <c r="L12" s="2">
        <v>9</v>
      </c>
      <c r="M12" s="8">
        <v>1.3639489999999999E-3</v>
      </c>
      <c r="Q12" s="5">
        <f t="shared" si="29"/>
        <v>25</v>
      </c>
      <c r="R12">
        <f t="shared" si="0"/>
        <v>1000000</v>
      </c>
      <c r="S12">
        <f t="shared" si="1"/>
        <v>6983.3775782117937</v>
      </c>
      <c r="U12">
        <f t="shared" si="21"/>
        <v>1.3639489999999999E-3</v>
      </c>
      <c r="V12">
        <f t="shared" si="22"/>
        <v>0.01</v>
      </c>
      <c r="W12">
        <f t="shared" si="23"/>
        <v>0.91364714913994483</v>
      </c>
      <c r="X12">
        <f t="shared" si="24"/>
        <v>1.2461681154222785E-3</v>
      </c>
      <c r="Y12">
        <f t="shared" si="25"/>
        <v>9.1364714913994491E-3</v>
      </c>
      <c r="Z12">
        <f t="shared" si="26"/>
        <v>0.90326450953312309</v>
      </c>
      <c r="AB12">
        <f t="shared" si="27"/>
        <v>5979.4503492632539</v>
      </c>
      <c r="AC12">
        <f t="shared" si="2"/>
        <v>6307.837123068085</v>
      </c>
      <c r="AE12">
        <f t="shared" si="3"/>
        <v>0</v>
      </c>
      <c r="AF12">
        <f t="shared" si="4"/>
        <v>0</v>
      </c>
      <c r="AG12">
        <f t="shared" si="5"/>
        <v>-22.581612738328076</v>
      </c>
      <c r="AH12">
        <f t="shared" si="6"/>
        <v>-1246.1681154222786</v>
      </c>
      <c r="AI12">
        <f t="shared" si="7"/>
        <v>-1268.7497281606065</v>
      </c>
      <c r="AJ12">
        <f t="shared" si="8"/>
        <v>-328.38677380483114</v>
      </c>
      <c r="AK12">
        <f t="shared" si="30"/>
        <v>418.5615244484278</v>
      </c>
      <c r="AL12">
        <f t="shared" si="9"/>
        <v>-1178.5749775170098</v>
      </c>
      <c r="AN12">
        <f t="shared" si="10"/>
        <v>0</v>
      </c>
      <c r="AO12">
        <f t="shared" si="11"/>
        <v>0</v>
      </c>
      <c r="AP12">
        <f t="shared" si="12"/>
        <v>-8.1431559336928441</v>
      </c>
      <c r="AQ12">
        <f t="shared" si="13"/>
        <v>-449.38071523367586</v>
      </c>
      <c r="AR12">
        <f t="shared" si="14"/>
        <v>-457.52387116736867</v>
      </c>
      <c r="AS12">
        <f t="shared" si="15"/>
        <v>-118.4195627053805</v>
      </c>
      <c r="AT12">
        <f t="shared" si="16"/>
        <v>150.93748178767561</v>
      </c>
      <c r="AU12">
        <f t="shared" si="17"/>
        <v>-425.00595208507355</v>
      </c>
      <c r="AW12">
        <v>9</v>
      </c>
      <c r="AX12">
        <f>IF(Z12&gt;0, (R12*SUMPRODUCT(K12:$K$98, X12:$X$98)-K12*$AZ$3)/Z12, 0)</f>
        <v>6983.3775782117937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0.32197323659069604</v>
      </c>
      <c r="L13" s="2">
        <v>10</v>
      </c>
      <c r="M13" s="8">
        <v>1.4095469999999999E-3</v>
      </c>
      <c r="Q13" s="5">
        <f t="shared" si="29"/>
        <v>25</v>
      </c>
      <c r="R13">
        <f t="shared" si="0"/>
        <v>1000000</v>
      </c>
      <c r="S13">
        <f t="shared" si="1"/>
        <v>7381.7782674177188</v>
      </c>
      <c r="U13">
        <f t="shared" si="21"/>
        <v>1.4095469999999999E-3</v>
      </c>
      <c r="V13">
        <f t="shared" si="22"/>
        <v>0.01</v>
      </c>
      <c r="W13">
        <f t="shared" si="23"/>
        <v>0.90326450953312309</v>
      </c>
      <c r="X13">
        <f t="shared" si="24"/>
        <v>1.273193779618885E-3</v>
      </c>
      <c r="Y13">
        <f t="shared" si="25"/>
        <v>9.0326450953312314E-3</v>
      </c>
      <c r="Z13">
        <f t="shared" si="26"/>
        <v>0.89295867065817303</v>
      </c>
      <c r="AB13">
        <f t="shared" si="27"/>
        <v>6307.837123068085</v>
      </c>
      <c r="AC13">
        <f t="shared" si="2"/>
        <v>6591.622908766718</v>
      </c>
      <c r="AE13">
        <f t="shared" si="3"/>
        <v>0</v>
      </c>
      <c r="AF13">
        <f t="shared" si="4"/>
        <v>0</v>
      </c>
      <c r="AG13">
        <f t="shared" si="5"/>
        <v>-22.323966766454326</v>
      </c>
      <c r="AH13">
        <f t="shared" si="6"/>
        <v>-1273.1937796188849</v>
      </c>
      <c r="AI13">
        <f t="shared" si="7"/>
        <v>-1295.5177463853393</v>
      </c>
      <c r="AJ13">
        <f t="shared" si="8"/>
        <v>-283.78578569863294</v>
      </c>
      <c r="AK13">
        <f t="shared" si="30"/>
        <v>441.54859861476598</v>
      </c>
      <c r="AL13">
        <f t="shared" si="9"/>
        <v>-1137.7549334692062</v>
      </c>
      <c r="AN13">
        <f t="shared" si="10"/>
        <v>0</v>
      </c>
      <c r="AO13">
        <f t="shared" si="11"/>
        <v>0</v>
      </c>
      <c r="AP13">
        <f t="shared" si="12"/>
        <v>-7.1877198333384342</v>
      </c>
      <c r="AQ13">
        <f t="shared" si="13"/>
        <v>-409.93432203103379</v>
      </c>
      <c r="AR13">
        <f t="shared" si="14"/>
        <v>-417.12204186437219</v>
      </c>
      <c r="AS13">
        <f t="shared" si="15"/>
        <v>-91.371427919822509</v>
      </c>
      <c r="AT13">
        <f t="shared" si="16"/>
        <v>142.16683140808232</v>
      </c>
      <c r="AU13">
        <f t="shared" si="17"/>
        <v>-366.32663837611238</v>
      </c>
      <c r="AW13">
        <v>10</v>
      </c>
      <c r="AX13">
        <f>IF(Z13&gt;0, (R13*SUMPRODUCT(K13:$K$98, X13:$X$98)-K13*$AZ$3)/Z13, 0)</f>
        <v>7381.7782674177188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0.28747610409883573</v>
      </c>
      <c r="L14" s="2">
        <v>11</v>
      </c>
      <c r="M14" s="8">
        <v>1.462746E-3</v>
      </c>
      <c r="Q14" s="5">
        <f t="shared" si="29"/>
        <v>25</v>
      </c>
      <c r="R14">
        <f t="shared" si="0"/>
        <v>1000000</v>
      </c>
      <c r="S14">
        <f t="shared" si="1"/>
        <v>7744.5611066584979</v>
      </c>
      <c r="U14">
        <f t="shared" si="21"/>
        <v>1.462746E-3</v>
      </c>
      <c r="V14">
        <f t="shared" si="22"/>
        <v>0.01</v>
      </c>
      <c r="W14">
        <f t="shared" si="23"/>
        <v>0.89295867065817303</v>
      </c>
      <c r="X14">
        <f t="shared" si="24"/>
        <v>1.30617172367056E-3</v>
      </c>
      <c r="Y14">
        <f t="shared" si="25"/>
        <v>8.9295867065817304E-3</v>
      </c>
      <c r="Z14">
        <f t="shared" si="26"/>
        <v>0.88272291222792076</v>
      </c>
      <c r="AB14">
        <f t="shared" si="27"/>
        <v>6591.622908766718</v>
      </c>
      <c r="AC14">
        <f t="shared" si="2"/>
        <v>6836.3015339966778</v>
      </c>
      <c r="AE14">
        <f t="shared" si="3"/>
        <v>0</v>
      </c>
      <c r="AF14">
        <f t="shared" si="4"/>
        <v>0</v>
      </c>
      <c r="AG14">
        <f t="shared" si="5"/>
        <v>-22.068072805698019</v>
      </c>
      <c r="AH14">
        <f t="shared" si="6"/>
        <v>-1306.1717236705599</v>
      </c>
      <c r="AI14">
        <f t="shared" si="7"/>
        <v>-1328.2397964762579</v>
      </c>
      <c r="AJ14">
        <f t="shared" si="8"/>
        <v>-244.67862522995983</v>
      </c>
      <c r="AK14">
        <f t="shared" si="30"/>
        <v>461.41360361367032</v>
      </c>
      <c r="AL14">
        <f t="shared" si="9"/>
        <v>-1111.5048180925473</v>
      </c>
      <c r="AN14">
        <f t="shared" si="10"/>
        <v>0</v>
      </c>
      <c r="AO14">
        <f t="shared" si="11"/>
        <v>0</v>
      </c>
      <c r="AP14">
        <f t="shared" si="12"/>
        <v>-6.3440435951515299</v>
      </c>
      <c r="AQ14">
        <f t="shared" si="13"/>
        <v>-375.49315840487355</v>
      </c>
      <c r="AR14">
        <f t="shared" si="14"/>
        <v>-381.83720200002512</v>
      </c>
      <c r="AS14">
        <f t="shared" si="15"/>
        <v>-70.339257937367947</v>
      </c>
      <c r="AT14">
        <f t="shared" si="16"/>
        <v>132.64538514506242</v>
      </c>
      <c r="AU14">
        <f t="shared" si="17"/>
        <v>-319.53107479233063</v>
      </c>
      <c r="AW14">
        <v>11</v>
      </c>
      <c r="AX14">
        <f>IF(Z14&gt;0, (R14*SUMPRODUCT(K14:$K$98, X14:$X$98)-K14*$AZ$3)/Z14, 0)</f>
        <v>7744.5611066584979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0.25667509294538904</v>
      </c>
      <c r="L15" s="2">
        <v>12</v>
      </c>
      <c r="M15" s="8">
        <v>1.535893E-3</v>
      </c>
      <c r="Q15" s="5">
        <f t="shared" si="29"/>
        <v>25</v>
      </c>
      <c r="R15">
        <f t="shared" si="0"/>
        <v>1000000</v>
      </c>
      <c r="S15">
        <f t="shared" si="1"/>
        <v>8074.4549319991402</v>
      </c>
      <c r="U15">
        <f t="shared" si="21"/>
        <v>1.535893E-3</v>
      </c>
      <c r="V15">
        <f t="shared" si="22"/>
        <v>0.01</v>
      </c>
      <c r="W15">
        <f t="shared" si="23"/>
        <v>0.88272291222792076</v>
      </c>
      <c r="X15">
        <f t="shared" si="24"/>
        <v>1.3557679418304779E-3</v>
      </c>
      <c r="Y15">
        <f t="shared" si="25"/>
        <v>8.8272291222792083E-3</v>
      </c>
      <c r="Z15">
        <f t="shared" si="26"/>
        <v>0.87253991516381113</v>
      </c>
      <c r="AB15">
        <f t="shared" si="27"/>
        <v>6836.3015339966778</v>
      </c>
      <c r="AC15">
        <f t="shared" si="2"/>
        <v>7045.2842213605463</v>
      </c>
      <c r="AE15">
        <f t="shared" si="3"/>
        <v>0</v>
      </c>
      <c r="AF15">
        <f t="shared" si="4"/>
        <v>0</v>
      </c>
      <c r="AG15">
        <f t="shared" si="5"/>
        <v>-21.81349787909528</v>
      </c>
      <c r="AH15">
        <f t="shared" si="6"/>
        <v>-1355.7679418304779</v>
      </c>
      <c r="AI15">
        <f t="shared" si="7"/>
        <v>-1377.5814397095733</v>
      </c>
      <c r="AJ15">
        <f t="shared" si="8"/>
        <v>-208.98268736386854</v>
      </c>
      <c r="AK15">
        <f t="shared" si="30"/>
        <v>478.54110737976748</v>
      </c>
      <c r="AL15">
        <f t="shared" si="9"/>
        <v>-1108.0230196936743</v>
      </c>
      <c r="AN15">
        <f t="shared" si="10"/>
        <v>0</v>
      </c>
      <c r="AO15">
        <f t="shared" si="11"/>
        <v>0</v>
      </c>
      <c r="AP15">
        <f t="shared" si="12"/>
        <v>-5.5989815955808275</v>
      </c>
      <c r="AQ15">
        <f t="shared" si="13"/>
        <v>-347.99186248171668</v>
      </c>
      <c r="AR15">
        <f t="shared" si="14"/>
        <v>-353.59084407729756</v>
      </c>
      <c r="AS15">
        <f t="shared" si="15"/>
        <v>-53.640650703098139</v>
      </c>
      <c r="AT15">
        <f t="shared" si="16"/>
        <v>122.82958321489122</v>
      </c>
      <c r="AU15">
        <f t="shared" si="17"/>
        <v>-284.40191156550446</v>
      </c>
      <c r="AW15">
        <v>12</v>
      </c>
      <c r="AX15">
        <f>IF(Z15&gt;0, (R15*SUMPRODUCT(K15:$K$98, X15:$X$98)-K15*$AZ$3)/Z15, 0)</f>
        <v>8074.4549319991402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0.22917419012981163</v>
      </c>
      <c r="L16" s="2">
        <v>13</v>
      </c>
      <c r="M16" s="8">
        <v>1.6204399999999999E-3</v>
      </c>
      <c r="Q16" s="5">
        <f t="shared" si="29"/>
        <v>25</v>
      </c>
      <c r="R16">
        <f t="shared" si="0"/>
        <v>1000000</v>
      </c>
      <c r="S16">
        <f t="shared" si="1"/>
        <v>8370.9886642906677</v>
      </c>
      <c r="U16">
        <f t="shared" si="21"/>
        <v>1.6204399999999999E-3</v>
      </c>
      <c r="V16">
        <f t="shared" si="22"/>
        <v>0.01</v>
      </c>
      <c r="W16">
        <f t="shared" si="23"/>
        <v>0.87253991516381113</v>
      </c>
      <c r="X16">
        <f t="shared" si="24"/>
        <v>1.4138985801280461E-3</v>
      </c>
      <c r="Y16">
        <f t="shared" si="25"/>
        <v>8.7253991516381118E-3</v>
      </c>
      <c r="Z16">
        <f t="shared" si="26"/>
        <v>0.86240061743204499</v>
      </c>
      <c r="AB16">
        <f t="shared" si="27"/>
        <v>7045.2842213605463</v>
      </c>
      <c r="AC16">
        <f t="shared" si="2"/>
        <v>7219.1457926009216</v>
      </c>
      <c r="AE16">
        <f t="shared" si="3"/>
        <v>0</v>
      </c>
      <c r="AF16">
        <f t="shared" si="4"/>
        <v>0</v>
      </c>
      <c r="AG16">
        <f t="shared" si="5"/>
        <v>-21.560015435801123</v>
      </c>
      <c r="AH16">
        <f t="shared" si="6"/>
        <v>-1413.8985801280462</v>
      </c>
      <c r="AI16">
        <f t="shared" si="7"/>
        <v>-1435.4585955638474</v>
      </c>
      <c r="AJ16">
        <f t="shared" si="8"/>
        <v>-173.86157124037527</v>
      </c>
      <c r="AK16">
        <f t="shared" si="30"/>
        <v>493.16989549523828</v>
      </c>
      <c r="AL16">
        <f t="shared" si="9"/>
        <v>-1116.1502713089844</v>
      </c>
      <c r="AN16">
        <f t="shared" si="10"/>
        <v>0</v>
      </c>
      <c r="AO16">
        <f t="shared" si="11"/>
        <v>0</v>
      </c>
      <c r="AP16">
        <f t="shared" si="12"/>
        <v>-4.9409990766859604</v>
      </c>
      <c r="AQ16">
        <f t="shared" si="13"/>
        <v>-324.02906202653554</v>
      </c>
      <c r="AR16">
        <f t="shared" si="14"/>
        <v>-328.97006110322155</v>
      </c>
      <c r="AS16">
        <f t="shared" si="15"/>
        <v>-39.84458478370955</v>
      </c>
      <c r="AT16">
        <f t="shared" si="16"/>
        <v>113.02181139652507</v>
      </c>
      <c r="AU16">
        <f t="shared" si="17"/>
        <v>-255.79283449040602</v>
      </c>
      <c r="AW16">
        <v>13</v>
      </c>
      <c r="AX16">
        <f>IF(Z16&gt;0, (R16*SUMPRODUCT(K16:$K$98, X16:$X$98)-K16*$AZ$3)/Z16, 0)</f>
        <v>8370.9886642906677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0.20461981261590323</v>
      </c>
      <c r="L17" s="2">
        <v>14</v>
      </c>
      <c r="M17" s="8">
        <v>1.706887E-3</v>
      </c>
      <c r="Q17" s="5">
        <f t="shared" si="29"/>
        <v>25</v>
      </c>
      <c r="R17">
        <f t="shared" si="0"/>
        <v>1000000</v>
      </c>
      <c r="S17">
        <f t="shared" si="1"/>
        <v>8636.6509993956697</v>
      </c>
      <c r="U17">
        <f t="shared" si="21"/>
        <v>1.706887E-3</v>
      </c>
      <c r="V17">
        <f t="shared" si="22"/>
        <v>0.01</v>
      </c>
      <c r="W17">
        <f t="shared" si="23"/>
        <v>0.86240061743204499</v>
      </c>
      <c r="X17">
        <f t="shared" si="24"/>
        <v>1.4720204026867311E-3</v>
      </c>
      <c r="Y17">
        <f t="shared" si="25"/>
        <v>8.6240061743204505E-3</v>
      </c>
      <c r="Z17">
        <f t="shared" si="26"/>
        <v>0.85230459085503785</v>
      </c>
      <c r="AB17">
        <f t="shared" si="27"/>
        <v>7219.1457926009216</v>
      </c>
      <c r="AC17">
        <f t="shared" si="2"/>
        <v>7361.0572963976801</v>
      </c>
      <c r="AE17">
        <f t="shared" si="3"/>
        <v>0</v>
      </c>
      <c r="AF17">
        <f t="shared" si="4"/>
        <v>0</v>
      </c>
      <c r="AG17">
        <f t="shared" si="5"/>
        <v>-21.307614771375945</v>
      </c>
      <c r="AH17">
        <f t="shared" si="6"/>
        <v>-1472.0204026867311</v>
      </c>
      <c r="AI17">
        <f t="shared" si="7"/>
        <v>-1493.3280174581071</v>
      </c>
      <c r="AJ17">
        <f t="shared" si="8"/>
        <v>-141.91150379675855</v>
      </c>
      <c r="AK17">
        <f t="shared" si="30"/>
        <v>505.34020548206456</v>
      </c>
      <c r="AL17">
        <f t="shared" si="9"/>
        <v>-1129.8993157728009</v>
      </c>
      <c r="AN17">
        <f t="shared" si="10"/>
        <v>0</v>
      </c>
      <c r="AO17">
        <f t="shared" si="11"/>
        <v>0</v>
      </c>
      <c r="AP17">
        <f t="shared" si="12"/>
        <v>-4.3599601418107978</v>
      </c>
      <c r="AQ17">
        <f t="shared" si="13"/>
        <v>-301.20453896454535</v>
      </c>
      <c r="AR17">
        <f t="shared" si="14"/>
        <v>-305.56449910635615</v>
      </c>
      <c r="AS17">
        <f t="shared" si="15"/>
        <v>-29.037905314933774</v>
      </c>
      <c r="AT17">
        <f t="shared" si="16"/>
        <v>103.40261815302209</v>
      </c>
      <c r="AU17">
        <f t="shared" si="17"/>
        <v>-231.19978626826781</v>
      </c>
      <c r="AW17">
        <v>14</v>
      </c>
      <c r="AX17">
        <f>IF(Z17&gt;0, (R17*SUMPRODUCT(K17:$K$98, X17:$X$98)-K17*$AZ$3)/Z17, 0)</f>
        <v>8636.6509993956697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0.1826962612641993</v>
      </c>
      <c r="L18" s="2">
        <v>15</v>
      </c>
      <c r="M18" s="8">
        <v>1.7980839999999999E-3</v>
      </c>
      <c r="Q18" s="5">
        <f t="shared" si="29"/>
        <v>25</v>
      </c>
      <c r="R18">
        <f t="shared" si="0"/>
        <v>1000000</v>
      </c>
      <c r="S18">
        <f t="shared" si="1"/>
        <v>8876.0816055212399</v>
      </c>
      <c r="U18">
        <f t="shared" si="21"/>
        <v>1.7980839999999999E-3</v>
      </c>
      <c r="V18">
        <f t="shared" si="22"/>
        <v>0.01</v>
      </c>
      <c r="W18">
        <f t="shared" si="23"/>
        <v>0.85230459085503785</v>
      </c>
      <c r="X18">
        <f t="shared" si="24"/>
        <v>1.5325152479429898E-3</v>
      </c>
      <c r="Y18">
        <f t="shared" si="25"/>
        <v>8.523045908550379E-3</v>
      </c>
      <c r="Z18">
        <f t="shared" si="26"/>
        <v>0.84224902969854454</v>
      </c>
      <c r="AB18">
        <f t="shared" si="27"/>
        <v>7361.0572963976801</v>
      </c>
      <c r="AC18">
        <f t="shared" si="2"/>
        <v>7475.8711197753637</v>
      </c>
      <c r="AE18">
        <f t="shared" si="3"/>
        <v>0</v>
      </c>
      <c r="AF18">
        <f t="shared" si="4"/>
        <v>0</v>
      </c>
      <c r="AG18">
        <f t="shared" si="5"/>
        <v>-21.056225742463614</v>
      </c>
      <c r="AH18">
        <f t="shared" si="6"/>
        <v>-1532.5152479429898</v>
      </c>
      <c r="AI18">
        <f t="shared" si="7"/>
        <v>-1553.5714736854534</v>
      </c>
      <c r="AJ18">
        <f t="shared" si="8"/>
        <v>-114.81382337768355</v>
      </c>
      <c r="AK18">
        <f t="shared" si="30"/>
        <v>515.27401074783768</v>
      </c>
      <c r="AL18">
        <f t="shared" si="9"/>
        <v>-1153.1112863152994</v>
      </c>
      <c r="AN18">
        <f t="shared" si="10"/>
        <v>0</v>
      </c>
      <c r="AO18">
        <f t="shared" si="11"/>
        <v>0</v>
      </c>
      <c r="AP18">
        <f t="shared" si="12"/>
        <v>-3.8468937194830914</v>
      </c>
      <c r="AQ18">
        <f t="shared" si="13"/>
        <v>-279.98480612956166</v>
      </c>
      <c r="AR18">
        <f t="shared" si="14"/>
        <v>-283.8316998490447</v>
      </c>
      <c r="AS18">
        <f t="shared" si="15"/>
        <v>-20.976056272550906</v>
      </c>
      <c r="AT18">
        <f t="shared" si="16"/>
        <v>94.138635290238796</v>
      </c>
      <c r="AU18">
        <f t="shared" si="17"/>
        <v>-210.66912083135685</v>
      </c>
      <c r="AW18">
        <v>15</v>
      </c>
      <c r="AX18">
        <f>IF(Z18&gt;0, (R18*SUMPRODUCT(K18:$K$98, X18:$X$98)-K18*$AZ$3)/Z18, 0)</f>
        <v>8876.0816055212399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0.16312166184303509</v>
      </c>
      <c r="L19" s="2">
        <v>16</v>
      </c>
      <c r="M19" s="8">
        <v>1.9035300000000001E-3</v>
      </c>
      <c r="Q19" s="5">
        <f t="shared" si="29"/>
        <v>25</v>
      </c>
      <c r="R19">
        <f t="shared" si="0"/>
        <v>1000000</v>
      </c>
      <c r="S19">
        <f t="shared" si="1"/>
        <v>9092.9097307282718</v>
      </c>
      <c r="U19">
        <f t="shared" si="21"/>
        <v>1.9035300000000001E-3</v>
      </c>
      <c r="V19">
        <f t="shared" si="22"/>
        <v>0.01</v>
      </c>
      <c r="W19">
        <f t="shared" si="23"/>
        <v>0.84224902969854454</v>
      </c>
      <c r="X19">
        <f t="shared" si="24"/>
        <v>1.6032462955020705E-3</v>
      </c>
      <c r="Y19">
        <f t="shared" si="25"/>
        <v>8.4224902969854461E-3</v>
      </c>
      <c r="Z19">
        <f t="shared" si="26"/>
        <v>0.83222329310605692</v>
      </c>
      <c r="AB19">
        <f t="shared" si="27"/>
        <v>7475.8711197753637</v>
      </c>
      <c r="AC19">
        <f t="shared" si="2"/>
        <v>7567.3312800227914</v>
      </c>
      <c r="AE19">
        <f t="shared" si="3"/>
        <v>0</v>
      </c>
      <c r="AF19">
        <f t="shared" si="4"/>
        <v>0</v>
      </c>
      <c r="AG19">
        <f t="shared" si="5"/>
        <v>-20.805582327651422</v>
      </c>
      <c r="AH19">
        <f t="shared" si="6"/>
        <v>-1603.2462955020706</v>
      </c>
      <c r="AI19">
        <f t="shared" si="7"/>
        <v>-1624.0518778297219</v>
      </c>
      <c r="AJ19">
        <f t="shared" si="8"/>
        <v>-91.460160247427666</v>
      </c>
      <c r="AK19">
        <f t="shared" si="30"/>
        <v>523.31097838427547</v>
      </c>
      <c r="AL19">
        <f t="shared" si="9"/>
        <v>-1192.201059692874</v>
      </c>
      <c r="AN19">
        <f t="shared" si="10"/>
        <v>0</v>
      </c>
      <c r="AO19">
        <f t="shared" si="11"/>
        <v>0</v>
      </c>
      <c r="AP19">
        <f t="shared" si="12"/>
        <v>-3.393841164898582</v>
      </c>
      <c r="AQ19">
        <f t="shared" si="13"/>
        <v>-261.52420006598749</v>
      </c>
      <c r="AR19">
        <f t="shared" si="14"/>
        <v>-264.91804123088605</v>
      </c>
      <c r="AS19">
        <f t="shared" si="15"/>
        <v>-14.919133331990697</v>
      </c>
      <c r="AT19">
        <f t="shared" si="16"/>
        <v>85.363356454747631</v>
      </c>
      <c r="AU19">
        <f t="shared" si="17"/>
        <v>-194.47381810812908</v>
      </c>
      <c r="AW19">
        <v>16</v>
      </c>
      <c r="AX19">
        <f>IF(Z19&gt;0, (R19*SUMPRODUCT(K19:$K$98, X19:$X$98)-K19*$AZ$3)/Z19, 0)</f>
        <v>9092.9097307282718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0.14564434093128131</v>
      </c>
      <c r="L20" s="2">
        <v>17</v>
      </c>
      <c r="M20" s="8">
        <v>2.008026E-3</v>
      </c>
      <c r="Q20" s="5">
        <f t="shared" si="29"/>
        <v>25</v>
      </c>
      <c r="R20">
        <f t="shared" si="0"/>
        <v>1000000</v>
      </c>
      <c r="S20">
        <f t="shared" si="1"/>
        <v>9288.7087346489079</v>
      </c>
      <c r="U20">
        <f t="shared" si="21"/>
        <v>2.008026E-3</v>
      </c>
      <c r="V20">
        <f t="shared" si="22"/>
        <v>0.01</v>
      </c>
      <c r="W20">
        <f t="shared" si="23"/>
        <v>0.83222329310605692</v>
      </c>
      <c r="X20">
        <f t="shared" si="24"/>
        <v>1.671126010362583E-3</v>
      </c>
      <c r="Y20">
        <f t="shared" si="25"/>
        <v>8.3222329310605695E-3</v>
      </c>
      <c r="Z20">
        <f t="shared" si="26"/>
        <v>0.82222993416463375</v>
      </c>
      <c r="AB20">
        <f t="shared" si="27"/>
        <v>7567.3312800227914</v>
      </c>
      <c r="AC20">
        <f t="shared" si="2"/>
        <v>7637.45437136483</v>
      </c>
      <c r="AE20">
        <f t="shared" si="3"/>
        <v>0</v>
      </c>
      <c r="AF20">
        <f t="shared" si="4"/>
        <v>0</v>
      </c>
      <c r="AG20">
        <f t="shared" si="5"/>
        <v>-20.555748354115842</v>
      </c>
      <c r="AH20">
        <f t="shared" si="6"/>
        <v>-1671.126010362583</v>
      </c>
      <c r="AI20">
        <f t="shared" si="7"/>
        <v>-1691.6817587166988</v>
      </c>
      <c r="AJ20">
        <f t="shared" si="8"/>
        <v>-70.123091342038606</v>
      </c>
      <c r="AK20">
        <f t="shared" si="30"/>
        <v>529.71318960159545</v>
      </c>
      <c r="AL20">
        <f t="shared" si="9"/>
        <v>-1232.0916604571421</v>
      </c>
      <c r="AN20">
        <f t="shared" si="10"/>
        <v>0</v>
      </c>
      <c r="AO20">
        <f t="shared" si="11"/>
        <v>0</v>
      </c>
      <c r="AP20">
        <f t="shared" si="12"/>
        <v>-2.9938284213844724</v>
      </c>
      <c r="AQ20">
        <f t="shared" si="13"/>
        <v>-243.39004639237999</v>
      </c>
      <c r="AR20">
        <f t="shared" si="14"/>
        <v>-246.38387481376446</v>
      </c>
      <c r="AS20">
        <f t="shared" si="15"/>
        <v>-10.213031422575252</v>
      </c>
      <c r="AT20">
        <f t="shared" si="16"/>
        <v>77.149728382131229</v>
      </c>
      <c r="AU20">
        <f t="shared" si="17"/>
        <v>-179.44717785420849</v>
      </c>
      <c r="AW20">
        <v>17</v>
      </c>
      <c r="AX20">
        <f>IF(Z20&gt;0, (R20*SUMPRODUCT(K20:$K$98, X20:$X$98)-K20*$AZ$3)/Z20, 0)</f>
        <v>9288.7087346489079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0.13003959011721544</v>
      </c>
      <c r="L21" s="2">
        <v>18</v>
      </c>
      <c r="M21" s="8">
        <v>2.1277219999999999E-3</v>
      </c>
      <c r="Q21" s="5">
        <f t="shared" si="29"/>
        <v>25</v>
      </c>
      <c r="R21">
        <f t="shared" si="0"/>
        <v>1000000</v>
      </c>
      <c r="S21">
        <f t="shared" si="1"/>
        <v>9467.6524960677525</v>
      </c>
      <c r="U21">
        <f t="shared" si="21"/>
        <v>2.1277219999999999E-3</v>
      </c>
      <c r="V21">
        <f t="shared" si="22"/>
        <v>0.01</v>
      </c>
      <c r="W21">
        <f t="shared" si="23"/>
        <v>0.82222993416463375</v>
      </c>
      <c r="X21">
        <f t="shared" si="24"/>
        <v>1.7494767199806426E-3</v>
      </c>
      <c r="Y21">
        <f t="shared" si="25"/>
        <v>8.2222993416463368E-3</v>
      </c>
      <c r="Z21">
        <f t="shared" si="26"/>
        <v>0.81225815810300683</v>
      </c>
      <c r="AB21">
        <f t="shared" si="27"/>
        <v>7637.45437136483</v>
      </c>
      <c r="AC21">
        <f t="shared" si="2"/>
        <v>7690.1779780153274</v>
      </c>
      <c r="AE21">
        <f t="shared" si="3"/>
        <v>0</v>
      </c>
      <c r="AF21">
        <f t="shared" si="4"/>
        <v>0</v>
      </c>
      <c r="AG21">
        <f t="shared" si="5"/>
        <v>-20.306453952575172</v>
      </c>
      <c r="AH21">
        <f t="shared" si="6"/>
        <v>-1749.4767199806427</v>
      </c>
      <c r="AI21">
        <f t="shared" si="7"/>
        <v>-1769.7831739332178</v>
      </c>
      <c r="AJ21">
        <f t="shared" si="8"/>
        <v>-52.723606650497459</v>
      </c>
      <c r="AK21">
        <f t="shared" si="30"/>
        <v>534.62180599553812</v>
      </c>
      <c r="AL21">
        <f t="shared" si="9"/>
        <v>-1287.8849745881771</v>
      </c>
      <c r="AN21">
        <f t="shared" si="10"/>
        <v>0</v>
      </c>
      <c r="AO21">
        <f t="shared" si="11"/>
        <v>0</v>
      </c>
      <c r="AP21">
        <f t="shared" si="12"/>
        <v>-2.6406429487269847</v>
      </c>
      <c r="AQ21">
        <f t="shared" si="13"/>
        <v>-227.50123558589326</v>
      </c>
      <c r="AR21">
        <f t="shared" si="14"/>
        <v>-230.14187853462025</v>
      </c>
      <c r="AS21">
        <f t="shared" si="15"/>
        <v>-6.8561561983319841</v>
      </c>
      <c r="AT21">
        <f t="shared" si="16"/>
        <v>69.522000519385244</v>
      </c>
      <c r="AU21">
        <f t="shared" si="17"/>
        <v>-167.47603421356698</v>
      </c>
      <c r="AW21">
        <v>18</v>
      </c>
      <c r="AX21">
        <f>IF(Z21&gt;0, (R21*SUMPRODUCT(K21:$K$98, X21:$X$98)-K21*$AZ$3)/Z21, 0)</f>
        <v>9467.6524960677525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0.11610677689037092</v>
      </c>
      <c r="L22" s="2">
        <v>19</v>
      </c>
      <c r="M22" s="8">
        <v>2.2569180000000001E-3</v>
      </c>
      <c r="Q22" s="5">
        <f t="shared" si="29"/>
        <v>25</v>
      </c>
      <c r="R22">
        <f t="shared" si="0"/>
        <v>1000000</v>
      </c>
      <c r="S22">
        <f t="shared" si="1"/>
        <v>9631.1118592206421</v>
      </c>
      <c r="U22">
        <f t="shared" si="21"/>
        <v>2.2569180000000001E-3</v>
      </c>
      <c r="V22">
        <f t="shared" si="22"/>
        <v>0.01</v>
      </c>
      <c r="W22">
        <f t="shared" si="23"/>
        <v>0.81225815810300683</v>
      </c>
      <c r="X22">
        <f t="shared" si="24"/>
        <v>1.833200057669522E-3</v>
      </c>
      <c r="Y22">
        <f t="shared" si="25"/>
        <v>8.1225815810300681E-3</v>
      </c>
      <c r="Z22">
        <f t="shared" si="26"/>
        <v>0.80230237646430724</v>
      </c>
      <c r="AB22">
        <f t="shared" si="27"/>
        <v>7690.1779780153274</v>
      </c>
      <c r="AC22">
        <f t="shared" si="2"/>
        <v>7727.0639326462933</v>
      </c>
      <c r="AE22">
        <f t="shared" si="3"/>
        <v>0</v>
      </c>
      <c r="AF22">
        <f t="shared" si="4"/>
        <v>0</v>
      </c>
      <c r="AG22">
        <f t="shared" si="5"/>
        <v>-20.057559411607681</v>
      </c>
      <c r="AH22">
        <f t="shared" si="6"/>
        <v>-1833.200057669522</v>
      </c>
      <c r="AI22">
        <f t="shared" si="7"/>
        <v>-1853.2576170811296</v>
      </c>
      <c r="AJ22">
        <f t="shared" si="8"/>
        <v>-36.885954630965898</v>
      </c>
      <c r="AK22">
        <f t="shared" si="30"/>
        <v>538.31245846107299</v>
      </c>
      <c r="AL22">
        <f t="shared" si="9"/>
        <v>-1351.8311132510225</v>
      </c>
      <c r="AN22">
        <f t="shared" si="10"/>
        <v>0</v>
      </c>
      <c r="AO22">
        <f t="shared" si="11"/>
        <v>0</v>
      </c>
      <c r="AP22">
        <f t="shared" si="12"/>
        <v>-2.3288185755688926</v>
      </c>
      <c r="AQ22">
        <f t="shared" si="13"/>
        <v>-212.84695009125031</v>
      </c>
      <c r="AR22">
        <f t="shared" si="14"/>
        <v>-215.17576866681918</v>
      </c>
      <c r="AS22">
        <f t="shared" si="15"/>
        <v>-4.2827093047259019</v>
      </c>
      <c r="AT22">
        <f t="shared" si="16"/>
        <v>62.501724511846867</v>
      </c>
      <c r="AU22">
        <f t="shared" si="17"/>
        <v>-156.95675345969823</v>
      </c>
      <c r="AW22">
        <v>19</v>
      </c>
      <c r="AX22">
        <f>IF(Z22&gt;0, (R22*SUMPRODUCT(K22:$K$98, X22:$X$98)-K22*$AZ$3)/Z22, 0)</f>
        <v>9631.1118592206421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0.10366676508068833</v>
      </c>
      <c r="L23" s="2">
        <v>20</v>
      </c>
      <c r="M23" s="8">
        <v>2.397513E-3</v>
      </c>
      <c r="Q23" s="5">
        <f t="shared" si="29"/>
        <v>25</v>
      </c>
      <c r="R23">
        <f t="shared" si="0"/>
        <v>1000000</v>
      </c>
      <c r="S23">
        <f t="shared" si="1"/>
        <v>9781.3087952156748</v>
      </c>
      <c r="U23">
        <f t="shared" si="21"/>
        <v>2.397513E-3</v>
      </c>
      <c r="V23">
        <f t="shared" si="22"/>
        <v>0.01</v>
      </c>
      <c r="W23">
        <f t="shared" si="23"/>
        <v>0.80230237646430724</v>
      </c>
      <c r="X23">
        <f t="shared" si="24"/>
        <v>1.9235303775040707E-3</v>
      </c>
      <c r="Y23">
        <f t="shared" si="25"/>
        <v>8.0230237646430717E-3</v>
      </c>
      <c r="Z23">
        <f t="shared" si="26"/>
        <v>0.79235582232216017</v>
      </c>
      <c r="AB23">
        <f t="shared" si="27"/>
        <v>7727.0639326462933</v>
      </c>
      <c r="AC23">
        <f t="shared" si="2"/>
        <v>7750.2769738200941</v>
      </c>
      <c r="AE23">
        <f t="shared" si="3"/>
        <v>0</v>
      </c>
      <c r="AF23">
        <f t="shared" si="4"/>
        <v>0</v>
      </c>
      <c r="AG23">
        <f t="shared" si="5"/>
        <v>-19.808895558054004</v>
      </c>
      <c r="AH23">
        <f t="shared" si="6"/>
        <v>-1923.5303775040707</v>
      </c>
      <c r="AI23">
        <f t="shared" si="7"/>
        <v>-1943.3392730621247</v>
      </c>
      <c r="AJ23">
        <f t="shared" si="8"/>
        <v>-23.213041173800775</v>
      </c>
      <c r="AK23">
        <f t="shared" si="30"/>
        <v>540.89447528524056</v>
      </c>
      <c r="AL23">
        <f t="shared" si="9"/>
        <v>-1425.6578389506849</v>
      </c>
      <c r="AN23">
        <f t="shared" si="10"/>
        <v>0</v>
      </c>
      <c r="AO23">
        <f t="shared" si="11"/>
        <v>0</v>
      </c>
      <c r="AP23">
        <f t="shared" si="12"/>
        <v>-2.0535241223246747</v>
      </c>
      <c r="AQ23">
        <f t="shared" si="13"/>
        <v>-199.40617177028221</v>
      </c>
      <c r="AR23">
        <f t="shared" si="14"/>
        <v>-201.4596958926069</v>
      </c>
      <c r="AS23">
        <f t="shared" si="15"/>
        <v>-2.4064208861727505</v>
      </c>
      <c r="AT23">
        <f t="shared" si="16"/>
        <v>56.072780502837212</v>
      </c>
      <c r="AU23">
        <f t="shared" si="17"/>
        <v>-147.79333627594244</v>
      </c>
      <c r="AW23">
        <v>20</v>
      </c>
      <c r="AX23">
        <f>IF(Z23&gt;0, (R23*SUMPRODUCT(K23:$K$98, X23:$X$98)-K23*$AZ$3)/Z23, 0)</f>
        <v>9781.3087952156748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9.2559611679185999E-2</v>
      </c>
      <c r="L24" s="2">
        <v>21</v>
      </c>
      <c r="M24" s="8">
        <v>2.5466569999999999E-3</v>
      </c>
      <c r="Q24" s="5">
        <f t="shared" si="29"/>
        <v>25</v>
      </c>
      <c r="R24">
        <f t="shared" si="0"/>
        <v>1000000</v>
      </c>
      <c r="S24">
        <f t="shared" si="1"/>
        <v>9920.1121501156831</v>
      </c>
      <c r="U24">
        <f t="shared" si="21"/>
        <v>2.5466569999999999E-3</v>
      </c>
      <c r="V24">
        <f t="shared" si="22"/>
        <v>0.01</v>
      </c>
      <c r="W24">
        <f t="shared" si="23"/>
        <v>0.79235582232216017</v>
      </c>
      <c r="X24">
        <f t="shared" si="24"/>
        <v>2.0178585014074854E-3</v>
      </c>
      <c r="Y24">
        <f t="shared" si="25"/>
        <v>7.9235582232216016E-3</v>
      </c>
      <c r="Z24">
        <f t="shared" si="26"/>
        <v>0.78241440559753117</v>
      </c>
      <c r="AB24">
        <f t="shared" si="27"/>
        <v>7750.2769738200941</v>
      </c>
      <c r="AC24">
        <f t="shared" si="2"/>
        <v>7761.6386513936095</v>
      </c>
      <c r="AE24">
        <f t="shared" si="3"/>
        <v>0</v>
      </c>
      <c r="AF24">
        <f t="shared" si="4"/>
        <v>0</v>
      </c>
      <c r="AG24">
        <f t="shared" si="5"/>
        <v>-19.560360139938279</v>
      </c>
      <c r="AH24">
        <f t="shared" si="6"/>
        <v>-2017.8585014074854</v>
      </c>
      <c r="AI24">
        <f t="shared" si="7"/>
        <v>-2037.4188615474236</v>
      </c>
      <c r="AJ24">
        <f t="shared" si="8"/>
        <v>-11.361677573515408</v>
      </c>
      <c r="AK24">
        <f t="shared" si="30"/>
        <v>542.51938816740665</v>
      </c>
      <c r="AL24">
        <f t="shared" si="9"/>
        <v>-1506.2611509535323</v>
      </c>
      <c r="AN24">
        <f t="shared" si="10"/>
        <v>0</v>
      </c>
      <c r="AO24">
        <f t="shared" si="11"/>
        <v>0</v>
      </c>
      <c r="AP24">
        <f t="shared" si="12"/>
        <v>-1.8104993388577153</v>
      </c>
      <c r="AQ24">
        <f t="shared" si="13"/>
        <v>-186.77219931382103</v>
      </c>
      <c r="AR24">
        <f t="shared" si="14"/>
        <v>-188.58269865267874</v>
      </c>
      <c r="AS24">
        <f t="shared" si="15"/>
        <v>-1.0516324642287025</v>
      </c>
      <c r="AT24">
        <f t="shared" si="16"/>
        <v>50.215383897204738</v>
      </c>
      <c r="AU24">
        <f t="shared" si="17"/>
        <v>-139.41894721970272</v>
      </c>
      <c r="AW24">
        <v>21</v>
      </c>
      <c r="AX24">
        <f>IF(Z24&gt;0, (R24*SUMPRODUCT(K24:$K$98, X24:$X$98)-K24*$AZ$3)/Z24, 0)</f>
        <v>9920.1121501156831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8.2642510427844637E-2</v>
      </c>
      <c r="L25" s="2">
        <v>22</v>
      </c>
      <c r="M25" s="8">
        <v>3.8442260000000001E-3</v>
      </c>
      <c r="Q25" s="5">
        <f t="shared" si="29"/>
        <v>25</v>
      </c>
      <c r="R25">
        <f t="shared" si="0"/>
        <v>1000000</v>
      </c>
      <c r="S25">
        <f t="shared" si="1"/>
        <v>10061.208225223356</v>
      </c>
      <c r="U25">
        <f t="shared" si="21"/>
        <v>3.8442260000000001E-3</v>
      </c>
      <c r="V25">
        <f t="shared" si="22"/>
        <v>0.01</v>
      </c>
      <c r="W25">
        <f t="shared" si="23"/>
        <v>0.78241440559753117</v>
      </c>
      <c r="X25">
        <f t="shared" si="24"/>
        <v>3.0077778007725751E-3</v>
      </c>
      <c r="Y25">
        <f t="shared" si="25"/>
        <v>7.8241440559753111E-3</v>
      </c>
      <c r="Z25">
        <f t="shared" si="26"/>
        <v>0.77158248374078331</v>
      </c>
      <c r="AB25">
        <f t="shared" si="27"/>
        <v>7761.6386513936095</v>
      </c>
      <c r="AC25">
        <f t="shared" si="2"/>
        <v>7763.0520318510353</v>
      </c>
      <c r="AE25">
        <f t="shared" si="3"/>
        <v>0</v>
      </c>
      <c r="AF25">
        <f t="shared" si="4"/>
        <v>0</v>
      </c>
      <c r="AG25">
        <f t="shared" si="5"/>
        <v>-19.289562093519582</v>
      </c>
      <c r="AH25">
        <f t="shared" si="6"/>
        <v>-3007.7778007725751</v>
      </c>
      <c r="AI25">
        <f t="shared" si="7"/>
        <v>-3027.0673628660948</v>
      </c>
      <c r="AJ25">
        <f t="shared" si="8"/>
        <v>-1.4133804574257738</v>
      </c>
      <c r="AK25">
        <f t="shared" si="30"/>
        <v>543.31470559755269</v>
      </c>
      <c r="AL25">
        <f t="shared" si="9"/>
        <v>-2485.1660377259677</v>
      </c>
      <c r="AN25">
        <f t="shared" si="10"/>
        <v>0</v>
      </c>
      <c r="AO25">
        <f t="shared" si="11"/>
        <v>0</v>
      </c>
      <c r="AP25">
        <f t="shared" si="12"/>
        <v>-1.5941378364622487</v>
      </c>
      <c r="AQ25">
        <f t="shared" si="13"/>
        <v>-248.57030826498715</v>
      </c>
      <c r="AR25">
        <f t="shared" si="14"/>
        <v>-250.16444610144941</v>
      </c>
      <c r="AS25">
        <f t="shared" si="15"/>
        <v>-0.11680530919132133</v>
      </c>
      <c r="AT25">
        <f t="shared" si="16"/>
        <v>44.900891222947088</v>
      </c>
      <c r="AU25">
        <f t="shared" si="17"/>
        <v>-205.38036018769364</v>
      </c>
      <c r="AW25">
        <v>22</v>
      </c>
      <c r="AX25">
        <f>IF(Z25&gt;0, (R25*SUMPRODUCT(K25:$K$98, X25:$X$98)-K25*$AZ$3)/Z25, 0)</f>
        <v>10061.208225223356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7.3787955739146996E-2</v>
      </c>
      <c r="L26" s="2">
        <v>23</v>
      </c>
      <c r="M26" s="8">
        <v>5.3300140000000001E-3</v>
      </c>
      <c r="Q26" s="5">
        <f t="shared" si="29"/>
        <v>25</v>
      </c>
      <c r="R26">
        <f t="shared" si="0"/>
        <v>1000000</v>
      </c>
      <c r="S26">
        <f t="shared" si="1"/>
        <v>10111.830165224696</v>
      </c>
      <c r="U26">
        <f t="shared" si="21"/>
        <v>5.3300140000000001E-3</v>
      </c>
      <c r="V26">
        <f t="shared" si="22"/>
        <v>0.01</v>
      </c>
      <c r="W26">
        <f t="shared" si="23"/>
        <v>0.77158248374078331</v>
      </c>
      <c r="X26">
        <f t="shared" si="24"/>
        <v>4.1125454404931476E-3</v>
      </c>
      <c r="Y26">
        <f t="shared" si="25"/>
        <v>7.7158248374078336E-3</v>
      </c>
      <c r="Z26">
        <f t="shared" si="26"/>
        <v>0.75975411346288235</v>
      </c>
      <c r="AB26">
        <f t="shared" si="27"/>
        <v>7763.0520318510353</v>
      </c>
      <c r="AC26">
        <f t="shared" si="2"/>
        <v>7682.5045626675201</v>
      </c>
      <c r="AE26">
        <f t="shared" si="3"/>
        <v>0</v>
      </c>
      <c r="AF26">
        <f t="shared" si="4"/>
        <v>0</v>
      </c>
      <c r="AG26">
        <f t="shared" si="5"/>
        <v>-18.99385283657206</v>
      </c>
      <c r="AH26">
        <f t="shared" si="6"/>
        <v>-4112.5454404931479</v>
      </c>
      <c r="AI26">
        <f t="shared" si="7"/>
        <v>-4131.5392933297198</v>
      </c>
      <c r="AJ26">
        <f t="shared" si="8"/>
        <v>80.547469183515204</v>
      </c>
      <c r="AK26">
        <f t="shared" si="30"/>
        <v>543.41364222957247</v>
      </c>
      <c r="AL26">
        <f t="shared" si="9"/>
        <v>-3507.5781819166323</v>
      </c>
      <c r="AN26">
        <f t="shared" si="10"/>
        <v>0</v>
      </c>
      <c r="AO26">
        <f t="shared" si="11"/>
        <v>0</v>
      </c>
      <c r="AP26">
        <f t="shared" si="12"/>
        <v>-1.4015175724208508</v>
      </c>
      <c r="AQ26">
        <f t="shared" si="13"/>
        <v>-303.45632093833916</v>
      </c>
      <c r="AR26">
        <f t="shared" si="14"/>
        <v>-304.85783851076002</v>
      </c>
      <c r="AS26">
        <f t="shared" si="15"/>
        <v>5.9434330910135262</v>
      </c>
      <c r="AT26">
        <f t="shared" si="16"/>
        <v>40.097381780884355</v>
      </c>
      <c r="AU26">
        <f t="shared" si="17"/>
        <v>-258.81702363886217</v>
      </c>
      <c r="AW26">
        <v>23</v>
      </c>
      <c r="AX26">
        <f>IF(Z26&gt;0, (R26*SUMPRODUCT(K26:$K$98, X26:$X$98)-K26*$AZ$3)/Z26, 0)</f>
        <v>10111.830165224696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6.5882103338524095E-2</v>
      </c>
      <c r="L27" s="2">
        <v>24</v>
      </c>
      <c r="M27" s="8">
        <v>6.9004050000000001E-3</v>
      </c>
      <c r="Q27" s="5">
        <f t="shared" si="29"/>
        <v>25</v>
      </c>
      <c r="R27">
        <f t="shared" si="0"/>
        <v>1000000</v>
      </c>
      <c r="S27">
        <f t="shared" si="1"/>
        <v>10080.23550827311</v>
      </c>
      <c r="U27">
        <f t="shared" si="21"/>
        <v>6.9004050000000001E-3</v>
      </c>
      <c r="V27">
        <f t="shared" si="22"/>
        <v>0.01</v>
      </c>
      <c r="W27">
        <f t="shared" si="23"/>
        <v>0.75975411346288235</v>
      </c>
      <c r="X27">
        <f t="shared" si="24"/>
        <v>5.2426110833098411E-3</v>
      </c>
      <c r="Y27">
        <f t="shared" si="25"/>
        <v>7.5975411346288239E-3</v>
      </c>
      <c r="Z27">
        <f t="shared" si="26"/>
        <v>0.74691396124494369</v>
      </c>
      <c r="AB27">
        <f t="shared" si="27"/>
        <v>7682.5045626675201</v>
      </c>
      <c r="AC27">
        <f t="shared" si="2"/>
        <v>7529.0686337662073</v>
      </c>
      <c r="AE27">
        <f t="shared" si="3"/>
        <v>0</v>
      </c>
      <c r="AF27">
        <f t="shared" si="4"/>
        <v>0</v>
      </c>
      <c r="AG27">
        <f t="shared" si="5"/>
        <v>-18.672849031123594</v>
      </c>
      <c r="AH27">
        <f t="shared" si="6"/>
        <v>-5242.611083309841</v>
      </c>
      <c r="AI27">
        <f t="shared" si="7"/>
        <v>-5261.2839323409644</v>
      </c>
      <c r="AJ27">
        <f t="shared" si="8"/>
        <v>153.43592890131276</v>
      </c>
      <c r="AK27">
        <f t="shared" si="30"/>
        <v>537.77531938672644</v>
      </c>
      <c r="AL27">
        <f t="shared" si="9"/>
        <v>-4570.0726840529251</v>
      </c>
      <c r="AN27">
        <f t="shared" si="10"/>
        <v>0</v>
      </c>
      <c r="AO27">
        <f t="shared" si="11"/>
        <v>0</v>
      </c>
      <c r="AP27">
        <f t="shared" si="12"/>
        <v>-1.2302065694931441</v>
      </c>
      <c r="AQ27">
        <f t="shared" si="13"/>
        <v>-345.39424515431068</v>
      </c>
      <c r="AR27">
        <f t="shared" si="14"/>
        <v>-346.62445172380382</v>
      </c>
      <c r="AS27">
        <f t="shared" si="15"/>
        <v>10.108681723718723</v>
      </c>
      <c r="AT27">
        <f t="shared" si="16"/>
        <v>35.429769164744108</v>
      </c>
      <c r="AU27">
        <f t="shared" si="17"/>
        <v>-301.086000835341</v>
      </c>
      <c r="AW27">
        <v>24</v>
      </c>
      <c r="AX27">
        <f>IF(Z27&gt;0, (R27*SUMPRODUCT(K27:$K$98, X27:$X$98)-K27*$AZ$3)/Z27, 0)</f>
        <v>10080.23550827311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5.8823306552253651E-2</v>
      </c>
      <c r="L28" s="2">
        <v>25</v>
      </c>
      <c r="M28" s="8">
        <v>8.6257439999999994E-3</v>
      </c>
      <c r="Q28" s="5">
        <f t="shared" si="29"/>
        <v>25</v>
      </c>
      <c r="R28">
        <f t="shared" si="0"/>
        <v>1000000</v>
      </c>
      <c r="S28">
        <f t="shared" si="1"/>
        <v>9983.0830466204206</v>
      </c>
      <c r="U28">
        <f t="shared" si="21"/>
        <v>8.6257439999999994E-3</v>
      </c>
      <c r="V28">
        <f t="shared" si="22"/>
        <v>0.01</v>
      </c>
      <c r="W28">
        <f t="shared" si="23"/>
        <v>0.74691396124494369</v>
      </c>
      <c r="X28">
        <f t="shared" si="24"/>
        <v>6.4426886197248056E-3</v>
      </c>
      <c r="Y28">
        <f t="shared" si="25"/>
        <v>7.4691396124494372E-3</v>
      </c>
      <c r="Z28">
        <f t="shared" si="26"/>
        <v>0.7330021330127694</v>
      </c>
      <c r="AB28">
        <f t="shared" si="27"/>
        <v>7529.0686337662073</v>
      </c>
      <c r="AC28">
        <f t="shared" si="2"/>
        <v>7317.6211672163845</v>
      </c>
      <c r="AE28">
        <f t="shared" si="3"/>
        <v>0</v>
      </c>
      <c r="AF28">
        <f t="shared" si="4"/>
        <v>0</v>
      </c>
      <c r="AG28">
        <f t="shared" si="5"/>
        <v>-18.325053325319235</v>
      </c>
      <c r="AH28">
        <f t="shared" si="6"/>
        <v>-6442.6886197248059</v>
      </c>
      <c r="AI28">
        <f t="shared" si="7"/>
        <v>-6461.0136730501254</v>
      </c>
      <c r="AJ28">
        <f t="shared" si="8"/>
        <v>211.44746654982282</v>
      </c>
      <c r="AK28">
        <f t="shared" si="30"/>
        <v>527.03480436363452</v>
      </c>
      <c r="AL28">
        <f t="shared" si="9"/>
        <v>-5722.5314021366685</v>
      </c>
      <c r="AN28">
        <f t="shared" si="10"/>
        <v>0</v>
      </c>
      <c r="AO28">
        <f t="shared" si="11"/>
        <v>0</v>
      </c>
      <c r="AP28">
        <f t="shared" si="12"/>
        <v>-1.0779402293416485</v>
      </c>
      <c r="AQ28">
        <f t="shared" si="13"/>
        <v>-378.98024769878822</v>
      </c>
      <c r="AR28">
        <f t="shared" si="14"/>
        <v>-380.05818792812988</v>
      </c>
      <c r="AS28">
        <f t="shared" si="15"/>
        <v>12.438039144557628</v>
      </c>
      <c r="AT28">
        <f t="shared" si="16"/>
        <v>31.001929860789105</v>
      </c>
      <c r="AU28">
        <f t="shared" si="17"/>
        <v>-336.61821892278317</v>
      </c>
      <c r="AW28">
        <v>25</v>
      </c>
      <c r="AX28">
        <f>IF(Z28&gt;0, (R28*SUMPRODUCT(K28:$K$98, X28:$X$98)-K28*$AZ$3)/Z28, 0)</f>
        <v>9983.0830466204206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5.2520809421655039E-2</v>
      </c>
      <c r="L29" s="2">
        <v>26</v>
      </c>
      <c r="M29" s="8">
        <v>1.0476563E-2</v>
      </c>
      <c r="Q29" s="5">
        <f t="shared" si="29"/>
        <v>25</v>
      </c>
      <c r="R29">
        <f t="shared" si="0"/>
        <v>1000000</v>
      </c>
      <c r="S29">
        <f t="shared" si="1"/>
        <v>9830.5116230623098</v>
      </c>
      <c r="U29">
        <f t="shared" si="21"/>
        <v>1.0476563E-2</v>
      </c>
      <c r="V29">
        <f t="shared" si="22"/>
        <v>0.01</v>
      </c>
      <c r="W29">
        <f t="shared" si="23"/>
        <v>0.7330021330127694</v>
      </c>
      <c r="X29">
        <f t="shared" si="24"/>
        <v>7.6793430256426581E-3</v>
      </c>
      <c r="Y29">
        <f t="shared" si="25"/>
        <v>7.3300213301276942E-3</v>
      </c>
      <c r="Z29">
        <f t="shared" si="26"/>
        <v>0.71799276865699901</v>
      </c>
      <c r="AB29">
        <f t="shared" si="27"/>
        <v>7317.6211672163845</v>
      </c>
      <c r="AC29">
        <f t="shared" si="2"/>
        <v>7058.236257557317</v>
      </c>
      <c r="AE29">
        <f t="shared" si="3"/>
        <v>0</v>
      </c>
      <c r="AF29">
        <f t="shared" si="4"/>
        <v>0</v>
      </c>
      <c r="AG29">
        <f t="shared" si="5"/>
        <v>-17.949819216424974</v>
      </c>
      <c r="AH29">
        <f t="shared" si="6"/>
        <v>-7679.3430256426582</v>
      </c>
      <c r="AI29">
        <f t="shared" si="7"/>
        <v>-7697.2928448590828</v>
      </c>
      <c r="AJ29">
        <f t="shared" si="8"/>
        <v>259.38490965906749</v>
      </c>
      <c r="AK29">
        <f t="shared" si="30"/>
        <v>512.23348170514691</v>
      </c>
      <c r="AL29">
        <f t="shared" si="9"/>
        <v>-6925.6744534948684</v>
      </c>
      <c r="AN29">
        <f t="shared" si="10"/>
        <v>0</v>
      </c>
      <c r="AO29">
        <f t="shared" si="11"/>
        <v>0</v>
      </c>
      <c r="AP29">
        <f t="shared" si="12"/>
        <v>-0.94273903421901739</v>
      </c>
      <c r="AQ29">
        <f t="shared" si="13"/>
        <v>-403.32531153329381</v>
      </c>
      <c r="AR29">
        <f t="shared" si="14"/>
        <v>-404.26805056751283</v>
      </c>
      <c r="AS29">
        <f t="shared" si="15"/>
        <v>13.623105407057093</v>
      </c>
      <c r="AT29">
        <f t="shared" si="16"/>
        <v>26.902917072026845</v>
      </c>
      <c r="AU29">
        <f t="shared" si="17"/>
        <v>-363.74202808842892</v>
      </c>
      <c r="AW29">
        <v>26</v>
      </c>
      <c r="AX29">
        <f>IF(Z29&gt;0, (R29*SUMPRODUCT(K29:$K$98, X29:$X$98)-K29*$AZ$3)/Z29, 0)</f>
        <v>9830.5116230623098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4.6893579840763422E-2</v>
      </c>
      <c r="L30" s="2">
        <v>27</v>
      </c>
      <c r="M30" s="8">
        <v>1.2607808E-2</v>
      </c>
      <c r="Q30" s="5">
        <f t="shared" si="29"/>
        <v>25</v>
      </c>
      <c r="R30">
        <f t="shared" si="0"/>
        <v>1000000</v>
      </c>
      <c r="S30">
        <f t="shared" si="1"/>
        <v>9635.3275046796716</v>
      </c>
      <c r="U30">
        <f t="shared" si="21"/>
        <v>1.2607808E-2</v>
      </c>
      <c r="V30">
        <f t="shared" si="22"/>
        <v>0.01</v>
      </c>
      <c r="W30">
        <f t="shared" si="23"/>
        <v>0.71799276865699901</v>
      </c>
      <c r="X30">
        <f t="shared" si="24"/>
        <v>9.0523149726158617E-3</v>
      </c>
      <c r="Y30">
        <f t="shared" si="25"/>
        <v>7.1799276865699901E-3</v>
      </c>
      <c r="Z30">
        <f t="shared" si="26"/>
        <v>0.70176052599781324</v>
      </c>
      <c r="AB30">
        <f t="shared" si="27"/>
        <v>7058.236257557317</v>
      </c>
      <c r="AC30">
        <f t="shared" si="2"/>
        <v>6761.6924978452034</v>
      </c>
      <c r="AE30">
        <f t="shared" si="3"/>
        <v>0</v>
      </c>
      <c r="AF30">
        <f t="shared" si="4"/>
        <v>0</v>
      </c>
      <c r="AG30">
        <f t="shared" si="5"/>
        <v>-17.544013149945332</v>
      </c>
      <c r="AH30">
        <f t="shared" si="6"/>
        <v>-9052.3149726158608</v>
      </c>
      <c r="AI30">
        <f t="shared" si="7"/>
        <v>-9069.8589857658062</v>
      </c>
      <c r="AJ30">
        <f t="shared" si="8"/>
        <v>296.54375971211357</v>
      </c>
      <c r="AK30">
        <f t="shared" si="30"/>
        <v>494.07653802901223</v>
      </c>
      <c r="AL30">
        <f t="shared" si="9"/>
        <v>-8279.2386880246795</v>
      </c>
      <c r="AN30">
        <f t="shared" si="10"/>
        <v>0</v>
      </c>
      <c r="AO30">
        <f t="shared" si="11"/>
        <v>0</v>
      </c>
      <c r="AP30">
        <f t="shared" si="12"/>
        <v>-0.82270158137436478</v>
      </c>
      <c r="AQ30">
        <f t="shared" si="13"/>
        <v>-424.4954549121</v>
      </c>
      <c r="AR30">
        <f t="shared" si="14"/>
        <v>-425.31815649347436</v>
      </c>
      <c r="AS30">
        <f t="shared" si="15"/>
        <v>13.905998472340162</v>
      </c>
      <c r="AT30">
        <f t="shared" si="16"/>
        <v>23.169017583511469</v>
      </c>
      <c r="AU30">
        <f t="shared" si="17"/>
        <v>-388.24314043762269</v>
      </c>
      <c r="AW30">
        <v>27</v>
      </c>
      <c r="AX30">
        <f>IF(Z30&gt;0, (R30*SUMPRODUCT(K30:$K$98, X30:$X$98)-K30*$AZ$3)/Z30, 0)</f>
        <v>9635.3275046796716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4.1869267714967337E-2</v>
      </c>
      <c r="L31" s="2">
        <v>28</v>
      </c>
      <c r="M31" s="8">
        <v>1.5033739000000001E-2</v>
      </c>
      <c r="Q31" s="5">
        <f t="shared" si="29"/>
        <v>25</v>
      </c>
      <c r="R31">
        <f t="shared" si="0"/>
        <v>1000000</v>
      </c>
      <c r="S31">
        <f t="shared" si="1"/>
        <v>9401.6443527868851</v>
      </c>
      <c r="U31">
        <f t="shared" si="21"/>
        <v>1.5033739000000001E-2</v>
      </c>
      <c r="V31">
        <f t="shared" si="22"/>
        <v>0.01</v>
      </c>
      <c r="W31">
        <f t="shared" si="23"/>
        <v>0.70176052599781324</v>
      </c>
      <c r="X31">
        <f t="shared" si="24"/>
        <v>1.0550084588353839E-2</v>
      </c>
      <c r="Y31">
        <f t="shared" si="25"/>
        <v>7.0176052599781324E-3</v>
      </c>
      <c r="Z31">
        <f t="shared" si="26"/>
        <v>0.68419283614948134</v>
      </c>
      <c r="AB31">
        <f t="shared" si="27"/>
        <v>6761.6924978452034</v>
      </c>
      <c r="AC31">
        <f t="shared" si="2"/>
        <v>6432.5377142020134</v>
      </c>
      <c r="AE31">
        <f t="shared" si="3"/>
        <v>0</v>
      </c>
      <c r="AF31">
        <f t="shared" si="4"/>
        <v>0</v>
      </c>
      <c r="AG31">
        <f t="shared" si="5"/>
        <v>-17.104820903737032</v>
      </c>
      <c r="AH31">
        <f t="shared" si="6"/>
        <v>-10550.084588353839</v>
      </c>
      <c r="AI31">
        <f t="shared" si="7"/>
        <v>-10567.189409257575</v>
      </c>
      <c r="AJ31">
        <f t="shared" si="8"/>
        <v>329.15478364319006</v>
      </c>
      <c r="AK31">
        <f t="shared" si="30"/>
        <v>473.31847484916426</v>
      </c>
      <c r="AL31">
        <f t="shared" si="9"/>
        <v>-9764.7161507652218</v>
      </c>
      <c r="AN31">
        <f t="shared" si="10"/>
        <v>0</v>
      </c>
      <c r="AO31">
        <f t="shared" si="11"/>
        <v>0</v>
      </c>
      <c r="AP31">
        <f t="shared" si="12"/>
        <v>-0.71616632563513538</v>
      </c>
      <c r="AQ31">
        <f t="shared" si="13"/>
        <v>-441.72431604533784</v>
      </c>
      <c r="AR31">
        <f t="shared" si="14"/>
        <v>-442.44048237097297</v>
      </c>
      <c r="AS31">
        <f t="shared" si="15"/>
        <v>13.781469756018877</v>
      </c>
      <c r="AT31">
        <f t="shared" si="16"/>
        <v>19.817497937899692</v>
      </c>
      <c r="AU31">
        <f t="shared" si="17"/>
        <v>-408.84151467705442</v>
      </c>
      <c r="AW31">
        <v>28</v>
      </c>
      <c r="AX31">
        <f>IF(Z31&gt;0, (R31*SUMPRODUCT(K31:$K$98, X31:$X$98)-K31*$AZ$3)/Z31, 0)</f>
        <v>9401.6443527868851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3.7383274745506546E-2</v>
      </c>
      <c r="L32" s="2">
        <v>29</v>
      </c>
      <c r="M32" s="8">
        <v>1.7719183999999999E-2</v>
      </c>
      <c r="Q32" s="5">
        <f t="shared" si="29"/>
        <v>25</v>
      </c>
      <c r="R32">
        <f t="shared" si="0"/>
        <v>1000000</v>
      </c>
      <c r="S32">
        <f t="shared" si="1"/>
        <v>9133.6247629337049</v>
      </c>
      <c r="U32">
        <f t="shared" si="21"/>
        <v>1.7719183999999999E-2</v>
      </c>
      <c r="V32">
        <f t="shared" si="22"/>
        <v>0.01</v>
      </c>
      <c r="W32">
        <f t="shared" si="23"/>
        <v>0.68419283614948134</v>
      </c>
      <c r="X32">
        <f t="shared" si="24"/>
        <v>1.212333875521451E-2</v>
      </c>
      <c r="Y32">
        <f t="shared" si="25"/>
        <v>6.8419283614948138E-3</v>
      </c>
      <c r="Z32">
        <f t="shared" si="26"/>
        <v>0.66522756903277203</v>
      </c>
      <c r="AB32">
        <f t="shared" si="27"/>
        <v>6432.5377142020134</v>
      </c>
      <c r="AC32">
        <f t="shared" si="2"/>
        <v>6075.9389975039176</v>
      </c>
      <c r="AE32">
        <f t="shared" si="3"/>
        <v>0</v>
      </c>
      <c r="AF32">
        <f t="shared" si="4"/>
        <v>0</v>
      </c>
      <c r="AG32">
        <f t="shared" si="5"/>
        <v>-16.6306892258193</v>
      </c>
      <c r="AH32">
        <f t="shared" si="6"/>
        <v>-12123.33875521451</v>
      </c>
      <c r="AI32">
        <f t="shared" si="7"/>
        <v>-12139.96944444033</v>
      </c>
      <c r="AJ32">
        <f t="shared" si="8"/>
        <v>356.59871669809581</v>
      </c>
      <c r="AK32">
        <f t="shared" si="30"/>
        <v>450.277639994141</v>
      </c>
      <c r="AL32">
        <f t="shared" si="9"/>
        <v>-11333.093087748093</v>
      </c>
      <c r="AN32">
        <f t="shared" si="10"/>
        <v>0</v>
      </c>
      <c r="AO32">
        <f t="shared" si="11"/>
        <v>0</v>
      </c>
      <c r="AP32">
        <f t="shared" si="12"/>
        <v>-0.62170962453593848</v>
      </c>
      <c r="AQ32">
        <f t="shared" si="13"/>
        <v>-453.21010351903141</v>
      </c>
      <c r="AR32">
        <f t="shared" si="14"/>
        <v>-453.83181314356733</v>
      </c>
      <c r="AS32">
        <f t="shared" si="15"/>
        <v>13.33082780021997</v>
      </c>
      <c r="AT32">
        <f t="shared" si="16"/>
        <v>16.832852727659258</v>
      </c>
      <c r="AU32">
        <f t="shared" si="17"/>
        <v>-423.66813261568808</v>
      </c>
      <c r="AW32">
        <v>29</v>
      </c>
      <c r="AX32">
        <f>IF(Z32&gt;0, (R32*SUMPRODUCT(K32:$K$98, X32:$X$98)-K32*$AZ$3)/Z32, 0)</f>
        <v>9133.6247629337049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3.337792387991656E-2</v>
      </c>
      <c r="L33" s="2">
        <v>30</v>
      </c>
      <c r="M33" s="8">
        <v>2.0768709E-2</v>
      </c>
      <c r="Q33" s="5">
        <f t="shared" si="29"/>
        <v>25</v>
      </c>
      <c r="R33">
        <f t="shared" si="0"/>
        <v>1000000</v>
      </c>
      <c r="S33">
        <f t="shared" si="1"/>
        <v>8838.5436638401989</v>
      </c>
      <c r="U33">
        <f t="shared" si="21"/>
        <v>2.0768709E-2</v>
      </c>
      <c r="V33">
        <f t="shared" si="22"/>
        <v>0.01</v>
      </c>
      <c r="W33">
        <f t="shared" si="23"/>
        <v>0.66522756903277203</v>
      </c>
      <c r="X33">
        <f t="shared" si="24"/>
        <v>1.3815917800019053E-2</v>
      </c>
      <c r="Y33">
        <f t="shared" si="25"/>
        <v>6.6522756903277204E-3</v>
      </c>
      <c r="Z33">
        <f t="shared" si="26"/>
        <v>0.64475937554242535</v>
      </c>
      <c r="AB33">
        <f t="shared" si="27"/>
        <v>6075.9389975039176</v>
      </c>
      <c r="AC33">
        <f t="shared" si="2"/>
        <v>5698.7338934020672</v>
      </c>
      <c r="AE33">
        <f t="shared" si="3"/>
        <v>0</v>
      </c>
      <c r="AF33">
        <f t="shared" si="4"/>
        <v>0</v>
      </c>
      <c r="AG33">
        <f t="shared" si="5"/>
        <v>-16.118984388560634</v>
      </c>
      <c r="AH33">
        <f t="shared" si="6"/>
        <v>-13815.917800019053</v>
      </c>
      <c r="AI33">
        <f t="shared" si="7"/>
        <v>-13832.036784407614</v>
      </c>
      <c r="AJ33">
        <f t="shared" si="8"/>
        <v>377.20510410185034</v>
      </c>
      <c r="AK33">
        <f t="shared" si="30"/>
        <v>425.31572982527427</v>
      </c>
      <c r="AL33">
        <f t="shared" si="9"/>
        <v>-13029.515950480491</v>
      </c>
      <c r="AN33">
        <f t="shared" si="10"/>
        <v>0</v>
      </c>
      <c r="AO33">
        <f t="shared" si="11"/>
        <v>0</v>
      </c>
      <c r="AP33">
        <f t="shared" si="12"/>
        <v>-0.53801823394294024</v>
      </c>
      <c r="AQ33">
        <f t="shared" si="13"/>
        <v>-461.14665266022024</v>
      </c>
      <c r="AR33">
        <f t="shared" si="14"/>
        <v>-461.68467089416316</v>
      </c>
      <c r="AS33">
        <f t="shared" si="15"/>
        <v>12.590323251827563</v>
      </c>
      <c r="AT33">
        <f t="shared" si="16"/>
        <v>14.196156055039163</v>
      </c>
      <c r="AU33">
        <f t="shared" si="17"/>
        <v>-434.89819158729648</v>
      </c>
      <c r="AW33">
        <v>30</v>
      </c>
      <c r="AX33">
        <f>IF(Z33&gt;0, (R33*SUMPRODUCT(K33:$K$98, X33:$X$98)-K33*$AZ$3)/Z33, 0)</f>
        <v>8838.5436638401989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2.9801717749925499E-2</v>
      </c>
      <c r="L34" s="2">
        <v>31</v>
      </c>
      <c r="M34" s="8">
        <v>2.4225090000000001E-2</v>
      </c>
      <c r="Q34" s="5">
        <f t="shared" si="29"/>
        <v>25</v>
      </c>
      <c r="R34">
        <f t="shared" si="0"/>
        <v>1000000</v>
      </c>
      <c r="S34">
        <f t="shared" si="1"/>
        <v>8520.1756272752009</v>
      </c>
      <c r="U34">
        <f t="shared" si="21"/>
        <v>2.4225090000000001E-2</v>
      </c>
      <c r="V34">
        <f t="shared" si="22"/>
        <v>0.01</v>
      </c>
      <c r="W34">
        <f t="shared" si="23"/>
        <v>0.64475937554242535</v>
      </c>
      <c r="X34">
        <f t="shared" si="24"/>
        <v>1.5619353900859053E-2</v>
      </c>
      <c r="Y34">
        <f t="shared" si="25"/>
        <v>6.4475937554242533E-3</v>
      </c>
      <c r="Z34">
        <f t="shared" si="26"/>
        <v>0.6226924278861421</v>
      </c>
      <c r="AB34">
        <f t="shared" si="27"/>
        <v>5698.7338934020672</v>
      </c>
      <c r="AC34">
        <f t="shared" si="2"/>
        <v>5305.4488473643287</v>
      </c>
      <c r="AE34">
        <f t="shared" si="3"/>
        <v>0</v>
      </c>
      <c r="AF34">
        <f t="shared" si="4"/>
        <v>0</v>
      </c>
      <c r="AG34">
        <f t="shared" si="5"/>
        <v>-15.567310697153552</v>
      </c>
      <c r="AH34">
        <f t="shared" si="6"/>
        <v>-15619.353900859052</v>
      </c>
      <c r="AI34">
        <f t="shared" si="7"/>
        <v>-15634.921211556206</v>
      </c>
      <c r="AJ34">
        <f t="shared" si="8"/>
        <v>393.28504603773854</v>
      </c>
      <c r="AK34">
        <f t="shared" si="30"/>
        <v>398.91137253814475</v>
      </c>
      <c r="AL34">
        <f t="shared" si="9"/>
        <v>-14842.724792980322</v>
      </c>
      <c r="AN34">
        <f t="shared" si="10"/>
        <v>0</v>
      </c>
      <c r="AO34">
        <f t="shared" si="11"/>
        <v>0</v>
      </c>
      <c r="AP34">
        <f t="shared" si="12"/>
        <v>-0.46393259952196608</v>
      </c>
      <c r="AQ34">
        <f t="shared" si="13"/>
        <v>-465.48357638959931</v>
      </c>
      <c r="AR34">
        <f t="shared" si="14"/>
        <v>-465.94750898912127</v>
      </c>
      <c r="AS34">
        <f t="shared" si="15"/>
        <v>11.720569937283139</v>
      </c>
      <c r="AT34">
        <f t="shared" si="16"/>
        <v>11.888244131617171</v>
      </c>
      <c r="AU34">
        <f t="shared" si="17"/>
        <v>-442.33869492022092</v>
      </c>
      <c r="AW34">
        <v>31</v>
      </c>
      <c r="AX34">
        <f>IF(Z34&gt;0, (R34*SUMPRODUCT(K34:$K$98, X34:$X$98)-K34*$AZ$3)/Z34, 0)</f>
        <v>8520.1756272752009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2.660867656243348E-2</v>
      </c>
      <c r="L35" s="2">
        <v>32</v>
      </c>
      <c r="M35" s="8">
        <v>2.7828815E-2</v>
      </c>
      <c r="Q35" s="5">
        <f t="shared" si="29"/>
        <v>25</v>
      </c>
      <c r="R35">
        <f t="shared" ref="R35:R66" si="31">$C$6</f>
        <v>1000000</v>
      </c>
      <c r="S35">
        <f t="shared" ref="S35:S66" si="32">AX35</f>
        <v>8179.3619040884914</v>
      </c>
      <c r="U35">
        <f t="shared" si="21"/>
        <v>2.7828815E-2</v>
      </c>
      <c r="V35">
        <f t="shared" si="22"/>
        <v>0.01</v>
      </c>
      <c r="W35">
        <f t="shared" si="23"/>
        <v>0.6226924278861421</v>
      </c>
      <c r="X35">
        <f t="shared" si="24"/>
        <v>1.732879237754429E-2</v>
      </c>
      <c r="Y35">
        <f t="shared" si="25"/>
        <v>6.2269242788614209E-3</v>
      </c>
      <c r="Z35">
        <f t="shared" si="26"/>
        <v>0.59913671122973644</v>
      </c>
      <c r="AB35">
        <f t="shared" si="27"/>
        <v>5305.4488473643287</v>
      </c>
      <c r="AC35">
        <f t="shared" ref="AC35:AC66" si="33">S35*Z35</f>
        <v>4900.5559911733735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-14.978417780743412</v>
      </c>
      <c r="AH35">
        <f t="shared" ref="AH35:AH66" si="37">-X35*R35</f>
        <v>-17328.792377544291</v>
      </c>
      <c r="AI35">
        <f t="shared" ref="AI35:AI66" si="38">SUM(AE35:AH35)</f>
        <v>-17343.770795325036</v>
      </c>
      <c r="AJ35">
        <f t="shared" ref="AJ35:AJ66" si="39">AB35-AC35</f>
        <v>404.89285619095517</v>
      </c>
      <c r="AK35">
        <f t="shared" si="30"/>
        <v>371.38141931550302</v>
      </c>
      <c r="AL35">
        <f t="shared" ref="AL35:AL66" si="40">SUM(AI35:AK35)</f>
        <v>-16567.496519818578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-0.39855587414480409</v>
      </c>
      <c r="AQ35">
        <f t="shared" ref="AQ35:AQ66" si="44">AH35*$K35</f>
        <v>-461.09623159163868</v>
      </c>
      <c r="AR35">
        <f t="shared" ref="AR35:AR66" si="45">AI35*$K35</f>
        <v>-461.49478746578353</v>
      </c>
      <c r="AS35">
        <f t="shared" ref="AS35:AS66" si="46">AJ35*$K35</f>
        <v>10.773663052825018</v>
      </c>
      <c r="AT35">
        <f t="shared" ref="AT35:AT66" si="47">AK35*$K35</f>
        <v>9.8819680678637063</v>
      </c>
      <c r="AU35">
        <f t="shared" ref="AU35:AU66" si="48">AL35*$K35</f>
        <v>-440.83915634509486</v>
      </c>
      <c r="AW35">
        <v>32</v>
      </c>
      <c r="AX35">
        <f>IF(Z35&gt;0, (R35*SUMPRODUCT(K35:$K$98, X35:$X$98)-K35*$AZ$3)/Z35, 0)</f>
        <v>8179.3619040884914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2.3757746930744176E-2</v>
      </c>
      <c r="L36" s="2">
        <v>33</v>
      </c>
      <c r="M36" s="8">
        <v>3.1684449000000003E-2</v>
      </c>
      <c r="Q36" s="5">
        <f t="shared" si="29"/>
        <v>25</v>
      </c>
      <c r="R36">
        <f t="shared" si="31"/>
        <v>1000000</v>
      </c>
      <c r="S36">
        <f t="shared" si="32"/>
        <v>7826.2901434010291</v>
      </c>
      <c r="U36">
        <f t="shared" ref="U36:U67" si="52">M36</f>
        <v>3.1684449000000003E-2</v>
      </c>
      <c r="V36">
        <f t="shared" ref="V36:V67" si="53">$C$10</f>
        <v>0.01</v>
      </c>
      <c r="W36">
        <f t="shared" ref="W36:W67" si="54">Z35</f>
        <v>0.59913671122973644</v>
      </c>
      <c r="X36">
        <f t="shared" ref="X36:X67" si="55">U36*W36</f>
        <v>1.8983316570986314E-2</v>
      </c>
      <c r="Y36">
        <f t="shared" ref="Y36:Y67" si="56">V36*W36</f>
        <v>5.9913671122973642E-3</v>
      </c>
      <c r="Z36">
        <f t="shared" ref="Z36:Z67" si="57">MAX(0, W36-X36-Y36)</f>
        <v>0.57416202754645274</v>
      </c>
      <c r="AB36">
        <f t="shared" ref="AB36:AB67" si="58">AC35</f>
        <v>4900.5559911733735</v>
      </c>
      <c r="AC36">
        <f t="shared" si="33"/>
        <v>4493.5586169019534</v>
      </c>
      <c r="AE36">
        <f t="shared" si="34"/>
        <v>0</v>
      </c>
      <c r="AF36">
        <f t="shared" si="35"/>
        <v>0</v>
      </c>
      <c r="AG36">
        <f t="shared" si="36"/>
        <v>-14.354050688661319</v>
      </c>
      <c r="AH36">
        <f t="shared" si="37"/>
        <v>-18983.316570986313</v>
      </c>
      <c r="AI36">
        <f t="shared" si="38"/>
        <v>-18997.670621674974</v>
      </c>
      <c r="AJ36">
        <f t="shared" si="39"/>
        <v>406.99737427142009</v>
      </c>
      <c r="AK36">
        <f t="shared" si="30"/>
        <v>343.03891938213616</v>
      </c>
      <c r="AL36">
        <f t="shared" si="40"/>
        <v>-18247.634328021417</v>
      </c>
      <c r="AN36">
        <f t="shared" si="41"/>
        <v>0</v>
      </c>
      <c r="AO36">
        <f t="shared" si="42"/>
        <v>0</v>
      </c>
      <c r="AP36">
        <f t="shared" si="43"/>
        <v>-0.34101990369228979</v>
      </c>
      <c r="AQ36">
        <f t="shared" si="44"/>
        <v>-451.00083099969515</v>
      </c>
      <c r="AR36">
        <f t="shared" si="45"/>
        <v>-451.34185090338741</v>
      </c>
      <c r="AS36">
        <f t="shared" si="46"/>
        <v>9.6693406194177687</v>
      </c>
      <c r="AT36">
        <f t="shared" si="47"/>
        <v>8.1498318340767444</v>
      </c>
      <c r="AU36">
        <f t="shared" si="48"/>
        <v>-433.52267844989291</v>
      </c>
      <c r="AW36">
        <v>33</v>
      </c>
      <c r="AX36">
        <f>IF(Z36&gt;0, (R36*SUMPRODUCT(K36:$K$98, X36:$X$98)-K36*$AZ$3)/Z36, 0)</f>
        <v>7826.2901434010291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2.1212274045307299E-2</v>
      </c>
      <c r="L37" s="2">
        <v>34</v>
      </c>
      <c r="M37" s="8">
        <v>3.5933631000000001E-2</v>
      </c>
      <c r="Q37" s="5">
        <f t="shared" ref="Q37:Q68" si="60">$C$8</f>
        <v>25</v>
      </c>
      <c r="R37">
        <f t="shared" si="31"/>
        <v>1000000</v>
      </c>
      <c r="S37">
        <f t="shared" si="32"/>
        <v>7467.953391837148</v>
      </c>
      <c r="U37">
        <f t="shared" si="52"/>
        <v>3.5933631000000001E-2</v>
      </c>
      <c r="V37">
        <f t="shared" si="53"/>
        <v>0.01</v>
      </c>
      <c r="W37">
        <f t="shared" si="54"/>
        <v>0.57416202754645274</v>
      </c>
      <c r="X37">
        <f t="shared" si="55"/>
        <v>2.063172643206607E-2</v>
      </c>
      <c r="Y37">
        <f t="shared" si="56"/>
        <v>5.7416202754645273E-3</v>
      </c>
      <c r="Z37">
        <f t="shared" si="57"/>
        <v>0.54778868083892207</v>
      </c>
      <c r="AB37">
        <f t="shared" si="58"/>
        <v>4493.5586169019534</v>
      </c>
      <c r="AC37">
        <f t="shared" si="33"/>
        <v>4090.8603370810251</v>
      </c>
      <c r="AE37">
        <f t="shared" si="34"/>
        <v>0</v>
      </c>
      <c r="AF37">
        <f t="shared" si="35"/>
        <v>0</v>
      </c>
      <c r="AG37">
        <f t="shared" si="36"/>
        <v>-13.694717020973052</v>
      </c>
      <c r="AH37">
        <f t="shared" si="37"/>
        <v>-20631.726432066069</v>
      </c>
      <c r="AI37">
        <f t="shared" si="38"/>
        <v>-20645.42114908704</v>
      </c>
      <c r="AJ37">
        <f t="shared" si="39"/>
        <v>402.69827982092829</v>
      </c>
      <c r="AK37">
        <f t="shared" si="30"/>
        <v>314.54910318313676</v>
      </c>
      <c r="AL37">
        <f t="shared" si="40"/>
        <v>-19928.173766082975</v>
      </c>
      <c r="AN37">
        <f t="shared" si="41"/>
        <v>0</v>
      </c>
      <c r="AO37">
        <f t="shared" si="42"/>
        <v>0</v>
      </c>
      <c r="AP37">
        <f t="shared" si="43"/>
        <v>-0.29049609042181473</v>
      </c>
      <c r="AQ37">
        <f t="shared" si="44"/>
        <v>-437.64583510479565</v>
      </c>
      <c r="AR37">
        <f t="shared" si="45"/>
        <v>-437.93633119521741</v>
      </c>
      <c r="AS37">
        <f t="shared" si="46"/>
        <v>8.5421462691353742</v>
      </c>
      <c r="AT37">
        <f t="shared" si="47"/>
        <v>6.6723017774263393</v>
      </c>
      <c r="AU37">
        <f t="shared" si="48"/>
        <v>-422.72188314865571</v>
      </c>
      <c r="AW37">
        <v>34</v>
      </c>
      <c r="AX37">
        <f>IF(Z37&gt;0, (R37*SUMPRODUCT(K37:$K$98, X37:$X$98)-K37*$AZ$3)/Z37, 0)</f>
        <v>7467.953391837148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1.8939530397595803E-2</v>
      </c>
      <c r="L38" s="2">
        <v>35</v>
      </c>
      <c r="M38" s="8">
        <v>4.1016489000000003E-2</v>
      </c>
      <c r="Q38" s="5">
        <f t="shared" si="60"/>
        <v>25</v>
      </c>
      <c r="R38">
        <f t="shared" si="31"/>
        <v>1000000</v>
      </c>
      <c r="S38">
        <f t="shared" si="32"/>
        <v>7110.5042558711939</v>
      </c>
      <c r="U38">
        <f t="shared" si="52"/>
        <v>4.1016489000000003E-2</v>
      </c>
      <c r="V38">
        <f t="shared" si="53"/>
        <v>0.01</v>
      </c>
      <c r="W38">
        <f t="shared" si="54"/>
        <v>0.54778868083892207</v>
      </c>
      <c r="X38">
        <f t="shared" si="55"/>
        <v>2.246836840195416E-2</v>
      </c>
      <c r="Y38">
        <f t="shared" si="56"/>
        <v>5.4778868083892205E-3</v>
      </c>
      <c r="Z38">
        <f t="shared" si="57"/>
        <v>0.51984242562857863</v>
      </c>
      <c r="AB38">
        <f t="shared" si="58"/>
        <v>4090.8603370810251</v>
      </c>
      <c r="AC38">
        <f t="shared" si="33"/>
        <v>3696.3417798144128</v>
      </c>
      <c r="AE38">
        <f t="shared" si="34"/>
        <v>0</v>
      </c>
      <c r="AF38">
        <f t="shared" si="35"/>
        <v>0</v>
      </c>
      <c r="AG38">
        <f t="shared" si="36"/>
        <v>-12.996060640714466</v>
      </c>
      <c r="AH38">
        <f t="shared" si="37"/>
        <v>-22468.368401954162</v>
      </c>
      <c r="AI38">
        <f t="shared" si="38"/>
        <v>-22481.364462594876</v>
      </c>
      <c r="AJ38">
        <f t="shared" si="39"/>
        <v>394.51855726661233</v>
      </c>
      <c r="AK38">
        <f t="shared" si="30"/>
        <v>286.36022359567181</v>
      </c>
      <c r="AL38">
        <f t="shared" si="40"/>
        <v>-21800.485681732593</v>
      </c>
      <c r="AN38">
        <f t="shared" si="41"/>
        <v>0</v>
      </c>
      <c r="AO38">
        <f t="shared" si="42"/>
        <v>0</v>
      </c>
      <c r="AP38">
        <f t="shared" si="43"/>
        <v>-0.24613928555381001</v>
      </c>
      <c r="AQ38">
        <f t="shared" si="44"/>
        <v>-425.54034633319191</v>
      </c>
      <c r="AR38">
        <f t="shared" si="45"/>
        <v>-425.7864856187457</v>
      </c>
      <c r="AS38">
        <f t="shared" si="46"/>
        <v>7.4719962077666446</v>
      </c>
      <c r="AT38">
        <f t="shared" si="47"/>
        <v>5.4235281594525571</v>
      </c>
      <c r="AU38">
        <f t="shared" si="48"/>
        <v>-412.89096125152651</v>
      </c>
      <c r="AW38">
        <v>35</v>
      </c>
      <c r="AX38">
        <f>IF(Z38&gt;0, (R38*SUMPRODUCT(K38:$K$98, X38:$X$98)-K38*$AZ$3)/Z38, 0)</f>
        <v>7110.5042558711939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1.6910294997853393E-2</v>
      </c>
      <c r="L39" s="2">
        <v>36</v>
      </c>
      <c r="M39" s="8">
        <v>4.6435859000000003E-2</v>
      </c>
      <c r="Q39" s="5">
        <f t="shared" si="60"/>
        <v>25</v>
      </c>
      <c r="R39">
        <f t="shared" si="31"/>
        <v>1000000</v>
      </c>
      <c r="S39">
        <f t="shared" si="32"/>
        <v>6746.7409014682089</v>
      </c>
      <c r="U39">
        <f t="shared" si="52"/>
        <v>4.6435859000000003E-2</v>
      </c>
      <c r="V39">
        <f t="shared" si="53"/>
        <v>0.01</v>
      </c>
      <c r="W39">
        <f t="shared" si="54"/>
        <v>0.51984242562857863</v>
      </c>
      <c r="X39">
        <f t="shared" si="55"/>
        <v>2.4139329578706663E-2</v>
      </c>
      <c r="Y39">
        <f t="shared" si="56"/>
        <v>5.1984242562857861E-3</v>
      </c>
      <c r="Z39">
        <f t="shared" si="57"/>
        <v>0.49050467179358614</v>
      </c>
      <c r="AB39">
        <f t="shared" si="58"/>
        <v>3696.3417798144128</v>
      </c>
      <c r="AC39">
        <f t="shared" si="33"/>
        <v>3309.3079315510272</v>
      </c>
      <c r="AE39">
        <f t="shared" si="34"/>
        <v>0</v>
      </c>
      <c r="AF39">
        <f t="shared" si="35"/>
        <v>0</v>
      </c>
      <c r="AG39">
        <f t="shared" si="36"/>
        <v>-12.262616794839653</v>
      </c>
      <c r="AH39">
        <f t="shared" si="37"/>
        <v>-24139.329578706664</v>
      </c>
      <c r="AI39">
        <f t="shared" si="38"/>
        <v>-24151.592195501504</v>
      </c>
      <c r="AJ39">
        <f t="shared" si="39"/>
        <v>387.03384826338561</v>
      </c>
      <c r="AK39">
        <f t="shared" si="30"/>
        <v>258.74392458700891</v>
      </c>
      <c r="AL39">
        <f t="shared" si="40"/>
        <v>-23505.81442265111</v>
      </c>
      <c r="AN39">
        <f t="shared" si="41"/>
        <v>0</v>
      </c>
      <c r="AO39">
        <f t="shared" si="42"/>
        <v>0</v>
      </c>
      <c r="AP39">
        <f t="shared" si="43"/>
        <v>-0.20736446744636999</v>
      </c>
      <c r="AQ39">
        <f t="shared" si="44"/>
        <v>-408.20318422633773</v>
      </c>
      <c r="AR39">
        <f t="shared" si="45"/>
        <v>-408.41054869378411</v>
      </c>
      <c r="AS39">
        <f t="shared" si="46"/>
        <v>6.544856548288279</v>
      </c>
      <c r="AT39">
        <f t="shared" si="47"/>
        <v>4.375436093668652</v>
      </c>
      <c r="AU39">
        <f t="shared" si="48"/>
        <v>-397.4902560518272</v>
      </c>
      <c r="AW39">
        <v>36</v>
      </c>
      <c r="AX39">
        <f>IF(Z39&gt;0, (R39*SUMPRODUCT(K39:$K$98, X39:$X$98)-K39*$AZ$3)/Z39, 0)</f>
        <v>6746.7409014682089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1.5098477676654815E-2</v>
      </c>
      <c r="L40" s="2">
        <v>37</v>
      </c>
      <c r="M40" s="8">
        <v>5.1834316999999998E-2</v>
      </c>
      <c r="Q40" s="5">
        <f t="shared" si="60"/>
        <v>25</v>
      </c>
      <c r="R40">
        <f t="shared" si="31"/>
        <v>1000000</v>
      </c>
      <c r="S40">
        <f t="shared" si="32"/>
        <v>6379.0683525113709</v>
      </c>
      <c r="U40">
        <f t="shared" si="52"/>
        <v>5.1834316999999998E-2</v>
      </c>
      <c r="V40">
        <f t="shared" si="53"/>
        <v>0.01</v>
      </c>
      <c r="W40">
        <f t="shared" si="54"/>
        <v>0.49050467179358614</v>
      </c>
      <c r="X40">
        <f t="shared" si="55"/>
        <v>2.5424974647729703E-2</v>
      </c>
      <c r="Y40">
        <f t="shared" si="56"/>
        <v>4.9050467179358615E-3</v>
      </c>
      <c r="Z40">
        <f t="shared" si="57"/>
        <v>0.46017465042792061</v>
      </c>
      <c r="AB40">
        <f t="shared" si="58"/>
        <v>3309.3079315510272</v>
      </c>
      <c r="AC40">
        <f t="shared" si="33"/>
        <v>2935.4855491727317</v>
      </c>
      <c r="AE40">
        <f t="shared" si="34"/>
        <v>0</v>
      </c>
      <c r="AF40">
        <f t="shared" si="35"/>
        <v>0</v>
      </c>
      <c r="AG40">
        <f t="shared" si="36"/>
        <v>-11.504366260698015</v>
      </c>
      <c r="AH40">
        <f t="shared" si="37"/>
        <v>-25424.974647729701</v>
      </c>
      <c r="AI40">
        <f t="shared" si="38"/>
        <v>-25436.4790139904</v>
      </c>
      <c r="AJ40">
        <f t="shared" si="39"/>
        <v>373.82238237829552</v>
      </c>
      <c r="AK40">
        <f t="shared" si="30"/>
        <v>231.65155520857192</v>
      </c>
      <c r="AL40">
        <f t="shared" si="40"/>
        <v>-24831.00507640353</v>
      </c>
      <c r="AN40">
        <f t="shared" si="41"/>
        <v>0</v>
      </c>
      <c r="AO40">
        <f t="shared" si="42"/>
        <v>0</v>
      </c>
      <c r="AP40">
        <f t="shared" si="43"/>
        <v>-0.17369841717120982</v>
      </c>
      <c r="AQ40">
        <f t="shared" si="44"/>
        <v>-383.87841214826148</v>
      </c>
      <c r="AR40">
        <f t="shared" si="45"/>
        <v>-384.05211056543271</v>
      </c>
      <c r="AS40">
        <f t="shared" si="46"/>
        <v>5.6441488953726147</v>
      </c>
      <c r="AT40">
        <f t="shared" si="47"/>
        <v>3.4975858350789935</v>
      </c>
      <c r="AU40">
        <f t="shared" si="48"/>
        <v>-374.9103758349811</v>
      </c>
      <c r="AW40">
        <v>37</v>
      </c>
      <c r="AX40">
        <f>IF(Z40&gt;0, (R40*SUMPRODUCT(K40:$K$98, X40:$X$98)-K40*$AZ$3)/Z40, 0)</f>
        <v>6379.0683525113709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1.348078363987037E-2</v>
      </c>
      <c r="L41" s="2">
        <v>38</v>
      </c>
      <c r="M41" s="8">
        <v>5.7772715000000002E-2</v>
      </c>
      <c r="Q41" s="5">
        <f t="shared" si="60"/>
        <v>25</v>
      </c>
      <c r="R41">
        <f t="shared" si="31"/>
        <v>1000000</v>
      </c>
      <c r="S41">
        <f t="shared" si="32"/>
        <v>6019.5345883119335</v>
      </c>
      <c r="U41">
        <f t="shared" si="52"/>
        <v>5.7772715000000002E-2</v>
      </c>
      <c r="V41">
        <f t="shared" si="53"/>
        <v>0.01</v>
      </c>
      <c r="W41">
        <f t="shared" si="54"/>
        <v>0.46017465042792061</v>
      </c>
      <c r="X41">
        <f t="shared" si="55"/>
        <v>2.6585538929396885E-2</v>
      </c>
      <c r="Y41">
        <f t="shared" si="56"/>
        <v>4.6017465042792064E-3</v>
      </c>
      <c r="Z41">
        <f t="shared" si="57"/>
        <v>0.42898736499424456</v>
      </c>
      <c r="AB41">
        <f t="shared" si="58"/>
        <v>2935.4855491727317</v>
      </c>
      <c r="AC41">
        <f t="shared" si="33"/>
        <v>2582.3042815316512</v>
      </c>
      <c r="AE41">
        <f t="shared" si="34"/>
        <v>0</v>
      </c>
      <c r="AF41">
        <f t="shared" si="35"/>
        <v>0</v>
      </c>
      <c r="AG41">
        <f t="shared" si="36"/>
        <v>-10.724684124856115</v>
      </c>
      <c r="AH41">
        <f t="shared" si="37"/>
        <v>-26585.538929396884</v>
      </c>
      <c r="AI41">
        <f t="shared" si="38"/>
        <v>-26596.26361352174</v>
      </c>
      <c r="AJ41">
        <f t="shared" si="39"/>
        <v>353.18126764108047</v>
      </c>
      <c r="AK41">
        <f t="shared" ref="AK41:AK72" si="61">G41*SUM(AB41:AB41, AE41:AF41)</f>
        <v>205.48398844209123</v>
      </c>
      <c r="AL41">
        <f t="shared" si="40"/>
        <v>-26037.598357438568</v>
      </c>
      <c r="AN41">
        <f t="shared" si="41"/>
        <v>0</v>
      </c>
      <c r="AO41">
        <f t="shared" si="42"/>
        <v>0</v>
      </c>
      <c r="AP41">
        <f t="shared" si="43"/>
        <v>-0.14457714629313778</v>
      </c>
      <c r="AQ41">
        <f t="shared" si="44"/>
        <v>-358.39389825655036</v>
      </c>
      <c r="AR41">
        <f t="shared" si="45"/>
        <v>-358.53847540284346</v>
      </c>
      <c r="AS41">
        <f t="shared" si="46"/>
        <v>4.7611602547245564</v>
      </c>
      <c r="AT41">
        <f t="shared" si="47"/>
        <v>2.7700851896454557</v>
      </c>
      <c r="AU41">
        <f t="shared" si="48"/>
        <v>-351.00722995847349</v>
      </c>
      <c r="AW41">
        <v>38</v>
      </c>
      <c r="AX41">
        <f>IF(Z41&gt;0, (R41*SUMPRODUCT(K41:$K$98, X41:$X$98)-K41*$AZ$3)/Z41, 0)</f>
        <v>6019.5345883119335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1.2036413964169972E-2</v>
      </c>
      <c r="L42" s="2">
        <v>39</v>
      </c>
      <c r="M42" s="8">
        <v>6.4089452000000005E-2</v>
      </c>
      <c r="Q42" s="5">
        <f t="shared" si="60"/>
        <v>25</v>
      </c>
      <c r="R42">
        <f t="shared" si="31"/>
        <v>1000000</v>
      </c>
      <c r="S42">
        <f t="shared" si="32"/>
        <v>5667.9161495523094</v>
      </c>
      <c r="U42">
        <f t="shared" si="52"/>
        <v>6.4089452000000005E-2</v>
      </c>
      <c r="V42">
        <f t="shared" si="53"/>
        <v>0.01</v>
      </c>
      <c r="W42">
        <f t="shared" si="54"/>
        <v>0.42898736499424456</v>
      </c>
      <c r="X42">
        <f t="shared" si="55"/>
        <v>2.749356513740512E-2</v>
      </c>
      <c r="Y42">
        <f t="shared" si="56"/>
        <v>4.2898736499424458E-3</v>
      </c>
      <c r="Z42">
        <f t="shared" si="57"/>
        <v>0.39720392620689698</v>
      </c>
      <c r="AB42">
        <f t="shared" si="58"/>
        <v>2582.3042815316512</v>
      </c>
      <c r="AC42">
        <f t="shared" si="33"/>
        <v>2251.3185480136553</v>
      </c>
      <c r="AE42">
        <f t="shared" si="34"/>
        <v>0</v>
      </c>
      <c r="AF42">
        <f t="shared" si="35"/>
        <v>0</v>
      </c>
      <c r="AG42">
        <f t="shared" si="36"/>
        <v>-9.9300981551724252</v>
      </c>
      <c r="AH42">
        <f t="shared" si="37"/>
        <v>-27493.565137405119</v>
      </c>
      <c r="AI42">
        <f t="shared" si="38"/>
        <v>-27503.495235560291</v>
      </c>
      <c r="AJ42">
        <f t="shared" si="39"/>
        <v>330.98573351799587</v>
      </c>
      <c r="AK42">
        <f t="shared" si="61"/>
        <v>180.76129970721561</v>
      </c>
      <c r="AL42">
        <f t="shared" si="40"/>
        <v>-26991.748202335079</v>
      </c>
      <c r="AN42">
        <f t="shared" si="41"/>
        <v>0</v>
      </c>
      <c r="AO42">
        <f t="shared" si="42"/>
        <v>0</v>
      </c>
      <c r="AP42">
        <f t="shared" si="43"/>
        <v>-0.11952277210049586</v>
      </c>
      <c r="AQ42">
        <f t="shared" si="44"/>
        <v>-330.92393134467972</v>
      </c>
      <c r="AR42">
        <f t="shared" si="45"/>
        <v>-331.0434541167802</v>
      </c>
      <c r="AS42">
        <f t="shared" si="46"/>
        <v>3.9838813048570465</v>
      </c>
      <c r="AT42">
        <f t="shared" si="47"/>
        <v>2.1757178319774435</v>
      </c>
      <c r="AU42">
        <f t="shared" si="48"/>
        <v>-324.88385497994568</v>
      </c>
      <c r="AW42">
        <v>39</v>
      </c>
      <c r="AX42">
        <f>IF(Z42&gt;0, (R42*SUMPRODUCT(K42:$K$98, X42:$X$98)-K42*$AZ$3)/Z42, 0)</f>
        <v>5667.9161495523094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1.0746798182294617E-2</v>
      </c>
      <c r="L43" s="2">
        <v>40</v>
      </c>
      <c r="M43" s="8">
        <v>7.1121990999999996E-2</v>
      </c>
      <c r="Q43" s="5">
        <f t="shared" si="60"/>
        <v>25</v>
      </c>
      <c r="R43">
        <f t="shared" si="31"/>
        <v>1000000</v>
      </c>
      <c r="S43">
        <f t="shared" si="32"/>
        <v>5328.66399826614</v>
      </c>
      <c r="U43">
        <f t="shared" si="52"/>
        <v>7.1121990999999996E-2</v>
      </c>
      <c r="V43">
        <f t="shared" si="53"/>
        <v>0.01</v>
      </c>
      <c r="W43">
        <f t="shared" si="54"/>
        <v>0.39720392620689698</v>
      </c>
      <c r="X43">
        <f t="shared" si="55"/>
        <v>2.824993406485159E-2</v>
      </c>
      <c r="Y43">
        <f t="shared" si="56"/>
        <v>3.9720392620689699E-3</v>
      </c>
      <c r="Z43">
        <f t="shared" si="57"/>
        <v>0.36498195287997642</v>
      </c>
      <c r="AB43">
        <f t="shared" si="58"/>
        <v>2251.3185480136553</v>
      </c>
      <c r="AC43">
        <f t="shared" si="33"/>
        <v>1944.8661923283992</v>
      </c>
      <c r="AE43">
        <f t="shared" si="34"/>
        <v>0</v>
      </c>
      <c r="AF43">
        <f t="shared" si="35"/>
        <v>0</v>
      </c>
      <c r="AG43">
        <f t="shared" si="36"/>
        <v>-9.1245488219994098</v>
      </c>
      <c r="AH43">
        <f t="shared" si="37"/>
        <v>-28249.93406485159</v>
      </c>
      <c r="AI43">
        <f t="shared" si="38"/>
        <v>-28259.058613673591</v>
      </c>
      <c r="AJ43">
        <f t="shared" si="39"/>
        <v>306.45235568525618</v>
      </c>
      <c r="AK43">
        <f t="shared" si="61"/>
        <v>157.59229836095588</v>
      </c>
      <c r="AL43">
        <f t="shared" si="40"/>
        <v>-27795.01395962738</v>
      </c>
      <c r="AN43">
        <f t="shared" si="41"/>
        <v>0</v>
      </c>
      <c r="AO43">
        <f t="shared" si="42"/>
        <v>0</v>
      </c>
      <c r="AP43">
        <f t="shared" si="43"/>
        <v>-9.805968469452174E-2</v>
      </c>
      <c r="AQ43">
        <f t="shared" si="44"/>
        <v>-303.59634005808982</v>
      </c>
      <c r="AR43">
        <f t="shared" si="45"/>
        <v>-303.69439974278441</v>
      </c>
      <c r="AS43">
        <f t="shared" si="46"/>
        <v>3.2933816190382146</v>
      </c>
      <c r="AT43">
        <f t="shared" si="47"/>
        <v>1.6936126255691517</v>
      </c>
      <c r="AU43">
        <f t="shared" si="48"/>
        <v>-298.70740549817702</v>
      </c>
      <c r="AW43">
        <v>40</v>
      </c>
      <c r="AX43">
        <f>IF(Z43&gt;0, (R43*SUMPRODUCT(K43:$K$98, X43:$X$98)-K43*$AZ$3)/Z43, 0)</f>
        <v>5328.66399826614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9.5953555199059081E-3</v>
      </c>
      <c r="L44" s="2">
        <v>41</v>
      </c>
      <c r="M44" s="8">
        <v>7.9233461000000005E-2</v>
      </c>
      <c r="Q44" s="5">
        <f t="shared" si="60"/>
        <v>25</v>
      </c>
      <c r="R44">
        <f t="shared" si="31"/>
        <v>1000000</v>
      </c>
      <c r="S44">
        <f t="shared" si="32"/>
        <v>5003.1669103690911</v>
      </c>
      <c r="U44">
        <f t="shared" si="52"/>
        <v>7.9233461000000005E-2</v>
      </c>
      <c r="V44">
        <f t="shared" si="53"/>
        <v>0.01</v>
      </c>
      <c r="W44">
        <f t="shared" si="54"/>
        <v>0.36498195287997642</v>
      </c>
      <c r="X44">
        <f t="shared" si="55"/>
        <v>2.891878332921945E-2</v>
      </c>
      <c r="Y44">
        <f t="shared" si="56"/>
        <v>3.6498195287997643E-3</v>
      </c>
      <c r="Z44">
        <f t="shared" si="57"/>
        <v>0.33241335002195721</v>
      </c>
      <c r="AB44">
        <f t="shared" si="58"/>
        <v>1944.8661923283992</v>
      </c>
      <c r="AC44">
        <f t="shared" si="33"/>
        <v>1663.1194733947948</v>
      </c>
      <c r="AE44">
        <f t="shared" si="34"/>
        <v>0</v>
      </c>
      <c r="AF44">
        <f t="shared" si="35"/>
        <v>0</v>
      </c>
      <c r="AG44">
        <f t="shared" si="36"/>
        <v>-8.3103337505489296</v>
      </c>
      <c r="AH44">
        <f t="shared" si="37"/>
        <v>-28918.783329219452</v>
      </c>
      <c r="AI44">
        <f t="shared" si="38"/>
        <v>-28927.093662970001</v>
      </c>
      <c r="AJ44">
        <f t="shared" si="39"/>
        <v>281.74671893360437</v>
      </c>
      <c r="AK44">
        <f t="shared" si="61"/>
        <v>136.14063346298795</v>
      </c>
      <c r="AL44">
        <f t="shared" si="40"/>
        <v>-28509.206310573409</v>
      </c>
      <c r="AN44">
        <f t="shared" si="41"/>
        <v>0</v>
      </c>
      <c r="AO44">
        <f t="shared" si="42"/>
        <v>0</v>
      </c>
      <c r="AP44">
        <f t="shared" si="43"/>
        <v>-7.9740606825590046E-2</v>
      </c>
      <c r="AQ44">
        <f t="shared" si="44"/>
        <v>-277.48600724698883</v>
      </c>
      <c r="AR44">
        <f t="shared" si="45"/>
        <v>-277.5657478538144</v>
      </c>
      <c r="AS44">
        <f t="shared" si="46"/>
        <v>2.7034599347349393</v>
      </c>
      <c r="AT44">
        <f t="shared" si="47"/>
        <v>1.3063177787825684</v>
      </c>
      <c r="AU44">
        <f t="shared" si="48"/>
        <v>-273.55597014029689</v>
      </c>
      <c r="AW44">
        <v>41</v>
      </c>
      <c r="AX44">
        <f>IF(Z44&gt;0, (R44*SUMPRODUCT(K44:$K$98, X44:$X$98)-K44*$AZ$3)/Z44, 0)</f>
        <v>5003.1669103690911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8.5672817142017025E-3</v>
      </c>
      <c r="L45" s="2">
        <v>42</v>
      </c>
      <c r="M45" s="8">
        <v>8.7905784000000001E-2</v>
      </c>
      <c r="Q45" s="5">
        <f t="shared" si="60"/>
        <v>25</v>
      </c>
      <c r="R45">
        <f t="shared" si="31"/>
        <v>1000000</v>
      </c>
      <c r="S45">
        <f t="shared" si="32"/>
        <v>4685.8661308879255</v>
      </c>
      <c r="U45">
        <f t="shared" si="52"/>
        <v>8.7905784000000001E-2</v>
      </c>
      <c r="V45">
        <f t="shared" si="53"/>
        <v>0.01</v>
      </c>
      <c r="W45">
        <f t="shared" si="54"/>
        <v>0.33241335002195721</v>
      </c>
      <c r="X45">
        <f t="shared" si="55"/>
        <v>2.9221056145746566E-2</v>
      </c>
      <c r="Y45">
        <f t="shared" si="56"/>
        <v>3.3241335002195723E-3</v>
      </c>
      <c r="Z45">
        <f t="shared" si="57"/>
        <v>0.29986816037599107</v>
      </c>
      <c r="AB45">
        <f t="shared" si="58"/>
        <v>1663.1194733947948</v>
      </c>
      <c r="AC45">
        <f t="shared" si="33"/>
        <v>1405.1420564375251</v>
      </c>
      <c r="AE45">
        <f t="shared" si="34"/>
        <v>0</v>
      </c>
      <c r="AF45">
        <f t="shared" si="35"/>
        <v>0</v>
      </c>
      <c r="AG45">
        <f t="shared" si="36"/>
        <v>-7.4967040093997763</v>
      </c>
      <c r="AH45">
        <f t="shared" si="37"/>
        <v>-29221.056145746566</v>
      </c>
      <c r="AI45">
        <f t="shared" si="38"/>
        <v>-29228.552849755968</v>
      </c>
      <c r="AJ45">
        <f t="shared" si="39"/>
        <v>257.97741695726972</v>
      </c>
      <c r="AK45">
        <f t="shared" si="61"/>
        <v>116.41836313763565</v>
      </c>
      <c r="AL45">
        <f t="shared" si="40"/>
        <v>-28854.157069661062</v>
      </c>
      <c r="AN45">
        <f t="shared" si="41"/>
        <v>0</v>
      </c>
      <c r="AO45">
        <f t="shared" si="42"/>
        <v>0</v>
      </c>
      <c r="AP45">
        <f t="shared" si="43"/>
        <v>-6.4226375176513292E-2</v>
      </c>
      <c r="AQ45">
        <f t="shared" si="44"/>
        <v>-250.34501998711585</v>
      </c>
      <c r="AR45">
        <f t="shared" si="45"/>
        <v>-250.40924636229238</v>
      </c>
      <c r="AS45">
        <f t="shared" si="46"/>
        <v>2.2101652069750051</v>
      </c>
      <c r="AT45">
        <f t="shared" si="47"/>
        <v>0.9973889137063594</v>
      </c>
      <c r="AU45">
        <f t="shared" si="48"/>
        <v>-247.201692241611</v>
      </c>
      <c r="AW45">
        <v>42</v>
      </c>
      <c r="AX45">
        <f>IF(Z45&gt;0, (R45*SUMPRODUCT(K45:$K$98, X45:$X$98)-K45*$AZ$3)/Z45, 0)</f>
        <v>4685.8661308879255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7.6493586733943769E-3</v>
      </c>
      <c r="L46" s="2">
        <v>43</v>
      </c>
      <c r="M46" s="8">
        <v>9.7118048999999998E-2</v>
      </c>
      <c r="Q46" s="5">
        <f t="shared" si="60"/>
        <v>25</v>
      </c>
      <c r="R46">
        <f t="shared" si="31"/>
        <v>1000000</v>
      </c>
      <c r="S46">
        <f t="shared" si="32"/>
        <v>4378.073323683082</v>
      </c>
      <c r="U46">
        <f t="shared" si="52"/>
        <v>9.7118048999999998E-2</v>
      </c>
      <c r="V46">
        <f t="shared" si="53"/>
        <v>0.01</v>
      </c>
      <c r="W46">
        <f t="shared" si="54"/>
        <v>0.29986816037599107</v>
      </c>
      <c r="X46">
        <f t="shared" si="55"/>
        <v>2.9122610692935359E-2</v>
      </c>
      <c r="Y46">
        <f t="shared" si="56"/>
        <v>2.9986816037599106E-3</v>
      </c>
      <c r="Z46">
        <f t="shared" si="57"/>
        <v>0.26774686807929576</v>
      </c>
      <c r="AB46">
        <f t="shared" si="58"/>
        <v>1405.1420564375251</v>
      </c>
      <c r="AC46">
        <f t="shared" si="33"/>
        <v>1172.2154206376581</v>
      </c>
      <c r="AE46">
        <f t="shared" si="34"/>
        <v>0</v>
      </c>
      <c r="AF46">
        <f t="shared" si="35"/>
        <v>0</v>
      </c>
      <c r="AG46">
        <f t="shared" si="36"/>
        <v>-6.6936717019823941</v>
      </c>
      <c r="AH46">
        <f t="shared" si="37"/>
        <v>-29122.610692935359</v>
      </c>
      <c r="AI46">
        <f t="shared" si="38"/>
        <v>-29129.304364637341</v>
      </c>
      <c r="AJ46">
        <f t="shared" si="39"/>
        <v>232.92663579986697</v>
      </c>
      <c r="AK46">
        <f t="shared" si="61"/>
        <v>98.359943950626757</v>
      </c>
      <c r="AL46">
        <f t="shared" si="40"/>
        <v>-28798.017784886848</v>
      </c>
      <c r="AN46">
        <f t="shared" si="41"/>
        <v>0</v>
      </c>
      <c r="AO46">
        <f t="shared" si="42"/>
        <v>0</v>
      </c>
      <c r="AP46">
        <f t="shared" si="43"/>
        <v>-5.1202295690413527E-2</v>
      </c>
      <c r="AQ46">
        <f t="shared" si="44"/>
        <v>-222.76929469589291</v>
      </c>
      <c r="AR46">
        <f t="shared" si="45"/>
        <v>-222.82049699158333</v>
      </c>
      <c r="AS46">
        <f t="shared" si="46"/>
        <v>1.7817393818202856</v>
      </c>
      <c r="AT46">
        <f t="shared" si="47"/>
        <v>0.75239049037331152</v>
      </c>
      <c r="AU46">
        <f t="shared" si="48"/>
        <v>-220.28636711938972</v>
      </c>
      <c r="AW46">
        <v>43</v>
      </c>
      <c r="AX46">
        <f>IF(Z46&gt;0, (R46*SUMPRODUCT(K46:$K$98, X46:$X$98)-K46*$AZ$3)/Z46, 0)</f>
        <v>4378.073323683082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6.8297845298164071E-3</v>
      </c>
      <c r="L47" s="2">
        <v>44</v>
      </c>
      <c r="M47" s="8">
        <v>0.107494799</v>
      </c>
      <c r="Q47" s="5">
        <f t="shared" si="60"/>
        <v>25</v>
      </c>
      <c r="R47">
        <f t="shared" si="31"/>
        <v>1000000</v>
      </c>
      <c r="S47">
        <f t="shared" si="32"/>
        <v>4083.9917382584463</v>
      </c>
      <c r="U47">
        <f t="shared" si="52"/>
        <v>0.107494799</v>
      </c>
      <c r="V47">
        <f t="shared" si="53"/>
        <v>0.01</v>
      </c>
      <c r="W47">
        <f t="shared" si="54"/>
        <v>0.26774686807929576</v>
      </c>
      <c r="X47">
        <f t="shared" si="55"/>
        <v>2.8781395767063414E-2</v>
      </c>
      <c r="Y47">
        <f t="shared" si="56"/>
        <v>2.6774686807929577E-3</v>
      </c>
      <c r="Z47">
        <f t="shared" si="57"/>
        <v>0.2362880036314394</v>
      </c>
      <c r="AB47">
        <f t="shared" si="58"/>
        <v>1172.2154206376581</v>
      </c>
      <c r="AC47">
        <f t="shared" si="33"/>
        <v>964.99825468038023</v>
      </c>
      <c r="AE47">
        <f t="shared" si="34"/>
        <v>0</v>
      </c>
      <c r="AF47">
        <f t="shared" si="35"/>
        <v>0</v>
      </c>
      <c r="AG47">
        <f t="shared" si="36"/>
        <v>-5.9072000907859845</v>
      </c>
      <c r="AH47">
        <f t="shared" si="37"/>
        <v>-28781.395767063415</v>
      </c>
      <c r="AI47">
        <f t="shared" si="38"/>
        <v>-28787.302967154203</v>
      </c>
      <c r="AJ47">
        <f t="shared" si="39"/>
        <v>207.21716595727787</v>
      </c>
      <c r="AK47">
        <f t="shared" si="61"/>
        <v>82.055079444636078</v>
      </c>
      <c r="AL47">
        <f t="shared" si="40"/>
        <v>-28498.03072175229</v>
      </c>
      <c r="AN47">
        <f t="shared" si="41"/>
        <v>0</v>
      </c>
      <c r="AO47">
        <f t="shared" si="42"/>
        <v>0</v>
      </c>
      <c r="AP47">
        <f t="shared" si="43"/>
        <v>-4.0344903794580195E-2</v>
      </c>
      <c r="AQ47">
        <f t="shared" si="44"/>
        <v>-196.57073155641314</v>
      </c>
      <c r="AR47">
        <f t="shared" si="45"/>
        <v>-196.61107646020773</v>
      </c>
      <c r="AS47">
        <f t="shared" si="46"/>
        <v>1.4152485943674153</v>
      </c>
      <c r="AT47">
        <f t="shared" si="47"/>
        <v>0.56041851218383176</v>
      </c>
      <c r="AU47">
        <f t="shared" si="48"/>
        <v>-194.63540935365648</v>
      </c>
      <c r="AW47">
        <v>44</v>
      </c>
      <c r="AX47">
        <f>IF(Z47&gt;0, (R47*SUMPRODUCT(K47:$K$98, X47:$X$98)-K47*$AZ$3)/Z47, 0)</f>
        <v>4083.9917382584463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6.0980219016217915E-3</v>
      </c>
      <c r="L48" s="2">
        <v>45</v>
      </c>
      <c r="M48" s="8">
        <v>0.119195734</v>
      </c>
      <c r="Q48" s="5">
        <f t="shared" si="60"/>
        <v>25</v>
      </c>
      <c r="R48">
        <f t="shared" si="31"/>
        <v>1000000</v>
      </c>
      <c r="S48">
        <f t="shared" si="32"/>
        <v>3802.056109855359</v>
      </c>
      <c r="U48">
        <f t="shared" si="52"/>
        <v>0.119195734</v>
      </c>
      <c r="V48">
        <f t="shared" si="53"/>
        <v>0.01</v>
      </c>
      <c r="W48">
        <f t="shared" si="54"/>
        <v>0.2362880036314394</v>
      </c>
      <c r="X48">
        <f t="shared" si="55"/>
        <v>2.8164522028244085E-2</v>
      </c>
      <c r="Y48">
        <f t="shared" si="56"/>
        <v>2.3628800363143941E-3</v>
      </c>
      <c r="Z48">
        <f t="shared" si="57"/>
        <v>0.20576060156688092</v>
      </c>
      <c r="AB48">
        <f t="shared" si="58"/>
        <v>964.99825468038023</v>
      </c>
      <c r="AC48">
        <f t="shared" si="33"/>
        <v>782.3133523548737</v>
      </c>
      <c r="AE48">
        <f t="shared" si="34"/>
        <v>0</v>
      </c>
      <c r="AF48">
        <f t="shared" si="35"/>
        <v>0</v>
      </c>
      <c r="AG48">
        <f t="shared" si="36"/>
        <v>-5.1440150391720234</v>
      </c>
      <c r="AH48">
        <f t="shared" si="37"/>
        <v>-28164.522028244086</v>
      </c>
      <c r="AI48">
        <f t="shared" si="38"/>
        <v>-28169.666043283258</v>
      </c>
      <c r="AJ48">
        <f t="shared" si="39"/>
        <v>182.68490232550653</v>
      </c>
      <c r="AK48">
        <f t="shared" si="61"/>
        <v>67.549877827626617</v>
      </c>
      <c r="AL48">
        <f t="shared" si="40"/>
        <v>-27919.431263130125</v>
      </c>
      <c r="AN48">
        <f t="shared" si="41"/>
        <v>0</v>
      </c>
      <c r="AO48">
        <f t="shared" si="42"/>
        <v>0</v>
      </c>
      <c r="AP48">
        <f t="shared" si="43"/>
        <v>-3.1368316371142874E-2</v>
      </c>
      <c r="AQ48">
        <f t="shared" si="44"/>
        <v>-171.74787217694183</v>
      </c>
      <c r="AR48">
        <f t="shared" si="45"/>
        <v>-171.77924049331298</v>
      </c>
      <c r="AS48">
        <f t="shared" si="46"/>
        <v>1.1140165354765765</v>
      </c>
      <c r="AT48">
        <f t="shared" si="47"/>
        <v>0.41192063444474336</v>
      </c>
      <c r="AU48">
        <f t="shared" si="48"/>
        <v>-170.25330332339166</v>
      </c>
      <c r="AW48">
        <v>45</v>
      </c>
      <c r="AX48">
        <f>IF(Z48&gt;0, (R48*SUMPRODUCT(K48:$K$98, X48:$X$98)-K48*$AZ$3)/Z48, 0)</f>
        <v>3802.056109855359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5.4446624121623132E-3</v>
      </c>
      <c r="L49" s="2">
        <v>46</v>
      </c>
      <c r="M49" s="8">
        <v>0.13258683600000001</v>
      </c>
      <c r="Q49" s="5">
        <f t="shared" si="60"/>
        <v>25</v>
      </c>
      <c r="R49">
        <f t="shared" si="31"/>
        <v>1000000</v>
      </c>
      <c r="S49">
        <f t="shared" si="32"/>
        <v>3531.1020011665055</v>
      </c>
      <c r="U49">
        <f t="shared" si="52"/>
        <v>0.13258683600000001</v>
      </c>
      <c r="V49">
        <f t="shared" si="53"/>
        <v>0.01</v>
      </c>
      <c r="W49">
        <f t="shared" si="54"/>
        <v>0.20576060156688092</v>
      </c>
      <c r="X49">
        <f t="shared" si="55"/>
        <v>2.7281147135209387E-2</v>
      </c>
      <c r="Y49">
        <f t="shared" si="56"/>
        <v>2.0576060156688092E-3</v>
      </c>
      <c r="Z49">
        <f t="shared" si="57"/>
        <v>0.17642184841600272</v>
      </c>
      <c r="AB49">
        <f t="shared" si="58"/>
        <v>782.3133523548737</v>
      </c>
      <c r="AC49">
        <f t="shared" si="33"/>
        <v>622.96354199124107</v>
      </c>
      <c r="AE49">
        <f t="shared" si="34"/>
        <v>0</v>
      </c>
      <c r="AF49">
        <f t="shared" si="35"/>
        <v>0</v>
      </c>
      <c r="AG49">
        <f t="shared" si="36"/>
        <v>-4.4105462104000681</v>
      </c>
      <c r="AH49">
        <f t="shared" si="37"/>
        <v>-27281.147135209387</v>
      </c>
      <c r="AI49">
        <f t="shared" si="38"/>
        <v>-27285.557681419788</v>
      </c>
      <c r="AJ49">
        <f t="shared" si="39"/>
        <v>159.34981036363263</v>
      </c>
      <c r="AK49">
        <f t="shared" si="61"/>
        <v>54.761934664841164</v>
      </c>
      <c r="AL49">
        <f t="shared" si="40"/>
        <v>-27071.445936391312</v>
      </c>
      <c r="AN49">
        <f t="shared" si="41"/>
        <v>0</v>
      </c>
      <c r="AO49">
        <f t="shared" si="42"/>
        <v>0</v>
      </c>
      <c r="AP49">
        <f t="shared" si="43"/>
        <v>-2.4013935168870185E-2</v>
      </c>
      <c r="AQ49">
        <f t="shared" si="44"/>
        <v>-148.53663636774411</v>
      </c>
      <c r="AR49">
        <f t="shared" si="45"/>
        <v>-148.56065030291299</v>
      </c>
      <c r="AS49">
        <f t="shared" si="46"/>
        <v>0.86760592287206317</v>
      </c>
      <c r="AT49">
        <f t="shared" si="47"/>
        <v>0.29816024728694906</v>
      </c>
      <c r="AU49">
        <f t="shared" si="48"/>
        <v>-147.39488413275399</v>
      </c>
      <c r="AW49">
        <v>46</v>
      </c>
      <c r="AX49">
        <f>IF(Z49&gt;0, (R49*SUMPRODUCT(K49:$K$98, X49:$X$98)-K49*$AZ$3)/Z49, 0)</f>
        <v>3531.1020011665055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4.8613057251449222E-3</v>
      </c>
      <c r="L50" s="2">
        <v>47</v>
      </c>
      <c r="M50" s="8">
        <v>0.14803979</v>
      </c>
      <c r="Q50" s="5">
        <f t="shared" si="60"/>
        <v>25</v>
      </c>
      <c r="R50">
        <f t="shared" si="31"/>
        <v>1000000</v>
      </c>
      <c r="S50">
        <f t="shared" si="32"/>
        <v>3268.4531214174945</v>
      </c>
      <c r="U50">
        <f t="shared" si="52"/>
        <v>0.14803979</v>
      </c>
      <c r="V50">
        <f t="shared" si="53"/>
        <v>0.01</v>
      </c>
      <c r="W50">
        <f t="shared" si="54"/>
        <v>0.17642184841600272</v>
      </c>
      <c r="X50">
        <f t="shared" si="55"/>
        <v>2.6117453390916878E-2</v>
      </c>
      <c r="Y50">
        <f t="shared" si="56"/>
        <v>1.7642184841600273E-3</v>
      </c>
      <c r="Z50">
        <f t="shared" si="57"/>
        <v>0.14854017654092583</v>
      </c>
      <c r="AB50">
        <f t="shared" si="58"/>
        <v>622.96354199124107</v>
      </c>
      <c r="AC50">
        <f t="shared" si="33"/>
        <v>485.4966036710947</v>
      </c>
      <c r="AE50">
        <f t="shared" si="34"/>
        <v>0</v>
      </c>
      <c r="AF50">
        <f t="shared" si="35"/>
        <v>0</v>
      </c>
      <c r="AG50">
        <f t="shared" si="36"/>
        <v>-3.7135044135231459</v>
      </c>
      <c r="AH50">
        <f t="shared" si="37"/>
        <v>-26117.453390916879</v>
      </c>
      <c r="AI50">
        <f t="shared" si="38"/>
        <v>-26121.166895330403</v>
      </c>
      <c r="AJ50">
        <f t="shared" si="39"/>
        <v>137.46693832014637</v>
      </c>
      <c r="AK50">
        <f t="shared" si="61"/>
        <v>43.60744793938688</v>
      </c>
      <c r="AL50">
        <f t="shared" si="40"/>
        <v>-25940.09250907087</v>
      </c>
      <c r="AN50">
        <f t="shared" si="41"/>
        <v>0</v>
      </c>
      <c r="AO50">
        <f t="shared" si="42"/>
        <v>0</v>
      </c>
      <c r="AP50">
        <f t="shared" si="43"/>
        <v>-1.8052480265811004E-2</v>
      </c>
      <c r="AQ50">
        <f t="shared" si="44"/>
        <v>-126.96492569546989</v>
      </c>
      <c r="AR50">
        <f t="shared" si="45"/>
        <v>-126.9829781757357</v>
      </c>
      <c r="AS50">
        <f t="shared" si="46"/>
        <v>0.66826881427387141</v>
      </c>
      <c r="AT50">
        <f t="shared" si="47"/>
        <v>0.21198913632670058</v>
      </c>
      <c r="AU50">
        <f t="shared" si="48"/>
        <v>-126.10272022513513</v>
      </c>
      <c r="AW50">
        <v>47</v>
      </c>
      <c r="AX50">
        <f>IF(Z50&gt;0, (R50*SUMPRODUCT(K50:$K$98, X50:$X$98)-K50*$AZ$3)/Z50, 0)</f>
        <v>3268.4531214174945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4.3404515403079663E-3</v>
      </c>
      <c r="L51" s="2">
        <v>48</v>
      </c>
      <c r="M51" s="8">
        <v>0.16585403400000001</v>
      </c>
      <c r="Q51" s="5">
        <f t="shared" si="60"/>
        <v>25</v>
      </c>
      <c r="R51">
        <f t="shared" si="31"/>
        <v>1000000</v>
      </c>
      <c r="S51">
        <f t="shared" si="32"/>
        <v>3009.4672976019551</v>
      </c>
      <c r="U51">
        <f t="shared" si="52"/>
        <v>0.16585403400000001</v>
      </c>
      <c r="V51">
        <f t="shared" si="53"/>
        <v>0.01</v>
      </c>
      <c r="W51">
        <f t="shared" si="54"/>
        <v>0.14854017654092583</v>
      </c>
      <c r="X51">
        <f t="shared" si="55"/>
        <v>2.4635987490384717E-2</v>
      </c>
      <c r="Y51">
        <f t="shared" si="56"/>
        <v>1.4854017654092582E-3</v>
      </c>
      <c r="Z51">
        <f t="shared" si="57"/>
        <v>0.12241878728513185</v>
      </c>
      <c r="AB51">
        <f t="shared" si="58"/>
        <v>485.4966036710947</v>
      </c>
      <c r="AC51">
        <f t="shared" si="33"/>
        <v>368.41533694669431</v>
      </c>
      <c r="AE51">
        <f t="shared" si="34"/>
        <v>0</v>
      </c>
      <c r="AF51">
        <f t="shared" si="35"/>
        <v>0</v>
      </c>
      <c r="AG51">
        <f t="shared" si="36"/>
        <v>-3.0604696821282964</v>
      </c>
      <c r="AH51">
        <f t="shared" si="37"/>
        <v>-24635.987490384716</v>
      </c>
      <c r="AI51">
        <f t="shared" si="38"/>
        <v>-24639.047960066844</v>
      </c>
      <c r="AJ51">
        <f t="shared" si="39"/>
        <v>117.08126672440039</v>
      </c>
      <c r="AK51">
        <f t="shared" si="61"/>
        <v>33.98476225697663</v>
      </c>
      <c r="AL51">
        <f t="shared" si="40"/>
        <v>-24487.981931085469</v>
      </c>
      <c r="AN51">
        <f t="shared" si="41"/>
        <v>0</v>
      </c>
      <c r="AO51">
        <f t="shared" si="42"/>
        <v>0</v>
      </c>
      <c r="AP51">
        <f t="shared" si="43"/>
        <v>-1.3283820345859596E-2</v>
      </c>
      <c r="AQ51">
        <f t="shared" si="44"/>
        <v>-106.93130984964813</v>
      </c>
      <c r="AR51">
        <f t="shared" si="45"/>
        <v>-106.94459366999399</v>
      </c>
      <c r="AS51">
        <f t="shared" si="46"/>
        <v>0.50818556449513153</v>
      </c>
      <c r="AT51">
        <f t="shared" si="47"/>
        <v>0.14750921368529424</v>
      </c>
      <c r="AU51">
        <f t="shared" si="48"/>
        <v>-106.28889889181357</v>
      </c>
      <c r="AW51">
        <v>48</v>
      </c>
      <c r="AX51">
        <f>IF(Z51&gt;0, (R51*SUMPRODUCT(K51:$K$98, X51:$X$98)-K51*$AZ$3)/Z51, 0)</f>
        <v>3009.4672976019551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3.8754031609892553E-3</v>
      </c>
      <c r="L52" s="2">
        <v>49</v>
      </c>
      <c r="M52" s="8">
        <v>0.18707617900000001</v>
      </c>
      <c r="Q52" s="5">
        <f t="shared" si="60"/>
        <v>25</v>
      </c>
      <c r="R52">
        <f t="shared" si="31"/>
        <v>1000000</v>
      </c>
      <c r="S52">
        <f t="shared" si="32"/>
        <v>2750.031348854624</v>
      </c>
      <c r="U52">
        <f t="shared" si="52"/>
        <v>0.18707617900000001</v>
      </c>
      <c r="V52">
        <f t="shared" si="53"/>
        <v>0.01</v>
      </c>
      <c r="W52">
        <f t="shared" si="54"/>
        <v>0.12241878728513185</v>
      </c>
      <c r="X52">
        <f t="shared" si="55"/>
        <v>2.2901638963116252E-2</v>
      </c>
      <c r="Y52">
        <f t="shared" si="56"/>
        <v>1.2241878728513186E-3</v>
      </c>
      <c r="Z52">
        <f t="shared" si="57"/>
        <v>9.8292960449164274E-2</v>
      </c>
      <c r="AB52">
        <f t="shared" si="58"/>
        <v>368.41533694669431</v>
      </c>
      <c r="AC52">
        <f t="shared" si="33"/>
        <v>270.30872260692945</v>
      </c>
      <c r="AE52">
        <f t="shared" si="34"/>
        <v>0</v>
      </c>
      <c r="AF52">
        <f t="shared" si="35"/>
        <v>0</v>
      </c>
      <c r="AG52">
        <f t="shared" si="36"/>
        <v>-2.4573240112291068</v>
      </c>
      <c r="AH52">
        <f t="shared" si="37"/>
        <v>-22901.638963116253</v>
      </c>
      <c r="AI52">
        <f t="shared" si="38"/>
        <v>-22904.096287127482</v>
      </c>
      <c r="AJ52">
        <f t="shared" si="39"/>
        <v>98.10661433976486</v>
      </c>
      <c r="AK52">
        <f t="shared" si="61"/>
        <v>25.789073586268604</v>
      </c>
      <c r="AL52">
        <f t="shared" si="40"/>
        <v>-22780.200599201449</v>
      </c>
      <c r="AN52">
        <f t="shared" si="41"/>
        <v>0</v>
      </c>
      <c r="AO52">
        <f t="shared" si="42"/>
        <v>0</v>
      </c>
      <c r="AP52">
        <f t="shared" si="43"/>
        <v>-9.5231212406920764E-3</v>
      </c>
      <c r="AQ52">
        <f t="shared" si="44"/>
        <v>-88.753084029495412</v>
      </c>
      <c r="AR52">
        <f t="shared" si="45"/>
        <v>-88.762607150736116</v>
      </c>
      <c r="AS52">
        <f t="shared" si="46"/>
        <v>0.38020268332627855</v>
      </c>
      <c r="AT52">
        <f t="shared" si="47"/>
        <v>9.9943057295209858E-2</v>
      </c>
      <c r="AU52">
        <f t="shared" si="48"/>
        <v>-88.282461410114621</v>
      </c>
      <c r="AW52">
        <v>49</v>
      </c>
      <c r="AX52">
        <f>IF(Z52&gt;0, (R52*SUMPRODUCT(K52:$K$98, X52:$X$98)-K52*$AZ$3)/Z52, 0)</f>
        <v>2750.031348854624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3.4601813937404063E-3</v>
      </c>
      <c r="L53" s="2">
        <v>50</v>
      </c>
      <c r="M53" s="8">
        <v>0.21155222800000001</v>
      </c>
      <c r="Q53" s="5">
        <f t="shared" si="60"/>
        <v>25</v>
      </c>
      <c r="R53">
        <f t="shared" si="31"/>
        <v>1000000</v>
      </c>
      <c r="S53">
        <f t="shared" si="32"/>
        <v>2475.756564439163</v>
      </c>
      <c r="U53">
        <f t="shared" si="52"/>
        <v>0.21155222800000001</v>
      </c>
      <c r="V53">
        <f t="shared" si="53"/>
        <v>0.01</v>
      </c>
      <c r="W53">
        <f t="shared" si="54"/>
        <v>9.8292960449164274E-2</v>
      </c>
      <c r="X53">
        <f t="shared" si="55"/>
        <v>2.0794094779736583E-2</v>
      </c>
      <c r="Y53">
        <f t="shared" si="56"/>
        <v>9.8292960449164273E-4</v>
      </c>
      <c r="Z53">
        <f t="shared" si="57"/>
        <v>7.6515936064936049E-2</v>
      </c>
      <c r="AB53">
        <f t="shared" si="58"/>
        <v>270.30872260692945</v>
      </c>
      <c r="AC53">
        <f t="shared" si="33"/>
        <v>189.43483099697272</v>
      </c>
      <c r="AE53">
        <f t="shared" si="34"/>
        <v>0</v>
      </c>
      <c r="AF53">
        <f t="shared" si="35"/>
        <v>0</v>
      </c>
      <c r="AG53">
        <f t="shared" si="36"/>
        <v>-1.9128984016234012</v>
      </c>
      <c r="AH53">
        <f t="shared" si="37"/>
        <v>-20794.094779736584</v>
      </c>
      <c r="AI53">
        <f t="shared" si="38"/>
        <v>-20796.007678138209</v>
      </c>
      <c r="AJ53">
        <f t="shared" si="39"/>
        <v>80.873891609956729</v>
      </c>
      <c r="AK53">
        <f t="shared" si="61"/>
        <v>18.921610582485062</v>
      </c>
      <c r="AL53">
        <f t="shared" si="40"/>
        <v>-20696.212175945766</v>
      </c>
      <c r="AN53">
        <f t="shared" si="41"/>
        <v>0</v>
      </c>
      <c r="AO53">
        <f t="shared" si="42"/>
        <v>0</v>
      </c>
      <c r="AP53">
        <f t="shared" si="43"/>
        <v>-6.6189754574130554E-3</v>
      </c>
      <c r="AQ53">
        <f t="shared" si="44"/>
        <v>-71.951339856519041</v>
      </c>
      <c r="AR53">
        <f t="shared" si="45"/>
        <v>-71.957958831976455</v>
      </c>
      <c r="AS53">
        <f t="shared" si="46"/>
        <v>0.27983833498815064</v>
      </c>
      <c r="AT53">
        <f t="shared" si="47"/>
        <v>6.5472204877116386E-2</v>
      </c>
      <c r="AU53">
        <f t="shared" si="48"/>
        <v>-71.612648292111189</v>
      </c>
      <c r="AW53">
        <v>50</v>
      </c>
      <c r="AX53">
        <f>IF(Z53&gt;0, (R53*SUMPRODUCT(K53:$K$98, X53:$X$98)-K53*$AZ$3)/Z53, 0)</f>
        <v>2475.756564439163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3.0894476729825052E-3</v>
      </c>
      <c r="L54" s="2">
        <v>51</v>
      </c>
      <c r="M54" s="8">
        <v>0.23965956799999999</v>
      </c>
      <c r="Q54" s="5">
        <f t="shared" si="60"/>
        <v>25</v>
      </c>
      <c r="R54">
        <f t="shared" si="31"/>
        <v>1000000</v>
      </c>
      <c r="S54">
        <f t="shared" si="32"/>
        <v>2168.8203584621733</v>
      </c>
      <c r="U54">
        <f t="shared" si="52"/>
        <v>0.23965956799999999</v>
      </c>
      <c r="V54">
        <f t="shared" si="53"/>
        <v>0.01</v>
      </c>
      <c r="W54">
        <f t="shared" si="54"/>
        <v>7.6515936064936049E-2</v>
      </c>
      <c r="X54">
        <f t="shared" si="55"/>
        <v>1.8337776182438193E-2</v>
      </c>
      <c r="Y54">
        <f t="shared" si="56"/>
        <v>7.6515936064936048E-4</v>
      </c>
      <c r="Z54">
        <f t="shared" si="57"/>
        <v>5.7413000521848501E-2</v>
      </c>
      <c r="AB54">
        <f t="shared" si="58"/>
        <v>189.43483099697272</v>
      </c>
      <c r="AC54">
        <f t="shared" si="33"/>
        <v>124.5184843721844</v>
      </c>
      <c r="AE54">
        <f t="shared" si="34"/>
        <v>0</v>
      </c>
      <c r="AF54">
        <f t="shared" si="35"/>
        <v>0</v>
      </c>
      <c r="AG54">
        <f t="shared" si="36"/>
        <v>-1.4353250130462125</v>
      </c>
      <c r="AH54">
        <f t="shared" si="37"/>
        <v>-18337.776182438192</v>
      </c>
      <c r="AI54">
        <f t="shared" si="38"/>
        <v>-18339.21150745124</v>
      </c>
      <c r="AJ54">
        <f t="shared" si="39"/>
        <v>64.916346624788318</v>
      </c>
      <c r="AK54">
        <f t="shared" si="61"/>
        <v>13.260438169788092</v>
      </c>
      <c r="AL54">
        <f t="shared" si="40"/>
        <v>-18261.034722656663</v>
      </c>
      <c r="AN54">
        <f t="shared" si="41"/>
        <v>0</v>
      </c>
      <c r="AO54">
        <f t="shared" si="42"/>
        <v>0</v>
      </c>
      <c r="AP54">
        <f t="shared" si="43"/>
        <v>-4.4343615215292047E-3</v>
      </c>
      <c r="AQ54">
        <f t="shared" si="44"/>
        <v>-56.653599954507683</v>
      </c>
      <c r="AR54">
        <f t="shared" si="45"/>
        <v>-56.658034316029216</v>
      </c>
      <c r="AS54">
        <f t="shared" si="46"/>
        <v>0.20055565601847797</v>
      </c>
      <c r="AT54">
        <f t="shared" si="47"/>
        <v>4.0967429846380209E-2</v>
      </c>
      <c r="AU54">
        <f t="shared" si="48"/>
        <v>-56.416511230164353</v>
      </c>
      <c r="AW54">
        <v>51</v>
      </c>
      <c r="AX54">
        <f>IF(Z54&gt;0, (R54*SUMPRODUCT(K54:$K$98, X54:$X$98)-K54*$AZ$3)/Z54, 0)</f>
        <v>2168.8203584621733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2.758435422305808E-3</v>
      </c>
      <c r="L55" s="2">
        <v>52</v>
      </c>
      <c r="M55" s="8">
        <v>0.27212731099999998</v>
      </c>
      <c r="Q55" s="5">
        <f t="shared" si="60"/>
        <v>25</v>
      </c>
      <c r="R55">
        <f t="shared" si="31"/>
        <v>1000000</v>
      </c>
      <c r="S55">
        <f t="shared" si="32"/>
        <v>1798.9985072731649</v>
      </c>
      <c r="U55">
        <f t="shared" si="52"/>
        <v>0.27212731099999998</v>
      </c>
      <c r="V55">
        <f t="shared" si="53"/>
        <v>0.01</v>
      </c>
      <c r="W55">
        <f t="shared" si="54"/>
        <v>5.7413000521848501E-2</v>
      </c>
      <c r="X55">
        <f t="shared" si="55"/>
        <v>1.5623645448452229E-2</v>
      </c>
      <c r="Y55">
        <f t="shared" si="56"/>
        <v>5.7413000521848499E-4</v>
      </c>
      <c r="Z55">
        <f t="shared" si="57"/>
        <v>4.1215225068177791E-2</v>
      </c>
      <c r="AB55">
        <f t="shared" si="58"/>
        <v>124.5184843721844</v>
      </c>
      <c r="AC55">
        <f t="shared" si="33"/>
        <v>74.146128374579376</v>
      </c>
      <c r="AE55">
        <f t="shared" si="34"/>
        <v>0</v>
      </c>
      <c r="AF55">
        <f t="shared" si="35"/>
        <v>0</v>
      </c>
      <c r="AG55">
        <f t="shared" si="36"/>
        <v>-1.0303806267044449</v>
      </c>
      <c r="AH55">
        <f t="shared" si="37"/>
        <v>-15623.645448452229</v>
      </c>
      <c r="AI55">
        <f t="shared" si="38"/>
        <v>-15624.675829078933</v>
      </c>
      <c r="AJ55">
        <f t="shared" si="39"/>
        <v>50.372355997605027</v>
      </c>
      <c r="AK55">
        <f t="shared" si="61"/>
        <v>8.7162939060529094</v>
      </c>
      <c r="AL55">
        <f t="shared" si="40"/>
        <v>-15565.587179175276</v>
      </c>
      <c r="AN55">
        <f t="shared" si="41"/>
        <v>0</v>
      </c>
      <c r="AO55">
        <f t="shared" si="42"/>
        <v>0</v>
      </c>
      <c r="AP55">
        <f t="shared" si="43"/>
        <v>-2.8422384191591986E-3</v>
      </c>
      <c r="AQ55">
        <f t="shared" si="44"/>
        <v>-43.096817030557538</v>
      </c>
      <c r="AR55">
        <f t="shared" si="45"/>
        <v>-43.099659268976694</v>
      </c>
      <c r="AS55">
        <f t="shared" si="46"/>
        <v>0.13894889108879213</v>
      </c>
      <c r="AT55">
        <f t="shared" si="47"/>
        <v>2.4043333861684599E-2</v>
      </c>
      <c r="AU55">
        <f t="shared" si="48"/>
        <v>-42.936667044026223</v>
      </c>
      <c r="AW55">
        <v>52</v>
      </c>
      <c r="AX55">
        <f>IF(Z55&gt;0, (R55*SUMPRODUCT(K55:$K$98, X55:$X$98)-K55*$AZ$3)/Z55, 0)</f>
        <v>1798.9985072731649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2.4628887699159E-3</v>
      </c>
      <c r="L56" s="2">
        <v>53</v>
      </c>
      <c r="M56" s="8">
        <v>0.30842977500000002</v>
      </c>
      <c r="Q56" s="5">
        <f t="shared" si="60"/>
        <v>25</v>
      </c>
      <c r="R56">
        <f t="shared" si="31"/>
        <v>1000000</v>
      </c>
      <c r="S56">
        <f t="shared" si="32"/>
        <v>1304.9543711143244</v>
      </c>
      <c r="U56">
        <f t="shared" si="52"/>
        <v>0.30842977500000002</v>
      </c>
      <c r="V56">
        <f t="shared" si="53"/>
        <v>0.01</v>
      </c>
      <c r="W56">
        <f t="shared" si="54"/>
        <v>4.1215225068177791E-2</v>
      </c>
      <c r="X56">
        <f t="shared" si="55"/>
        <v>1.2712002594352437E-2</v>
      </c>
      <c r="Y56">
        <f t="shared" si="56"/>
        <v>4.121522506817779E-4</v>
      </c>
      <c r="Z56">
        <f t="shared" si="57"/>
        <v>2.8091070223143579E-2</v>
      </c>
      <c r="AB56">
        <f t="shared" si="58"/>
        <v>74.146128374579376</v>
      </c>
      <c r="AC56">
        <f t="shared" si="33"/>
        <v>36.657564876970653</v>
      </c>
      <c r="AE56">
        <f t="shared" si="34"/>
        <v>0</v>
      </c>
      <c r="AF56">
        <f t="shared" si="35"/>
        <v>0</v>
      </c>
      <c r="AG56">
        <f t="shared" si="36"/>
        <v>-0.70227675557858948</v>
      </c>
      <c r="AH56">
        <f t="shared" si="37"/>
        <v>-12712.002594352438</v>
      </c>
      <c r="AI56">
        <f t="shared" si="38"/>
        <v>-12712.704871108017</v>
      </c>
      <c r="AJ56">
        <f t="shared" si="39"/>
        <v>37.488563497608723</v>
      </c>
      <c r="AK56">
        <f t="shared" si="61"/>
        <v>5.1902289862205571</v>
      </c>
      <c r="AL56">
        <f t="shared" si="40"/>
        <v>-12670.026078624187</v>
      </c>
      <c r="AN56">
        <f t="shared" si="41"/>
        <v>0</v>
      </c>
      <c r="AO56">
        <f t="shared" si="42"/>
        <v>0</v>
      </c>
      <c r="AP56">
        <f t="shared" si="43"/>
        <v>-1.7296295346874815E-3</v>
      </c>
      <c r="AQ56">
        <f t="shared" si="44"/>
        <v>-31.308248432772405</v>
      </c>
      <c r="AR56">
        <f t="shared" si="45"/>
        <v>-31.309978062307096</v>
      </c>
      <c r="AS56">
        <f t="shared" si="46"/>
        <v>9.2330162038539665E-2</v>
      </c>
      <c r="AT56">
        <f t="shared" si="47"/>
        <v>1.2782956683454597E-2</v>
      </c>
      <c r="AU56">
        <f t="shared" si="48"/>
        <v>-31.204864943585097</v>
      </c>
      <c r="AW56">
        <v>53</v>
      </c>
      <c r="AX56">
        <f>IF(Z56&gt;0, (R56*SUMPRODUCT(K56:$K$98, X56:$X$98)-K56*$AZ$3)/Z56, 0)</f>
        <v>1304.9543711143244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2.1990078302820534E-3</v>
      </c>
      <c r="L57" s="2">
        <v>54</v>
      </c>
      <c r="M57" s="8">
        <v>0.34883407700000002</v>
      </c>
      <c r="Q57" s="5">
        <f t="shared" si="60"/>
        <v>25</v>
      </c>
      <c r="R57">
        <f t="shared" si="31"/>
        <v>1000000</v>
      </c>
      <c r="S57">
        <f t="shared" si="32"/>
        <v>575.01884475780855</v>
      </c>
      <c r="U57">
        <f t="shared" si="52"/>
        <v>0.34883407700000002</v>
      </c>
      <c r="V57">
        <f t="shared" si="53"/>
        <v>0.01</v>
      </c>
      <c r="W57">
        <f t="shared" si="54"/>
        <v>2.8091070223143579E-2</v>
      </c>
      <c r="X57">
        <f t="shared" si="55"/>
        <v>9.7991225532324758E-3</v>
      </c>
      <c r="Y57">
        <f t="shared" si="56"/>
        <v>2.8091070223143581E-4</v>
      </c>
      <c r="Z57">
        <f t="shared" si="57"/>
        <v>1.8011036967679667E-2</v>
      </c>
      <c r="AB57">
        <f t="shared" si="58"/>
        <v>36.657564876970653</v>
      </c>
      <c r="AC57">
        <f t="shared" si="33"/>
        <v>10.356685670045344</v>
      </c>
      <c r="AE57">
        <f t="shared" si="34"/>
        <v>0</v>
      </c>
      <c r="AF57">
        <f t="shared" si="35"/>
        <v>0</v>
      </c>
      <c r="AG57">
        <f t="shared" si="36"/>
        <v>-0.45027592419199169</v>
      </c>
      <c r="AH57">
        <f t="shared" si="37"/>
        <v>-9799.1225532324752</v>
      </c>
      <c r="AI57">
        <f t="shared" si="38"/>
        <v>-9799.5728291566666</v>
      </c>
      <c r="AJ57">
        <f t="shared" si="39"/>
        <v>26.300879206925309</v>
      </c>
      <c r="AK57">
        <f t="shared" si="61"/>
        <v>2.5660295413879459</v>
      </c>
      <c r="AL57">
        <f t="shared" si="40"/>
        <v>-9770.7059204083544</v>
      </c>
      <c r="AN57">
        <f t="shared" si="41"/>
        <v>0</v>
      </c>
      <c r="AO57">
        <f t="shared" si="42"/>
        <v>0</v>
      </c>
      <c r="AP57">
        <f t="shared" si="43"/>
        <v>-9.9016028308567807E-4</v>
      </c>
      <c r="AQ57">
        <f t="shared" si="44"/>
        <v>-21.548347224451682</v>
      </c>
      <c r="AR57">
        <f t="shared" si="45"/>
        <v>-21.549337384734766</v>
      </c>
      <c r="AS57">
        <f t="shared" si="46"/>
        <v>5.78358393193312E-2</v>
      </c>
      <c r="AT57">
        <f t="shared" si="47"/>
        <v>5.6427190542471597E-3</v>
      </c>
      <c r="AU57">
        <f t="shared" si="48"/>
        <v>-21.485858826361188</v>
      </c>
      <c r="AW57">
        <v>54</v>
      </c>
      <c r="AX57">
        <f>IF(Z57&gt;0, (R57*SUMPRODUCT(K57:$K$98, X57:$X$98)-K57*$AZ$3)/Z57, 0)</f>
        <v>575.01884475780855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1.9633998484661188E-3</v>
      </c>
      <c r="L58" s="2">
        <v>55</v>
      </c>
      <c r="M58" s="8">
        <v>0.39293336200000001</v>
      </c>
      <c r="Q58" s="5">
        <f t="shared" si="60"/>
        <v>25</v>
      </c>
      <c r="R58">
        <f t="shared" si="31"/>
        <v>1000000</v>
      </c>
      <c r="S58">
        <f t="shared" si="32"/>
        <v>-624.97004483284661</v>
      </c>
      <c r="U58">
        <f t="shared" si="52"/>
        <v>0.39293336200000001</v>
      </c>
      <c r="V58">
        <f t="shared" si="53"/>
        <v>0.01</v>
      </c>
      <c r="W58">
        <f t="shared" si="54"/>
        <v>1.8011036967679667E-2</v>
      </c>
      <c r="X58">
        <f t="shared" si="55"/>
        <v>7.077137308816657E-3</v>
      </c>
      <c r="Y58">
        <f t="shared" si="56"/>
        <v>1.8011036967679667E-4</v>
      </c>
      <c r="Z58">
        <f t="shared" si="57"/>
        <v>1.0753789289186213E-2</v>
      </c>
      <c r="AB58">
        <f t="shared" si="58"/>
        <v>10.356685670045344</v>
      </c>
      <c r="AC58">
        <f t="shared" si="33"/>
        <v>-6.7207961741856934</v>
      </c>
      <c r="AE58">
        <f t="shared" si="34"/>
        <v>0</v>
      </c>
      <c r="AF58">
        <f t="shared" si="35"/>
        <v>0</v>
      </c>
      <c r="AG58">
        <f t="shared" si="36"/>
        <v>-0.26884473222965533</v>
      </c>
      <c r="AH58">
        <f t="shared" si="37"/>
        <v>-7077.1373088166574</v>
      </c>
      <c r="AI58">
        <f t="shared" si="38"/>
        <v>-7077.4061535488872</v>
      </c>
      <c r="AJ58">
        <f t="shared" si="39"/>
        <v>17.077481844231038</v>
      </c>
      <c r="AK58">
        <f t="shared" si="61"/>
        <v>0.72496799690317415</v>
      </c>
      <c r="AL58">
        <f t="shared" si="40"/>
        <v>-7059.6037037077522</v>
      </c>
      <c r="AN58">
        <f t="shared" si="41"/>
        <v>0</v>
      </c>
      <c r="AO58">
        <f t="shared" si="42"/>
        <v>0</v>
      </c>
      <c r="AP58">
        <f t="shared" si="43"/>
        <v>-5.2784970652061951E-4</v>
      </c>
      <c r="AQ58">
        <f t="shared" si="44"/>
        <v>-13.895250319704541</v>
      </c>
      <c r="AR58">
        <f t="shared" si="45"/>
        <v>-13.895778169411061</v>
      </c>
      <c r="AS58">
        <f t="shared" si="46"/>
        <v>3.3529925265146115E-2</v>
      </c>
      <c r="AT58">
        <f t="shared" si="47"/>
        <v>1.4234020552624778E-3</v>
      </c>
      <c r="AU58">
        <f t="shared" si="48"/>
        <v>-13.860824842090651</v>
      </c>
      <c r="AW58">
        <v>55</v>
      </c>
      <c r="AX58">
        <f>IF(Z58&gt;0, (R58*SUMPRODUCT(K58:$K$98, X58:$X$98)-K58*$AZ$3)/Z58, 0)</f>
        <v>-624.97004483284661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1.7530355789876059E-3</v>
      </c>
      <c r="L59" s="2">
        <v>56</v>
      </c>
      <c r="M59" s="8">
        <v>0.441408258</v>
      </c>
      <c r="Q59" s="5">
        <f t="shared" si="60"/>
        <v>25</v>
      </c>
      <c r="R59">
        <f t="shared" si="31"/>
        <v>1000000</v>
      </c>
      <c r="S59">
        <f t="shared" si="32"/>
        <v>-2817.9288892683335</v>
      </c>
      <c r="U59">
        <f t="shared" si="52"/>
        <v>0.441408258</v>
      </c>
      <c r="V59">
        <f t="shared" si="53"/>
        <v>0.01</v>
      </c>
      <c r="W59">
        <f t="shared" si="54"/>
        <v>1.0753789289186213E-2</v>
      </c>
      <c r="X59">
        <f t="shared" si="55"/>
        <v>4.7468113970387448E-3</v>
      </c>
      <c r="Y59">
        <f t="shared" si="56"/>
        <v>1.0753789289186213E-4</v>
      </c>
      <c r="Z59">
        <f t="shared" si="57"/>
        <v>5.8994399992556056E-3</v>
      </c>
      <c r="AB59">
        <f t="shared" si="58"/>
        <v>-6.7207961741856934</v>
      </c>
      <c r="AC59">
        <f t="shared" si="33"/>
        <v>-16.624202404407527</v>
      </c>
      <c r="AE59">
        <f t="shared" si="34"/>
        <v>0</v>
      </c>
      <c r="AF59">
        <f t="shared" si="35"/>
        <v>0</v>
      </c>
      <c r="AG59">
        <f t="shared" si="36"/>
        <v>-0.14748599998139014</v>
      </c>
      <c r="AH59">
        <f t="shared" si="37"/>
        <v>-4746.8113970387449</v>
      </c>
      <c r="AI59">
        <f t="shared" si="38"/>
        <v>-4746.9588830387265</v>
      </c>
      <c r="AJ59">
        <f t="shared" si="39"/>
        <v>9.9034062302218331</v>
      </c>
      <c r="AK59">
        <f t="shared" si="61"/>
        <v>-0.47045573219299858</v>
      </c>
      <c r="AL59">
        <f t="shared" si="40"/>
        <v>-4737.5259325406978</v>
      </c>
      <c r="AN59">
        <f t="shared" si="41"/>
        <v>0</v>
      </c>
      <c r="AO59">
        <f t="shared" si="42"/>
        <v>0</v>
      </c>
      <c r="AP59">
        <f t="shared" si="43"/>
        <v>-2.5854820536994229E-4</v>
      </c>
      <c r="AQ59">
        <f t="shared" si="44"/>
        <v>-8.321329265752782</v>
      </c>
      <c r="AR59">
        <f t="shared" si="45"/>
        <v>-8.3215878139581534</v>
      </c>
      <c r="AS59">
        <f t="shared" si="46"/>
        <v>1.7361023474746395E-2</v>
      </c>
      <c r="AT59">
        <f t="shared" si="47"/>
        <v>-8.247256368729913E-4</v>
      </c>
      <c r="AU59">
        <f t="shared" si="48"/>
        <v>-8.3050515161202796</v>
      </c>
      <c r="AW59">
        <v>56</v>
      </c>
      <c r="AX59">
        <f>IF(Z59&gt;0, (R59*SUMPRODUCT(K59:$K$98, X59:$X$98)-K59*$AZ$3)/Z59, 0)</f>
        <v>-2817.9288892683335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1.5652103383817909E-3</v>
      </c>
      <c r="L60" s="2">
        <v>57</v>
      </c>
      <c r="M60" s="8">
        <v>0.49593942699999999</v>
      </c>
      <c r="Q60" s="5">
        <f t="shared" si="60"/>
        <v>25</v>
      </c>
      <c r="R60">
        <f t="shared" si="31"/>
        <v>1000000</v>
      </c>
      <c r="S60">
        <f t="shared" si="32"/>
        <v>-7335.7555476528005</v>
      </c>
      <c r="U60">
        <f t="shared" si="52"/>
        <v>0.49593942699999999</v>
      </c>
      <c r="V60">
        <f t="shared" si="53"/>
        <v>0.01</v>
      </c>
      <c r="W60">
        <f t="shared" si="54"/>
        <v>5.8994399992556056E-3</v>
      </c>
      <c r="X60">
        <f t="shared" si="55"/>
        <v>2.9257648928517053E-3</v>
      </c>
      <c r="Y60">
        <f t="shared" si="56"/>
        <v>5.8994399992556056E-5</v>
      </c>
      <c r="Z60">
        <f t="shared" si="57"/>
        <v>2.9146807064113441E-3</v>
      </c>
      <c r="AB60">
        <f t="shared" si="58"/>
        <v>-16.624202404407527</v>
      </c>
      <c r="AC60">
        <f t="shared" si="33"/>
        <v>-21.381385161693601</v>
      </c>
      <c r="AE60">
        <f t="shared" si="34"/>
        <v>0</v>
      </c>
      <c r="AF60">
        <f t="shared" si="35"/>
        <v>0</v>
      </c>
      <c r="AG60">
        <f t="shared" si="36"/>
        <v>-7.2867017660283598E-2</v>
      </c>
      <c r="AH60">
        <f t="shared" si="37"/>
        <v>-2925.7648928517051</v>
      </c>
      <c r="AI60">
        <f t="shared" si="38"/>
        <v>-2925.8377598693655</v>
      </c>
      <c r="AJ60">
        <f t="shared" si="39"/>
        <v>4.7571827572860741</v>
      </c>
      <c r="AK60">
        <f t="shared" si="61"/>
        <v>-1.1636941683085269</v>
      </c>
      <c r="AL60">
        <f t="shared" si="40"/>
        <v>-2922.2442712803881</v>
      </c>
      <c r="AN60">
        <f t="shared" si="41"/>
        <v>0</v>
      </c>
      <c r="AO60">
        <f t="shared" si="42"/>
        <v>0</v>
      </c>
      <c r="AP60">
        <f t="shared" si="43"/>
        <v>-1.1405220936892443E-4</v>
      </c>
      <c r="AQ60">
        <f t="shared" si="44"/>
        <v>-4.579437457965982</v>
      </c>
      <c r="AR60">
        <f t="shared" si="45"/>
        <v>-4.5795515101753512</v>
      </c>
      <c r="AS60">
        <f t="shared" si="46"/>
        <v>7.4459916332757572E-3</v>
      </c>
      <c r="AT60">
        <f t="shared" si="47"/>
        <v>-1.8214261429511062E-3</v>
      </c>
      <c r="AU60">
        <f t="shared" si="48"/>
        <v>-4.5739269446850264</v>
      </c>
      <c r="AW60">
        <v>57</v>
      </c>
      <c r="AX60">
        <f>IF(Z60&gt;0, (R60*SUMPRODUCT(K60:$K$98, X60:$X$98)-K60*$AZ$3)/Z60, 0)</f>
        <v>-7335.7555476528005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1.3975092306980274E-3</v>
      </c>
      <c r="L61" s="2">
        <v>58</v>
      </c>
      <c r="M61" s="8">
        <v>0.55722270799999996</v>
      </c>
      <c r="Q61" s="5">
        <f t="shared" si="60"/>
        <v>25</v>
      </c>
      <c r="R61">
        <f t="shared" si="31"/>
        <v>1000000</v>
      </c>
      <c r="S61">
        <f t="shared" si="32"/>
        <v>-18058.039711402522</v>
      </c>
      <c r="U61">
        <f t="shared" si="52"/>
        <v>0.55722270799999996</v>
      </c>
      <c r="V61">
        <f t="shared" si="53"/>
        <v>0.01</v>
      </c>
      <c r="W61">
        <f t="shared" si="54"/>
        <v>2.9146807064113441E-3</v>
      </c>
      <c r="X61">
        <f t="shared" si="55"/>
        <v>1.6241262761818821E-3</v>
      </c>
      <c r="Y61">
        <f t="shared" si="56"/>
        <v>2.9146807064113441E-5</v>
      </c>
      <c r="Z61">
        <f t="shared" si="57"/>
        <v>1.2614076231653485E-3</v>
      </c>
      <c r="AB61">
        <f t="shared" si="58"/>
        <v>-21.381385161693601</v>
      </c>
      <c r="AC61">
        <f t="shared" si="33"/>
        <v>-22.77854895138573</v>
      </c>
      <c r="AE61">
        <f t="shared" si="34"/>
        <v>0</v>
      </c>
      <c r="AF61">
        <f t="shared" si="35"/>
        <v>0</v>
      </c>
      <c r="AG61">
        <f t="shared" si="36"/>
        <v>-3.1535190579133711E-2</v>
      </c>
      <c r="AH61">
        <f t="shared" si="37"/>
        <v>-1624.1262761818821</v>
      </c>
      <c r="AI61">
        <f t="shared" si="38"/>
        <v>-1624.1578113724613</v>
      </c>
      <c r="AJ61">
        <f t="shared" si="39"/>
        <v>1.3971637896921294</v>
      </c>
      <c r="AK61">
        <f t="shared" si="61"/>
        <v>-1.4966969613185521</v>
      </c>
      <c r="AL61">
        <f t="shared" si="40"/>
        <v>-1624.2573445440878</v>
      </c>
      <c r="AN61">
        <f t="shared" si="41"/>
        <v>0</v>
      </c>
      <c r="AO61">
        <f t="shared" si="42"/>
        <v>0</v>
      </c>
      <c r="AP61">
        <f t="shared" si="43"/>
        <v>-4.4070719926160837E-5</v>
      </c>
      <c r="AQ61">
        <f t="shared" si="44"/>
        <v>-2.269731462783394</v>
      </c>
      <c r="AR61">
        <f t="shared" si="45"/>
        <v>-2.2697755335033203</v>
      </c>
      <c r="AS61">
        <f t="shared" si="46"/>
        <v>1.9525492928917883E-3</v>
      </c>
      <c r="AT61">
        <f t="shared" si="47"/>
        <v>-2.0916478190003652E-3</v>
      </c>
      <c r="AU61">
        <f t="shared" si="48"/>
        <v>-2.2699146320294292</v>
      </c>
      <c r="AW61">
        <v>58</v>
      </c>
      <c r="AX61">
        <f>IF(Z61&gt;0, (R61*SUMPRODUCT(K61:$K$98, X61:$X$98)-K61*$AZ$3)/Z61, 0)</f>
        <v>-18058.039711402522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1.2477760988375245E-3</v>
      </c>
      <c r="L62" s="2">
        <v>59</v>
      </c>
      <c r="M62" s="8">
        <v>0.62633703200000002</v>
      </c>
      <c r="Q62" s="5">
        <f t="shared" si="60"/>
        <v>25</v>
      </c>
      <c r="R62">
        <f t="shared" si="31"/>
        <v>1000000</v>
      </c>
      <c r="S62">
        <f t="shared" si="32"/>
        <v>-48409.954102952011</v>
      </c>
      <c r="U62">
        <f t="shared" si="52"/>
        <v>0.62633703200000002</v>
      </c>
      <c r="V62">
        <f t="shared" si="53"/>
        <v>0.01</v>
      </c>
      <c r="W62">
        <f t="shared" si="54"/>
        <v>1.2614076231653485E-3</v>
      </c>
      <c r="X62">
        <f t="shared" si="55"/>
        <v>7.9006630683555888E-4</v>
      </c>
      <c r="Y62">
        <f t="shared" si="56"/>
        <v>1.2614076231653485E-5</v>
      </c>
      <c r="Z62">
        <f t="shared" si="57"/>
        <v>4.5872724009813617E-4</v>
      </c>
      <c r="AB62">
        <f t="shared" si="58"/>
        <v>-22.77854895138573</v>
      </c>
      <c r="AC62">
        <f t="shared" si="33"/>
        <v>-22.206964638924621</v>
      </c>
      <c r="AE62">
        <f t="shared" si="34"/>
        <v>0</v>
      </c>
      <c r="AF62">
        <f t="shared" si="35"/>
        <v>0</v>
      </c>
      <c r="AG62">
        <f t="shared" si="36"/>
        <v>-1.1468181002453405E-2</v>
      </c>
      <c r="AH62">
        <f t="shared" si="37"/>
        <v>-790.06630683555886</v>
      </c>
      <c r="AI62">
        <f t="shared" si="38"/>
        <v>-790.0777750165613</v>
      </c>
      <c r="AJ62">
        <f t="shared" si="39"/>
        <v>-0.57158431246110908</v>
      </c>
      <c r="AK62">
        <f t="shared" si="61"/>
        <v>-1.5944984265970013</v>
      </c>
      <c r="AL62">
        <f t="shared" si="40"/>
        <v>-792.2438577556195</v>
      </c>
      <c r="AN62">
        <f t="shared" si="41"/>
        <v>0</v>
      </c>
      <c r="AO62">
        <f t="shared" si="42"/>
        <v>0</v>
      </c>
      <c r="AP62">
        <f t="shared" si="43"/>
        <v>-1.430972215200392E-5</v>
      </c>
      <c r="AQ62">
        <f t="shared" si="44"/>
        <v>-0.98582585416624424</v>
      </c>
      <c r="AR62">
        <f t="shared" si="45"/>
        <v>-0.98584016388839624</v>
      </c>
      <c r="AS62">
        <f t="shared" si="46"/>
        <v>-7.1320924355945127E-4</v>
      </c>
      <c r="AT62">
        <f t="shared" si="47"/>
        <v>-1.989577026341777E-3</v>
      </c>
      <c r="AU62">
        <f t="shared" si="48"/>
        <v>-0.98854295015829752</v>
      </c>
      <c r="AW62">
        <v>59</v>
      </c>
      <c r="AX62">
        <f>IF(Z62&gt;0, (R62*SUMPRODUCT(K62:$K$98, X62:$X$98)-K62*$AZ$3)/Z62, 0)</f>
        <v>-48409.954102952011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1.114085802533504E-3</v>
      </c>
      <c r="L63" s="2">
        <v>60</v>
      </c>
      <c r="M63" s="8">
        <v>0.70099715600000001</v>
      </c>
      <c r="Q63" s="5">
        <f t="shared" si="60"/>
        <v>25</v>
      </c>
      <c r="R63">
        <f t="shared" si="31"/>
        <v>1000000</v>
      </c>
      <c r="S63">
        <f t="shared" si="32"/>
        <v>-155807.19367197534</v>
      </c>
      <c r="U63">
        <f t="shared" si="52"/>
        <v>0.70099715600000001</v>
      </c>
      <c r="V63">
        <f t="shared" si="53"/>
        <v>0.01</v>
      </c>
      <c r="W63">
        <f t="shared" si="54"/>
        <v>4.5872724009813617E-4</v>
      </c>
      <c r="X63">
        <f t="shared" si="55"/>
        <v>3.215664906885226E-4</v>
      </c>
      <c r="Y63">
        <f t="shared" si="56"/>
        <v>4.5872724009813621E-6</v>
      </c>
      <c r="Z63">
        <f t="shared" si="57"/>
        <v>1.325734770086322E-4</v>
      </c>
      <c r="AB63">
        <f t="shared" si="58"/>
        <v>-22.206964638924621</v>
      </c>
      <c r="AC63">
        <f t="shared" si="33"/>
        <v>-20.655901408051129</v>
      </c>
      <c r="AE63">
        <f t="shared" si="34"/>
        <v>0</v>
      </c>
      <c r="AF63">
        <f t="shared" si="35"/>
        <v>0</v>
      </c>
      <c r="AG63">
        <f t="shared" si="36"/>
        <v>-3.3143369252158048E-3</v>
      </c>
      <c r="AH63">
        <f t="shared" si="37"/>
        <v>-321.56649068852261</v>
      </c>
      <c r="AI63">
        <f t="shared" si="38"/>
        <v>-321.56980502544781</v>
      </c>
      <c r="AJ63">
        <f t="shared" si="39"/>
        <v>-1.551063230873492</v>
      </c>
      <c r="AK63">
        <f t="shared" si="61"/>
        <v>-1.5544875247247236</v>
      </c>
      <c r="AL63">
        <f t="shared" si="40"/>
        <v>-324.67535578104599</v>
      </c>
      <c r="AN63">
        <f t="shared" si="41"/>
        <v>0</v>
      </c>
      <c r="AO63">
        <f t="shared" si="42"/>
        <v>0</v>
      </c>
      <c r="AP63">
        <f t="shared" si="43"/>
        <v>-3.6924557131954757E-6</v>
      </c>
      <c r="AQ63">
        <f t="shared" si="44"/>
        <v>-0.35825266184660526</v>
      </c>
      <c r="AR63">
        <f t="shared" si="45"/>
        <v>-0.35825635430231839</v>
      </c>
      <c r="AS63">
        <f t="shared" si="46"/>
        <v>-1.7280175243479037E-3</v>
      </c>
      <c r="AT63">
        <f t="shared" si="47"/>
        <v>-1.7318324815112638E-3</v>
      </c>
      <c r="AU63">
        <f t="shared" si="48"/>
        <v>-0.36171620430817752</v>
      </c>
      <c r="AW63">
        <v>60</v>
      </c>
      <c r="AX63">
        <f>IF(Z63&gt;0, (R63*SUMPRODUCT(K63:$K$98, X63:$X$98)-K63*$AZ$3)/Z63, 0)</f>
        <v>-155807.19367197534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9.9471946654777136E-4</v>
      </c>
      <c r="L64" s="2">
        <v>61</v>
      </c>
      <c r="M64" s="8">
        <v>0.77900909500000004</v>
      </c>
      <c r="Q64" s="5">
        <f t="shared" si="60"/>
        <v>25</v>
      </c>
      <c r="R64">
        <f t="shared" si="31"/>
        <v>1000000</v>
      </c>
      <c r="S64">
        <f t="shared" si="32"/>
        <v>-670284.92774658254</v>
      </c>
      <c r="U64">
        <f t="shared" si="52"/>
        <v>0.77900909500000004</v>
      </c>
      <c r="V64">
        <f t="shared" si="53"/>
        <v>0.01</v>
      </c>
      <c r="W64">
        <f t="shared" si="54"/>
        <v>1.325734770086322E-4</v>
      </c>
      <c r="X64">
        <f t="shared" si="55"/>
        <v>1.0327594434549788E-4</v>
      </c>
      <c r="Y64">
        <f t="shared" si="56"/>
        <v>1.325734770086322E-6</v>
      </c>
      <c r="Z64">
        <f t="shared" si="57"/>
        <v>2.7971797893047996E-5</v>
      </c>
      <c r="AB64">
        <f t="shared" si="58"/>
        <v>-20.655901408051129</v>
      </c>
      <c r="AC64">
        <f t="shared" si="33"/>
        <v>-18.749074529683686</v>
      </c>
      <c r="AE64">
        <f t="shared" si="34"/>
        <v>0</v>
      </c>
      <c r="AF64">
        <f t="shared" si="35"/>
        <v>0</v>
      </c>
      <c r="AG64">
        <f t="shared" si="36"/>
        <v>-6.9929494732619984E-4</v>
      </c>
      <c r="AH64">
        <f t="shared" si="37"/>
        <v>-103.27594434549788</v>
      </c>
      <c r="AI64">
        <f t="shared" si="38"/>
        <v>-103.2766436404452</v>
      </c>
      <c r="AJ64">
        <f t="shared" si="39"/>
        <v>-1.9068268783674434</v>
      </c>
      <c r="AK64">
        <f t="shared" si="61"/>
        <v>-1.4459130985635791</v>
      </c>
      <c r="AL64">
        <f t="shared" si="40"/>
        <v>-106.62938361737622</v>
      </c>
      <c r="AN64">
        <f t="shared" si="41"/>
        <v>0</v>
      </c>
      <c r="AO64">
        <f t="shared" si="42"/>
        <v>0</v>
      </c>
      <c r="AP64">
        <f t="shared" si="43"/>
        <v>-6.9560229696386942E-7</v>
      </c>
      <c r="AQ64">
        <f t="shared" si="44"/>
        <v>-0.10273059226657097</v>
      </c>
      <c r="AR64">
        <f t="shared" si="45"/>
        <v>-0.10273128786886794</v>
      </c>
      <c r="AS64">
        <f t="shared" si="46"/>
        <v>-1.8967578152486154E-3</v>
      </c>
      <c r="AT64">
        <f t="shared" si="47"/>
        <v>-1.4382779060775985E-3</v>
      </c>
      <c r="AU64">
        <f t="shared" si="48"/>
        <v>-0.10606632359019415</v>
      </c>
      <c r="AW64">
        <v>61</v>
      </c>
      <c r="AX64">
        <f>IF(Z64&gt;0, (R64*SUMPRODUCT(K64:$K$98, X64:$X$98)-K64*$AZ$3)/Z64, 0)</f>
        <v>-670284.92774658254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8.8814238084622432E-4</v>
      </c>
      <c r="L65" s="2">
        <v>62</v>
      </c>
      <c r="M65" s="8">
        <v>0.78135831499999997</v>
      </c>
      <c r="Q65" s="5">
        <f t="shared" si="60"/>
        <v>25</v>
      </c>
      <c r="R65">
        <f t="shared" si="31"/>
        <v>1000000</v>
      </c>
      <c r="S65">
        <f t="shared" si="32"/>
        <v>-2883682.8650134862</v>
      </c>
      <c r="U65">
        <f t="shared" si="52"/>
        <v>0.78135831499999997</v>
      </c>
      <c r="V65">
        <f t="shared" si="53"/>
        <v>0.01</v>
      </c>
      <c r="W65">
        <f t="shared" si="54"/>
        <v>2.7971797893047996E-5</v>
      </c>
      <c r="X65">
        <f t="shared" si="55"/>
        <v>2.185599686923253E-5</v>
      </c>
      <c r="Y65">
        <f t="shared" si="56"/>
        <v>2.7971797893047998E-7</v>
      </c>
      <c r="Z65">
        <f t="shared" si="57"/>
        <v>5.8360830448849858E-6</v>
      </c>
      <c r="AB65">
        <f t="shared" si="58"/>
        <v>-18.749074529683686</v>
      </c>
      <c r="AC65">
        <f t="shared" si="33"/>
        <v>-16.829412675330566</v>
      </c>
      <c r="AE65">
        <f t="shared" si="34"/>
        <v>0</v>
      </c>
      <c r="AF65">
        <f t="shared" si="35"/>
        <v>0</v>
      </c>
      <c r="AG65">
        <f t="shared" si="36"/>
        <v>-1.4590207612212464E-4</v>
      </c>
      <c r="AH65">
        <f t="shared" si="37"/>
        <v>-21.855996869232531</v>
      </c>
      <c r="AI65">
        <f t="shared" si="38"/>
        <v>-21.856142771308654</v>
      </c>
      <c r="AJ65">
        <f t="shared" si="39"/>
        <v>-1.9196618543531194</v>
      </c>
      <c r="AK65">
        <f t="shared" si="61"/>
        <v>-1.3124352170778582</v>
      </c>
      <c r="AL65">
        <f t="shared" si="40"/>
        <v>-25.088239842739632</v>
      </c>
      <c r="AN65">
        <f t="shared" si="41"/>
        <v>0</v>
      </c>
      <c r="AO65">
        <f t="shared" si="42"/>
        <v>0</v>
      </c>
      <c r="AP65">
        <f t="shared" si="43"/>
        <v>-1.2958181725751083E-7</v>
      </c>
      <c r="AQ65">
        <f t="shared" si="44"/>
        <v>-1.9411237095207805E-2</v>
      </c>
      <c r="AR65">
        <f t="shared" si="45"/>
        <v>-1.9411366677025064E-2</v>
      </c>
      <c r="AS65">
        <f t="shared" si="46"/>
        <v>-1.7049330497448574E-3</v>
      </c>
      <c r="AT65">
        <f t="shared" si="47"/>
        <v>-1.1656293384019602E-3</v>
      </c>
      <c r="AU65">
        <f t="shared" si="48"/>
        <v>-2.2281929065171881E-2</v>
      </c>
      <c r="AW65">
        <v>62</v>
      </c>
      <c r="AX65">
        <f>IF(Z65&gt;0, (R65*SUMPRODUCT(K65:$K$98, X65:$X$98)-K65*$AZ$3)/Z65, 0)</f>
        <v>-2883682.8650134862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7.9298426861270028E-4</v>
      </c>
      <c r="L66" s="2">
        <v>63</v>
      </c>
      <c r="M66" s="8">
        <v>0.78389590600000003</v>
      </c>
      <c r="Q66" s="5">
        <f t="shared" si="60"/>
        <v>25</v>
      </c>
      <c r="R66">
        <f t="shared" si="31"/>
        <v>1000000</v>
      </c>
      <c r="S66">
        <f t="shared" si="32"/>
        <v>-12506325.663444249</v>
      </c>
      <c r="U66">
        <f t="shared" si="52"/>
        <v>0.78389590600000003</v>
      </c>
      <c r="V66">
        <f t="shared" si="53"/>
        <v>0.01</v>
      </c>
      <c r="W66">
        <f t="shared" si="54"/>
        <v>5.8360830448849858E-6</v>
      </c>
      <c r="X66">
        <f t="shared" si="55"/>
        <v>4.5748816059613545E-6</v>
      </c>
      <c r="Y66">
        <f t="shared" si="56"/>
        <v>5.836083044884986E-8</v>
      </c>
      <c r="Z66">
        <f t="shared" si="57"/>
        <v>1.2028406084747813E-6</v>
      </c>
      <c r="AB66">
        <f t="shared" si="58"/>
        <v>-16.829412675330566</v>
      </c>
      <c r="AC66">
        <f t="shared" si="33"/>
        <v>-15.043116370801053</v>
      </c>
      <c r="AE66">
        <f t="shared" si="34"/>
        <v>0</v>
      </c>
      <c r="AF66">
        <f t="shared" si="35"/>
        <v>0</v>
      </c>
      <c r="AG66">
        <f t="shared" si="36"/>
        <v>-3.0071015211869532E-5</v>
      </c>
      <c r="AH66">
        <f t="shared" si="37"/>
        <v>-4.5748816059613544</v>
      </c>
      <c r="AI66">
        <f t="shared" si="38"/>
        <v>-4.5749116769765665</v>
      </c>
      <c r="AJ66">
        <f t="shared" si="39"/>
        <v>-1.7862963045295128</v>
      </c>
      <c r="AK66">
        <f t="shared" si="61"/>
        <v>-1.1780588872731397</v>
      </c>
      <c r="AL66">
        <f t="shared" si="40"/>
        <v>-7.5392668687792188</v>
      </c>
      <c r="AN66">
        <f t="shared" si="41"/>
        <v>0</v>
      </c>
      <c r="AO66">
        <f t="shared" si="42"/>
        <v>0</v>
      </c>
      <c r="AP66">
        <f t="shared" si="43"/>
        <v>-2.3845842004225745E-8</v>
      </c>
      <c r="AQ66">
        <f t="shared" si="44"/>
        <v>-3.6278091442929605E-3</v>
      </c>
      <c r="AR66">
        <f t="shared" si="45"/>
        <v>-3.6278329901349646E-3</v>
      </c>
      <c r="AS66">
        <f t="shared" si="46"/>
        <v>-1.4165048685729051E-3</v>
      </c>
      <c r="AT66">
        <f t="shared" si="47"/>
        <v>-9.3418216510698221E-4</v>
      </c>
      <c r="AU66">
        <f t="shared" si="48"/>
        <v>-5.9785200238148522E-3</v>
      </c>
      <c r="AW66">
        <v>63</v>
      </c>
      <c r="AX66">
        <f>IF(Z66&gt;0, (R66*SUMPRODUCT(K66:$K$98, X66:$X$98)-K66*$AZ$3)/Z66, 0)</f>
        <v>-12506325.663444249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7.0802166840419666E-4</v>
      </c>
      <c r="L67" s="2">
        <v>64</v>
      </c>
      <c r="M67" s="8">
        <v>0.78669207100000005</v>
      </c>
      <c r="Q67" s="5">
        <f t="shared" si="60"/>
        <v>25</v>
      </c>
      <c r="R67">
        <f t="shared" ref="R67:R98" si="62">$C$6</f>
        <v>1000000</v>
      </c>
      <c r="S67">
        <f t="shared" ref="S67:S98" si="63">AX67</f>
        <v>-54936284.187346697</v>
      </c>
      <c r="U67">
        <f t="shared" si="52"/>
        <v>0.78669207100000005</v>
      </c>
      <c r="V67">
        <f t="shared" si="53"/>
        <v>0.01</v>
      </c>
      <c r="W67">
        <f t="shared" si="54"/>
        <v>1.2028406084747813E-6</v>
      </c>
      <c r="X67">
        <f t="shared" si="55"/>
        <v>9.4626516936392592E-7</v>
      </c>
      <c r="Y67">
        <f t="shared" si="56"/>
        <v>1.2028406084747814E-8</v>
      </c>
      <c r="Z67">
        <f t="shared" si="57"/>
        <v>2.4454703302610755E-7</v>
      </c>
      <c r="AB67">
        <f t="shared" si="58"/>
        <v>-15.043116370801053</v>
      </c>
      <c r="AC67">
        <f t="shared" ref="AC67:AC98" si="64">S67*Z67</f>
        <v>-13.434505303494703</v>
      </c>
      <c r="AE67">
        <f t="shared" ref="AE67:AE98" si="65">$Z67*O67</f>
        <v>0</v>
      </c>
      <c r="AF67">
        <f t="shared" ref="AF67:AF98" si="66">-$Z67*P67</f>
        <v>0</v>
      </c>
      <c r="AG67">
        <f t="shared" ref="AG67:AG98" si="67">-$Z67*Q67</f>
        <v>-6.1136758256526892E-6</v>
      </c>
      <c r="AH67">
        <f t="shared" ref="AH67:AH98" si="68">-X67*R67</f>
        <v>-0.94626516936392591</v>
      </c>
      <c r="AI67">
        <f t="shared" ref="AI67:AI98" si="69">SUM(AE67:AH67)</f>
        <v>-0.94627128303975161</v>
      </c>
      <c r="AJ67">
        <f t="shared" ref="AJ67:AJ98" si="70">AB67-AC67</f>
        <v>-1.6086110673063505</v>
      </c>
      <c r="AK67">
        <f t="shared" si="61"/>
        <v>-1.0530181459560739</v>
      </c>
      <c r="AL67">
        <f t="shared" ref="AL67:AL98" si="71">SUM(AI67:AK67)</f>
        <v>-3.6079004963021761</v>
      </c>
      <c r="AN67">
        <f t="shared" ref="AN67:AN98" si="72">AE67*$K67</f>
        <v>0</v>
      </c>
      <c r="AO67">
        <f t="shared" ref="AO67:AO98" si="73">AF67*$K67</f>
        <v>0</v>
      </c>
      <c r="AP67">
        <f t="shared" ref="AP67:AP98" si="74">AG67*$K67</f>
        <v>-4.3286149581610218E-9</v>
      </c>
      <c r="AQ67">
        <f t="shared" ref="AQ67:AQ98" si="75">AH67*$K67</f>
        <v>-6.6997624396582657E-4</v>
      </c>
      <c r="AR67">
        <f t="shared" ref="AR67:AR98" si="76">AI67*$K67</f>
        <v>-6.6998057258078469E-4</v>
      </c>
      <c r="AS67">
        <f t="shared" ref="AS67:AS98" si="77">AJ67*$K67</f>
        <v>-1.1389314916876979E-3</v>
      </c>
      <c r="AT67">
        <f t="shared" ref="AT67:AT98" si="78">AK67*$K67</f>
        <v>-7.4555966455971327E-4</v>
      </c>
      <c r="AU67">
        <f t="shared" ref="AU67:AU98" si="79">AL67*$K67</f>
        <v>-2.5544717288281957E-3</v>
      </c>
      <c r="AW67">
        <v>64</v>
      </c>
      <c r="AX67">
        <f>IF(Z67&gt;0, (R67*SUMPRODUCT(K67:$K$98, X67:$X$98)-K67*$AZ$3)/Z67, 0)</f>
        <v>-54936284.187346697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98" si="80">G68+$C$9</f>
        <v>0.12000000000000001</v>
      </c>
      <c r="I68" s="1">
        <f t="shared" ref="I68:I98" si="81">1+H68</f>
        <v>1.1200000000000001</v>
      </c>
      <c r="J68">
        <f t="shared" ref="J68:J98" si="82">1/I68</f>
        <v>0.89285714285714279</v>
      </c>
      <c r="K68">
        <f t="shared" si="59"/>
        <v>6.3216220393231843E-4</v>
      </c>
      <c r="L68" s="2">
        <v>65</v>
      </c>
      <c r="M68" s="8">
        <v>0.78978433000000003</v>
      </c>
      <c r="Q68" s="5">
        <f t="shared" si="60"/>
        <v>25</v>
      </c>
      <c r="R68">
        <f t="shared" si="62"/>
        <v>1000000</v>
      </c>
      <c r="S68">
        <f t="shared" si="63"/>
        <v>-244998978.95142213</v>
      </c>
      <c r="U68">
        <f t="shared" ref="U68:U98" si="83">M68</f>
        <v>0.78978433000000003</v>
      </c>
      <c r="V68">
        <f t="shared" ref="V68:V98" si="84">$C$10</f>
        <v>0.01</v>
      </c>
      <c r="W68">
        <f t="shared" ref="W68:W98" si="85">Z67</f>
        <v>2.4454703302610755E-7</v>
      </c>
      <c r="X68">
        <f t="shared" ref="X68:X98" si="86">U68*W68</f>
        <v>1.9313941463201224E-7</v>
      </c>
      <c r="Y68">
        <f t="shared" ref="Y68:Y98" si="87">V68*W68</f>
        <v>2.4454703302610754E-9</v>
      </c>
      <c r="Z68">
        <f t="shared" ref="Z68:Z98" si="88">MAX(0, W68-X68-Y68)</f>
        <v>4.8962148063834235E-8</v>
      </c>
      <c r="AB68">
        <f t="shared" ref="AB68:AB98" si="89">AC67</f>
        <v>-13.434505303494703</v>
      </c>
      <c r="AC68">
        <f t="shared" si="64"/>
        <v>-11.995676282907738</v>
      </c>
      <c r="AE68">
        <f t="shared" si="65"/>
        <v>0</v>
      </c>
      <c r="AF68">
        <f t="shared" si="66"/>
        <v>0</v>
      </c>
      <c r="AG68">
        <f t="shared" si="67"/>
        <v>-1.2240537015958558E-6</v>
      </c>
      <c r="AH68">
        <f t="shared" si="68"/>
        <v>-0.19313941463201223</v>
      </c>
      <c r="AI68">
        <f t="shared" si="69"/>
        <v>-0.19314063868571382</v>
      </c>
      <c r="AJ68">
        <f t="shared" si="70"/>
        <v>-1.4388290205869652</v>
      </c>
      <c r="AK68">
        <f t="shared" si="61"/>
        <v>-0.94041537124462926</v>
      </c>
      <c r="AL68">
        <f t="shared" si="71"/>
        <v>-2.5723850305173084</v>
      </c>
      <c r="AN68">
        <f t="shared" si="72"/>
        <v>0</v>
      </c>
      <c r="AO68">
        <f t="shared" si="73"/>
        <v>0</v>
      </c>
      <c r="AP68">
        <f t="shared" si="74"/>
        <v>-7.7380048573234864E-10</v>
      </c>
      <c r="AQ68">
        <f t="shared" si="75"/>
        <v>-1.2209543801997073E-4</v>
      </c>
      <c r="AR68">
        <f t="shared" si="76"/>
        <v>-1.2209621182045644E-4</v>
      </c>
      <c r="AS68">
        <f t="shared" si="77"/>
        <v>-9.0957332473603505E-4</v>
      </c>
      <c r="AT68">
        <f t="shared" si="78"/>
        <v>-5.9449505369783427E-4</v>
      </c>
      <c r="AU68">
        <f t="shared" si="79"/>
        <v>-1.6261645902543259E-3</v>
      </c>
      <c r="AW68">
        <v>65</v>
      </c>
      <c r="AX68">
        <f>IF(Z68&gt;0, (R68*SUMPRODUCT(K68:$K$98, X68:$X$98)-K68*$AZ$3)/Z68, 0)</f>
        <v>-244998978.95142213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98" si="90">K68*J69</f>
        <v>5.6443053922528431E-4</v>
      </c>
      <c r="L69" s="2">
        <v>66</v>
      </c>
      <c r="M69" s="8">
        <v>0.79285550900000001</v>
      </c>
      <c r="Q69" s="5">
        <f t="shared" ref="Q69:Q98" si="91">$C$8</f>
        <v>25</v>
      </c>
      <c r="R69">
        <f t="shared" si="62"/>
        <v>1000000</v>
      </c>
      <c r="S69">
        <f t="shared" si="63"/>
        <v>-1109598627.5502763</v>
      </c>
      <c r="U69">
        <f t="shared" si="83"/>
        <v>0.79285550900000001</v>
      </c>
      <c r="V69">
        <f t="shared" si="84"/>
        <v>0.01</v>
      </c>
      <c r="W69">
        <f t="shared" si="85"/>
        <v>4.8962148063834235E-8</v>
      </c>
      <c r="X69">
        <f t="shared" si="86"/>
        <v>3.881990882488466E-8</v>
      </c>
      <c r="Y69">
        <f t="shared" si="87"/>
        <v>4.896214806383424E-10</v>
      </c>
      <c r="Z69">
        <f t="shared" si="88"/>
        <v>9.6526177583112331E-9</v>
      </c>
      <c r="AB69">
        <f t="shared" si="89"/>
        <v>-11.995676282907738</v>
      </c>
      <c r="AC69">
        <f t="shared" si="64"/>
        <v>-10.710531416889568</v>
      </c>
      <c r="AE69">
        <f t="shared" si="65"/>
        <v>0</v>
      </c>
      <c r="AF69">
        <f t="shared" si="66"/>
        <v>0</v>
      </c>
      <c r="AG69">
        <f t="shared" si="67"/>
        <v>-2.4131544395778084E-7</v>
      </c>
      <c r="AH69">
        <f t="shared" si="68"/>
        <v>-3.8819908824884661E-2</v>
      </c>
      <c r="AI69">
        <f t="shared" si="69"/>
        <v>-3.8820150140328621E-2</v>
      </c>
      <c r="AJ69">
        <f t="shared" si="70"/>
        <v>-1.2851448660181699</v>
      </c>
      <c r="AK69">
        <f t="shared" si="61"/>
        <v>-0.83969733980354166</v>
      </c>
      <c r="AL69">
        <f t="shared" si="71"/>
        <v>-2.1636623559620403</v>
      </c>
      <c r="AN69">
        <f t="shared" si="72"/>
        <v>0</v>
      </c>
      <c r="AO69">
        <f t="shared" si="73"/>
        <v>0</v>
      </c>
      <c r="AP69">
        <f t="shared" si="74"/>
        <v>-1.3620580615647911E-10</v>
      </c>
      <c r="AQ69">
        <f t="shared" si="75"/>
        <v>-2.1911142070706024E-5</v>
      </c>
      <c r="AR69">
        <f t="shared" si="76"/>
        <v>-2.1911278276512179E-5</v>
      </c>
      <c r="AS69">
        <f t="shared" si="77"/>
        <v>-7.2537500970924144E-4</v>
      </c>
      <c r="AT69">
        <f t="shared" si="78"/>
        <v>-4.7395082229134981E-4</v>
      </c>
      <c r="AU69">
        <f t="shared" si="79"/>
        <v>-1.2212371102771034E-3</v>
      </c>
      <c r="AW69">
        <v>66</v>
      </c>
      <c r="AX69">
        <f>IF(Z69&gt;0, (R69*SUMPRODUCT(K69:$K$98, X69:$X$98)-K69*$AZ$3)/Z69, 0)</f>
        <v>-1109598627.5502763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5.0395583859400386E-4</v>
      </c>
      <c r="L70" s="2">
        <v>67</v>
      </c>
      <c r="M70" s="8">
        <v>0.79617230500000002</v>
      </c>
      <c r="Q70" s="5">
        <f t="shared" si="91"/>
        <v>25</v>
      </c>
      <c r="R70">
        <f t="shared" si="62"/>
        <v>1000000</v>
      </c>
      <c r="S70">
        <f t="shared" si="63"/>
        <v>-5111318251.3867569</v>
      </c>
      <c r="U70">
        <f t="shared" si="83"/>
        <v>0.79617230500000002</v>
      </c>
      <c r="V70">
        <f t="shared" si="84"/>
        <v>0.01</v>
      </c>
      <c r="W70">
        <f t="shared" si="85"/>
        <v>9.6526177583112331E-9</v>
      </c>
      <c r="X70">
        <f t="shared" si="86"/>
        <v>7.6851469299185879E-9</v>
      </c>
      <c r="Y70">
        <f t="shared" si="87"/>
        <v>9.6526177583112338E-11</v>
      </c>
      <c r="Z70">
        <f t="shared" si="88"/>
        <v>1.8709446508095327E-9</v>
      </c>
      <c r="AB70">
        <f t="shared" si="89"/>
        <v>-10.710531416889568</v>
      </c>
      <c r="AC70">
        <f t="shared" si="64"/>
        <v>-9.5629935410171871</v>
      </c>
      <c r="AE70">
        <f t="shared" si="65"/>
        <v>0</v>
      </c>
      <c r="AF70">
        <f t="shared" si="66"/>
        <v>0</v>
      </c>
      <c r="AG70">
        <f t="shared" si="67"/>
        <v>-4.677361627023832E-8</v>
      </c>
      <c r="AH70">
        <f t="shared" si="68"/>
        <v>-7.6851469299185878E-3</v>
      </c>
      <c r="AI70">
        <f t="shared" si="69"/>
        <v>-7.6851937035348579E-3</v>
      </c>
      <c r="AJ70">
        <f t="shared" si="70"/>
        <v>-1.1475378758723807</v>
      </c>
      <c r="AK70">
        <f t="shared" si="61"/>
        <v>-0.74973719918226978</v>
      </c>
      <c r="AL70">
        <f t="shared" si="71"/>
        <v>-1.9049602687581855</v>
      </c>
      <c r="AN70">
        <f t="shared" si="72"/>
        <v>0</v>
      </c>
      <c r="AO70">
        <f t="shared" si="73"/>
        <v>0</v>
      </c>
      <c r="AP70">
        <f t="shared" si="74"/>
        <v>-2.3571837011542097E-11</v>
      </c>
      <c r="AQ70">
        <f t="shared" si="75"/>
        <v>-3.8729746657852562E-6</v>
      </c>
      <c r="AR70">
        <f t="shared" si="76"/>
        <v>-3.872998237622268E-6</v>
      </c>
      <c r="AS70">
        <f t="shared" si="77"/>
        <v>-5.7830841255364753E-4</v>
      </c>
      <c r="AT70">
        <f t="shared" si="78"/>
        <v>-3.7783443893902045E-4</v>
      </c>
      <c r="AU70">
        <f t="shared" si="79"/>
        <v>-9.600158497302903E-4</v>
      </c>
      <c r="AW70">
        <v>67</v>
      </c>
      <c r="AX70">
        <f>IF(Z70&gt;0, (R70*SUMPRODUCT(K70:$K$98, X70:$X$98)-K70*$AZ$3)/Z70, 0)</f>
        <v>-5111318251.3867569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4.4996057017321768E-4</v>
      </c>
      <c r="L71" s="2">
        <v>68</v>
      </c>
      <c r="M71" s="8">
        <v>0.79964768799999997</v>
      </c>
      <c r="Q71" s="5">
        <f t="shared" si="91"/>
        <v>25</v>
      </c>
      <c r="R71">
        <f t="shared" si="62"/>
        <v>1000000</v>
      </c>
      <c r="S71">
        <f t="shared" si="63"/>
        <v>-23974906130.83419</v>
      </c>
      <c r="U71">
        <f t="shared" si="83"/>
        <v>0.79964768799999997</v>
      </c>
      <c r="V71">
        <f t="shared" si="84"/>
        <v>0.01</v>
      </c>
      <c r="W71">
        <f t="shared" si="85"/>
        <v>1.8709446508095327E-9</v>
      </c>
      <c r="X71">
        <f t="shared" si="86"/>
        <v>1.49609656439581E-9</v>
      </c>
      <c r="Y71">
        <f t="shared" si="87"/>
        <v>1.8709446508095329E-11</v>
      </c>
      <c r="Z71">
        <f t="shared" si="88"/>
        <v>3.5613863990562734E-10</v>
      </c>
      <c r="AB71">
        <f t="shared" si="89"/>
        <v>-9.5629935410171871</v>
      </c>
      <c r="AC71">
        <f t="shared" si="64"/>
        <v>-8.5383904613003754</v>
      </c>
      <c r="AE71">
        <f t="shared" si="65"/>
        <v>0</v>
      </c>
      <c r="AF71">
        <f t="shared" si="66"/>
        <v>0</v>
      </c>
      <c r="AG71">
        <f t="shared" si="67"/>
        <v>-8.9034659976406841E-9</v>
      </c>
      <c r="AH71">
        <f t="shared" si="68"/>
        <v>-1.49609656439581E-3</v>
      </c>
      <c r="AI71">
        <f t="shared" si="69"/>
        <v>-1.4961054678618076E-3</v>
      </c>
      <c r="AJ71">
        <f t="shared" si="70"/>
        <v>-1.0246030797168117</v>
      </c>
      <c r="AK71">
        <f t="shared" si="61"/>
        <v>-0.66940954787120321</v>
      </c>
      <c r="AL71">
        <f t="shared" si="71"/>
        <v>-1.6955087330558767</v>
      </c>
      <c r="AN71">
        <f t="shared" si="72"/>
        <v>0</v>
      </c>
      <c r="AO71">
        <f t="shared" si="73"/>
        <v>0</v>
      </c>
      <c r="AP71">
        <f t="shared" si="74"/>
        <v>-4.0062086368162587E-12</v>
      </c>
      <c r="AQ71">
        <f t="shared" si="75"/>
        <v>-6.7318446314973069E-7</v>
      </c>
      <c r="AR71">
        <f t="shared" si="76"/>
        <v>-6.7318846935836753E-7</v>
      </c>
      <c r="AS71">
        <f t="shared" si="77"/>
        <v>-4.6103098595061143E-4</v>
      </c>
      <c r="AT71">
        <f t="shared" si="78"/>
        <v>-3.0120790183952244E-4</v>
      </c>
      <c r="AU71">
        <f t="shared" si="79"/>
        <v>-7.6291207625949224E-4</v>
      </c>
      <c r="AW71">
        <v>68</v>
      </c>
      <c r="AX71">
        <f>IF(Z71&gt;0, (R71*SUMPRODUCT(K71:$K$98, X71:$X$98)-K71*$AZ$3)/Z71, 0)</f>
        <v>-23974906130.83419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4.0175050908323003E-4</v>
      </c>
      <c r="L72" s="2">
        <v>69</v>
      </c>
      <c r="M72" s="8">
        <v>0.80323853099999998</v>
      </c>
      <c r="Q72" s="5">
        <f t="shared" si="91"/>
        <v>25</v>
      </c>
      <c r="R72">
        <f t="shared" si="62"/>
        <v>1000000</v>
      </c>
      <c r="S72">
        <f t="shared" si="63"/>
        <v>-114617688268.72711</v>
      </c>
      <c r="U72">
        <f t="shared" si="83"/>
        <v>0.80323853099999998</v>
      </c>
      <c r="V72">
        <f t="shared" si="84"/>
        <v>0.01</v>
      </c>
      <c r="W72">
        <f t="shared" si="85"/>
        <v>3.5613863990562734E-10</v>
      </c>
      <c r="X72">
        <f t="shared" si="86"/>
        <v>2.8606427795013408E-10</v>
      </c>
      <c r="Y72">
        <f t="shared" si="87"/>
        <v>3.5613863990562733E-12</v>
      </c>
      <c r="Z72">
        <f t="shared" si="88"/>
        <v>6.6512975556436982E-11</v>
      </c>
      <c r="AB72">
        <f t="shared" si="89"/>
        <v>-8.5383904613003754</v>
      </c>
      <c r="AC72">
        <f t="shared" si="64"/>
        <v>-7.6235634981531604</v>
      </c>
      <c r="AE72">
        <f t="shared" si="65"/>
        <v>0</v>
      </c>
      <c r="AF72">
        <f t="shared" si="66"/>
        <v>0</v>
      </c>
      <c r="AG72">
        <f t="shared" si="67"/>
        <v>-1.6628243889109247E-9</v>
      </c>
      <c r="AH72">
        <f t="shared" si="68"/>
        <v>-2.8606427795013409E-4</v>
      </c>
      <c r="AI72">
        <f t="shared" si="69"/>
        <v>-2.8606594077452301E-4</v>
      </c>
      <c r="AJ72">
        <f t="shared" si="70"/>
        <v>-0.91482696314721501</v>
      </c>
      <c r="AK72">
        <f t="shared" si="61"/>
        <v>-0.59768733229102633</v>
      </c>
      <c r="AL72">
        <f t="shared" si="71"/>
        <v>-1.512800361379016</v>
      </c>
      <c r="AN72">
        <f t="shared" si="72"/>
        <v>0</v>
      </c>
      <c r="AO72">
        <f t="shared" si="73"/>
        <v>0</v>
      </c>
      <c r="AP72">
        <f t="shared" si="74"/>
        <v>-6.6804054476097491E-13</v>
      </c>
      <c r="AQ72">
        <f t="shared" si="75"/>
        <v>-1.1492646929699299E-7</v>
      </c>
      <c r="AR72">
        <f t="shared" si="76"/>
        <v>-1.1492713733753775E-7</v>
      </c>
      <c r="AS72">
        <f t="shared" si="77"/>
        <v>-3.6753219816745895E-4</v>
      </c>
      <c r="AT72">
        <f t="shared" si="78"/>
        <v>-2.4012119002051751E-4</v>
      </c>
      <c r="AU72">
        <f t="shared" si="79"/>
        <v>-6.07768315325314E-4</v>
      </c>
      <c r="AW72">
        <v>69</v>
      </c>
      <c r="AX72">
        <f>IF(Z72&gt;0, (R72*SUMPRODUCT(K72:$K$98, X72:$X$98)-K72*$AZ$3)/Z72, 0)</f>
        <v>-114617688268.72711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3.5870581168145535E-4</v>
      </c>
      <c r="L73" s="2">
        <v>70</v>
      </c>
      <c r="M73" s="8">
        <v>0.80709142899999997</v>
      </c>
      <c r="Q73" s="5">
        <f t="shared" si="91"/>
        <v>25</v>
      </c>
      <c r="R73">
        <f t="shared" si="62"/>
        <v>1000000</v>
      </c>
      <c r="S73">
        <f t="shared" si="63"/>
        <v>-559499331358.17102</v>
      </c>
      <c r="U73">
        <f t="shared" si="83"/>
        <v>0.80709142899999997</v>
      </c>
      <c r="V73">
        <f t="shared" si="84"/>
        <v>0.01</v>
      </c>
      <c r="W73">
        <f t="shared" si="85"/>
        <v>6.6512975556436982E-11</v>
      </c>
      <c r="X73">
        <f t="shared" si="86"/>
        <v>5.3682052488886791E-11</v>
      </c>
      <c r="Y73">
        <f t="shared" si="87"/>
        <v>6.6512975556436984E-13</v>
      </c>
      <c r="Z73">
        <f t="shared" si="88"/>
        <v>1.2165793311985821E-11</v>
      </c>
      <c r="AB73">
        <f t="shared" si="89"/>
        <v>-7.6235634981531604</v>
      </c>
      <c r="AC73">
        <f t="shared" si="64"/>
        <v>-6.8067532234977755</v>
      </c>
      <c r="AE73">
        <f t="shared" si="65"/>
        <v>0</v>
      </c>
      <c r="AF73">
        <f t="shared" si="66"/>
        <v>0</v>
      </c>
      <c r="AG73">
        <f t="shared" si="67"/>
        <v>-3.0414483279964552E-10</v>
      </c>
      <c r="AH73">
        <f t="shared" si="68"/>
        <v>-5.3682052488886791E-5</v>
      </c>
      <c r="AI73">
        <f t="shared" si="69"/>
        <v>-5.3682356633719591E-5</v>
      </c>
      <c r="AJ73">
        <f t="shared" si="70"/>
        <v>-0.81681027465538492</v>
      </c>
      <c r="AK73">
        <f t="shared" ref="AK73:AK98" si="92">G73*SUM(AB73:AB73, AE73:AF73)</f>
        <v>-0.5336494448707213</v>
      </c>
      <c r="AL73">
        <f t="shared" si="71"/>
        <v>-1.3505134018827398</v>
      </c>
      <c r="AN73">
        <f t="shared" si="72"/>
        <v>0</v>
      </c>
      <c r="AO73">
        <f t="shared" si="73"/>
        <v>0</v>
      </c>
      <c r="AP73">
        <f t="shared" si="74"/>
        <v>-1.0909851911811737E-13</v>
      </c>
      <c r="AQ73">
        <f t="shared" si="75"/>
        <v>-1.9256064210752628E-8</v>
      </c>
      <c r="AR73">
        <f t="shared" si="76"/>
        <v>-1.9256173309271746E-8</v>
      </c>
      <c r="AS73">
        <f t="shared" si="77"/>
        <v>-2.9299459256001232E-4</v>
      </c>
      <c r="AT73">
        <f t="shared" si="78"/>
        <v>-1.9142315727571014E-4</v>
      </c>
      <c r="AU73">
        <f t="shared" si="79"/>
        <v>-4.844370060090317E-4</v>
      </c>
      <c r="AW73">
        <v>70</v>
      </c>
      <c r="AX73">
        <f>IF(Z73&gt;0, (R73*SUMPRODUCT(K73:$K$98, X73:$X$98)-K73*$AZ$3)/Z73, 0)</f>
        <v>-559499331358.17102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3.2027304614415652E-4</v>
      </c>
      <c r="L74" s="2">
        <v>71</v>
      </c>
      <c r="M74" s="8">
        <v>0.81105379099999997</v>
      </c>
      <c r="Q74" s="5">
        <f t="shared" si="91"/>
        <v>25</v>
      </c>
      <c r="R74">
        <f t="shared" si="62"/>
        <v>1000000</v>
      </c>
      <c r="S74">
        <f t="shared" si="63"/>
        <v>-2791637658035.146</v>
      </c>
      <c r="U74">
        <f t="shared" si="83"/>
        <v>0.81105379099999997</v>
      </c>
      <c r="V74">
        <f t="shared" si="84"/>
        <v>0.01</v>
      </c>
      <c r="W74">
        <f t="shared" si="85"/>
        <v>1.2165793311985821E-11</v>
      </c>
      <c r="X74">
        <f t="shared" si="86"/>
        <v>9.8671127862085448E-12</v>
      </c>
      <c r="Y74">
        <f t="shared" si="87"/>
        <v>1.2165793311985821E-13</v>
      </c>
      <c r="Z74">
        <f t="shared" si="88"/>
        <v>2.177022592657418E-12</v>
      </c>
      <c r="AB74">
        <f t="shared" si="89"/>
        <v>-6.8067532234977755</v>
      </c>
      <c r="AC74">
        <f t="shared" si="64"/>
        <v>-6.0774582520557558</v>
      </c>
      <c r="AE74">
        <f t="shared" si="65"/>
        <v>0</v>
      </c>
      <c r="AF74">
        <f t="shared" si="66"/>
        <v>0</v>
      </c>
      <c r="AG74">
        <f t="shared" si="67"/>
        <v>-5.442556481643545E-11</v>
      </c>
      <c r="AH74">
        <f t="shared" si="68"/>
        <v>-9.867112786208545E-6</v>
      </c>
      <c r="AI74">
        <f t="shared" si="69"/>
        <v>-9.8671672117733622E-6</v>
      </c>
      <c r="AJ74">
        <f t="shared" si="70"/>
        <v>-0.7292949714420196</v>
      </c>
      <c r="AK74">
        <f t="shared" si="92"/>
        <v>-0.47647272564484433</v>
      </c>
      <c r="AL74">
        <f t="shared" si="71"/>
        <v>-1.2057775642540758</v>
      </c>
      <c r="AN74">
        <f t="shared" si="72"/>
        <v>0</v>
      </c>
      <c r="AO74">
        <f t="shared" si="73"/>
        <v>0</v>
      </c>
      <c r="AP74">
        <f t="shared" si="74"/>
        <v>-1.7431041431876014E-14</v>
      </c>
      <c r="AQ74">
        <f t="shared" si="75"/>
        <v>-3.1601702686869662E-9</v>
      </c>
      <c r="AR74">
        <f t="shared" si="76"/>
        <v>-3.1601876997283983E-9</v>
      </c>
      <c r="AS74">
        <f t="shared" si="77"/>
        <v>-2.3357352204135125E-4</v>
      </c>
      <c r="AT74">
        <f t="shared" si="78"/>
        <v>-1.5260137124688326E-4</v>
      </c>
      <c r="AU74">
        <f t="shared" si="79"/>
        <v>-3.8617805347593428E-4</v>
      </c>
      <c r="AW74">
        <v>71</v>
      </c>
      <c r="AX74">
        <f>IF(Z74&gt;0, (R74*SUMPRODUCT(K74:$K$98, X74:$X$98)-K74*$AZ$3)/Z74, 0)</f>
        <v>-2791637658035.146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2.8595807691442546E-4</v>
      </c>
      <c r="L75" s="2">
        <v>72</v>
      </c>
      <c r="M75" s="8">
        <v>0.81525055400000002</v>
      </c>
      <c r="Q75" s="5">
        <f t="shared" si="91"/>
        <v>25</v>
      </c>
      <c r="R75">
        <f t="shared" si="62"/>
        <v>1000000</v>
      </c>
      <c r="S75">
        <f t="shared" si="63"/>
        <v>-14263470823891.143</v>
      </c>
      <c r="U75">
        <f t="shared" si="83"/>
        <v>0.81525055400000002</v>
      </c>
      <c r="V75">
        <f t="shared" si="84"/>
        <v>0.01</v>
      </c>
      <c r="W75">
        <f t="shared" si="85"/>
        <v>2.177022592657418E-12</v>
      </c>
      <c r="X75">
        <f t="shared" si="86"/>
        <v>1.7748188747344765E-12</v>
      </c>
      <c r="Y75">
        <f t="shared" si="87"/>
        <v>2.1770225926574179E-14</v>
      </c>
      <c r="Z75">
        <f t="shared" si="88"/>
        <v>3.8043349199636733E-13</v>
      </c>
      <c r="AB75">
        <f t="shared" si="89"/>
        <v>-6.0774582520557558</v>
      </c>
      <c r="AC75">
        <f t="shared" si="64"/>
        <v>-5.4263020135212097</v>
      </c>
      <c r="AE75">
        <f t="shared" si="65"/>
        <v>0</v>
      </c>
      <c r="AF75">
        <f t="shared" si="66"/>
        <v>0</v>
      </c>
      <c r="AG75">
        <f t="shared" si="67"/>
        <v>-9.5108372999091829E-12</v>
      </c>
      <c r="AH75">
        <f t="shared" si="68"/>
        <v>-1.7748188747344765E-6</v>
      </c>
      <c r="AI75">
        <f t="shared" si="69"/>
        <v>-1.7748283855717763E-6</v>
      </c>
      <c r="AJ75">
        <f t="shared" si="70"/>
        <v>-0.65115623853454618</v>
      </c>
      <c r="AK75">
        <f t="shared" si="92"/>
        <v>-0.42542207764390294</v>
      </c>
      <c r="AL75">
        <f t="shared" si="71"/>
        <v>-1.0765800910068348</v>
      </c>
      <c r="AN75">
        <f t="shared" si="72"/>
        <v>0</v>
      </c>
      <c r="AO75">
        <f t="shared" si="73"/>
        <v>0</v>
      </c>
      <c r="AP75">
        <f t="shared" si="74"/>
        <v>-2.7197007441280167E-15</v>
      </c>
      <c r="AQ75">
        <f t="shared" si="75"/>
        <v>-5.0752379229049543E-10</v>
      </c>
      <c r="AR75">
        <f t="shared" si="76"/>
        <v>-5.075265119912396E-10</v>
      </c>
      <c r="AS75">
        <f t="shared" si="77"/>
        <v>-1.8620338574216973E-4</v>
      </c>
      <c r="AT75">
        <f t="shared" si="78"/>
        <v>-1.2165287919998988E-4</v>
      </c>
      <c r="AU75">
        <f t="shared" si="79"/>
        <v>-3.0785677246867162E-4</v>
      </c>
      <c r="AW75">
        <v>72</v>
      </c>
      <c r="AX75">
        <f>IF(Z75&gt;0, (R75*SUMPRODUCT(K75:$K$98, X75:$X$98)-K75*$AZ$3)/Z75, 0)</f>
        <v>-14263470823891.143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2.55319711530737E-4</v>
      </c>
      <c r="L76" s="2">
        <v>73</v>
      </c>
      <c r="M76" s="8">
        <v>0.81969331899999998</v>
      </c>
      <c r="Q76" s="5">
        <f t="shared" si="91"/>
        <v>25</v>
      </c>
      <c r="R76">
        <f t="shared" si="62"/>
        <v>1000000</v>
      </c>
      <c r="S76">
        <f t="shared" si="63"/>
        <v>-74778286638152.141</v>
      </c>
      <c r="U76">
        <f t="shared" si="83"/>
        <v>0.81969331899999998</v>
      </c>
      <c r="V76">
        <f t="shared" si="84"/>
        <v>0.01</v>
      </c>
      <c r="W76">
        <f t="shared" si="85"/>
        <v>3.8043349199636733E-13</v>
      </c>
      <c r="X76">
        <f t="shared" si="86"/>
        <v>3.1183879171326224E-13</v>
      </c>
      <c r="Y76">
        <f t="shared" si="87"/>
        <v>3.8043349199636737E-15</v>
      </c>
      <c r="Z76">
        <f t="shared" si="88"/>
        <v>6.4790365363141413E-14</v>
      </c>
      <c r="AB76">
        <f t="shared" si="89"/>
        <v>-5.4263020135212097</v>
      </c>
      <c r="AC76">
        <f t="shared" si="64"/>
        <v>-4.8449125125155925</v>
      </c>
      <c r="AE76">
        <f t="shared" si="65"/>
        <v>0</v>
      </c>
      <c r="AF76">
        <f t="shared" si="66"/>
        <v>0</v>
      </c>
      <c r="AG76">
        <f t="shared" si="67"/>
        <v>-1.6197591340785353E-12</v>
      </c>
      <c r="AH76">
        <f t="shared" si="68"/>
        <v>-3.1183879171326223E-7</v>
      </c>
      <c r="AI76">
        <f t="shared" si="69"/>
        <v>-3.1184041147239628E-7</v>
      </c>
      <c r="AJ76">
        <f t="shared" si="70"/>
        <v>-0.58138950100561715</v>
      </c>
      <c r="AK76">
        <f t="shared" si="92"/>
        <v>-0.37984114094648469</v>
      </c>
      <c r="AL76">
        <f t="shared" si="71"/>
        <v>-0.96123095379251333</v>
      </c>
      <c r="AN76">
        <f t="shared" si="72"/>
        <v>0</v>
      </c>
      <c r="AO76">
        <f t="shared" si="73"/>
        <v>0</v>
      </c>
      <c r="AP76">
        <f t="shared" si="74"/>
        <v>-4.13556434862208E-16</v>
      </c>
      <c r="AQ76">
        <f t="shared" si="75"/>
        <v>-7.9618590344323694E-11</v>
      </c>
      <c r="AR76">
        <f t="shared" si="76"/>
        <v>-7.9619003900758553E-11</v>
      </c>
      <c r="AS76">
        <f t="shared" si="77"/>
        <v>-1.4844019968375329E-4</v>
      </c>
      <c r="AT76">
        <f t="shared" si="78"/>
        <v>-9.6980930533962489E-5</v>
      </c>
      <c r="AU76">
        <f t="shared" si="79"/>
        <v>-2.4542120983671968E-4</v>
      </c>
      <c r="AW76">
        <v>73</v>
      </c>
      <c r="AX76">
        <f>IF(Z76&gt;0, (R76*SUMPRODUCT(K76:$K$98, X76:$X$98)-K76*$AZ$3)/Z76, 0)</f>
        <v>-74778286638152.141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2.2796402815244374E-4</v>
      </c>
      <c r="L77" s="2">
        <v>74</v>
      </c>
      <c r="M77" s="8">
        <v>0.82421808699999999</v>
      </c>
      <c r="Q77" s="5">
        <f t="shared" si="91"/>
        <v>25</v>
      </c>
      <c r="R77">
        <f t="shared" si="62"/>
        <v>1000000</v>
      </c>
      <c r="S77">
        <f t="shared" si="63"/>
        <v>-402735896506192</v>
      </c>
      <c r="U77">
        <f t="shared" si="83"/>
        <v>0.82421808699999999</v>
      </c>
      <c r="V77">
        <f t="shared" si="84"/>
        <v>0.01</v>
      </c>
      <c r="W77">
        <f t="shared" si="85"/>
        <v>6.4790365363141413E-14</v>
      </c>
      <c r="X77">
        <f t="shared" si="86"/>
        <v>5.3401390995639474E-14</v>
      </c>
      <c r="Y77">
        <f t="shared" si="87"/>
        <v>6.4790365363141416E-16</v>
      </c>
      <c r="Z77">
        <f t="shared" si="88"/>
        <v>1.0741070713870525E-14</v>
      </c>
      <c r="AB77">
        <f t="shared" si="89"/>
        <v>-4.8449125125155925</v>
      </c>
      <c r="AC77">
        <f t="shared" si="64"/>
        <v>-4.32581474338705</v>
      </c>
      <c r="AE77">
        <f t="shared" si="65"/>
        <v>0</v>
      </c>
      <c r="AF77">
        <f t="shared" si="66"/>
        <v>0</v>
      </c>
      <c r="AG77">
        <f t="shared" si="67"/>
        <v>-2.6852676784676312E-13</v>
      </c>
      <c r="AH77">
        <f t="shared" si="68"/>
        <v>-5.3401390995639473E-8</v>
      </c>
      <c r="AI77">
        <f t="shared" si="69"/>
        <v>-5.3401659522407317E-8</v>
      </c>
      <c r="AJ77">
        <f t="shared" si="70"/>
        <v>-0.51909776912854255</v>
      </c>
      <c r="AK77">
        <f t="shared" si="92"/>
        <v>-0.33914387587609152</v>
      </c>
      <c r="AL77">
        <f t="shared" si="71"/>
        <v>-0.85824169840629361</v>
      </c>
      <c r="AN77">
        <f t="shared" si="72"/>
        <v>0</v>
      </c>
      <c r="AO77">
        <f t="shared" si="73"/>
        <v>0</v>
      </c>
      <c r="AP77">
        <f t="shared" si="74"/>
        <v>-6.1214443665104233E-17</v>
      </c>
      <c r="AQ77">
        <f t="shared" si="75"/>
        <v>-1.2173596200309613E-11</v>
      </c>
      <c r="AR77">
        <f t="shared" si="76"/>
        <v>-1.2173657414753277E-11</v>
      </c>
      <c r="AS77">
        <f t="shared" si="77"/>
        <v>-1.1833561845548982E-4</v>
      </c>
      <c r="AT77">
        <f t="shared" si="78"/>
        <v>-7.7312604067946212E-5</v>
      </c>
      <c r="AU77">
        <f t="shared" si="79"/>
        <v>-1.9564823469709345E-4</v>
      </c>
      <c r="AW77">
        <v>74</v>
      </c>
      <c r="AX77">
        <f>IF(Z77&gt;0, (R77*SUMPRODUCT(K77:$K$98, X77:$X$98)-K77*$AZ$3)/Z77, 0)</f>
        <v>-402735896506192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2.0353931085039618E-4</v>
      </c>
      <c r="L78" s="2">
        <v>75</v>
      </c>
      <c r="M78" s="8">
        <v>0.82894669600000004</v>
      </c>
      <c r="Q78" s="5">
        <f t="shared" si="91"/>
        <v>25</v>
      </c>
      <c r="R78">
        <f t="shared" si="62"/>
        <v>1000000</v>
      </c>
      <c r="S78">
        <f t="shared" si="63"/>
        <v>-2232711859680440.5</v>
      </c>
      <c r="U78">
        <f t="shared" si="83"/>
        <v>0.82894669600000004</v>
      </c>
      <c r="V78">
        <f t="shared" si="84"/>
        <v>0.01</v>
      </c>
      <c r="W78">
        <f t="shared" si="85"/>
        <v>1.0741070713870525E-14</v>
      </c>
      <c r="X78">
        <f t="shared" si="86"/>
        <v>8.9037750797653334E-15</v>
      </c>
      <c r="Y78">
        <f t="shared" si="87"/>
        <v>1.0741070713870526E-16</v>
      </c>
      <c r="Z78">
        <f t="shared" si="88"/>
        <v>1.7298849269664868E-15</v>
      </c>
      <c r="AB78">
        <f t="shared" si="89"/>
        <v>-4.32581474338705</v>
      </c>
      <c r="AC78">
        <f t="shared" si="64"/>
        <v>-3.8623345923205079</v>
      </c>
      <c r="AE78">
        <f t="shared" si="65"/>
        <v>0</v>
      </c>
      <c r="AF78">
        <f t="shared" si="66"/>
        <v>0</v>
      </c>
      <c r="AG78">
        <f t="shared" si="67"/>
        <v>-4.3247123174162167E-14</v>
      </c>
      <c r="AH78">
        <f t="shared" si="68"/>
        <v>-8.9037750797653335E-9</v>
      </c>
      <c r="AI78">
        <f t="shared" si="69"/>
        <v>-8.9038183268885082E-9</v>
      </c>
      <c r="AJ78">
        <f t="shared" si="70"/>
        <v>-0.46348015106654206</v>
      </c>
      <c r="AK78">
        <f t="shared" si="92"/>
        <v>-0.30280703203709353</v>
      </c>
      <c r="AL78">
        <f t="shared" si="71"/>
        <v>-0.76628719200745388</v>
      </c>
      <c r="AN78">
        <f t="shared" si="72"/>
        <v>0</v>
      </c>
      <c r="AO78">
        <f t="shared" si="73"/>
        <v>0</v>
      </c>
      <c r="AP78">
        <f t="shared" si="74"/>
        <v>-8.8024896471311659E-18</v>
      </c>
      <c r="AQ78">
        <f t="shared" si="75"/>
        <v>-1.8122682437023673E-12</v>
      </c>
      <c r="AR78">
        <f t="shared" si="76"/>
        <v>-1.8122770461920144E-12</v>
      </c>
      <c r="AS78">
        <f t="shared" si="77"/>
        <v>-9.433643054092149E-5</v>
      </c>
      <c r="AT78">
        <f t="shared" si="78"/>
        <v>-6.1633134621483853E-5</v>
      </c>
      <c r="AU78">
        <f t="shared" si="79"/>
        <v>-1.5596956697468237E-4</v>
      </c>
      <c r="AW78">
        <v>75</v>
      </c>
      <c r="AX78">
        <f>IF(Z78&gt;0, (R78*SUMPRODUCT(K78:$K$98, X78:$X$98)-K78*$AZ$3)/Z78, 0)</f>
        <v>-2232711859680440.5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1.8173152754499659E-4</v>
      </c>
      <c r="L79" s="2">
        <v>76</v>
      </c>
      <c r="M79" s="8">
        <v>0.83370721699999994</v>
      </c>
      <c r="Q79" s="5">
        <f t="shared" si="91"/>
        <v>25</v>
      </c>
      <c r="R79">
        <f t="shared" si="62"/>
        <v>1000000</v>
      </c>
      <c r="S79">
        <f t="shared" si="63"/>
        <v>-1.2754861060081398E+16</v>
      </c>
      <c r="U79">
        <f t="shared" si="83"/>
        <v>0.83370721699999994</v>
      </c>
      <c r="V79">
        <f t="shared" si="84"/>
        <v>0.01</v>
      </c>
      <c r="W79">
        <f t="shared" si="85"/>
        <v>1.7298849269664868E-15</v>
      </c>
      <c r="X79">
        <f t="shared" si="86"/>
        <v>1.4422175481914778E-15</v>
      </c>
      <c r="Y79">
        <f t="shared" si="87"/>
        <v>1.729884926966487E-17</v>
      </c>
      <c r="Z79">
        <f t="shared" si="88"/>
        <v>2.7036852950534409E-16</v>
      </c>
      <c r="AB79">
        <f t="shared" si="89"/>
        <v>-3.8623345923205079</v>
      </c>
      <c r="AC79">
        <f t="shared" si="64"/>
        <v>-3.4485130288591819</v>
      </c>
      <c r="AE79">
        <f t="shared" si="65"/>
        <v>0</v>
      </c>
      <c r="AF79">
        <f t="shared" si="66"/>
        <v>0</v>
      </c>
      <c r="AG79">
        <f t="shared" si="67"/>
        <v>-6.7592132376336025E-15</v>
      </c>
      <c r="AH79">
        <f t="shared" si="68"/>
        <v>-1.4422175481914778E-9</v>
      </c>
      <c r="AI79">
        <f t="shared" si="69"/>
        <v>-1.4422243074047154E-9</v>
      </c>
      <c r="AJ79">
        <f t="shared" si="70"/>
        <v>-0.41382156346132604</v>
      </c>
      <c r="AK79">
        <f t="shared" si="92"/>
        <v>-0.27036342146243558</v>
      </c>
      <c r="AL79">
        <f t="shared" si="71"/>
        <v>-0.6841849863659859</v>
      </c>
      <c r="AN79">
        <f t="shared" si="72"/>
        <v>0</v>
      </c>
      <c r="AO79">
        <f t="shared" si="73"/>
        <v>0</v>
      </c>
      <c r="AP79">
        <f t="shared" si="74"/>
        <v>-1.2283621466775167E-18</v>
      </c>
      <c r="AQ79">
        <f t="shared" si="75"/>
        <v>-2.62096398085037E-13</v>
      </c>
      <c r="AR79">
        <f t="shared" si="76"/>
        <v>-2.6209762644718369E-13</v>
      </c>
      <c r="AS79">
        <f t="shared" si="77"/>
        <v>-7.5204424858885534E-5</v>
      </c>
      <c r="AT79">
        <f t="shared" si="78"/>
        <v>-4.9133557574660134E-5</v>
      </c>
      <c r="AU79">
        <f t="shared" si="79"/>
        <v>-1.2433798269564328E-4</v>
      </c>
      <c r="AW79">
        <v>76</v>
      </c>
      <c r="AX79">
        <f>IF(Z79&gt;0, (R79*SUMPRODUCT(K79:$K$98, X79:$X$98)-K79*$AZ$3)/Z79, 0)</f>
        <v>-1.2754861060081398E+16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1.6226029245088979E-4</v>
      </c>
      <c r="L80" s="2">
        <v>77</v>
      </c>
      <c r="M80" s="8">
        <v>0.83838979800000002</v>
      </c>
      <c r="Q80" s="5">
        <f t="shared" si="91"/>
        <v>25</v>
      </c>
      <c r="R80">
        <f t="shared" si="62"/>
        <v>1000000</v>
      </c>
      <c r="S80">
        <f t="shared" si="63"/>
        <v>-7.511545168738024E+16</v>
      </c>
      <c r="U80">
        <f t="shared" si="83"/>
        <v>0.83838979800000002</v>
      </c>
      <c r="V80">
        <f t="shared" si="84"/>
        <v>0.01</v>
      </c>
      <c r="W80">
        <f t="shared" si="85"/>
        <v>2.7036852950534409E-16</v>
      </c>
      <c r="X80">
        <f t="shared" si="86"/>
        <v>2.2667421683754249E-16</v>
      </c>
      <c r="Y80">
        <f t="shared" si="87"/>
        <v>2.703685295053441E-18</v>
      </c>
      <c r="Z80">
        <f t="shared" si="88"/>
        <v>4.0990627372748157E-17</v>
      </c>
      <c r="AB80">
        <f t="shared" si="89"/>
        <v>-3.4485130288591819</v>
      </c>
      <c r="AC80">
        <f t="shared" si="64"/>
        <v>-3.0790294900530704</v>
      </c>
      <c r="AE80">
        <f t="shared" si="65"/>
        <v>0</v>
      </c>
      <c r="AF80">
        <f t="shared" si="66"/>
        <v>0</v>
      </c>
      <c r="AG80">
        <f t="shared" si="67"/>
        <v>-1.0247656843187039E-15</v>
      </c>
      <c r="AH80">
        <f t="shared" si="68"/>
        <v>-2.2667421683754248E-10</v>
      </c>
      <c r="AI80">
        <f t="shared" si="69"/>
        <v>-2.2667524160322679E-10</v>
      </c>
      <c r="AJ80">
        <f t="shared" si="70"/>
        <v>-0.36948353880611151</v>
      </c>
      <c r="AK80">
        <f t="shared" si="92"/>
        <v>-0.24139591202014277</v>
      </c>
      <c r="AL80">
        <f t="shared" si="71"/>
        <v>-0.61087945105292951</v>
      </c>
      <c r="AN80">
        <f t="shared" si="72"/>
        <v>0</v>
      </c>
      <c r="AO80">
        <f t="shared" si="73"/>
        <v>0</v>
      </c>
      <c r="AP80">
        <f t="shared" si="74"/>
        <v>-1.6627877963118911E-19</v>
      </c>
      <c r="AQ80">
        <f t="shared" si="75"/>
        <v>-3.6780224715136047E-14</v>
      </c>
      <c r="AR80">
        <f t="shared" si="76"/>
        <v>-3.6780390993915681E-14</v>
      </c>
      <c r="AS80">
        <f t="shared" si="77"/>
        <v>-5.9952507062469342E-5</v>
      </c>
      <c r="AT80">
        <f t="shared" si="78"/>
        <v>-3.9168971280837627E-5</v>
      </c>
      <c r="AU80">
        <f t="shared" si="79"/>
        <v>-9.9121478380087362E-5</v>
      </c>
      <c r="AW80">
        <v>77</v>
      </c>
      <c r="AX80">
        <f>IF(Z80&gt;0, (R80*SUMPRODUCT(K80:$K$98, X80:$X$98)-K80*$AZ$3)/Z80, 0)</f>
        <v>-7.511545168738024E+16</v>
      </c>
    </row>
    <row r="81" spans="5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1.4487526111686588E-4</v>
      </c>
      <c r="L81" s="2">
        <v>78</v>
      </c>
      <c r="M81" s="8">
        <v>0.84318435700000005</v>
      </c>
      <c r="Q81" s="5">
        <f t="shared" si="91"/>
        <v>25</v>
      </c>
      <c r="R81">
        <f t="shared" si="62"/>
        <v>1000000</v>
      </c>
      <c r="S81">
        <f t="shared" si="63"/>
        <v>-4.568134989404288E+17</v>
      </c>
      <c r="U81">
        <f t="shared" si="83"/>
        <v>0.84318435700000005</v>
      </c>
      <c r="V81">
        <f t="shared" si="84"/>
        <v>0.01</v>
      </c>
      <c r="W81">
        <f t="shared" si="85"/>
        <v>4.0990627372748157E-17</v>
      </c>
      <c r="X81">
        <f t="shared" si="86"/>
        <v>3.4562655784317255E-17</v>
      </c>
      <c r="Y81">
        <f t="shared" si="87"/>
        <v>4.0990627372748158E-19</v>
      </c>
      <c r="Z81">
        <f t="shared" si="88"/>
        <v>6.0180653147034199E-18</v>
      </c>
      <c r="AB81">
        <f t="shared" si="89"/>
        <v>-3.0790294900530704</v>
      </c>
      <c r="AC81">
        <f t="shared" si="64"/>
        <v>-2.7491334732617019</v>
      </c>
      <c r="AE81">
        <f t="shared" si="65"/>
        <v>0</v>
      </c>
      <c r="AF81">
        <f t="shared" si="66"/>
        <v>0</v>
      </c>
      <c r="AG81">
        <f t="shared" si="67"/>
        <v>-1.504516328675855E-16</v>
      </c>
      <c r="AH81">
        <f t="shared" si="68"/>
        <v>-3.4562655784317253E-11</v>
      </c>
      <c r="AI81">
        <f t="shared" si="69"/>
        <v>-3.4562806235950122E-11</v>
      </c>
      <c r="AJ81">
        <f t="shared" si="70"/>
        <v>-0.32989601679136848</v>
      </c>
      <c r="AK81">
        <f t="shared" si="92"/>
        <v>-0.21553206430371494</v>
      </c>
      <c r="AL81">
        <f t="shared" si="71"/>
        <v>-0.54542808112964625</v>
      </c>
      <c r="AN81">
        <f t="shared" si="72"/>
        <v>0</v>
      </c>
      <c r="AO81">
        <f t="shared" si="73"/>
        <v>0</v>
      </c>
      <c r="AP81">
        <f t="shared" si="74"/>
        <v>-2.1796719597150291E-20</v>
      </c>
      <c r="AQ81">
        <f t="shared" si="75"/>
        <v>-5.0072737816453169E-15</v>
      </c>
      <c r="AR81">
        <f t="shared" si="76"/>
        <v>-5.0072955783649145E-15</v>
      </c>
      <c r="AS81">
        <f t="shared" si="77"/>
        <v>-4.7793771574063478E-5</v>
      </c>
      <c r="AT81">
        <f t="shared" si="78"/>
        <v>-3.1225264095057828E-5</v>
      </c>
      <c r="AU81">
        <f t="shared" si="79"/>
        <v>-7.9019035674128606E-5</v>
      </c>
      <c r="AW81">
        <v>78</v>
      </c>
      <c r="AX81">
        <f>IF(Z81&gt;0, (R81*SUMPRODUCT(K81:$K$98, X81:$X$98)-K81*$AZ$3)/Z81, 0)</f>
        <v>-4.568134989404288E+17</v>
      </c>
    </row>
    <row r="82" spans="5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1.2935291171148737E-4</v>
      </c>
      <c r="L82" s="2">
        <v>79</v>
      </c>
      <c r="M82" s="8">
        <v>0.84806285100000001</v>
      </c>
      <c r="Q82" s="5">
        <f t="shared" si="91"/>
        <v>25</v>
      </c>
      <c r="R82">
        <f t="shared" si="62"/>
        <v>1000000</v>
      </c>
      <c r="S82">
        <f t="shared" si="63"/>
        <v>-2.8735901654789919E+18</v>
      </c>
      <c r="U82">
        <f t="shared" si="83"/>
        <v>0.84806285100000001</v>
      </c>
      <c r="V82">
        <f t="shared" si="84"/>
        <v>0.01</v>
      </c>
      <c r="W82">
        <f t="shared" si="85"/>
        <v>6.0180653147034199E-18</v>
      </c>
      <c r="X82">
        <f t="shared" si="86"/>
        <v>5.1036976282915944E-18</v>
      </c>
      <c r="Y82">
        <f t="shared" si="87"/>
        <v>6.0180653147034197E-20</v>
      </c>
      <c r="Z82">
        <f t="shared" si="88"/>
        <v>8.5418703326479127E-19</v>
      </c>
      <c r="AB82">
        <f t="shared" si="89"/>
        <v>-2.7491334732617019</v>
      </c>
      <c r="AC82">
        <f t="shared" si="64"/>
        <v>-2.4545834582693806</v>
      </c>
      <c r="AE82">
        <f t="shared" si="65"/>
        <v>0</v>
      </c>
      <c r="AF82">
        <f t="shared" si="66"/>
        <v>0</v>
      </c>
      <c r="AG82">
        <f t="shared" si="67"/>
        <v>-2.135467583161978E-17</v>
      </c>
      <c r="AH82">
        <f t="shared" si="68"/>
        <v>-5.1036976282915948E-12</v>
      </c>
      <c r="AI82">
        <f t="shared" si="69"/>
        <v>-5.1037189829674265E-12</v>
      </c>
      <c r="AJ82">
        <f t="shared" si="70"/>
        <v>-0.29455001499232125</v>
      </c>
      <c r="AK82">
        <f t="shared" si="92"/>
        <v>-0.19243934312831915</v>
      </c>
      <c r="AL82">
        <f t="shared" si="71"/>
        <v>-0.48698935812574407</v>
      </c>
      <c r="AN82">
        <f t="shared" si="72"/>
        <v>0</v>
      </c>
      <c r="AO82">
        <f t="shared" si="73"/>
        <v>0</v>
      </c>
      <c r="AP82">
        <f t="shared" si="74"/>
        <v>-2.7622894974749464E-21</v>
      </c>
      <c r="AQ82">
        <f t="shared" si="75"/>
        <v>-6.601781487145301E-16</v>
      </c>
      <c r="AR82">
        <f t="shared" si="76"/>
        <v>-6.6018091100402759E-16</v>
      </c>
      <c r="AS82">
        <f t="shared" si="77"/>
        <v>-3.8100902083919015E-5</v>
      </c>
      <c r="AT82">
        <f t="shared" si="78"/>
        <v>-2.4892589361494091E-5</v>
      </c>
      <c r="AU82">
        <f t="shared" si="79"/>
        <v>-6.2993491446073274E-5</v>
      </c>
      <c r="AW82">
        <v>79</v>
      </c>
      <c r="AX82">
        <f>IF(Z82&gt;0, (R82*SUMPRODUCT(K82:$K$98, X82:$X$98)-K82*$AZ$3)/Z82, 0)</f>
        <v>-2.8735901654789919E+18</v>
      </c>
    </row>
    <row r="83" spans="5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1.1549367117097085E-4</v>
      </c>
      <c r="L83" s="2">
        <v>80</v>
      </c>
      <c r="M83" s="8">
        <v>0.85299375700000002</v>
      </c>
      <c r="Q83" s="5">
        <f t="shared" si="91"/>
        <v>25</v>
      </c>
      <c r="R83">
        <f t="shared" si="62"/>
        <v>1000000</v>
      </c>
      <c r="S83">
        <f t="shared" si="63"/>
        <v>-1.8726924034344604E+19</v>
      </c>
      <c r="U83">
        <f t="shared" si="83"/>
        <v>0.85299375700000002</v>
      </c>
      <c r="V83">
        <f t="shared" si="84"/>
        <v>0.01</v>
      </c>
      <c r="W83">
        <f t="shared" si="85"/>
        <v>8.5418703326479127E-19</v>
      </c>
      <c r="X83">
        <f t="shared" si="86"/>
        <v>7.2861620668521827E-19</v>
      </c>
      <c r="Y83">
        <f t="shared" si="87"/>
        <v>8.541870332647913E-21</v>
      </c>
      <c r="Z83">
        <f t="shared" si="88"/>
        <v>1.1702895624692508E-19</v>
      </c>
      <c r="AB83">
        <f t="shared" si="89"/>
        <v>-2.4545834582693806</v>
      </c>
      <c r="AC83">
        <f t="shared" si="64"/>
        <v>-2.1915923734548044</v>
      </c>
      <c r="AE83">
        <f t="shared" si="65"/>
        <v>0</v>
      </c>
      <c r="AF83">
        <f t="shared" si="66"/>
        <v>0</v>
      </c>
      <c r="AG83">
        <f t="shared" si="67"/>
        <v>-2.925723906173127E-18</v>
      </c>
      <c r="AH83">
        <f t="shared" si="68"/>
        <v>-7.2861620668521828E-13</v>
      </c>
      <c r="AI83">
        <f t="shared" si="69"/>
        <v>-7.2861913240912448E-13</v>
      </c>
      <c r="AJ83">
        <f t="shared" si="70"/>
        <v>-0.26299108481457623</v>
      </c>
      <c r="AK83">
        <f t="shared" si="92"/>
        <v>-0.17182084207885667</v>
      </c>
      <c r="AL83">
        <f t="shared" si="71"/>
        <v>-0.43481192689416154</v>
      </c>
      <c r="AN83">
        <f t="shared" si="72"/>
        <v>0</v>
      </c>
      <c r="AO83">
        <f t="shared" si="73"/>
        <v>0</v>
      </c>
      <c r="AP83">
        <f t="shared" si="74"/>
        <v>-3.3790259475660749E-22</v>
      </c>
      <c r="AQ83">
        <f t="shared" si="75"/>
        <v>-8.4150560584742734E-17</v>
      </c>
      <c r="AR83">
        <f t="shared" si="76"/>
        <v>-8.4150898487337491E-17</v>
      </c>
      <c r="AS83">
        <f t="shared" si="77"/>
        <v>-3.0373805870471573E-5</v>
      </c>
      <c r="AT83">
        <f t="shared" si="78"/>
        <v>-1.9844219835374783E-5</v>
      </c>
      <c r="AU83">
        <f t="shared" si="79"/>
        <v>-5.0218025705930507E-5</v>
      </c>
      <c r="AW83">
        <v>80</v>
      </c>
      <c r="AX83">
        <f>IF(Z83&gt;0, (R83*SUMPRODUCT(K83:$K$98, X83:$X$98)-K83*$AZ$3)/Z83, 0)</f>
        <v>-1.8726924034344604E+19</v>
      </c>
    </row>
    <row r="84" spans="5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1.031193492597954E-4</v>
      </c>
      <c r="L84" s="2">
        <v>81</v>
      </c>
      <c r="M84" s="8">
        <v>0.85794593600000002</v>
      </c>
      <c r="Q84" s="5">
        <f t="shared" si="91"/>
        <v>25</v>
      </c>
      <c r="R84">
        <f t="shared" si="62"/>
        <v>1000000</v>
      </c>
      <c r="S84">
        <f t="shared" si="63"/>
        <v>-1.2661835146404643E+20</v>
      </c>
      <c r="U84">
        <f t="shared" si="83"/>
        <v>0.85794593600000002</v>
      </c>
      <c r="V84">
        <f t="shared" si="84"/>
        <v>0.01</v>
      </c>
      <c r="W84">
        <f t="shared" si="85"/>
        <v>1.1702895624692508E-19</v>
      </c>
      <c r="X84">
        <f t="shared" si="86"/>
        <v>1.0040451740637118E-19</v>
      </c>
      <c r="Y84">
        <f t="shared" si="87"/>
        <v>1.1702895624692507E-21</v>
      </c>
      <c r="Z84">
        <f t="shared" si="88"/>
        <v>1.5454149278084647E-20</v>
      </c>
      <c r="AB84">
        <f t="shared" si="89"/>
        <v>-2.1915923734548044</v>
      </c>
      <c r="AC84">
        <f t="shared" si="64"/>
        <v>-1.9567789048703612</v>
      </c>
      <c r="AE84">
        <f t="shared" si="65"/>
        <v>0</v>
      </c>
      <c r="AF84">
        <f t="shared" si="66"/>
        <v>0</v>
      </c>
      <c r="AG84">
        <f t="shared" si="67"/>
        <v>-3.8635373195211619E-19</v>
      </c>
      <c r="AH84">
        <f t="shared" si="68"/>
        <v>-1.0040451740637118E-13</v>
      </c>
      <c r="AI84">
        <f t="shared" si="69"/>
        <v>-1.0040490376010313E-13</v>
      </c>
      <c r="AJ84">
        <f t="shared" si="70"/>
        <v>-0.23481346858444319</v>
      </c>
      <c r="AK84">
        <f t="shared" si="92"/>
        <v>-0.15341146614183632</v>
      </c>
      <c r="AL84">
        <f t="shared" si="71"/>
        <v>-0.38822493472637987</v>
      </c>
      <c r="AN84">
        <f t="shared" si="72"/>
        <v>0</v>
      </c>
      <c r="AO84">
        <f t="shared" si="73"/>
        <v>0</v>
      </c>
      <c r="AP84">
        <f t="shared" si="74"/>
        <v>-3.9840545422995646E-23</v>
      </c>
      <c r="AQ84">
        <f t="shared" si="75"/>
        <v>-1.0353648497688797E-17</v>
      </c>
      <c r="AR84">
        <f t="shared" si="76"/>
        <v>-1.0353688338234219E-17</v>
      </c>
      <c r="AS84">
        <f t="shared" si="77"/>
        <v>-2.4213812077863193E-5</v>
      </c>
      <c r="AT84">
        <f t="shared" si="78"/>
        <v>-1.5819690557537296E-5</v>
      </c>
      <c r="AU84">
        <f t="shared" si="79"/>
        <v>-4.003350263541084E-5</v>
      </c>
      <c r="AW84">
        <v>81</v>
      </c>
      <c r="AX84">
        <f>IF(Z84&gt;0, (R84*SUMPRODUCT(K84:$K$98, X84:$X$98)-K84*$AZ$3)/Z84, 0)</f>
        <v>-1.2661835146404643E+20</v>
      </c>
    </row>
    <row r="85" spans="5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9.207084755338875E-5</v>
      </c>
      <c r="L85" s="2">
        <v>82</v>
      </c>
      <c r="M85" s="8">
        <v>0.86292441799999997</v>
      </c>
      <c r="Q85" s="5">
        <f t="shared" si="91"/>
        <v>25</v>
      </c>
      <c r="R85">
        <f t="shared" si="62"/>
        <v>1000000</v>
      </c>
      <c r="S85">
        <f t="shared" si="63"/>
        <v>-8.8964455438394144E+20</v>
      </c>
      <c r="U85">
        <f t="shared" si="83"/>
        <v>0.86292441799999997</v>
      </c>
      <c r="V85">
        <f t="shared" si="84"/>
        <v>0.01</v>
      </c>
      <c r="W85">
        <f t="shared" si="85"/>
        <v>1.5454149278084647E-20</v>
      </c>
      <c r="X85">
        <f t="shared" si="86"/>
        <v>1.3335762771476314E-20</v>
      </c>
      <c r="Y85">
        <f t="shared" si="87"/>
        <v>1.5454149278084647E-22</v>
      </c>
      <c r="Z85">
        <f t="shared" si="88"/>
        <v>1.9638450138274867E-21</v>
      </c>
      <c r="AB85">
        <f t="shared" si="89"/>
        <v>-1.9567789048703612</v>
      </c>
      <c r="AC85">
        <f t="shared" si="64"/>
        <v>-1.7471240222056796</v>
      </c>
      <c r="AE85">
        <f t="shared" si="65"/>
        <v>0</v>
      </c>
      <c r="AF85">
        <f t="shared" si="66"/>
        <v>0</v>
      </c>
      <c r="AG85">
        <f t="shared" si="67"/>
        <v>-4.9096125345687165E-20</v>
      </c>
      <c r="AH85">
        <f t="shared" si="68"/>
        <v>-1.3335762771476314E-14</v>
      </c>
      <c r="AI85">
        <f t="shared" si="69"/>
        <v>-1.3335811867601661E-14</v>
      </c>
      <c r="AJ85">
        <f t="shared" si="70"/>
        <v>-0.20965488266468157</v>
      </c>
      <c r="AK85">
        <f t="shared" si="92"/>
        <v>-0.1369745233409253</v>
      </c>
      <c r="AL85">
        <f t="shared" si="71"/>
        <v>-0.3466294060056202</v>
      </c>
      <c r="AN85">
        <f t="shared" si="72"/>
        <v>0</v>
      </c>
      <c r="AO85">
        <f t="shared" si="73"/>
        <v>0</v>
      </c>
      <c r="AP85">
        <f t="shared" si="74"/>
        <v>-4.5203218721648288E-24</v>
      </c>
      <c r="AQ85">
        <f t="shared" si="75"/>
        <v>-1.2278349811407528E-18</v>
      </c>
      <c r="AR85">
        <f t="shared" si="76"/>
        <v>-1.2278395014626251E-18</v>
      </c>
      <c r="AS85">
        <f t="shared" si="77"/>
        <v>-1.9303102740643502E-5</v>
      </c>
      <c r="AT85">
        <f t="shared" si="78"/>
        <v>-1.2611360457220423E-5</v>
      </c>
      <c r="AU85">
        <f t="shared" si="79"/>
        <v>-3.1914463197865155E-5</v>
      </c>
      <c r="AW85">
        <v>82</v>
      </c>
      <c r="AX85">
        <f>IF(Z85&gt;0, (R85*SUMPRODUCT(K85:$K$98, X85:$X$98)-K85*$AZ$3)/Z85, 0)</f>
        <v>-8.8964455438394144E+20</v>
      </c>
    </row>
    <row r="86" spans="5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8.2206113886954235E-5</v>
      </c>
      <c r="L86" s="2">
        <v>83</v>
      </c>
      <c r="M86" s="8">
        <v>0.86793829099999997</v>
      </c>
      <c r="Q86" s="5">
        <f t="shared" si="91"/>
        <v>25</v>
      </c>
      <c r="R86">
        <f t="shared" si="62"/>
        <v>1000000</v>
      </c>
      <c r="S86">
        <f t="shared" si="63"/>
        <v>-6.5075731078422095E+21</v>
      </c>
      <c r="U86">
        <f t="shared" si="83"/>
        <v>0.86793829099999997</v>
      </c>
      <c r="V86">
        <f t="shared" si="84"/>
        <v>0.01</v>
      </c>
      <c r="W86">
        <f t="shared" si="85"/>
        <v>1.9638450138274867E-21</v>
      </c>
      <c r="X86">
        <f t="shared" si="86"/>
        <v>1.7044962850903E-21</v>
      </c>
      <c r="Y86">
        <f t="shared" si="87"/>
        <v>1.9638450138274867E-23</v>
      </c>
      <c r="Z86">
        <f t="shared" si="88"/>
        <v>2.3971027859891182E-22</v>
      </c>
      <c r="AB86">
        <f t="shared" si="89"/>
        <v>-1.7471240222056796</v>
      </c>
      <c r="AC86">
        <f t="shared" si="64"/>
        <v>-1.5599321626836424</v>
      </c>
      <c r="AE86">
        <f t="shared" si="65"/>
        <v>0</v>
      </c>
      <c r="AF86">
        <f t="shared" si="66"/>
        <v>0</v>
      </c>
      <c r="AG86">
        <f t="shared" si="67"/>
        <v>-5.9927569649727953E-21</v>
      </c>
      <c r="AH86">
        <f t="shared" si="68"/>
        <v>-1.7044962850903E-15</v>
      </c>
      <c r="AI86">
        <f t="shared" si="69"/>
        <v>-1.704502277847265E-15</v>
      </c>
      <c r="AJ86">
        <f t="shared" si="70"/>
        <v>-0.18719185952203721</v>
      </c>
      <c r="AK86">
        <f t="shared" si="92"/>
        <v>-0.12229868155439759</v>
      </c>
      <c r="AL86">
        <f t="shared" si="71"/>
        <v>-0.30949054107643648</v>
      </c>
      <c r="AN86">
        <f t="shared" si="72"/>
        <v>0</v>
      </c>
      <c r="AO86">
        <f t="shared" si="73"/>
        <v>0</v>
      </c>
      <c r="AP86">
        <f t="shared" si="74"/>
        <v>-4.9264126155939187E-25</v>
      </c>
      <c r="AQ86">
        <f t="shared" si="75"/>
        <v>-1.4012001573202362E-19</v>
      </c>
      <c r="AR86">
        <f t="shared" si="76"/>
        <v>-1.4012050837328518E-19</v>
      </c>
      <c r="AS86">
        <f t="shared" si="77"/>
        <v>-1.5388315322579329E-5</v>
      </c>
      <c r="AT86">
        <f t="shared" si="78"/>
        <v>-1.0053699344085157E-5</v>
      </c>
      <c r="AU86">
        <f t="shared" si="79"/>
        <v>-2.5442014666664626E-5</v>
      </c>
      <c r="AW86">
        <v>83</v>
      </c>
      <c r="AX86">
        <f>IF(Z86&gt;0, (R86*SUMPRODUCT(K86:$K$98, X86:$X$98)-K86*$AZ$3)/Z86, 0)</f>
        <v>-6.5075731078422095E+21</v>
      </c>
    </row>
    <row r="87" spans="5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7.3398315970494849E-5</v>
      </c>
      <c r="L87" s="2">
        <v>84</v>
      </c>
      <c r="M87" s="8">
        <v>0.872959127</v>
      </c>
      <c r="Q87" s="5">
        <f t="shared" si="91"/>
        <v>25</v>
      </c>
      <c r="R87">
        <f t="shared" si="62"/>
        <v>1000000</v>
      </c>
      <c r="S87">
        <f t="shared" si="63"/>
        <v>-4.964362434311278E+22</v>
      </c>
      <c r="U87">
        <f t="shared" si="83"/>
        <v>0.872959127</v>
      </c>
      <c r="V87">
        <f t="shared" si="84"/>
        <v>0.01</v>
      </c>
      <c r="W87">
        <f t="shared" si="85"/>
        <v>2.3971027859891182E-22</v>
      </c>
      <c r="X87">
        <f t="shared" si="86"/>
        <v>2.0925727553863285E-22</v>
      </c>
      <c r="Y87">
        <f t="shared" si="87"/>
        <v>2.3971027859891184E-24</v>
      </c>
      <c r="Z87">
        <f t="shared" si="88"/>
        <v>2.8055900274289859E-23</v>
      </c>
      <c r="AB87">
        <f t="shared" si="89"/>
        <v>-1.5599321626836424</v>
      </c>
      <c r="AC87">
        <f t="shared" si="64"/>
        <v>-1.3927965738246806</v>
      </c>
      <c r="AE87">
        <f t="shared" si="65"/>
        <v>0</v>
      </c>
      <c r="AF87">
        <f t="shared" si="66"/>
        <v>0</v>
      </c>
      <c r="AG87">
        <f t="shared" si="67"/>
        <v>-7.0139750685724646E-22</v>
      </c>
      <c r="AH87">
        <f t="shared" si="68"/>
        <v>-2.0925727553863284E-16</v>
      </c>
      <c r="AI87">
        <f t="shared" si="69"/>
        <v>-2.0925797693613969E-16</v>
      </c>
      <c r="AJ87">
        <f t="shared" si="70"/>
        <v>-0.16713558885896185</v>
      </c>
      <c r="AK87">
        <f t="shared" si="92"/>
        <v>-0.10919525138785498</v>
      </c>
      <c r="AL87">
        <f t="shared" si="71"/>
        <v>-0.27633084024681703</v>
      </c>
      <c r="AN87">
        <f t="shared" si="72"/>
        <v>0</v>
      </c>
      <c r="AO87">
        <f t="shared" si="73"/>
        <v>0</v>
      </c>
      <c r="AP87">
        <f t="shared" si="74"/>
        <v>-5.1481395829225504E-26</v>
      </c>
      <c r="AQ87">
        <f t="shared" si="75"/>
        <v>-1.5359131629109477E-20</v>
      </c>
      <c r="AR87">
        <f t="shared" si="76"/>
        <v>-1.5359183110505305E-20</v>
      </c>
      <c r="AS87">
        <f t="shared" si="77"/>
        <v>-1.22674707609848E-5</v>
      </c>
      <c r="AT87">
        <f t="shared" si="78"/>
        <v>-8.0147475638433953E-6</v>
      </c>
      <c r="AU87">
        <f t="shared" si="79"/>
        <v>-2.0282218324828211E-5</v>
      </c>
      <c r="AW87">
        <v>84</v>
      </c>
      <c r="AX87">
        <f>IF(Z87&gt;0, (R87*SUMPRODUCT(K87:$K$98, X87:$X$98)-K87*$AZ$3)/Z87, 0)</f>
        <v>-4.964362434311278E+22</v>
      </c>
    </row>
    <row r="88" spans="5:50" x14ac:dyDescent="0.25"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6.5534210687941824E-5</v>
      </c>
      <c r="L88" s="2">
        <v>85</v>
      </c>
      <c r="M88" s="8">
        <v>0.877957722</v>
      </c>
      <c r="Q88" s="5">
        <f t="shared" si="91"/>
        <v>25</v>
      </c>
      <c r="R88">
        <f t="shared" si="62"/>
        <v>1000000</v>
      </c>
      <c r="S88">
        <f t="shared" si="63"/>
        <v>-3.9560659943084146E+23</v>
      </c>
      <c r="U88">
        <f t="shared" si="83"/>
        <v>0.877957722</v>
      </c>
      <c r="V88">
        <f t="shared" si="84"/>
        <v>0.01</v>
      </c>
      <c r="W88">
        <f t="shared" si="85"/>
        <v>2.8055900274289859E-23</v>
      </c>
      <c r="X88">
        <f t="shared" si="86"/>
        <v>2.46318942934747E-23</v>
      </c>
      <c r="Y88">
        <f t="shared" si="87"/>
        <v>2.8055900274289862E-25</v>
      </c>
      <c r="Z88">
        <f t="shared" si="88"/>
        <v>3.1434469780722612E-24</v>
      </c>
      <c r="AB88">
        <f t="shared" si="89"/>
        <v>-1.3927965738246806</v>
      </c>
      <c r="AC88">
        <f t="shared" si="64"/>
        <v>-1.243568369486322</v>
      </c>
      <c r="AE88">
        <f t="shared" si="65"/>
        <v>0</v>
      </c>
      <c r="AF88">
        <f t="shared" si="66"/>
        <v>0</v>
      </c>
      <c r="AG88">
        <f t="shared" si="67"/>
        <v>-7.8586174451806525E-23</v>
      </c>
      <c r="AH88">
        <f t="shared" si="68"/>
        <v>-2.4631894293474698E-17</v>
      </c>
      <c r="AI88">
        <f t="shared" si="69"/>
        <v>-2.4631972879649151E-17</v>
      </c>
      <c r="AJ88">
        <f t="shared" si="70"/>
        <v>-0.14922820433835859</v>
      </c>
      <c r="AK88">
        <f t="shared" si="92"/>
        <v>-9.7495760167727652E-2</v>
      </c>
      <c r="AL88">
        <f t="shared" si="71"/>
        <v>-0.24672396450608627</v>
      </c>
      <c r="AN88">
        <f t="shared" si="72"/>
        <v>0</v>
      </c>
      <c r="AO88">
        <f t="shared" si="73"/>
        <v>0</v>
      </c>
      <c r="AP88">
        <f t="shared" si="74"/>
        <v>-5.1500829136840398E-27</v>
      </c>
      <c r="AQ88">
        <f t="shared" si="75"/>
        <v>-1.6142317502716828E-21</v>
      </c>
      <c r="AR88">
        <f t="shared" si="76"/>
        <v>-1.6142369003545965E-21</v>
      </c>
      <c r="AS88">
        <f t="shared" si="77"/>
        <v>-9.779552583693227E-6</v>
      </c>
      <c r="AT88">
        <f t="shared" si="78"/>
        <v>-6.3893076880129104E-6</v>
      </c>
      <c r="AU88">
        <f t="shared" si="79"/>
        <v>-1.6168860271706137E-5</v>
      </c>
      <c r="AW88">
        <v>85</v>
      </c>
      <c r="AX88">
        <f>IF(Z88&gt;0, (R88*SUMPRODUCT(K88:$K$98, X88:$X$98)-K88*$AZ$3)/Z88, 0)</f>
        <v>-3.9560659943084146E+23</v>
      </c>
    </row>
    <row r="89" spans="5:50" x14ac:dyDescent="0.25"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5.851268811423377E-5</v>
      </c>
      <c r="L89" s="2">
        <v>86</v>
      </c>
      <c r="M89" s="8">
        <v>0.88376105100000002</v>
      </c>
      <c r="Q89" s="5">
        <f t="shared" si="91"/>
        <v>25</v>
      </c>
      <c r="R89">
        <f t="shared" si="62"/>
        <v>1000000</v>
      </c>
      <c r="S89">
        <f t="shared" si="63"/>
        <v>-3.3247710127784816E+24</v>
      </c>
      <c r="U89">
        <f t="shared" si="83"/>
        <v>0.88376105100000002</v>
      </c>
      <c r="V89">
        <f t="shared" si="84"/>
        <v>0.01</v>
      </c>
      <c r="W89">
        <f t="shared" si="85"/>
        <v>3.1434469780722612E-24</v>
      </c>
      <c r="X89">
        <f t="shared" si="86"/>
        <v>2.7780560051039157E-24</v>
      </c>
      <c r="Y89">
        <f t="shared" si="87"/>
        <v>3.1434469780722612E-26</v>
      </c>
      <c r="Z89">
        <f t="shared" si="88"/>
        <v>3.339565031876229E-25</v>
      </c>
      <c r="AB89">
        <f t="shared" si="89"/>
        <v>-1.243568369486322</v>
      </c>
      <c r="AC89">
        <f t="shared" si="64"/>
        <v>-1.1103289013270732</v>
      </c>
      <c r="AE89">
        <f t="shared" si="65"/>
        <v>0</v>
      </c>
      <c r="AF89">
        <f t="shared" si="66"/>
        <v>0</v>
      </c>
      <c r="AG89">
        <f t="shared" si="67"/>
        <v>-8.3489125796905717E-24</v>
      </c>
      <c r="AH89">
        <f t="shared" si="68"/>
        <v>-2.7780560051039156E-18</v>
      </c>
      <c r="AI89">
        <f t="shared" si="69"/>
        <v>-2.7780643540164953E-18</v>
      </c>
      <c r="AJ89">
        <f t="shared" si="70"/>
        <v>-0.13323946815924881</v>
      </c>
      <c r="AK89">
        <f t="shared" si="92"/>
        <v>-8.704978586404255E-2</v>
      </c>
      <c r="AL89">
        <f t="shared" si="71"/>
        <v>-0.22028925402329136</v>
      </c>
      <c r="AN89">
        <f t="shared" si="72"/>
        <v>0</v>
      </c>
      <c r="AO89">
        <f t="shared" si="73"/>
        <v>0</v>
      </c>
      <c r="AP89">
        <f t="shared" si="74"/>
        <v>-4.8851731786843733E-28</v>
      </c>
      <c r="AQ89">
        <f t="shared" si="75"/>
        <v>-1.6255152459051963E-22</v>
      </c>
      <c r="AR89">
        <f t="shared" si="76"/>
        <v>-1.625520131078375E-22</v>
      </c>
      <c r="AS89">
        <f t="shared" si="77"/>
        <v>-7.7961994449085065E-6</v>
      </c>
      <c r="AT89">
        <f t="shared" si="78"/>
        <v>-5.0935169706735572E-6</v>
      </c>
      <c r="AU89">
        <f t="shared" si="79"/>
        <v>-1.2889716415582064E-5</v>
      </c>
      <c r="AW89">
        <v>86</v>
      </c>
      <c r="AX89">
        <f>IF(Z89&gt;0, (R89*SUMPRODUCT(K89:$K$98, X89:$X$98)-K89*$AZ$3)/Z89, 0)</f>
        <v>-3.3247710127784816E+24</v>
      </c>
    </row>
    <row r="90" spans="5:50" x14ac:dyDescent="0.25">
      <c r="E90">
        <v>2090</v>
      </c>
      <c r="F90" s="1">
        <f>EconomicRates!C130</f>
        <v>3.5569999999999997E-2</v>
      </c>
      <c r="G90" s="1">
        <f>EconomicRates!D130</f>
        <v>7.0000000000000007E-2</v>
      </c>
      <c r="H90" s="1">
        <f t="shared" si="80"/>
        <v>0.12000000000000001</v>
      </c>
      <c r="I90" s="1">
        <f t="shared" si="81"/>
        <v>1.1200000000000001</v>
      </c>
      <c r="J90">
        <f t="shared" si="82"/>
        <v>0.89285714285714279</v>
      </c>
      <c r="K90">
        <f t="shared" si="90"/>
        <v>5.2243471530565862E-5</v>
      </c>
      <c r="L90" s="2">
        <v>87</v>
      </c>
      <c r="M90">
        <v>0.88953285599999998</v>
      </c>
      <c r="Q90" s="5">
        <f t="shared" si="91"/>
        <v>25</v>
      </c>
      <c r="R90">
        <f t="shared" si="62"/>
        <v>1000000</v>
      </c>
      <c r="S90">
        <f t="shared" si="63"/>
        <v>-2.9547426441460746E+25</v>
      </c>
      <c r="U90">
        <f t="shared" si="83"/>
        <v>0.88953285599999998</v>
      </c>
      <c r="V90">
        <f t="shared" si="84"/>
        <v>0.01</v>
      </c>
      <c r="W90">
        <f t="shared" si="85"/>
        <v>3.339565031876229E-25</v>
      </c>
      <c r="X90">
        <f t="shared" si="86"/>
        <v>2.970652820602593E-25</v>
      </c>
      <c r="Y90">
        <f t="shared" si="87"/>
        <v>3.3395650318762288E-27</v>
      </c>
      <c r="Z90">
        <f t="shared" si="88"/>
        <v>3.3551656095487366E-26</v>
      </c>
      <c r="AB90">
        <f t="shared" si="89"/>
        <v>-1.1103289013270732</v>
      </c>
      <c r="AC90">
        <f t="shared" si="64"/>
        <v>-0.99136509047060095</v>
      </c>
      <c r="AE90">
        <f t="shared" si="65"/>
        <v>0</v>
      </c>
      <c r="AF90">
        <f t="shared" si="66"/>
        <v>0</v>
      </c>
      <c r="AG90">
        <f t="shared" si="67"/>
        <v>-8.3879140238718408E-25</v>
      </c>
      <c r="AH90">
        <f t="shared" si="68"/>
        <v>-2.9706528206025928E-19</v>
      </c>
      <c r="AI90">
        <f t="shared" si="69"/>
        <v>-2.9706612085166165E-19</v>
      </c>
      <c r="AJ90">
        <f t="shared" si="70"/>
        <v>-0.11896381085647223</v>
      </c>
      <c r="AK90">
        <f t="shared" si="92"/>
        <v>-7.7723023092895124E-2</v>
      </c>
      <c r="AL90">
        <f t="shared" si="71"/>
        <v>-0.19668683394936737</v>
      </c>
      <c r="AN90">
        <f t="shared" si="72"/>
        <v>0</v>
      </c>
      <c r="AO90">
        <f t="shared" si="73"/>
        <v>0</v>
      </c>
      <c r="AP90">
        <f t="shared" si="74"/>
        <v>-4.3821374750698269E-29</v>
      </c>
      <c r="AQ90">
        <f t="shared" si="75"/>
        <v>-1.5519721606034673E-23</v>
      </c>
      <c r="AR90">
        <f t="shared" si="76"/>
        <v>-1.5519765427409424E-23</v>
      </c>
      <c r="AS90">
        <f t="shared" si="77"/>
        <v>-6.2150824656477289E-6</v>
      </c>
      <c r="AT90">
        <f t="shared" si="78"/>
        <v>-4.0605205442231791E-6</v>
      </c>
      <c r="AU90">
        <f t="shared" si="79"/>
        <v>-1.0275603009870909E-5</v>
      </c>
      <c r="AW90">
        <v>87</v>
      </c>
      <c r="AX90">
        <f>IF(Z90&gt;0, (R90*SUMPRODUCT(K90:$K$98, X90:$X$98)-K90*$AZ$3)/Z90, 0)</f>
        <v>-2.9547426441460746E+25</v>
      </c>
    </row>
    <row r="91" spans="5:50" x14ac:dyDescent="0.25">
      <c r="E91">
        <v>2091</v>
      </c>
      <c r="F91" s="1">
        <f>EconomicRates!C131</f>
        <v>3.5569999999999997E-2</v>
      </c>
      <c r="G91" s="1">
        <f>EconomicRates!D131</f>
        <v>7.0000000000000007E-2</v>
      </c>
      <c r="H91" s="1">
        <f t="shared" si="80"/>
        <v>0.12000000000000001</v>
      </c>
      <c r="I91" s="1">
        <f t="shared" si="81"/>
        <v>1.1200000000000001</v>
      </c>
      <c r="J91">
        <f t="shared" si="82"/>
        <v>0.89285714285714279</v>
      </c>
      <c r="K91">
        <f t="shared" si="90"/>
        <v>4.6645956723719519E-5</v>
      </c>
      <c r="L91" s="2">
        <v>88</v>
      </c>
      <c r="M91">
        <v>0.89526598199999996</v>
      </c>
      <c r="Q91" s="5">
        <f t="shared" si="91"/>
        <v>25</v>
      </c>
      <c r="R91">
        <f t="shared" si="62"/>
        <v>1000000</v>
      </c>
      <c r="S91">
        <f t="shared" si="63"/>
        <v>-2.7848107056225807E+26</v>
      </c>
      <c r="U91">
        <f t="shared" si="83"/>
        <v>0.89526598199999996</v>
      </c>
      <c r="V91">
        <f t="shared" si="84"/>
        <v>0.01</v>
      </c>
      <c r="W91">
        <f t="shared" si="85"/>
        <v>3.3551656095487366E-26</v>
      </c>
      <c r="X91">
        <f t="shared" si="86"/>
        <v>3.0037656342052782E-26</v>
      </c>
      <c r="Y91">
        <f t="shared" si="87"/>
        <v>3.3551656095487366E-28</v>
      </c>
      <c r="Z91">
        <f t="shared" si="88"/>
        <v>3.1784831924797106E-27</v>
      </c>
      <c r="AB91">
        <f t="shared" si="89"/>
        <v>-0.99136509047060095</v>
      </c>
      <c r="AC91">
        <f t="shared" si="64"/>
        <v>-0.88514740220589361</v>
      </c>
      <c r="AE91">
        <f t="shared" si="65"/>
        <v>0</v>
      </c>
      <c r="AF91">
        <f t="shared" si="66"/>
        <v>0</v>
      </c>
      <c r="AG91">
        <f t="shared" si="67"/>
        <v>-7.9462079811992762E-26</v>
      </c>
      <c r="AH91">
        <f t="shared" si="68"/>
        <v>-3.0037656342052783E-20</v>
      </c>
      <c r="AI91">
        <f t="shared" si="69"/>
        <v>-3.0037735804132594E-20</v>
      </c>
      <c r="AJ91">
        <f t="shared" si="70"/>
        <v>-0.10621768826470734</v>
      </c>
      <c r="AK91">
        <f t="shared" si="92"/>
        <v>-6.9395556332942074E-2</v>
      </c>
      <c r="AL91">
        <f t="shared" si="71"/>
        <v>-0.17561324459764943</v>
      </c>
      <c r="AN91">
        <f t="shared" si="72"/>
        <v>0</v>
      </c>
      <c r="AO91">
        <f t="shared" si="73"/>
        <v>0</v>
      </c>
      <c r="AP91">
        <f t="shared" si="74"/>
        <v>-3.7065847360869608E-30</v>
      </c>
      <c r="AQ91">
        <f t="shared" si="75"/>
        <v>-1.4011352178133532E-24</v>
      </c>
      <c r="AR91">
        <f t="shared" si="76"/>
        <v>-1.4011389243980893E-24</v>
      </c>
      <c r="AS91">
        <f t="shared" si="77"/>
        <v>-4.9546256900890695E-6</v>
      </c>
      <c r="AT91">
        <f t="shared" si="78"/>
        <v>-3.2370221175248561E-6</v>
      </c>
      <c r="AU91">
        <f t="shared" si="79"/>
        <v>-8.191647807613926E-6</v>
      </c>
      <c r="AW91">
        <v>88</v>
      </c>
      <c r="AX91">
        <f>IF(Z91&gt;0, (R91*SUMPRODUCT(K91:$K$98, X91:$X$98)-K91*$AZ$3)/Z91, 0)</f>
        <v>-2.7848107056225807E+26</v>
      </c>
    </row>
    <row r="92" spans="5:50" x14ac:dyDescent="0.25">
      <c r="E92">
        <v>2092</v>
      </c>
      <c r="F92" s="1">
        <f>EconomicRates!C132</f>
        <v>3.5569999999999997E-2</v>
      </c>
      <c r="G92" s="1">
        <f>EconomicRates!D132</f>
        <v>7.0000000000000007E-2</v>
      </c>
      <c r="H92" s="1">
        <f t="shared" si="80"/>
        <v>0.12000000000000001</v>
      </c>
      <c r="I92" s="1">
        <f t="shared" si="81"/>
        <v>1.1200000000000001</v>
      </c>
      <c r="J92">
        <f t="shared" si="82"/>
        <v>0.89285714285714279</v>
      </c>
      <c r="K92">
        <f t="shared" si="90"/>
        <v>4.1648175646178136E-5</v>
      </c>
      <c r="L92" s="2">
        <v>89</v>
      </c>
      <c r="M92">
        <v>0.900953271</v>
      </c>
      <c r="Q92" s="5">
        <f t="shared" si="91"/>
        <v>25</v>
      </c>
      <c r="R92">
        <f t="shared" si="62"/>
        <v>1000000</v>
      </c>
      <c r="S92">
        <f t="shared" si="63"/>
        <v>-2.7922846329595804E+27</v>
      </c>
      <c r="U92">
        <f t="shared" si="83"/>
        <v>0.900953271</v>
      </c>
      <c r="V92">
        <f t="shared" si="84"/>
        <v>0.01</v>
      </c>
      <c r="W92">
        <f t="shared" si="85"/>
        <v>3.1784831924797106E-27</v>
      </c>
      <c r="X92">
        <f t="shared" si="86"/>
        <v>2.8636648290831179E-27</v>
      </c>
      <c r="Y92">
        <f t="shared" si="87"/>
        <v>3.1784831924797104E-29</v>
      </c>
      <c r="Z92">
        <f t="shared" si="88"/>
        <v>2.8303353147179552E-28</v>
      </c>
      <c r="AB92">
        <f t="shared" si="89"/>
        <v>-0.88514740220589361</v>
      </c>
      <c r="AC92">
        <f t="shared" si="64"/>
        <v>-0.79031018054097646</v>
      </c>
      <c r="AE92">
        <f t="shared" si="65"/>
        <v>0</v>
      </c>
      <c r="AF92">
        <f t="shared" si="66"/>
        <v>0</v>
      </c>
      <c r="AG92">
        <f t="shared" si="67"/>
        <v>-7.0758382867948883E-27</v>
      </c>
      <c r="AH92">
        <f t="shared" si="68"/>
        <v>-2.8636648290831179E-21</v>
      </c>
      <c r="AI92">
        <f t="shared" si="69"/>
        <v>-2.8636719049214047E-21</v>
      </c>
      <c r="AJ92">
        <f t="shared" si="70"/>
        <v>-9.4837221664917148E-2</v>
      </c>
      <c r="AK92">
        <f t="shared" si="92"/>
        <v>-6.1960318154412559E-2</v>
      </c>
      <c r="AL92">
        <f t="shared" si="71"/>
        <v>-0.1567975398193297</v>
      </c>
      <c r="AN92">
        <f t="shared" si="72"/>
        <v>0</v>
      </c>
      <c r="AO92">
        <f t="shared" si="73"/>
        <v>0</v>
      </c>
      <c r="AP92">
        <f t="shared" si="74"/>
        <v>-2.9469575581238569E-31</v>
      </c>
      <c r="AQ92">
        <f t="shared" si="75"/>
        <v>-1.1926641579343638E-25</v>
      </c>
      <c r="AR92">
        <f t="shared" si="76"/>
        <v>-1.192667104891922E-25</v>
      </c>
      <c r="AS92">
        <f t="shared" si="77"/>
        <v>-3.9497972656959998E-6</v>
      </c>
      <c r="AT92">
        <f t="shared" si="78"/>
        <v>-2.5805342135880543E-6</v>
      </c>
      <c r="AU92">
        <f t="shared" si="79"/>
        <v>-6.5303314792840537E-6</v>
      </c>
      <c r="AW92">
        <v>89</v>
      </c>
      <c r="AX92">
        <f>IF(Z92&gt;0, (R92*SUMPRODUCT(K92:$K$98, X92:$X$98)-K92*$AZ$3)/Z92, 0)</f>
        <v>-2.7922846329595804E+27</v>
      </c>
    </row>
    <row r="93" spans="5:50" x14ac:dyDescent="0.25">
      <c r="E93">
        <v>2093</v>
      </c>
      <c r="F93" s="1">
        <f>EconomicRates!C133</f>
        <v>3.5569999999999997E-2</v>
      </c>
      <c r="G93" s="1">
        <f>EconomicRates!D133</f>
        <v>7.0000000000000007E-2</v>
      </c>
      <c r="H93" s="1">
        <f t="shared" si="80"/>
        <v>0.12000000000000001</v>
      </c>
      <c r="I93" s="1">
        <f t="shared" si="81"/>
        <v>1.1200000000000001</v>
      </c>
      <c r="J93">
        <f t="shared" si="82"/>
        <v>0.89285714285714279</v>
      </c>
      <c r="K93">
        <f t="shared" si="90"/>
        <v>3.7185871112659048E-5</v>
      </c>
      <c r="L93" s="2">
        <v>90</v>
      </c>
      <c r="M93">
        <v>0.90658776299999999</v>
      </c>
      <c r="Q93" s="5">
        <f t="shared" si="91"/>
        <v>25</v>
      </c>
      <c r="R93">
        <f t="shared" si="62"/>
        <v>1000000</v>
      </c>
      <c r="S93">
        <f t="shared" si="63"/>
        <v>-2.988903509958851E+28</v>
      </c>
      <c r="U93">
        <f t="shared" si="83"/>
        <v>0.90658776299999999</v>
      </c>
      <c r="V93">
        <f t="shared" si="84"/>
        <v>0.01</v>
      </c>
      <c r="W93">
        <f t="shared" si="85"/>
        <v>2.8303353147179552E-28</v>
      </c>
      <c r="X93">
        <f t="shared" si="86"/>
        <v>2.5659473615100519E-28</v>
      </c>
      <c r="Y93">
        <f t="shared" si="87"/>
        <v>2.8303353147179553E-30</v>
      </c>
      <c r="Z93">
        <f t="shared" si="88"/>
        <v>2.360846000607238E-29</v>
      </c>
      <c r="AB93">
        <f t="shared" si="89"/>
        <v>-0.79031018054097646</v>
      </c>
      <c r="AC93">
        <f t="shared" si="64"/>
        <v>-0.70563408976872888</v>
      </c>
      <c r="AE93">
        <f t="shared" si="65"/>
        <v>0</v>
      </c>
      <c r="AF93">
        <f t="shared" si="66"/>
        <v>0</v>
      </c>
      <c r="AG93">
        <f t="shared" si="67"/>
        <v>-5.9021150015180951E-28</v>
      </c>
      <c r="AH93">
        <f t="shared" si="68"/>
        <v>-2.565947361510052E-22</v>
      </c>
      <c r="AI93">
        <f t="shared" si="69"/>
        <v>-2.5659532636250535E-22</v>
      </c>
      <c r="AJ93">
        <f t="shared" si="70"/>
        <v>-8.4676090772247581E-2</v>
      </c>
      <c r="AK93">
        <f t="shared" si="92"/>
        <v>-5.5321712637868357E-2</v>
      </c>
      <c r="AL93">
        <f t="shared" si="71"/>
        <v>-0.13999780341011595</v>
      </c>
      <c r="AN93">
        <f t="shared" si="72"/>
        <v>0</v>
      </c>
      <c r="AO93">
        <f t="shared" si="73"/>
        <v>0</v>
      </c>
      <c r="AP93">
        <f t="shared" si="74"/>
        <v>-2.1947528773854333E-32</v>
      </c>
      <c r="AQ93">
        <f t="shared" si="75"/>
        <v>-9.5416987866980344E-27</v>
      </c>
      <c r="AR93">
        <f t="shared" si="76"/>
        <v>-9.5417207342268078E-27</v>
      </c>
      <c r="AS93">
        <f t="shared" si="77"/>
        <v>-3.1487541977806167E-6</v>
      </c>
      <c r="AT93">
        <f t="shared" si="78"/>
        <v>-2.0571860758833338E-6</v>
      </c>
      <c r="AU93">
        <f t="shared" si="79"/>
        <v>-5.2059402736639505E-6</v>
      </c>
      <c r="AW93">
        <v>90</v>
      </c>
      <c r="AX93">
        <f>IF(Z93&gt;0, (R93*SUMPRODUCT(K93:$K$98, X93:$X$98)-K93*$AZ$3)/Z93, 0)</f>
        <v>-2.988903509958851E+28</v>
      </c>
    </row>
    <row r="94" spans="5:50" x14ac:dyDescent="0.25">
      <c r="E94">
        <v>2094</v>
      </c>
      <c r="F94" s="1">
        <f>EconomicRates!C134</f>
        <v>3.5569999999999997E-2</v>
      </c>
      <c r="G94" s="1">
        <f>EconomicRates!D134</f>
        <v>7.0000000000000007E-2</v>
      </c>
      <c r="H94" s="1">
        <f t="shared" si="80"/>
        <v>0.12000000000000001</v>
      </c>
      <c r="I94" s="1">
        <f t="shared" si="81"/>
        <v>1.1200000000000001</v>
      </c>
      <c r="J94">
        <f t="shared" si="82"/>
        <v>0.89285714285714279</v>
      </c>
      <c r="K94">
        <f t="shared" si="90"/>
        <v>3.3201670636302719E-5</v>
      </c>
      <c r="L94" s="2">
        <v>91</v>
      </c>
      <c r="M94">
        <v>0.91219363099999995</v>
      </c>
      <c r="Q94" s="5">
        <f t="shared" si="91"/>
        <v>25</v>
      </c>
      <c r="R94">
        <f t="shared" si="62"/>
        <v>1000000</v>
      </c>
      <c r="S94">
        <f t="shared" si="63"/>
        <v>-3.42987840516956E+29</v>
      </c>
      <c r="U94">
        <f t="shared" si="83"/>
        <v>0.91219363099999995</v>
      </c>
      <c r="V94">
        <f t="shared" si="84"/>
        <v>0.01</v>
      </c>
      <c r="W94">
        <f t="shared" si="85"/>
        <v>2.360846000607238E-29</v>
      </c>
      <c r="X94">
        <f t="shared" si="86"/>
        <v>2.1535486855257445E-29</v>
      </c>
      <c r="Y94">
        <f t="shared" si="87"/>
        <v>2.3608460006072381E-31</v>
      </c>
      <c r="Z94">
        <f t="shared" si="88"/>
        <v>1.8368885507542113E-30</v>
      </c>
      <c r="AB94">
        <f t="shared" si="89"/>
        <v>-0.70563408976872888</v>
      </c>
      <c r="AC94">
        <f t="shared" si="64"/>
        <v>-0.63003043729350783</v>
      </c>
      <c r="AE94">
        <f t="shared" si="65"/>
        <v>0</v>
      </c>
      <c r="AF94">
        <f t="shared" si="66"/>
        <v>0</v>
      </c>
      <c r="AG94">
        <f t="shared" si="67"/>
        <v>-4.592221376885528E-29</v>
      </c>
      <c r="AH94">
        <f t="shared" si="68"/>
        <v>-2.1535486855257445E-23</v>
      </c>
      <c r="AI94">
        <f t="shared" si="69"/>
        <v>-2.1535532777471215E-23</v>
      </c>
      <c r="AJ94">
        <f t="shared" si="70"/>
        <v>-7.560365247522105E-2</v>
      </c>
      <c r="AK94">
        <f t="shared" si="92"/>
        <v>-4.9394386283811029E-2</v>
      </c>
      <c r="AL94">
        <f t="shared" si="71"/>
        <v>-0.12499803875903208</v>
      </c>
      <c r="AN94">
        <f t="shared" si="72"/>
        <v>0</v>
      </c>
      <c r="AO94">
        <f t="shared" si="73"/>
        <v>0</v>
      </c>
      <c r="AP94">
        <f t="shared" si="74"/>
        <v>-1.5246942164434187E-33</v>
      </c>
      <c r="AQ94">
        <f t="shared" si="75"/>
        <v>-7.1501414156068431E-28</v>
      </c>
      <c r="AR94">
        <f t="shared" si="76"/>
        <v>-7.1501566625490082E-28</v>
      </c>
      <c r="AS94">
        <f t="shared" si="77"/>
        <v>-2.5101675683837819E-6</v>
      </c>
      <c r="AT94">
        <f t="shared" si="78"/>
        <v>-1.6399761446774024E-6</v>
      </c>
      <c r="AU94">
        <f t="shared" si="79"/>
        <v>-4.1501437130611845E-6</v>
      </c>
      <c r="AW94">
        <v>91</v>
      </c>
      <c r="AX94">
        <f>IF(Z94&gt;0, (R94*SUMPRODUCT(K94:$K$98, X94:$X$98)-K94*$AZ$3)/Z94, 0)</f>
        <v>-3.42987840516956E+29</v>
      </c>
    </row>
    <row r="95" spans="5:50" x14ac:dyDescent="0.25">
      <c r="E95">
        <v>2095</v>
      </c>
      <c r="F95" s="1">
        <f>EconomicRates!C135</f>
        <v>3.5569999999999997E-2</v>
      </c>
      <c r="G95" s="1">
        <f>EconomicRates!D135</f>
        <v>7.0000000000000007E-2</v>
      </c>
      <c r="H95" s="1">
        <f t="shared" si="80"/>
        <v>0.12000000000000001</v>
      </c>
      <c r="I95" s="1">
        <f t="shared" si="81"/>
        <v>1.1200000000000001</v>
      </c>
      <c r="J95">
        <f t="shared" si="82"/>
        <v>0.89285714285714279</v>
      </c>
      <c r="K95">
        <f t="shared" si="90"/>
        <v>2.9644348782413141E-5</v>
      </c>
      <c r="L95" s="2">
        <v>92</v>
      </c>
      <c r="M95">
        <v>0.91779930600000004</v>
      </c>
      <c r="Q95" s="5">
        <f t="shared" si="91"/>
        <v>25</v>
      </c>
      <c r="R95">
        <f t="shared" si="62"/>
        <v>1000000</v>
      </c>
      <c r="S95">
        <f t="shared" si="63"/>
        <v>-4.2414986110619772E+30</v>
      </c>
      <c r="U95">
        <f t="shared" si="83"/>
        <v>0.91779930600000004</v>
      </c>
      <c r="V95">
        <f t="shared" si="84"/>
        <v>0.01</v>
      </c>
      <c r="W95">
        <f t="shared" si="85"/>
        <v>1.8368885507542113E-30</v>
      </c>
      <c r="X95">
        <f t="shared" si="86"/>
        <v>1.6858950370815609E-30</v>
      </c>
      <c r="Y95">
        <f t="shared" si="87"/>
        <v>1.8368885507542113E-32</v>
      </c>
      <c r="Z95">
        <f t="shared" si="88"/>
        <v>1.3262462816510822E-31</v>
      </c>
      <c r="AB95">
        <f t="shared" si="89"/>
        <v>-0.63003043729350783</v>
      </c>
      <c r="AC95">
        <f t="shared" si="64"/>
        <v>-0.56252717615491765</v>
      </c>
      <c r="AE95">
        <f t="shared" si="65"/>
        <v>0</v>
      </c>
      <c r="AF95">
        <f t="shared" si="66"/>
        <v>0</v>
      </c>
      <c r="AG95">
        <f t="shared" si="67"/>
        <v>-3.3156157041277053E-30</v>
      </c>
      <c r="AH95">
        <f t="shared" si="68"/>
        <v>-1.6858950370815609E-24</v>
      </c>
      <c r="AI95">
        <f t="shared" si="69"/>
        <v>-1.6858983526972651E-24</v>
      </c>
      <c r="AJ95">
        <f t="shared" si="70"/>
        <v>-6.7503261138590176E-2</v>
      </c>
      <c r="AK95">
        <f t="shared" si="92"/>
        <v>-4.4102130610545555E-2</v>
      </c>
      <c r="AL95">
        <f t="shared" si="71"/>
        <v>-0.11160539174913572</v>
      </c>
      <c r="AN95">
        <f t="shared" si="72"/>
        <v>0</v>
      </c>
      <c r="AO95">
        <f t="shared" si="73"/>
        <v>0</v>
      </c>
      <c r="AP95">
        <f t="shared" si="74"/>
        <v>-9.8289268361608035E-35</v>
      </c>
      <c r="AQ95">
        <f t="shared" si="75"/>
        <v>-4.9977260489785126E-29</v>
      </c>
      <c r="AR95">
        <f t="shared" si="76"/>
        <v>-4.9977358779053489E-29</v>
      </c>
      <c r="AS95">
        <f t="shared" si="77"/>
        <v>-2.001090217142682E-6</v>
      </c>
      <c r="AT95">
        <f t="shared" si="78"/>
        <v>-1.3073789418665515E-6</v>
      </c>
      <c r="AU95">
        <f t="shared" si="79"/>
        <v>-3.3084691590092333E-6</v>
      </c>
      <c r="AW95">
        <v>92</v>
      </c>
      <c r="AX95">
        <f>IF(Z95&gt;0, (R95*SUMPRODUCT(K95:$K$98, X95:$X$98)-K95*$AZ$3)/Z95, 0)</f>
        <v>-4.2414986110619772E+30</v>
      </c>
    </row>
    <row r="96" spans="5:50" x14ac:dyDescent="0.25">
      <c r="E96">
        <v>2096</v>
      </c>
      <c r="F96" s="1">
        <f>EconomicRates!C136</f>
        <v>3.5569999999999997E-2</v>
      </c>
      <c r="G96" s="1">
        <f>EconomicRates!D136</f>
        <v>7.0000000000000007E-2</v>
      </c>
      <c r="H96" s="1">
        <f t="shared" si="80"/>
        <v>0.12000000000000001</v>
      </c>
      <c r="I96" s="1">
        <f t="shared" si="81"/>
        <v>1.1200000000000001</v>
      </c>
      <c r="J96">
        <f t="shared" si="82"/>
        <v>0.89285714285714279</v>
      </c>
      <c r="K96">
        <f t="shared" si="90"/>
        <v>2.6468168555726015E-5</v>
      </c>
      <c r="L96" s="2">
        <v>93</v>
      </c>
      <c r="M96">
        <v>0.92340517499999997</v>
      </c>
      <c r="Q96" s="5">
        <f t="shared" si="91"/>
        <v>25</v>
      </c>
      <c r="R96">
        <f t="shared" si="62"/>
        <v>1000000</v>
      </c>
      <c r="S96">
        <f t="shared" si="63"/>
        <v>-5.6867066341946725E+31</v>
      </c>
      <c r="U96">
        <f t="shared" si="83"/>
        <v>0.92340517499999997</v>
      </c>
      <c r="V96">
        <f t="shared" si="84"/>
        <v>0.01</v>
      </c>
      <c r="W96">
        <f t="shared" si="85"/>
        <v>1.3262462816510822E-31</v>
      </c>
      <c r="X96">
        <f t="shared" si="86"/>
        <v>1.2246626798011167E-31</v>
      </c>
      <c r="Y96">
        <f t="shared" si="87"/>
        <v>1.3262462816510822E-33</v>
      </c>
      <c r="Z96">
        <f t="shared" si="88"/>
        <v>8.8321139033454629E-33</v>
      </c>
      <c r="AB96">
        <f t="shared" si="89"/>
        <v>-0.56252717615491765</v>
      </c>
      <c r="AC96">
        <f t="shared" si="64"/>
        <v>-0.50225640728117649</v>
      </c>
      <c r="AE96">
        <f t="shared" si="65"/>
        <v>0</v>
      </c>
      <c r="AF96">
        <f t="shared" si="66"/>
        <v>0</v>
      </c>
      <c r="AG96">
        <f t="shared" si="67"/>
        <v>-2.2080284758363655E-31</v>
      </c>
      <c r="AH96">
        <f t="shared" si="68"/>
        <v>-1.2246626798011167E-25</v>
      </c>
      <c r="AI96">
        <f t="shared" si="69"/>
        <v>-1.2246648878295926E-25</v>
      </c>
      <c r="AJ96">
        <f t="shared" si="70"/>
        <v>-6.0270768873741165E-2</v>
      </c>
      <c r="AK96">
        <f t="shared" si="92"/>
        <v>-3.9376902330844239E-2</v>
      </c>
      <c r="AL96">
        <f t="shared" si="71"/>
        <v>-9.9647671204585397E-2</v>
      </c>
      <c r="AN96">
        <f t="shared" si="72"/>
        <v>0</v>
      </c>
      <c r="AO96">
        <f t="shared" si="73"/>
        <v>0</v>
      </c>
      <c r="AP96">
        <f t="shared" si="74"/>
        <v>-5.8442469874279732E-36</v>
      </c>
      <c r="AQ96">
        <f t="shared" si="75"/>
        <v>-3.2414578232883076E-30</v>
      </c>
      <c r="AR96">
        <f t="shared" si="76"/>
        <v>-3.2414636675352947E-30</v>
      </c>
      <c r="AS96">
        <f t="shared" si="77"/>
        <v>-1.5952568695333861E-6</v>
      </c>
      <c r="AT96">
        <f t="shared" si="78"/>
        <v>-1.0422344880951458E-6</v>
      </c>
      <c r="AU96">
        <f t="shared" si="79"/>
        <v>-2.6374913576285319E-6</v>
      </c>
      <c r="AW96">
        <v>93</v>
      </c>
      <c r="AX96">
        <f>IF(Z96&gt;0, (R96*SUMPRODUCT(K96:$K$98, X96:$X$98)-K96*$AZ$3)/Z96, 0)</f>
        <v>-5.6867066341946725E+31</v>
      </c>
    </row>
    <row r="97" spans="5:50" x14ac:dyDescent="0.25">
      <c r="E97">
        <v>2097</v>
      </c>
      <c r="F97" s="1">
        <f>EconomicRates!C137</f>
        <v>3.5569999999999997E-2</v>
      </c>
      <c r="G97" s="1">
        <f>EconomicRates!D137</f>
        <v>7.0000000000000007E-2</v>
      </c>
      <c r="H97" s="1">
        <f t="shared" si="80"/>
        <v>0.12000000000000001</v>
      </c>
      <c r="I97" s="1">
        <f t="shared" si="81"/>
        <v>1.1200000000000001</v>
      </c>
      <c r="J97">
        <f t="shared" si="82"/>
        <v>0.89285714285714279</v>
      </c>
      <c r="K97">
        <f t="shared" si="90"/>
        <v>2.3632293353326799E-5</v>
      </c>
      <c r="L97" s="2">
        <v>94</v>
      </c>
      <c r="M97">
        <v>0.92901104300000004</v>
      </c>
      <c r="Q97" s="5">
        <f t="shared" si="91"/>
        <v>25</v>
      </c>
      <c r="R97">
        <f t="shared" si="62"/>
        <v>1000000</v>
      </c>
      <c r="S97">
        <f t="shared" si="63"/>
        <v>-8.325140955720593E+32</v>
      </c>
      <c r="U97">
        <f t="shared" si="83"/>
        <v>0.92901104300000004</v>
      </c>
      <c r="V97">
        <f t="shared" si="84"/>
        <v>0.01</v>
      </c>
      <c r="W97">
        <f t="shared" si="85"/>
        <v>8.8321139033454629E-33</v>
      </c>
      <c r="X97">
        <f t="shared" si="86"/>
        <v>8.2051313492417704E-33</v>
      </c>
      <c r="Y97">
        <f t="shared" si="87"/>
        <v>8.8321139033454632E-35</v>
      </c>
      <c r="Z97">
        <f t="shared" si="88"/>
        <v>5.3866141507023787E-34</v>
      </c>
      <c r="AB97">
        <f t="shared" si="89"/>
        <v>-0.50225640728117649</v>
      </c>
      <c r="AC97">
        <f t="shared" si="64"/>
        <v>-0.44844322078676474</v>
      </c>
      <c r="AE97">
        <f t="shared" si="65"/>
        <v>0</v>
      </c>
      <c r="AF97">
        <f t="shared" si="66"/>
        <v>0</v>
      </c>
      <c r="AG97">
        <f t="shared" si="67"/>
        <v>-1.3466535376755947E-32</v>
      </c>
      <c r="AH97">
        <f t="shared" si="68"/>
        <v>-8.2051313492417707E-27</v>
      </c>
      <c r="AI97">
        <f t="shared" si="69"/>
        <v>-8.2051448157771475E-27</v>
      </c>
      <c r="AJ97">
        <f t="shared" si="70"/>
        <v>-5.3813186494411747E-2</v>
      </c>
      <c r="AK97">
        <f t="shared" si="92"/>
        <v>-3.515794850968236E-2</v>
      </c>
      <c r="AL97">
        <f t="shared" si="71"/>
        <v>-8.8971135004094107E-2</v>
      </c>
      <c r="AN97">
        <f t="shared" si="72"/>
        <v>0</v>
      </c>
      <c r="AO97">
        <f t="shared" si="73"/>
        <v>0</v>
      </c>
      <c r="AP97">
        <f t="shared" si="74"/>
        <v>-3.1824511447644977E-37</v>
      </c>
      <c r="AQ97">
        <f t="shared" si="75"/>
        <v>-1.9390607104785964E-31</v>
      </c>
      <c r="AR97">
        <f t="shared" si="76"/>
        <v>-1.9390638929297413E-31</v>
      </c>
      <c r="AS97">
        <f t="shared" si="77"/>
        <v>-1.2717290095132223E-6</v>
      </c>
      <c r="AT97">
        <f t="shared" si="78"/>
        <v>-8.3086295288197224E-7</v>
      </c>
      <c r="AU97">
        <f t="shared" si="79"/>
        <v>-2.1025919623951945E-6</v>
      </c>
      <c r="AW97">
        <v>94</v>
      </c>
      <c r="AX97">
        <f>IF(Z97&gt;0, (R97*SUMPRODUCT(K97:$K$98, X97:$X$98)-K97*$AZ$3)/Z97, 0)</f>
        <v>-8.325140955720593E+32</v>
      </c>
    </row>
    <row r="98" spans="5:50" x14ac:dyDescent="0.25">
      <c r="E98">
        <v>2098</v>
      </c>
      <c r="F98" s="1">
        <f>EconomicRates!C138</f>
        <v>3.5569999999999997E-2</v>
      </c>
      <c r="G98" s="1">
        <f>EconomicRates!D138</f>
        <v>7.0000000000000007E-2</v>
      </c>
      <c r="H98" s="1">
        <f t="shared" si="80"/>
        <v>0.12000000000000001</v>
      </c>
      <c r="I98" s="1">
        <f t="shared" si="81"/>
        <v>1.1200000000000001</v>
      </c>
      <c r="J98">
        <f t="shared" si="82"/>
        <v>0.89285714285714279</v>
      </c>
      <c r="K98">
        <f t="shared" si="90"/>
        <v>2.1100261922613211E-5</v>
      </c>
      <c r="L98" s="2">
        <v>95</v>
      </c>
      <c r="M98">
        <v>1</v>
      </c>
      <c r="Q98" s="5">
        <f t="shared" si="91"/>
        <v>25</v>
      </c>
      <c r="R98">
        <f t="shared" si="62"/>
        <v>1000000</v>
      </c>
      <c r="S98">
        <f t="shared" si="63"/>
        <v>0</v>
      </c>
      <c r="U98">
        <f t="shared" si="83"/>
        <v>1</v>
      </c>
      <c r="V98">
        <f t="shared" si="84"/>
        <v>0.01</v>
      </c>
      <c r="W98">
        <f t="shared" si="85"/>
        <v>5.3866141507023787E-34</v>
      </c>
      <c r="X98">
        <f t="shared" si="86"/>
        <v>5.3866141507023787E-34</v>
      </c>
      <c r="Y98">
        <f t="shared" si="87"/>
        <v>5.386614150702379E-36</v>
      </c>
      <c r="Z98">
        <f t="shared" si="88"/>
        <v>0</v>
      </c>
      <c r="AB98">
        <f t="shared" si="89"/>
        <v>-0.44844322078676474</v>
      </c>
      <c r="AC98">
        <f t="shared" si="64"/>
        <v>0</v>
      </c>
      <c r="AE98">
        <f t="shared" si="65"/>
        <v>0</v>
      </c>
      <c r="AF98">
        <f t="shared" si="66"/>
        <v>0</v>
      </c>
      <c r="AG98">
        <f t="shared" si="67"/>
        <v>0</v>
      </c>
      <c r="AH98">
        <f t="shared" si="68"/>
        <v>-5.3866141507023786E-28</v>
      </c>
      <c r="AI98">
        <f t="shared" si="69"/>
        <v>-5.3866141507023786E-28</v>
      </c>
      <c r="AJ98">
        <f t="shared" si="70"/>
        <v>-0.44844322078676474</v>
      </c>
      <c r="AK98">
        <f t="shared" si="92"/>
        <v>-3.1391025455073537E-2</v>
      </c>
      <c r="AL98">
        <f t="shared" si="71"/>
        <v>-0.47983424624183829</v>
      </c>
      <c r="AN98">
        <f t="shared" si="72"/>
        <v>0</v>
      </c>
      <c r="AO98">
        <f t="shared" si="73"/>
        <v>0</v>
      </c>
      <c r="AP98">
        <f t="shared" si="74"/>
        <v>0</v>
      </c>
      <c r="AQ98">
        <f t="shared" si="75"/>
        <v>-1.1365896945587491E-32</v>
      </c>
      <c r="AR98">
        <f t="shared" si="76"/>
        <v>-1.1365896945587491E-32</v>
      </c>
      <c r="AS98">
        <f t="shared" si="77"/>
        <v>-9.4622694160210005E-6</v>
      </c>
      <c r="AT98">
        <f t="shared" si="78"/>
        <v>-6.6235885912147019E-7</v>
      </c>
      <c r="AU98">
        <f t="shared" si="79"/>
        <v>-1.0124628275142472E-5</v>
      </c>
      <c r="AW98">
        <v>95</v>
      </c>
    </row>
    <row r="100" spans="5:50" x14ac:dyDescent="0.25">
      <c r="AN100" s="6">
        <f t="shared" ref="AN100:AU100" si="93">SUM(AN3:AN98)</f>
        <v>31880.169367463615</v>
      </c>
      <c r="AO100" s="6">
        <f t="shared" si="93"/>
        <v>-3188.0169367463618</v>
      </c>
      <c r="AP100" s="6">
        <f t="shared" si="93"/>
        <v>-1686.6578073059584</v>
      </c>
      <c r="AQ100" s="6">
        <f t="shared" si="93"/>
        <v>-18975.865527821745</v>
      </c>
      <c r="AR100" s="6">
        <f t="shared" si="93"/>
        <v>8029.629095589542</v>
      </c>
      <c r="AS100" s="6">
        <f t="shared" si="93"/>
        <v>-4518.0453684525301</v>
      </c>
      <c r="AT100" s="6">
        <f t="shared" si="93"/>
        <v>2635.5264649306423</v>
      </c>
      <c r="AU100" s="6">
        <f t="shared" si="93"/>
        <v>6147.1101920676665</v>
      </c>
    </row>
  </sheetData>
  <conditionalFormatting sqref="AN100:AU100">
    <cfRule type="cellIs" dxfId="7" priority="1" operator="lessThan">
      <formula>0</formula>
    </cfRule>
  </conditionalFormatting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D20146-2873-4DC7-AD59-FE43D82B0B8F}">
  <sheetPr codeName="Sheet90"/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f>'S.35.04.E'!C3*(1+C12)</f>
        <v>65817.517906338835</v>
      </c>
      <c r="K3">
        <v>1</v>
      </c>
      <c r="L3" s="2">
        <v>0</v>
      </c>
      <c r="O3">
        <f>$C$3</f>
        <v>65817.517906338835</v>
      </c>
      <c r="P3">
        <f>O3*C5</f>
        <v>6581.7517906338835</v>
      </c>
      <c r="Q3" s="5">
        <f>B8</f>
        <v>1522.432587</v>
      </c>
      <c r="R3">
        <f t="shared" ref="R3:R34" si="0">$C$6</f>
        <v>1000000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65817.517906338835</v>
      </c>
      <c r="AF3">
        <f t="shared" ref="AF3:AF34" si="4">-$Z3*P3</f>
        <v>-6581.7517906338835</v>
      </c>
      <c r="AG3">
        <f t="shared" ref="AG3:AG34" si="5">-$Z3*Q3</f>
        <v>-1522.432587</v>
      </c>
      <c r="AH3">
        <f t="shared" ref="AH3:AH34" si="6">-X3*R3</f>
        <v>0</v>
      </c>
      <c r="AI3">
        <f t="shared" ref="AI3:AI34" si="7">SUM(AE3:AH3)</f>
        <v>57713.333528704949</v>
      </c>
      <c r="AJ3">
        <f t="shared" ref="AJ3:AJ34" si="8">AB3-AC3</f>
        <v>0</v>
      </c>
      <c r="AL3">
        <f t="shared" ref="AL3:AL34" si="9">SUM(AI3:AK3)</f>
        <v>57713.333528704949</v>
      </c>
      <c r="AN3">
        <f t="shared" ref="AN3:AN34" si="10">AE3*$K3</f>
        <v>65817.517906338835</v>
      </c>
      <c r="AO3">
        <f t="shared" ref="AO3:AO34" si="11">AF3*$K3</f>
        <v>-6581.7517906338835</v>
      </c>
      <c r="AP3">
        <f t="shared" ref="AP3:AP34" si="12">AG3*$K3</f>
        <v>-1522.432587</v>
      </c>
      <c r="AQ3">
        <f t="shared" ref="AQ3:AQ34" si="13">AH3*$K3</f>
        <v>0</v>
      </c>
      <c r="AR3">
        <f t="shared" ref="AR3:AR34" si="14">AI3*$K3</f>
        <v>57713.333528704949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57713.333528704949</v>
      </c>
      <c r="AW3">
        <v>0</v>
      </c>
      <c r="AX3">
        <f>IF(Z3&gt;0, (R3*SUMPRODUCT(K3:$K$98, X3:$X$98)-K3*$AZ$3)/Z3, 0)</f>
        <v>0</v>
      </c>
      <c r="AZ3">
        <f>C6*SUMPRODUCT(X4:X89, K4:K89)/1</f>
        <v>38993.922790169861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35" si="18">G4+$C$9</f>
        <v>0.12000000000000001</v>
      </c>
      <c r="I4" s="1">
        <f t="shared" ref="I4:I35" si="19">1+H4</f>
        <v>1.1200000000000001</v>
      </c>
      <c r="J4">
        <f t="shared" ref="J4:J35" si="20">1/I4</f>
        <v>0.89285714285714279</v>
      </c>
      <c r="K4">
        <f>J4</f>
        <v>0.89285714285714279</v>
      </c>
      <c r="L4" s="2">
        <v>1</v>
      </c>
      <c r="M4" s="8" cm="1">
        <f t="array" ref="M4:M89">Mortalities!B11:B96</f>
        <v>1.4095469999999999E-3</v>
      </c>
      <c r="R4">
        <f t="shared" si="0"/>
        <v>1000000</v>
      </c>
      <c r="S4">
        <f t="shared" si="1"/>
        <v>4226.1386262312753</v>
      </c>
      <c r="U4">
        <f t="shared" ref="U4:U35" si="21">M4</f>
        <v>1.4095469999999999E-3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1.4095469999999999E-3</v>
      </c>
      <c r="Y4">
        <f t="shared" ref="Y4:Y35" si="25">V4*W4</f>
        <v>0.01</v>
      </c>
      <c r="Z4">
        <f t="shared" ref="Z4:Z35" si="26">MAX(0, W4-X4-Y4)</f>
        <v>0.98859045300000004</v>
      </c>
      <c r="AB4">
        <f t="shared" ref="AB4:AB35" si="27">AC3</f>
        <v>0</v>
      </c>
      <c r="AC4">
        <f t="shared" si="2"/>
        <v>4177.920298946774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-1409.547</v>
      </c>
      <c r="AI4">
        <f t="shared" si="7"/>
        <v>-1409.547</v>
      </c>
      <c r="AJ4">
        <f t="shared" si="8"/>
        <v>-4177.920298946774</v>
      </c>
      <c r="AK4">
        <f>G4*SUM(AB4, AE4:AF4)</f>
        <v>0</v>
      </c>
      <c r="AL4">
        <f t="shared" si="9"/>
        <v>-5587.4672989467745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-1258.524107142857</v>
      </c>
      <c r="AR4">
        <f t="shared" si="14"/>
        <v>-1258.524107142857</v>
      </c>
      <c r="AS4">
        <f t="shared" si="15"/>
        <v>-3730.2859812024767</v>
      </c>
      <c r="AT4">
        <f t="shared" si="16"/>
        <v>0</v>
      </c>
      <c r="AU4">
        <f t="shared" si="17"/>
        <v>-4988.8100883453344</v>
      </c>
      <c r="AW4">
        <v>1</v>
      </c>
      <c r="AX4">
        <f>IF(Z4&gt;0, (R4*SUMPRODUCT(K4:$K$98, X4:$X$98)-K4*$AZ$3)/Z4, 0)</f>
        <v>4226.1386262312753</v>
      </c>
    </row>
    <row r="5" spans="1:52" x14ac:dyDescent="0.25">
      <c r="C5" s="2">
        <f>'S.26.04.A'!C5</f>
        <v>0.1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0.12000000000000001</v>
      </c>
      <c r="I5" s="1">
        <f t="shared" si="19"/>
        <v>1.1200000000000001</v>
      </c>
      <c r="J5">
        <f t="shared" si="20"/>
        <v>0.89285714285714279</v>
      </c>
      <c r="K5">
        <f t="shared" ref="K5:K36" si="28">K4*J5</f>
        <v>0.79719387755102034</v>
      </c>
      <c r="L5" s="2">
        <v>2</v>
      </c>
      <c r="M5" s="8">
        <v>1.462746E-3</v>
      </c>
      <c r="Q5" s="5">
        <f t="shared" ref="Q5:Q36" si="29">$C$8</f>
        <v>25</v>
      </c>
      <c r="R5">
        <f t="shared" si="0"/>
        <v>1000000</v>
      </c>
      <c r="S5">
        <f t="shared" si="1"/>
        <v>6804.4250617581147</v>
      </c>
      <c r="U5">
        <f t="shared" si="21"/>
        <v>1.462746E-3</v>
      </c>
      <c r="V5">
        <f t="shared" si="22"/>
        <v>0.01</v>
      </c>
      <c r="W5">
        <f t="shared" si="23"/>
        <v>0.98859045300000004</v>
      </c>
      <c r="X5">
        <f t="shared" si="24"/>
        <v>1.4460567307639381E-3</v>
      </c>
      <c r="Y5">
        <f t="shared" si="25"/>
        <v>9.8859045300000014E-3</v>
      </c>
      <c r="Z5">
        <f t="shared" si="26"/>
        <v>0.97725849173923607</v>
      </c>
      <c r="AB5">
        <f t="shared" si="27"/>
        <v>4177.920298946774</v>
      </c>
      <c r="AC5">
        <f t="shared" si="2"/>
        <v>6649.682173006393</v>
      </c>
      <c r="AE5">
        <f t="shared" si="3"/>
        <v>0</v>
      </c>
      <c r="AF5">
        <f t="shared" si="4"/>
        <v>0</v>
      </c>
      <c r="AG5">
        <f t="shared" si="5"/>
        <v>-24.431462293480902</v>
      </c>
      <c r="AH5">
        <f t="shared" si="6"/>
        <v>-1446.056730763938</v>
      </c>
      <c r="AI5">
        <f t="shared" si="7"/>
        <v>-1470.488193057419</v>
      </c>
      <c r="AJ5">
        <f t="shared" si="8"/>
        <v>-2471.761874059619</v>
      </c>
      <c r="AK5">
        <f>G5*SUM(AB5, AE5:AF5)</f>
        <v>292.45442092627422</v>
      </c>
      <c r="AL5">
        <f t="shared" si="9"/>
        <v>-3649.7956461907643</v>
      </c>
      <c r="AN5">
        <f t="shared" si="10"/>
        <v>0</v>
      </c>
      <c r="AO5">
        <f t="shared" si="11"/>
        <v>0</v>
      </c>
      <c r="AP5">
        <f t="shared" si="12"/>
        <v>-19.476612159981585</v>
      </c>
      <c r="AQ5">
        <f t="shared" si="13"/>
        <v>-1152.7875723564557</v>
      </c>
      <c r="AR5">
        <f t="shared" si="14"/>
        <v>-1172.2641845164374</v>
      </c>
      <c r="AS5">
        <f t="shared" si="15"/>
        <v>-1970.4734327643644</v>
      </c>
      <c r="AT5">
        <f t="shared" si="16"/>
        <v>233.14287382515482</v>
      </c>
      <c r="AU5">
        <f t="shared" si="17"/>
        <v>-2909.5947434556474</v>
      </c>
      <c r="AW5">
        <v>2</v>
      </c>
      <c r="AX5">
        <f>IF(Z5&gt;0, (R5*SUMPRODUCT(K5:$K$98, X5:$X$98)-K5*$AZ$3)/Z5, 0)</f>
        <v>6804.4250617581147</v>
      </c>
    </row>
    <row r="6" spans="1:52" x14ac:dyDescent="0.25">
      <c r="A6" t="s">
        <v>16</v>
      </c>
      <c r="C6" s="2">
        <f>'S.26.04.E'!C6</f>
        <v>1000000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0.12000000000000001</v>
      </c>
      <c r="I6" s="1">
        <f t="shared" si="19"/>
        <v>1.1200000000000001</v>
      </c>
      <c r="J6">
        <f t="shared" si="20"/>
        <v>0.89285714285714279</v>
      </c>
      <c r="K6">
        <f t="shared" si="28"/>
        <v>0.71178024781341098</v>
      </c>
      <c r="L6" s="2">
        <v>3</v>
      </c>
      <c r="M6" s="8">
        <v>1.535893E-3</v>
      </c>
      <c r="Q6" s="5">
        <f t="shared" si="29"/>
        <v>25</v>
      </c>
      <c r="R6">
        <f t="shared" si="0"/>
        <v>1000000</v>
      </c>
      <c r="S6">
        <f t="shared" si="1"/>
        <v>9138.3485361948478</v>
      </c>
      <c r="U6">
        <f t="shared" si="21"/>
        <v>1.535893E-3</v>
      </c>
      <c r="V6">
        <f t="shared" si="22"/>
        <v>0.01</v>
      </c>
      <c r="W6">
        <f t="shared" si="23"/>
        <v>0.97725849173923607</v>
      </c>
      <c r="X6">
        <f t="shared" si="24"/>
        <v>1.5009644766528505E-3</v>
      </c>
      <c r="Y6">
        <f t="shared" si="25"/>
        <v>9.7725849173923608E-3</v>
      </c>
      <c r="Z6">
        <f t="shared" si="26"/>
        <v>0.96598494234519083</v>
      </c>
      <c r="AB6">
        <f t="shared" si="27"/>
        <v>6649.682173006393</v>
      </c>
      <c r="AC6">
        <f t="shared" si="2"/>
        <v>8827.5070838664396</v>
      </c>
      <c r="AE6">
        <f t="shared" si="3"/>
        <v>0</v>
      </c>
      <c r="AF6">
        <f t="shared" si="4"/>
        <v>0</v>
      </c>
      <c r="AG6">
        <f t="shared" si="5"/>
        <v>-24.14962355862977</v>
      </c>
      <c r="AH6">
        <f t="shared" si="6"/>
        <v>-1500.9644766528504</v>
      </c>
      <c r="AI6">
        <f t="shared" si="7"/>
        <v>-1525.1141002114803</v>
      </c>
      <c r="AJ6">
        <f t="shared" si="8"/>
        <v>-2177.8249108600467</v>
      </c>
      <c r="AK6">
        <f>G6*SUM(AB6, AE6:AF6)</f>
        <v>465.47775211044757</v>
      </c>
      <c r="AL6">
        <f t="shared" si="9"/>
        <v>-3237.4612589610792</v>
      </c>
      <c r="AN6">
        <f t="shared" si="10"/>
        <v>0</v>
      </c>
      <c r="AO6">
        <f t="shared" si="11"/>
        <v>0</v>
      </c>
      <c r="AP6">
        <f t="shared" si="12"/>
        <v>-17.189225041162086</v>
      </c>
      <c r="AQ6">
        <f t="shared" si="13"/>
        <v>-1068.3568671510925</v>
      </c>
      <c r="AR6">
        <f t="shared" si="14"/>
        <v>-1085.5460921922547</v>
      </c>
      <c r="AS6">
        <f t="shared" si="15"/>
        <v>-1550.1327547461838</v>
      </c>
      <c r="AT6">
        <f t="shared" si="16"/>
        <v>331.31786974880384</v>
      </c>
      <c r="AU6">
        <f t="shared" si="17"/>
        <v>-2304.3609771896345</v>
      </c>
      <c r="AW6">
        <v>3</v>
      </c>
      <c r="AX6">
        <f>IF(Z6&gt;0, (R6*SUMPRODUCT(K6:$K$98, X6:$X$98)-K6*$AZ$3)/Z6, 0)</f>
        <v>9138.3485361948478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0.12000000000000001</v>
      </c>
      <c r="I7" s="1">
        <f t="shared" si="19"/>
        <v>1.1200000000000001</v>
      </c>
      <c r="J7">
        <f t="shared" si="20"/>
        <v>0.89285714285714279</v>
      </c>
      <c r="K7">
        <f t="shared" si="28"/>
        <v>0.63551807840483121</v>
      </c>
      <c r="L7" s="2">
        <v>4</v>
      </c>
      <c r="M7" s="8">
        <v>1.6204399999999999E-3</v>
      </c>
      <c r="Q7" s="5">
        <f t="shared" si="29"/>
        <v>25</v>
      </c>
      <c r="R7">
        <f t="shared" si="0"/>
        <v>1000000</v>
      </c>
      <c r="S7">
        <f t="shared" si="1"/>
        <v>11241.478405393997</v>
      </c>
      <c r="U7">
        <f t="shared" si="21"/>
        <v>1.6204399999999999E-3</v>
      </c>
      <c r="V7">
        <f t="shared" si="22"/>
        <v>0.01</v>
      </c>
      <c r="W7">
        <f t="shared" si="23"/>
        <v>0.96598494234519083</v>
      </c>
      <c r="X7">
        <f t="shared" si="24"/>
        <v>1.5653206399738409E-3</v>
      </c>
      <c r="Y7">
        <f t="shared" si="25"/>
        <v>9.6598494234519088E-3</v>
      </c>
      <c r="Z7">
        <f t="shared" si="26"/>
        <v>0.95475977228176512</v>
      </c>
      <c r="AB7">
        <f t="shared" si="27"/>
        <v>8827.5070838664396</v>
      </c>
      <c r="AC7">
        <f t="shared" si="2"/>
        <v>10732.911362444353</v>
      </c>
      <c r="AE7">
        <f t="shared" si="3"/>
        <v>0</v>
      </c>
      <c r="AF7">
        <f t="shared" si="4"/>
        <v>0</v>
      </c>
      <c r="AG7">
        <f t="shared" si="5"/>
        <v>-23.868994307044129</v>
      </c>
      <c r="AH7">
        <f t="shared" si="6"/>
        <v>-1565.3206399738408</v>
      </c>
      <c r="AI7">
        <f t="shared" si="7"/>
        <v>-1589.189634280885</v>
      </c>
      <c r="AJ7">
        <f t="shared" si="8"/>
        <v>-1905.4042785779129</v>
      </c>
      <c r="AK7">
        <f>G7*SUM(AB7, AE7:AF7)</f>
        <v>617.92549587065082</v>
      </c>
      <c r="AL7">
        <f t="shared" si="9"/>
        <v>-2876.6684169881473</v>
      </c>
      <c r="AN7">
        <f t="shared" si="10"/>
        <v>0</v>
      </c>
      <c r="AO7">
        <f t="shared" si="11"/>
        <v>0</v>
      </c>
      <c r="AP7">
        <f t="shared" si="12"/>
        <v>-15.169177395468541</v>
      </c>
      <c r="AQ7">
        <f t="shared" si="13"/>
        <v>-994.78956520359588</v>
      </c>
      <c r="AR7">
        <f t="shared" si="14"/>
        <v>-1009.9587425990645</v>
      </c>
      <c r="AS7">
        <f t="shared" si="15"/>
        <v>-1210.9188657061788</v>
      </c>
      <c r="AT7">
        <f t="shared" si="16"/>
        <v>392.7028237330685</v>
      </c>
      <c r="AU7">
        <f t="shared" si="17"/>
        <v>-1828.174784572175</v>
      </c>
      <c r="AW7">
        <v>4</v>
      </c>
      <c r="AX7">
        <f>IF(Z7&gt;0, (R7*SUMPRODUCT(K7:$K$98, X7:$X$98)-K7*$AZ$3)/Z7, 0)</f>
        <v>11241.478405393997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0.12000000000000001</v>
      </c>
      <c r="I8" s="1">
        <f t="shared" si="19"/>
        <v>1.1200000000000001</v>
      </c>
      <c r="J8">
        <f t="shared" si="20"/>
        <v>0.89285714285714279</v>
      </c>
      <c r="K8">
        <f t="shared" si="28"/>
        <v>0.5674268557185993</v>
      </c>
      <c r="L8" s="2">
        <v>5</v>
      </c>
      <c r="M8" s="8">
        <v>1.706887E-3</v>
      </c>
      <c r="Q8" s="5">
        <f t="shared" si="29"/>
        <v>25</v>
      </c>
      <c r="R8">
        <f t="shared" si="0"/>
        <v>1000000</v>
      </c>
      <c r="S8">
        <f t="shared" si="1"/>
        <v>13134.268152117207</v>
      </c>
      <c r="U8">
        <f t="shared" si="21"/>
        <v>1.706887E-3</v>
      </c>
      <c r="V8">
        <f t="shared" si="22"/>
        <v>0.01</v>
      </c>
      <c r="W8">
        <f t="shared" si="23"/>
        <v>0.95475977228176512</v>
      </c>
      <c r="X8">
        <f t="shared" si="24"/>
        <v>1.6296670434307052E-3</v>
      </c>
      <c r="Y8">
        <f t="shared" si="25"/>
        <v>9.5475977228176509E-3</v>
      </c>
      <c r="Z8">
        <f t="shared" si="26"/>
        <v>0.94358250751551676</v>
      </c>
      <c r="AB8">
        <f t="shared" si="27"/>
        <v>10732.911362444353</v>
      </c>
      <c r="AC8">
        <f t="shared" si="2"/>
        <v>12393.265677355947</v>
      </c>
      <c r="AE8">
        <f t="shared" si="3"/>
        <v>0</v>
      </c>
      <c r="AF8">
        <f t="shared" si="4"/>
        <v>0</v>
      </c>
      <c r="AG8">
        <f t="shared" si="5"/>
        <v>-23.58956268788792</v>
      </c>
      <c r="AH8">
        <f t="shared" si="6"/>
        <v>-1629.6670434307052</v>
      </c>
      <c r="AI8">
        <f t="shared" si="7"/>
        <v>-1653.2566061185933</v>
      </c>
      <c r="AJ8">
        <f t="shared" si="8"/>
        <v>-1660.354314911594</v>
      </c>
      <c r="AK8">
        <f t="shared" ref="AK8:AK39" si="30">G8*SUM(AB8:AB8, AE8:AF8)</f>
        <v>751.3037953711048</v>
      </c>
      <c r="AL8">
        <f t="shared" si="9"/>
        <v>-2562.3071256590829</v>
      </c>
      <c r="AN8">
        <f t="shared" si="10"/>
        <v>0</v>
      </c>
      <c r="AO8">
        <f t="shared" si="11"/>
        <v>0</v>
      </c>
      <c r="AP8">
        <f t="shared" si="12"/>
        <v>-13.385351383765032</v>
      </c>
      <c r="AQ8">
        <f t="shared" si="13"/>
        <v>-924.71684632211111</v>
      </c>
      <c r="AR8">
        <f t="shared" si="14"/>
        <v>-938.10219770587616</v>
      </c>
      <c r="AS8">
        <f t="shared" si="15"/>
        <v>-942.12962828909485</v>
      </c>
      <c r="AT8">
        <f t="shared" si="16"/>
        <v>426.30995029687591</v>
      </c>
      <c r="AU8">
        <f t="shared" si="17"/>
        <v>-1453.9218756980954</v>
      </c>
      <c r="AW8">
        <v>5</v>
      </c>
      <c r="AX8">
        <f>IF(Z8&gt;0, (R8*SUMPRODUCT(K8:$K$98, X8:$X$98)-K8*$AZ$3)/Z8, 0)</f>
        <v>13134.268152117207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0.12000000000000001</v>
      </c>
      <c r="I9" s="1">
        <f t="shared" si="19"/>
        <v>1.1200000000000001</v>
      </c>
      <c r="J9">
        <f t="shared" si="20"/>
        <v>0.89285714285714279</v>
      </c>
      <c r="K9">
        <f t="shared" si="28"/>
        <v>0.50663112117732079</v>
      </c>
      <c r="L9" s="2">
        <v>6</v>
      </c>
      <c r="M9" s="8">
        <v>1.7980839999999999E-3</v>
      </c>
      <c r="Q9" s="5">
        <f t="shared" si="29"/>
        <v>25</v>
      </c>
      <c r="R9">
        <f t="shared" si="0"/>
        <v>1000000</v>
      </c>
      <c r="S9">
        <f t="shared" si="1"/>
        <v>14841.774238686334</v>
      </c>
      <c r="U9">
        <f t="shared" si="21"/>
        <v>1.7980839999999999E-3</v>
      </c>
      <c r="V9">
        <f t="shared" si="22"/>
        <v>0.01</v>
      </c>
      <c r="W9">
        <f t="shared" si="23"/>
        <v>0.94358250751551676</v>
      </c>
      <c r="X9">
        <f t="shared" si="24"/>
        <v>1.6966406094435303E-3</v>
      </c>
      <c r="Y9">
        <f t="shared" si="25"/>
        <v>9.4358250751551669E-3</v>
      </c>
      <c r="Z9">
        <f t="shared" si="26"/>
        <v>0.93245004183091806</v>
      </c>
      <c r="AB9">
        <f t="shared" si="27"/>
        <v>12393.265677355947</v>
      </c>
      <c r="AC9">
        <f t="shared" si="2"/>
        <v>13839.213009708114</v>
      </c>
      <c r="AE9">
        <f t="shared" si="3"/>
        <v>0</v>
      </c>
      <c r="AF9">
        <f t="shared" si="4"/>
        <v>0</v>
      </c>
      <c r="AG9">
        <f t="shared" si="5"/>
        <v>-23.311251045772952</v>
      </c>
      <c r="AH9">
        <f t="shared" si="6"/>
        <v>-1696.6406094435304</v>
      </c>
      <c r="AI9">
        <f t="shared" si="7"/>
        <v>-1719.9518604893033</v>
      </c>
      <c r="AJ9">
        <f t="shared" si="8"/>
        <v>-1445.947332352167</v>
      </c>
      <c r="AK9">
        <f t="shared" si="30"/>
        <v>867.52859741491636</v>
      </c>
      <c r="AL9">
        <f t="shared" si="9"/>
        <v>-2298.3705954265538</v>
      </c>
      <c r="AN9">
        <f t="shared" si="10"/>
        <v>0</v>
      </c>
      <c r="AO9">
        <f t="shared" si="11"/>
        <v>0</v>
      </c>
      <c r="AP9">
        <f t="shared" si="12"/>
        <v>-11.810205253365943</v>
      </c>
      <c r="AQ9">
        <f t="shared" si="13"/>
        <v>-859.57093419734861</v>
      </c>
      <c r="AR9">
        <f t="shared" si="14"/>
        <v>-871.3811394507145</v>
      </c>
      <c r="AS9">
        <f t="shared" si="15"/>
        <v>-732.56191815293448</v>
      </c>
      <c r="AT9">
        <f t="shared" si="16"/>
        <v>439.51698596170763</v>
      </c>
      <c r="AU9">
        <f t="shared" si="17"/>
        <v>-1164.4260716419412</v>
      </c>
      <c r="AW9">
        <v>6</v>
      </c>
      <c r="AX9">
        <f>IF(Z9&gt;0, (R9*SUMPRODUCT(K9:$K$98, X9:$X$98)-K9*$AZ$3)/Z9, 0)</f>
        <v>14841.774238686334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0.12000000000000001</v>
      </c>
      <c r="I10" s="1">
        <f t="shared" si="19"/>
        <v>1.1200000000000001</v>
      </c>
      <c r="J10">
        <f t="shared" si="20"/>
        <v>0.89285714285714279</v>
      </c>
      <c r="K10">
        <f t="shared" si="28"/>
        <v>0.45234921533689354</v>
      </c>
      <c r="L10" s="2">
        <v>7</v>
      </c>
      <c r="M10" s="8">
        <v>1.9035300000000001E-3</v>
      </c>
      <c r="Q10" s="5">
        <f t="shared" si="29"/>
        <v>25</v>
      </c>
      <c r="R10">
        <f t="shared" si="0"/>
        <v>1000000</v>
      </c>
      <c r="S10">
        <f t="shared" si="1"/>
        <v>16384.975064011229</v>
      </c>
      <c r="U10">
        <f t="shared" si="21"/>
        <v>1.9035300000000001E-3</v>
      </c>
      <c r="V10">
        <f t="shared" si="22"/>
        <v>0.01</v>
      </c>
      <c r="W10">
        <f t="shared" si="23"/>
        <v>0.93245004183091806</v>
      </c>
      <c r="X10">
        <f t="shared" si="24"/>
        <v>1.7749466281264076E-3</v>
      </c>
      <c r="Y10">
        <f t="shared" si="25"/>
        <v>9.3245004183091802E-3</v>
      </c>
      <c r="Z10">
        <f t="shared" si="26"/>
        <v>0.92135059478448245</v>
      </c>
      <c r="AB10">
        <f t="shared" si="27"/>
        <v>13839.213009708114</v>
      </c>
      <c r="AC10">
        <f t="shared" si="2"/>
        <v>15096.306520755659</v>
      </c>
      <c r="AE10">
        <f t="shared" si="3"/>
        <v>0</v>
      </c>
      <c r="AF10">
        <f t="shared" si="4"/>
        <v>0</v>
      </c>
      <c r="AG10">
        <f t="shared" si="5"/>
        <v>-23.03376486961206</v>
      </c>
      <c r="AH10">
        <f t="shared" si="6"/>
        <v>-1774.9466281264076</v>
      </c>
      <c r="AI10">
        <f t="shared" si="7"/>
        <v>-1797.9803929960196</v>
      </c>
      <c r="AJ10">
        <f t="shared" si="8"/>
        <v>-1257.0935110475457</v>
      </c>
      <c r="AK10">
        <f t="shared" si="30"/>
        <v>968.74491067956808</v>
      </c>
      <c r="AL10">
        <f t="shared" si="9"/>
        <v>-2086.3289933639976</v>
      </c>
      <c r="AN10">
        <f t="shared" si="10"/>
        <v>0</v>
      </c>
      <c r="AO10">
        <f t="shared" si="11"/>
        <v>0</v>
      </c>
      <c r="AP10">
        <f t="shared" si="12"/>
        <v>-10.41930546502352</v>
      </c>
      <c r="AQ10">
        <f t="shared" si="13"/>
        <v>-802.89571449784546</v>
      </c>
      <c r="AR10">
        <f t="shared" si="14"/>
        <v>-813.31501996286897</v>
      </c>
      <c r="AS10">
        <f t="shared" si="15"/>
        <v>-568.64526332745777</v>
      </c>
      <c r="AT10">
        <f t="shared" si="16"/>
        <v>438.21100020751163</v>
      </c>
      <c r="AU10">
        <f t="shared" si="17"/>
        <v>-943.74928308281528</v>
      </c>
      <c r="AW10">
        <v>7</v>
      </c>
      <c r="AX10">
        <f>IF(Z10&gt;0, (R10*SUMPRODUCT(K10:$K$98, X10:$X$98)-K10*$AZ$3)/Z10, 0)</f>
        <v>16384.975064011229</v>
      </c>
    </row>
    <row r="11" spans="1:52" x14ac:dyDescent="0.25">
      <c r="A11" t="s">
        <v>33</v>
      </c>
      <c r="C11" s="25">
        <f>AU91</f>
        <v>13927.886261074664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0.12000000000000001</v>
      </c>
      <c r="I11" s="1">
        <f t="shared" si="19"/>
        <v>1.1200000000000001</v>
      </c>
      <c r="J11">
        <f t="shared" si="20"/>
        <v>0.89285714285714279</v>
      </c>
      <c r="K11">
        <f t="shared" si="28"/>
        <v>0.40388322797936921</v>
      </c>
      <c r="L11" s="2">
        <v>8</v>
      </c>
      <c r="M11" s="8">
        <v>2.008026E-3</v>
      </c>
      <c r="Q11" s="5">
        <f t="shared" si="29"/>
        <v>25</v>
      </c>
      <c r="R11">
        <f t="shared" si="0"/>
        <v>1000000</v>
      </c>
      <c r="S11">
        <f t="shared" si="1"/>
        <v>17778.228077166361</v>
      </c>
      <c r="U11">
        <f t="shared" si="21"/>
        <v>2.008026E-3</v>
      </c>
      <c r="V11">
        <f t="shared" si="22"/>
        <v>0.01</v>
      </c>
      <c r="W11">
        <f t="shared" si="23"/>
        <v>0.92135059478448245</v>
      </c>
      <c r="X11">
        <f t="shared" si="24"/>
        <v>1.8500959494427052E-3</v>
      </c>
      <c r="Y11">
        <f t="shared" si="25"/>
        <v>9.2135059478448255E-3</v>
      </c>
      <c r="Z11">
        <f t="shared" si="26"/>
        <v>0.91028699288719483</v>
      </c>
      <c r="AB11">
        <f t="shared" si="27"/>
        <v>15096.306520755659</v>
      </c>
      <c r="AC11">
        <f t="shared" si="2"/>
        <v>16183.289775226463</v>
      </c>
      <c r="AE11">
        <f t="shared" si="3"/>
        <v>0</v>
      </c>
      <c r="AF11">
        <f t="shared" si="4"/>
        <v>0</v>
      </c>
      <c r="AG11">
        <f t="shared" si="5"/>
        <v>-22.75717482217987</v>
      </c>
      <c r="AH11">
        <f t="shared" si="6"/>
        <v>-1850.0959494427052</v>
      </c>
      <c r="AI11">
        <f t="shared" si="7"/>
        <v>-1872.8531242648851</v>
      </c>
      <c r="AJ11">
        <f t="shared" si="8"/>
        <v>-1086.9832544708042</v>
      </c>
      <c r="AK11">
        <f t="shared" si="30"/>
        <v>1056.7414564528963</v>
      </c>
      <c r="AL11">
        <f t="shared" si="9"/>
        <v>-1903.094922282793</v>
      </c>
      <c r="AN11">
        <f t="shared" si="10"/>
        <v>0</v>
      </c>
      <c r="AO11">
        <f t="shared" si="11"/>
        <v>0</v>
      </c>
      <c r="AP11">
        <f t="shared" si="12"/>
        <v>-9.1912412268728332</v>
      </c>
      <c r="AQ11">
        <f t="shared" si="13"/>
        <v>-747.22272413247561</v>
      </c>
      <c r="AR11">
        <f t="shared" si="14"/>
        <v>-756.41396535934848</v>
      </c>
      <c r="AS11">
        <f t="shared" si="15"/>
        <v>-439.01430557518853</v>
      </c>
      <c r="AT11">
        <f t="shared" si="16"/>
        <v>426.80015057181578</v>
      </c>
      <c r="AU11">
        <f t="shared" si="17"/>
        <v>-768.62812036272123</v>
      </c>
      <c r="AW11">
        <v>8</v>
      </c>
      <c r="AX11">
        <f>IF(Z11&gt;0, (R11*SUMPRODUCT(K11:$K$98, X11:$X$98)-K11*$AZ$3)/Z11, 0)</f>
        <v>17778.228077166361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0.12000000000000001</v>
      </c>
      <c r="I12" s="1">
        <f t="shared" si="19"/>
        <v>1.1200000000000001</v>
      </c>
      <c r="J12">
        <f t="shared" si="20"/>
        <v>0.89285714285714279</v>
      </c>
      <c r="K12">
        <f t="shared" si="28"/>
        <v>0.36061002498157962</v>
      </c>
      <c r="L12" s="2">
        <v>9</v>
      </c>
      <c r="M12" s="8">
        <v>2.1277219999999999E-3</v>
      </c>
      <c r="Q12" s="5">
        <f t="shared" si="29"/>
        <v>25</v>
      </c>
      <c r="R12">
        <f t="shared" si="0"/>
        <v>1000000</v>
      </c>
      <c r="S12">
        <f t="shared" si="1"/>
        <v>19041.991304997991</v>
      </c>
      <c r="U12">
        <f t="shared" si="21"/>
        <v>2.1277219999999999E-3</v>
      </c>
      <c r="V12">
        <f t="shared" si="22"/>
        <v>0.01</v>
      </c>
      <c r="W12">
        <f t="shared" si="23"/>
        <v>0.91028699288719483</v>
      </c>
      <c r="X12">
        <f t="shared" si="24"/>
        <v>1.9368376610799278E-3</v>
      </c>
      <c r="Y12">
        <f t="shared" si="25"/>
        <v>9.1028699288719494E-3</v>
      </c>
      <c r="Z12">
        <f t="shared" si="26"/>
        <v>0.89924728529724296</v>
      </c>
      <c r="AB12">
        <f t="shared" si="27"/>
        <v>16183.289775226463</v>
      </c>
      <c r="AC12">
        <f t="shared" si="2"/>
        <v>17123.458987673148</v>
      </c>
      <c r="AE12">
        <f t="shared" si="3"/>
        <v>0</v>
      </c>
      <c r="AF12">
        <f t="shared" si="4"/>
        <v>0</v>
      </c>
      <c r="AG12">
        <f t="shared" si="5"/>
        <v>-22.481182132431073</v>
      </c>
      <c r="AH12">
        <f t="shared" si="6"/>
        <v>-1936.8376610799278</v>
      </c>
      <c r="AI12">
        <f t="shared" si="7"/>
        <v>-1959.3188432123588</v>
      </c>
      <c r="AJ12">
        <f t="shared" si="8"/>
        <v>-940.16921244668447</v>
      </c>
      <c r="AK12">
        <f t="shared" si="30"/>
        <v>1132.8302842658525</v>
      </c>
      <c r="AL12">
        <f t="shared" si="9"/>
        <v>-1766.6577713931908</v>
      </c>
      <c r="AN12">
        <f t="shared" si="10"/>
        <v>0</v>
      </c>
      <c r="AO12">
        <f t="shared" si="11"/>
        <v>0</v>
      </c>
      <c r="AP12">
        <f t="shared" si="12"/>
        <v>-8.1069396503914106</v>
      </c>
      <c r="AQ12">
        <f t="shared" si="13"/>
        <v>-698.44307734729705</v>
      </c>
      <c r="AR12">
        <f t="shared" si="14"/>
        <v>-706.55001699768843</v>
      </c>
      <c r="AS12">
        <f t="shared" si="15"/>
        <v>-339.03444318731096</v>
      </c>
      <c r="AT12">
        <f t="shared" si="16"/>
        <v>408.509957108999</v>
      </c>
      <c r="AU12">
        <f t="shared" si="17"/>
        <v>-637.07450307600038</v>
      </c>
      <c r="AW12">
        <v>9</v>
      </c>
      <c r="AX12">
        <f>IF(Z12&gt;0, (R12*SUMPRODUCT(K12:$K$98, X12:$X$98)-K12*$AZ$3)/Z12, 0)</f>
        <v>19041.991304997991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0.32197323659069604</v>
      </c>
      <c r="L13" s="2">
        <v>10</v>
      </c>
      <c r="M13" s="8">
        <v>2.2569180000000001E-3</v>
      </c>
      <c r="Q13" s="5">
        <f t="shared" si="29"/>
        <v>25</v>
      </c>
      <c r="R13">
        <f t="shared" si="0"/>
        <v>1000000</v>
      </c>
      <c r="S13">
        <f t="shared" si="1"/>
        <v>20188.139377833897</v>
      </c>
      <c r="U13">
        <f t="shared" si="21"/>
        <v>2.2569180000000001E-3</v>
      </c>
      <c r="V13">
        <f t="shared" si="22"/>
        <v>0.01</v>
      </c>
      <c r="W13">
        <f t="shared" si="23"/>
        <v>0.89924728529724296</v>
      </c>
      <c r="X13">
        <f t="shared" si="24"/>
        <v>2.0295273846384831E-3</v>
      </c>
      <c r="Y13">
        <f t="shared" si="25"/>
        <v>8.9924728529724302E-3</v>
      </c>
      <c r="Z13">
        <f t="shared" si="26"/>
        <v>0.88822528505963205</v>
      </c>
      <c r="AB13">
        <f t="shared" si="27"/>
        <v>17123.458987673148</v>
      </c>
      <c r="AC13">
        <f t="shared" si="2"/>
        <v>17931.615853700096</v>
      </c>
      <c r="AE13">
        <f t="shared" si="3"/>
        <v>0</v>
      </c>
      <c r="AF13">
        <f t="shared" si="4"/>
        <v>0</v>
      </c>
      <c r="AG13">
        <f t="shared" si="5"/>
        <v>-22.205632126490801</v>
      </c>
      <c r="AH13">
        <f t="shared" si="6"/>
        <v>-2029.527384638483</v>
      </c>
      <c r="AI13">
        <f t="shared" si="7"/>
        <v>-2051.7330167649739</v>
      </c>
      <c r="AJ13">
        <f t="shared" si="8"/>
        <v>-808.15686602694768</v>
      </c>
      <c r="AK13">
        <f t="shared" si="30"/>
        <v>1198.6421291371205</v>
      </c>
      <c r="AL13">
        <f t="shared" si="9"/>
        <v>-1661.247753654801</v>
      </c>
      <c r="AN13">
        <f t="shared" si="10"/>
        <v>0</v>
      </c>
      <c r="AO13">
        <f t="shared" si="11"/>
        <v>0</v>
      </c>
      <c r="AP13">
        <f t="shared" si="12"/>
        <v>-7.1496192463085837</v>
      </c>
      <c r="AQ13">
        <f t="shared" si="13"/>
        <v>-653.45350078150284</v>
      </c>
      <c r="AR13">
        <f t="shared" si="14"/>
        <v>-660.60312002781143</v>
      </c>
      <c r="AS13">
        <f t="shared" si="15"/>
        <v>-260.20488182768986</v>
      </c>
      <c r="AT13">
        <f t="shared" si="16"/>
        <v>385.93068583224175</v>
      </c>
      <c r="AU13">
        <f t="shared" si="17"/>
        <v>-534.8773160232596</v>
      </c>
      <c r="AW13">
        <v>10</v>
      </c>
      <c r="AX13">
        <f>IF(Z13&gt;0, (R13*SUMPRODUCT(K13:$K$98, X13:$X$98)-K13*$AZ$3)/Z13, 0)</f>
        <v>20188.139377833897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0.28747610409883573</v>
      </c>
      <c r="L14" s="2">
        <v>11</v>
      </c>
      <c r="M14" s="8">
        <v>2.397513E-3</v>
      </c>
      <c r="Q14" s="5">
        <f t="shared" si="29"/>
        <v>25</v>
      </c>
      <c r="R14">
        <f t="shared" si="0"/>
        <v>1000000</v>
      </c>
      <c r="S14">
        <f t="shared" si="1"/>
        <v>21230.11201070117</v>
      </c>
      <c r="U14">
        <f t="shared" si="21"/>
        <v>2.397513E-3</v>
      </c>
      <c r="V14">
        <f t="shared" si="22"/>
        <v>0.01</v>
      </c>
      <c r="W14">
        <f t="shared" si="23"/>
        <v>0.88822528505963205</v>
      </c>
      <c r="X14">
        <f t="shared" si="24"/>
        <v>2.1295316678591738E-3</v>
      </c>
      <c r="Y14">
        <f t="shared" si="25"/>
        <v>8.882252850596321E-3</v>
      </c>
      <c r="Z14">
        <f t="shared" si="26"/>
        <v>0.87721350054117664</v>
      </c>
      <c r="AB14">
        <f t="shared" si="27"/>
        <v>17931.615853700096</v>
      </c>
      <c r="AC14">
        <f t="shared" si="2"/>
        <v>18623.340873788453</v>
      </c>
      <c r="AE14">
        <f t="shared" si="3"/>
        <v>0</v>
      </c>
      <c r="AF14">
        <f t="shared" si="4"/>
        <v>0</v>
      </c>
      <c r="AG14">
        <f t="shared" si="5"/>
        <v>-21.930337513529416</v>
      </c>
      <c r="AH14">
        <f t="shared" si="6"/>
        <v>-2129.5316678591739</v>
      </c>
      <c r="AI14">
        <f t="shared" si="7"/>
        <v>-2151.4620053727035</v>
      </c>
      <c r="AJ14">
        <f t="shared" si="8"/>
        <v>-691.72502008835727</v>
      </c>
      <c r="AK14">
        <f t="shared" si="30"/>
        <v>1255.2131097590068</v>
      </c>
      <c r="AL14">
        <f t="shared" si="9"/>
        <v>-1587.973915702054</v>
      </c>
      <c r="AN14">
        <f t="shared" si="10"/>
        <v>0</v>
      </c>
      <c r="AO14">
        <f t="shared" si="11"/>
        <v>0</v>
      </c>
      <c r="AP14">
        <f t="shared" si="12"/>
        <v>-6.304447989961985</v>
      </c>
      <c r="AQ14">
        <f t="shared" si="13"/>
        <v>-612.18946743125116</v>
      </c>
      <c r="AR14">
        <f t="shared" si="14"/>
        <v>-618.49391542121316</v>
      </c>
      <c r="AS14">
        <f t="shared" si="15"/>
        <v>-198.85441388268984</v>
      </c>
      <c r="AT14">
        <f t="shared" si="16"/>
        <v>360.84377460730354</v>
      </c>
      <c r="AU14">
        <f t="shared" si="17"/>
        <v>-456.50455469659948</v>
      </c>
      <c r="AW14">
        <v>11</v>
      </c>
      <c r="AX14">
        <f>IF(Z14&gt;0, (R14*SUMPRODUCT(K14:$K$98, X14:$X$98)-K14*$AZ$3)/Z14, 0)</f>
        <v>21230.11201070117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0.25667509294538904</v>
      </c>
      <c r="L15" s="2">
        <v>12</v>
      </c>
      <c r="M15" s="8">
        <v>2.5466569999999999E-3</v>
      </c>
      <c r="Q15" s="5">
        <f t="shared" si="29"/>
        <v>25</v>
      </c>
      <c r="R15">
        <f t="shared" si="0"/>
        <v>1000000</v>
      </c>
      <c r="S15">
        <f t="shared" si="1"/>
        <v>22179.680728345546</v>
      </c>
      <c r="U15">
        <f t="shared" si="21"/>
        <v>2.5466569999999999E-3</v>
      </c>
      <c r="V15">
        <f t="shared" si="22"/>
        <v>0.01</v>
      </c>
      <c r="W15">
        <f t="shared" si="23"/>
        <v>0.87721350054117664</v>
      </c>
      <c r="X15">
        <f t="shared" si="24"/>
        <v>2.233961901647691E-3</v>
      </c>
      <c r="Y15">
        <f t="shared" si="25"/>
        <v>8.7721350054117669E-3</v>
      </c>
      <c r="Z15">
        <f t="shared" si="26"/>
        <v>0.86620740363411719</v>
      </c>
      <c r="AB15">
        <f t="shared" si="27"/>
        <v>18623.340873788453</v>
      </c>
      <c r="AC15">
        <f t="shared" si="2"/>
        <v>19212.203657133861</v>
      </c>
      <c r="AE15">
        <f t="shared" si="3"/>
        <v>0</v>
      </c>
      <c r="AF15">
        <f t="shared" si="4"/>
        <v>0</v>
      </c>
      <c r="AG15">
        <f t="shared" si="5"/>
        <v>-21.655185090852928</v>
      </c>
      <c r="AH15">
        <f t="shared" si="6"/>
        <v>-2233.9619016476909</v>
      </c>
      <c r="AI15">
        <f t="shared" si="7"/>
        <v>-2255.617086738544</v>
      </c>
      <c r="AJ15">
        <f t="shared" si="8"/>
        <v>-588.86278334540839</v>
      </c>
      <c r="AK15">
        <f t="shared" si="30"/>
        <v>1303.6338611651918</v>
      </c>
      <c r="AL15">
        <f t="shared" si="9"/>
        <v>-1540.8460089187606</v>
      </c>
      <c r="AN15">
        <f t="shared" si="10"/>
        <v>0</v>
      </c>
      <c r="AO15">
        <f t="shared" si="11"/>
        <v>0</v>
      </c>
      <c r="AP15">
        <f t="shared" si="12"/>
        <v>-5.5583466459442787</v>
      </c>
      <c r="AQ15">
        <f t="shared" si="13"/>
        <v>-573.40237874187915</v>
      </c>
      <c r="AR15">
        <f t="shared" si="14"/>
        <v>-578.96072538782346</v>
      </c>
      <c r="AS15">
        <f t="shared" si="15"/>
        <v>-151.1464096472632</v>
      </c>
      <c r="AT15">
        <f t="shared" si="16"/>
        <v>334.610342481332</v>
      </c>
      <c r="AU15">
        <f t="shared" si="17"/>
        <v>-395.49679255375463</v>
      </c>
      <c r="AW15">
        <v>12</v>
      </c>
      <c r="AX15">
        <f>IF(Z15&gt;0, (R15*SUMPRODUCT(K15:$K$98, X15:$X$98)-K15*$AZ$3)/Z15, 0)</f>
        <v>22179.680728345546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0.22917419012981163</v>
      </c>
      <c r="L16" s="2">
        <v>13</v>
      </c>
      <c r="M16" s="8">
        <v>3.8442260000000001E-3</v>
      </c>
      <c r="Q16" s="5">
        <f t="shared" si="29"/>
        <v>25</v>
      </c>
      <c r="R16">
        <f t="shared" si="0"/>
        <v>1000000</v>
      </c>
      <c r="S16">
        <f t="shared" si="1"/>
        <v>23075.173554306217</v>
      </c>
      <c r="U16">
        <f t="shared" si="21"/>
        <v>3.8442260000000001E-3</v>
      </c>
      <c r="V16">
        <f t="shared" si="22"/>
        <v>0.01</v>
      </c>
      <c r="W16">
        <f t="shared" si="23"/>
        <v>0.86620740363411719</v>
      </c>
      <c r="X16">
        <f t="shared" si="24"/>
        <v>3.3298970224427678E-3</v>
      </c>
      <c r="Y16">
        <f t="shared" si="25"/>
        <v>8.6620740363411719E-3</v>
      </c>
      <c r="Z16">
        <f t="shared" si="26"/>
        <v>0.85421543257533328</v>
      </c>
      <c r="AB16">
        <f t="shared" si="27"/>
        <v>19212.203657133861</v>
      </c>
      <c r="AC16">
        <f t="shared" si="2"/>
        <v>19711.169359442574</v>
      </c>
      <c r="AE16">
        <f t="shared" si="3"/>
        <v>0</v>
      </c>
      <c r="AF16">
        <f t="shared" si="4"/>
        <v>0</v>
      </c>
      <c r="AG16">
        <f t="shared" si="5"/>
        <v>-21.355385814383332</v>
      </c>
      <c r="AH16">
        <f t="shared" si="6"/>
        <v>-3329.8970224427676</v>
      </c>
      <c r="AI16">
        <f t="shared" si="7"/>
        <v>-3351.2524082571508</v>
      </c>
      <c r="AJ16">
        <f t="shared" si="8"/>
        <v>-498.96570230871293</v>
      </c>
      <c r="AK16">
        <f t="shared" si="30"/>
        <v>1344.8542559993705</v>
      </c>
      <c r="AL16">
        <f t="shared" si="9"/>
        <v>-2505.3638545664935</v>
      </c>
      <c r="AN16">
        <f t="shared" si="10"/>
        <v>0</v>
      </c>
      <c r="AO16">
        <f t="shared" si="11"/>
        <v>0</v>
      </c>
      <c r="AP16">
        <f t="shared" si="12"/>
        <v>-4.8941032489209677</v>
      </c>
      <c r="AQ16">
        <f t="shared" si="13"/>
        <v>-763.12645333399246</v>
      </c>
      <c r="AR16">
        <f t="shared" si="14"/>
        <v>-768.0205565829134</v>
      </c>
      <c r="AS16">
        <f t="shared" si="15"/>
        <v>-114.35006072915196</v>
      </c>
      <c r="AT16">
        <f t="shared" si="16"/>
        <v>308.20588496128607</v>
      </c>
      <c r="AU16">
        <f t="shared" si="17"/>
        <v>-574.16473235077933</v>
      </c>
      <c r="AW16">
        <v>13</v>
      </c>
      <c r="AX16">
        <f>IF(Z16&gt;0, (R16*SUMPRODUCT(K16:$K$98, X16:$X$98)-K16*$AZ$3)/Z16, 0)</f>
        <v>23075.173554306217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0.20461981261590323</v>
      </c>
      <c r="L17" s="2">
        <v>14</v>
      </c>
      <c r="M17" s="8">
        <v>5.3300140000000001E-3</v>
      </c>
      <c r="Q17" s="5">
        <f t="shared" si="29"/>
        <v>25</v>
      </c>
      <c r="R17">
        <f t="shared" si="0"/>
        <v>1000000</v>
      </c>
      <c r="S17">
        <f t="shared" si="1"/>
        <v>23665.478592718249</v>
      </c>
      <c r="U17">
        <f t="shared" si="21"/>
        <v>5.3300140000000001E-3</v>
      </c>
      <c r="V17">
        <f t="shared" si="22"/>
        <v>0.01</v>
      </c>
      <c r="W17">
        <f t="shared" si="23"/>
        <v>0.85421543257533328</v>
      </c>
      <c r="X17">
        <f t="shared" si="24"/>
        <v>4.5529802146425822E-3</v>
      </c>
      <c r="Y17">
        <f t="shared" si="25"/>
        <v>8.5421543257533337E-3</v>
      </c>
      <c r="Z17">
        <f t="shared" si="26"/>
        <v>0.84112029803493737</v>
      </c>
      <c r="AB17">
        <f t="shared" si="27"/>
        <v>19711.169359442574</v>
      </c>
      <c r="AC17">
        <f t="shared" si="2"/>
        <v>19905.514407046605</v>
      </c>
      <c r="AE17">
        <f t="shared" si="3"/>
        <v>0</v>
      </c>
      <c r="AF17">
        <f t="shared" si="4"/>
        <v>0</v>
      </c>
      <c r="AG17">
        <f t="shared" si="5"/>
        <v>-21.028007450873435</v>
      </c>
      <c r="AH17">
        <f t="shared" si="6"/>
        <v>-4552.9802146425818</v>
      </c>
      <c r="AI17">
        <f t="shared" si="7"/>
        <v>-4574.0082220934555</v>
      </c>
      <c r="AJ17">
        <f t="shared" si="8"/>
        <v>-194.3450476040307</v>
      </c>
      <c r="AK17">
        <f t="shared" si="30"/>
        <v>1379.7818551609803</v>
      </c>
      <c r="AL17">
        <f t="shared" si="9"/>
        <v>-3388.5714145365059</v>
      </c>
      <c r="AN17">
        <f t="shared" si="10"/>
        <v>0</v>
      </c>
      <c r="AO17">
        <f t="shared" si="11"/>
        <v>0</v>
      </c>
      <c r="AP17">
        <f t="shared" si="12"/>
        <v>-4.3027469442835393</v>
      </c>
      <c r="AQ17">
        <f t="shared" si="13"/>
        <v>-931.62995836407993</v>
      </c>
      <c r="AR17">
        <f t="shared" si="14"/>
        <v>-935.93270530836355</v>
      </c>
      <c r="AS17">
        <f t="shared" si="15"/>
        <v>-39.766847223565556</v>
      </c>
      <c r="AT17">
        <f t="shared" si="16"/>
        <v>282.33070465386311</v>
      </c>
      <c r="AU17">
        <f t="shared" si="17"/>
        <v>-693.36884787806594</v>
      </c>
      <c r="AW17">
        <v>14</v>
      </c>
      <c r="AX17">
        <f>IF(Z17&gt;0, (R17*SUMPRODUCT(K17:$K$98, X17:$X$98)-K17*$AZ$3)/Z17, 0)</f>
        <v>23665.478592718249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0.1826962612641993</v>
      </c>
      <c r="L18" s="2">
        <v>15</v>
      </c>
      <c r="M18" s="8">
        <v>6.9004050000000001E-3</v>
      </c>
      <c r="Q18" s="5">
        <f t="shared" si="29"/>
        <v>25</v>
      </c>
      <c r="R18">
        <f t="shared" si="0"/>
        <v>1000000</v>
      </c>
      <c r="S18">
        <f t="shared" si="1"/>
        <v>23979.500829732566</v>
      </c>
      <c r="U18">
        <f t="shared" si="21"/>
        <v>6.9004050000000001E-3</v>
      </c>
      <c r="V18">
        <f t="shared" si="22"/>
        <v>0.01</v>
      </c>
      <c r="W18">
        <f t="shared" si="23"/>
        <v>0.84112029803493737</v>
      </c>
      <c r="X18">
        <f t="shared" si="24"/>
        <v>5.804070710161772E-3</v>
      </c>
      <c r="Y18">
        <f t="shared" si="25"/>
        <v>8.4112029803493742E-3</v>
      </c>
      <c r="Z18">
        <f t="shared" si="26"/>
        <v>0.82690502434442625</v>
      </c>
      <c r="AB18">
        <f t="shared" si="27"/>
        <v>19905.514407046605</v>
      </c>
      <c r="AC18">
        <f t="shared" si="2"/>
        <v>19828.769717377196</v>
      </c>
      <c r="AE18">
        <f t="shared" si="3"/>
        <v>0</v>
      </c>
      <c r="AF18">
        <f t="shared" si="4"/>
        <v>0</v>
      </c>
      <c r="AG18">
        <f t="shared" si="5"/>
        <v>-20.672625608610655</v>
      </c>
      <c r="AH18">
        <f t="shared" si="6"/>
        <v>-5804.0707101617718</v>
      </c>
      <c r="AI18">
        <f t="shared" si="7"/>
        <v>-5824.7433357703821</v>
      </c>
      <c r="AJ18">
        <f t="shared" si="8"/>
        <v>76.744689669409127</v>
      </c>
      <c r="AK18">
        <f t="shared" si="30"/>
        <v>1393.3860084932626</v>
      </c>
      <c r="AL18">
        <f t="shared" si="9"/>
        <v>-4354.61263760771</v>
      </c>
      <c r="AN18">
        <f t="shared" si="10"/>
        <v>0</v>
      </c>
      <c r="AO18">
        <f t="shared" si="11"/>
        <v>0</v>
      </c>
      <c r="AP18">
        <f t="shared" si="12"/>
        <v>-3.7768114092077094</v>
      </c>
      <c r="AQ18">
        <f t="shared" si="13"/>
        <v>-1060.3820188596019</v>
      </c>
      <c r="AR18">
        <f t="shared" si="14"/>
        <v>-1064.1588302688094</v>
      </c>
      <c r="AS18">
        <f t="shared" si="15"/>
        <v>14.020967874482267</v>
      </c>
      <c r="AT18">
        <f t="shared" si="16"/>
        <v>254.56641424956493</v>
      </c>
      <c r="AU18">
        <f t="shared" si="17"/>
        <v>-795.57144814476226</v>
      </c>
      <c r="AW18">
        <v>15</v>
      </c>
      <c r="AX18">
        <f>IF(Z18&gt;0, (R18*SUMPRODUCT(K18:$K$98, X18:$X$98)-K18*$AZ$3)/Z18, 0)</f>
        <v>23979.500829732566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0.16312166184303509</v>
      </c>
      <c r="L19" s="2">
        <v>16</v>
      </c>
      <c r="M19" s="8">
        <v>8.6257439999999994E-3</v>
      </c>
      <c r="Q19" s="5">
        <f t="shared" si="29"/>
        <v>25</v>
      </c>
      <c r="R19">
        <f t="shared" si="0"/>
        <v>1000000</v>
      </c>
      <c r="S19">
        <f t="shared" si="1"/>
        <v>24068.513391896176</v>
      </c>
      <c r="U19">
        <f t="shared" si="21"/>
        <v>8.6257439999999994E-3</v>
      </c>
      <c r="V19">
        <f t="shared" si="22"/>
        <v>0.01</v>
      </c>
      <c r="W19">
        <f t="shared" si="23"/>
        <v>0.82690502434442625</v>
      </c>
      <c r="X19">
        <f t="shared" si="24"/>
        <v>7.1326710523087885E-3</v>
      </c>
      <c r="Y19">
        <f t="shared" si="25"/>
        <v>8.269050243444263E-3</v>
      </c>
      <c r="Z19">
        <f t="shared" si="26"/>
        <v>0.81150330304867324</v>
      </c>
      <c r="AB19">
        <f t="shared" si="27"/>
        <v>19828.769717377196</v>
      </c>
      <c r="AC19">
        <f t="shared" si="2"/>
        <v>19531.678116994972</v>
      </c>
      <c r="AE19">
        <f t="shared" si="3"/>
        <v>0</v>
      </c>
      <c r="AF19">
        <f t="shared" si="4"/>
        <v>0</v>
      </c>
      <c r="AG19">
        <f t="shared" si="5"/>
        <v>-20.287582576216831</v>
      </c>
      <c r="AH19">
        <f t="shared" si="6"/>
        <v>-7132.6710523087886</v>
      </c>
      <c r="AI19">
        <f t="shared" si="7"/>
        <v>-7152.9586348850053</v>
      </c>
      <c r="AJ19">
        <f t="shared" si="8"/>
        <v>297.09160038222399</v>
      </c>
      <c r="AK19">
        <f t="shared" si="30"/>
        <v>1388.0138802164038</v>
      </c>
      <c r="AL19">
        <f t="shared" si="9"/>
        <v>-5467.8531542863775</v>
      </c>
      <c r="AN19">
        <f t="shared" si="10"/>
        <v>0</v>
      </c>
      <c r="AO19">
        <f t="shared" si="11"/>
        <v>0</v>
      </c>
      <c r="AP19">
        <f t="shared" si="12"/>
        <v>-3.3093441846102927</v>
      </c>
      <c r="AQ19">
        <f t="shared" si="13"/>
        <v>-1163.4931554323196</v>
      </c>
      <c r="AR19">
        <f t="shared" si="14"/>
        <v>-1166.8024996169297</v>
      </c>
      <c r="AS19">
        <f t="shared" si="15"/>
        <v>48.462075573955254</v>
      </c>
      <c r="AT19">
        <f t="shared" si="16"/>
        <v>226.41513080209921</v>
      </c>
      <c r="AU19">
        <f t="shared" si="17"/>
        <v>-891.92529324087525</v>
      </c>
      <c r="AW19">
        <v>16</v>
      </c>
      <c r="AX19">
        <f>IF(Z19&gt;0, (R19*SUMPRODUCT(K19:$K$98, X19:$X$98)-K19*$AZ$3)/Z19, 0)</f>
        <v>24068.513391896176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0.14564434093128131</v>
      </c>
      <c r="L20" s="2">
        <v>17</v>
      </c>
      <c r="M20" s="8">
        <v>1.0476563E-2</v>
      </c>
      <c r="Q20" s="5">
        <f t="shared" si="29"/>
        <v>25</v>
      </c>
      <c r="R20">
        <f t="shared" si="0"/>
        <v>1000000</v>
      </c>
      <c r="S20">
        <f t="shared" si="1"/>
        <v>23965.300901441864</v>
      </c>
      <c r="U20">
        <f t="shared" si="21"/>
        <v>1.0476563E-2</v>
      </c>
      <c r="V20">
        <f t="shared" si="22"/>
        <v>0.01</v>
      </c>
      <c r="W20">
        <f t="shared" si="23"/>
        <v>0.81150330304867324</v>
      </c>
      <c r="X20">
        <f t="shared" si="24"/>
        <v>8.5017654790975165E-3</v>
      </c>
      <c r="Y20">
        <f t="shared" si="25"/>
        <v>8.1150330304867319E-3</v>
      </c>
      <c r="Z20">
        <f t="shared" si="26"/>
        <v>0.79488650453908893</v>
      </c>
      <c r="AB20">
        <f t="shared" si="27"/>
        <v>19531.678116994972</v>
      </c>
      <c r="AC20">
        <f t="shared" si="2"/>
        <v>19049.6942637746</v>
      </c>
      <c r="AE20">
        <f t="shared" si="3"/>
        <v>0</v>
      </c>
      <c r="AF20">
        <f t="shared" si="4"/>
        <v>0</v>
      </c>
      <c r="AG20">
        <f t="shared" si="5"/>
        <v>-19.872162613477222</v>
      </c>
      <c r="AH20">
        <f t="shared" si="6"/>
        <v>-8501.7654790975157</v>
      </c>
      <c r="AI20">
        <f t="shared" si="7"/>
        <v>-8521.6376417109932</v>
      </c>
      <c r="AJ20">
        <f t="shared" si="8"/>
        <v>481.98385322037211</v>
      </c>
      <c r="AK20">
        <f t="shared" si="30"/>
        <v>1367.2174681896481</v>
      </c>
      <c r="AL20">
        <f t="shared" si="9"/>
        <v>-6672.4363203009725</v>
      </c>
      <c r="AN20">
        <f t="shared" si="10"/>
        <v>0</v>
      </c>
      <c r="AO20">
        <f t="shared" si="11"/>
        <v>0</v>
      </c>
      <c r="AP20">
        <f t="shared" si="12"/>
        <v>-2.8942680267191387</v>
      </c>
      <c r="AQ20">
        <f t="shared" si="13"/>
        <v>-1238.2340299554769</v>
      </c>
      <c r="AR20">
        <f t="shared" si="14"/>
        <v>-1241.128297982196</v>
      </c>
      <c r="AS20">
        <f t="shared" si="15"/>
        <v>70.198220641800532</v>
      </c>
      <c r="AT20">
        <f t="shared" si="16"/>
        <v>199.12748706421638</v>
      </c>
      <c r="AU20">
        <f t="shared" si="17"/>
        <v>-971.80259027617899</v>
      </c>
      <c r="AW20">
        <v>17</v>
      </c>
      <c r="AX20">
        <f>IF(Z20&gt;0, (R20*SUMPRODUCT(K20:$K$98, X20:$X$98)-K20*$AZ$3)/Z20, 0)</f>
        <v>23965.300901441864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0.13003959011721544</v>
      </c>
      <c r="L21" s="2">
        <v>18</v>
      </c>
      <c r="M21" s="8">
        <v>1.2607808E-2</v>
      </c>
      <c r="Q21" s="5">
        <f t="shared" si="29"/>
        <v>25</v>
      </c>
      <c r="R21">
        <f t="shared" si="0"/>
        <v>1000000</v>
      </c>
      <c r="S21">
        <f t="shared" si="1"/>
        <v>23709.067555409933</v>
      </c>
      <c r="U21">
        <f t="shared" si="21"/>
        <v>1.2607808E-2</v>
      </c>
      <c r="V21">
        <f t="shared" si="22"/>
        <v>0.01</v>
      </c>
      <c r="W21">
        <f t="shared" si="23"/>
        <v>0.79488650453908893</v>
      </c>
      <c r="X21">
        <f t="shared" si="24"/>
        <v>1.0021776431019962E-2</v>
      </c>
      <c r="Y21">
        <f t="shared" si="25"/>
        <v>7.9488650453908901E-3</v>
      </c>
      <c r="Z21">
        <f t="shared" si="26"/>
        <v>0.77691586306267801</v>
      </c>
      <c r="AB21">
        <f t="shared" si="27"/>
        <v>19049.6942637746</v>
      </c>
      <c r="AC21">
        <f t="shared" si="2"/>
        <v>18419.950682222647</v>
      </c>
      <c r="AE21">
        <f t="shared" si="3"/>
        <v>0</v>
      </c>
      <c r="AF21">
        <f t="shared" si="4"/>
        <v>0</v>
      </c>
      <c r="AG21">
        <f t="shared" si="5"/>
        <v>-19.422896576566949</v>
      </c>
      <c r="AH21">
        <f t="shared" si="6"/>
        <v>-10021.776431019962</v>
      </c>
      <c r="AI21">
        <f t="shared" si="7"/>
        <v>-10041.199327596529</v>
      </c>
      <c r="AJ21">
        <f t="shared" si="8"/>
        <v>629.74358155195296</v>
      </c>
      <c r="AK21">
        <f t="shared" si="30"/>
        <v>1333.4785984642222</v>
      </c>
      <c r="AL21">
        <f t="shared" si="9"/>
        <v>-8077.9771475803536</v>
      </c>
      <c r="AN21">
        <f t="shared" si="10"/>
        <v>0</v>
      </c>
      <c r="AO21">
        <f t="shared" si="11"/>
        <v>0</v>
      </c>
      <c r="AP21">
        <f t="shared" si="12"/>
        <v>-2.5257455097058332</v>
      </c>
      <c r="AQ21">
        <f t="shared" si="13"/>
        <v>-1303.2276993362061</v>
      </c>
      <c r="AR21">
        <f t="shared" si="14"/>
        <v>-1305.7534448459119</v>
      </c>
      <c r="AS21">
        <f t="shared" si="15"/>
        <v>81.891597223963203</v>
      </c>
      <c r="AT21">
        <f t="shared" si="16"/>
        <v>173.40501037436636</v>
      </c>
      <c r="AU21">
        <f t="shared" si="17"/>
        <v>-1050.4568372475824</v>
      </c>
      <c r="AW21">
        <v>18</v>
      </c>
      <c r="AX21">
        <f>IF(Z21&gt;0, (R21*SUMPRODUCT(K21:$K$98, X21:$X$98)-K21*$AZ$3)/Z21, 0)</f>
        <v>23709.067555409933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0.11610677689037092</v>
      </c>
      <c r="L22" s="2">
        <v>19</v>
      </c>
      <c r="M22" s="8">
        <v>1.5033739000000001E-2</v>
      </c>
      <c r="Q22" s="5">
        <f t="shared" si="29"/>
        <v>25</v>
      </c>
      <c r="R22">
        <f t="shared" si="0"/>
        <v>1000000</v>
      </c>
      <c r="S22">
        <f t="shared" si="1"/>
        <v>23314.578402293799</v>
      </c>
      <c r="U22">
        <f t="shared" si="21"/>
        <v>1.5033739000000001E-2</v>
      </c>
      <c r="V22">
        <f t="shared" si="22"/>
        <v>0.01</v>
      </c>
      <c r="W22">
        <f t="shared" si="23"/>
        <v>0.77691586306267801</v>
      </c>
      <c r="X22">
        <f t="shared" si="24"/>
        <v>1.1679950310244042E-2</v>
      </c>
      <c r="Y22">
        <f t="shared" si="25"/>
        <v>7.7691586306267799E-3</v>
      </c>
      <c r="Z22">
        <f t="shared" si="26"/>
        <v>0.7574667541218072</v>
      </c>
      <c r="AB22">
        <f t="shared" si="27"/>
        <v>18419.950682222647</v>
      </c>
      <c r="AC22">
        <f t="shared" si="2"/>
        <v>17660.018026103873</v>
      </c>
      <c r="AE22">
        <f t="shared" si="3"/>
        <v>0</v>
      </c>
      <c r="AF22">
        <f t="shared" si="4"/>
        <v>0</v>
      </c>
      <c r="AG22">
        <f t="shared" si="5"/>
        <v>-18.93666885304518</v>
      </c>
      <c r="AH22">
        <f t="shared" si="6"/>
        <v>-11679.950310244041</v>
      </c>
      <c r="AI22">
        <f t="shared" si="7"/>
        <v>-11698.886979097086</v>
      </c>
      <c r="AJ22">
        <f t="shared" si="8"/>
        <v>759.93265611877359</v>
      </c>
      <c r="AK22">
        <f t="shared" si="30"/>
        <v>1289.3965477555853</v>
      </c>
      <c r="AL22">
        <f t="shared" si="9"/>
        <v>-9649.5577752227273</v>
      </c>
      <c r="AN22">
        <f t="shared" si="10"/>
        <v>0</v>
      </c>
      <c r="AO22">
        <f t="shared" si="11"/>
        <v>0</v>
      </c>
      <c r="AP22">
        <f t="shared" si="12"/>
        <v>-2.198675585567353</v>
      </c>
      <c r="AQ22">
        <f t="shared" si="13"/>
        <v>-1356.1213847621236</v>
      </c>
      <c r="AR22">
        <f t="shared" si="14"/>
        <v>-1358.3200603476907</v>
      </c>
      <c r="AS22">
        <f t="shared" si="15"/>
        <v>88.233331355689415</v>
      </c>
      <c r="AT22">
        <f t="shared" si="16"/>
        <v>149.70767729347224</v>
      </c>
      <c r="AU22">
        <f t="shared" si="17"/>
        <v>-1120.3790516985293</v>
      </c>
      <c r="AW22">
        <v>19</v>
      </c>
      <c r="AX22">
        <f>IF(Z22&gt;0, (R22*SUMPRODUCT(K22:$K$98, X22:$X$98)-K22*$AZ$3)/Z22, 0)</f>
        <v>23314.578402293799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0.10366676508068833</v>
      </c>
      <c r="L23" s="2">
        <v>20</v>
      </c>
      <c r="M23" s="8">
        <v>1.7719183999999999E-2</v>
      </c>
      <c r="Q23" s="5">
        <f t="shared" si="29"/>
        <v>25</v>
      </c>
      <c r="R23">
        <f t="shared" si="0"/>
        <v>1000000</v>
      </c>
      <c r="S23">
        <f t="shared" si="1"/>
        <v>22796.546396045575</v>
      </c>
      <c r="U23">
        <f t="shared" si="21"/>
        <v>1.7719183999999999E-2</v>
      </c>
      <c r="V23">
        <f t="shared" si="22"/>
        <v>0.01</v>
      </c>
      <c r="W23">
        <f t="shared" si="23"/>
        <v>0.7574667541218072</v>
      </c>
      <c r="X23">
        <f t="shared" si="24"/>
        <v>1.3421692790167059E-2</v>
      </c>
      <c r="Y23">
        <f t="shared" si="25"/>
        <v>7.5746675412180723E-3</v>
      </c>
      <c r="Z23">
        <f t="shared" si="26"/>
        <v>0.73647039379042212</v>
      </c>
      <c r="AB23">
        <f t="shared" si="27"/>
        <v>17660.018026103873</v>
      </c>
      <c r="AC23">
        <f t="shared" si="2"/>
        <v>16788.981501357313</v>
      </c>
      <c r="AE23">
        <f t="shared" si="3"/>
        <v>0</v>
      </c>
      <c r="AF23">
        <f t="shared" si="4"/>
        <v>0</v>
      </c>
      <c r="AG23">
        <f t="shared" si="5"/>
        <v>-18.411759844760553</v>
      </c>
      <c r="AH23">
        <f t="shared" si="6"/>
        <v>-13421.692790167059</v>
      </c>
      <c r="AI23">
        <f t="shared" si="7"/>
        <v>-13440.10455001182</v>
      </c>
      <c r="AJ23">
        <f t="shared" si="8"/>
        <v>871.03652474655973</v>
      </c>
      <c r="AK23">
        <f t="shared" si="30"/>
        <v>1236.2012618272713</v>
      </c>
      <c r="AL23">
        <f t="shared" si="9"/>
        <v>-11332.866763437989</v>
      </c>
      <c r="AN23">
        <f t="shared" si="10"/>
        <v>0</v>
      </c>
      <c r="AO23">
        <f t="shared" si="11"/>
        <v>0</v>
      </c>
      <c r="AP23">
        <f t="shared" si="12"/>
        <v>-1.9086875825488427</v>
      </c>
      <c r="AQ23">
        <f t="shared" si="13"/>
        <v>-1391.3834734634167</v>
      </c>
      <c r="AR23">
        <f t="shared" si="14"/>
        <v>-1393.2921610459655</v>
      </c>
      <c r="AS23">
        <f t="shared" si="15"/>
        <v>90.297538787600772</v>
      </c>
      <c r="AT23">
        <f t="shared" si="16"/>
        <v>128.15298580229822</v>
      </c>
      <c r="AU23">
        <f t="shared" si="17"/>
        <v>-1174.8416364560667</v>
      </c>
      <c r="AW23">
        <v>20</v>
      </c>
      <c r="AX23">
        <f>IF(Z23&gt;0, (R23*SUMPRODUCT(K23:$K$98, X23:$X$98)-K23*$AZ$3)/Z23, 0)</f>
        <v>22796.546396045575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9.2559611679185999E-2</v>
      </c>
      <c r="L24" s="2">
        <v>21</v>
      </c>
      <c r="M24" s="8">
        <v>2.0768709E-2</v>
      </c>
      <c r="Q24" s="5">
        <f t="shared" si="29"/>
        <v>25</v>
      </c>
      <c r="R24">
        <f t="shared" si="0"/>
        <v>1000000</v>
      </c>
      <c r="S24">
        <f t="shared" si="1"/>
        <v>22177.759026966425</v>
      </c>
      <c r="U24">
        <f t="shared" si="21"/>
        <v>2.0768709E-2</v>
      </c>
      <c r="V24">
        <f t="shared" si="22"/>
        <v>0.01</v>
      </c>
      <c r="W24">
        <f t="shared" si="23"/>
        <v>0.73647039379042212</v>
      </c>
      <c r="X24">
        <f t="shared" si="24"/>
        <v>1.5295539295748685E-2</v>
      </c>
      <c r="Y24">
        <f t="shared" si="25"/>
        <v>7.3647039379042215E-3</v>
      </c>
      <c r="Z24">
        <f t="shared" si="26"/>
        <v>0.71381015055676922</v>
      </c>
      <c r="AB24">
        <f t="shared" si="27"/>
        <v>16788.981501357313</v>
      </c>
      <c r="AC24">
        <f t="shared" si="2"/>
        <v>15830.709510050652</v>
      </c>
      <c r="AE24">
        <f t="shared" si="3"/>
        <v>0</v>
      </c>
      <c r="AF24">
        <f t="shared" si="4"/>
        <v>0</v>
      </c>
      <c r="AG24">
        <f t="shared" si="5"/>
        <v>-17.845253763919231</v>
      </c>
      <c r="AH24">
        <f t="shared" si="6"/>
        <v>-15295.539295748684</v>
      </c>
      <c r="AI24">
        <f t="shared" si="7"/>
        <v>-15313.384549512602</v>
      </c>
      <c r="AJ24">
        <f t="shared" si="8"/>
        <v>958.27199130666122</v>
      </c>
      <c r="AK24">
        <f t="shared" si="30"/>
        <v>1175.2287050950119</v>
      </c>
      <c r="AL24">
        <f t="shared" si="9"/>
        <v>-13179.883853110929</v>
      </c>
      <c r="AN24">
        <f t="shared" si="10"/>
        <v>0</v>
      </c>
      <c r="AO24">
        <f t="shared" si="11"/>
        <v>0</v>
      </c>
      <c r="AP24">
        <f t="shared" si="12"/>
        <v>-1.6517497587048964</v>
      </c>
      <c r="AQ24">
        <f t="shared" si="13"/>
        <v>-1415.7491776382283</v>
      </c>
      <c r="AR24">
        <f t="shared" si="14"/>
        <v>-1417.4009273969332</v>
      </c>
      <c r="AS24">
        <f t="shared" si="15"/>
        <v>88.697283398384869</v>
      </c>
      <c r="AT24">
        <f t="shared" si="16"/>
        <v>108.77871257782691</v>
      </c>
      <c r="AU24">
        <f t="shared" si="17"/>
        <v>-1219.9249314207214</v>
      </c>
      <c r="AW24">
        <v>21</v>
      </c>
      <c r="AX24">
        <f>IF(Z24&gt;0, (R24*SUMPRODUCT(K24:$K$98, X24:$X$98)-K24*$AZ$3)/Z24, 0)</f>
        <v>22177.759026966425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8.2642510427844637E-2</v>
      </c>
      <c r="L25" s="2">
        <v>22</v>
      </c>
      <c r="M25" s="8">
        <v>2.4225090000000001E-2</v>
      </c>
      <c r="Q25" s="5">
        <f t="shared" si="29"/>
        <v>25</v>
      </c>
      <c r="R25">
        <f t="shared" si="0"/>
        <v>1000000</v>
      </c>
      <c r="S25">
        <f t="shared" si="1"/>
        <v>21470.986149735196</v>
      </c>
      <c r="U25">
        <f t="shared" si="21"/>
        <v>2.4225090000000001E-2</v>
      </c>
      <c r="V25">
        <f t="shared" si="22"/>
        <v>0.01</v>
      </c>
      <c r="W25">
        <f t="shared" si="23"/>
        <v>0.71381015055676922</v>
      </c>
      <c r="X25">
        <f t="shared" si="24"/>
        <v>1.7292115140151287E-2</v>
      </c>
      <c r="Y25">
        <f t="shared" si="25"/>
        <v>7.1381015055676927E-3</v>
      </c>
      <c r="Z25">
        <f t="shared" si="26"/>
        <v>0.68937993391105024</v>
      </c>
      <c r="AB25">
        <f t="shared" si="27"/>
        <v>15830.709510050652</v>
      </c>
      <c r="AC25">
        <f t="shared" si="2"/>
        <v>14801.667012909524</v>
      </c>
      <c r="AE25">
        <f t="shared" si="3"/>
        <v>0</v>
      </c>
      <c r="AF25">
        <f t="shared" si="4"/>
        <v>0</v>
      </c>
      <c r="AG25">
        <f t="shared" si="5"/>
        <v>-17.234498347776256</v>
      </c>
      <c r="AH25">
        <f t="shared" si="6"/>
        <v>-17292.115140151287</v>
      </c>
      <c r="AI25">
        <f t="shared" si="7"/>
        <v>-17309.349638499065</v>
      </c>
      <c r="AJ25">
        <f t="shared" si="8"/>
        <v>1029.0424971411285</v>
      </c>
      <c r="AK25">
        <f t="shared" si="30"/>
        <v>1108.1496657035457</v>
      </c>
      <c r="AL25">
        <f t="shared" si="9"/>
        <v>-15172.157475654391</v>
      </c>
      <c r="AN25">
        <f t="shared" si="10"/>
        <v>0</v>
      </c>
      <c r="AO25">
        <f t="shared" si="11"/>
        <v>0</v>
      </c>
      <c r="AP25">
        <f t="shared" si="12"/>
        <v>-1.4243022094247704</v>
      </c>
      <c r="AQ25">
        <f t="shared" si="13"/>
        <v>-1429.0638057894428</v>
      </c>
      <c r="AR25">
        <f t="shared" si="14"/>
        <v>-1430.4881079988677</v>
      </c>
      <c r="AS25">
        <f t="shared" si="15"/>
        <v>85.042655300680991</v>
      </c>
      <c r="AT25">
        <f t="shared" si="16"/>
        <v>91.580270303517821</v>
      </c>
      <c r="AU25">
        <f t="shared" si="17"/>
        <v>-1253.8651823946689</v>
      </c>
      <c r="AW25">
        <v>22</v>
      </c>
      <c r="AX25">
        <f>IF(Z25&gt;0, (R25*SUMPRODUCT(K25:$K$98, X25:$X$98)-K25*$AZ$3)/Z25, 0)</f>
        <v>21470.986149735196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7.3787955739146996E-2</v>
      </c>
      <c r="L26" s="2">
        <v>23</v>
      </c>
      <c r="M26" s="8">
        <v>2.7828815E-2</v>
      </c>
      <c r="Q26" s="5">
        <f t="shared" si="29"/>
        <v>25</v>
      </c>
      <c r="R26">
        <f t="shared" si="0"/>
        <v>1000000</v>
      </c>
      <c r="S26">
        <f t="shared" si="1"/>
        <v>20681.20886966879</v>
      </c>
      <c r="U26">
        <f t="shared" si="21"/>
        <v>2.7828815E-2</v>
      </c>
      <c r="V26">
        <f t="shared" si="22"/>
        <v>0.01</v>
      </c>
      <c r="W26">
        <f t="shared" si="23"/>
        <v>0.68937993391105024</v>
      </c>
      <c r="X26">
        <f t="shared" si="24"/>
        <v>1.9184626645522843E-2</v>
      </c>
      <c r="Y26">
        <f t="shared" si="25"/>
        <v>6.8937993391105026E-3</v>
      </c>
      <c r="Z26">
        <f t="shared" si="26"/>
        <v>0.66330150792641684</v>
      </c>
      <c r="AB26">
        <f t="shared" si="27"/>
        <v>14801.667012909524</v>
      </c>
      <c r="AC26">
        <f t="shared" si="2"/>
        <v>13717.877028992494</v>
      </c>
      <c r="AE26">
        <f t="shared" si="3"/>
        <v>0</v>
      </c>
      <c r="AF26">
        <f t="shared" si="4"/>
        <v>0</v>
      </c>
      <c r="AG26">
        <f t="shared" si="5"/>
        <v>-16.582537698160422</v>
      </c>
      <c r="AH26">
        <f t="shared" si="6"/>
        <v>-19184.626645522843</v>
      </c>
      <c r="AI26">
        <f t="shared" si="7"/>
        <v>-19201.209183221003</v>
      </c>
      <c r="AJ26">
        <f t="shared" si="8"/>
        <v>1083.7899839170295</v>
      </c>
      <c r="AK26">
        <f t="shared" si="30"/>
        <v>1036.1166909036667</v>
      </c>
      <c r="AL26">
        <f t="shared" si="9"/>
        <v>-17081.302508400306</v>
      </c>
      <c r="AN26">
        <f t="shared" si="10"/>
        <v>0</v>
      </c>
      <c r="AO26">
        <f t="shared" si="11"/>
        <v>0</v>
      </c>
      <c r="AP26">
        <f t="shared" si="12"/>
        <v>-1.2235915577145977</v>
      </c>
      <c r="AQ26">
        <f t="shared" si="13"/>
        <v>-1415.5943817918997</v>
      </c>
      <c r="AR26">
        <f t="shared" si="14"/>
        <v>-1416.8179733496142</v>
      </c>
      <c r="AS26">
        <f t="shared" si="15"/>
        <v>79.970647363800609</v>
      </c>
      <c r="AT26">
        <f t="shared" si="16"/>
        <v>76.452932528991212</v>
      </c>
      <c r="AU26">
        <f t="shared" si="17"/>
        <v>-1260.3943934568224</v>
      </c>
      <c r="AW26">
        <v>23</v>
      </c>
      <c r="AX26">
        <f>IF(Z26&gt;0, (R26*SUMPRODUCT(K26:$K$98, X26:$X$98)-K26*$AZ$3)/Z26, 0)</f>
        <v>20681.20886966879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6.5882103338524095E-2</v>
      </c>
      <c r="L27" s="2">
        <v>24</v>
      </c>
      <c r="M27" s="8">
        <v>3.1684449000000003E-2</v>
      </c>
      <c r="Q27" s="5">
        <f t="shared" si="29"/>
        <v>25</v>
      </c>
      <c r="R27">
        <f t="shared" si="0"/>
        <v>1000000</v>
      </c>
      <c r="S27">
        <f t="shared" si="1"/>
        <v>19838.779502839636</v>
      </c>
      <c r="U27">
        <f t="shared" si="21"/>
        <v>3.1684449000000003E-2</v>
      </c>
      <c r="V27">
        <f t="shared" si="22"/>
        <v>0.01</v>
      </c>
      <c r="W27">
        <f t="shared" si="23"/>
        <v>0.66330150792641684</v>
      </c>
      <c r="X27">
        <f t="shared" si="24"/>
        <v>2.1016342799517654E-2</v>
      </c>
      <c r="Y27">
        <f t="shared" si="25"/>
        <v>6.6330150792641689E-3</v>
      </c>
      <c r="Z27">
        <f t="shared" si="26"/>
        <v>0.63565215004763498</v>
      </c>
      <c r="AB27">
        <f t="shared" si="27"/>
        <v>13717.877028992494</v>
      </c>
      <c r="AC27">
        <f t="shared" si="2"/>
        <v>12610.562845300965</v>
      </c>
      <c r="AE27">
        <f t="shared" si="3"/>
        <v>0</v>
      </c>
      <c r="AF27">
        <f t="shared" si="4"/>
        <v>0</v>
      </c>
      <c r="AG27">
        <f t="shared" si="5"/>
        <v>-15.891303751190874</v>
      </c>
      <c r="AH27">
        <f t="shared" si="6"/>
        <v>-21016.342799517653</v>
      </c>
      <c r="AI27">
        <f t="shared" si="7"/>
        <v>-21032.234103268846</v>
      </c>
      <c r="AJ27">
        <f t="shared" si="8"/>
        <v>1107.3141836915293</v>
      </c>
      <c r="AK27">
        <f t="shared" si="30"/>
        <v>960.25139202947469</v>
      </c>
      <c r="AL27">
        <f t="shared" si="9"/>
        <v>-18964.668527547845</v>
      </c>
      <c r="AN27">
        <f t="shared" si="10"/>
        <v>0</v>
      </c>
      <c r="AO27">
        <f t="shared" si="11"/>
        <v>0</v>
      </c>
      <c r="AP27">
        <f t="shared" si="12"/>
        <v>-1.0469525159198327</v>
      </c>
      <c r="AQ27">
        <f t="shared" si="13"/>
        <v>-1384.6008681156688</v>
      </c>
      <c r="AR27">
        <f t="shared" si="14"/>
        <v>-1385.6478206315887</v>
      </c>
      <c r="AS27">
        <f t="shared" si="15"/>
        <v>72.952187478178786</v>
      </c>
      <c r="AT27">
        <f t="shared" si="16"/>
        <v>63.263381440647464</v>
      </c>
      <c r="AU27">
        <f t="shared" si="17"/>
        <v>-1249.4322517127628</v>
      </c>
      <c r="AW27">
        <v>24</v>
      </c>
      <c r="AX27">
        <f>IF(Z27&gt;0, (R27*SUMPRODUCT(K27:$K$98, X27:$X$98)-K27*$AZ$3)/Z27, 0)</f>
        <v>19838.779502839636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5.8823306552253651E-2</v>
      </c>
      <c r="L28" s="2">
        <v>25</v>
      </c>
      <c r="M28" s="8">
        <v>3.5933631000000001E-2</v>
      </c>
      <c r="Q28" s="5">
        <f t="shared" si="29"/>
        <v>25</v>
      </c>
      <c r="R28">
        <f t="shared" si="0"/>
        <v>1000000</v>
      </c>
      <c r="S28">
        <f t="shared" si="1"/>
        <v>18964.679480897794</v>
      </c>
      <c r="U28">
        <f t="shared" si="21"/>
        <v>3.5933631000000001E-2</v>
      </c>
      <c r="V28">
        <f t="shared" si="22"/>
        <v>0.01</v>
      </c>
      <c r="W28">
        <f t="shared" si="23"/>
        <v>0.63565215004763498</v>
      </c>
      <c r="X28">
        <f t="shared" si="24"/>
        <v>2.2841289804168347E-2</v>
      </c>
      <c r="Y28">
        <f t="shared" si="25"/>
        <v>6.35652150047635E-3</v>
      </c>
      <c r="Z28">
        <f t="shared" si="26"/>
        <v>0.60645433874299026</v>
      </c>
      <c r="AB28">
        <f t="shared" si="27"/>
        <v>12610.562845300965</v>
      </c>
      <c r="AC28">
        <f t="shared" si="2"/>
        <v>11501.212154060628</v>
      </c>
      <c r="AE28">
        <f t="shared" si="3"/>
        <v>0</v>
      </c>
      <c r="AF28">
        <f t="shared" si="4"/>
        <v>0</v>
      </c>
      <c r="AG28">
        <f t="shared" si="5"/>
        <v>-15.161358468574756</v>
      </c>
      <c r="AH28">
        <f t="shared" si="6"/>
        <v>-22841.289804168347</v>
      </c>
      <c r="AI28">
        <f t="shared" si="7"/>
        <v>-22856.451162636924</v>
      </c>
      <c r="AJ28">
        <f t="shared" si="8"/>
        <v>1109.3506912403373</v>
      </c>
      <c r="AK28">
        <f t="shared" si="30"/>
        <v>882.73939917106759</v>
      </c>
      <c r="AL28">
        <f t="shared" si="9"/>
        <v>-20864.361072225522</v>
      </c>
      <c r="AN28">
        <f t="shared" si="10"/>
        <v>0</v>
      </c>
      <c r="AO28">
        <f t="shared" si="11"/>
        <v>0</v>
      </c>
      <c r="AP28">
        <f t="shared" si="12"/>
        <v>-0.89184123694557982</v>
      </c>
      <c r="AQ28">
        <f t="shared" si="13"/>
        <v>-1343.6001921994605</v>
      </c>
      <c r="AR28">
        <f t="shared" si="14"/>
        <v>-1344.4920334364062</v>
      </c>
      <c r="AS28">
        <f t="shared" si="15"/>
        <v>65.255675784784842</v>
      </c>
      <c r="AT28">
        <f t="shared" si="16"/>
        <v>51.925650283191914</v>
      </c>
      <c r="AU28">
        <f t="shared" si="17"/>
        <v>-1227.3107073684296</v>
      </c>
      <c r="AW28">
        <v>25</v>
      </c>
      <c r="AX28">
        <f>IF(Z28&gt;0, (R28*SUMPRODUCT(K28:$K$98, X28:$X$98)-K28*$AZ$3)/Z28, 0)</f>
        <v>18964.679480897794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5.2520809421655039E-2</v>
      </c>
      <c r="L29" s="2">
        <v>26</v>
      </c>
      <c r="M29" s="8">
        <v>4.1016489000000003E-2</v>
      </c>
      <c r="Q29" s="5">
        <f t="shared" si="29"/>
        <v>25</v>
      </c>
      <c r="R29">
        <f t="shared" si="0"/>
        <v>1000000</v>
      </c>
      <c r="S29">
        <f t="shared" si="1"/>
        <v>18076.623577082421</v>
      </c>
      <c r="U29">
        <f t="shared" si="21"/>
        <v>4.1016489000000003E-2</v>
      </c>
      <c r="V29">
        <f t="shared" si="22"/>
        <v>0.01</v>
      </c>
      <c r="W29">
        <f t="shared" si="23"/>
        <v>0.60645433874299026</v>
      </c>
      <c r="X29">
        <f t="shared" si="24"/>
        <v>2.4874627714054135E-2</v>
      </c>
      <c r="Y29">
        <f t="shared" si="25"/>
        <v>6.0645433874299028E-3</v>
      </c>
      <c r="Z29">
        <f t="shared" si="26"/>
        <v>0.57551516764150623</v>
      </c>
      <c r="AB29">
        <f t="shared" si="27"/>
        <v>11501.212154060628</v>
      </c>
      <c r="AC29">
        <f t="shared" si="2"/>
        <v>10403.371048356994</v>
      </c>
      <c r="AE29">
        <f t="shared" si="3"/>
        <v>0</v>
      </c>
      <c r="AF29">
        <f t="shared" si="4"/>
        <v>0</v>
      </c>
      <c r="AG29">
        <f t="shared" si="5"/>
        <v>-14.387879191037655</v>
      </c>
      <c r="AH29">
        <f t="shared" si="6"/>
        <v>-24874.627714054135</v>
      </c>
      <c r="AI29">
        <f t="shared" si="7"/>
        <v>-24889.015593245174</v>
      </c>
      <c r="AJ29">
        <f t="shared" si="8"/>
        <v>1097.8411057036337</v>
      </c>
      <c r="AK29">
        <f t="shared" si="30"/>
        <v>805.08485078424405</v>
      </c>
      <c r="AL29">
        <f t="shared" si="9"/>
        <v>-22986.089636757293</v>
      </c>
      <c r="AN29">
        <f t="shared" si="10"/>
        <v>0</v>
      </c>
      <c r="AO29">
        <f t="shared" si="11"/>
        <v>0</v>
      </c>
      <c r="AP29">
        <f t="shared" si="12"/>
        <v>-0.75566306097428493</v>
      </c>
      <c r="AQ29">
        <f t="shared" si="13"/>
        <v>-1306.435581604456</v>
      </c>
      <c r="AR29">
        <f t="shared" si="14"/>
        <v>-1307.1912446654303</v>
      </c>
      <c r="AS29">
        <f t="shared" si="15"/>
        <v>57.659503487919594</v>
      </c>
      <c r="AT29">
        <f t="shared" si="16"/>
        <v>42.283708016300864</v>
      </c>
      <c r="AU29">
        <f t="shared" si="17"/>
        <v>-1207.2480331612096</v>
      </c>
      <c r="AW29">
        <v>26</v>
      </c>
      <c r="AX29">
        <f>IF(Z29&gt;0, (R29*SUMPRODUCT(K29:$K$98, X29:$X$98)-K29*$AZ$3)/Z29, 0)</f>
        <v>18076.623577082421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4.6893579840763422E-2</v>
      </c>
      <c r="L30" s="2">
        <v>27</v>
      </c>
      <c r="M30" s="8">
        <v>4.6435859000000003E-2</v>
      </c>
      <c r="Q30" s="5">
        <f t="shared" si="29"/>
        <v>25</v>
      </c>
      <c r="R30">
        <f t="shared" si="0"/>
        <v>1000000</v>
      </c>
      <c r="S30">
        <f t="shared" si="1"/>
        <v>17156.085845381036</v>
      </c>
      <c r="U30">
        <f t="shared" si="21"/>
        <v>4.6435859000000003E-2</v>
      </c>
      <c r="V30">
        <f t="shared" si="22"/>
        <v>0.01</v>
      </c>
      <c r="W30">
        <f t="shared" si="23"/>
        <v>0.57551516764150623</v>
      </c>
      <c r="X30">
        <f t="shared" si="24"/>
        <v>2.6724541176962349E-2</v>
      </c>
      <c r="Y30">
        <f t="shared" si="25"/>
        <v>5.755151676415062E-3</v>
      </c>
      <c r="Z30">
        <f t="shared" si="26"/>
        <v>0.54303547478812886</v>
      </c>
      <c r="AB30">
        <f t="shared" si="27"/>
        <v>10403.371048356994</v>
      </c>
      <c r="AC30">
        <f t="shared" si="2"/>
        <v>9316.3632225523888</v>
      </c>
      <c r="AE30">
        <f t="shared" si="3"/>
        <v>0</v>
      </c>
      <c r="AF30">
        <f t="shared" si="4"/>
        <v>0</v>
      </c>
      <c r="AG30">
        <f t="shared" si="5"/>
        <v>-13.575886869703222</v>
      </c>
      <c r="AH30">
        <f t="shared" si="6"/>
        <v>-26724.54117696235</v>
      </c>
      <c r="AI30">
        <f t="shared" si="7"/>
        <v>-26738.117063832055</v>
      </c>
      <c r="AJ30">
        <f t="shared" si="8"/>
        <v>1087.0078258046051</v>
      </c>
      <c r="AK30">
        <f t="shared" si="30"/>
        <v>728.23597338498962</v>
      </c>
      <c r="AL30">
        <f t="shared" si="9"/>
        <v>-24922.873264642461</v>
      </c>
      <c r="AN30">
        <f t="shared" si="10"/>
        <v>0</v>
      </c>
      <c r="AO30">
        <f t="shared" si="11"/>
        <v>0</v>
      </c>
      <c r="AP30">
        <f t="shared" si="12"/>
        <v>-0.63662193483359986</v>
      </c>
      <c r="AQ30">
        <f t="shared" si="13"/>
        <v>-1253.2094053896535</v>
      </c>
      <c r="AR30">
        <f t="shared" si="14"/>
        <v>-1253.8460273244873</v>
      </c>
      <c r="AS30">
        <f t="shared" si="15"/>
        <v>50.973688266902904</v>
      </c>
      <c r="AT30">
        <f t="shared" si="16"/>
        <v>34.149591760845077</v>
      </c>
      <c r="AU30">
        <f t="shared" si="17"/>
        <v>-1168.7227472967393</v>
      </c>
      <c r="AW30">
        <v>27</v>
      </c>
      <c r="AX30">
        <f>IF(Z30&gt;0, (R30*SUMPRODUCT(K30:$K$98, X30:$X$98)-K30*$AZ$3)/Z30, 0)</f>
        <v>17156.085845381036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4.1869267714967337E-2</v>
      </c>
      <c r="L31" s="2">
        <v>28</v>
      </c>
      <c r="M31" s="8">
        <v>5.1834316999999998E-2</v>
      </c>
      <c r="Q31" s="5">
        <f t="shared" si="29"/>
        <v>25</v>
      </c>
      <c r="R31">
        <f t="shared" si="0"/>
        <v>1000000</v>
      </c>
      <c r="S31">
        <f t="shared" si="1"/>
        <v>16211.510393302346</v>
      </c>
      <c r="U31">
        <f t="shared" si="21"/>
        <v>5.1834316999999998E-2</v>
      </c>
      <c r="V31">
        <f t="shared" si="22"/>
        <v>0.01</v>
      </c>
      <c r="W31">
        <f t="shared" si="23"/>
        <v>0.54303547478812886</v>
      </c>
      <c r="X31">
        <f t="shared" si="24"/>
        <v>2.8147872942413377E-2</v>
      </c>
      <c r="Y31">
        <f t="shared" si="25"/>
        <v>5.4303547478812891E-3</v>
      </c>
      <c r="Z31">
        <f t="shared" si="26"/>
        <v>0.50945724709783413</v>
      </c>
      <c r="AB31">
        <f t="shared" si="27"/>
        <v>9316.3632225523888</v>
      </c>
      <c r="AC31">
        <f t="shared" si="2"/>
        <v>8259.0714562697394</v>
      </c>
      <c r="AE31">
        <f t="shared" si="3"/>
        <v>0</v>
      </c>
      <c r="AF31">
        <f t="shared" si="4"/>
        <v>0</v>
      </c>
      <c r="AG31">
        <f t="shared" si="5"/>
        <v>-12.736431177445853</v>
      </c>
      <c r="AH31">
        <f t="shared" si="6"/>
        <v>-28147.872942413378</v>
      </c>
      <c r="AI31">
        <f t="shared" si="7"/>
        <v>-28160.609373590825</v>
      </c>
      <c r="AJ31">
        <f t="shared" si="8"/>
        <v>1057.2917662826494</v>
      </c>
      <c r="AK31">
        <f t="shared" si="30"/>
        <v>652.1454255786673</v>
      </c>
      <c r="AL31">
        <f t="shared" si="9"/>
        <v>-26451.172181729511</v>
      </c>
      <c r="AN31">
        <f t="shared" si="10"/>
        <v>0</v>
      </c>
      <c r="AO31">
        <f t="shared" si="11"/>
        <v>0</v>
      </c>
      <c r="AP31">
        <f t="shared" si="12"/>
        <v>-0.53326504670173713</v>
      </c>
      <c r="AQ31">
        <f t="shared" si="13"/>
        <v>-1178.5308278327911</v>
      </c>
      <c r="AR31">
        <f t="shared" si="14"/>
        <v>-1179.0640928794928</v>
      </c>
      <c r="AS31">
        <f t="shared" si="15"/>
        <v>44.268032015318923</v>
      </c>
      <c r="AT31">
        <f t="shared" si="16"/>
        <v>27.304851412644528</v>
      </c>
      <c r="AU31">
        <f t="shared" si="17"/>
        <v>-1107.4912094515296</v>
      </c>
      <c r="AW31">
        <v>28</v>
      </c>
      <c r="AX31">
        <f>IF(Z31&gt;0, (R31*SUMPRODUCT(K31:$K$98, X31:$X$98)-K31*$AZ$3)/Z31, 0)</f>
        <v>16211.510393302346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3.7383274745506546E-2</v>
      </c>
      <c r="L32" s="2">
        <v>29</v>
      </c>
      <c r="M32" s="8">
        <v>5.7772715000000002E-2</v>
      </c>
      <c r="Q32" s="5">
        <f t="shared" si="29"/>
        <v>25</v>
      </c>
      <c r="R32">
        <f t="shared" si="0"/>
        <v>1000000</v>
      </c>
      <c r="S32">
        <f t="shared" si="1"/>
        <v>15276.920625178775</v>
      </c>
      <c r="U32">
        <f t="shared" si="21"/>
        <v>5.7772715000000002E-2</v>
      </c>
      <c r="V32">
        <f t="shared" si="22"/>
        <v>0.01</v>
      </c>
      <c r="W32">
        <f t="shared" si="23"/>
        <v>0.50945724709783413</v>
      </c>
      <c r="X32">
        <f t="shared" si="24"/>
        <v>2.9432728341267748E-2</v>
      </c>
      <c r="Y32">
        <f t="shared" si="25"/>
        <v>5.0945724709783417E-3</v>
      </c>
      <c r="Z32">
        <f t="shared" si="26"/>
        <v>0.47492994628558804</v>
      </c>
      <c r="AB32">
        <f t="shared" si="27"/>
        <v>8259.0714562697394</v>
      </c>
      <c r="AC32">
        <f t="shared" si="2"/>
        <v>7255.4670919253476</v>
      </c>
      <c r="AE32">
        <f t="shared" si="3"/>
        <v>0</v>
      </c>
      <c r="AF32">
        <f t="shared" si="4"/>
        <v>0</v>
      </c>
      <c r="AG32">
        <f t="shared" si="5"/>
        <v>-11.873248657139701</v>
      </c>
      <c r="AH32">
        <f t="shared" si="6"/>
        <v>-29432.72834126775</v>
      </c>
      <c r="AI32">
        <f t="shared" si="7"/>
        <v>-29444.601589924889</v>
      </c>
      <c r="AJ32">
        <f t="shared" si="8"/>
        <v>1003.6043643443918</v>
      </c>
      <c r="AK32">
        <f t="shared" si="30"/>
        <v>578.13500193888183</v>
      </c>
      <c r="AL32">
        <f t="shared" si="9"/>
        <v>-27862.862223641616</v>
      </c>
      <c r="AN32">
        <f t="shared" si="10"/>
        <v>0</v>
      </c>
      <c r="AO32">
        <f t="shared" si="11"/>
        <v>0</v>
      </c>
      <c r="AP32">
        <f t="shared" si="12"/>
        <v>-0.44386091667157013</v>
      </c>
      <c r="AQ32">
        <f t="shared" si="13"/>
        <v>-1100.2917700914695</v>
      </c>
      <c r="AR32">
        <f t="shared" si="14"/>
        <v>-1100.7356310081409</v>
      </c>
      <c r="AS32">
        <f t="shared" si="15"/>
        <v>37.518017688075851</v>
      </c>
      <c r="AT32">
        <f t="shared" si="16"/>
        <v>21.612579617475181</v>
      </c>
      <c r="AU32">
        <f t="shared" si="17"/>
        <v>-1041.6050337025899</v>
      </c>
      <c r="AW32">
        <v>29</v>
      </c>
      <c r="AX32">
        <f>IF(Z32&gt;0, (R32*SUMPRODUCT(K32:$K$98, X32:$X$98)-K32*$AZ$3)/Z32, 0)</f>
        <v>15276.920625178775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3.337792387991656E-2</v>
      </c>
      <c r="L33" s="2">
        <v>30</v>
      </c>
      <c r="M33" s="8">
        <v>6.4089452000000005E-2</v>
      </c>
      <c r="Q33" s="5">
        <f t="shared" si="29"/>
        <v>25</v>
      </c>
      <c r="R33">
        <f t="shared" si="0"/>
        <v>1000000</v>
      </c>
      <c r="S33">
        <f t="shared" si="1"/>
        <v>14352.393859853773</v>
      </c>
      <c r="U33">
        <f t="shared" si="21"/>
        <v>6.4089452000000005E-2</v>
      </c>
      <c r="V33">
        <f t="shared" si="22"/>
        <v>0.01</v>
      </c>
      <c r="W33">
        <f t="shared" si="23"/>
        <v>0.47492994628558804</v>
      </c>
      <c r="X33">
        <f t="shared" si="24"/>
        <v>3.0437999995832774E-2</v>
      </c>
      <c r="Y33">
        <f t="shared" si="25"/>
        <v>4.7492994628558806E-3</v>
      </c>
      <c r="Z33">
        <f t="shared" si="26"/>
        <v>0.43974264682689934</v>
      </c>
      <c r="AB33">
        <f t="shared" si="27"/>
        <v>7255.4670919253476</v>
      </c>
      <c r="AC33">
        <f t="shared" si="2"/>
        <v>6311.3596642342363</v>
      </c>
      <c r="AE33">
        <f t="shared" si="3"/>
        <v>0</v>
      </c>
      <c r="AF33">
        <f t="shared" si="4"/>
        <v>0</v>
      </c>
      <c r="AG33">
        <f t="shared" si="5"/>
        <v>-10.993566170672484</v>
      </c>
      <c r="AH33">
        <f t="shared" si="6"/>
        <v>-30437.999995832775</v>
      </c>
      <c r="AI33">
        <f t="shared" si="7"/>
        <v>-30448.993562003448</v>
      </c>
      <c r="AJ33">
        <f t="shared" si="8"/>
        <v>944.1074276911113</v>
      </c>
      <c r="AK33">
        <f t="shared" si="30"/>
        <v>507.8826964347744</v>
      </c>
      <c r="AL33">
        <f t="shared" si="9"/>
        <v>-28997.00343787756</v>
      </c>
      <c r="AN33">
        <f t="shared" si="10"/>
        <v>0</v>
      </c>
      <c r="AO33">
        <f t="shared" si="11"/>
        <v>0</v>
      </c>
      <c r="AP33">
        <f t="shared" si="12"/>
        <v>-0.36694241481353196</v>
      </c>
      <c r="AQ33">
        <f t="shared" si="13"/>
        <v>-1015.957246917807</v>
      </c>
      <c r="AR33">
        <f t="shared" si="14"/>
        <v>-1016.3241893326204</v>
      </c>
      <c r="AS33">
        <f t="shared" si="15"/>
        <v>31.512345855937742</v>
      </c>
      <c r="AT33">
        <f t="shared" si="16"/>
        <v>16.95206998152667</v>
      </c>
      <c r="AU33">
        <f t="shared" si="17"/>
        <v>-967.85977349515599</v>
      </c>
      <c r="AW33">
        <v>30</v>
      </c>
      <c r="AX33">
        <f>IF(Z33&gt;0, (R33*SUMPRODUCT(K33:$K$98, X33:$X$98)-K33*$AZ$3)/Z33, 0)</f>
        <v>14352.393859853773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2.9801717749925499E-2</v>
      </c>
      <c r="L34" s="2">
        <v>31</v>
      </c>
      <c r="M34" s="8">
        <v>7.1121990999999996E-2</v>
      </c>
      <c r="Q34" s="5">
        <f t="shared" si="29"/>
        <v>25</v>
      </c>
      <c r="R34">
        <f t="shared" si="0"/>
        <v>1000000</v>
      </c>
      <c r="S34">
        <f t="shared" si="1"/>
        <v>13450.280323497915</v>
      </c>
      <c r="U34">
        <f t="shared" si="21"/>
        <v>7.1121990999999996E-2</v>
      </c>
      <c r="V34">
        <f t="shared" si="22"/>
        <v>0.01</v>
      </c>
      <c r="W34">
        <f t="shared" si="23"/>
        <v>0.43974264682689934</v>
      </c>
      <c r="X34">
        <f t="shared" si="24"/>
        <v>3.1275372569938911E-2</v>
      </c>
      <c r="Y34">
        <f t="shared" si="25"/>
        <v>4.3974264682689933E-3</v>
      </c>
      <c r="Z34">
        <f t="shared" si="26"/>
        <v>0.40406984778869143</v>
      </c>
      <c r="AB34">
        <f t="shared" si="27"/>
        <v>6311.3596642342363</v>
      </c>
      <c r="AC34">
        <f t="shared" si="2"/>
        <v>5434.8527230310337</v>
      </c>
      <c r="AE34">
        <f t="shared" si="3"/>
        <v>0</v>
      </c>
      <c r="AF34">
        <f t="shared" si="4"/>
        <v>0</v>
      </c>
      <c r="AG34">
        <f t="shared" si="5"/>
        <v>-10.101746194717286</v>
      </c>
      <c r="AH34">
        <f t="shared" si="6"/>
        <v>-31275.372569938911</v>
      </c>
      <c r="AI34">
        <f t="shared" si="7"/>
        <v>-31285.474316133626</v>
      </c>
      <c r="AJ34">
        <f t="shared" si="8"/>
        <v>876.50694120320259</v>
      </c>
      <c r="AK34">
        <f t="shared" si="30"/>
        <v>441.79517649639661</v>
      </c>
      <c r="AL34">
        <f t="shared" si="9"/>
        <v>-29967.172198434026</v>
      </c>
      <c r="AN34">
        <f t="shared" si="10"/>
        <v>0</v>
      </c>
      <c r="AO34">
        <f t="shared" si="11"/>
        <v>0</v>
      </c>
      <c r="AP34">
        <f t="shared" si="12"/>
        <v>-0.30104938887634852</v>
      </c>
      <c r="AQ34">
        <f t="shared" si="13"/>
        <v>-932.05982585308152</v>
      </c>
      <c r="AR34">
        <f t="shared" si="14"/>
        <v>-932.36087524195784</v>
      </c>
      <c r="AS34">
        <f t="shared" si="15"/>
        <v>26.121412467588389</v>
      </c>
      <c r="AT34">
        <f t="shared" si="16"/>
        <v>13.166255153224132</v>
      </c>
      <c r="AU34">
        <f t="shared" si="17"/>
        <v>-893.07320762114523</v>
      </c>
      <c r="AW34">
        <v>31</v>
      </c>
      <c r="AX34">
        <f>IF(Z34&gt;0, (R34*SUMPRODUCT(K34:$K$98, X34:$X$98)-K34*$AZ$3)/Z34, 0)</f>
        <v>13450.280323497915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2.660867656243348E-2</v>
      </c>
      <c r="L35" s="2">
        <v>32</v>
      </c>
      <c r="M35" s="8">
        <v>7.9233461000000005E-2</v>
      </c>
      <c r="Q35" s="5">
        <f t="shared" si="29"/>
        <v>25</v>
      </c>
      <c r="R35">
        <f t="shared" ref="R35:R66" si="31">$C$6</f>
        <v>1000000</v>
      </c>
      <c r="S35">
        <f t="shared" ref="S35:S66" si="32">AX35</f>
        <v>12573.736164253805</v>
      </c>
      <c r="U35">
        <f t="shared" si="21"/>
        <v>7.9233461000000005E-2</v>
      </c>
      <c r="V35">
        <f t="shared" si="22"/>
        <v>0.01</v>
      </c>
      <c r="W35">
        <f t="shared" si="23"/>
        <v>0.40406984778869143</v>
      </c>
      <c r="X35">
        <f t="shared" si="24"/>
        <v>3.2015852526041222E-2</v>
      </c>
      <c r="Y35">
        <f t="shared" si="25"/>
        <v>4.0406984778869146E-3</v>
      </c>
      <c r="Z35">
        <f t="shared" si="26"/>
        <v>0.3680132967847633</v>
      </c>
      <c r="AB35">
        <f t="shared" si="27"/>
        <v>5434.8527230310337</v>
      </c>
      <c r="AC35">
        <f t="shared" ref="AC35:AC66" si="33">S35*Z35</f>
        <v>4627.3020987088466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-9.2003324196190821</v>
      </c>
      <c r="AH35">
        <f t="shared" ref="AH35:AH66" si="37">-X35*R35</f>
        <v>-32015.852526041221</v>
      </c>
      <c r="AI35">
        <f t="shared" ref="AI35:AI66" si="38">SUM(AE35:AH35)</f>
        <v>-32025.05285846084</v>
      </c>
      <c r="AJ35">
        <f t="shared" ref="AJ35:AJ66" si="39">AB35-AC35</f>
        <v>807.5506243221871</v>
      </c>
      <c r="AK35">
        <f t="shared" si="30"/>
        <v>380.4396906121724</v>
      </c>
      <c r="AL35">
        <f t="shared" ref="AL35:AL66" si="40">SUM(AI35:AK35)</f>
        <v>-30837.062543526481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-0.24480866962051517</v>
      </c>
      <c r="AQ35">
        <f t="shared" ref="AQ35:AQ66" si="44">AH35*$K35</f>
        <v>-851.89946473599969</v>
      </c>
      <c r="AR35">
        <f t="shared" ref="AR35:AR66" si="45">AI35*$K35</f>
        <v>-852.14427340562031</v>
      </c>
      <c r="AS35">
        <f t="shared" ref="AS35:AS66" si="46">AJ35*$K35</f>
        <v>21.487853370380304</v>
      </c>
      <c r="AT35">
        <f t="shared" ref="AT35:AT66" si="47">AK35*$K35</f>
        <v>10.122996679011555</v>
      </c>
      <c r="AU35">
        <f t="shared" ref="AU35:AU66" si="48">AL35*$K35</f>
        <v>-820.53342335622847</v>
      </c>
      <c r="AW35">
        <v>32</v>
      </c>
      <c r="AX35">
        <f>IF(Z35&gt;0, (R35*SUMPRODUCT(K35:$K$98, X35:$X$98)-K35*$AZ$3)/Z35, 0)</f>
        <v>12573.736164253805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2.3757746930744176E-2</v>
      </c>
      <c r="L36" s="2">
        <v>33</v>
      </c>
      <c r="M36" s="8">
        <v>8.7905784000000001E-2</v>
      </c>
      <c r="Q36" s="5">
        <f t="shared" si="29"/>
        <v>25</v>
      </c>
      <c r="R36">
        <f t="shared" si="31"/>
        <v>1000000</v>
      </c>
      <c r="S36">
        <f t="shared" si="32"/>
        <v>11707.152079900065</v>
      </c>
      <c r="U36">
        <f t="shared" ref="U36:U67" si="52">M36</f>
        <v>8.7905784000000001E-2</v>
      </c>
      <c r="V36">
        <f t="shared" ref="V36:V67" si="53">$C$10</f>
        <v>0.01</v>
      </c>
      <c r="W36">
        <f t="shared" ref="W36:W67" si="54">Z35</f>
        <v>0.3680132967847633</v>
      </c>
      <c r="X36">
        <f t="shared" ref="X36:X67" si="55">U36*W36</f>
        <v>3.2350497376289297E-2</v>
      </c>
      <c r="Y36">
        <f t="shared" ref="Y36:Y67" si="56">V36*W36</f>
        <v>3.6801329678476332E-3</v>
      </c>
      <c r="Z36">
        <f t="shared" ref="Z36:Z67" si="57">MAX(0, W36-X36-Y36)</f>
        <v>0.33198266644062635</v>
      </c>
      <c r="AB36">
        <f t="shared" ref="AB36:AB67" si="58">AC35</f>
        <v>4627.3020987088466</v>
      </c>
      <c r="AC36">
        <f t="shared" si="33"/>
        <v>3886.5715639111481</v>
      </c>
      <c r="AE36">
        <f t="shared" si="34"/>
        <v>0</v>
      </c>
      <c r="AF36">
        <f t="shared" si="35"/>
        <v>0</v>
      </c>
      <c r="AG36">
        <f t="shared" si="36"/>
        <v>-8.2995666610156587</v>
      </c>
      <c r="AH36">
        <f t="shared" si="37"/>
        <v>-32350.497376289299</v>
      </c>
      <c r="AI36">
        <f t="shared" si="38"/>
        <v>-32358.796942950314</v>
      </c>
      <c r="AJ36">
        <f t="shared" si="39"/>
        <v>740.73053479769851</v>
      </c>
      <c r="AK36">
        <f t="shared" si="30"/>
        <v>323.91114690961928</v>
      </c>
      <c r="AL36">
        <f t="shared" si="40"/>
        <v>-31294.155261242995</v>
      </c>
      <c r="AN36">
        <f t="shared" si="41"/>
        <v>0</v>
      </c>
      <c r="AO36">
        <f t="shared" si="42"/>
        <v>0</v>
      </c>
      <c r="AP36">
        <f t="shared" si="43"/>
        <v>-0.19717900436725144</v>
      </c>
      <c r="AQ36">
        <f t="shared" si="44"/>
        <v>-768.57492974958461</v>
      </c>
      <c r="AR36">
        <f t="shared" si="45"/>
        <v>-768.77210875395178</v>
      </c>
      <c r="AS36">
        <f t="shared" si="46"/>
        <v>17.598088589598515</v>
      </c>
      <c r="AT36">
        <f t="shared" si="47"/>
        <v>7.695399056325833</v>
      </c>
      <c r="AU36">
        <f t="shared" si="48"/>
        <v>-743.47862110802748</v>
      </c>
      <c r="AW36">
        <v>33</v>
      </c>
      <c r="AX36">
        <f>IF(Z36&gt;0, (R36*SUMPRODUCT(K36:$K$98, X36:$X$98)-K36*$AZ$3)/Z36, 0)</f>
        <v>11707.152079900065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2.1212274045307299E-2</v>
      </c>
      <c r="L37" s="2">
        <v>34</v>
      </c>
      <c r="M37" s="8">
        <v>9.7118048999999998E-2</v>
      </c>
      <c r="Q37" s="5">
        <f t="shared" ref="Q37:Q68" si="60">$C$8</f>
        <v>25</v>
      </c>
      <c r="R37">
        <f t="shared" si="31"/>
        <v>1000000</v>
      </c>
      <c r="S37">
        <f t="shared" si="32"/>
        <v>10853.654146438499</v>
      </c>
      <c r="U37">
        <f t="shared" si="52"/>
        <v>9.7118048999999998E-2</v>
      </c>
      <c r="V37">
        <f t="shared" si="53"/>
        <v>0.01</v>
      </c>
      <c r="W37">
        <f t="shared" si="54"/>
        <v>0.33198266644062635</v>
      </c>
      <c r="X37">
        <f t="shared" si="55"/>
        <v>3.2241508866531404E-2</v>
      </c>
      <c r="Y37">
        <f t="shared" si="56"/>
        <v>3.3198266644062636E-3</v>
      </c>
      <c r="Z37">
        <f t="shared" si="57"/>
        <v>0.29642133090968864</v>
      </c>
      <c r="AB37">
        <f t="shared" si="58"/>
        <v>3886.5715639111481</v>
      </c>
      <c r="AC37">
        <f t="shared" si="33"/>
        <v>3217.2546073207604</v>
      </c>
      <c r="AE37">
        <f t="shared" si="34"/>
        <v>0</v>
      </c>
      <c r="AF37">
        <f t="shared" si="35"/>
        <v>0</v>
      </c>
      <c r="AG37">
        <f t="shared" si="36"/>
        <v>-7.4105332727422164</v>
      </c>
      <c r="AH37">
        <f t="shared" si="37"/>
        <v>-32241.508866531403</v>
      </c>
      <c r="AI37">
        <f t="shared" si="38"/>
        <v>-32248.919399804145</v>
      </c>
      <c r="AJ37">
        <f t="shared" si="39"/>
        <v>669.31695659038769</v>
      </c>
      <c r="AK37">
        <f t="shared" si="30"/>
        <v>272.06000947378038</v>
      </c>
      <c r="AL37">
        <f t="shared" si="40"/>
        <v>-31307.542433739975</v>
      </c>
      <c r="AN37">
        <f t="shared" si="41"/>
        <v>0</v>
      </c>
      <c r="AO37">
        <f t="shared" si="42"/>
        <v>0</v>
      </c>
      <c r="AP37">
        <f t="shared" si="43"/>
        <v>-0.15719426260327587</v>
      </c>
      <c r="AQ37">
        <f t="shared" si="44"/>
        <v>-683.9157217110693</v>
      </c>
      <c r="AR37">
        <f t="shared" si="45"/>
        <v>-684.07291597367248</v>
      </c>
      <c r="AS37">
        <f t="shared" si="46"/>
        <v>14.197734706366353</v>
      </c>
      <c r="AT37">
        <f t="shared" si="47"/>
        <v>5.7710114777267298</v>
      </c>
      <c r="AU37">
        <f t="shared" si="48"/>
        <v>-664.10416978957937</v>
      </c>
      <c r="AW37">
        <v>34</v>
      </c>
      <c r="AX37">
        <f>IF(Z37&gt;0, (R37*SUMPRODUCT(K37:$K$98, X37:$X$98)-K37*$AZ$3)/Z37, 0)</f>
        <v>10853.654146438499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1.8939530397595803E-2</v>
      </c>
      <c r="L38" s="2">
        <v>35</v>
      </c>
      <c r="M38" s="8">
        <v>0.107494799</v>
      </c>
      <c r="Q38" s="5">
        <f t="shared" si="60"/>
        <v>25</v>
      </c>
      <c r="R38">
        <f t="shared" si="31"/>
        <v>1000000</v>
      </c>
      <c r="S38">
        <f t="shared" si="32"/>
        <v>10023.044979565804</v>
      </c>
      <c r="U38">
        <f t="shared" si="52"/>
        <v>0.107494799</v>
      </c>
      <c r="V38">
        <f t="shared" si="53"/>
        <v>0.01</v>
      </c>
      <c r="W38">
        <f t="shared" si="54"/>
        <v>0.29642133090968864</v>
      </c>
      <c r="X38">
        <f t="shared" si="55"/>
        <v>3.1863751385449467E-2</v>
      </c>
      <c r="Y38">
        <f t="shared" si="56"/>
        <v>2.9642133090968864E-3</v>
      </c>
      <c r="Z38">
        <f t="shared" si="57"/>
        <v>0.26159336621514229</v>
      </c>
      <c r="AB38">
        <f t="shared" si="58"/>
        <v>3217.2546073207604</v>
      </c>
      <c r="AC38">
        <f t="shared" si="33"/>
        <v>2621.9620759304007</v>
      </c>
      <c r="AE38">
        <f t="shared" si="34"/>
        <v>0</v>
      </c>
      <c r="AF38">
        <f t="shared" si="35"/>
        <v>0</v>
      </c>
      <c r="AG38">
        <f t="shared" si="36"/>
        <v>-6.5398341553785571</v>
      </c>
      <c r="AH38">
        <f t="shared" si="37"/>
        <v>-31863.751385449468</v>
      </c>
      <c r="AI38">
        <f t="shared" si="38"/>
        <v>-31870.291219604846</v>
      </c>
      <c r="AJ38">
        <f t="shared" si="39"/>
        <v>595.29253139035973</v>
      </c>
      <c r="AK38">
        <f t="shared" si="30"/>
        <v>225.20782251245325</v>
      </c>
      <c r="AL38">
        <f t="shared" si="40"/>
        <v>-31049.790865702034</v>
      </c>
      <c r="AN38">
        <f t="shared" si="41"/>
        <v>0</v>
      </c>
      <c r="AO38">
        <f t="shared" si="42"/>
        <v>0</v>
      </c>
      <c r="AP38">
        <f t="shared" si="43"/>
        <v>-0.12386138778102745</v>
      </c>
      <c r="AQ38">
        <f t="shared" si="44"/>
        <v>-603.48448794615558</v>
      </c>
      <c r="AR38">
        <f t="shared" si="45"/>
        <v>-603.60834933393664</v>
      </c>
      <c r="AS38">
        <f t="shared" si="46"/>
        <v>11.274560993729471</v>
      </c>
      <c r="AT38">
        <f t="shared" si="47"/>
        <v>4.2653304002509689</v>
      </c>
      <c r="AU38">
        <f t="shared" si="48"/>
        <v>-588.06845793995615</v>
      </c>
      <c r="AW38">
        <v>35</v>
      </c>
      <c r="AX38">
        <f>IF(Z38&gt;0, (R38*SUMPRODUCT(K38:$K$98, X38:$X$98)-K38*$AZ$3)/Z38, 0)</f>
        <v>10023.044979565804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1.6910294997853393E-2</v>
      </c>
      <c r="L39" s="2">
        <v>36</v>
      </c>
      <c r="M39" s="8">
        <v>0.119195734</v>
      </c>
      <c r="Q39" s="5">
        <f t="shared" si="60"/>
        <v>25</v>
      </c>
      <c r="R39">
        <f t="shared" si="31"/>
        <v>1000000</v>
      </c>
      <c r="S39">
        <f t="shared" si="32"/>
        <v>9208.2377838727043</v>
      </c>
      <c r="U39">
        <f t="shared" si="52"/>
        <v>0.119195734</v>
      </c>
      <c r="V39">
        <f t="shared" si="53"/>
        <v>0.01</v>
      </c>
      <c r="W39">
        <f t="shared" si="54"/>
        <v>0.26159336621514229</v>
      </c>
      <c r="X39">
        <f t="shared" si="55"/>
        <v>3.1180813295544688E-2</v>
      </c>
      <c r="Y39">
        <f t="shared" si="56"/>
        <v>2.6159336621514231E-3</v>
      </c>
      <c r="Z39">
        <f t="shared" si="57"/>
        <v>0.22779661925744618</v>
      </c>
      <c r="AB39">
        <f t="shared" si="58"/>
        <v>2621.9620759304007</v>
      </c>
      <c r="AC39">
        <f t="shared" si="33"/>
        <v>2097.6054364848806</v>
      </c>
      <c r="AE39">
        <f t="shared" si="34"/>
        <v>0</v>
      </c>
      <c r="AF39">
        <f t="shared" si="35"/>
        <v>0</v>
      </c>
      <c r="AG39">
        <f t="shared" si="36"/>
        <v>-5.6949154814361549</v>
      </c>
      <c r="AH39">
        <f t="shared" si="37"/>
        <v>-31180.813295544689</v>
      </c>
      <c r="AI39">
        <f t="shared" si="38"/>
        <v>-31186.508211026125</v>
      </c>
      <c r="AJ39">
        <f t="shared" si="39"/>
        <v>524.35663944552016</v>
      </c>
      <c r="AK39">
        <f t="shared" si="30"/>
        <v>183.53734531512808</v>
      </c>
      <c r="AL39">
        <f t="shared" si="40"/>
        <v>-30478.614226265476</v>
      </c>
      <c r="AN39">
        <f t="shared" si="41"/>
        <v>0</v>
      </c>
      <c r="AO39">
        <f t="shared" si="42"/>
        <v>0</v>
      </c>
      <c r="AP39">
        <f t="shared" si="43"/>
        <v>-9.6302700778927663E-2</v>
      </c>
      <c r="AQ39">
        <f t="shared" si="44"/>
        <v>-527.2767511006499</v>
      </c>
      <c r="AR39">
        <f t="shared" si="45"/>
        <v>-527.3730538014288</v>
      </c>
      <c r="AS39">
        <f t="shared" si="46"/>
        <v>8.867025457106795</v>
      </c>
      <c r="AT39">
        <f t="shared" si="47"/>
        <v>3.1036706524017013</v>
      </c>
      <c r="AU39">
        <f t="shared" si="48"/>
        <v>-515.40235769192032</v>
      </c>
      <c r="AW39">
        <v>36</v>
      </c>
      <c r="AX39">
        <f>IF(Z39&gt;0, (R39*SUMPRODUCT(K39:$K$98, X39:$X$98)-K39*$AZ$3)/Z39, 0)</f>
        <v>9208.2377838727043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1.5098477676654815E-2</v>
      </c>
      <c r="L40" s="2">
        <v>37</v>
      </c>
      <c r="M40" s="8">
        <v>0.13258683600000001</v>
      </c>
      <c r="Q40" s="5">
        <f t="shared" si="60"/>
        <v>25</v>
      </c>
      <c r="R40">
        <f t="shared" si="31"/>
        <v>1000000</v>
      </c>
      <c r="S40">
        <f t="shared" si="32"/>
        <v>8401.6673588559079</v>
      </c>
      <c r="U40">
        <f t="shared" si="52"/>
        <v>0.13258683600000001</v>
      </c>
      <c r="V40">
        <f t="shared" si="53"/>
        <v>0.01</v>
      </c>
      <c r="W40">
        <f t="shared" si="54"/>
        <v>0.22779661925744618</v>
      </c>
      <c r="X40">
        <f t="shared" si="55"/>
        <v>3.0202832998841463E-2</v>
      </c>
      <c r="Y40">
        <f t="shared" si="56"/>
        <v>2.2779661925744618E-3</v>
      </c>
      <c r="Z40">
        <f t="shared" si="57"/>
        <v>0.19531582006603027</v>
      </c>
      <c r="AB40">
        <f t="shared" si="58"/>
        <v>2097.6054364848806</v>
      </c>
      <c r="AC40">
        <f t="shared" si="33"/>
        <v>1640.9785501169401</v>
      </c>
      <c r="AE40">
        <f t="shared" si="34"/>
        <v>0</v>
      </c>
      <c r="AF40">
        <f t="shared" si="35"/>
        <v>0</v>
      </c>
      <c r="AG40">
        <f t="shared" si="36"/>
        <v>-4.8828955016507569</v>
      </c>
      <c r="AH40">
        <f t="shared" si="37"/>
        <v>-30202.832998841463</v>
      </c>
      <c r="AI40">
        <f t="shared" si="38"/>
        <v>-30207.715894343113</v>
      </c>
      <c r="AJ40">
        <f t="shared" si="39"/>
        <v>456.62688636794041</v>
      </c>
      <c r="AK40">
        <f t="shared" ref="AK40:AK71" si="61">G40*SUM(AB40:AB40, AE40:AF40)</f>
        <v>146.83238055394165</v>
      </c>
      <c r="AL40">
        <f t="shared" si="40"/>
        <v>-29604.256627421233</v>
      </c>
      <c r="AN40">
        <f t="shared" si="41"/>
        <v>0</v>
      </c>
      <c r="AO40">
        <f t="shared" si="42"/>
        <v>0</v>
      </c>
      <c r="AP40">
        <f t="shared" si="43"/>
        <v>-7.3724288729112172E-2</v>
      </c>
      <c r="AQ40">
        <f t="shared" si="44"/>
        <v>-456.0167998047412</v>
      </c>
      <c r="AR40">
        <f t="shared" si="45"/>
        <v>-456.09052409347032</v>
      </c>
      <c r="AS40">
        <f t="shared" si="46"/>
        <v>6.8943708503867427</v>
      </c>
      <c r="AT40">
        <f t="shared" si="47"/>
        <v>2.2169454200037726</v>
      </c>
      <c r="AU40">
        <f t="shared" si="48"/>
        <v>-446.97920782307983</v>
      </c>
      <c r="AW40">
        <v>37</v>
      </c>
      <c r="AX40">
        <f>IF(Z40&gt;0, (R40*SUMPRODUCT(K40:$K$98, X40:$X$98)-K40*$AZ$3)/Z40, 0)</f>
        <v>8401.6673588559079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1.348078363987037E-2</v>
      </c>
      <c r="L41" s="2">
        <v>38</v>
      </c>
      <c r="M41" s="8">
        <v>0.14803979</v>
      </c>
      <c r="Q41" s="5">
        <f t="shared" si="60"/>
        <v>25</v>
      </c>
      <c r="R41">
        <f t="shared" si="31"/>
        <v>1000000</v>
      </c>
      <c r="S41">
        <f t="shared" si="32"/>
        <v>7589.2735502793857</v>
      </c>
      <c r="U41">
        <f t="shared" si="52"/>
        <v>0.14803979</v>
      </c>
      <c r="V41">
        <f t="shared" si="53"/>
        <v>0.01</v>
      </c>
      <c r="W41">
        <f t="shared" si="54"/>
        <v>0.19531582006603027</v>
      </c>
      <c r="X41">
        <f t="shared" si="55"/>
        <v>2.8914512986252909E-2</v>
      </c>
      <c r="Y41">
        <f t="shared" si="56"/>
        <v>1.9531582006603026E-3</v>
      </c>
      <c r="Z41">
        <f t="shared" si="57"/>
        <v>0.16444814887911705</v>
      </c>
      <c r="AB41">
        <f t="shared" si="58"/>
        <v>1640.9785501169401</v>
      </c>
      <c r="AC41">
        <f t="shared" si="33"/>
        <v>1248.0419866806897</v>
      </c>
      <c r="AE41">
        <f t="shared" si="34"/>
        <v>0</v>
      </c>
      <c r="AF41">
        <f t="shared" si="35"/>
        <v>0</v>
      </c>
      <c r="AG41">
        <f t="shared" si="36"/>
        <v>-4.1112037219779261</v>
      </c>
      <c r="AH41">
        <f t="shared" si="37"/>
        <v>-28914.51298625291</v>
      </c>
      <c r="AI41">
        <f t="shared" si="38"/>
        <v>-28918.624189974889</v>
      </c>
      <c r="AJ41">
        <f t="shared" si="39"/>
        <v>392.93656343625048</v>
      </c>
      <c r="AK41">
        <f t="shared" si="61"/>
        <v>114.86849850818582</v>
      </c>
      <c r="AL41">
        <f t="shared" si="40"/>
        <v>-28410.819128030453</v>
      </c>
      <c r="AN41">
        <f t="shared" si="41"/>
        <v>0</v>
      </c>
      <c r="AO41">
        <f t="shared" si="42"/>
        <v>0</v>
      </c>
      <c r="AP41">
        <f t="shared" si="43"/>
        <v>-5.54222478754142E-2</v>
      </c>
      <c r="AQ41">
        <f t="shared" si="44"/>
        <v>-389.79029361989757</v>
      </c>
      <c r="AR41">
        <f t="shared" si="45"/>
        <v>-389.84571586777304</v>
      </c>
      <c r="AS41">
        <f t="shared" si="46"/>
        <v>5.2970927958782914</v>
      </c>
      <c r="AT41">
        <f t="shared" si="47"/>
        <v>1.5485173754256254</v>
      </c>
      <c r="AU41">
        <f t="shared" si="48"/>
        <v>-383.00010569646912</v>
      </c>
      <c r="AW41">
        <v>38</v>
      </c>
      <c r="AX41">
        <f>IF(Z41&gt;0, (R41*SUMPRODUCT(K41:$K$98, X41:$X$98)-K41*$AZ$3)/Z41, 0)</f>
        <v>7589.2735502793857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1.2036413964169972E-2</v>
      </c>
      <c r="L42" s="2">
        <v>39</v>
      </c>
      <c r="M42" s="8">
        <v>0.16585403400000001</v>
      </c>
      <c r="Q42" s="5">
        <f t="shared" si="60"/>
        <v>25</v>
      </c>
      <c r="R42">
        <f t="shared" si="31"/>
        <v>1000000</v>
      </c>
      <c r="S42">
        <f t="shared" si="32"/>
        <v>6748.1605649883568</v>
      </c>
      <c r="U42">
        <f t="shared" si="52"/>
        <v>0.16585403400000001</v>
      </c>
      <c r="V42">
        <f t="shared" si="53"/>
        <v>0.01</v>
      </c>
      <c r="W42">
        <f t="shared" si="54"/>
        <v>0.16444814887911705</v>
      </c>
      <c r="X42">
        <f t="shared" si="55"/>
        <v>2.7274388875434142E-2</v>
      </c>
      <c r="Y42">
        <f t="shared" si="56"/>
        <v>1.6444814887911705E-3</v>
      </c>
      <c r="Z42">
        <f t="shared" si="57"/>
        <v>0.13552927851489172</v>
      </c>
      <c r="AB42">
        <f t="shared" si="58"/>
        <v>1248.0419866806897</v>
      </c>
      <c r="AC42">
        <f t="shared" si="33"/>
        <v>914.5733326755161</v>
      </c>
      <c r="AE42">
        <f t="shared" si="34"/>
        <v>0</v>
      </c>
      <c r="AF42">
        <f t="shared" si="35"/>
        <v>0</v>
      </c>
      <c r="AG42">
        <f t="shared" si="36"/>
        <v>-3.3882319628722928</v>
      </c>
      <c r="AH42">
        <f t="shared" si="37"/>
        <v>-27274.388875434142</v>
      </c>
      <c r="AI42">
        <f t="shared" si="38"/>
        <v>-27277.777107397014</v>
      </c>
      <c r="AJ42">
        <f t="shared" si="39"/>
        <v>333.46865400517356</v>
      </c>
      <c r="AK42">
        <f t="shared" si="61"/>
        <v>87.362939067648284</v>
      </c>
      <c r="AL42">
        <f t="shared" si="40"/>
        <v>-26856.945514324194</v>
      </c>
      <c r="AN42">
        <f t="shared" si="41"/>
        <v>0</v>
      </c>
      <c r="AO42">
        <f t="shared" si="42"/>
        <v>0</v>
      </c>
      <c r="AP42">
        <f t="shared" si="43"/>
        <v>-4.0782162511763101E-2</v>
      </c>
      <c r="AQ42">
        <f t="shared" si="44"/>
        <v>-328.28583512447767</v>
      </c>
      <c r="AR42">
        <f t="shared" si="45"/>
        <v>-328.3266172869894</v>
      </c>
      <c r="AS42">
        <f t="shared" si="46"/>
        <v>4.0137667636808363</v>
      </c>
      <c r="AT42">
        <f t="shared" si="47"/>
        <v>1.0515364997447723</v>
      </c>
      <c r="AU42">
        <f t="shared" si="48"/>
        <v>-323.26131402356384</v>
      </c>
      <c r="AW42">
        <v>39</v>
      </c>
      <c r="AX42">
        <f>IF(Z42&gt;0, (R42*SUMPRODUCT(K42:$K$98, X42:$X$98)-K42*$AZ$3)/Z42, 0)</f>
        <v>6748.1605649883568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1.0746798182294617E-2</v>
      </c>
      <c r="L43" s="2">
        <v>40</v>
      </c>
      <c r="M43" s="8">
        <v>0.18707617900000001</v>
      </c>
      <c r="Q43" s="5">
        <f t="shared" si="60"/>
        <v>25</v>
      </c>
      <c r="R43">
        <f t="shared" si="31"/>
        <v>1000000</v>
      </c>
      <c r="S43">
        <f t="shared" si="32"/>
        <v>5849.8117227390549</v>
      </c>
      <c r="U43">
        <f t="shared" si="52"/>
        <v>0.18707617900000001</v>
      </c>
      <c r="V43">
        <f t="shared" si="53"/>
        <v>0.01</v>
      </c>
      <c r="W43">
        <f t="shared" si="54"/>
        <v>0.13552927851489172</v>
      </c>
      <c r="X43">
        <f t="shared" si="55"/>
        <v>2.5354299567192738E-2</v>
      </c>
      <c r="Y43">
        <f t="shared" si="56"/>
        <v>1.3552927851489171E-3</v>
      </c>
      <c r="Z43">
        <f t="shared" si="57"/>
        <v>0.10881968616255007</v>
      </c>
      <c r="AB43">
        <f t="shared" si="58"/>
        <v>914.5733326755161</v>
      </c>
      <c r="AC43">
        <f t="shared" si="33"/>
        <v>636.57467577847035</v>
      </c>
      <c r="AE43">
        <f t="shared" si="34"/>
        <v>0</v>
      </c>
      <c r="AF43">
        <f t="shared" si="35"/>
        <v>0</v>
      </c>
      <c r="AG43">
        <f t="shared" si="36"/>
        <v>-2.7204921540637517</v>
      </c>
      <c r="AH43">
        <f t="shared" si="37"/>
        <v>-25354.299567192738</v>
      </c>
      <c r="AI43">
        <f t="shared" si="38"/>
        <v>-25357.020059346803</v>
      </c>
      <c r="AJ43">
        <f t="shared" si="39"/>
        <v>277.99865689704575</v>
      </c>
      <c r="AK43">
        <f t="shared" si="61"/>
        <v>64.020133287286129</v>
      </c>
      <c r="AL43">
        <f t="shared" si="40"/>
        <v>-25015.001269162472</v>
      </c>
      <c r="AN43">
        <f t="shared" si="41"/>
        <v>0</v>
      </c>
      <c r="AO43">
        <f t="shared" si="42"/>
        <v>0</v>
      </c>
      <c r="AP43">
        <f t="shared" si="43"/>
        <v>-2.9236580136239095E-2</v>
      </c>
      <c r="AQ43">
        <f t="shared" si="44"/>
        <v>-272.47754050206009</v>
      </c>
      <c r="AR43">
        <f t="shared" si="45"/>
        <v>-272.50677708219638</v>
      </c>
      <c r="AS43">
        <f t="shared" si="46"/>
        <v>2.9875954606215163</v>
      </c>
      <c r="AT43">
        <f t="shared" si="47"/>
        <v>0.68801145204206571</v>
      </c>
      <c r="AU43">
        <f t="shared" si="48"/>
        <v>-268.83117016953281</v>
      </c>
      <c r="AW43">
        <v>40</v>
      </c>
      <c r="AX43">
        <f>IF(Z43&gt;0, (R43*SUMPRODUCT(K43:$K$98, X43:$X$98)-K43*$AZ$3)/Z43, 0)</f>
        <v>5849.8117227390549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9.5953555199059081E-3</v>
      </c>
      <c r="L44" s="2">
        <v>41</v>
      </c>
      <c r="M44" s="8">
        <v>0.21155222800000001</v>
      </c>
      <c r="Q44" s="5">
        <f t="shared" si="60"/>
        <v>25</v>
      </c>
      <c r="R44">
        <f t="shared" si="31"/>
        <v>1000000</v>
      </c>
      <c r="S44">
        <f t="shared" si="32"/>
        <v>4828.1698303235389</v>
      </c>
      <c r="U44">
        <f t="shared" si="52"/>
        <v>0.21155222800000001</v>
      </c>
      <c r="V44">
        <f t="shared" si="53"/>
        <v>0.01</v>
      </c>
      <c r="W44">
        <f t="shared" si="54"/>
        <v>0.10881968616255007</v>
      </c>
      <c r="X44">
        <f t="shared" si="55"/>
        <v>2.3021047057948239E-2</v>
      </c>
      <c r="Y44">
        <f t="shared" si="56"/>
        <v>1.0881968616255008E-3</v>
      </c>
      <c r="Z44">
        <f t="shared" si="57"/>
        <v>8.471044224297633E-2</v>
      </c>
      <c r="AB44">
        <f t="shared" si="58"/>
        <v>636.57467577847035</v>
      </c>
      <c r="AC44">
        <f t="shared" si="33"/>
        <v>408.99640155090299</v>
      </c>
      <c r="AE44">
        <f t="shared" si="34"/>
        <v>0</v>
      </c>
      <c r="AF44">
        <f t="shared" si="35"/>
        <v>0</v>
      </c>
      <c r="AG44">
        <f t="shared" si="36"/>
        <v>-2.1177610560744085</v>
      </c>
      <c r="AH44">
        <f t="shared" si="37"/>
        <v>-23021.047057948239</v>
      </c>
      <c r="AI44">
        <f t="shared" si="38"/>
        <v>-23023.164819004312</v>
      </c>
      <c r="AJ44">
        <f t="shared" si="39"/>
        <v>227.57827422756736</v>
      </c>
      <c r="AK44">
        <f t="shared" si="61"/>
        <v>44.560227304492926</v>
      </c>
      <c r="AL44">
        <f t="shared" si="40"/>
        <v>-22751.026317472253</v>
      </c>
      <c r="AN44">
        <f t="shared" si="41"/>
        <v>0</v>
      </c>
      <c r="AO44">
        <f t="shared" si="42"/>
        <v>0</v>
      </c>
      <c r="AP44">
        <f t="shared" si="43"/>
        <v>-2.0320670239245341E-2</v>
      </c>
      <c r="AQ44">
        <f t="shared" si="44"/>
        <v>-220.8951309614973</v>
      </c>
      <c r="AR44">
        <f t="shared" si="45"/>
        <v>-220.91545163173654</v>
      </c>
      <c r="AS44">
        <f t="shared" si="46"/>
        <v>2.1836944498201492</v>
      </c>
      <c r="AT44">
        <f t="shared" si="47"/>
        <v>0.42757122303442818</v>
      </c>
      <c r="AU44">
        <f t="shared" si="48"/>
        <v>-218.30418595888196</v>
      </c>
      <c r="AW44">
        <v>41</v>
      </c>
      <c r="AX44">
        <f>IF(Z44&gt;0, (R44*SUMPRODUCT(K44:$K$98, X44:$X$98)-K44*$AZ$3)/Z44, 0)</f>
        <v>4828.1698303235389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8.5672817142017025E-3</v>
      </c>
      <c r="L45" s="2">
        <v>42</v>
      </c>
      <c r="M45" s="8">
        <v>0.23965956799999999</v>
      </c>
      <c r="Q45" s="5">
        <f t="shared" si="60"/>
        <v>25</v>
      </c>
      <c r="R45">
        <f t="shared" si="31"/>
        <v>1000000</v>
      </c>
      <c r="S45">
        <f t="shared" si="32"/>
        <v>3590.055167066801</v>
      </c>
      <c r="U45">
        <f t="shared" si="52"/>
        <v>0.23965956799999999</v>
      </c>
      <c r="V45">
        <f t="shared" si="53"/>
        <v>0.01</v>
      </c>
      <c r="W45">
        <f t="shared" si="54"/>
        <v>8.471044224297633E-2</v>
      </c>
      <c r="X45">
        <f t="shared" si="55"/>
        <v>2.0301667993040659E-2</v>
      </c>
      <c r="Y45">
        <f t="shared" si="56"/>
        <v>8.4710442242976337E-4</v>
      </c>
      <c r="Z45">
        <f t="shared" si="57"/>
        <v>6.3561669827505912E-2</v>
      </c>
      <c r="AB45">
        <f t="shared" si="58"/>
        <v>408.99640155090299</v>
      </c>
      <c r="AC45">
        <f t="shared" si="33"/>
        <v>228.18990119163158</v>
      </c>
      <c r="AE45">
        <f t="shared" si="34"/>
        <v>0</v>
      </c>
      <c r="AF45">
        <f t="shared" si="35"/>
        <v>0</v>
      </c>
      <c r="AG45">
        <f t="shared" si="36"/>
        <v>-1.5890417456876478</v>
      </c>
      <c r="AH45">
        <f t="shared" si="37"/>
        <v>-20301.667993040661</v>
      </c>
      <c r="AI45">
        <f t="shared" si="38"/>
        <v>-20303.257034786348</v>
      </c>
      <c r="AJ45">
        <f t="shared" si="39"/>
        <v>180.80650035927141</v>
      </c>
      <c r="AK45">
        <f t="shared" si="61"/>
        <v>28.629748108563213</v>
      </c>
      <c r="AL45">
        <f t="shared" si="40"/>
        <v>-20093.820786318513</v>
      </c>
      <c r="AN45">
        <f t="shared" si="41"/>
        <v>0</v>
      </c>
      <c r="AO45">
        <f t="shared" si="42"/>
        <v>0</v>
      </c>
      <c r="AP45">
        <f t="shared" si="43"/>
        <v>-1.3613768290932938E-2</v>
      </c>
      <c r="AQ45">
        <f t="shared" si="44"/>
        <v>-173.93010896457122</v>
      </c>
      <c r="AR45">
        <f t="shared" si="45"/>
        <v>-173.94372273286214</v>
      </c>
      <c r="AS45">
        <f t="shared" si="46"/>
        <v>1.5490202243367894</v>
      </c>
      <c r="AT45">
        <f t="shared" si="47"/>
        <v>0.2452791174526944</v>
      </c>
      <c r="AU45">
        <f t="shared" si="48"/>
        <v>-172.14942339107267</v>
      </c>
      <c r="AW45">
        <v>42</v>
      </c>
      <c r="AX45">
        <f>IF(Z45&gt;0, (R45*SUMPRODUCT(K45:$K$98, X45:$X$98)-K45*$AZ$3)/Z45, 0)</f>
        <v>3590.055167066801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7.6493586733943769E-3</v>
      </c>
      <c r="L46" s="2">
        <v>43</v>
      </c>
      <c r="M46" s="8">
        <v>0.27212731099999998</v>
      </c>
      <c r="Q46" s="5">
        <f t="shared" si="60"/>
        <v>25</v>
      </c>
      <c r="R46">
        <f t="shared" si="31"/>
        <v>1000000</v>
      </c>
      <c r="S46">
        <f t="shared" si="32"/>
        <v>1973.587930253821</v>
      </c>
      <c r="U46">
        <f t="shared" si="52"/>
        <v>0.27212731099999998</v>
      </c>
      <c r="V46">
        <f t="shared" si="53"/>
        <v>0.01</v>
      </c>
      <c r="W46">
        <f t="shared" si="54"/>
        <v>6.3561669827505912E-2</v>
      </c>
      <c r="X46">
        <f t="shared" si="55"/>
        <v>1.7296866292829016E-2</v>
      </c>
      <c r="Y46">
        <f t="shared" si="56"/>
        <v>6.3561669827505917E-4</v>
      </c>
      <c r="Z46">
        <f t="shared" si="57"/>
        <v>4.5629186836401832E-2</v>
      </c>
      <c r="AB46">
        <f t="shared" si="58"/>
        <v>228.18990119163158</v>
      </c>
      <c r="AC46">
        <f t="shared" si="33"/>
        <v>90.053212407619185</v>
      </c>
      <c r="AE46">
        <f t="shared" si="34"/>
        <v>0</v>
      </c>
      <c r="AF46">
        <f t="shared" si="35"/>
        <v>0</v>
      </c>
      <c r="AG46">
        <f t="shared" si="36"/>
        <v>-1.1407296709100458</v>
      </c>
      <c r="AH46">
        <f t="shared" si="37"/>
        <v>-17296.866292829014</v>
      </c>
      <c r="AI46">
        <f t="shared" si="38"/>
        <v>-17298.007022499925</v>
      </c>
      <c r="AJ46">
        <f t="shared" si="39"/>
        <v>138.13668878401239</v>
      </c>
      <c r="AK46">
        <f t="shared" si="61"/>
        <v>15.973293083414212</v>
      </c>
      <c r="AL46">
        <f t="shared" si="40"/>
        <v>-17143.897040632499</v>
      </c>
      <c r="AN46">
        <f t="shared" si="41"/>
        <v>0</v>
      </c>
      <c r="AO46">
        <f t="shared" si="42"/>
        <v>0</v>
      </c>
      <c r="AP46">
        <f t="shared" si="43"/>
        <v>-8.7258504021740721E-3</v>
      </c>
      <c r="AQ46">
        <f t="shared" si="44"/>
        <v>-132.30993419959447</v>
      </c>
      <c r="AR46">
        <f t="shared" si="45"/>
        <v>-132.31866004999665</v>
      </c>
      <c r="AS46">
        <f t="shared" si="46"/>
        <v>1.0566570784639648</v>
      </c>
      <c r="AT46">
        <f t="shared" si="47"/>
        <v>0.12218544799028491</v>
      </c>
      <c r="AU46">
        <f t="shared" si="48"/>
        <v>-131.1398175235424</v>
      </c>
      <c r="AW46">
        <v>43</v>
      </c>
      <c r="AX46">
        <f>IF(Z46&gt;0, (R46*SUMPRODUCT(K46:$K$98, X46:$X$98)-K46*$AZ$3)/Z46, 0)</f>
        <v>1973.587930253821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6.8297845298164071E-3</v>
      </c>
      <c r="L47" s="2">
        <v>44</v>
      </c>
      <c r="M47" s="8">
        <v>0.30842977500000002</v>
      </c>
      <c r="Q47" s="5">
        <f t="shared" si="60"/>
        <v>25</v>
      </c>
      <c r="R47">
        <f t="shared" si="31"/>
        <v>1000000</v>
      </c>
      <c r="S47">
        <f t="shared" si="32"/>
        <v>-331.14077481201792</v>
      </c>
      <c r="U47">
        <f t="shared" si="52"/>
        <v>0.30842977500000002</v>
      </c>
      <c r="V47">
        <f t="shared" si="53"/>
        <v>0.01</v>
      </c>
      <c r="W47">
        <f t="shared" si="54"/>
        <v>4.5629186836401832E-2</v>
      </c>
      <c r="X47">
        <f t="shared" si="55"/>
        <v>1.4073399829384379E-2</v>
      </c>
      <c r="Y47">
        <f t="shared" si="56"/>
        <v>4.5629186836401833E-4</v>
      </c>
      <c r="Z47">
        <f t="shared" si="57"/>
        <v>3.1099495138653434E-2</v>
      </c>
      <c r="AB47">
        <f t="shared" si="58"/>
        <v>90.053212407619185</v>
      </c>
      <c r="AC47">
        <f t="shared" si="33"/>
        <v>-10.298310916476282</v>
      </c>
      <c r="AE47">
        <f t="shared" si="34"/>
        <v>0</v>
      </c>
      <c r="AF47">
        <f t="shared" si="35"/>
        <v>0</v>
      </c>
      <c r="AG47">
        <f t="shared" si="36"/>
        <v>-0.77748737846633587</v>
      </c>
      <c r="AH47">
        <f t="shared" si="37"/>
        <v>-14073.39982938438</v>
      </c>
      <c r="AI47">
        <f t="shared" si="38"/>
        <v>-14074.177316762845</v>
      </c>
      <c r="AJ47">
        <f t="shared" si="39"/>
        <v>100.35152332409547</v>
      </c>
      <c r="AK47">
        <f t="shared" si="61"/>
        <v>6.3037248685333438</v>
      </c>
      <c r="AL47">
        <f t="shared" si="40"/>
        <v>-13967.522068570215</v>
      </c>
      <c r="AN47">
        <f t="shared" si="41"/>
        <v>0</v>
      </c>
      <c r="AO47">
        <f t="shared" si="42"/>
        <v>0</v>
      </c>
      <c r="AP47">
        <f t="shared" si="43"/>
        <v>-5.3100712695768951E-3</v>
      </c>
      <c r="AQ47">
        <f t="shared" si="44"/>
        <v>-96.118288436650303</v>
      </c>
      <c r="AR47">
        <f t="shared" si="45"/>
        <v>-96.123598507919866</v>
      </c>
      <c r="AS47">
        <f t="shared" si="46"/>
        <v>0.68537928154241756</v>
      </c>
      <c r="AT47">
        <f t="shared" si="47"/>
        <v>4.3053082587327998E-2</v>
      </c>
      <c r="AU47">
        <f t="shared" si="48"/>
        <v>-95.395166143790121</v>
      </c>
      <c r="AW47">
        <v>44</v>
      </c>
      <c r="AX47">
        <f>IF(Z47&gt;0, (R47*SUMPRODUCT(K47:$K$98, X47:$X$98)-K47*$AZ$3)/Z47, 0)</f>
        <v>-331.14077481201792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6.0980219016217915E-3</v>
      </c>
      <c r="L48" s="2">
        <v>45</v>
      </c>
      <c r="M48" s="8">
        <v>0.34883407700000002</v>
      </c>
      <c r="Q48" s="5">
        <f t="shared" si="60"/>
        <v>25</v>
      </c>
      <c r="R48">
        <f t="shared" si="31"/>
        <v>1000000</v>
      </c>
      <c r="S48">
        <f t="shared" si="32"/>
        <v>-3905.8451318261814</v>
      </c>
      <c r="U48">
        <f t="shared" si="52"/>
        <v>0.34883407700000002</v>
      </c>
      <c r="V48">
        <f t="shared" si="53"/>
        <v>0.01</v>
      </c>
      <c r="W48">
        <f t="shared" si="54"/>
        <v>3.1099495138653434E-2</v>
      </c>
      <c r="X48">
        <f t="shared" si="55"/>
        <v>1.0848563681858159E-2</v>
      </c>
      <c r="Y48">
        <f t="shared" si="56"/>
        <v>3.1099495138653437E-4</v>
      </c>
      <c r="Z48">
        <f t="shared" si="57"/>
        <v>1.9939936505408741E-2</v>
      </c>
      <c r="AB48">
        <f t="shared" si="58"/>
        <v>-10.298310916476282</v>
      </c>
      <c r="AC48">
        <f t="shared" si="33"/>
        <v>-77.88230392857389</v>
      </c>
      <c r="AE48">
        <f t="shared" si="34"/>
        <v>0</v>
      </c>
      <c r="AF48">
        <f t="shared" si="35"/>
        <v>0</v>
      </c>
      <c r="AG48">
        <f t="shared" si="36"/>
        <v>-0.49849841263521855</v>
      </c>
      <c r="AH48">
        <f t="shared" si="37"/>
        <v>-10848.563681858159</v>
      </c>
      <c r="AI48">
        <f t="shared" si="38"/>
        <v>-10849.062180270794</v>
      </c>
      <c r="AJ48">
        <f t="shared" si="39"/>
        <v>67.583993012097608</v>
      </c>
      <c r="AK48">
        <f t="shared" si="61"/>
        <v>-0.72088176415333982</v>
      </c>
      <c r="AL48">
        <f t="shared" si="40"/>
        <v>-10782.199069022849</v>
      </c>
      <c r="AN48">
        <f t="shared" si="41"/>
        <v>0</v>
      </c>
      <c r="AO48">
        <f t="shared" si="42"/>
        <v>0</v>
      </c>
      <c r="AP48">
        <f t="shared" si="43"/>
        <v>-3.03985423817326E-3</v>
      </c>
      <c r="AQ48">
        <f t="shared" si="44"/>
        <v>-66.154778933109796</v>
      </c>
      <c r="AR48">
        <f t="shared" si="45"/>
        <v>-66.157818787347964</v>
      </c>
      <c r="AS48">
        <f t="shared" si="46"/>
        <v>0.41212866958682531</v>
      </c>
      <c r="AT48">
        <f t="shared" si="47"/>
        <v>-4.3959527862868211E-3</v>
      </c>
      <c r="AU48">
        <f t="shared" si="48"/>
        <v>-65.750086070547425</v>
      </c>
      <c r="AW48">
        <v>45</v>
      </c>
      <c r="AX48">
        <f>IF(Z48&gt;0, (R48*SUMPRODUCT(K48:$K$98, X48:$X$98)-K48*$AZ$3)/Z48, 0)</f>
        <v>-3905.8451318261814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5.4446624121623132E-3</v>
      </c>
      <c r="L49" s="2">
        <v>46</v>
      </c>
      <c r="M49" s="8">
        <v>0.39293336200000001</v>
      </c>
      <c r="Q49" s="5">
        <f t="shared" si="60"/>
        <v>25</v>
      </c>
      <c r="R49">
        <f t="shared" si="31"/>
        <v>1000000</v>
      </c>
      <c r="S49">
        <f t="shared" si="32"/>
        <v>-9958.4497628960144</v>
      </c>
      <c r="U49">
        <f t="shared" si="52"/>
        <v>0.39293336200000001</v>
      </c>
      <c r="V49">
        <f t="shared" si="53"/>
        <v>0.01</v>
      </c>
      <c r="W49">
        <f t="shared" si="54"/>
        <v>1.9939936505408741E-2</v>
      </c>
      <c r="X49">
        <f t="shared" si="55"/>
        <v>7.8350662891367873E-3</v>
      </c>
      <c r="Y49">
        <f t="shared" si="56"/>
        <v>1.9939936505408742E-4</v>
      </c>
      <c r="Z49">
        <f t="shared" si="57"/>
        <v>1.1905470851217867E-2</v>
      </c>
      <c r="AB49">
        <f t="shared" si="58"/>
        <v>-77.88230392857389</v>
      </c>
      <c r="AC49">
        <f t="shared" si="33"/>
        <v>-118.56003337547597</v>
      </c>
      <c r="AE49">
        <f t="shared" si="34"/>
        <v>0</v>
      </c>
      <c r="AF49">
        <f t="shared" si="35"/>
        <v>0</v>
      </c>
      <c r="AG49">
        <f t="shared" si="36"/>
        <v>-0.29763677128044669</v>
      </c>
      <c r="AH49">
        <f t="shared" si="37"/>
        <v>-7835.0662891367874</v>
      </c>
      <c r="AI49">
        <f t="shared" si="38"/>
        <v>-7835.3639259080683</v>
      </c>
      <c r="AJ49">
        <f t="shared" si="39"/>
        <v>40.677729446902077</v>
      </c>
      <c r="AK49">
        <f t="shared" si="61"/>
        <v>-5.4517612750001732</v>
      </c>
      <c r="AL49">
        <f t="shared" si="40"/>
        <v>-7800.1379577361668</v>
      </c>
      <c r="AN49">
        <f t="shared" si="41"/>
        <v>0</v>
      </c>
      <c r="AO49">
        <f t="shared" si="42"/>
        <v>0</v>
      </c>
      <c r="AP49">
        <f t="shared" si="43"/>
        <v>-1.6205317410679996E-3</v>
      </c>
      <c r="AQ49">
        <f t="shared" si="44"/>
        <v>-42.659290921263128</v>
      </c>
      <c r="AR49">
        <f t="shared" si="45"/>
        <v>-42.660911453004196</v>
      </c>
      <c r="AS49">
        <f t="shared" si="46"/>
        <v>0.22147650453165582</v>
      </c>
      <c r="AT49">
        <f t="shared" si="47"/>
        <v>-2.9682999694075531E-2</v>
      </c>
      <c r="AU49">
        <f t="shared" si="48"/>
        <v>-42.46911794816662</v>
      </c>
      <c r="AW49">
        <v>46</v>
      </c>
      <c r="AX49">
        <f>IF(Z49&gt;0, (R49*SUMPRODUCT(K49:$K$98, X49:$X$98)-K49*$AZ$3)/Z49, 0)</f>
        <v>-9958.4497628960144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4.8613057251449222E-3</v>
      </c>
      <c r="L50" s="2">
        <v>47</v>
      </c>
      <c r="M50" s="8">
        <v>0.441408258</v>
      </c>
      <c r="Q50" s="5">
        <f t="shared" si="60"/>
        <v>25</v>
      </c>
      <c r="R50">
        <f t="shared" si="31"/>
        <v>1000000</v>
      </c>
      <c r="S50">
        <f t="shared" si="32"/>
        <v>-21201.470963451618</v>
      </c>
      <c r="U50">
        <f t="shared" si="52"/>
        <v>0.441408258</v>
      </c>
      <c r="V50">
        <f t="shared" si="53"/>
        <v>0.01</v>
      </c>
      <c r="W50">
        <f t="shared" si="54"/>
        <v>1.1905470851217867E-2</v>
      </c>
      <c r="X50">
        <f t="shared" si="55"/>
        <v>5.2551731491058554E-3</v>
      </c>
      <c r="Y50">
        <f t="shared" si="56"/>
        <v>1.1905470851217867E-4</v>
      </c>
      <c r="Z50">
        <f t="shared" si="57"/>
        <v>6.5312429935998322E-3</v>
      </c>
      <c r="AB50">
        <f t="shared" si="58"/>
        <v>-118.56003337547597</v>
      </c>
      <c r="AC50">
        <f t="shared" si="33"/>
        <v>-138.47195868405367</v>
      </c>
      <c r="AE50">
        <f t="shared" si="34"/>
        <v>0</v>
      </c>
      <c r="AF50">
        <f t="shared" si="35"/>
        <v>0</v>
      </c>
      <c r="AG50">
        <f t="shared" si="36"/>
        <v>-0.16328107483999579</v>
      </c>
      <c r="AH50">
        <f t="shared" si="37"/>
        <v>-5255.1731491058554</v>
      </c>
      <c r="AI50">
        <f t="shared" si="38"/>
        <v>-5255.3364301806951</v>
      </c>
      <c r="AJ50">
        <f t="shared" si="39"/>
        <v>19.911925308577707</v>
      </c>
      <c r="AK50">
        <f t="shared" si="61"/>
        <v>-8.2992023362833187</v>
      </c>
      <c r="AL50">
        <f t="shared" si="40"/>
        <v>-5243.7237072084008</v>
      </c>
      <c r="AN50">
        <f t="shared" si="41"/>
        <v>0</v>
      </c>
      <c r="AO50">
        <f t="shared" si="42"/>
        <v>0</v>
      </c>
      <c r="AP50">
        <f t="shared" si="43"/>
        <v>-7.937592239274881E-4</v>
      </c>
      <c r="AQ50">
        <f t="shared" si="44"/>
        <v>-25.547003316376166</v>
      </c>
      <c r="AR50">
        <f t="shared" si="45"/>
        <v>-25.547797075600091</v>
      </c>
      <c r="AS50">
        <f t="shared" si="46"/>
        <v>9.6797956501246882E-2</v>
      </c>
      <c r="AT50">
        <f t="shared" si="47"/>
        <v>-4.0344959831510215E-2</v>
      </c>
      <c r="AU50">
        <f t="shared" si="48"/>
        <v>-25.491344078930354</v>
      </c>
      <c r="AW50">
        <v>47</v>
      </c>
      <c r="AX50">
        <f>IF(Z50&gt;0, (R50*SUMPRODUCT(K50:$K$98, X50:$X$98)-K50*$AZ$3)/Z50, 0)</f>
        <v>-21201.470963451618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4.3404515403079663E-3</v>
      </c>
      <c r="L51" s="2">
        <v>48</v>
      </c>
      <c r="M51" s="8">
        <v>0.49593942699999999</v>
      </c>
      <c r="Q51" s="5">
        <f t="shared" si="60"/>
        <v>25</v>
      </c>
      <c r="R51">
        <f t="shared" si="31"/>
        <v>1000000</v>
      </c>
      <c r="S51">
        <f t="shared" si="32"/>
        <v>-44535.605984888593</v>
      </c>
      <c r="U51">
        <f t="shared" si="52"/>
        <v>0.49593942699999999</v>
      </c>
      <c r="V51">
        <f t="shared" si="53"/>
        <v>0.01</v>
      </c>
      <c r="W51">
        <f t="shared" si="54"/>
        <v>6.5312429935998322E-3</v>
      </c>
      <c r="X51">
        <f t="shared" si="55"/>
        <v>3.2391009078436652E-3</v>
      </c>
      <c r="Y51">
        <f t="shared" si="56"/>
        <v>6.531242993599833E-5</v>
      </c>
      <c r="Z51">
        <f t="shared" si="57"/>
        <v>3.2268296558201686E-3</v>
      </c>
      <c r="AB51">
        <f t="shared" si="58"/>
        <v>-138.47195868405367</v>
      </c>
      <c r="AC51">
        <f t="shared" si="33"/>
        <v>-143.70881413196071</v>
      </c>
      <c r="AE51">
        <f t="shared" si="34"/>
        <v>0</v>
      </c>
      <c r="AF51">
        <f t="shared" si="35"/>
        <v>0</v>
      </c>
      <c r="AG51">
        <f t="shared" si="36"/>
        <v>-8.0670741395504217E-2</v>
      </c>
      <c r="AH51">
        <f t="shared" si="37"/>
        <v>-3239.100907843665</v>
      </c>
      <c r="AI51">
        <f t="shared" si="38"/>
        <v>-3239.1815785850604</v>
      </c>
      <c r="AJ51">
        <f t="shared" si="39"/>
        <v>5.2368554479070326</v>
      </c>
      <c r="AK51">
        <f t="shared" si="61"/>
        <v>-9.6930371078837574</v>
      </c>
      <c r="AL51">
        <f t="shared" si="40"/>
        <v>-3243.637760245037</v>
      </c>
      <c r="AN51">
        <f t="shared" si="41"/>
        <v>0</v>
      </c>
      <c r="AO51">
        <f t="shared" si="42"/>
        <v>0</v>
      </c>
      <c r="AP51">
        <f t="shared" si="43"/>
        <v>-3.501474437479019E-4</v>
      </c>
      <c r="AQ51">
        <f t="shared" si="44"/>
        <v>-14.059160524662968</v>
      </c>
      <c r="AR51">
        <f t="shared" si="45"/>
        <v>-14.059510672106715</v>
      </c>
      <c r="AS51">
        <f t="shared" si="46"/>
        <v>2.2730317295238243E-2</v>
      </c>
      <c r="AT51">
        <f t="shared" si="47"/>
        <v>-4.2072157845176331E-2</v>
      </c>
      <c r="AU51">
        <f t="shared" si="48"/>
        <v>-14.078852512656653</v>
      </c>
      <c r="AW51">
        <v>48</v>
      </c>
      <c r="AX51">
        <f>IF(Z51&gt;0, (R51*SUMPRODUCT(K51:$K$98, X51:$X$98)-K51*$AZ$3)/Z51, 0)</f>
        <v>-44535.605984888593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3.8754031609892553E-3</v>
      </c>
      <c r="L52" s="2">
        <v>49</v>
      </c>
      <c r="M52" s="8">
        <v>0.55722270799999996</v>
      </c>
      <c r="Q52" s="5">
        <f t="shared" si="60"/>
        <v>25</v>
      </c>
      <c r="R52">
        <f t="shared" si="31"/>
        <v>1000000</v>
      </c>
      <c r="S52">
        <f t="shared" si="32"/>
        <v>-99988.581471305428</v>
      </c>
      <c r="U52">
        <f t="shared" si="52"/>
        <v>0.55722270799999996</v>
      </c>
      <c r="V52">
        <f t="shared" si="53"/>
        <v>0.01</v>
      </c>
      <c r="W52">
        <f t="shared" si="54"/>
        <v>3.2268296558201686E-3</v>
      </c>
      <c r="X52">
        <f t="shared" si="55"/>
        <v>1.7980627590708223E-3</v>
      </c>
      <c r="Y52">
        <f t="shared" si="56"/>
        <v>3.2268296558201685E-5</v>
      </c>
      <c r="Z52">
        <f t="shared" si="57"/>
        <v>1.3964986001911448E-3</v>
      </c>
      <c r="AB52">
        <f t="shared" si="58"/>
        <v>-143.70881413196071</v>
      </c>
      <c r="AC52">
        <f t="shared" si="33"/>
        <v>-139.63391405977626</v>
      </c>
      <c r="AE52">
        <f t="shared" si="34"/>
        <v>0</v>
      </c>
      <c r="AF52">
        <f t="shared" si="35"/>
        <v>0</v>
      </c>
      <c r="AG52">
        <f t="shared" si="36"/>
        <v>-3.4912465004778619E-2</v>
      </c>
      <c r="AH52">
        <f t="shared" si="37"/>
        <v>-1798.0627590708223</v>
      </c>
      <c r="AI52">
        <f t="shared" si="38"/>
        <v>-1798.097671535827</v>
      </c>
      <c r="AJ52">
        <f t="shared" si="39"/>
        <v>-4.0749000721844482</v>
      </c>
      <c r="AK52">
        <f t="shared" si="61"/>
        <v>-10.05961698923725</v>
      </c>
      <c r="AL52">
        <f t="shared" si="40"/>
        <v>-1812.2321885972485</v>
      </c>
      <c r="AN52">
        <f t="shared" si="41"/>
        <v>0</v>
      </c>
      <c r="AO52">
        <f t="shared" si="42"/>
        <v>0</v>
      </c>
      <c r="AP52">
        <f t="shared" si="43"/>
        <v>-1.3529987723744582E-4</v>
      </c>
      <c r="AQ52">
        <f t="shared" si="44"/>
        <v>-6.9682181001601267</v>
      </c>
      <c r="AR52">
        <f t="shared" si="45"/>
        <v>-6.9683534000373637</v>
      </c>
      <c r="AS52">
        <f t="shared" si="46"/>
        <v>-1.5791880620458956E-2</v>
      </c>
      <c r="AT52">
        <f t="shared" si="47"/>
        <v>-3.8985071478431256E-2</v>
      </c>
      <c r="AU52">
        <f t="shared" si="48"/>
        <v>-7.0231303521362527</v>
      </c>
      <c r="AW52">
        <v>49</v>
      </c>
      <c r="AX52">
        <f>IF(Z52&gt;0, (R52*SUMPRODUCT(K52:$K$98, X52:$X$98)-K52*$AZ$3)/Z52, 0)</f>
        <v>-99988.581471305428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3.4601813937404063E-3</v>
      </c>
      <c r="L53" s="2">
        <v>50</v>
      </c>
      <c r="M53" s="8">
        <v>0.62633703200000002</v>
      </c>
      <c r="Q53" s="5">
        <f t="shared" si="60"/>
        <v>25</v>
      </c>
      <c r="R53">
        <f t="shared" si="31"/>
        <v>1000000</v>
      </c>
      <c r="S53">
        <f t="shared" si="32"/>
        <v>-256787.96383116746</v>
      </c>
      <c r="U53">
        <f t="shared" si="52"/>
        <v>0.62633703200000002</v>
      </c>
      <c r="V53">
        <f t="shared" si="53"/>
        <v>0.01</v>
      </c>
      <c r="W53">
        <f t="shared" si="54"/>
        <v>1.3964986001911448E-3</v>
      </c>
      <c r="X53">
        <f t="shared" si="55"/>
        <v>8.7467878843587631E-4</v>
      </c>
      <c r="Y53">
        <f t="shared" si="56"/>
        <v>1.3964986001911448E-5</v>
      </c>
      <c r="Z53">
        <f t="shared" si="57"/>
        <v>5.0785482575335704E-4</v>
      </c>
      <c r="AB53">
        <f t="shared" si="58"/>
        <v>-139.63391405977626</v>
      </c>
      <c r="AC53">
        <f t="shared" si="33"/>
        <v>-130.4110066270369</v>
      </c>
      <c r="AE53">
        <f t="shared" si="34"/>
        <v>0</v>
      </c>
      <c r="AF53">
        <f t="shared" si="35"/>
        <v>0</v>
      </c>
      <c r="AG53">
        <f t="shared" si="36"/>
        <v>-1.2696370643833926E-2</v>
      </c>
      <c r="AH53">
        <f t="shared" si="37"/>
        <v>-874.6787884358763</v>
      </c>
      <c r="AI53">
        <f t="shared" si="38"/>
        <v>-874.69148480652018</v>
      </c>
      <c r="AJ53">
        <f t="shared" si="39"/>
        <v>-9.2229074327393619</v>
      </c>
      <c r="AK53">
        <f t="shared" si="61"/>
        <v>-9.7743739841843382</v>
      </c>
      <c r="AL53">
        <f t="shared" si="40"/>
        <v>-893.68876622344385</v>
      </c>
      <c r="AN53">
        <f t="shared" si="41"/>
        <v>0</v>
      </c>
      <c r="AO53">
        <f t="shared" si="42"/>
        <v>0</v>
      </c>
      <c r="AP53">
        <f t="shared" si="43"/>
        <v>-4.393174546982605E-5</v>
      </c>
      <c r="AQ53">
        <f t="shared" si="44"/>
        <v>-3.0265472692452202</v>
      </c>
      <c r="AR53">
        <f t="shared" si="45"/>
        <v>-3.0265912009906906</v>
      </c>
      <c r="AS53">
        <f t="shared" si="46"/>
        <v>-3.1912932694954835E-2</v>
      </c>
      <c r="AT53">
        <f t="shared" si="47"/>
        <v>-3.3821106995534929E-2</v>
      </c>
      <c r="AU53">
        <f t="shared" si="48"/>
        <v>-3.0923252406811801</v>
      </c>
      <c r="AW53">
        <v>50</v>
      </c>
      <c r="AX53">
        <f>IF(Z53&gt;0, (R53*SUMPRODUCT(K53:$K$98, X53:$X$98)-K53*$AZ$3)/Z53, 0)</f>
        <v>-256787.96383116746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3.0894476729825052E-3</v>
      </c>
      <c r="L54" s="2">
        <v>51</v>
      </c>
      <c r="M54" s="8">
        <v>0.70099715600000001</v>
      </c>
      <c r="Q54" s="5">
        <f t="shared" si="60"/>
        <v>25</v>
      </c>
      <c r="R54">
        <f t="shared" si="31"/>
        <v>1000000</v>
      </c>
      <c r="S54">
        <f t="shared" si="32"/>
        <v>-810656.02480910916</v>
      </c>
      <c r="U54">
        <f t="shared" si="52"/>
        <v>0.70099715600000001</v>
      </c>
      <c r="V54">
        <f t="shared" si="53"/>
        <v>0.01</v>
      </c>
      <c r="W54">
        <f t="shared" si="54"/>
        <v>5.0785482575335704E-4</v>
      </c>
      <c r="X54">
        <f t="shared" si="55"/>
        <v>3.5600478851397887E-4</v>
      </c>
      <c r="Y54">
        <f t="shared" si="56"/>
        <v>5.0785482575335704E-6</v>
      </c>
      <c r="Z54">
        <f t="shared" si="57"/>
        <v>1.4677148898184459E-4</v>
      </c>
      <c r="AB54">
        <f t="shared" si="58"/>
        <v>-130.4110066270369</v>
      </c>
      <c r="AC54">
        <f t="shared" si="33"/>
        <v>-118.9811918133361</v>
      </c>
      <c r="AE54">
        <f t="shared" si="34"/>
        <v>0</v>
      </c>
      <c r="AF54">
        <f t="shared" si="35"/>
        <v>0</v>
      </c>
      <c r="AG54">
        <f t="shared" si="36"/>
        <v>-3.669287224546115E-3</v>
      </c>
      <c r="AH54">
        <f t="shared" si="37"/>
        <v>-356.00478851397889</v>
      </c>
      <c r="AI54">
        <f t="shared" si="38"/>
        <v>-356.00845780120346</v>
      </c>
      <c r="AJ54">
        <f t="shared" si="39"/>
        <v>-11.429814813700801</v>
      </c>
      <c r="AK54">
        <f t="shared" si="61"/>
        <v>-9.1287704638925842</v>
      </c>
      <c r="AL54">
        <f t="shared" si="40"/>
        <v>-376.56704307879681</v>
      </c>
      <c r="AN54">
        <f t="shared" si="41"/>
        <v>0</v>
      </c>
      <c r="AO54">
        <f t="shared" si="42"/>
        <v>0</v>
      </c>
      <c r="AP54">
        <f t="shared" si="43"/>
        <v>-1.133607087737843E-5</v>
      </c>
      <c r="AQ54">
        <f t="shared" si="44"/>
        <v>-1.0998581654451409</v>
      </c>
      <c r="AR54">
        <f t="shared" si="45"/>
        <v>-1.0998695015160185</v>
      </c>
      <c r="AS54">
        <f t="shared" si="46"/>
        <v>-3.5311814778808903E-2</v>
      </c>
      <c r="AT54">
        <f t="shared" si="47"/>
        <v>-2.820285866686437E-2</v>
      </c>
      <c r="AU54">
        <f t="shared" si="48"/>
        <v>-1.1633841749616916</v>
      </c>
      <c r="AW54">
        <v>51</v>
      </c>
      <c r="AX54">
        <f>IF(Z54&gt;0, (R54*SUMPRODUCT(K54:$K$98, X54:$X$98)-K54*$AZ$3)/Z54, 0)</f>
        <v>-810656.02480910916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2.758435422305808E-3</v>
      </c>
      <c r="L55" s="2">
        <v>52</v>
      </c>
      <c r="M55" s="8">
        <v>0.77900909500000004</v>
      </c>
      <c r="Q55" s="5">
        <f t="shared" si="60"/>
        <v>25</v>
      </c>
      <c r="R55">
        <f t="shared" si="31"/>
        <v>1000000</v>
      </c>
      <c r="S55">
        <f t="shared" si="32"/>
        <v>-3460846.3498210497</v>
      </c>
      <c r="U55">
        <f t="shared" si="52"/>
        <v>0.77900909500000004</v>
      </c>
      <c r="V55">
        <f t="shared" si="53"/>
        <v>0.01</v>
      </c>
      <c r="W55">
        <f t="shared" si="54"/>
        <v>1.4677148898184459E-4</v>
      </c>
      <c r="X55">
        <f t="shared" si="55"/>
        <v>1.1433632480354923E-4</v>
      </c>
      <c r="Y55">
        <f t="shared" si="56"/>
        <v>1.4677148898184461E-6</v>
      </c>
      <c r="Z55">
        <f t="shared" si="57"/>
        <v>3.0967449288476909E-5</v>
      </c>
      <c r="AB55">
        <f t="shared" si="58"/>
        <v>-118.9811918133361</v>
      </c>
      <c r="AC55">
        <f t="shared" si="33"/>
        <v>-107.17358383329378</v>
      </c>
      <c r="AE55">
        <f t="shared" si="34"/>
        <v>0</v>
      </c>
      <c r="AF55">
        <f t="shared" si="35"/>
        <v>0</v>
      </c>
      <c r="AG55">
        <f t="shared" si="36"/>
        <v>-7.7418623221192271E-4</v>
      </c>
      <c r="AH55">
        <f t="shared" si="37"/>
        <v>-114.33632480354923</v>
      </c>
      <c r="AI55">
        <f t="shared" si="38"/>
        <v>-114.33709898978144</v>
      </c>
      <c r="AJ55">
        <f t="shared" si="39"/>
        <v>-11.80760798004232</v>
      </c>
      <c r="AK55">
        <f t="shared" si="61"/>
        <v>-8.3286834269335284</v>
      </c>
      <c r="AL55">
        <f t="shared" si="40"/>
        <v>-134.47339039675728</v>
      </c>
      <c r="AN55">
        <f t="shared" si="41"/>
        <v>0</v>
      </c>
      <c r="AO55">
        <f t="shared" si="42"/>
        <v>0</v>
      </c>
      <c r="AP55">
        <f t="shared" si="43"/>
        <v>-2.1355427263948375E-6</v>
      </c>
      <c r="AQ55">
        <f t="shared" si="44"/>
        <v>-0.31538936839437237</v>
      </c>
      <c r="AR55">
        <f t="shared" si="45"/>
        <v>-0.31539150393709875</v>
      </c>
      <c r="AS55">
        <f t="shared" si="46"/>
        <v>-3.2570524104849466E-2</v>
      </c>
      <c r="AT55">
        <f t="shared" si="47"/>
        <v>-2.2974135386024771E-2</v>
      </c>
      <c r="AU55">
        <f t="shared" si="48"/>
        <v>-0.37093616342797298</v>
      </c>
      <c r="AW55">
        <v>52</v>
      </c>
      <c r="AX55">
        <f>IF(Z55&gt;0, (R55*SUMPRODUCT(K55:$K$98, X55:$X$98)-K55*$AZ$3)/Z55, 0)</f>
        <v>-3460846.3498210497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2.4628887699159E-3</v>
      </c>
      <c r="L56" s="2">
        <v>53</v>
      </c>
      <c r="M56" s="8">
        <v>0.78135831499999997</v>
      </c>
      <c r="Q56" s="5">
        <f t="shared" si="60"/>
        <v>25</v>
      </c>
      <c r="R56">
        <f t="shared" si="31"/>
        <v>1000000</v>
      </c>
      <c r="S56">
        <f t="shared" si="32"/>
        <v>-14852647.069360157</v>
      </c>
      <c r="U56">
        <f t="shared" si="52"/>
        <v>0.78135831499999997</v>
      </c>
      <c r="V56">
        <f t="shared" si="53"/>
        <v>0.01</v>
      </c>
      <c r="W56">
        <f t="shared" si="54"/>
        <v>3.0967449288476909E-5</v>
      </c>
      <c r="X56">
        <f t="shared" si="55"/>
        <v>2.4196673995892267E-5</v>
      </c>
      <c r="Y56">
        <f t="shared" si="56"/>
        <v>3.0967449288476909E-7</v>
      </c>
      <c r="Z56">
        <f t="shared" si="57"/>
        <v>6.4611007996998736E-6</v>
      </c>
      <c r="AB56">
        <f t="shared" si="58"/>
        <v>-107.17358383329378</v>
      </c>
      <c r="AC56">
        <f t="shared" si="33"/>
        <v>-95.964449857502899</v>
      </c>
      <c r="AE56">
        <f t="shared" si="34"/>
        <v>0</v>
      </c>
      <c r="AF56">
        <f t="shared" si="35"/>
        <v>0</v>
      </c>
      <c r="AG56">
        <f t="shared" si="36"/>
        <v>-1.6152751999249683E-4</v>
      </c>
      <c r="AH56">
        <f t="shared" si="37"/>
        <v>-24.196673995892265</v>
      </c>
      <c r="AI56">
        <f t="shared" si="38"/>
        <v>-24.196835523412258</v>
      </c>
      <c r="AJ56">
        <f t="shared" si="39"/>
        <v>-11.209133975790877</v>
      </c>
      <c r="AK56">
        <f t="shared" si="61"/>
        <v>-7.5021508683305651</v>
      </c>
      <c r="AL56">
        <f t="shared" si="40"/>
        <v>-42.908120367533705</v>
      </c>
      <c r="AN56">
        <f t="shared" si="41"/>
        <v>0</v>
      </c>
      <c r="AO56">
        <f t="shared" si="42"/>
        <v>0</v>
      </c>
      <c r="AP56">
        <f t="shared" si="43"/>
        <v>-3.9782431502188646E-7</v>
      </c>
      <c r="AQ56">
        <f t="shared" si="44"/>
        <v>-5.9593716653799145E-2</v>
      </c>
      <c r="AR56">
        <f t="shared" si="45"/>
        <v>-5.959411447811417E-2</v>
      </c>
      <c r="AS56">
        <f t="shared" si="46"/>
        <v>-2.7606850189458115E-2</v>
      </c>
      <c r="AT56">
        <f t="shared" si="47"/>
        <v>-1.8476963123826167E-2</v>
      </c>
      <c r="AU56">
        <f t="shared" si="48"/>
        <v>-0.10567792779139847</v>
      </c>
      <c r="AW56">
        <v>53</v>
      </c>
      <c r="AX56">
        <f>IF(Z56&gt;0, (R56*SUMPRODUCT(K56:$K$98, X56:$X$98)-K56*$AZ$3)/Z56, 0)</f>
        <v>-14852647.069360157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2.1990078302820534E-3</v>
      </c>
      <c r="L57" s="2">
        <v>54</v>
      </c>
      <c r="M57" s="8">
        <v>0.78389590600000003</v>
      </c>
      <c r="Q57" s="5">
        <f t="shared" si="60"/>
        <v>25</v>
      </c>
      <c r="R57">
        <f t="shared" si="31"/>
        <v>1000000</v>
      </c>
      <c r="S57">
        <f t="shared" si="32"/>
        <v>-64381549.303183548</v>
      </c>
      <c r="U57">
        <f t="shared" si="52"/>
        <v>0.78389590600000003</v>
      </c>
      <c r="V57">
        <f t="shared" si="53"/>
        <v>0.01</v>
      </c>
      <c r="W57">
        <f t="shared" si="54"/>
        <v>6.4611007996998736E-6</v>
      </c>
      <c r="X57">
        <f t="shared" si="55"/>
        <v>5.0648304651380571E-6</v>
      </c>
      <c r="Y57">
        <f t="shared" si="56"/>
        <v>6.4611007996998735E-8</v>
      </c>
      <c r="Z57">
        <f t="shared" si="57"/>
        <v>1.3316593265648178E-6</v>
      </c>
      <c r="AB57">
        <f t="shared" si="58"/>
        <v>-95.964449857502899</v>
      </c>
      <c r="AC57">
        <f t="shared" si="33"/>
        <v>-85.73429058827702</v>
      </c>
      <c r="AE57">
        <f t="shared" si="34"/>
        <v>0</v>
      </c>
      <c r="AF57">
        <f t="shared" si="35"/>
        <v>0</v>
      </c>
      <c r="AG57">
        <f t="shared" si="36"/>
        <v>-3.3291483164120445E-5</v>
      </c>
      <c r="AH57">
        <f t="shared" si="37"/>
        <v>-5.0648304651380567</v>
      </c>
      <c r="AI57">
        <f t="shared" si="38"/>
        <v>-5.0648637566212207</v>
      </c>
      <c r="AJ57">
        <f t="shared" si="39"/>
        <v>-10.230159269225879</v>
      </c>
      <c r="AK57">
        <f t="shared" si="61"/>
        <v>-6.7175114900252035</v>
      </c>
      <c r="AL57">
        <f t="shared" si="40"/>
        <v>-22.012534515872304</v>
      </c>
      <c r="AN57">
        <f t="shared" si="41"/>
        <v>0</v>
      </c>
      <c r="AO57">
        <f t="shared" si="42"/>
        <v>0</v>
      </c>
      <c r="AP57">
        <f t="shared" si="43"/>
        <v>-7.3208232159604007E-8</v>
      </c>
      <c r="AQ57">
        <f t="shared" si="44"/>
        <v>-1.1137601851889681E-2</v>
      </c>
      <c r="AR57">
        <f t="shared" si="45"/>
        <v>-1.1137675060121841E-2</v>
      </c>
      <c r="AS57">
        <f t="shared" si="46"/>
        <v>-2.2496200338060237E-2</v>
      </c>
      <c r="AT57">
        <f t="shared" si="47"/>
        <v>-1.4771860366575086E-2</v>
      </c>
      <c r="AU57">
        <f t="shared" si="48"/>
        <v>-4.8405735764757166E-2</v>
      </c>
      <c r="AW57">
        <v>54</v>
      </c>
      <c r="AX57">
        <f>IF(Z57&gt;0, (R57*SUMPRODUCT(K57:$K$98, X57:$X$98)-K57*$AZ$3)/Z57, 0)</f>
        <v>-64381549.303183548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1.9633998484661188E-3</v>
      </c>
      <c r="L58" s="2">
        <v>55</v>
      </c>
      <c r="M58" s="8">
        <v>0.78669207100000005</v>
      </c>
      <c r="Q58" s="5">
        <f t="shared" si="60"/>
        <v>25</v>
      </c>
      <c r="R58">
        <f t="shared" si="31"/>
        <v>1000000</v>
      </c>
      <c r="S58">
        <f t="shared" si="32"/>
        <v>-282776927.67435038</v>
      </c>
      <c r="U58">
        <f t="shared" si="52"/>
        <v>0.78669207100000005</v>
      </c>
      <c r="V58">
        <f t="shared" si="53"/>
        <v>0.01</v>
      </c>
      <c r="W58">
        <f t="shared" si="54"/>
        <v>1.3316593265648178E-6</v>
      </c>
      <c r="X58">
        <f t="shared" si="55"/>
        <v>1.047605833481742E-6</v>
      </c>
      <c r="Y58">
        <f t="shared" si="56"/>
        <v>1.3316593265648179E-8</v>
      </c>
      <c r="Z58">
        <f t="shared" si="57"/>
        <v>2.7073689981742769E-7</v>
      </c>
      <c r="AB58">
        <f t="shared" si="58"/>
        <v>-85.73429058827702</v>
      </c>
      <c r="AC58">
        <f t="shared" si="33"/>
        <v>-76.558148738450598</v>
      </c>
      <c r="AE58">
        <f t="shared" si="34"/>
        <v>0</v>
      </c>
      <c r="AF58">
        <f t="shared" si="35"/>
        <v>0</v>
      </c>
      <c r="AG58">
        <f t="shared" si="36"/>
        <v>-6.768422495435692E-6</v>
      </c>
      <c r="AH58">
        <f t="shared" si="37"/>
        <v>-1.047605833481742</v>
      </c>
      <c r="AI58">
        <f t="shared" si="38"/>
        <v>-1.0476126019042373</v>
      </c>
      <c r="AJ58">
        <f t="shared" si="39"/>
        <v>-9.176141849826422</v>
      </c>
      <c r="AK58">
        <f t="shared" si="61"/>
        <v>-6.0014003411793917</v>
      </c>
      <c r="AL58">
        <f t="shared" si="40"/>
        <v>-16.22515479291005</v>
      </c>
      <c r="AN58">
        <f t="shared" si="41"/>
        <v>0</v>
      </c>
      <c r="AO58">
        <f t="shared" si="42"/>
        <v>0</v>
      </c>
      <c r="AP58">
        <f t="shared" si="43"/>
        <v>-1.3289119701893106E-8</v>
      </c>
      <c r="AQ58">
        <f t="shared" si="44"/>
        <v>-2.0568691347102744E-3</v>
      </c>
      <c r="AR58">
        <f t="shared" si="45"/>
        <v>-2.0568824238299758E-3</v>
      </c>
      <c r="AS58">
        <f t="shared" si="46"/>
        <v>-1.8016435517452807E-2</v>
      </c>
      <c r="AT58">
        <f t="shared" si="47"/>
        <v>-1.1783148520456132E-2</v>
      </c>
      <c r="AU58">
        <f t="shared" si="48"/>
        <v>-3.1856466461738911E-2</v>
      </c>
      <c r="AW58">
        <v>55</v>
      </c>
      <c r="AX58">
        <f>IF(Z58&gt;0, (R58*SUMPRODUCT(K58:$K$98, X58:$X$98)-K58*$AZ$3)/Z58, 0)</f>
        <v>-282776927.67435038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1.7530355789876059E-3</v>
      </c>
      <c r="L59" s="2">
        <v>56</v>
      </c>
      <c r="M59" s="8">
        <v>0.78978433000000003</v>
      </c>
      <c r="Q59" s="5">
        <f t="shared" si="60"/>
        <v>25</v>
      </c>
      <c r="R59">
        <f t="shared" si="31"/>
        <v>1000000</v>
      </c>
      <c r="S59">
        <f t="shared" si="32"/>
        <v>-1261070136.8085089</v>
      </c>
      <c r="U59">
        <f t="shared" si="52"/>
        <v>0.78978433000000003</v>
      </c>
      <c r="V59">
        <f t="shared" si="53"/>
        <v>0.01</v>
      </c>
      <c r="W59">
        <f t="shared" si="54"/>
        <v>2.7073689981742769E-7</v>
      </c>
      <c r="X59">
        <f t="shared" si="55"/>
        <v>2.1382376102858427E-7</v>
      </c>
      <c r="Y59">
        <f t="shared" si="56"/>
        <v>2.7073689981742772E-9</v>
      </c>
      <c r="Z59">
        <f t="shared" si="57"/>
        <v>5.420576979066915E-8</v>
      </c>
      <c r="AB59">
        <f t="shared" si="58"/>
        <v>-76.558148738450598</v>
      </c>
      <c r="AC59">
        <f t="shared" si="33"/>
        <v>-68.357277525729685</v>
      </c>
      <c r="AE59">
        <f t="shared" si="34"/>
        <v>0</v>
      </c>
      <c r="AF59">
        <f t="shared" si="35"/>
        <v>0</v>
      </c>
      <c r="AG59">
        <f t="shared" si="36"/>
        <v>-1.3551442447667287E-6</v>
      </c>
      <c r="AH59">
        <f t="shared" si="37"/>
        <v>-0.21382376102858427</v>
      </c>
      <c r="AI59">
        <f t="shared" si="38"/>
        <v>-0.21382511617282904</v>
      </c>
      <c r="AJ59">
        <f t="shared" si="39"/>
        <v>-8.2008712127209122</v>
      </c>
      <c r="AK59">
        <f t="shared" si="61"/>
        <v>-5.3590704116915422</v>
      </c>
      <c r="AL59">
        <f t="shared" si="40"/>
        <v>-13.773766740585284</v>
      </c>
      <c r="AN59">
        <f t="shared" si="41"/>
        <v>0</v>
      </c>
      <c r="AO59">
        <f t="shared" si="42"/>
        <v>0</v>
      </c>
      <c r="AP59">
        <f t="shared" si="43"/>
        <v>-2.3756160757363641E-9</v>
      </c>
      <c r="AQ59">
        <f t="shared" si="44"/>
        <v>-3.7484066071605173E-4</v>
      </c>
      <c r="AR59">
        <f t="shared" si="45"/>
        <v>-3.7484303633212744E-4</v>
      </c>
      <c r="AS59">
        <f t="shared" si="46"/>
        <v>-1.4376419014594995E-2</v>
      </c>
      <c r="AT59">
        <f t="shared" si="47"/>
        <v>-9.3946411019950309E-3</v>
      </c>
      <c r="AU59">
        <f t="shared" si="48"/>
        <v>-2.4145903152922154E-2</v>
      </c>
      <c r="AW59">
        <v>56</v>
      </c>
      <c r="AX59">
        <f>IF(Z59&gt;0, (R59*SUMPRODUCT(K59:$K$98, X59:$X$98)-K59*$AZ$3)/Z59, 0)</f>
        <v>-1261070136.8085089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1.5652103383817909E-3</v>
      </c>
      <c r="L60" s="2">
        <v>57</v>
      </c>
      <c r="M60" s="8">
        <v>0.79285550900000001</v>
      </c>
      <c r="Q60" s="5">
        <f t="shared" si="60"/>
        <v>25</v>
      </c>
      <c r="R60">
        <f t="shared" si="31"/>
        <v>1000000</v>
      </c>
      <c r="S60">
        <f t="shared" si="32"/>
        <v>-5711351539.3192616</v>
      </c>
      <c r="U60">
        <f t="shared" si="52"/>
        <v>0.79285550900000001</v>
      </c>
      <c r="V60">
        <f t="shared" si="53"/>
        <v>0.01</v>
      </c>
      <c r="W60">
        <f t="shared" si="54"/>
        <v>5.420576979066915E-8</v>
      </c>
      <c r="X60">
        <f t="shared" si="55"/>
        <v>4.2977343198117812E-8</v>
      </c>
      <c r="Y60">
        <f t="shared" si="56"/>
        <v>5.4205769790669153E-10</v>
      </c>
      <c r="Z60">
        <f t="shared" si="57"/>
        <v>1.0686368894644646E-8</v>
      </c>
      <c r="AB60">
        <f t="shared" si="58"/>
        <v>-68.357277525729685</v>
      </c>
      <c r="AC60">
        <f t="shared" si="33"/>
        <v>-61.03360943616218</v>
      </c>
      <c r="AE60">
        <f t="shared" si="34"/>
        <v>0</v>
      </c>
      <c r="AF60">
        <f t="shared" si="35"/>
        <v>0</v>
      </c>
      <c r="AG60">
        <f t="shared" si="36"/>
        <v>-2.6715922236611618E-7</v>
      </c>
      <c r="AH60">
        <f t="shared" si="37"/>
        <v>-4.2977343198117815E-2</v>
      </c>
      <c r="AI60">
        <f t="shared" si="38"/>
        <v>-4.2977610357340178E-2</v>
      </c>
      <c r="AJ60">
        <f t="shared" si="39"/>
        <v>-7.323668089567505</v>
      </c>
      <c r="AK60">
        <f t="shared" si="61"/>
        <v>-4.7850094268010785</v>
      </c>
      <c r="AL60">
        <f t="shared" si="40"/>
        <v>-12.151655126725924</v>
      </c>
      <c r="AN60">
        <f t="shared" si="41"/>
        <v>0</v>
      </c>
      <c r="AO60">
        <f t="shared" si="42"/>
        <v>0</v>
      </c>
      <c r="AP60">
        <f t="shared" si="43"/>
        <v>-4.1816037684148483E-10</v>
      </c>
      <c r="AQ60">
        <f t="shared" si="44"/>
        <v>-6.7268581889876351E-5</v>
      </c>
      <c r="AR60">
        <f t="shared" si="45"/>
        <v>-6.7269000050253187E-5</v>
      </c>
      <c r="AS60">
        <f t="shared" si="46"/>
        <v>-1.1463081008667879E-2</v>
      </c>
      <c r="AT60">
        <f t="shared" si="47"/>
        <v>-7.4895462240833757E-3</v>
      </c>
      <c r="AU60">
        <f t="shared" si="48"/>
        <v>-1.9019896232801509E-2</v>
      </c>
      <c r="AW60">
        <v>57</v>
      </c>
      <c r="AX60">
        <f>IF(Z60&gt;0, (R60*SUMPRODUCT(K60:$K$98, X60:$X$98)-K60*$AZ$3)/Z60, 0)</f>
        <v>-5711351539.3192616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1.3975092306980274E-3</v>
      </c>
      <c r="L61" s="2">
        <v>58</v>
      </c>
      <c r="M61" s="8">
        <v>0.79617230500000002</v>
      </c>
      <c r="Q61" s="5">
        <f t="shared" si="60"/>
        <v>25</v>
      </c>
      <c r="R61">
        <f t="shared" si="31"/>
        <v>1000000</v>
      </c>
      <c r="S61">
        <f t="shared" si="32"/>
        <v>-26309070504.233955</v>
      </c>
      <c r="U61">
        <f t="shared" si="52"/>
        <v>0.79617230500000002</v>
      </c>
      <c r="V61">
        <f t="shared" si="53"/>
        <v>0.01</v>
      </c>
      <c r="W61">
        <f t="shared" si="54"/>
        <v>1.0686368894644646E-8</v>
      </c>
      <c r="X61">
        <f t="shared" si="55"/>
        <v>8.5081909549295312E-9</v>
      </c>
      <c r="Y61">
        <f t="shared" si="56"/>
        <v>1.0686368894644646E-10</v>
      </c>
      <c r="Z61">
        <f t="shared" si="57"/>
        <v>2.0713142507686688E-9</v>
      </c>
      <c r="AB61">
        <f t="shared" si="58"/>
        <v>-61.03360943616218</v>
      </c>
      <c r="AC61">
        <f t="shared" si="33"/>
        <v>-54.494352659897437</v>
      </c>
      <c r="AE61">
        <f t="shared" si="34"/>
        <v>0</v>
      </c>
      <c r="AF61">
        <f t="shared" si="35"/>
        <v>0</v>
      </c>
      <c r="AG61">
        <f t="shared" si="36"/>
        <v>-5.1782856269216718E-8</v>
      </c>
      <c r="AH61">
        <f t="shared" si="37"/>
        <v>-8.5081909549295318E-3</v>
      </c>
      <c r="AI61">
        <f t="shared" si="38"/>
        <v>-8.5082427377858004E-3</v>
      </c>
      <c r="AJ61">
        <f t="shared" si="39"/>
        <v>-6.5392567762647431</v>
      </c>
      <c r="AK61">
        <f t="shared" si="61"/>
        <v>-4.2723526605313529</v>
      </c>
      <c r="AL61">
        <f t="shared" si="40"/>
        <v>-10.820117679533881</v>
      </c>
      <c r="AN61">
        <f t="shared" si="41"/>
        <v>0</v>
      </c>
      <c r="AO61">
        <f t="shared" si="42"/>
        <v>0</v>
      </c>
      <c r="AP61">
        <f t="shared" si="43"/>
        <v>-7.2367019628139589E-11</v>
      </c>
      <c r="AQ61">
        <f t="shared" si="44"/>
        <v>-1.1890275396055486E-5</v>
      </c>
      <c r="AR61">
        <f t="shared" si="45"/>
        <v>-1.1890347763075113E-5</v>
      </c>
      <c r="AS61">
        <f t="shared" si="46"/>
        <v>-9.1386717067346041E-3</v>
      </c>
      <c r="AT61">
        <f t="shared" si="47"/>
        <v>-5.9706522798898421E-3</v>
      </c>
      <c r="AU61">
        <f t="shared" si="48"/>
        <v>-1.512121433438752E-2</v>
      </c>
      <c r="AW61">
        <v>58</v>
      </c>
      <c r="AX61">
        <f>IF(Z61&gt;0, (R61*SUMPRODUCT(K61:$K$98, X61:$X$98)-K61*$AZ$3)/Z61, 0)</f>
        <v>-26309070504.233955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1.2477760988375245E-3</v>
      </c>
      <c r="L62" s="2">
        <v>59</v>
      </c>
      <c r="M62" s="8">
        <v>0.79964768799999997</v>
      </c>
      <c r="Q62" s="5">
        <f t="shared" si="60"/>
        <v>25</v>
      </c>
      <c r="R62">
        <f t="shared" si="31"/>
        <v>1000000</v>
      </c>
      <c r="S62">
        <f t="shared" si="32"/>
        <v>-123404051526.45403</v>
      </c>
      <c r="U62">
        <f t="shared" si="52"/>
        <v>0.79964768799999997</v>
      </c>
      <c r="V62">
        <f t="shared" si="53"/>
        <v>0.01</v>
      </c>
      <c r="W62">
        <f t="shared" si="54"/>
        <v>2.0713142507686688E-9</v>
      </c>
      <c r="X62">
        <f t="shared" si="55"/>
        <v>1.6563216517486181E-9</v>
      </c>
      <c r="Y62">
        <f t="shared" si="56"/>
        <v>2.0713142507686689E-11</v>
      </c>
      <c r="Z62">
        <f t="shared" si="57"/>
        <v>3.9427945651236405E-10</v>
      </c>
      <c r="AB62">
        <f t="shared" si="58"/>
        <v>-54.494352659897437</v>
      </c>
      <c r="AC62">
        <f t="shared" si="33"/>
        <v>-48.655682367274061</v>
      </c>
      <c r="AE62">
        <f t="shared" si="34"/>
        <v>0</v>
      </c>
      <c r="AF62">
        <f t="shared" si="35"/>
        <v>0</v>
      </c>
      <c r="AG62">
        <f t="shared" si="36"/>
        <v>-9.856986412809101E-9</v>
      </c>
      <c r="AH62">
        <f t="shared" si="37"/>
        <v>-1.6563216517486181E-3</v>
      </c>
      <c r="AI62">
        <f t="shared" si="38"/>
        <v>-1.6563315087350309E-3</v>
      </c>
      <c r="AJ62">
        <f t="shared" si="39"/>
        <v>-5.8386702926233767</v>
      </c>
      <c r="AK62">
        <f t="shared" si="61"/>
        <v>-3.8146046861928209</v>
      </c>
      <c r="AL62">
        <f t="shared" si="40"/>
        <v>-9.6549313103249332</v>
      </c>
      <c r="AN62">
        <f t="shared" si="41"/>
        <v>0</v>
      </c>
      <c r="AO62">
        <f t="shared" si="42"/>
        <v>0</v>
      </c>
      <c r="AP62">
        <f t="shared" si="43"/>
        <v>-1.2299312052469424E-11</v>
      </c>
      <c r="AQ62">
        <f t="shared" si="44"/>
        <v>-2.0667185690390156E-6</v>
      </c>
      <c r="AR62">
        <f t="shared" si="45"/>
        <v>-2.0667308683510678E-6</v>
      </c>
      <c r="AS62">
        <f t="shared" si="46"/>
        <v>-7.2853532401281444E-3</v>
      </c>
      <c r="AT62">
        <f t="shared" si="47"/>
        <v>-4.7597725539450172E-3</v>
      </c>
      <c r="AU62">
        <f t="shared" si="48"/>
        <v>-1.2047192524941514E-2</v>
      </c>
      <c r="AW62">
        <v>59</v>
      </c>
      <c r="AX62">
        <f>IF(Z62&gt;0, (R62*SUMPRODUCT(K62:$K$98, X62:$X$98)-K62*$AZ$3)/Z62, 0)</f>
        <v>-123404051526.45403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1.114085802533504E-3</v>
      </c>
      <c r="L63" s="2">
        <v>60</v>
      </c>
      <c r="M63" s="8">
        <v>0.80323853099999998</v>
      </c>
      <c r="Q63" s="5">
        <f t="shared" si="60"/>
        <v>25</v>
      </c>
      <c r="R63">
        <f t="shared" si="31"/>
        <v>1000000</v>
      </c>
      <c r="S63">
        <f t="shared" si="32"/>
        <v>-589962126652.40015</v>
      </c>
      <c r="U63">
        <f t="shared" si="52"/>
        <v>0.80323853099999998</v>
      </c>
      <c r="V63">
        <f t="shared" si="53"/>
        <v>0.01</v>
      </c>
      <c r="W63">
        <f t="shared" si="54"/>
        <v>3.9427945651236405E-10</v>
      </c>
      <c r="X63">
        <f t="shared" si="55"/>
        <v>3.1670045145246969E-10</v>
      </c>
      <c r="Y63">
        <f t="shared" si="56"/>
        <v>3.9427945651236402E-12</v>
      </c>
      <c r="Z63">
        <f t="shared" si="57"/>
        <v>7.3636210494770716E-11</v>
      </c>
      <c r="AB63">
        <f t="shared" si="58"/>
        <v>-48.655682367274061</v>
      </c>
      <c r="AC63">
        <f t="shared" si="33"/>
        <v>-43.442575342118715</v>
      </c>
      <c r="AE63">
        <f t="shared" si="34"/>
        <v>0</v>
      </c>
      <c r="AF63">
        <f t="shared" si="35"/>
        <v>0</v>
      </c>
      <c r="AG63">
        <f t="shared" si="36"/>
        <v>-1.840905262369268E-9</v>
      </c>
      <c r="AH63">
        <f t="shared" si="37"/>
        <v>-3.167004514524697E-4</v>
      </c>
      <c r="AI63">
        <f t="shared" si="38"/>
        <v>-3.1670229235773208E-4</v>
      </c>
      <c r="AJ63">
        <f t="shared" si="39"/>
        <v>-5.2131070251553453</v>
      </c>
      <c r="AK63">
        <f t="shared" si="61"/>
        <v>-3.4058977657091845</v>
      </c>
      <c r="AL63">
        <f t="shared" si="40"/>
        <v>-8.6193214931568871</v>
      </c>
      <c r="AN63">
        <f t="shared" si="41"/>
        <v>0</v>
      </c>
      <c r="AO63">
        <f t="shared" si="42"/>
        <v>0</v>
      </c>
      <c r="AP63">
        <f t="shared" si="43"/>
        <v>-2.0509264166148164E-12</v>
      </c>
      <c r="AQ63">
        <f t="shared" si="44"/>
        <v>-3.528314766191477E-7</v>
      </c>
      <c r="AR63">
        <f t="shared" si="45"/>
        <v>-3.5283352754556434E-7</v>
      </c>
      <c r="AS63">
        <f t="shared" si="46"/>
        <v>-5.8078485238132402E-3</v>
      </c>
      <c r="AT63">
        <f t="shared" si="47"/>
        <v>-3.7944623456571849E-3</v>
      </c>
      <c r="AU63">
        <f t="shared" si="48"/>
        <v>-9.6026637029979697E-3</v>
      </c>
      <c r="AW63">
        <v>60</v>
      </c>
      <c r="AX63">
        <f>IF(Z63&gt;0, (R63*SUMPRODUCT(K63:$K$98, X63:$X$98)-K63*$AZ$3)/Z63, 0)</f>
        <v>-589962126652.40015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9.9471946654777136E-4</v>
      </c>
      <c r="L64" s="2">
        <v>61</v>
      </c>
      <c r="M64" s="8">
        <v>0.80709142899999997</v>
      </c>
      <c r="Q64" s="5">
        <f t="shared" si="60"/>
        <v>25</v>
      </c>
      <c r="R64">
        <f t="shared" si="31"/>
        <v>1000000</v>
      </c>
      <c r="S64">
        <f t="shared" si="32"/>
        <v>-2879864514233.9097</v>
      </c>
      <c r="U64">
        <f t="shared" si="52"/>
        <v>0.80709142899999997</v>
      </c>
      <c r="V64">
        <f t="shared" si="53"/>
        <v>0.01</v>
      </c>
      <c r="W64">
        <f t="shared" si="54"/>
        <v>7.3636210494770716E-11</v>
      </c>
      <c r="X64">
        <f t="shared" si="55"/>
        <v>5.9431154354369295E-11</v>
      </c>
      <c r="Y64">
        <f t="shared" si="56"/>
        <v>7.3636210494770723E-13</v>
      </c>
      <c r="Z64">
        <f t="shared" si="57"/>
        <v>1.3468694035453714E-11</v>
      </c>
      <c r="AB64">
        <f t="shared" si="58"/>
        <v>-43.442575342118715</v>
      </c>
      <c r="AC64">
        <f t="shared" si="33"/>
        <v>-38.788014005777065</v>
      </c>
      <c r="AE64">
        <f t="shared" si="34"/>
        <v>0</v>
      </c>
      <c r="AF64">
        <f t="shared" si="35"/>
        <v>0</v>
      </c>
      <c r="AG64">
        <f t="shared" si="36"/>
        <v>-3.3671735088634288E-10</v>
      </c>
      <c r="AH64">
        <f t="shared" si="37"/>
        <v>-5.9431154354369293E-5</v>
      </c>
      <c r="AI64">
        <f t="shared" si="38"/>
        <v>-5.9431491071720181E-5</v>
      </c>
      <c r="AJ64">
        <f t="shared" si="39"/>
        <v>-4.6545613363416507</v>
      </c>
      <c r="AK64">
        <f t="shared" si="61"/>
        <v>-3.0409802739483105</v>
      </c>
      <c r="AL64">
        <f t="shared" si="40"/>
        <v>-7.6956010417810328</v>
      </c>
      <c r="AN64">
        <f t="shared" si="41"/>
        <v>0</v>
      </c>
      <c r="AO64">
        <f t="shared" si="42"/>
        <v>0</v>
      </c>
      <c r="AP64">
        <f t="shared" si="43"/>
        <v>-3.3493930365104172E-13</v>
      </c>
      <c r="AQ64">
        <f t="shared" si="44"/>
        <v>-5.9117326155696485E-8</v>
      </c>
      <c r="AR64">
        <f t="shared" si="45"/>
        <v>-5.9117661095000133E-8</v>
      </c>
      <c r="AS64">
        <f t="shared" si="46"/>
        <v>-4.6299827694996484E-3</v>
      </c>
      <c r="AT64">
        <f t="shared" si="47"/>
        <v>-3.024922275884159E-3</v>
      </c>
      <c r="AU64">
        <f t="shared" si="48"/>
        <v>-7.6549641630449024E-3</v>
      </c>
      <c r="AW64">
        <v>61</v>
      </c>
      <c r="AX64">
        <f>IF(Z64&gt;0, (R64*SUMPRODUCT(K64:$K$98, X64:$X$98)-K64*$AZ$3)/Z64, 0)</f>
        <v>-2879864514233.9097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8.8814238084622432E-4</v>
      </c>
      <c r="L65" s="2">
        <v>62</v>
      </c>
      <c r="M65" s="8">
        <v>0.81105379099999997</v>
      </c>
      <c r="Q65" s="5">
        <f t="shared" si="60"/>
        <v>25</v>
      </c>
      <c r="R65">
        <f t="shared" si="31"/>
        <v>1000000</v>
      </c>
      <c r="S65">
        <f t="shared" si="32"/>
        <v>-14369165014396.354</v>
      </c>
      <c r="U65">
        <f t="shared" si="52"/>
        <v>0.81105379099999997</v>
      </c>
      <c r="V65">
        <f t="shared" si="53"/>
        <v>0.01</v>
      </c>
      <c r="W65">
        <f t="shared" si="54"/>
        <v>1.3468694035453714E-11</v>
      </c>
      <c r="X65">
        <f t="shared" si="55"/>
        <v>1.0923835357273823E-11</v>
      </c>
      <c r="Y65">
        <f t="shared" si="56"/>
        <v>1.3468694035453714E-13</v>
      </c>
      <c r="Z65">
        <f t="shared" si="57"/>
        <v>2.4101717378253544E-12</v>
      </c>
      <c r="AB65">
        <f t="shared" si="58"/>
        <v>-38.788014005777065</v>
      </c>
      <c r="AC65">
        <f t="shared" si="33"/>
        <v>-34.632155413846945</v>
      </c>
      <c r="AE65">
        <f t="shared" si="34"/>
        <v>0</v>
      </c>
      <c r="AF65">
        <f t="shared" si="35"/>
        <v>0</v>
      </c>
      <c r="AG65">
        <f t="shared" si="36"/>
        <v>-6.0254293445633863E-11</v>
      </c>
      <c r="AH65">
        <f t="shared" si="37"/>
        <v>-1.0923835357273823E-5</v>
      </c>
      <c r="AI65">
        <f t="shared" si="38"/>
        <v>-1.0923895611567268E-5</v>
      </c>
      <c r="AJ65">
        <f t="shared" si="39"/>
        <v>-4.1558585919301194</v>
      </c>
      <c r="AK65">
        <f t="shared" si="61"/>
        <v>-2.7151609804043946</v>
      </c>
      <c r="AL65">
        <f t="shared" si="40"/>
        <v>-6.8710304962301247</v>
      </c>
      <c r="AN65">
        <f t="shared" si="41"/>
        <v>0</v>
      </c>
      <c r="AO65">
        <f t="shared" si="42"/>
        <v>0</v>
      </c>
      <c r="AP65">
        <f t="shared" si="43"/>
        <v>-5.3514391637012308E-14</v>
      </c>
      <c r="AQ65">
        <f t="shared" si="44"/>
        <v>-9.7019211421813386E-9</v>
      </c>
      <c r="AR65">
        <f t="shared" si="45"/>
        <v>-9.7019746565729748E-9</v>
      </c>
      <c r="AS65">
        <f t="shared" si="46"/>
        <v>-3.6909941442970539E-3</v>
      </c>
      <c r="AT65">
        <f t="shared" si="47"/>
        <v>-2.4114495375171276E-3</v>
      </c>
      <c r="AU65">
        <f t="shared" si="48"/>
        <v>-6.1024533837888374E-3</v>
      </c>
      <c r="AW65">
        <v>62</v>
      </c>
      <c r="AX65">
        <f>IF(Z65&gt;0, (R65*SUMPRODUCT(K65:$K$98, X65:$X$98)-K65*$AZ$3)/Z65, 0)</f>
        <v>-14369165014396.354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7.9298426861270028E-4</v>
      </c>
      <c r="L66" s="2">
        <v>63</v>
      </c>
      <c r="M66" s="8">
        <v>0.81525055400000002</v>
      </c>
      <c r="Q66" s="5">
        <f t="shared" si="60"/>
        <v>25</v>
      </c>
      <c r="R66">
        <f t="shared" si="31"/>
        <v>1000000</v>
      </c>
      <c r="S66">
        <f t="shared" si="32"/>
        <v>-73417180524330.672</v>
      </c>
      <c r="U66">
        <f t="shared" si="52"/>
        <v>0.81525055400000002</v>
      </c>
      <c r="V66">
        <f t="shared" si="53"/>
        <v>0.01</v>
      </c>
      <c r="W66">
        <f t="shared" si="54"/>
        <v>2.4101717378253544E-12</v>
      </c>
      <c r="X66">
        <f t="shared" si="55"/>
        <v>1.9648938444972629E-12</v>
      </c>
      <c r="Y66">
        <f t="shared" si="56"/>
        <v>2.4101717378253544E-14</v>
      </c>
      <c r="Z66">
        <f t="shared" si="57"/>
        <v>4.21176175949838E-13</v>
      </c>
      <c r="AB66">
        <f t="shared" si="58"/>
        <v>-34.632155413846945</v>
      </c>
      <c r="AC66">
        <f t="shared" si="33"/>
        <v>-30.921567342256516</v>
      </c>
      <c r="AE66">
        <f t="shared" si="34"/>
        <v>0</v>
      </c>
      <c r="AF66">
        <f t="shared" si="35"/>
        <v>0</v>
      </c>
      <c r="AG66">
        <f t="shared" si="36"/>
        <v>-1.0529404398745951E-11</v>
      </c>
      <c r="AH66">
        <f t="shared" si="37"/>
        <v>-1.9648938444972627E-6</v>
      </c>
      <c r="AI66">
        <f t="shared" si="38"/>
        <v>-1.9649043739016616E-6</v>
      </c>
      <c r="AJ66">
        <f t="shared" si="39"/>
        <v>-3.7105880715904291</v>
      </c>
      <c r="AK66">
        <f t="shared" si="61"/>
        <v>-2.4242508789692865</v>
      </c>
      <c r="AL66">
        <f t="shared" si="40"/>
        <v>-6.1348409154640891</v>
      </c>
      <c r="AN66">
        <f t="shared" si="41"/>
        <v>0</v>
      </c>
      <c r="AO66">
        <f t="shared" si="42"/>
        <v>0</v>
      </c>
      <c r="AP66">
        <f t="shared" si="43"/>
        <v>-8.3496520460669067E-15</v>
      </c>
      <c r="AQ66">
        <f t="shared" si="44"/>
        <v>-1.5581299081802588E-9</v>
      </c>
      <c r="AR66">
        <f t="shared" si="45"/>
        <v>-1.5581382578323048E-9</v>
      </c>
      <c r="AS66">
        <f t="shared" si="46"/>
        <v>-2.9424379680731464E-3</v>
      </c>
      <c r="AT66">
        <f t="shared" si="47"/>
        <v>-1.9223928101931554E-3</v>
      </c>
      <c r="AU66">
        <f t="shared" si="48"/>
        <v>-4.8648323364045591E-3</v>
      </c>
      <c r="AW66">
        <v>63</v>
      </c>
      <c r="AX66">
        <f>IF(Z66&gt;0, (R66*SUMPRODUCT(K66:$K$98, X66:$X$98)-K66*$AZ$3)/Z66, 0)</f>
        <v>-73417180524330.672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7.0802166840419666E-4</v>
      </c>
      <c r="L67" s="2">
        <v>64</v>
      </c>
      <c r="M67" s="8">
        <v>0.81969331899999998</v>
      </c>
      <c r="Q67" s="5">
        <f t="shared" si="60"/>
        <v>25</v>
      </c>
      <c r="R67">
        <f t="shared" ref="R67:R89" si="62">$C$6</f>
        <v>1000000</v>
      </c>
      <c r="S67">
        <f t="shared" ref="S67:S89" si="63">AX67</f>
        <v>-384900073549144.69</v>
      </c>
      <c r="U67">
        <f t="shared" si="52"/>
        <v>0.81969331899999998</v>
      </c>
      <c r="V67">
        <f t="shared" si="53"/>
        <v>0.01</v>
      </c>
      <c r="W67">
        <f t="shared" si="54"/>
        <v>4.21176175949838E-13</v>
      </c>
      <c r="X67">
        <f t="shared" si="55"/>
        <v>3.4523529754805068E-13</v>
      </c>
      <c r="Y67">
        <f t="shared" si="56"/>
        <v>4.21176175949838E-15</v>
      </c>
      <c r="Z67">
        <f t="shared" si="57"/>
        <v>7.1729116642288929E-14</v>
      </c>
      <c r="AB67">
        <f t="shared" si="58"/>
        <v>-30.921567342256516</v>
      </c>
      <c r="AC67">
        <f t="shared" ref="AC67:AC89" si="64">S67*Z67</f>
        <v>-27.608542271232189</v>
      </c>
      <c r="AE67">
        <f t="shared" ref="AE67:AE89" si="65">$Z67*O67</f>
        <v>0</v>
      </c>
      <c r="AF67">
        <f t="shared" ref="AF67:AF89" si="66">-$Z67*P67</f>
        <v>0</v>
      </c>
      <c r="AG67">
        <f t="shared" ref="AG67:AG89" si="67">-$Z67*Q67</f>
        <v>-1.7932279160572232E-12</v>
      </c>
      <c r="AH67">
        <f t="shared" ref="AH67:AH89" si="68">-X67*R67</f>
        <v>-3.4523529754805067E-7</v>
      </c>
      <c r="AI67">
        <f t="shared" ref="AI67:AI89" si="69">SUM(AE67:AH67)</f>
        <v>-3.4523709077596674E-7</v>
      </c>
      <c r="AJ67">
        <f t="shared" ref="AJ67:AJ89" si="70">AB67-AC67</f>
        <v>-3.3130250710243274</v>
      </c>
      <c r="AK67">
        <f t="shared" si="61"/>
        <v>-2.1645097139579565</v>
      </c>
      <c r="AL67">
        <f t="shared" ref="AL67:AL89" si="71">SUM(AI67:AK67)</f>
        <v>-5.4775351302193744</v>
      </c>
      <c r="AN67">
        <f t="shared" ref="AN67:AN89" si="72">AE67*$K67</f>
        <v>0</v>
      </c>
      <c r="AO67">
        <f t="shared" ref="AO67:AO89" si="73">AF67*$K67</f>
        <v>0</v>
      </c>
      <c r="AP67">
        <f t="shared" ref="AP67:AP89" si="74">AG67*$K67</f>
        <v>-1.2696442209558159E-15</v>
      </c>
      <c r="AQ67">
        <f t="shared" ref="AQ67:AQ89" si="75">AH67*$K67</f>
        <v>-2.4443407136199009E-10</v>
      </c>
      <c r="AR67">
        <f t="shared" ref="AR67:AR89" si="76">AI67*$K67</f>
        <v>-2.4443534100621104E-10</v>
      </c>
      <c r="AS67">
        <f t="shared" ref="AS67:AS89" si="77">AJ67*$K67</f>
        <v>-2.3456935382515764E-3</v>
      </c>
      <c r="AT67">
        <f t="shared" ref="AT67:AT89" si="78">AK67*$K67</f>
        <v>-1.5325197789536028E-3</v>
      </c>
      <c r="AU67">
        <f t="shared" ref="AU67:AU89" si="79">AL67*$K67</f>
        <v>-3.8782135616405203E-3</v>
      </c>
      <c r="AW67">
        <v>64</v>
      </c>
      <c r="AX67">
        <f>IF(Z67&gt;0, (R67*SUMPRODUCT(K67:$K$98, X67:$X$98)-K67*$AZ$3)/Z67, 0)</f>
        <v>-384900073549144.69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89" si="80">G68+$C$9</f>
        <v>0.12000000000000001</v>
      </c>
      <c r="I68" s="1">
        <f t="shared" ref="I68:I89" si="81">1+H68</f>
        <v>1.1200000000000001</v>
      </c>
      <c r="J68">
        <f t="shared" ref="J68:J89" si="82">1/I68</f>
        <v>0.89285714285714279</v>
      </c>
      <c r="K68">
        <f t="shared" si="59"/>
        <v>6.3216220393231843E-4</v>
      </c>
      <c r="L68" s="2">
        <v>65</v>
      </c>
      <c r="M68" s="8">
        <v>0.82421808699999999</v>
      </c>
      <c r="Q68" s="5">
        <f t="shared" si="60"/>
        <v>25</v>
      </c>
      <c r="R68">
        <f t="shared" si="62"/>
        <v>1000000</v>
      </c>
      <c r="S68">
        <f t="shared" si="63"/>
        <v>-2072969081721059</v>
      </c>
      <c r="U68">
        <f t="shared" ref="U68:U89" si="83">M68</f>
        <v>0.82421808699999999</v>
      </c>
      <c r="V68">
        <f t="shared" ref="V68:V89" si="84">$C$10</f>
        <v>0.01</v>
      </c>
      <c r="W68">
        <f t="shared" ref="W68:W89" si="85">Z67</f>
        <v>7.1729116642288929E-14</v>
      </c>
      <c r="X68">
        <f t="shared" ref="X68:X89" si="86">U68*W68</f>
        <v>5.9120435301107244E-14</v>
      </c>
      <c r="Y68">
        <f t="shared" ref="Y68:Y89" si="87">V68*W68</f>
        <v>7.1729116642288927E-16</v>
      </c>
      <c r="Z68">
        <f t="shared" ref="Z68:Z89" si="88">MAX(0, W68-X68-Y68)</f>
        <v>1.1891390174758796E-14</v>
      </c>
      <c r="AB68">
        <f t="shared" ref="AB68:AB89" si="89">AC67</f>
        <v>-27.608542271232189</v>
      </c>
      <c r="AC68">
        <f t="shared" si="64"/>
        <v>-24.650484170956567</v>
      </c>
      <c r="AE68">
        <f t="shared" si="65"/>
        <v>0</v>
      </c>
      <c r="AF68">
        <f t="shared" si="66"/>
        <v>0</v>
      </c>
      <c r="AG68">
        <f t="shared" si="67"/>
        <v>-2.9728475436896992E-13</v>
      </c>
      <c r="AH68">
        <f t="shared" si="68"/>
        <v>-5.9120435301107242E-8</v>
      </c>
      <c r="AI68">
        <f t="shared" si="69"/>
        <v>-5.9120732585861612E-8</v>
      </c>
      <c r="AJ68">
        <f t="shared" si="70"/>
        <v>-2.9580581002756219</v>
      </c>
      <c r="AK68">
        <f t="shared" si="61"/>
        <v>-1.9325979589862534</v>
      </c>
      <c r="AL68">
        <f t="shared" si="71"/>
        <v>-4.8906561183826085</v>
      </c>
      <c r="AN68">
        <f t="shared" si="72"/>
        <v>0</v>
      </c>
      <c r="AO68">
        <f t="shared" si="73"/>
        <v>0</v>
      </c>
      <c r="AP68">
        <f t="shared" si="74"/>
        <v>-1.8793218551736595E-16</v>
      </c>
      <c r="AQ68">
        <f t="shared" si="75"/>
        <v>-3.7373704677385992E-11</v>
      </c>
      <c r="AR68">
        <f t="shared" si="76"/>
        <v>-3.7373892609571514E-11</v>
      </c>
      <c r="AS68">
        <f t="shared" si="77"/>
        <v>-1.8699725280300842E-3</v>
      </c>
      <c r="AT68">
        <f t="shared" si="78"/>
        <v>-1.2217153850678504E-3</v>
      </c>
      <c r="AU68">
        <f t="shared" si="79"/>
        <v>-3.0916879504718276E-3</v>
      </c>
      <c r="AW68">
        <v>65</v>
      </c>
      <c r="AX68">
        <f>IF(Z68&gt;0, (R68*SUMPRODUCT(K68:$K$98, X68:$X$98)-K68*$AZ$3)/Z68, 0)</f>
        <v>-2072969081721059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89" si="90">K68*J69</f>
        <v>5.6443053922528431E-4</v>
      </c>
      <c r="L69" s="2">
        <v>66</v>
      </c>
      <c r="M69" s="8">
        <v>0.82894669600000004</v>
      </c>
      <c r="Q69" s="5">
        <f t="shared" ref="Q69:Q89" si="91">$C$8</f>
        <v>25</v>
      </c>
      <c r="R69">
        <f t="shared" si="62"/>
        <v>1000000</v>
      </c>
      <c r="S69">
        <f t="shared" si="63"/>
        <v>-1.149225259942142E+16</v>
      </c>
      <c r="U69">
        <f t="shared" si="83"/>
        <v>0.82894669600000004</v>
      </c>
      <c r="V69">
        <f t="shared" si="84"/>
        <v>0.01</v>
      </c>
      <c r="W69">
        <f t="shared" si="85"/>
        <v>1.1891390174758796E-14</v>
      </c>
      <c r="X69">
        <f t="shared" si="86"/>
        <v>9.8573285962131677E-15</v>
      </c>
      <c r="Y69">
        <f t="shared" si="87"/>
        <v>1.1891390174758798E-16</v>
      </c>
      <c r="Z69">
        <f t="shared" si="88"/>
        <v>1.9151476767980408E-15</v>
      </c>
      <c r="AB69">
        <f t="shared" si="89"/>
        <v>-24.650484170956567</v>
      </c>
      <c r="AC69">
        <f t="shared" si="64"/>
        <v>-22.009360866958179</v>
      </c>
      <c r="AE69">
        <f t="shared" si="65"/>
        <v>0</v>
      </c>
      <c r="AF69">
        <f t="shared" si="66"/>
        <v>0</v>
      </c>
      <c r="AG69">
        <f t="shared" si="67"/>
        <v>-4.7878691919951017E-14</v>
      </c>
      <c r="AH69">
        <f t="shared" si="68"/>
        <v>-9.8573285962131679E-9</v>
      </c>
      <c r="AI69">
        <f t="shared" si="69"/>
        <v>-9.8573764749050883E-9</v>
      </c>
      <c r="AJ69">
        <f t="shared" si="70"/>
        <v>-2.6411233039983877</v>
      </c>
      <c r="AK69">
        <f t="shared" si="61"/>
        <v>-1.7255338919669598</v>
      </c>
      <c r="AL69">
        <f t="shared" si="71"/>
        <v>-4.3666572058227242</v>
      </c>
      <c r="AN69">
        <f t="shared" si="72"/>
        <v>0</v>
      </c>
      <c r="AO69">
        <f t="shared" si="73"/>
        <v>0</v>
      </c>
      <c r="AP69">
        <f t="shared" si="74"/>
        <v>-2.7024195897779216E-17</v>
      </c>
      <c r="AQ69">
        <f t="shared" si="75"/>
        <v>-5.5637772948814128E-12</v>
      </c>
      <c r="AR69">
        <f t="shared" si="76"/>
        <v>-5.5638043190773111E-12</v>
      </c>
      <c r="AS69">
        <f t="shared" si="77"/>
        <v>-1.4907306506362745E-3</v>
      </c>
      <c r="AT69">
        <f t="shared" si="78"/>
        <v>-9.7394402509441464E-4</v>
      </c>
      <c r="AU69">
        <f t="shared" si="79"/>
        <v>-2.4646746812944935E-3</v>
      </c>
      <c r="AW69">
        <v>66</v>
      </c>
      <c r="AX69">
        <f>IF(Z69&gt;0, (R69*SUMPRODUCT(K69:$K$98, X69:$X$98)-K69*$AZ$3)/Z69, 0)</f>
        <v>-1.149225259942142E+16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5.0395583859400386E-4</v>
      </c>
      <c r="L70" s="2">
        <v>67</v>
      </c>
      <c r="M70" s="8">
        <v>0.83370721699999994</v>
      </c>
      <c r="Q70" s="5">
        <f t="shared" si="91"/>
        <v>25</v>
      </c>
      <c r="R70">
        <f t="shared" si="62"/>
        <v>1000000</v>
      </c>
      <c r="S70">
        <f t="shared" si="63"/>
        <v>-6.5652038590384072E+16</v>
      </c>
      <c r="U70">
        <f t="shared" si="83"/>
        <v>0.83370721699999994</v>
      </c>
      <c r="V70">
        <f t="shared" si="84"/>
        <v>0.01</v>
      </c>
      <c r="W70">
        <f t="shared" si="85"/>
        <v>1.9151476767980408E-15</v>
      </c>
      <c r="X70">
        <f t="shared" si="86"/>
        <v>1.59667243976731E-15</v>
      </c>
      <c r="Y70">
        <f t="shared" si="87"/>
        <v>1.9151476767980408E-17</v>
      </c>
      <c r="Z70">
        <f t="shared" si="88"/>
        <v>2.9932376026275035E-16</v>
      </c>
      <c r="AB70">
        <f t="shared" si="89"/>
        <v>-22.009360866958179</v>
      </c>
      <c r="AC70">
        <f t="shared" si="64"/>
        <v>-19.651215059788957</v>
      </c>
      <c r="AE70">
        <f t="shared" si="65"/>
        <v>0</v>
      </c>
      <c r="AF70">
        <f t="shared" si="66"/>
        <v>0</v>
      </c>
      <c r="AG70">
        <f t="shared" si="67"/>
        <v>-7.4830940065687595E-15</v>
      </c>
      <c r="AH70">
        <f t="shared" si="68"/>
        <v>-1.5966724397673101E-9</v>
      </c>
      <c r="AI70">
        <f t="shared" si="69"/>
        <v>-1.5966799228613168E-9</v>
      </c>
      <c r="AJ70">
        <f t="shared" si="70"/>
        <v>-2.3581458071692225</v>
      </c>
      <c r="AK70">
        <f t="shared" si="61"/>
        <v>-1.5406552606870727</v>
      </c>
      <c r="AL70">
        <f t="shared" si="71"/>
        <v>-3.8988010694529756</v>
      </c>
      <c r="AN70">
        <f t="shared" si="72"/>
        <v>0</v>
      </c>
      <c r="AO70">
        <f t="shared" si="73"/>
        <v>0</v>
      </c>
      <c r="AP70">
        <f t="shared" si="74"/>
        <v>-3.7711489153581236E-18</v>
      </c>
      <c r="AQ70">
        <f t="shared" si="75"/>
        <v>-8.0465239834286883E-13</v>
      </c>
      <c r="AR70">
        <f t="shared" si="76"/>
        <v>-8.0465616949178425E-13</v>
      </c>
      <c r="AS70">
        <f t="shared" si="77"/>
        <v>-1.1884013477788996E-3</v>
      </c>
      <c r="AT70">
        <f t="shared" si="78"/>
        <v>-7.7642221388381737E-4</v>
      </c>
      <c r="AU70">
        <f t="shared" si="79"/>
        <v>-1.9648235624673735E-3</v>
      </c>
      <c r="AW70">
        <v>67</v>
      </c>
      <c r="AX70">
        <f>IF(Z70&gt;0, (R70*SUMPRODUCT(K70:$K$98, X70:$X$98)-K70*$AZ$3)/Z70, 0)</f>
        <v>-6.5652038590384072E+16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4.4996057017321768E-4</v>
      </c>
      <c r="L71" s="2">
        <v>68</v>
      </c>
      <c r="M71" s="8">
        <v>0.83838979800000002</v>
      </c>
      <c r="Q71" s="5">
        <f t="shared" si="91"/>
        <v>25</v>
      </c>
      <c r="R71">
        <f t="shared" si="62"/>
        <v>1000000</v>
      </c>
      <c r="S71">
        <f t="shared" si="63"/>
        <v>-3.8663553524293523E+17</v>
      </c>
      <c r="U71">
        <f t="shared" si="83"/>
        <v>0.83838979800000002</v>
      </c>
      <c r="V71">
        <f t="shared" si="84"/>
        <v>0.01</v>
      </c>
      <c r="W71">
        <f t="shared" si="85"/>
        <v>2.9932376026275035E-16</v>
      </c>
      <c r="X71">
        <f t="shared" si="86"/>
        <v>2.5094998690328768E-16</v>
      </c>
      <c r="Y71">
        <f t="shared" si="87"/>
        <v>2.9932376026275037E-18</v>
      </c>
      <c r="Z71">
        <f t="shared" si="88"/>
        <v>4.5380535756835167E-17</v>
      </c>
      <c r="AB71">
        <f t="shared" si="89"/>
        <v>-19.651215059788957</v>
      </c>
      <c r="AC71">
        <f t="shared" si="64"/>
        <v>-17.545727731955125</v>
      </c>
      <c r="AE71">
        <f t="shared" si="65"/>
        <v>0</v>
      </c>
      <c r="AF71">
        <f t="shared" si="66"/>
        <v>0</v>
      </c>
      <c r="AG71">
        <f t="shared" si="67"/>
        <v>-1.1345133939208793E-15</v>
      </c>
      <c r="AH71">
        <f t="shared" si="68"/>
        <v>-2.5094998690328767E-10</v>
      </c>
      <c r="AI71">
        <f t="shared" si="69"/>
        <v>-2.509511214166816E-10</v>
      </c>
      <c r="AJ71">
        <f t="shared" si="70"/>
        <v>-2.1054873278338313</v>
      </c>
      <c r="AK71">
        <f t="shared" si="61"/>
        <v>-1.375585054185227</v>
      </c>
      <c r="AL71">
        <f t="shared" si="71"/>
        <v>-3.4810723822700096</v>
      </c>
      <c r="AN71">
        <f t="shared" si="72"/>
        <v>0</v>
      </c>
      <c r="AO71">
        <f t="shared" si="73"/>
        <v>0</v>
      </c>
      <c r="AP71">
        <f t="shared" si="74"/>
        <v>-5.1048629359779112E-19</v>
      </c>
      <c r="AQ71">
        <f t="shared" si="75"/>
        <v>-1.1291759919196483E-13</v>
      </c>
      <c r="AR71">
        <f t="shared" si="76"/>
        <v>-1.1291810967825843E-13</v>
      </c>
      <c r="AS71">
        <f t="shared" si="77"/>
        <v>-9.4738627852459525E-4</v>
      </c>
      <c r="AT71">
        <f t="shared" si="78"/>
        <v>-6.1895903530294132E-4</v>
      </c>
      <c r="AU71">
        <f t="shared" si="79"/>
        <v>-1.5663453139404546E-3</v>
      </c>
      <c r="AW71">
        <v>68</v>
      </c>
      <c r="AX71">
        <f>IF(Z71&gt;0, (R71*SUMPRODUCT(K71:$K$98, X71:$X$98)-K71*$AZ$3)/Z71, 0)</f>
        <v>-3.8663553524293523E+17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4.0175050908323003E-4</v>
      </c>
      <c r="L72" s="2">
        <v>69</v>
      </c>
      <c r="M72" s="8">
        <v>0.84318435700000005</v>
      </c>
      <c r="Q72" s="5">
        <f t="shared" si="91"/>
        <v>25</v>
      </c>
      <c r="R72">
        <f t="shared" si="62"/>
        <v>1000000</v>
      </c>
      <c r="S72">
        <f t="shared" si="63"/>
        <v>-2.3513182401418327E+18</v>
      </c>
      <c r="U72">
        <f t="shared" si="83"/>
        <v>0.84318435700000005</v>
      </c>
      <c r="V72">
        <f t="shared" si="84"/>
        <v>0.01</v>
      </c>
      <c r="W72">
        <f t="shared" si="85"/>
        <v>4.5380535756835167E-17</v>
      </c>
      <c r="X72">
        <f t="shared" si="86"/>
        <v>3.826415786244257E-17</v>
      </c>
      <c r="Y72">
        <f t="shared" si="87"/>
        <v>4.5380535756835166E-19</v>
      </c>
      <c r="Z72">
        <f t="shared" si="88"/>
        <v>6.6625725368242457E-18</v>
      </c>
      <c r="AB72">
        <f t="shared" si="89"/>
        <v>-17.545727731955125</v>
      </c>
      <c r="AC72">
        <f t="shared" si="64"/>
        <v>-15.66582833210289</v>
      </c>
      <c r="AE72">
        <f t="shared" si="65"/>
        <v>0</v>
      </c>
      <c r="AF72">
        <f t="shared" si="66"/>
        <v>0</v>
      </c>
      <c r="AG72">
        <f t="shared" si="67"/>
        <v>-1.6656431342060615E-16</v>
      </c>
      <c r="AH72">
        <f t="shared" si="68"/>
        <v>-3.8264157862442567E-11</v>
      </c>
      <c r="AI72">
        <f t="shared" si="69"/>
        <v>-3.8264324426755985E-11</v>
      </c>
      <c r="AJ72">
        <f t="shared" si="70"/>
        <v>-1.8798993998522349</v>
      </c>
      <c r="AK72">
        <f t="shared" ref="AK72:AK89" si="92">G72*SUM(AB72:AB72, AE72:AF72)</f>
        <v>-1.2282009412368589</v>
      </c>
      <c r="AL72">
        <f t="shared" si="71"/>
        <v>-3.1081003411273578</v>
      </c>
      <c r="AN72">
        <f t="shared" si="72"/>
        <v>0</v>
      </c>
      <c r="AO72">
        <f t="shared" si="73"/>
        <v>0</v>
      </c>
      <c r="AP72">
        <f t="shared" si="74"/>
        <v>-6.6917297711827202E-20</v>
      </c>
      <c r="AQ72">
        <f t="shared" si="75"/>
        <v>-1.5372644900877379E-14</v>
      </c>
      <c r="AR72">
        <f t="shared" si="76"/>
        <v>-1.5372711818175093E-14</v>
      </c>
      <c r="AS72">
        <f t="shared" si="77"/>
        <v>-7.5525054091589395E-4</v>
      </c>
      <c r="AT72">
        <f t="shared" si="78"/>
        <v>-4.9343035339841036E-4</v>
      </c>
      <c r="AU72">
        <f t="shared" si="79"/>
        <v>-1.248680894329677E-3</v>
      </c>
      <c r="AW72">
        <v>69</v>
      </c>
      <c r="AX72">
        <f>IF(Z72&gt;0, (R72*SUMPRODUCT(K72:$K$98, X72:$X$98)-K72*$AZ$3)/Z72, 0)</f>
        <v>-2.3513182401418327E+18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3.5870581168145535E-4</v>
      </c>
      <c r="L73" s="2">
        <v>70</v>
      </c>
      <c r="M73" s="8">
        <v>0.84806285100000001</v>
      </c>
      <c r="Q73" s="5">
        <f t="shared" si="91"/>
        <v>25</v>
      </c>
      <c r="R73">
        <f t="shared" si="62"/>
        <v>1000000</v>
      </c>
      <c r="S73">
        <f t="shared" si="63"/>
        <v>-1.4790992355644148E+19</v>
      </c>
      <c r="U73">
        <f t="shared" si="83"/>
        <v>0.84806285100000001</v>
      </c>
      <c r="V73">
        <f t="shared" si="84"/>
        <v>0.01</v>
      </c>
      <c r="W73">
        <f t="shared" si="85"/>
        <v>6.6625725368242457E-18</v>
      </c>
      <c r="X73">
        <f t="shared" si="86"/>
        <v>5.6502802605734724E-18</v>
      </c>
      <c r="Y73">
        <f t="shared" si="87"/>
        <v>6.6625725368242461E-20</v>
      </c>
      <c r="Z73">
        <f t="shared" si="88"/>
        <v>9.4566655088253072E-19</v>
      </c>
      <c r="AB73">
        <f t="shared" si="89"/>
        <v>-15.66582833210289</v>
      </c>
      <c r="AC73">
        <f t="shared" si="64"/>
        <v>-13.987346725091879</v>
      </c>
      <c r="AE73">
        <f t="shared" si="65"/>
        <v>0</v>
      </c>
      <c r="AF73">
        <f t="shared" si="66"/>
        <v>0</v>
      </c>
      <c r="AG73">
        <f t="shared" si="67"/>
        <v>-2.3641663772063268E-17</v>
      </c>
      <c r="AH73">
        <f t="shared" si="68"/>
        <v>-5.6502802605734723E-12</v>
      </c>
      <c r="AI73">
        <f t="shared" si="69"/>
        <v>-5.6503039022372446E-12</v>
      </c>
      <c r="AJ73">
        <f t="shared" si="70"/>
        <v>-1.6784816070110118</v>
      </c>
      <c r="AK73">
        <f t="shared" si="92"/>
        <v>-1.0966079832472024</v>
      </c>
      <c r="AL73">
        <f t="shared" si="71"/>
        <v>-2.7750895902638648</v>
      </c>
      <c r="AN73">
        <f t="shared" si="72"/>
        <v>0</v>
      </c>
      <c r="AO73">
        <f t="shared" si="73"/>
        <v>0</v>
      </c>
      <c r="AP73">
        <f t="shared" si="74"/>
        <v>-8.4804021928580128E-21</v>
      </c>
      <c r="AQ73">
        <f t="shared" si="75"/>
        <v>-2.0267883670967125E-15</v>
      </c>
      <c r="AR73">
        <f t="shared" si="76"/>
        <v>-2.0267968474989054E-15</v>
      </c>
      <c r="AS73">
        <f t="shared" si="77"/>
        <v>-6.0208110723527857E-4</v>
      </c>
      <c r="AT73">
        <f t="shared" si="78"/>
        <v>-3.9335965672705156E-4</v>
      </c>
      <c r="AU73">
        <f t="shared" si="79"/>
        <v>-9.9544076396435705E-4</v>
      </c>
      <c r="AW73">
        <v>70</v>
      </c>
      <c r="AX73">
        <f>IF(Z73&gt;0, (R73*SUMPRODUCT(K73:$K$98, X73:$X$98)-K73*$AZ$3)/Z73, 0)</f>
        <v>-1.4790992355644148E+19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3.2027304614415652E-4</v>
      </c>
      <c r="L74" s="2">
        <v>71</v>
      </c>
      <c r="M74" s="8">
        <v>0.85299375700000002</v>
      </c>
      <c r="Q74" s="5">
        <f t="shared" si="91"/>
        <v>25</v>
      </c>
      <c r="R74">
        <f t="shared" si="62"/>
        <v>1000000</v>
      </c>
      <c r="S74">
        <f t="shared" si="63"/>
        <v>-9.639154308232713E+19</v>
      </c>
      <c r="U74">
        <f t="shared" si="83"/>
        <v>0.85299375700000002</v>
      </c>
      <c r="V74">
        <f t="shared" si="84"/>
        <v>0.01</v>
      </c>
      <c r="W74">
        <f t="shared" si="85"/>
        <v>9.4566655088253072E-19</v>
      </c>
      <c r="X74">
        <f t="shared" si="86"/>
        <v>8.0664766410652161E-19</v>
      </c>
      <c r="Y74">
        <f t="shared" si="87"/>
        <v>9.4566655088253081E-21</v>
      </c>
      <c r="Z74">
        <f t="shared" si="88"/>
        <v>1.2956222126718381E-19</v>
      </c>
      <c r="AB74">
        <f t="shared" si="89"/>
        <v>-13.987346725091879</v>
      </c>
      <c r="AC74">
        <f t="shared" si="64"/>
        <v>-12.48870243311775</v>
      </c>
      <c r="AE74">
        <f t="shared" si="65"/>
        <v>0</v>
      </c>
      <c r="AF74">
        <f t="shared" si="66"/>
        <v>0</v>
      </c>
      <c r="AG74">
        <f t="shared" si="67"/>
        <v>-3.2390555316795952E-18</v>
      </c>
      <c r="AH74">
        <f t="shared" si="68"/>
        <v>-8.0664766410652163E-13</v>
      </c>
      <c r="AI74">
        <f t="shared" si="69"/>
        <v>-8.0665090316205331E-13</v>
      </c>
      <c r="AJ74">
        <f t="shared" si="70"/>
        <v>-1.498644291974129</v>
      </c>
      <c r="AK74">
        <f t="shared" si="92"/>
        <v>-0.97911427075643165</v>
      </c>
      <c r="AL74">
        <f t="shared" si="71"/>
        <v>-2.4777585627313674</v>
      </c>
      <c r="AN74">
        <f t="shared" si="72"/>
        <v>0</v>
      </c>
      <c r="AO74">
        <f t="shared" si="73"/>
        <v>0</v>
      </c>
      <c r="AP74">
        <f t="shared" si="74"/>
        <v>-1.0373821817611045E-21</v>
      </c>
      <c r="AQ74">
        <f t="shared" si="75"/>
        <v>-2.5834750454846406E-16</v>
      </c>
      <c r="AR74">
        <f t="shared" si="76"/>
        <v>-2.5834854193064582E-16</v>
      </c>
      <c r="AS74">
        <f t="shared" si="77"/>
        <v>-4.7997537247710699E-4</v>
      </c>
      <c r="AT74">
        <f t="shared" si="78"/>
        <v>-3.1358391001837677E-4</v>
      </c>
      <c r="AU74">
        <f t="shared" si="79"/>
        <v>-7.9355928249574218E-4</v>
      </c>
      <c r="AW74">
        <v>71</v>
      </c>
      <c r="AX74">
        <f>IF(Z74&gt;0, (R74*SUMPRODUCT(K74:$K$98, X74:$X$98)-K74*$AZ$3)/Z74, 0)</f>
        <v>-9.639154308232713E+19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2.8595807691442546E-4</v>
      </c>
      <c r="L75" s="2">
        <v>72</v>
      </c>
      <c r="M75" s="8">
        <v>0.85794593600000002</v>
      </c>
      <c r="Q75" s="5">
        <f t="shared" si="91"/>
        <v>25</v>
      </c>
      <c r="R75">
        <f t="shared" si="62"/>
        <v>1000000</v>
      </c>
      <c r="S75">
        <f t="shared" si="63"/>
        <v>-6.5173214019432035E+20</v>
      </c>
      <c r="U75">
        <f t="shared" si="83"/>
        <v>0.85794593600000002</v>
      </c>
      <c r="V75">
        <f t="shared" si="84"/>
        <v>0.01</v>
      </c>
      <c r="W75">
        <f t="shared" si="85"/>
        <v>1.2956222126718381E-19</v>
      </c>
      <c r="X75">
        <f t="shared" si="86"/>
        <v>1.1115738119531312E-19</v>
      </c>
      <c r="Y75">
        <f t="shared" si="87"/>
        <v>1.2956222126718382E-21</v>
      </c>
      <c r="Z75">
        <f t="shared" si="88"/>
        <v>1.7109217859198859E-20</v>
      </c>
      <c r="AB75">
        <f t="shared" si="89"/>
        <v>-12.48870243311775</v>
      </c>
      <c r="AC75">
        <f t="shared" si="64"/>
        <v>-11.15062717242656</v>
      </c>
      <c r="AE75">
        <f t="shared" si="65"/>
        <v>0</v>
      </c>
      <c r="AF75">
        <f t="shared" si="66"/>
        <v>0</v>
      </c>
      <c r="AG75">
        <f t="shared" si="67"/>
        <v>-4.2773044647997145E-19</v>
      </c>
      <c r="AH75">
        <f t="shared" si="68"/>
        <v>-1.1115738119531311E-13</v>
      </c>
      <c r="AI75">
        <f t="shared" si="69"/>
        <v>-1.1115780892575959E-13</v>
      </c>
      <c r="AJ75">
        <f t="shared" si="70"/>
        <v>-1.3380752606911894</v>
      </c>
      <c r="AK75">
        <f t="shared" si="92"/>
        <v>-0.87420917031824252</v>
      </c>
      <c r="AL75">
        <f t="shared" si="71"/>
        <v>-2.2122844310095431</v>
      </c>
      <c r="AN75">
        <f t="shared" si="72"/>
        <v>0</v>
      </c>
      <c r="AO75">
        <f t="shared" si="73"/>
        <v>0</v>
      </c>
      <c r="AP75">
        <f t="shared" si="74"/>
        <v>-1.2231297591316121E-22</v>
      </c>
      <c r="AQ75">
        <f t="shared" si="75"/>
        <v>-3.1786350961455455E-17</v>
      </c>
      <c r="AR75">
        <f t="shared" si="76"/>
        <v>-3.1786473274431371E-17</v>
      </c>
      <c r="AS75">
        <f t="shared" si="77"/>
        <v>-3.8263342831402103E-4</v>
      </c>
      <c r="AT75">
        <f t="shared" si="78"/>
        <v>-2.4998717316516007E-4</v>
      </c>
      <c r="AU75">
        <f t="shared" si="79"/>
        <v>-6.3262060147921287E-4</v>
      </c>
      <c r="AW75">
        <v>72</v>
      </c>
      <c r="AX75">
        <f>IF(Z75&gt;0, (R75*SUMPRODUCT(K75:$K$98, X75:$X$98)-K75*$AZ$3)/Z75, 0)</f>
        <v>-6.5173214019432035E+20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2.55319711530737E-4</v>
      </c>
      <c r="L76" s="2">
        <v>73</v>
      </c>
      <c r="M76" s="8">
        <v>0.86292441799999997</v>
      </c>
      <c r="Q76" s="5">
        <f t="shared" si="91"/>
        <v>25</v>
      </c>
      <c r="R76">
        <f t="shared" si="62"/>
        <v>1000000</v>
      </c>
      <c r="S76">
        <f t="shared" si="63"/>
        <v>-4.5791936377050885E+21</v>
      </c>
      <c r="U76">
        <f t="shared" si="83"/>
        <v>0.86292441799999997</v>
      </c>
      <c r="V76">
        <f t="shared" si="84"/>
        <v>0.01</v>
      </c>
      <c r="W76">
        <f t="shared" si="85"/>
        <v>1.7109217859198859E-20</v>
      </c>
      <c r="X76">
        <f t="shared" si="86"/>
        <v>1.4763961863584379E-20</v>
      </c>
      <c r="Y76">
        <f t="shared" si="87"/>
        <v>1.7109217859198858E-22</v>
      </c>
      <c r="Z76">
        <f t="shared" si="88"/>
        <v>2.1741638170224908E-21</v>
      </c>
      <c r="AB76">
        <f t="shared" si="89"/>
        <v>-11.15062717242656</v>
      </c>
      <c r="AC76">
        <f t="shared" si="64"/>
        <v>-9.9559171182380002</v>
      </c>
      <c r="AE76">
        <f t="shared" si="65"/>
        <v>0</v>
      </c>
      <c r="AF76">
        <f t="shared" si="66"/>
        <v>0</v>
      </c>
      <c r="AG76">
        <f t="shared" si="67"/>
        <v>-5.4354095425562276E-20</v>
      </c>
      <c r="AH76">
        <f t="shared" si="68"/>
        <v>-1.476396186358438E-14</v>
      </c>
      <c r="AI76">
        <f t="shared" si="69"/>
        <v>-1.4764016217679807E-14</v>
      </c>
      <c r="AJ76">
        <f t="shared" si="70"/>
        <v>-1.19471005418856</v>
      </c>
      <c r="AK76">
        <f t="shared" si="92"/>
        <v>-0.78054390206985924</v>
      </c>
      <c r="AL76">
        <f t="shared" si="71"/>
        <v>-1.9752539562584339</v>
      </c>
      <c r="AN76">
        <f t="shared" si="72"/>
        <v>0</v>
      </c>
      <c r="AO76">
        <f t="shared" si="73"/>
        <v>0</v>
      </c>
      <c r="AP76">
        <f t="shared" si="74"/>
        <v>-1.3877671964568711E-23</v>
      </c>
      <c r="AQ76">
        <f t="shared" si="75"/>
        <v>-3.7695304840611659E-18</v>
      </c>
      <c r="AR76">
        <f t="shared" si="76"/>
        <v>-3.769544361733131E-18</v>
      </c>
      <c r="AS76">
        <f t="shared" si="77"/>
        <v>-3.0503302639829432E-4</v>
      </c>
      <c r="AT76">
        <f t="shared" si="78"/>
        <v>-1.992882439135523E-4</v>
      </c>
      <c r="AU76">
        <f t="shared" si="79"/>
        <v>-5.0432127031185033E-4</v>
      </c>
      <c r="AW76">
        <v>73</v>
      </c>
      <c r="AX76">
        <f>IF(Z76&gt;0, (R76*SUMPRODUCT(K76:$K$98, X76:$X$98)-K76*$AZ$3)/Z76, 0)</f>
        <v>-4.5791936377050885E+21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2.2796402815244374E-4</v>
      </c>
      <c r="L77" s="2">
        <v>74</v>
      </c>
      <c r="M77" s="8">
        <v>0.86793829099999997</v>
      </c>
      <c r="Q77" s="5">
        <f t="shared" si="91"/>
        <v>25</v>
      </c>
      <c r="R77">
        <f t="shared" si="62"/>
        <v>1000000</v>
      </c>
      <c r="S77">
        <f t="shared" si="63"/>
        <v>-3.34958913933523E+22</v>
      </c>
      <c r="U77">
        <f t="shared" si="83"/>
        <v>0.86793829099999997</v>
      </c>
      <c r="V77">
        <f t="shared" si="84"/>
        <v>0.01</v>
      </c>
      <c r="W77">
        <f t="shared" si="85"/>
        <v>2.1741638170224908E-21</v>
      </c>
      <c r="X77">
        <f t="shared" si="86"/>
        <v>1.8870400277005374E-21</v>
      </c>
      <c r="Y77">
        <f t="shared" si="87"/>
        <v>2.1741638170224907E-23</v>
      </c>
      <c r="Z77">
        <f t="shared" si="88"/>
        <v>2.6538215115172846E-22</v>
      </c>
      <c r="AB77">
        <f t="shared" si="89"/>
        <v>-9.9559171182380002</v>
      </c>
      <c r="AC77">
        <f t="shared" si="64"/>
        <v>-8.8892117127125001</v>
      </c>
      <c r="AE77">
        <f t="shared" si="65"/>
        <v>0</v>
      </c>
      <c r="AF77">
        <f t="shared" si="66"/>
        <v>0</v>
      </c>
      <c r="AG77">
        <f t="shared" si="67"/>
        <v>-6.6345537787932118E-21</v>
      </c>
      <c r="AH77">
        <f t="shared" si="68"/>
        <v>-1.8870400277005375E-15</v>
      </c>
      <c r="AI77">
        <f t="shared" si="69"/>
        <v>-1.8870466622543163E-15</v>
      </c>
      <c r="AJ77">
        <f t="shared" si="70"/>
        <v>-1.0667054055255001</v>
      </c>
      <c r="AK77">
        <f t="shared" si="92"/>
        <v>-0.69691419827666012</v>
      </c>
      <c r="AL77">
        <f t="shared" si="71"/>
        <v>-1.7636196038021619</v>
      </c>
      <c r="AN77">
        <f t="shared" si="72"/>
        <v>0</v>
      </c>
      <c r="AO77">
        <f t="shared" si="73"/>
        <v>0</v>
      </c>
      <c r="AP77">
        <f t="shared" si="74"/>
        <v>-1.5124396044077177E-24</v>
      </c>
      <c r="AQ77">
        <f t="shared" si="75"/>
        <v>-4.3017724599951356E-19</v>
      </c>
      <c r="AR77">
        <f t="shared" si="76"/>
        <v>-4.3017875843911798E-19</v>
      </c>
      <c r="AS77">
        <f t="shared" si="77"/>
        <v>-2.4317046109557903E-4</v>
      </c>
      <c r="AT77">
        <f t="shared" si="78"/>
        <v>-1.5887136791577832E-4</v>
      </c>
      <c r="AU77">
        <f t="shared" si="79"/>
        <v>-4.0204182901135773E-4</v>
      </c>
      <c r="AW77">
        <v>74</v>
      </c>
      <c r="AX77">
        <f>IF(Z77&gt;0, (R77*SUMPRODUCT(K77:$K$98, X77:$X$98)-K77*$AZ$3)/Z77, 0)</f>
        <v>-3.34958913933523E+22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2.0353931085039618E-4</v>
      </c>
      <c r="L78" s="2">
        <v>75</v>
      </c>
      <c r="M78" s="8">
        <v>0.872959127</v>
      </c>
      <c r="Q78" s="5">
        <f t="shared" si="91"/>
        <v>25</v>
      </c>
      <c r="R78">
        <f t="shared" si="62"/>
        <v>1000000</v>
      </c>
      <c r="S78">
        <f t="shared" si="63"/>
        <v>-2.5552651069957142E+23</v>
      </c>
      <c r="U78">
        <f t="shared" si="83"/>
        <v>0.872959127</v>
      </c>
      <c r="V78">
        <f t="shared" si="84"/>
        <v>0.01</v>
      </c>
      <c r="W78">
        <f t="shared" si="85"/>
        <v>2.6538215115172846E-22</v>
      </c>
      <c r="X78">
        <f t="shared" si="86"/>
        <v>2.3166777099079491E-22</v>
      </c>
      <c r="Y78">
        <f t="shared" si="87"/>
        <v>2.6538215115172845E-24</v>
      </c>
      <c r="Z78">
        <f t="shared" si="88"/>
        <v>3.106055864941627E-23</v>
      </c>
      <c r="AB78">
        <f t="shared" si="89"/>
        <v>-8.8892117127125001</v>
      </c>
      <c r="AC78">
        <f t="shared" si="64"/>
        <v>-7.9367961720647315</v>
      </c>
      <c r="AE78">
        <f t="shared" si="65"/>
        <v>0</v>
      </c>
      <c r="AF78">
        <f t="shared" si="66"/>
        <v>0</v>
      </c>
      <c r="AG78">
        <f t="shared" si="67"/>
        <v>-7.7651396623540671E-22</v>
      </c>
      <c r="AH78">
        <f t="shared" si="68"/>
        <v>-2.3166777099079488E-16</v>
      </c>
      <c r="AI78">
        <f t="shared" si="69"/>
        <v>-2.3166854750476111E-16</v>
      </c>
      <c r="AJ78">
        <f t="shared" si="70"/>
        <v>-0.95241554064776857</v>
      </c>
      <c r="AK78">
        <f t="shared" si="92"/>
        <v>-0.62224481988987501</v>
      </c>
      <c r="AL78">
        <f t="shared" si="71"/>
        <v>-1.5746603605376439</v>
      </c>
      <c r="AN78">
        <f t="shared" si="72"/>
        <v>0</v>
      </c>
      <c r="AO78">
        <f t="shared" si="73"/>
        <v>0</v>
      </c>
      <c r="AP78">
        <f t="shared" si="74"/>
        <v>-1.580511175532625E-25</v>
      </c>
      <c r="AQ78">
        <f t="shared" si="75"/>
        <v>-4.7153498453713797E-20</v>
      </c>
      <c r="AR78">
        <f t="shared" si="76"/>
        <v>-4.715365650483135E-20</v>
      </c>
      <c r="AS78">
        <f t="shared" si="77"/>
        <v>-1.9385400278665429E-4</v>
      </c>
      <c r="AT78">
        <f t="shared" si="78"/>
        <v>-1.2665128182061405E-4</v>
      </c>
      <c r="AU78">
        <f t="shared" si="79"/>
        <v>-3.2050528460726843E-4</v>
      </c>
      <c r="AW78">
        <v>75</v>
      </c>
      <c r="AX78">
        <f>IF(Z78&gt;0, (R78*SUMPRODUCT(K78:$K$98, X78:$X$98)-K78*$AZ$3)/Z78, 0)</f>
        <v>-2.5552651069957142E+23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1.8173152754499659E-4</v>
      </c>
      <c r="L79" s="2">
        <v>76</v>
      </c>
      <c r="M79" s="8">
        <v>0.877957722</v>
      </c>
      <c r="Q79" s="5">
        <f t="shared" si="91"/>
        <v>25</v>
      </c>
      <c r="R79">
        <f t="shared" si="62"/>
        <v>1000000</v>
      </c>
      <c r="S79">
        <f t="shared" si="63"/>
        <v>-2.0362730421053594E+24</v>
      </c>
      <c r="U79">
        <f t="shared" si="83"/>
        <v>0.877957722</v>
      </c>
      <c r="V79">
        <f t="shared" si="84"/>
        <v>0.01</v>
      </c>
      <c r="W79">
        <f t="shared" si="85"/>
        <v>3.106055864941627E-23</v>
      </c>
      <c r="X79">
        <f t="shared" si="86"/>
        <v>2.7269857315888904E-23</v>
      </c>
      <c r="Y79">
        <f t="shared" si="87"/>
        <v>3.1060558649416272E-25</v>
      </c>
      <c r="Z79">
        <f t="shared" si="88"/>
        <v>3.4800957470332035E-24</v>
      </c>
      <c r="AB79">
        <f t="shared" si="89"/>
        <v>-7.9367961720647315</v>
      </c>
      <c r="AC79">
        <f t="shared" si="64"/>
        <v>-7.0864251536292242</v>
      </c>
      <c r="AE79">
        <f t="shared" si="65"/>
        <v>0</v>
      </c>
      <c r="AF79">
        <f t="shared" si="66"/>
        <v>0</v>
      </c>
      <c r="AG79">
        <f t="shared" si="67"/>
        <v>-8.7002393675830094E-23</v>
      </c>
      <c r="AH79">
        <f t="shared" si="68"/>
        <v>-2.7269857315888904E-17</v>
      </c>
      <c r="AI79">
        <f t="shared" si="69"/>
        <v>-2.7269944318282582E-17</v>
      </c>
      <c r="AJ79">
        <f t="shared" si="70"/>
        <v>-0.85037101843550733</v>
      </c>
      <c r="AK79">
        <f t="shared" si="92"/>
        <v>-0.55557573204453126</v>
      </c>
      <c r="AL79">
        <f t="shared" si="71"/>
        <v>-1.4059467504800387</v>
      </c>
      <c r="AN79">
        <f t="shared" si="72"/>
        <v>0</v>
      </c>
      <c r="AO79">
        <f t="shared" si="73"/>
        <v>0</v>
      </c>
      <c r="AP79">
        <f t="shared" si="74"/>
        <v>-1.5811077902779753E-26</v>
      </c>
      <c r="AQ79">
        <f t="shared" si="75"/>
        <v>-4.9557928259505914E-21</v>
      </c>
      <c r="AR79">
        <f t="shared" si="76"/>
        <v>-4.9558086370284942E-21</v>
      </c>
      <c r="AS79">
        <f t="shared" si="77"/>
        <v>-1.5453922416027921E-4</v>
      </c>
      <c r="AT79">
        <f t="shared" si="78"/>
        <v>-1.0096562645138238E-4</v>
      </c>
      <c r="AU79">
        <f t="shared" si="79"/>
        <v>-2.555048506116616E-4</v>
      </c>
      <c r="AW79">
        <v>76</v>
      </c>
      <c r="AX79">
        <f>IF(Z79&gt;0, (R79*SUMPRODUCT(K79:$K$98, X79:$X$98)-K79*$AZ$3)/Z79, 0)</f>
        <v>-2.0362730421053594E+24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1.6226029245088979E-4</v>
      </c>
      <c r="L80" s="2">
        <v>77</v>
      </c>
      <c r="M80" s="8">
        <v>0.88376105100000002</v>
      </c>
      <c r="Q80" s="5">
        <f t="shared" si="91"/>
        <v>25</v>
      </c>
      <c r="R80">
        <f t="shared" si="62"/>
        <v>1000000</v>
      </c>
      <c r="S80">
        <f t="shared" si="63"/>
        <v>-1.7113318115103099E+25</v>
      </c>
      <c r="U80">
        <f t="shared" si="83"/>
        <v>0.88376105100000002</v>
      </c>
      <c r="V80">
        <f t="shared" si="84"/>
        <v>0.01</v>
      </c>
      <c r="W80">
        <f t="shared" si="85"/>
        <v>3.4800957470332035E-24</v>
      </c>
      <c r="X80">
        <f t="shared" si="86"/>
        <v>3.0755730749786942E-24</v>
      </c>
      <c r="Y80">
        <f t="shared" si="87"/>
        <v>3.4800957470332035E-26</v>
      </c>
      <c r="Z80">
        <f t="shared" si="88"/>
        <v>3.6972171458417728E-25</v>
      </c>
      <c r="AB80">
        <f t="shared" si="89"/>
        <v>-7.0864251536292242</v>
      </c>
      <c r="AC80">
        <f t="shared" si="64"/>
        <v>-6.3271653157403787</v>
      </c>
      <c r="AE80">
        <f t="shared" si="65"/>
        <v>0</v>
      </c>
      <c r="AF80">
        <f t="shared" si="66"/>
        <v>0</v>
      </c>
      <c r="AG80">
        <f t="shared" si="67"/>
        <v>-9.2430428646044321E-24</v>
      </c>
      <c r="AH80">
        <f t="shared" si="68"/>
        <v>-3.0755730749786942E-18</v>
      </c>
      <c r="AI80">
        <f t="shared" si="69"/>
        <v>-3.075582318021559E-18</v>
      </c>
      <c r="AJ80">
        <f t="shared" si="70"/>
        <v>-0.75925983788884555</v>
      </c>
      <c r="AK80">
        <f t="shared" si="92"/>
        <v>-0.49604976075404572</v>
      </c>
      <c r="AL80">
        <f t="shared" si="71"/>
        <v>-1.2553095986428913</v>
      </c>
      <c r="AN80">
        <f t="shared" si="72"/>
        <v>0</v>
      </c>
      <c r="AO80">
        <f t="shared" si="73"/>
        <v>0</v>
      </c>
      <c r="AP80">
        <f t="shared" si="74"/>
        <v>-1.4997788383468253E-27</v>
      </c>
      <c r="AQ80">
        <f t="shared" si="75"/>
        <v>-4.990433866001253E-22</v>
      </c>
      <c r="AR80">
        <f t="shared" si="76"/>
        <v>-4.9904488637896371E-22</v>
      </c>
      <c r="AS80">
        <f t="shared" si="77"/>
        <v>-1.2319772334205926E-4</v>
      </c>
      <c r="AT80">
        <f t="shared" si="78"/>
        <v>-8.0489179250145375E-5</v>
      </c>
      <c r="AU80">
        <f t="shared" si="79"/>
        <v>-2.0368690259220463E-4</v>
      </c>
      <c r="AW80">
        <v>77</v>
      </c>
      <c r="AX80">
        <f>IF(Z80&gt;0, (R80*SUMPRODUCT(K80:$K$98, X80:$X$98)-K80*$AZ$3)/Z80, 0)</f>
        <v>-1.7113318115103099E+25</v>
      </c>
    </row>
    <row r="81" spans="2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1.4487526111686588E-4</v>
      </c>
      <c r="L81" s="2">
        <v>78</v>
      </c>
      <c r="M81" s="8">
        <v>0.88953285599999998</v>
      </c>
      <c r="Q81" s="5">
        <f t="shared" si="91"/>
        <v>25</v>
      </c>
      <c r="R81">
        <f t="shared" si="62"/>
        <v>1000000</v>
      </c>
      <c r="S81">
        <f t="shared" si="63"/>
        <v>-1.5208701779216822E+26</v>
      </c>
      <c r="U81">
        <f t="shared" si="83"/>
        <v>0.88953285599999998</v>
      </c>
      <c r="V81">
        <f t="shared" si="84"/>
        <v>0.01</v>
      </c>
      <c r="W81">
        <f t="shared" si="85"/>
        <v>3.6972171458417728E-25</v>
      </c>
      <c r="X81">
        <f t="shared" si="86"/>
        <v>3.2887961269928005E-25</v>
      </c>
      <c r="Y81">
        <f t="shared" si="87"/>
        <v>3.6972171458417731E-27</v>
      </c>
      <c r="Z81">
        <f t="shared" si="88"/>
        <v>3.7144884739055462E-26</v>
      </c>
      <c r="AB81">
        <f t="shared" si="89"/>
        <v>-6.3271653157403787</v>
      </c>
      <c r="AC81">
        <f t="shared" si="64"/>
        <v>-5.6492547461967657</v>
      </c>
      <c r="AE81">
        <f t="shared" si="65"/>
        <v>0</v>
      </c>
      <c r="AF81">
        <f t="shared" si="66"/>
        <v>0</v>
      </c>
      <c r="AG81">
        <f t="shared" si="67"/>
        <v>-9.2862211847638649E-25</v>
      </c>
      <c r="AH81">
        <f t="shared" si="68"/>
        <v>-3.2887961269928003E-19</v>
      </c>
      <c r="AI81">
        <f t="shared" si="69"/>
        <v>-3.288805413213985E-19</v>
      </c>
      <c r="AJ81">
        <f t="shared" si="70"/>
        <v>-0.67791056954361295</v>
      </c>
      <c r="AK81">
        <f t="shared" si="92"/>
        <v>-0.44290157210182657</v>
      </c>
      <c r="AL81">
        <f t="shared" si="71"/>
        <v>-1.1208121416454395</v>
      </c>
      <c r="AN81">
        <f t="shared" si="72"/>
        <v>0</v>
      </c>
      <c r="AO81">
        <f t="shared" si="73"/>
        <v>0</v>
      </c>
      <c r="AP81">
        <f t="shared" si="74"/>
        <v>-1.3453437189316365E-28</v>
      </c>
      <c r="AQ81">
        <f t="shared" si="75"/>
        <v>-4.7646519765821915E-23</v>
      </c>
      <c r="AR81">
        <f t="shared" si="76"/>
        <v>-4.7646654300193808E-23</v>
      </c>
      <c r="AS81">
        <f t="shared" si="77"/>
        <v>-9.8212470776514195E-5</v>
      </c>
      <c r="AT81">
        <f t="shared" si="78"/>
        <v>-6.4165480907322529E-5</v>
      </c>
      <c r="AU81">
        <f t="shared" si="79"/>
        <v>-1.6237795168383672E-4</v>
      </c>
      <c r="AW81">
        <v>78</v>
      </c>
      <c r="AX81">
        <f>IF(Z81&gt;0, (R81*SUMPRODUCT(K81:$K$98, X81:$X$98)-K81*$AZ$3)/Z81, 0)</f>
        <v>-1.5208701779216822E+26</v>
      </c>
    </row>
    <row r="82" spans="2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1.2935291171148737E-4</v>
      </c>
      <c r="L82" s="2">
        <v>79</v>
      </c>
      <c r="M82" s="8">
        <v>0.89526598199999996</v>
      </c>
      <c r="Q82" s="5">
        <f t="shared" si="91"/>
        <v>25</v>
      </c>
      <c r="R82">
        <f t="shared" si="62"/>
        <v>1000000</v>
      </c>
      <c r="S82">
        <f t="shared" si="63"/>
        <v>-1.4334025204291316E+27</v>
      </c>
      <c r="U82">
        <f t="shared" si="83"/>
        <v>0.89526598199999996</v>
      </c>
      <c r="V82">
        <f t="shared" si="84"/>
        <v>0.01</v>
      </c>
      <c r="W82">
        <f t="shared" si="85"/>
        <v>3.7144884739055462E-26</v>
      </c>
      <c r="X82">
        <f t="shared" si="86"/>
        <v>3.3254551712187302E-26</v>
      </c>
      <c r="Y82">
        <f t="shared" si="87"/>
        <v>3.7144884739055461E-28</v>
      </c>
      <c r="Z82">
        <f t="shared" si="88"/>
        <v>3.5188841794776059E-27</v>
      </c>
      <c r="AB82">
        <f t="shared" si="89"/>
        <v>-5.6492547461967657</v>
      </c>
      <c r="AC82">
        <f t="shared" si="64"/>
        <v>-5.0439774519613971</v>
      </c>
      <c r="AE82">
        <f t="shared" si="65"/>
        <v>0</v>
      </c>
      <c r="AF82">
        <f t="shared" si="66"/>
        <v>0</v>
      </c>
      <c r="AG82">
        <f t="shared" si="67"/>
        <v>-8.7972104486940151E-26</v>
      </c>
      <c r="AH82">
        <f t="shared" si="68"/>
        <v>-3.3254551712187301E-20</v>
      </c>
      <c r="AI82">
        <f t="shared" si="69"/>
        <v>-3.325463968429179E-20</v>
      </c>
      <c r="AJ82">
        <f t="shared" si="70"/>
        <v>-0.60527729423536858</v>
      </c>
      <c r="AK82">
        <f t="shared" si="92"/>
        <v>-0.39544783223377361</v>
      </c>
      <c r="AL82">
        <f t="shared" si="71"/>
        <v>-1.0007251264691421</v>
      </c>
      <c r="AN82">
        <f t="shared" si="72"/>
        <v>0</v>
      </c>
      <c r="AO82">
        <f t="shared" si="73"/>
        <v>0</v>
      </c>
      <c r="AP82">
        <f t="shared" si="74"/>
        <v>-1.1379447864772912E-29</v>
      </c>
      <c r="AQ82">
        <f t="shared" si="75"/>
        <v>-4.3015730916316551E-24</v>
      </c>
      <c r="AR82">
        <f t="shared" si="76"/>
        <v>-4.30158447107952E-24</v>
      </c>
      <c r="AS82">
        <f t="shared" si="77"/>
        <v>-7.8294380402195589E-5</v>
      </c>
      <c r="AT82">
        <f t="shared" si="78"/>
        <v>-5.1152328529434384E-5</v>
      </c>
      <c r="AU82">
        <f t="shared" si="79"/>
        <v>-1.2944670893162997E-4</v>
      </c>
      <c r="AW82">
        <v>79</v>
      </c>
      <c r="AX82">
        <f>IF(Z82&gt;0, (R82*SUMPRODUCT(K82:$K$98, X82:$X$98)-K82*$AZ$3)/Z82, 0)</f>
        <v>-1.4334025204291316E+27</v>
      </c>
    </row>
    <row r="83" spans="2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1.1549367117097085E-4</v>
      </c>
      <c r="L83" s="2">
        <v>80</v>
      </c>
      <c r="M83" s="8">
        <v>0.900953271</v>
      </c>
      <c r="Q83" s="5">
        <f t="shared" si="91"/>
        <v>25</v>
      </c>
      <c r="R83">
        <f t="shared" si="62"/>
        <v>1000000</v>
      </c>
      <c r="S83">
        <f t="shared" si="63"/>
        <v>-1.43724951306699E+28</v>
      </c>
      <c r="U83">
        <f t="shared" si="83"/>
        <v>0.900953271</v>
      </c>
      <c r="V83">
        <f t="shared" si="84"/>
        <v>0.01</v>
      </c>
      <c r="W83">
        <f t="shared" si="85"/>
        <v>3.5188841794776059E-27</v>
      </c>
      <c r="X83">
        <f t="shared" si="86"/>
        <v>3.1703502117705003E-27</v>
      </c>
      <c r="Y83">
        <f t="shared" si="87"/>
        <v>3.5188841794776057E-29</v>
      </c>
      <c r="Z83">
        <f t="shared" si="88"/>
        <v>3.1334512591232961E-28</v>
      </c>
      <c r="AB83">
        <f t="shared" si="89"/>
        <v>-5.0439774519613971</v>
      </c>
      <c r="AC83">
        <f t="shared" si="64"/>
        <v>-4.5035512963941038</v>
      </c>
      <c r="AE83">
        <f t="shared" si="65"/>
        <v>0</v>
      </c>
      <c r="AF83">
        <f t="shared" si="66"/>
        <v>0</v>
      </c>
      <c r="AG83">
        <f t="shared" si="67"/>
        <v>-7.8336281478082406E-27</v>
      </c>
      <c r="AH83">
        <f t="shared" si="68"/>
        <v>-3.1703502117705001E-21</v>
      </c>
      <c r="AI83">
        <f t="shared" si="69"/>
        <v>-3.1703580453986478E-21</v>
      </c>
      <c r="AJ83">
        <f t="shared" si="70"/>
        <v>-0.54042615556729334</v>
      </c>
      <c r="AK83">
        <f t="shared" si="92"/>
        <v>-0.35307842163729786</v>
      </c>
      <c r="AL83">
        <f t="shared" si="71"/>
        <v>-0.8935045772045912</v>
      </c>
      <c r="AN83">
        <f t="shared" si="72"/>
        <v>0</v>
      </c>
      <c r="AO83">
        <f t="shared" si="73"/>
        <v>0</v>
      </c>
      <c r="AP83">
        <f t="shared" si="74"/>
        <v>-9.0473447337862643E-31</v>
      </c>
      <c r="AQ83">
        <f t="shared" si="75"/>
        <v>-3.6615538485503996E-25</v>
      </c>
      <c r="AR83">
        <f t="shared" si="76"/>
        <v>-3.6615628958951332E-25</v>
      </c>
      <c r="AS83">
        <f t="shared" si="77"/>
        <v>-6.2415800703280919E-5</v>
      </c>
      <c r="AT83">
        <f t="shared" si="78"/>
        <v>-4.0778323126143479E-5</v>
      </c>
      <c r="AU83">
        <f t="shared" si="79"/>
        <v>-1.0319412382942439E-4</v>
      </c>
      <c r="AW83">
        <v>80</v>
      </c>
      <c r="AX83">
        <f>IF(Z83&gt;0, (R83*SUMPRODUCT(K83:$K$98, X83:$X$98)-K83*$AZ$3)/Z83, 0)</f>
        <v>-1.43724951306699E+28</v>
      </c>
    </row>
    <row r="84" spans="2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1.031193492597954E-4</v>
      </c>
      <c r="L84" s="2">
        <v>81</v>
      </c>
      <c r="M84" s="8">
        <v>0.90658776299999999</v>
      </c>
      <c r="Q84" s="5">
        <f t="shared" si="91"/>
        <v>25</v>
      </c>
      <c r="R84">
        <f t="shared" si="62"/>
        <v>1000000</v>
      </c>
      <c r="S84">
        <f t="shared" si="63"/>
        <v>-1.5384535170898392E+29</v>
      </c>
      <c r="U84">
        <f t="shared" si="83"/>
        <v>0.90658776299999999</v>
      </c>
      <c r="V84">
        <f t="shared" si="84"/>
        <v>0.01</v>
      </c>
      <c r="W84">
        <f t="shared" si="85"/>
        <v>3.1334512591232961E-28</v>
      </c>
      <c r="X84">
        <f t="shared" si="86"/>
        <v>2.8407485674781222E-28</v>
      </c>
      <c r="Y84">
        <f t="shared" si="87"/>
        <v>3.133451259123296E-30</v>
      </c>
      <c r="Z84">
        <f t="shared" si="88"/>
        <v>2.6136817905394086E-29</v>
      </c>
      <c r="AB84">
        <f t="shared" si="89"/>
        <v>-4.5035512963941038</v>
      </c>
      <c r="AC84">
        <f t="shared" si="64"/>
        <v>-4.0210279432090212</v>
      </c>
      <c r="AE84">
        <f t="shared" si="65"/>
        <v>0</v>
      </c>
      <c r="AF84">
        <f t="shared" si="66"/>
        <v>0</v>
      </c>
      <c r="AG84">
        <f t="shared" si="67"/>
        <v>-6.5342044763485217E-28</v>
      </c>
      <c r="AH84">
        <f t="shared" si="68"/>
        <v>-2.840748567478122E-22</v>
      </c>
      <c r="AI84">
        <f t="shared" si="69"/>
        <v>-2.8407551016825983E-22</v>
      </c>
      <c r="AJ84">
        <f t="shared" si="70"/>
        <v>-0.48252335318508255</v>
      </c>
      <c r="AK84">
        <f t="shared" si="92"/>
        <v>-0.31524859074758732</v>
      </c>
      <c r="AL84">
        <f t="shared" si="71"/>
        <v>-0.79777194393266981</v>
      </c>
      <c r="AN84">
        <f t="shared" si="72"/>
        <v>0</v>
      </c>
      <c r="AO84">
        <f t="shared" si="73"/>
        <v>0</v>
      </c>
      <c r="AP84">
        <f t="shared" si="74"/>
        <v>-6.7380291353150172E-32</v>
      </c>
      <c r="AQ84">
        <f t="shared" si="75"/>
        <v>-2.9293614368903992E-26</v>
      </c>
      <c r="AR84">
        <f t="shared" si="76"/>
        <v>-2.9293681749195344E-26</v>
      </c>
      <c r="AS84">
        <f t="shared" si="77"/>
        <v>-4.975749418310014E-5</v>
      </c>
      <c r="AT84">
        <f t="shared" si="78"/>
        <v>-3.2508229532958762E-5</v>
      </c>
      <c r="AU84">
        <f t="shared" si="79"/>
        <v>-8.2265723716058896E-5</v>
      </c>
      <c r="AW84">
        <v>81</v>
      </c>
      <c r="AX84">
        <f>IF(Z84&gt;0, (R84*SUMPRODUCT(K84:$K$98, X84:$X$98)-K84*$AZ$3)/Z84, 0)</f>
        <v>-1.5384535170898392E+29</v>
      </c>
    </row>
    <row r="85" spans="2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9.207084755338875E-5</v>
      </c>
      <c r="L85" s="2">
        <v>82</v>
      </c>
      <c r="M85" s="8">
        <v>0.91219363099999995</v>
      </c>
      <c r="Q85" s="5">
        <f t="shared" si="91"/>
        <v>25</v>
      </c>
      <c r="R85">
        <f t="shared" si="62"/>
        <v>1000000</v>
      </c>
      <c r="S85">
        <f t="shared" si="63"/>
        <v>-1.7654328679537212E+30</v>
      </c>
      <c r="U85">
        <f t="shared" si="83"/>
        <v>0.91219363099999995</v>
      </c>
      <c r="V85">
        <f t="shared" si="84"/>
        <v>0.01</v>
      </c>
      <c r="W85">
        <f t="shared" si="85"/>
        <v>2.6136817905394086E-29</v>
      </c>
      <c r="X85">
        <f t="shared" si="86"/>
        <v>2.3841838827907243E-29</v>
      </c>
      <c r="Y85">
        <f t="shared" si="87"/>
        <v>2.6136817905394088E-31</v>
      </c>
      <c r="Z85">
        <f t="shared" si="88"/>
        <v>2.0336108984329013E-30</v>
      </c>
      <c r="AB85">
        <f t="shared" si="89"/>
        <v>-4.0210279432090212</v>
      </c>
      <c r="AC85">
        <f t="shared" si="64"/>
        <v>-3.5902035207223406</v>
      </c>
      <c r="AE85">
        <f t="shared" si="65"/>
        <v>0</v>
      </c>
      <c r="AF85">
        <f t="shared" si="66"/>
        <v>0</v>
      </c>
      <c r="AG85">
        <f t="shared" si="67"/>
        <v>-5.0840272460822532E-29</v>
      </c>
      <c r="AH85">
        <f t="shared" si="68"/>
        <v>-2.3841838827907243E-23</v>
      </c>
      <c r="AI85">
        <f t="shared" si="69"/>
        <v>-2.3841889668179705E-23</v>
      </c>
      <c r="AJ85">
        <f t="shared" si="70"/>
        <v>-0.43082442248668062</v>
      </c>
      <c r="AK85">
        <f t="shared" si="92"/>
        <v>-0.28147195602463149</v>
      </c>
      <c r="AL85">
        <f t="shared" si="71"/>
        <v>-0.71229637851131211</v>
      </c>
      <c r="AN85">
        <f t="shared" si="72"/>
        <v>0</v>
      </c>
      <c r="AO85">
        <f t="shared" si="73"/>
        <v>0</v>
      </c>
      <c r="AP85">
        <f t="shared" si="74"/>
        <v>-4.6809069753131397E-33</v>
      </c>
      <c r="AQ85">
        <f t="shared" si="75"/>
        <v>-2.1951383081167127E-27</v>
      </c>
      <c r="AR85">
        <f t="shared" si="76"/>
        <v>-2.1951429890236879E-27</v>
      </c>
      <c r="AS85">
        <f t="shared" si="77"/>
        <v>-3.9666369725047923E-5</v>
      </c>
      <c r="AT85">
        <f t="shared" si="78"/>
        <v>-2.5915361553697986E-5</v>
      </c>
      <c r="AU85">
        <f t="shared" si="79"/>
        <v>-6.5581731278745913E-5</v>
      </c>
      <c r="AW85">
        <v>82</v>
      </c>
      <c r="AX85">
        <f>IF(Z85&gt;0, (R85*SUMPRODUCT(K85:$K$98, X85:$X$98)-K85*$AZ$3)/Z85, 0)</f>
        <v>-1.7654328679537212E+30</v>
      </c>
    </row>
    <row r="86" spans="2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8.2206113886954235E-5</v>
      </c>
      <c r="L86" s="2">
        <v>83</v>
      </c>
      <c r="M86" s="8">
        <v>0.91779930600000004</v>
      </c>
      <c r="Q86" s="5">
        <f t="shared" si="91"/>
        <v>25</v>
      </c>
      <c r="R86">
        <f t="shared" si="62"/>
        <v>1000000</v>
      </c>
      <c r="S86">
        <f t="shared" si="63"/>
        <v>-2.1831914058710434E+31</v>
      </c>
      <c r="U86">
        <f t="shared" si="83"/>
        <v>0.91779930600000004</v>
      </c>
      <c r="V86">
        <f t="shared" si="84"/>
        <v>0.01</v>
      </c>
      <c r="W86">
        <f t="shared" si="85"/>
        <v>2.0336108984329013E-30</v>
      </c>
      <c r="X86">
        <f t="shared" si="86"/>
        <v>1.8664466712557532E-30</v>
      </c>
      <c r="Y86">
        <f t="shared" si="87"/>
        <v>2.0336108984329015E-32</v>
      </c>
      <c r="Z86">
        <f t="shared" si="88"/>
        <v>1.4682811819281906E-31</v>
      </c>
      <c r="AB86">
        <f t="shared" si="89"/>
        <v>-3.5902035207223406</v>
      </c>
      <c r="AC86">
        <f t="shared" si="64"/>
        <v>-3.2055388577878037</v>
      </c>
      <c r="AE86">
        <f t="shared" si="65"/>
        <v>0</v>
      </c>
      <c r="AF86">
        <f t="shared" si="66"/>
        <v>0</v>
      </c>
      <c r="AG86">
        <f t="shared" si="67"/>
        <v>-3.6707029548204762E-30</v>
      </c>
      <c r="AH86">
        <f t="shared" si="68"/>
        <v>-1.8664466712557531E-24</v>
      </c>
      <c r="AI86">
        <f t="shared" si="69"/>
        <v>-1.8664503419587079E-24</v>
      </c>
      <c r="AJ86">
        <f t="shared" si="70"/>
        <v>-0.38466466293453694</v>
      </c>
      <c r="AK86">
        <f t="shared" si="92"/>
        <v>-0.25131424645056388</v>
      </c>
      <c r="AL86">
        <f t="shared" si="71"/>
        <v>-0.63597890938510082</v>
      </c>
      <c r="AN86">
        <f t="shared" si="72"/>
        <v>0</v>
      </c>
      <c r="AO86">
        <f t="shared" si="73"/>
        <v>0</v>
      </c>
      <c r="AP86">
        <f t="shared" si="74"/>
        <v>-3.0175422514915148E-34</v>
      </c>
      <c r="AQ86">
        <f t="shared" si="75"/>
        <v>-1.5343332762117707E-28</v>
      </c>
      <c r="AR86">
        <f t="shared" si="76"/>
        <v>-1.5343362937540223E-28</v>
      </c>
      <c r="AS86">
        <f t="shared" si="77"/>
        <v>-3.1621787089483407E-5</v>
      </c>
      <c r="AT86">
        <f t="shared" si="78"/>
        <v>-2.0659567565129138E-5</v>
      </c>
      <c r="AU86">
        <f t="shared" si="79"/>
        <v>-5.2281354654612545E-5</v>
      </c>
      <c r="AW86">
        <v>83</v>
      </c>
      <c r="AX86">
        <f>IF(Z86&gt;0, (R86*SUMPRODUCT(K86:$K$98, X86:$X$98)-K86*$AZ$3)/Z86, 0)</f>
        <v>-2.1831914058710434E+31</v>
      </c>
    </row>
    <row r="87" spans="2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7.3398315970494849E-5</v>
      </c>
      <c r="L87" s="2">
        <v>84</v>
      </c>
      <c r="M87" s="8">
        <v>0.92340517499999997</v>
      </c>
      <c r="Q87" s="5">
        <f t="shared" si="91"/>
        <v>25</v>
      </c>
      <c r="R87">
        <f t="shared" si="62"/>
        <v>1000000</v>
      </c>
      <c r="S87">
        <f t="shared" si="63"/>
        <v>-2.9270713466944135E+32</v>
      </c>
      <c r="U87">
        <f t="shared" si="83"/>
        <v>0.92340517499999997</v>
      </c>
      <c r="V87">
        <f t="shared" si="84"/>
        <v>0.01</v>
      </c>
      <c r="W87">
        <f t="shared" si="85"/>
        <v>1.4682811819281906E-31</v>
      </c>
      <c r="X87">
        <f t="shared" si="86"/>
        <v>1.3558184417476076E-31</v>
      </c>
      <c r="Y87">
        <f t="shared" si="87"/>
        <v>1.4682811819281907E-33</v>
      </c>
      <c r="Z87">
        <f t="shared" si="88"/>
        <v>9.7779928361301053E-33</v>
      </c>
      <c r="AB87">
        <f t="shared" si="89"/>
        <v>-3.2055388577878037</v>
      </c>
      <c r="AC87">
        <f t="shared" si="64"/>
        <v>-2.8620882658819675</v>
      </c>
      <c r="AE87">
        <f t="shared" si="65"/>
        <v>0</v>
      </c>
      <c r="AF87">
        <f t="shared" si="66"/>
        <v>0</v>
      </c>
      <c r="AG87">
        <f t="shared" si="67"/>
        <v>-2.4444982090325263E-31</v>
      </c>
      <c r="AH87">
        <f t="shared" si="68"/>
        <v>-1.3558184417476076E-25</v>
      </c>
      <c r="AI87">
        <f t="shared" si="69"/>
        <v>-1.3558208862458166E-25</v>
      </c>
      <c r="AJ87">
        <f t="shared" si="70"/>
        <v>-0.34345059190583616</v>
      </c>
      <c r="AK87">
        <f t="shared" si="92"/>
        <v>-0.22438772004514629</v>
      </c>
      <c r="AL87">
        <f t="shared" si="71"/>
        <v>-0.56783831195098244</v>
      </c>
      <c r="AN87">
        <f t="shared" si="72"/>
        <v>0</v>
      </c>
      <c r="AO87">
        <f t="shared" si="73"/>
        <v>0</v>
      </c>
      <c r="AP87">
        <f t="shared" si="74"/>
        <v>-1.7942205193587812E-35</v>
      </c>
      <c r="AQ87">
        <f t="shared" si="75"/>
        <v>-9.9514790386014869E-30</v>
      </c>
      <c r="AR87">
        <f t="shared" si="76"/>
        <v>-9.95149698080668E-30</v>
      </c>
      <c r="AS87">
        <f t="shared" si="77"/>
        <v>-2.5208695064958043E-5</v>
      </c>
      <c r="AT87">
        <f t="shared" si="78"/>
        <v>-1.6469680775772588E-5</v>
      </c>
      <c r="AU87">
        <f t="shared" si="79"/>
        <v>-4.1678375840730631E-5</v>
      </c>
      <c r="AW87">
        <v>84</v>
      </c>
      <c r="AX87">
        <f>IF(Z87&gt;0, (R87*SUMPRODUCT(K87:$K$98, X87:$X$98)-K87*$AZ$3)/Z87, 0)</f>
        <v>-2.9270713466944135E+32</v>
      </c>
    </row>
    <row r="88" spans="2:50" x14ac:dyDescent="0.25">
      <c r="B88" s="8"/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6.5534210687941824E-5</v>
      </c>
      <c r="L88" s="2">
        <v>85</v>
      </c>
      <c r="M88" s="8">
        <v>0.92901104300000004</v>
      </c>
      <c r="Q88" s="5">
        <f t="shared" si="91"/>
        <v>25</v>
      </c>
      <c r="R88">
        <f t="shared" si="62"/>
        <v>1000000</v>
      </c>
      <c r="S88">
        <f t="shared" si="63"/>
        <v>-4.2851307648179378E+33</v>
      </c>
      <c r="U88">
        <f t="shared" si="83"/>
        <v>0.92901104300000004</v>
      </c>
      <c r="V88">
        <f t="shared" si="84"/>
        <v>0.01</v>
      </c>
      <c r="W88">
        <f t="shared" si="85"/>
        <v>9.7779928361301053E-33</v>
      </c>
      <c r="X88">
        <f t="shared" si="86"/>
        <v>9.0838633231397572E-33</v>
      </c>
      <c r="Y88">
        <f t="shared" si="87"/>
        <v>9.777992836130105E-35</v>
      </c>
      <c r="Z88">
        <f t="shared" si="88"/>
        <v>5.9634958462904705E-34</v>
      </c>
      <c r="AB88">
        <f t="shared" si="89"/>
        <v>-2.8620882658819675</v>
      </c>
      <c r="AC88">
        <f t="shared" si="64"/>
        <v>-2.555435951680328</v>
      </c>
      <c r="AE88">
        <f t="shared" si="65"/>
        <v>0</v>
      </c>
      <c r="AF88">
        <f t="shared" si="66"/>
        <v>0</v>
      </c>
      <c r="AG88">
        <f t="shared" si="67"/>
        <v>-1.4908739615726177E-32</v>
      </c>
      <c r="AH88">
        <f t="shared" si="68"/>
        <v>-9.0838633231397574E-27</v>
      </c>
      <c r="AI88">
        <f t="shared" si="69"/>
        <v>-9.0838782318793727E-27</v>
      </c>
      <c r="AJ88">
        <f t="shared" si="70"/>
        <v>-0.30665231420163952</v>
      </c>
      <c r="AK88">
        <f t="shared" si="92"/>
        <v>-0.20034617861173776</v>
      </c>
      <c r="AL88">
        <f t="shared" si="71"/>
        <v>-0.50699849281337728</v>
      </c>
      <c r="AN88">
        <f t="shared" si="72"/>
        <v>0</v>
      </c>
      <c r="AO88">
        <f t="shared" si="73"/>
        <v>0</v>
      </c>
      <c r="AP88">
        <f t="shared" si="74"/>
        <v>-9.7703248306866414E-37</v>
      </c>
      <c r="AQ88">
        <f t="shared" si="75"/>
        <v>-5.9530381287910826E-31</v>
      </c>
      <c r="AR88">
        <f t="shared" si="76"/>
        <v>-5.9530478991159131E-31</v>
      </c>
      <c r="AS88">
        <f t="shared" si="77"/>
        <v>-2.0096217366835179E-5</v>
      </c>
      <c r="AT88">
        <f t="shared" si="78"/>
        <v>-1.3129528679665646E-5</v>
      </c>
      <c r="AU88">
        <f t="shared" si="79"/>
        <v>-3.3225746046500823E-5</v>
      </c>
      <c r="AW88">
        <v>85</v>
      </c>
      <c r="AX88">
        <f>IF(Z88&gt;0, (R88*SUMPRODUCT(K88:$K$98, X88:$X$98)-K88*$AZ$3)/Z88, 0)</f>
        <v>-4.2851307648179378E+33</v>
      </c>
    </row>
    <row r="89" spans="2:50" x14ac:dyDescent="0.25">
      <c r="B89" s="8"/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5.851268811423377E-5</v>
      </c>
      <c r="L89" s="2">
        <v>86</v>
      </c>
      <c r="M89" s="8">
        <v>1</v>
      </c>
      <c r="Q89" s="5">
        <f t="shared" si="91"/>
        <v>25</v>
      </c>
      <c r="R89">
        <f t="shared" si="62"/>
        <v>1000000</v>
      </c>
      <c r="S89">
        <f t="shared" si="63"/>
        <v>0</v>
      </c>
      <c r="U89">
        <f t="shared" si="83"/>
        <v>1</v>
      </c>
      <c r="V89">
        <f t="shared" si="84"/>
        <v>0.01</v>
      </c>
      <c r="W89">
        <f t="shared" si="85"/>
        <v>5.9634958462904705E-34</v>
      </c>
      <c r="X89">
        <f t="shared" si="86"/>
        <v>5.9634958462904705E-34</v>
      </c>
      <c r="Y89">
        <f t="shared" si="87"/>
        <v>5.9634958462904707E-36</v>
      </c>
      <c r="Z89">
        <f t="shared" si="88"/>
        <v>0</v>
      </c>
      <c r="AB89">
        <f t="shared" si="89"/>
        <v>-2.555435951680328</v>
      </c>
      <c r="AC89">
        <f t="shared" si="64"/>
        <v>0</v>
      </c>
      <c r="AE89">
        <f t="shared" si="65"/>
        <v>0</v>
      </c>
      <c r="AF89">
        <f t="shared" si="66"/>
        <v>0</v>
      </c>
      <c r="AG89">
        <f t="shared" si="67"/>
        <v>0</v>
      </c>
      <c r="AH89">
        <f t="shared" si="68"/>
        <v>-5.9634958462904703E-28</v>
      </c>
      <c r="AI89">
        <f t="shared" si="69"/>
        <v>-5.9634958462904703E-28</v>
      </c>
      <c r="AJ89">
        <f t="shared" si="70"/>
        <v>-2.555435951680328</v>
      </c>
      <c r="AK89">
        <f t="shared" si="92"/>
        <v>-0.17888051661762297</v>
      </c>
      <c r="AL89">
        <f t="shared" si="71"/>
        <v>-2.7343164682979508</v>
      </c>
      <c r="AN89">
        <f t="shared" si="72"/>
        <v>0</v>
      </c>
      <c r="AO89">
        <f t="shared" si="73"/>
        <v>0</v>
      </c>
      <c r="AP89">
        <f t="shared" si="74"/>
        <v>0</v>
      </c>
      <c r="AQ89">
        <f t="shared" si="75"/>
        <v>-3.4894017252452287E-32</v>
      </c>
      <c r="AR89">
        <f t="shared" si="76"/>
        <v>-3.4894017252452287E-32</v>
      </c>
      <c r="AS89">
        <f t="shared" si="77"/>
        <v>-1.495254268365712E-4</v>
      </c>
      <c r="AT89">
        <f t="shared" si="78"/>
        <v>-1.0466779878559983E-5</v>
      </c>
      <c r="AU89">
        <f t="shared" si="79"/>
        <v>-1.5999220671513117E-4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N91" s="6">
        <f t="shared" ref="AN91:AU91" si="93">SUM(AN3:AN89)</f>
        <v>65817.517906338835</v>
      </c>
      <c r="AO91" s="6">
        <f t="shared" si="93"/>
        <v>-6581.7517906338835</v>
      </c>
      <c r="AP91" s="6">
        <f t="shared" si="93"/>
        <v>-1682.3517601390813</v>
      </c>
      <c r="AQ91" s="6">
        <f t="shared" si="93"/>
        <v>-38993.922790169869</v>
      </c>
      <c r="AR91" s="6">
        <f t="shared" si="93"/>
        <v>18559.491565395994</v>
      </c>
      <c r="AS91" s="6">
        <f t="shared" si="93"/>
        <v>-11115.852730371153</v>
      </c>
      <c r="AT91" s="6">
        <f t="shared" si="93"/>
        <v>6484.2474260498411</v>
      </c>
      <c r="AU91" s="6">
        <f t="shared" si="93"/>
        <v>13927.886261074664</v>
      </c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91:AU91">
    <cfRule type="cellIs" dxfId="6" priority="1" operator="lessThan">
      <formula>0</formula>
    </cfRule>
  </conditionalFormatting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708613-0349-4CD3-9E40-5D139BE205EA}">
  <sheetPr codeName="Sheet91"/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f>'S.45.04.E'!C3*(1+C12)</f>
        <v>170813.14001752762</v>
      </c>
      <c r="K3">
        <v>1</v>
      </c>
      <c r="L3" s="2">
        <v>0</v>
      </c>
      <c r="O3">
        <f>$C$3</f>
        <v>170813.14001752762</v>
      </c>
      <c r="P3">
        <f>O3*C5</f>
        <v>17081.314001752762</v>
      </c>
      <c r="Q3" s="5">
        <f>B8</f>
        <v>1522.432587</v>
      </c>
      <c r="R3">
        <f t="shared" ref="R3:R34" si="0">$C$6</f>
        <v>1000000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170813.14001752762</v>
      </c>
      <c r="AF3">
        <f t="shared" ref="AF3:AF34" si="4">-$Z3*P3</f>
        <v>-17081.314001752762</v>
      </c>
      <c r="AG3">
        <f t="shared" ref="AG3:AG34" si="5">-$Z3*Q3</f>
        <v>-1522.432587</v>
      </c>
      <c r="AH3">
        <f t="shared" ref="AH3:AH34" si="6">-X3*R3</f>
        <v>0</v>
      </c>
      <c r="AI3">
        <f t="shared" ref="AI3:AI34" si="7">SUM(AE3:AH3)</f>
        <v>152209.39342877487</v>
      </c>
      <c r="AJ3">
        <f t="shared" ref="AJ3:AJ34" si="8">AB3-AC3</f>
        <v>0</v>
      </c>
      <c r="AL3">
        <f t="shared" ref="AL3:AL34" si="9">SUM(AI3:AK3)</f>
        <v>152209.39342877487</v>
      </c>
      <c r="AN3">
        <f t="shared" ref="AN3:AN34" si="10">AE3*$K3</f>
        <v>170813.14001752762</v>
      </c>
      <c r="AO3">
        <f t="shared" ref="AO3:AO34" si="11">AF3*$K3</f>
        <v>-17081.314001752762</v>
      </c>
      <c r="AP3">
        <f t="shared" ref="AP3:AP34" si="12">AG3*$K3</f>
        <v>-1522.432587</v>
      </c>
      <c r="AQ3">
        <f t="shared" ref="AQ3:AQ34" si="13">AH3*$K3</f>
        <v>0</v>
      </c>
      <c r="AR3">
        <f t="shared" ref="AR3:AR34" si="14">AI3*$K3</f>
        <v>152209.39342877487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152209.39342877487</v>
      </c>
      <c r="AW3">
        <v>0</v>
      </c>
      <c r="AX3">
        <f>IF(Z3&gt;0, (R3*SUMPRODUCT(K3:$K$98, X3:$X$98)-K3*$AZ$3)/Z3, 0)</f>
        <v>0</v>
      </c>
      <c r="AZ3">
        <f>C6*ABS(SUMPRODUCT(X4:X79, K4:K79))/1</f>
        <v>104317.30996178726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35" si="18">G4+$C$9</f>
        <v>0.12000000000000001</v>
      </c>
      <c r="I4" s="1">
        <f t="shared" ref="I4:I35" si="19">1+H4</f>
        <v>1.1200000000000001</v>
      </c>
      <c r="J4">
        <f t="shared" ref="J4:J35" si="20">1/I4</f>
        <v>0.89285714285714279</v>
      </c>
      <c r="K4">
        <f>J4</f>
        <v>0.89285714285714279</v>
      </c>
      <c r="L4" s="2">
        <v>1</v>
      </c>
      <c r="M4" s="8" cm="1">
        <f t="array" ref="M4:M79">Mortalities!B21:B96</f>
        <v>2.397513E-3</v>
      </c>
      <c r="R4">
        <f t="shared" si="0"/>
        <v>1000000</v>
      </c>
      <c r="S4">
        <f t="shared" si="1"/>
        <v>11317.159267909916</v>
      </c>
      <c r="U4">
        <f t="shared" ref="U4:U35" si="21">M4</f>
        <v>2.397513E-3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2.397513E-3</v>
      </c>
      <c r="Y4">
        <f t="shared" ref="Y4:Y35" si="25">V4*W4</f>
        <v>0.01</v>
      </c>
      <c r="Z4">
        <f t="shared" ref="Z4:Z35" si="26">MAX(0, W4-X4-Y4)</f>
        <v>0.98760248699999997</v>
      </c>
      <c r="AB4">
        <f t="shared" ref="AB4:AB35" si="27">AC3</f>
        <v>0</v>
      </c>
      <c r="AC4">
        <f t="shared" si="2"/>
        <v>11176.854638762932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-2397.5129999999999</v>
      </c>
      <c r="AI4">
        <f t="shared" si="7"/>
        <v>-2397.5129999999999</v>
      </c>
      <c r="AJ4">
        <f t="shared" si="8"/>
        <v>-11176.854638762932</v>
      </c>
      <c r="AK4">
        <f>G4*SUM(AB4, AE4:AF4)</f>
        <v>0</v>
      </c>
      <c r="AL4">
        <f t="shared" si="9"/>
        <v>-13574.367638762931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-2140.636607142857</v>
      </c>
      <c r="AR4">
        <f t="shared" si="14"/>
        <v>-2140.636607142857</v>
      </c>
      <c r="AS4">
        <f t="shared" si="15"/>
        <v>-9979.3344988954741</v>
      </c>
      <c r="AT4">
        <f t="shared" si="16"/>
        <v>0</v>
      </c>
      <c r="AU4">
        <f t="shared" si="17"/>
        <v>-12119.971106038331</v>
      </c>
      <c r="AW4">
        <v>1</v>
      </c>
      <c r="AX4">
        <f>IF(Z4&gt;0, (R4*SUMPRODUCT(K4:$K$98, X4:$X$98)-K4*$AZ$3)/Z4, 0)</f>
        <v>11317.159267909916</v>
      </c>
    </row>
    <row r="5" spans="1:52" x14ac:dyDescent="0.25">
      <c r="C5" s="2">
        <f>'S.26.04.A'!C5</f>
        <v>0.1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0.12000000000000001</v>
      </c>
      <c r="I5" s="1">
        <f t="shared" si="19"/>
        <v>1.1200000000000001</v>
      </c>
      <c r="J5">
        <f t="shared" si="20"/>
        <v>0.89285714285714279</v>
      </c>
      <c r="K5">
        <f t="shared" ref="K5:K36" si="28">K4*J5</f>
        <v>0.79719387755102034</v>
      </c>
      <c r="L5" s="2">
        <v>2</v>
      </c>
      <c r="M5" s="8">
        <v>2.5466569999999999E-3</v>
      </c>
      <c r="Q5" s="5">
        <f t="shared" ref="Q5:Q36" si="29">$C$8</f>
        <v>25</v>
      </c>
      <c r="R5">
        <f t="shared" si="0"/>
        <v>1000000</v>
      </c>
      <c r="S5">
        <f t="shared" si="1"/>
        <v>19498.903491383549</v>
      </c>
      <c r="U5">
        <f t="shared" si="21"/>
        <v>2.5466569999999999E-3</v>
      </c>
      <c r="V5">
        <f t="shared" si="22"/>
        <v>0.01</v>
      </c>
      <c r="W5">
        <f t="shared" si="23"/>
        <v>0.98760248699999997</v>
      </c>
      <c r="X5">
        <f t="shared" si="24"/>
        <v>2.5150847867359588E-3</v>
      </c>
      <c r="Y5">
        <f t="shared" si="25"/>
        <v>9.8760248699999997E-3</v>
      </c>
      <c r="Z5">
        <f t="shared" si="26"/>
        <v>0.97521137734326402</v>
      </c>
      <c r="AB5">
        <f t="shared" si="27"/>
        <v>11176.854638762932</v>
      </c>
      <c r="AC5">
        <f t="shared" si="2"/>
        <v>19015.552530515532</v>
      </c>
      <c r="AE5">
        <f t="shared" si="3"/>
        <v>0</v>
      </c>
      <c r="AF5">
        <f t="shared" si="4"/>
        <v>0</v>
      </c>
      <c r="AG5">
        <f t="shared" si="5"/>
        <v>-24.3802844335816</v>
      </c>
      <c r="AH5">
        <f t="shared" si="6"/>
        <v>-2515.0847867359589</v>
      </c>
      <c r="AI5">
        <f t="shared" si="7"/>
        <v>-2539.4650711695404</v>
      </c>
      <c r="AJ5">
        <f t="shared" si="8"/>
        <v>-7838.6978917525994</v>
      </c>
      <c r="AK5">
        <f>G5*SUM(AB5, AE5:AF5)</f>
        <v>782.37982471340536</v>
      </c>
      <c r="AL5">
        <f t="shared" si="9"/>
        <v>-9595.7831382087334</v>
      </c>
      <c r="AN5">
        <f t="shared" si="10"/>
        <v>0</v>
      </c>
      <c r="AO5">
        <f t="shared" si="11"/>
        <v>0</v>
      </c>
      <c r="AP5">
        <f t="shared" si="12"/>
        <v>-19.435813483403699</v>
      </c>
      <c r="AQ5">
        <f t="shared" si="13"/>
        <v>-2005.0101935076202</v>
      </c>
      <c r="AR5">
        <f t="shared" si="14"/>
        <v>-2024.4460069910238</v>
      </c>
      <c r="AS5">
        <f t="shared" si="15"/>
        <v>-6248.9619672772633</v>
      </c>
      <c r="AT5">
        <f t="shared" si="16"/>
        <v>623.70840618096724</v>
      </c>
      <c r="AU5">
        <f t="shared" si="17"/>
        <v>-7649.6995680873188</v>
      </c>
      <c r="AW5">
        <v>2</v>
      </c>
      <c r="AX5">
        <f>IF(Z5&gt;0, (R5*SUMPRODUCT(K5:$K$98, X5:$X$98)-K5*$AZ$3)/Z5, 0)</f>
        <v>19498.903491383549</v>
      </c>
    </row>
    <row r="6" spans="1:52" x14ac:dyDescent="0.25">
      <c r="A6" t="s">
        <v>16</v>
      </c>
      <c r="C6" s="2">
        <f>'S.26.04.E'!C6</f>
        <v>1000000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0.12000000000000001</v>
      </c>
      <c r="I6" s="1">
        <f t="shared" si="19"/>
        <v>1.1200000000000001</v>
      </c>
      <c r="J6">
        <f t="shared" si="20"/>
        <v>0.89285714285714279</v>
      </c>
      <c r="K6">
        <f t="shared" si="28"/>
        <v>0.71178024781341098</v>
      </c>
      <c r="L6" s="2">
        <v>3</v>
      </c>
      <c r="M6" s="8">
        <v>3.8442260000000001E-3</v>
      </c>
      <c r="Q6" s="5">
        <f t="shared" si="29"/>
        <v>25</v>
      </c>
      <c r="R6">
        <f t="shared" si="0"/>
        <v>1000000</v>
      </c>
      <c r="S6">
        <f t="shared" si="1"/>
        <v>26952.671297732322</v>
      </c>
      <c r="U6">
        <f t="shared" si="21"/>
        <v>3.8442260000000001E-3</v>
      </c>
      <c r="V6">
        <f t="shared" si="22"/>
        <v>0.01</v>
      </c>
      <c r="W6">
        <f t="shared" si="23"/>
        <v>0.97521137734326402</v>
      </c>
      <c r="X6">
        <f t="shared" si="24"/>
        <v>3.7489329322787867E-3</v>
      </c>
      <c r="Y6">
        <f t="shared" si="25"/>
        <v>9.7521137734326406E-3</v>
      </c>
      <c r="Z6">
        <f t="shared" si="26"/>
        <v>0.96171033063755262</v>
      </c>
      <c r="AB6">
        <f t="shared" si="27"/>
        <v>19015.552530515532</v>
      </c>
      <c r="AC6">
        <f t="shared" si="2"/>
        <v>25920.662425307426</v>
      </c>
      <c r="AE6">
        <f t="shared" si="3"/>
        <v>0</v>
      </c>
      <c r="AF6">
        <f t="shared" si="4"/>
        <v>0</v>
      </c>
      <c r="AG6">
        <f t="shared" si="5"/>
        <v>-24.042758265938815</v>
      </c>
      <c r="AH6">
        <f t="shared" si="6"/>
        <v>-3748.9329322787867</v>
      </c>
      <c r="AI6">
        <f t="shared" si="7"/>
        <v>-3772.9756905447257</v>
      </c>
      <c r="AJ6">
        <f t="shared" si="8"/>
        <v>-6905.1098947918945</v>
      </c>
      <c r="AK6">
        <f>G6*SUM(AB6, AE6:AF6)</f>
        <v>1331.0886771360874</v>
      </c>
      <c r="AL6">
        <f t="shared" si="9"/>
        <v>-9346.9969082005318</v>
      </c>
      <c r="AN6">
        <f t="shared" si="10"/>
        <v>0</v>
      </c>
      <c r="AO6">
        <f t="shared" si="11"/>
        <v>0</v>
      </c>
      <c r="AP6">
        <f t="shared" si="12"/>
        <v>-17.113160436647863</v>
      </c>
      <c r="AQ6">
        <f t="shared" si="13"/>
        <v>-2668.4164115732524</v>
      </c>
      <c r="AR6">
        <f t="shared" si="14"/>
        <v>-2685.5295720099002</v>
      </c>
      <c r="AS6">
        <f t="shared" si="15"/>
        <v>-4914.9208320938105</v>
      </c>
      <c r="AT6">
        <f t="shared" si="16"/>
        <v>947.44262847354969</v>
      </c>
      <c r="AU6">
        <f t="shared" si="17"/>
        <v>-6653.0077756301607</v>
      </c>
      <c r="AW6">
        <v>3</v>
      </c>
      <c r="AX6">
        <f>IF(Z6&gt;0, (R6*SUMPRODUCT(K6:$K$98, X6:$X$98)-K6*$AZ$3)/Z6, 0)</f>
        <v>26952.671297732322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0.12000000000000001</v>
      </c>
      <c r="I7" s="1">
        <f t="shared" si="19"/>
        <v>1.1200000000000001</v>
      </c>
      <c r="J7">
        <f t="shared" si="20"/>
        <v>0.89285714285714279</v>
      </c>
      <c r="K7">
        <f t="shared" si="28"/>
        <v>0.63551807840483121</v>
      </c>
      <c r="L7" s="2">
        <v>4</v>
      </c>
      <c r="M7" s="8">
        <v>5.3300140000000001E-3</v>
      </c>
      <c r="Q7" s="5">
        <f t="shared" si="29"/>
        <v>25</v>
      </c>
      <c r="R7">
        <f t="shared" si="0"/>
        <v>1000000</v>
      </c>
      <c r="S7">
        <f t="shared" si="1"/>
        <v>32955.425652635146</v>
      </c>
      <c r="U7">
        <f t="shared" si="21"/>
        <v>5.3300140000000001E-3</v>
      </c>
      <c r="V7">
        <f t="shared" si="22"/>
        <v>0.01</v>
      </c>
      <c r="W7">
        <f t="shared" si="23"/>
        <v>0.96171033063755262</v>
      </c>
      <c r="X7">
        <f t="shared" si="24"/>
        <v>5.1259295262427841E-3</v>
      </c>
      <c r="Y7">
        <f t="shared" si="25"/>
        <v>9.6171033063755258E-3</v>
      </c>
      <c r="Z7">
        <f t="shared" si="26"/>
        <v>0.94696729780493427</v>
      </c>
      <c r="AB7">
        <f t="shared" si="27"/>
        <v>25920.662425307426</v>
      </c>
      <c r="AC7">
        <f t="shared" si="2"/>
        <v>31207.710378287316</v>
      </c>
      <c r="AE7">
        <f t="shared" si="3"/>
        <v>0</v>
      </c>
      <c r="AF7">
        <f t="shared" si="4"/>
        <v>0</v>
      </c>
      <c r="AG7">
        <f t="shared" si="5"/>
        <v>-23.674182445123357</v>
      </c>
      <c r="AH7">
        <f t="shared" si="6"/>
        <v>-5125.929526242784</v>
      </c>
      <c r="AI7">
        <f t="shared" si="7"/>
        <v>-5149.6037086879078</v>
      </c>
      <c r="AJ7">
        <f t="shared" si="8"/>
        <v>-5287.0479529798904</v>
      </c>
      <c r="AK7">
        <f>G7*SUM(AB7, AE7:AF7)</f>
        <v>1814.44636977152</v>
      </c>
      <c r="AL7">
        <f t="shared" si="9"/>
        <v>-8622.2052918962781</v>
      </c>
      <c r="AN7">
        <f t="shared" si="10"/>
        <v>0</v>
      </c>
      <c r="AO7">
        <f t="shared" si="11"/>
        <v>0</v>
      </c>
      <c r="AP7">
        <f t="shared" si="12"/>
        <v>-15.045370935330185</v>
      </c>
      <c r="AQ7">
        <f t="shared" si="13"/>
        <v>-3257.6208825564008</v>
      </c>
      <c r="AR7">
        <f t="shared" si="14"/>
        <v>-3272.6662534917314</v>
      </c>
      <c r="AS7">
        <f t="shared" si="15"/>
        <v>-3360.0145555119761</v>
      </c>
      <c r="AT7">
        <f t="shared" si="16"/>
        <v>1153.1134702858183</v>
      </c>
      <c r="AU7">
        <f t="shared" si="17"/>
        <v>-5479.5673387178895</v>
      </c>
      <c r="AW7">
        <v>4</v>
      </c>
      <c r="AX7">
        <f>IF(Z7&gt;0, (R7*SUMPRODUCT(K7:$K$98, X7:$X$98)-K7*$AZ$3)/Z7, 0)</f>
        <v>32955.425652635146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0.12000000000000001</v>
      </c>
      <c r="I8" s="1">
        <f t="shared" si="19"/>
        <v>1.1200000000000001</v>
      </c>
      <c r="J8">
        <f t="shared" si="20"/>
        <v>0.89285714285714279</v>
      </c>
      <c r="K8">
        <f t="shared" si="28"/>
        <v>0.5674268557185993</v>
      </c>
      <c r="L8" s="2">
        <v>5</v>
      </c>
      <c r="M8" s="8">
        <v>6.9004050000000001E-3</v>
      </c>
      <c r="Q8" s="5">
        <f t="shared" si="29"/>
        <v>25</v>
      </c>
      <c r="R8">
        <f t="shared" si="0"/>
        <v>1000000</v>
      </c>
      <c r="S8">
        <f t="shared" si="1"/>
        <v>37652.598859735474</v>
      </c>
      <c r="U8">
        <f t="shared" si="21"/>
        <v>6.9004050000000001E-3</v>
      </c>
      <c r="V8">
        <f t="shared" si="22"/>
        <v>0.01</v>
      </c>
      <c r="W8">
        <f t="shared" si="23"/>
        <v>0.94696729780493427</v>
      </c>
      <c r="X8">
        <f t="shared" si="24"/>
        <v>6.5344578766096577E-3</v>
      </c>
      <c r="Y8">
        <f t="shared" si="25"/>
        <v>9.4696729780493431E-3</v>
      </c>
      <c r="Z8">
        <f t="shared" si="26"/>
        <v>0.93096316695027526</v>
      </c>
      <c r="AB8">
        <f t="shared" si="27"/>
        <v>31207.710378287316</v>
      </c>
      <c r="AC8">
        <f t="shared" si="2"/>
        <v>35053.182678367659</v>
      </c>
      <c r="AE8">
        <f t="shared" si="3"/>
        <v>0</v>
      </c>
      <c r="AF8">
        <f t="shared" si="4"/>
        <v>0</v>
      </c>
      <c r="AG8">
        <f t="shared" si="5"/>
        <v>-23.274079173756881</v>
      </c>
      <c r="AH8">
        <f t="shared" si="6"/>
        <v>-6534.4578766096574</v>
      </c>
      <c r="AI8">
        <f t="shared" si="7"/>
        <v>-6557.7319557834144</v>
      </c>
      <c r="AJ8">
        <f t="shared" si="8"/>
        <v>-3845.4723000803424</v>
      </c>
      <c r="AK8">
        <f t="shared" ref="AK8:AK39" si="30">G8*SUM(AB8:AB8, AE8:AF8)</f>
        <v>2184.5397264801122</v>
      </c>
      <c r="AL8">
        <f t="shared" si="9"/>
        <v>-8218.6645293836445</v>
      </c>
      <c r="AN8">
        <f t="shared" si="10"/>
        <v>0</v>
      </c>
      <c r="AO8">
        <f t="shared" si="11"/>
        <v>0</v>
      </c>
      <c r="AP8">
        <f t="shared" si="12"/>
        <v>-13.206337565310603</v>
      </c>
      <c r="AQ8">
        <f t="shared" si="13"/>
        <v>-3707.8268867502529</v>
      </c>
      <c r="AR8">
        <f t="shared" si="14"/>
        <v>-3721.0332243155635</v>
      </c>
      <c r="AS8">
        <f t="shared" si="15"/>
        <v>-2182.0242559875587</v>
      </c>
      <c r="AT8">
        <f t="shared" si="16"/>
        <v>1239.566508188979</v>
      </c>
      <c r="AU8">
        <f t="shared" si="17"/>
        <v>-4663.490972114143</v>
      </c>
      <c r="AW8">
        <v>5</v>
      </c>
      <c r="AX8">
        <f>IF(Z8&gt;0, (R8*SUMPRODUCT(K8:$K$98, X8:$X$98)-K8*$AZ$3)/Z8, 0)</f>
        <v>37652.598859735474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0.12000000000000001</v>
      </c>
      <c r="I9" s="1">
        <f t="shared" si="19"/>
        <v>1.1200000000000001</v>
      </c>
      <c r="J9">
        <f t="shared" si="20"/>
        <v>0.89285714285714279</v>
      </c>
      <c r="K9">
        <f t="shared" si="28"/>
        <v>0.50663112117732079</v>
      </c>
      <c r="L9" s="2">
        <v>6</v>
      </c>
      <c r="M9" s="8">
        <v>8.6257439999999994E-3</v>
      </c>
      <c r="Q9" s="5">
        <f t="shared" si="29"/>
        <v>25</v>
      </c>
      <c r="R9">
        <f t="shared" si="0"/>
        <v>1000000</v>
      </c>
      <c r="S9">
        <f t="shared" si="1"/>
        <v>41250.484615804853</v>
      </c>
      <c r="U9">
        <f t="shared" si="21"/>
        <v>8.6257439999999994E-3</v>
      </c>
      <c r="V9">
        <f t="shared" si="22"/>
        <v>0.01</v>
      </c>
      <c r="W9">
        <f t="shared" si="23"/>
        <v>0.93096316695027526</v>
      </c>
      <c r="X9">
        <f t="shared" si="24"/>
        <v>8.0302499515423342E-3</v>
      </c>
      <c r="Y9">
        <f t="shared" si="25"/>
        <v>9.3096316695027524E-3</v>
      </c>
      <c r="Z9">
        <f t="shared" si="26"/>
        <v>0.91362328532923021</v>
      </c>
      <c r="AB9">
        <f t="shared" si="27"/>
        <v>35053.182678367659</v>
      </c>
      <c r="AC9">
        <f t="shared" si="2"/>
        <v>37687.403276114499</v>
      </c>
      <c r="AE9">
        <f t="shared" si="3"/>
        <v>0</v>
      </c>
      <c r="AF9">
        <f t="shared" si="4"/>
        <v>0</v>
      </c>
      <c r="AG9">
        <f t="shared" si="5"/>
        <v>-22.840582133230754</v>
      </c>
      <c r="AH9">
        <f t="shared" si="6"/>
        <v>-8030.2499515423342</v>
      </c>
      <c r="AI9">
        <f t="shared" si="7"/>
        <v>-8053.090533675565</v>
      </c>
      <c r="AJ9">
        <f t="shared" si="8"/>
        <v>-2634.2205977468402</v>
      </c>
      <c r="AK9">
        <f t="shared" si="30"/>
        <v>2453.7227874857363</v>
      </c>
      <c r="AL9">
        <f t="shared" si="9"/>
        <v>-8233.588343936668</v>
      </c>
      <c r="AN9">
        <f t="shared" si="10"/>
        <v>0</v>
      </c>
      <c r="AO9">
        <f t="shared" si="11"/>
        <v>0</v>
      </c>
      <c r="AP9">
        <f t="shared" si="12"/>
        <v>-11.571749734501378</v>
      </c>
      <c r="AQ9">
        <f t="shared" si="13"/>
        <v>-4068.3745362840186</v>
      </c>
      <c r="AR9">
        <f t="shared" si="14"/>
        <v>-4079.9462860185199</v>
      </c>
      <c r="AS9">
        <f t="shared" si="15"/>
        <v>-1334.5781348648738</v>
      </c>
      <c r="AT9">
        <f t="shared" si="16"/>
        <v>1243.1323268822393</v>
      </c>
      <c r="AU9">
        <f t="shared" si="17"/>
        <v>-4171.392094001154</v>
      </c>
      <c r="AW9">
        <v>6</v>
      </c>
      <c r="AX9">
        <f>IF(Z9&gt;0, (R9*SUMPRODUCT(K9:$K$98, X9:$X$98)-K9*$AZ$3)/Z9, 0)</f>
        <v>41250.484615804853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0.12000000000000001</v>
      </c>
      <c r="I10" s="1">
        <f t="shared" si="19"/>
        <v>1.1200000000000001</v>
      </c>
      <c r="J10">
        <f t="shared" si="20"/>
        <v>0.89285714285714279</v>
      </c>
      <c r="K10">
        <f t="shared" si="28"/>
        <v>0.45234921533689354</v>
      </c>
      <c r="L10" s="2">
        <v>7</v>
      </c>
      <c r="M10" s="8">
        <v>1.0476563E-2</v>
      </c>
      <c r="Q10" s="5">
        <f t="shared" si="29"/>
        <v>25</v>
      </c>
      <c r="R10">
        <f t="shared" si="0"/>
        <v>1000000</v>
      </c>
      <c r="S10">
        <f t="shared" si="1"/>
        <v>43894.171710361894</v>
      </c>
      <c r="U10">
        <f t="shared" si="21"/>
        <v>1.0476563E-2</v>
      </c>
      <c r="V10">
        <f t="shared" si="22"/>
        <v>0.01</v>
      </c>
      <c r="W10">
        <f t="shared" si="23"/>
        <v>0.91362328532923021</v>
      </c>
      <c r="X10">
        <f t="shared" si="24"/>
        <v>9.5716319070186552E-3</v>
      </c>
      <c r="Y10">
        <f t="shared" si="25"/>
        <v>9.1362328532923025E-3</v>
      </c>
      <c r="Z10">
        <f t="shared" si="26"/>
        <v>0.89491542056891915</v>
      </c>
      <c r="AB10">
        <f t="shared" si="27"/>
        <v>37687.403276114499</v>
      </c>
      <c r="AC10">
        <f t="shared" si="2"/>
        <v>39281.571136702871</v>
      </c>
      <c r="AE10">
        <f t="shared" si="3"/>
        <v>0</v>
      </c>
      <c r="AF10">
        <f t="shared" si="4"/>
        <v>0</v>
      </c>
      <c r="AG10">
        <f t="shared" si="5"/>
        <v>-22.372885514222979</v>
      </c>
      <c r="AH10">
        <f t="shared" si="6"/>
        <v>-9571.6319070186546</v>
      </c>
      <c r="AI10">
        <f t="shared" si="7"/>
        <v>-9594.0047925328781</v>
      </c>
      <c r="AJ10">
        <f t="shared" si="8"/>
        <v>-1594.1678605883717</v>
      </c>
      <c r="AK10">
        <f t="shared" si="30"/>
        <v>2638.1182293280153</v>
      </c>
      <c r="AL10">
        <f t="shared" si="9"/>
        <v>-8550.0544237932336</v>
      </c>
      <c r="AN10">
        <f t="shared" si="10"/>
        <v>0</v>
      </c>
      <c r="AO10">
        <f t="shared" si="11"/>
        <v>0</v>
      </c>
      <c r="AP10">
        <f t="shared" si="12"/>
        <v>-10.120357207180916</v>
      </c>
      <c r="AQ10">
        <f t="shared" si="13"/>
        <v>-4329.7201826334622</v>
      </c>
      <c r="AR10">
        <f t="shared" si="14"/>
        <v>-4339.8405398406439</v>
      </c>
      <c r="AS10">
        <f t="shared" si="15"/>
        <v>-721.12058085244428</v>
      </c>
      <c r="AT10">
        <f t="shared" si="16"/>
        <v>1193.3507110024827</v>
      </c>
      <c r="AU10">
        <f t="shared" si="17"/>
        <v>-3867.6104096906047</v>
      </c>
      <c r="AW10">
        <v>7</v>
      </c>
      <c r="AX10">
        <f>IF(Z10&gt;0, (R10*SUMPRODUCT(K10:$K$98, X10:$X$98)-K10*$AZ$3)/Z10, 0)</f>
        <v>43894.171710361894</v>
      </c>
    </row>
    <row r="11" spans="1:52" x14ac:dyDescent="0.25">
      <c r="A11" t="s">
        <v>33</v>
      </c>
      <c r="C11" s="25">
        <f>AU81</f>
        <v>37861.585332416325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0.12000000000000001</v>
      </c>
      <c r="I11" s="1">
        <f t="shared" si="19"/>
        <v>1.1200000000000001</v>
      </c>
      <c r="J11">
        <f t="shared" si="20"/>
        <v>0.89285714285714279</v>
      </c>
      <c r="K11">
        <f t="shared" si="28"/>
        <v>0.40388322797936921</v>
      </c>
      <c r="L11" s="2">
        <v>8</v>
      </c>
      <c r="M11" s="8">
        <v>1.2607808E-2</v>
      </c>
      <c r="Q11" s="5">
        <f t="shared" si="29"/>
        <v>25</v>
      </c>
      <c r="R11">
        <f t="shared" si="0"/>
        <v>1000000</v>
      </c>
      <c r="S11">
        <f t="shared" si="1"/>
        <v>45739.629808282087</v>
      </c>
      <c r="U11">
        <f t="shared" si="21"/>
        <v>1.2607808E-2</v>
      </c>
      <c r="V11">
        <f t="shared" si="22"/>
        <v>0.01</v>
      </c>
      <c r="W11">
        <f t="shared" si="23"/>
        <v>0.89491542056891915</v>
      </c>
      <c r="X11">
        <f t="shared" si="24"/>
        <v>1.1282921798772183E-2</v>
      </c>
      <c r="Y11">
        <f t="shared" si="25"/>
        <v>8.9491542056891922E-3</v>
      </c>
      <c r="Z11">
        <f t="shared" si="26"/>
        <v>0.87468334456445773</v>
      </c>
      <c r="AB11">
        <f t="shared" si="27"/>
        <v>39281.571136702871</v>
      </c>
      <c r="AC11">
        <f t="shared" si="2"/>
        <v>40007.69237984834</v>
      </c>
      <c r="AE11">
        <f t="shared" si="3"/>
        <v>0</v>
      </c>
      <c r="AF11">
        <f t="shared" si="4"/>
        <v>0</v>
      </c>
      <c r="AG11">
        <f t="shared" si="5"/>
        <v>-21.867083614111444</v>
      </c>
      <c r="AH11">
        <f t="shared" si="6"/>
        <v>-11282.921798772184</v>
      </c>
      <c r="AI11">
        <f t="shared" si="7"/>
        <v>-11304.788882386296</v>
      </c>
      <c r="AJ11">
        <f t="shared" si="8"/>
        <v>-726.12124314546963</v>
      </c>
      <c r="AK11">
        <f t="shared" si="30"/>
        <v>2749.7099795692011</v>
      </c>
      <c r="AL11">
        <f t="shared" si="9"/>
        <v>-9281.2001459625644</v>
      </c>
      <c r="AN11">
        <f t="shared" si="10"/>
        <v>0</v>
      </c>
      <c r="AO11">
        <f t="shared" si="11"/>
        <v>0</v>
      </c>
      <c r="AP11">
        <f t="shared" si="12"/>
        <v>-8.8317483165621002</v>
      </c>
      <c r="AQ11">
        <f t="shared" si="13"/>
        <v>-4556.9828771269003</v>
      </c>
      <c r="AR11">
        <f t="shared" si="14"/>
        <v>-4565.8146254434632</v>
      </c>
      <c r="AS11">
        <f t="shared" si="15"/>
        <v>-293.26819158598471</v>
      </c>
      <c r="AT11">
        <f t="shared" si="16"/>
        <v>1110.5617425554942</v>
      </c>
      <c r="AU11">
        <f t="shared" si="17"/>
        <v>-3748.5210744739534</v>
      </c>
      <c r="AW11">
        <v>8</v>
      </c>
      <c r="AX11">
        <f>IF(Z11&gt;0, (R11*SUMPRODUCT(K11:$K$98, X11:$X$98)-K11*$AZ$3)/Z11, 0)</f>
        <v>45739.629808282087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0.12000000000000001</v>
      </c>
      <c r="I12" s="1">
        <f t="shared" si="19"/>
        <v>1.1200000000000001</v>
      </c>
      <c r="J12">
        <f t="shared" si="20"/>
        <v>0.89285714285714279</v>
      </c>
      <c r="K12">
        <f t="shared" si="28"/>
        <v>0.36061002498157962</v>
      </c>
      <c r="L12" s="2">
        <v>9</v>
      </c>
      <c r="M12" s="8">
        <v>1.5033739000000001E-2</v>
      </c>
      <c r="Q12" s="5">
        <f t="shared" si="29"/>
        <v>25</v>
      </c>
      <c r="R12">
        <f t="shared" si="0"/>
        <v>1000000</v>
      </c>
      <c r="S12">
        <f t="shared" si="1"/>
        <v>46863.830415353157</v>
      </c>
      <c r="U12">
        <f t="shared" si="21"/>
        <v>1.5033739000000001E-2</v>
      </c>
      <c r="V12">
        <f t="shared" si="22"/>
        <v>0.01</v>
      </c>
      <c r="W12">
        <f t="shared" si="23"/>
        <v>0.87468334456445773</v>
      </c>
      <c r="X12">
        <f t="shared" si="24"/>
        <v>1.3149761109829126E-2</v>
      </c>
      <c r="Y12">
        <f t="shared" si="25"/>
        <v>8.7468334456445775E-3</v>
      </c>
      <c r="Z12">
        <f t="shared" si="26"/>
        <v>0.85278675000898407</v>
      </c>
      <c r="AB12">
        <f t="shared" si="27"/>
        <v>40007.69237984834</v>
      </c>
      <c r="AC12">
        <f t="shared" si="2"/>
        <v>39964.853632881197</v>
      </c>
      <c r="AE12">
        <f t="shared" si="3"/>
        <v>0</v>
      </c>
      <c r="AF12">
        <f t="shared" si="4"/>
        <v>0</v>
      </c>
      <c r="AG12">
        <f t="shared" si="5"/>
        <v>-21.319668750224601</v>
      </c>
      <c r="AH12">
        <f t="shared" si="6"/>
        <v>-13149.761109829125</v>
      </c>
      <c r="AI12">
        <f t="shared" si="7"/>
        <v>-13171.080778579349</v>
      </c>
      <c r="AJ12">
        <f t="shared" si="8"/>
        <v>42.838746967143379</v>
      </c>
      <c r="AK12">
        <f t="shared" si="30"/>
        <v>2800.5384665893839</v>
      </c>
      <c r="AL12">
        <f t="shared" si="9"/>
        <v>-10327.703565022823</v>
      </c>
      <c r="AN12">
        <f t="shared" si="10"/>
        <v>0</v>
      </c>
      <c r="AO12">
        <f t="shared" si="11"/>
        <v>0</v>
      </c>
      <c r="AP12">
        <f t="shared" si="12"/>
        <v>-7.6880862806174957</v>
      </c>
      <c r="AQ12">
        <f t="shared" si="13"/>
        <v>-4741.9356823172848</v>
      </c>
      <c r="AR12">
        <f t="shared" si="14"/>
        <v>-4749.6237685979022</v>
      </c>
      <c r="AS12">
        <f t="shared" si="15"/>
        <v>15.448081614001142</v>
      </c>
      <c r="AT12">
        <f t="shared" si="16"/>
        <v>1009.9022463986724</v>
      </c>
      <c r="AU12">
        <f t="shared" si="17"/>
        <v>-3724.2734405852289</v>
      </c>
      <c r="AW12">
        <v>9</v>
      </c>
      <c r="AX12">
        <f>IF(Z12&gt;0, (R12*SUMPRODUCT(K12:$K$98, X12:$X$98)-K12*$AZ$3)/Z12, 0)</f>
        <v>46863.830415353157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0.32197323659069604</v>
      </c>
      <c r="L13" s="2">
        <v>10</v>
      </c>
      <c r="M13" s="8">
        <v>1.7719183999999999E-2</v>
      </c>
      <c r="Q13" s="5">
        <f t="shared" si="29"/>
        <v>25</v>
      </c>
      <c r="R13">
        <f t="shared" si="0"/>
        <v>1000000</v>
      </c>
      <c r="S13">
        <f t="shared" si="1"/>
        <v>47341.843008176591</v>
      </c>
      <c r="U13">
        <f t="shared" si="21"/>
        <v>1.7719183999999999E-2</v>
      </c>
      <c r="V13">
        <f t="shared" si="22"/>
        <v>0.01</v>
      </c>
      <c r="W13">
        <f t="shared" si="23"/>
        <v>0.85278675000898407</v>
      </c>
      <c r="X13">
        <f t="shared" si="24"/>
        <v>1.511068533617119E-2</v>
      </c>
      <c r="Y13">
        <f t="shared" si="25"/>
        <v>8.5278675000898408E-3</v>
      </c>
      <c r="Z13">
        <f t="shared" si="26"/>
        <v>0.82914819717272303</v>
      </c>
      <c r="AB13">
        <f t="shared" si="27"/>
        <v>39964.853632881197</v>
      </c>
      <c r="AC13">
        <f t="shared" si="2"/>
        <v>39253.403781063702</v>
      </c>
      <c r="AE13">
        <f t="shared" si="3"/>
        <v>0</v>
      </c>
      <c r="AF13">
        <f t="shared" si="4"/>
        <v>0</v>
      </c>
      <c r="AG13">
        <f t="shared" si="5"/>
        <v>-20.728704929318077</v>
      </c>
      <c r="AH13">
        <f t="shared" si="6"/>
        <v>-15110.685336171191</v>
      </c>
      <c r="AI13">
        <f t="shared" si="7"/>
        <v>-15131.414041100508</v>
      </c>
      <c r="AJ13">
        <f t="shared" si="8"/>
        <v>711.44985181749507</v>
      </c>
      <c r="AK13">
        <f t="shared" si="30"/>
        <v>2797.5397543016838</v>
      </c>
      <c r="AL13">
        <f t="shared" si="9"/>
        <v>-11622.424434981329</v>
      </c>
      <c r="AN13">
        <f t="shared" si="10"/>
        <v>0</v>
      </c>
      <c r="AO13">
        <f t="shared" si="11"/>
        <v>0</v>
      </c>
      <c r="AP13">
        <f t="shared" si="12"/>
        <v>-6.6740882164260569</v>
      </c>
      <c r="AQ13">
        <f t="shared" si="13"/>
        <v>-4865.2362647906084</v>
      </c>
      <c r="AR13">
        <f t="shared" si="14"/>
        <v>-4871.9103530070342</v>
      </c>
      <c r="AS13">
        <f t="shared" si="15"/>
        <v>229.06781146165</v>
      </c>
      <c r="AT13">
        <f t="shared" si="16"/>
        <v>900.73292918365371</v>
      </c>
      <c r="AU13">
        <f t="shared" si="17"/>
        <v>-3742.1096123617303</v>
      </c>
      <c r="AW13">
        <v>10</v>
      </c>
      <c r="AX13">
        <f>IF(Z13&gt;0, (R13*SUMPRODUCT(K13:$K$98, X13:$X$98)-K13*$AZ$3)/Z13, 0)</f>
        <v>47341.843008176591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0.28747610409883573</v>
      </c>
      <c r="L14" s="2">
        <v>11</v>
      </c>
      <c r="M14" s="8">
        <v>2.0768709E-2</v>
      </c>
      <c r="Q14" s="5">
        <f t="shared" si="29"/>
        <v>25</v>
      </c>
      <c r="R14">
        <f t="shared" si="0"/>
        <v>1000000</v>
      </c>
      <c r="S14">
        <f t="shared" si="1"/>
        <v>47268.661099932557</v>
      </c>
      <c r="U14">
        <f t="shared" si="21"/>
        <v>2.0768709E-2</v>
      </c>
      <c r="V14">
        <f t="shared" si="22"/>
        <v>0.01</v>
      </c>
      <c r="W14">
        <f t="shared" si="23"/>
        <v>0.82914819717272303</v>
      </c>
      <c r="X14">
        <f t="shared" si="24"/>
        <v>1.7220337624954906E-2</v>
      </c>
      <c r="Y14">
        <f t="shared" si="25"/>
        <v>8.2914819717272298E-3</v>
      </c>
      <c r="Z14">
        <f t="shared" si="26"/>
        <v>0.80363637757604089</v>
      </c>
      <c r="AB14">
        <f t="shared" si="27"/>
        <v>39253.403781063702</v>
      </c>
      <c r="AC14">
        <f t="shared" si="2"/>
        <v>37986.815579219314</v>
      </c>
      <c r="AE14">
        <f t="shared" si="3"/>
        <v>0</v>
      </c>
      <c r="AF14">
        <f t="shared" si="4"/>
        <v>0</v>
      </c>
      <c r="AG14">
        <f t="shared" si="5"/>
        <v>-20.090909439401024</v>
      </c>
      <c r="AH14">
        <f t="shared" si="6"/>
        <v>-17220.337624954907</v>
      </c>
      <c r="AI14">
        <f t="shared" si="7"/>
        <v>-17240.428534394308</v>
      </c>
      <c r="AJ14">
        <f t="shared" si="8"/>
        <v>1266.5882018443881</v>
      </c>
      <c r="AK14">
        <f t="shared" si="30"/>
        <v>2747.7382646744595</v>
      </c>
      <c r="AL14">
        <f t="shared" si="9"/>
        <v>-13226.102067875461</v>
      </c>
      <c r="AN14">
        <f t="shared" si="10"/>
        <v>0</v>
      </c>
      <c r="AO14">
        <f t="shared" si="11"/>
        <v>0</v>
      </c>
      <c r="AP14">
        <f t="shared" si="12"/>
        <v>-5.7756563734415298</v>
      </c>
      <c r="AQ14">
        <f t="shared" si="13"/>
        <v>-4950.4355716886348</v>
      </c>
      <c r="AR14">
        <f t="shared" si="14"/>
        <v>-4956.2112280620759</v>
      </c>
      <c r="AS14">
        <f t="shared" si="15"/>
        <v>364.11384176377447</v>
      </c>
      <c r="AT14">
        <f t="shared" si="16"/>
        <v>789.90909141190912</v>
      </c>
      <c r="AU14">
        <f t="shared" si="17"/>
        <v>-3802.1882948863927</v>
      </c>
      <c r="AW14">
        <v>11</v>
      </c>
      <c r="AX14">
        <f>IF(Z14&gt;0, (R14*SUMPRODUCT(K14:$K$98, X14:$X$98)-K14*$AZ$3)/Z14, 0)</f>
        <v>47268.661099932557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0.25667509294538904</v>
      </c>
      <c r="L15" s="2">
        <v>12</v>
      </c>
      <c r="M15" s="8">
        <v>2.4225090000000001E-2</v>
      </c>
      <c r="Q15" s="5">
        <f t="shared" si="29"/>
        <v>25</v>
      </c>
      <c r="R15">
        <f t="shared" si="0"/>
        <v>1000000</v>
      </c>
      <c r="S15">
        <f t="shared" si="1"/>
        <v>46705.284191848652</v>
      </c>
      <c r="U15">
        <f t="shared" si="21"/>
        <v>2.4225090000000001E-2</v>
      </c>
      <c r="V15">
        <f t="shared" si="22"/>
        <v>0.01</v>
      </c>
      <c r="W15">
        <f t="shared" si="23"/>
        <v>0.80363637757604089</v>
      </c>
      <c r="X15">
        <f t="shared" si="24"/>
        <v>1.9468163574053572E-2</v>
      </c>
      <c r="Y15">
        <f t="shared" si="25"/>
        <v>8.0363637757604085E-3</v>
      </c>
      <c r="Z15">
        <f t="shared" si="26"/>
        <v>0.77613185022622688</v>
      </c>
      <c r="AB15">
        <f t="shared" si="27"/>
        <v>37986.815579219314</v>
      </c>
      <c r="AC15">
        <f t="shared" si="2"/>
        <v>36249.458635161238</v>
      </c>
      <c r="AE15">
        <f t="shared" si="3"/>
        <v>0</v>
      </c>
      <c r="AF15">
        <f t="shared" si="4"/>
        <v>0</v>
      </c>
      <c r="AG15">
        <f t="shared" si="5"/>
        <v>-19.403296255655672</v>
      </c>
      <c r="AH15">
        <f t="shared" si="6"/>
        <v>-19468.163574053571</v>
      </c>
      <c r="AI15">
        <f t="shared" si="7"/>
        <v>-19487.566870309227</v>
      </c>
      <c r="AJ15">
        <f t="shared" si="8"/>
        <v>1737.3569440580759</v>
      </c>
      <c r="AK15">
        <f t="shared" si="30"/>
        <v>2659.0770905453523</v>
      </c>
      <c r="AL15">
        <f t="shared" si="9"/>
        <v>-15091.132835705799</v>
      </c>
      <c r="AN15">
        <f t="shared" si="10"/>
        <v>0</v>
      </c>
      <c r="AO15">
        <f t="shared" si="11"/>
        <v>0</v>
      </c>
      <c r="AP15">
        <f t="shared" si="12"/>
        <v>-4.9803428698673384</v>
      </c>
      <c r="AQ15">
        <f t="shared" si="13"/>
        <v>-4996.992694846238</v>
      </c>
      <c r="AR15">
        <f t="shared" si="14"/>
        <v>-5001.973037716105</v>
      </c>
      <c r="AS15">
        <f t="shared" si="15"/>
        <v>445.93625509542369</v>
      </c>
      <c r="AT15">
        <f t="shared" si="16"/>
        <v>682.51885936468295</v>
      </c>
      <c r="AU15">
        <f t="shared" si="17"/>
        <v>-3873.5179232559985</v>
      </c>
      <c r="AW15">
        <v>12</v>
      </c>
      <c r="AX15">
        <f>IF(Z15&gt;0, (R15*SUMPRODUCT(K15:$K$98, X15:$X$98)-K15*$AZ$3)/Z15, 0)</f>
        <v>46705.284191848652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0.22917419012981163</v>
      </c>
      <c r="L16" s="2">
        <v>13</v>
      </c>
      <c r="M16" s="8">
        <v>2.7828815E-2</v>
      </c>
      <c r="Q16" s="5">
        <f t="shared" si="29"/>
        <v>25</v>
      </c>
      <c r="R16">
        <f t="shared" si="0"/>
        <v>1000000</v>
      </c>
      <c r="S16">
        <f t="shared" si="1"/>
        <v>45691.723521340078</v>
      </c>
      <c r="U16">
        <f t="shared" si="21"/>
        <v>2.7828815E-2</v>
      </c>
      <c r="V16">
        <f t="shared" si="22"/>
        <v>0.01</v>
      </c>
      <c r="W16">
        <f t="shared" si="23"/>
        <v>0.77613185022622688</v>
      </c>
      <c r="X16">
        <f t="shared" si="24"/>
        <v>2.1598829675553377E-2</v>
      </c>
      <c r="Y16">
        <f t="shared" si="25"/>
        <v>7.7613185022622688E-3</v>
      </c>
      <c r="Z16">
        <f t="shared" si="26"/>
        <v>0.74677170204841126</v>
      </c>
      <c r="AB16">
        <f t="shared" si="27"/>
        <v>36249.458635161238</v>
      </c>
      <c r="AC16">
        <f t="shared" si="2"/>
        <v>34121.286143556557</v>
      </c>
      <c r="AE16">
        <f t="shared" si="3"/>
        <v>0</v>
      </c>
      <c r="AF16">
        <f t="shared" si="4"/>
        <v>0</v>
      </c>
      <c r="AG16">
        <f t="shared" si="5"/>
        <v>-18.669292551210283</v>
      </c>
      <c r="AH16">
        <f t="shared" si="6"/>
        <v>-21598.829675553377</v>
      </c>
      <c r="AI16">
        <f t="shared" si="7"/>
        <v>-21617.498968104588</v>
      </c>
      <c r="AJ16">
        <f t="shared" si="8"/>
        <v>2128.1724916046805</v>
      </c>
      <c r="AK16">
        <f t="shared" si="30"/>
        <v>2537.4621044612868</v>
      </c>
      <c r="AL16">
        <f t="shared" si="9"/>
        <v>-16951.864372038621</v>
      </c>
      <c r="AN16">
        <f t="shared" si="10"/>
        <v>0</v>
      </c>
      <c r="AO16">
        <f t="shared" si="11"/>
        <v>0</v>
      </c>
      <c r="AP16">
        <f t="shared" si="12"/>
        <v>-4.2785200007201416</v>
      </c>
      <c r="AQ16">
        <f t="shared" si="13"/>
        <v>-4949.8942986466873</v>
      </c>
      <c r="AR16">
        <f t="shared" si="14"/>
        <v>-4954.1728186474074</v>
      </c>
      <c r="AS16">
        <f t="shared" si="15"/>
        <v>487.72220722004602</v>
      </c>
      <c r="AT16">
        <f t="shared" si="16"/>
        <v>581.5208227750029</v>
      </c>
      <c r="AU16">
        <f t="shared" si="17"/>
        <v>-3884.9297886523586</v>
      </c>
      <c r="AW16">
        <v>13</v>
      </c>
      <c r="AX16">
        <f>IF(Z16&gt;0, (R16*SUMPRODUCT(K16:$K$98, X16:$X$98)-K16*$AZ$3)/Z16, 0)</f>
        <v>45691.723521340078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0.20461981261590323</v>
      </c>
      <c r="L17" s="2">
        <v>14</v>
      </c>
      <c r="M17" s="8">
        <v>3.1684449000000003E-2</v>
      </c>
      <c r="Q17" s="5">
        <f t="shared" si="29"/>
        <v>25</v>
      </c>
      <c r="R17">
        <f t="shared" si="0"/>
        <v>1000000</v>
      </c>
      <c r="S17">
        <f t="shared" si="1"/>
        <v>44341.719728760974</v>
      </c>
      <c r="U17">
        <f t="shared" si="21"/>
        <v>3.1684449000000003E-2</v>
      </c>
      <c r="V17">
        <f t="shared" si="22"/>
        <v>0.01</v>
      </c>
      <c r="W17">
        <f t="shared" si="23"/>
        <v>0.74677170204841126</v>
      </c>
      <c r="X17">
        <f t="shared" si="24"/>
        <v>2.3661049908196084E-2</v>
      </c>
      <c r="Y17">
        <f t="shared" si="25"/>
        <v>7.4677170204841131E-3</v>
      </c>
      <c r="Z17">
        <f t="shared" si="26"/>
        <v>0.71564293511973109</v>
      </c>
      <c r="AB17">
        <f t="shared" si="27"/>
        <v>34121.286143556557</v>
      </c>
      <c r="AC17">
        <f t="shared" si="2"/>
        <v>31732.838454946988</v>
      </c>
      <c r="AE17">
        <f t="shared" si="3"/>
        <v>0</v>
      </c>
      <c r="AF17">
        <f t="shared" si="4"/>
        <v>0</v>
      </c>
      <c r="AG17">
        <f t="shared" si="5"/>
        <v>-17.891073377993276</v>
      </c>
      <c r="AH17">
        <f t="shared" si="6"/>
        <v>-23661.049908196084</v>
      </c>
      <c r="AI17">
        <f t="shared" si="7"/>
        <v>-23678.940981574076</v>
      </c>
      <c r="AJ17">
        <f t="shared" si="8"/>
        <v>2388.447688609569</v>
      </c>
      <c r="AK17">
        <f t="shared" si="30"/>
        <v>2388.4900300489594</v>
      </c>
      <c r="AL17">
        <f t="shared" si="9"/>
        <v>-18902.003262915547</v>
      </c>
      <c r="AN17">
        <f t="shared" si="10"/>
        <v>0</v>
      </c>
      <c r="AO17">
        <f t="shared" si="11"/>
        <v>0</v>
      </c>
      <c r="AP17">
        <f t="shared" si="12"/>
        <v>-3.6608680821023589</v>
      </c>
      <c r="AQ17">
        <f t="shared" si="13"/>
        <v>-4841.5195985106175</v>
      </c>
      <c r="AR17">
        <f t="shared" si="14"/>
        <v>-4845.1804665927193</v>
      </c>
      <c r="AS17">
        <f t="shared" si="15"/>
        <v>488.72371848617718</v>
      </c>
      <c r="AT17">
        <f t="shared" si="16"/>
        <v>488.73238238357112</v>
      </c>
      <c r="AU17">
        <f t="shared" si="17"/>
        <v>-3867.7243657229706</v>
      </c>
      <c r="AW17">
        <v>14</v>
      </c>
      <c r="AX17">
        <f>IF(Z17&gt;0, (R17*SUMPRODUCT(K17:$K$98, X17:$X$98)-K17*$AZ$3)/Z17, 0)</f>
        <v>44341.719728760974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0.1826962612641993</v>
      </c>
      <c r="L18" s="2">
        <v>15</v>
      </c>
      <c r="M18" s="8">
        <v>3.5933631000000001E-2</v>
      </c>
      <c r="Q18" s="5">
        <f t="shared" si="29"/>
        <v>25</v>
      </c>
      <c r="R18">
        <f t="shared" si="0"/>
        <v>1000000</v>
      </c>
      <c r="S18">
        <f t="shared" si="1"/>
        <v>42735.164331880776</v>
      </c>
      <c r="U18">
        <f t="shared" si="21"/>
        <v>3.5933631000000001E-2</v>
      </c>
      <c r="V18">
        <f t="shared" si="22"/>
        <v>0.01</v>
      </c>
      <c r="W18">
        <f t="shared" si="23"/>
        <v>0.71564293511973109</v>
      </c>
      <c r="X18">
        <f t="shared" si="24"/>
        <v>2.5715649158349358E-2</v>
      </c>
      <c r="Y18">
        <f t="shared" si="25"/>
        <v>7.1564293511973114E-3</v>
      </c>
      <c r="Z18">
        <f t="shared" si="26"/>
        <v>0.68277085661018444</v>
      </c>
      <c r="AB18">
        <f t="shared" si="27"/>
        <v>31732.838454946988</v>
      </c>
      <c r="AC18">
        <f t="shared" si="2"/>
        <v>29178.324758255239</v>
      </c>
      <c r="AE18">
        <f t="shared" si="3"/>
        <v>0</v>
      </c>
      <c r="AF18">
        <f t="shared" si="4"/>
        <v>0</v>
      </c>
      <c r="AG18">
        <f t="shared" si="5"/>
        <v>-17.069271415254612</v>
      </c>
      <c r="AH18">
        <f t="shared" si="6"/>
        <v>-25715.649158349359</v>
      </c>
      <c r="AI18">
        <f t="shared" si="7"/>
        <v>-25732.718429764613</v>
      </c>
      <c r="AJ18">
        <f t="shared" si="8"/>
        <v>2554.5136966917489</v>
      </c>
      <c r="AK18">
        <f t="shared" si="30"/>
        <v>2221.2986918462893</v>
      </c>
      <c r="AL18">
        <f t="shared" si="9"/>
        <v>-20956.906041226575</v>
      </c>
      <c r="AN18">
        <f t="shared" si="10"/>
        <v>0</v>
      </c>
      <c r="AO18">
        <f t="shared" si="11"/>
        <v>0</v>
      </c>
      <c r="AP18">
        <f t="shared" si="12"/>
        <v>-3.1184920700708854</v>
      </c>
      <c r="AQ18">
        <f t="shared" si="13"/>
        <v>-4698.1529572122818</v>
      </c>
      <c r="AR18">
        <f t="shared" si="14"/>
        <v>-4701.2714492823525</v>
      </c>
      <c r="AS18">
        <f t="shared" si="15"/>
        <v>466.70010173377131</v>
      </c>
      <c r="AT18">
        <f t="shared" si="16"/>
        <v>405.82296615137381</v>
      </c>
      <c r="AU18">
        <f t="shared" si="17"/>
        <v>-3828.7483813972071</v>
      </c>
      <c r="AW18">
        <v>15</v>
      </c>
      <c r="AX18">
        <f>IF(Z18&gt;0, (R18*SUMPRODUCT(K18:$K$98, X18:$X$98)-K18*$AZ$3)/Z18, 0)</f>
        <v>42735.164331880776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0.16312166184303509</v>
      </c>
      <c r="L19" s="2">
        <v>16</v>
      </c>
      <c r="M19" s="8">
        <v>4.1016489000000003E-2</v>
      </c>
      <c r="Q19" s="5">
        <f t="shared" si="29"/>
        <v>25</v>
      </c>
      <c r="R19">
        <f t="shared" si="0"/>
        <v>1000000</v>
      </c>
      <c r="S19">
        <f t="shared" si="1"/>
        <v>40933.128944415497</v>
      </c>
      <c r="U19">
        <f t="shared" si="21"/>
        <v>4.1016489000000003E-2</v>
      </c>
      <c r="V19">
        <f t="shared" si="22"/>
        <v>0.01</v>
      </c>
      <c r="W19">
        <f t="shared" si="23"/>
        <v>0.68277085661018444</v>
      </c>
      <c r="X19">
        <f t="shared" si="24"/>
        <v>2.8004863329672211E-2</v>
      </c>
      <c r="Y19">
        <f t="shared" si="25"/>
        <v>6.8277085661018443E-3</v>
      </c>
      <c r="Z19">
        <f t="shared" si="26"/>
        <v>0.6479382847144104</v>
      </c>
      <c r="AB19">
        <f t="shared" si="27"/>
        <v>29178.324758255239</v>
      </c>
      <c r="AC19">
        <f t="shared" si="2"/>
        <v>26522.14135623836</v>
      </c>
      <c r="AE19">
        <f t="shared" si="3"/>
        <v>0</v>
      </c>
      <c r="AF19">
        <f t="shared" si="4"/>
        <v>0</v>
      </c>
      <c r="AG19">
        <f t="shared" si="5"/>
        <v>-16.198457117860261</v>
      </c>
      <c r="AH19">
        <f t="shared" si="6"/>
        <v>-28004.863329672211</v>
      </c>
      <c r="AI19">
        <f t="shared" si="7"/>
        <v>-28021.061786790073</v>
      </c>
      <c r="AJ19">
        <f t="shared" si="8"/>
        <v>2656.183402016879</v>
      </c>
      <c r="AK19">
        <f t="shared" si="30"/>
        <v>2042.4827330778669</v>
      </c>
      <c r="AL19">
        <f t="shared" si="9"/>
        <v>-23322.395651695326</v>
      </c>
      <c r="AN19">
        <f t="shared" si="10"/>
        <v>0</v>
      </c>
      <c r="AO19">
        <f t="shared" si="11"/>
        <v>0</v>
      </c>
      <c r="AP19">
        <f t="shared" si="12"/>
        <v>-2.6423192443585064</v>
      </c>
      <c r="AQ19">
        <f t="shared" si="13"/>
        <v>-4568.1998460232044</v>
      </c>
      <c r="AR19">
        <f t="shared" si="14"/>
        <v>-4570.8421652675625</v>
      </c>
      <c r="AS19">
        <f t="shared" si="15"/>
        <v>433.28105069687984</v>
      </c>
      <c r="AT19">
        <f t="shared" si="16"/>
        <v>333.1731777053659</v>
      </c>
      <c r="AU19">
        <f t="shared" si="17"/>
        <v>-3804.387936865317</v>
      </c>
      <c r="AW19">
        <v>16</v>
      </c>
      <c r="AX19">
        <f>IF(Z19&gt;0, (R19*SUMPRODUCT(K19:$K$98, X19:$X$98)-K19*$AZ$3)/Z19, 0)</f>
        <v>40933.128944415497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0.14564434093128131</v>
      </c>
      <c r="L20" s="2">
        <v>17</v>
      </c>
      <c r="M20" s="8">
        <v>4.6435859000000003E-2</v>
      </c>
      <c r="Q20" s="5">
        <f t="shared" si="29"/>
        <v>25</v>
      </c>
      <c r="R20">
        <f t="shared" si="0"/>
        <v>1000000</v>
      </c>
      <c r="S20">
        <f t="shared" si="1"/>
        <v>38891.468091439201</v>
      </c>
      <c r="U20">
        <f t="shared" si="21"/>
        <v>4.6435859000000003E-2</v>
      </c>
      <c r="V20">
        <f t="shared" si="22"/>
        <v>0.01</v>
      </c>
      <c r="W20">
        <f t="shared" si="23"/>
        <v>0.6479382847144104</v>
      </c>
      <c r="X20">
        <f t="shared" si="24"/>
        <v>3.0087570829700219E-2</v>
      </c>
      <c r="Y20">
        <f t="shared" si="25"/>
        <v>6.4793828471441037E-3</v>
      </c>
      <c r="Z20">
        <f t="shared" si="26"/>
        <v>0.61137133103756602</v>
      </c>
      <c r="AB20">
        <f t="shared" si="27"/>
        <v>26522.14135623836</v>
      </c>
      <c r="AC20">
        <f t="shared" si="2"/>
        <v>23777.128613068213</v>
      </c>
      <c r="AE20">
        <f t="shared" si="3"/>
        <v>0</v>
      </c>
      <c r="AF20">
        <f t="shared" si="4"/>
        <v>0</v>
      </c>
      <c r="AG20">
        <f t="shared" si="5"/>
        <v>-15.284283275939151</v>
      </c>
      <c r="AH20">
        <f t="shared" si="6"/>
        <v>-30087.57082970022</v>
      </c>
      <c r="AI20">
        <f t="shared" si="7"/>
        <v>-30102.855112976158</v>
      </c>
      <c r="AJ20">
        <f t="shared" si="8"/>
        <v>2745.0127431701476</v>
      </c>
      <c r="AK20">
        <f t="shared" si="30"/>
        <v>1856.5498949366854</v>
      </c>
      <c r="AL20">
        <f t="shared" si="9"/>
        <v>-25501.292474869326</v>
      </c>
      <c r="AN20">
        <f t="shared" si="10"/>
        <v>0</v>
      </c>
      <c r="AO20">
        <f t="shared" si="11"/>
        <v>0</v>
      </c>
      <c r="AP20">
        <f t="shared" si="12"/>
        <v>-2.2260693643311629</v>
      </c>
      <c r="AQ20">
        <f t="shared" si="13"/>
        <v>-4382.0844237149331</v>
      </c>
      <c r="AR20">
        <f t="shared" si="14"/>
        <v>-4384.3104930792642</v>
      </c>
      <c r="AS20">
        <f t="shared" si="15"/>
        <v>399.79557182698471</v>
      </c>
      <c r="AT20">
        <f t="shared" si="16"/>
        <v>270.39598585409311</v>
      </c>
      <c r="AU20">
        <f t="shared" si="17"/>
        <v>-3714.1189353981867</v>
      </c>
      <c r="AW20">
        <v>17</v>
      </c>
      <c r="AX20">
        <f>IF(Z20&gt;0, (R20*SUMPRODUCT(K20:$K$98, X20:$X$98)-K20*$AZ$3)/Z20, 0)</f>
        <v>38891.468091439201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0.13003959011721544</v>
      </c>
      <c r="L21" s="2">
        <v>18</v>
      </c>
      <c r="M21" s="8">
        <v>5.1834316999999998E-2</v>
      </c>
      <c r="Q21" s="5">
        <f t="shared" si="29"/>
        <v>25</v>
      </c>
      <c r="R21">
        <f t="shared" si="0"/>
        <v>1000000</v>
      </c>
      <c r="S21">
        <f t="shared" si="1"/>
        <v>36652.854399003008</v>
      </c>
      <c r="U21">
        <f t="shared" si="21"/>
        <v>5.1834316999999998E-2</v>
      </c>
      <c r="V21">
        <f t="shared" si="22"/>
        <v>0.01</v>
      </c>
      <c r="W21">
        <f t="shared" si="23"/>
        <v>0.61137133103756602</v>
      </c>
      <c r="X21">
        <f t="shared" si="24"/>
        <v>3.1690015377713134E-2</v>
      </c>
      <c r="Y21">
        <f t="shared" si="25"/>
        <v>6.1137133103756607E-3</v>
      </c>
      <c r="Z21">
        <f t="shared" si="26"/>
        <v>0.57356760234947723</v>
      </c>
      <c r="AB21">
        <f t="shared" si="27"/>
        <v>23777.128613068213</v>
      </c>
      <c r="AC21">
        <f t="shared" si="2"/>
        <v>21022.889816900646</v>
      </c>
      <c r="AE21">
        <f t="shared" si="3"/>
        <v>0</v>
      </c>
      <c r="AF21">
        <f t="shared" si="4"/>
        <v>0</v>
      </c>
      <c r="AG21">
        <f t="shared" si="5"/>
        <v>-14.33919005873693</v>
      </c>
      <c r="AH21">
        <f t="shared" si="6"/>
        <v>-31690.015377713135</v>
      </c>
      <c r="AI21">
        <f t="shared" si="7"/>
        <v>-31704.354567771872</v>
      </c>
      <c r="AJ21">
        <f t="shared" si="8"/>
        <v>2754.2387961675668</v>
      </c>
      <c r="AK21">
        <f t="shared" si="30"/>
        <v>1664.3990029147751</v>
      </c>
      <c r="AL21">
        <f t="shared" si="9"/>
        <v>-27285.71676868953</v>
      </c>
      <c r="AN21">
        <f t="shared" si="10"/>
        <v>0</v>
      </c>
      <c r="AO21">
        <f t="shared" si="11"/>
        <v>0</v>
      </c>
      <c r="AP21">
        <f t="shared" si="12"/>
        <v>-1.8646623978510009</v>
      </c>
      <c r="AQ21">
        <f t="shared" si="13"/>
        <v>-4120.9566105260701</v>
      </c>
      <c r="AR21">
        <f t="shared" si="14"/>
        <v>-4122.8212729239212</v>
      </c>
      <c r="AS21">
        <f t="shared" si="15"/>
        <v>358.16008413856326</v>
      </c>
      <c r="AT21">
        <f t="shared" si="16"/>
        <v>216.43776413053942</v>
      </c>
      <c r="AU21">
        <f t="shared" si="17"/>
        <v>-3548.2234246548187</v>
      </c>
      <c r="AW21">
        <v>18</v>
      </c>
      <c r="AX21">
        <f>IF(Z21&gt;0, (R21*SUMPRODUCT(K21:$K$98, X21:$X$98)-K21*$AZ$3)/Z21, 0)</f>
        <v>36652.854399003008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0.11610677689037092</v>
      </c>
      <c r="L22" s="2">
        <v>19</v>
      </c>
      <c r="M22" s="8">
        <v>5.7772715000000002E-2</v>
      </c>
      <c r="Q22" s="5">
        <f t="shared" si="29"/>
        <v>25</v>
      </c>
      <c r="R22">
        <f t="shared" si="0"/>
        <v>1000000</v>
      </c>
      <c r="S22">
        <f t="shared" si="1"/>
        <v>34328.64370407824</v>
      </c>
      <c r="U22">
        <f t="shared" si="21"/>
        <v>5.7772715000000002E-2</v>
      </c>
      <c r="V22">
        <f t="shared" si="22"/>
        <v>0.01</v>
      </c>
      <c r="W22">
        <f t="shared" si="23"/>
        <v>0.57356760234947723</v>
      </c>
      <c r="X22">
        <f t="shared" si="24"/>
        <v>3.3136557623769679E-2</v>
      </c>
      <c r="Y22">
        <f t="shared" si="25"/>
        <v>5.7356760234947724E-3</v>
      </c>
      <c r="Z22">
        <f t="shared" si="26"/>
        <v>0.53469536870221279</v>
      </c>
      <c r="AB22">
        <f t="shared" si="27"/>
        <v>21022.889816900646</v>
      </c>
      <c r="AC22">
        <f t="shared" si="2"/>
        <v>18355.36680239901</v>
      </c>
      <c r="AE22">
        <f t="shared" si="3"/>
        <v>0</v>
      </c>
      <c r="AF22">
        <f t="shared" si="4"/>
        <v>0</v>
      </c>
      <c r="AG22">
        <f t="shared" si="5"/>
        <v>-13.367384217555319</v>
      </c>
      <c r="AH22">
        <f t="shared" si="6"/>
        <v>-33136.557623769681</v>
      </c>
      <c r="AI22">
        <f t="shared" si="7"/>
        <v>-33149.925007987236</v>
      </c>
      <c r="AJ22">
        <f t="shared" si="8"/>
        <v>2667.5230145016358</v>
      </c>
      <c r="AK22">
        <f t="shared" si="30"/>
        <v>1471.6022871830453</v>
      </c>
      <c r="AL22">
        <f t="shared" si="9"/>
        <v>-29010.799706302554</v>
      </c>
      <c r="AN22">
        <f t="shared" si="10"/>
        <v>0</v>
      </c>
      <c r="AO22">
        <f t="shared" si="11"/>
        <v>0</v>
      </c>
      <c r="AP22">
        <f t="shared" si="12"/>
        <v>-1.552043896955561</v>
      </c>
      <c r="AQ22">
        <f t="shared" si="13"/>
        <v>-3847.3789029379459</v>
      </c>
      <c r="AR22">
        <f t="shared" si="14"/>
        <v>-3848.9309468349015</v>
      </c>
      <c r="AS22">
        <f t="shared" si="15"/>
        <v>309.71749949467113</v>
      </c>
      <c r="AT22">
        <f t="shared" si="16"/>
        <v>170.86299842932141</v>
      </c>
      <c r="AU22">
        <f t="shared" si="17"/>
        <v>-3368.3504489109091</v>
      </c>
      <c r="AW22">
        <v>19</v>
      </c>
      <c r="AX22">
        <f>IF(Z22&gt;0, (R22*SUMPRODUCT(K22:$K$98, X22:$X$98)-K22*$AZ$3)/Z22, 0)</f>
        <v>34328.64370407824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0.10366676508068833</v>
      </c>
      <c r="L23" s="2">
        <v>20</v>
      </c>
      <c r="M23" s="8">
        <v>6.4089452000000005E-2</v>
      </c>
      <c r="Q23" s="5">
        <f t="shared" si="29"/>
        <v>25</v>
      </c>
      <c r="R23">
        <f t="shared" si="0"/>
        <v>1000000</v>
      </c>
      <c r="S23">
        <f t="shared" si="1"/>
        <v>31925.534972721067</v>
      </c>
      <c r="U23">
        <f t="shared" si="21"/>
        <v>6.4089452000000005E-2</v>
      </c>
      <c r="V23">
        <f t="shared" si="22"/>
        <v>0.01</v>
      </c>
      <c r="W23">
        <f t="shared" si="23"/>
        <v>0.53469536870221279</v>
      </c>
      <c r="X23">
        <f t="shared" si="24"/>
        <v>3.4268333167062771E-2</v>
      </c>
      <c r="Y23">
        <f t="shared" si="25"/>
        <v>5.3469536870221282E-3</v>
      </c>
      <c r="Z23">
        <f t="shared" si="26"/>
        <v>0.49508008184812785</v>
      </c>
      <c r="AB23">
        <f t="shared" si="27"/>
        <v>18355.36680239901</v>
      </c>
      <c r="AC23">
        <f t="shared" si="2"/>
        <v>15805.696467340014</v>
      </c>
      <c r="AE23">
        <f t="shared" si="3"/>
        <v>0</v>
      </c>
      <c r="AF23">
        <f t="shared" si="4"/>
        <v>0</v>
      </c>
      <c r="AG23">
        <f t="shared" si="5"/>
        <v>-12.377002046203197</v>
      </c>
      <c r="AH23">
        <f t="shared" si="6"/>
        <v>-34268.333167062774</v>
      </c>
      <c r="AI23">
        <f t="shared" si="7"/>
        <v>-34280.710169108977</v>
      </c>
      <c r="AJ23">
        <f t="shared" si="8"/>
        <v>2549.670335058996</v>
      </c>
      <c r="AK23">
        <f t="shared" si="30"/>
        <v>1284.8756761679308</v>
      </c>
      <c r="AL23">
        <f t="shared" si="9"/>
        <v>-30446.164157882049</v>
      </c>
      <c r="AN23">
        <f t="shared" si="10"/>
        <v>0</v>
      </c>
      <c r="AO23">
        <f t="shared" si="11"/>
        <v>0</v>
      </c>
      <c r="AP23">
        <f t="shared" si="12"/>
        <v>-1.2830837635269454</v>
      </c>
      <c r="AQ23">
        <f t="shared" si="13"/>
        <v>-3552.487244136657</v>
      </c>
      <c r="AR23">
        <f t="shared" si="14"/>
        <v>-3553.7703279001839</v>
      </c>
      <c r="AS23">
        <f t="shared" si="15"/>
        <v>264.31607565776085</v>
      </c>
      <c r="AT23">
        <f t="shared" si="16"/>
        <v>133.19890487919145</v>
      </c>
      <c r="AU23">
        <f t="shared" si="17"/>
        <v>-3156.2553473632311</v>
      </c>
      <c r="AW23">
        <v>20</v>
      </c>
      <c r="AX23">
        <f>IF(Z23&gt;0, (R23*SUMPRODUCT(K23:$K$98, X23:$X$98)-K23*$AZ$3)/Z23, 0)</f>
        <v>31925.534972721067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9.2559611679185999E-2</v>
      </c>
      <c r="L24" s="2">
        <v>21</v>
      </c>
      <c r="M24" s="8">
        <v>7.1121990999999996E-2</v>
      </c>
      <c r="Q24" s="5">
        <f t="shared" si="29"/>
        <v>25</v>
      </c>
      <c r="R24">
        <f t="shared" si="0"/>
        <v>1000000</v>
      </c>
      <c r="S24">
        <f t="shared" si="1"/>
        <v>29481.954316636286</v>
      </c>
      <c r="U24">
        <f t="shared" si="21"/>
        <v>7.1121990999999996E-2</v>
      </c>
      <c r="V24">
        <f t="shared" si="22"/>
        <v>0.01</v>
      </c>
      <c r="W24">
        <f t="shared" si="23"/>
        <v>0.49508008184812785</v>
      </c>
      <c r="X24">
        <f t="shared" si="24"/>
        <v>3.5211081125481811E-2</v>
      </c>
      <c r="Y24">
        <f t="shared" si="25"/>
        <v>4.9508008184812784E-3</v>
      </c>
      <c r="Z24">
        <f t="shared" si="26"/>
        <v>0.45491819990416477</v>
      </c>
      <c r="AB24">
        <f t="shared" si="27"/>
        <v>15805.696467340014</v>
      </c>
      <c r="AC24">
        <f t="shared" si="2"/>
        <v>13411.877587380999</v>
      </c>
      <c r="AE24">
        <f t="shared" si="3"/>
        <v>0</v>
      </c>
      <c r="AF24">
        <f t="shared" si="4"/>
        <v>0</v>
      </c>
      <c r="AG24">
        <f t="shared" si="5"/>
        <v>-11.372954997604118</v>
      </c>
      <c r="AH24">
        <f t="shared" si="6"/>
        <v>-35211.081125481811</v>
      </c>
      <c r="AI24">
        <f t="shared" si="7"/>
        <v>-35222.454080479416</v>
      </c>
      <c r="AJ24">
        <f t="shared" si="8"/>
        <v>2393.8188799590152</v>
      </c>
      <c r="AK24">
        <f t="shared" si="30"/>
        <v>1106.3987527138011</v>
      </c>
      <c r="AL24">
        <f t="shared" si="9"/>
        <v>-31722.236447806601</v>
      </c>
      <c r="AN24">
        <f t="shared" si="10"/>
        <v>0</v>
      </c>
      <c r="AO24">
        <f t="shared" si="11"/>
        <v>0</v>
      </c>
      <c r="AP24">
        <f t="shared" si="12"/>
        <v>-1.0526762982230948</v>
      </c>
      <c r="AQ24">
        <f t="shared" si="13"/>
        <v>-3259.1239957789121</v>
      </c>
      <c r="AR24">
        <f t="shared" si="14"/>
        <v>-3260.1766720771352</v>
      </c>
      <c r="AS24">
        <f t="shared" si="15"/>
        <v>221.57094595931042</v>
      </c>
      <c r="AT24">
        <f t="shared" si="16"/>
        <v>102.40783891352517</v>
      </c>
      <c r="AU24">
        <f t="shared" si="17"/>
        <v>-2936.1978872042996</v>
      </c>
      <c r="AW24">
        <v>21</v>
      </c>
      <c r="AX24">
        <f>IF(Z24&gt;0, (R24*SUMPRODUCT(K24:$K$98, X24:$X$98)-K24*$AZ$3)/Z24, 0)</f>
        <v>29481.954316636286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8.2642510427844637E-2</v>
      </c>
      <c r="L25" s="2">
        <v>22</v>
      </c>
      <c r="M25" s="8">
        <v>7.9233461000000005E-2</v>
      </c>
      <c r="Q25" s="5">
        <f t="shared" si="29"/>
        <v>25</v>
      </c>
      <c r="R25">
        <f t="shared" si="0"/>
        <v>1000000</v>
      </c>
      <c r="S25">
        <f t="shared" si="1"/>
        <v>27001.263518728341</v>
      </c>
      <c r="U25">
        <f t="shared" si="21"/>
        <v>7.9233461000000005E-2</v>
      </c>
      <c r="V25">
        <f t="shared" si="22"/>
        <v>0.01</v>
      </c>
      <c r="W25">
        <f t="shared" si="23"/>
        <v>0.45491819990416477</v>
      </c>
      <c r="X25">
        <f t="shared" si="24"/>
        <v>3.6044743450296846E-2</v>
      </c>
      <c r="Y25">
        <f t="shared" si="25"/>
        <v>4.5491819990416474E-3</v>
      </c>
      <c r="Z25">
        <f t="shared" si="26"/>
        <v>0.41432427445482628</v>
      </c>
      <c r="AB25">
        <f t="shared" si="27"/>
        <v>13411.877587380999</v>
      </c>
      <c r="AC25">
        <f t="shared" si="2"/>
        <v>11187.27891676069</v>
      </c>
      <c r="AE25">
        <f t="shared" si="3"/>
        <v>0</v>
      </c>
      <c r="AF25">
        <f t="shared" si="4"/>
        <v>0</v>
      </c>
      <c r="AG25">
        <f t="shared" si="5"/>
        <v>-10.358106861370658</v>
      </c>
      <c r="AH25">
        <f t="shared" si="6"/>
        <v>-36044.743450296846</v>
      </c>
      <c r="AI25">
        <f t="shared" si="7"/>
        <v>-36055.101557158217</v>
      </c>
      <c r="AJ25">
        <f t="shared" si="8"/>
        <v>2224.5986706203093</v>
      </c>
      <c r="AK25">
        <f t="shared" si="30"/>
        <v>938.83143111667005</v>
      </c>
      <c r="AL25">
        <f t="shared" si="9"/>
        <v>-32891.671455421238</v>
      </c>
      <c r="AN25">
        <f t="shared" si="10"/>
        <v>0</v>
      </c>
      <c r="AO25">
        <f t="shared" si="11"/>
        <v>0</v>
      </c>
      <c r="AP25">
        <f t="shared" si="12"/>
        <v>-0.85601995430355371</v>
      </c>
      <c r="AQ25">
        <f t="shared" si="13"/>
        <v>-2978.828086460142</v>
      </c>
      <c r="AR25">
        <f t="shared" si="14"/>
        <v>-2979.6841064144455</v>
      </c>
      <c r="AS25">
        <f t="shared" si="15"/>
        <v>183.84641883450823</v>
      </c>
      <c r="AT25">
        <f t="shared" si="16"/>
        <v>77.587386336047715</v>
      </c>
      <c r="AU25">
        <f t="shared" si="17"/>
        <v>-2718.2503012438892</v>
      </c>
      <c r="AW25">
        <v>22</v>
      </c>
      <c r="AX25">
        <f>IF(Z25&gt;0, (R25*SUMPRODUCT(K25:$K$98, X25:$X$98)-K25*$AZ$3)/Z25, 0)</f>
        <v>27001.263518728341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7.3787955739146996E-2</v>
      </c>
      <c r="L26" s="2">
        <v>23</v>
      </c>
      <c r="M26" s="8">
        <v>8.7905784000000001E-2</v>
      </c>
      <c r="Q26" s="5">
        <f t="shared" si="29"/>
        <v>25</v>
      </c>
      <c r="R26">
        <f t="shared" si="0"/>
        <v>1000000</v>
      </c>
      <c r="S26">
        <f t="shared" si="1"/>
        <v>24433.180657232177</v>
      </c>
      <c r="U26">
        <f t="shared" si="21"/>
        <v>8.7905784000000001E-2</v>
      </c>
      <c r="V26">
        <f t="shared" si="22"/>
        <v>0.01</v>
      </c>
      <c r="W26">
        <f t="shared" si="23"/>
        <v>0.41432427445482628</v>
      </c>
      <c r="X26">
        <f t="shared" si="24"/>
        <v>3.6421500176182675E-2</v>
      </c>
      <c r="Y26">
        <f t="shared" si="25"/>
        <v>4.1432427445482626E-3</v>
      </c>
      <c r="Z26">
        <f t="shared" si="26"/>
        <v>0.37375953153409536</v>
      </c>
      <c r="AB26">
        <f t="shared" si="27"/>
        <v>11187.27891676069</v>
      </c>
      <c r="AC26">
        <f t="shared" si="2"/>
        <v>9132.1341563350179</v>
      </c>
      <c r="AE26">
        <f t="shared" si="3"/>
        <v>0</v>
      </c>
      <c r="AF26">
        <f t="shared" si="4"/>
        <v>0</v>
      </c>
      <c r="AG26">
        <f t="shared" si="5"/>
        <v>-9.3439882883523833</v>
      </c>
      <c r="AH26">
        <f t="shared" si="6"/>
        <v>-36421.500176182672</v>
      </c>
      <c r="AI26">
        <f t="shared" si="7"/>
        <v>-36430.844164471026</v>
      </c>
      <c r="AJ26">
        <f t="shared" si="8"/>
        <v>2055.1447604256718</v>
      </c>
      <c r="AK26">
        <f t="shared" si="30"/>
        <v>783.10952417324836</v>
      </c>
      <c r="AL26">
        <f t="shared" si="9"/>
        <v>-33592.58987987211</v>
      </c>
      <c r="AN26">
        <f t="shared" si="10"/>
        <v>0</v>
      </c>
      <c r="AO26">
        <f t="shared" si="11"/>
        <v>0</v>
      </c>
      <c r="AP26">
        <f t="shared" si="12"/>
        <v>-0.68947379424805355</v>
      </c>
      <c r="AQ26">
        <f t="shared" si="13"/>
        <v>-2687.4680429535015</v>
      </c>
      <c r="AR26">
        <f t="shared" si="14"/>
        <v>-2688.1575167477495</v>
      </c>
      <c r="AS26">
        <f t="shared" si="15"/>
        <v>151.64493061982932</v>
      </c>
      <c r="AT26">
        <f t="shared" si="16"/>
        <v>57.784050908600115</v>
      </c>
      <c r="AU26">
        <f t="shared" si="17"/>
        <v>-2478.7285352193207</v>
      </c>
      <c r="AW26">
        <v>23</v>
      </c>
      <c r="AX26">
        <f>IF(Z26&gt;0, (R26*SUMPRODUCT(K26:$K$98, X26:$X$98)-K26*$AZ$3)/Z26, 0)</f>
        <v>24433.180657232177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6.5882103338524095E-2</v>
      </c>
      <c r="L27" s="2">
        <v>24</v>
      </c>
      <c r="M27" s="8">
        <v>9.7118048999999998E-2</v>
      </c>
      <c r="Q27" s="5">
        <f t="shared" si="29"/>
        <v>25</v>
      </c>
      <c r="R27">
        <f t="shared" si="0"/>
        <v>1000000</v>
      </c>
      <c r="S27">
        <f t="shared" si="1"/>
        <v>21782.67702637165</v>
      </c>
      <c r="U27">
        <f t="shared" si="21"/>
        <v>9.7118048999999998E-2</v>
      </c>
      <c r="V27">
        <f t="shared" si="22"/>
        <v>0.01</v>
      </c>
      <c r="W27">
        <f t="shared" si="23"/>
        <v>0.37375953153409536</v>
      </c>
      <c r="X27">
        <f t="shared" si="24"/>
        <v>3.6298796497745318E-2</v>
      </c>
      <c r="Y27">
        <f t="shared" si="25"/>
        <v>3.7375953153409537E-3</v>
      </c>
      <c r="Z27">
        <f t="shared" si="26"/>
        <v>0.33372313972100909</v>
      </c>
      <c r="AB27">
        <f t="shared" si="27"/>
        <v>9132.1341563350179</v>
      </c>
      <c r="AC27">
        <f t="shared" si="2"/>
        <v>7269.3833687694405</v>
      </c>
      <c r="AE27">
        <f t="shared" si="3"/>
        <v>0</v>
      </c>
      <c r="AF27">
        <f t="shared" si="4"/>
        <v>0</v>
      </c>
      <c r="AG27">
        <f t="shared" si="5"/>
        <v>-8.343078493025228</v>
      </c>
      <c r="AH27">
        <f t="shared" si="6"/>
        <v>-36298.796497745316</v>
      </c>
      <c r="AI27">
        <f t="shared" si="7"/>
        <v>-36307.13957623834</v>
      </c>
      <c r="AJ27">
        <f t="shared" si="8"/>
        <v>1862.7507875655774</v>
      </c>
      <c r="AK27">
        <f t="shared" si="30"/>
        <v>639.24939094345132</v>
      </c>
      <c r="AL27">
        <f t="shared" si="9"/>
        <v>-33805.139397729312</v>
      </c>
      <c r="AN27">
        <f t="shared" si="10"/>
        <v>0</v>
      </c>
      <c r="AO27">
        <f t="shared" si="11"/>
        <v>0</v>
      </c>
      <c r="AP27">
        <f t="shared" si="12"/>
        <v>-0.54965955943890599</v>
      </c>
      <c r="AQ27">
        <f t="shared" si="13"/>
        <v>-2391.4410619285136</v>
      </c>
      <c r="AR27">
        <f t="shared" si="14"/>
        <v>-2391.9907214879522</v>
      </c>
      <c r="AS27">
        <f t="shared" si="15"/>
        <v>122.72193988031252</v>
      </c>
      <c r="AT27">
        <f t="shared" si="16"/>
        <v>42.115094433225046</v>
      </c>
      <c r="AU27">
        <f t="shared" si="17"/>
        <v>-2227.1536871744147</v>
      </c>
      <c r="AW27">
        <v>24</v>
      </c>
      <c r="AX27">
        <f>IF(Z27&gt;0, (R27*SUMPRODUCT(K27:$K$98, X27:$X$98)-K27*$AZ$3)/Z27, 0)</f>
        <v>21782.67702637165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5.8823306552253651E-2</v>
      </c>
      <c r="L28" s="2">
        <v>25</v>
      </c>
      <c r="M28" s="8">
        <v>0.107494799</v>
      </c>
      <c r="Q28" s="5">
        <f t="shared" si="29"/>
        <v>25</v>
      </c>
      <c r="R28">
        <f t="shared" si="0"/>
        <v>1000000</v>
      </c>
      <c r="S28">
        <f t="shared" si="1"/>
        <v>19063.023748008865</v>
      </c>
      <c r="U28">
        <f t="shared" si="21"/>
        <v>0.107494799</v>
      </c>
      <c r="V28">
        <f t="shared" si="22"/>
        <v>0.01</v>
      </c>
      <c r="W28">
        <f t="shared" si="23"/>
        <v>0.33372313972100909</v>
      </c>
      <c r="X28">
        <f t="shared" si="24"/>
        <v>3.587350182595879E-2</v>
      </c>
      <c r="Y28">
        <f t="shared" si="25"/>
        <v>3.3372313972100907E-3</v>
      </c>
      <c r="Z28">
        <f t="shared" si="26"/>
        <v>0.29451240649784022</v>
      </c>
      <c r="AB28">
        <f t="shared" si="27"/>
        <v>7269.3833687694405</v>
      </c>
      <c r="AC28">
        <f t="shared" si="2"/>
        <v>5614.2969991515683</v>
      </c>
      <c r="AE28">
        <f t="shared" si="3"/>
        <v>0</v>
      </c>
      <c r="AF28">
        <f t="shared" si="4"/>
        <v>0</v>
      </c>
      <c r="AG28">
        <f t="shared" si="5"/>
        <v>-7.3628101624460056</v>
      </c>
      <c r="AH28">
        <f t="shared" si="6"/>
        <v>-35873.501825958789</v>
      </c>
      <c r="AI28">
        <f t="shared" si="7"/>
        <v>-35880.864636121238</v>
      </c>
      <c r="AJ28">
        <f t="shared" si="8"/>
        <v>1655.0863696178722</v>
      </c>
      <c r="AK28">
        <f t="shared" si="30"/>
        <v>508.85683581386087</v>
      </c>
      <c r="AL28">
        <f t="shared" si="9"/>
        <v>-33716.921430689508</v>
      </c>
      <c r="AN28">
        <f t="shared" si="10"/>
        <v>0</v>
      </c>
      <c r="AO28">
        <f t="shared" si="11"/>
        <v>0</v>
      </c>
      <c r="AP28">
        <f t="shared" si="12"/>
        <v>-0.43310483927160992</v>
      </c>
      <c r="AQ28">
        <f t="shared" si="13"/>
        <v>-2110.197995011205</v>
      </c>
      <c r="AR28">
        <f t="shared" si="14"/>
        <v>-2110.6310998504769</v>
      </c>
      <c r="AS28">
        <f t="shared" si="15"/>
        <v>97.357652890488694</v>
      </c>
      <c r="AT28">
        <f t="shared" si="16"/>
        <v>29.932641644288541</v>
      </c>
      <c r="AU28">
        <f t="shared" si="17"/>
        <v>-1983.3408053156998</v>
      </c>
      <c r="AW28">
        <v>25</v>
      </c>
      <c r="AX28">
        <f>IF(Z28&gt;0, (R28*SUMPRODUCT(K28:$K$98, X28:$X$98)-K28*$AZ$3)/Z28, 0)</f>
        <v>19063.023748008865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5.2520809421655039E-2</v>
      </c>
      <c r="L29" s="2">
        <v>26</v>
      </c>
      <c r="M29" s="8">
        <v>0.119195734</v>
      </c>
      <c r="Q29" s="5">
        <f t="shared" si="29"/>
        <v>25</v>
      </c>
      <c r="R29">
        <f t="shared" si="0"/>
        <v>1000000</v>
      </c>
      <c r="S29">
        <f t="shared" si="1"/>
        <v>16226.762022048624</v>
      </c>
      <c r="U29">
        <f t="shared" si="21"/>
        <v>0.119195734</v>
      </c>
      <c r="V29">
        <f t="shared" si="22"/>
        <v>0.01</v>
      </c>
      <c r="W29">
        <f t="shared" si="23"/>
        <v>0.29451240649784022</v>
      </c>
      <c r="X29">
        <f t="shared" si="24"/>
        <v>3.5104622464616431E-2</v>
      </c>
      <c r="Y29">
        <f t="shared" si="25"/>
        <v>2.9451240649784024E-3</v>
      </c>
      <c r="Z29">
        <f t="shared" si="26"/>
        <v>0.25646265996824541</v>
      </c>
      <c r="AB29">
        <f t="shared" si="27"/>
        <v>5614.2969991515683</v>
      </c>
      <c r="AC29">
        <f t="shared" si="2"/>
        <v>4161.5585508462946</v>
      </c>
      <c r="AE29">
        <f t="shared" si="3"/>
        <v>0</v>
      </c>
      <c r="AF29">
        <f t="shared" si="4"/>
        <v>0</v>
      </c>
      <c r="AG29">
        <f t="shared" si="5"/>
        <v>-6.4115664992061356</v>
      </c>
      <c r="AH29">
        <f t="shared" si="6"/>
        <v>-35104.622464616434</v>
      </c>
      <c r="AI29">
        <f t="shared" si="7"/>
        <v>-35111.03403111564</v>
      </c>
      <c r="AJ29">
        <f t="shared" si="8"/>
        <v>1452.7384483052738</v>
      </c>
      <c r="AK29">
        <f t="shared" si="30"/>
        <v>393.00078994060982</v>
      </c>
      <c r="AL29">
        <f t="shared" si="9"/>
        <v>-33265.294792869754</v>
      </c>
      <c r="AN29">
        <f t="shared" si="10"/>
        <v>0</v>
      </c>
      <c r="AO29">
        <f t="shared" si="11"/>
        <v>0</v>
      </c>
      <c r="AP29">
        <f t="shared" si="12"/>
        <v>-0.33674066219907345</v>
      </c>
      <c r="AQ29">
        <f t="shared" si="13"/>
        <v>-1843.72318628327</v>
      </c>
      <c r="AR29">
        <f t="shared" si="14"/>
        <v>-1844.059926945469</v>
      </c>
      <c r="AS29">
        <f t="shared" si="15"/>
        <v>76.298999182952144</v>
      </c>
      <c r="AT29">
        <f t="shared" si="16"/>
        <v>20.640719591030653</v>
      </c>
      <c r="AU29">
        <f t="shared" si="17"/>
        <v>-1747.1202081714862</v>
      </c>
      <c r="AW29">
        <v>26</v>
      </c>
      <c r="AX29">
        <f>IF(Z29&gt;0, (R29*SUMPRODUCT(K29:$K$98, X29:$X$98)-K29*$AZ$3)/Z29, 0)</f>
        <v>16226.762022048624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4.6893579840763422E-2</v>
      </c>
      <c r="L30" s="2">
        <v>27</v>
      </c>
      <c r="M30" s="8">
        <v>0.13258683600000001</v>
      </c>
      <c r="Q30" s="5">
        <f t="shared" si="29"/>
        <v>25</v>
      </c>
      <c r="R30">
        <f t="shared" si="0"/>
        <v>1000000</v>
      </c>
      <c r="S30">
        <f t="shared" si="1"/>
        <v>13210.213696694915</v>
      </c>
      <c r="U30">
        <f t="shared" si="21"/>
        <v>0.13258683600000001</v>
      </c>
      <c r="V30">
        <f t="shared" si="22"/>
        <v>0.01</v>
      </c>
      <c r="W30">
        <f t="shared" si="23"/>
        <v>0.25646265996824541</v>
      </c>
      <c r="X30">
        <f t="shared" si="24"/>
        <v>3.4003572637333522E-2</v>
      </c>
      <c r="Y30">
        <f t="shared" si="25"/>
        <v>2.5646265996824543E-3</v>
      </c>
      <c r="Z30">
        <f t="shared" si="26"/>
        <v>0.21989446073122942</v>
      </c>
      <c r="AB30">
        <f t="shared" si="27"/>
        <v>4161.5585508462946</v>
      </c>
      <c r="AC30">
        <f t="shared" si="2"/>
        <v>2904.8528169790288</v>
      </c>
      <c r="AE30">
        <f t="shared" si="3"/>
        <v>0</v>
      </c>
      <c r="AF30">
        <f t="shared" si="4"/>
        <v>0</v>
      </c>
      <c r="AG30">
        <f t="shared" si="5"/>
        <v>-5.4973615182807354</v>
      </c>
      <c r="AH30">
        <f t="shared" si="6"/>
        <v>-34003.57263733352</v>
      </c>
      <c r="AI30">
        <f t="shared" si="7"/>
        <v>-34009.069998851803</v>
      </c>
      <c r="AJ30">
        <f t="shared" si="8"/>
        <v>1256.7057338672657</v>
      </c>
      <c r="AK30">
        <f t="shared" si="30"/>
        <v>291.30909855924062</v>
      </c>
      <c r="AL30">
        <f t="shared" si="9"/>
        <v>-32461.055166425296</v>
      </c>
      <c r="AN30">
        <f t="shared" si="10"/>
        <v>0</v>
      </c>
      <c r="AO30">
        <f t="shared" si="11"/>
        <v>0</v>
      </c>
      <c r="AP30">
        <f t="shared" si="12"/>
        <v>-0.25779096127103807</v>
      </c>
      <c r="AQ30">
        <f t="shared" si="13"/>
        <v>-1594.5492483399978</v>
      </c>
      <c r="AR30">
        <f t="shared" si="14"/>
        <v>-1594.807039301269</v>
      </c>
      <c r="AS30">
        <f t="shared" si="15"/>
        <v>58.931430667449817</v>
      </c>
      <c r="AT30">
        <f t="shared" si="16"/>
        <v>13.660526471628572</v>
      </c>
      <c r="AU30">
        <f t="shared" si="17"/>
        <v>-1522.2150821621906</v>
      </c>
      <c r="AW30">
        <v>27</v>
      </c>
      <c r="AX30">
        <f>IF(Z30&gt;0, (R30*SUMPRODUCT(K30:$K$98, X30:$X$98)-K30*$AZ$3)/Z30, 0)</f>
        <v>13210.213696694915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4.1869267714967337E-2</v>
      </c>
      <c r="L31" s="2">
        <v>28</v>
      </c>
      <c r="M31" s="8">
        <v>0.14803979</v>
      </c>
      <c r="Q31" s="5">
        <f t="shared" si="29"/>
        <v>25</v>
      </c>
      <c r="R31">
        <f t="shared" si="0"/>
        <v>1000000</v>
      </c>
      <c r="S31">
        <f t="shared" si="1"/>
        <v>9908.1919074447087</v>
      </c>
      <c r="U31">
        <f t="shared" si="21"/>
        <v>0.14803979</v>
      </c>
      <c r="V31">
        <f t="shared" si="22"/>
        <v>0.01</v>
      </c>
      <c r="W31">
        <f t="shared" si="23"/>
        <v>0.21989446073122942</v>
      </c>
      <c r="X31">
        <f t="shared" si="24"/>
        <v>3.2553129788814451E-2</v>
      </c>
      <c r="Y31">
        <f t="shared" si="25"/>
        <v>2.1989446073122942E-3</v>
      </c>
      <c r="Z31">
        <f t="shared" si="26"/>
        <v>0.18514238633510269</v>
      </c>
      <c r="AB31">
        <f t="shared" si="27"/>
        <v>2904.8528169790288</v>
      </c>
      <c r="AC31">
        <f t="shared" si="2"/>
        <v>1834.4262940104663</v>
      </c>
      <c r="AE31">
        <f t="shared" si="3"/>
        <v>0</v>
      </c>
      <c r="AF31">
        <f t="shared" si="4"/>
        <v>0</v>
      </c>
      <c r="AG31">
        <f t="shared" si="5"/>
        <v>-4.6285596583775668</v>
      </c>
      <c r="AH31">
        <f t="shared" si="6"/>
        <v>-32553.129788814451</v>
      </c>
      <c r="AI31">
        <f t="shared" si="7"/>
        <v>-32557.758348472827</v>
      </c>
      <c r="AJ31">
        <f t="shared" si="8"/>
        <v>1070.4265229685625</v>
      </c>
      <c r="AK31">
        <f t="shared" si="30"/>
        <v>203.33969718853203</v>
      </c>
      <c r="AL31">
        <f t="shared" si="9"/>
        <v>-31283.992128315735</v>
      </c>
      <c r="AN31">
        <f t="shared" si="10"/>
        <v>0</v>
      </c>
      <c r="AO31">
        <f t="shared" si="11"/>
        <v>0</v>
      </c>
      <c r="AP31">
        <f t="shared" si="12"/>
        <v>-0.19379440347130811</v>
      </c>
      <c r="AQ31">
        <f t="shared" si="13"/>
        <v>-1362.9757060879504</v>
      </c>
      <c r="AR31">
        <f t="shared" si="14"/>
        <v>-1363.1695004914216</v>
      </c>
      <c r="AS31">
        <f t="shared" si="15"/>
        <v>44.817974659372375</v>
      </c>
      <c r="AT31">
        <f t="shared" si="16"/>
        <v>8.5136842186670378</v>
      </c>
      <c r="AU31">
        <f t="shared" si="17"/>
        <v>-1309.8378416133824</v>
      </c>
      <c r="AW31">
        <v>28</v>
      </c>
      <c r="AX31">
        <f>IF(Z31&gt;0, (R31*SUMPRODUCT(K31:$K$98, X31:$X$98)-K31*$AZ$3)/Z31, 0)</f>
        <v>9908.1919074447087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3.7383274745506546E-2</v>
      </c>
      <c r="L32" s="2">
        <v>29</v>
      </c>
      <c r="M32" s="8">
        <v>0.16585403400000001</v>
      </c>
      <c r="Q32" s="5">
        <f t="shared" si="29"/>
        <v>25</v>
      </c>
      <c r="R32">
        <f t="shared" si="0"/>
        <v>1000000</v>
      </c>
      <c r="S32">
        <f t="shared" si="1"/>
        <v>6156.7080888136979</v>
      </c>
      <c r="U32">
        <f t="shared" si="21"/>
        <v>0.16585403400000001</v>
      </c>
      <c r="V32">
        <f t="shared" si="22"/>
        <v>0.01</v>
      </c>
      <c r="W32">
        <f t="shared" si="23"/>
        <v>0.18514238633510269</v>
      </c>
      <c r="X32">
        <f t="shared" si="24"/>
        <v>3.070661163806326E-2</v>
      </c>
      <c r="Y32">
        <f t="shared" si="25"/>
        <v>1.851423863351027E-3</v>
      </c>
      <c r="Z32">
        <f t="shared" si="26"/>
        <v>0.1525843508336884</v>
      </c>
      <c r="AB32">
        <f t="shared" si="27"/>
        <v>1834.4262940104663</v>
      </c>
      <c r="AC32">
        <f t="shared" si="2"/>
        <v>939.41730700415656</v>
      </c>
      <c r="AE32">
        <f t="shared" si="3"/>
        <v>0</v>
      </c>
      <c r="AF32">
        <f t="shared" si="4"/>
        <v>0</v>
      </c>
      <c r="AG32">
        <f t="shared" si="5"/>
        <v>-3.8146087708422103</v>
      </c>
      <c r="AH32">
        <f t="shared" si="6"/>
        <v>-30706.611638063259</v>
      </c>
      <c r="AI32">
        <f t="shared" si="7"/>
        <v>-30710.4262468341</v>
      </c>
      <c r="AJ32">
        <f t="shared" si="8"/>
        <v>895.00898700630978</v>
      </c>
      <c r="AK32">
        <f t="shared" si="30"/>
        <v>128.40984058073266</v>
      </c>
      <c r="AL32">
        <f t="shared" si="9"/>
        <v>-29687.007419247057</v>
      </c>
      <c r="AN32">
        <f t="shared" si="10"/>
        <v>0</v>
      </c>
      <c r="AO32">
        <f t="shared" si="11"/>
        <v>0</v>
      </c>
      <c r="AP32">
        <f t="shared" si="12"/>
        <v>-0.14260256772701338</v>
      </c>
      <c r="AQ32">
        <f t="shared" si="13"/>
        <v>-1147.9136993692875</v>
      </c>
      <c r="AR32">
        <f t="shared" si="14"/>
        <v>-1148.0563019370147</v>
      </c>
      <c r="AS32">
        <f t="shared" si="15"/>
        <v>33.458366860954378</v>
      </c>
      <c r="AT32">
        <f t="shared" si="16"/>
        <v>4.8003803504562255</v>
      </c>
      <c r="AU32">
        <f t="shared" si="17"/>
        <v>-1109.797554725604</v>
      </c>
      <c r="AW32">
        <v>29</v>
      </c>
      <c r="AX32">
        <f>IF(Z32&gt;0, (R32*SUMPRODUCT(K32:$K$98, X32:$X$98)-K32*$AZ$3)/Z32, 0)</f>
        <v>6156.7080888136979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3.337792387991656E-2</v>
      </c>
      <c r="L33" s="2">
        <v>30</v>
      </c>
      <c r="M33" s="8">
        <v>0.18707617900000001</v>
      </c>
      <c r="Q33" s="5">
        <f t="shared" si="29"/>
        <v>25</v>
      </c>
      <c r="R33">
        <f t="shared" si="0"/>
        <v>1000000</v>
      </c>
      <c r="S33">
        <f t="shared" si="1"/>
        <v>1708.6349458876182</v>
      </c>
      <c r="U33">
        <f t="shared" si="21"/>
        <v>0.18707617900000001</v>
      </c>
      <c r="V33">
        <f t="shared" si="22"/>
        <v>0.01</v>
      </c>
      <c r="W33">
        <f t="shared" si="23"/>
        <v>0.1525843508336884</v>
      </c>
      <c r="X33">
        <f t="shared" si="24"/>
        <v>2.8544897329161892E-2</v>
      </c>
      <c r="Y33">
        <f t="shared" si="25"/>
        <v>1.5258435083368841E-3</v>
      </c>
      <c r="Z33">
        <f t="shared" si="26"/>
        <v>0.12251360999618963</v>
      </c>
      <c r="AB33">
        <f t="shared" si="27"/>
        <v>939.41730700415656</v>
      </c>
      <c r="AC33">
        <f t="shared" si="2"/>
        <v>209.33103538633623</v>
      </c>
      <c r="AE33">
        <f t="shared" si="3"/>
        <v>0</v>
      </c>
      <c r="AF33">
        <f t="shared" si="4"/>
        <v>0</v>
      </c>
      <c r="AG33">
        <f t="shared" si="5"/>
        <v>-3.0628402499047405</v>
      </c>
      <c r="AH33">
        <f t="shared" si="6"/>
        <v>-28544.897329161893</v>
      </c>
      <c r="AI33">
        <f t="shared" si="7"/>
        <v>-28547.960169411799</v>
      </c>
      <c r="AJ33">
        <f t="shared" si="8"/>
        <v>730.08627161782033</v>
      </c>
      <c r="AK33">
        <f t="shared" si="30"/>
        <v>65.759211490290966</v>
      </c>
      <c r="AL33">
        <f t="shared" si="9"/>
        <v>-27752.114686303688</v>
      </c>
      <c r="AN33">
        <f t="shared" si="10"/>
        <v>0</v>
      </c>
      <c r="AO33">
        <f t="shared" si="11"/>
        <v>0</v>
      </c>
      <c r="AP33">
        <f t="shared" si="12"/>
        <v>-0.10223124871766504</v>
      </c>
      <c r="AQ33">
        <f t="shared" si="13"/>
        <v>-952.76941021279924</v>
      </c>
      <c r="AR33">
        <f t="shared" si="14"/>
        <v>-952.8716414615169</v>
      </c>
      <c r="AS33">
        <f t="shared" si="15"/>
        <v>24.368763999831693</v>
      </c>
      <c r="AT33">
        <f t="shared" si="16"/>
        <v>2.1949059555262664</v>
      </c>
      <c r="AU33">
        <f t="shared" si="17"/>
        <v>-926.30797150615899</v>
      </c>
      <c r="AW33">
        <v>30</v>
      </c>
      <c r="AX33">
        <f>IF(Z33&gt;0, (R33*SUMPRODUCT(K33:$K$98, X33:$X$98)-K33*$AZ$3)/Z33, 0)</f>
        <v>1708.6349458876182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2.9801717749925499E-2</v>
      </c>
      <c r="L34" s="2">
        <v>31</v>
      </c>
      <c r="M34" s="8">
        <v>0.21155222800000001</v>
      </c>
      <c r="Q34" s="5">
        <f t="shared" si="29"/>
        <v>25</v>
      </c>
      <c r="R34">
        <f t="shared" si="0"/>
        <v>1000000</v>
      </c>
      <c r="S34">
        <f t="shared" si="1"/>
        <v>-3883.5738337471485</v>
      </c>
      <c r="U34">
        <f t="shared" si="21"/>
        <v>0.21155222800000001</v>
      </c>
      <c r="V34">
        <f t="shared" si="22"/>
        <v>0.01</v>
      </c>
      <c r="W34">
        <f t="shared" si="23"/>
        <v>0.12251360999618963</v>
      </c>
      <c r="X34">
        <f t="shared" si="24"/>
        <v>2.5918027155016989E-2</v>
      </c>
      <c r="Y34">
        <f t="shared" si="25"/>
        <v>1.2251360999618963E-3</v>
      </c>
      <c r="Z34">
        <f t="shared" si="26"/>
        <v>9.5370446741210743E-2</v>
      </c>
      <c r="AB34">
        <f t="shared" si="27"/>
        <v>209.33103538633623</v>
      </c>
      <c r="AC34">
        <f t="shared" si="2"/>
        <v>-370.37817147694204</v>
      </c>
      <c r="AE34">
        <f t="shared" si="3"/>
        <v>0</v>
      </c>
      <c r="AF34">
        <f t="shared" si="4"/>
        <v>0</v>
      </c>
      <c r="AG34">
        <f t="shared" si="5"/>
        <v>-2.3842611685302684</v>
      </c>
      <c r="AH34">
        <f t="shared" si="6"/>
        <v>-25918.027155016989</v>
      </c>
      <c r="AI34">
        <f t="shared" si="7"/>
        <v>-25920.411416185518</v>
      </c>
      <c r="AJ34">
        <f t="shared" si="8"/>
        <v>579.70920686327827</v>
      </c>
      <c r="AK34">
        <f t="shared" si="30"/>
        <v>14.653172477043537</v>
      </c>
      <c r="AL34">
        <f t="shared" si="9"/>
        <v>-25326.049036845197</v>
      </c>
      <c r="AN34">
        <f t="shared" si="10"/>
        <v>0</v>
      </c>
      <c r="AO34">
        <f t="shared" si="11"/>
        <v>0</v>
      </c>
      <c r="AP34">
        <f t="shared" si="12"/>
        <v>-7.1055078386646611E-2</v>
      </c>
      <c r="AQ34">
        <f t="shared" si="13"/>
        <v>-772.40172990872088</v>
      </c>
      <c r="AR34">
        <f t="shared" si="14"/>
        <v>-772.4727849871075</v>
      </c>
      <c r="AS34">
        <f t="shared" si="15"/>
        <v>17.276330159972591</v>
      </c>
      <c r="AT34">
        <f t="shared" si="16"/>
        <v>0.43668971030182818</v>
      </c>
      <c r="AU34">
        <f t="shared" si="17"/>
        <v>-754.75976511683314</v>
      </c>
      <c r="AW34">
        <v>31</v>
      </c>
      <c r="AX34">
        <f>IF(Z34&gt;0, (R34*SUMPRODUCT(K34:$K$98, X34:$X$98)-K34*$AZ$3)/Z34, 0)</f>
        <v>-3883.5738337471485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2.660867656243348E-2</v>
      </c>
      <c r="L35" s="2">
        <v>32</v>
      </c>
      <c r="M35" s="8">
        <v>0.23965956799999999</v>
      </c>
      <c r="Q35" s="5">
        <f t="shared" si="29"/>
        <v>25</v>
      </c>
      <c r="R35">
        <f t="shared" ref="R35:R66" si="31">$C$6</f>
        <v>1000000</v>
      </c>
      <c r="S35">
        <f t="shared" ref="S35:S66" si="32">AX35</f>
        <v>-11314.798975522983</v>
      </c>
      <c r="U35">
        <f t="shared" si="21"/>
        <v>0.23965956799999999</v>
      </c>
      <c r="V35">
        <f t="shared" si="22"/>
        <v>0.01</v>
      </c>
      <c r="W35">
        <f t="shared" si="23"/>
        <v>9.5370446741210743E-2</v>
      </c>
      <c r="X35">
        <f t="shared" si="24"/>
        <v>2.2856440065965572E-2</v>
      </c>
      <c r="Y35">
        <f t="shared" si="25"/>
        <v>9.5370446741210749E-4</v>
      </c>
      <c r="Z35">
        <f t="shared" si="26"/>
        <v>7.1560302207833063E-2</v>
      </c>
      <c r="AB35">
        <f t="shared" si="27"/>
        <v>-370.37817147694204</v>
      </c>
      <c r="AC35">
        <f t="shared" ref="AC35:AC66" si="33">S35*Z35</f>
        <v>-809.69043410930453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-1.7890075551958267</v>
      </c>
      <c r="AH35">
        <f t="shared" ref="AH35:AH66" si="37">-X35*R35</f>
        <v>-22856.440065965573</v>
      </c>
      <c r="AI35">
        <f t="shared" ref="AI35:AI66" si="38">SUM(AE35:AH35)</f>
        <v>-22858.229073520768</v>
      </c>
      <c r="AJ35">
        <f t="shared" ref="AJ35:AJ66" si="39">AB35-AC35</f>
        <v>439.31226263236249</v>
      </c>
      <c r="AK35">
        <f t="shared" si="30"/>
        <v>-25.926472003385946</v>
      </c>
      <c r="AL35">
        <f t="shared" ref="AL35:AL66" si="40">SUM(AI35:AK35)</f>
        <v>-22444.84328289179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-4.7603123403955609E-2</v>
      </c>
      <c r="AQ35">
        <f t="shared" ref="AQ35:AQ66" si="44">AH35*$K35</f>
        <v>-608.17962108392362</v>
      </c>
      <c r="AR35">
        <f t="shared" ref="AR35:AR66" si="45">AI35*$K35</f>
        <v>-608.22722420732759</v>
      </c>
      <c r="AS35">
        <f t="shared" ref="AS35:AS66" si="46">AJ35*$K35</f>
        <v>11.689517906295364</v>
      </c>
      <c r="AT35">
        <f t="shared" ref="AT35:AT66" si="47">AK35*$K35</f>
        <v>-0.68986910794308343</v>
      </c>
      <c r="AU35">
        <f t="shared" ref="AU35:AU66" si="48">AL35*$K35</f>
        <v>-597.22757540897533</v>
      </c>
      <c r="AW35">
        <v>32</v>
      </c>
      <c r="AX35">
        <f>IF(Z35&gt;0, (R35*SUMPRODUCT(K35:$K$98, X35:$X$98)-K35*$AZ$3)/Z35, 0)</f>
        <v>-11314.798975522983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2.3757746930744176E-2</v>
      </c>
      <c r="L36" s="2">
        <v>33</v>
      </c>
      <c r="M36" s="8">
        <v>0.27212731099999998</v>
      </c>
      <c r="Q36" s="5">
        <f t="shared" si="29"/>
        <v>25</v>
      </c>
      <c r="R36">
        <f t="shared" si="31"/>
        <v>1000000</v>
      </c>
      <c r="S36">
        <f t="shared" si="32"/>
        <v>-21811.229599759983</v>
      </c>
      <c r="U36">
        <f t="shared" ref="U36:U67" si="52">M36</f>
        <v>0.27212731099999998</v>
      </c>
      <c r="V36">
        <f t="shared" ref="V36:V67" si="53">$C$10</f>
        <v>0.01</v>
      </c>
      <c r="W36">
        <f t="shared" ref="W36:W67" si="54">Z35</f>
        <v>7.1560302207833063E-2</v>
      </c>
      <c r="X36">
        <f t="shared" ref="X36:X67" si="55">U36*W36</f>
        <v>1.9473512614164974E-2</v>
      </c>
      <c r="Y36">
        <f t="shared" ref="Y36:Y67" si="56">V36*W36</f>
        <v>7.1560302207833069E-4</v>
      </c>
      <c r="Z36">
        <f t="shared" ref="Z36:Z67" si="57">MAX(0, W36-X36-Y36)</f>
        <v>5.1371186571589761E-2</v>
      </c>
      <c r="AB36">
        <f t="shared" ref="AB36:AB67" si="58">AC35</f>
        <v>-809.69043410930453</v>
      </c>
      <c r="AC36">
        <f t="shared" si="33"/>
        <v>-1120.4687451250511</v>
      </c>
      <c r="AE36">
        <f t="shared" si="34"/>
        <v>0</v>
      </c>
      <c r="AF36">
        <f t="shared" si="35"/>
        <v>0</v>
      </c>
      <c r="AG36">
        <f t="shared" si="36"/>
        <v>-1.284279664289744</v>
      </c>
      <c r="AH36">
        <f t="shared" si="37"/>
        <v>-19473.512614164974</v>
      </c>
      <c r="AI36">
        <f t="shared" si="38"/>
        <v>-19474.796893829265</v>
      </c>
      <c r="AJ36">
        <f t="shared" si="39"/>
        <v>310.77831101574657</v>
      </c>
      <c r="AK36">
        <f t="shared" si="30"/>
        <v>-56.678330387651322</v>
      </c>
      <c r="AL36">
        <f t="shared" si="40"/>
        <v>-19220.696913201169</v>
      </c>
      <c r="AN36">
        <f t="shared" si="41"/>
        <v>0</v>
      </c>
      <c r="AO36">
        <f t="shared" si="42"/>
        <v>0</v>
      </c>
      <c r="AP36">
        <f t="shared" si="43"/>
        <v>-3.0511591252496827E-2</v>
      </c>
      <c r="AQ36">
        <f t="shared" si="44"/>
        <v>-462.6467845399859</v>
      </c>
      <c r="AR36">
        <f t="shared" si="45"/>
        <v>-462.67729613123845</v>
      </c>
      <c r="AS36">
        <f t="shared" si="46"/>
        <v>7.3833924646762119</v>
      </c>
      <c r="AT36">
        <f t="shared" si="47"/>
        <v>-1.3465494298069276</v>
      </c>
      <c r="AU36">
        <f t="shared" si="48"/>
        <v>-456.64045309636913</v>
      </c>
      <c r="AW36">
        <v>33</v>
      </c>
      <c r="AX36">
        <f>IF(Z36&gt;0, (R36*SUMPRODUCT(K36:$K$98, X36:$X$98)-K36*$AZ$3)/Z36, 0)</f>
        <v>-21811.229599759983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2.1212274045307299E-2</v>
      </c>
      <c r="L37" s="2">
        <v>34</v>
      </c>
      <c r="M37" s="8">
        <v>0.30842977500000002</v>
      </c>
      <c r="Q37" s="5">
        <f t="shared" ref="Q37:Q68" si="60">$C$8</f>
        <v>25</v>
      </c>
      <c r="R37">
        <f t="shared" si="31"/>
        <v>1000000</v>
      </c>
      <c r="S37">
        <f t="shared" si="32"/>
        <v>-37631.050373197802</v>
      </c>
      <c r="U37">
        <f t="shared" si="52"/>
        <v>0.30842977500000002</v>
      </c>
      <c r="V37">
        <f t="shared" si="53"/>
        <v>0.01</v>
      </c>
      <c r="W37">
        <f t="shared" si="54"/>
        <v>5.1371186571589761E-2</v>
      </c>
      <c r="X37">
        <f t="shared" si="55"/>
        <v>1.5844403515758453E-2</v>
      </c>
      <c r="Y37">
        <f t="shared" si="56"/>
        <v>5.1371186571589765E-4</v>
      </c>
      <c r="Z37">
        <f t="shared" si="57"/>
        <v>3.5013071190115409E-2</v>
      </c>
      <c r="AB37">
        <f t="shared" si="58"/>
        <v>-1120.4687451250511</v>
      </c>
      <c r="AC37">
        <f t="shared" si="33"/>
        <v>-1317.5786456755936</v>
      </c>
      <c r="AE37">
        <f t="shared" si="34"/>
        <v>0</v>
      </c>
      <c r="AF37">
        <f t="shared" si="35"/>
        <v>0</v>
      </c>
      <c r="AG37">
        <f t="shared" si="36"/>
        <v>-0.8753267797528852</v>
      </c>
      <c r="AH37">
        <f t="shared" si="37"/>
        <v>-15844.403515758453</v>
      </c>
      <c r="AI37">
        <f t="shared" si="38"/>
        <v>-15845.278842538206</v>
      </c>
      <c r="AJ37">
        <f t="shared" si="39"/>
        <v>197.10990055054253</v>
      </c>
      <c r="AK37">
        <f t="shared" si="30"/>
        <v>-78.432812158753578</v>
      </c>
      <c r="AL37">
        <f t="shared" si="40"/>
        <v>-15726.601754146417</v>
      </c>
      <c r="AN37">
        <f t="shared" si="41"/>
        <v>0</v>
      </c>
      <c r="AO37">
        <f t="shared" si="42"/>
        <v>0</v>
      </c>
      <c r="AP37">
        <f t="shared" si="43"/>
        <v>-1.8567671531314545E-2</v>
      </c>
      <c r="AQ37">
        <f t="shared" si="44"/>
        <v>-336.09582946069878</v>
      </c>
      <c r="AR37">
        <f t="shared" si="45"/>
        <v>-336.11439713223007</v>
      </c>
      <c r="AS37">
        <f t="shared" si="46"/>
        <v>4.1811492275213764</v>
      </c>
      <c r="AT37">
        <f t="shared" si="47"/>
        <v>-1.6637383056555912</v>
      </c>
      <c r="AU37">
        <f t="shared" si="48"/>
        <v>-333.59698621036426</v>
      </c>
      <c r="AW37">
        <v>34</v>
      </c>
      <c r="AX37">
        <f>IF(Z37&gt;0, (R37*SUMPRODUCT(K37:$K$98, X37:$X$98)-K37*$AZ$3)/Z37, 0)</f>
        <v>-37631.050373197802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1.8939530397595803E-2</v>
      </c>
      <c r="L38" s="2">
        <v>35</v>
      </c>
      <c r="M38" s="8">
        <v>0.34883407700000002</v>
      </c>
      <c r="Q38" s="5">
        <f t="shared" si="60"/>
        <v>25</v>
      </c>
      <c r="R38">
        <f t="shared" si="31"/>
        <v>1000000</v>
      </c>
      <c r="S38">
        <f t="shared" si="32"/>
        <v>-63101.968981812774</v>
      </c>
      <c r="U38">
        <f t="shared" si="52"/>
        <v>0.34883407700000002</v>
      </c>
      <c r="V38">
        <f t="shared" si="53"/>
        <v>0.01</v>
      </c>
      <c r="W38">
        <f t="shared" si="54"/>
        <v>3.5013071190115409E-2</v>
      </c>
      <c r="X38">
        <f t="shared" si="55"/>
        <v>1.2213752371539202E-2</v>
      </c>
      <c r="Y38">
        <f t="shared" si="56"/>
        <v>3.5013071190115411E-4</v>
      </c>
      <c r="Z38">
        <f t="shared" si="57"/>
        <v>2.2449188106675053E-2</v>
      </c>
      <c r="AB38">
        <f t="shared" si="58"/>
        <v>-1317.5786456755936</v>
      </c>
      <c r="AC38">
        <f t="shared" si="33"/>
        <v>-1416.5879715742894</v>
      </c>
      <c r="AE38">
        <f t="shared" si="34"/>
        <v>0</v>
      </c>
      <c r="AF38">
        <f t="shared" si="35"/>
        <v>0</v>
      </c>
      <c r="AG38">
        <f t="shared" si="36"/>
        <v>-0.56122970266687633</v>
      </c>
      <c r="AH38">
        <f t="shared" si="37"/>
        <v>-12213.752371539202</v>
      </c>
      <c r="AI38">
        <f t="shared" si="38"/>
        <v>-12214.313601241869</v>
      </c>
      <c r="AJ38">
        <f t="shared" si="39"/>
        <v>99.009325898695806</v>
      </c>
      <c r="AK38">
        <f t="shared" si="30"/>
        <v>-92.230505197291563</v>
      </c>
      <c r="AL38">
        <f t="shared" si="40"/>
        <v>-12207.534780540464</v>
      </c>
      <c r="AN38">
        <f t="shared" si="41"/>
        <v>0</v>
      </c>
      <c r="AO38">
        <f t="shared" si="42"/>
        <v>0</v>
      </c>
      <c r="AP38">
        <f t="shared" si="43"/>
        <v>-1.0629427013692959E-2</v>
      </c>
      <c r="AQ38">
        <f t="shared" si="44"/>
        <v>-231.32273430947453</v>
      </c>
      <c r="AR38">
        <f t="shared" si="45"/>
        <v>-231.33336373648825</v>
      </c>
      <c r="AS38">
        <f t="shared" si="46"/>
        <v>1.8751901375038187</v>
      </c>
      <c r="AT38">
        <f t="shared" si="47"/>
        <v>-1.7468024567697213</v>
      </c>
      <c r="AU38">
        <f t="shared" si="48"/>
        <v>-231.20497605575412</v>
      </c>
      <c r="AW38">
        <v>35</v>
      </c>
      <c r="AX38">
        <f>IF(Z38&gt;0, (R38*SUMPRODUCT(K38:$K$98, X38:$X$98)-K38*$AZ$3)/Z38, 0)</f>
        <v>-63101.968981812774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1.6910294997853393E-2</v>
      </c>
      <c r="L39" s="2">
        <v>36</v>
      </c>
      <c r="M39" s="8">
        <v>0.39293336200000001</v>
      </c>
      <c r="Q39" s="5">
        <f t="shared" si="60"/>
        <v>25</v>
      </c>
      <c r="R39">
        <f t="shared" si="31"/>
        <v>1000000</v>
      </c>
      <c r="S39">
        <f t="shared" si="32"/>
        <v>-107151.79225389539</v>
      </c>
      <c r="U39">
        <f t="shared" si="52"/>
        <v>0.39293336200000001</v>
      </c>
      <c r="V39">
        <f t="shared" si="53"/>
        <v>0.01</v>
      </c>
      <c r="W39">
        <f t="shared" si="54"/>
        <v>2.2449188106675053E-2</v>
      </c>
      <c r="X39">
        <f t="shared" si="55"/>
        <v>8.8210349569262433E-3</v>
      </c>
      <c r="Y39">
        <f t="shared" si="56"/>
        <v>2.2449188106675054E-4</v>
      </c>
      <c r="Z39">
        <f t="shared" si="57"/>
        <v>1.3403661268682058E-2</v>
      </c>
      <c r="AB39">
        <f t="shared" si="58"/>
        <v>-1416.5879715742894</v>
      </c>
      <c r="AC39">
        <f t="shared" si="33"/>
        <v>-1436.2263277034037</v>
      </c>
      <c r="AE39">
        <f t="shared" si="34"/>
        <v>0</v>
      </c>
      <c r="AF39">
        <f t="shared" si="35"/>
        <v>0</v>
      </c>
      <c r="AG39">
        <f t="shared" si="36"/>
        <v>-0.33509153171705147</v>
      </c>
      <c r="AH39">
        <f t="shared" si="37"/>
        <v>-8821.0349569262435</v>
      </c>
      <c r="AI39">
        <f t="shared" si="38"/>
        <v>-8821.3700484579604</v>
      </c>
      <c r="AJ39">
        <f t="shared" si="39"/>
        <v>19.6383561291143</v>
      </c>
      <c r="AK39">
        <f t="shared" si="30"/>
        <v>-99.161158010200268</v>
      </c>
      <c r="AL39">
        <f t="shared" si="40"/>
        <v>-8900.8928503390453</v>
      </c>
      <c r="AN39">
        <f t="shared" si="41"/>
        <v>0</v>
      </c>
      <c r="AO39">
        <f t="shared" si="42"/>
        <v>0</v>
      </c>
      <c r="AP39">
        <f t="shared" si="43"/>
        <v>-5.6664966526178868E-3</v>
      </c>
      <c r="AQ39">
        <f t="shared" si="44"/>
        <v>-149.16630330799978</v>
      </c>
      <c r="AR39">
        <f t="shared" si="45"/>
        <v>-149.17196980465238</v>
      </c>
      <c r="AS39">
        <f t="shared" si="46"/>
        <v>0.33209039541622504</v>
      </c>
      <c r="AT39">
        <f t="shared" si="47"/>
        <v>-1.6768444342812394</v>
      </c>
      <c r="AU39">
        <f t="shared" si="48"/>
        <v>-150.51672384351738</v>
      </c>
      <c r="AW39">
        <v>36</v>
      </c>
      <c r="AX39">
        <f>IF(Z39&gt;0, (R39*SUMPRODUCT(K39:$K$98, X39:$X$98)-K39*$AZ$3)/Z39, 0)</f>
        <v>-107151.79225389539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1.5098477676654815E-2</v>
      </c>
      <c r="L40" s="2">
        <v>37</v>
      </c>
      <c r="M40" s="8">
        <v>0.441408258</v>
      </c>
      <c r="Q40" s="5">
        <f t="shared" si="60"/>
        <v>25</v>
      </c>
      <c r="R40">
        <f t="shared" si="31"/>
        <v>1000000</v>
      </c>
      <c r="S40">
        <f t="shared" si="32"/>
        <v>-189903.78581817559</v>
      </c>
      <c r="U40">
        <f t="shared" si="52"/>
        <v>0.441408258</v>
      </c>
      <c r="V40">
        <f t="shared" si="53"/>
        <v>0.01</v>
      </c>
      <c r="W40">
        <f t="shared" si="54"/>
        <v>1.3403661268682058E-2</v>
      </c>
      <c r="X40">
        <f t="shared" si="55"/>
        <v>5.9164867714310175E-3</v>
      </c>
      <c r="Y40">
        <f t="shared" si="56"/>
        <v>1.3403661268682058E-4</v>
      </c>
      <c r="Z40">
        <f t="shared" si="57"/>
        <v>7.3531378845642205E-3</v>
      </c>
      <c r="AB40">
        <f t="shared" si="58"/>
        <v>-1436.2263277034037</v>
      </c>
      <c r="AC40">
        <f t="shared" si="33"/>
        <v>-1396.3887219217966</v>
      </c>
      <c r="AE40">
        <f t="shared" si="34"/>
        <v>0</v>
      </c>
      <c r="AF40">
        <f t="shared" si="35"/>
        <v>0</v>
      </c>
      <c r="AG40">
        <f t="shared" si="36"/>
        <v>-0.18382844711410551</v>
      </c>
      <c r="AH40">
        <f t="shared" si="37"/>
        <v>-5916.4867714310176</v>
      </c>
      <c r="AI40">
        <f t="shared" si="38"/>
        <v>-5916.6705998781317</v>
      </c>
      <c r="AJ40">
        <f t="shared" si="39"/>
        <v>-39.837605781607181</v>
      </c>
      <c r="AK40">
        <f t="shared" ref="AK40:AK71" si="61">G40*SUM(AB40:AB40, AE40:AF40)</f>
        <v>-100.53584293923826</v>
      </c>
      <c r="AL40">
        <f t="shared" si="40"/>
        <v>-6057.0440485989766</v>
      </c>
      <c r="AN40">
        <f t="shared" si="41"/>
        <v>0</v>
      </c>
      <c r="AO40">
        <f t="shared" si="42"/>
        <v>0</v>
      </c>
      <c r="AP40">
        <f t="shared" si="43"/>
        <v>-2.775529705086442E-3</v>
      </c>
      <c r="AQ40">
        <f t="shared" si="44"/>
        <v>-89.329943442674733</v>
      </c>
      <c r="AR40">
        <f t="shared" si="45"/>
        <v>-89.332718972379823</v>
      </c>
      <c r="AS40">
        <f t="shared" si="46"/>
        <v>-0.60148720158497082</v>
      </c>
      <c r="AT40">
        <f t="shared" si="47"/>
        <v>-1.5179381803217635</v>
      </c>
      <c r="AU40">
        <f t="shared" si="48"/>
        <v>-91.452144354286546</v>
      </c>
      <c r="AW40">
        <v>37</v>
      </c>
      <c r="AX40">
        <f>IF(Z40&gt;0, (R40*SUMPRODUCT(K40:$K$98, X40:$X$98)-K40*$AZ$3)/Z40, 0)</f>
        <v>-189903.78581817559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1.348078363987037E-2</v>
      </c>
      <c r="L41" s="2">
        <v>38</v>
      </c>
      <c r="M41" s="8">
        <v>0.49593942699999999</v>
      </c>
      <c r="Q41" s="5">
        <f t="shared" si="60"/>
        <v>25</v>
      </c>
      <c r="R41">
        <f t="shared" si="31"/>
        <v>1000000</v>
      </c>
      <c r="S41">
        <f t="shared" si="32"/>
        <v>-362511.16198903281</v>
      </c>
      <c r="U41">
        <f t="shared" si="52"/>
        <v>0.49593942699999999</v>
      </c>
      <c r="V41">
        <f t="shared" si="53"/>
        <v>0.01</v>
      </c>
      <c r="W41">
        <f t="shared" si="54"/>
        <v>7.3531378845642205E-3</v>
      </c>
      <c r="X41">
        <f t="shared" si="55"/>
        <v>3.6467109891227716E-3</v>
      </c>
      <c r="Y41">
        <f t="shared" si="56"/>
        <v>7.3531378845642206E-5</v>
      </c>
      <c r="Z41">
        <f t="shared" si="57"/>
        <v>3.6328955165958066E-3</v>
      </c>
      <c r="AB41">
        <f t="shared" si="58"/>
        <v>-1396.3887219217966</v>
      </c>
      <c r="AC41">
        <f t="shared" si="33"/>
        <v>-1316.9651751058934</v>
      </c>
      <c r="AE41">
        <f t="shared" si="34"/>
        <v>0</v>
      </c>
      <c r="AF41">
        <f t="shared" si="35"/>
        <v>0</v>
      </c>
      <c r="AG41">
        <f t="shared" si="36"/>
        <v>-9.0822387914895164E-2</v>
      </c>
      <c r="AH41">
        <f t="shared" si="37"/>
        <v>-3646.7109891227715</v>
      </c>
      <c r="AI41">
        <f t="shared" si="38"/>
        <v>-3646.8018115106865</v>
      </c>
      <c r="AJ41">
        <f t="shared" si="39"/>
        <v>-79.423546815903137</v>
      </c>
      <c r="AK41">
        <f t="shared" si="61"/>
        <v>-97.747210534525763</v>
      </c>
      <c r="AL41">
        <f t="shared" si="40"/>
        <v>-3823.9725688611156</v>
      </c>
      <c r="AN41">
        <f t="shared" si="41"/>
        <v>0</v>
      </c>
      <c r="AO41">
        <f t="shared" si="42"/>
        <v>0</v>
      </c>
      <c r="AP41">
        <f t="shared" si="43"/>
        <v>-1.2243569611370792E-3</v>
      </c>
      <c r="AQ41">
        <f t="shared" si="44"/>
        <v>-49.160521841501755</v>
      </c>
      <c r="AR41">
        <f t="shared" si="45"/>
        <v>-49.161746198462893</v>
      </c>
      <c r="AS41">
        <f t="shared" si="46"/>
        <v>-1.0706916505363053</v>
      </c>
      <c r="AT41">
        <f t="shared" si="47"/>
        <v>-1.3177089966167996</v>
      </c>
      <c r="AU41">
        <f t="shared" si="48"/>
        <v>-51.550146845615998</v>
      </c>
      <c r="AW41">
        <v>38</v>
      </c>
      <c r="AX41">
        <f>IF(Z41&gt;0, (R41*SUMPRODUCT(K41:$K$98, X41:$X$98)-K41*$AZ$3)/Z41, 0)</f>
        <v>-362511.16198903281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1.2036413964169972E-2</v>
      </c>
      <c r="L42" s="2">
        <v>39</v>
      </c>
      <c r="M42" s="8">
        <v>0.55722270799999996</v>
      </c>
      <c r="Q42" s="5">
        <f t="shared" si="60"/>
        <v>25</v>
      </c>
      <c r="R42">
        <f t="shared" si="31"/>
        <v>1000000</v>
      </c>
      <c r="S42">
        <f t="shared" si="32"/>
        <v>-773073.47962647444</v>
      </c>
      <c r="U42">
        <f t="shared" si="52"/>
        <v>0.55722270799999996</v>
      </c>
      <c r="V42">
        <f t="shared" si="53"/>
        <v>0.01</v>
      </c>
      <c r="W42">
        <f t="shared" si="54"/>
        <v>3.6328955165958066E-3</v>
      </c>
      <c r="X42">
        <f t="shared" si="55"/>
        <v>2.0243318776385741E-3</v>
      </c>
      <c r="Y42">
        <f t="shared" si="56"/>
        <v>3.6328955165958068E-5</v>
      </c>
      <c r="Z42">
        <f t="shared" si="57"/>
        <v>1.5722346837912745E-3</v>
      </c>
      <c r="AB42">
        <f t="shared" si="58"/>
        <v>-1316.9651751058934</v>
      </c>
      <c r="AC42">
        <f t="shared" si="33"/>
        <v>-1215.4529377879503</v>
      </c>
      <c r="AE42">
        <f t="shared" si="34"/>
        <v>0</v>
      </c>
      <c r="AF42">
        <f t="shared" si="35"/>
        <v>0</v>
      </c>
      <c r="AG42">
        <f t="shared" si="36"/>
        <v>-3.9305867094781864E-2</v>
      </c>
      <c r="AH42">
        <f t="shared" si="37"/>
        <v>-2024.331877638574</v>
      </c>
      <c r="AI42">
        <f t="shared" si="38"/>
        <v>-2024.3711835056688</v>
      </c>
      <c r="AJ42">
        <f t="shared" si="39"/>
        <v>-101.51223731794312</v>
      </c>
      <c r="AK42">
        <f t="shared" si="61"/>
        <v>-92.187562257412552</v>
      </c>
      <c r="AL42">
        <f t="shared" si="40"/>
        <v>-2218.0709830810247</v>
      </c>
      <c r="AN42">
        <f t="shared" si="41"/>
        <v>0</v>
      </c>
      <c r="AO42">
        <f t="shared" si="42"/>
        <v>0</v>
      </c>
      <c r="AP42">
        <f t="shared" si="43"/>
        <v>-4.7310168757344146E-4</v>
      </c>
      <c r="AQ42">
        <f t="shared" si="44"/>
        <v>-24.365696480123351</v>
      </c>
      <c r="AR42">
        <f t="shared" si="45"/>
        <v>-24.366169581810926</v>
      </c>
      <c r="AS42">
        <f t="shared" si="46"/>
        <v>-1.2218433107878268</v>
      </c>
      <c r="AT42">
        <f t="shared" si="47"/>
        <v>-1.1096076616779091</v>
      </c>
      <c r="AU42">
        <f t="shared" si="48"/>
        <v>-26.697620554276664</v>
      </c>
      <c r="AW42">
        <v>39</v>
      </c>
      <c r="AX42">
        <f>IF(Z42&gt;0, (R42*SUMPRODUCT(K42:$K$98, X42:$X$98)-K42*$AZ$3)/Z42, 0)</f>
        <v>-773073.47962647444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1.0746798182294617E-2</v>
      </c>
      <c r="L43" s="2">
        <v>40</v>
      </c>
      <c r="M43" s="8">
        <v>0.62633703200000002</v>
      </c>
      <c r="Q43" s="5">
        <f t="shared" si="60"/>
        <v>25</v>
      </c>
      <c r="R43">
        <f t="shared" si="31"/>
        <v>1000000</v>
      </c>
      <c r="S43">
        <f t="shared" si="32"/>
        <v>-1933123.2653449187</v>
      </c>
      <c r="U43">
        <f t="shared" si="52"/>
        <v>0.62633703200000002</v>
      </c>
      <c r="V43">
        <f t="shared" si="53"/>
        <v>0.01</v>
      </c>
      <c r="W43">
        <f t="shared" si="54"/>
        <v>1.5722346837912745E-3</v>
      </c>
      <c r="X43">
        <f t="shared" si="55"/>
        <v>9.8474880545328537E-4</v>
      </c>
      <c r="Y43">
        <f t="shared" si="56"/>
        <v>1.5722346837912746E-5</v>
      </c>
      <c r="Z43">
        <f t="shared" si="57"/>
        <v>5.7176353150007635E-4</v>
      </c>
      <c r="AB43">
        <f t="shared" si="58"/>
        <v>-1215.4529377879503</v>
      </c>
      <c r="AC43">
        <f t="shared" si="33"/>
        <v>-1105.2893850185699</v>
      </c>
      <c r="AE43">
        <f t="shared" si="34"/>
        <v>0</v>
      </c>
      <c r="AF43">
        <f t="shared" si="35"/>
        <v>0</v>
      </c>
      <c r="AG43">
        <f t="shared" si="36"/>
        <v>-1.4294088287501909E-2</v>
      </c>
      <c r="AH43">
        <f t="shared" si="37"/>
        <v>-984.7488054532854</v>
      </c>
      <c r="AI43">
        <f t="shared" si="38"/>
        <v>-984.76309954157296</v>
      </c>
      <c r="AJ43">
        <f t="shared" si="39"/>
        <v>-110.16355276938043</v>
      </c>
      <c r="AK43">
        <f t="shared" si="61"/>
        <v>-85.081705645156532</v>
      </c>
      <c r="AL43">
        <f t="shared" si="40"/>
        <v>-1180.0083579561099</v>
      </c>
      <c r="AN43">
        <f t="shared" si="41"/>
        <v>0</v>
      </c>
      <c r="AO43">
        <f t="shared" si="42"/>
        <v>0</v>
      </c>
      <c r="AP43">
        <f t="shared" si="43"/>
        <v>-1.5361568202568429E-4</v>
      </c>
      <c r="AQ43">
        <f t="shared" si="44"/>
        <v>-10.582896672462162</v>
      </c>
      <c r="AR43">
        <f t="shared" si="45"/>
        <v>-10.583050288144189</v>
      </c>
      <c r="AS43">
        <f t="shared" si="46"/>
        <v>-1.1839054686570947</v>
      </c>
      <c r="AT43">
        <f t="shared" si="47"/>
        <v>-0.91435591957389384</v>
      </c>
      <c r="AU43">
        <f t="shared" si="48"/>
        <v>-12.681311676375177</v>
      </c>
      <c r="AW43">
        <v>40</v>
      </c>
      <c r="AX43">
        <f>IF(Z43&gt;0, (R43*SUMPRODUCT(K43:$K$98, X43:$X$98)-K43*$AZ$3)/Z43, 0)</f>
        <v>-1933123.2653449187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9.5953555199059081E-3</v>
      </c>
      <c r="L44" s="2">
        <v>41</v>
      </c>
      <c r="M44" s="8">
        <v>0.70099715600000001</v>
      </c>
      <c r="Q44" s="5">
        <f t="shared" si="60"/>
        <v>25</v>
      </c>
      <c r="R44">
        <f t="shared" si="31"/>
        <v>1000000</v>
      </c>
      <c r="S44">
        <f t="shared" si="32"/>
        <v>-6026077.988543015</v>
      </c>
      <c r="U44">
        <f t="shared" si="52"/>
        <v>0.70099715600000001</v>
      </c>
      <c r="V44">
        <f t="shared" si="53"/>
        <v>0.01</v>
      </c>
      <c r="W44">
        <f t="shared" si="54"/>
        <v>5.7176353150007635E-4</v>
      </c>
      <c r="X44">
        <f t="shared" si="55"/>
        <v>4.0080460948606995E-4</v>
      </c>
      <c r="Y44">
        <f t="shared" si="56"/>
        <v>5.7176353150007636E-6</v>
      </c>
      <c r="Z44">
        <f t="shared" si="57"/>
        <v>1.6524128669900563E-4</v>
      </c>
      <c r="AB44">
        <f t="shared" si="58"/>
        <v>-1105.2893850185699</v>
      </c>
      <c r="AC44">
        <f t="shared" si="33"/>
        <v>-995.75688057540344</v>
      </c>
      <c r="AE44">
        <f t="shared" si="34"/>
        <v>0</v>
      </c>
      <c r="AF44">
        <f t="shared" si="35"/>
        <v>0</v>
      </c>
      <c r="AG44">
        <f t="shared" si="36"/>
        <v>-4.1310321674751403E-3</v>
      </c>
      <c r="AH44">
        <f t="shared" si="37"/>
        <v>-400.80460948606998</v>
      </c>
      <c r="AI44">
        <f t="shared" si="38"/>
        <v>-400.80874051823747</v>
      </c>
      <c r="AJ44">
        <f t="shared" si="39"/>
        <v>-109.53250444316643</v>
      </c>
      <c r="AK44">
        <f t="shared" si="61"/>
        <v>-77.370256951299893</v>
      </c>
      <c r="AL44">
        <f t="shared" si="40"/>
        <v>-587.71150191270385</v>
      </c>
      <c r="AN44">
        <f t="shared" si="41"/>
        <v>0</v>
      </c>
      <c r="AO44">
        <f t="shared" si="42"/>
        <v>0</v>
      </c>
      <c r="AP44">
        <f t="shared" si="43"/>
        <v>-3.9638722311091455E-5</v>
      </c>
      <c r="AQ44">
        <f t="shared" si="44"/>
        <v>-3.8458627220358936</v>
      </c>
      <c r="AR44">
        <f t="shared" si="45"/>
        <v>-3.8459023607582048</v>
      </c>
      <c r="AS44">
        <f t="shared" si="46"/>
        <v>-1.0510033211178553</v>
      </c>
      <c r="AT44">
        <f t="shared" si="47"/>
        <v>-0.74239512211419389</v>
      </c>
      <c r="AU44">
        <f t="shared" si="48"/>
        <v>-5.6393008039902544</v>
      </c>
      <c r="AW44">
        <v>41</v>
      </c>
      <c r="AX44">
        <f>IF(Z44&gt;0, (R44*SUMPRODUCT(K44:$K$98, X44:$X$98)-K44*$AZ$3)/Z44, 0)</f>
        <v>-6026077.988543015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8.5672817142017025E-3</v>
      </c>
      <c r="L45" s="2">
        <v>42</v>
      </c>
      <c r="M45" s="8">
        <v>0.77900909500000004</v>
      </c>
      <c r="Q45" s="5">
        <f t="shared" si="60"/>
        <v>25</v>
      </c>
      <c r="R45">
        <f t="shared" si="31"/>
        <v>1000000</v>
      </c>
      <c r="S45">
        <f t="shared" si="32"/>
        <v>-25595066.277138405</v>
      </c>
      <c r="U45">
        <f t="shared" si="52"/>
        <v>0.77900909500000004</v>
      </c>
      <c r="V45">
        <f t="shared" si="53"/>
        <v>0.01</v>
      </c>
      <c r="W45">
        <f t="shared" si="54"/>
        <v>1.6524128669900563E-4</v>
      </c>
      <c r="X45">
        <f t="shared" si="55"/>
        <v>1.2872446520802793E-4</v>
      </c>
      <c r="Y45">
        <f t="shared" si="56"/>
        <v>1.6524128669900563E-6</v>
      </c>
      <c r="Z45">
        <f t="shared" si="57"/>
        <v>3.4864408623987644E-5</v>
      </c>
      <c r="AB45">
        <f t="shared" si="58"/>
        <v>-995.75688057540344</v>
      </c>
      <c r="AC45">
        <f t="shared" si="33"/>
        <v>-892.3568494441995</v>
      </c>
      <c r="AE45">
        <f t="shared" si="34"/>
        <v>0</v>
      </c>
      <c r="AF45">
        <f t="shared" si="35"/>
        <v>0</v>
      </c>
      <c r="AG45">
        <f t="shared" si="36"/>
        <v>-8.7161021559969108E-4</v>
      </c>
      <c r="AH45">
        <f t="shared" si="37"/>
        <v>-128.72446520802794</v>
      </c>
      <c r="AI45">
        <f t="shared" si="38"/>
        <v>-128.72533681824353</v>
      </c>
      <c r="AJ45">
        <f t="shared" si="39"/>
        <v>-103.40003113120395</v>
      </c>
      <c r="AK45">
        <f t="shared" si="61"/>
        <v>-69.702981640278253</v>
      </c>
      <c r="AL45">
        <f t="shared" si="40"/>
        <v>-301.82834958972575</v>
      </c>
      <c r="AN45">
        <f t="shared" si="41"/>
        <v>0</v>
      </c>
      <c r="AO45">
        <f t="shared" si="42"/>
        <v>0</v>
      </c>
      <c r="AP45">
        <f t="shared" si="43"/>
        <v>-7.4673302620186368E-6</v>
      </c>
      <c r="AQ45">
        <f t="shared" si="44"/>
        <v>-1.1028187569471311</v>
      </c>
      <c r="AR45">
        <f t="shared" si="45"/>
        <v>-1.102826224277393</v>
      </c>
      <c r="AS45">
        <f t="shared" si="46"/>
        <v>-0.8858571959582503</v>
      </c>
      <c r="AT45">
        <f t="shared" si="47"/>
        <v>-0.5971650800320929</v>
      </c>
      <c r="AU45">
        <f t="shared" si="48"/>
        <v>-2.5858485002677365</v>
      </c>
      <c r="AW45">
        <v>42</v>
      </c>
      <c r="AX45">
        <f>IF(Z45&gt;0, (R45*SUMPRODUCT(K45:$K$98, X45:$X$98)-K45*$AZ$3)/Z45, 0)</f>
        <v>-25595066.277138405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7.6493586733943769E-3</v>
      </c>
      <c r="L46" s="2">
        <v>43</v>
      </c>
      <c r="M46" s="8">
        <v>0.78135831499999997</v>
      </c>
      <c r="Q46" s="5">
        <f t="shared" si="60"/>
        <v>25</v>
      </c>
      <c r="R46">
        <f t="shared" si="31"/>
        <v>1000000</v>
      </c>
      <c r="S46">
        <f t="shared" si="32"/>
        <v>-109662617.1343012</v>
      </c>
      <c r="U46">
        <f t="shared" si="52"/>
        <v>0.78135831499999997</v>
      </c>
      <c r="V46">
        <f t="shared" si="53"/>
        <v>0.01</v>
      </c>
      <c r="W46">
        <f t="shared" si="54"/>
        <v>3.4864408623987644E-5</v>
      </c>
      <c r="X46">
        <f t="shared" si="55"/>
        <v>2.7241595575910454E-5</v>
      </c>
      <c r="Y46">
        <f t="shared" si="56"/>
        <v>3.4864408623987642E-7</v>
      </c>
      <c r="Z46">
        <f t="shared" si="57"/>
        <v>7.2741689618373134E-6</v>
      </c>
      <c r="AB46">
        <f t="shared" si="58"/>
        <v>-892.3568494441995</v>
      </c>
      <c r="AC46">
        <f t="shared" si="33"/>
        <v>-797.70440583218249</v>
      </c>
      <c r="AE46">
        <f t="shared" si="34"/>
        <v>0</v>
      </c>
      <c r="AF46">
        <f t="shared" si="35"/>
        <v>0</v>
      </c>
      <c r="AG46">
        <f t="shared" si="36"/>
        <v>-1.8185422404593283E-4</v>
      </c>
      <c r="AH46">
        <f t="shared" si="37"/>
        <v>-27.241595575910452</v>
      </c>
      <c r="AI46">
        <f t="shared" si="38"/>
        <v>-27.241777430134498</v>
      </c>
      <c r="AJ46">
        <f t="shared" si="39"/>
        <v>-94.652443612017009</v>
      </c>
      <c r="AK46">
        <f t="shared" si="61"/>
        <v>-62.464979461093968</v>
      </c>
      <c r="AL46">
        <f t="shared" si="40"/>
        <v>-184.35920050324549</v>
      </c>
      <c r="AN46">
        <f t="shared" si="41"/>
        <v>0</v>
      </c>
      <c r="AO46">
        <f t="shared" si="42"/>
        <v>0</v>
      </c>
      <c r="AP46">
        <f t="shared" si="43"/>
        <v>-1.3910681859991605E-6</v>
      </c>
      <c r="AQ46">
        <f t="shared" si="44"/>
        <v>-0.20838073539569249</v>
      </c>
      <c r="AR46">
        <f t="shared" si="45"/>
        <v>-0.20838212646387849</v>
      </c>
      <c r="AS46">
        <f t="shared" si="46"/>
        <v>-0.72403049050155455</v>
      </c>
      <c r="AT46">
        <f t="shared" si="47"/>
        <v>-0.47781703242412077</v>
      </c>
      <c r="AU46">
        <f t="shared" si="48"/>
        <v>-1.4102296493895539</v>
      </c>
      <c r="AW46">
        <v>43</v>
      </c>
      <c r="AX46">
        <f>IF(Z46&gt;0, (R46*SUMPRODUCT(K46:$K$98, X46:$X$98)-K46*$AZ$3)/Z46, 0)</f>
        <v>-109662617.1343012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6.8297845298164071E-3</v>
      </c>
      <c r="L47" s="2">
        <v>44</v>
      </c>
      <c r="M47" s="8">
        <v>0.78389590600000003</v>
      </c>
      <c r="Q47" s="5">
        <f t="shared" si="60"/>
        <v>25</v>
      </c>
      <c r="R47">
        <f t="shared" si="31"/>
        <v>1000000</v>
      </c>
      <c r="S47">
        <f t="shared" si="32"/>
        <v>-475186705.05544072</v>
      </c>
      <c r="U47">
        <f t="shared" si="52"/>
        <v>0.78389590600000003</v>
      </c>
      <c r="V47">
        <f t="shared" si="53"/>
        <v>0.01</v>
      </c>
      <c r="W47">
        <f t="shared" si="54"/>
        <v>7.2741689618373134E-6</v>
      </c>
      <c r="X47">
        <f t="shared" si="55"/>
        <v>5.7021912687365404E-6</v>
      </c>
      <c r="Y47">
        <f t="shared" si="56"/>
        <v>7.2741689618373135E-8</v>
      </c>
      <c r="Z47">
        <f t="shared" si="57"/>
        <v>1.4992360034823999E-6</v>
      </c>
      <c r="AB47">
        <f t="shared" si="58"/>
        <v>-797.70440583218249</v>
      </c>
      <c r="AC47">
        <f t="shared" si="33"/>
        <v>-712.41701659528883</v>
      </c>
      <c r="AE47">
        <f t="shared" si="34"/>
        <v>0</v>
      </c>
      <c r="AF47">
        <f t="shared" si="35"/>
        <v>0</v>
      </c>
      <c r="AG47">
        <f t="shared" si="36"/>
        <v>-3.748090008706E-5</v>
      </c>
      <c r="AH47">
        <f t="shared" si="37"/>
        <v>-5.7021912687365406</v>
      </c>
      <c r="AI47">
        <f t="shared" si="38"/>
        <v>-5.7022287496366273</v>
      </c>
      <c r="AJ47">
        <f t="shared" si="39"/>
        <v>-85.287389236893659</v>
      </c>
      <c r="AK47">
        <f t="shared" si="61"/>
        <v>-55.839308408252776</v>
      </c>
      <c r="AL47">
        <f t="shared" si="40"/>
        <v>-146.82892639478308</v>
      </c>
      <c r="AN47">
        <f t="shared" si="41"/>
        <v>0</v>
      </c>
      <c r="AO47">
        <f t="shared" si="42"/>
        <v>0</v>
      </c>
      <c r="AP47">
        <f t="shared" si="43"/>
        <v>-2.5598647157819683E-7</v>
      </c>
      <c r="AQ47">
        <f t="shared" si="44"/>
        <v>-3.8944737713271019E-2</v>
      </c>
      <c r="AR47">
        <f t="shared" si="45"/>
        <v>-3.8944993699742594E-2</v>
      </c>
      <c r="AS47">
        <f t="shared" si="46"/>
        <v>-0.5824944915985667</v>
      </c>
      <c r="AT47">
        <f t="shared" si="47"/>
        <v>-0.38137044472233206</v>
      </c>
      <c r="AU47">
        <f t="shared" si="48"/>
        <v>-1.0028099300206414</v>
      </c>
      <c r="AW47">
        <v>44</v>
      </c>
      <c r="AX47">
        <f>IF(Z47&gt;0, (R47*SUMPRODUCT(K47:$K$98, X47:$X$98)-K47*$AZ$3)/Z47, 0)</f>
        <v>-475186705.05544072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6.0980219016217915E-3</v>
      </c>
      <c r="L48" s="2">
        <v>45</v>
      </c>
      <c r="M48" s="8">
        <v>0.78669207100000005</v>
      </c>
      <c r="Q48" s="5">
        <f t="shared" si="60"/>
        <v>25</v>
      </c>
      <c r="R48">
        <f t="shared" si="31"/>
        <v>1000000</v>
      </c>
      <c r="S48">
        <f t="shared" si="32"/>
        <v>-2086964394.4810829</v>
      </c>
      <c r="U48">
        <f t="shared" si="52"/>
        <v>0.78669207100000005</v>
      </c>
      <c r="V48">
        <f t="shared" si="53"/>
        <v>0.01</v>
      </c>
      <c r="W48">
        <f t="shared" si="54"/>
        <v>1.4992360034823999E-6</v>
      </c>
      <c r="X48">
        <f t="shared" si="55"/>
        <v>1.1794370764973325E-6</v>
      </c>
      <c r="Y48">
        <f t="shared" si="56"/>
        <v>1.4992360034823998E-8</v>
      </c>
      <c r="Z48">
        <f t="shared" si="57"/>
        <v>3.0480656695024335E-7</v>
      </c>
      <c r="AB48">
        <f t="shared" si="58"/>
        <v>-712.41701659528883</v>
      </c>
      <c r="AC48">
        <f t="shared" si="33"/>
        <v>-636.12045242917225</v>
      </c>
      <c r="AE48">
        <f t="shared" si="34"/>
        <v>0</v>
      </c>
      <c r="AF48">
        <f t="shared" si="35"/>
        <v>0</v>
      </c>
      <c r="AG48">
        <f t="shared" si="36"/>
        <v>-7.6201641737560835E-6</v>
      </c>
      <c r="AH48">
        <f t="shared" si="37"/>
        <v>-1.1794370764973325</v>
      </c>
      <c r="AI48">
        <f t="shared" si="38"/>
        <v>-1.1794446966615062</v>
      </c>
      <c r="AJ48">
        <f t="shared" si="39"/>
        <v>-76.296564166116582</v>
      </c>
      <c r="AK48">
        <f t="shared" si="61"/>
        <v>-49.869191161670223</v>
      </c>
      <c r="AL48">
        <f t="shared" si="40"/>
        <v>-127.3452000244483</v>
      </c>
      <c r="AN48">
        <f t="shared" si="41"/>
        <v>0</v>
      </c>
      <c r="AO48">
        <f t="shared" si="42"/>
        <v>0</v>
      </c>
      <c r="AP48">
        <f t="shared" si="43"/>
        <v>-4.6467928025518317E-8</v>
      </c>
      <c r="AQ48">
        <f t="shared" si="44"/>
        <v>-7.1922331240655097E-3</v>
      </c>
      <c r="AR48">
        <f t="shared" si="45"/>
        <v>-7.1922795919935351E-3</v>
      </c>
      <c r="AS48">
        <f t="shared" si="46"/>
        <v>-0.46525811930347127</v>
      </c>
      <c r="AT48">
        <f t="shared" si="47"/>
        <v>-0.30410341992002887</v>
      </c>
      <c r="AU48">
        <f t="shared" si="48"/>
        <v>-0.77655381881549368</v>
      </c>
      <c r="AW48">
        <v>45</v>
      </c>
      <c r="AX48">
        <f>IF(Z48&gt;0, (R48*SUMPRODUCT(K48:$K$98, X48:$X$98)-K48*$AZ$3)/Z48, 0)</f>
        <v>-2086964394.4810829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5.4446624121623132E-3</v>
      </c>
      <c r="L49" s="2">
        <v>46</v>
      </c>
      <c r="M49" s="8">
        <v>0.78978433000000003</v>
      </c>
      <c r="Q49" s="5">
        <f t="shared" si="60"/>
        <v>25</v>
      </c>
      <c r="R49">
        <f t="shared" si="31"/>
        <v>1000000</v>
      </c>
      <c r="S49">
        <f t="shared" si="32"/>
        <v>-9306871801.4235249</v>
      </c>
      <c r="U49">
        <f t="shared" si="52"/>
        <v>0.78978433000000003</v>
      </c>
      <c r="V49">
        <f t="shared" si="53"/>
        <v>0.01</v>
      </c>
      <c r="W49">
        <f t="shared" si="54"/>
        <v>3.0480656695024335E-7</v>
      </c>
      <c r="X49">
        <f t="shared" si="55"/>
        <v>2.4073145025839813E-7</v>
      </c>
      <c r="Y49">
        <f t="shared" si="56"/>
        <v>3.0480656695024336E-9</v>
      </c>
      <c r="Z49">
        <f t="shared" si="57"/>
        <v>6.1027051022342791E-8</v>
      </c>
      <c r="AB49">
        <f t="shared" si="58"/>
        <v>-636.12045242917225</v>
      </c>
      <c r="AC49">
        <f t="shared" si="33"/>
        <v>-567.97094028387687</v>
      </c>
      <c r="AE49">
        <f t="shared" si="34"/>
        <v>0</v>
      </c>
      <c r="AF49">
        <f t="shared" si="35"/>
        <v>0</v>
      </c>
      <c r="AG49">
        <f t="shared" si="36"/>
        <v>-1.5256762755585698E-6</v>
      </c>
      <c r="AH49">
        <f t="shared" si="37"/>
        <v>-0.24073145025839812</v>
      </c>
      <c r="AI49">
        <f t="shared" si="38"/>
        <v>-0.24073297593467369</v>
      </c>
      <c r="AJ49">
        <f t="shared" si="39"/>
        <v>-68.149512145295375</v>
      </c>
      <c r="AK49">
        <f t="shared" si="61"/>
        <v>-44.52843167004206</v>
      </c>
      <c r="AL49">
        <f t="shared" si="40"/>
        <v>-112.91867679127211</v>
      </c>
      <c r="AN49">
        <f t="shared" si="41"/>
        <v>0</v>
      </c>
      <c r="AO49">
        <f t="shared" si="42"/>
        <v>0</v>
      </c>
      <c r="AP49">
        <f t="shared" si="43"/>
        <v>-8.306792270661536E-9</v>
      </c>
      <c r="AQ49">
        <f t="shared" si="44"/>
        <v>-1.3107014786472217E-3</v>
      </c>
      <c r="AR49">
        <f t="shared" si="45"/>
        <v>-1.3107097854394925E-3</v>
      </c>
      <c r="AS49">
        <f t="shared" si="46"/>
        <v>-0.37105108718468877</v>
      </c>
      <c r="AT49">
        <f t="shared" si="47"/>
        <v>-0.24244227818641595</v>
      </c>
      <c r="AU49">
        <f t="shared" si="48"/>
        <v>-0.61480407515654423</v>
      </c>
      <c r="AW49">
        <v>46</v>
      </c>
      <c r="AX49">
        <f>IF(Z49&gt;0, (R49*SUMPRODUCT(K49:$K$98, X49:$X$98)-K49*$AZ$3)/Z49, 0)</f>
        <v>-9306871801.4235249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4.8613057251449222E-3</v>
      </c>
      <c r="L50" s="2">
        <v>47</v>
      </c>
      <c r="M50" s="8">
        <v>0.79285550900000001</v>
      </c>
      <c r="Q50" s="5">
        <f t="shared" si="60"/>
        <v>25</v>
      </c>
      <c r="R50">
        <f t="shared" si="31"/>
        <v>1000000</v>
      </c>
      <c r="S50">
        <f t="shared" si="32"/>
        <v>-42150432905.322441</v>
      </c>
      <c r="U50">
        <f t="shared" si="52"/>
        <v>0.79285550900000001</v>
      </c>
      <c r="V50">
        <f t="shared" si="53"/>
        <v>0.01</v>
      </c>
      <c r="W50">
        <f t="shared" si="54"/>
        <v>6.1027051022342791E-8</v>
      </c>
      <c r="X50">
        <f t="shared" si="55"/>
        <v>4.8385633601088566E-8</v>
      </c>
      <c r="Y50">
        <f t="shared" si="56"/>
        <v>6.1027051022342789E-10</v>
      </c>
      <c r="Z50">
        <f t="shared" si="57"/>
        <v>1.2031146911030797E-8</v>
      </c>
      <c r="AB50">
        <f t="shared" si="58"/>
        <v>-567.97094028387687</v>
      </c>
      <c r="AC50">
        <f t="shared" si="33"/>
        <v>-507.11805064748091</v>
      </c>
      <c r="AE50">
        <f t="shared" si="34"/>
        <v>0</v>
      </c>
      <c r="AF50">
        <f t="shared" si="35"/>
        <v>0</v>
      </c>
      <c r="AG50">
        <f t="shared" si="36"/>
        <v>-3.0077867277576992E-7</v>
      </c>
      <c r="AH50">
        <f t="shared" si="37"/>
        <v>-4.8385633601088565E-2</v>
      </c>
      <c r="AI50">
        <f t="shared" si="38"/>
        <v>-4.8385934379761339E-2</v>
      </c>
      <c r="AJ50">
        <f t="shared" si="39"/>
        <v>-60.852889636395957</v>
      </c>
      <c r="AK50">
        <f t="shared" si="61"/>
        <v>-39.757965819871387</v>
      </c>
      <c r="AL50">
        <f t="shared" si="40"/>
        <v>-100.65924139064711</v>
      </c>
      <c r="AN50">
        <f t="shared" si="41"/>
        <v>0</v>
      </c>
      <c r="AO50">
        <f t="shared" si="42"/>
        <v>0</v>
      </c>
      <c r="AP50">
        <f t="shared" si="43"/>
        <v>-1.4621770839663414E-9</v>
      </c>
      <c r="AQ50">
        <f t="shared" si="44"/>
        <v>-2.3521735763973637E-4</v>
      </c>
      <c r="AR50">
        <f t="shared" si="45"/>
        <v>-2.3521881981682032E-4</v>
      </c>
      <c r="AS50">
        <f t="shared" si="46"/>
        <v>-0.29582450078102379</v>
      </c>
      <c r="AT50">
        <f t="shared" si="47"/>
        <v>-0.1932756268602569</v>
      </c>
      <c r="AU50">
        <f t="shared" si="48"/>
        <v>-0.4893353464610975</v>
      </c>
      <c r="AW50">
        <v>47</v>
      </c>
      <c r="AX50">
        <f>IF(Z50&gt;0, (R50*SUMPRODUCT(K50:$K$98, X50:$X$98)-K50*$AZ$3)/Z50, 0)</f>
        <v>-42150432905.322441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4.3404515403079663E-3</v>
      </c>
      <c r="L51" s="2">
        <v>48</v>
      </c>
      <c r="M51" s="8">
        <v>0.79617230500000002</v>
      </c>
      <c r="Q51" s="5">
        <f t="shared" si="60"/>
        <v>25</v>
      </c>
      <c r="R51">
        <f t="shared" si="31"/>
        <v>1000000</v>
      </c>
      <c r="S51">
        <f t="shared" si="32"/>
        <v>-194163853118.19366</v>
      </c>
      <c r="U51">
        <f t="shared" si="52"/>
        <v>0.79617230500000002</v>
      </c>
      <c r="V51">
        <f t="shared" si="53"/>
        <v>0.01</v>
      </c>
      <c r="W51">
        <f t="shared" si="54"/>
        <v>1.2031146911030797E-8</v>
      </c>
      <c r="X51">
        <f t="shared" si="55"/>
        <v>9.578865967949019E-9</v>
      </c>
      <c r="Y51">
        <f t="shared" si="56"/>
        <v>1.2031146911030796E-10</v>
      </c>
      <c r="Z51">
        <f t="shared" si="57"/>
        <v>2.33196947397147E-9</v>
      </c>
      <c r="AB51">
        <f t="shared" si="58"/>
        <v>-507.11805064748091</v>
      </c>
      <c r="AC51">
        <f t="shared" si="33"/>
        <v>-452.78417842030785</v>
      </c>
      <c r="AE51">
        <f t="shared" si="34"/>
        <v>0</v>
      </c>
      <c r="AF51">
        <f t="shared" si="35"/>
        <v>0</v>
      </c>
      <c r="AG51">
        <f t="shared" si="36"/>
        <v>-5.829923684928675E-8</v>
      </c>
      <c r="AH51">
        <f t="shared" si="37"/>
        <v>-9.5788659679490185E-3</v>
      </c>
      <c r="AI51">
        <f t="shared" si="38"/>
        <v>-9.578924267185868E-3</v>
      </c>
      <c r="AJ51">
        <f t="shared" si="39"/>
        <v>-54.33387222717306</v>
      </c>
      <c r="AK51">
        <f t="shared" si="61"/>
        <v>-35.498263545323667</v>
      </c>
      <c r="AL51">
        <f t="shared" si="40"/>
        <v>-89.841714696763916</v>
      </c>
      <c r="AN51">
        <f t="shared" si="41"/>
        <v>0</v>
      </c>
      <c r="AO51">
        <f t="shared" si="42"/>
        <v>0</v>
      </c>
      <c r="AP51">
        <f t="shared" si="43"/>
        <v>-2.530450123812656E-10</v>
      </c>
      <c r="AQ51">
        <f t="shared" si="44"/>
        <v>-4.1576603544987875E-5</v>
      </c>
      <c r="AR51">
        <f t="shared" si="45"/>
        <v>-4.1576856590000255E-5</v>
      </c>
      <c r="AS51">
        <f t="shared" si="46"/>
        <v>-0.23583353939932955</v>
      </c>
      <c r="AT51">
        <f t="shared" si="47"/>
        <v>-0.15407849268355825</v>
      </c>
      <c r="AU51">
        <f t="shared" si="48"/>
        <v>-0.38995360893947778</v>
      </c>
      <c r="AW51">
        <v>48</v>
      </c>
      <c r="AX51">
        <f>IF(Z51&gt;0, (R51*SUMPRODUCT(K51:$K$98, X51:$X$98)-K51*$AZ$3)/Z51, 0)</f>
        <v>-194163853118.19366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3.8754031609892553E-3</v>
      </c>
      <c r="L52" s="2">
        <v>49</v>
      </c>
      <c r="M52" s="8">
        <v>0.79964768799999997</v>
      </c>
      <c r="Q52" s="5">
        <f t="shared" si="60"/>
        <v>25</v>
      </c>
      <c r="R52">
        <f t="shared" si="31"/>
        <v>1000000</v>
      </c>
      <c r="S52">
        <f t="shared" si="32"/>
        <v>-910735450693.63293</v>
      </c>
      <c r="U52">
        <f t="shared" si="52"/>
        <v>0.79964768799999997</v>
      </c>
      <c r="V52">
        <f t="shared" si="53"/>
        <v>0.01</v>
      </c>
      <c r="W52">
        <f t="shared" si="54"/>
        <v>2.33196947397147E-9</v>
      </c>
      <c r="X52">
        <f t="shared" si="55"/>
        <v>1.8647539983478621E-9</v>
      </c>
      <c r="Y52">
        <f t="shared" si="56"/>
        <v>2.33196947397147E-11</v>
      </c>
      <c r="Z52">
        <f t="shared" si="57"/>
        <v>4.4389578088389321E-10</v>
      </c>
      <c r="AB52">
        <f t="shared" si="58"/>
        <v>-452.78417842030785</v>
      </c>
      <c r="AC52">
        <f t="shared" si="33"/>
        <v>-404.2716240642946</v>
      </c>
      <c r="AE52">
        <f t="shared" si="34"/>
        <v>0</v>
      </c>
      <c r="AF52">
        <f t="shared" si="35"/>
        <v>0</v>
      </c>
      <c r="AG52">
        <f t="shared" si="36"/>
        <v>-1.1097394522097329E-8</v>
      </c>
      <c r="AH52">
        <f t="shared" si="37"/>
        <v>-1.8647539983478621E-3</v>
      </c>
      <c r="AI52">
        <f t="shared" si="38"/>
        <v>-1.8647650957423843E-3</v>
      </c>
      <c r="AJ52">
        <f t="shared" si="39"/>
        <v>-48.512554356013254</v>
      </c>
      <c r="AK52">
        <f t="shared" si="61"/>
        <v>-31.694892489421552</v>
      </c>
      <c r="AL52">
        <f t="shared" si="40"/>
        <v>-80.209311610530548</v>
      </c>
      <c r="AN52">
        <f t="shared" si="41"/>
        <v>0</v>
      </c>
      <c r="AO52">
        <f t="shared" si="42"/>
        <v>0</v>
      </c>
      <c r="AP52">
        <f t="shared" si="43"/>
        <v>-4.3006877809680833E-11</v>
      </c>
      <c r="AQ52">
        <f t="shared" si="44"/>
        <v>-7.226673539664657E-6</v>
      </c>
      <c r="AR52">
        <f t="shared" si="45"/>
        <v>-7.2267165465424673E-6</v>
      </c>
      <c r="AS52">
        <f t="shared" si="46"/>
        <v>-0.18800570649895684</v>
      </c>
      <c r="AT52">
        <f t="shared" si="47"/>
        <v>-0.12283048654071889</v>
      </c>
      <c r="AU52">
        <f t="shared" si="48"/>
        <v>-0.31084341975622226</v>
      </c>
      <c r="AW52">
        <v>49</v>
      </c>
      <c r="AX52">
        <f>IF(Z52&gt;0, (R52*SUMPRODUCT(K52:$K$98, X52:$X$98)-K52*$AZ$3)/Z52, 0)</f>
        <v>-910735450693.63293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3.4601813937404063E-3</v>
      </c>
      <c r="L53" s="2">
        <v>50</v>
      </c>
      <c r="M53" s="8">
        <v>0.80323853099999998</v>
      </c>
      <c r="Q53" s="5">
        <f t="shared" si="60"/>
        <v>25</v>
      </c>
      <c r="R53">
        <f t="shared" si="31"/>
        <v>1000000</v>
      </c>
      <c r="S53">
        <f t="shared" si="32"/>
        <v>-4353985171231.521</v>
      </c>
      <c r="U53">
        <f t="shared" si="52"/>
        <v>0.80323853099999998</v>
      </c>
      <c r="V53">
        <f t="shared" si="53"/>
        <v>0.01</v>
      </c>
      <c r="W53">
        <f t="shared" si="54"/>
        <v>4.4389578088389321E-10</v>
      </c>
      <c r="X53">
        <f t="shared" si="55"/>
        <v>3.5655419495427624E-10</v>
      </c>
      <c r="Y53">
        <f t="shared" si="56"/>
        <v>4.438957808838932E-12</v>
      </c>
      <c r="Z53">
        <f t="shared" si="57"/>
        <v>8.2902628120778035E-11</v>
      </c>
      <c r="AB53">
        <f t="shared" si="58"/>
        <v>-404.2716240642946</v>
      </c>
      <c r="AC53">
        <f t="shared" si="33"/>
        <v>-360.95681349398888</v>
      </c>
      <c r="AE53">
        <f t="shared" si="34"/>
        <v>0</v>
      </c>
      <c r="AF53">
        <f t="shared" si="35"/>
        <v>0</v>
      </c>
      <c r="AG53">
        <f t="shared" si="36"/>
        <v>-2.0725657030194511E-9</v>
      </c>
      <c r="AH53">
        <f t="shared" si="37"/>
        <v>-3.5655419495427622E-4</v>
      </c>
      <c r="AI53">
        <f t="shared" si="38"/>
        <v>-3.5655626751997927E-4</v>
      </c>
      <c r="AJ53">
        <f t="shared" si="39"/>
        <v>-43.314810570305724</v>
      </c>
      <c r="AK53">
        <f t="shared" si="61"/>
        <v>-28.299013684500625</v>
      </c>
      <c r="AL53">
        <f t="shared" si="40"/>
        <v>-71.614180811073865</v>
      </c>
      <c r="AN53">
        <f t="shared" si="41"/>
        <v>0</v>
      </c>
      <c r="AO53">
        <f t="shared" si="42"/>
        <v>0</v>
      </c>
      <c r="AP53">
        <f t="shared" si="43"/>
        <v>-7.1714532828924089E-12</v>
      </c>
      <c r="AQ53">
        <f t="shared" si="44"/>
        <v>-1.233742191240876E-6</v>
      </c>
      <c r="AR53">
        <f t="shared" si="45"/>
        <v>-1.233749362694159E-6</v>
      </c>
      <c r="AS53">
        <f t="shared" si="46"/>
        <v>-0.14987710160876214</v>
      </c>
      <c r="AT53">
        <f t="shared" si="47"/>
        <v>-9.7919720612314201E-2</v>
      </c>
      <c r="AU53">
        <f t="shared" si="48"/>
        <v>-0.24779805597043902</v>
      </c>
      <c r="AW53">
        <v>50</v>
      </c>
      <c r="AX53">
        <f>IF(Z53&gt;0, (R53*SUMPRODUCT(K53:$K$98, X53:$X$98)-K53*$AZ$3)/Z53, 0)</f>
        <v>-4353985171231.521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3.0894476729825052E-3</v>
      </c>
      <c r="L54" s="2">
        <v>51</v>
      </c>
      <c r="M54" s="8">
        <v>0.80709142899999997</v>
      </c>
      <c r="Q54" s="5">
        <f t="shared" si="60"/>
        <v>25</v>
      </c>
      <c r="R54">
        <f t="shared" si="31"/>
        <v>1000000</v>
      </c>
      <c r="S54">
        <f t="shared" si="32"/>
        <v>-21253715732086.387</v>
      </c>
      <c r="U54">
        <f t="shared" si="52"/>
        <v>0.80709142899999997</v>
      </c>
      <c r="V54">
        <f t="shared" si="53"/>
        <v>0.01</v>
      </c>
      <c r="W54">
        <f t="shared" si="54"/>
        <v>8.2902628120778035E-11</v>
      </c>
      <c r="X54">
        <f t="shared" si="55"/>
        <v>6.6910000597854331E-11</v>
      </c>
      <c r="Y54">
        <f t="shared" si="56"/>
        <v>8.2902628120778039E-13</v>
      </c>
      <c r="Z54">
        <f t="shared" si="57"/>
        <v>1.5163601241715924E-11</v>
      </c>
      <c r="AB54">
        <f t="shared" si="58"/>
        <v>-360.95681349398888</v>
      </c>
      <c r="AC54">
        <f t="shared" si="33"/>
        <v>-322.28287026614242</v>
      </c>
      <c r="AE54">
        <f t="shared" si="34"/>
        <v>0</v>
      </c>
      <c r="AF54">
        <f t="shared" si="35"/>
        <v>0</v>
      </c>
      <c r="AG54">
        <f t="shared" si="36"/>
        <v>-3.7909003104289811E-10</v>
      </c>
      <c r="AH54">
        <f t="shared" si="37"/>
        <v>-6.6910000597854334E-5</v>
      </c>
      <c r="AI54">
        <f t="shared" si="38"/>
        <v>-6.6910379687885375E-5</v>
      </c>
      <c r="AJ54">
        <f t="shared" si="39"/>
        <v>-38.673943227846451</v>
      </c>
      <c r="AK54">
        <f t="shared" si="61"/>
        <v>-25.266976944579223</v>
      </c>
      <c r="AL54">
        <f t="shared" si="40"/>
        <v>-63.940987082805364</v>
      </c>
      <c r="AN54">
        <f t="shared" si="41"/>
        <v>0</v>
      </c>
      <c r="AO54">
        <f t="shared" si="42"/>
        <v>0</v>
      </c>
      <c r="AP54">
        <f t="shared" si="43"/>
        <v>-1.1711788142563472E-12</v>
      </c>
      <c r="AQ54">
        <f t="shared" si="44"/>
        <v>-2.067149456462991E-7</v>
      </c>
      <c r="AR54">
        <f t="shared" si="45"/>
        <v>-2.0671611682511336E-7</v>
      </c>
      <c r="AS54">
        <f t="shared" si="46"/>
        <v>-0.11948112391032772</v>
      </c>
      <c r="AT54">
        <f t="shared" si="47"/>
        <v>-7.8061003124732894E-2</v>
      </c>
      <c r="AU54">
        <f t="shared" si="48"/>
        <v>-0.19754233375117744</v>
      </c>
      <c r="AW54">
        <v>51</v>
      </c>
      <c r="AX54">
        <f>IF(Z54&gt;0, (R54*SUMPRODUCT(K54:$K$98, X54:$X$98)-K54*$AZ$3)/Z54, 0)</f>
        <v>-21253715732086.387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2.758435422305808E-3</v>
      </c>
      <c r="L55" s="2">
        <v>52</v>
      </c>
      <c r="M55" s="8">
        <v>0.81105379099999997</v>
      </c>
      <c r="Q55" s="5">
        <f t="shared" si="60"/>
        <v>25</v>
      </c>
      <c r="R55">
        <f t="shared" si="31"/>
        <v>1000000</v>
      </c>
      <c r="S55">
        <f t="shared" si="32"/>
        <v>-106046012494933.3</v>
      </c>
      <c r="U55">
        <f t="shared" si="52"/>
        <v>0.81105379099999997</v>
      </c>
      <c r="V55">
        <f t="shared" si="53"/>
        <v>0.01</v>
      </c>
      <c r="W55">
        <f t="shared" si="54"/>
        <v>1.5163601241715924E-11</v>
      </c>
      <c r="X55">
        <f t="shared" si="55"/>
        <v>1.2298496272306008E-11</v>
      </c>
      <c r="Y55">
        <f t="shared" si="56"/>
        <v>1.5163601241715925E-13</v>
      </c>
      <c r="Z55">
        <f t="shared" si="57"/>
        <v>2.713468956992757E-12</v>
      </c>
      <c r="AB55">
        <f t="shared" si="58"/>
        <v>-322.28287026614242</v>
      </c>
      <c r="AC55">
        <f t="shared" si="33"/>
        <v>-287.75256291786752</v>
      </c>
      <c r="AE55">
        <f t="shared" si="34"/>
        <v>0</v>
      </c>
      <c r="AF55">
        <f t="shared" si="35"/>
        <v>0</v>
      </c>
      <c r="AG55">
        <f t="shared" si="36"/>
        <v>-6.7836723924818928E-11</v>
      </c>
      <c r="AH55">
        <f t="shared" si="37"/>
        <v>-1.2298496272306007E-5</v>
      </c>
      <c r="AI55">
        <f t="shared" si="38"/>
        <v>-1.2298564109029931E-5</v>
      </c>
      <c r="AJ55">
        <f t="shared" si="39"/>
        <v>-34.530307348274903</v>
      </c>
      <c r="AK55">
        <f t="shared" si="61"/>
        <v>-22.559800918629971</v>
      </c>
      <c r="AL55">
        <f t="shared" si="40"/>
        <v>-57.090120565468979</v>
      </c>
      <c r="AN55">
        <f t="shared" si="41"/>
        <v>0</v>
      </c>
      <c r="AO55">
        <f t="shared" si="42"/>
        <v>0</v>
      </c>
      <c r="AP55">
        <f t="shared" si="43"/>
        <v>-1.8712322220740042E-13</v>
      </c>
      <c r="AQ55">
        <f t="shared" si="44"/>
        <v>-3.3924607758624828E-8</v>
      </c>
      <c r="AR55">
        <f t="shared" si="45"/>
        <v>-3.3924794881847029E-8</v>
      </c>
      <c r="AS55">
        <f t="shared" si="46"/>
        <v>-9.5249622932588027E-2</v>
      </c>
      <c r="AT55">
        <f t="shared" si="47"/>
        <v>-6.2229753974116023E-2</v>
      </c>
      <c r="AU55">
        <f t="shared" si="48"/>
        <v>-0.15747941083149891</v>
      </c>
      <c r="AW55">
        <v>52</v>
      </c>
      <c r="AX55">
        <f>IF(Z55&gt;0, (R55*SUMPRODUCT(K55:$K$98, X55:$X$98)-K55*$AZ$3)/Z55, 0)</f>
        <v>-106046012494933.3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2.4628887699159E-3</v>
      </c>
      <c r="L56" s="2">
        <v>53</v>
      </c>
      <c r="M56" s="8">
        <v>0.81525055400000002</v>
      </c>
      <c r="Q56" s="5">
        <f t="shared" si="60"/>
        <v>25</v>
      </c>
      <c r="R56">
        <f t="shared" si="31"/>
        <v>1000000</v>
      </c>
      <c r="S56">
        <f t="shared" si="32"/>
        <v>-541826837828869.75</v>
      </c>
      <c r="U56">
        <f t="shared" si="52"/>
        <v>0.81525055400000002</v>
      </c>
      <c r="V56">
        <f t="shared" si="53"/>
        <v>0.01</v>
      </c>
      <c r="W56">
        <f t="shared" si="54"/>
        <v>2.713468956992757E-12</v>
      </c>
      <c r="X56">
        <f t="shared" si="55"/>
        <v>2.2121570704501472E-12</v>
      </c>
      <c r="Y56">
        <f t="shared" si="56"/>
        <v>2.713468956992757E-14</v>
      </c>
      <c r="Z56">
        <f t="shared" si="57"/>
        <v>4.7417719697268224E-13</v>
      </c>
      <c r="AB56">
        <f t="shared" si="58"/>
        <v>-287.75256291786752</v>
      </c>
      <c r="AC56">
        <f t="shared" si="33"/>
        <v>-256.92193120626553</v>
      </c>
      <c r="AE56">
        <f t="shared" si="34"/>
        <v>0</v>
      </c>
      <c r="AF56">
        <f t="shared" si="35"/>
        <v>0</v>
      </c>
      <c r="AG56">
        <f t="shared" si="36"/>
        <v>-1.1854429924317056E-11</v>
      </c>
      <c r="AH56">
        <f t="shared" si="37"/>
        <v>-2.2121570704501473E-6</v>
      </c>
      <c r="AI56">
        <f t="shared" si="38"/>
        <v>-2.2121689248800716E-6</v>
      </c>
      <c r="AJ56">
        <f t="shared" si="39"/>
        <v>-30.830631711601995</v>
      </c>
      <c r="AK56">
        <f t="shared" si="61"/>
        <v>-20.142679404250728</v>
      </c>
      <c r="AL56">
        <f t="shared" si="40"/>
        <v>-50.973313328021646</v>
      </c>
      <c r="AN56">
        <f t="shared" si="41"/>
        <v>0</v>
      </c>
      <c r="AO56">
        <f t="shared" si="42"/>
        <v>0</v>
      </c>
      <c r="AP56">
        <f t="shared" si="43"/>
        <v>-2.9196142334355468E-14</v>
      </c>
      <c r="AQ56">
        <f t="shared" si="44"/>
        <v>-5.448296806101724E-9</v>
      </c>
      <c r="AR56">
        <f t="shared" si="45"/>
        <v>-5.4483260022440582E-9</v>
      </c>
      <c r="AS56">
        <f t="shared" si="46"/>
        <v>-7.5932416611917575E-2</v>
      </c>
      <c r="AT56">
        <f t="shared" si="47"/>
        <v>-4.9609178900745413E-2</v>
      </c>
      <c r="AU56">
        <f t="shared" si="48"/>
        <v>-0.12554160096098899</v>
      </c>
      <c r="AW56">
        <v>53</v>
      </c>
      <c r="AX56">
        <f>IF(Z56&gt;0, (R56*SUMPRODUCT(K56:$K$98, X56:$X$98)-K56*$AZ$3)/Z56, 0)</f>
        <v>-541826837828869.75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2.1990078302820534E-3</v>
      </c>
      <c r="L57" s="2">
        <v>54</v>
      </c>
      <c r="M57" s="8">
        <v>0.81969331899999998</v>
      </c>
      <c r="Q57" s="5">
        <f t="shared" si="60"/>
        <v>25</v>
      </c>
      <c r="R57">
        <f t="shared" si="31"/>
        <v>1000000</v>
      </c>
      <c r="S57">
        <f t="shared" si="32"/>
        <v>-2840604722707478.5</v>
      </c>
      <c r="U57">
        <f t="shared" si="52"/>
        <v>0.81969331899999998</v>
      </c>
      <c r="V57">
        <f t="shared" si="53"/>
        <v>0.01</v>
      </c>
      <c r="W57">
        <f t="shared" si="54"/>
        <v>4.7417719697268224E-13</v>
      </c>
      <c r="X57">
        <f t="shared" si="55"/>
        <v>3.8867988038065463E-13</v>
      </c>
      <c r="Y57">
        <f t="shared" si="56"/>
        <v>4.7417719697268224E-15</v>
      </c>
      <c r="Z57">
        <f t="shared" si="57"/>
        <v>8.0755544622300784E-14</v>
      </c>
      <c r="AB57">
        <f t="shared" si="58"/>
        <v>-256.92193120626553</v>
      </c>
      <c r="AC57">
        <f t="shared" si="33"/>
        <v>-229.39458143892213</v>
      </c>
      <c r="AE57">
        <f t="shared" si="34"/>
        <v>0</v>
      </c>
      <c r="AF57">
        <f t="shared" si="35"/>
        <v>0</v>
      </c>
      <c r="AG57">
        <f t="shared" si="36"/>
        <v>-2.0188886155575198E-12</v>
      </c>
      <c r="AH57">
        <f t="shared" si="37"/>
        <v>-3.8867988038065465E-7</v>
      </c>
      <c r="AI57">
        <f t="shared" si="38"/>
        <v>-3.886818992692702E-7</v>
      </c>
      <c r="AJ57">
        <f t="shared" si="39"/>
        <v>-27.527349767343395</v>
      </c>
      <c r="AK57">
        <f t="shared" si="61"/>
        <v>-17.984535184438588</v>
      </c>
      <c r="AL57">
        <f t="shared" si="40"/>
        <v>-45.511885340463884</v>
      </c>
      <c r="AN57">
        <f t="shared" si="41"/>
        <v>0</v>
      </c>
      <c r="AO57">
        <f t="shared" si="42"/>
        <v>0</v>
      </c>
      <c r="AP57">
        <f t="shared" si="43"/>
        <v>-4.4395518740782805E-15</v>
      </c>
      <c r="AQ57">
        <f t="shared" si="44"/>
        <v>-8.5471010043015146E-10</v>
      </c>
      <c r="AR57">
        <f t="shared" si="45"/>
        <v>-8.5471453998202547E-10</v>
      </c>
      <c r="AS57">
        <f t="shared" si="46"/>
        <v>-6.0532857685300985E-2</v>
      </c>
      <c r="AT57">
        <f t="shared" si="47"/>
        <v>-3.9548133694563552E-2</v>
      </c>
      <c r="AU57">
        <f t="shared" si="48"/>
        <v>-0.10008099223457907</v>
      </c>
      <c r="AW57">
        <v>54</v>
      </c>
      <c r="AX57">
        <f>IF(Z57&gt;0, (R57*SUMPRODUCT(K57:$K$98, X57:$X$98)-K57*$AZ$3)/Z57, 0)</f>
        <v>-2840604722707478.5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1.9633998484661188E-3</v>
      </c>
      <c r="L58" s="2">
        <v>55</v>
      </c>
      <c r="M58" s="8">
        <v>0.82421808699999999</v>
      </c>
      <c r="Q58" s="5">
        <f t="shared" si="60"/>
        <v>25</v>
      </c>
      <c r="R58">
        <f t="shared" si="31"/>
        <v>1000000</v>
      </c>
      <c r="S58">
        <f t="shared" si="32"/>
        <v>-1.5298738992789594E+16</v>
      </c>
      <c r="U58">
        <f t="shared" si="52"/>
        <v>0.82421808699999999</v>
      </c>
      <c r="V58">
        <f t="shared" si="53"/>
        <v>0.01</v>
      </c>
      <c r="W58">
        <f t="shared" si="54"/>
        <v>8.0755544622300784E-14</v>
      </c>
      <c r="X58">
        <f t="shared" si="55"/>
        <v>6.6560180503235893E-14</v>
      </c>
      <c r="Y58">
        <f t="shared" si="56"/>
        <v>8.0755544622300783E-16</v>
      </c>
      <c r="Z58">
        <f t="shared" si="57"/>
        <v>1.3387808672841883E-14</v>
      </c>
      <c r="AB58">
        <f t="shared" si="58"/>
        <v>-229.39458143892213</v>
      </c>
      <c r="AC58">
        <f t="shared" si="33"/>
        <v>-204.81659057121283</v>
      </c>
      <c r="AE58">
        <f t="shared" si="34"/>
        <v>0</v>
      </c>
      <c r="AF58">
        <f t="shared" si="35"/>
        <v>0</v>
      </c>
      <c r="AG58">
        <f t="shared" si="36"/>
        <v>-3.3469521682104707E-13</v>
      </c>
      <c r="AH58">
        <f t="shared" si="37"/>
        <v>-6.6560180503235892E-8</v>
      </c>
      <c r="AI58">
        <f t="shared" si="38"/>
        <v>-6.656051519845271E-8</v>
      </c>
      <c r="AJ58">
        <f t="shared" si="39"/>
        <v>-24.577990867709303</v>
      </c>
      <c r="AK58">
        <f t="shared" si="61"/>
        <v>-16.057620700724552</v>
      </c>
      <c r="AL58">
        <f t="shared" si="40"/>
        <v>-40.635611634994369</v>
      </c>
      <c r="AN58">
        <f t="shared" si="41"/>
        <v>0</v>
      </c>
      <c r="AO58">
        <f t="shared" si="42"/>
        <v>0</v>
      </c>
      <c r="AP58">
        <f t="shared" si="43"/>
        <v>-6.5714053798877858E-16</v>
      </c>
      <c r="AQ58">
        <f t="shared" si="44"/>
        <v>-1.3068424831393087E-10</v>
      </c>
      <c r="AR58">
        <f t="shared" si="45"/>
        <v>-1.3068490545446884E-10</v>
      </c>
      <c r="AS58">
        <f t="shared" si="46"/>
        <v>-4.8256423545262099E-2</v>
      </c>
      <c r="AT58">
        <f t="shared" si="47"/>
        <v>-3.1527530050528996E-2</v>
      </c>
      <c r="AU58">
        <f t="shared" si="48"/>
        <v>-7.9783953726475995E-2</v>
      </c>
      <c r="AW58">
        <v>55</v>
      </c>
      <c r="AX58">
        <f>IF(Z58&gt;0, (R58*SUMPRODUCT(K58:$K$98, X58:$X$98)-K58*$AZ$3)/Z58, 0)</f>
        <v>-1.5298738992789594E+16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1.7530355789876059E-3</v>
      </c>
      <c r="L59" s="2">
        <v>56</v>
      </c>
      <c r="M59" s="8">
        <v>0.82894669600000004</v>
      </c>
      <c r="Q59" s="5">
        <f t="shared" si="60"/>
        <v>25</v>
      </c>
      <c r="R59">
        <f t="shared" si="31"/>
        <v>1000000</v>
      </c>
      <c r="S59">
        <f t="shared" si="32"/>
        <v>-8.4814083580848608E+16</v>
      </c>
      <c r="U59">
        <f t="shared" si="52"/>
        <v>0.82894669600000004</v>
      </c>
      <c r="V59">
        <f t="shared" si="53"/>
        <v>0.01</v>
      </c>
      <c r="W59">
        <f t="shared" si="54"/>
        <v>1.3387808672841883E-14</v>
      </c>
      <c r="X59">
        <f t="shared" si="55"/>
        <v>1.1097779766032424E-14</v>
      </c>
      <c r="Y59">
        <f t="shared" si="56"/>
        <v>1.3387808672841884E-16</v>
      </c>
      <c r="Z59">
        <f t="shared" si="57"/>
        <v>2.1561508200810397E-15</v>
      </c>
      <c r="AB59">
        <f t="shared" si="58"/>
        <v>-204.81659057121283</v>
      </c>
      <c r="AC59">
        <f t="shared" si="33"/>
        <v>-182.87195586726858</v>
      </c>
      <c r="AE59">
        <f t="shared" si="34"/>
        <v>0</v>
      </c>
      <c r="AF59">
        <f t="shared" si="35"/>
        <v>0</v>
      </c>
      <c r="AG59">
        <f t="shared" si="36"/>
        <v>-5.3903770502025993E-14</v>
      </c>
      <c r="AH59">
        <f t="shared" si="37"/>
        <v>-1.1097779766032424E-8</v>
      </c>
      <c r="AI59">
        <f t="shared" si="38"/>
        <v>-1.1097833669802926E-8</v>
      </c>
      <c r="AJ59">
        <f t="shared" si="39"/>
        <v>-21.944634703944246</v>
      </c>
      <c r="AK59">
        <f t="shared" si="61"/>
        <v>-14.337161339984899</v>
      </c>
      <c r="AL59">
        <f t="shared" si="40"/>
        <v>-36.281796055026973</v>
      </c>
      <c r="AN59">
        <f t="shared" si="41"/>
        <v>0</v>
      </c>
      <c r="AO59">
        <f t="shared" si="42"/>
        <v>0</v>
      </c>
      <c r="AP59">
        <f t="shared" si="43"/>
        <v>-9.4495227531634164E-17</v>
      </c>
      <c r="AQ59">
        <f t="shared" si="44"/>
        <v>-1.945480277762359E-11</v>
      </c>
      <c r="AR59">
        <f t="shared" si="45"/>
        <v>-1.9454897272851119E-11</v>
      </c>
      <c r="AS59">
        <f t="shared" si="46"/>
        <v>-3.8469725403900409E-2</v>
      </c>
      <c r="AT59">
        <f t="shared" si="47"/>
        <v>-2.5133553930679148E-2</v>
      </c>
      <c r="AU59">
        <f t="shared" si="48"/>
        <v>-6.3603279354034439E-2</v>
      </c>
      <c r="AW59">
        <v>56</v>
      </c>
      <c r="AX59">
        <f>IF(Z59&gt;0, (R59*SUMPRODUCT(K59:$K$98, X59:$X$98)-K59*$AZ$3)/Z59, 0)</f>
        <v>-8.4814083580848608E+16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1.5652103383817909E-3</v>
      </c>
      <c r="L60" s="2">
        <v>57</v>
      </c>
      <c r="M60" s="8">
        <v>0.83370721699999994</v>
      </c>
      <c r="Q60" s="5">
        <f t="shared" si="60"/>
        <v>25</v>
      </c>
      <c r="R60">
        <f t="shared" si="31"/>
        <v>1000000</v>
      </c>
      <c r="S60">
        <f t="shared" si="32"/>
        <v>-4.8451923938196992E+17</v>
      </c>
      <c r="U60">
        <f t="shared" si="52"/>
        <v>0.83370721699999994</v>
      </c>
      <c r="V60">
        <f t="shared" si="53"/>
        <v>0.01</v>
      </c>
      <c r="W60">
        <f t="shared" si="54"/>
        <v>2.1561508200810397E-15</v>
      </c>
      <c r="X60">
        <f t="shared" si="55"/>
        <v>1.7975984996420312E-15</v>
      </c>
      <c r="Y60">
        <f t="shared" si="56"/>
        <v>2.1561508200810398E-17</v>
      </c>
      <c r="Z60">
        <f t="shared" si="57"/>
        <v>3.3699081223819805E-16</v>
      </c>
      <c r="AB60">
        <f t="shared" si="58"/>
        <v>-182.87195586726858</v>
      </c>
      <c r="AC60">
        <f t="shared" si="33"/>
        <v>-163.27853202436395</v>
      </c>
      <c r="AE60">
        <f t="shared" si="34"/>
        <v>0</v>
      </c>
      <c r="AF60">
        <f t="shared" si="35"/>
        <v>0</v>
      </c>
      <c r="AG60">
        <f t="shared" si="36"/>
        <v>-8.4247703059549514E-15</v>
      </c>
      <c r="AH60">
        <f t="shared" si="37"/>
        <v>-1.7975984996420312E-9</v>
      </c>
      <c r="AI60">
        <f t="shared" si="38"/>
        <v>-1.7976069244123372E-9</v>
      </c>
      <c r="AJ60">
        <f t="shared" si="39"/>
        <v>-19.593423842904627</v>
      </c>
      <c r="AK60">
        <f t="shared" si="61"/>
        <v>-12.801036910708802</v>
      </c>
      <c r="AL60">
        <f t="shared" si="40"/>
        <v>-32.394460755411032</v>
      </c>
      <c r="AN60">
        <f t="shared" si="41"/>
        <v>0</v>
      </c>
      <c r="AO60">
        <f t="shared" si="42"/>
        <v>0</v>
      </c>
      <c r="AP60">
        <f t="shared" si="43"/>
        <v>-1.3186537581372613E-17</v>
      </c>
      <c r="AQ60">
        <f t="shared" si="44"/>
        <v>-2.8136197558993032E-12</v>
      </c>
      <c r="AR60">
        <f t="shared" si="45"/>
        <v>-2.813632942436885E-12</v>
      </c>
      <c r="AS60">
        <f t="shared" si="46"/>
        <v>-3.0667829563210604E-2</v>
      </c>
      <c r="AT60">
        <f t="shared" si="47"/>
        <v>-2.003631531464832E-2</v>
      </c>
      <c r="AU60">
        <f t="shared" si="48"/>
        <v>-5.0704144880672548E-2</v>
      </c>
      <c r="AW60">
        <v>57</v>
      </c>
      <c r="AX60">
        <f>IF(Z60&gt;0, (R60*SUMPRODUCT(K60:$K$98, X60:$X$98)-K60*$AZ$3)/Z60, 0)</f>
        <v>-4.8451923938196992E+17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1.3975092306980274E-3</v>
      </c>
      <c r="L61" s="2">
        <v>58</v>
      </c>
      <c r="M61" s="8">
        <v>0.83838979800000002</v>
      </c>
      <c r="Q61" s="5">
        <f t="shared" si="60"/>
        <v>25</v>
      </c>
      <c r="R61">
        <f t="shared" si="31"/>
        <v>1000000</v>
      </c>
      <c r="S61">
        <f t="shared" si="32"/>
        <v>-2.8534126201738655E+18</v>
      </c>
      <c r="U61">
        <f t="shared" si="52"/>
        <v>0.83838979800000002</v>
      </c>
      <c r="V61">
        <f t="shared" si="53"/>
        <v>0.01</v>
      </c>
      <c r="W61">
        <f t="shared" si="54"/>
        <v>3.3699081223819805E-16</v>
      </c>
      <c r="X61">
        <f t="shared" si="55"/>
        <v>2.825296590002388E-16</v>
      </c>
      <c r="Y61">
        <f t="shared" si="56"/>
        <v>3.3699081223819807E-18</v>
      </c>
      <c r="Z61">
        <f t="shared" si="57"/>
        <v>5.1091245115577274E-17</v>
      </c>
      <c r="AB61">
        <f t="shared" si="58"/>
        <v>-163.27853202436395</v>
      </c>
      <c r="AC61">
        <f t="shared" si="33"/>
        <v>-145.78440359318455</v>
      </c>
      <c r="AE61">
        <f t="shared" si="34"/>
        <v>0</v>
      </c>
      <c r="AF61">
        <f t="shared" si="35"/>
        <v>0</v>
      </c>
      <c r="AG61">
        <f t="shared" si="36"/>
        <v>-1.2772811278894318E-15</v>
      </c>
      <c r="AH61">
        <f t="shared" si="37"/>
        <v>-2.8252965900023879E-10</v>
      </c>
      <c r="AI61">
        <f t="shared" si="38"/>
        <v>-2.825309362813667E-10</v>
      </c>
      <c r="AJ61">
        <f t="shared" si="39"/>
        <v>-17.494128431179405</v>
      </c>
      <c r="AK61">
        <f t="shared" si="61"/>
        <v>-11.429497241705478</v>
      </c>
      <c r="AL61">
        <f t="shared" si="40"/>
        <v>-28.923625673167415</v>
      </c>
      <c r="AN61">
        <f t="shared" si="41"/>
        <v>0</v>
      </c>
      <c r="AO61">
        <f t="shared" si="42"/>
        <v>0</v>
      </c>
      <c r="AP61">
        <f t="shared" si="43"/>
        <v>-1.7850121664218684E-18</v>
      </c>
      <c r="AQ61">
        <f t="shared" si="44"/>
        <v>-3.9483780639879972E-13</v>
      </c>
      <c r="AR61">
        <f t="shared" si="45"/>
        <v>-3.9483959141096621E-13</v>
      </c>
      <c r="AS61">
        <f t="shared" si="46"/>
        <v>-2.4448205965590018E-2</v>
      </c>
      <c r="AT61">
        <f t="shared" si="47"/>
        <v>-1.5972827897521049E-2</v>
      </c>
      <c r="AU61">
        <f t="shared" si="48"/>
        <v>-4.0421033863505908E-2</v>
      </c>
      <c r="AW61">
        <v>58</v>
      </c>
      <c r="AX61">
        <f>IF(Z61&gt;0, (R61*SUMPRODUCT(K61:$K$98, X61:$X$98)-K61*$AZ$3)/Z61, 0)</f>
        <v>-2.8534126201738655E+18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1.2477760988375245E-3</v>
      </c>
      <c r="L62" s="2">
        <v>59</v>
      </c>
      <c r="M62" s="8">
        <v>0.84318435700000005</v>
      </c>
      <c r="Q62" s="5">
        <f t="shared" si="60"/>
        <v>25</v>
      </c>
      <c r="R62">
        <f t="shared" si="31"/>
        <v>1000000</v>
      </c>
      <c r="S62">
        <f t="shared" si="32"/>
        <v>-1.7352986285262248E+19</v>
      </c>
      <c r="U62">
        <f t="shared" si="52"/>
        <v>0.84318435700000005</v>
      </c>
      <c r="V62">
        <f t="shared" si="53"/>
        <v>0.01</v>
      </c>
      <c r="W62">
        <f t="shared" si="54"/>
        <v>5.1091245115577274E-17</v>
      </c>
      <c r="X62">
        <f t="shared" si="55"/>
        <v>4.3079338661107416E-17</v>
      </c>
      <c r="Y62">
        <f t="shared" si="56"/>
        <v>5.1091245115577277E-19</v>
      </c>
      <c r="Z62">
        <f t="shared" si="57"/>
        <v>7.500994003314085E-18</v>
      </c>
      <c r="AB62">
        <f t="shared" si="58"/>
        <v>-145.78440359318455</v>
      </c>
      <c r="AC62">
        <f t="shared" si="33"/>
        <v>-130.16464606534367</v>
      </c>
      <c r="AE62">
        <f t="shared" si="34"/>
        <v>0</v>
      </c>
      <c r="AF62">
        <f t="shared" si="35"/>
        <v>0</v>
      </c>
      <c r="AG62">
        <f t="shared" si="36"/>
        <v>-1.8752485008285212E-16</v>
      </c>
      <c r="AH62">
        <f t="shared" si="37"/>
        <v>-4.3079338661107413E-11</v>
      </c>
      <c r="AI62">
        <f t="shared" si="38"/>
        <v>-4.3079526185957497E-11</v>
      </c>
      <c r="AJ62">
        <f t="shared" si="39"/>
        <v>-15.619757527840875</v>
      </c>
      <c r="AK62">
        <f t="shared" si="61"/>
        <v>-10.204908251522919</v>
      </c>
      <c r="AL62">
        <f t="shared" si="40"/>
        <v>-25.824665779406875</v>
      </c>
      <c r="AN62">
        <f t="shared" si="41"/>
        <v>0</v>
      </c>
      <c r="AO62">
        <f t="shared" si="42"/>
        <v>0</v>
      </c>
      <c r="AP62">
        <f t="shared" si="43"/>
        <v>-2.3398902587147285E-19</v>
      </c>
      <c r="AQ62">
        <f t="shared" si="44"/>
        <v>-5.375336913505715E-14</v>
      </c>
      <c r="AR62">
        <f t="shared" si="45"/>
        <v>-5.3753603124083024E-14</v>
      </c>
      <c r="AS62">
        <f t="shared" si="46"/>
        <v>-1.9489960112877344E-2</v>
      </c>
      <c r="AT62">
        <f t="shared" si="47"/>
        <v>-1.2733440607080131E-2</v>
      </c>
      <c r="AU62">
        <f t="shared" si="48"/>
        <v>-3.222340072001123E-2</v>
      </c>
      <c r="AW62">
        <v>59</v>
      </c>
      <c r="AX62">
        <f>IF(Z62&gt;0, (R62*SUMPRODUCT(K62:$K$98, X62:$X$98)-K62*$AZ$3)/Z62, 0)</f>
        <v>-1.7352986285262248E+19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1.114085802533504E-3</v>
      </c>
      <c r="L63" s="2">
        <v>60</v>
      </c>
      <c r="M63" s="8">
        <v>0.84806285100000001</v>
      </c>
      <c r="Q63" s="5">
        <f t="shared" si="60"/>
        <v>25</v>
      </c>
      <c r="R63">
        <f t="shared" si="31"/>
        <v>1000000</v>
      </c>
      <c r="S63">
        <f t="shared" si="32"/>
        <v>-1.0915914447949378E+20</v>
      </c>
      <c r="U63">
        <f t="shared" si="52"/>
        <v>0.84806285100000001</v>
      </c>
      <c r="V63">
        <f t="shared" si="53"/>
        <v>0.01</v>
      </c>
      <c r="W63">
        <f t="shared" si="54"/>
        <v>7.500994003314085E-18</v>
      </c>
      <c r="X63">
        <f t="shared" si="55"/>
        <v>6.3613143597844462E-18</v>
      </c>
      <c r="Y63">
        <f t="shared" si="56"/>
        <v>7.5009940033140854E-20</v>
      </c>
      <c r="Z63">
        <f t="shared" si="57"/>
        <v>1.064669703496498E-18</v>
      </c>
      <c r="AB63">
        <f t="shared" si="58"/>
        <v>-130.16464606534367</v>
      </c>
      <c r="AC63">
        <f t="shared" si="33"/>
        <v>-116.21843398691404</v>
      </c>
      <c r="AE63">
        <f t="shared" si="34"/>
        <v>0</v>
      </c>
      <c r="AF63">
        <f t="shared" si="35"/>
        <v>0</v>
      </c>
      <c r="AG63">
        <f t="shared" si="36"/>
        <v>-2.661674258741245E-17</v>
      </c>
      <c r="AH63">
        <f t="shared" si="37"/>
        <v>-6.3613143597844462E-12</v>
      </c>
      <c r="AI63">
        <f t="shared" si="38"/>
        <v>-6.3613409765270334E-12</v>
      </c>
      <c r="AJ63">
        <f t="shared" si="39"/>
        <v>-13.946212078429639</v>
      </c>
      <c r="AK63">
        <f t="shared" si="61"/>
        <v>-9.1115252245740574</v>
      </c>
      <c r="AL63">
        <f t="shared" si="40"/>
        <v>-23.057737303010057</v>
      </c>
      <c r="AN63">
        <f t="shared" si="41"/>
        <v>0</v>
      </c>
      <c r="AO63">
        <f t="shared" si="42"/>
        <v>0</v>
      </c>
      <c r="AP63">
        <f t="shared" si="43"/>
        <v>-2.9653335026325089E-20</v>
      </c>
      <c r="AQ63">
        <f t="shared" si="44"/>
        <v>-7.0870500136883577E-15</v>
      </c>
      <c r="AR63">
        <f t="shared" si="45"/>
        <v>-7.0870796670233841E-15</v>
      </c>
      <c r="AS63">
        <f t="shared" si="46"/>
        <v>-1.5537276875699731E-2</v>
      </c>
      <c r="AT63">
        <f t="shared" si="47"/>
        <v>-1.0151020892123854E-2</v>
      </c>
      <c r="AU63">
        <f t="shared" si="48"/>
        <v>-2.5688297767830669E-2</v>
      </c>
      <c r="AW63">
        <v>60</v>
      </c>
      <c r="AX63">
        <f>IF(Z63&gt;0, (R63*SUMPRODUCT(K63:$K$98, X63:$X$98)-K63*$AZ$3)/Z63, 0)</f>
        <v>-1.0915914447949378E+20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9.9471946654777136E-4</v>
      </c>
      <c r="L64" s="2">
        <v>61</v>
      </c>
      <c r="M64" s="8">
        <v>0.85299375700000002</v>
      </c>
      <c r="Q64" s="5">
        <f t="shared" si="60"/>
        <v>25</v>
      </c>
      <c r="R64">
        <f t="shared" si="31"/>
        <v>1000000</v>
      </c>
      <c r="S64">
        <f t="shared" si="32"/>
        <v>-7.1138015117085494E+20</v>
      </c>
      <c r="U64">
        <f t="shared" si="52"/>
        <v>0.85299375700000002</v>
      </c>
      <c r="V64">
        <f t="shared" si="53"/>
        <v>0.01</v>
      </c>
      <c r="W64">
        <f t="shared" si="54"/>
        <v>1.064669703496498E-18</v>
      </c>
      <c r="X64">
        <f t="shared" si="55"/>
        <v>9.0815661034955385E-19</v>
      </c>
      <c r="Y64">
        <f t="shared" si="56"/>
        <v>1.0646697034964981E-20</v>
      </c>
      <c r="Z64">
        <f t="shared" si="57"/>
        <v>1.4586639611197917E-19</v>
      </c>
      <c r="AB64">
        <f t="shared" si="58"/>
        <v>-116.21843398691404</v>
      </c>
      <c r="AC64">
        <f t="shared" si="33"/>
        <v>-103.76645891688756</v>
      </c>
      <c r="AE64">
        <f t="shared" si="34"/>
        <v>0</v>
      </c>
      <c r="AF64">
        <f t="shared" si="35"/>
        <v>0</v>
      </c>
      <c r="AG64">
        <f t="shared" si="36"/>
        <v>-3.6466599027994793E-18</v>
      </c>
      <c r="AH64">
        <f t="shared" si="37"/>
        <v>-9.0815661034955387E-13</v>
      </c>
      <c r="AI64">
        <f t="shared" si="38"/>
        <v>-9.081602570094567E-13</v>
      </c>
      <c r="AJ64">
        <f t="shared" si="39"/>
        <v>-12.451975070026478</v>
      </c>
      <c r="AK64">
        <f t="shared" si="61"/>
        <v>-8.1352903790839832</v>
      </c>
      <c r="AL64">
        <f t="shared" si="40"/>
        <v>-20.587265449111371</v>
      </c>
      <c r="AN64">
        <f t="shared" si="41"/>
        <v>0</v>
      </c>
      <c r="AO64">
        <f t="shared" si="42"/>
        <v>0</v>
      </c>
      <c r="AP64">
        <f t="shared" si="43"/>
        <v>-3.6274035931938458E-21</v>
      </c>
      <c r="AQ64">
        <f t="shared" si="44"/>
        <v>-9.0336105898874043E-16</v>
      </c>
      <c r="AR64">
        <f t="shared" si="45"/>
        <v>-9.0336468639233367E-16</v>
      </c>
      <c r="AS64">
        <f t="shared" si="46"/>
        <v>-1.2386221999122886E-2</v>
      </c>
      <c r="AT64">
        <f t="shared" si="47"/>
        <v>-8.0923317060936362E-3</v>
      </c>
      <c r="AU64">
        <f t="shared" si="48"/>
        <v>-2.0478553705217426E-2</v>
      </c>
      <c r="AW64">
        <v>61</v>
      </c>
      <c r="AX64">
        <f>IF(Z64&gt;0, (R64*SUMPRODUCT(K64:$K$98, X64:$X$98)-K64*$AZ$3)/Z64, 0)</f>
        <v>-7.1138015117085494E+20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8.8814238084622432E-4</v>
      </c>
      <c r="L65" s="2">
        <v>62</v>
      </c>
      <c r="M65" s="8">
        <v>0.85794593600000002</v>
      </c>
      <c r="Q65" s="5">
        <f t="shared" si="60"/>
        <v>25</v>
      </c>
      <c r="R65">
        <f t="shared" si="31"/>
        <v>1000000</v>
      </c>
      <c r="S65">
        <f t="shared" si="32"/>
        <v>-4.8098546157556502E+21</v>
      </c>
      <c r="U65">
        <f t="shared" si="52"/>
        <v>0.85794593600000002</v>
      </c>
      <c r="V65">
        <f t="shared" si="53"/>
        <v>0.01</v>
      </c>
      <c r="W65">
        <f t="shared" si="54"/>
        <v>1.4586639611197917E-19</v>
      </c>
      <c r="X65">
        <f t="shared" si="55"/>
        <v>1.2514548174323874E-19</v>
      </c>
      <c r="Y65">
        <f t="shared" si="56"/>
        <v>1.4586639611197918E-21</v>
      </c>
      <c r="Z65">
        <f t="shared" si="57"/>
        <v>1.9262250407620641E-20</v>
      </c>
      <c r="AB65">
        <f t="shared" si="58"/>
        <v>-103.76645891688756</v>
      </c>
      <c r="AC65">
        <f t="shared" si="33"/>
        <v>-92.648624032935302</v>
      </c>
      <c r="AE65">
        <f t="shared" si="34"/>
        <v>0</v>
      </c>
      <c r="AF65">
        <f t="shared" si="35"/>
        <v>0</v>
      </c>
      <c r="AG65">
        <f t="shared" si="36"/>
        <v>-4.8155626019051604E-19</v>
      </c>
      <c r="AH65">
        <f t="shared" si="37"/>
        <v>-1.2514548174323875E-13</v>
      </c>
      <c r="AI65">
        <f t="shared" si="38"/>
        <v>-1.2514596329949893E-13</v>
      </c>
      <c r="AJ65">
        <f t="shared" si="39"/>
        <v>-11.117834883952256</v>
      </c>
      <c r="AK65">
        <f t="shared" si="61"/>
        <v>-7.2636521241821299</v>
      </c>
      <c r="AL65">
        <f t="shared" si="40"/>
        <v>-18.38148700813451</v>
      </c>
      <c r="AN65">
        <f t="shared" si="41"/>
        <v>0</v>
      </c>
      <c r="AO65">
        <f t="shared" si="42"/>
        <v>0</v>
      </c>
      <c r="AP65">
        <f t="shared" si="43"/>
        <v>-4.2769052343700876E-22</v>
      </c>
      <c r="AQ65">
        <f t="shared" si="44"/>
        <v>-1.1114700610758777E-16</v>
      </c>
      <c r="AR65">
        <f t="shared" si="45"/>
        <v>-1.1114743379811118E-16</v>
      </c>
      <c r="AS65">
        <f t="shared" si="46"/>
        <v>-9.8742203436885615E-3</v>
      </c>
      <c r="AT65">
        <f t="shared" si="47"/>
        <v>-6.4511572912098513E-3</v>
      </c>
      <c r="AU65">
        <f t="shared" si="48"/>
        <v>-1.6325377634898525E-2</v>
      </c>
      <c r="AW65">
        <v>62</v>
      </c>
      <c r="AX65">
        <f>IF(Z65&gt;0, (R65*SUMPRODUCT(K65:$K$98, X65:$X$98)-K65*$AZ$3)/Z65, 0)</f>
        <v>-4.8098546157556502E+21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7.9298426861270028E-4</v>
      </c>
      <c r="L66" s="2">
        <v>63</v>
      </c>
      <c r="M66" s="8">
        <v>0.86292441799999997</v>
      </c>
      <c r="Q66" s="5">
        <f t="shared" si="60"/>
        <v>25</v>
      </c>
      <c r="R66">
        <f t="shared" si="31"/>
        <v>1000000</v>
      </c>
      <c r="S66">
        <f t="shared" si="32"/>
        <v>-3.3794950864610854E+22</v>
      </c>
      <c r="U66">
        <f t="shared" si="52"/>
        <v>0.86292441799999997</v>
      </c>
      <c r="V66">
        <f t="shared" si="53"/>
        <v>0.01</v>
      </c>
      <c r="W66">
        <f t="shared" si="54"/>
        <v>1.9262250407620641E-20</v>
      </c>
      <c r="X66">
        <f t="shared" si="55"/>
        <v>1.6621866222366303E-20</v>
      </c>
      <c r="Y66">
        <f t="shared" si="56"/>
        <v>1.9262250407620643E-22</v>
      </c>
      <c r="Z66">
        <f t="shared" si="57"/>
        <v>2.4477616811781319E-21</v>
      </c>
      <c r="AB66">
        <f t="shared" si="58"/>
        <v>-92.648624032935302</v>
      </c>
      <c r="AC66">
        <f t="shared" si="33"/>
        <v>-82.72198574369223</v>
      </c>
      <c r="AE66">
        <f t="shared" si="34"/>
        <v>0</v>
      </c>
      <c r="AF66">
        <f t="shared" si="35"/>
        <v>0</v>
      </c>
      <c r="AG66">
        <f t="shared" si="36"/>
        <v>-6.1194042029453297E-20</v>
      </c>
      <c r="AH66">
        <f t="shared" si="37"/>
        <v>-1.6621866222366303E-14</v>
      </c>
      <c r="AI66">
        <f t="shared" si="38"/>
        <v>-1.6621927416408332E-14</v>
      </c>
      <c r="AJ66">
        <f t="shared" si="39"/>
        <v>-9.9266382892430727</v>
      </c>
      <c r="AK66">
        <f t="shared" si="61"/>
        <v>-6.4854036823054715</v>
      </c>
      <c r="AL66">
        <f t="shared" si="40"/>
        <v>-16.412041971548561</v>
      </c>
      <c r="AN66">
        <f t="shared" si="41"/>
        <v>0</v>
      </c>
      <c r="AO66">
        <f t="shared" si="42"/>
        <v>0</v>
      </c>
      <c r="AP66">
        <f t="shared" si="43"/>
        <v>-4.8525912662180862E-23</v>
      </c>
      <c r="AQ66">
        <f t="shared" si="44"/>
        <v>-1.318087842932129E-17</v>
      </c>
      <c r="AR66">
        <f t="shared" si="45"/>
        <v>-1.3180926955233952E-17</v>
      </c>
      <c r="AS66">
        <f t="shared" si="46"/>
        <v>-7.8716680035782437E-3</v>
      </c>
      <c r="AT66">
        <f t="shared" si="47"/>
        <v>-5.1428230956711172E-3</v>
      </c>
      <c r="AU66">
        <f t="shared" si="48"/>
        <v>-1.3014491099249376E-2</v>
      </c>
      <c r="AW66">
        <v>63</v>
      </c>
      <c r="AX66">
        <f>IF(Z66&gt;0, (R66*SUMPRODUCT(K66:$K$98, X66:$X$98)-K66*$AZ$3)/Z66, 0)</f>
        <v>-3.3794950864610854E+22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7.0802166840419666E-4</v>
      </c>
      <c r="L67" s="2">
        <v>64</v>
      </c>
      <c r="M67" s="8">
        <v>0.86793829099999997</v>
      </c>
      <c r="Q67" s="5">
        <f t="shared" si="60"/>
        <v>25</v>
      </c>
      <c r="R67">
        <f t="shared" ref="R67:R79" si="62">$C$6</f>
        <v>1000000</v>
      </c>
      <c r="S67">
        <f t="shared" ref="S67:S79" si="63">AX67</f>
        <v>-2.472033491844193E+23</v>
      </c>
      <c r="U67">
        <f t="shared" si="52"/>
        <v>0.86793829099999997</v>
      </c>
      <c r="V67">
        <f t="shared" si="53"/>
        <v>0.01</v>
      </c>
      <c r="W67">
        <f t="shared" si="54"/>
        <v>2.4477616811781319E-21</v>
      </c>
      <c r="X67">
        <f t="shared" si="55"/>
        <v>2.1245060903370347E-21</v>
      </c>
      <c r="Y67">
        <f t="shared" si="56"/>
        <v>2.447761681178132E-23</v>
      </c>
      <c r="Z67">
        <f t="shared" si="57"/>
        <v>2.9877797402931592E-22</v>
      </c>
      <c r="AB67">
        <f t="shared" si="58"/>
        <v>-82.72198574369223</v>
      </c>
      <c r="AC67">
        <f t="shared" ref="AC67:AC79" si="64">S67*Z67</f>
        <v>-73.858915842582348</v>
      </c>
      <c r="AE67">
        <f t="shared" ref="AE67:AE79" si="65">$Z67*O67</f>
        <v>0</v>
      </c>
      <c r="AF67">
        <f t="shared" ref="AF67:AF79" si="66">-$Z67*P67</f>
        <v>0</v>
      </c>
      <c r="AG67">
        <f t="shared" ref="AG67:AG79" si="67">-$Z67*Q67</f>
        <v>-7.4694493507328986E-21</v>
      </c>
      <c r="AH67">
        <f t="shared" ref="AH67:AH79" si="68">-X67*R67</f>
        <v>-2.1245060903370347E-15</v>
      </c>
      <c r="AI67">
        <f t="shared" ref="AI67:AI79" si="69">SUM(AE67:AH67)</f>
        <v>-2.1245135597863856E-15</v>
      </c>
      <c r="AJ67">
        <f t="shared" ref="AJ67:AJ79" si="70">AB67-AC67</f>
        <v>-8.8630699011098812</v>
      </c>
      <c r="AK67">
        <f t="shared" si="61"/>
        <v>-5.7905390020584564</v>
      </c>
      <c r="AL67">
        <f t="shared" ref="AL67:AL79" si="71">SUM(AI67:AK67)</f>
        <v>-14.65360890316834</v>
      </c>
      <c r="AN67">
        <f t="shared" ref="AN67:AN79" si="72">AE67*$K67</f>
        <v>0</v>
      </c>
      <c r="AO67">
        <f t="shared" ref="AO67:AO79" si="73">AF67*$K67</f>
        <v>0</v>
      </c>
      <c r="AP67">
        <f t="shared" ref="AP67:AP79" si="74">AG67*$K67</f>
        <v>-5.28853199136655E-24</v>
      </c>
      <c r="AQ67">
        <f t="shared" ref="AQ67:AQ79" si="75">AH67*$K67</f>
        <v>-1.5041963466153043E-18</v>
      </c>
      <c r="AR67">
        <f t="shared" ref="AR67:AR79" si="76">AI67*$K67</f>
        <v>-1.5042016351472958E-18</v>
      </c>
      <c r="AS67">
        <f t="shared" ref="AS67:AS79" si="77">AJ67*$K67</f>
        <v>-6.2752455385668366E-3</v>
      </c>
      <c r="AT67">
        <f t="shared" ref="AT67:AT79" si="78">AK67*$K67</f>
        <v>-4.099827085197E-3</v>
      </c>
      <c r="AU67">
        <f t="shared" ref="AU67:AU79" si="79">AL67*$K67</f>
        <v>-1.0375072623763838E-2</v>
      </c>
      <c r="AW67">
        <v>64</v>
      </c>
      <c r="AX67">
        <f>IF(Z67&gt;0, (R67*SUMPRODUCT(K67:$K$98, X67:$X$98)-K67*$AZ$3)/Z67, 0)</f>
        <v>-2.472033491844193E+23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79" si="80">G68+$C$9</f>
        <v>0.12000000000000001</v>
      </c>
      <c r="I68" s="1">
        <f t="shared" ref="I68:I79" si="81">1+H68</f>
        <v>1.1200000000000001</v>
      </c>
      <c r="J68">
        <f t="shared" ref="J68:J79" si="82">1/I68</f>
        <v>0.89285714285714279</v>
      </c>
      <c r="K68">
        <f t="shared" si="59"/>
        <v>6.3216220393231843E-4</v>
      </c>
      <c r="L68" s="2">
        <v>65</v>
      </c>
      <c r="M68" s="8">
        <v>0.872959127</v>
      </c>
      <c r="Q68" s="5">
        <f t="shared" si="60"/>
        <v>25</v>
      </c>
      <c r="R68">
        <f t="shared" si="62"/>
        <v>1000000</v>
      </c>
      <c r="S68">
        <f t="shared" si="63"/>
        <v>-1.8858136512491433E+24</v>
      </c>
      <c r="U68">
        <f t="shared" ref="U68:U79" si="83">M68</f>
        <v>0.872959127</v>
      </c>
      <c r="V68">
        <f t="shared" ref="V68:V79" si="84">$C$10</f>
        <v>0.01</v>
      </c>
      <c r="W68">
        <f t="shared" ref="W68:W79" si="85">Z67</f>
        <v>2.9877797402931592E-22</v>
      </c>
      <c r="X68">
        <f t="shared" ref="X68:X79" si="86">U68*W68</f>
        <v>2.608209593754603E-22</v>
      </c>
      <c r="Y68">
        <f t="shared" ref="Y68:Y79" si="87">V68*W68</f>
        <v>2.9877797402931591E-24</v>
      </c>
      <c r="Z68">
        <f t="shared" ref="Z68:Z79" si="88">MAX(0, W68-X68-Y68)</f>
        <v>3.4969234913562458E-23</v>
      </c>
      <c r="AB68">
        <f t="shared" ref="AB68:AB79" si="89">AC67</f>
        <v>-73.858915842582348</v>
      </c>
      <c r="AC68">
        <f t="shared" si="64"/>
        <v>-65.945460573734238</v>
      </c>
      <c r="AE68">
        <f t="shared" si="65"/>
        <v>0</v>
      </c>
      <c r="AF68">
        <f t="shared" si="66"/>
        <v>0</v>
      </c>
      <c r="AG68">
        <f t="shared" si="67"/>
        <v>-8.7423087283906141E-22</v>
      </c>
      <c r="AH68">
        <f t="shared" si="68"/>
        <v>-2.6082095937546029E-16</v>
      </c>
      <c r="AI68">
        <f t="shared" si="69"/>
        <v>-2.6082183360633313E-16</v>
      </c>
      <c r="AJ68">
        <f t="shared" si="70"/>
        <v>-7.9134552688481108</v>
      </c>
      <c r="AK68">
        <f t="shared" si="61"/>
        <v>-5.1701241089807652</v>
      </c>
      <c r="AL68">
        <f t="shared" si="71"/>
        <v>-13.083579377828876</v>
      </c>
      <c r="AN68">
        <f t="shared" si="72"/>
        <v>0</v>
      </c>
      <c r="AO68">
        <f t="shared" si="73"/>
        <v>0</v>
      </c>
      <c r="AP68">
        <f t="shared" si="74"/>
        <v>-5.5265571531961544E-25</v>
      </c>
      <c r="AQ68">
        <f t="shared" si="75"/>
        <v>-1.6488115251053268E-19</v>
      </c>
      <c r="AR68">
        <f t="shared" si="76"/>
        <v>-1.64881705166248E-19</v>
      </c>
      <c r="AS68">
        <f t="shared" si="77"/>
        <v>-5.0025873234748391E-3</v>
      </c>
      <c r="AT68">
        <f t="shared" si="78"/>
        <v>-3.2683570513368948E-3</v>
      </c>
      <c r="AU68">
        <f t="shared" si="79"/>
        <v>-8.2709443748117343E-3</v>
      </c>
      <c r="AW68">
        <v>65</v>
      </c>
      <c r="AX68">
        <f>IF(Z68&gt;0, (R68*SUMPRODUCT(K68:$K$98, X68:$X$98)-K68*$AZ$3)/Z68, 0)</f>
        <v>-1.8858136512491433E+24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79" si="90">K68*J69</f>
        <v>5.6443053922528431E-4</v>
      </c>
      <c r="L69" s="2">
        <v>66</v>
      </c>
      <c r="M69" s="8">
        <v>0.877957722</v>
      </c>
      <c r="Q69" s="5">
        <f t="shared" ref="Q69:Q79" si="91">$C$8</f>
        <v>25</v>
      </c>
      <c r="R69">
        <f t="shared" si="62"/>
        <v>1000000</v>
      </c>
      <c r="S69">
        <f t="shared" si="63"/>
        <v>-1.5027918199015072E+25</v>
      </c>
      <c r="U69">
        <f t="shared" si="83"/>
        <v>0.877957722</v>
      </c>
      <c r="V69">
        <f t="shared" si="84"/>
        <v>0.01</v>
      </c>
      <c r="W69">
        <f t="shared" si="85"/>
        <v>3.4969234913562458E-23</v>
      </c>
      <c r="X69">
        <f t="shared" si="86"/>
        <v>3.0701509824794161E-23</v>
      </c>
      <c r="Y69">
        <f t="shared" si="87"/>
        <v>3.4969234913562456E-25</v>
      </c>
      <c r="Z69">
        <f t="shared" si="88"/>
        <v>3.9180327396326716E-24</v>
      </c>
      <c r="AB69">
        <f t="shared" si="89"/>
        <v>-65.945460573734238</v>
      </c>
      <c r="AC69">
        <f t="shared" si="64"/>
        <v>-58.879875512262707</v>
      </c>
      <c r="AE69">
        <f t="shared" si="65"/>
        <v>0</v>
      </c>
      <c r="AF69">
        <f t="shared" si="66"/>
        <v>0</v>
      </c>
      <c r="AG69">
        <f t="shared" si="67"/>
        <v>-9.7950818490816793E-23</v>
      </c>
      <c r="AH69">
        <f t="shared" si="68"/>
        <v>-3.0701509824794163E-17</v>
      </c>
      <c r="AI69">
        <f t="shared" si="69"/>
        <v>-3.0701607775612653E-17</v>
      </c>
      <c r="AJ69">
        <f t="shared" si="70"/>
        <v>-7.0655850614715305</v>
      </c>
      <c r="AK69">
        <f t="shared" si="61"/>
        <v>-4.6161822401613968</v>
      </c>
      <c r="AL69">
        <f t="shared" si="71"/>
        <v>-11.681767301632927</v>
      </c>
      <c r="AN69">
        <f t="shared" si="72"/>
        <v>0</v>
      </c>
      <c r="AO69">
        <f t="shared" si="73"/>
        <v>0</v>
      </c>
      <c r="AP69">
        <f t="shared" si="74"/>
        <v>-5.528643329832967E-26</v>
      </c>
      <c r="AQ69">
        <f t="shared" si="75"/>
        <v>-1.7328869745438934E-20</v>
      </c>
      <c r="AR69">
        <f t="shared" si="76"/>
        <v>-1.732892503187223E-20</v>
      </c>
      <c r="AS69">
        <f t="shared" si="77"/>
        <v>-3.9880319861884898E-3</v>
      </c>
      <c r="AT69">
        <f t="shared" si="78"/>
        <v>-2.6055142309764781E-3</v>
      </c>
      <c r="AU69">
        <f t="shared" si="79"/>
        <v>-6.5935462171649679E-3</v>
      </c>
      <c r="AW69">
        <v>66</v>
      </c>
      <c r="AX69">
        <f>IF(Z69&gt;0, (R69*SUMPRODUCT(K69:$K$98, X69:$X$98)-K69*$AZ$3)/Z69, 0)</f>
        <v>-1.5027918199015072E+25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5.0395583859400386E-4</v>
      </c>
      <c r="L70" s="2">
        <v>67</v>
      </c>
      <c r="M70" s="8">
        <v>0.88376105100000002</v>
      </c>
      <c r="Q70" s="5">
        <f t="shared" si="91"/>
        <v>25</v>
      </c>
      <c r="R70">
        <f t="shared" si="62"/>
        <v>1000000</v>
      </c>
      <c r="S70">
        <f t="shared" si="63"/>
        <v>-1.2629816308012852E+26</v>
      </c>
      <c r="U70">
        <f t="shared" si="83"/>
        <v>0.88376105100000002</v>
      </c>
      <c r="V70">
        <f t="shared" si="84"/>
        <v>0.01</v>
      </c>
      <c r="W70">
        <f t="shared" si="85"/>
        <v>3.9180327396326716E-24</v>
      </c>
      <c r="X70">
        <f t="shared" si="86"/>
        <v>3.4626047318301791E-24</v>
      </c>
      <c r="Y70">
        <f t="shared" si="87"/>
        <v>3.9180327396326718E-26</v>
      </c>
      <c r="Z70">
        <f t="shared" si="88"/>
        <v>4.162476804061657E-25</v>
      </c>
      <c r="AB70">
        <f t="shared" si="89"/>
        <v>-58.879875512262707</v>
      </c>
      <c r="AC70">
        <f t="shared" si="64"/>
        <v>-52.571317421663132</v>
      </c>
      <c r="AE70">
        <f t="shared" si="65"/>
        <v>0</v>
      </c>
      <c r="AF70">
        <f t="shared" si="66"/>
        <v>0</v>
      </c>
      <c r="AG70">
        <f t="shared" si="67"/>
        <v>-1.0406192010154142E-23</v>
      </c>
      <c r="AH70">
        <f t="shared" si="68"/>
        <v>-3.4626047318301791E-18</v>
      </c>
      <c r="AI70">
        <f t="shared" si="69"/>
        <v>-3.4626151380221893E-18</v>
      </c>
      <c r="AJ70">
        <f t="shared" si="70"/>
        <v>-6.3085580905995755</v>
      </c>
      <c r="AK70">
        <f t="shared" si="61"/>
        <v>-4.1215912858583899</v>
      </c>
      <c r="AL70">
        <f t="shared" si="71"/>
        <v>-10.430149376457965</v>
      </c>
      <c r="AN70">
        <f t="shared" si="72"/>
        <v>0</v>
      </c>
      <c r="AO70">
        <f t="shared" si="73"/>
        <v>0</v>
      </c>
      <c r="AP70">
        <f t="shared" si="74"/>
        <v>-5.2442612210474533E-27</v>
      </c>
      <c r="AQ70">
        <f t="shared" si="75"/>
        <v>-1.7449998713490438E-21</v>
      </c>
      <c r="AR70">
        <f t="shared" si="76"/>
        <v>-1.7450051156102647E-21</v>
      </c>
      <c r="AS70">
        <f t="shared" si="77"/>
        <v>-3.179234682867097E-3</v>
      </c>
      <c r="AT70">
        <f t="shared" si="78"/>
        <v>-2.0770999928065035E-3</v>
      </c>
      <c r="AU70">
        <f t="shared" si="79"/>
        <v>-5.2563346756736001E-3</v>
      </c>
      <c r="AW70">
        <v>67</v>
      </c>
      <c r="AX70">
        <f>IF(Z70&gt;0, (R70*SUMPRODUCT(K70:$K$98, X70:$X$98)-K70*$AZ$3)/Z70, 0)</f>
        <v>-1.2629816308012852E+26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4.4996057017321768E-4</v>
      </c>
      <c r="L71" s="2">
        <v>68</v>
      </c>
      <c r="M71" s="8">
        <v>0.88953285599999998</v>
      </c>
      <c r="Q71" s="5">
        <f t="shared" si="91"/>
        <v>25</v>
      </c>
      <c r="R71">
        <f t="shared" si="62"/>
        <v>1000000</v>
      </c>
      <c r="S71">
        <f t="shared" si="63"/>
        <v>-1.1224188580082362E+27</v>
      </c>
      <c r="U71">
        <f t="shared" si="83"/>
        <v>0.88953285599999998</v>
      </c>
      <c r="V71">
        <f t="shared" si="84"/>
        <v>0.01</v>
      </c>
      <c r="W71">
        <f t="shared" si="85"/>
        <v>4.162476804061657E-25</v>
      </c>
      <c r="X71">
        <f t="shared" si="86"/>
        <v>3.7026598795507182E-25</v>
      </c>
      <c r="Y71">
        <f t="shared" si="87"/>
        <v>4.1624768040616569E-27</v>
      </c>
      <c r="Z71">
        <f t="shared" si="88"/>
        <v>4.1819215647032228E-26</v>
      </c>
      <c r="AB71">
        <f t="shared" si="89"/>
        <v>-52.571317421663132</v>
      </c>
      <c r="AC71">
        <f t="shared" si="64"/>
        <v>-46.938676269342075</v>
      </c>
      <c r="AE71">
        <f t="shared" si="65"/>
        <v>0</v>
      </c>
      <c r="AF71">
        <f t="shared" si="66"/>
        <v>0</v>
      </c>
      <c r="AG71">
        <f t="shared" si="67"/>
        <v>-1.0454803911758058E-24</v>
      </c>
      <c r="AH71">
        <f t="shared" si="68"/>
        <v>-3.7026598795507182E-19</v>
      </c>
      <c r="AI71">
        <f t="shared" si="69"/>
        <v>-3.70267033435463E-19</v>
      </c>
      <c r="AJ71">
        <f t="shared" si="70"/>
        <v>-5.6326411523210567</v>
      </c>
      <c r="AK71">
        <f t="shared" si="61"/>
        <v>-3.6799922195164196</v>
      </c>
      <c r="AL71">
        <f t="shared" si="71"/>
        <v>-9.3126333718374763</v>
      </c>
      <c r="AN71">
        <f t="shared" si="72"/>
        <v>0</v>
      </c>
      <c r="AO71">
        <f t="shared" si="73"/>
        <v>0</v>
      </c>
      <c r="AP71">
        <f t="shared" si="74"/>
        <v>-4.7042495291838425E-28</v>
      </c>
      <c r="AQ71">
        <f t="shared" si="75"/>
        <v>-1.6660509505601387E-22</v>
      </c>
      <c r="AR71">
        <f t="shared" si="76"/>
        <v>-1.6660556548096678E-22</v>
      </c>
      <c r="AS71">
        <f t="shared" si="77"/>
        <v>-2.5344664244795123E-3</v>
      </c>
      <c r="AT71">
        <f t="shared" si="78"/>
        <v>-1.6558513973266131E-3</v>
      </c>
      <c r="AU71">
        <f t="shared" si="79"/>
        <v>-4.1903178218061256E-3</v>
      </c>
      <c r="AW71">
        <v>68</v>
      </c>
      <c r="AX71">
        <f>IF(Z71&gt;0, (R71*SUMPRODUCT(K71:$K$98, X71:$X$98)-K71*$AZ$3)/Z71, 0)</f>
        <v>-1.1224188580082362E+27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4.0175050908323003E-4</v>
      </c>
      <c r="L72" s="2">
        <v>69</v>
      </c>
      <c r="M72" s="8">
        <v>0.89526598199999996</v>
      </c>
      <c r="Q72" s="5">
        <f t="shared" si="91"/>
        <v>25</v>
      </c>
      <c r="R72">
        <f t="shared" si="62"/>
        <v>1000000</v>
      </c>
      <c r="S72">
        <f t="shared" si="63"/>
        <v>-1.0578667682502497E+28</v>
      </c>
      <c r="U72">
        <f t="shared" si="83"/>
        <v>0.89526598199999996</v>
      </c>
      <c r="V72">
        <f t="shared" si="84"/>
        <v>0.01</v>
      </c>
      <c r="W72">
        <f t="shared" si="85"/>
        <v>4.1819215647032228E-26</v>
      </c>
      <c r="X72">
        <f t="shared" si="86"/>
        <v>3.7439321162710069E-26</v>
      </c>
      <c r="Y72">
        <f t="shared" si="87"/>
        <v>4.1819215647032225E-28</v>
      </c>
      <c r="Z72">
        <f t="shared" si="88"/>
        <v>3.9617023278518367E-27</v>
      </c>
      <c r="AB72">
        <f t="shared" si="89"/>
        <v>-46.938676269342075</v>
      </c>
      <c r="AC72">
        <f t="shared" si="64"/>
        <v>-41.909532383341137</v>
      </c>
      <c r="AE72">
        <f t="shared" si="65"/>
        <v>0</v>
      </c>
      <c r="AF72">
        <f t="shared" si="66"/>
        <v>0</v>
      </c>
      <c r="AG72">
        <f t="shared" si="67"/>
        <v>-9.9042558196295913E-26</v>
      </c>
      <c r="AH72">
        <f t="shared" si="68"/>
        <v>-3.7439321162710067E-20</v>
      </c>
      <c r="AI72">
        <f t="shared" si="69"/>
        <v>-3.7439420205268262E-20</v>
      </c>
      <c r="AJ72">
        <f t="shared" si="70"/>
        <v>-5.0291438860009379</v>
      </c>
      <c r="AK72">
        <f t="shared" ref="AK72:AK79" si="92">G72*SUM(AB72:AB72, AE72:AF72)</f>
        <v>-3.2857073388539457</v>
      </c>
      <c r="AL72">
        <f t="shared" si="71"/>
        <v>-8.314851224854884</v>
      </c>
      <c r="AN72">
        <f t="shared" si="72"/>
        <v>0</v>
      </c>
      <c r="AO72">
        <f t="shared" si="73"/>
        <v>0</v>
      </c>
      <c r="AP72">
        <f t="shared" si="74"/>
        <v>-3.9790398176267321E-29</v>
      </c>
      <c r="AQ72">
        <f t="shared" si="75"/>
        <v>-1.5041266336849316E-23</v>
      </c>
      <c r="AR72">
        <f t="shared" si="76"/>
        <v>-1.5041306127247492E-23</v>
      </c>
      <c r="AS72">
        <f t="shared" si="77"/>
        <v>-2.0204611164536907E-3</v>
      </c>
      <c r="AT72">
        <f t="shared" si="78"/>
        <v>-1.3200345960830777E-3</v>
      </c>
      <c r="AU72">
        <f t="shared" si="79"/>
        <v>-3.3404957125367685E-3</v>
      </c>
      <c r="AW72">
        <v>69</v>
      </c>
      <c r="AX72">
        <f>IF(Z72&gt;0, (R72*SUMPRODUCT(K72:$K$98, X72:$X$98)-K72*$AZ$3)/Z72, 0)</f>
        <v>-1.0578667682502497E+28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3.5870581168145535E-4</v>
      </c>
      <c r="L73" s="2">
        <v>70</v>
      </c>
      <c r="M73" s="8">
        <v>0.900953271</v>
      </c>
      <c r="Q73" s="5">
        <f t="shared" si="91"/>
        <v>25</v>
      </c>
      <c r="R73">
        <f t="shared" si="62"/>
        <v>1000000</v>
      </c>
      <c r="S73">
        <f t="shared" si="63"/>
        <v>-1.0607058909748799E+29</v>
      </c>
      <c r="U73">
        <f t="shared" si="83"/>
        <v>0.900953271</v>
      </c>
      <c r="V73">
        <f t="shared" si="84"/>
        <v>0.01</v>
      </c>
      <c r="W73">
        <f t="shared" si="85"/>
        <v>3.9617023278518367E-27</v>
      </c>
      <c r="X73">
        <f t="shared" si="86"/>
        <v>3.5693086710064266E-27</v>
      </c>
      <c r="Y73">
        <f t="shared" si="87"/>
        <v>3.9617023278518366E-29</v>
      </c>
      <c r="Z73">
        <f t="shared" si="88"/>
        <v>3.5277663356689174E-28</v>
      </c>
      <c r="AB73">
        <f t="shared" si="89"/>
        <v>-41.909532383341137</v>
      </c>
      <c r="AC73">
        <f t="shared" si="64"/>
        <v>-37.419225342268867</v>
      </c>
      <c r="AE73">
        <f t="shared" si="65"/>
        <v>0</v>
      </c>
      <c r="AF73">
        <f t="shared" si="66"/>
        <v>0</v>
      </c>
      <c r="AG73">
        <f t="shared" si="67"/>
        <v>-8.8194158391722941E-27</v>
      </c>
      <c r="AH73">
        <f t="shared" si="68"/>
        <v>-3.5693086710064265E-21</v>
      </c>
      <c r="AI73">
        <f t="shared" si="69"/>
        <v>-3.5693174904222658E-21</v>
      </c>
      <c r="AJ73">
        <f t="shared" si="70"/>
        <v>-4.4903070410722705</v>
      </c>
      <c r="AK73">
        <f t="shared" si="92"/>
        <v>-2.9336672668338797</v>
      </c>
      <c r="AL73">
        <f t="shared" si="71"/>
        <v>-7.4239743079061498</v>
      </c>
      <c r="AN73">
        <f t="shared" si="72"/>
        <v>0</v>
      </c>
      <c r="AO73">
        <f t="shared" si="73"/>
        <v>0</v>
      </c>
      <c r="AP73">
        <f t="shared" si="74"/>
        <v>-3.1635757171465816E-30</v>
      </c>
      <c r="AQ73">
        <f t="shared" si="75"/>
        <v>-1.2803317639750168E-24</v>
      </c>
      <c r="AR73">
        <f t="shared" si="76"/>
        <v>-1.2803349275507341E-24</v>
      </c>
      <c r="AS73">
        <f t="shared" si="77"/>
        <v>-1.6106992318667829E-3</v>
      </c>
      <c r="AT73">
        <f t="shared" si="78"/>
        <v>-1.0523234981529635E-3</v>
      </c>
      <c r="AU73">
        <f t="shared" si="79"/>
        <v>-2.6630227300197462E-3</v>
      </c>
      <c r="AW73">
        <v>70</v>
      </c>
      <c r="AX73">
        <f>IF(Z73&gt;0, (R73*SUMPRODUCT(K73:$K$98, X73:$X$98)-K73*$AZ$3)/Z73, 0)</f>
        <v>-1.0607058909748799E+29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3.2027304614415652E-4</v>
      </c>
      <c r="L74" s="2">
        <v>71</v>
      </c>
      <c r="M74" s="8">
        <v>0.90658776299999999</v>
      </c>
      <c r="Q74" s="5">
        <f t="shared" si="91"/>
        <v>25</v>
      </c>
      <c r="R74">
        <f t="shared" si="62"/>
        <v>1000000</v>
      </c>
      <c r="S74">
        <f t="shared" si="63"/>
        <v>-1.1353955550042036E+30</v>
      </c>
      <c r="U74">
        <f t="shared" si="83"/>
        <v>0.90658776299999999</v>
      </c>
      <c r="V74">
        <f t="shared" si="84"/>
        <v>0.01</v>
      </c>
      <c r="W74">
        <f t="shared" si="85"/>
        <v>3.5277663356689174E-28</v>
      </c>
      <c r="X74">
        <f t="shared" si="86"/>
        <v>3.198229790640791E-28</v>
      </c>
      <c r="Y74">
        <f t="shared" si="87"/>
        <v>3.5277663356689173E-30</v>
      </c>
      <c r="Z74">
        <f t="shared" si="88"/>
        <v>2.9425888167143719E-29</v>
      </c>
      <c r="AB74">
        <f t="shared" si="89"/>
        <v>-37.419225342268867</v>
      </c>
      <c r="AC74">
        <f t="shared" si="64"/>
        <v>-33.410022627025768</v>
      </c>
      <c r="AE74">
        <f t="shared" si="65"/>
        <v>0</v>
      </c>
      <c r="AF74">
        <f t="shared" si="66"/>
        <v>0</v>
      </c>
      <c r="AG74">
        <f t="shared" si="67"/>
        <v>-7.3564720417859296E-28</v>
      </c>
      <c r="AH74">
        <f t="shared" si="68"/>
        <v>-3.1982297906407912E-22</v>
      </c>
      <c r="AI74">
        <f t="shared" si="69"/>
        <v>-3.198237147112833E-22</v>
      </c>
      <c r="AJ74">
        <f t="shared" si="70"/>
        <v>-4.0092027152430987</v>
      </c>
      <c r="AK74">
        <f t="shared" si="92"/>
        <v>-2.6193457739588211</v>
      </c>
      <c r="AL74">
        <f t="shared" si="71"/>
        <v>-6.6285484892019202</v>
      </c>
      <c r="AN74">
        <f t="shared" si="72"/>
        <v>0</v>
      </c>
      <c r="AO74">
        <f t="shared" si="73"/>
        <v>0</v>
      </c>
      <c r="AP74">
        <f t="shared" si="74"/>
        <v>-2.3560797096971022E-31</v>
      </c>
      <c r="AQ74">
        <f t="shared" si="75"/>
        <v>-1.0243067973175141E-25</v>
      </c>
      <c r="AR74">
        <f t="shared" si="76"/>
        <v>-1.0243091533972238E-25</v>
      </c>
      <c r="AS74">
        <f t="shared" si="77"/>
        <v>-1.2840395662203304E-3</v>
      </c>
      <c r="AT74">
        <f t="shared" si="78"/>
        <v>-8.3890584993061485E-4</v>
      </c>
      <c r="AU74">
        <f t="shared" si="79"/>
        <v>-2.1229454161509455E-3</v>
      </c>
      <c r="AW74">
        <v>71</v>
      </c>
      <c r="AX74">
        <f>IF(Z74&gt;0, (R74*SUMPRODUCT(K74:$K$98, X74:$X$98)-K74*$AZ$3)/Z74, 0)</f>
        <v>-1.1353955550042036E+30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2.8595807691442546E-4</v>
      </c>
      <c r="L75" s="2">
        <v>72</v>
      </c>
      <c r="M75" s="8">
        <v>0.91219363099999995</v>
      </c>
      <c r="Q75" s="5">
        <f t="shared" si="91"/>
        <v>25</v>
      </c>
      <c r="R75">
        <f t="shared" si="62"/>
        <v>1000000</v>
      </c>
      <c r="S75">
        <f t="shared" si="63"/>
        <v>-1.302908803331707E+31</v>
      </c>
      <c r="U75">
        <f t="shared" si="83"/>
        <v>0.91219363099999995</v>
      </c>
      <c r="V75">
        <f t="shared" si="84"/>
        <v>0.01</v>
      </c>
      <c r="W75">
        <f t="shared" si="85"/>
        <v>2.9425888167143719E-29</v>
      </c>
      <c r="X75">
        <f t="shared" si="86"/>
        <v>2.6842107772586762E-29</v>
      </c>
      <c r="Y75">
        <f t="shared" si="87"/>
        <v>2.942588816714372E-31</v>
      </c>
      <c r="Z75">
        <f t="shared" si="88"/>
        <v>2.28952151288552E-30</v>
      </c>
      <c r="AB75">
        <f t="shared" si="89"/>
        <v>-33.410022627025768</v>
      </c>
      <c r="AC75">
        <f t="shared" si="64"/>
        <v>-29.830377345558723</v>
      </c>
      <c r="AE75">
        <f t="shared" si="65"/>
        <v>0</v>
      </c>
      <c r="AF75">
        <f t="shared" si="66"/>
        <v>0</v>
      </c>
      <c r="AG75">
        <f t="shared" si="67"/>
        <v>-5.7238037822138002E-29</v>
      </c>
      <c r="AH75">
        <f t="shared" si="68"/>
        <v>-2.684210777258676E-23</v>
      </c>
      <c r="AI75">
        <f t="shared" si="69"/>
        <v>-2.6842165010624582E-23</v>
      </c>
      <c r="AJ75">
        <f t="shared" si="70"/>
        <v>-3.5796452814670445</v>
      </c>
      <c r="AK75">
        <f t="shared" si="92"/>
        <v>-2.3387015838918042</v>
      </c>
      <c r="AL75">
        <f t="shared" si="71"/>
        <v>-5.9183468653588491</v>
      </c>
      <c r="AN75">
        <f t="shared" si="72"/>
        <v>0</v>
      </c>
      <c r="AO75">
        <f t="shared" si="73"/>
        <v>0</v>
      </c>
      <c r="AP75">
        <f t="shared" si="74"/>
        <v>-1.6367679221973732E-32</v>
      </c>
      <c r="AQ75">
        <f t="shared" si="75"/>
        <v>-7.6757175189786627E-27</v>
      </c>
      <c r="AR75">
        <f t="shared" si="76"/>
        <v>-7.6757338866578841E-27</v>
      </c>
      <c r="AS75">
        <f t="shared" si="77"/>
        <v>-1.0236284807241132E-3</v>
      </c>
      <c r="AT75">
        <f t="shared" si="78"/>
        <v>-6.6877060740642123E-4</v>
      </c>
      <c r="AU75">
        <f t="shared" si="79"/>
        <v>-1.6923990881305346E-3</v>
      </c>
      <c r="AW75">
        <v>72</v>
      </c>
      <c r="AX75">
        <f>IF(Z75&gt;0, (R75*SUMPRODUCT(K75:$K$98, X75:$X$98)-K75*$AZ$3)/Z75, 0)</f>
        <v>-1.302908803331707E+31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2.55319711530737E-4</v>
      </c>
      <c r="L76" s="2">
        <v>73</v>
      </c>
      <c r="M76" s="8">
        <v>0.91779930600000004</v>
      </c>
      <c r="Q76" s="5">
        <f t="shared" si="91"/>
        <v>25</v>
      </c>
      <c r="R76">
        <f t="shared" si="62"/>
        <v>1000000</v>
      </c>
      <c r="S76">
        <f t="shared" si="63"/>
        <v>-1.6112191823892544E+32</v>
      </c>
      <c r="U76">
        <f t="shared" si="83"/>
        <v>0.91779930600000004</v>
      </c>
      <c r="V76">
        <f t="shared" si="84"/>
        <v>0.01</v>
      </c>
      <c r="W76">
        <f t="shared" si="85"/>
        <v>2.28952151288552E-30</v>
      </c>
      <c r="X76">
        <f t="shared" si="86"/>
        <v>2.1013212555984004E-30</v>
      </c>
      <c r="Y76">
        <f t="shared" si="87"/>
        <v>2.2895215128855201E-32</v>
      </c>
      <c r="Z76">
        <f t="shared" si="88"/>
        <v>1.6530504215826441E-31</v>
      </c>
      <c r="AB76">
        <f t="shared" si="89"/>
        <v>-29.830377345558723</v>
      </c>
      <c r="AC76">
        <f t="shared" si="64"/>
        <v>-26.634265487106003</v>
      </c>
      <c r="AE76">
        <f t="shared" si="65"/>
        <v>0</v>
      </c>
      <c r="AF76">
        <f t="shared" si="66"/>
        <v>0</v>
      </c>
      <c r="AG76">
        <f t="shared" si="67"/>
        <v>-4.1326260539566105E-30</v>
      </c>
      <c r="AH76">
        <f t="shared" si="68"/>
        <v>-2.1013212555984004E-24</v>
      </c>
      <c r="AI76">
        <f t="shared" si="69"/>
        <v>-2.1013253882244544E-24</v>
      </c>
      <c r="AJ76">
        <f t="shared" si="70"/>
        <v>-3.1961118584527206</v>
      </c>
      <c r="AK76">
        <f t="shared" si="92"/>
        <v>-2.0881264141891109</v>
      </c>
      <c r="AL76">
        <f t="shared" si="71"/>
        <v>-5.2842382726418311</v>
      </c>
      <c r="AN76">
        <f t="shared" si="72"/>
        <v>0</v>
      </c>
      <c r="AO76">
        <f t="shared" si="73"/>
        <v>0</v>
      </c>
      <c r="AP76">
        <f t="shared" si="74"/>
        <v>-1.0551408919606098E-33</v>
      </c>
      <c r="AQ76">
        <f t="shared" si="75"/>
        <v>-5.3650873681278962E-28</v>
      </c>
      <c r="AR76">
        <f t="shared" si="76"/>
        <v>-5.3650979195368167E-28</v>
      </c>
      <c r="AS76">
        <f t="shared" si="77"/>
        <v>-8.1603035772011636E-4</v>
      </c>
      <c r="AT76">
        <f t="shared" si="78"/>
        <v>-5.3313983371047606E-4</v>
      </c>
      <c r="AU76">
        <f t="shared" si="79"/>
        <v>-1.3491701914305923E-3</v>
      </c>
      <c r="AW76">
        <v>73</v>
      </c>
      <c r="AX76">
        <f>IF(Z76&gt;0, (R76*SUMPRODUCT(K76:$K$98, X76:$X$98)-K76*$AZ$3)/Z76, 0)</f>
        <v>-1.6112191823892544E+32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2.2796402815244374E-4</v>
      </c>
      <c r="L77" s="2">
        <v>74</v>
      </c>
      <c r="M77" s="8">
        <v>0.92340517499999997</v>
      </c>
      <c r="Q77" s="5">
        <f t="shared" si="91"/>
        <v>25</v>
      </c>
      <c r="R77">
        <f t="shared" si="62"/>
        <v>1000000</v>
      </c>
      <c r="S77">
        <f t="shared" si="63"/>
        <v>-2.1602107306456493E+33</v>
      </c>
      <c r="U77">
        <f t="shared" si="83"/>
        <v>0.92340517499999997</v>
      </c>
      <c r="V77">
        <f t="shared" si="84"/>
        <v>0.01</v>
      </c>
      <c r="W77">
        <f t="shared" si="85"/>
        <v>1.6530504215826441E-31</v>
      </c>
      <c r="X77">
        <f t="shared" si="86"/>
        <v>1.5264353138253453E-31</v>
      </c>
      <c r="Y77">
        <f t="shared" si="87"/>
        <v>1.6530504215826443E-33</v>
      </c>
      <c r="Z77">
        <f t="shared" si="88"/>
        <v>1.100846035414724E-32</v>
      </c>
      <c r="AB77">
        <f t="shared" si="89"/>
        <v>-26.634265487106003</v>
      </c>
      <c r="AC77">
        <f t="shared" si="64"/>
        <v>-23.780594184916072</v>
      </c>
      <c r="AE77">
        <f t="shared" si="65"/>
        <v>0</v>
      </c>
      <c r="AF77">
        <f t="shared" si="66"/>
        <v>0</v>
      </c>
      <c r="AG77">
        <f t="shared" si="67"/>
        <v>-2.75211508853681E-31</v>
      </c>
      <c r="AH77">
        <f t="shared" si="68"/>
        <v>-1.5264353138253452E-25</v>
      </c>
      <c r="AI77">
        <f t="shared" si="69"/>
        <v>-1.5264380659404337E-25</v>
      </c>
      <c r="AJ77">
        <f t="shared" si="70"/>
        <v>-2.8536713021899303</v>
      </c>
      <c r="AK77">
        <f t="shared" si="92"/>
        <v>-1.8643985840974204</v>
      </c>
      <c r="AL77">
        <f t="shared" si="71"/>
        <v>-4.7180698862873509</v>
      </c>
      <c r="AN77">
        <f t="shared" si="72"/>
        <v>0</v>
      </c>
      <c r="AO77">
        <f t="shared" si="73"/>
        <v>0</v>
      </c>
      <c r="AP77">
        <f t="shared" si="74"/>
        <v>-6.2738324152197062E-35</v>
      </c>
      <c r="AQ77">
        <f t="shared" si="75"/>
        <v>-3.4797234285376532E-29</v>
      </c>
      <c r="AR77">
        <f t="shared" si="76"/>
        <v>-3.479729702370068E-29</v>
      </c>
      <c r="AS77">
        <f t="shared" si="77"/>
        <v>-6.5053440507024604E-4</v>
      </c>
      <c r="AT77">
        <f t="shared" si="78"/>
        <v>-4.2501581131256059E-4</v>
      </c>
      <c r="AU77">
        <f t="shared" si="79"/>
        <v>-1.0755502163828066E-3</v>
      </c>
      <c r="AW77">
        <v>74</v>
      </c>
      <c r="AX77">
        <f>IF(Z77&gt;0, (R77*SUMPRODUCT(K77:$K$98, X77:$X$98)-K77*$AZ$3)/Z77, 0)</f>
        <v>-2.1602107306456493E+33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2.0353931085039618E-4</v>
      </c>
      <c r="L78" s="2">
        <v>75</v>
      </c>
      <c r="M78" s="8">
        <v>0.92901104300000004</v>
      </c>
      <c r="Q78" s="5">
        <f t="shared" si="91"/>
        <v>25</v>
      </c>
      <c r="R78">
        <f t="shared" si="62"/>
        <v>1000000</v>
      </c>
      <c r="S78">
        <f t="shared" si="63"/>
        <v>-3.1624734637347808E+34</v>
      </c>
      <c r="U78">
        <f t="shared" si="83"/>
        <v>0.92901104300000004</v>
      </c>
      <c r="V78">
        <f t="shared" si="84"/>
        <v>0.01</v>
      </c>
      <c r="W78">
        <f t="shared" si="85"/>
        <v>1.100846035414724E-32</v>
      </c>
      <c r="X78">
        <f t="shared" si="86"/>
        <v>1.0226981235430477E-32</v>
      </c>
      <c r="Y78">
        <f t="shared" si="87"/>
        <v>1.1008460354147239E-34</v>
      </c>
      <c r="Z78">
        <f t="shared" si="88"/>
        <v>6.7139451517529046E-34</v>
      </c>
      <c r="AB78">
        <f t="shared" si="89"/>
        <v>-23.780594184916072</v>
      </c>
      <c r="AC78">
        <f t="shared" si="64"/>
        <v>-21.232673379389347</v>
      </c>
      <c r="AE78">
        <f t="shared" si="65"/>
        <v>0</v>
      </c>
      <c r="AF78">
        <f t="shared" si="66"/>
        <v>0</v>
      </c>
      <c r="AG78">
        <f t="shared" si="67"/>
        <v>-1.6784862879382261E-32</v>
      </c>
      <c r="AH78">
        <f t="shared" si="68"/>
        <v>-1.0226981235430477E-26</v>
      </c>
      <c r="AI78">
        <f t="shared" si="69"/>
        <v>-1.0226998020293357E-26</v>
      </c>
      <c r="AJ78">
        <f t="shared" si="70"/>
        <v>-2.5479208055267257</v>
      </c>
      <c r="AK78">
        <f t="shared" si="92"/>
        <v>-1.6646415929441252</v>
      </c>
      <c r="AL78">
        <f t="shared" si="71"/>
        <v>-4.2125623984708511</v>
      </c>
      <c r="AN78">
        <f t="shared" si="72"/>
        <v>0</v>
      </c>
      <c r="AO78">
        <f t="shared" si="73"/>
        <v>0</v>
      </c>
      <c r="AP78">
        <f t="shared" si="74"/>
        <v>-3.416379423187862E-36</v>
      </c>
      <c r="AQ78">
        <f t="shared" si="75"/>
        <v>-2.0815927127394525E-30</v>
      </c>
      <c r="AR78">
        <f t="shared" si="76"/>
        <v>-2.0815961291188759E-30</v>
      </c>
      <c r="AS78">
        <f t="shared" si="77"/>
        <v>-5.1860204485829607E-4</v>
      </c>
      <c r="AT78">
        <f t="shared" si="78"/>
        <v>-3.3882000264075294E-4</v>
      </c>
      <c r="AU78">
        <f t="shared" si="79"/>
        <v>-8.5742204749904912E-4</v>
      </c>
      <c r="AW78">
        <v>75</v>
      </c>
      <c r="AX78">
        <f>IF(Z78&gt;0, (R78*SUMPRODUCT(K78:$K$98, X78:$X$98)-K78*$AZ$3)/Z78, 0)</f>
        <v>-3.1624734637347808E+34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1.8173152754499659E-4</v>
      </c>
      <c r="L79" s="2">
        <v>76</v>
      </c>
      <c r="M79" s="8">
        <v>1</v>
      </c>
      <c r="Q79" s="5">
        <f t="shared" si="91"/>
        <v>25</v>
      </c>
      <c r="R79">
        <f t="shared" si="62"/>
        <v>1000000</v>
      </c>
      <c r="S79">
        <f t="shared" si="63"/>
        <v>0</v>
      </c>
      <c r="U79">
        <f t="shared" si="83"/>
        <v>1</v>
      </c>
      <c r="V79">
        <f t="shared" si="84"/>
        <v>0.01</v>
      </c>
      <c r="W79">
        <f t="shared" si="85"/>
        <v>6.7139451517529046E-34</v>
      </c>
      <c r="X79">
        <f t="shared" si="86"/>
        <v>6.7139451517529046E-34</v>
      </c>
      <c r="Y79">
        <f t="shared" si="87"/>
        <v>6.7139451517529049E-36</v>
      </c>
      <c r="Z79">
        <f t="shared" si="88"/>
        <v>0</v>
      </c>
      <c r="AB79">
        <f t="shared" si="89"/>
        <v>-21.232673379389347</v>
      </c>
      <c r="AC79">
        <f t="shared" si="64"/>
        <v>0</v>
      </c>
      <c r="AE79">
        <f t="shared" si="65"/>
        <v>0</v>
      </c>
      <c r="AF79">
        <f t="shared" si="66"/>
        <v>0</v>
      </c>
      <c r="AG79">
        <f t="shared" si="67"/>
        <v>0</v>
      </c>
      <c r="AH79">
        <f t="shared" si="68"/>
        <v>-6.7139451517529045E-28</v>
      </c>
      <c r="AI79">
        <f t="shared" si="69"/>
        <v>-6.7139451517529045E-28</v>
      </c>
      <c r="AJ79">
        <f t="shared" si="70"/>
        <v>-21.232673379389347</v>
      </c>
      <c r="AK79">
        <f t="shared" si="92"/>
        <v>-1.4862871365572543</v>
      </c>
      <c r="AL79">
        <f t="shared" si="71"/>
        <v>-22.718960515946602</v>
      </c>
      <c r="AN79">
        <f t="shared" si="72"/>
        <v>0</v>
      </c>
      <c r="AO79">
        <f t="shared" si="73"/>
        <v>0</v>
      </c>
      <c r="AP79">
        <f t="shared" si="74"/>
        <v>0</v>
      </c>
      <c r="AQ79">
        <f t="shared" si="75"/>
        <v>-1.2201355082813793E-31</v>
      </c>
      <c r="AR79">
        <f t="shared" si="76"/>
        <v>-1.2201355082813793E-31</v>
      </c>
      <c r="AS79">
        <f t="shared" si="77"/>
        <v>-3.8586461671004111E-3</v>
      </c>
      <c r="AT79">
        <f t="shared" si="78"/>
        <v>-2.7010523169702878E-4</v>
      </c>
      <c r="AU79">
        <f t="shared" si="79"/>
        <v>-4.1287513987974395E-3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N81" s="6">
        <f t="shared" ref="AN81:AU81" si="93">SUM(AN3:AN79)</f>
        <v>170813.14001752762</v>
      </c>
      <c r="AO81" s="6">
        <f t="shared" si="93"/>
        <v>-17081.314001752762</v>
      </c>
      <c r="AP81" s="6">
        <f t="shared" si="93"/>
        <v>-1668.3041603300019</v>
      </c>
      <c r="AQ81" s="6">
        <f t="shared" si="93"/>
        <v>-104317.30996178721</v>
      </c>
      <c r="AR81" s="6">
        <f t="shared" si="93"/>
        <v>47746.21189365763</v>
      </c>
      <c r="AS81" s="6">
        <f t="shared" si="93"/>
        <v>-23723.103746979079</v>
      </c>
      <c r="AT81" s="6">
        <f t="shared" si="93"/>
        <v>13838.477185737802</v>
      </c>
      <c r="AU81" s="6">
        <f t="shared" si="93"/>
        <v>37861.585332416325</v>
      </c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81:AU81">
    <cfRule type="cellIs" dxfId="5" priority="1" operator="lessThan">
      <formula>0</formula>
    </cfRule>
  </conditionalFormatting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4B896F-102F-4085-8200-FB54B1D68641}">
  <sheetPr codeName="Sheet92"/>
  <dimension ref="A1:AZ164"/>
  <sheetViews>
    <sheetView workbookViewId="0">
      <selection activeCell="B1" sqref="B1"/>
    </sheetView>
  </sheetViews>
  <sheetFormatPr defaultRowHeight="15" x14ac:dyDescent="0.25"/>
  <cols>
    <col min="3" max="3" width="10.7109375" customWidth="1"/>
    <col min="4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'S.55.04.E'!C3*(1+C12)</f>
        <v>389502.68306648708</v>
      </c>
      <c r="K3">
        <v>1</v>
      </c>
      <c r="L3" s="2">
        <v>0</v>
      </c>
      <c r="O3">
        <f>$C$3</f>
        <v>389502.68306648708</v>
      </c>
      <c r="P3" s="2">
        <f>O3*C5</f>
        <v>38950.268306648708</v>
      </c>
      <c r="Q3" s="5">
        <f>B8</f>
        <v>1522.432587</v>
      </c>
      <c r="R3">
        <f t="shared" ref="R3:R34" si="0">$C$6</f>
        <v>1000000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389502.68306648708</v>
      </c>
      <c r="AF3">
        <f t="shared" ref="AF3:AF34" si="4">-$Z3*P3</f>
        <v>-38950.268306648708</v>
      </c>
      <c r="AG3">
        <f t="shared" ref="AG3:AG34" si="5">-$Z3*Q3</f>
        <v>-1522.432587</v>
      </c>
      <c r="AH3">
        <f t="shared" ref="AH3:AH34" si="6">-X3*R3</f>
        <v>0</v>
      </c>
      <c r="AI3">
        <f t="shared" ref="AI3:AI34" si="7">SUM(AE3:AH3)</f>
        <v>349029.98217283835</v>
      </c>
      <c r="AJ3">
        <f t="shared" ref="AJ3:AJ34" si="8">AB3-AC3</f>
        <v>0</v>
      </c>
      <c r="AL3">
        <f t="shared" ref="AL3:AL34" si="9">SUM(AI3:AK3)</f>
        <v>349029.98217283835</v>
      </c>
      <c r="AN3">
        <f t="shared" ref="AN3:AN34" si="10">AE3*$K3</f>
        <v>389502.68306648708</v>
      </c>
      <c r="AO3">
        <f t="shared" ref="AO3:AO34" si="11">AF3*$K3</f>
        <v>-38950.268306648708</v>
      </c>
      <c r="AP3">
        <f t="shared" ref="AP3:AP34" si="12">AG3*$K3</f>
        <v>-1522.432587</v>
      </c>
      <c r="AQ3">
        <f t="shared" ref="AQ3:AQ34" si="13">AH3*$K3</f>
        <v>0</v>
      </c>
      <c r="AR3">
        <f t="shared" ref="AR3:AR34" si="14">AI3*$K3</f>
        <v>349029.98217283835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349029.98217283835</v>
      </c>
      <c r="AW3">
        <v>0</v>
      </c>
      <c r="AX3">
        <f>IF(Z3&gt;0, (R3*SUMPRODUCT(K3:$K$98, X3:$X$98)-K3*$AZ$3)/Z3, 0)</f>
        <v>0</v>
      </c>
      <c r="AZ3">
        <f>C6*ABS(SUMPRODUCT(X4:X69, K4:K69))/1</f>
        <v>254624.85373584554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35" si="18">G4+$C$9</f>
        <v>0.12000000000000001</v>
      </c>
      <c r="I4" s="1">
        <f t="shared" ref="I4:I35" si="19">1+H4</f>
        <v>1.1200000000000001</v>
      </c>
      <c r="J4">
        <f t="shared" ref="J4:J35" si="20">1/I4</f>
        <v>0.89285714285714279</v>
      </c>
      <c r="K4">
        <f>J4</f>
        <v>0.89285714285714279</v>
      </c>
      <c r="L4" s="2">
        <v>1</v>
      </c>
      <c r="M4" s="8" cm="1">
        <f t="array" ref="M4:M69">Mortalities!B31:B96</f>
        <v>2.0768709E-2</v>
      </c>
      <c r="R4">
        <f t="shared" si="0"/>
        <v>1000000</v>
      </c>
      <c r="S4">
        <f t="shared" si="1"/>
        <v>28147.290107290395</v>
      </c>
      <c r="U4">
        <f t="shared" ref="U4:U35" si="21">M4</f>
        <v>2.0768709E-2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2.0768709E-2</v>
      </c>
      <c r="Y4">
        <f t="shared" ref="Y4:Y35" si="25">V4*W4</f>
        <v>0.01</v>
      </c>
      <c r="Z4">
        <f t="shared" ref="Z4:Z35" si="26">MAX(0, W4-X4-Y4)</f>
        <v>0.96923129099999994</v>
      </c>
      <c r="AB4">
        <f t="shared" ref="AB4:AB35" si="27">AC3</f>
        <v>0</v>
      </c>
      <c r="AC4">
        <f t="shared" si="2"/>
        <v>27281.234328840597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-20768.708999999999</v>
      </c>
      <c r="AI4">
        <f t="shared" si="7"/>
        <v>-20768.708999999999</v>
      </c>
      <c r="AJ4">
        <f t="shared" si="8"/>
        <v>-27281.234328840597</v>
      </c>
      <c r="AK4">
        <f>G4*SUM(AB4, AE4:AF4)</f>
        <v>0</v>
      </c>
      <c r="AL4">
        <f t="shared" si="9"/>
        <v>-48049.9433288406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-18543.490178571425</v>
      </c>
      <c r="AR4">
        <f t="shared" si="14"/>
        <v>-18543.490178571425</v>
      </c>
      <c r="AS4">
        <f t="shared" si="15"/>
        <v>-24358.244936464816</v>
      </c>
      <c r="AT4">
        <f t="shared" si="16"/>
        <v>0</v>
      </c>
      <c r="AU4">
        <f t="shared" si="17"/>
        <v>-42901.735115036245</v>
      </c>
      <c r="AW4">
        <v>1</v>
      </c>
      <c r="AX4">
        <f>IF(Z4&gt;0, (R4*SUMPRODUCT(K4:$K$98, X4:$X$98)-K4*$AZ$3)/Z4, 0)</f>
        <v>28147.290107290395</v>
      </c>
    </row>
    <row r="5" spans="1:52" x14ac:dyDescent="0.25">
      <c r="C5" s="2">
        <f>'S.26.04.A'!C5</f>
        <v>0.1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0.12000000000000001</v>
      </c>
      <c r="I5" s="1">
        <f t="shared" si="19"/>
        <v>1.1200000000000001</v>
      </c>
      <c r="J5">
        <f t="shared" si="20"/>
        <v>0.89285714285714279</v>
      </c>
      <c r="K5">
        <f t="shared" ref="K5:K36" si="28">K4*J5</f>
        <v>0.79719387755102034</v>
      </c>
      <c r="L5" s="2">
        <v>2</v>
      </c>
      <c r="M5" s="8">
        <v>2.4225090000000001E-2</v>
      </c>
      <c r="Q5" s="5">
        <f t="shared" ref="Q5:Q36" si="29">$C$8</f>
        <v>25</v>
      </c>
      <c r="R5">
        <f t="shared" si="0"/>
        <v>1000000</v>
      </c>
      <c r="S5">
        <f t="shared" si="1"/>
        <v>35356.724088716313</v>
      </c>
      <c r="U5">
        <f t="shared" si="21"/>
        <v>2.4225090000000001E-2</v>
      </c>
      <c r="V5">
        <f t="shared" si="22"/>
        <v>0.01</v>
      </c>
      <c r="W5">
        <f t="shared" si="23"/>
        <v>0.96923129099999994</v>
      </c>
      <c r="X5">
        <f t="shared" si="24"/>
        <v>2.3479715255291189E-2</v>
      </c>
      <c r="Y5">
        <f t="shared" si="25"/>
        <v>9.6923129099999988E-3</v>
      </c>
      <c r="Z5">
        <f t="shared" si="26"/>
        <v>0.93605926283470886</v>
      </c>
      <c r="AB5">
        <f t="shared" si="27"/>
        <v>27281.234328840597</v>
      </c>
      <c r="AC5">
        <f t="shared" si="2"/>
        <v>33095.989086733985</v>
      </c>
      <c r="AE5">
        <f t="shared" si="3"/>
        <v>0</v>
      </c>
      <c r="AF5">
        <f t="shared" si="4"/>
        <v>0</v>
      </c>
      <c r="AG5">
        <f t="shared" si="5"/>
        <v>-23.401481570867723</v>
      </c>
      <c r="AH5">
        <f t="shared" si="6"/>
        <v>-23479.71525529119</v>
      </c>
      <c r="AI5">
        <f t="shared" si="7"/>
        <v>-23503.116736862059</v>
      </c>
      <c r="AJ5">
        <f t="shared" si="8"/>
        <v>-5814.7547578933882</v>
      </c>
      <c r="AK5">
        <f>G5*SUM(AB5, AE5:AF5)</f>
        <v>1909.6864030188419</v>
      </c>
      <c r="AL5">
        <f t="shared" si="9"/>
        <v>-27408.185091736606</v>
      </c>
      <c r="AN5">
        <f t="shared" si="10"/>
        <v>0</v>
      </c>
      <c r="AO5">
        <f t="shared" si="11"/>
        <v>0</v>
      </c>
      <c r="AP5">
        <f t="shared" si="12"/>
        <v>-18.655517833918783</v>
      </c>
      <c r="AQ5">
        <f t="shared" si="13"/>
        <v>-18717.885248159429</v>
      </c>
      <c r="AR5">
        <f t="shared" si="14"/>
        <v>-18736.540765993348</v>
      </c>
      <c r="AS5">
        <f t="shared" si="15"/>
        <v>-4635.4868924532748</v>
      </c>
      <c r="AT5">
        <f t="shared" si="16"/>
        <v>1522.3903085290513</v>
      </c>
      <c r="AU5">
        <f t="shared" si="17"/>
        <v>-21849.637349917572</v>
      </c>
      <c r="AW5">
        <v>2</v>
      </c>
      <c r="AX5">
        <f>IF(Z5&gt;0, (R5*SUMPRODUCT(K5:$K$98, X5:$X$98)-K5*$AZ$3)/Z5, 0)</f>
        <v>35356.724088716313</v>
      </c>
    </row>
    <row r="6" spans="1:52" x14ac:dyDescent="0.25">
      <c r="A6" t="s">
        <v>16</v>
      </c>
      <c r="C6" s="2">
        <f>'S.26.04.E'!C6</f>
        <v>1000000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0.12000000000000001</v>
      </c>
      <c r="I6" s="1">
        <f t="shared" si="19"/>
        <v>1.1200000000000001</v>
      </c>
      <c r="J6">
        <f t="shared" si="20"/>
        <v>0.89285714285714279</v>
      </c>
      <c r="K6">
        <f t="shared" si="28"/>
        <v>0.71178024781341098</v>
      </c>
      <c r="L6" s="2">
        <v>3</v>
      </c>
      <c r="M6" s="8">
        <v>2.7828815E-2</v>
      </c>
      <c r="Q6" s="5">
        <f t="shared" si="29"/>
        <v>25</v>
      </c>
      <c r="R6">
        <f t="shared" si="0"/>
        <v>1000000</v>
      </c>
      <c r="S6">
        <f t="shared" si="1"/>
        <v>40111.660351094644</v>
      </c>
      <c r="U6">
        <f t="shared" si="21"/>
        <v>2.7828815E-2</v>
      </c>
      <c r="V6">
        <f t="shared" si="22"/>
        <v>0.01</v>
      </c>
      <c r="W6">
        <f t="shared" si="23"/>
        <v>0.93605926283470886</v>
      </c>
      <c r="X6">
        <f t="shared" si="24"/>
        <v>2.6049420054463489E-2</v>
      </c>
      <c r="Y6">
        <f t="shared" si="25"/>
        <v>9.3605926283470888E-3</v>
      </c>
      <c r="Z6">
        <f t="shared" si="26"/>
        <v>0.90064925015189823</v>
      </c>
      <c r="AB6">
        <f t="shared" si="27"/>
        <v>33095.989086733985</v>
      </c>
      <c r="AC6">
        <f t="shared" si="2"/>
        <v>36126.53681756102</v>
      </c>
      <c r="AE6">
        <f t="shared" si="3"/>
        <v>0</v>
      </c>
      <c r="AF6">
        <f t="shared" si="4"/>
        <v>0</v>
      </c>
      <c r="AG6">
        <f t="shared" si="5"/>
        <v>-22.516231253797457</v>
      </c>
      <c r="AH6">
        <f t="shared" si="6"/>
        <v>-26049.420054463488</v>
      </c>
      <c r="AI6">
        <f t="shared" si="7"/>
        <v>-26071.936285717286</v>
      </c>
      <c r="AJ6">
        <f t="shared" si="8"/>
        <v>-3030.5477308270347</v>
      </c>
      <c r="AK6">
        <f>G6*SUM(AB6, AE6:AF6)</f>
        <v>2316.7192360713793</v>
      </c>
      <c r="AL6">
        <f t="shared" si="9"/>
        <v>-26785.764780472942</v>
      </c>
      <c r="AN6">
        <f t="shared" si="10"/>
        <v>0</v>
      </c>
      <c r="AO6">
        <f t="shared" si="11"/>
        <v>0</v>
      </c>
      <c r="AP6">
        <f t="shared" si="12"/>
        <v>-16.026608661652023</v>
      </c>
      <c r="AQ6">
        <f t="shared" si="13"/>
        <v>-18541.46266176166</v>
      </c>
      <c r="AR6">
        <f t="shared" si="14"/>
        <v>-18557.48927042331</v>
      </c>
      <c r="AS6">
        <f t="shared" si="15"/>
        <v>-2157.0840148584371</v>
      </c>
      <c r="AT6">
        <f t="shared" si="16"/>
        <v>1648.9949919649825</v>
      </c>
      <c r="AU6">
        <f t="shared" si="17"/>
        <v>-19065.578293316768</v>
      </c>
      <c r="AW6">
        <v>3</v>
      </c>
      <c r="AX6">
        <f>IF(Z6&gt;0, (R6*SUMPRODUCT(K6:$K$98, X6:$X$98)-K6*$AZ$3)/Z6, 0)</f>
        <v>40111.660351094644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0.12000000000000001</v>
      </c>
      <c r="I7" s="1">
        <f t="shared" si="19"/>
        <v>1.1200000000000001</v>
      </c>
      <c r="J7">
        <f t="shared" si="20"/>
        <v>0.89285714285714279</v>
      </c>
      <c r="K7">
        <f t="shared" si="28"/>
        <v>0.63551807840483121</v>
      </c>
      <c r="L7" s="2">
        <v>4</v>
      </c>
      <c r="M7" s="8">
        <v>3.1684449000000003E-2</v>
      </c>
      <c r="Q7" s="5">
        <f t="shared" si="29"/>
        <v>25</v>
      </c>
      <c r="R7">
        <f t="shared" si="0"/>
        <v>1000000</v>
      </c>
      <c r="S7">
        <f t="shared" si="1"/>
        <v>42872.266055855049</v>
      </c>
      <c r="U7">
        <f t="shared" si="21"/>
        <v>3.1684449000000003E-2</v>
      </c>
      <c r="V7">
        <f t="shared" si="22"/>
        <v>0.01</v>
      </c>
      <c r="W7">
        <f t="shared" si="23"/>
        <v>0.90064925015189823</v>
      </c>
      <c r="X7">
        <f t="shared" si="24"/>
        <v>2.8536575233326065E-2</v>
      </c>
      <c r="Y7">
        <f t="shared" si="25"/>
        <v>9.0064925015189822E-3</v>
      </c>
      <c r="Z7">
        <f t="shared" si="26"/>
        <v>0.86310618241705317</v>
      </c>
      <c r="AB7">
        <f t="shared" si="27"/>
        <v>36126.53681756102</v>
      </c>
      <c r="AC7">
        <f t="shared" si="2"/>
        <v>37003.317887037265</v>
      </c>
      <c r="AE7">
        <f t="shared" si="3"/>
        <v>0</v>
      </c>
      <c r="AF7">
        <f t="shared" si="4"/>
        <v>0</v>
      </c>
      <c r="AG7">
        <f t="shared" si="5"/>
        <v>-21.577654560426328</v>
      </c>
      <c r="AH7">
        <f t="shared" si="6"/>
        <v>-28536.575233326064</v>
      </c>
      <c r="AI7">
        <f t="shared" si="7"/>
        <v>-28558.152887886492</v>
      </c>
      <c r="AJ7">
        <f t="shared" si="8"/>
        <v>-876.78106947624474</v>
      </c>
      <c r="AK7">
        <f>G7*SUM(AB7, AE7:AF7)</f>
        <v>2528.8575772292716</v>
      </c>
      <c r="AL7">
        <f t="shared" si="9"/>
        <v>-26906.076380133465</v>
      </c>
      <c r="AN7">
        <f t="shared" si="10"/>
        <v>0</v>
      </c>
      <c r="AO7">
        <f t="shared" si="11"/>
        <v>0</v>
      </c>
      <c r="AP7">
        <f t="shared" si="12"/>
        <v>-13.712989562725383</v>
      </c>
      <c r="AQ7">
        <f t="shared" si="13"/>
        <v>-18135.509456538279</v>
      </c>
      <c r="AR7">
        <f t="shared" si="14"/>
        <v>-18149.222446101005</v>
      </c>
      <c r="AS7">
        <f t="shared" si="15"/>
        <v>-557.21022045527582</v>
      </c>
      <c r="AT7">
        <f t="shared" si="16"/>
        <v>1607.1347080402436</v>
      </c>
      <c r="AU7">
        <f t="shared" si="17"/>
        <v>-17099.297958516036</v>
      </c>
      <c r="AW7">
        <v>4</v>
      </c>
      <c r="AX7">
        <f>IF(Z7&gt;0, (R7*SUMPRODUCT(K7:$K$98, X7:$X$98)-K7*$AZ$3)/Z7, 0)</f>
        <v>42872.266055855049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0.12000000000000001</v>
      </c>
      <c r="I8" s="1">
        <f t="shared" si="19"/>
        <v>1.1200000000000001</v>
      </c>
      <c r="J8">
        <f t="shared" si="20"/>
        <v>0.89285714285714279</v>
      </c>
      <c r="K8">
        <f t="shared" si="28"/>
        <v>0.5674268557185993</v>
      </c>
      <c r="L8" s="2">
        <v>5</v>
      </c>
      <c r="M8" s="8">
        <v>3.5933631000000001E-2</v>
      </c>
      <c r="Q8" s="5">
        <f t="shared" si="29"/>
        <v>25</v>
      </c>
      <c r="R8">
        <f t="shared" si="0"/>
        <v>1000000</v>
      </c>
      <c r="S8">
        <f t="shared" si="1"/>
        <v>43967.527845523684</v>
      </c>
      <c r="U8">
        <f t="shared" si="21"/>
        <v>3.5933631000000001E-2</v>
      </c>
      <c r="V8">
        <f t="shared" si="22"/>
        <v>0.01</v>
      </c>
      <c r="W8">
        <f t="shared" si="23"/>
        <v>0.86310618241705317</v>
      </c>
      <c r="X8">
        <f t="shared" si="24"/>
        <v>3.1014539072793078E-2</v>
      </c>
      <c r="Y8">
        <f t="shared" si="25"/>
        <v>8.6310618241705311E-3</v>
      </c>
      <c r="Z8">
        <f t="shared" si="26"/>
        <v>0.82346058152008961</v>
      </c>
      <c r="AB8">
        <f t="shared" si="27"/>
        <v>37003.317887037265</v>
      </c>
      <c r="AC8">
        <f t="shared" si="2"/>
        <v>36205.526047675667</v>
      </c>
      <c r="AE8">
        <f t="shared" si="3"/>
        <v>0</v>
      </c>
      <c r="AF8">
        <f t="shared" si="4"/>
        <v>0</v>
      </c>
      <c r="AG8">
        <f t="shared" si="5"/>
        <v>-20.586514538002241</v>
      </c>
      <c r="AH8">
        <f t="shared" si="6"/>
        <v>-31014.539072793079</v>
      </c>
      <c r="AI8">
        <f t="shared" si="7"/>
        <v>-31035.12558733108</v>
      </c>
      <c r="AJ8">
        <f t="shared" si="8"/>
        <v>797.79183936159825</v>
      </c>
      <c r="AK8">
        <f t="shared" ref="AK8:AK39" si="30">G8*SUM(AB8:AB8, AE8:AF8)</f>
        <v>2590.2322520926086</v>
      </c>
      <c r="AL8">
        <f t="shared" si="9"/>
        <v>-27647.101495876872</v>
      </c>
      <c r="AN8">
        <f t="shared" si="10"/>
        <v>0</v>
      </c>
      <c r="AO8">
        <f t="shared" si="11"/>
        <v>0</v>
      </c>
      <c r="AP8">
        <f t="shared" si="12"/>
        <v>-11.681341214503844</v>
      </c>
      <c r="AQ8">
        <f t="shared" si="13"/>
        <v>-17598.482387636617</v>
      </c>
      <c r="AR8">
        <f t="shared" si="14"/>
        <v>-17610.163728851123</v>
      </c>
      <c r="AS8">
        <f t="shared" si="15"/>
        <v>452.68851492690953</v>
      </c>
      <c r="AT8">
        <f t="shared" si="16"/>
        <v>1469.7673423858153</v>
      </c>
      <c r="AU8">
        <f t="shared" si="17"/>
        <v>-15687.707871538396</v>
      </c>
      <c r="AW8">
        <v>5</v>
      </c>
      <c r="AX8">
        <f>IF(Z8&gt;0, (R8*SUMPRODUCT(K8:$K$98, X8:$X$98)-K8*$AZ$3)/Z8, 0)</f>
        <v>43967.527845523684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0.12000000000000001</v>
      </c>
      <c r="I9" s="1">
        <f t="shared" si="19"/>
        <v>1.1200000000000001</v>
      </c>
      <c r="J9">
        <f t="shared" si="20"/>
        <v>0.89285714285714279</v>
      </c>
      <c r="K9">
        <f t="shared" si="28"/>
        <v>0.50663112117732079</v>
      </c>
      <c r="L9" s="2">
        <v>6</v>
      </c>
      <c r="M9" s="8">
        <v>4.1016489000000003E-2</v>
      </c>
      <c r="Q9" s="5">
        <f t="shared" si="29"/>
        <v>25</v>
      </c>
      <c r="R9">
        <f t="shared" si="0"/>
        <v>1000000</v>
      </c>
      <c r="S9">
        <f t="shared" si="1"/>
        <v>43620.354804938877</v>
      </c>
      <c r="U9">
        <f t="shared" si="21"/>
        <v>4.1016489000000003E-2</v>
      </c>
      <c r="V9">
        <f t="shared" si="22"/>
        <v>0.01</v>
      </c>
      <c r="W9">
        <f t="shared" si="23"/>
        <v>0.82346058152008961</v>
      </c>
      <c r="X9">
        <f t="shared" si="24"/>
        <v>3.3775461883852359E-2</v>
      </c>
      <c r="Y9">
        <f t="shared" si="25"/>
        <v>8.2346058152008954E-3</v>
      </c>
      <c r="Z9">
        <f t="shared" si="26"/>
        <v>0.78145051382103636</v>
      </c>
      <c r="AB9">
        <f t="shared" si="27"/>
        <v>36205.526047675667</v>
      </c>
      <c r="AC9">
        <f t="shared" si="2"/>
        <v>34087.1486753754</v>
      </c>
      <c r="AE9">
        <f t="shared" si="3"/>
        <v>0</v>
      </c>
      <c r="AF9">
        <f t="shared" si="4"/>
        <v>0</v>
      </c>
      <c r="AG9">
        <f t="shared" si="5"/>
        <v>-19.536262845525908</v>
      </c>
      <c r="AH9">
        <f t="shared" si="6"/>
        <v>-33775.46188385236</v>
      </c>
      <c r="AI9">
        <f t="shared" si="7"/>
        <v>-33794.998146697886</v>
      </c>
      <c r="AJ9">
        <f t="shared" si="8"/>
        <v>2118.3773723002669</v>
      </c>
      <c r="AK9">
        <f t="shared" si="30"/>
        <v>2534.3868233372968</v>
      </c>
      <c r="AL9">
        <f t="shared" si="9"/>
        <v>-29142.233951060323</v>
      </c>
      <c r="AN9">
        <f t="shared" si="10"/>
        <v>0</v>
      </c>
      <c r="AO9">
        <f t="shared" si="11"/>
        <v>0</v>
      </c>
      <c r="AP9">
        <f t="shared" si="12"/>
        <v>-9.8976787490436262</v>
      </c>
      <c r="AQ9">
        <f t="shared" si="13"/>
        <v>-17111.700122497983</v>
      </c>
      <c r="AR9">
        <f t="shared" si="14"/>
        <v>-17121.59780124703</v>
      </c>
      <c r="AS9">
        <f t="shared" si="15"/>
        <v>1073.2359032051509</v>
      </c>
      <c r="AT9">
        <f t="shared" si="16"/>
        <v>1283.999237804403</v>
      </c>
      <c r="AU9">
        <f t="shared" si="17"/>
        <v>-14764.362660237475</v>
      </c>
      <c r="AW9">
        <v>6</v>
      </c>
      <c r="AX9">
        <f>IF(Z9&gt;0, (R9*SUMPRODUCT(K9:$K$98, X9:$X$98)-K9*$AZ$3)/Z9, 0)</f>
        <v>43620.354804938877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0.12000000000000001</v>
      </c>
      <c r="I10" s="1">
        <f t="shared" si="19"/>
        <v>1.1200000000000001</v>
      </c>
      <c r="J10">
        <f t="shared" si="20"/>
        <v>0.89285714285714279</v>
      </c>
      <c r="K10">
        <f t="shared" si="28"/>
        <v>0.45234921533689354</v>
      </c>
      <c r="L10" s="2">
        <v>7</v>
      </c>
      <c r="M10" s="8">
        <v>4.6435859000000003E-2</v>
      </c>
      <c r="Q10" s="5">
        <f t="shared" si="29"/>
        <v>25</v>
      </c>
      <c r="R10">
        <f t="shared" si="0"/>
        <v>1000000</v>
      </c>
      <c r="S10">
        <f t="shared" si="1"/>
        <v>41767.17420954151</v>
      </c>
      <c r="U10">
        <f t="shared" si="21"/>
        <v>4.6435859000000003E-2</v>
      </c>
      <c r="V10">
        <f t="shared" si="22"/>
        <v>0.01</v>
      </c>
      <c r="W10">
        <f t="shared" si="23"/>
        <v>0.78145051382103636</v>
      </c>
      <c r="X10">
        <f t="shared" si="24"/>
        <v>3.6287325875271198E-2</v>
      </c>
      <c r="Y10">
        <f t="shared" si="25"/>
        <v>7.8145051382103644E-3</v>
      </c>
      <c r="Z10">
        <f t="shared" si="26"/>
        <v>0.73734868280755483</v>
      </c>
      <c r="AB10">
        <f t="shared" si="27"/>
        <v>34087.1486753754</v>
      </c>
      <c r="AC10">
        <f t="shared" si="2"/>
        <v>30796.970887999109</v>
      </c>
      <c r="AE10">
        <f t="shared" si="3"/>
        <v>0</v>
      </c>
      <c r="AF10">
        <f t="shared" si="4"/>
        <v>0</v>
      </c>
      <c r="AG10">
        <f t="shared" si="5"/>
        <v>-18.43371707018887</v>
      </c>
      <c r="AH10">
        <f t="shared" si="6"/>
        <v>-36287.325875271199</v>
      </c>
      <c r="AI10">
        <f t="shared" si="7"/>
        <v>-36305.75959234139</v>
      </c>
      <c r="AJ10">
        <f t="shared" si="8"/>
        <v>3290.1777873762912</v>
      </c>
      <c r="AK10">
        <f t="shared" si="30"/>
        <v>2386.100407276278</v>
      </c>
      <c r="AL10">
        <f t="shared" si="9"/>
        <v>-30629.481397688822</v>
      </c>
      <c r="AN10">
        <f t="shared" si="10"/>
        <v>0</v>
      </c>
      <c r="AO10">
        <f t="shared" si="11"/>
        <v>0</v>
      </c>
      <c r="AP10">
        <f t="shared" si="12"/>
        <v>-8.3384774524422358</v>
      </c>
      <c r="AQ10">
        <f t="shared" si="13"/>
        <v>-16414.543386353082</v>
      </c>
      <c r="AR10">
        <f t="shared" si="14"/>
        <v>-16422.881863805524</v>
      </c>
      <c r="AS10">
        <f t="shared" si="15"/>
        <v>1488.309340438542</v>
      </c>
      <c r="AT10">
        <f t="shared" si="16"/>
        <v>1079.3506469464664</v>
      </c>
      <c r="AU10">
        <f t="shared" si="17"/>
        <v>-13855.221876420515</v>
      </c>
      <c r="AW10">
        <v>7</v>
      </c>
      <c r="AX10">
        <f>IF(Z10&gt;0, (R10*SUMPRODUCT(K10:$K$98, X10:$X$98)-K10*$AZ$3)/Z10, 0)</f>
        <v>41767.17420954151</v>
      </c>
    </row>
    <row r="11" spans="1:52" x14ac:dyDescent="0.25">
      <c r="A11" t="s">
        <v>33</v>
      </c>
      <c r="C11" s="25">
        <f>AU71</f>
        <v>86754.767655785719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0.12000000000000001</v>
      </c>
      <c r="I11" s="1">
        <f t="shared" si="19"/>
        <v>1.1200000000000001</v>
      </c>
      <c r="J11">
        <f t="shared" si="20"/>
        <v>0.89285714285714279</v>
      </c>
      <c r="K11">
        <f t="shared" si="28"/>
        <v>0.40388322797936921</v>
      </c>
      <c r="L11" s="2">
        <v>8</v>
      </c>
      <c r="M11" s="8">
        <v>5.1834316999999998E-2</v>
      </c>
      <c r="Q11" s="5">
        <f t="shared" si="29"/>
        <v>25</v>
      </c>
      <c r="R11">
        <f t="shared" si="0"/>
        <v>1000000</v>
      </c>
      <c r="S11">
        <f t="shared" si="1"/>
        <v>38630.820933510637</v>
      </c>
      <c r="U11">
        <f t="shared" si="21"/>
        <v>5.1834316999999998E-2</v>
      </c>
      <c r="V11">
        <f t="shared" si="22"/>
        <v>0.01</v>
      </c>
      <c r="W11">
        <f t="shared" si="23"/>
        <v>0.73734868280755483</v>
      </c>
      <c r="X11">
        <f t="shared" si="24"/>
        <v>3.8219965364179244E-2</v>
      </c>
      <c r="Y11">
        <f t="shared" si="25"/>
        <v>7.3734868280755485E-3</v>
      </c>
      <c r="Z11">
        <f t="shared" si="26"/>
        <v>0.69175523061529998</v>
      </c>
      <c r="AB11">
        <f t="shared" si="27"/>
        <v>30796.970887999109</v>
      </c>
      <c r="AC11">
        <f t="shared" si="2"/>
        <v>26723.072443719007</v>
      </c>
      <c r="AE11">
        <f t="shared" si="3"/>
        <v>0</v>
      </c>
      <c r="AF11">
        <f t="shared" si="4"/>
        <v>0</v>
      </c>
      <c r="AG11">
        <f t="shared" si="5"/>
        <v>-17.2938807653825</v>
      </c>
      <c r="AH11">
        <f t="shared" si="6"/>
        <v>-38219.965364179247</v>
      </c>
      <c r="AI11">
        <f t="shared" si="7"/>
        <v>-38237.259244944631</v>
      </c>
      <c r="AJ11">
        <f t="shared" si="8"/>
        <v>4073.8984442801011</v>
      </c>
      <c r="AK11">
        <f t="shared" si="30"/>
        <v>2155.7879621599377</v>
      </c>
      <c r="AL11">
        <f t="shared" si="9"/>
        <v>-32007.572838504591</v>
      </c>
      <c r="AN11">
        <f t="shared" si="10"/>
        <v>0</v>
      </c>
      <c r="AO11">
        <f t="shared" si="11"/>
        <v>0</v>
      </c>
      <c r="AP11">
        <f t="shared" si="12"/>
        <v>-6.9847083878130087</v>
      </c>
      <c r="AQ11">
        <f t="shared" si="13"/>
        <v>-15436.402984544402</v>
      </c>
      <c r="AR11">
        <f t="shared" si="14"/>
        <v>-15443.387692932216</v>
      </c>
      <c r="AS11">
        <f t="shared" si="15"/>
        <v>1645.3792541359776</v>
      </c>
      <c r="AT11">
        <f t="shared" si="16"/>
        <v>870.68660099622184</v>
      </c>
      <c r="AU11">
        <f t="shared" si="17"/>
        <v>-12927.321837800015</v>
      </c>
      <c r="AW11">
        <v>8</v>
      </c>
      <c r="AX11">
        <f>IF(Z11&gt;0, (R11*SUMPRODUCT(K11:$K$98, X11:$X$98)-K11*$AZ$3)/Z11, 0)</f>
        <v>38630.820933510637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0.12000000000000001</v>
      </c>
      <c r="I12" s="1">
        <f t="shared" si="19"/>
        <v>1.1200000000000001</v>
      </c>
      <c r="J12">
        <f t="shared" si="20"/>
        <v>0.89285714285714279</v>
      </c>
      <c r="K12">
        <f t="shared" si="28"/>
        <v>0.36061002498157962</v>
      </c>
      <c r="L12" s="2">
        <v>9</v>
      </c>
      <c r="M12" s="8">
        <v>5.7772715000000002E-2</v>
      </c>
      <c r="Q12" s="5">
        <f t="shared" si="29"/>
        <v>25</v>
      </c>
      <c r="R12">
        <f t="shared" si="0"/>
        <v>1000000</v>
      </c>
      <c r="S12">
        <f t="shared" si="1"/>
        <v>34588.359206091998</v>
      </c>
      <c r="U12">
        <f t="shared" si="21"/>
        <v>5.7772715000000002E-2</v>
      </c>
      <c r="V12">
        <f t="shared" si="22"/>
        <v>0.01</v>
      </c>
      <c r="W12">
        <f t="shared" si="23"/>
        <v>0.69175523061529998</v>
      </c>
      <c r="X12">
        <f t="shared" si="24"/>
        <v>3.9964577788096999E-2</v>
      </c>
      <c r="Y12">
        <f t="shared" si="25"/>
        <v>6.9175523061530001E-3</v>
      </c>
      <c r="Z12">
        <f t="shared" si="26"/>
        <v>0.64487310052104996</v>
      </c>
      <c r="AB12">
        <f t="shared" si="27"/>
        <v>26723.072443719007</v>
      </c>
      <c r="AC12">
        <f t="shared" si="2"/>
        <v>22305.102443168347</v>
      </c>
      <c r="AE12">
        <f t="shared" si="3"/>
        <v>0</v>
      </c>
      <c r="AF12">
        <f t="shared" si="4"/>
        <v>0</v>
      </c>
      <c r="AG12">
        <f t="shared" si="5"/>
        <v>-16.121827513026251</v>
      </c>
      <c r="AH12">
        <f t="shared" si="6"/>
        <v>-39964.577788096998</v>
      </c>
      <c r="AI12">
        <f t="shared" si="7"/>
        <v>-39980.699615610021</v>
      </c>
      <c r="AJ12">
        <f t="shared" si="8"/>
        <v>4417.9700005506602</v>
      </c>
      <c r="AK12">
        <f t="shared" si="30"/>
        <v>1870.6150710603306</v>
      </c>
      <c r="AL12">
        <f t="shared" si="9"/>
        <v>-33692.114543999029</v>
      </c>
      <c r="AN12">
        <f t="shared" si="10"/>
        <v>0</v>
      </c>
      <c r="AO12">
        <f t="shared" si="11"/>
        <v>0</v>
      </c>
      <c r="AP12">
        <f t="shared" si="12"/>
        <v>-5.8136926222211143</v>
      </c>
      <c r="AQ12">
        <f t="shared" si="13"/>
        <v>-14411.627394543941</v>
      </c>
      <c r="AR12">
        <f t="shared" si="14"/>
        <v>-14417.44108716616</v>
      </c>
      <c r="AS12">
        <f t="shared" si="15"/>
        <v>1593.1642722664428</v>
      </c>
      <c r="AT12">
        <f t="shared" si="16"/>
        <v>674.56254750598521</v>
      </c>
      <c r="AU12">
        <f t="shared" si="17"/>
        <v>-12149.714267393732</v>
      </c>
      <c r="AW12">
        <v>9</v>
      </c>
      <c r="AX12">
        <f>IF(Z12&gt;0, (R12*SUMPRODUCT(K12:$K$98, X12:$X$98)-K12*$AZ$3)/Z12, 0)</f>
        <v>34588.359206091998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0.32197323659069604</v>
      </c>
      <c r="L13" s="2">
        <v>10</v>
      </c>
      <c r="M13" s="8">
        <v>6.4089452000000005E-2</v>
      </c>
      <c r="Q13" s="5">
        <f t="shared" si="29"/>
        <v>25</v>
      </c>
      <c r="R13">
        <f t="shared" si="0"/>
        <v>1000000</v>
      </c>
      <c r="S13">
        <f t="shared" si="1"/>
        <v>29696.057420781788</v>
      </c>
      <c r="U13">
        <f t="shared" si="21"/>
        <v>6.4089452000000005E-2</v>
      </c>
      <c r="V13">
        <f t="shared" si="22"/>
        <v>0.01</v>
      </c>
      <c r="W13">
        <f t="shared" si="23"/>
        <v>0.64487310052104996</v>
      </c>
      <c r="X13">
        <f t="shared" si="24"/>
        <v>4.132956362193501E-2</v>
      </c>
      <c r="Y13">
        <f t="shared" si="25"/>
        <v>6.4487310052104996E-3</v>
      </c>
      <c r="Z13">
        <f t="shared" si="26"/>
        <v>0.59709480589390451</v>
      </c>
      <c r="AB13">
        <f t="shared" si="27"/>
        <v>22305.102443168347</v>
      </c>
      <c r="AC13">
        <f t="shared" si="2"/>
        <v>17731.361641475945</v>
      </c>
      <c r="AE13">
        <f t="shared" si="3"/>
        <v>0</v>
      </c>
      <c r="AF13">
        <f t="shared" si="4"/>
        <v>0</v>
      </c>
      <c r="AG13">
        <f t="shared" si="5"/>
        <v>-14.927370147347613</v>
      </c>
      <c r="AH13">
        <f t="shared" si="6"/>
        <v>-41329.563621935013</v>
      </c>
      <c r="AI13">
        <f t="shared" si="7"/>
        <v>-41344.490992082363</v>
      </c>
      <c r="AJ13">
        <f t="shared" si="8"/>
        <v>4573.7408016924019</v>
      </c>
      <c r="AK13">
        <f t="shared" si="30"/>
        <v>1561.3571710217846</v>
      </c>
      <c r="AL13">
        <f t="shared" si="9"/>
        <v>-35209.393019368174</v>
      </c>
      <c r="AN13">
        <f t="shared" si="10"/>
        <v>0</v>
      </c>
      <c r="AO13">
        <f t="shared" si="11"/>
        <v>0</v>
      </c>
      <c r="AP13">
        <f t="shared" si="12"/>
        <v>-4.8062136801288462</v>
      </c>
      <c r="AQ13">
        <f t="shared" si="13"/>
        <v>-13307.013366235506</v>
      </c>
      <c r="AR13">
        <f t="shared" si="14"/>
        <v>-13311.819579915636</v>
      </c>
      <c r="AS13">
        <f t="shared" si="15"/>
        <v>1472.6221292478276</v>
      </c>
      <c r="AT13">
        <f t="shared" si="16"/>
        <v>502.7152218279769</v>
      </c>
      <c r="AU13">
        <f t="shared" si="17"/>
        <v>-11336.48222883983</v>
      </c>
      <c r="AW13">
        <v>10</v>
      </c>
      <c r="AX13">
        <f>IF(Z13&gt;0, (R13*SUMPRODUCT(K13:$K$98, X13:$X$98)-K13*$AZ$3)/Z13, 0)</f>
        <v>29696.057420781788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0.28747610409883573</v>
      </c>
      <c r="L14" s="2">
        <v>11</v>
      </c>
      <c r="M14" s="8">
        <v>7.1121990999999996E-2</v>
      </c>
      <c r="Q14" s="5">
        <f t="shared" si="29"/>
        <v>25</v>
      </c>
      <c r="R14">
        <f t="shared" si="0"/>
        <v>1000000</v>
      </c>
      <c r="S14">
        <f t="shared" si="1"/>
        <v>24073.635613905735</v>
      </c>
      <c r="U14">
        <f t="shared" si="21"/>
        <v>7.1121990999999996E-2</v>
      </c>
      <c r="V14">
        <f t="shared" si="22"/>
        <v>0.01</v>
      </c>
      <c r="W14">
        <f t="shared" si="23"/>
        <v>0.59709480589390451</v>
      </c>
      <c r="X14">
        <f t="shared" si="24"/>
        <v>4.2466571410933018E-2</v>
      </c>
      <c r="Y14">
        <f t="shared" si="25"/>
        <v>5.9709480589390448E-3</v>
      </c>
      <c r="Z14">
        <f t="shared" si="26"/>
        <v>0.54865728642403244</v>
      </c>
      <c r="AB14">
        <f t="shared" si="27"/>
        <v>17731.361641475945</v>
      </c>
      <c r="AC14">
        <f t="shared" si="2"/>
        <v>13208.175590286468</v>
      </c>
      <c r="AE14">
        <f t="shared" si="3"/>
        <v>0</v>
      </c>
      <c r="AF14">
        <f t="shared" si="4"/>
        <v>0</v>
      </c>
      <c r="AG14">
        <f t="shared" si="5"/>
        <v>-13.71643216060081</v>
      </c>
      <c r="AH14">
        <f t="shared" si="6"/>
        <v>-42466.571410933022</v>
      </c>
      <c r="AI14">
        <f t="shared" si="7"/>
        <v>-42480.287843093625</v>
      </c>
      <c r="AJ14">
        <f t="shared" si="8"/>
        <v>4523.1860511894774</v>
      </c>
      <c r="AK14">
        <f t="shared" si="30"/>
        <v>1241.1953149033163</v>
      </c>
      <c r="AL14">
        <f t="shared" si="9"/>
        <v>-36715.906477000834</v>
      </c>
      <c r="AN14">
        <f t="shared" si="10"/>
        <v>0</v>
      </c>
      <c r="AO14">
        <f t="shared" si="11"/>
        <v>0</v>
      </c>
      <c r="AP14">
        <f t="shared" si="12"/>
        <v>-3.9431464796654967</v>
      </c>
      <c r="AQ14">
        <f t="shared" si="13"/>
        <v>-12208.124503650022</v>
      </c>
      <c r="AR14">
        <f t="shared" si="14"/>
        <v>-12212.067650129689</v>
      </c>
      <c r="AS14">
        <f t="shared" si="15"/>
        <v>1300.307904110148</v>
      </c>
      <c r="AT14">
        <f t="shared" si="16"/>
        <v>356.81399355413294</v>
      </c>
      <c r="AU14">
        <f t="shared" si="17"/>
        <v>-10554.945752465408</v>
      </c>
      <c r="AW14">
        <v>11</v>
      </c>
      <c r="AX14">
        <f>IF(Z14&gt;0, (R14*SUMPRODUCT(K14:$K$98, X14:$X$98)-K14*$AZ$3)/Z14, 0)</f>
        <v>24073.635613905735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0.25667509294538904</v>
      </c>
      <c r="L15" s="2">
        <v>12</v>
      </c>
      <c r="M15" s="8">
        <v>7.9233461000000005E-2</v>
      </c>
      <c r="Q15" s="5">
        <f t="shared" si="29"/>
        <v>25</v>
      </c>
      <c r="R15">
        <f t="shared" si="0"/>
        <v>1000000</v>
      </c>
      <c r="S15">
        <f t="shared" si="1"/>
        <v>17696.171882142025</v>
      </c>
      <c r="U15">
        <f t="shared" si="21"/>
        <v>7.9233461000000005E-2</v>
      </c>
      <c r="V15">
        <f t="shared" si="22"/>
        <v>0.01</v>
      </c>
      <c r="W15">
        <f t="shared" si="23"/>
        <v>0.54865728642403244</v>
      </c>
      <c r="X15">
        <f t="shared" si="24"/>
        <v>4.3472015706244406E-2</v>
      </c>
      <c r="Y15">
        <f t="shared" si="25"/>
        <v>5.4865728642403246E-3</v>
      </c>
      <c r="Z15">
        <f t="shared" si="26"/>
        <v>0.49969869785354776</v>
      </c>
      <c r="AB15">
        <f t="shared" si="27"/>
        <v>13208.175590286468</v>
      </c>
      <c r="AC15">
        <f t="shared" si="2"/>
        <v>8842.7540464989361</v>
      </c>
      <c r="AE15">
        <f t="shared" si="3"/>
        <v>0</v>
      </c>
      <c r="AF15">
        <f t="shared" si="4"/>
        <v>0</v>
      </c>
      <c r="AG15">
        <f t="shared" si="5"/>
        <v>-12.492467446338694</v>
      </c>
      <c r="AH15">
        <f t="shared" si="6"/>
        <v>-43472.015706244405</v>
      </c>
      <c r="AI15">
        <f t="shared" si="7"/>
        <v>-43484.508173690745</v>
      </c>
      <c r="AJ15">
        <f t="shared" si="8"/>
        <v>4365.4215437875318</v>
      </c>
      <c r="AK15">
        <f t="shared" si="30"/>
        <v>924.57229132005284</v>
      </c>
      <c r="AL15">
        <f t="shared" si="9"/>
        <v>-38194.514338583162</v>
      </c>
      <c r="AN15">
        <f t="shared" si="10"/>
        <v>0</v>
      </c>
      <c r="AO15">
        <f t="shared" si="11"/>
        <v>0</v>
      </c>
      <c r="AP15">
        <f t="shared" si="12"/>
        <v>-3.2065052429062311</v>
      </c>
      <c r="AQ15">
        <f t="shared" si="13"/>
        <v>-11158.183671923694</v>
      </c>
      <c r="AR15">
        <f t="shared" si="14"/>
        <v>-11161.390177166601</v>
      </c>
      <c r="AS15">
        <f t="shared" si="15"/>
        <v>1120.4949804974685</v>
      </c>
      <c r="AT15">
        <f t="shared" si="16"/>
        <v>237.31467880930586</v>
      </c>
      <c r="AU15">
        <f t="shared" si="17"/>
        <v>-9803.5805178598275</v>
      </c>
      <c r="AW15">
        <v>12</v>
      </c>
      <c r="AX15">
        <f>IF(Z15&gt;0, (R15*SUMPRODUCT(K15:$K$98, X15:$X$98)-K15*$AZ$3)/Z15, 0)</f>
        <v>17696.171882142025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0.22917419012981163</v>
      </c>
      <c r="L16" s="2">
        <v>13</v>
      </c>
      <c r="M16" s="8">
        <v>8.7905784000000001E-2</v>
      </c>
      <c r="Q16" s="5">
        <f t="shared" si="29"/>
        <v>25</v>
      </c>
      <c r="R16">
        <f t="shared" si="0"/>
        <v>1000000</v>
      </c>
      <c r="S16">
        <f t="shared" si="1"/>
        <v>10397.605367491922</v>
      </c>
      <c r="U16">
        <f t="shared" si="21"/>
        <v>8.7905784000000001E-2</v>
      </c>
      <c r="V16">
        <f t="shared" si="22"/>
        <v>0.01</v>
      </c>
      <c r="W16">
        <f t="shared" si="23"/>
        <v>0.49969869785354776</v>
      </c>
      <c r="X16">
        <f t="shared" si="24"/>
        <v>4.3926405798595233E-2</v>
      </c>
      <c r="Y16">
        <f t="shared" si="25"/>
        <v>4.9969869785354776E-3</v>
      </c>
      <c r="Z16">
        <f t="shared" si="26"/>
        <v>0.45077530507641705</v>
      </c>
      <c r="AB16">
        <f t="shared" si="27"/>
        <v>8842.7540464989361</v>
      </c>
      <c r="AC16">
        <f t="shared" si="2"/>
        <v>4686.9837315953628</v>
      </c>
      <c r="AE16">
        <f t="shared" si="3"/>
        <v>0</v>
      </c>
      <c r="AF16">
        <f t="shared" si="4"/>
        <v>0</v>
      </c>
      <c r="AG16">
        <f t="shared" si="5"/>
        <v>-11.269382626910426</v>
      </c>
      <c r="AH16">
        <f t="shared" si="6"/>
        <v>-43926.405798595231</v>
      </c>
      <c r="AI16">
        <f t="shared" si="7"/>
        <v>-43937.675181222141</v>
      </c>
      <c r="AJ16">
        <f t="shared" si="8"/>
        <v>4155.7703149035733</v>
      </c>
      <c r="AK16">
        <f t="shared" si="30"/>
        <v>618.9927832549256</v>
      </c>
      <c r="AL16">
        <f t="shared" si="9"/>
        <v>-39162.912083063638</v>
      </c>
      <c r="AN16">
        <f t="shared" si="10"/>
        <v>0</v>
      </c>
      <c r="AO16">
        <f t="shared" si="11"/>
        <v>0</v>
      </c>
      <c r="AP16">
        <f t="shared" si="12"/>
        <v>-2.5826516367851662</v>
      </c>
      <c r="AQ16">
        <f t="shared" si="13"/>
        <v>-10066.798474206524</v>
      </c>
      <c r="AR16">
        <f t="shared" si="14"/>
        <v>-10069.381125843309</v>
      </c>
      <c r="AS16">
        <f t="shared" si="15"/>
        <v>952.39529628353864</v>
      </c>
      <c r="AT16">
        <f t="shared" si="16"/>
        <v>141.8571697986456</v>
      </c>
      <c r="AU16">
        <f t="shared" si="17"/>
        <v>-8975.1286597611233</v>
      </c>
      <c r="AW16">
        <v>13</v>
      </c>
      <c r="AX16">
        <f>IF(Z16&gt;0, (R16*SUMPRODUCT(K16:$K$98, X16:$X$98)-K16*$AZ$3)/Z16, 0)</f>
        <v>10397.605367491922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0.20461981261590323</v>
      </c>
      <c r="L17" s="2">
        <v>14</v>
      </c>
      <c r="M17" s="8">
        <v>9.7118048999999998E-2</v>
      </c>
      <c r="Q17" s="5">
        <f t="shared" si="29"/>
        <v>25</v>
      </c>
      <c r="R17">
        <f t="shared" si="0"/>
        <v>1000000</v>
      </c>
      <c r="S17">
        <f t="shared" si="1"/>
        <v>2167.3629597849867</v>
      </c>
      <c r="U17">
        <f t="shared" si="21"/>
        <v>9.7118048999999998E-2</v>
      </c>
      <c r="V17">
        <f t="shared" si="22"/>
        <v>0.01</v>
      </c>
      <c r="W17">
        <f t="shared" si="23"/>
        <v>0.45077530507641705</v>
      </c>
      <c r="X17">
        <f t="shared" si="24"/>
        <v>4.377841816640142E-2</v>
      </c>
      <c r="Y17">
        <f t="shared" si="25"/>
        <v>4.5077530507641704E-3</v>
      </c>
      <c r="Z17">
        <f t="shared" si="26"/>
        <v>0.40248913385925145</v>
      </c>
      <c r="AB17">
        <f t="shared" si="27"/>
        <v>4686.9837315953628</v>
      </c>
      <c r="AC17">
        <f t="shared" si="2"/>
        <v>872.34004044248297</v>
      </c>
      <c r="AE17">
        <f t="shared" si="3"/>
        <v>0</v>
      </c>
      <c r="AF17">
        <f t="shared" si="4"/>
        <v>0</v>
      </c>
      <c r="AG17">
        <f t="shared" si="5"/>
        <v>-10.062228346481286</v>
      </c>
      <c r="AH17">
        <f t="shared" si="6"/>
        <v>-43778.418166401418</v>
      </c>
      <c r="AI17">
        <f t="shared" si="7"/>
        <v>-43788.480394747901</v>
      </c>
      <c r="AJ17">
        <f t="shared" si="8"/>
        <v>3814.6436911528799</v>
      </c>
      <c r="AK17">
        <f t="shared" si="30"/>
        <v>328.08886121167541</v>
      </c>
      <c r="AL17">
        <f t="shared" si="9"/>
        <v>-39645.747842383345</v>
      </c>
      <c r="AN17">
        <f t="shared" si="10"/>
        <v>0</v>
      </c>
      <c r="AO17">
        <f t="shared" si="11"/>
        <v>0</v>
      </c>
      <c r="AP17">
        <f t="shared" si="12"/>
        <v>-2.0589312787554306</v>
      </c>
      <c r="AQ17">
        <f t="shared" si="13"/>
        <v>-8957.931721829711</v>
      </c>
      <c r="AR17">
        <f t="shared" si="14"/>
        <v>-8959.9906531084671</v>
      </c>
      <c r="AS17">
        <f t="shared" si="15"/>
        <v>780.55167728013976</v>
      </c>
      <c r="AT17">
        <f t="shared" si="16"/>
        <v>67.133481302498097</v>
      </c>
      <c r="AU17">
        <f t="shared" si="17"/>
        <v>-8112.30549452583</v>
      </c>
      <c r="AW17">
        <v>14</v>
      </c>
      <c r="AX17">
        <f>IF(Z17&gt;0, (R17*SUMPRODUCT(K17:$K$98, X17:$X$98)-K17*$AZ$3)/Z17, 0)</f>
        <v>2167.3629597849867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0.1826962612641993</v>
      </c>
      <c r="L18" s="2">
        <v>15</v>
      </c>
      <c r="M18" s="8">
        <v>0.107494799</v>
      </c>
      <c r="Q18" s="5">
        <f t="shared" si="29"/>
        <v>25</v>
      </c>
      <c r="R18">
        <f t="shared" si="0"/>
        <v>1000000</v>
      </c>
      <c r="S18">
        <f t="shared" si="1"/>
        <v>-7047.6334645391298</v>
      </c>
      <c r="U18">
        <f t="shared" si="21"/>
        <v>0.107494799</v>
      </c>
      <c r="V18">
        <f t="shared" si="22"/>
        <v>0.01</v>
      </c>
      <c r="W18">
        <f t="shared" si="23"/>
        <v>0.40248913385925145</v>
      </c>
      <c r="X18">
        <f t="shared" si="24"/>
        <v>4.3265488543884331E-2</v>
      </c>
      <c r="Y18">
        <f t="shared" si="25"/>
        <v>4.0248913385925143E-3</v>
      </c>
      <c r="Z18">
        <f t="shared" si="26"/>
        <v>0.35519875397677458</v>
      </c>
      <c r="AB18">
        <f t="shared" si="27"/>
        <v>872.34004044248297</v>
      </c>
      <c r="AC18">
        <f t="shared" si="2"/>
        <v>-2503.3106250893179</v>
      </c>
      <c r="AE18">
        <f t="shared" si="3"/>
        <v>0</v>
      </c>
      <c r="AF18">
        <f t="shared" si="4"/>
        <v>0</v>
      </c>
      <c r="AG18">
        <f t="shared" si="5"/>
        <v>-8.8799688494193649</v>
      </c>
      <c r="AH18">
        <f t="shared" si="6"/>
        <v>-43265.488543884334</v>
      </c>
      <c r="AI18">
        <f t="shared" si="7"/>
        <v>-43274.368512733752</v>
      </c>
      <c r="AJ18">
        <f t="shared" si="8"/>
        <v>3375.6506655318008</v>
      </c>
      <c r="AK18">
        <f t="shared" si="30"/>
        <v>61.063802830973813</v>
      </c>
      <c r="AL18">
        <f t="shared" si="9"/>
        <v>-39837.654044370975</v>
      </c>
      <c r="AN18">
        <f t="shared" si="10"/>
        <v>0</v>
      </c>
      <c r="AO18">
        <f t="shared" si="11"/>
        <v>0</v>
      </c>
      <c r="AP18">
        <f t="shared" si="12"/>
        <v>-1.6223371089314715</v>
      </c>
      <c r="AQ18">
        <f t="shared" si="13"/>
        <v>-7904.4429987367139</v>
      </c>
      <c r="AR18">
        <f t="shared" si="14"/>
        <v>-7906.0653358456457</v>
      </c>
      <c r="AS18">
        <f t="shared" si="15"/>
        <v>616.71875592666618</v>
      </c>
      <c r="AT18">
        <f t="shared" si="16"/>
        <v>11.156128475793144</v>
      </c>
      <c r="AU18">
        <f t="shared" si="17"/>
        <v>-7278.1904514431853</v>
      </c>
      <c r="AW18">
        <v>15</v>
      </c>
      <c r="AX18">
        <f>IF(Z18&gt;0, (R18*SUMPRODUCT(K18:$K$98, X18:$X$98)-K18*$AZ$3)/Z18, 0)</f>
        <v>-7047.6334645391298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0.16312166184303509</v>
      </c>
      <c r="L19" s="2">
        <v>16</v>
      </c>
      <c r="M19" s="8">
        <v>0.119195734</v>
      </c>
      <c r="Q19" s="5">
        <f t="shared" si="29"/>
        <v>25</v>
      </c>
      <c r="R19">
        <f t="shared" si="0"/>
        <v>1000000</v>
      </c>
      <c r="S19">
        <f t="shared" si="1"/>
        <v>-17534.508514784462</v>
      </c>
      <c r="U19">
        <f t="shared" si="21"/>
        <v>0.119195734</v>
      </c>
      <c r="V19">
        <f t="shared" si="22"/>
        <v>0.01</v>
      </c>
      <c r="W19">
        <f t="shared" si="23"/>
        <v>0.35519875397677458</v>
      </c>
      <c r="X19">
        <f t="shared" si="24"/>
        <v>4.2338176196147062E-2</v>
      </c>
      <c r="Y19">
        <f t="shared" si="25"/>
        <v>3.5519875397677461E-3</v>
      </c>
      <c r="Z19">
        <f t="shared" si="26"/>
        <v>0.30930859024085977</v>
      </c>
      <c r="AB19">
        <f t="shared" si="27"/>
        <v>-2503.3106250893179</v>
      </c>
      <c r="AC19">
        <f t="shared" si="2"/>
        <v>-5423.5741092743338</v>
      </c>
      <c r="AE19">
        <f t="shared" si="3"/>
        <v>0</v>
      </c>
      <c r="AF19">
        <f t="shared" si="4"/>
        <v>0</v>
      </c>
      <c r="AG19">
        <f t="shared" si="5"/>
        <v>-7.7327147560214939</v>
      </c>
      <c r="AH19">
        <f t="shared" si="6"/>
        <v>-42338.176196147062</v>
      </c>
      <c r="AI19">
        <f t="shared" si="7"/>
        <v>-42345.908910903083</v>
      </c>
      <c r="AJ19">
        <f t="shared" si="8"/>
        <v>2920.2634841850158</v>
      </c>
      <c r="AK19">
        <f t="shared" si="30"/>
        <v>-175.23174375625226</v>
      </c>
      <c r="AL19">
        <f t="shared" si="9"/>
        <v>-39600.877170474319</v>
      </c>
      <c r="AN19">
        <f t="shared" si="10"/>
        <v>0</v>
      </c>
      <c r="AO19">
        <f t="shared" si="11"/>
        <v>0</v>
      </c>
      <c r="AP19">
        <f t="shared" si="12"/>
        <v>-1.2613732815603858</v>
      </c>
      <c r="AQ19">
        <f t="shared" si="13"/>
        <v>-6906.2736605187383</v>
      </c>
      <c r="AR19">
        <f t="shared" si="14"/>
        <v>-6907.5350338002991</v>
      </c>
      <c r="AS19">
        <f t="shared" si="15"/>
        <v>476.35823255979159</v>
      </c>
      <c r="AT19">
        <f t="shared" si="16"/>
        <v>-28.584093249172756</v>
      </c>
      <c r="AU19">
        <f t="shared" si="17"/>
        <v>-6459.7608944896801</v>
      </c>
      <c r="AW19">
        <v>16</v>
      </c>
      <c r="AX19">
        <f>IF(Z19&gt;0, (R19*SUMPRODUCT(K19:$K$98, X19:$X$98)-K19*$AZ$3)/Z19, 0)</f>
        <v>-17534.508514784462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0.14564434093128131</v>
      </c>
      <c r="L20" s="2">
        <v>17</v>
      </c>
      <c r="M20" s="8">
        <v>0.13258683600000001</v>
      </c>
      <c r="Q20" s="5">
        <f t="shared" si="29"/>
        <v>25</v>
      </c>
      <c r="R20">
        <f t="shared" si="0"/>
        <v>1000000</v>
      </c>
      <c r="S20">
        <f t="shared" si="1"/>
        <v>-29711.656464723044</v>
      </c>
      <c r="U20">
        <f t="shared" si="21"/>
        <v>0.13258683600000001</v>
      </c>
      <c r="V20">
        <f t="shared" si="22"/>
        <v>0.01</v>
      </c>
      <c r="W20">
        <f t="shared" si="23"/>
        <v>0.30930859024085977</v>
      </c>
      <c r="X20">
        <f t="shared" si="24"/>
        <v>4.1010247327656082E-2</v>
      </c>
      <c r="Y20">
        <f t="shared" si="25"/>
        <v>3.0930859024085977E-3</v>
      </c>
      <c r="Z20">
        <f t="shared" si="26"/>
        <v>0.26520525701079511</v>
      </c>
      <c r="AB20">
        <f t="shared" si="27"/>
        <v>-5423.5741092743338</v>
      </c>
      <c r="AC20">
        <f t="shared" si="2"/>
        <v>-7879.6874889433275</v>
      </c>
      <c r="AE20">
        <f t="shared" si="3"/>
        <v>0</v>
      </c>
      <c r="AF20">
        <f t="shared" si="4"/>
        <v>0</v>
      </c>
      <c r="AG20">
        <f t="shared" si="5"/>
        <v>-6.6301314252698775</v>
      </c>
      <c r="AH20">
        <f t="shared" si="6"/>
        <v>-41010.247327656085</v>
      </c>
      <c r="AI20">
        <f t="shared" si="7"/>
        <v>-41016.877459081355</v>
      </c>
      <c r="AJ20">
        <f t="shared" si="8"/>
        <v>2456.1133796689937</v>
      </c>
      <c r="AK20">
        <f t="shared" si="30"/>
        <v>-379.65018764920342</v>
      </c>
      <c r="AL20">
        <f t="shared" si="9"/>
        <v>-38940.414267061562</v>
      </c>
      <c r="AN20">
        <f t="shared" si="10"/>
        <v>0</v>
      </c>
      <c r="AO20">
        <f t="shared" si="11"/>
        <v>0</v>
      </c>
      <c r="AP20">
        <f t="shared" si="12"/>
        <v>-0.96564112172120808</v>
      </c>
      <c r="AQ20">
        <f t="shared" si="13"/>
        <v>-5972.9104434653109</v>
      </c>
      <c r="AR20">
        <f t="shared" si="14"/>
        <v>-5973.8760845870329</v>
      </c>
      <c r="AS20">
        <f t="shared" si="15"/>
        <v>357.71901443439248</v>
      </c>
      <c r="AT20">
        <f t="shared" si="16"/>
        <v>-55.29390136460551</v>
      </c>
      <c r="AU20">
        <f t="shared" si="17"/>
        <v>-5671.4509715172453</v>
      </c>
      <c r="AW20">
        <v>17</v>
      </c>
      <c r="AX20">
        <f>IF(Z20&gt;0, (R20*SUMPRODUCT(K20:$K$98, X20:$X$98)-K20*$AZ$3)/Z20, 0)</f>
        <v>-29711.656464723044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0.13003959011721544</v>
      </c>
      <c r="L21" s="2">
        <v>18</v>
      </c>
      <c r="M21" s="8">
        <v>0.14803979</v>
      </c>
      <c r="Q21" s="5">
        <f t="shared" si="29"/>
        <v>25</v>
      </c>
      <c r="R21">
        <f t="shared" si="0"/>
        <v>1000000</v>
      </c>
      <c r="S21">
        <f t="shared" si="1"/>
        <v>-44243.53949586457</v>
      </c>
      <c r="U21">
        <f t="shared" si="21"/>
        <v>0.14803979</v>
      </c>
      <c r="V21">
        <f t="shared" si="22"/>
        <v>0.01</v>
      </c>
      <c r="W21">
        <f t="shared" si="23"/>
        <v>0.26520525701079511</v>
      </c>
      <c r="X21">
        <f t="shared" si="24"/>
        <v>3.9260930554774136E-2</v>
      </c>
      <c r="Y21">
        <f t="shared" si="25"/>
        <v>2.6520525701079511E-3</v>
      </c>
      <c r="Z21">
        <f t="shared" si="26"/>
        <v>0.22329227388591302</v>
      </c>
      <c r="AB21">
        <f t="shared" si="27"/>
        <v>-7879.6874889433275</v>
      </c>
      <c r="AC21">
        <f t="shared" si="2"/>
        <v>-9879.2405387928011</v>
      </c>
      <c r="AE21">
        <f t="shared" si="3"/>
        <v>0</v>
      </c>
      <c r="AF21">
        <f t="shared" si="4"/>
        <v>0</v>
      </c>
      <c r="AG21">
        <f t="shared" si="5"/>
        <v>-5.5823068471478257</v>
      </c>
      <c r="AH21">
        <f t="shared" si="6"/>
        <v>-39260.930554774139</v>
      </c>
      <c r="AI21">
        <f t="shared" si="7"/>
        <v>-39266.51286162129</v>
      </c>
      <c r="AJ21">
        <f t="shared" si="8"/>
        <v>1999.5530498494736</v>
      </c>
      <c r="AK21">
        <f t="shared" si="30"/>
        <v>-551.57812422603297</v>
      </c>
      <c r="AL21">
        <f t="shared" si="9"/>
        <v>-37818.537935997847</v>
      </c>
      <c r="AN21">
        <f t="shared" si="10"/>
        <v>0</v>
      </c>
      <c r="AO21">
        <f t="shared" si="11"/>
        <v>0</v>
      </c>
      <c r="AP21">
        <f t="shared" si="12"/>
        <v>-0.72592089431162843</v>
      </c>
      <c r="AQ21">
        <f t="shared" si="13"/>
        <v>-5105.4753169632886</v>
      </c>
      <c r="AR21">
        <f t="shared" si="14"/>
        <v>-5106.201237857601</v>
      </c>
      <c r="AS21">
        <f t="shared" si="15"/>
        <v>260.0210590200536</v>
      </c>
      <c r="AT21">
        <f t="shared" si="16"/>
        <v>-71.726993191975865</v>
      </c>
      <c r="AU21">
        <f t="shared" si="17"/>
        <v>-4917.9071720295233</v>
      </c>
      <c r="AW21">
        <v>18</v>
      </c>
      <c r="AX21">
        <f>IF(Z21&gt;0, (R21*SUMPRODUCT(K21:$K$98, X21:$X$98)-K21*$AZ$3)/Z21, 0)</f>
        <v>-44243.53949586457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0.11610677689037092</v>
      </c>
      <c r="L22" s="2">
        <v>19</v>
      </c>
      <c r="M22" s="8">
        <v>0.16585403400000001</v>
      </c>
      <c r="Q22" s="5">
        <f t="shared" si="29"/>
        <v>25</v>
      </c>
      <c r="R22">
        <f t="shared" si="0"/>
        <v>1000000</v>
      </c>
      <c r="S22">
        <f t="shared" si="1"/>
        <v>-62149.429711856494</v>
      </c>
      <c r="U22">
        <f t="shared" si="21"/>
        <v>0.16585403400000001</v>
      </c>
      <c r="V22">
        <f t="shared" si="22"/>
        <v>0.01</v>
      </c>
      <c r="W22">
        <f t="shared" si="23"/>
        <v>0.22329227388591302</v>
      </c>
      <c r="X22">
        <f t="shared" si="24"/>
        <v>3.7033924385011532E-2</v>
      </c>
      <c r="Y22">
        <f t="shared" si="25"/>
        <v>2.2329227388591302E-3</v>
      </c>
      <c r="Z22">
        <f t="shared" si="26"/>
        <v>0.18402542676204234</v>
      </c>
      <c r="AB22">
        <f t="shared" si="27"/>
        <v>-9879.2405387928011</v>
      </c>
      <c r="AC22">
        <f t="shared" si="2"/>
        <v>-11437.075325741946</v>
      </c>
      <c r="AE22">
        <f t="shared" si="3"/>
        <v>0</v>
      </c>
      <c r="AF22">
        <f t="shared" si="4"/>
        <v>0</v>
      </c>
      <c r="AG22">
        <f t="shared" si="5"/>
        <v>-4.6006356690510586</v>
      </c>
      <c r="AH22">
        <f t="shared" si="6"/>
        <v>-37033.924385011531</v>
      </c>
      <c r="AI22">
        <f t="shared" si="7"/>
        <v>-37038.525020680579</v>
      </c>
      <c r="AJ22">
        <f t="shared" si="8"/>
        <v>1557.8347869491445</v>
      </c>
      <c r="AK22">
        <f t="shared" si="30"/>
        <v>-691.54683771549617</v>
      </c>
      <c r="AL22">
        <f t="shared" si="9"/>
        <v>-36172.237071446936</v>
      </c>
      <c r="AN22">
        <f t="shared" si="10"/>
        <v>0</v>
      </c>
      <c r="AO22">
        <f t="shared" si="11"/>
        <v>0</v>
      </c>
      <c r="AP22">
        <f t="shared" si="12"/>
        <v>-0.53416497918039363</v>
      </c>
      <c r="AQ22">
        <f t="shared" si="13"/>
        <v>-4299.8895959454012</v>
      </c>
      <c r="AR22">
        <f t="shared" si="14"/>
        <v>-4300.4237609245811</v>
      </c>
      <c r="AS22">
        <f t="shared" si="15"/>
        <v>180.87517604036285</v>
      </c>
      <c r="AT22">
        <f t="shared" si="16"/>
        <v>-80.293274395874661</v>
      </c>
      <c r="AU22">
        <f t="shared" si="17"/>
        <v>-4199.8418592800936</v>
      </c>
      <c r="AW22">
        <v>19</v>
      </c>
      <c r="AX22">
        <f>IF(Z22&gt;0, (R22*SUMPRODUCT(K22:$K$98, X22:$X$98)-K22*$AZ$3)/Z22, 0)</f>
        <v>-62149.429711856494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0.10366676508068833</v>
      </c>
      <c r="L23" s="2">
        <v>20</v>
      </c>
      <c r="M23" s="8">
        <v>0.18707617900000001</v>
      </c>
      <c r="Q23" s="5">
        <f t="shared" si="29"/>
        <v>25</v>
      </c>
      <c r="R23">
        <f t="shared" si="0"/>
        <v>1000000</v>
      </c>
      <c r="S23">
        <f t="shared" si="1"/>
        <v>-85067.440056301726</v>
      </c>
      <c r="U23">
        <f t="shared" si="21"/>
        <v>0.18707617900000001</v>
      </c>
      <c r="V23">
        <f t="shared" si="22"/>
        <v>0.01</v>
      </c>
      <c r="W23">
        <f t="shared" si="23"/>
        <v>0.18402542676204234</v>
      </c>
      <c r="X23">
        <f t="shared" si="24"/>
        <v>3.4426773677487227E-2</v>
      </c>
      <c r="Y23">
        <f t="shared" si="25"/>
        <v>1.8402542676204234E-3</v>
      </c>
      <c r="Z23">
        <f t="shared" si="26"/>
        <v>0.1477583988169347</v>
      </c>
      <c r="AB23">
        <f t="shared" si="27"/>
        <v>-11437.075325741946</v>
      </c>
      <c r="AC23">
        <f t="shared" si="2"/>
        <v>-12569.428734174717</v>
      </c>
      <c r="AE23">
        <f t="shared" si="3"/>
        <v>0</v>
      </c>
      <c r="AF23">
        <f t="shared" si="4"/>
        <v>0</v>
      </c>
      <c r="AG23">
        <f t="shared" si="5"/>
        <v>-3.6939599704233674</v>
      </c>
      <c r="AH23">
        <f t="shared" si="6"/>
        <v>-34426.773677487225</v>
      </c>
      <c r="AI23">
        <f t="shared" si="7"/>
        <v>-34430.467637457645</v>
      </c>
      <c r="AJ23">
        <f t="shared" si="8"/>
        <v>1132.3534084327712</v>
      </c>
      <c r="AK23">
        <f t="shared" si="30"/>
        <v>-800.59527280193629</v>
      </c>
      <c r="AL23">
        <f t="shared" si="9"/>
        <v>-34098.709501826808</v>
      </c>
      <c r="AN23">
        <f t="shared" si="10"/>
        <v>0</v>
      </c>
      <c r="AO23">
        <f t="shared" si="11"/>
        <v>0</v>
      </c>
      <c r="AP23">
        <f t="shared" si="12"/>
        <v>-0.38294088047134561</v>
      </c>
      <c r="AQ23">
        <f t="shared" si="13"/>
        <v>-3568.9122593100924</v>
      </c>
      <c r="AR23">
        <f t="shared" si="14"/>
        <v>-3569.2952001905637</v>
      </c>
      <c r="AS23">
        <f t="shared" si="15"/>
        <v>117.3874147803168</v>
      </c>
      <c r="AT23">
        <f t="shared" si="16"/>
        <v>-82.995122070267911</v>
      </c>
      <c r="AU23">
        <f t="shared" si="17"/>
        <v>-3534.9029074805144</v>
      </c>
      <c r="AW23">
        <v>20</v>
      </c>
      <c r="AX23">
        <f>IF(Z23&gt;0, (R23*SUMPRODUCT(K23:$K$98, X23:$X$98)-K23*$AZ$3)/Z23, 0)</f>
        <v>-85067.440056301726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9.2559611679185999E-2</v>
      </c>
      <c r="L24" s="2">
        <v>21</v>
      </c>
      <c r="M24" s="8">
        <v>0.21155222800000001</v>
      </c>
      <c r="Q24" s="5">
        <f t="shared" si="29"/>
        <v>25</v>
      </c>
      <c r="R24">
        <f t="shared" si="0"/>
        <v>1000000</v>
      </c>
      <c r="S24">
        <f t="shared" si="1"/>
        <v>-115718.39266848</v>
      </c>
      <c r="U24">
        <f t="shared" si="21"/>
        <v>0.21155222800000001</v>
      </c>
      <c r="V24">
        <f t="shared" si="22"/>
        <v>0.01</v>
      </c>
      <c r="W24">
        <f t="shared" si="23"/>
        <v>0.1477583988169347</v>
      </c>
      <c r="X24">
        <f t="shared" si="24"/>
        <v>3.1258618475435103E-2</v>
      </c>
      <c r="Y24">
        <f t="shared" si="25"/>
        <v>1.4775839881693471E-3</v>
      </c>
      <c r="Z24">
        <f t="shared" si="26"/>
        <v>0.11502219635333026</v>
      </c>
      <c r="AB24">
        <f t="shared" si="27"/>
        <v>-12569.428734174717</v>
      </c>
      <c r="AC24">
        <f t="shared" si="2"/>
        <v>-13310.18368320568</v>
      </c>
      <c r="AE24">
        <f t="shared" si="3"/>
        <v>0</v>
      </c>
      <c r="AF24">
        <f t="shared" si="4"/>
        <v>0</v>
      </c>
      <c r="AG24">
        <f t="shared" si="5"/>
        <v>-2.8755549088332564</v>
      </c>
      <c r="AH24">
        <f t="shared" si="6"/>
        <v>-31258.618475435102</v>
      </c>
      <c r="AI24">
        <f t="shared" si="7"/>
        <v>-31261.494030343936</v>
      </c>
      <c r="AJ24">
        <f t="shared" si="8"/>
        <v>740.75494903096296</v>
      </c>
      <c r="AK24">
        <f t="shared" si="30"/>
        <v>-879.86001139223026</v>
      </c>
      <c r="AL24">
        <f t="shared" si="9"/>
        <v>-31400.599092705204</v>
      </c>
      <c r="AN24">
        <f t="shared" si="10"/>
        <v>0</v>
      </c>
      <c r="AO24">
        <f t="shared" si="11"/>
        <v>0</v>
      </c>
      <c r="AP24">
        <f t="shared" si="12"/>
        <v>-0.26616024572378333</v>
      </c>
      <c r="AQ24">
        <f t="shared" si="13"/>
        <v>-2893.2855877141019</v>
      </c>
      <c r="AR24">
        <f t="shared" si="14"/>
        <v>-2893.5517479598261</v>
      </c>
      <c r="AS24">
        <f t="shared" si="15"/>
        <v>68.563990431741146</v>
      </c>
      <c r="AT24">
        <f t="shared" si="16"/>
        <v>-81.439500986509003</v>
      </c>
      <c r="AU24">
        <f t="shared" si="17"/>
        <v>-2906.4272585145941</v>
      </c>
      <c r="AW24">
        <v>21</v>
      </c>
      <c r="AX24">
        <f>IF(Z24&gt;0, (R24*SUMPRODUCT(K24:$K$98, X24:$X$98)-K24*$AZ$3)/Z24, 0)</f>
        <v>-115718.39266848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8.2642510427844637E-2</v>
      </c>
      <c r="L25" s="2">
        <v>22</v>
      </c>
      <c r="M25" s="8">
        <v>0.23965956799999999</v>
      </c>
      <c r="Q25" s="5">
        <f t="shared" si="29"/>
        <v>25</v>
      </c>
      <c r="R25">
        <f t="shared" si="0"/>
        <v>1000000</v>
      </c>
      <c r="S25">
        <f t="shared" si="1"/>
        <v>-158486.77727232123</v>
      </c>
      <c r="U25">
        <f t="shared" si="21"/>
        <v>0.23965956799999999</v>
      </c>
      <c r="V25">
        <f t="shared" si="22"/>
        <v>0.01</v>
      </c>
      <c r="W25">
        <f t="shared" si="23"/>
        <v>0.11502219635333026</v>
      </c>
      <c r="X25">
        <f t="shared" si="24"/>
        <v>2.7566169888450304E-2</v>
      </c>
      <c r="Y25">
        <f t="shared" si="25"/>
        <v>1.1502219635333027E-3</v>
      </c>
      <c r="Z25">
        <f t="shared" si="26"/>
        <v>8.6305804501346658E-2</v>
      </c>
      <c r="AB25">
        <f t="shared" si="27"/>
        <v>-13310.18368320568</v>
      </c>
      <c r="AC25">
        <f t="shared" si="2"/>
        <v>-13678.328815313427</v>
      </c>
      <c r="AE25">
        <f t="shared" si="3"/>
        <v>0</v>
      </c>
      <c r="AF25">
        <f t="shared" si="4"/>
        <v>0</v>
      </c>
      <c r="AG25">
        <f t="shared" si="5"/>
        <v>-2.1576451125336664</v>
      </c>
      <c r="AH25">
        <f t="shared" si="6"/>
        <v>-27566.169888450306</v>
      </c>
      <c r="AI25">
        <f t="shared" si="7"/>
        <v>-27568.327533562839</v>
      </c>
      <c r="AJ25">
        <f t="shared" si="8"/>
        <v>368.14513210774749</v>
      </c>
      <c r="AK25">
        <f t="shared" si="30"/>
        <v>-931.7128578243977</v>
      </c>
      <c r="AL25">
        <f t="shared" si="9"/>
        <v>-28131.895259279489</v>
      </c>
      <c r="AN25">
        <f t="shared" si="10"/>
        <v>0</v>
      </c>
      <c r="AO25">
        <f t="shared" si="11"/>
        <v>0</v>
      </c>
      <c r="AP25">
        <f t="shared" si="12"/>
        <v>-0.17831320871215153</v>
      </c>
      <c r="AQ25">
        <f t="shared" si="13"/>
        <v>-2278.1374824619911</v>
      </c>
      <c r="AR25">
        <f t="shared" si="14"/>
        <v>-2278.3157956707032</v>
      </c>
      <c r="AS25">
        <f t="shared" si="15"/>
        <v>30.424437919174764</v>
      </c>
      <c r="AT25">
        <f t="shared" si="16"/>
        <v>-76.999089568509717</v>
      </c>
      <c r="AU25">
        <f t="shared" si="17"/>
        <v>-2324.8904473200382</v>
      </c>
      <c r="AW25">
        <v>22</v>
      </c>
      <c r="AX25">
        <f>IF(Z25&gt;0, (R25*SUMPRODUCT(K25:$K$98, X25:$X$98)-K25*$AZ$3)/Z25, 0)</f>
        <v>-158486.77727232123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7.3787955739146996E-2</v>
      </c>
      <c r="L26" s="2">
        <v>23</v>
      </c>
      <c r="M26" s="8">
        <v>0.27212731099999998</v>
      </c>
      <c r="Q26" s="5">
        <f t="shared" si="29"/>
        <v>25</v>
      </c>
      <c r="R26">
        <f t="shared" si="0"/>
        <v>1000000</v>
      </c>
      <c r="S26">
        <f t="shared" si="1"/>
        <v>-221152.88828904563</v>
      </c>
      <c r="U26">
        <f t="shared" si="21"/>
        <v>0.27212731099999998</v>
      </c>
      <c r="V26">
        <f t="shared" si="22"/>
        <v>0.01</v>
      </c>
      <c r="W26">
        <f t="shared" si="23"/>
        <v>8.6305804501346658E-2</v>
      </c>
      <c r="X26">
        <f t="shared" si="24"/>
        <v>2.3486166502643159E-2</v>
      </c>
      <c r="Y26">
        <f t="shared" si="25"/>
        <v>8.6305804501346658E-4</v>
      </c>
      <c r="Z26">
        <f t="shared" si="26"/>
        <v>6.1956579953690027E-2</v>
      </c>
      <c r="AB26">
        <f t="shared" si="27"/>
        <v>-13678.328815313427</v>
      </c>
      <c r="AC26">
        <f t="shared" si="2"/>
        <v>-13701.876605269734</v>
      </c>
      <c r="AE26">
        <f t="shared" si="3"/>
        <v>0</v>
      </c>
      <c r="AF26">
        <f t="shared" si="4"/>
        <v>0</v>
      </c>
      <c r="AG26">
        <f t="shared" si="5"/>
        <v>-1.5489144988422507</v>
      </c>
      <c r="AH26">
        <f t="shared" si="6"/>
        <v>-23486.166502643158</v>
      </c>
      <c r="AI26">
        <f t="shared" si="7"/>
        <v>-23487.715417142001</v>
      </c>
      <c r="AJ26">
        <f t="shared" si="8"/>
        <v>23.547789956306588</v>
      </c>
      <c r="AK26">
        <f t="shared" si="30"/>
        <v>-957.48301707194003</v>
      </c>
      <c r="AL26">
        <f t="shared" si="9"/>
        <v>-24421.650644257632</v>
      </c>
      <c r="AN26">
        <f t="shared" si="10"/>
        <v>0</v>
      </c>
      <c r="AO26">
        <f t="shared" si="11"/>
        <v>0</v>
      </c>
      <c r="AP26">
        <f t="shared" si="12"/>
        <v>-0.11429123448429505</v>
      </c>
      <c r="AQ26">
        <f t="shared" si="13"/>
        <v>-1732.9962143792702</v>
      </c>
      <c r="AR26">
        <f t="shared" si="14"/>
        <v>-1733.1105056137544</v>
      </c>
      <c r="AS26">
        <f t="shared" si="15"/>
        <v>1.7375432830506807</v>
      </c>
      <c r="AT26">
        <f t="shared" si="16"/>
        <v>-70.650714484689232</v>
      </c>
      <c r="AU26">
        <f t="shared" si="17"/>
        <v>-1802.0236768153929</v>
      </c>
      <c r="AW26">
        <v>23</v>
      </c>
      <c r="AX26">
        <f>IF(Z26&gt;0, (R26*SUMPRODUCT(K26:$K$98, X26:$X$98)-K26*$AZ$3)/Z26, 0)</f>
        <v>-221152.88828904563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6.5882103338524095E-2</v>
      </c>
      <c r="L27" s="2">
        <v>24</v>
      </c>
      <c r="M27" s="8">
        <v>0.30842977500000002</v>
      </c>
      <c r="Q27" s="5">
        <f t="shared" si="29"/>
        <v>25</v>
      </c>
      <c r="R27">
        <f t="shared" si="0"/>
        <v>1000000</v>
      </c>
      <c r="S27">
        <f t="shared" si="1"/>
        <v>-317844.14480469754</v>
      </c>
      <c r="U27">
        <f t="shared" si="21"/>
        <v>0.30842977500000002</v>
      </c>
      <c r="V27">
        <f t="shared" si="22"/>
        <v>0.01</v>
      </c>
      <c r="W27">
        <f t="shared" si="23"/>
        <v>6.1956579953690027E-2</v>
      </c>
      <c r="X27">
        <f t="shared" si="24"/>
        <v>1.9109254014886126E-2</v>
      </c>
      <c r="Y27">
        <f t="shared" si="25"/>
        <v>6.1956579953690032E-4</v>
      </c>
      <c r="Z27">
        <f t="shared" si="26"/>
        <v>4.2227760139267004E-2</v>
      </c>
      <c r="AB27">
        <f t="shared" si="27"/>
        <v>-13701.876605269734</v>
      </c>
      <c r="AC27">
        <f t="shared" si="2"/>
        <v>-13421.846308483216</v>
      </c>
      <c r="AE27">
        <f t="shared" si="3"/>
        <v>0</v>
      </c>
      <c r="AF27">
        <f t="shared" si="4"/>
        <v>0</v>
      </c>
      <c r="AG27">
        <f t="shared" si="5"/>
        <v>-1.0556940034816751</v>
      </c>
      <c r="AH27">
        <f t="shared" si="6"/>
        <v>-19109.254014886126</v>
      </c>
      <c r="AI27">
        <f t="shared" si="7"/>
        <v>-19110.309708889607</v>
      </c>
      <c r="AJ27">
        <f t="shared" si="8"/>
        <v>-280.03029678651728</v>
      </c>
      <c r="AK27">
        <f t="shared" si="30"/>
        <v>-959.13136236888147</v>
      </c>
      <c r="AL27">
        <f t="shared" si="9"/>
        <v>-20349.471368045004</v>
      </c>
      <c r="AN27">
        <f t="shared" si="10"/>
        <v>0</v>
      </c>
      <c r="AO27">
        <f t="shared" si="11"/>
        <v>0</v>
      </c>
      <c r="AP27">
        <f t="shared" si="12"/>
        <v>-6.9551341431239935E-2</v>
      </c>
      <c r="AQ27">
        <f t="shared" si="13"/>
        <v>-1258.9578477308341</v>
      </c>
      <c r="AR27">
        <f t="shared" si="14"/>
        <v>-1259.0273990722653</v>
      </c>
      <c r="AS27">
        <f t="shared" si="15"/>
        <v>-18.448984950806903</v>
      </c>
      <c r="AT27">
        <f t="shared" si="16"/>
        <v>-63.189591530806048</v>
      </c>
      <c r="AU27">
        <f t="shared" si="17"/>
        <v>-1340.6659755538783</v>
      </c>
      <c r="AW27">
        <v>24</v>
      </c>
      <c r="AX27">
        <f>IF(Z27&gt;0, (R27*SUMPRODUCT(K27:$K$98, X27:$X$98)-K27*$AZ$3)/Z27, 0)</f>
        <v>-317844.14480469754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5.8823306552253651E-2</v>
      </c>
      <c r="L28" s="2">
        <v>25</v>
      </c>
      <c r="M28" s="8">
        <v>0.34883407700000002</v>
      </c>
      <c r="Q28" s="5">
        <f t="shared" si="29"/>
        <v>25</v>
      </c>
      <c r="R28">
        <f t="shared" si="0"/>
        <v>1000000</v>
      </c>
      <c r="S28">
        <f t="shared" si="1"/>
        <v>-475843.34897393308</v>
      </c>
      <c r="U28">
        <f t="shared" si="21"/>
        <v>0.34883407700000002</v>
      </c>
      <c r="V28">
        <f t="shared" si="22"/>
        <v>0.01</v>
      </c>
      <c r="W28">
        <f t="shared" si="23"/>
        <v>4.2227760139267004E-2</v>
      </c>
      <c r="X28">
        <f t="shared" si="24"/>
        <v>1.4730481731958598E-2</v>
      </c>
      <c r="Y28">
        <f t="shared" si="25"/>
        <v>4.2227760139267002E-4</v>
      </c>
      <c r="Z28">
        <f t="shared" si="26"/>
        <v>2.7075000805915735E-2</v>
      </c>
      <c r="AB28">
        <f t="shared" si="27"/>
        <v>-13421.846308483216</v>
      </c>
      <c r="AC28">
        <f t="shared" si="2"/>
        <v>-12883.45905695888</v>
      </c>
      <c r="AE28">
        <f t="shared" si="3"/>
        <v>0</v>
      </c>
      <c r="AF28">
        <f t="shared" si="4"/>
        <v>0</v>
      </c>
      <c r="AG28">
        <f t="shared" si="5"/>
        <v>-0.67687502014789336</v>
      </c>
      <c r="AH28">
        <f t="shared" si="6"/>
        <v>-14730.481731958598</v>
      </c>
      <c r="AI28">
        <f t="shared" si="7"/>
        <v>-14731.158606978746</v>
      </c>
      <c r="AJ28">
        <f t="shared" si="8"/>
        <v>-538.38725152433653</v>
      </c>
      <c r="AK28">
        <f t="shared" si="30"/>
        <v>-939.52924159382519</v>
      </c>
      <c r="AL28">
        <f t="shared" si="9"/>
        <v>-16209.075100096908</v>
      </c>
      <c r="AN28">
        <f t="shared" si="10"/>
        <v>0</v>
      </c>
      <c r="AO28">
        <f t="shared" si="11"/>
        <v>0</v>
      </c>
      <c r="AP28">
        <f t="shared" si="12"/>
        <v>-3.98160268077224E-2</v>
      </c>
      <c r="AQ28">
        <f t="shared" si="13"/>
        <v>-866.49564258137298</v>
      </c>
      <c r="AR28">
        <f t="shared" si="14"/>
        <v>-866.53545860818065</v>
      </c>
      <c r="AS28">
        <f t="shared" si="15"/>
        <v>-31.669718340241339</v>
      </c>
      <c r="AT28">
        <f t="shared" si="16"/>
        <v>-55.26621659307996</v>
      </c>
      <c r="AU28">
        <f t="shared" si="17"/>
        <v>-953.47139354150204</v>
      </c>
      <c r="AW28">
        <v>25</v>
      </c>
      <c r="AX28">
        <f>IF(Z28&gt;0, (R28*SUMPRODUCT(K28:$K$98, X28:$X$98)-K28*$AZ$3)/Z28, 0)</f>
        <v>-475843.34897393308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5.2520809421655039E-2</v>
      </c>
      <c r="L29" s="2">
        <v>26</v>
      </c>
      <c r="M29" s="8">
        <v>0.39293336200000001</v>
      </c>
      <c r="Q29" s="5">
        <f t="shared" si="29"/>
        <v>25</v>
      </c>
      <c r="R29">
        <f t="shared" si="0"/>
        <v>1000000</v>
      </c>
      <c r="S29">
        <f t="shared" si="1"/>
        <v>-751298.90242710605</v>
      </c>
      <c r="U29">
        <f t="shared" si="21"/>
        <v>0.39293336200000001</v>
      </c>
      <c r="V29">
        <f t="shared" si="22"/>
        <v>0.01</v>
      </c>
      <c r="W29">
        <f t="shared" si="23"/>
        <v>2.7075000805915735E-2</v>
      </c>
      <c r="X29">
        <f t="shared" si="24"/>
        <v>1.063867109282118E-2</v>
      </c>
      <c r="Y29">
        <f t="shared" si="25"/>
        <v>2.7075000805915734E-4</v>
      </c>
      <c r="Z29">
        <f t="shared" si="26"/>
        <v>1.6165579705035397E-2</v>
      </c>
      <c r="AB29">
        <f t="shared" si="27"/>
        <v>-12883.45905695888</v>
      </c>
      <c r="AC29">
        <f t="shared" si="2"/>
        <v>-12145.182289490995</v>
      </c>
      <c r="AE29">
        <f t="shared" si="3"/>
        <v>0</v>
      </c>
      <c r="AF29">
        <f t="shared" si="4"/>
        <v>0</v>
      </c>
      <c r="AG29">
        <f t="shared" si="5"/>
        <v>-0.40413949262588494</v>
      </c>
      <c r="AH29">
        <f t="shared" si="6"/>
        <v>-10638.67109282118</v>
      </c>
      <c r="AI29">
        <f t="shared" si="7"/>
        <v>-10639.075232313806</v>
      </c>
      <c r="AJ29">
        <f t="shared" si="8"/>
        <v>-738.27676746788529</v>
      </c>
      <c r="AK29">
        <f t="shared" si="30"/>
        <v>-901.84213398712166</v>
      </c>
      <c r="AL29">
        <f t="shared" si="9"/>
        <v>-12279.194133768813</v>
      </c>
      <c r="AN29">
        <f t="shared" si="10"/>
        <v>0</v>
      </c>
      <c r="AO29">
        <f t="shared" si="11"/>
        <v>0</v>
      </c>
      <c r="AP29">
        <f t="shared" si="12"/>
        <v>-2.1225733271968465E-2</v>
      </c>
      <c r="AQ29">
        <f t="shared" si="13"/>
        <v>-558.75161696573173</v>
      </c>
      <c r="AR29">
        <f t="shared" si="14"/>
        <v>-558.77284269900372</v>
      </c>
      <c r="AS29">
        <f t="shared" si="15"/>
        <v>-38.774893404616336</v>
      </c>
      <c r="AT29">
        <f t="shared" si="16"/>
        <v>-47.365478847556304</v>
      </c>
      <c r="AU29">
        <f t="shared" si="17"/>
        <v>-644.91321495117631</v>
      </c>
      <c r="AW29">
        <v>26</v>
      </c>
      <c r="AX29">
        <f>IF(Z29&gt;0, (R29*SUMPRODUCT(K29:$K$98, X29:$X$98)-K29*$AZ$3)/Z29, 0)</f>
        <v>-751298.90242710605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4.6893579840763422E-2</v>
      </c>
      <c r="L30" s="2">
        <v>27</v>
      </c>
      <c r="M30" s="8">
        <v>0.441408258</v>
      </c>
      <c r="Q30" s="5">
        <f t="shared" si="29"/>
        <v>25</v>
      </c>
      <c r="R30">
        <f t="shared" si="0"/>
        <v>1000000</v>
      </c>
      <c r="S30">
        <f t="shared" si="1"/>
        <v>-1270942.2222984484</v>
      </c>
      <c r="U30">
        <f t="shared" si="21"/>
        <v>0.441408258</v>
      </c>
      <c r="V30">
        <f t="shared" si="22"/>
        <v>0.01</v>
      </c>
      <c r="W30">
        <f t="shared" si="23"/>
        <v>1.6165579705035397E-2</v>
      </c>
      <c r="X30">
        <f t="shared" si="24"/>
        <v>7.1356203771598282E-3</v>
      </c>
      <c r="Y30">
        <f t="shared" si="25"/>
        <v>1.6165579705035399E-4</v>
      </c>
      <c r="Z30">
        <f t="shared" si="26"/>
        <v>8.8683035308252146E-3</v>
      </c>
      <c r="AB30">
        <f t="shared" si="27"/>
        <v>-12145.182289490995</v>
      </c>
      <c r="AC30">
        <f t="shared" si="2"/>
        <v>-11271.101397484175</v>
      </c>
      <c r="AE30">
        <f t="shared" si="3"/>
        <v>0</v>
      </c>
      <c r="AF30">
        <f t="shared" si="4"/>
        <v>0</v>
      </c>
      <c r="AG30">
        <f t="shared" si="5"/>
        <v>-0.22170758827063036</v>
      </c>
      <c r="AH30">
        <f t="shared" si="6"/>
        <v>-7135.6203771598284</v>
      </c>
      <c r="AI30">
        <f t="shared" si="7"/>
        <v>-7135.8420847480993</v>
      </c>
      <c r="AJ30">
        <f t="shared" si="8"/>
        <v>-874.08089200681934</v>
      </c>
      <c r="AK30">
        <f t="shared" si="30"/>
        <v>-850.16276026436969</v>
      </c>
      <c r="AL30">
        <f t="shared" si="9"/>
        <v>-8860.085737019288</v>
      </c>
      <c r="AN30">
        <f t="shared" si="10"/>
        <v>0</v>
      </c>
      <c r="AO30">
        <f t="shared" si="11"/>
        <v>0</v>
      </c>
      <c r="AP30">
        <f t="shared" si="12"/>
        <v>-1.0396662491871909E-2</v>
      </c>
      <c r="AQ30">
        <f t="shared" si="13"/>
        <v>-334.61478386972283</v>
      </c>
      <c r="AR30">
        <f t="shared" si="14"/>
        <v>-334.6251805322147</v>
      </c>
      <c r="AS30">
        <f t="shared" si="15"/>
        <v>-40.988782096607494</v>
      </c>
      <c r="AT30">
        <f t="shared" si="16"/>
        <v>-39.86717527610103</v>
      </c>
      <c r="AU30">
        <f t="shared" si="17"/>
        <v>-415.48113790492323</v>
      </c>
      <c r="AW30">
        <v>27</v>
      </c>
      <c r="AX30">
        <f>IF(Z30&gt;0, (R30*SUMPRODUCT(K30:$K$98, X30:$X$98)-K30*$AZ$3)/Z30, 0)</f>
        <v>-1270942.2222984484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4.1869267714967337E-2</v>
      </c>
      <c r="L31" s="2">
        <v>28</v>
      </c>
      <c r="M31" s="8">
        <v>0.49593942699999999</v>
      </c>
      <c r="Q31" s="5">
        <f t="shared" si="29"/>
        <v>25</v>
      </c>
      <c r="R31">
        <f t="shared" si="0"/>
        <v>1000000</v>
      </c>
      <c r="S31">
        <f t="shared" si="1"/>
        <v>-2356829.9994148351</v>
      </c>
      <c r="U31">
        <f t="shared" si="21"/>
        <v>0.49593942699999999</v>
      </c>
      <c r="V31">
        <f t="shared" si="22"/>
        <v>0.01</v>
      </c>
      <c r="W31">
        <f t="shared" si="23"/>
        <v>8.8683035308252146E-3</v>
      </c>
      <c r="X31">
        <f t="shared" si="24"/>
        <v>4.3981413715395339E-3</v>
      </c>
      <c r="Y31">
        <f t="shared" si="25"/>
        <v>8.8683035308252149E-5</v>
      </c>
      <c r="Z31">
        <f t="shared" si="26"/>
        <v>4.3814791239774288E-3</v>
      </c>
      <c r="AB31">
        <f t="shared" si="27"/>
        <v>-11271.101397484175</v>
      </c>
      <c r="AC31">
        <f t="shared" si="2"/>
        <v>-10326.401441199836</v>
      </c>
      <c r="AE31">
        <f t="shared" si="3"/>
        <v>0</v>
      </c>
      <c r="AF31">
        <f t="shared" si="4"/>
        <v>0</v>
      </c>
      <c r="AG31">
        <f t="shared" si="5"/>
        <v>-0.10953697809943572</v>
      </c>
      <c r="AH31">
        <f t="shared" si="6"/>
        <v>-4398.1413715395338</v>
      </c>
      <c r="AI31">
        <f t="shared" si="7"/>
        <v>-4398.2509085176334</v>
      </c>
      <c r="AJ31">
        <f t="shared" si="8"/>
        <v>-944.69995628433935</v>
      </c>
      <c r="AK31">
        <f t="shared" si="30"/>
        <v>-788.97709782389234</v>
      </c>
      <c r="AL31">
        <f t="shared" si="9"/>
        <v>-6131.9279626258649</v>
      </c>
      <c r="AN31">
        <f t="shared" si="10"/>
        <v>0</v>
      </c>
      <c r="AO31">
        <f t="shared" si="11"/>
        <v>0</v>
      </c>
      <c r="AP31">
        <f t="shared" si="12"/>
        <v>-4.5862330607337881E-3</v>
      </c>
      <c r="AQ31">
        <f t="shared" si="13"/>
        <v>-184.14695853326236</v>
      </c>
      <c r="AR31">
        <f t="shared" si="14"/>
        <v>-184.1515447663231</v>
      </c>
      <c r="AS31">
        <f t="shared" si="15"/>
        <v>-39.553895379986947</v>
      </c>
      <c r="AT31">
        <f t="shared" si="16"/>
        <v>-33.033893329766521</v>
      </c>
      <c r="AU31">
        <f t="shared" si="17"/>
        <v>-256.73933347607658</v>
      </c>
      <c r="AW31">
        <v>28</v>
      </c>
      <c r="AX31">
        <f>IF(Z31&gt;0, (R31*SUMPRODUCT(K31:$K$98, X31:$X$98)-K31*$AZ$3)/Z31, 0)</f>
        <v>-2356829.9994148351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3.7383274745506546E-2</v>
      </c>
      <c r="L32" s="2">
        <v>29</v>
      </c>
      <c r="M32" s="8">
        <v>0.55722270799999996</v>
      </c>
      <c r="Q32" s="5">
        <f t="shared" si="29"/>
        <v>25</v>
      </c>
      <c r="R32">
        <f t="shared" si="0"/>
        <v>1000000</v>
      </c>
      <c r="S32">
        <f t="shared" si="1"/>
        <v>-4940554.8056636378</v>
      </c>
      <c r="U32">
        <f t="shared" si="21"/>
        <v>0.55722270799999996</v>
      </c>
      <c r="V32">
        <f t="shared" si="22"/>
        <v>0.01</v>
      </c>
      <c r="W32">
        <f t="shared" si="23"/>
        <v>4.3814791239774288E-3</v>
      </c>
      <c r="X32">
        <f t="shared" si="24"/>
        <v>2.4414596625081703E-3</v>
      </c>
      <c r="Y32">
        <f t="shared" si="25"/>
        <v>4.3814791239774287E-5</v>
      </c>
      <c r="Z32">
        <f t="shared" si="26"/>
        <v>1.8962046702294842E-3</v>
      </c>
      <c r="AB32">
        <f t="shared" si="27"/>
        <v>-10326.401441199836</v>
      </c>
      <c r="AC32">
        <f t="shared" si="2"/>
        <v>-9368.3030960241122</v>
      </c>
      <c r="AE32">
        <f t="shared" si="3"/>
        <v>0</v>
      </c>
      <c r="AF32">
        <f t="shared" si="4"/>
        <v>0</v>
      </c>
      <c r="AG32">
        <f t="shared" si="5"/>
        <v>-4.7405116755737102E-2</v>
      </c>
      <c r="AH32">
        <f t="shared" si="6"/>
        <v>-2441.4596625081704</v>
      </c>
      <c r="AI32">
        <f t="shared" si="7"/>
        <v>-2441.5070676249261</v>
      </c>
      <c r="AJ32">
        <f t="shared" si="8"/>
        <v>-958.09834517572381</v>
      </c>
      <c r="AK32">
        <f t="shared" si="30"/>
        <v>-722.84810088398854</v>
      </c>
      <c r="AL32">
        <f t="shared" si="9"/>
        <v>-4122.4535136846389</v>
      </c>
      <c r="AN32">
        <f t="shared" si="10"/>
        <v>0</v>
      </c>
      <c r="AO32">
        <f t="shared" si="11"/>
        <v>0</v>
      </c>
      <c r="AP32">
        <f t="shared" si="12"/>
        <v>-1.772158504022536E-3</v>
      </c>
      <c r="AQ32">
        <f t="shared" si="13"/>
        <v>-91.269757343614614</v>
      </c>
      <c r="AR32">
        <f t="shared" si="14"/>
        <v>-91.271529502118639</v>
      </c>
      <c r="AS32">
        <f t="shared" si="15"/>
        <v>-35.816853670919251</v>
      </c>
      <c r="AT32">
        <f t="shared" si="16"/>
        <v>-27.022429154613778</v>
      </c>
      <c r="AU32">
        <f t="shared" si="17"/>
        <v>-154.1108123276517</v>
      </c>
      <c r="AW32">
        <v>29</v>
      </c>
      <c r="AX32">
        <f>IF(Z32&gt;0, (R32*SUMPRODUCT(K32:$K$98, X32:$X$98)-K32*$AZ$3)/Z32, 0)</f>
        <v>-4940554.8056636378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3.337792387991656E-2</v>
      </c>
      <c r="L33" s="2">
        <v>30</v>
      </c>
      <c r="M33" s="8">
        <v>0.62633703200000002</v>
      </c>
      <c r="Q33" s="5">
        <f t="shared" si="29"/>
        <v>25</v>
      </c>
      <c r="R33">
        <f t="shared" si="0"/>
        <v>1000000</v>
      </c>
      <c r="S33">
        <f t="shared" si="1"/>
        <v>-12238925.279594723</v>
      </c>
      <c r="U33">
        <f t="shared" si="21"/>
        <v>0.62633703200000002</v>
      </c>
      <c r="V33">
        <f t="shared" si="22"/>
        <v>0.01</v>
      </c>
      <c r="W33">
        <f t="shared" si="23"/>
        <v>1.8962046702294842E-3</v>
      </c>
      <c r="X33">
        <f t="shared" si="24"/>
        <v>1.187663205216074E-3</v>
      </c>
      <c r="Y33">
        <f t="shared" si="25"/>
        <v>1.8962046702294842E-5</v>
      </c>
      <c r="Z33">
        <f t="shared" si="26"/>
        <v>6.895794183111153E-4</v>
      </c>
      <c r="AB33">
        <f t="shared" si="27"/>
        <v>-9368.3030960241122</v>
      </c>
      <c r="AC33">
        <f t="shared" si="2"/>
        <v>-8439.710975056134</v>
      </c>
      <c r="AE33">
        <f t="shared" si="3"/>
        <v>0</v>
      </c>
      <c r="AF33">
        <f t="shared" si="4"/>
        <v>0</v>
      </c>
      <c r="AG33">
        <f t="shared" si="5"/>
        <v>-1.7239485457777884E-2</v>
      </c>
      <c r="AH33">
        <f t="shared" si="6"/>
        <v>-1187.6632052160739</v>
      </c>
      <c r="AI33">
        <f t="shared" si="7"/>
        <v>-1187.6804447015318</v>
      </c>
      <c r="AJ33">
        <f t="shared" si="8"/>
        <v>-928.59212096797819</v>
      </c>
      <c r="AK33">
        <f t="shared" si="30"/>
        <v>-655.78121672168788</v>
      </c>
      <c r="AL33">
        <f t="shared" si="9"/>
        <v>-2772.0537823911982</v>
      </c>
      <c r="AN33">
        <f t="shared" si="10"/>
        <v>0</v>
      </c>
      <c r="AO33">
        <f t="shared" si="11"/>
        <v>0</v>
      </c>
      <c r="AP33">
        <f t="shared" si="12"/>
        <v>-5.7541823333863873E-4</v>
      </c>
      <c r="AQ33">
        <f t="shared" si="13"/>
        <v>-39.641732058679835</v>
      </c>
      <c r="AR33">
        <f t="shared" si="14"/>
        <v>-39.642307476913174</v>
      </c>
      <c r="AS33">
        <f t="shared" si="15"/>
        <v>-30.994477129159446</v>
      </c>
      <c r="AT33">
        <f t="shared" si="16"/>
        <v>-21.888615533615564</v>
      </c>
      <c r="AU33">
        <f t="shared" si="17"/>
        <v>-92.525400139688202</v>
      </c>
      <c r="AW33">
        <v>30</v>
      </c>
      <c r="AX33">
        <f>IF(Z33&gt;0, (R33*SUMPRODUCT(K33:$K$98, X33:$X$98)-K33*$AZ$3)/Z33, 0)</f>
        <v>-12238925.279594723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2.9801717749925499E-2</v>
      </c>
      <c r="L34" s="2">
        <v>31</v>
      </c>
      <c r="M34" s="8">
        <v>0.70099715600000001</v>
      </c>
      <c r="Q34" s="5">
        <f t="shared" si="29"/>
        <v>25</v>
      </c>
      <c r="R34">
        <f t="shared" si="0"/>
        <v>1000000</v>
      </c>
      <c r="S34">
        <f t="shared" si="1"/>
        <v>-37978554.152618662</v>
      </c>
      <c r="U34">
        <f t="shared" si="21"/>
        <v>0.70099715600000001</v>
      </c>
      <c r="V34">
        <f t="shared" si="22"/>
        <v>0.01</v>
      </c>
      <c r="W34">
        <f t="shared" si="23"/>
        <v>6.895794183111153E-4</v>
      </c>
      <c r="X34">
        <f t="shared" si="24"/>
        <v>4.8339321107222614E-4</v>
      </c>
      <c r="Y34">
        <f t="shared" si="25"/>
        <v>6.8957941831111535E-6</v>
      </c>
      <c r="Z34">
        <f t="shared" si="26"/>
        <v>1.99290413055778E-4</v>
      </c>
      <c r="AB34">
        <f t="shared" si="27"/>
        <v>-8439.710975056134</v>
      </c>
      <c r="AC34">
        <f t="shared" si="2"/>
        <v>-7568.7617443366062</v>
      </c>
      <c r="AE34">
        <f t="shared" si="3"/>
        <v>0</v>
      </c>
      <c r="AF34">
        <f t="shared" si="4"/>
        <v>0</v>
      </c>
      <c r="AG34">
        <f t="shared" si="5"/>
        <v>-4.9822603263944502E-3</v>
      </c>
      <c r="AH34">
        <f t="shared" si="6"/>
        <v>-483.39321107222617</v>
      </c>
      <c r="AI34">
        <f t="shared" si="7"/>
        <v>-483.39819333255258</v>
      </c>
      <c r="AJ34">
        <f t="shared" si="8"/>
        <v>-870.9492307195278</v>
      </c>
      <c r="AK34">
        <f t="shared" si="30"/>
        <v>-590.77976825392943</v>
      </c>
      <c r="AL34">
        <f t="shared" si="9"/>
        <v>-1945.1271923060099</v>
      </c>
      <c r="AN34">
        <f t="shared" si="10"/>
        <v>0</v>
      </c>
      <c r="AO34">
        <f t="shared" si="11"/>
        <v>0</v>
      </c>
      <c r="AP34">
        <f t="shared" si="12"/>
        <v>-1.4847991600385908E-4</v>
      </c>
      <c r="AQ34">
        <f t="shared" si="13"/>
        <v>-14.405948038604645</v>
      </c>
      <c r="AR34">
        <f t="shared" si="14"/>
        <v>-14.40609651852065</v>
      </c>
      <c r="AS34">
        <f t="shared" si="15"/>
        <v>-25.95578314841811</v>
      </c>
      <c r="AT34">
        <f t="shared" si="16"/>
        <v>-17.60625190587</v>
      </c>
      <c r="AU34">
        <f t="shared" si="17"/>
        <v>-57.968131572808765</v>
      </c>
      <c r="AW34">
        <v>31</v>
      </c>
      <c r="AX34">
        <f>IF(Z34&gt;0, (R34*SUMPRODUCT(K34:$K$98, X34:$X$98)-K34*$AZ$3)/Z34, 0)</f>
        <v>-37978554.152618662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2.660867656243348E-2</v>
      </c>
      <c r="L35" s="2">
        <v>32</v>
      </c>
      <c r="M35" s="8">
        <v>0.77900909500000004</v>
      </c>
      <c r="Q35" s="5">
        <f t="shared" si="29"/>
        <v>25</v>
      </c>
      <c r="R35">
        <f t="shared" ref="R35:R69" si="31">$C$6</f>
        <v>1000000</v>
      </c>
      <c r="S35">
        <f t="shared" ref="S35:S69" si="32">AX35</f>
        <v>-161008020.38976252</v>
      </c>
      <c r="U35">
        <f t="shared" si="21"/>
        <v>0.77900909500000004</v>
      </c>
      <c r="V35">
        <f t="shared" si="22"/>
        <v>0.01</v>
      </c>
      <c r="W35">
        <f t="shared" si="23"/>
        <v>1.99290413055778E-4</v>
      </c>
      <c r="X35">
        <f t="shared" si="24"/>
        <v>1.552490443167578E-4</v>
      </c>
      <c r="Y35">
        <f t="shared" si="25"/>
        <v>1.99290413055778E-6</v>
      </c>
      <c r="Z35">
        <f t="shared" si="26"/>
        <v>4.2048464608462422E-5</v>
      </c>
      <c r="AB35">
        <f t="shared" si="27"/>
        <v>-7568.7617443366062</v>
      </c>
      <c r="AC35">
        <f t="shared" ref="AC35:AC69" si="33">S35*Z35</f>
        <v>-6770.1400470375256</v>
      </c>
      <c r="AE35">
        <f t="shared" ref="AE35:AE69" si="34">$Z35*O35</f>
        <v>0</v>
      </c>
      <c r="AF35">
        <f t="shared" ref="AF35:AF69" si="35">-$Z35*P35</f>
        <v>0</v>
      </c>
      <c r="AG35">
        <f t="shared" ref="AG35:AG69" si="36">-$Z35*Q35</f>
        <v>-1.0512116152115605E-3</v>
      </c>
      <c r="AH35">
        <f t="shared" ref="AH35:AH69" si="37">-X35*R35</f>
        <v>-155.24904431675779</v>
      </c>
      <c r="AI35">
        <f t="shared" ref="AI35:AI66" si="38">SUM(AE35:AH35)</f>
        <v>-155.25009552837301</v>
      </c>
      <c r="AJ35">
        <f t="shared" ref="AJ35:AJ69" si="39">AB35-AC35</f>
        <v>-798.62169729908055</v>
      </c>
      <c r="AK35">
        <f t="shared" si="30"/>
        <v>-529.81332210356243</v>
      </c>
      <c r="AL35">
        <f t="shared" ref="AL35:AL66" si="40">SUM(AI35:AK35)</f>
        <v>-1483.685114931016</v>
      </c>
      <c r="AN35">
        <f t="shared" ref="AN35:AN69" si="41">AE35*$K35</f>
        <v>0</v>
      </c>
      <c r="AO35">
        <f t="shared" ref="AO35:AO69" si="42">AF35*$K35</f>
        <v>0</v>
      </c>
      <c r="AP35">
        <f t="shared" ref="AP35:AP69" si="43">AG35*$K35</f>
        <v>-2.7971349867837691E-5</v>
      </c>
      <c r="AQ35">
        <f t="shared" ref="AQ35:AQ69" si="44">AH35*$K35</f>
        <v>-4.1309716068515092</v>
      </c>
      <c r="AR35">
        <f t="shared" ref="AR35:AR69" si="45">AI35*$K35</f>
        <v>-4.1309995782013775</v>
      </c>
      <c r="AS35">
        <f t="shared" ref="AS35:AS69" si="46">AJ35*$K35</f>
        <v>-21.25026643917289</v>
      </c>
      <c r="AT35">
        <f t="shared" ref="AT35:AT69" si="47">AK35*$K35</f>
        <v>-14.097631326322082</v>
      </c>
      <c r="AU35">
        <f t="shared" ref="AU35:AU69" si="48">AL35*$K35</f>
        <v>-39.478897343696346</v>
      </c>
      <c r="AW35">
        <v>32</v>
      </c>
      <c r="AX35">
        <f>IF(Z35&gt;0, (R35*SUMPRODUCT(K35:$K$98, X35:$X$98)-K35*$AZ$3)/Z35, 0)</f>
        <v>-161008020.38976252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2.3757746930744176E-2</v>
      </c>
      <c r="L36" s="2">
        <v>33</v>
      </c>
      <c r="M36" s="8">
        <v>0.78135831499999997</v>
      </c>
      <c r="Q36" s="5">
        <f t="shared" si="29"/>
        <v>25</v>
      </c>
      <c r="R36">
        <f t="shared" si="31"/>
        <v>1000000</v>
      </c>
      <c r="S36">
        <f t="shared" si="32"/>
        <v>-689423274.13530505</v>
      </c>
      <c r="U36">
        <f t="shared" ref="U36:U69" si="52">M36</f>
        <v>0.78135831499999997</v>
      </c>
      <c r="V36">
        <f t="shared" ref="V36:V69" si="53">$C$10</f>
        <v>0.01</v>
      </c>
      <c r="W36">
        <f t="shared" ref="W36:W69" si="54">Z35</f>
        <v>4.2048464608462422E-5</v>
      </c>
      <c r="X36">
        <f t="shared" ref="X36:X67" si="55">U36*W36</f>
        <v>3.2854917454805331E-5</v>
      </c>
      <c r="Y36">
        <f t="shared" ref="Y36:Y69" si="56">V36*W36</f>
        <v>4.2048464608462424E-7</v>
      </c>
      <c r="Z36">
        <f t="shared" ref="Z36:Z67" si="57">MAX(0, W36-X36-Y36)</f>
        <v>8.7730625075724659E-6</v>
      </c>
      <c r="AB36">
        <f t="shared" ref="AB36:AB69" si="58">AC35</f>
        <v>-6770.1400470375256</v>
      </c>
      <c r="AC36">
        <f t="shared" si="33"/>
        <v>-6048.3534781642993</v>
      </c>
      <c r="AE36">
        <f t="shared" si="34"/>
        <v>0</v>
      </c>
      <c r="AF36">
        <f t="shared" si="35"/>
        <v>0</v>
      </c>
      <c r="AG36">
        <f t="shared" si="36"/>
        <v>-2.1932656268931164E-4</v>
      </c>
      <c r="AH36">
        <f t="shared" si="37"/>
        <v>-32.854917454805332</v>
      </c>
      <c r="AI36">
        <f t="shared" si="38"/>
        <v>-32.855136781368024</v>
      </c>
      <c r="AJ36">
        <f t="shared" si="39"/>
        <v>-721.78656887322632</v>
      </c>
      <c r="AK36">
        <f t="shared" si="30"/>
        <v>-473.90980329262686</v>
      </c>
      <c r="AL36">
        <f t="shared" si="40"/>
        <v>-1228.5515089472212</v>
      </c>
      <c r="AN36">
        <f t="shared" si="41"/>
        <v>0</v>
      </c>
      <c r="AO36">
        <f t="shared" si="42"/>
        <v>0</v>
      </c>
      <c r="AP36">
        <f t="shared" si="43"/>
        <v>-5.2107049715626639E-6</v>
      </c>
      <c r="AQ36">
        <f t="shared" si="44"/>
        <v>-0.78055881432175467</v>
      </c>
      <c r="AR36">
        <f t="shared" si="45"/>
        <v>-0.78056402502672628</v>
      </c>
      <c r="AS36">
        <f t="shared" si="46"/>
        <v>-17.148022641300262</v>
      </c>
      <c r="AT36">
        <f t="shared" si="47"/>
        <v>-11.259029174624981</v>
      </c>
      <c r="AU36">
        <f t="shared" si="48"/>
        <v>-29.18761584095197</v>
      </c>
      <c r="AW36">
        <v>33</v>
      </c>
      <c r="AX36">
        <f>IF(Z36&gt;0, (R36*SUMPRODUCT(K36:$K$98, X36:$X$98)-K36*$AZ$3)/Z36, 0)</f>
        <v>-689423274.13530505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2.1212274045307299E-2</v>
      </c>
      <c r="L37" s="2">
        <v>34</v>
      </c>
      <c r="M37" s="8">
        <v>0.78389590600000003</v>
      </c>
      <c r="Q37" s="5">
        <f t="shared" ref="Q37:Q69" si="60">$C$8</f>
        <v>25</v>
      </c>
      <c r="R37">
        <f t="shared" si="31"/>
        <v>1000000</v>
      </c>
      <c r="S37">
        <f t="shared" si="32"/>
        <v>-2987003987.4402971</v>
      </c>
      <c r="U37">
        <f t="shared" si="52"/>
        <v>0.78389590600000003</v>
      </c>
      <c r="V37">
        <f t="shared" si="53"/>
        <v>0.01</v>
      </c>
      <c r="W37">
        <f t="shared" si="54"/>
        <v>8.7730625075724659E-6</v>
      </c>
      <c r="X37">
        <f t="shared" si="55"/>
        <v>6.8771677827681507E-6</v>
      </c>
      <c r="Y37">
        <f t="shared" si="56"/>
        <v>8.7730625075724662E-8</v>
      </c>
      <c r="Z37">
        <f t="shared" si="57"/>
        <v>1.8081640997285906E-6</v>
      </c>
      <c r="AB37">
        <f t="shared" si="58"/>
        <v>-6048.3534781642993</v>
      </c>
      <c r="AC37">
        <f t="shared" si="33"/>
        <v>-5400.9933758356956</v>
      </c>
      <c r="AE37">
        <f t="shared" si="34"/>
        <v>0</v>
      </c>
      <c r="AF37">
        <f t="shared" si="35"/>
        <v>0</v>
      </c>
      <c r="AG37">
        <f t="shared" si="36"/>
        <v>-4.5204102493214765E-5</v>
      </c>
      <c r="AH37">
        <f t="shared" si="37"/>
        <v>-6.8771677827681508</v>
      </c>
      <c r="AI37">
        <f t="shared" si="38"/>
        <v>-6.877212986870644</v>
      </c>
      <c r="AJ37">
        <f t="shared" si="39"/>
        <v>-647.36010232860372</v>
      </c>
      <c r="AK37">
        <f t="shared" si="30"/>
        <v>-423.384743471501</v>
      </c>
      <c r="AL37">
        <f t="shared" si="40"/>
        <v>-1077.6220587869752</v>
      </c>
      <c r="AN37">
        <f t="shared" si="41"/>
        <v>0</v>
      </c>
      <c r="AO37">
        <f t="shared" si="42"/>
        <v>0</v>
      </c>
      <c r="AP37">
        <f t="shared" si="43"/>
        <v>-9.5888181005823047E-7</v>
      </c>
      <c r="AQ37">
        <f t="shared" si="44"/>
        <v>-0.14588036766363638</v>
      </c>
      <c r="AR37">
        <f t="shared" si="45"/>
        <v>-0.14588132654544644</v>
      </c>
      <c r="AS37">
        <f t="shared" si="46"/>
        <v>-13.731979896592518</v>
      </c>
      <c r="AT37">
        <f t="shared" si="47"/>
        <v>-8.9809532051196097</v>
      </c>
      <c r="AU37">
        <f t="shared" si="48"/>
        <v>-22.85881442825757</v>
      </c>
      <c r="AW37">
        <v>34</v>
      </c>
      <c r="AX37">
        <f>IF(Z37&gt;0, (R37*SUMPRODUCT(K37:$K$98, X37:$X$98)-K37*$AZ$3)/Z37, 0)</f>
        <v>-2987003987.4402971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1.8939530397595803E-2</v>
      </c>
      <c r="L38" s="2">
        <v>35</v>
      </c>
      <c r="M38" s="8">
        <v>0.78669207100000005</v>
      </c>
      <c r="Q38" s="5">
        <f t="shared" si="60"/>
        <v>25</v>
      </c>
      <c r="R38">
        <f t="shared" si="31"/>
        <v>1000000</v>
      </c>
      <c r="S38">
        <f t="shared" si="32"/>
        <v>-13118218964.425896</v>
      </c>
      <c r="U38">
        <f t="shared" si="52"/>
        <v>0.78669207100000005</v>
      </c>
      <c r="V38">
        <f t="shared" si="53"/>
        <v>0.01</v>
      </c>
      <c r="W38">
        <f t="shared" si="54"/>
        <v>1.8081640997285906E-6</v>
      </c>
      <c r="X38">
        <f t="shared" si="55"/>
        <v>1.4224683603233357E-6</v>
      </c>
      <c r="Y38">
        <f t="shared" si="56"/>
        <v>1.8081640997285905E-8</v>
      </c>
      <c r="Z38">
        <f t="shared" si="57"/>
        <v>3.6761409840796906E-7</v>
      </c>
      <c r="AB38">
        <f t="shared" si="58"/>
        <v>-5400.9933758356956</v>
      </c>
      <c r="AC38">
        <f t="shared" si="33"/>
        <v>-4822.4422373257476</v>
      </c>
      <c r="AE38">
        <f t="shared" si="34"/>
        <v>0</v>
      </c>
      <c r="AF38">
        <f t="shared" si="35"/>
        <v>0</v>
      </c>
      <c r="AG38">
        <f t="shared" si="36"/>
        <v>-9.1903524601992273E-6</v>
      </c>
      <c r="AH38">
        <f t="shared" si="37"/>
        <v>-1.4224683603233357</v>
      </c>
      <c r="AI38">
        <f t="shared" si="38"/>
        <v>-1.4224775506757958</v>
      </c>
      <c r="AJ38">
        <f t="shared" si="39"/>
        <v>-578.55113850994803</v>
      </c>
      <c r="AK38">
        <f t="shared" si="30"/>
        <v>-378.06953630849875</v>
      </c>
      <c r="AL38">
        <f t="shared" si="40"/>
        <v>-958.04315236912259</v>
      </c>
      <c r="AN38">
        <f t="shared" si="41"/>
        <v>0</v>
      </c>
      <c r="AO38">
        <f t="shared" si="42"/>
        <v>0</v>
      </c>
      <c r="AP38">
        <f t="shared" si="43"/>
        <v>-1.7406095978456265E-7</v>
      </c>
      <c r="AQ38">
        <f t="shared" si="44"/>
        <v>-2.6940882749962074E-2</v>
      </c>
      <c r="AR38">
        <f t="shared" si="45"/>
        <v>-2.6941056810921859E-2</v>
      </c>
      <c r="AS38">
        <f t="shared" si="46"/>
        <v>-10.957486874372821</v>
      </c>
      <c r="AT38">
        <f t="shared" si="47"/>
        <v>-7.1604594753197626</v>
      </c>
      <c r="AU38">
        <f t="shared" si="48"/>
        <v>-18.144887406503504</v>
      </c>
      <c r="AW38">
        <v>35</v>
      </c>
      <c r="AX38">
        <f>IF(Z38&gt;0, (R38*SUMPRODUCT(K38:$K$98, X38:$X$98)-K38*$AZ$3)/Z38, 0)</f>
        <v>-13118218964.425896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1.6910294997853393E-2</v>
      </c>
      <c r="L39" s="2">
        <v>36</v>
      </c>
      <c r="M39" s="8">
        <v>0.78978433000000003</v>
      </c>
      <c r="Q39" s="5">
        <f t="shared" si="60"/>
        <v>25</v>
      </c>
      <c r="R39">
        <f t="shared" si="31"/>
        <v>1000000</v>
      </c>
      <c r="S39">
        <f t="shared" si="32"/>
        <v>-58500711732.692291</v>
      </c>
      <c r="U39">
        <f t="shared" si="52"/>
        <v>0.78978433000000003</v>
      </c>
      <c r="V39">
        <f t="shared" si="53"/>
        <v>0.01</v>
      </c>
      <c r="W39">
        <f t="shared" si="54"/>
        <v>3.6761409840796906E-7</v>
      </c>
      <c r="X39">
        <f t="shared" si="55"/>
        <v>2.9033585440969193E-7</v>
      </c>
      <c r="Y39">
        <f t="shared" si="56"/>
        <v>3.6761409840796907E-9</v>
      </c>
      <c r="Z39">
        <f t="shared" si="57"/>
        <v>7.3602103014197439E-8</v>
      </c>
      <c r="AB39">
        <f t="shared" si="58"/>
        <v>-4822.4422373257476</v>
      </c>
      <c r="AC39">
        <f t="shared" si="33"/>
        <v>-4305.7754113534866</v>
      </c>
      <c r="AE39">
        <f t="shared" si="34"/>
        <v>0</v>
      </c>
      <c r="AF39">
        <f t="shared" si="35"/>
        <v>0</v>
      </c>
      <c r="AG39">
        <f t="shared" si="36"/>
        <v>-1.840052575354936E-6</v>
      </c>
      <c r="AH39">
        <f t="shared" si="37"/>
        <v>-0.29033585440969195</v>
      </c>
      <c r="AI39">
        <f t="shared" si="38"/>
        <v>-0.29033769446226732</v>
      </c>
      <c r="AJ39">
        <f t="shared" si="39"/>
        <v>-516.66682597226099</v>
      </c>
      <c r="AK39">
        <f t="shared" si="30"/>
        <v>-337.57095661280238</v>
      </c>
      <c r="AL39">
        <f t="shared" si="40"/>
        <v>-854.52812027952564</v>
      </c>
      <c r="AN39">
        <f t="shared" si="41"/>
        <v>0</v>
      </c>
      <c r="AO39">
        <f t="shared" si="42"/>
        <v>0</v>
      </c>
      <c r="AP39">
        <f t="shared" si="43"/>
        <v>-3.1115831860811825E-8</v>
      </c>
      <c r="AQ39">
        <f t="shared" si="44"/>
        <v>-4.909664946521705E-3</v>
      </c>
      <c r="AR39">
        <f t="shared" si="45"/>
        <v>-4.9096960623535657E-3</v>
      </c>
      <c r="AS39">
        <f t="shared" si="46"/>
        <v>-8.7369884427955142</v>
      </c>
      <c r="AT39">
        <f t="shared" si="47"/>
        <v>-5.7084244590300566</v>
      </c>
      <c r="AU39">
        <f t="shared" si="48"/>
        <v>-14.450322597887926</v>
      </c>
      <c r="AW39">
        <v>36</v>
      </c>
      <c r="AX39">
        <f>IF(Z39&gt;0, (R39*SUMPRODUCT(K39:$K$98, X39:$X$98)-K39*$AZ$3)/Z39, 0)</f>
        <v>-58500711732.692291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1.5098477676654815E-2</v>
      </c>
      <c r="L40" s="2">
        <v>37</v>
      </c>
      <c r="M40" s="8">
        <v>0.79285550900000001</v>
      </c>
      <c r="Q40" s="5">
        <f t="shared" si="60"/>
        <v>25</v>
      </c>
      <c r="R40">
        <f t="shared" si="31"/>
        <v>1000000</v>
      </c>
      <c r="S40">
        <f t="shared" si="32"/>
        <v>-264946974016.40131</v>
      </c>
      <c r="U40">
        <f t="shared" si="52"/>
        <v>0.79285550900000001</v>
      </c>
      <c r="V40">
        <f t="shared" si="53"/>
        <v>0.01</v>
      </c>
      <c r="W40">
        <f t="shared" si="54"/>
        <v>7.3602103014197439E-8</v>
      </c>
      <c r="X40">
        <f t="shared" si="55"/>
        <v>5.8355832848791946E-8</v>
      </c>
      <c r="Y40">
        <f t="shared" si="56"/>
        <v>7.3602103014197443E-10</v>
      </c>
      <c r="Z40">
        <f t="shared" si="57"/>
        <v>1.4510249135263519E-8</v>
      </c>
      <c r="AB40">
        <f t="shared" si="58"/>
        <v>-4305.7754113534866</v>
      </c>
      <c r="AC40">
        <f t="shared" si="33"/>
        <v>-3844.4466006121729</v>
      </c>
      <c r="AE40">
        <f t="shared" si="34"/>
        <v>0</v>
      </c>
      <c r="AF40">
        <f t="shared" si="35"/>
        <v>0</v>
      </c>
      <c r="AG40">
        <f t="shared" si="36"/>
        <v>-3.62756228381588E-7</v>
      </c>
      <c r="AH40">
        <f t="shared" si="37"/>
        <v>-5.8355832848791943E-2</v>
      </c>
      <c r="AI40">
        <f t="shared" si="38"/>
        <v>-5.8356195605020325E-2</v>
      </c>
      <c r="AJ40">
        <f t="shared" si="39"/>
        <v>-461.32881074131365</v>
      </c>
      <c r="AK40">
        <f t="shared" ref="AK40:AK69" si="61">G40*SUM(AB40:AB40, AE40:AF40)</f>
        <v>-301.40427879474407</v>
      </c>
      <c r="AL40">
        <f t="shared" si="40"/>
        <v>-762.79144573166275</v>
      </c>
      <c r="AN40">
        <f t="shared" si="41"/>
        <v>0</v>
      </c>
      <c r="AO40">
        <f t="shared" si="42"/>
        <v>0</v>
      </c>
      <c r="AP40">
        <f t="shared" si="43"/>
        <v>-5.4770668162869023E-9</v>
      </c>
      <c r="AQ40">
        <f t="shared" si="44"/>
        <v>-8.8108423957008488E-4</v>
      </c>
      <c r="AR40">
        <f t="shared" si="45"/>
        <v>-8.8108971663690113E-4</v>
      </c>
      <c r="AS40">
        <f t="shared" si="46"/>
        <v>-6.9653627505754381</v>
      </c>
      <c r="AT40">
        <f t="shared" si="47"/>
        <v>-4.5507457750306877</v>
      </c>
      <c r="AU40">
        <f t="shared" si="48"/>
        <v>-11.516989615322762</v>
      </c>
      <c r="AW40">
        <v>37</v>
      </c>
      <c r="AX40">
        <f>IF(Z40&gt;0, (R40*SUMPRODUCT(K40:$K$98, X40:$X$98)-K40*$AZ$3)/Z40, 0)</f>
        <v>-264946974016.40131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1.348078363987037E-2</v>
      </c>
      <c r="L41" s="2">
        <v>38</v>
      </c>
      <c r="M41" s="8">
        <v>0.79617230500000002</v>
      </c>
      <c r="Q41" s="5">
        <f t="shared" si="60"/>
        <v>25</v>
      </c>
      <c r="R41">
        <f t="shared" si="31"/>
        <v>1000000</v>
      </c>
      <c r="S41">
        <f t="shared" si="32"/>
        <v>-1220464655753.9446</v>
      </c>
      <c r="U41">
        <f t="shared" si="52"/>
        <v>0.79617230500000002</v>
      </c>
      <c r="V41">
        <f t="shared" si="53"/>
        <v>0.01</v>
      </c>
      <c r="W41">
        <f t="shared" si="54"/>
        <v>1.4510249135263519E-8</v>
      </c>
      <c r="X41">
        <f t="shared" si="55"/>
        <v>1.1552658500147013E-8</v>
      </c>
      <c r="Y41">
        <f t="shared" si="56"/>
        <v>1.451024913526352E-10</v>
      </c>
      <c r="Z41">
        <f t="shared" si="57"/>
        <v>2.8124881437638712E-9</v>
      </c>
      <c r="AB41">
        <f t="shared" si="58"/>
        <v>-3844.4466006121729</v>
      </c>
      <c r="AC41">
        <f t="shared" si="33"/>
        <v>-3432.5423741908235</v>
      </c>
      <c r="AE41">
        <f t="shared" si="34"/>
        <v>0</v>
      </c>
      <c r="AF41">
        <f t="shared" si="35"/>
        <v>0</v>
      </c>
      <c r="AG41">
        <f t="shared" si="36"/>
        <v>-7.0312203594096782E-8</v>
      </c>
      <c r="AH41">
        <f t="shared" si="37"/>
        <v>-1.1552658500147013E-2</v>
      </c>
      <c r="AI41">
        <f t="shared" si="38"/>
        <v>-1.1552728812350607E-2</v>
      </c>
      <c r="AJ41">
        <f t="shared" si="39"/>
        <v>-411.90422642134945</v>
      </c>
      <c r="AK41">
        <f t="shared" si="61"/>
        <v>-269.1112620428521</v>
      </c>
      <c r="AL41">
        <f t="shared" si="40"/>
        <v>-681.02704119301393</v>
      </c>
      <c r="AN41">
        <f t="shared" si="41"/>
        <v>0</v>
      </c>
      <c r="AO41">
        <f t="shared" si="42"/>
        <v>0</v>
      </c>
      <c r="AP41">
        <f t="shared" si="43"/>
        <v>-9.4786360389453443E-10</v>
      </c>
      <c r="AQ41">
        <f t="shared" si="44"/>
        <v>-1.5573888970579121E-4</v>
      </c>
      <c r="AR41">
        <f t="shared" si="45"/>
        <v>-1.5573983756939511E-4</v>
      </c>
      <c r="AS41">
        <f t="shared" si="46"/>
        <v>-5.5527917567343881</v>
      </c>
      <c r="AT41">
        <f t="shared" si="47"/>
        <v>-3.6278306986521489</v>
      </c>
      <c r="AU41">
        <f t="shared" si="48"/>
        <v>-9.1807781952241072</v>
      </c>
      <c r="AW41">
        <v>38</v>
      </c>
      <c r="AX41">
        <f>IF(Z41&gt;0, (R41*SUMPRODUCT(K41:$K$98, X41:$X$98)-K41*$AZ$3)/Z41, 0)</f>
        <v>-1220464655753.9446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1.2036413964169972E-2</v>
      </c>
      <c r="L42" s="2">
        <v>39</v>
      </c>
      <c r="M42" s="8">
        <v>0.79964768799999997</v>
      </c>
      <c r="Q42" s="5">
        <f t="shared" si="60"/>
        <v>25</v>
      </c>
      <c r="R42">
        <f t="shared" si="31"/>
        <v>1000000</v>
      </c>
      <c r="S42">
        <f t="shared" si="32"/>
        <v>-5724651422637.6563</v>
      </c>
      <c r="U42">
        <f t="shared" si="52"/>
        <v>0.79964768799999997</v>
      </c>
      <c r="V42">
        <f t="shared" si="53"/>
        <v>0.01</v>
      </c>
      <c r="W42">
        <f t="shared" si="54"/>
        <v>2.8124881437638712E-9</v>
      </c>
      <c r="X42">
        <f t="shared" si="55"/>
        <v>2.2489996416881913E-9</v>
      </c>
      <c r="Y42">
        <f t="shared" si="56"/>
        <v>2.8124881437638714E-11</v>
      </c>
      <c r="Z42">
        <f t="shared" si="57"/>
        <v>5.3536362063804121E-10</v>
      </c>
      <c r="AB42">
        <f t="shared" si="58"/>
        <v>-3432.5423741908235</v>
      </c>
      <c r="AC42">
        <f t="shared" si="33"/>
        <v>-3064.7701125140093</v>
      </c>
      <c r="AE42">
        <f t="shared" si="34"/>
        <v>0</v>
      </c>
      <c r="AF42">
        <f t="shared" si="35"/>
        <v>0</v>
      </c>
      <c r="AG42">
        <f t="shared" si="36"/>
        <v>-1.338409051595103E-8</v>
      </c>
      <c r="AH42">
        <f t="shared" si="37"/>
        <v>-2.2489996416881911E-3</v>
      </c>
      <c r="AI42">
        <f t="shared" si="38"/>
        <v>-2.2490130257787071E-3</v>
      </c>
      <c r="AJ42">
        <f t="shared" si="39"/>
        <v>-367.7722616768142</v>
      </c>
      <c r="AK42">
        <f t="shared" si="61"/>
        <v>-240.27796619335766</v>
      </c>
      <c r="AL42">
        <f t="shared" si="40"/>
        <v>-608.05247688319764</v>
      </c>
      <c r="AN42">
        <f t="shared" si="41"/>
        <v>0</v>
      </c>
      <c r="AO42">
        <f t="shared" si="42"/>
        <v>0</v>
      </c>
      <c r="AP42">
        <f t="shared" si="43"/>
        <v>-1.6109645398390787E-10</v>
      </c>
      <c r="AQ42">
        <f t="shared" si="44"/>
        <v>-2.7069890692629008E-5</v>
      </c>
      <c r="AR42">
        <f t="shared" si="45"/>
        <v>-2.7070051789082991E-5</v>
      </c>
      <c r="AS42">
        <f t="shared" si="46"/>
        <v>-4.4266591860811797</v>
      </c>
      <c r="AT42">
        <f t="shared" si="47"/>
        <v>-2.8920850675720908</v>
      </c>
      <c r="AU42">
        <f t="shared" si="48"/>
        <v>-7.3187713237050591</v>
      </c>
      <c r="AW42">
        <v>39</v>
      </c>
      <c r="AX42">
        <f>IF(Z42&gt;0, (R42*SUMPRODUCT(K42:$K$98, X42:$X$98)-K42*$AZ$3)/Z42, 0)</f>
        <v>-5724651422637.6563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1.0746798182294617E-2</v>
      </c>
      <c r="L43" s="2">
        <v>40</v>
      </c>
      <c r="M43" s="8">
        <v>0.80323853099999998</v>
      </c>
      <c r="Q43" s="5">
        <f t="shared" si="60"/>
        <v>25</v>
      </c>
      <c r="R43">
        <f t="shared" si="31"/>
        <v>1000000</v>
      </c>
      <c r="S43">
        <f t="shared" si="32"/>
        <v>-27368043229009.141</v>
      </c>
      <c r="U43">
        <f t="shared" si="52"/>
        <v>0.80323853099999998</v>
      </c>
      <c r="V43">
        <f t="shared" si="53"/>
        <v>0.01</v>
      </c>
      <c r="W43">
        <f t="shared" si="54"/>
        <v>5.3536362063804121E-10</v>
      </c>
      <c r="X43">
        <f t="shared" si="55"/>
        <v>4.3002468819214149E-10</v>
      </c>
      <c r="Y43">
        <f t="shared" si="56"/>
        <v>5.3536362063804124E-12</v>
      </c>
      <c r="Z43">
        <f t="shared" si="57"/>
        <v>9.9985296239519304E-11</v>
      </c>
      <c r="AB43">
        <f t="shared" si="58"/>
        <v>-3064.7701125140093</v>
      </c>
      <c r="AC43">
        <f t="shared" si="33"/>
        <v>-2736.4019097484493</v>
      </c>
      <c r="AE43">
        <f t="shared" si="34"/>
        <v>0</v>
      </c>
      <c r="AF43">
        <f t="shared" si="35"/>
        <v>0</v>
      </c>
      <c r="AG43">
        <f t="shared" si="36"/>
        <v>-2.4996324059879827E-9</v>
      </c>
      <c r="AH43">
        <f t="shared" si="37"/>
        <v>-4.300246881921415E-4</v>
      </c>
      <c r="AI43">
        <f t="shared" si="38"/>
        <v>-4.3002718782454751E-4</v>
      </c>
      <c r="AJ43">
        <f t="shared" si="39"/>
        <v>-328.36820276556</v>
      </c>
      <c r="AK43">
        <f t="shared" si="61"/>
        <v>-214.53390787598067</v>
      </c>
      <c r="AL43">
        <f t="shared" si="40"/>
        <v>-542.90254066872853</v>
      </c>
      <c r="AN43">
        <f t="shared" si="41"/>
        <v>0</v>
      </c>
      <c r="AO43">
        <f t="shared" si="42"/>
        <v>0</v>
      </c>
      <c r="AP43">
        <f t="shared" si="43"/>
        <v>-2.6863044997076374E-11</v>
      </c>
      <c r="AQ43">
        <f t="shared" si="44"/>
        <v>-4.6213885374051161E-6</v>
      </c>
      <c r="AR43">
        <f t="shared" si="45"/>
        <v>-4.6214154004501128E-6</v>
      </c>
      <c r="AS43">
        <f t="shared" si="46"/>
        <v>-3.5289068046042704</v>
      </c>
      <c r="AT43">
        <f t="shared" si="47"/>
        <v>-2.3055526112021498</v>
      </c>
      <c r="AU43">
        <f t="shared" si="48"/>
        <v>-5.8344640372218208</v>
      </c>
      <c r="AW43">
        <v>40</v>
      </c>
      <c r="AX43">
        <f>IF(Z43&gt;0, (R43*SUMPRODUCT(K43:$K$98, X43:$X$98)-K43*$AZ$3)/Z43, 0)</f>
        <v>-27368043229009.141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9.5953555199059081E-3</v>
      </c>
      <c r="L44" s="2">
        <v>41</v>
      </c>
      <c r="M44" s="8">
        <v>0.80709142899999997</v>
      </c>
      <c r="Q44" s="5">
        <f t="shared" si="60"/>
        <v>25</v>
      </c>
      <c r="R44">
        <f t="shared" si="31"/>
        <v>1000000</v>
      </c>
      <c r="S44">
        <f t="shared" si="32"/>
        <v>-133595450392100.53</v>
      </c>
      <c r="U44">
        <f t="shared" si="52"/>
        <v>0.80709142899999997</v>
      </c>
      <c r="V44">
        <f t="shared" si="53"/>
        <v>0.01</v>
      </c>
      <c r="W44">
        <f t="shared" si="54"/>
        <v>9.9985296239519304E-11</v>
      </c>
      <c r="X44">
        <f t="shared" si="55"/>
        <v>8.0697275620941958E-11</v>
      </c>
      <c r="Y44">
        <f t="shared" si="56"/>
        <v>9.9985296239519315E-13</v>
      </c>
      <c r="Z44">
        <f t="shared" si="57"/>
        <v>1.8288167656182153E-11</v>
      </c>
      <c r="AB44">
        <f t="shared" si="58"/>
        <v>-2736.4019097484493</v>
      </c>
      <c r="AC44">
        <f t="shared" si="33"/>
        <v>-2443.2159948739004</v>
      </c>
      <c r="AE44">
        <f t="shared" si="34"/>
        <v>0</v>
      </c>
      <c r="AF44">
        <f t="shared" si="35"/>
        <v>0</v>
      </c>
      <c r="AG44">
        <f t="shared" si="36"/>
        <v>-4.5720419140455385E-10</v>
      </c>
      <c r="AH44">
        <f t="shared" si="37"/>
        <v>-8.0697275620941953E-5</v>
      </c>
      <c r="AI44">
        <f t="shared" si="38"/>
        <v>-8.0697732825133357E-5</v>
      </c>
      <c r="AJ44">
        <f t="shared" si="39"/>
        <v>-293.18591487454887</v>
      </c>
      <c r="AK44">
        <f t="shared" si="61"/>
        <v>-191.54813368239147</v>
      </c>
      <c r="AL44">
        <f t="shared" si="40"/>
        <v>-484.73412925467312</v>
      </c>
      <c r="AN44">
        <f t="shared" si="41"/>
        <v>0</v>
      </c>
      <c r="AO44">
        <f t="shared" si="42"/>
        <v>0</v>
      </c>
      <c r="AP44">
        <f t="shared" si="43"/>
        <v>-4.3870367617178034E-12</v>
      </c>
      <c r="AQ44">
        <f t="shared" si="44"/>
        <v>-7.7431904907077384E-7</v>
      </c>
      <c r="AR44">
        <f t="shared" si="45"/>
        <v>-7.7432343610753553E-7</v>
      </c>
      <c r="AS44">
        <f t="shared" si="46"/>
        <v>-2.8132230866501664</v>
      </c>
      <c r="AT44">
        <f t="shared" si="47"/>
        <v>-1.8379724418570098</v>
      </c>
      <c r="AU44">
        <f t="shared" si="48"/>
        <v>-4.6511963028306118</v>
      </c>
      <c r="AW44">
        <v>41</v>
      </c>
      <c r="AX44">
        <f>IF(Z44&gt;0, (R44*SUMPRODUCT(K44:$K$98, X44:$X$98)-K44*$AZ$3)/Z44, 0)</f>
        <v>-133595450392100.53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8.5672817142017025E-3</v>
      </c>
      <c r="L45" s="2">
        <v>42</v>
      </c>
      <c r="M45" s="8">
        <v>0.81105379099999997</v>
      </c>
      <c r="Q45" s="5">
        <f t="shared" si="60"/>
        <v>25</v>
      </c>
      <c r="R45">
        <f t="shared" si="31"/>
        <v>1000000</v>
      </c>
      <c r="S45">
        <f t="shared" si="32"/>
        <v>-666578257451216.88</v>
      </c>
      <c r="U45">
        <f t="shared" si="52"/>
        <v>0.81105379099999997</v>
      </c>
      <c r="V45">
        <f t="shared" si="53"/>
        <v>0.01</v>
      </c>
      <c r="W45">
        <f t="shared" si="54"/>
        <v>1.8288167656182153E-11</v>
      </c>
      <c r="X45">
        <f t="shared" si="55"/>
        <v>1.4832687707990118E-11</v>
      </c>
      <c r="Y45">
        <f t="shared" si="56"/>
        <v>1.8288167656182154E-13</v>
      </c>
      <c r="Z45">
        <f t="shared" si="57"/>
        <v>3.2725982716302138E-12</v>
      </c>
      <c r="AB45">
        <f t="shared" si="58"/>
        <v>-2443.2159948739004</v>
      </c>
      <c r="AC45">
        <f t="shared" si="33"/>
        <v>-2181.4428532411321</v>
      </c>
      <c r="AE45">
        <f t="shared" si="34"/>
        <v>0</v>
      </c>
      <c r="AF45">
        <f t="shared" si="35"/>
        <v>0</v>
      </c>
      <c r="AG45">
        <f t="shared" si="36"/>
        <v>-8.1814956790755344E-11</v>
      </c>
      <c r="AH45">
        <f t="shared" si="37"/>
        <v>-1.4832687707990118E-5</v>
      </c>
      <c r="AI45">
        <f t="shared" si="38"/>
        <v>-1.4832769522946908E-5</v>
      </c>
      <c r="AJ45">
        <f t="shared" si="39"/>
        <v>-261.77314163276833</v>
      </c>
      <c r="AK45">
        <f t="shared" si="61"/>
        <v>-171.02511964117303</v>
      </c>
      <c r="AL45">
        <f t="shared" si="40"/>
        <v>-432.79827610671089</v>
      </c>
      <c r="AN45">
        <f t="shared" si="41"/>
        <v>0</v>
      </c>
      <c r="AO45">
        <f t="shared" si="42"/>
        <v>0</v>
      </c>
      <c r="AP45">
        <f t="shared" si="43"/>
        <v>-7.0093178326164069E-13</v>
      </c>
      <c r="AQ45">
        <f t="shared" si="44"/>
        <v>-1.2707581417312809E-7</v>
      </c>
      <c r="AR45">
        <f t="shared" si="45"/>
        <v>-1.2707651510491136E-7</v>
      </c>
      <c r="AS45">
        <f t="shared" si="46"/>
        <v>-2.2426842495795487</v>
      </c>
      <c r="AT45">
        <f t="shared" si="47"/>
        <v>-1.4652203801709802</v>
      </c>
      <c r="AU45">
        <f t="shared" si="48"/>
        <v>-3.7079047568270438</v>
      </c>
      <c r="AW45">
        <v>42</v>
      </c>
      <c r="AX45">
        <f>IF(Z45&gt;0, (R45*SUMPRODUCT(K45:$K$98, X45:$X$98)-K45*$AZ$3)/Z45, 0)</f>
        <v>-666578257451216.88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7.6493586733943769E-3</v>
      </c>
      <c r="L46" s="2">
        <v>43</v>
      </c>
      <c r="M46" s="8">
        <v>0.81525055400000002</v>
      </c>
      <c r="Q46" s="5">
        <f t="shared" si="60"/>
        <v>25</v>
      </c>
      <c r="R46">
        <f t="shared" si="31"/>
        <v>1000000</v>
      </c>
      <c r="S46">
        <f t="shared" si="32"/>
        <v>-3405785666825317</v>
      </c>
      <c r="U46">
        <f t="shared" si="52"/>
        <v>0.81525055400000002</v>
      </c>
      <c r="V46">
        <f t="shared" si="53"/>
        <v>0.01</v>
      </c>
      <c r="W46">
        <f t="shared" si="54"/>
        <v>3.2725982716302138E-12</v>
      </c>
      <c r="X46">
        <f t="shared" si="55"/>
        <v>2.6679875539659744E-12</v>
      </c>
      <c r="Y46">
        <f t="shared" si="56"/>
        <v>3.2725982716302136E-14</v>
      </c>
      <c r="Z46">
        <f t="shared" si="57"/>
        <v>5.7188473494793727E-13</v>
      </c>
      <c r="AB46">
        <f t="shared" si="58"/>
        <v>-2181.4428532411321</v>
      </c>
      <c r="AC46">
        <f t="shared" si="33"/>
        <v>-1947.7168333618802</v>
      </c>
      <c r="AE46">
        <f t="shared" si="34"/>
        <v>0</v>
      </c>
      <c r="AF46">
        <f t="shared" si="35"/>
        <v>0</v>
      </c>
      <c r="AG46">
        <f t="shared" si="36"/>
        <v>-1.4297118373698431E-11</v>
      </c>
      <c r="AH46">
        <f t="shared" si="37"/>
        <v>-2.6679875539659743E-6</v>
      </c>
      <c r="AI46">
        <f t="shared" si="38"/>
        <v>-2.6680018510843481E-6</v>
      </c>
      <c r="AJ46">
        <f t="shared" si="39"/>
        <v>-233.72601987925191</v>
      </c>
      <c r="AK46">
        <f t="shared" si="61"/>
        <v>-152.70099972687925</v>
      </c>
      <c r="AL46">
        <f t="shared" si="40"/>
        <v>-386.42702227413304</v>
      </c>
      <c r="AN46">
        <f t="shared" si="41"/>
        <v>0</v>
      </c>
      <c r="AO46">
        <f t="shared" si="42"/>
        <v>0</v>
      </c>
      <c r="AP46">
        <f t="shared" si="43"/>
        <v>-1.093637864363962E-13</v>
      </c>
      <c r="AQ46">
        <f t="shared" si="44"/>
        <v>-2.0408393736437873E-8</v>
      </c>
      <c r="AR46">
        <f t="shared" si="45"/>
        <v>-2.0408503100224311E-8</v>
      </c>
      <c r="AS46">
        <f t="shared" si="46"/>
        <v>-1.787854157361302</v>
      </c>
      <c r="AT46">
        <f t="shared" si="47"/>
        <v>-1.1680647166967961</v>
      </c>
      <c r="AU46">
        <f t="shared" si="48"/>
        <v>-2.9559188944666017</v>
      </c>
      <c r="AW46">
        <v>43</v>
      </c>
      <c r="AX46">
        <f>IF(Z46&gt;0, (R46*SUMPRODUCT(K46:$K$98, X46:$X$98)-K46*$AZ$3)/Z46, 0)</f>
        <v>-3405785666825317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6.8297845298164071E-3</v>
      </c>
      <c r="L47" s="2">
        <v>44</v>
      </c>
      <c r="M47" s="8">
        <v>0.81969331899999998</v>
      </c>
      <c r="Q47" s="5">
        <f t="shared" si="60"/>
        <v>25</v>
      </c>
      <c r="R47">
        <f t="shared" si="31"/>
        <v>1000000</v>
      </c>
      <c r="S47">
        <f t="shared" si="32"/>
        <v>-1.7855318663021884E+16</v>
      </c>
      <c r="U47">
        <f t="shared" si="52"/>
        <v>0.81969331899999998</v>
      </c>
      <c r="V47">
        <f t="shared" si="53"/>
        <v>0.01</v>
      </c>
      <c r="W47">
        <f t="shared" si="54"/>
        <v>5.7188473494793727E-13</v>
      </c>
      <c r="X47">
        <f t="shared" si="55"/>
        <v>4.6877009647490993E-13</v>
      </c>
      <c r="Y47">
        <f t="shared" si="56"/>
        <v>5.718847349479373E-15</v>
      </c>
      <c r="Z47">
        <f t="shared" si="57"/>
        <v>9.7395791123547963E-14</v>
      </c>
      <c r="AB47">
        <f t="shared" si="58"/>
        <v>-1947.7168333618802</v>
      </c>
      <c r="AC47">
        <f t="shared" si="33"/>
        <v>-1739.032886948067</v>
      </c>
      <c r="AE47">
        <f t="shared" si="34"/>
        <v>0</v>
      </c>
      <c r="AF47">
        <f t="shared" si="35"/>
        <v>0</v>
      </c>
      <c r="AG47">
        <f t="shared" si="36"/>
        <v>-2.4348947780886991E-12</v>
      </c>
      <c r="AH47">
        <f t="shared" si="37"/>
        <v>-4.6877009647490995E-7</v>
      </c>
      <c r="AI47">
        <f t="shared" si="38"/>
        <v>-4.6877253136968801E-7</v>
      </c>
      <c r="AJ47">
        <f t="shared" si="39"/>
        <v>-208.68394641381315</v>
      </c>
      <c r="AK47">
        <f t="shared" si="61"/>
        <v>-136.34017833533161</v>
      </c>
      <c r="AL47">
        <f t="shared" si="40"/>
        <v>-345.02412521791729</v>
      </c>
      <c r="AN47">
        <f t="shared" si="41"/>
        <v>0</v>
      </c>
      <c r="AO47">
        <f t="shared" si="42"/>
        <v>0</v>
      </c>
      <c r="AP47">
        <f t="shared" si="43"/>
        <v>-1.662980668712095E-14</v>
      </c>
      <c r="AQ47">
        <f t="shared" si="44"/>
        <v>-3.2015987529448848E-9</v>
      </c>
      <c r="AR47">
        <f t="shared" si="45"/>
        <v>-3.2016153827515717E-9</v>
      </c>
      <c r="AS47">
        <f t="shared" si="46"/>
        <v>-1.4252663888380972</v>
      </c>
      <c r="AT47">
        <f t="shared" si="47"/>
        <v>-0.9311740407870579</v>
      </c>
      <c r="AU47">
        <f t="shared" si="48"/>
        <v>-2.3564404328267705</v>
      </c>
      <c r="AW47">
        <v>44</v>
      </c>
      <c r="AX47">
        <f>IF(Z47&gt;0, (R47*SUMPRODUCT(K47:$K$98, X47:$X$98)-K47*$AZ$3)/Z47, 0)</f>
        <v>-1.7855318663021884E+16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6.0980219016217915E-3</v>
      </c>
      <c r="L48" s="2">
        <v>45</v>
      </c>
      <c r="M48" s="8">
        <v>0.82421808699999999</v>
      </c>
      <c r="Q48" s="5">
        <f t="shared" si="60"/>
        <v>25</v>
      </c>
      <c r="R48">
        <f t="shared" si="31"/>
        <v>1000000</v>
      </c>
      <c r="S48">
        <f t="shared" si="32"/>
        <v>-9.6163981448918736E+16</v>
      </c>
      <c r="U48">
        <f t="shared" si="52"/>
        <v>0.82421808699999999</v>
      </c>
      <c r="V48">
        <f t="shared" si="53"/>
        <v>0.01</v>
      </c>
      <c r="W48">
        <f t="shared" si="54"/>
        <v>9.7395791123547963E-14</v>
      </c>
      <c r="X48">
        <f t="shared" si="55"/>
        <v>8.0275372641702286E-14</v>
      </c>
      <c r="Y48">
        <f t="shared" si="56"/>
        <v>9.7395791123547957E-16</v>
      </c>
      <c r="Z48">
        <f t="shared" si="57"/>
        <v>1.6146460570610197E-14</v>
      </c>
      <c r="AB48">
        <f t="shared" si="58"/>
        <v>-1739.032886948067</v>
      </c>
      <c r="AC48">
        <f t="shared" si="33"/>
        <v>-1552.7079347778567</v>
      </c>
      <c r="AE48">
        <f t="shared" si="34"/>
        <v>0</v>
      </c>
      <c r="AF48">
        <f t="shared" si="35"/>
        <v>0</v>
      </c>
      <c r="AG48">
        <f t="shared" si="36"/>
        <v>-4.0366151426525491E-13</v>
      </c>
      <c r="AH48">
        <f t="shared" si="37"/>
        <v>-8.0275372641702283E-8</v>
      </c>
      <c r="AI48">
        <f t="shared" si="38"/>
        <v>-8.0275776303216545E-8</v>
      </c>
      <c r="AJ48">
        <f t="shared" si="39"/>
        <v>-186.32495217021028</v>
      </c>
      <c r="AK48">
        <f t="shared" si="61"/>
        <v>-121.7323020863647</v>
      </c>
      <c r="AL48">
        <f t="shared" si="40"/>
        <v>-308.05725433685075</v>
      </c>
      <c r="AN48">
        <f t="shared" si="41"/>
        <v>0</v>
      </c>
      <c r="AO48">
        <f t="shared" si="42"/>
        <v>0</v>
      </c>
      <c r="AP48">
        <f t="shared" si="43"/>
        <v>-2.4615367548313415E-15</v>
      </c>
      <c r="AQ48">
        <f t="shared" si="44"/>
        <v>-4.8952098052995125E-10</v>
      </c>
      <c r="AR48">
        <f t="shared" si="45"/>
        <v>-4.8952344206670611E-10</v>
      </c>
      <c r="AS48">
        <f t="shared" si="46"/>
        <v>-1.136213639152575</v>
      </c>
      <c r="AT48">
        <f t="shared" si="47"/>
        <v>-0.74232624425749205</v>
      </c>
      <c r="AU48">
        <f t="shared" si="48"/>
        <v>-1.8785398838995904</v>
      </c>
      <c r="AW48">
        <v>45</v>
      </c>
      <c r="AX48">
        <f>IF(Z48&gt;0, (R48*SUMPRODUCT(K48:$K$98, X48:$X$98)-K48*$AZ$3)/Z48, 0)</f>
        <v>-9.6163981448918736E+16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5.4446624121623132E-3</v>
      </c>
      <c r="L49" s="2">
        <v>46</v>
      </c>
      <c r="M49" s="8">
        <v>0.82894669600000004</v>
      </c>
      <c r="Q49" s="5">
        <f t="shared" si="60"/>
        <v>25</v>
      </c>
      <c r="R49">
        <f t="shared" si="31"/>
        <v>1000000</v>
      </c>
      <c r="S49">
        <f t="shared" si="32"/>
        <v>-5.331197534592361E+17</v>
      </c>
      <c r="U49">
        <f t="shared" si="52"/>
        <v>0.82894669600000004</v>
      </c>
      <c r="V49">
        <f t="shared" si="53"/>
        <v>0.01</v>
      </c>
      <c r="W49">
        <f t="shared" si="54"/>
        <v>1.6146460570610197E-14</v>
      </c>
      <c r="X49">
        <f t="shared" si="55"/>
        <v>1.3384555142101599E-14</v>
      </c>
      <c r="Y49">
        <f t="shared" si="56"/>
        <v>1.6146460570610197E-16</v>
      </c>
      <c r="Z49">
        <f t="shared" si="57"/>
        <v>2.6004408228024966E-15</v>
      </c>
      <c r="AB49">
        <f t="shared" si="58"/>
        <v>-1552.7079347778567</v>
      </c>
      <c r="AC49">
        <f t="shared" si="33"/>
        <v>-1386.3463703378</v>
      </c>
      <c r="AE49">
        <f t="shared" si="34"/>
        <v>0</v>
      </c>
      <c r="AF49">
        <f t="shared" si="35"/>
        <v>0</v>
      </c>
      <c r="AG49">
        <f t="shared" si="36"/>
        <v>-6.5011020570062418E-14</v>
      </c>
      <c r="AH49">
        <f t="shared" si="37"/>
        <v>-1.3384555142101598E-8</v>
      </c>
      <c r="AI49">
        <f t="shared" si="38"/>
        <v>-1.3384620153122168E-8</v>
      </c>
      <c r="AJ49">
        <f t="shared" si="39"/>
        <v>-166.36156444005678</v>
      </c>
      <c r="AK49">
        <f t="shared" si="61"/>
        <v>-108.68955543444999</v>
      </c>
      <c r="AL49">
        <f t="shared" si="40"/>
        <v>-275.05111988789139</v>
      </c>
      <c r="AN49">
        <f t="shared" si="41"/>
        <v>0</v>
      </c>
      <c r="AO49">
        <f t="shared" si="42"/>
        <v>0</v>
      </c>
      <c r="AP49">
        <f t="shared" si="43"/>
        <v>-3.5396306007412983E-16</v>
      </c>
      <c r="AQ49">
        <f t="shared" si="44"/>
        <v>-7.2874384285714375E-11</v>
      </c>
      <c r="AR49">
        <f t="shared" si="45"/>
        <v>-7.2874738248774451E-11</v>
      </c>
      <c r="AS49">
        <f t="shared" si="46"/>
        <v>-0.90578255673529562</v>
      </c>
      <c r="AT49">
        <f t="shared" si="47"/>
        <v>-0.59177793706858195</v>
      </c>
      <c r="AU49">
        <f t="shared" si="48"/>
        <v>-1.4975604938767524</v>
      </c>
      <c r="AW49">
        <v>46</v>
      </c>
      <c r="AX49">
        <f>IF(Z49&gt;0, (R49*SUMPRODUCT(K49:$K$98, X49:$X$98)-K49*$AZ$3)/Z49, 0)</f>
        <v>-5.331197534592361E+17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4.8613057251449222E-3</v>
      </c>
      <c r="L50" s="2">
        <v>47</v>
      </c>
      <c r="M50" s="8">
        <v>0.83370721699999994</v>
      </c>
      <c r="Q50" s="5">
        <f t="shared" si="60"/>
        <v>25</v>
      </c>
      <c r="R50">
        <f t="shared" si="31"/>
        <v>1000000</v>
      </c>
      <c r="S50">
        <f t="shared" si="32"/>
        <v>-3.0455646814756767E+18</v>
      </c>
      <c r="U50">
        <f t="shared" si="52"/>
        <v>0.83370721699999994</v>
      </c>
      <c r="V50">
        <f t="shared" si="53"/>
        <v>0.01</v>
      </c>
      <c r="W50">
        <f t="shared" si="54"/>
        <v>2.6004408228024966E-15</v>
      </c>
      <c r="X50">
        <f t="shared" si="55"/>
        <v>2.1680062813518593E-15</v>
      </c>
      <c r="Y50">
        <f t="shared" si="56"/>
        <v>2.6004408228024965E-17</v>
      </c>
      <c r="Z50">
        <f t="shared" si="57"/>
        <v>4.0643013322261232E-16</v>
      </c>
      <c r="AB50">
        <f t="shared" si="58"/>
        <v>-1386.3463703378</v>
      </c>
      <c r="AC50">
        <f t="shared" si="33"/>
        <v>-1237.8092592302421</v>
      </c>
      <c r="AE50">
        <f t="shared" si="34"/>
        <v>0</v>
      </c>
      <c r="AF50">
        <f t="shared" si="35"/>
        <v>0</v>
      </c>
      <c r="AG50">
        <f t="shared" si="36"/>
        <v>-1.0160753330565308E-14</v>
      </c>
      <c r="AH50">
        <f t="shared" si="37"/>
        <v>-2.1680062813518594E-9</v>
      </c>
      <c r="AI50">
        <f t="shared" si="38"/>
        <v>-2.1680164421051899E-9</v>
      </c>
      <c r="AJ50">
        <f t="shared" si="39"/>
        <v>-148.53711110755785</v>
      </c>
      <c r="AK50">
        <f t="shared" si="61"/>
        <v>-97.044245923646002</v>
      </c>
      <c r="AL50">
        <f t="shared" si="40"/>
        <v>-245.58135703337186</v>
      </c>
      <c r="AN50">
        <f t="shared" si="41"/>
        <v>0</v>
      </c>
      <c r="AO50">
        <f t="shared" si="42"/>
        <v>0</v>
      </c>
      <c r="AP50">
        <f t="shared" si="43"/>
        <v>-4.9394528337662471E-17</v>
      </c>
      <c r="AQ50">
        <f t="shared" si="44"/>
        <v>-1.0539341347685947E-11</v>
      </c>
      <c r="AR50">
        <f t="shared" si="45"/>
        <v>-1.0539390742214284E-11</v>
      </c>
      <c r="AS50">
        <f t="shared" si="46"/>
        <v>-0.72208430862365836</v>
      </c>
      <c r="AT50">
        <f t="shared" si="47"/>
        <v>-0.4717617483009921</v>
      </c>
      <c r="AU50">
        <f t="shared" si="48"/>
        <v>-1.1938460569351899</v>
      </c>
      <c r="AW50">
        <v>47</v>
      </c>
      <c r="AX50">
        <f>IF(Z50&gt;0, (R50*SUMPRODUCT(K50:$K$98, X50:$X$98)-K50*$AZ$3)/Z50, 0)</f>
        <v>-3.0455646814756767E+18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4.3404515403079663E-3</v>
      </c>
      <c r="L51" s="2">
        <v>48</v>
      </c>
      <c r="M51" s="8">
        <v>0.83838979800000002</v>
      </c>
      <c r="Q51" s="5">
        <f t="shared" si="60"/>
        <v>25</v>
      </c>
      <c r="R51">
        <f t="shared" si="31"/>
        <v>1000000</v>
      </c>
      <c r="S51">
        <f t="shared" si="32"/>
        <v>-1.7935825848243509E+19</v>
      </c>
      <c r="U51">
        <f t="shared" si="52"/>
        <v>0.83838979800000002</v>
      </c>
      <c r="V51">
        <f t="shared" si="53"/>
        <v>0.01</v>
      </c>
      <c r="W51">
        <f t="shared" si="54"/>
        <v>4.0643013322261232E-16</v>
      </c>
      <c r="X51">
        <f t="shared" si="55"/>
        <v>3.4074687729361903E-16</v>
      </c>
      <c r="Y51">
        <f t="shared" si="56"/>
        <v>4.0643013322261235E-18</v>
      </c>
      <c r="Z51">
        <f t="shared" si="57"/>
        <v>6.1618954596767161E-17</v>
      </c>
      <c r="AB51">
        <f t="shared" si="58"/>
        <v>-1237.8092592302421</v>
      </c>
      <c r="AC51">
        <f t="shared" si="33"/>
        <v>-1105.1868385984396</v>
      </c>
      <c r="AE51">
        <f t="shared" si="34"/>
        <v>0</v>
      </c>
      <c r="AF51">
        <f t="shared" si="35"/>
        <v>0</v>
      </c>
      <c r="AG51">
        <f t="shared" si="36"/>
        <v>-1.5404738649191791E-15</v>
      </c>
      <c r="AH51">
        <f t="shared" si="37"/>
        <v>-3.4074687729361904E-10</v>
      </c>
      <c r="AI51">
        <f t="shared" si="38"/>
        <v>-3.4074841776748397E-10</v>
      </c>
      <c r="AJ51">
        <f t="shared" si="39"/>
        <v>-132.62242063180247</v>
      </c>
      <c r="AK51">
        <f t="shared" si="61"/>
        <v>-86.646648146116959</v>
      </c>
      <c r="AL51">
        <f t="shared" si="40"/>
        <v>-219.26906877826019</v>
      </c>
      <c r="AN51">
        <f t="shared" si="41"/>
        <v>0</v>
      </c>
      <c r="AO51">
        <f t="shared" si="42"/>
        <v>0</v>
      </c>
      <c r="AP51">
        <f t="shared" si="43"/>
        <v>-6.6863521597926168E-18</v>
      </c>
      <c r="AQ51">
        <f t="shared" si="44"/>
        <v>-1.4789953084042184E-12</v>
      </c>
      <c r="AR51">
        <f t="shared" si="45"/>
        <v>-1.4790019947563781E-12</v>
      </c>
      <c r="AS51">
        <f t="shared" si="46"/>
        <v>-0.57564118991067803</v>
      </c>
      <c r="AT51">
        <f t="shared" si="47"/>
        <v>-0.37608557740833576</v>
      </c>
      <c r="AU51">
        <f t="shared" si="48"/>
        <v>-0.95172676732049288</v>
      </c>
      <c r="AW51">
        <v>48</v>
      </c>
      <c r="AX51">
        <f>IF(Z51&gt;0, (R51*SUMPRODUCT(K51:$K$98, X51:$X$98)-K51*$AZ$3)/Z51, 0)</f>
        <v>-1.7935825848243509E+19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3.8754031609892553E-3</v>
      </c>
      <c r="L52" s="2">
        <v>49</v>
      </c>
      <c r="M52" s="8">
        <v>0.84318435700000005</v>
      </c>
      <c r="Q52" s="5">
        <f t="shared" si="60"/>
        <v>25</v>
      </c>
      <c r="R52">
        <f t="shared" si="31"/>
        <v>1000000</v>
      </c>
      <c r="S52">
        <f t="shared" si="32"/>
        <v>-1.0907645734757307E+20</v>
      </c>
      <c r="U52">
        <f t="shared" si="52"/>
        <v>0.84318435700000005</v>
      </c>
      <c r="V52">
        <f t="shared" si="53"/>
        <v>0.01</v>
      </c>
      <c r="W52">
        <f t="shared" si="54"/>
        <v>6.1618954596767161E-17</v>
      </c>
      <c r="X52">
        <f t="shared" si="55"/>
        <v>5.1956138610687315E-17</v>
      </c>
      <c r="Y52">
        <f t="shared" si="56"/>
        <v>6.161895459676716E-19</v>
      </c>
      <c r="Z52">
        <f t="shared" si="57"/>
        <v>9.046626440112174E-18</v>
      </c>
      <c r="AB52">
        <f t="shared" si="58"/>
        <v>-1105.1868385984396</v>
      </c>
      <c r="AC52">
        <f t="shared" si="33"/>
        <v>-986.77396303432238</v>
      </c>
      <c r="AE52">
        <f t="shared" si="34"/>
        <v>0</v>
      </c>
      <c r="AF52">
        <f t="shared" si="35"/>
        <v>0</v>
      </c>
      <c r="AG52">
        <f t="shared" si="36"/>
        <v>-2.2616566100280435E-16</v>
      </c>
      <c r="AH52">
        <f t="shared" si="37"/>
        <v>-5.1956138610687317E-11</v>
      </c>
      <c r="AI52">
        <f t="shared" si="38"/>
        <v>-5.1956364776348317E-11</v>
      </c>
      <c r="AJ52">
        <f t="shared" si="39"/>
        <v>-118.41287556411726</v>
      </c>
      <c r="AK52">
        <f t="shared" si="61"/>
        <v>-77.363078701890785</v>
      </c>
      <c r="AL52">
        <f t="shared" si="40"/>
        <v>-195.77595426606001</v>
      </c>
      <c r="AN52">
        <f t="shared" si="41"/>
        <v>0</v>
      </c>
      <c r="AO52">
        <f t="shared" si="42"/>
        <v>0</v>
      </c>
      <c r="AP52">
        <f t="shared" si="43"/>
        <v>-8.7648311755749224E-19</v>
      </c>
      <c r="AQ52">
        <f t="shared" si="44"/>
        <v>-2.0135098380465352E-13</v>
      </c>
      <c r="AR52">
        <f t="shared" si="45"/>
        <v>-2.0135186028777107E-13</v>
      </c>
      <c r="AS52">
        <f t="shared" si="46"/>
        <v>-0.45889763226300734</v>
      </c>
      <c r="AT52">
        <f t="shared" si="47"/>
        <v>-0.29981311974516806</v>
      </c>
      <c r="AU52">
        <f t="shared" si="48"/>
        <v>-0.7587107520083769</v>
      </c>
      <c r="AW52">
        <v>49</v>
      </c>
      <c r="AX52">
        <f>IF(Z52&gt;0, (R52*SUMPRODUCT(K52:$K$98, X52:$X$98)-K52*$AZ$3)/Z52, 0)</f>
        <v>-1.0907645734757307E+20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3.4601813937404063E-3</v>
      </c>
      <c r="L53" s="2">
        <v>50</v>
      </c>
      <c r="M53" s="8">
        <v>0.84806285100000001</v>
      </c>
      <c r="Q53" s="5">
        <f t="shared" si="60"/>
        <v>25</v>
      </c>
      <c r="R53">
        <f t="shared" si="31"/>
        <v>1000000</v>
      </c>
      <c r="S53">
        <f t="shared" si="32"/>
        <v>-6.8614661310643254E+20</v>
      </c>
      <c r="U53">
        <f t="shared" si="52"/>
        <v>0.84806285100000001</v>
      </c>
      <c r="V53">
        <f t="shared" si="53"/>
        <v>0.01</v>
      </c>
      <c r="W53">
        <f t="shared" si="54"/>
        <v>9.046626440112174E-18</v>
      </c>
      <c r="X53">
        <f t="shared" si="55"/>
        <v>7.6721078107335104E-18</v>
      </c>
      <c r="Y53">
        <f t="shared" si="56"/>
        <v>9.0466264401121736E-20</v>
      </c>
      <c r="Z53">
        <f t="shared" si="57"/>
        <v>1.2840523649775418E-18</v>
      </c>
      <c r="AB53">
        <f t="shared" si="58"/>
        <v>-986.77396303432238</v>
      </c>
      <c r="AC53">
        <f t="shared" si="33"/>
        <v>-881.04818128064505</v>
      </c>
      <c r="AE53">
        <f t="shared" si="34"/>
        <v>0</v>
      </c>
      <c r="AF53">
        <f t="shared" si="35"/>
        <v>0</v>
      </c>
      <c r="AG53">
        <f t="shared" si="36"/>
        <v>-3.2101309124438547E-17</v>
      </c>
      <c r="AH53">
        <f t="shared" si="37"/>
        <v>-7.6721078107335098E-12</v>
      </c>
      <c r="AI53">
        <f t="shared" si="38"/>
        <v>-7.6721399120426338E-12</v>
      </c>
      <c r="AJ53">
        <f t="shared" si="39"/>
        <v>-105.72578175367732</v>
      </c>
      <c r="AK53">
        <f t="shared" si="61"/>
        <v>-69.074177412402577</v>
      </c>
      <c r="AL53">
        <f t="shared" si="40"/>
        <v>-174.79995916608758</v>
      </c>
      <c r="AN53">
        <f t="shared" si="41"/>
        <v>0</v>
      </c>
      <c r="AO53">
        <f t="shared" si="42"/>
        <v>0</v>
      </c>
      <c r="AP53">
        <f t="shared" si="43"/>
        <v>-1.1107635254709139E-19</v>
      </c>
      <c r="AQ53">
        <f t="shared" si="44"/>
        <v>-2.6546884697470534E-14</v>
      </c>
      <c r="AR53">
        <f t="shared" si="45"/>
        <v>-2.654699577382308E-14</v>
      </c>
      <c r="AS53">
        <f t="shared" si="46"/>
        <v>-0.36583038286273323</v>
      </c>
      <c r="AT53">
        <f t="shared" si="47"/>
        <v>-0.23900918347031924</v>
      </c>
      <c r="AU53">
        <f t="shared" si="48"/>
        <v>-0.604839566333079</v>
      </c>
      <c r="AW53">
        <v>50</v>
      </c>
      <c r="AX53">
        <f>IF(Z53&gt;0, (R53*SUMPRODUCT(K53:$K$98, X53:$X$98)-K53*$AZ$3)/Z53, 0)</f>
        <v>-6.8614661310643254E+20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3.0894476729825052E-3</v>
      </c>
      <c r="L54" s="2">
        <v>51</v>
      </c>
      <c r="M54" s="8">
        <v>0.85299375700000002</v>
      </c>
      <c r="Q54" s="5">
        <f t="shared" si="60"/>
        <v>25</v>
      </c>
      <c r="R54">
        <f t="shared" si="31"/>
        <v>1000000</v>
      </c>
      <c r="S54">
        <f t="shared" si="32"/>
        <v>-4.4715546616318426E+21</v>
      </c>
      <c r="U54">
        <f t="shared" si="52"/>
        <v>0.85299375700000002</v>
      </c>
      <c r="V54">
        <f t="shared" si="53"/>
        <v>0.01</v>
      </c>
      <c r="W54">
        <f t="shared" si="54"/>
        <v>1.2840523649775418E-18</v>
      </c>
      <c r="X54">
        <f t="shared" si="55"/>
        <v>1.0952886509869287E-18</v>
      </c>
      <c r="Y54">
        <f t="shared" si="56"/>
        <v>1.2840523649775418E-20</v>
      </c>
      <c r="Z54">
        <f t="shared" si="57"/>
        <v>1.7592319034083768E-19</v>
      </c>
      <c r="AB54">
        <f t="shared" si="58"/>
        <v>-881.04818128064505</v>
      </c>
      <c r="AC54">
        <f t="shared" si="33"/>
        <v>-786.65016185771867</v>
      </c>
      <c r="AE54">
        <f t="shared" si="34"/>
        <v>0</v>
      </c>
      <c r="AF54">
        <f t="shared" si="35"/>
        <v>0</v>
      </c>
      <c r="AG54">
        <f t="shared" si="36"/>
        <v>-4.3980797585209419E-18</v>
      </c>
      <c r="AH54">
        <f t="shared" si="37"/>
        <v>-1.0952886509869288E-12</v>
      </c>
      <c r="AI54">
        <f t="shared" si="38"/>
        <v>-1.0952930490666872E-12</v>
      </c>
      <c r="AJ54">
        <f t="shared" si="39"/>
        <v>-94.398019422926382</v>
      </c>
      <c r="AK54">
        <f t="shared" si="61"/>
        <v>-61.673372689645163</v>
      </c>
      <c r="AL54">
        <f t="shared" si="40"/>
        <v>-156.07139211257265</v>
      </c>
      <c r="AN54">
        <f t="shared" si="41"/>
        <v>0</v>
      </c>
      <c r="AO54">
        <f t="shared" si="42"/>
        <v>0</v>
      </c>
      <c r="AP54">
        <f t="shared" si="43"/>
        <v>-1.3587637275553983E-20</v>
      </c>
      <c r="AQ54">
        <f t="shared" si="44"/>
        <v>-3.3838369740357145E-15</v>
      </c>
      <c r="AR54">
        <f t="shared" si="45"/>
        <v>-3.3838505616729896E-15</v>
      </c>
      <c r="AS54">
        <f t="shared" si="46"/>
        <v>-0.29163774144031723</v>
      </c>
      <c r="AT54">
        <f t="shared" si="47"/>
        <v>-0.19053665774100703</v>
      </c>
      <c r="AU54">
        <f t="shared" si="48"/>
        <v>-0.48217439918132771</v>
      </c>
      <c r="AW54">
        <v>51</v>
      </c>
      <c r="AX54">
        <f>IF(Z54&gt;0, (R54*SUMPRODUCT(K54:$K$98, X54:$X$98)-K54*$AZ$3)/Z54, 0)</f>
        <v>-4.4715546616318426E+21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2.758435422305808E-3</v>
      </c>
      <c r="L55" s="2">
        <v>52</v>
      </c>
      <c r="M55" s="8">
        <v>0.85794593600000002</v>
      </c>
      <c r="Q55" s="5">
        <f t="shared" si="60"/>
        <v>25</v>
      </c>
      <c r="R55">
        <f t="shared" si="31"/>
        <v>1000000</v>
      </c>
      <c r="S55">
        <f t="shared" si="32"/>
        <v>-3.0233522531454593E+22</v>
      </c>
      <c r="U55">
        <f t="shared" si="52"/>
        <v>0.85794593600000002</v>
      </c>
      <c r="V55">
        <f t="shared" si="53"/>
        <v>0.01</v>
      </c>
      <c r="W55">
        <f t="shared" si="54"/>
        <v>1.7592319034083768E-19</v>
      </c>
      <c r="X55">
        <f t="shared" si="55"/>
        <v>1.5093258620107615E-19</v>
      </c>
      <c r="Y55">
        <f t="shared" si="56"/>
        <v>1.7592319034083769E-21</v>
      </c>
      <c r="Z55">
        <f t="shared" si="57"/>
        <v>2.3231372236353153E-20</v>
      </c>
      <c r="AB55">
        <f t="shared" si="58"/>
        <v>-786.65016185771867</v>
      </c>
      <c r="AC55">
        <f t="shared" si="33"/>
        <v>-702.36621594439168</v>
      </c>
      <c r="AE55">
        <f t="shared" si="34"/>
        <v>0</v>
      </c>
      <c r="AF55">
        <f t="shared" si="35"/>
        <v>0</v>
      </c>
      <c r="AG55">
        <f t="shared" si="36"/>
        <v>-5.8078430590882878E-19</v>
      </c>
      <c r="AH55">
        <f t="shared" si="37"/>
        <v>-1.5093258620107615E-13</v>
      </c>
      <c r="AI55">
        <f t="shared" si="38"/>
        <v>-1.5093316698538205E-13</v>
      </c>
      <c r="AJ55">
        <f t="shared" si="39"/>
        <v>-84.283945913326988</v>
      </c>
      <c r="AK55">
        <f t="shared" si="61"/>
        <v>-55.065511330040309</v>
      </c>
      <c r="AL55">
        <f t="shared" si="40"/>
        <v>-139.34945724336745</v>
      </c>
      <c r="AN55">
        <f t="shared" si="41"/>
        <v>0</v>
      </c>
      <c r="AO55">
        <f t="shared" si="42"/>
        <v>0</v>
      </c>
      <c r="AP55">
        <f t="shared" si="43"/>
        <v>-1.6020560021382057E-21</v>
      </c>
      <c r="AQ55">
        <f t="shared" si="44"/>
        <v>-4.1633779215727325E-16</v>
      </c>
      <c r="AR55">
        <f t="shared" si="45"/>
        <v>-4.1633939421327537E-16</v>
      </c>
      <c r="AS55">
        <f t="shared" si="46"/>
        <v>-0.23249182193902801</v>
      </c>
      <c r="AT55">
        <f t="shared" si="47"/>
        <v>-0.151894657000165</v>
      </c>
      <c r="AU55">
        <f t="shared" si="48"/>
        <v>-0.38438647893919342</v>
      </c>
      <c r="AW55">
        <v>52</v>
      </c>
      <c r="AX55">
        <f>IF(Z55&gt;0, (R55*SUMPRODUCT(K55:$K$98, X55:$X$98)-K55*$AZ$3)/Z55, 0)</f>
        <v>-3.0233522531454593E+22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2.4628887699159E-3</v>
      </c>
      <c r="L56" s="2">
        <v>53</v>
      </c>
      <c r="M56" s="8">
        <v>0.86292441799999997</v>
      </c>
      <c r="Q56" s="5">
        <f t="shared" si="60"/>
        <v>25</v>
      </c>
      <c r="R56">
        <f t="shared" si="31"/>
        <v>1000000</v>
      </c>
      <c r="S56">
        <f t="shared" si="32"/>
        <v>-2.1242646400739351E+23</v>
      </c>
      <c r="U56">
        <f t="shared" si="52"/>
        <v>0.86292441799999997</v>
      </c>
      <c r="V56">
        <f t="shared" si="53"/>
        <v>0.01</v>
      </c>
      <c r="W56">
        <f t="shared" si="54"/>
        <v>2.3231372236353153E-20</v>
      </c>
      <c r="X56">
        <f t="shared" si="55"/>
        <v>2.0046918366396401E-20</v>
      </c>
      <c r="Y56">
        <f t="shared" si="56"/>
        <v>2.3231372236353155E-22</v>
      </c>
      <c r="Z56">
        <f t="shared" si="57"/>
        <v>2.95214014759322E-21</v>
      </c>
      <c r="AB56">
        <f t="shared" si="58"/>
        <v>-702.36621594439168</v>
      </c>
      <c r="AC56">
        <f t="shared" si="33"/>
        <v>-627.11269280749252</v>
      </c>
      <c r="AE56">
        <f t="shared" si="34"/>
        <v>0</v>
      </c>
      <c r="AF56">
        <f t="shared" si="35"/>
        <v>0</v>
      </c>
      <c r="AG56">
        <f t="shared" si="36"/>
        <v>-7.3803503689830495E-20</v>
      </c>
      <c r="AH56">
        <f t="shared" si="37"/>
        <v>-2.00469183663964E-14</v>
      </c>
      <c r="AI56">
        <f t="shared" si="38"/>
        <v>-2.004699216990009E-14</v>
      </c>
      <c r="AJ56">
        <f t="shared" si="39"/>
        <v>-75.253523136899162</v>
      </c>
      <c r="AK56">
        <f t="shared" si="61"/>
        <v>-49.165635116107424</v>
      </c>
      <c r="AL56">
        <f t="shared" si="40"/>
        <v>-124.4191582530066</v>
      </c>
      <c r="AN56">
        <f t="shared" si="41"/>
        <v>0</v>
      </c>
      <c r="AO56">
        <f t="shared" si="42"/>
        <v>0</v>
      </c>
      <c r="AP56">
        <f t="shared" si="43"/>
        <v>-1.8176982041813022E-22</v>
      </c>
      <c r="AQ56">
        <f t="shared" si="44"/>
        <v>-4.9373330116018494E-17</v>
      </c>
      <c r="AR56">
        <f t="shared" si="45"/>
        <v>-4.937351188583891E-17</v>
      </c>
      <c r="AS56">
        <f t="shared" si="46"/>
        <v>-0.18534105703047529</v>
      </c>
      <c r="AT56">
        <f t="shared" si="47"/>
        <v>-0.1210894905932438</v>
      </c>
      <c r="AU56">
        <f t="shared" si="48"/>
        <v>-0.30643054762371913</v>
      </c>
      <c r="AW56">
        <v>53</v>
      </c>
      <c r="AX56">
        <f>IF(Z56&gt;0, (R56*SUMPRODUCT(K56:$K$98, X56:$X$98)-K56*$AZ$3)/Z56, 0)</f>
        <v>-2.1242646400739351E+23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2.1990078302820534E-3</v>
      </c>
      <c r="L57" s="2">
        <v>54</v>
      </c>
      <c r="M57" s="8">
        <v>0.86793829099999997</v>
      </c>
      <c r="Q57" s="5">
        <f t="shared" si="60"/>
        <v>25</v>
      </c>
      <c r="R57">
        <f t="shared" si="31"/>
        <v>1000000</v>
      </c>
      <c r="S57">
        <f t="shared" si="32"/>
        <v>-1.5538573666938172E+24</v>
      </c>
      <c r="U57">
        <f t="shared" si="52"/>
        <v>0.86793829099999997</v>
      </c>
      <c r="V57">
        <f t="shared" si="53"/>
        <v>0.01</v>
      </c>
      <c r="W57">
        <f t="shared" si="54"/>
        <v>2.95214014759322E-21</v>
      </c>
      <c r="X57">
        <f t="shared" si="55"/>
        <v>2.562275474494547E-21</v>
      </c>
      <c r="Y57">
        <f t="shared" si="56"/>
        <v>2.9521401475932202E-23</v>
      </c>
      <c r="Z57">
        <f t="shared" si="57"/>
        <v>3.6034327162274076E-22</v>
      </c>
      <c r="AB57">
        <f t="shared" si="58"/>
        <v>-627.11269280749252</v>
      </c>
      <c r="AC57">
        <f t="shared" si="33"/>
        <v>-559.92204714954687</v>
      </c>
      <c r="AE57">
        <f t="shared" si="34"/>
        <v>0</v>
      </c>
      <c r="AF57">
        <f t="shared" si="35"/>
        <v>0</v>
      </c>
      <c r="AG57">
        <f t="shared" si="36"/>
        <v>-9.0085817905685196E-21</v>
      </c>
      <c r="AH57">
        <f t="shared" si="37"/>
        <v>-2.5622754744945472E-15</v>
      </c>
      <c r="AI57">
        <f t="shared" si="38"/>
        <v>-2.5622844830763377E-15</v>
      </c>
      <c r="AJ57">
        <f t="shared" si="39"/>
        <v>-67.190645657945652</v>
      </c>
      <c r="AK57">
        <f t="shared" si="61"/>
        <v>-43.89788849652448</v>
      </c>
      <c r="AL57">
        <f t="shared" si="40"/>
        <v>-111.08853415447012</v>
      </c>
      <c r="AN57">
        <f t="shared" si="41"/>
        <v>0</v>
      </c>
      <c r="AO57">
        <f t="shared" si="42"/>
        <v>0</v>
      </c>
      <c r="AP57">
        <f t="shared" si="43"/>
        <v>-1.9809941897196496E-23</v>
      </c>
      <c r="AQ57">
        <f t="shared" si="44"/>
        <v>-5.6344638317531731E-18</v>
      </c>
      <c r="AR57">
        <f t="shared" si="45"/>
        <v>-5.6344836416950701E-18</v>
      </c>
      <c r="AS57">
        <f t="shared" si="46"/>
        <v>-0.14775275592352935</v>
      </c>
      <c r="AT57">
        <f t="shared" si="47"/>
        <v>-9.6531800536705806E-2</v>
      </c>
      <c r="AU57">
        <f t="shared" si="48"/>
        <v>-0.24428455646023514</v>
      </c>
      <c r="AW57">
        <v>54</v>
      </c>
      <c r="AX57">
        <f>IF(Z57&gt;0, (R57*SUMPRODUCT(K57:$K$98, X57:$X$98)-K57*$AZ$3)/Z57, 0)</f>
        <v>-1.5538573666938172E+24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1.9633998484661188E-3</v>
      </c>
      <c r="L58" s="2">
        <v>55</v>
      </c>
      <c r="M58" s="8">
        <v>0.872959127</v>
      </c>
      <c r="Q58" s="5">
        <f t="shared" si="60"/>
        <v>25</v>
      </c>
      <c r="R58">
        <f t="shared" si="31"/>
        <v>1000000</v>
      </c>
      <c r="S58">
        <f t="shared" si="32"/>
        <v>-1.1853744877943327E+25</v>
      </c>
      <c r="U58">
        <f t="shared" si="52"/>
        <v>0.872959127</v>
      </c>
      <c r="V58">
        <f t="shared" si="53"/>
        <v>0.01</v>
      </c>
      <c r="W58">
        <f t="shared" si="54"/>
        <v>3.6034327162274076E-22</v>
      </c>
      <c r="X58">
        <f t="shared" si="55"/>
        <v>3.1456494781611166E-22</v>
      </c>
      <c r="Y58">
        <f t="shared" si="56"/>
        <v>3.6034327162274079E-24</v>
      </c>
      <c r="Z58">
        <f t="shared" si="57"/>
        <v>4.2174891090401695E-23</v>
      </c>
      <c r="AB58">
        <f t="shared" si="58"/>
        <v>-559.92204714954687</v>
      </c>
      <c r="AC58">
        <f t="shared" si="33"/>
        <v>-499.9303992406667</v>
      </c>
      <c r="AE58">
        <f t="shared" si="34"/>
        <v>0</v>
      </c>
      <c r="AF58">
        <f t="shared" si="35"/>
        <v>0</v>
      </c>
      <c r="AG58">
        <f t="shared" si="36"/>
        <v>-1.0543722772600424E-21</v>
      </c>
      <c r="AH58">
        <f t="shared" si="37"/>
        <v>-3.1456494781611168E-16</v>
      </c>
      <c r="AI58">
        <f t="shared" si="38"/>
        <v>-3.1456600218838893E-16</v>
      </c>
      <c r="AJ58">
        <f t="shared" si="39"/>
        <v>-59.991647908880168</v>
      </c>
      <c r="AK58">
        <f t="shared" si="61"/>
        <v>-39.194543300468283</v>
      </c>
      <c r="AL58">
        <f t="shared" si="40"/>
        <v>-99.186191209348451</v>
      </c>
      <c r="AN58">
        <f t="shared" si="41"/>
        <v>0</v>
      </c>
      <c r="AO58">
        <f t="shared" si="42"/>
        <v>0</v>
      </c>
      <c r="AP58">
        <f t="shared" si="43"/>
        <v>-2.0701543693992439E-24</v>
      </c>
      <c r="AQ58">
        <f t="shared" si="44"/>
        <v>-6.1761677087490622E-19</v>
      </c>
      <c r="AR58">
        <f t="shared" si="45"/>
        <v>-6.1761884102927564E-19</v>
      </c>
      <c r="AS58">
        <f t="shared" si="46"/>
        <v>-0.11778759241352807</v>
      </c>
      <c r="AT58">
        <f t="shared" si="47"/>
        <v>-7.6954560376838163E-2</v>
      </c>
      <c r="AU58">
        <f t="shared" si="48"/>
        <v>-0.19474215279036622</v>
      </c>
      <c r="AW58">
        <v>55</v>
      </c>
      <c r="AX58">
        <f>IF(Z58&gt;0, (R58*SUMPRODUCT(K58:$K$98, X58:$X$98)-K58*$AZ$3)/Z58, 0)</f>
        <v>-1.1853744877943327E+25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1.7530355789876059E-3</v>
      </c>
      <c r="L59" s="2">
        <v>56</v>
      </c>
      <c r="M59" s="8">
        <v>0.877957722</v>
      </c>
      <c r="Q59" s="5">
        <f t="shared" si="60"/>
        <v>25</v>
      </c>
      <c r="R59">
        <f t="shared" si="31"/>
        <v>1000000</v>
      </c>
      <c r="S59">
        <f t="shared" si="32"/>
        <v>-9.4461670833557722E+25</v>
      </c>
      <c r="U59">
        <f t="shared" si="52"/>
        <v>0.877957722</v>
      </c>
      <c r="V59">
        <f t="shared" si="53"/>
        <v>0.01</v>
      </c>
      <c r="W59">
        <f t="shared" si="54"/>
        <v>4.2174891090401695E-23</v>
      </c>
      <c r="X59">
        <f t="shared" si="55"/>
        <v>3.7027771307327166E-23</v>
      </c>
      <c r="Y59">
        <f t="shared" si="56"/>
        <v>4.2174891090401693E-25</v>
      </c>
      <c r="Z59">
        <f t="shared" si="57"/>
        <v>4.7253708721705115E-24</v>
      </c>
      <c r="AB59">
        <f t="shared" si="58"/>
        <v>-499.9303992406667</v>
      </c>
      <c r="AC59">
        <f t="shared" si="33"/>
        <v>-446.3664278934524</v>
      </c>
      <c r="AE59">
        <f t="shared" si="34"/>
        <v>0</v>
      </c>
      <c r="AF59">
        <f t="shared" si="35"/>
        <v>0</v>
      </c>
      <c r="AG59">
        <f t="shared" si="36"/>
        <v>-1.1813427180426278E-22</v>
      </c>
      <c r="AH59">
        <f t="shared" si="37"/>
        <v>-3.7027771307327165E-17</v>
      </c>
      <c r="AI59">
        <f t="shared" si="38"/>
        <v>-3.7027889441598971E-17</v>
      </c>
      <c r="AJ59">
        <f t="shared" si="39"/>
        <v>-53.563971347214306</v>
      </c>
      <c r="AK59">
        <f t="shared" si="61"/>
        <v>-34.995127946846672</v>
      </c>
      <c r="AL59">
        <f t="shared" si="40"/>
        <v>-88.559099294060985</v>
      </c>
      <c r="AN59">
        <f t="shared" si="41"/>
        <v>0</v>
      </c>
      <c r="AO59">
        <f t="shared" si="42"/>
        <v>0</v>
      </c>
      <c r="AP59">
        <f t="shared" si="43"/>
        <v>-2.07093581570665E-25</v>
      </c>
      <c r="AQ59">
        <f t="shared" si="44"/>
        <v>-6.4911000512360943E-20</v>
      </c>
      <c r="AR59">
        <f t="shared" si="45"/>
        <v>-6.4911207605942512E-20</v>
      </c>
      <c r="AS59">
        <f t="shared" si="46"/>
        <v>-9.3899547523539365E-2</v>
      </c>
      <c r="AT59">
        <f t="shared" si="47"/>
        <v>-6.1347704382045704E-2</v>
      </c>
      <c r="AU59">
        <f t="shared" si="48"/>
        <v>-0.15524725190558508</v>
      </c>
      <c r="AW59">
        <v>56</v>
      </c>
      <c r="AX59">
        <f>IF(Z59&gt;0, (R59*SUMPRODUCT(K59:$K$98, X59:$X$98)-K59*$AZ$3)/Z59, 0)</f>
        <v>-9.4461670833557722E+25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1.5652103383817909E-3</v>
      </c>
      <c r="L60" s="2">
        <v>57</v>
      </c>
      <c r="M60" s="8">
        <v>0.88376105100000002</v>
      </c>
      <c r="Q60" s="5">
        <f t="shared" si="60"/>
        <v>25</v>
      </c>
      <c r="R60">
        <f t="shared" si="31"/>
        <v>1000000</v>
      </c>
      <c r="S60">
        <f t="shared" si="32"/>
        <v>-7.9387812401986653E+26</v>
      </c>
      <c r="U60">
        <f t="shared" si="52"/>
        <v>0.88376105100000002</v>
      </c>
      <c r="V60">
        <f t="shared" si="53"/>
        <v>0.01</v>
      </c>
      <c r="W60">
        <f t="shared" si="54"/>
        <v>4.7253708721705115E-24</v>
      </c>
      <c r="X60">
        <f t="shared" si="55"/>
        <v>4.1760987283541981E-24</v>
      </c>
      <c r="Y60">
        <f t="shared" si="56"/>
        <v>4.7253708721705115E-26</v>
      </c>
      <c r="Z60">
        <f t="shared" si="57"/>
        <v>5.0201843509460833E-25</v>
      </c>
      <c r="AB60">
        <f t="shared" si="58"/>
        <v>-446.3664278934524</v>
      </c>
      <c r="AC60">
        <f t="shared" si="33"/>
        <v>-398.54145347629679</v>
      </c>
      <c r="AE60">
        <f t="shared" si="34"/>
        <v>0</v>
      </c>
      <c r="AF60">
        <f t="shared" si="35"/>
        <v>0</v>
      </c>
      <c r="AG60">
        <f t="shared" si="36"/>
        <v>-1.2550460877365208E-23</v>
      </c>
      <c r="AH60">
        <f t="shared" si="37"/>
        <v>-4.1760987283541982E-18</v>
      </c>
      <c r="AI60">
        <f t="shared" si="38"/>
        <v>-4.1761112788150759E-18</v>
      </c>
      <c r="AJ60">
        <f t="shared" si="39"/>
        <v>-47.824974417155602</v>
      </c>
      <c r="AK60">
        <f t="shared" si="61"/>
        <v>-31.245649952541672</v>
      </c>
      <c r="AL60">
        <f t="shared" si="40"/>
        <v>-79.070624369697271</v>
      </c>
      <c r="AN60">
        <f t="shared" si="41"/>
        <v>0</v>
      </c>
      <c r="AO60">
        <f t="shared" si="42"/>
        <v>0</v>
      </c>
      <c r="AP60">
        <f t="shared" si="43"/>
        <v>-1.9644111116708225E-26</v>
      </c>
      <c r="AQ60">
        <f t="shared" si="44"/>
        <v>-6.5364729037230416E-21</v>
      </c>
      <c r="AR60">
        <f t="shared" si="45"/>
        <v>-6.5364925478341586E-21</v>
      </c>
      <c r="AS60">
        <f t="shared" si="46"/>
        <v>-7.4856144390576612E-2</v>
      </c>
      <c r="AT60">
        <f t="shared" si="47"/>
        <v>-4.8906014335176738E-2</v>
      </c>
      <c r="AU60">
        <f t="shared" si="48"/>
        <v>-0.12376215872575334</v>
      </c>
      <c r="AW60">
        <v>57</v>
      </c>
      <c r="AX60">
        <f>IF(Z60&gt;0, (R60*SUMPRODUCT(K60:$K$98, X60:$X$98)-K60*$AZ$3)/Z60, 0)</f>
        <v>-7.9387812401986653E+26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1.3975092306980274E-3</v>
      </c>
      <c r="L61" s="2">
        <v>58</v>
      </c>
      <c r="M61" s="8">
        <v>0.88953285599999998</v>
      </c>
      <c r="Q61" s="5">
        <f t="shared" si="60"/>
        <v>25</v>
      </c>
      <c r="R61">
        <f t="shared" si="31"/>
        <v>1000000</v>
      </c>
      <c r="S61">
        <f t="shared" si="32"/>
        <v>-7.0552394083101021E+27</v>
      </c>
      <c r="U61">
        <f t="shared" si="52"/>
        <v>0.88953285599999998</v>
      </c>
      <c r="V61">
        <f t="shared" si="53"/>
        <v>0.01</v>
      </c>
      <c r="W61">
        <f t="shared" si="54"/>
        <v>5.0201843509460833E-25</v>
      </c>
      <c r="X61">
        <f t="shared" si="55"/>
        <v>4.4656189233435754E-25</v>
      </c>
      <c r="Y61">
        <f t="shared" si="56"/>
        <v>5.0201843509460833E-27</v>
      </c>
      <c r="Z61">
        <f t="shared" si="57"/>
        <v>5.0436358409304712E-26</v>
      </c>
      <c r="AB61">
        <f t="shared" si="58"/>
        <v>-398.54145347629679</v>
      </c>
      <c r="AC61">
        <f t="shared" si="33"/>
        <v>-355.84058346097925</v>
      </c>
      <c r="AE61">
        <f t="shared" si="34"/>
        <v>0</v>
      </c>
      <c r="AF61">
        <f t="shared" si="35"/>
        <v>0</v>
      </c>
      <c r="AG61">
        <f t="shared" si="36"/>
        <v>-1.2609089602326179E-24</v>
      </c>
      <c r="AH61">
        <f t="shared" si="37"/>
        <v>-4.4656189233435752E-19</v>
      </c>
      <c r="AI61">
        <f t="shared" si="38"/>
        <v>-4.4656315324331774E-19</v>
      </c>
      <c r="AJ61">
        <f t="shared" si="39"/>
        <v>-42.700870015317548</v>
      </c>
      <c r="AK61">
        <f t="shared" si="61"/>
        <v>-27.897901743340778</v>
      </c>
      <c r="AL61">
        <f t="shared" si="40"/>
        <v>-70.59877175865833</v>
      </c>
      <c r="AN61">
        <f t="shared" si="41"/>
        <v>0</v>
      </c>
      <c r="AO61">
        <f t="shared" si="42"/>
        <v>0</v>
      </c>
      <c r="AP61">
        <f t="shared" si="43"/>
        <v>-1.7621319109949354E-27</v>
      </c>
      <c r="AQ61">
        <f t="shared" si="44"/>
        <v>-6.2407436661524336E-22</v>
      </c>
      <c r="AR61">
        <f t="shared" si="45"/>
        <v>-6.2407612874715428E-22</v>
      </c>
      <c r="AS61">
        <f t="shared" si="46"/>
        <v>-5.9674860005242893E-2</v>
      </c>
      <c r="AT61">
        <f t="shared" si="47"/>
        <v>-3.8987575203425329E-2</v>
      </c>
      <c r="AU61">
        <f t="shared" si="48"/>
        <v>-9.8662435208668228E-2</v>
      </c>
      <c r="AW61">
        <v>58</v>
      </c>
      <c r="AX61">
        <f>IF(Z61&gt;0, (R61*SUMPRODUCT(K61:$K$98, X61:$X$98)-K61*$AZ$3)/Z61, 0)</f>
        <v>-7.0552394083101021E+27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1.2477760988375245E-3</v>
      </c>
      <c r="L62" s="2">
        <v>59</v>
      </c>
      <c r="M62" s="8">
        <v>0.89526598199999996</v>
      </c>
      <c r="Q62" s="5">
        <f t="shared" si="60"/>
        <v>25</v>
      </c>
      <c r="R62">
        <f t="shared" si="31"/>
        <v>1000000</v>
      </c>
      <c r="S62">
        <f t="shared" si="32"/>
        <v>-6.6494813935548241E+28</v>
      </c>
      <c r="U62">
        <f t="shared" si="52"/>
        <v>0.89526598199999996</v>
      </c>
      <c r="V62">
        <f t="shared" si="53"/>
        <v>0.01</v>
      </c>
      <c r="W62">
        <f t="shared" si="54"/>
        <v>5.0436358409304712E-26</v>
      </c>
      <c r="X62">
        <f t="shared" si="55"/>
        <v>4.5153955939810141E-26</v>
      </c>
      <c r="Y62">
        <f t="shared" si="56"/>
        <v>5.0436358409304718E-28</v>
      </c>
      <c r="Z62">
        <f t="shared" si="57"/>
        <v>4.7780388854015237E-27</v>
      </c>
      <c r="AB62">
        <f t="shared" si="58"/>
        <v>-355.84058346097925</v>
      </c>
      <c r="AC62">
        <f t="shared" si="33"/>
        <v>-317.71480666158863</v>
      </c>
      <c r="AE62">
        <f t="shared" si="34"/>
        <v>0</v>
      </c>
      <c r="AF62">
        <f t="shared" si="35"/>
        <v>0</v>
      </c>
      <c r="AG62">
        <f t="shared" si="36"/>
        <v>-1.1945097213503809E-25</v>
      </c>
      <c r="AH62">
        <f t="shared" si="37"/>
        <v>-4.5153955939810142E-20</v>
      </c>
      <c r="AI62">
        <f t="shared" si="38"/>
        <v>-4.5154075390782278E-20</v>
      </c>
      <c r="AJ62">
        <f t="shared" si="39"/>
        <v>-38.125776799390621</v>
      </c>
      <c r="AK62">
        <f t="shared" si="61"/>
        <v>-24.90884084226855</v>
      </c>
      <c r="AL62">
        <f t="shared" si="40"/>
        <v>-63.034617641659167</v>
      </c>
      <c r="AN62">
        <f t="shared" si="41"/>
        <v>0</v>
      </c>
      <c r="AO62">
        <f t="shared" si="42"/>
        <v>0</v>
      </c>
      <c r="AP62">
        <f t="shared" si="43"/>
        <v>-1.4904806801300767E-28</v>
      </c>
      <c r="AQ62">
        <f t="shared" si="44"/>
        <v>-5.634202698965776E-23</v>
      </c>
      <c r="AR62">
        <f t="shared" si="45"/>
        <v>-5.6342176037725784E-23</v>
      </c>
      <c r="AS62">
        <f t="shared" si="46"/>
        <v>-4.7572433039893829E-2</v>
      </c>
      <c r="AT62">
        <f t="shared" si="47"/>
        <v>-3.1080656252730647E-2</v>
      </c>
      <c r="AU62">
        <f t="shared" si="48"/>
        <v>-7.8653089292624476E-2</v>
      </c>
      <c r="AW62">
        <v>59</v>
      </c>
      <c r="AX62">
        <f>IF(Z62&gt;0, (R62*SUMPRODUCT(K62:$K$98, X62:$X$98)-K62*$AZ$3)/Z62, 0)</f>
        <v>-6.6494813935548241E+28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1.114085802533504E-3</v>
      </c>
      <c r="L63" s="2">
        <v>60</v>
      </c>
      <c r="M63" s="8">
        <v>0.900953271</v>
      </c>
      <c r="Q63" s="5">
        <f t="shared" si="60"/>
        <v>25</v>
      </c>
      <c r="R63">
        <f t="shared" si="31"/>
        <v>1000000</v>
      </c>
      <c r="S63">
        <f t="shared" si="32"/>
        <v>-6.6673273967549062E+29</v>
      </c>
      <c r="U63">
        <f t="shared" si="52"/>
        <v>0.900953271</v>
      </c>
      <c r="V63">
        <f t="shared" si="53"/>
        <v>0.01</v>
      </c>
      <c r="W63">
        <f t="shared" si="54"/>
        <v>4.7780388854015237E-27</v>
      </c>
      <c r="X63">
        <f t="shared" si="55"/>
        <v>4.3047897627676972E-27</v>
      </c>
      <c r="Y63">
        <f t="shared" si="56"/>
        <v>4.7780388854015236E-29</v>
      </c>
      <c r="Z63">
        <f t="shared" si="57"/>
        <v>4.2546873377981126E-28</v>
      </c>
      <c r="AB63">
        <f t="shared" si="58"/>
        <v>-317.71480666158863</v>
      </c>
      <c r="AC63">
        <f t="shared" si="33"/>
        <v>-283.67393451927552</v>
      </c>
      <c r="AE63">
        <f t="shared" si="34"/>
        <v>0</v>
      </c>
      <c r="AF63">
        <f t="shared" si="35"/>
        <v>0</v>
      </c>
      <c r="AG63">
        <f t="shared" si="36"/>
        <v>-1.0636718344495282E-26</v>
      </c>
      <c r="AH63">
        <f t="shared" si="37"/>
        <v>-4.3047897627676975E-21</v>
      </c>
      <c r="AI63">
        <f t="shared" si="38"/>
        <v>-4.3048003994860421E-21</v>
      </c>
      <c r="AJ63">
        <f t="shared" si="39"/>
        <v>-34.040872142313106</v>
      </c>
      <c r="AK63">
        <f t="shared" si="61"/>
        <v>-22.240036466311206</v>
      </c>
      <c r="AL63">
        <f t="shared" si="40"/>
        <v>-56.280908608624316</v>
      </c>
      <c r="AN63">
        <f t="shared" si="41"/>
        <v>0</v>
      </c>
      <c r="AO63">
        <f t="shared" si="42"/>
        <v>0</v>
      </c>
      <c r="AP63">
        <f t="shared" si="43"/>
        <v>-1.185021689314987E-29</v>
      </c>
      <c r="AQ63">
        <f t="shared" si="44"/>
        <v>-4.7959051575910621E-24</v>
      </c>
      <c r="AR63">
        <f t="shared" si="45"/>
        <v>-4.7959170078079555E-24</v>
      </c>
      <c r="AS63">
        <f t="shared" si="46"/>
        <v>-3.7924452359609291E-2</v>
      </c>
      <c r="AT63">
        <f t="shared" si="47"/>
        <v>-2.4777308874944715E-2</v>
      </c>
      <c r="AU63">
        <f t="shared" si="48"/>
        <v>-6.270176123455401E-2</v>
      </c>
      <c r="AW63">
        <v>60</v>
      </c>
      <c r="AX63">
        <f>IF(Z63&gt;0, (R63*SUMPRODUCT(K63:$K$98, X63:$X$98)-K63*$AZ$3)/Z63, 0)</f>
        <v>-6.6673273967549062E+29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9.9471946654777136E-4</v>
      </c>
      <c r="L64" s="2">
        <v>61</v>
      </c>
      <c r="M64" s="8">
        <v>0.90658776299999999</v>
      </c>
      <c r="Q64" s="5">
        <f t="shared" si="60"/>
        <v>25</v>
      </c>
      <c r="R64">
        <f t="shared" si="31"/>
        <v>1000000</v>
      </c>
      <c r="S64">
        <f t="shared" si="32"/>
        <v>-7.1368076244732996E+30</v>
      </c>
      <c r="U64">
        <f t="shared" si="52"/>
        <v>0.90658776299999999</v>
      </c>
      <c r="V64">
        <f t="shared" si="53"/>
        <v>0.01</v>
      </c>
      <c r="W64">
        <f t="shared" si="54"/>
        <v>4.2546873377981126E-28</v>
      </c>
      <c r="X64">
        <f t="shared" si="55"/>
        <v>3.8572474758388164E-28</v>
      </c>
      <c r="Y64">
        <f t="shared" si="56"/>
        <v>4.2546873377981125E-30</v>
      </c>
      <c r="Z64">
        <f t="shared" si="57"/>
        <v>3.5489298858131517E-29</v>
      </c>
      <c r="AB64">
        <f t="shared" si="58"/>
        <v>-283.67393451927552</v>
      </c>
      <c r="AC64">
        <f t="shared" si="33"/>
        <v>-253.28029867792458</v>
      </c>
      <c r="AE64">
        <f t="shared" si="34"/>
        <v>0</v>
      </c>
      <c r="AF64">
        <f t="shared" si="35"/>
        <v>0</v>
      </c>
      <c r="AG64">
        <f t="shared" si="36"/>
        <v>-8.8723247145328789E-28</v>
      </c>
      <c r="AH64">
        <f t="shared" si="37"/>
        <v>-3.8572474758388164E-22</v>
      </c>
      <c r="AI64">
        <f t="shared" si="38"/>
        <v>-3.8572563481635308E-22</v>
      </c>
      <c r="AJ64">
        <f t="shared" si="39"/>
        <v>-30.393635841350942</v>
      </c>
      <c r="AK64">
        <f t="shared" si="61"/>
        <v>-19.857175416349289</v>
      </c>
      <c r="AL64">
        <f t="shared" si="40"/>
        <v>-50.250811257700235</v>
      </c>
      <c r="AN64">
        <f t="shared" si="41"/>
        <v>0</v>
      </c>
      <c r="AO64">
        <f t="shared" si="42"/>
        <v>0</v>
      </c>
      <c r="AP64">
        <f t="shared" si="43"/>
        <v>-8.8254741070787535E-31</v>
      </c>
      <c r="AQ64">
        <f t="shared" si="44"/>
        <v>-3.8368791515091252E-25</v>
      </c>
      <c r="AR64">
        <f t="shared" si="45"/>
        <v>-3.8368879769832321E-25</v>
      </c>
      <c r="AS64">
        <f t="shared" si="46"/>
        <v>-3.0233141230555833E-2</v>
      </c>
      <c r="AT64">
        <f t="shared" si="47"/>
        <v>-1.9752318937296485E-2</v>
      </c>
      <c r="AU64">
        <f t="shared" si="48"/>
        <v>-4.9985460167852325E-2</v>
      </c>
      <c r="AW64">
        <v>61</v>
      </c>
      <c r="AX64">
        <f>IF(Z64&gt;0, (R64*SUMPRODUCT(K64:$K$98, X64:$X$98)-K64*$AZ$3)/Z64, 0)</f>
        <v>-7.1368076244732996E+30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8.8814238084622432E-4</v>
      </c>
      <c r="L65" s="2">
        <v>62</v>
      </c>
      <c r="M65" s="8">
        <v>0.91219363099999995</v>
      </c>
      <c r="Q65" s="5">
        <f t="shared" si="60"/>
        <v>25</v>
      </c>
      <c r="R65">
        <f t="shared" si="31"/>
        <v>1000000</v>
      </c>
      <c r="S65">
        <f t="shared" si="32"/>
        <v>-8.1897532896160368E+31</v>
      </c>
      <c r="U65">
        <f t="shared" si="52"/>
        <v>0.91219363099999995</v>
      </c>
      <c r="V65">
        <f t="shared" si="53"/>
        <v>0.01</v>
      </c>
      <c r="W65">
        <f t="shared" si="54"/>
        <v>3.5489298858131517E-29</v>
      </c>
      <c r="X65">
        <f t="shared" si="55"/>
        <v>3.2373112387043138E-29</v>
      </c>
      <c r="Y65">
        <f t="shared" si="56"/>
        <v>3.5489298858131516E-31</v>
      </c>
      <c r="Z65">
        <f t="shared" si="57"/>
        <v>2.7612934825070637E-30</v>
      </c>
      <c r="AB65">
        <f t="shared" si="58"/>
        <v>-253.28029867792458</v>
      </c>
      <c r="AC65">
        <f t="shared" si="33"/>
        <v>-226.14312381957546</v>
      </c>
      <c r="AE65">
        <f t="shared" si="34"/>
        <v>0</v>
      </c>
      <c r="AF65">
        <f t="shared" si="35"/>
        <v>0</v>
      </c>
      <c r="AG65">
        <f t="shared" si="36"/>
        <v>-6.9032337062676588E-29</v>
      </c>
      <c r="AH65">
        <f t="shared" si="37"/>
        <v>-3.2373112387043141E-23</v>
      </c>
      <c r="AI65">
        <f t="shared" si="38"/>
        <v>-3.2373181419380204E-23</v>
      </c>
      <c r="AJ65">
        <f t="shared" si="39"/>
        <v>-27.137174858349113</v>
      </c>
      <c r="AK65">
        <f t="shared" si="61"/>
        <v>-17.729620907454724</v>
      </c>
      <c r="AL65">
        <f t="shared" si="40"/>
        <v>-44.866795765803836</v>
      </c>
      <c r="AN65">
        <f t="shared" si="41"/>
        <v>0</v>
      </c>
      <c r="AO65">
        <f t="shared" si="42"/>
        <v>0</v>
      </c>
      <c r="AP65">
        <f t="shared" si="43"/>
        <v>-6.1310544194224632E-32</v>
      </c>
      <c r="AQ65">
        <f t="shared" si="44"/>
        <v>-2.8751933110830892E-26</v>
      </c>
      <c r="AR65">
        <f t="shared" si="45"/>
        <v>-2.8751994421375086E-26</v>
      </c>
      <c r="AS65">
        <f t="shared" si="46"/>
        <v>-2.4101675088134482E-2</v>
      </c>
      <c r="AT65">
        <f t="shared" si="47"/>
        <v>-1.5746427724247836E-2</v>
      </c>
      <c r="AU65">
        <f t="shared" si="48"/>
        <v>-3.9848102812382317E-2</v>
      </c>
      <c r="AW65">
        <v>62</v>
      </c>
      <c r="AX65">
        <f>IF(Z65&gt;0, (R65*SUMPRODUCT(K65:$K$98, X65:$X$98)-K65*$AZ$3)/Z65, 0)</f>
        <v>-8.1897532896160368E+31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7.9298426861270028E-4</v>
      </c>
      <c r="L66" s="2">
        <v>63</v>
      </c>
      <c r="M66" s="8">
        <v>0.91779930600000004</v>
      </c>
      <c r="Q66" s="5">
        <f t="shared" si="60"/>
        <v>25</v>
      </c>
      <c r="R66">
        <f t="shared" si="31"/>
        <v>1000000</v>
      </c>
      <c r="S66">
        <f t="shared" si="32"/>
        <v>-1.0127713901020762E+33</v>
      </c>
      <c r="U66">
        <f t="shared" si="52"/>
        <v>0.91779930600000004</v>
      </c>
      <c r="V66">
        <f t="shared" si="53"/>
        <v>0.01</v>
      </c>
      <c r="W66">
        <f t="shared" si="54"/>
        <v>2.7612934825070637E-30</v>
      </c>
      <c r="X66">
        <f t="shared" si="55"/>
        <v>2.5343132419073063E-30</v>
      </c>
      <c r="Y66">
        <f t="shared" si="56"/>
        <v>2.7612934825070639E-32</v>
      </c>
      <c r="Z66">
        <f t="shared" si="57"/>
        <v>1.9936730577468683E-31</v>
      </c>
      <c r="AB66">
        <f t="shared" si="58"/>
        <v>-226.14312381957546</v>
      </c>
      <c r="AC66">
        <f t="shared" si="33"/>
        <v>-201.91350341033527</v>
      </c>
      <c r="AE66">
        <f t="shared" si="34"/>
        <v>0</v>
      </c>
      <c r="AF66">
        <f t="shared" si="35"/>
        <v>0</v>
      </c>
      <c r="AG66">
        <f t="shared" si="36"/>
        <v>-4.9841826443671706E-30</v>
      </c>
      <c r="AH66">
        <f t="shared" si="37"/>
        <v>-2.5343132419073064E-24</v>
      </c>
      <c r="AI66">
        <f t="shared" si="38"/>
        <v>-2.5343182260899507E-24</v>
      </c>
      <c r="AJ66">
        <f t="shared" si="39"/>
        <v>-24.229620409240198</v>
      </c>
      <c r="AK66">
        <f t="shared" si="61"/>
        <v>-15.830018667370284</v>
      </c>
      <c r="AL66">
        <f t="shared" si="40"/>
        <v>-40.05963907661048</v>
      </c>
      <c r="AN66">
        <f t="shared" si="41"/>
        <v>0</v>
      </c>
      <c r="AO66">
        <f t="shared" si="42"/>
        <v>0</v>
      </c>
      <c r="AP66">
        <f t="shared" si="43"/>
        <v>-3.952378428875615E-33</v>
      </c>
      <c r="AQ66">
        <f t="shared" si="44"/>
        <v>-2.0096705325693466E-27</v>
      </c>
      <c r="AR66">
        <f t="shared" si="45"/>
        <v>-2.0096744849477755E-27</v>
      </c>
      <c r="AS66">
        <f t="shared" si="46"/>
        <v>-1.9213707818984693E-2</v>
      </c>
      <c r="AT66">
        <f t="shared" si="47"/>
        <v>-1.2552955775070018E-2</v>
      </c>
      <c r="AU66">
        <f t="shared" si="48"/>
        <v>-3.1766663594054709E-2</v>
      </c>
      <c r="AW66">
        <v>63</v>
      </c>
      <c r="AX66">
        <f>IF(Z66&gt;0, (R66*SUMPRODUCT(K66:$K$98, X66:$X$98)-K66*$AZ$3)/Z66, 0)</f>
        <v>-1.0127713901020762E+33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7.0802166840419666E-4</v>
      </c>
      <c r="L67" s="2">
        <v>64</v>
      </c>
      <c r="M67" s="8">
        <v>0.92340517499999997</v>
      </c>
      <c r="Q67" s="5">
        <f t="shared" si="60"/>
        <v>25</v>
      </c>
      <c r="R67">
        <f t="shared" si="31"/>
        <v>1000000</v>
      </c>
      <c r="S67">
        <f t="shared" si="32"/>
        <v>-1.3578535114913149E+34</v>
      </c>
      <c r="U67">
        <f t="shared" si="52"/>
        <v>0.92340517499999997</v>
      </c>
      <c r="V67">
        <f t="shared" si="53"/>
        <v>0.01</v>
      </c>
      <c r="W67">
        <f t="shared" si="54"/>
        <v>1.9936730577468683E-31</v>
      </c>
      <c r="X67">
        <f t="shared" si="55"/>
        <v>1.840968018781532E-31</v>
      </c>
      <c r="Y67">
        <f t="shared" si="56"/>
        <v>1.9936730577468684E-33</v>
      </c>
      <c r="Z67">
        <f t="shared" si="57"/>
        <v>1.3276830838786766E-32</v>
      </c>
      <c r="AB67">
        <f t="shared" si="58"/>
        <v>-201.91350341033527</v>
      </c>
      <c r="AC67">
        <f t="shared" si="33"/>
        <v>-180.2799137592279</v>
      </c>
      <c r="AE67">
        <f t="shared" si="34"/>
        <v>0</v>
      </c>
      <c r="AF67">
        <f t="shared" si="35"/>
        <v>0</v>
      </c>
      <c r="AG67">
        <f t="shared" si="36"/>
        <v>-3.3192077096966914E-31</v>
      </c>
      <c r="AH67">
        <f t="shared" si="37"/>
        <v>-1.840968018781532E-25</v>
      </c>
      <c r="AI67">
        <f t="shared" ref="AI67:AI69" si="62">SUM(AE67:AH67)</f>
        <v>-1.8409713379892417E-25</v>
      </c>
      <c r="AJ67">
        <f t="shared" si="39"/>
        <v>-21.633589651107371</v>
      </c>
      <c r="AK67">
        <f t="shared" si="61"/>
        <v>-14.13394523872347</v>
      </c>
      <c r="AL67">
        <f t="shared" ref="AL67:AL69" si="63">SUM(AI67:AK67)</f>
        <v>-35.767534889830841</v>
      </c>
      <c r="AN67">
        <f t="shared" si="41"/>
        <v>0</v>
      </c>
      <c r="AO67">
        <f t="shared" si="42"/>
        <v>0</v>
      </c>
      <c r="AP67">
        <f t="shared" si="43"/>
        <v>-2.3500709803995239E-34</v>
      </c>
      <c r="AQ67">
        <f t="shared" si="44"/>
        <v>-1.3034452481364687E-28</v>
      </c>
      <c r="AR67">
        <f t="shared" si="45"/>
        <v>-1.3034475982074492E-28</v>
      </c>
      <c r="AS67">
        <f t="shared" si="46"/>
        <v>-1.5317050238348803E-2</v>
      </c>
      <c r="AT67">
        <f t="shared" si="47"/>
        <v>-1.0007139489054543E-2</v>
      </c>
      <c r="AU67">
        <f t="shared" si="48"/>
        <v>-2.5324189727403346E-2</v>
      </c>
      <c r="AW67">
        <v>64</v>
      </c>
      <c r="AX67">
        <f>IF(Z67&gt;0, (R67*SUMPRODUCT(K67:$K$98, X67:$X$98)-K67*$AZ$3)/Z67, 0)</f>
        <v>-1.3578535114913149E+34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69" si="64">G68+$C$9</f>
        <v>0.12000000000000001</v>
      </c>
      <c r="I68" s="1">
        <f t="shared" ref="I68:I69" si="65">1+H68</f>
        <v>1.1200000000000001</v>
      </c>
      <c r="J68">
        <f t="shared" ref="J68:J69" si="66">1/I68</f>
        <v>0.89285714285714279</v>
      </c>
      <c r="K68">
        <f t="shared" si="59"/>
        <v>6.3216220393231843E-4</v>
      </c>
      <c r="L68" s="2">
        <v>65</v>
      </c>
      <c r="M68" s="8">
        <v>0.92901104300000004</v>
      </c>
      <c r="Q68" s="5">
        <f t="shared" si="60"/>
        <v>25</v>
      </c>
      <c r="R68">
        <f t="shared" si="31"/>
        <v>1000000</v>
      </c>
      <c r="S68">
        <f t="shared" si="32"/>
        <v>-1.9878503688605068E+35</v>
      </c>
      <c r="U68">
        <f t="shared" si="52"/>
        <v>0.92901104300000004</v>
      </c>
      <c r="V68">
        <f t="shared" si="53"/>
        <v>0.01</v>
      </c>
      <c r="W68">
        <f t="shared" si="54"/>
        <v>1.3276830838786766E-32</v>
      </c>
      <c r="X68">
        <f t="shared" ref="X68:X69" si="67">U68*W68</f>
        <v>1.233432246527586E-32</v>
      </c>
      <c r="Y68">
        <f t="shared" si="56"/>
        <v>1.3276830838786766E-34</v>
      </c>
      <c r="Z68">
        <f t="shared" ref="Z68:Z69" si="68">MAX(0, W68-X68-Y68)</f>
        <v>8.0974006512303886E-34</v>
      </c>
      <c r="AB68">
        <f t="shared" si="58"/>
        <v>-180.2799137592279</v>
      </c>
      <c r="AC68">
        <f t="shared" si="33"/>
        <v>-160.96420871359635</v>
      </c>
      <c r="AE68">
        <f t="shared" si="34"/>
        <v>0</v>
      </c>
      <c r="AF68">
        <f t="shared" si="35"/>
        <v>0</v>
      </c>
      <c r="AG68">
        <f t="shared" si="36"/>
        <v>-2.0243501628075972E-32</v>
      </c>
      <c r="AH68">
        <f t="shared" si="37"/>
        <v>-1.233432246527586E-26</v>
      </c>
      <c r="AI68">
        <f t="shared" si="62"/>
        <v>-1.2334342708777488E-26</v>
      </c>
      <c r="AJ68">
        <f t="shared" si="39"/>
        <v>-19.315705045631546</v>
      </c>
      <c r="AK68">
        <f t="shared" si="61"/>
        <v>-12.619593963145954</v>
      </c>
      <c r="AL68">
        <f t="shared" si="63"/>
        <v>-31.935299008777498</v>
      </c>
      <c r="AN68">
        <f t="shared" si="41"/>
        <v>0</v>
      </c>
      <c r="AO68">
        <f t="shared" si="42"/>
        <v>0</v>
      </c>
      <c r="AP68">
        <f t="shared" si="43"/>
        <v>-1.2797176604511983E-35</v>
      </c>
      <c r="AQ68">
        <f t="shared" si="44"/>
        <v>-7.797292473660694E-30</v>
      </c>
      <c r="AR68">
        <f t="shared" si="45"/>
        <v>-7.7973052708373E-30</v>
      </c>
      <c r="AS68">
        <f t="shared" si="46"/>
        <v>-1.2210658672153041E-2</v>
      </c>
      <c r="AT68">
        <f t="shared" si="47"/>
        <v>-7.9776303324733278E-3</v>
      </c>
      <c r="AU68">
        <f t="shared" si="48"/>
        <v>-2.0188289004626367E-2</v>
      </c>
      <c r="AW68">
        <v>65</v>
      </c>
      <c r="AX68">
        <f>IF(Z68&gt;0, (R68*SUMPRODUCT(K68:$K$98, X68:$X$98)-K68*$AZ$3)/Z68, 0)</f>
        <v>-1.9878503688605068E+35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64"/>
        <v>0.12000000000000001</v>
      </c>
      <c r="I69" s="1">
        <f t="shared" si="65"/>
        <v>1.1200000000000001</v>
      </c>
      <c r="J69">
        <f t="shared" si="66"/>
        <v>0.89285714285714279</v>
      </c>
      <c r="K69">
        <f t="shared" ref="K69" si="69">K68*J69</f>
        <v>5.6443053922528431E-4</v>
      </c>
      <c r="L69" s="2">
        <v>66</v>
      </c>
      <c r="M69" s="8">
        <v>1</v>
      </c>
      <c r="Q69" s="5">
        <f t="shared" si="60"/>
        <v>25</v>
      </c>
      <c r="R69">
        <f t="shared" si="31"/>
        <v>1000000</v>
      </c>
      <c r="S69">
        <f t="shared" si="32"/>
        <v>0</v>
      </c>
      <c r="U69">
        <f t="shared" si="52"/>
        <v>1</v>
      </c>
      <c r="V69">
        <f t="shared" si="53"/>
        <v>0.01</v>
      </c>
      <c r="W69">
        <f t="shared" si="54"/>
        <v>8.0974006512303886E-34</v>
      </c>
      <c r="X69">
        <f t="shared" si="67"/>
        <v>8.0974006512303886E-34</v>
      </c>
      <c r="Y69">
        <f t="shared" si="56"/>
        <v>8.0974006512303891E-36</v>
      </c>
      <c r="Z69">
        <f t="shared" si="68"/>
        <v>0</v>
      </c>
      <c r="AB69">
        <f t="shared" si="58"/>
        <v>-160.96420871359635</v>
      </c>
      <c r="AC69">
        <f t="shared" si="33"/>
        <v>0</v>
      </c>
      <c r="AE69">
        <f t="shared" si="34"/>
        <v>0</v>
      </c>
      <c r="AF69">
        <f t="shared" si="35"/>
        <v>0</v>
      </c>
      <c r="AG69">
        <f t="shared" si="36"/>
        <v>0</v>
      </c>
      <c r="AH69">
        <f t="shared" si="37"/>
        <v>-8.0974006512303891E-28</v>
      </c>
      <c r="AI69">
        <f t="shared" si="62"/>
        <v>-8.0974006512303891E-28</v>
      </c>
      <c r="AJ69">
        <f t="shared" si="39"/>
        <v>-160.96420871359635</v>
      </c>
      <c r="AK69">
        <f t="shared" si="61"/>
        <v>-11.267494609951745</v>
      </c>
      <c r="AL69">
        <f t="shared" si="63"/>
        <v>-172.23170332354809</v>
      </c>
      <c r="AN69">
        <f t="shared" si="41"/>
        <v>0</v>
      </c>
      <c r="AO69">
        <f t="shared" si="42"/>
        <v>0</v>
      </c>
      <c r="AP69">
        <f t="shared" si="43"/>
        <v>0</v>
      </c>
      <c r="AQ69">
        <f t="shared" si="44"/>
        <v>-4.570420215897137E-31</v>
      </c>
      <c r="AR69">
        <f t="shared" si="45"/>
        <v>-4.570420215897137E-31</v>
      </c>
      <c r="AS69">
        <f t="shared" si="46"/>
        <v>-9.0853115120186401E-2</v>
      </c>
      <c r="AT69">
        <f t="shared" si="47"/>
        <v>-6.3597180584130482E-3</v>
      </c>
      <c r="AU69">
        <f t="shared" si="48"/>
        <v>-9.7212833178599439E-2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1">
        <f>EconomicRates!C110</f>
        <v>3.5569999999999997E-2</v>
      </c>
      <c r="G70" s="1">
        <f>EconomicRates!D110</f>
        <v>7.0000000000000007E-2</v>
      </c>
      <c r="H70" s="1"/>
      <c r="I70" s="1"/>
      <c r="M70" s="8"/>
      <c r="Q70" s="5"/>
      <c r="AX70">
        <f>IF(Z70&gt;0, (R70*SUMPRODUCT(K70:$K$98, X70:$X$98)-K70*$AZ$3)/Z70, 0)</f>
        <v>0</v>
      </c>
    </row>
    <row r="71" spans="5:50" x14ac:dyDescent="0.25">
      <c r="F71" s="1">
        <f>EconomicRates!C111</f>
        <v>3.5569999999999997E-2</v>
      </c>
      <c r="G71" s="1">
        <f>EconomicRates!D111</f>
        <v>7.0000000000000007E-2</v>
      </c>
      <c r="H71" s="1"/>
      <c r="I71" s="1"/>
      <c r="M71" s="8"/>
      <c r="Q71" s="5"/>
      <c r="AN71" s="6">
        <f t="shared" ref="AN71:AU71" si="70">SUM(AN3:AN69)</f>
        <v>389502.68306648708</v>
      </c>
      <c r="AO71" s="6">
        <f t="shared" si="70"/>
        <v>-38950.268306648708</v>
      </c>
      <c r="AP71" s="6">
        <f t="shared" si="70"/>
        <v>-1636.3402991641067</v>
      </c>
      <c r="AQ71" s="6">
        <f t="shared" si="70"/>
        <v>-254624.85373584554</v>
      </c>
      <c r="AR71" s="6">
        <f t="shared" si="70"/>
        <v>94291.220724828672</v>
      </c>
      <c r="AS71" s="6">
        <f t="shared" si="70"/>
        <v>-18087.487365703302</v>
      </c>
      <c r="AT71" s="6">
        <f t="shared" si="70"/>
        <v>10551.034296660269</v>
      </c>
      <c r="AU71" s="6">
        <f t="shared" si="70"/>
        <v>86754.767655785719</v>
      </c>
      <c r="AX71">
        <f>IF(Z71&gt;0, (R71*SUMPRODUCT(K71:$K$98, X71:$X$98)-K71*$AZ$3)/Z71, 0)</f>
        <v>0</v>
      </c>
    </row>
    <row r="72" spans="5:50" x14ac:dyDescent="0.25">
      <c r="F72" s="1">
        <f>EconomicRates!C112</f>
        <v>3.5569999999999997E-2</v>
      </c>
      <c r="G72" s="1">
        <f>EconomicRates!D112</f>
        <v>7.0000000000000007E-2</v>
      </c>
      <c r="H72" s="1"/>
      <c r="I72" s="1"/>
      <c r="M72" s="8"/>
      <c r="Q72" s="5"/>
      <c r="AX72">
        <f>IF(Z72&gt;0, (R72*SUMPRODUCT(K72:$K$98, X72:$X$98)-K72*$AZ$3)/Z72, 0)</f>
        <v>0</v>
      </c>
    </row>
    <row r="73" spans="5:50" x14ac:dyDescent="0.25">
      <c r="F73" s="1">
        <f>EconomicRates!C113</f>
        <v>3.5569999999999997E-2</v>
      </c>
      <c r="G73" s="1">
        <f>EconomicRates!D113</f>
        <v>7.0000000000000007E-2</v>
      </c>
      <c r="H73" s="1"/>
      <c r="I73" s="1"/>
      <c r="M73" s="8"/>
      <c r="Q73" s="5"/>
      <c r="AX73">
        <f>IF(Z73&gt;0, (R73*SUMPRODUCT(K73:$K$98, X73:$X$98)-K73*$AZ$3)/Z73, 0)</f>
        <v>0</v>
      </c>
    </row>
    <row r="74" spans="5:50" x14ac:dyDescent="0.25">
      <c r="F74" s="1">
        <f>EconomicRates!C114</f>
        <v>3.5569999999999997E-2</v>
      </c>
      <c r="G74" s="1">
        <f>EconomicRates!D114</f>
        <v>7.0000000000000007E-2</v>
      </c>
      <c r="H74" s="1"/>
      <c r="I74" s="1"/>
      <c r="M74" s="8"/>
      <c r="Q74" s="5"/>
      <c r="AX74">
        <f>IF(Z74&gt;0, (R74*SUMPRODUCT(K74:$K$98, X74:$X$98)-K74*$AZ$3)/Z74, 0)</f>
        <v>0</v>
      </c>
    </row>
    <row r="75" spans="5:50" x14ac:dyDescent="0.25">
      <c r="F75" s="1">
        <f>EconomicRates!C115</f>
        <v>3.5569999999999997E-2</v>
      </c>
      <c r="G75" s="1">
        <f>EconomicRates!D115</f>
        <v>7.0000000000000007E-2</v>
      </c>
      <c r="H75" s="1"/>
      <c r="I75" s="1"/>
      <c r="M75" s="8"/>
      <c r="Q75" s="5"/>
      <c r="AX75">
        <f>IF(Z75&gt;0, (R75*SUMPRODUCT(K75:$K$98, X75:$X$98)-K75*$AZ$3)/Z75, 0)</f>
        <v>0</v>
      </c>
    </row>
    <row r="76" spans="5:50" x14ac:dyDescent="0.25">
      <c r="F76" s="1">
        <f>EconomicRates!C116</f>
        <v>3.5569999999999997E-2</v>
      </c>
      <c r="G76" s="1">
        <f>EconomicRates!D116</f>
        <v>7.0000000000000007E-2</v>
      </c>
      <c r="H76" s="1"/>
      <c r="I76" s="1"/>
      <c r="M76" s="8"/>
      <c r="Q76" s="5"/>
      <c r="AX76">
        <f>IF(Z76&gt;0, (R76*SUMPRODUCT(K76:$K$98, X76:$X$98)-K76*$AZ$3)/Z76, 0)</f>
        <v>0</v>
      </c>
    </row>
    <row r="77" spans="5:50" x14ac:dyDescent="0.25">
      <c r="F77" s="1">
        <f>EconomicRates!C117</f>
        <v>3.5569999999999997E-2</v>
      </c>
      <c r="G77" s="1">
        <f>EconomicRates!D117</f>
        <v>7.0000000000000007E-2</v>
      </c>
      <c r="H77" s="1"/>
      <c r="I77" s="1"/>
      <c r="M77" s="8"/>
      <c r="Q77" s="5"/>
      <c r="AX77">
        <f>IF(Z77&gt;0, (R77*SUMPRODUCT(K77:$K$98, X77:$X$98)-K77*$AZ$3)/Z77, 0)</f>
        <v>0</v>
      </c>
    </row>
    <row r="78" spans="5:50" x14ac:dyDescent="0.25">
      <c r="F78" s="1">
        <f>EconomicRates!C118</f>
        <v>3.5569999999999997E-2</v>
      </c>
      <c r="G78" s="1">
        <f>EconomicRates!D118</f>
        <v>7.0000000000000007E-2</v>
      </c>
      <c r="H78" s="1"/>
      <c r="I78" s="1"/>
      <c r="M78" s="8"/>
      <c r="Q78" s="5"/>
      <c r="AX78">
        <f>IF(Z78&gt;0, (R78*SUMPRODUCT(K78:$K$98, X78:$X$98)-K78*$AZ$3)/Z78, 0)</f>
        <v>0</v>
      </c>
    </row>
    <row r="79" spans="5:50" x14ac:dyDescent="0.25">
      <c r="F79" s="1">
        <f>EconomicRates!C119</f>
        <v>3.5569999999999997E-2</v>
      </c>
      <c r="G79" s="1">
        <f>EconomicRates!D119</f>
        <v>7.0000000000000007E-2</v>
      </c>
      <c r="H79" s="1"/>
      <c r="I79" s="1"/>
      <c r="M79" s="8"/>
      <c r="Q79" s="5"/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71:AU71">
    <cfRule type="cellIs" dxfId="4" priority="1" operator="lessThan">
      <formula>0</formula>
    </cfRule>
  </conditionalFormatting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38DB76-5426-45F0-9D03-826A6EA66655}">
  <sheetPr codeName="Sheet93"/>
  <dimension ref="A1:AZ100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'S.26.04.F'!C3*(1+C12)</f>
        <v>63234.478899507194</v>
      </c>
      <c r="K3">
        <v>1</v>
      </c>
      <c r="L3" s="2">
        <v>0</v>
      </c>
      <c r="O3">
        <f>$C$3</f>
        <v>63234.478899507194</v>
      </c>
      <c r="P3">
        <f>O3*C5</f>
        <v>6323.4478899507194</v>
      </c>
      <c r="Q3" s="5">
        <f>B8</f>
        <v>1522.432587</v>
      </c>
      <c r="R3">
        <f t="shared" ref="R3:R34" si="0">$C$6</f>
        <v>2000000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63234.478899507194</v>
      </c>
      <c r="AF3">
        <f t="shared" ref="AF3:AF34" si="4">-$Z3*P3</f>
        <v>-6323.4478899507194</v>
      </c>
      <c r="AG3">
        <f t="shared" ref="AG3:AG34" si="5">-$Z3*Q3</f>
        <v>-1522.432587</v>
      </c>
      <c r="AH3">
        <f t="shared" ref="AH3:AH34" si="6">-X3*R3</f>
        <v>0</v>
      </c>
      <c r="AI3">
        <f t="shared" ref="AI3:AI34" si="7">SUM(AE3:AH3)</f>
        <v>55388.598422556475</v>
      </c>
      <c r="AJ3">
        <f t="shared" ref="AJ3:AJ34" si="8">AB3-AC3</f>
        <v>0</v>
      </c>
      <c r="AL3">
        <f t="shared" ref="AL3:AL34" si="9">SUM(AI3:AK3)</f>
        <v>55388.598422556475</v>
      </c>
      <c r="AN3">
        <f t="shared" ref="AN3:AN34" si="10">AE3*$K3</f>
        <v>63234.478899507194</v>
      </c>
      <c r="AO3">
        <f t="shared" ref="AO3:AO34" si="11">AF3*$K3</f>
        <v>-6323.4478899507194</v>
      </c>
      <c r="AP3">
        <f t="shared" ref="AP3:AP34" si="12">AG3*$K3</f>
        <v>-1522.432587</v>
      </c>
      <c r="AQ3">
        <f t="shared" ref="AQ3:AQ34" si="13">AH3*$K3</f>
        <v>0</v>
      </c>
      <c r="AR3">
        <f t="shared" ref="AR3:AR34" si="14">AI3*$K3</f>
        <v>55388.598422556475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55388.598422556475</v>
      </c>
      <c r="AW3">
        <v>0</v>
      </c>
      <c r="AX3">
        <f>IF(Z3&gt;0, (R3*SUMPRODUCT(K3:$K$98, X3:$X$98)-K3*$AZ$3)/Z3, 0)</f>
        <v>0</v>
      </c>
      <c r="AZ3">
        <f>C6*SUMPRODUCT(X4:X98, K4:K98)/1</f>
        <v>37951.731055643468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35" si="18">G4+$C$9</f>
        <v>0.12000000000000001</v>
      </c>
      <c r="I4" s="1">
        <f t="shared" ref="I4:I35" si="19">1+H4</f>
        <v>1.1200000000000001</v>
      </c>
      <c r="J4">
        <f t="shared" ref="J4:J35" si="20">1/I4</f>
        <v>0.89285714285714279</v>
      </c>
      <c r="K4">
        <f>J4</f>
        <v>0.89285714285714279</v>
      </c>
      <c r="L4" s="2">
        <v>1</v>
      </c>
      <c r="M4" s="8" cm="1">
        <f t="array" ref="M4:M98">Mortalities!B2:B96</f>
        <v>1.1616059999999999E-3</v>
      </c>
      <c r="R4">
        <f t="shared" si="0"/>
        <v>2000000</v>
      </c>
      <c r="S4">
        <f t="shared" si="1"/>
        <v>4112.1551544639406</v>
      </c>
      <c r="U4">
        <f t="shared" ref="U4:U35" si="21">M4</f>
        <v>1.1616059999999999E-3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1.1616059999999999E-3</v>
      </c>
      <c r="Y4">
        <f t="shared" ref="Y4:Y35" si="25">V4*W4</f>
        <v>0.01</v>
      </c>
      <c r="Z4">
        <f t="shared" ref="Z4:Z35" si="26">MAX(0, W4-X4-Y4)</f>
        <v>0.98883839399999995</v>
      </c>
      <c r="AB4">
        <f t="shared" ref="AB4:AB35" si="27">AC3</f>
        <v>0</v>
      </c>
      <c r="AC4">
        <f t="shared" si="2"/>
        <v>4066.2568988189446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-2323.212</v>
      </c>
      <c r="AI4">
        <f t="shared" si="7"/>
        <v>-2323.212</v>
      </c>
      <c r="AJ4">
        <f t="shared" si="8"/>
        <v>-4066.2568988189446</v>
      </c>
      <c r="AK4">
        <f>G4*SUM(AB4, AE4:AF4)</f>
        <v>0</v>
      </c>
      <c r="AL4">
        <f t="shared" si="9"/>
        <v>-6389.4688988189446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-2074.2964285714284</v>
      </c>
      <c r="AR4">
        <f t="shared" si="14"/>
        <v>-2074.2964285714284</v>
      </c>
      <c r="AS4">
        <f t="shared" si="15"/>
        <v>-3630.5865168026289</v>
      </c>
      <c r="AT4">
        <f t="shared" si="16"/>
        <v>0</v>
      </c>
      <c r="AU4">
        <f t="shared" si="17"/>
        <v>-5704.8829453740573</v>
      </c>
      <c r="AW4">
        <v>1</v>
      </c>
      <c r="AX4">
        <f>IF(Z4&gt;0, (R4*SUMPRODUCT(K4:$K$98, X4:$X$98)-K4*$AZ$3)/Z4, 0)</f>
        <v>4112.1551544639406</v>
      </c>
    </row>
    <row r="5" spans="1:52" x14ac:dyDescent="0.25">
      <c r="C5" s="2">
        <f>'S.26.04.A'!C5</f>
        <v>0.1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0.12000000000000001</v>
      </c>
      <c r="I5" s="1">
        <f t="shared" si="19"/>
        <v>1.1200000000000001</v>
      </c>
      <c r="J5">
        <f t="shared" si="20"/>
        <v>0.89285714285714279</v>
      </c>
      <c r="K5">
        <f t="shared" ref="K5:K36" si="28">K4*J5</f>
        <v>0.79719387755102034</v>
      </c>
      <c r="L5" s="2">
        <v>2</v>
      </c>
      <c r="M5" s="8">
        <v>1.1730060000000001E-3</v>
      </c>
      <c r="Q5" s="5">
        <f t="shared" ref="Q5:Q36" si="29">$C$8</f>
        <v>25</v>
      </c>
      <c r="R5">
        <f t="shared" si="0"/>
        <v>2000000</v>
      </c>
      <c r="S5">
        <f t="shared" si="1"/>
        <v>5750.2596989669501</v>
      </c>
      <c r="U5">
        <f t="shared" si="21"/>
        <v>1.1730060000000001E-3</v>
      </c>
      <c r="V5">
        <f t="shared" si="22"/>
        <v>0.01</v>
      </c>
      <c r="W5">
        <f t="shared" si="23"/>
        <v>0.98883839399999995</v>
      </c>
      <c r="X5">
        <f t="shared" si="24"/>
        <v>1.159913369192364E-3</v>
      </c>
      <c r="Y5">
        <f t="shared" si="25"/>
        <v>9.8883839400000003E-3</v>
      </c>
      <c r="Z5">
        <f t="shared" si="26"/>
        <v>0.97779009669080752</v>
      </c>
      <c r="AB5">
        <f t="shared" si="27"/>
        <v>4066.2568988189446</v>
      </c>
      <c r="AC5">
        <f t="shared" si="2"/>
        <v>5622.5469870501474</v>
      </c>
      <c r="AE5">
        <f t="shared" si="3"/>
        <v>0</v>
      </c>
      <c r="AF5">
        <f t="shared" si="4"/>
        <v>0</v>
      </c>
      <c r="AG5">
        <f t="shared" si="5"/>
        <v>-24.444752417270188</v>
      </c>
      <c r="AH5">
        <f t="shared" si="6"/>
        <v>-2319.8267383847278</v>
      </c>
      <c r="AI5">
        <f t="shared" si="7"/>
        <v>-2344.271490801998</v>
      </c>
      <c r="AJ5">
        <f t="shared" si="8"/>
        <v>-1556.2900882312028</v>
      </c>
      <c r="AK5">
        <f>G5*SUM(AB5, AE5:AF5)</f>
        <v>284.63798291732616</v>
      </c>
      <c r="AL5">
        <f t="shared" si="9"/>
        <v>-3615.9235961158747</v>
      </c>
      <c r="AN5">
        <f t="shared" si="10"/>
        <v>0</v>
      </c>
      <c r="AO5">
        <f t="shared" si="11"/>
        <v>0</v>
      </c>
      <c r="AP5">
        <f t="shared" si="12"/>
        <v>-19.487206965298299</v>
      </c>
      <c r="AQ5">
        <f t="shared" si="13"/>
        <v>-1849.3516728194577</v>
      </c>
      <c r="AR5">
        <f t="shared" si="14"/>
        <v>-1868.8388797847558</v>
      </c>
      <c r="AS5">
        <f t="shared" si="15"/>
        <v>-1240.6649300312522</v>
      </c>
      <c r="AT5">
        <f t="shared" si="16"/>
        <v>226.91165730016434</v>
      </c>
      <c r="AU5">
        <f t="shared" si="17"/>
        <v>-2882.5921525158437</v>
      </c>
      <c r="AW5">
        <v>2</v>
      </c>
      <c r="AX5">
        <f>IF(Z5&gt;0, (R5*SUMPRODUCT(K5:$K$98, X5:$X$98)-K5*$AZ$3)/Z5, 0)</f>
        <v>5750.2596989669501</v>
      </c>
    </row>
    <row r="6" spans="1:52" x14ac:dyDescent="0.25">
      <c r="A6" t="s">
        <v>16</v>
      </c>
      <c r="C6" s="2">
        <v>2000000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0.12000000000000001</v>
      </c>
      <c r="I6" s="1">
        <f t="shared" si="19"/>
        <v>1.1200000000000001</v>
      </c>
      <c r="J6">
        <f t="shared" si="20"/>
        <v>0.89285714285714279</v>
      </c>
      <c r="K6">
        <f t="shared" si="28"/>
        <v>0.71178024781341098</v>
      </c>
      <c r="L6" s="2">
        <v>3</v>
      </c>
      <c r="M6" s="8">
        <v>1.1872549999999999E-3</v>
      </c>
      <c r="Q6" s="5">
        <f t="shared" si="29"/>
        <v>25</v>
      </c>
      <c r="R6">
        <f t="shared" si="0"/>
        <v>2000000</v>
      </c>
      <c r="S6">
        <f t="shared" si="1"/>
        <v>7255.2939105362066</v>
      </c>
      <c r="U6">
        <f t="shared" si="21"/>
        <v>1.1872549999999999E-3</v>
      </c>
      <c r="V6">
        <f t="shared" si="22"/>
        <v>0.01</v>
      </c>
      <c r="W6">
        <f t="shared" si="23"/>
        <v>0.97779009669080752</v>
      </c>
      <c r="X6">
        <f t="shared" si="24"/>
        <v>1.1608861812466445E-3</v>
      </c>
      <c r="Y6">
        <f t="shared" si="25"/>
        <v>9.7779009669080753E-3</v>
      </c>
      <c r="Z6">
        <f t="shared" si="26"/>
        <v>0.96685130954265275</v>
      </c>
      <c r="AB6">
        <f t="shared" si="27"/>
        <v>5622.5469870501474</v>
      </c>
      <c r="AC6">
        <f t="shared" si="2"/>
        <v>7014.7904185187654</v>
      </c>
      <c r="AE6">
        <f t="shared" si="3"/>
        <v>0</v>
      </c>
      <c r="AF6">
        <f t="shared" si="4"/>
        <v>0</v>
      </c>
      <c r="AG6">
        <f t="shared" si="5"/>
        <v>-24.171282738566319</v>
      </c>
      <c r="AH6">
        <f t="shared" si="6"/>
        <v>-2321.7723624932892</v>
      </c>
      <c r="AI6">
        <f t="shared" si="7"/>
        <v>-2345.9436452318555</v>
      </c>
      <c r="AJ6">
        <f t="shared" si="8"/>
        <v>-1392.2434314686179</v>
      </c>
      <c r="AK6">
        <f>G6*SUM(AB6, AE6:AF6)</f>
        <v>393.57828909351036</v>
      </c>
      <c r="AL6">
        <f t="shared" si="9"/>
        <v>-3344.6087876069632</v>
      </c>
      <c r="AN6">
        <f t="shared" si="10"/>
        <v>0</v>
      </c>
      <c r="AO6">
        <f t="shared" si="11"/>
        <v>0</v>
      </c>
      <c r="AP6">
        <f t="shared" si="12"/>
        <v>-17.204641617624759</v>
      </c>
      <c r="AQ6">
        <f t="shared" si="13"/>
        <v>-1652.591707541802</v>
      </c>
      <c r="AR6">
        <f t="shared" si="14"/>
        <v>-1669.7963491594269</v>
      </c>
      <c r="AS6">
        <f t="shared" si="15"/>
        <v>-990.97137466732659</v>
      </c>
      <c r="AT6">
        <f t="shared" si="16"/>
        <v>280.14125214495709</v>
      </c>
      <c r="AU6">
        <f t="shared" si="17"/>
        <v>-2380.6264716817964</v>
      </c>
      <c r="AW6">
        <v>3</v>
      </c>
      <c r="AX6">
        <f>IF(Z6&gt;0, (R6*SUMPRODUCT(K6:$K$98, X6:$X$98)-K6*$AZ$3)/Z6, 0)</f>
        <v>7255.2939105362066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0.12000000000000001</v>
      </c>
      <c r="I7" s="1">
        <f t="shared" si="19"/>
        <v>1.1200000000000001</v>
      </c>
      <c r="J7">
        <f t="shared" si="20"/>
        <v>0.89285714285714279</v>
      </c>
      <c r="K7">
        <f t="shared" si="28"/>
        <v>0.63551807840483121</v>
      </c>
      <c r="L7" s="2">
        <v>4</v>
      </c>
      <c r="M7" s="8">
        <v>1.2024550000000001E-3</v>
      </c>
      <c r="Q7" s="5">
        <f t="shared" si="29"/>
        <v>25</v>
      </c>
      <c r="R7">
        <f t="shared" si="0"/>
        <v>2000000</v>
      </c>
      <c r="S7">
        <f t="shared" si="1"/>
        <v>8636.3029183334565</v>
      </c>
      <c r="U7">
        <f t="shared" si="21"/>
        <v>1.2024550000000001E-3</v>
      </c>
      <c r="V7">
        <f t="shared" si="22"/>
        <v>0.01</v>
      </c>
      <c r="W7">
        <f t="shared" si="23"/>
        <v>0.96685130954265275</v>
      </c>
      <c r="X7">
        <f t="shared" si="24"/>
        <v>1.1625951914161106E-3</v>
      </c>
      <c r="Y7">
        <f t="shared" si="25"/>
        <v>9.6685130954265279E-3</v>
      </c>
      <c r="Z7">
        <f t="shared" si="26"/>
        <v>0.95602020125581011</v>
      </c>
      <c r="AB7">
        <f t="shared" si="27"/>
        <v>7014.7904185187654</v>
      </c>
      <c r="AC7">
        <f t="shared" si="2"/>
        <v>8256.4800540912911</v>
      </c>
      <c r="AE7">
        <f t="shared" si="3"/>
        <v>0</v>
      </c>
      <c r="AF7">
        <f t="shared" si="4"/>
        <v>0</v>
      </c>
      <c r="AG7">
        <f t="shared" si="5"/>
        <v>-23.900505031395252</v>
      </c>
      <c r="AH7">
        <f t="shared" si="6"/>
        <v>-2325.1903828322211</v>
      </c>
      <c r="AI7">
        <f t="shared" si="7"/>
        <v>-2349.0908878636164</v>
      </c>
      <c r="AJ7">
        <f t="shared" si="8"/>
        <v>-1241.6896355725257</v>
      </c>
      <c r="AK7">
        <f>G7*SUM(AB7, AE7:AF7)</f>
        <v>491.03532929631365</v>
      </c>
      <c r="AL7">
        <f t="shared" si="9"/>
        <v>-3099.7451941398285</v>
      </c>
      <c r="AN7">
        <f t="shared" si="10"/>
        <v>0</v>
      </c>
      <c r="AO7">
        <f t="shared" si="11"/>
        <v>0</v>
      </c>
      <c r="AP7">
        <f t="shared" si="12"/>
        <v>-15.18920303045731</v>
      </c>
      <c r="AQ7">
        <f t="shared" si="13"/>
        <v>-1477.7005240229271</v>
      </c>
      <c r="AR7">
        <f t="shared" si="14"/>
        <v>-1492.8897270533844</v>
      </c>
      <c r="AS7">
        <f t="shared" si="15"/>
        <v>-789.1162111742467</v>
      </c>
      <c r="AT7">
        <f t="shared" si="16"/>
        <v>312.06182890327676</v>
      </c>
      <c r="AU7">
        <f t="shared" si="17"/>
        <v>-1969.9441093243543</v>
      </c>
      <c r="AW7">
        <v>4</v>
      </c>
      <c r="AX7">
        <f>IF(Z7&gt;0, (R7*SUMPRODUCT(K7:$K$98, X7:$X$98)-K7*$AZ$3)/Z7, 0)</f>
        <v>8636.3029183334565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0.12000000000000001</v>
      </c>
      <c r="I8" s="1">
        <f t="shared" si="19"/>
        <v>1.1200000000000001</v>
      </c>
      <c r="J8">
        <f t="shared" si="20"/>
        <v>0.89285714285714279</v>
      </c>
      <c r="K8">
        <f t="shared" si="28"/>
        <v>0.5674268557185993</v>
      </c>
      <c r="L8" s="2">
        <v>5</v>
      </c>
      <c r="M8" s="8">
        <v>1.2214540000000001E-3</v>
      </c>
      <c r="Q8" s="5">
        <f t="shared" si="29"/>
        <v>25</v>
      </c>
      <c r="R8">
        <f t="shared" si="0"/>
        <v>2000000</v>
      </c>
      <c r="S8">
        <f t="shared" si="1"/>
        <v>9904.830127028863</v>
      </c>
      <c r="U8">
        <f t="shared" si="21"/>
        <v>1.2214540000000001E-3</v>
      </c>
      <c r="V8">
        <f t="shared" si="22"/>
        <v>0.01</v>
      </c>
      <c r="W8">
        <f t="shared" si="23"/>
        <v>0.95602020125581011</v>
      </c>
      <c r="X8">
        <f t="shared" si="24"/>
        <v>1.1677346989047144E-3</v>
      </c>
      <c r="Y8">
        <f t="shared" si="25"/>
        <v>9.5602020125581007E-3</v>
      </c>
      <c r="Z8">
        <f t="shared" si="26"/>
        <v>0.94529226454434723</v>
      </c>
      <c r="AB8">
        <f t="shared" si="27"/>
        <v>8256.4800540912911</v>
      </c>
      <c r="AC8">
        <f t="shared" si="2"/>
        <v>9362.9593007061885</v>
      </c>
      <c r="AE8">
        <f t="shared" si="3"/>
        <v>0</v>
      </c>
      <c r="AF8">
        <f t="shared" si="4"/>
        <v>0</v>
      </c>
      <c r="AG8">
        <f t="shared" si="5"/>
        <v>-23.63230661360868</v>
      </c>
      <c r="AH8">
        <f t="shared" si="6"/>
        <v>-2335.4693978094288</v>
      </c>
      <c r="AI8">
        <f t="shared" si="7"/>
        <v>-2359.1017044230375</v>
      </c>
      <c r="AJ8">
        <f t="shared" si="8"/>
        <v>-1106.4792466148974</v>
      </c>
      <c r="AK8">
        <f>G8*SUM(AB8, AE8:AF8)</f>
        <v>577.95360378639043</v>
      </c>
      <c r="AL8">
        <f t="shared" si="9"/>
        <v>-2887.6273472515445</v>
      </c>
      <c r="AN8">
        <f t="shared" si="10"/>
        <v>0</v>
      </c>
      <c r="AO8">
        <f t="shared" si="11"/>
        <v>0</v>
      </c>
      <c r="AP8">
        <f t="shared" si="12"/>
        <v>-13.409605435137832</v>
      </c>
      <c r="AQ8">
        <f t="shared" si="13"/>
        <v>-1325.2080570260148</v>
      </c>
      <c r="AR8">
        <f t="shared" si="14"/>
        <v>-1338.6176624611526</v>
      </c>
      <c r="AS8">
        <f t="shared" si="15"/>
        <v>-627.84603982457588</v>
      </c>
      <c r="AT8">
        <f t="shared" si="16"/>
        <v>327.94639614774468</v>
      </c>
      <c r="AU8">
        <f t="shared" si="17"/>
        <v>-1638.5173061379837</v>
      </c>
      <c r="AW8">
        <v>5</v>
      </c>
      <c r="AX8">
        <f>IF(Z8&gt;0, (R8*SUMPRODUCT(K8:$K$98, X8:$X$98)-K8*$AZ$3)/Z8, 0)</f>
        <v>9904.830127028863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0.12000000000000001</v>
      </c>
      <c r="I9" s="1">
        <f t="shared" si="19"/>
        <v>1.1200000000000001</v>
      </c>
      <c r="J9">
        <f t="shared" si="20"/>
        <v>0.89285714285714279</v>
      </c>
      <c r="K9">
        <f t="shared" si="28"/>
        <v>0.50663112117732079</v>
      </c>
      <c r="L9" s="2">
        <v>6</v>
      </c>
      <c r="M9" s="8">
        <v>1.250903E-3</v>
      </c>
      <c r="Q9" s="5">
        <f t="shared" si="29"/>
        <v>25</v>
      </c>
      <c r="R9">
        <f t="shared" si="0"/>
        <v>2000000</v>
      </c>
      <c r="S9">
        <f t="shared" si="1"/>
        <v>11068.291379975513</v>
      </c>
      <c r="U9">
        <f t="shared" si="21"/>
        <v>1.250903E-3</v>
      </c>
      <c r="V9">
        <f t="shared" si="22"/>
        <v>0.01</v>
      </c>
      <c r="W9">
        <f t="shared" si="23"/>
        <v>0.94529226454434723</v>
      </c>
      <c r="X9">
        <f t="shared" si="24"/>
        <v>1.1824689295953177E-3</v>
      </c>
      <c r="Y9">
        <f t="shared" si="25"/>
        <v>9.452922645443472E-3</v>
      </c>
      <c r="Z9">
        <f t="shared" si="26"/>
        <v>0.93465687296930844</v>
      </c>
      <c r="AB9">
        <f t="shared" si="27"/>
        <v>9362.9593007061885</v>
      </c>
      <c r="AC9">
        <f t="shared" si="2"/>
        <v>10345.054610321065</v>
      </c>
      <c r="AE9">
        <f t="shared" si="3"/>
        <v>0</v>
      </c>
      <c r="AF9">
        <f t="shared" si="4"/>
        <v>0</v>
      </c>
      <c r="AG9">
        <f t="shared" si="5"/>
        <v>-23.36642182423271</v>
      </c>
      <c r="AH9">
        <f t="shared" si="6"/>
        <v>-2364.9378591906352</v>
      </c>
      <c r="AI9">
        <f t="shared" si="7"/>
        <v>-2388.3042810148681</v>
      </c>
      <c r="AJ9">
        <f t="shared" si="8"/>
        <v>-982.0953096148769</v>
      </c>
      <c r="AK9">
        <f t="shared" ref="AK9:AK40" si="30">G9*SUM(AB9:AB9, AE9:AF9)</f>
        <v>655.40715104943331</v>
      </c>
      <c r="AL9">
        <f t="shared" si="9"/>
        <v>-2714.9924395803118</v>
      </c>
      <c r="AN9">
        <f t="shared" si="10"/>
        <v>0</v>
      </c>
      <c r="AO9">
        <f t="shared" si="11"/>
        <v>0</v>
      </c>
      <c r="AP9">
        <f t="shared" si="12"/>
        <v>-11.838156486713235</v>
      </c>
      <c r="AQ9">
        <f t="shared" si="13"/>
        <v>-1198.1511191164443</v>
      </c>
      <c r="AR9">
        <f t="shared" si="14"/>
        <v>-1209.9892756031577</v>
      </c>
      <c r="AS9">
        <f t="shared" si="15"/>
        <v>-497.56004781317307</v>
      </c>
      <c r="AT9">
        <f t="shared" si="16"/>
        <v>332.04965976380805</v>
      </c>
      <c r="AU9">
        <f t="shared" si="17"/>
        <v>-1375.4996636525227</v>
      </c>
      <c r="AW9">
        <v>6</v>
      </c>
      <c r="AX9">
        <f>IF(Z9&gt;0, (R9*SUMPRODUCT(K9:$K$98, X9:$X$98)-K9*$AZ$3)/Z9, 0)</f>
        <v>11068.291379975513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0.12000000000000001</v>
      </c>
      <c r="I10" s="1">
        <f t="shared" si="19"/>
        <v>1.1200000000000001</v>
      </c>
      <c r="J10">
        <f t="shared" si="20"/>
        <v>0.89285714285714279</v>
      </c>
      <c r="K10">
        <f t="shared" si="28"/>
        <v>0.45234921533689354</v>
      </c>
      <c r="L10" s="2">
        <v>7</v>
      </c>
      <c r="M10" s="8">
        <v>1.286052E-3</v>
      </c>
      <c r="Q10" s="5">
        <f t="shared" si="29"/>
        <v>25</v>
      </c>
      <c r="R10">
        <f t="shared" si="0"/>
        <v>2000000</v>
      </c>
      <c r="S10">
        <f t="shared" si="1"/>
        <v>12127.362065388921</v>
      </c>
      <c r="U10">
        <f t="shared" si="21"/>
        <v>1.286052E-3</v>
      </c>
      <c r="V10">
        <f t="shared" si="22"/>
        <v>0.01</v>
      </c>
      <c r="W10">
        <f t="shared" si="23"/>
        <v>0.93465687296930844</v>
      </c>
      <c r="X10">
        <f t="shared" si="24"/>
        <v>1.202017340795925E-3</v>
      </c>
      <c r="Y10">
        <f t="shared" si="25"/>
        <v>9.346568729693085E-3</v>
      </c>
      <c r="Z10">
        <f t="shared" si="26"/>
        <v>0.92410828689881941</v>
      </c>
      <c r="AB10">
        <f t="shared" si="27"/>
        <v>10345.054610321065</v>
      </c>
      <c r="AC10">
        <f t="shared" si="2"/>
        <v>11206.995782848284</v>
      </c>
      <c r="AE10">
        <f t="shared" si="3"/>
        <v>0</v>
      </c>
      <c r="AF10">
        <f t="shared" si="4"/>
        <v>0</v>
      </c>
      <c r="AG10">
        <f t="shared" si="5"/>
        <v>-23.102707172470485</v>
      </c>
      <c r="AH10">
        <f t="shared" si="6"/>
        <v>-2404.0346815918501</v>
      </c>
      <c r="AI10">
        <f t="shared" si="7"/>
        <v>-2427.1373887643208</v>
      </c>
      <c r="AJ10">
        <f t="shared" si="8"/>
        <v>-861.94117252721844</v>
      </c>
      <c r="AK10">
        <f t="shared" si="30"/>
        <v>724.15382272247462</v>
      </c>
      <c r="AL10">
        <f t="shared" si="9"/>
        <v>-2564.9247385690646</v>
      </c>
      <c r="AN10">
        <f t="shared" si="10"/>
        <v>0</v>
      </c>
      <c r="AO10">
        <f t="shared" si="11"/>
        <v>0</v>
      </c>
      <c r="AP10">
        <f t="shared" si="12"/>
        <v>-10.450491461625045</v>
      </c>
      <c r="AQ10">
        <f t="shared" si="13"/>
        <v>-1087.4632018607522</v>
      </c>
      <c r="AR10">
        <f t="shared" si="14"/>
        <v>-1097.9136933223772</v>
      </c>
      <c r="AS10">
        <f t="shared" si="15"/>
        <v>-389.89841305924926</v>
      </c>
      <c r="AT10">
        <f t="shared" si="16"/>
        <v>327.57041349172329</v>
      </c>
      <c r="AU10">
        <f t="shared" si="17"/>
        <v>-1160.2416928899031</v>
      </c>
      <c r="AW10">
        <v>7</v>
      </c>
      <c r="AX10">
        <f>IF(Z10&gt;0, (R10*SUMPRODUCT(K10:$K$98, X10:$X$98)-K10*$AZ$3)/Z10, 0)</f>
        <v>12127.362065388921</v>
      </c>
    </row>
    <row r="11" spans="1:52" x14ac:dyDescent="0.25">
      <c r="A11" t="s">
        <v>33</v>
      </c>
      <c r="C11" s="25">
        <f>AU100</f>
        <v>13507.604339563255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0.12000000000000001</v>
      </c>
      <c r="I11" s="1">
        <f t="shared" si="19"/>
        <v>1.1200000000000001</v>
      </c>
      <c r="J11">
        <f t="shared" si="20"/>
        <v>0.89285714285714279</v>
      </c>
      <c r="K11">
        <f t="shared" si="28"/>
        <v>0.40388322797936921</v>
      </c>
      <c r="L11" s="2">
        <v>8</v>
      </c>
      <c r="M11" s="8">
        <v>1.3202509999999999E-3</v>
      </c>
      <c r="Q11" s="5">
        <f t="shared" si="29"/>
        <v>25</v>
      </c>
      <c r="R11">
        <f t="shared" si="0"/>
        <v>2000000</v>
      </c>
      <c r="S11">
        <f t="shared" si="1"/>
        <v>13089.189529879159</v>
      </c>
      <c r="U11">
        <f t="shared" si="21"/>
        <v>1.3202509999999999E-3</v>
      </c>
      <c r="V11">
        <f t="shared" si="22"/>
        <v>0.01</v>
      </c>
      <c r="W11">
        <f t="shared" si="23"/>
        <v>0.92410828689881941</v>
      </c>
      <c r="X11">
        <f t="shared" si="24"/>
        <v>1.2200548898864531E-3</v>
      </c>
      <c r="Y11">
        <f t="shared" si="25"/>
        <v>9.2410828689881951E-3</v>
      </c>
      <c r="Z11">
        <f t="shared" si="26"/>
        <v>0.91364714913994483</v>
      </c>
      <c r="AB11">
        <f t="shared" si="27"/>
        <v>11206.995782848284</v>
      </c>
      <c r="AC11">
        <f t="shared" si="2"/>
        <v>11958.900698526508</v>
      </c>
      <c r="AE11">
        <f t="shared" si="3"/>
        <v>0</v>
      </c>
      <c r="AF11">
        <f t="shared" si="4"/>
        <v>0</v>
      </c>
      <c r="AG11">
        <f t="shared" si="5"/>
        <v>-22.841178728498619</v>
      </c>
      <c r="AH11">
        <f t="shared" si="6"/>
        <v>-2440.1097797729062</v>
      </c>
      <c r="AI11">
        <f t="shared" si="7"/>
        <v>-2462.9509585014048</v>
      </c>
      <c r="AJ11">
        <f t="shared" si="8"/>
        <v>-751.90491567822392</v>
      </c>
      <c r="AK11">
        <f t="shared" si="30"/>
        <v>784.48970479937998</v>
      </c>
      <c r="AL11">
        <f t="shared" si="9"/>
        <v>-2430.3661693802487</v>
      </c>
      <c r="AN11">
        <f t="shared" si="10"/>
        <v>0</v>
      </c>
      <c r="AO11">
        <f t="shared" si="11"/>
        <v>0</v>
      </c>
      <c r="AP11">
        <f t="shared" si="12"/>
        <v>-9.2251689957197254</v>
      </c>
      <c r="AQ11">
        <f t="shared" si="13"/>
        <v>-985.51941447870911</v>
      </c>
      <c r="AR11">
        <f t="shared" si="14"/>
        <v>-994.74458347442874</v>
      </c>
      <c r="AS11">
        <f t="shared" si="15"/>
        <v>-303.6817844776765</v>
      </c>
      <c r="AT11">
        <f t="shared" si="16"/>
        <v>316.84223429095601</v>
      </c>
      <c r="AU11">
        <f t="shared" si="17"/>
        <v>-981.58413366114928</v>
      </c>
      <c r="AW11">
        <v>8</v>
      </c>
      <c r="AX11">
        <f>IF(Z11&gt;0, (R11*SUMPRODUCT(K11:$K$98, X11:$X$98)-K11*$AZ$3)/Z11, 0)</f>
        <v>13089.189529879159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0.12000000000000001</v>
      </c>
      <c r="I12" s="1">
        <f t="shared" si="19"/>
        <v>1.1200000000000001</v>
      </c>
      <c r="J12">
        <f t="shared" si="20"/>
        <v>0.89285714285714279</v>
      </c>
      <c r="K12">
        <f t="shared" si="28"/>
        <v>0.36061002498157962</v>
      </c>
      <c r="L12" s="2">
        <v>9</v>
      </c>
      <c r="M12" s="8">
        <v>1.3639489999999999E-3</v>
      </c>
      <c r="Q12" s="5">
        <f t="shared" si="29"/>
        <v>25</v>
      </c>
      <c r="R12">
        <f t="shared" si="0"/>
        <v>2000000</v>
      </c>
      <c r="S12">
        <f t="shared" si="1"/>
        <v>13966.755156423587</v>
      </c>
      <c r="U12">
        <f t="shared" si="21"/>
        <v>1.3639489999999999E-3</v>
      </c>
      <c r="V12">
        <f t="shared" si="22"/>
        <v>0.01</v>
      </c>
      <c r="W12">
        <f t="shared" si="23"/>
        <v>0.91364714913994483</v>
      </c>
      <c r="X12">
        <f t="shared" si="24"/>
        <v>1.2461681154222785E-3</v>
      </c>
      <c r="Y12">
        <f t="shared" si="25"/>
        <v>9.1364714913994491E-3</v>
      </c>
      <c r="Z12">
        <f t="shared" si="26"/>
        <v>0.90326450953312309</v>
      </c>
      <c r="AB12">
        <f t="shared" si="27"/>
        <v>11958.900698526508</v>
      </c>
      <c r="AC12">
        <f t="shared" si="2"/>
        <v>12615.67424613617</v>
      </c>
      <c r="AE12">
        <f t="shared" si="3"/>
        <v>0</v>
      </c>
      <c r="AF12">
        <f t="shared" si="4"/>
        <v>0</v>
      </c>
      <c r="AG12">
        <f t="shared" si="5"/>
        <v>-22.581612738328076</v>
      </c>
      <c r="AH12">
        <f t="shared" si="6"/>
        <v>-2492.3362308445571</v>
      </c>
      <c r="AI12">
        <f t="shared" si="7"/>
        <v>-2514.9178435828853</v>
      </c>
      <c r="AJ12">
        <f t="shared" si="8"/>
        <v>-656.77354760966227</v>
      </c>
      <c r="AK12">
        <f t="shared" si="30"/>
        <v>837.12304889685561</v>
      </c>
      <c r="AL12">
        <f t="shared" si="9"/>
        <v>-2334.5683422956918</v>
      </c>
      <c r="AN12">
        <f t="shared" si="10"/>
        <v>0</v>
      </c>
      <c r="AO12">
        <f t="shared" si="11"/>
        <v>0</v>
      </c>
      <c r="AP12">
        <f t="shared" si="12"/>
        <v>-8.1431559336928441</v>
      </c>
      <c r="AQ12">
        <f t="shared" si="13"/>
        <v>-898.76143046735172</v>
      </c>
      <c r="AR12">
        <f t="shared" si="14"/>
        <v>-906.90458640104464</v>
      </c>
      <c r="AS12">
        <f t="shared" si="15"/>
        <v>-236.839125410761</v>
      </c>
      <c r="AT12">
        <f t="shared" si="16"/>
        <v>301.87496357535122</v>
      </c>
      <c r="AU12">
        <f t="shared" si="17"/>
        <v>-841.86874823645439</v>
      </c>
      <c r="AW12">
        <v>9</v>
      </c>
      <c r="AX12">
        <f>IF(Z12&gt;0, (R12*SUMPRODUCT(K12:$K$98, X12:$X$98)-K12*$AZ$3)/Z12, 0)</f>
        <v>13966.755156423587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0.32197323659069604</v>
      </c>
      <c r="L13" s="2">
        <v>10</v>
      </c>
      <c r="M13" s="8">
        <v>1.4095469999999999E-3</v>
      </c>
      <c r="Q13" s="5">
        <f t="shared" si="29"/>
        <v>25</v>
      </c>
      <c r="R13">
        <f t="shared" si="0"/>
        <v>2000000</v>
      </c>
      <c r="S13">
        <f t="shared" si="1"/>
        <v>14763.556534835438</v>
      </c>
      <c r="U13">
        <f t="shared" si="21"/>
        <v>1.4095469999999999E-3</v>
      </c>
      <c r="V13">
        <f t="shared" si="22"/>
        <v>0.01</v>
      </c>
      <c r="W13">
        <f t="shared" si="23"/>
        <v>0.90326450953312309</v>
      </c>
      <c r="X13">
        <f t="shared" si="24"/>
        <v>1.273193779618885E-3</v>
      </c>
      <c r="Y13">
        <f t="shared" si="25"/>
        <v>9.0326450953312314E-3</v>
      </c>
      <c r="Z13">
        <f t="shared" si="26"/>
        <v>0.89295867065817303</v>
      </c>
      <c r="AB13">
        <f t="shared" si="27"/>
        <v>12615.67424613617</v>
      </c>
      <c r="AC13">
        <f t="shared" si="2"/>
        <v>13183.245817533436</v>
      </c>
      <c r="AE13">
        <f t="shared" si="3"/>
        <v>0</v>
      </c>
      <c r="AF13">
        <f t="shared" si="4"/>
        <v>0</v>
      </c>
      <c r="AG13">
        <f t="shared" si="5"/>
        <v>-22.323966766454326</v>
      </c>
      <c r="AH13">
        <f t="shared" si="6"/>
        <v>-2546.3875592377699</v>
      </c>
      <c r="AI13">
        <f t="shared" si="7"/>
        <v>-2568.7115260042242</v>
      </c>
      <c r="AJ13">
        <f t="shared" si="8"/>
        <v>-567.57157139726587</v>
      </c>
      <c r="AK13">
        <f t="shared" si="30"/>
        <v>883.09719722953196</v>
      </c>
      <c r="AL13">
        <f t="shared" si="9"/>
        <v>-2253.1859001719581</v>
      </c>
      <c r="AN13">
        <f t="shared" si="10"/>
        <v>0</v>
      </c>
      <c r="AO13">
        <f t="shared" si="11"/>
        <v>0</v>
      </c>
      <c r="AP13">
        <f t="shared" si="12"/>
        <v>-7.1877198333384342</v>
      </c>
      <c r="AQ13">
        <f t="shared" si="13"/>
        <v>-819.86864406206757</v>
      </c>
      <c r="AR13">
        <f t="shared" si="14"/>
        <v>-827.05636389540598</v>
      </c>
      <c r="AS13">
        <f t="shared" si="15"/>
        <v>-182.74285583964502</v>
      </c>
      <c r="AT13">
        <f t="shared" si="16"/>
        <v>284.33366281616463</v>
      </c>
      <c r="AU13">
        <f t="shared" si="17"/>
        <v>-725.46555691888625</v>
      </c>
      <c r="AW13">
        <v>10</v>
      </c>
      <c r="AX13">
        <f>IF(Z13&gt;0, (R13*SUMPRODUCT(K13:$K$98, X13:$X$98)-K13*$AZ$3)/Z13, 0)</f>
        <v>14763.556534835438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0.28747610409883573</v>
      </c>
      <c r="L14" s="2">
        <v>11</v>
      </c>
      <c r="M14" s="8">
        <v>1.462746E-3</v>
      </c>
      <c r="Q14" s="5">
        <f t="shared" si="29"/>
        <v>25</v>
      </c>
      <c r="R14">
        <f t="shared" si="0"/>
        <v>2000000</v>
      </c>
      <c r="S14">
        <f t="shared" si="1"/>
        <v>15489.122213316996</v>
      </c>
      <c r="U14">
        <f t="shared" si="21"/>
        <v>1.462746E-3</v>
      </c>
      <c r="V14">
        <f t="shared" si="22"/>
        <v>0.01</v>
      </c>
      <c r="W14">
        <f t="shared" si="23"/>
        <v>0.89295867065817303</v>
      </c>
      <c r="X14">
        <f t="shared" si="24"/>
        <v>1.30617172367056E-3</v>
      </c>
      <c r="Y14">
        <f t="shared" si="25"/>
        <v>8.9295867065817304E-3</v>
      </c>
      <c r="Z14">
        <f t="shared" si="26"/>
        <v>0.88272291222792076</v>
      </c>
      <c r="AB14">
        <f t="shared" si="27"/>
        <v>13183.245817533436</v>
      </c>
      <c r="AC14">
        <f t="shared" si="2"/>
        <v>13672.603067993356</v>
      </c>
      <c r="AE14">
        <f t="shared" si="3"/>
        <v>0</v>
      </c>
      <c r="AF14">
        <f t="shared" si="4"/>
        <v>0</v>
      </c>
      <c r="AG14">
        <f t="shared" si="5"/>
        <v>-22.068072805698019</v>
      </c>
      <c r="AH14">
        <f t="shared" si="6"/>
        <v>-2612.3434473411198</v>
      </c>
      <c r="AI14">
        <f t="shared" si="7"/>
        <v>-2634.411520146818</v>
      </c>
      <c r="AJ14">
        <f t="shared" si="8"/>
        <v>-489.35725045991967</v>
      </c>
      <c r="AK14">
        <f t="shared" si="30"/>
        <v>922.82720722734064</v>
      </c>
      <c r="AL14">
        <f t="shared" si="9"/>
        <v>-2200.9415633793969</v>
      </c>
      <c r="AN14">
        <f t="shared" si="10"/>
        <v>0</v>
      </c>
      <c r="AO14">
        <f t="shared" si="11"/>
        <v>0</v>
      </c>
      <c r="AP14">
        <f t="shared" si="12"/>
        <v>-6.3440435951515299</v>
      </c>
      <c r="AQ14">
        <f t="shared" si="13"/>
        <v>-750.98631680974711</v>
      </c>
      <c r="AR14">
        <f t="shared" si="14"/>
        <v>-757.33036040489878</v>
      </c>
      <c r="AS14">
        <f t="shared" si="15"/>
        <v>-140.67851587473589</v>
      </c>
      <c r="AT14">
        <f t="shared" si="16"/>
        <v>265.29077029012484</v>
      </c>
      <c r="AU14">
        <f t="shared" si="17"/>
        <v>-632.71810598950981</v>
      </c>
      <c r="AW14">
        <v>11</v>
      </c>
      <c r="AX14">
        <f>IF(Z14&gt;0, (R14*SUMPRODUCT(K14:$K$98, X14:$X$98)-K14*$AZ$3)/Z14, 0)</f>
        <v>15489.122213316996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0.25667509294538904</v>
      </c>
      <c r="L15" s="2">
        <v>12</v>
      </c>
      <c r="M15" s="8">
        <v>1.535893E-3</v>
      </c>
      <c r="Q15" s="5">
        <f t="shared" si="29"/>
        <v>25</v>
      </c>
      <c r="R15">
        <f t="shared" si="0"/>
        <v>2000000</v>
      </c>
      <c r="S15">
        <f t="shared" si="1"/>
        <v>16148.90986399828</v>
      </c>
      <c r="U15">
        <f t="shared" si="21"/>
        <v>1.535893E-3</v>
      </c>
      <c r="V15">
        <f t="shared" si="22"/>
        <v>0.01</v>
      </c>
      <c r="W15">
        <f t="shared" si="23"/>
        <v>0.88272291222792076</v>
      </c>
      <c r="X15">
        <f t="shared" si="24"/>
        <v>1.3557679418304779E-3</v>
      </c>
      <c r="Y15">
        <f t="shared" si="25"/>
        <v>8.8272291222792083E-3</v>
      </c>
      <c r="Z15">
        <f t="shared" si="26"/>
        <v>0.87253991516381113</v>
      </c>
      <c r="AB15">
        <f t="shared" si="27"/>
        <v>13672.603067993356</v>
      </c>
      <c r="AC15">
        <f t="shared" si="2"/>
        <v>14090.568442721093</v>
      </c>
      <c r="AE15">
        <f t="shared" si="3"/>
        <v>0</v>
      </c>
      <c r="AF15">
        <f t="shared" si="4"/>
        <v>0</v>
      </c>
      <c r="AG15">
        <f t="shared" si="5"/>
        <v>-21.81349787909528</v>
      </c>
      <c r="AH15">
        <f t="shared" si="6"/>
        <v>-2711.5358836609557</v>
      </c>
      <c r="AI15">
        <f t="shared" si="7"/>
        <v>-2733.3493815400511</v>
      </c>
      <c r="AJ15">
        <f t="shared" si="8"/>
        <v>-417.96537472773707</v>
      </c>
      <c r="AK15">
        <f t="shared" si="30"/>
        <v>957.08221475953496</v>
      </c>
      <c r="AL15">
        <f t="shared" si="9"/>
        <v>-2194.2325415082532</v>
      </c>
      <c r="AN15">
        <f t="shared" si="10"/>
        <v>0</v>
      </c>
      <c r="AO15">
        <f t="shared" si="11"/>
        <v>0</v>
      </c>
      <c r="AP15">
        <f t="shared" si="12"/>
        <v>-5.5989815955808275</v>
      </c>
      <c r="AQ15">
        <f t="shared" si="13"/>
        <v>-695.98372496343336</v>
      </c>
      <c r="AR15">
        <f t="shared" si="14"/>
        <v>-701.58270655901424</v>
      </c>
      <c r="AS15">
        <f t="shared" si="15"/>
        <v>-107.28130140619628</v>
      </c>
      <c r="AT15">
        <f t="shared" si="16"/>
        <v>245.65916642978243</v>
      </c>
      <c r="AU15">
        <f t="shared" si="17"/>
        <v>-563.20484153542816</v>
      </c>
      <c r="AW15">
        <v>12</v>
      </c>
      <c r="AX15">
        <f>IF(Z15&gt;0, (R15*SUMPRODUCT(K15:$K$98, X15:$X$98)-K15*$AZ$3)/Z15, 0)</f>
        <v>16148.90986399828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0.22917419012981163</v>
      </c>
      <c r="L16" s="2">
        <v>13</v>
      </c>
      <c r="M16" s="8">
        <v>1.6204399999999999E-3</v>
      </c>
      <c r="Q16" s="5">
        <f t="shared" si="29"/>
        <v>25</v>
      </c>
      <c r="R16">
        <f t="shared" si="0"/>
        <v>2000000</v>
      </c>
      <c r="S16">
        <f t="shared" si="1"/>
        <v>16741.977328581335</v>
      </c>
      <c r="U16">
        <f t="shared" si="21"/>
        <v>1.6204399999999999E-3</v>
      </c>
      <c r="V16">
        <f t="shared" si="22"/>
        <v>0.01</v>
      </c>
      <c r="W16">
        <f t="shared" si="23"/>
        <v>0.87253991516381113</v>
      </c>
      <c r="X16">
        <f t="shared" si="24"/>
        <v>1.4138985801280461E-3</v>
      </c>
      <c r="Y16">
        <f t="shared" si="25"/>
        <v>8.7253991516381118E-3</v>
      </c>
      <c r="Z16">
        <f t="shared" si="26"/>
        <v>0.86240061743204499</v>
      </c>
      <c r="AB16">
        <f t="shared" si="27"/>
        <v>14090.568442721093</v>
      </c>
      <c r="AC16">
        <f t="shared" si="2"/>
        <v>14438.291585201843</v>
      </c>
      <c r="AE16">
        <f t="shared" si="3"/>
        <v>0</v>
      </c>
      <c r="AF16">
        <f t="shared" si="4"/>
        <v>0</v>
      </c>
      <c r="AG16">
        <f t="shared" si="5"/>
        <v>-21.560015435801123</v>
      </c>
      <c r="AH16">
        <f t="shared" si="6"/>
        <v>-2827.7971602560924</v>
      </c>
      <c r="AI16">
        <f t="shared" si="7"/>
        <v>-2849.3571756918936</v>
      </c>
      <c r="AJ16">
        <f t="shared" si="8"/>
        <v>-347.72314248075054</v>
      </c>
      <c r="AK16">
        <f t="shared" si="30"/>
        <v>986.33979099047656</v>
      </c>
      <c r="AL16">
        <f t="shared" si="9"/>
        <v>-2210.7405271821676</v>
      </c>
      <c r="AN16">
        <f t="shared" si="10"/>
        <v>0</v>
      </c>
      <c r="AO16">
        <f t="shared" si="11"/>
        <v>0</v>
      </c>
      <c r="AP16">
        <f t="shared" si="12"/>
        <v>-4.9409990766859604</v>
      </c>
      <c r="AQ16">
        <f t="shared" si="13"/>
        <v>-648.05812405307108</v>
      </c>
      <c r="AR16">
        <f t="shared" si="14"/>
        <v>-652.99912312975709</v>
      </c>
      <c r="AS16">
        <f t="shared" si="15"/>
        <v>-79.6891695674191</v>
      </c>
      <c r="AT16">
        <f t="shared" si="16"/>
        <v>226.04362279305013</v>
      </c>
      <c r="AU16">
        <f t="shared" si="17"/>
        <v>-506.64466990412609</v>
      </c>
      <c r="AW16">
        <v>13</v>
      </c>
      <c r="AX16">
        <f>IF(Z16&gt;0, (R16*SUMPRODUCT(K16:$K$98, X16:$X$98)-K16*$AZ$3)/Z16, 0)</f>
        <v>16741.977328581335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0.20461981261590323</v>
      </c>
      <c r="L17" s="2">
        <v>14</v>
      </c>
      <c r="M17" s="8">
        <v>1.706887E-3</v>
      </c>
      <c r="Q17" s="5">
        <f t="shared" si="29"/>
        <v>25</v>
      </c>
      <c r="R17">
        <f t="shared" si="0"/>
        <v>2000000</v>
      </c>
      <c r="S17">
        <f t="shared" si="1"/>
        <v>17273.301998791339</v>
      </c>
      <c r="U17">
        <f t="shared" si="21"/>
        <v>1.706887E-3</v>
      </c>
      <c r="V17">
        <f t="shared" si="22"/>
        <v>0.01</v>
      </c>
      <c r="W17">
        <f t="shared" si="23"/>
        <v>0.86240061743204499</v>
      </c>
      <c r="X17">
        <f t="shared" si="24"/>
        <v>1.4720204026867311E-3</v>
      </c>
      <c r="Y17">
        <f t="shared" si="25"/>
        <v>8.6240061743204505E-3</v>
      </c>
      <c r="Z17">
        <f t="shared" si="26"/>
        <v>0.85230459085503785</v>
      </c>
      <c r="AB17">
        <f t="shared" si="27"/>
        <v>14438.291585201843</v>
      </c>
      <c r="AC17">
        <f t="shared" si="2"/>
        <v>14722.11459279536</v>
      </c>
      <c r="AE17">
        <f t="shared" si="3"/>
        <v>0</v>
      </c>
      <c r="AF17">
        <f t="shared" si="4"/>
        <v>0</v>
      </c>
      <c r="AG17">
        <f t="shared" si="5"/>
        <v>-21.307614771375945</v>
      </c>
      <c r="AH17">
        <f t="shared" si="6"/>
        <v>-2944.0408053734623</v>
      </c>
      <c r="AI17">
        <f t="shared" si="7"/>
        <v>-2965.3484201448382</v>
      </c>
      <c r="AJ17">
        <f t="shared" si="8"/>
        <v>-283.8230075935171</v>
      </c>
      <c r="AK17">
        <f t="shared" si="30"/>
        <v>1010.6804109641291</v>
      </c>
      <c r="AL17">
        <f t="shared" si="9"/>
        <v>-2238.4910167742264</v>
      </c>
      <c r="AN17">
        <f t="shared" si="10"/>
        <v>0</v>
      </c>
      <c r="AO17">
        <f t="shared" si="11"/>
        <v>0</v>
      </c>
      <c r="AP17">
        <f t="shared" si="12"/>
        <v>-4.3599601418107978</v>
      </c>
      <c r="AQ17">
        <f t="shared" si="13"/>
        <v>-602.4090779290907</v>
      </c>
      <c r="AR17">
        <f t="shared" si="14"/>
        <v>-606.7690380709015</v>
      </c>
      <c r="AS17">
        <f t="shared" si="15"/>
        <v>-58.075810629867547</v>
      </c>
      <c r="AT17">
        <f t="shared" si="16"/>
        <v>206.80523630604418</v>
      </c>
      <c r="AU17">
        <f t="shared" si="17"/>
        <v>-458.03961239472488</v>
      </c>
      <c r="AW17">
        <v>14</v>
      </c>
      <c r="AX17">
        <f>IF(Z17&gt;0, (R17*SUMPRODUCT(K17:$K$98, X17:$X$98)-K17*$AZ$3)/Z17, 0)</f>
        <v>17273.301998791339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0.1826962612641993</v>
      </c>
      <c r="L18" s="2">
        <v>15</v>
      </c>
      <c r="M18" s="8">
        <v>1.7980839999999999E-3</v>
      </c>
      <c r="Q18" s="5">
        <f t="shared" si="29"/>
        <v>25</v>
      </c>
      <c r="R18">
        <f t="shared" si="0"/>
        <v>2000000</v>
      </c>
      <c r="S18">
        <f t="shared" si="1"/>
        <v>17752.16321104248</v>
      </c>
      <c r="U18">
        <f t="shared" si="21"/>
        <v>1.7980839999999999E-3</v>
      </c>
      <c r="V18">
        <f t="shared" si="22"/>
        <v>0.01</v>
      </c>
      <c r="W18">
        <f t="shared" si="23"/>
        <v>0.85230459085503785</v>
      </c>
      <c r="X18">
        <f t="shared" si="24"/>
        <v>1.5325152479429898E-3</v>
      </c>
      <c r="Y18">
        <f t="shared" si="25"/>
        <v>8.523045908550379E-3</v>
      </c>
      <c r="Z18">
        <f t="shared" si="26"/>
        <v>0.84224902969854454</v>
      </c>
      <c r="AB18">
        <f t="shared" si="27"/>
        <v>14722.11459279536</v>
      </c>
      <c r="AC18">
        <f t="shared" si="2"/>
        <v>14951.742239550727</v>
      </c>
      <c r="AE18">
        <f t="shared" si="3"/>
        <v>0</v>
      </c>
      <c r="AF18">
        <f t="shared" si="4"/>
        <v>0</v>
      </c>
      <c r="AG18">
        <f t="shared" si="5"/>
        <v>-21.056225742463614</v>
      </c>
      <c r="AH18">
        <f t="shared" si="6"/>
        <v>-3065.0304958859797</v>
      </c>
      <c r="AI18">
        <f t="shared" si="7"/>
        <v>-3086.0867216284432</v>
      </c>
      <c r="AJ18">
        <f t="shared" si="8"/>
        <v>-229.6276467553671</v>
      </c>
      <c r="AK18">
        <f t="shared" si="30"/>
        <v>1030.5480214956754</v>
      </c>
      <c r="AL18">
        <f t="shared" si="9"/>
        <v>-2285.1663468881352</v>
      </c>
      <c r="AN18">
        <f t="shared" si="10"/>
        <v>0</v>
      </c>
      <c r="AO18">
        <f t="shared" si="11"/>
        <v>0</v>
      </c>
      <c r="AP18">
        <f t="shared" si="12"/>
        <v>-3.8468937194830914</v>
      </c>
      <c r="AQ18">
        <f t="shared" si="13"/>
        <v>-559.96961225912332</v>
      </c>
      <c r="AR18">
        <f t="shared" si="14"/>
        <v>-563.81650597860641</v>
      </c>
      <c r="AS18">
        <f t="shared" si="15"/>
        <v>-41.952112545101812</v>
      </c>
      <c r="AT18">
        <f t="shared" si="16"/>
        <v>188.27727058047759</v>
      </c>
      <c r="AU18">
        <f t="shared" si="17"/>
        <v>-417.49134794323061</v>
      </c>
      <c r="AW18">
        <v>15</v>
      </c>
      <c r="AX18">
        <f>IF(Z18&gt;0, (R18*SUMPRODUCT(K18:$K$98, X18:$X$98)-K18*$AZ$3)/Z18, 0)</f>
        <v>17752.16321104248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0.16312166184303509</v>
      </c>
      <c r="L19" s="2">
        <v>16</v>
      </c>
      <c r="M19" s="8">
        <v>1.9035300000000001E-3</v>
      </c>
      <c r="Q19" s="5">
        <f t="shared" si="29"/>
        <v>25</v>
      </c>
      <c r="R19">
        <f t="shared" si="0"/>
        <v>2000000</v>
      </c>
      <c r="S19">
        <f t="shared" si="1"/>
        <v>18185.819461456544</v>
      </c>
      <c r="U19">
        <f t="shared" si="21"/>
        <v>1.9035300000000001E-3</v>
      </c>
      <c r="V19">
        <f t="shared" si="22"/>
        <v>0.01</v>
      </c>
      <c r="W19">
        <f t="shared" si="23"/>
        <v>0.84224902969854454</v>
      </c>
      <c r="X19">
        <f t="shared" si="24"/>
        <v>1.6032462955020705E-3</v>
      </c>
      <c r="Y19">
        <f t="shared" si="25"/>
        <v>8.4224902969854461E-3</v>
      </c>
      <c r="Z19">
        <f t="shared" si="26"/>
        <v>0.83222329310605692</v>
      </c>
      <c r="AB19">
        <f t="shared" si="27"/>
        <v>14951.742239550727</v>
      </c>
      <c r="AC19">
        <f t="shared" si="2"/>
        <v>15134.662560045583</v>
      </c>
      <c r="AE19">
        <f t="shared" si="3"/>
        <v>0</v>
      </c>
      <c r="AF19">
        <f t="shared" si="4"/>
        <v>0</v>
      </c>
      <c r="AG19">
        <f t="shared" si="5"/>
        <v>-20.805582327651422</v>
      </c>
      <c r="AH19">
        <f t="shared" si="6"/>
        <v>-3206.4925910041411</v>
      </c>
      <c r="AI19">
        <f t="shared" si="7"/>
        <v>-3227.2981733317924</v>
      </c>
      <c r="AJ19">
        <f t="shared" si="8"/>
        <v>-182.92032049485533</v>
      </c>
      <c r="AK19">
        <f t="shared" si="30"/>
        <v>1046.6219567685509</v>
      </c>
      <c r="AL19">
        <f t="shared" si="9"/>
        <v>-2363.5965370580971</v>
      </c>
      <c r="AN19">
        <f t="shared" si="10"/>
        <v>0</v>
      </c>
      <c r="AO19">
        <f t="shared" si="11"/>
        <v>0</v>
      </c>
      <c r="AP19">
        <f t="shared" si="12"/>
        <v>-3.393841164898582</v>
      </c>
      <c r="AQ19">
        <f t="shared" si="13"/>
        <v>-523.04840013197497</v>
      </c>
      <c r="AR19">
        <f t="shared" si="14"/>
        <v>-526.44224129687348</v>
      </c>
      <c r="AS19">
        <f t="shared" si="15"/>
        <v>-29.838266663981393</v>
      </c>
      <c r="AT19">
        <f t="shared" si="16"/>
        <v>170.72671290949526</v>
      </c>
      <c r="AU19">
        <f t="shared" si="17"/>
        <v>-385.55379505135966</v>
      </c>
      <c r="AW19">
        <v>16</v>
      </c>
      <c r="AX19">
        <f>IF(Z19&gt;0, (R19*SUMPRODUCT(K19:$K$98, X19:$X$98)-K19*$AZ$3)/Z19, 0)</f>
        <v>18185.819461456544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0.14564434093128131</v>
      </c>
      <c r="L20" s="2">
        <v>17</v>
      </c>
      <c r="M20" s="8">
        <v>2.008026E-3</v>
      </c>
      <c r="Q20" s="5">
        <f t="shared" si="29"/>
        <v>25</v>
      </c>
      <c r="R20">
        <f t="shared" si="0"/>
        <v>2000000</v>
      </c>
      <c r="S20">
        <f t="shared" si="1"/>
        <v>18577.417469297816</v>
      </c>
      <c r="U20">
        <f t="shared" si="21"/>
        <v>2.008026E-3</v>
      </c>
      <c r="V20">
        <f t="shared" si="22"/>
        <v>0.01</v>
      </c>
      <c r="W20">
        <f t="shared" si="23"/>
        <v>0.83222329310605692</v>
      </c>
      <c r="X20">
        <f t="shared" si="24"/>
        <v>1.671126010362583E-3</v>
      </c>
      <c r="Y20">
        <f t="shared" si="25"/>
        <v>8.3222329310605695E-3</v>
      </c>
      <c r="Z20">
        <f t="shared" si="26"/>
        <v>0.82222993416463375</v>
      </c>
      <c r="AB20">
        <f t="shared" si="27"/>
        <v>15134.662560045583</v>
      </c>
      <c r="AC20">
        <f t="shared" si="2"/>
        <v>15274.90874272966</v>
      </c>
      <c r="AE20">
        <f t="shared" si="3"/>
        <v>0</v>
      </c>
      <c r="AF20">
        <f t="shared" si="4"/>
        <v>0</v>
      </c>
      <c r="AG20">
        <f t="shared" si="5"/>
        <v>-20.555748354115842</v>
      </c>
      <c r="AH20">
        <f t="shared" si="6"/>
        <v>-3342.2520207251659</v>
      </c>
      <c r="AI20">
        <f t="shared" si="7"/>
        <v>-3362.8077690792816</v>
      </c>
      <c r="AJ20">
        <f t="shared" si="8"/>
        <v>-140.24618268407721</v>
      </c>
      <c r="AK20">
        <f t="shared" si="30"/>
        <v>1059.4263792031909</v>
      </c>
      <c r="AL20">
        <f t="shared" si="9"/>
        <v>-2443.6275725601681</v>
      </c>
      <c r="AN20">
        <f t="shared" si="10"/>
        <v>0</v>
      </c>
      <c r="AO20">
        <f t="shared" si="11"/>
        <v>0</v>
      </c>
      <c r="AP20">
        <f t="shared" si="12"/>
        <v>-2.9938284213844724</v>
      </c>
      <c r="AQ20">
        <f t="shared" si="13"/>
        <v>-486.78009278475997</v>
      </c>
      <c r="AR20">
        <f t="shared" si="14"/>
        <v>-489.77392120614439</v>
      </c>
      <c r="AS20">
        <f t="shared" si="15"/>
        <v>-20.426062845150504</v>
      </c>
      <c r="AT20">
        <f t="shared" si="16"/>
        <v>154.29945676426246</v>
      </c>
      <c r="AU20">
        <f t="shared" si="17"/>
        <v>-355.9005272870325</v>
      </c>
      <c r="AW20">
        <v>17</v>
      </c>
      <c r="AX20">
        <f>IF(Z20&gt;0, (R20*SUMPRODUCT(K20:$K$98, X20:$X$98)-K20*$AZ$3)/Z20, 0)</f>
        <v>18577.417469297816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0.13003959011721544</v>
      </c>
      <c r="L21" s="2">
        <v>18</v>
      </c>
      <c r="M21" s="8">
        <v>2.1277219999999999E-3</v>
      </c>
      <c r="Q21" s="5">
        <f t="shared" si="29"/>
        <v>25</v>
      </c>
      <c r="R21">
        <f t="shared" si="0"/>
        <v>2000000</v>
      </c>
      <c r="S21">
        <f t="shared" si="1"/>
        <v>18935.304992135505</v>
      </c>
      <c r="U21">
        <f t="shared" si="21"/>
        <v>2.1277219999999999E-3</v>
      </c>
      <c r="V21">
        <f t="shared" si="22"/>
        <v>0.01</v>
      </c>
      <c r="W21">
        <f t="shared" si="23"/>
        <v>0.82222993416463375</v>
      </c>
      <c r="X21">
        <f t="shared" si="24"/>
        <v>1.7494767199806426E-3</v>
      </c>
      <c r="Y21">
        <f t="shared" si="25"/>
        <v>8.2222993416463368E-3</v>
      </c>
      <c r="Z21">
        <f t="shared" si="26"/>
        <v>0.81225815810300683</v>
      </c>
      <c r="AB21">
        <f t="shared" si="27"/>
        <v>15274.90874272966</v>
      </c>
      <c r="AC21">
        <f t="shared" si="2"/>
        <v>15380.355956030655</v>
      </c>
      <c r="AE21">
        <f t="shared" si="3"/>
        <v>0</v>
      </c>
      <c r="AF21">
        <f t="shared" si="4"/>
        <v>0</v>
      </c>
      <c r="AG21">
        <f t="shared" si="5"/>
        <v>-20.306453952575172</v>
      </c>
      <c r="AH21">
        <f t="shared" si="6"/>
        <v>-3498.9534399612853</v>
      </c>
      <c r="AI21">
        <f t="shared" si="7"/>
        <v>-3519.2598939138607</v>
      </c>
      <c r="AJ21">
        <f t="shared" si="8"/>
        <v>-105.44721330099492</v>
      </c>
      <c r="AK21">
        <f t="shared" si="30"/>
        <v>1069.2436119910762</v>
      </c>
      <c r="AL21">
        <f t="shared" si="9"/>
        <v>-2555.4634952237793</v>
      </c>
      <c r="AN21">
        <f t="shared" si="10"/>
        <v>0</v>
      </c>
      <c r="AO21">
        <f t="shared" si="11"/>
        <v>0</v>
      </c>
      <c r="AP21">
        <f t="shared" si="12"/>
        <v>-2.6406429487269847</v>
      </c>
      <c r="AQ21">
        <f t="shared" si="13"/>
        <v>-455.00247117178651</v>
      </c>
      <c r="AR21">
        <f t="shared" si="14"/>
        <v>-457.64311412051353</v>
      </c>
      <c r="AS21">
        <f t="shared" si="15"/>
        <v>-13.712312396663968</v>
      </c>
      <c r="AT21">
        <f t="shared" si="16"/>
        <v>139.04400103877049</v>
      </c>
      <c r="AU21">
        <f t="shared" si="17"/>
        <v>-332.31142547840699</v>
      </c>
      <c r="AW21">
        <v>18</v>
      </c>
      <c r="AX21">
        <f>IF(Z21&gt;0, (R21*SUMPRODUCT(K21:$K$98, X21:$X$98)-K21*$AZ$3)/Z21, 0)</f>
        <v>18935.304992135505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0.11610677689037092</v>
      </c>
      <c r="L22" s="2">
        <v>19</v>
      </c>
      <c r="M22" s="8">
        <v>2.2569180000000001E-3</v>
      </c>
      <c r="Q22" s="5">
        <f t="shared" si="29"/>
        <v>25</v>
      </c>
      <c r="R22">
        <f t="shared" si="0"/>
        <v>2000000</v>
      </c>
      <c r="S22">
        <f t="shared" si="1"/>
        <v>19262.223718441284</v>
      </c>
      <c r="U22">
        <f t="shared" si="21"/>
        <v>2.2569180000000001E-3</v>
      </c>
      <c r="V22">
        <f t="shared" si="22"/>
        <v>0.01</v>
      </c>
      <c r="W22">
        <f t="shared" si="23"/>
        <v>0.81225815810300683</v>
      </c>
      <c r="X22">
        <f t="shared" si="24"/>
        <v>1.833200057669522E-3</v>
      </c>
      <c r="Y22">
        <f t="shared" si="25"/>
        <v>8.1225815810300681E-3</v>
      </c>
      <c r="Z22">
        <f t="shared" si="26"/>
        <v>0.80230237646430724</v>
      </c>
      <c r="AB22">
        <f t="shared" si="27"/>
        <v>15380.355956030655</v>
      </c>
      <c r="AC22">
        <f t="shared" si="2"/>
        <v>15454.127865292587</v>
      </c>
      <c r="AE22">
        <f t="shared" si="3"/>
        <v>0</v>
      </c>
      <c r="AF22">
        <f t="shared" si="4"/>
        <v>0</v>
      </c>
      <c r="AG22">
        <f t="shared" si="5"/>
        <v>-20.057559411607681</v>
      </c>
      <c r="AH22">
        <f t="shared" si="6"/>
        <v>-3666.4001153390441</v>
      </c>
      <c r="AI22">
        <f t="shared" si="7"/>
        <v>-3686.4576747506517</v>
      </c>
      <c r="AJ22">
        <f t="shared" si="8"/>
        <v>-73.771909261931796</v>
      </c>
      <c r="AK22">
        <f t="shared" si="30"/>
        <v>1076.624916922146</v>
      </c>
      <c r="AL22">
        <f t="shared" si="9"/>
        <v>-2683.6046670904375</v>
      </c>
      <c r="AN22">
        <f t="shared" si="10"/>
        <v>0</v>
      </c>
      <c r="AO22">
        <f t="shared" si="11"/>
        <v>0</v>
      </c>
      <c r="AP22">
        <f t="shared" si="12"/>
        <v>-2.3288185755688926</v>
      </c>
      <c r="AQ22">
        <f t="shared" si="13"/>
        <v>-425.69390018250061</v>
      </c>
      <c r="AR22">
        <f t="shared" si="14"/>
        <v>-428.02271875806952</v>
      </c>
      <c r="AS22">
        <f t="shared" si="15"/>
        <v>-8.5654186094518039</v>
      </c>
      <c r="AT22">
        <f t="shared" si="16"/>
        <v>125.00344902369373</v>
      </c>
      <c r="AU22">
        <f t="shared" si="17"/>
        <v>-311.58468834382757</v>
      </c>
      <c r="AW22">
        <v>19</v>
      </c>
      <c r="AX22">
        <f>IF(Z22&gt;0, (R22*SUMPRODUCT(K22:$K$98, X22:$X$98)-K22*$AZ$3)/Z22, 0)</f>
        <v>19262.223718441284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0.10366676508068833</v>
      </c>
      <c r="L23" s="2">
        <v>20</v>
      </c>
      <c r="M23" s="8">
        <v>2.397513E-3</v>
      </c>
      <c r="Q23" s="5">
        <f t="shared" si="29"/>
        <v>25</v>
      </c>
      <c r="R23">
        <f t="shared" si="0"/>
        <v>2000000</v>
      </c>
      <c r="S23">
        <f t="shared" si="1"/>
        <v>19562.61759043135</v>
      </c>
      <c r="U23">
        <f t="shared" si="21"/>
        <v>2.397513E-3</v>
      </c>
      <c r="V23">
        <f t="shared" si="22"/>
        <v>0.01</v>
      </c>
      <c r="W23">
        <f t="shared" si="23"/>
        <v>0.80230237646430724</v>
      </c>
      <c r="X23">
        <f t="shared" si="24"/>
        <v>1.9235303775040707E-3</v>
      </c>
      <c r="Y23">
        <f t="shared" si="25"/>
        <v>8.0230237646430717E-3</v>
      </c>
      <c r="Z23">
        <f t="shared" si="26"/>
        <v>0.79235582232216017</v>
      </c>
      <c r="AB23">
        <f t="shared" si="27"/>
        <v>15454.127865292587</v>
      </c>
      <c r="AC23">
        <f t="shared" si="2"/>
        <v>15500.553947640188</v>
      </c>
      <c r="AE23">
        <f t="shared" si="3"/>
        <v>0</v>
      </c>
      <c r="AF23">
        <f t="shared" si="4"/>
        <v>0</v>
      </c>
      <c r="AG23">
        <f t="shared" si="5"/>
        <v>-19.808895558054004</v>
      </c>
      <c r="AH23">
        <f t="shared" si="6"/>
        <v>-3847.0607550081413</v>
      </c>
      <c r="AI23">
        <f t="shared" si="7"/>
        <v>-3866.8696505661951</v>
      </c>
      <c r="AJ23">
        <f t="shared" si="8"/>
        <v>-46.42608234760155</v>
      </c>
      <c r="AK23">
        <f t="shared" si="30"/>
        <v>1081.7889505704811</v>
      </c>
      <c r="AL23">
        <f t="shared" si="9"/>
        <v>-2831.5067823433155</v>
      </c>
      <c r="AN23">
        <f t="shared" si="10"/>
        <v>0</v>
      </c>
      <c r="AO23">
        <f t="shared" si="11"/>
        <v>0</v>
      </c>
      <c r="AP23">
        <f t="shared" si="12"/>
        <v>-2.0535241223246747</v>
      </c>
      <c r="AQ23">
        <f t="shared" si="13"/>
        <v>-398.81234354056443</v>
      </c>
      <c r="AR23">
        <f t="shared" si="14"/>
        <v>-400.86586766288912</v>
      </c>
      <c r="AS23">
        <f t="shared" si="15"/>
        <v>-4.812841772345501</v>
      </c>
      <c r="AT23">
        <f t="shared" si="16"/>
        <v>112.14556100567442</v>
      </c>
      <c r="AU23">
        <f t="shared" si="17"/>
        <v>-293.53314842956019</v>
      </c>
      <c r="AW23">
        <v>20</v>
      </c>
      <c r="AX23">
        <f>IF(Z23&gt;0, (R23*SUMPRODUCT(K23:$K$98, X23:$X$98)-K23*$AZ$3)/Z23, 0)</f>
        <v>19562.61759043135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9.2559611679185999E-2</v>
      </c>
      <c r="L24" s="2">
        <v>21</v>
      </c>
      <c r="M24" s="8">
        <v>2.5466569999999999E-3</v>
      </c>
      <c r="Q24" s="5">
        <f t="shared" si="29"/>
        <v>25</v>
      </c>
      <c r="R24">
        <f t="shared" si="0"/>
        <v>2000000</v>
      </c>
      <c r="S24">
        <f t="shared" si="1"/>
        <v>19840.224300231366</v>
      </c>
      <c r="U24">
        <f t="shared" si="21"/>
        <v>2.5466569999999999E-3</v>
      </c>
      <c r="V24">
        <f t="shared" si="22"/>
        <v>0.01</v>
      </c>
      <c r="W24">
        <f t="shared" si="23"/>
        <v>0.79235582232216017</v>
      </c>
      <c r="X24">
        <f t="shared" si="24"/>
        <v>2.0178585014074854E-3</v>
      </c>
      <c r="Y24">
        <f t="shared" si="25"/>
        <v>7.9235582232216016E-3</v>
      </c>
      <c r="Z24">
        <f t="shared" si="26"/>
        <v>0.78241440559753117</v>
      </c>
      <c r="AB24">
        <f t="shared" si="27"/>
        <v>15500.553947640188</v>
      </c>
      <c r="AC24">
        <f t="shared" si="2"/>
        <v>15523.277302787219</v>
      </c>
      <c r="AE24">
        <f t="shared" si="3"/>
        <v>0</v>
      </c>
      <c r="AF24">
        <f t="shared" si="4"/>
        <v>0</v>
      </c>
      <c r="AG24">
        <f t="shared" si="5"/>
        <v>-19.560360139938279</v>
      </c>
      <c r="AH24">
        <f t="shared" si="6"/>
        <v>-4035.7170028149708</v>
      </c>
      <c r="AI24">
        <f t="shared" si="7"/>
        <v>-4055.2773629549092</v>
      </c>
      <c r="AJ24">
        <f t="shared" si="8"/>
        <v>-22.723355147030816</v>
      </c>
      <c r="AK24">
        <f t="shared" si="30"/>
        <v>1085.0387763348133</v>
      </c>
      <c r="AL24">
        <f t="shared" si="9"/>
        <v>-2992.9619417671265</v>
      </c>
      <c r="AN24">
        <f t="shared" si="10"/>
        <v>0</v>
      </c>
      <c r="AO24">
        <f t="shared" si="11"/>
        <v>0</v>
      </c>
      <c r="AP24">
        <f t="shared" si="12"/>
        <v>-1.8104993388577153</v>
      </c>
      <c r="AQ24">
        <f t="shared" si="13"/>
        <v>-373.54439862764207</v>
      </c>
      <c r="AR24">
        <f t="shared" si="14"/>
        <v>-375.35489796649983</v>
      </c>
      <c r="AS24">
        <f t="shared" si="15"/>
        <v>-2.103264928457405</v>
      </c>
      <c r="AT24">
        <f t="shared" si="16"/>
        <v>100.43076779440948</v>
      </c>
      <c r="AU24">
        <f t="shared" si="17"/>
        <v>-277.02739510054772</v>
      </c>
      <c r="AW24">
        <v>21</v>
      </c>
      <c r="AX24">
        <f>IF(Z24&gt;0, (R24*SUMPRODUCT(K24:$K$98, X24:$X$98)-K24*$AZ$3)/Z24, 0)</f>
        <v>19840.224300231366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8.2642510427844637E-2</v>
      </c>
      <c r="L25" s="2">
        <v>22</v>
      </c>
      <c r="M25" s="8">
        <v>3.8442260000000001E-3</v>
      </c>
      <c r="Q25" s="5">
        <f t="shared" si="29"/>
        <v>25</v>
      </c>
      <c r="R25">
        <f t="shared" si="0"/>
        <v>2000000</v>
      </c>
      <c r="S25">
        <f t="shared" si="1"/>
        <v>20122.416450446712</v>
      </c>
      <c r="U25">
        <f t="shared" si="21"/>
        <v>3.8442260000000001E-3</v>
      </c>
      <c r="V25">
        <f t="shared" si="22"/>
        <v>0.01</v>
      </c>
      <c r="W25">
        <f t="shared" si="23"/>
        <v>0.78241440559753117</v>
      </c>
      <c r="X25">
        <f t="shared" si="24"/>
        <v>3.0077778007725751E-3</v>
      </c>
      <c r="Y25">
        <f t="shared" si="25"/>
        <v>7.8241440559753111E-3</v>
      </c>
      <c r="Z25">
        <f t="shared" si="26"/>
        <v>0.77158248374078331</v>
      </c>
      <c r="AB25">
        <f t="shared" si="27"/>
        <v>15523.277302787219</v>
      </c>
      <c r="AC25">
        <f t="shared" si="2"/>
        <v>15526.104063702071</v>
      </c>
      <c r="AE25">
        <f t="shared" si="3"/>
        <v>0</v>
      </c>
      <c r="AF25">
        <f t="shared" si="4"/>
        <v>0</v>
      </c>
      <c r="AG25">
        <f t="shared" si="5"/>
        <v>-19.289562093519582</v>
      </c>
      <c r="AH25">
        <f t="shared" si="6"/>
        <v>-6015.5556015451502</v>
      </c>
      <c r="AI25">
        <f t="shared" si="7"/>
        <v>-6034.8451636386699</v>
      </c>
      <c r="AJ25">
        <f t="shared" si="8"/>
        <v>-2.8267609148515476</v>
      </c>
      <c r="AK25">
        <f t="shared" si="30"/>
        <v>1086.6294111951054</v>
      </c>
      <c r="AL25">
        <f t="shared" si="9"/>
        <v>-4951.0425133584158</v>
      </c>
      <c r="AN25">
        <f t="shared" si="10"/>
        <v>0</v>
      </c>
      <c r="AO25">
        <f t="shared" si="11"/>
        <v>0</v>
      </c>
      <c r="AP25">
        <f t="shared" si="12"/>
        <v>-1.5941378364622487</v>
      </c>
      <c r="AQ25">
        <f t="shared" si="13"/>
        <v>-497.1406165299743</v>
      </c>
      <c r="AR25">
        <f t="shared" si="14"/>
        <v>-498.73475436643656</v>
      </c>
      <c r="AS25">
        <f t="shared" si="15"/>
        <v>-0.23361061838264266</v>
      </c>
      <c r="AT25">
        <f t="shared" si="16"/>
        <v>89.801782445894176</v>
      </c>
      <c r="AU25">
        <f t="shared" si="17"/>
        <v>-409.16658253892501</v>
      </c>
      <c r="AW25">
        <v>22</v>
      </c>
      <c r="AX25">
        <f>IF(Z25&gt;0, (R25*SUMPRODUCT(K25:$K$98, X25:$X$98)-K25*$AZ$3)/Z25, 0)</f>
        <v>20122.416450446712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7.3787955739146996E-2</v>
      </c>
      <c r="L26" s="2">
        <v>23</v>
      </c>
      <c r="M26" s="8">
        <v>5.3300140000000001E-3</v>
      </c>
      <c r="Q26" s="5">
        <f t="shared" si="29"/>
        <v>25</v>
      </c>
      <c r="R26">
        <f t="shared" si="0"/>
        <v>2000000</v>
      </c>
      <c r="S26">
        <f t="shared" si="1"/>
        <v>20223.660330449391</v>
      </c>
      <c r="U26">
        <f t="shared" si="21"/>
        <v>5.3300140000000001E-3</v>
      </c>
      <c r="V26">
        <f t="shared" si="22"/>
        <v>0.01</v>
      </c>
      <c r="W26">
        <f t="shared" si="23"/>
        <v>0.77158248374078331</v>
      </c>
      <c r="X26">
        <f t="shared" si="24"/>
        <v>4.1125454404931476E-3</v>
      </c>
      <c r="Y26">
        <f t="shared" si="25"/>
        <v>7.7158248374078336E-3</v>
      </c>
      <c r="Z26">
        <f t="shared" si="26"/>
        <v>0.75975411346288235</v>
      </c>
      <c r="AB26">
        <f t="shared" si="27"/>
        <v>15526.104063702071</v>
      </c>
      <c r="AC26">
        <f t="shared" si="2"/>
        <v>15365.00912533504</v>
      </c>
      <c r="AE26">
        <f t="shared" si="3"/>
        <v>0</v>
      </c>
      <c r="AF26">
        <f t="shared" si="4"/>
        <v>0</v>
      </c>
      <c r="AG26">
        <f t="shared" si="5"/>
        <v>-18.99385283657206</v>
      </c>
      <c r="AH26">
        <f t="shared" si="6"/>
        <v>-8225.0908809862958</v>
      </c>
      <c r="AI26">
        <f t="shared" si="7"/>
        <v>-8244.0847338228687</v>
      </c>
      <c r="AJ26">
        <f t="shared" si="8"/>
        <v>161.09493836703041</v>
      </c>
      <c r="AK26">
        <f t="shared" si="30"/>
        <v>1086.8272844591449</v>
      </c>
      <c r="AL26">
        <f t="shared" si="9"/>
        <v>-6996.1625109966935</v>
      </c>
      <c r="AN26">
        <f t="shared" si="10"/>
        <v>0</v>
      </c>
      <c r="AO26">
        <f t="shared" si="11"/>
        <v>0</v>
      </c>
      <c r="AP26">
        <f t="shared" si="12"/>
        <v>-1.4015175724208508</v>
      </c>
      <c r="AQ26">
        <f t="shared" si="13"/>
        <v>-606.91264187667832</v>
      </c>
      <c r="AR26">
        <f t="shared" si="14"/>
        <v>-608.31415944909929</v>
      </c>
      <c r="AS26">
        <f t="shared" si="15"/>
        <v>11.886866182027052</v>
      </c>
      <c r="AT26">
        <f t="shared" si="16"/>
        <v>80.19476356176871</v>
      </c>
      <c r="AU26">
        <f t="shared" si="17"/>
        <v>-516.23252970530348</v>
      </c>
      <c r="AW26">
        <v>23</v>
      </c>
      <c r="AX26">
        <f>IF(Z26&gt;0, (R26*SUMPRODUCT(K26:$K$98, X26:$X$98)-K26*$AZ$3)/Z26, 0)</f>
        <v>20223.660330449391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6.5882103338524095E-2</v>
      </c>
      <c r="L27" s="2">
        <v>24</v>
      </c>
      <c r="M27" s="8">
        <v>6.9004050000000001E-3</v>
      </c>
      <c r="Q27" s="5">
        <f t="shared" si="29"/>
        <v>25</v>
      </c>
      <c r="R27">
        <f t="shared" si="0"/>
        <v>2000000</v>
      </c>
      <c r="S27">
        <f t="shared" si="1"/>
        <v>20160.47101654622</v>
      </c>
      <c r="U27">
        <f t="shared" si="21"/>
        <v>6.9004050000000001E-3</v>
      </c>
      <c r="V27">
        <f t="shared" si="22"/>
        <v>0.01</v>
      </c>
      <c r="W27">
        <f t="shared" si="23"/>
        <v>0.75975411346288235</v>
      </c>
      <c r="X27">
        <f t="shared" si="24"/>
        <v>5.2426110833098411E-3</v>
      </c>
      <c r="Y27">
        <f t="shared" si="25"/>
        <v>7.5975411346288239E-3</v>
      </c>
      <c r="Z27">
        <f t="shared" si="26"/>
        <v>0.74691396124494369</v>
      </c>
      <c r="AB27">
        <f t="shared" si="27"/>
        <v>15365.00912533504</v>
      </c>
      <c r="AC27">
        <f t="shared" si="2"/>
        <v>15058.137267532415</v>
      </c>
      <c r="AE27">
        <f t="shared" si="3"/>
        <v>0</v>
      </c>
      <c r="AF27">
        <f t="shared" si="4"/>
        <v>0</v>
      </c>
      <c r="AG27">
        <f t="shared" si="5"/>
        <v>-18.672849031123594</v>
      </c>
      <c r="AH27">
        <f t="shared" si="6"/>
        <v>-10485.222166619682</v>
      </c>
      <c r="AI27">
        <f t="shared" si="7"/>
        <v>-10503.895015650805</v>
      </c>
      <c r="AJ27">
        <f t="shared" si="8"/>
        <v>306.87185780262553</v>
      </c>
      <c r="AK27">
        <f t="shared" si="30"/>
        <v>1075.5506387734529</v>
      </c>
      <c r="AL27">
        <f t="shared" si="9"/>
        <v>-9121.4725190747267</v>
      </c>
      <c r="AN27">
        <f t="shared" si="10"/>
        <v>0</v>
      </c>
      <c r="AO27">
        <f t="shared" si="11"/>
        <v>0</v>
      </c>
      <c r="AP27">
        <f t="shared" si="12"/>
        <v>-1.2302065694931441</v>
      </c>
      <c r="AQ27">
        <f t="shared" si="13"/>
        <v>-690.78849030862136</v>
      </c>
      <c r="AR27">
        <f t="shared" si="14"/>
        <v>-692.0186968781145</v>
      </c>
      <c r="AS27">
        <f t="shared" si="15"/>
        <v>20.217363447437446</v>
      </c>
      <c r="AT27">
        <f t="shared" si="16"/>
        <v>70.859538329488217</v>
      </c>
      <c r="AU27">
        <f t="shared" si="17"/>
        <v>-600.94179510118886</v>
      </c>
      <c r="AW27">
        <v>24</v>
      </c>
      <c r="AX27">
        <f>IF(Z27&gt;0, (R27*SUMPRODUCT(K27:$K$98, X27:$X$98)-K27*$AZ$3)/Z27, 0)</f>
        <v>20160.47101654622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5.8823306552253651E-2</v>
      </c>
      <c r="L28" s="2">
        <v>25</v>
      </c>
      <c r="M28" s="8">
        <v>8.6257439999999994E-3</v>
      </c>
      <c r="Q28" s="5">
        <f t="shared" si="29"/>
        <v>25</v>
      </c>
      <c r="R28">
        <f t="shared" si="0"/>
        <v>2000000</v>
      </c>
      <c r="S28">
        <f t="shared" si="1"/>
        <v>19966.166093240841</v>
      </c>
      <c r="U28">
        <f t="shared" si="21"/>
        <v>8.6257439999999994E-3</v>
      </c>
      <c r="V28">
        <f t="shared" si="22"/>
        <v>0.01</v>
      </c>
      <c r="W28">
        <f t="shared" si="23"/>
        <v>0.74691396124494369</v>
      </c>
      <c r="X28">
        <f t="shared" si="24"/>
        <v>6.4426886197248056E-3</v>
      </c>
      <c r="Y28">
        <f t="shared" si="25"/>
        <v>7.4691396124494372E-3</v>
      </c>
      <c r="Z28">
        <f t="shared" si="26"/>
        <v>0.7330021330127694</v>
      </c>
      <c r="AB28">
        <f t="shared" si="27"/>
        <v>15058.137267532415</v>
      </c>
      <c r="AC28">
        <f t="shared" si="2"/>
        <v>14635.242334432769</v>
      </c>
      <c r="AE28">
        <f t="shared" si="3"/>
        <v>0</v>
      </c>
      <c r="AF28">
        <f t="shared" si="4"/>
        <v>0</v>
      </c>
      <c r="AG28">
        <f t="shared" si="5"/>
        <v>-18.325053325319235</v>
      </c>
      <c r="AH28">
        <f t="shared" si="6"/>
        <v>-12885.377239449612</v>
      </c>
      <c r="AI28">
        <f t="shared" si="7"/>
        <v>-12903.702292774931</v>
      </c>
      <c r="AJ28">
        <f t="shared" si="8"/>
        <v>422.89493309964564</v>
      </c>
      <c r="AK28">
        <f t="shared" si="30"/>
        <v>1054.069608727269</v>
      </c>
      <c r="AL28">
        <f t="shared" si="9"/>
        <v>-11426.737750948017</v>
      </c>
      <c r="AN28">
        <f t="shared" si="10"/>
        <v>0</v>
      </c>
      <c r="AO28">
        <f t="shared" si="11"/>
        <v>0</v>
      </c>
      <c r="AP28">
        <f t="shared" si="12"/>
        <v>-1.0779402293416485</v>
      </c>
      <c r="AQ28">
        <f t="shared" si="13"/>
        <v>-757.96049539757644</v>
      </c>
      <c r="AR28">
        <f t="shared" si="14"/>
        <v>-759.03843562691804</v>
      </c>
      <c r="AS28">
        <f t="shared" si="15"/>
        <v>24.876078289115256</v>
      </c>
      <c r="AT28">
        <f t="shared" si="16"/>
        <v>62.003859721578209</v>
      </c>
      <c r="AU28">
        <f t="shared" si="17"/>
        <v>-672.15849761622462</v>
      </c>
      <c r="AW28">
        <v>25</v>
      </c>
      <c r="AX28">
        <f>IF(Z28&gt;0, (R28*SUMPRODUCT(K28:$K$98, X28:$X$98)-K28*$AZ$3)/Z28, 0)</f>
        <v>19966.166093240841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5.2520809421655039E-2</v>
      </c>
      <c r="L29" s="2">
        <v>26</v>
      </c>
      <c r="M29" s="8">
        <v>1.0476563E-2</v>
      </c>
      <c r="Q29" s="5">
        <f t="shared" si="29"/>
        <v>25</v>
      </c>
      <c r="R29">
        <f t="shared" si="0"/>
        <v>2000000</v>
      </c>
      <c r="S29">
        <f t="shared" si="1"/>
        <v>19661.02324612462</v>
      </c>
      <c r="U29">
        <f t="shared" si="21"/>
        <v>1.0476563E-2</v>
      </c>
      <c r="V29">
        <f t="shared" si="22"/>
        <v>0.01</v>
      </c>
      <c r="W29">
        <f t="shared" si="23"/>
        <v>0.7330021330127694</v>
      </c>
      <c r="X29">
        <f t="shared" si="24"/>
        <v>7.6793430256426581E-3</v>
      </c>
      <c r="Y29">
        <f t="shared" si="25"/>
        <v>7.3300213301276942E-3</v>
      </c>
      <c r="Z29">
        <f t="shared" si="26"/>
        <v>0.71799276865699901</v>
      </c>
      <c r="AB29">
        <f t="shared" si="27"/>
        <v>14635.242334432769</v>
      </c>
      <c r="AC29">
        <f t="shared" si="2"/>
        <v>14116.472515114634</v>
      </c>
      <c r="AE29">
        <f t="shared" si="3"/>
        <v>0</v>
      </c>
      <c r="AF29">
        <f t="shared" si="4"/>
        <v>0</v>
      </c>
      <c r="AG29">
        <f t="shared" si="5"/>
        <v>-17.949819216424974</v>
      </c>
      <c r="AH29">
        <f t="shared" si="6"/>
        <v>-15358.686051285316</v>
      </c>
      <c r="AI29">
        <f t="shared" si="7"/>
        <v>-15376.635870501741</v>
      </c>
      <c r="AJ29">
        <f t="shared" si="8"/>
        <v>518.76981931813498</v>
      </c>
      <c r="AK29">
        <f t="shared" si="30"/>
        <v>1024.4669634102938</v>
      </c>
      <c r="AL29">
        <f t="shared" si="9"/>
        <v>-13833.399087773312</v>
      </c>
      <c r="AN29">
        <f t="shared" si="10"/>
        <v>0</v>
      </c>
      <c r="AO29">
        <f t="shared" si="11"/>
        <v>0</v>
      </c>
      <c r="AP29">
        <f t="shared" si="12"/>
        <v>-0.94273903421901739</v>
      </c>
      <c r="AQ29">
        <f t="shared" si="13"/>
        <v>-806.65062306658763</v>
      </c>
      <c r="AR29">
        <f t="shared" si="14"/>
        <v>-807.59336210080664</v>
      </c>
      <c r="AS29">
        <f t="shared" si="15"/>
        <v>27.246210814114185</v>
      </c>
      <c r="AT29">
        <f t="shared" si="16"/>
        <v>53.805834144053691</v>
      </c>
      <c r="AU29">
        <f t="shared" si="17"/>
        <v>-726.54131714263883</v>
      </c>
      <c r="AW29">
        <v>26</v>
      </c>
      <c r="AX29">
        <f>IF(Z29&gt;0, (R29*SUMPRODUCT(K29:$K$98, X29:$X$98)-K29*$AZ$3)/Z29, 0)</f>
        <v>19661.02324612462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4.6893579840763422E-2</v>
      </c>
      <c r="L30" s="2">
        <v>27</v>
      </c>
      <c r="M30" s="8">
        <v>1.2607808E-2</v>
      </c>
      <c r="Q30" s="5">
        <f t="shared" si="29"/>
        <v>25</v>
      </c>
      <c r="R30">
        <f t="shared" si="0"/>
        <v>2000000</v>
      </c>
      <c r="S30">
        <f t="shared" si="1"/>
        <v>19270.655009359343</v>
      </c>
      <c r="U30">
        <f t="shared" si="21"/>
        <v>1.2607808E-2</v>
      </c>
      <c r="V30">
        <f t="shared" si="22"/>
        <v>0.01</v>
      </c>
      <c r="W30">
        <f t="shared" si="23"/>
        <v>0.71799276865699901</v>
      </c>
      <c r="X30">
        <f t="shared" si="24"/>
        <v>9.0523149726158617E-3</v>
      </c>
      <c r="Y30">
        <f t="shared" si="25"/>
        <v>7.1799276865699901E-3</v>
      </c>
      <c r="Z30">
        <f t="shared" si="26"/>
        <v>0.70176052599781324</v>
      </c>
      <c r="AB30">
        <f t="shared" si="27"/>
        <v>14116.472515114634</v>
      </c>
      <c r="AC30">
        <f t="shared" si="2"/>
        <v>13523.384995690407</v>
      </c>
      <c r="AE30">
        <f t="shared" si="3"/>
        <v>0</v>
      </c>
      <c r="AF30">
        <f t="shared" si="4"/>
        <v>0</v>
      </c>
      <c r="AG30">
        <f t="shared" si="5"/>
        <v>-17.544013149945332</v>
      </c>
      <c r="AH30">
        <f t="shared" si="6"/>
        <v>-18104.629945231722</v>
      </c>
      <c r="AI30">
        <f t="shared" si="7"/>
        <v>-18122.173958381667</v>
      </c>
      <c r="AJ30">
        <f t="shared" si="8"/>
        <v>593.08751942422714</v>
      </c>
      <c r="AK30">
        <f t="shared" si="30"/>
        <v>988.15307605802445</v>
      </c>
      <c r="AL30">
        <f t="shared" si="9"/>
        <v>-16540.933362899417</v>
      </c>
      <c r="AN30">
        <f t="shared" si="10"/>
        <v>0</v>
      </c>
      <c r="AO30">
        <f t="shared" si="11"/>
        <v>0</v>
      </c>
      <c r="AP30">
        <f t="shared" si="12"/>
        <v>-0.82270158137436478</v>
      </c>
      <c r="AQ30">
        <f t="shared" si="13"/>
        <v>-848.9909098242</v>
      </c>
      <c r="AR30">
        <f t="shared" si="14"/>
        <v>-849.81361140557442</v>
      </c>
      <c r="AS30">
        <f t="shared" si="15"/>
        <v>27.811996944680324</v>
      </c>
      <c r="AT30">
        <f t="shared" si="16"/>
        <v>46.338035167022937</v>
      </c>
      <c r="AU30">
        <f t="shared" si="17"/>
        <v>-775.66357929387118</v>
      </c>
      <c r="AW30">
        <v>27</v>
      </c>
      <c r="AX30">
        <f>IF(Z30&gt;0, (R30*SUMPRODUCT(K30:$K$98, X30:$X$98)-K30*$AZ$3)/Z30, 0)</f>
        <v>19270.655009359343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4.1869267714967337E-2</v>
      </c>
      <c r="L31" s="2">
        <v>28</v>
      </c>
      <c r="M31" s="8">
        <v>1.5033739000000001E-2</v>
      </c>
      <c r="Q31" s="5">
        <f t="shared" si="29"/>
        <v>25</v>
      </c>
      <c r="R31">
        <f t="shared" si="0"/>
        <v>2000000</v>
      </c>
      <c r="S31">
        <f t="shared" si="1"/>
        <v>18803.28870557377</v>
      </c>
      <c r="U31">
        <f t="shared" si="21"/>
        <v>1.5033739000000001E-2</v>
      </c>
      <c r="V31">
        <f t="shared" si="22"/>
        <v>0.01</v>
      </c>
      <c r="W31">
        <f t="shared" si="23"/>
        <v>0.70176052599781324</v>
      </c>
      <c r="X31">
        <f t="shared" si="24"/>
        <v>1.0550084588353839E-2</v>
      </c>
      <c r="Y31">
        <f t="shared" si="25"/>
        <v>7.0176052599781324E-3</v>
      </c>
      <c r="Z31">
        <f t="shared" si="26"/>
        <v>0.68419283614948134</v>
      </c>
      <c r="AB31">
        <f t="shared" si="27"/>
        <v>13523.384995690407</v>
      </c>
      <c r="AC31">
        <f t="shared" si="2"/>
        <v>12865.075428404027</v>
      </c>
      <c r="AE31">
        <f t="shared" si="3"/>
        <v>0</v>
      </c>
      <c r="AF31">
        <f t="shared" si="4"/>
        <v>0</v>
      </c>
      <c r="AG31">
        <f t="shared" si="5"/>
        <v>-17.104820903737032</v>
      </c>
      <c r="AH31">
        <f t="shared" si="6"/>
        <v>-21100.169176707677</v>
      </c>
      <c r="AI31">
        <f t="shared" si="7"/>
        <v>-21117.273997611414</v>
      </c>
      <c r="AJ31">
        <f t="shared" si="8"/>
        <v>658.30956728638012</v>
      </c>
      <c r="AK31">
        <f t="shared" si="30"/>
        <v>946.63694969832852</v>
      </c>
      <c r="AL31">
        <f t="shared" si="9"/>
        <v>-19512.327480626704</v>
      </c>
      <c r="AN31">
        <f t="shared" si="10"/>
        <v>0</v>
      </c>
      <c r="AO31">
        <f t="shared" si="11"/>
        <v>0</v>
      </c>
      <c r="AP31">
        <f t="shared" si="12"/>
        <v>-0.71616632563513538</v>
      </c>
      <c r="AQ31">
        <f t="shared" si="13"/>
        <v>-883.44863209067569</v>
      </c>
      <c r="AR31">
        <f t="shared" si="14"/>
        <v>-884.16479841631076</v>
      </c>
      <c r="AS31">
        <f t="shared" si="15"/>
        <v>27.562939512037754</v>
      </c>
      <c r="AT31">
        <f t="shared" si="16"/>
        <v>39.634995875799383</v>
      </c>
      <c r="AU31">
        <f t="shared" si="17"/>
        <v>-816.96686302847365</v>
      </c>
      <c r="AW31">
        <v>28</v>
      </c>
      <c r="AX31">
        <f>IF(Z31&gt;0, (R31*SUMPRODUCT(K31:$K$98, X31:$X$98)-K31*$AZ$3)/Z31, 0)</f>
        <v>18803.28870557377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3.7383274745506546E-2</v>
      </c>
      <c r="L32" s="2">
        <v>29</v>
      </c>
      <c r="M32" s="8">
        <v>1.7719183999999999E-2</v>
      </c>
      <c r="Q32" s="5">
        <f t="shared" si="29"/>
        <v>25</v>
      </c>
      <c r="R32">
        <f t="shared" si="0"/>
        <v>2000000</v>
      </c>
      <c r="S32">
        <f t="shared" si="1"/>
        <v>18267.24952586741</v>
      </c>
      <c r="U32">
        <f t="shared" si="21"/>
        <v>1.7719183999999999E-2</v>
      </c>
      <c r="V32">
        <f t="shared" si="22"/>
        <v>0.01</v>
      </c>
      <c r="W32">
        <f t="shared" si="23"/>
        <v>0.68419283614948134</v>
      </c>
      <c r="X32">
        <f t="shared" si="24"/>
        <v>1.212333875521451E-2</v>
      </c>
      <c r="Y32">
        <f t="shared" si="25"/>
        <v>6.8419283614948138E-3</v>
      </c>
      <c r="Z32">
        <f t="shared" si="26"/>
        <v>0.66522756903277203</v>
      </c>
      <c r="AB32">
        <f t="shared" si="27"/>
        <v>12865.075428404027</v>
      </c>
      <c r="AC32">
        <f t="shared" si="2"/>
        <v>12151.877995007835</v>
      </c>
      <c r="AE32">
        <f t="shared" si="3"/>
        <v>0</v>
      </c>
      <c r="AF32">
        <f t="shared" si="4"/>
        <v>0</v>
      </c>
      <c r="AG32">
        <f t="shared" si="5"/>
        <v>-16.6306892258193</v>
      </c>
      <c r="AH32">
        <f t="shared" si="6"/>
        <v>-24246.677510429021</v>
      </c>
      <c r="AI32">
        <f t="shared" si="7"/>
        <v>-24263.308199654839</v>
      </c>
      <c r="AJ32">
        <f t="shared" si="8"/>
        <v>713.19743339619163</v>
      </c>
      <c r="AK32">
        <f t="shared" si="30"/>
        <v>900.555279988282</v>
      </c>
      <c r="AL32">
        <f t="shared" si="9"/>
        <v>-22649.555486270365</v>
      </c>
      <c r="AN32">
        <f t="shared" si="10"/>
        <v>0</v>
      </c>
      <c r="AO32">
        <f t="shared" si="11"/>
        <v>0</v>
      </c>
      <c r="AP32">
        <f t="shared" si="12"/>
        <v>-0.62170962453593848</v>
      </c>
      <c r="AQ32">
        <f t="shared" si="13"/>
        <v>-906.42020703806281</v>
      </c>
      <c r="AR32">
        <f t="shared" si="14"/>
        <v>-907.04191666259862</v>
      </c>
      <c r="AS32">
        <f t="shared" si="15"/>
        <v>26.661655600439939</v>
      </c>
      <c r="AT32">
        <f t="shared" si="16"/>
        <v>33.665705455318516</v>
      </c>
      <c r="AU32">
        <f t="shared" si="17"/>
        <v>-846.71455560684012</v>
      </c>
      <c r="AW32">
        <v>29</v>
      </c>
      <c r="AX32">
        <f>IF(Z32&gt;0, (R32*SUMPRODUCT(K32:$K$98, X32:$X$98)-K32*$AZ$3)/Z32, 0)</f>
        <v>18267.24952586741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3.337792387991656E-2</v>
      </c>
      <c r="L33" s="2">
        <v>30</v>
      </c>
      <c r="M33" s="8">
        <v>2.0768709E-2</v>
      </c>
      <c r="Q33" s="5">
        <f t="shared" si="29"/>
        <v>25</v>
      </c>
      <c r="R33">
        <f t="shared" si="0"/>
        <v>2000000</v>
      </c>
      <c r="S33">
        <f t="shared" si="1"/>
        <v>17677.087327680398</v>
      </c>
      <c r="U33">
        <f t="shared" si="21"/>
        <v>2.0768709E-2</v>
      </c>
      <c r="V33">
        <f t="shared" si="22"/>
        <v>0.01</v>
      </c>
      <c r="W33">
        <f t="shared" si="23"/>
        <v>0.66522756903277203</v>
      </c>
      <c r="X33">
        <f t="shared" si="24"/>
        <v>1.3815917800019053E-2</v>
      </c>
      <c r="Y33">
        <f t="shared" si="25"/>
        <v>6.6522756903277204E-3</v>
      </c>
      <c r="Z33">
        <f t="shared" si="26"/>
        <v>0.64475937554242535</v>
      </c>
      <c r="AB33">
        <f t="shared" si="27"/>
        <v>12151.877995007835</v>
      </c>
      <c r="AC33">
        <f t="shared" si="2"/>
        <v>11397.467786804134</v>
      </c>
      <c r="AE33">
        <f t="shared" si="3"/>
        <v>0</v>
      </c>
      <c r="AF33">
        <f t="shared" si="4"/>
        <v>0</v>
      </c>
      <c r="AG33">
        <f t="shared" si="5"/>
        <v>-16.118984388560634</v>
      </c>
      <c r="AH33">
        <f t="shared" si="6"/>
        <v>-27631.835600038106</v>
      </c>
      <c r="AI33">
        <f t="shared" si="7"/>
        <v>-27647.954584426669</v>
      </c>
      <c r="AJ33">
        <f t="shared" si="8"/>
        <v>754.41020820370068</v>
      </c>
      <c r="AK33">
        <f t="shared" si="30"/>
        <v>850.63145965054855</v>
      </c>
      <c r="AL33">
        <f t="shared" si="9"/>
        <v>-26042.912916572423</v>
      </c>
      <c r="AN33">
        <f t="shared" si="10"/>
        <v>0</v>
      </c>
      <c r="AO33">
        <f t="shared" si="11"/>
        <v>0</v>
      </c>
      <c r="AP33">
        <f t="shared" si="12"/>
        <v>-0.53801823394294024</v>
      </c>
      <c r="AQ33">
        <f t="shared" si="13"/>
        <v>-922.29330532044048</v>
      </c>
      <c r="AR33">
        <f t="shared" si="14"/>
        <v>-922.8313235543834</v>
      </c>
      <c r="AS33">
        <f t="shared" si="15"/>
        <v>25.180646503655126</v>
      </c>
      <c r="AT33">
        <f t="shared" si="16"/>
        <v>28.392312110078326</v>
      </c>
      <c r="AU33">
        <f t="shared" si="17"/>
        <v>-869.25836494065004</v>
      </c>
      <c r="AW33">
        <v>30</v>
      </c>
      <c r="AX33">
        <f>IF(Z33&gt;0, (R33*SUMPRODUCT(K33:$K$98, X33:$X$98)-K33*$AZ$3)/Z33, 0)</f>
        <v>17677.087327680398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2.9801717749925499E-2</v>
      </c>
      <c r="L34" s="2">
        <v>31</v>
      </c>
      <c r="M34" s="8">
        <v>2.4225090000000001E-2</v>
      </c>
      <c r="Q34" s="5">
        <f t="shared" si="29"/>
        <v>25</v>
      </c>
      <c r="R34">
        <f t="shared" si="0"/>
        <v>2000000</v>
      </c>
      <c r="S34">
        <f t="shared" si="1"/>
        <v>17040.351254550402</v>
      </c>
      <c r="U34">
        <f t="shared" si="21"/>
        <v>2.4225090000000001E-2</v>
      </c>
      <c r="V34">
        <f t="shared" si="22"/>
        <v>0.01</v>
      </c>
      <c r="W34">
        <f t="shared" si="23"/>
        <v>0.64475937554242535</v>
      </c>
      <c r="X34">
        <f t="shared" si="24"/>
        <v>1.5619353900859053E-2</v>
      </c>
      <c r="Y34">
        <f t="shared" si="25"/>
        <v>6.4475937554242533E-3</v>
      </c>
      <c r="Z34">
        <f t="shared" si="26"/>
        <v>0.6226924278861421</v>
      </c>
      <c r="AB34">
        <f t="shared" si="27"/>
        <v>11397.467786804134</v>
      </c>
      <c r="AC34">
        <f t="shared" si="2"/>
        <v>10610.897694728657</v>
      </c>
      <c r="AE34">
        <f t="shared" si="3"/>
        <v>0</v>
      </c>
      <c r="AF34">
        <f t="shared" si="4"/>
        <v>0</v>
      </c>
      <c r="AG34">
        <f t="shared" si="5"/>
        <v>-15.567310697153552</v>
      </c>
      <c r="AH34">
        <f t="shared" si="6"/>
        <v>-31238.707801718105</v>
      </c>
      <c r="AI34">
        <f t="shared" si="7"/>
        <v>-31254.27511241526</v>
      </c>
      <c r="AJ34">
        <f t="shared" si="8"/>
        <v>786.57009207547708</v>
      </c>
      <c r="AK34">
        <f t="shared" si="30"/>
        <v>797.82274507628949</v>
      </c>
      <c r="AL34">
        <f t="shared" si="9"/>
        <v>-29669.882275263491</v>
      </c>
      <c r="AN34">
        <f t="shared" si="10"/>
        <v>0</v>
      </c>
      <c r="AO34">
        <f t="shared" si="11"/>
        <v>0</v>
      </c>
      <c r="AP34">
        <f t="shared" si="12"/>
        <v>-0.46393259952196608</v>
      </c>
      <c r="AQ34">
        <f t="shared" si="13"/>
        <v>-930.96715277919861</v>
      </c>
      <c r="AR34">
        <f t="shared" si="14"/>
        <v>-931.43108537872058</v>
      </c>
      <c r="AS34">
        <f t="shared" si="15"/>
        <v>23.441139874566279</v>
      </c>
      <c r="AT34">
        <f t="shared" si="16"/>
        <v>23.776488263234342</v>
      </c>
      <c r="AU34">
        <f t="shared" si="17"/>
        <v>-884.21345724091998</v>
      </c>
      <c r="AW34">
        <v>31</v>
      </c>
      <c r="AX34">
        <f>IF(Z34&gt;0, (R34*SUMPRODUCT(K34:$K$98, X34:$X$98)-K34*$AZ$3)/Z34, 0)</f>
        <v>17040.351254550402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2.660867656243348E-2</v>
      </c>
      <c r="L35" s="2">
        <v>32</v>
      </c>
      <c r="M35" s="8">
        <v>2.7828815E-2</v>
      </c>
      <c r="Q35" s="5">
        <f t="shared" si="29"/>
        <v>25</v>
      </c>
      <c r="R35">
        <f t="shared" ref="R35:R66" si="31">$C$6</f>
        <v>2000000</v>
      </c>
      <c r="S35">
        <f t="shared" ref="S35:S66" si="32">AX35</f>
        <v>16358.723808176983</v>
      </c>
      <c r="U35">
        <f t="shared" si="21"/>
        <v>2.7828815E-2</v>
      </c>
      <c r="V35">
        <f t="shared" si="22"/>
        <v>0.01</v>
      </c>
      <c r="W35">
        <f t="shared" si="23"/>
        <v>0.6226924278861421</v>
      </c>
      <c r="X35">
        <f t="shared" si="24"/>
        <v>1.732879237754429E-2</v>
      </c>
      <c r="Y35">
        <f t="shared" si="25"/>
        <v>6.2269242788614209E-3</v>
      </c>
      <c r="Z35">
        <f t="shared" si="26"/>
        <v>0.59913671122973644</v>
      </c>
      <c r="AB35">
        <f t="shared" si="27"/>
        <v>10610.897694728657</v>
      </c>
      <c r="AC35">
        <f t="shared" ref="AC35:AC66" si="33">S35*Z35</f>
        <v>9801.111982346747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-14.978417780743412</v>
      </c>
      <c r="AH35">
        <f t="shared" ref="AH35:AH66" si="37">-X35*R35</f>
        <v>-34657.584755088581</v>
      </c>
      <c r="AI35">
        <f t="shared" ref="AI35:AI66" si="38">SUM(AE35:AH35)</f>
        <v>-34672.563172869326</v>
      </c>
      <c r="AJ35">
        <f t="shared" ref="AJ35:AJ66" si="39">AB35-AC35</f>
        <v>809.78571238191034</v>
      </c>
      <c r="AK35">
        <f t="shared" si="30"/>
        <v>742.76283863100605</v>
      </c>
      <c r="AL35">
        <f t="shared" ref="AL35:AL66" si="40">SUM(AI35:AK35)</f>
        <v>-33120.014621856411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-0.39855587414480409</v>
      </c>
      <c r="AQ35">
        <f t="shared" ref="AQ35:AQ66" si="44">AH35*$K35</f>
        <v>-922.19246318327737</v>
      </c>
      <c r="AR35">
        <f t="shared" ref="AR35:AR66" si="45">AI35*$K35</f>
        <v>-922.59101905742227</v>
      </c>
      <c r="AS35">
        <f t="shared" ref="AS35:AS66" si="46">AJ35*$K35</f>
        <v>21.547326105650036</v>
      </c>
      <c r="AT35">
        <f t="shared" ref="AT35:AT66" si="47">AK35*$K35</f>
        <v>19.763936135727413</v>
      </c>
      <c r="AU35">
        <f t="shared" ref="AU35:AU66" si="48">AL35*$K35</f>
        <v>-881.27975681604482</v>
      </c>
      <c r="AW35">
        <v>32</v>
      </c>
      <c r="AX35">
        <f>IF(Z35&gt;0, (R35*SUMPRODUCT(K35:$K$98, X35:$X$98)-K35*$AZ$3)/Z35, 0)</f>
        <v>16358.723808176983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2.3757746930744176E-2</v>
      </c>
      <c r="L36" s="2">
        <v>33</v>
      </c>
      <c r="M36" s="8">
        <v>3.1684449000000003E-2</v>
      </c>
      <c r="Q36" s="5">
        <f t="shared" si="29"/>
        <v>25</v>
      </c>
      <c r="R36">
        <f t="shared" si="31"/>
        <v>2000000</v>
      </c>
      <c r="S36">
        <f t="shared" si="32"/>
        <v>15652.580286802058</v>
      </c>
      <c r="U36">
        <f t="shared" ref="U36:U67" si="52">M36</f>
        <v>3.1684449000000003E-2</v>
      </c>
      <c r="V36">
        <f t="shared" ref="V36:V67" si="53">$C$10</f>
        <v>0.01</v>
      </c>
      <c r="W36">
        <f t="shared" ref="W36:W67" si="54">Z35</f>
        <v>0.59913671122973644</v>
      </c>
      <c r="X36">
        <f t="shared" ref="X36:X67" si="55">U36*W36</f>
        <v>1.8983316570986314E-2</v>
      </c>
      <c r="Y36">
        <f t="shared" ref="Y36:Y67" si="56">V36*W36</f>
        <v>5.9913671122973642E-3</v>
      </c>
      <c r="Z36">
        <f t="shared" ref="Z36:Z67" si="57">MAX(0, W36-X36-Y36)</f>
        <v>0.57416202754645274</v>
      </c>
      <c r="AB36">
        <f t="shared" ref="AB36:AB67" si="58">AC35</f>
        <v>9801.111982346747</v>
      </c>
      <c r="AC36">
        <f t="shared" si="33"/>
        <v>8987.1172338039069</v>
      </c>
      <c r="AE36">
        <f t="shared" si="34"/>
        <v>0</v>
      </c>
      <c r="AF36">
        <f t="shared" si="35"/>
        <v>0</v>
      </c>
      <c r="AG36">
        <f t="shared" si="36"/>
        <v>-14.354050688661319</v>
      </c>
      <c r="AH36">
        <f t="shared" si="37"/>
        <v>-37966.633141972627</v>
      </c>
      <c r="AI36">
        <f t="shared" si="38"/>
        <v>-37980.98719266129</v>
      </c>
      <c r="AJ36">
        <f t="shared" si="39"/>
        <v>813.99474854284017</v>
      </c>
      <c r="AK36">
        <f t="shared" si="30"/>
        <v>686.07783876427231</v>
      </c>
      <c r="AL36">
        <f t="shared" si="40"/>
        <v>-36480.914605354177</v>
      </c>
      <c r="AN36">
        <f t="shared" si="41"/>
        <v>0</v>
      </c>
      <c r="AO36">
        <f t="shared" si="42"/>
        <v>0</v>
      </c>
      <c r="AP36">
        <f t="shared" si="43"/>
        <v>-0.34101990369228979</v>
      </c>
      <c r="AQ36">
        <f t="shared" si="44"/>
        <v>-902.00166199939031</v>
      </c>
      <c r="AR36">
        <f t="shared" si="45"/>
        <v>-902.34268190308262</v>
      </c>
      <c r="AS36">
        <f t="shared" si="46"/>
        <v>19.338681238835537</v>
      </c>
      <c r="AT36">
        <f t="shared" si="47"/>
        <v>16.299663668153489</v>
      </c>
      <c r="AU36">
        <f t="shared" si="48"/>
        <v>-866.70433699609362</v>
      </c>
      <c r="AW36">
        <v>33</v>
      </c>
      <c r="AX36">
        <f>IF(Z36&gt;0, (R36*SUMPRODUCT(K36:$K$98, X36:$X$98)-K36*$AZ$3)/Z36, 0)</f>
        <v>15652.580286802058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2.1212274045307299E-2</v>
      </c>
      <c r="L37" s="2">
        <v>34</v>
      </c>
      <c r="M37" s="8">
        <v>3.5933631000000001E-2</v>
      </c>
      <c r="Q37" s="5">
        <f t="shared" ref="Q37:Q68" si="60">$C$8</f>
        <v>25</v>
      </c>
      <c r="R37">
        <f t="shared" si="31"/>
        <v>2000000</v>
      </c>
      <c r="S37">
        <f t="shared" si="32"/>
        <v>14935.906783674296</v>
      </c>
      <c r="U37">
        <f t="shared" si="52"/>
        <v>3.5933631000000001E-2</v>
      </c>
      <c r="V37">
        <f t="shared" si="53"/>
        <v>0.01</v>
      </c>
      <c r="W37">
        <f t="shared" si="54"/>
        <v>0.57416202754645274</v>
      </c>
      <c r="X37">
        <f t="shared" si="55"/>
        <v>2.063172643206607E-2</v>
      </c>
      <c r="Y37">
        <f t="shared" si="56"/>
        <v>5.7416202754645273E-3</v>
      </c>
      <c r="Z37">
        <f t="shared" si="57"/>
        <v>0.54778868083892207</v>
      </c>
      <c r="AB37">
        <f t="shared" si="58"/>
        <v>8987.1172338039069</v>
      </c>
      <c r="AC37">
        <f t="shared" si="33"/>
        <v>8181.7206741620503</v>
      </c>
      <c r="AE37">
        <f t="shared" si="34"/>
        <v>0</v>
      </c>
      <c r="AF37">
        <f t="shared" si="35"/>
        <v>0</v>
      </c>
      <c r="AG37">
        <f t="shared" si="36"/>
        <v>-13.694717020973052</v>
      </c>
      <c r="AH37">
        <f t="shared" si="37"/>
        <v>-41263.452864132138</v>
      </c>
      <c r="AI37">
        <f t="shared" si="38"/>
        <v>-41277.147581153113</v>
      </c>
      <c r="AJ37">
        <f t="shared" si="39"/>
        <v>805.39655964185658</v>
      </c>
      <c r="AK37">
        <f t="shared" si="30"/>
        <v>629.09820636627353</v>
      </c>
      <c r="AL37">
        <f t="shared" si="40"/>
        <v>-39842.652815144982</v>
      </c>
      <c r="AN37">
        <f t="shared" si="41"/>
        <v>0</v>
      </c>
      <c r="AO37">
        <f t="shared" si="42"/>
        <v>0</v>
      </c>
      <c r="AP37">
        <f t="shared" si="43"/>
        <v>-0.29049609042181473</v>
      </c>
      <c r="AQ37">
        <f t="shared" si="44"/>
        <v>-875.2916702095913</v>
      </c>
      <c r="AR37">
        <f t="shared" si="45"/>
        <v>-875.58216630001311</v>
      </c>
      <c r="AS37">
        <f t="shared" si="46"/>
        <v>17.084292538270748</v>
      </c>
      <c r="AT37">
        <f t="shared" si="47"/>
        <v>13.344603554852679</v>
      </c>
      <c r="AU37">
        <f t="shared" si="48"/>
        <v>-845.15327020688972</v>
      </c>
      <c r="AW37">
        <v>34</v>
      </c>
      <c r="AX37">
        <f>IF(Z37&gt;0, (R37*SUMPRODUCT(K37:$K$98, X37:$X$98)-K37*$AZ$3)/Z37, 0)</f>
        <v>14935.906783674296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1.8939530397595803E-2</v>
      </c>
      <c r="L38" s="2">
        <v>35</v>
      </c>
      <c r="M38" s="8">
        <v>4.1016489000000003E-2</v>
      </c>
      <c r="Q38" s="5">
        <f t="shared" si="60"/>
        <v>25</v>
      </c>
      <c r="R38">
        <f t="shared" si="31"/>
        <v>2000000</v>
      </c>
      <c r="S38">
        <f t="shared" si="32"/>
        <v>14221.008511742388</v>
      </c>
      <c r="U38">
        <f t="shared" si="52"/>
        <v>4.1016489000000003E-2</v>
      </c>
      <c r="V38">
        <f t="shared" si="53"/>
        <v>0.01</v>
      </c>
      <c r="W38">
        <f t="shared" si="54"/>
        <v>0.54778868083892207</v>
      </c>
      <c r="X38">
        <f t="shared" si="55"/>
        <v>2.246836840195416E-2</v>
      </c>
      <c r="Y38">
        <f t="shared" si="56"/>
        <v>5.4778868083892205E-3</v>
      </c>
      <c r="Z38">
        <f t="shared" si="57"/>
        <v>0.51984242562857863</v>
      </c>
      <c r="AB38">
        <f t="shared" si="58"/>
        <v>8181.7206741620503</v>
      </c>
      <c r="AC38">
        <f t="shared" si="33"/>
        <v>7392.6835596288256</v>
      </c>
      <c r="AE38">
        <f t="shared" si="34"/>
        <v>0</v>
      </c>
      <c r="AF38">
        <f t="shared" si="35"/>
        <v>0</v>
      </c>
      <c r="AG38">
        <f t="shared" si="36"/>
        <v>-12.996060640714466</v>
      </c>
      <c r="AH38">
        <f t="shared" si="37"/>
        <v>-44936.736803908323</v>
      </c>
      <c r="AI38">
        <f t="shared" si="38"/>
        <v>-44949.732864549034</v>
      </c>
      <c r="AJ38">
        <f t="shared" si="39"/>
        <v>789.03711453322467</v>
      </c>
      <c r="AK38">
        <f t="shared" si="30"/>
        <v>572.72044719134362</v>
      </c>
      <c r="AL38">
        <f t="shared" si="40"/>
        <v>-43587.975302824467</v>
      </c>
      <c r="AN38">
        <f t="shared" si="41"/>
        <v>0</v>
      </c>
      <c r="AO38">
        <f t="shared" si="42"/>
        <v>0</v>
      </c>
      <c r="AP38">
        <f t="shared" si="43"/>
        <v>-0.24613928555381001</v>
      </c>
      <c r="AQ38">
        <f t="shared" si="44"/>
        <v>-851.08069266638381</v>
      </c>
      <c r="AR38">
        <f t="shared" si="45"/>
        <v>-851.32683195193749</v>
      </c>
      <c r="AS38">
        <f t="shared" si="46"/>
        <v>14.943992415533289</v>
      </c>
      <c r="AT38">
        <f t="shared" si="47"/>
        <v>10.847056318905114</v>
      </c>
      <c r="AU38">
        <f t="shared" si="48"/>
        <v>-825.5357832174991</v>
      </c>
      <c r="AW38">
        <v>35</v>
      </c>
      <c r="AX38">
        <f>IF(Z38&gt;0, (R38*SUMPRODUCT(K38:$K$98, X38:$X$98)-K38*$AZ$3)/Z38, 0)</f>
        <v>14221.008511742388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1.6910294997853393E-2</v>
      </c>
      <c r="L39" s="2">
        <v>36</v>
      </c>
      <c r="M39" s="8">
        <v>4.6435859000000003E-2</v>
      </c>
      <c r="Q39" s="5">
        <f t="shared" si="60"/>
        <v>25</v>
      </c>
      <c r="R39">
        <f t="shared" si="31"/>
        <v>2000000</v>
      </c>
      <c r="S39">
        <f t="shared" si="32"/>
        <v>13493.481802936418</v>
      </c>
      <c r="U39">
        <f t="shared" si="52"/>
        <v>4.6435859000000003E-2</v>
      </c>
      <c r="V39">
        <f t="shared" si="53"/>
        <v>0.01</v>
      </c>
      <c r="W39">
        <f t="shared" si="54"/>
        <v>0.51984242562857863</v>
      </c>
      <c r="X39">
        <f t="shared" si="55"/>
        <v>2.4139329578706663E-2</v>
      </c>
      <c r="Y39">
        <f t="shared" si="56"/>
        <v>5.1984242562857861E-3</v>
      </c>
      <c r="Z39">
        <f t="shared" si="57"/>
        <v>0.49050467179358614</v>
      </c>
      <c r="AB39">
        <f t="shared" si="58"/>
        <v>7392.6835596288256</v>
      </c>
      <c r="AC39">
        <f t="shared" si="33"/>
        <v>6618.6158631020544</v>
      </c>
      <c r="AE39">
        <f t="shared" si="34"/>
        <v>0</v>
      </c>
      <c r="AF39">
        <f t="shared" si="35"/>
        <v>0</v>
      </c>
      <c r="AG39">
        <f t="shared" si="36"/>
        <v>-12.262616794839653</v>
      </c>
      <c r="AH39">
        <f t="shared" si="37"/>
        <v>-48278.659157413327</v>
      </c>
      <c r="AI39">
        <f t="shared" si="38"/>
        <v>-48290.921774208167</v>
      </c>
      <c r="AJ39">
        <f t="shared" si="39"/>
        <v>774.06769652677121</v>
      </c>
      <c r="AK39">
        <f t="shared" si="30"/>
        <v>517.48784917401781</v>
      </c>
      <c r="AL39">
        <f t="shared" si="40"/>
        <v>-46999.366228507381</v>
      </c>
      <c r="AN39">
        <f t="shared" si="41"/>
        <v>0</v>
      </c>
      <c r="AO39">
        <f t="shared" si="42"/>
        <v>0</v>
      </c>
      <c r="AP39">
        <f t="shared" si="43"/>
        <v>-0.20736446744636999</v>
      </c>
      <c r="AQ39">
        <f t="shared" si="44"/>
        <v>-816.40636845267545</v>
      </c>
      <c r="AR39">
        <f t="shared" si="45"/>
        <v>-816.61373292012183</v>
      </c>
      <c r="AS39">
        <f t="shared" si="46"/>
        <v>13.089713096576558</v>
      </c>
      <c r="AT39">
        <f t="shared" si="47"/>
        <v>8.7508721873373041</v>
      </c>
      <c r="AU39">
        <f t="shared" si="48"/>
        <v>-794.77314763620802</v>
      </c>
      <c r="AW39">
        <v>36</v>
      </c>
      <c r="AX39">
        <f>IF(Z39&gt;0, (R39*SUMPRODUCT(K39:$K$98, X39:$X$98)-K39*$AZ$3)/Z39, 0)</f>
        <v>13493.481802936418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1.5098477676654815E-2</v>
      </c>
      <c r="L40" s="2">
        <v>37</v>
      </c>
      <c r="M40" s="8">
        <v>5.1834316999999998E-2</v>
      </c>
      <c r="Q40" s="5">
        <f t="shared" si="60"/>
        <v>25</v>
      </c>
      <c r="R40">
        <f t="shared" si="31"/>
        <v>2000000</v>
      </c>
      <c r="S40">
        <f t="shared" si="32"/>
        <v>12758.136705022742</v>
      </c>
      <c r="U40">
        <f t="shared" si="52"/>
        <v>5.1834316999999998E-2</v>
      </c>
      <c r="V40">
        <f t="shared" si="53"/>
        <v>0.01</v>
      </c>
      <c r="W40">
        <f t="shared" si="54"/>
        <v>0.49050467179358614</v>
      </c>
      <c r="X40">
        <f t="shared" si="55"/>
        <v>2.5424974647729703E-2</v>
      </c>
      <c r="Y40">
        <f t="shared" si="56"/>
        <v>4.9050467179358615E-3</v>
      </c>
      <c r="Z40">
        <f t="shared" si="57"/>
        <v>0.46017465042792061</v>
      </c>
      <c r="AB40">
        <f t="shared" si="58"/>
        <v>6618.6158631020544</v>
      </c>
      <c r="AC40">
        <f t="shared" si="33"/>
        <v>5870.9710983454634</v>
      </c>
      <c r="AE40">
        <f t="shared" si="34"/>
        <v>0</v>
      </c>
      <c r="AF40">
        <f t="shared" si="35"/>
        <v>0</v>
      </c>
      <c r="AG40">
        <f t="shared" si="36"/>
        <v>-11.504366260698015</v>
      </c>
      <c r="AH40">
        <f t="shared" si="37"/>
        <v>-50849.949295459402</v>
      </c>
      <c r="AI40">
        <f t="shared" si="38"/>
        <v>-50861.453661720101</v>
      </c>
      <c r="AJ40">
        <f t="shared" si="39"/>
        <v>747.64476475659103</v>
      </c>
      <c r="AK40">
        <f t="shared" si="30"/>
        <v>463.30311041714384</v>
      </c>
      <c r="AL40">
        <f t="shared" si="40"/>
        <v>-49650.505786546368</v>
      </c>
      <c r="AN40">
        <f t="shared" si="41"/>
        <v>0</v>
      </c>
      <c r="AO40">
        <f t="shared" si="42"/>
        <v>0</v>
      </c>
      <c r="AP40">
        <f t="shared" si="43"/>
        <v>-0.17369841717120982</v>
      </c>
      <c r="AQ40">
        <f t="shared" si="44"/>
        <v>-767.75682429652295</v>
      </c>
      <c r="AR40">
        <f t="shared" si="45"/>
        <v>-767.93052271369424</v>
      </c>
      <c r="AS40">
        <f t="shared" si="46"/>
        <v>11.288297790745229</v>
      </c>
      <c r="AT40">
        <f t="shared" si="47"/>
        <v>6.9951716701579869</v>
      </c>
      <c r="AU40">
        <f t="shared" si="48"/>
        <v>-749.64705325279101</v>
      </c>
      <c r="AW40">
        <v>37</v>
      </c>
      <c r="AX40">
        <f>IF(Z40&gt;0, (R40*SUMPRODUCT(K40:$K$98, X40:$X$98)-K40*$AZ$3)/Z40, 0)</f>
        <v>12758.136705022742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1.348078363987037E-2</v>
      </c>
      <c r="L41" s="2">
        <v>38</v>
      </c>
      <c r="M41" s="8">
        <v>5.7772715000000002E-2</v>
      </c>
      <c r="Q41" s="5">
        <f t="shared" si="60"/>
        <v>25</v>
      </c>
      <c r="R41">
        <f t="shared" si="31"/>
        <v>2000000</v>
      </c>
      <c r="S41">
        <f t="shared" si="32"/>
        <v>12039.069176623867</v>
      </c>
      <c r="U41">
        <f t="shared" si="52"/>
        <v>5.7772715000000002E-2</v>
      </c>
      <c r="V41">
        <f t="shared" si="53"/>
        <v>0.01</v>
      </c>
      <c r="W41">
        <f t="shared" si="54"/>
        <v>0.46017465042792061</v>
      </c>
      <c r="X41">
        <f t="shared" si="55"/>
        <v>2.6585538929396885E-2</v>
      </c>
      <c r="Y41">
        <f t="shared" si="56"/>
        <v>4.6017465042792064E-3</v>
      </c>
      <c r="Z41">
        <f t="shared" si="57"/>
        <v>0.42898736499424456</v>
      </c>
      <c r="AB41">
        <f t="shared" si="58"/>
        <v>5870.9710983454634</v>
      </c>
      <c r="AC41">
        <f t="shared" si="33"/>
        <v>5164.6085630633024</v>
      </c>
      <c r="AE41">
        <f t="shared" si="34"/>
        <v>0</v>
      </c>
      <c r="AF41">
        <f t="shared" si="35"/>
        <v>0</v>
      </c>
      <c r="AG41">
        <f t="shared" si="36"/>
        <v>-10.724684124856115</v>
      </c>
      <c r="AH41">
        <f t="shared" si="37"/>
        <v>-53171.077858793768</v>
      </c>
      <c r="AI41">
        <f t="shared" si="38"/>
        <v>-53181.802542918624</v>
      </c>
      <c r="AJ41">
        <f t="shared" si="39"/>
        <v>706.36253528216093</v>
      </c>
      <c r="AK41">
        <f t="shared" ref="AK41:AK72" si="61">G41*SUM(AB41:AB41, AE41:AF41)</f>
        <v>410.96797688418246</v>
      </c>
      <c r="AL41">
        <f t="shared" si="40"/>
        <v>-52064.47203075228</v>
      </c>
      <c r="AN41">
        <f t="shared" si="41"/>
        <v>0</v>
      </c>
      <c r="AO41">
        <f t="shared" si="42"/>
        <v>0</v>
      </c>
      <c r="AP41">
        <f t="shared" si="43"/>
        <v>-0.14457714629313778</v>
      </c>
      <c r="AQ41">
        <f t="shared" si="44"/>
        <v>-716.78779651310072</v>
      </c>
      <c r="AR41">
        <f t="shared" si="45"/>
        <v>-716.93237365939376</v>
      </c>
      <c r="AS41">
        <f t="shared" si="46"/>
        <v>9.5223205094491128</v>
      </c>
      <c r="AT41">
        <f t="shared" si="47"/>
        <v>5.5401703792909114</v>
      </c>
      <c r="AU41">
        <f t="shared" si="48"/>
        <v>-701.86988277065382</v>
      </c>
      <c r="AW41">
        <v>38</v>
      </c>
      <c r="AX41">
        <f>IF(Z41&gt;0, (R41*SUMPRODUCT(K41:$K$98, X41:$X$98)-K41*$AZ$3)/Z41, 0)</f>
        <v>12039.069176623867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1.2036413964169972E-2</v>
      </c>
      <c r="L42" s="2">
        <v>39</v>
      </c>
      <c r="M42" s="8">
        <v>6.4089452000000005E-2</v>
      </c>
      <c r="Q42" s="5">
        <f t="shared" si="60"/>
        <v>25</v>
      </c>
      <c r="R42">
        <f t="shared" si="31"/>
        <v>2000000</v>
      </c>
      <c r="S42">
        <f t="shared" si="32"/>
        <v>11335.832299104619</v>
      </c>
      <c r="U42">
        <f t="shared" si="52"/>
        <v>6.4089452000000005E-2</v>
      </c>
      <c r="V42">
        <f t="shared" si="53"/>
        <v>0.01</v>
      </c>
      <c r="W42">
        <f t="shared" si="54"/>
        <v>0.42898736499424456</v>
      </c>
      <c r="X42">
        <f t="shared" si="55"/>
        <v>2.749356513740512E-2</v>
      </c>
      <c r="Y42">
        <f t="shared" si="56"/>
        <v>4.2898736499424458E-3</v>
      </c>
      <c r="Z42">
        <f t="shared" si="57"/>
        <v>0.39720392620689698</v>
      </c>
      <c r="AB42">
        <f t="shared" si="58"/>
        <v>5164.6085630633024</v>
      </c>
      <c r="AC42">
        <f t="shared" si="33"/>
        <v>4502.6370960273107</v>
      </c>
      <c r="AE42">
        <f t="shared" si="34"/>
        <v>0</v>
      </c>
      <c r="AF42">
        <f t="shared" si="35"/>
        <v>0</v>
      </c>
      <c r="AG42">
        <f t="shared" si="36"/>
        <v>-9.9300981551724252</v>
      </c>
      <c r="AH42">
        <f t="shared" si="37"/>
        <v>-54987.130274810239</v>
      </c>
      <c r="AI42">
        <f t="shared" si="38"/>
        <v>-54997.06037296541</v>
      </c>
      <c r="AJ42">
        <f t="shared" si="39"/>
        <v>661.97146703599174</v>
      </c>
      <c r="AK42">
        <f t="shared" si="61"/>
        <v>361.52259941443123</v>
      </c>
      <c r="AL42">
        <f t="shared" si="40"/>
        <v>-53973.566306514986</v>
      </c>
      <c r="AN42">
        <f t="shared" si="41"/>
        <v>0</v>
      </c>
      <c r="AO42">
        <f t="shared" si="42"/>
        <v>0</v>
      </c>
      <c r="AP42">
        <f t="shared" si="43"/>
        <v>-0.11952277210049586</v>
      </c>
      <c r="AQ42">
        <f t="shared" si="44"/>
        <v>-661.84786268935943</v>
      </c>
      <c r="AR42">
        <f t="shared" si="45"/>
        <v>-661.96738546145991</v>
      </c>
      <c r="AS42">
        <f t="shared" si="46"/>
        <v>7.967762609714093</v>
      </c>
      <c r="AT42">
        <f t="shared" si="47"/>
        <v>4.351435663954887</v>
      </c>
      <c r="AU42">
        <f t="shared" si="48"/>
        <v>-649.64818718779088</v>
      </c>
      <c r="AW42">
        <v>39</v>
      </c>
      <c r="AX42">
        <f>IF(Z42&gt;0, (R42*SUMPRODUCT(K42:$K$98, X42:$X$98)-K42*$AZ$3)/Z42, 0)</f>
        <v>11335.832299104619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1.0746798182294617E-2</v>
      </c>
      <c r="L43" s="2">
        <v>40</v>
      </c>
      <c r="M43" s="8">
        <v>7.1121990999999996E-2</v>
      </c>
      <c r="Q43" s="5">
        <f t="shared" si="60"/>
        <v>25</v>
      </c>
      <c r="R43">
        <f t="shared" si="31"/>
        <v>2000000</v>
      </c>
      <c r="S43">
        <f t="shared" si="32"/>
        <v>10657.32799653228</v>
      </c>
      <c r="U43">
        <f t="shared" si="52"/>
        <v>7.1121990999999996E-2</v>
      </c>
      <c r="V43">
        <f t="shared" si="53"/>
        <v>0.01</v>
      </c>
      <c r="W43">
        <f t="shared" si="54"/>
        <v>0.39720392620689698</v>
      </c>
      <c r="X43">
        <f t="shared" si="55"/>
        <v>2.824993406485159E-2</v>
      </c>
      <c r="Y43">
        <f t="shared" si="56"/>
        <v>3.9720392620689699E-3</v>
      </c>
      <c r="Z43">
        <f t="shared" si="57"/>
        <v>0.36498195287997642</v>
      </c>
      <c r="AB43">
        <f t="shared" si="58"/>
        <v>4502.6370960273107</v>
      </c>
      <c r="AC43">
        <f t="shared" si="33"/>
        <v>3889.7323846567983</v>
      </c>
      <c r="AE43">
        <f t="shared" si="34"/>
        <v>0</v>
      </c>
      <c r="AF43">
        <f t="shared" si="35"/>
        <v>0</v>
      </c>
      <c r="AG43">
        <f t="shared" si="36"/>
        <v>-9.1245488219994098</v>
      </c>
      <c r="AH43">
        <f t="shared" si="37"/>
        <v>-56499.86812970318</v>
      </c>
      <c r="AI43">
        <f t="shared" si="38"/>
        <v>-56508.992678525181</v>
      </c>
      <c r="AJ43">
        <f t="shared" si="39"/>
        <v>612.90471137051236</v>
      </c>
      <c r="AK43">
        <f t="shared" si="61"/>
        <v>315.18459672191176</v>
      </c>
      <c r="AL43">
        <f t="shared" si="40"/>
        <v>-55580.903370432759</v>
      </c>
      <c r="AN43">
        <f t="shared" si="41"/>
        <v>0</v>
      </c>
      <c r="AO43">
        <f t="shared" si="42"/>
        <v>0</v>
      </c>
      <c r="AP43">
        <f t="shared" si="43"/>
        <v>-9.805968469452174E-2</v>
      </c>
      <c r="AQ43">
        <f t="shared" si="44"/>
        <v>-607.19268011617964</v>
      </c>
      <c r="AR43">
        <f t="shared" si="45"/>
        <v>-607.29073980087423</v>
      </c>
      <c r="AS43">
        <f t="shared" si="46"/>
        <v>6.5867632380764292</v>
      </c>
      <c r="AT43">
        <f t="shared" si="47"/>
        <v>3.3872252511383034</v>
      </c>
      <c r="AU43">
        <f t="shared" si="48"/>
        <v>-597.31675131165957</v>
      </c>
      <c r="AW43">
        <v>40</v>
      </c>
      <c r="AX43">
        <f>IF(Z43&gt;0, (R43*SUMPRODUCT(K43:$K$98, X43:$X$98)-K43*$AZ$3)/Z43, 0)</f>
        <v>10657.32799653228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9.5953555199059081E-3</v>
      </c>
      <c r="L44" s="2">
        <v>41</v>
      </c>
      <c r="M44" s="8">
        <v>7.9233461000000005E-2</v>
      </c>
      <c r="Q44" s="5">
        <f t="shared" si="60"/>
        <v>25</v>
      </c>
      <c r="R44">
        <f t="shared" si="31"/>
        <v>2000000</v>
      </c>
      <c r="S44">
        <f t="shared" si="32"/>
        <v>10006.333820738182</v>
      </c>
      <c r="U44">
        <f t="shared" si="52"/>
        <v>7.9233461000000005E-2</v>
      </c>
      <c r="V44">
        <f t="shared" si="53"/>
        <v>0.01</v>
      </c>
      <c r="W44">
        <f t="shared" si="54"/>
        <v>0.36498195287997642</v>
      </c>
      <c r="X44">
        <f t="shared" si="55"/>
        <v>2.891878332921945E-2</v>
      </c>
      <c r="Y44">
        <f t="shared" si="56"/>
        <v>3.6498195287997643E-3</v>
      </c>
      <c r="Z44">
        <f t="shared" si="57"/>
        <v>0.33241335002195721</v>
      </c>
      <c r="AB44">
        <f t="shared" si="58"/>
        <v>3889.7323846567983</v>
      </c>
      <c r="AC44">
        <f t="shared" si="33"/>
        <v>3326.2389467895896</v>
      </c>
      <c r="AE44">
        <f t="shared" si="34"/>
        <v>0</v>
      </c>
      <c r="AF44">
        <f t="shared" si="35"/>
        <v>0</v>
      </c>
      <c r="AG44">
        <f t="shared" si="36"/>
        <v>-8.3103337505489296</v>
      </c>
      <c r="AH44">
        <f t="shared" si="37"/>
        <v>-57837.566658438904</v>
      </c>
      <c r="AI44">
        <f t="shared" si="38"/>
        <v>-57845.876992189449</v>
      </c>
      <c r="AJ44">
        <f t="shared" si="39"/>
        <v>563.49343786720874</v>
      </c>
      <c r="AK44">
        <f t="shared" si="61"/>
        <v>272.2812669259759</v>
      </c>
      <c r="AL44">
        <f t="shared" si="40"/>
        <v>-57010.102287396265</v>
      </c>
      <c r="AN44">
        <f t="shared" si="41"/>
        <v>0</v>
      </c>
      <c r="AO44">
        <f t="shared" si="42"/>
        <v>0</v>
      </c>
      <c r="AP44">
        <f t="shared" si="43"/>
        <v>-7.9740606825590046E-2</v>
      </c>
      <c r="AQ44">
        <f t="shared" si="44"/>
        <v>-554.97201449397767</v>
      </c>
      <c r="AR44">
        <f t="shared" si="45"/>
        <v>-555.05175510080323</v>
      </c>
      <c r="AS44">
        <f t="shared" si="46"/>
        <v>5.4069198694698786</v>
      </c>
      <c r="AT44">
        <f t="shared" si="47"/>
        <v>2.6126355575651368</v>
      </c>
      <c r="AU44">
        <f t="shared" si="48"/>
        <v>-547.03219967376822</v>
      </c>
      <c r="AW44">
        <v>41</v>
      </c>
      <c r="AX44">
        <f>IF(Z44&gt;0, (R44*SUMPRODUCT(K44:$K$98, X44:$X$98)-K44*$AZ$3)/Z44, 0)</f>
        <v>10006.333820738182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8.5672817142017025E-3</v>
      </c>
      <c r="L45" s="2">
        <v>42</v>
      </c>
      <c r="M45" s="8">
        <v>8.7905784000000001E-2</v>
      </c>
      <c r="Q45" s="5">
        <f t="shared" si="60"/>
        <v>25</v>
      </c>
      <c r="R45">
        <f t="shared" si="31"/>
        <v>2000000</v>
      </c>
      <c r="S45">
        <f t="shared" si="32"/>
        <v>9371.7322617758509</v>
      </c>
      <c r="U45">
        <f t="shared" si="52"/>
        <v>8.7905784000000001E-2</v>
      </c>
      <c r="V45">
        <f t="shared" si="53"/>
        <v>0.01</v>
      </c>
      <c r="W45">
        <f t="shared" si="54"/>
        <v>0.33241335002195721</v>
      </c>
      <c r="X45">
        <f t="shared" si="55"/>
        <v>2.9221056145746566E-2</v>
      </c>
      <c r="Y45">
        <f t="shared" si="56"/>
        <v>3.3241335002195723E-3</v>
      </c>
      <c r="Z45">
        <f t="shared" si="57"/>
        <v>0.29986816037599107</v>
      </c>
      <c r="AB45">
        <f t="shared" si="58"/>
        <v>3326.2389467895896</v>
      </c>
      <c r="AC45">
        <f t="shared" si="33"/>
        <v>2810.2841128750501</v>
      </c>
      <c r="AE45">
        <f t="shared" si="34"/>
        <v>0</v>
      </c>
      <c r="AF45">
        <f t="shared" si="35"/>
        <v>0</v>
      </c>
      <c r="AG45">
        <f t="shared" si="36"/>
        <v>-7.4967040093997763</v>
      </c>
      <c r="AH45">
        <f t="shared" si="37"/>
        <v>-58442.112291493133</v>
      </c>
      <c r="AI45">
        <f t="shared" si="38"/>
        <v>-58449.608995502531</v>
      </c>
      <c r="AJ45">
        <f t="shared" si="39"/>
        <v>515.95483391453945</v>
      </c>
      <c r="AK45">
        <f t="shared" si="61"/>
        <v>232.8367262752713</v>
      </c>
      <c r="AL45">
        <f t="shared" si="40"/>
        <v>-57700.817435312718</v>
      </c>
      <c r="AN45">
        <f t="shared" si="41"/>
        <v>0</v>
      </c>
      <c r="AO45">
        <f t="shared" si="42"/>
        <v>0</v>
      </c>
      <c r="AP45">
        <f t="shared" si="43"/>
        <v>-6.4226375176513292E-2</v>
      </c>
      <c r="AQ45">
        <f t="shared" si="44"/>
        <v>-500.69003997423169</v>
      </c>
      <c r="AR45">
        <f t="shared" si="45"/>
        <v>-500.75426634940817</v>
      </c>
      <c r="AS45">
        <f t="shared" si="46"/>
        <v>4.4203304139500101</v>
      </c>
      <c r="AT45">
        <f t="shared" si="47"/>
        <v>1.9947778274127188</v>
      </c>
      <c r="AU45">
        <f t="shared" si="48"/>
        <v>-494.33915810804541</v>
      </c>
      <c r="AW45">
        <v>42</v>
      </c>
      <c r="AX45">
        <f>IF(Z45&gt;0, (R45*SUMPRODUCT(K45:$K$98, X45:$X$98)-K45*$AZ$3)/Z45, 0)</f>
        <v>9371.7322617758509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7.6493586733943769E-3</v>
      </c>
      <c r="L46" s="2">
        <v>43</v>
      </c>
      <c r="M46" s="8">
        <v>9.7118048999999998E-2</v>
      </c>
      <c r="Q46" s="5">
        <f t="shared" si="60"/>
        <v>25</v>
      </c>
      <c r="R46">
        <f t="shared" si="31"/>
        <v>2000000</v>
      </c>
      <c r="S46">
        <f t="shared" si="32"/>
        <v>8756.146647366164</v>
      </c>
      <c r="U46">
        <f t="shared" si="52"/>
        <v>9.7118048999999998E-2</v>
      </c>
      <c r="V46">
        <f t="shared" si="53"/>
        <v>0.01</v>
      </c>
      <c r="W46">
        <f t="shared" si="54"/>
        <v>0.29986816037599107</v>
      </c>
      <c r="X46">
        <f t="shared" si="55"/>
        <v>2.9122610692935359E-2</v>
      </c>
      <c r="Y46">
        <f t="shared" si="56"/>
        <v>2.9986816037599106E-3</v>
      </c>
      <c r="Z46">
        <f t="shared" si="57"/>
        <v>0.26774686807929576</v>
      </c>
      <c r="AB46">
        <f t="shared" si="58"/>
        <v>2810.2841128750501</v>
      </c>
      <c r="AC46">
        <f t="shared" si="33"/>
        <v>2344.4308412753162</v>
      </c>
      <c r="AE46">
        <f t="shared" si="34"/>
        <v>0</v>
      </c>
      <c r="AF46">
        <f t="shared" si="35"/>
        <v>0</v>
      </c>
      <c r="AG46">
        <f t="shared" si="36"/>
        <v>-6.6936717019823941</v>
      </c>
      <c r="AH46">
        <f t="shared" si="37"/>
        <v>-58245.221385870718</v>
      </c>
      <c r="AI46">
        <f t="shared" si="38"/>
        <v>-58251.915057572704</v>
      </c>
      <c r="AJ46">
        <f t="shared" si="39"/>
        <v>465.85327159973394</v>
      </c>
      <c r="AK46">
        <f t="shared" si="61"/>
        <v>196.71988790125351</v>
      </c>
      <c r="AL46">
        <f t="shared" si="40"/>
        <v>-57589.341898071718</v>
      </c>
      <c r="AN46">
        <f t="shared" si="41"/>
        <v>0</v>
      </c>
      <c r="AO46">
        <f t="shared" si="42"/>
        <v>0</v>
      </c>
      <c r="AP46">
        <f t="shared" si="43"/>
        <v>-5.1202295690413527E-2</v>
      </c>
      <c r="AQ46">
        <f t="shared" si="44"/>
        <v>-445.53858939178582</v>
      </c>
      <c r="AR46">
        <f t="shared" si="45"/>
        <v>-445.58979168747629</v>
      </c>
      <c r="AS46">
        <f t="shared" si="46"/>
        <v>3.5634787636405711</v>
      </c>
      <c r="AT46">
        <f t="shared" si="47"/>
        <v>1.504780980746623</v>
      </c>
      <c r="AU46">
        <f t="shared" si="48"/>
        <v>-440.52153194308909</v>
      </c>
      <c r="AW46">
        <v>43</v>
      </c>
      <c r="AX46">
        <f>IF(Z46&gt;0, (R46*SUMPRODUCT(K46:$K$98, X46:$X$98)-K46*$AZ$3)/Z46, 0)</f>
        <v>8756.146647366164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6.8297845298164071E-3</v>
      </c>
      <c r="L47" s="2">
        <v>44</v>
      </c>
      <c r="M47" s="8">
        <v>0.107494799</v>
      </c>
      <c r="Q47" s="5">
        <f t="shared" si="60"/>
        <v>25</v>
      </c>
      <c r="R47">
        <f t="shared" si="31"/>
        <v>2000000</v>
      </c>
      <c r="S47">
        <f t="shared" si="32"/>
        <v>8167.9834765168926</v>
      </c>
      <c r="U47">
        <f t="shared" si="52"/>
        <v>0.107494799</v>
      </c>
      <c r="V47">
        <f t="shared" si="53"/>
        <v>0.01</v>
      </c>
      <c r="W47">
        <f t="shared" si="54"/>
        <v>0.26774686807929576</v>
      </c>
      <c r="X47">
        <f t="shared" si="55"/>
        <v>2.8781395767063414E-2</v>
      </c>
      <c r="Y47">
        <f t="shared" si="56"/>
        <v>2.6774686807929577E-3</v>
      </c>
      <c r="Z47">
        <f t="shared" si="57"/>
        <v>0.2362880036314394</v>
      </c>
      <c r="AB47">
        <f t="shared" si="58"/>
        <v>2344.4308412753162</v>
      </c>
      <c r="AC47">
        <f t="shared" si="33"/>
        <v>1929.9965093607605</v>
      </c>
      <c r="AE47">
        <f t="shared" si="34"/>
        <v>0</v>
      </c>
      <c r="AF47">
        <f t="shared" si="35"/>
        <v>0</v>
      </c>
      <c r="AG47">
        <f t="shared" si="36"/>
        <v>-5.9072000907859845</v>
      </c>
      <c r="AH47">
        <f t="shared" si="37"/>
        <v>-57562.791534126831</v>
      </c>
      <c r="AI47">
        <f t="shared" si="38"/>
        <v>-57568.698734217614</v>
      </c>
      <c r="AJ47">
        <f t="shared" si="39"/>
        <v>414.43433191455574</v>
      </c>
      <c r="AK47">
        <f t="shared" si="61"/>
        <v>164.11015888927216</v>
      </c>
      <c r="AL47">
        <f t="shared" si="40"/>
        <v>-56990.154243413788</v>
      </c>
      <c r="AN47">
        <f t="shared" si="41"/>
        <v>0</v>
      </c>
      <c r="AO47">
        <f t="shared" si="42"/>
        <v>0</v>
      </c>
      <c r="AP47">
        <f t="shared" si="43"/>
        <v>-4.0344903794580195E-2</v>
      </c>
      <c r="AQ47">
        <f t="shared" si="44"/>
        <v>-393.14146311282627</v>
      </c>
      <c r="AR47">
        <f t="shared" si="45"/>
        <v>-393.18180801662083</v>
      </c>
      <c r="AS47">
        <f t="shared" si="46"/>
        <v>2.8304971887348307</v>
      </c>
      <c r="AT47">
        <f t="shared" si="47"/>
        <v>1.1208370243676635</v>
      </c>
      <c r="AU47">
        <f t="shared" si="48"/>
        <v>-389.23047380351835</v>
      </c>
      <c r="AW47">
        <v>44</v>
      </c>
      <c r="AX47">
        <f>IF(Z47&gt;0, (R47*SUMPRODUCT(K47:$K$98, X47:$X$98)-K47*$AZ$3)/Z47, 0)</f>
        <v>8167.9834765168926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6.0980219016217915E-3</v>
      </c>
      <c r="L48" s="2">
        <v>45</v>
      </c>
      <c r="M48" s="8">
        <v>0.119195734</v>
      </c>
      <c r="Q48" s="5">
        <f t="shared" si="60"/>
        <v>25</v>
      </c>
      <c r="R48">
        <f t="shared" si="31"/>
        <v>2000000</v>
      </c>
      <c r="S48">
        <f t="shared" si="32"/>
        <v>7604.1122197107179</v>
      </c>
      <c r="U48">
        <f t="shared" si="52"/>
        <v>0.119195734</v>
      </c>
      <c r="V48">
        <f t="shared" si="53"/>
        <v>0.01</v>
      </c>
      <c r="W48">
        <f t="shared" si="54"/>
        <v>0.2362880036314394</v>
      </c>
      <c r="X48">
        <f t="shared" si="55"/>
        <v>2.8164522028244085E-2</v>
      </c>
      <c r="Y48">
        <f t="shared" si="56"/>
        <v>2.3628800363143941E-3</v>
      </c>
      <c r="Z48">
        <f t="shared" si="57"/>
        <v>0.20576060156688092</v>
      </c>
      <c r="AB48">
        <f t="shared" si="58"/>
        <v>1929.9965093607605</v>
      </c>
      <c r="AC48">
        <f t="shared" si="33"/>
        <v>1564.6267047097474</v>
      </c>
      <c r="AE48">
        <f t="shared" si="34"/>
        <v>0</v>
      </c>
      <c r="AF48">
        <f t="shared" si="35"/>
        <v>0</v>
      </c>
      <c r="AG48">
        <f t="shared" si="36"/>
        <v>-5.1440150391720234</v>
      </c>
      <c r="AH48">
        <f t="shared" si="37"/>
        <v>-56329.044056488172</v>
      </c>
      <c r="AI48">
        <f t="shared" si="38"/>
        <v>-56334.188071527344</v>
      </c>
      <c r="AJ48">
        <f t="shared" si="39"/>
        <v>365.36980465101306</v>
      </c>
      <c r="AK48">
        <f t="shared" si="61"/>
        <v>135.09975565525323</v>
      </c>
      <c r="AL48">
        <f t="shared" si="40"/>
        <v>-55833.718511221079</v>
      </c>
      <c r="AN48">
        <f t="shared" si="41"/>
        <v>0</v>
      </c>
      <c r="AO48">
        <f t="shared" si="42"/>
        <v>0</v>
      </c>
      <c r="AP48">
        <f t="shared" si="43"/>
        <v>-3.1368316371142874E-2</v>
      </c>
      <c r="AQ48">
        <f t="shared" si="44"/>
        <v>-343.49574435388365</v>
      </c>
      <c r="AR48">
        <f t="shared" si="45"/>
        <v>-343.52711267025484</v>
      </c>
      <c r="AS48">
        <f t="shared" si="46"/>
        <v>2.2280330709531531</v>
      </c>
      <c r="AT48">
        <f t="shared" si="47"/>
        <v>0.82384126888948672</v>
      </c>
      <c r="AU48">
        <f t="shared" si="48"/>
        <v>-340.4752383304122</v>
      </c>
      <c r="AW48">
        <v>45</v>
      </c>
      <c r="AX48">
        <f>IF(Z48&gt;0, (R48*SUMPRODUCT(K48:$K$98, X48:$X$98)-K48*$AZ$3)/Z48, 0)</f>
        <v>7604.1122197107179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5.4446624121623132E-3</v>
      </c>
      <c r="L49" s="2">
        <v>46</v>
      </c>
      <c r="M49" s="8">
        <v>0.13258683600000001</v>
      </c>
      <c r="Q49" s="5">
        <f t="shared" si="60"/>
        <v>25</v>
      </c>
      <c r="R49">
        <f t="shared" si="31"/>
        <v>2000000</v>
      </c>
      <c r="S49">
        <f t="shared" si="32"/>
        <v>7062.204002333011</v>
      </c>
      <c r="U49">
        <f t="shared" si="52"/>
        <v>0.13258683600000001</v>
      </c>
      <c r="V49">
        <f t="shared" si="53"/>
        <v>0.01</v>
      </c>
      <c r="W49">
        <f t="shared" si="54"/>
        <v>0.20576060156688092</v>
      </c>
      <c r="X49">
        <f t="shared" si="55"/>
        <v>2.7281147135209387E-2</v>
      </c>
      <c r="Y49">
        <f t="shared" si="56"/>
        <v>2.0576060156688092E-3</v>
      </c>
      <c r="Z49">
        <f t="shared" si="57"/>
        <v>0.17642184841600272</v>
      </c>
      <c r="AB49">
        <f t="shared" si="58"/>
        <v>1564.6267047097474</v>
      </c>
      <c r="AC49">
        <f t="shared" si="33"/>
        <v>1245.9270839824821</v>
      </c>
      <c r="AE49">
        <f t="shared" si="34"/>
        <v>0</v>
      </c>
      <c r="AF49">
        <f t="shared" si="35"/>
        <v>0</v>
      </c>
      <c r="AG49">
        <f t="shared" si="36"/>
        <v>-4.4105462104000681</v>
      </c>
      <c r="AH49">
        <f t="shared" si="37"/>
        <v>-54562.294270418774</v>
      </c>
      <c r="AI49">
        <f t="shared" si="38"/>
        <v>-54566.704816629172</v>
      </c>
      <c r="AJ49">
        <f t="shared" si="39"/>
        <v>318.69962072726526</v>
      </c>
      <c r="AK49">
        <f t="shared" si="61"/>
        <v>109.52386932968233</v>
      </c>
      <c r="AL49">
        <f t="shared" si="40"/>
        <v>-54138.481326572219</v>
      </c>
      <c r="AN49">
        <f t="shared" si="41"/>
        <v>0</v>
      </c>
      <c r="AO49">
        <f t="shared" si="42"/>
        <v>0</v>
      </c>
      <c r="AP49">
        <f t="shared" si="43"/>
        <v>-2.4013935168870185E-2</v>
      </c>
      <c r="AQ49">
        <f t="shared" si="44"/>
        <v>-297.07327273548822</v>
      </c>
      <c r="AR49">
        <f t="shared" si="45"/>
        <v>-297.09728667065713</v>
      </c>
      <c r="AS49">
        <f t="shared" si="46"/>
        <v>1.7352118457441263</v>
      </c>
      <c r="AT49">
        <f t="shared" si="47"/>
        <v>0.59632049457389813</v>
      </c>
      <c r="AU49">
        <f t="shared" si="48"/>
        <v>-294.76575433033906</v>
      </c>
      <c r="AW49">
        <v>46</v>
      </c>
      <c r="AX49">
        <f>IF(Z49&gt;0, (R49*SUMPRODUCT(K49:$K$98, X49:$X$98)-K49*$AZ$3)/Z49, 0)</f>
        <v>7062.204002333011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4.8613057251449222E-3</v>
      </c>
      <c r="L50" s="2">
        <v>47</v>
      </c>
      <c r="M50" s="8">
        <v>0.14803979</v>
      </c>
      <c r="Q50" s="5">
        <f t="shared" si="60"/>
        <v>25</v>
      </c>
      <c r="R50">
        <f t="shared" si="31"/>
        <v>2000000</v>
      </c>
      <c r="S50">
        <f t="shared" si="32"/>
        <v>6536.9062428349889</v>
      </c>
      <c r="U50">
        <f t="shared" si="52"/>
        <v>0.14803979</v>
      </c>
      <c r="V50">
        <f t="shared" si="53"/>
        <v>0.01</v>
      </c>
      <c r="W50">
        <f t="shared" si="54"/>
        <v>0.17642184841600272</v>
      </c>
      <c r="X50">
        <f t="shared" si="55"/>
        <v>2.6117453390916878E-2</v>
      </c>
      <c r="Y50">
        <f t="shared" si="56"/>
        <v>1.7642184841600273E-3</v>
      </c>
      <c r="Z50">
        <f t="shared" si="57"/>
        <v>0.14854017654092583</v>
      </c>
      <c r="AB50">
        <f t="shared" si="58"/>
        <v>1245.9270839824821</v>
      </c>
      <c r="AC50">
        <f t="shared" si="33"/>
        <v>970.99320734218941</v>
      </c>
      <c r="AE50">
        <f t="shared" si="34"/>
        <v>0</v>
      </c>
      <c r="AF50">
        <f t="shared" si="35"/>
        <v>0</v>
      </c>
      <c r="AG50">
        <f t="shared" si="36"/>
        <v>-3.7135044135231459</v>
      </c>
      <c r="AH50">
        <f t="shared" si="37"/>
        <v>-52234.906781833757</v>
      </c>
      <c r="AI50">
        <f t="shared" si="38"/>
        <v>-52238.620286247278</v>
      </c>
      <c r="AJ50">
        <f t="shared" si="39"/>
        <v>274.93387664029274</v>
      </c>
      <c r="AK50">
        <f t="shared" si="61"/>
        <v>87.21489587877376</v>
      </c>
      <c r="AL50">
        <f t="shared" si="40"/>
        <v>-51876.471513728211</v>
      </c>
      <c r="AN50">
        <f t="shared" si="41"/>
        <v>0</v>
      </c>
      <c r="AO50">
        <f t="shared" si="42"/>
        <v>0</v>
      </c>
      <c r="AP50">
        <f t="shared" si="43"/>
        <v>-1.8052480265811004E-2</v>
      </c>
      <c r="AQ50">
        <f t="shared" si="44"/>
        <v>-253.92985139093977</v>
      </c>
      <c r="AR50">
        <f t="shared" si="45"/>
        <v>-253.94790387120557</v>
      </c>
      <c r="AS50">
        <f t="shared" si="46"/>
        <v>1.3365376285477428</v>
      </c>
      <c r="AT50">
        <f t="shared" si="47"/>
        <v>0.42397827265340116</v>
      </c>
      <c r="AU50">
        <f t="shared" si="48"/>
        <v>-252.18738797000441</v>
      </c>
      <c r="AW50">
        <v>47</v>
      </c>
      <c r="AX50">
        <f>IF(Z50&gt;0, (R50*SUMPRODUCT(K50:$K$98, X50:$X$98)-K50*$AZ$3)/Z50, 0)</f>
        <v>6536.9062428349889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4.3404515403079663E-3</v>
      </c>
      <c r="L51" s="2">
        <v>48</v>
      </c>
      <c r="M51" s="8">
        <v>0.16585403400000001</v>
      </c>
      <c r="Q51" s="5">
        <f t="shared" si="60"/>
        <v>25</v>
      </c>
      <c r="R51">
        <f t="shared" si="31"/>
        <v>2000000</v>
      </c>
      <c r="S51">
        <f t="shared" si="32"/>
        <v>6018.9345952039102</v>
      </c>
      <c r="U51">
        <f t="shared" si="52"/>
        <v>0.16585403400000001</v>
      </c>
      <c r="V51">
        <f t="shared" si="53"/>
        <v>0.01</v>
      </c>
      <c r="W51">
        <f t="shared" si="54"/>
        <v>0.14854017654092583</v>
      </c>
      <c r="X51">
        <f t="shared" si="55"/>
        <v>2.4635987490384717E-2</v>
      </c>
      <c r="Y51">
        <f t="shared" si="56"/>
        <v>1.4854017654092582E-3</v>
      </c>
      <c r="Z51">
        <f t="shared" si="57"/>
        <v>0.12241878728513185</v>
      </c>
      <c r="AB51">
        <f t="shared" si="58"/>
        <v>970.99320734218941</v>
      </c>
      <c r="AC51">
        <f t="shared" si="33"/>
        <v>736.83067389338862</v>
      </c>
      <c r="AE51">
        <f t="shared" si="34"/>
        <v>0</v>
      </c>
      <c r="AF51">
        <f t="shared" si="35"/>
        <v>0</v>
      </c>
      <c r="AG51">
        <f t="shared" si="36"/>
        <v>-3.0604696821282964</v>
      </c>
      <c r="AH51">
        <f t="shared" si="37"/>
        <v>-49271.974980769432</v>
      </c>
      <c r="AI51">
        <f t="shared" si="38"/>
        <v>-49275.035450451556</v>
      </c>
      <c r="AJ51">
        <f t="shared" si="39"/>
        <v>234.16253344880079</v>
      </c>
      <c r="AK51">
        <f t="shared" si="61"/>
        <v>67.96952451395326</v>
      </c>
      <c r="AL51">
        <f t="shared" si="40"/>
        <v>-48972.903392488806</v>
      </c>
      <c r="AN51">
        <f t="shared" si="41"/>
        <v>0</v>
      </c>
      <c r="AO51">
        <f t="shared" si="42"/>
        <v>0</v>
      </c>
      <c r="AP51">
        <f t="shared" si="43"/>
        <v>-1.3283820345859596E-2</v>
      </c>
      <c r="AQ51">
        <f t="shared" si="44"/>
        <v>-213.86261969929626</v>
      </c>
      <c r="AR51">
        <f t="shared" si="45"/>
        <v>-213.87590351964209</v>
      </c>
      <c r="AS51">
        <f t="shared" si="46"/>
        <v>1.0163711289902631</v>
      </c>
      <c r="AT51">
        <f t="shared" si="47"/>
        <v>0.29501842737058848</v>
      </c>
      <c r="AU51">
        <f t="shared" si="48"/>
        <v>-212.56451396328126</v>
      </c>
      <c r="AW51">
        <v>48</v>
      </c>
      <c r="AX51">
        <f>IF(Z51&gt;0, (R51*SUMPRODUCT(K51:$K$98, X51:$X$98)-K51*$AZ$3)/Z51, 0)</f>
        <v>6018.9345952039102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3.8754031609892553E-3</v>
      </c>
      <c r="L52" s="2">
        <v>49</v>
      </c>
      <c r="M52" s="8">
        <v>0.18707617900000001</v>
      </c>
      <c r="Q52" s="5">
        <f t="shared" si="60"/>
        <v>25</v>
      </c>
      <c r="R52">
        <f t="shared" si="31"/>
        <v>2000000</v>
      </c>
      <c r="S52">
        <f t="shared" si="32"/>
        <v>5500.0626977092479</v>
      </c>
      <c r="U52">
        <f t="shared" si="52"/>
        <v>0.18707617900000001</v>
      </c>
      <c r="V52">
        <f t="shared" si="53"/>
        <v>0.01</v>
      </c>
      <c r="W52">
        <f t="shared" si="54"/>
        <v>0.12241878728513185</v>
      </c>
      <c r="X52">
        <f t="shared" si="55"/>
        <v>2.2901638963116252E-2</v>
      </c>
      <c r="Y52">
        <f t="shared" si="56"/>
        <v>1.2241878728513186E-3</v>
      </c>
      <c r="Z52">
        <f t="shared" si="57"/>
        <v>9.8292960449164274E-2</v>
      </c>
      <c r="AB52">
        <f t="shared" si="58"/>
        <v>736.83067389338862</v>
      </c>
      <c r="AC52">
        <f t="shared" si="33"/>
        <v>540.6174452138589</v>
      </c>
      <c r="AE52">
        <f t="shared" si="34"/>
        <v>0</v>
      </c>
      <c r="AF52">
        <f t="shared" si="35"/>
        <v>0</v>
      </c>
      <c r="AG52">
        <f t="shared" si="36"/>
        <v>-2.4573240112291068</v>
      </c>
      <c r="AH52">
        <f t="shared" si="37"/>
        <v>-45803.277926232506</v>
      </c>
      <c r="AI52">
        <f t="shared" si="38"/>
        <v>-45805.735250243735</v>
      </c>
      <c r="AJ52">
        <f t="shared" si="39"/>
        <v>196.21322867952972</v>
      </c>
      <c r="AK52">
        <f t="shared" si="61"/>
        <v>51.578147172537207</v>
      </c>
      <c r="AL52">
        <f t="shared" si="40"/>
        <v>-45557.943874391669</v>
      </c>
      <c r="AN52">
        <f t="shared" si="41"/>
        <v>0</v>
      </c>
      <c r="AO52">
        <f t="shared" si="42"/>
        <v>0</v>
      </c>
      <c r="AP52">
        <f t="shared" si="43"/>
        <v>-9.5231212406920764E-3</v>
      </c>
      <c r="AQ52">
        <f t="shared" si="44"/>
        <v>-177.50616805899082</v>
      </c>
      <c r="AR52">
        <f t="shared" si="45"/>
        <v>-177.51569118023153</v>
      </c>
      <c r="AS52">
        <f t="shared" si="46"/>
        <v>0.76040536665255709</v>
      </c>
      <c r="AT52">
        <f t="shared" si="47"/>
        <v>0.19988611459041972</v>
      </c>
      <c r="AU52">
        <f t="shared" si="48"/>
        <v>-176.55539969898857</v>
      </c>
      <c r="AW52">
        <v>49</v>
      </c>
      <c r="AX52">
        <f>IF(Z52&gt;0, (R52*SUMPRODUCT(K52:$K$98, X52:$X$98)-K52*$AZ$3)/Z52, 0)</f>
        <v>5500.0626977092479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3.4601813937404063E-3</v>
      </c>
      <c r="L53" s="2">
        <v>50</v>
      </c>
      <c r="M53" s="8">
        <v>0.21155222800000001</v>
      </c>
      <c r="Q53" s="5">
        <f t="shared" si="60"/>
        <v>25</v>
      </c>
      <c r="R53">
        <f t="shared" si="31"/>
        <v>2000000</v>
      </c>
      <c r="S53">
        <f t="shared" si="32"/>
        <v>4951.5131288783259</v>
      </c>
      <c r="U53">
        <f t="shared" si="52"/>
        <v>0.21155222800000001</v>
      </c>
      <c r="V53">
        <f t="shared" si="53"/>
        <v>0.01</v>
      </c>
      <c r="W53">
        <f t="shared" si="54"/>
        <v>9.8292960449164274E-2</v>
      </c>
      <c r="X53">
        <f t="shared" si="55"/>
        <v>2.0794094779736583E-2</v>
      </c>
      <c r="Y53">
        <f t="shared" si="56"/>
        <v>9.8292960449164273E-4</v>
      </c>
      <c r="Z53">
        <f t="shared" si="57"/>
        <v>7.6515936064936049E-2</v>
      </c>
      <c r="AB53">
        <f t="shared" si="58"/>
        <v>540.6174452138589</v>
      </c>
      <c r="AC53">
        <f t="shared" si="33"/>
        <v>378.86966199394544</v>
      </c>
      <c r="AE53">
        <f t="shared" si="34"/>
        <v>0</v>
      </c>
      <c r="AF53">
        <f t="shared" si="35"/>
        <v>0</v>
      </c>
      <c r="AG53">
        <f t="shared" si="36"/>
        <v>-1.9128984016234012</v>
      </c>
      <c r="AH53">
        <f t="shared" si="37"/>
        <v>-41588.189559473169</v>
      </c>
      <c r="AI53">
        <f t="shared" si="38"/>
        <v>-41590.102457874789</v>
      </c>
      <c r="AJ53">
        <f t="shared" si="39"/>
        <v>161.74778321991346</v>
      </c>
      <c r="AK53">
        <f t="shared" si="61"/>
        <v>37.843221164970124</v>
      </c>
      <c r="AL53">
        <f t="shared" si="40"/>
        <v>-41390.511453489904</v>
      </c>
      <c r="AN53">
        <f t="shared" si="41"/>
        <v>0</v>
      </c>
      <c r="AO53">
        <f t="shared" si="42"/>
        <v>0</v>
      </c>
      <c r="AP53">
        <f t="shared" si="43"/>
        <v>-6.6189754574130554E-3</v>
      </c>
      <c r="AQ53">
        <f t="shared" si="44"/>
        <v>-143.90267971303808</v>
      </c>
      <c r="AR53">
        <f t="shared" si="45"/>
        <v>-143.90929868849548</v>
      </c>
      <c r="AS53">
        <f t="shared" si="46"/>
        <v>0.55967666997630128</v>
      </c>
      <c r="AT53">
        <f t="shared" si="47"/>
        <v>0.13094440975423277</v>
      </c>
      <c r="AU53">
        <f t="shared" si="48"/>
        <v>-143.21867760876495</v>
      </c>
      <c r="AW53">
        <v>50</v>
      </c>
      <c r="AX53">
        <f>IF(Z53&gt;0, (R53*SUMPRODUCT(K53:$K$98, X53:$X$98)-K53*$AZ$3)/Z53, 0)</f>
        <v>4951.5131288783259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3.0894476729825052E-3</v>
      </c>
      <c r="L54" s="2">
        <v>51</v>
      </c>
      <c r="M54" s="8">
        <v>0.23965956799999999</v>
      </c>
      <c r="Q54" s="5">
        <f t="shared" si="60"/>
        <v>25</v>
      </c>
      <c r="R54">
        <f t="shared" si="31"/>
        <v>2000000</v>
      </c>
      <c r="S54">
        <f t="shared" si="32"/>
        <v>4337.6407169243466</v>
      </c>
      <c r="U54">
        <f t="shared" si="52"/>
        <v>0.23965956799999999</v>
      </c>
      <c r="V54">
        <f t="shared" si="53"/>
        <v>0.01</v>
      </c>
      <c r="W54">
        <f t="shared" si="54"/>
        <v>7.6515936064936049E-2</v>
      </c>
      <c r="X54">
        <f t="shared" si="55"/>
        <v>1.8337776182438193E-2</v>
      </c>
      <c r="Y54">
        <f t="shared" si="56"/>
        <v>7.6515936064936048E-4</v>
      </c>
      <c r="Z54">
        <f t="shared" si="57"/>
        <v>5.7413000521848501E-2</v>
      </c>
      <c r="AB54">
        <f t="shared" si="58"/>
        <v>378.86966199394544</v>
      </c>
      <c r="AC54">
        <f t="shared" si="33"/>
        <v>249.03696874436881</v>
      </c>
      <c r="AE54">
        <f t="shared" si="34"/>
        <v>0</v>
      </c>
      <c r="AF54">
        <f t="shared" si="35"/>
        <v>0</v>
      </c>
      <c r="AG54">
        <f t="shared" si="36"/>
        <v>-1.4353250130462125</v>
      </c>
      <c r="AH54">
        <f t="shared" si="37"/>
        <v>-36675.552364876385</v>
      </c>
      <c r="AI54">
        <f t="shared" si="38"/>
        <v>-36676.987689889429</v>
      </c>
      <c r="AJ54">
        <f t="shared" si="39"/>
        <v>129.83269324957664</v>
      </c>
      <c r="AK54">
        <f t="shared" si="61"/>
        <v>26.520876339576184</v>
      </c>
      <c r="AL54">
        <f t="shared" si="40"/>
        <v>-36520.634120300274</v>
      </c>
      <c r="AN54">
        <f t="shared" si="41"/>
        <v>0</v>
      </c>
      <c r="AO54">
        <f t="shared" si="42"/>
        <v>0</v>
      </c>
      <c r="AP54">
        <f t="shared" si="43"/>
        <v>-4.4343615215292047E-3</v>
      </c>
      <c r="AQ54">
        <f t="shared" si="44"/>
        <v>-113.30719990901537</v>
      </c>
      <c r="AR54">
        <f t="shared" si="45"/>
        <v>-113.31163427053689</v>
      </c>
      <c r="AS54">
        <f t="shared" si="46"/>
        <v>0.40111131203695594</v>
      </c>
      <c r="AT54">
        <f t="shared" si="47"/>
        <v>8.1934859692760417E-2</v>
      </c>
      <c r="AU54">
        <f t="shared" si="48"/>
        <v>-112.82858809880716</v>
      </c>
      <c r="AW54">
        <v>51</v>
      </c>
      <c r="AX54">
        <f>IF(Z54&gt;0, (R54*SUMPRODUCT(K54:$K$98, X54:$X$98)-K54*$AZ$3)/Z54, 0)</f>
        <v>4337.6407169243466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2.758435422305808E-3</v>
      </c>
      <c r="L55" s="2">
        <v>52</v>
      </c>
      <c r="M55" s="8">
        <v>0.27212731099999998</v>
      </c>
      <c r="Q55" s="5">
        <f t="shared" si="60"/>
        <v>25</v>
      </c>
      <c r="R55">
        <f t="shared" si="31"/>
        <v>2000000</v>
      </c>
      <c r="S55">
        <f t="shared" si="32"/>
        <v>3597.9970145463299</v>
      </c>
      <c r="U55">
        <f t="shared" si="52"/>
        <v>0.27212731099999998</v>
      </c>
      <c r="V55">
        <f t="shared" si="53"/>
        <v>0.01</v>
      </c>
      <c r="W55">
        <f t="shared" si="54"/>
        <v>5.7413000521848501E-2</v>
      </c>
      <c r="X55">
        <f t="shared" si="55"/>
        <v>1.5623645448452229E-2</v>
      </c>
      <c r="Y55">
        <f t="shared" si="56"/>
        <v>5.7413000521848499E-4</v>
      </c>
      <c r="Z55">
        <f t="shared" si="57"/>
        <v>4.1215225068177791E-2</v>
      </c>
      <c r="AB55">
        <f t="shared" si="58"/>
        <v>249.03696874436881</v>
      </c>
      <c r="AC55">
        <f t="shared" si="33"/>
        <v>148.29225674915875</v>
      </c>
      <c r="AE55">
        <f t="shared" si="34"/>
        <v>0</v>
      </c>
      <c r="AF55">
        <f t="shared" si="35"/>
        <v>0</v>
      </c>
      <c r="AG55">
        <f t="shared" si="36"/>
        <v>-1.0303806267044449</v>
      </c>
      <c r="AH55">
        <f t="shared" si="37"/>
        <v>-31247.290896904458</v>
      </c>
      <c r="AI55">
        <f t="shared" si="38"/>
        <v>-31248.321277531162</v>
      </c>
      <c r="AJ55">
        <f t="shared" si="39"/>
        <v>100.74471199521005</v>
      </c>
      <c r="AK55">
        <f t="shared" si="61"/>
        <v>17.432587812105819</v>
      </c>
      <c r="AL55">
        <f t="shared" si="40"/>
        <v>-31130.143977723848</v>
      </c>
      <c r="AN55">
        <f t="shared" si="41"/>
        <v>0</v>
      </c>
      <c r="AO55">
        <f t="shared" si="42"/>
        <v>0</v>
      </c>
      <c r="AP55">
        <f t="shared" si="43"/>
        <v>-2.8422384191591986E-3</v>
      </c>
      <c r="AQ55">
        <f t="shared" si="44"/>
        <v>-86.193634061115077</v>
      </c>
      <c r="AR55">
        <f t="shared" si="45"/>
        <v>-86.19647629953424</v>
      </c>
      <c r="AS55">
        <f t="shared" si="46"/>
        <v>0.27789778217758426</v>
      </c>
      <c r="AT55">
        <f t="shared" si="47"/>
        <v>4.8086667723369197E-2</v>
      </c>
      <c r="AU55">
        <f t="shared" si="48"/>
        <v>-85.870491849633282</v>
      </c>
      <c r="AW55">
        <v>52</v>
      </c>
      <c r="AX55">
        <f>IF(Z55&gt;0, (R55*SUMPRODUCT(K55:$K$98, X55:$X$98)-K55*$AZ$3)/Z55, 0)</f>
        <v>3597.9970145463299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2.4628887699159E-3</v>
      </c>
      <c r="L56" s="2">
        <v>53</v>
      </c>
      <c r="M56" s="8">
        <v>0.30842977500000002</v>
      </c>
      <c r="Q56" s="5">
        <f t="shared" si="60"/>
        <v>25</v>
      </c>
      <c r="R56">
        <f t="shared" si="31"/>
        <v>2000000</v>
      </c>
      <c r="S56">
        <f t="shared" si="32"/>
        <v>2609.9087422286489</v>
      </c>
      <c r="U56">
        <f t="shared" si="52"/>
        <v>0.30842977500000002</v>
      </c>
      <c r="V56">
        <f t="shared" si="53"/>
        <v>0.01</v>
      </c>
      <c r="W56">
        <f t="shared" si="54"/>
        <v>4.1215225068177791E-2</v>
      </c>
      <c r="X56">
        <f t="shared" si="55"/>
        <v>1.2712002594352437E-2</v>
      </c>
      <c r="Y56">
        <f t="shared" si="56"/>
        <v>4.121522506817779E-4</v>
      </c>
      <c r="Z56">
        <f t="shared" si="57"/>
        <v>2.8091070223143579E-2</v>
      </c>
      <c r="AB56">
        <f t="shared" si="58"/>
        <v>148.29225674915875</v>
      </c>
      <c r="AC56">
        <f t="shared" si="33"/>
        <v>73.315129753941306</v>
      </c>
      <c r="AE56">
        <f t="shared" si="34"/>
        <v>0</v>
      </c>
      <c r="AF56">
        <f t="shared" si="35"/>
        <v>0</v>
      </c>
      <c r="AG56">
        <f t="shared" si="36"/>
        <v>-0.70227675557858948</v>
      </c>
      <c r="AH56">
        <f t="shared" si="37"/>
        <v>-25424.005188704876</v>
      </c>
      <c r="AI56">
        <f t="shared" si="38"/>
        <v>-25424.707465460455</v>
      </c>
      <c r="AJ56">
        <f t="shared" si="39"/>
        <v>74.977126995217446</v>
      </c>
      <c r="AK56">
        <f t="shared" si="61"/>
        <v>10.380457972441114</v>
      </c>
      <c r="AL56">
        <f t="shared" si="40"/>
        <v>-25339.349880492795</v>
      </c>
      <c r="AN56">
        <f t="shared" si="41"/>
        <v>0</v>
      </c>
      <c r="AO56">
        <f t="shared" si="42"/>
        <v>0</v>
      </c>
      <c r="AP56">
        <f t="shared" si="43"/>
        <v>-1.7296295346874815E-3</v>
      </c>
      <c r="AQ56">
        <f t="shared" si="44"/>
        <v>-62.616496865544811</v>
      </c>
      <c r="AR56">
        <f t="shared" si="45"/>
        <v>-62.618226495079497</v>
      </c>
      <c r="AS56">
        <f t="shared" si="46"/>
        <v>0.18466032407707933</v>
      </c>
      <c r="AT56">
        <f t="shared" si="47"/>
        <v>2.5565913366909193E-2</v>
      </c>
      <c r="AU56">
        <f t="shared" si="48"/>
        <v>-62.408000257635507</v>
      </c>
      <c r="AW56">
        <v>53</v>
      </c>
      <c r="AX56">
        <f>IF(Z56&gt;0, (R56*SUMPRODUCT(K56:$K$98, X56:$X$98)-K56*$AZ$3)/Z56, 0)</f>
        <v>2609.9087422286489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2.1990078302820534E-3</v>
      </c>
      <c r="L57" s="2">
        <v>54</v>
      </c>
      <c r="M57" s="8">
        <v>0.34883407700000002</v>
      </c>
      <c r="Q57" s="5">
        <f t="shared" si="60"/>
        <v>25</v>
      </c>
      <c r="R57">
        <f t="shared" si="31"/>
        <v>2000000</v>
      </c>
      <c r="S57">
        <f t="shared" si="32"/>
        <v>1150.0376895156171</v>
      </c>
      <c r="U57">
        <f t="shared" si="52"/>
        <v>0.34883407700000002</v>
      </c>
      <c r="V57">
        <f t="shared" si="53"/>
        <v>0.01</v>
      </c>
      <c r="W57">
        <f t="shared" si="54"/>
        <v>2.8091070223143579E-2</v>
      </c>
      <c r="X57">
        <f t="shared" si="55"/>
        <v>9.7991225532324758E-3</v>
      </c>
      <c r="Y57">
        <f t="shared" si="56"/>
        <v>2.8091070223143581E-4</v>
      </c>
      <c r="Z57">
        <f t="shared" si="57"/>
        <v>1.8011036967679667E-2</v>
      </c>
      <c r="AB57">
        <f t="shared" si="58"/>
        <v>73.315129753941306</v>
      </c>
      <c r="AC57">
        <f t="shared" si="33"/>
        <v>20.713371340090688</v>
      </c>
      <c r="AE57">
        <f t="shared" si="34"/>
        <v>0</v>
      </c>
      <c r="AF57">
        <f t="shared" si="35"/>
        <v>0</v>
      </c>
      <c r="AG57">
        <f t="shared" si="36"/>
        <v>-0.45027592419199169</v>
      </c>
      <c r="AH57">
        <f t="shared" si="37"/>
        <v>-19598.24510646495</v>
      </c>
      <c r="AI57">
        <f t="shared" si="38"/>
        <v>-19598.695382389142</v>
      </c>
      <c r="AJ57">
        <f t="shared" si="39"/>
        <v>52.601758413850618</v>
      </c>
      <c r="AK57">
        <f t="shared" si="61"/>
        <v>5.1320590827758918</v>
      </c>
      <c r="AL57">
        <f t="shared" si="40"/>
        <v>-19540.961564892517</v>
      </c>
      <c r="AN57">
        <f t="shared" si="41"/>
        <v>0</v>
      </c>
      <c r="AO57">
        <f t="shared" si="42"/>
        <v>0</v>
      </c>
      <c r="AP57">
        <f t="shared" si="43"/>
        <v>-9.9016028308567807E-4</v>
      </c>
      <c r="AQ57">
        <f t="shared" si="44"/>
        <v>-43.096694448903364</v>
      </c>
      <c r="AR57">
        <f t="shared" si="45"/>
        <v>-43.097684609186445</v>
      </c>
      <c r="AS57">
        <f t="shared" si="46"/>
        <v>0.1156716786386624</v>
      </c>
      <c r="AT57">
        <f t="shared" si="47"/>
        <v>1.1285438108494319E-2</v>
      </c>
      <c r="AU57">
        <f t="shared" si="48"/>
        <v>-42.970727492439295</v>
      </c>
      <c r="AW57">
        <v>54</v>
      </c>
      <c r="AX57">
        <f>IF(Z57&gt;0, (R57*SUMPRODUCT(K57:$K$98, X57:$X$98)-K57*$AZ$3)/Z57, 0)</f>
        <v>1150.0376895156171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1.9633998484661188E-3</v>
      </c>
      <c r="L58" s="2">
        <v>55</v>
      </c>
      <c r="M58" s="8">
        <v>0.39293336200000001</v>
      </c>
      <c r="Q58" s="5">
        <f t="shared" si="60"/>
        <v>25</v>
      </c>
      <c r="R58">
        <f t="shared" si="31"/>
        <v>2000000</v>
      </c>
      <c r="S58">
        <f t="shared" si="32"/>
        <v>-1249.9400896656932</v>
      </c>
      <c r="U58">
        <f t="shared" si="52"/>
        <v>0.39293336200000001</v>
      </c>
      <c r="V58">
        <f t="shared" si="53"/>
        <v>0.01</v>
      </c>
      <c r="W58">
        <f t="shared" si="54"/>
        <v>1.8011036967679667E-2</v>
      </c>
      <c r="X58">
        <f t="shared" si="55"/>
        <v>7.077137308816657E-3</v>
      </c>
      <c r="Y58">
        <f t="shared" si="56"/>
        <v>1.8011036967679667E-4</v>
      </c>
      <c r="Z58">
        <f t="shared" si="57"/>
        <v>1.0753789289186213E-2</v>
      </c>
      <c r="AB58">
        <f t="shared" si="58"/>
        <v>20.713371340090688</v>
      </c>
      <c r="AC58">
        <f t="shared" si="33"/>
        <v>-13.441592348371387</v>
      </c>
      <c r="AE58">
        <f t="shared" si="34"/>
        <v>0</v>
      </c>
      <c r="AF58">
        <f t="shared" si="35"/>
        <v>0</v>
      </c>
      <c r="AG58">
        <f t="shared" si="36"/>
        <v>-0.26884473222965533</v>
      </c>
      <c r="AH58">
        <f t="shared" si="37"/>
        <v>-14154.274617633315</v>
      </c>
      <c r="AI58">
        <f t="shared" si="38"/>
        <v>-14154.543462365544</v>
      </c>
      <c r="AJ58">
        <f t="shared" si="39"/>
        <v>34.154963688462075</v>
      </c>
      <c r="AK58">
        <f t="shared" si="61"/>
        <v>1.4499359938063483</v>
      </c>
      <c r="AL58">
        <f t="shared" si="40"/>
        <v>-14118.938562683274</v>
      </c>
      <c r="AN58">
        <f t="shared" si="41"/>
        <v>0</v>
      </c>
      <c r="AO58">
        <f t="shared" si="42"/>
        <v>0</v>
      </c>
      <c r="AP58">
        <f t="shared" si="43"/>
        <v>-5.2784970652061951E-4</v>
      </c>
      <c r="AQ58">
        <f t="shared" si="44"/>
        <v>-27.790500639409082</v>
      </c>
      <c r="AR58">
        <f t="shared" si="45"/>
        <v>-27.7910284891156</v>
      </c>
      <c r="AS58">
        <f t="shared" si="46"/>
        <v>6.7059850530292231E-2</v>
      </c>
      <c r="AT58">
        <f t="shared" si="47"/>
        <v>2.8468041105249556E-3</v>
      </c>
      <c r="AU58">
        <f t="shared" si="48"/>
        <v>-27.721121834474779</v>
      </c>
      <c r="AW58">
        <v>55</v>
      </c>
      <c r="AX58">
        <f>IF(Z58&gt;0, (R58*SUMPRODUCT(K58:$K$98, X58:$X$98)-K58*$AZ$3)/Z58, 0)</f>
        <v>-1249.9400896656932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1.7530355789876059E-3</v>
      </c>
      <c r="L59" s="2">
        <v>56</v>
      </c>
      <c r="M59" s="8">
        <v>0.441408258</v>
      </c>
      <c r="Q59" s="5">
        <f t="shared" si="60"/>
        <v>25</v>
      </c>
      <c r="R59">
        <f t="shared" si="31"/>
        <v>2000000</v>
      </c>
      <c r="S59">
        <f t="shared" si="32"/>
        <v>-5635.857778536667</v>
      </c>
      <c r="U59">
        <f t="shared" si="52"/>
        <v>0.441408258</v>
      </c>
      <c r="V59">
        <f t="shared" si="53"/>
        <v>0.01</v>
      </c>
      <c r="W59">
        <f t="shared" si="54"/>
        <v>1.0753789289186213E-2</v>
      </c>
      <c r="X59">
        <f t="shared" si="55"/>
        <v>4.7468113970387448E-3</v>
      </c>
      <c r="Y59">
        <f t="shared" si="56"/>
        <v>1.0753789289186213E-4</v>
      </c>
      <c r="Z59">
        <f t="shared" si="57"/>
        <v>5.8994399992556056E-3</v>
      </c>
      <c r="AB59">
        <f t="shared" si="58"/>
        <v>-13.441592348371387</v>
      </c>
      <c r="AC59">
        <f t="shared" si="33"/>
        <v>-33.248404808815053</v>
      </c>
      <c r="AE59">
        <f t="shared" si="34"/>
        <v>0</v>
      </c>
      <c r="AF59">
        <f t="shared" si="35"/>
        <v>0</v>
      </c>
      <c r="AG59">
        <f t="shared" si="36"/>
        <v>-0.14748599998139014</v>
      </c>
      <c r="AH59">
        <f t="shared" si="37"/>
        <v>-9493.6227940774897</v>
      </c>
      <c r="AI59">
        <f t="shared" si="38"/>
        <v>-9493.7702800774714</v>
      </c>
      <c r="AJ59">
        <f t="shared" si="39"/>
        <v>19.806812460443666</v>
      </c>
      <c r="AK59">
        <f t="shared" si="61"/>
        <v>-0.94091146438599715</v>
      </c>
      <c r="AL59">
        <f t="shared" si="40"/>
        <v>-9474.9043790814139</v>
      </c>
      <c r="AN59">
        <f t="shared" si="41"/>
        <v>0</v>
      </c>
      <c r="AO59">
        <f t="shared" si="42"/>
        <v>0</v>
      </c>
      <c r="AP59">
        <f t="shared" si="43"/>
        <v>-2.5854820536994229E-4</v>
      </c>
      <c r="AQ59">
        <f t="shared" si="44"/>
        <v>-16.642658531505564</v>
      </c>
      <c r="AR59">
        <f t="shared" si="45"/>
        <v>-16.642917079710937</v>
      </c>
      <c r="AS59">
        <f t="shared" si="46"/>
        <v>3.4722046949492789E-2</v>
      </c>
      <c r="AT59">
        <f t="shared" si="47"/>
        <v>-1.6494512737459826E-3</v>
      </c>
      <c r="AU59">
        <f t="shared" si="48"/>
        <v>-16.60984448403519</v>
      </c>
      <c r="AW59">
        <v>56</v>
      </c>
      <c r="AX59">
        <f>IF(Z59&gt;0, (R59*SUMPRODUCT(K59:$K$98, X59:$X$98)-K59*$AZ$3)/Z59, 0)</f>
        <v>-5635.857778536667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1.5652103383817909E-3</v>
      </c>
      <c r="L60" s="2">
        <v>57</v>
      </c>
      <c r="M60" s="8">
        <v>0.49593942699999999</v>
      </c>
      <c r="Q60" s="5">
        <f t="shared" si="60"/>
        <v>25</v>
      </c>
      <c r="R60">
        <f t="shared" si="31"/>
        <v>2000000</v>
      </c>
      <c r="S60">
        <f t="shared" si="32"/>
        <v>-14671.511095305601</v>
      </c>
      <c r="U60">
        <f t="shared" si="52"/>
        <v>0.49593942699999999</v>
      </c>
      <c r="V60">
        <f t="shared" si="53"/>
        <v>0.01</v>
      </c>
      <c r="W60">
        <f t="shared" si="54"/>
        <v>5.8994399992556056E-3</v>
      </c>
      <c r="X60">
        <f t="shared" si="55"/>
        <v>2.9257648928517053E-3</v>
      </c>
      <c r="Y60">
        <f t="shared" si="56"/>
        <v>5.8994399992556056E-5</v>
      </c>
      <c r="Z60">
        <f t="shared" si="57"/>
        <v>2.9146807064113441E-3</v>
      </c>
      <c r="AB60">
        <f t="shared" si="58"/>
        <v>-33.248404808815053</v>
      </c>
      <c r="AC60">
        <f t="shared" si="33"/>
        <v>-42.762770323387201</v>
      </c>
      <c r="AE60">
        <f t="shared" si="34"/>
        <v>0</v>
      </c>
      <c r="AF60">
        <f t="shared" si="35"/>
        <v>0</v>
      </c>
      <c r="AG60">
        <f t="shared" si="36"/>
        <v>-7.2867017660283598E-2</v>
      </c>
      <c r="AH60">
        <f t="shared" si="37"/>
        <v>-5851.5297857034102</v>
      </c>
      <c r="AI60">
        <f t="shared" si="38"/>
        <v>-5851.6026527210706</v>
      </c>
      <c r="AJ60">
        <f t="shared" si="39"/>
        <v>9.5143655145721482</v>
      </c>
      <c r="AK60">
        <f t="shared" si="61"/>
        <v>-2.3273883366170538</v>
      </c>
      <c r="AL60">
        <f t="shared" si="40"/>
        <v>-5844.4156755431159</v>
      </c>
      <c r="AN60">
        <f t="shared" si="41"/>
        <v>0</v>
      </c>
      <c r="AO60">
        <f t="shared" si="42"/>
        <v>0</v>
      </c>
      <c r="AP60">
        <f t="shared" si="43"/>
        <v>-1.1405220936892443E-4</v>
      </c>
      <c r="AQ60">
        <f t="shared" si="44"/>
        <v>-9.158874915931964</v>
      </c>
      <c r="AR60">
        <f t="shared" si="45"/>
        <v>-9.1589889681413332</v>
      </c>
      <c r="AS60">
        <f t="shared" si="46"/>
        <v>1.4891983266551514E-2</v>
      </c>
      <c r="AT60">
        <f t="shared" si="47"/>
        <v>-3.6428522859022123E-3</v>
      </c>
      <c r="AU60">
        <f t="shared" si="48"/>
        <v>-9.1477398371606835</v>
      </c>
      <c r="AW60">
        <v>57</v>
      </c>
      <c r="AX60">
        <f>IF(Z60&gt;0, (R60*SUMPRODUCT(K60:$K$98, X60:$X$98)-K60*$AZ$3)/Z60, 0)</f>
        <v>-14671.511095305601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1.3975092306980274E-3</v>
      </c>
      <c r="L61" s="2">
        <v>58</v>
      </c>
      <c r="M61" s="8">
        <v>0.55722270799999996</v>
      </c>
      <c r="Q61" s="5">
        <f t="shared" si="60"/>
        <v>25</v>
      </c>
      <c r="R61">
        <f t="shared" si="31"/>
        <v>2000000</v>
      </c>
      <c r="S61">
        <f t="shared" si="32"/>
        <v>-36116.079422805044</v>
      </c>
      <c r="U61">
        <f t="shared" si="52"/>
        <v>0.55722270799999996</v>
      </c>
      <c r="V61">
        <f t="shared" si="53"/>
        <v>0.01</v>
      </c>
      <c r="W61">
        <f t="shared" si="54"/>
        <v>2.9146807064113441E-3</v>
      </c>
      <c r="X61">
        <f t="shared" si="55"/>
        <v>1.6241262761818821E-3</v>
      </c>
      <c r="Y61">
        <f t="shared" si="56"/>
        <v>2.9146807064113441E-5</v>
      </c>
      <c r="Z61">
        <f t="shared" si="57"/>
        <v>1.2614076231653485E-3</v>
      </c>
      <c r="AB61">
        <f t="shared" si="58"/>
        <v>-42.762770323387201</v>
      </c>
      <c r="AC61">
        <f t="shared" si="33"/>
        <v>-45.55709790277146</v>
      </c>
      <c r="AE61">
        <f t="shared" si="34"/>
        <v>0</v>
      </c>
      <c r="AF61">
        <f t="shared" si="35"/>
        <v>0</v>
      </c>
      <c r="AG61">
        <f t="shared" si="36"/>
        <v>-3.1535190579133711E-2</v>
      </c>
      <c r="AH61">
        <f t="shared" si="37"/>
        <v>-3248.2525523637642</v>
      </c>
      <c r="AI61">
        <f t="shared" si="38"/>
        <v>-3248.2840875543434</v>
      </c>
      <c r="AJ61">
        <f t="shared" si="39"/>
        <v>2.7943275793842588</v>
      </c>
      <c r="AK61">
        <f t="shared" si="61"/>
        <v>-2.9933939226371042</v>
      </c>
      <c r="AL61">
        <f t="shared" si="40"/>
        <v>-3248.4831538975964</v>
      </c>
      <c r="AN61">
        <f t="shared" si="41"/>
        <v>0</v>
      </c>
      <c r="AO61">
        <f t="shared" si="42"/>
        <v>0</v>
      </c>
      <c r="AP61">
        <f t="shared" si="43"/>
        <v>-4.4070719926160837E-5</v>
      </c>
      <c r="AQ61">
        <f t="shared" si="44"/>
        <v>-4.539462925566788</v>
      </c>
      <c r="AR61">
        <f t="shared" si="45"/>
        <v>-4.5395069962867147</v>
      </c>
      <c r="AS61">
        <f t="shared" si="46"/>
        <v>3.9050985857835767E-3</v>
      </c>
      <c r="AT61">
        <f t="shared" si="47"/>
        <v>-4.1832956380007304E-3</v>
      </c>
      <c r="AU61">
        <f t="shared" si="48"/>
        <v>-4.5397851933389317</v>
      </c>
      <c r="AW61">
        <v>58</v>
      </c>
      <c r="AX61">
        <f>IF(Z61&gt;0, (R61*SUMPRODUCT(K61:$K$98, X61:$X$98)-K61*$AZ$3)/Z61, 0)</f>
        <v>-36116.079422805044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1.2477760988375245E-3</v>
      </c>
      <c r="L62" s="2">
        <v>59</v>
      </c>
      <c r="M62" s="8">
        <v>0.62633703200000002</v>
      </c>
      <c r="Q62" s="5">
        <f t="shared" si="60"/>
        <v>25</v>
      </c>
      <c r="R62">
        <f t="shared" si="31"/>
        <v>2000000</v>
      </c>
      <c r="S62">
        <f t="shared" si="32"/>
        <v>-96819.908205904023</v>
      </c>
      <c r="U62">
        <f t="shared" si="52"/>
        <v>0.62633703200000002</v>
      </c>
      <c r="V62">
        <f t="shared" si="53"/>
        <v>0.01</v>
      </c>
      <c r="W62">
        <f t="shared" si="54"/>
        <v>1.2614076231653485E-3</v>
      </c>
      <c r="X62">
        <f t="shared" si="55"/>
        <v>7.9006630683555888E-4</v>
      </c>
      <c r="Y62">
        <f t="shared" si="56"/>
        <v>1.2614076231653485E-5</v>
      </c>
      <c r="Z62">
        <f t="shared" si="57"/>
        <v>4.5872724009813617E-4</v>
      </c>
      <c r="AB62">
        <f t="shared" si="58"/>
        <v>-45.55709790277146</v>
      </c>
      <c r="AC62">
        <f t="shared" si="33"/>
        <v>-44.413929277849242</v>
      </c>
      <c r="AE62">
        <f t="shared" si="34"/>
        <v>0</v>
      </c>
      <c r="AF62">
        <f t="shared" si="35"/>
        <v>0</v>
      </c>
      <c r="AG62">
        <f t="shared" si="36"/>
        <v>-1.1468181002453405E-2</v>
      </c>
      <c r="AH62">
        <f t="shared" si="37"/>
        <v>-1580.1326136711177</v>
      </c>
      <c r="AI62">
        <f t="shared" si="38"/>
        <v>-1580.1440818521203</v>
      </c>
      <c r="AJ62">
        <f t="shared" si="39"/>
        <v>-1.1431686249222182</v>
      </c>
      <c r="AK62">
        <f t="shared" si="61"/>
        <v>-3.1889968531940025</v>
      </c>
      <c r="AL62">
        <f t="shared" si="40"/>
        <v>-1584.4762473302367</v>
      </c>
      <c r="AN62">
        <f t="shared" si="41"/>
        <v>0</v>
      </c>
      <c r="AO62">
        <f t="shared" si="42"/>
        <v>0</v>
      </c>
      <c r="AP62">
        <f t="shared" si="43"/>
        <v>-1.430972215200392E-5</v>
      </c>
      <c r="AQ62">
        <f t="shared" si="44"/>
        <v>-1.9716517083324885</v>
      </c>
      <c r="AR62">
        <f t="shared" si="45"/>
        <v>-1.9716660180546406</v>
      </c>
      <c r="AS62">
        <f t="shared" si="46"/>
        <v>-1.4264184871189025E-3</v>
      </c>
      <c r="AT62">
        <f t="shared" si="47"/>
        <v>-3.9791540526835541E-3</v>
      </c>
      <c r="AU62">
        <f t="shared" si="48"/>
        <v>-1.9770715905944432</v>
      </c>
      <c r="AW62">
        <v>59</v>
      </c>
      <c r="AX62">
        <f>IF(Z62&gt;0, (R62*SUMPRODUCT(K62:$K$98, X62:$X$98)-K62*$AZ$3)/Z62, 0)</f>
        <v>-96819.908205904023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1.114085802533504E-3</v>
      </c>
      <c r="L63" s="2">
        <v>60</v>
      </c>
      <c r="M63" s="8">
        <v>0.70099715600000001</v>
      </c>
      <c r="Q63" s="5">
        <f t="shared" si="60"/>
        <v>25</v>
      </c>
      <c r="R63">
        <f t="shared" si="31"/>
        <v>2000000</v>
      </c>
      <c r="S63">
        <f t="shared" si="32"/>
        <v>-311614.38734395069</v>
      </c>
      <c r="U63">
        <f t="shared" si="52"/>
        <v>0.70099715600000001</v>
      </c>
      <c r="V63">
        <f t="shared" si="53"/>
        <v>0.01</v>
      </c>
      <c r="W63">
        <f t="shared" si="54"/>
        <v>4.5872724009813617E-4</v>
      </c>
      <c r="X63">
        <f t="shared" si="55"/>
        <v>3.215664906885226E-4</v>
      </c>
      <c r="Y63">
        <f t="shared" si="56"/>
        <v>4.5872724009813621E-6</v>
      </c>
      <c r="Z63">
        <f t="shared" si="57"/>
        <v>1.325734770086322E-4</v>
      </c>
      <c r="AB63">
        <f t="shared" si="58"/>
        <v>-44.413929277849242</v>
      </c>
      <c r="AC63">
        <f t="shared" si="33"/>
        <v>-41.311802816102258</v>
      </c>
      <c r="AE63">
        <f t="shared" si="34"/>
        <v>0</v>
      </c>
      <c r="AF63">
        <f t="shared" si="35"/>
        <v>0</v>
      </c>
      <c r="AG63">
        <f t="shared" si="36"/>
        <v>-3.3143369252158048E-3</v>
      </c>
      <c r="AH63">
        <f t="shared" si="37"/>
        <v>-643.13298137704521</v>
      </c>
      <c r="AI63">
        <f t="shared" si="38"/>
        <v>-643.13629571397041</v>
      </c>
      <c r="AJ63">
        <f t="shared" si="39"/>
        <v>-3.1021264617469839</v>
      </c>
      <c r="AK63">
        <f t="shared" si="61"/>
        <v>-3.1089750494494472</v>
      </c>
      <c r="AL63">
        <f t="shared" si="40"/>
        <v>-649.34739722516679</v>
      </c>
      <c r="AN63">
        <f t="shared" si="41"/>
        <v>0</v>
      </c>
      <c r="AO63">
        <f t="shared" si="42"/>
        <v>0</v>
      </c>
      <c r="AP63">
        <f t="shared" si="43"/>
        <v>-3.6924557131954757E-6</v>
      </c>
      <c r="AQ63">
        <f t="shared" si="44"/>
        <v>-0.71650532369321052</v>
      </c>
      <c r="AR63">
        <f t="shared" si="45"/>
        <v>-0.71650901614892371</v>
      </c>
      <c r="AS63">
        <f t="shared" si="46"/>
        <v>-3.4560350486958075E-3</v>
      </c>
      <c r="AT63">
        <f t="shared" si="47"/>
        <v>-3.4636649630225276E-3</v>
      </c>
      <c r="AU63">
        <f t="shared" si="48"/>
        <v>-0.72342871616064197</v>
      </c>
      <c r="AW63">
        <v>60</v>
      </c>
      <c r="AX63">
        <f>IF(Z63&gt;0, (R63*SUMPRODUCT(K63:$K$98, X63:$X$98)-K63*$AZ$3)/Z63, 0)</f>
        <v>-311614.38734395069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9.9471946654777136E-4</v>
      </c>
      <c r="L64" s="2">
        <v>61</v>
      </c>
      <c r="M64" s="8">
        <v>0.77900909500000004</v>
      </c>
      <c r="Q64" s="5">
        <f t="shared" si="60"/>
        <v>25</v>
      </c>
      <c r="R64">
        <f t="shared" si="31"/>
        <v>2000000</v>
      </c>
      <c r="S64">
        <f t="shared" si="32"/>
        <v>-1340569.8554931651</v>
      </c>
      <c r="U64">
        <f t="shared" si="52"/>
        <v>0.77900909500000004</v>
      </c>
      <c r="V64">
        <f t="shared" si="53"/>
        <v>0.01</v>
      </c>
      <c r="W64">
        <f t="shared" si="54"/>
        <v>1.325734770086322E-4</v>
      </c>
      <c r="X64">
        <f t="shared" si="55"/>
        <v>1.0327594434549788E-4</v>
      </c>
      <c r="Y64">
        <f t="shared" si="56"/>
        <v>1.325734770086322E-6</v>
      </c>
      <c r="Z64">
        <f t="shared" si="57"/>
        <v>2.7971797893047996E-5</v>
      </c>
      <c r="AB64">
        <f t="shared" si="58"/>
        <v>-41.311802816102258</v>
      </c>
      <c r="AC64">
        <f t="shared" si="33"/>
        <v>-37.498149059367371</v>
      </c>
      <c r="AE64">
        <f t="shared" si="34"/>
        <v>0</v>
      </c>
      <c r="AF64">
        <f t="shared" si="35"/>
        <v>0</v>
      </c>
      <c r="AG64">
        <f t="shared" si="36"/>
        <v>-6.9929494732619984E-4</v>
      </c>
      <c r="AH64">
        <f t="shared" si="37"/>
        <v>-206.55188869099575</v>
      </c>
      <c r="AI64">
        <f t="shared" si="38"/>
        <v>-206.55258798594309</v>
      </c>
      <c r="AJ64">
        <f t="shared" si="39"/>
        <v>-3.8136537567348867</v>
      </c>
      <c r="AK64">
        <f t="shared" si="61"/>
        <v>-2.8918261971271582</v>
      </c>
      <c r="AL64">
        <f t="shared" si="40"/>
        <v>-213.25806793980513</v>
      </c>
      <c r="AN64">
        <f t="shared" si="41"/>
        <v>0</v>
      </c>
      <c r="AO64">
        <f t="shared" si="42"/>
        <v>0</v>
      </c>
      <c r="AP64">
        <f t="shared" si="43"/>
        <v>-6.9560229696386942E-7</v>
      </c>
      <c r="AQ64">
        <f t="shared" si="44"/>
        <v>-0.20546118453314194</v>
      </c>
      <c r="AR64">
        <f t="shared" si="45"/>
        <v>-0.20546188013543892</v>
      </c>
      <c r="AS64">
        <f t="shared" si="46"/>
        <v>-3.7935156304972307E-3</v>
      </c>
      <c r="AT64">
        <f t="shared" si="47"/>
        <v>-2.8765558121551971E-3</v>
      </c>
      <c r="AU64">
        <f t="shared" si="48"/>
        <v>-0.21213195157809134</v>
      </c>
      <c r="AW64">
        <v>61</v>
      </c>
      <c r="AX64">
        <f>IF(Z64&gt;0, (R64*SUMPRODUCT(K64:$K$98, X64:$X$98)-K64*$AZ$3)/Z64, 0)</f>
        <v>-1340569.8554931651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8.8814238084622432E-4</v>
      </c>
      <c r="L65" s="2">
        <v>62</v>
      </c>
      <c r="M65" s="8">
        <v>0.78135831499999997</v>
      </c>
      <c r="Q65" s="5">
        <f t="shared" si="60"/>
        <v>25</v>
      </c>
      <c r="R65">
        <f t="shared" si="31"/>
        <v>2000000</v>
      </c>
      <c r="S65">
        <f t="shared" si="32"/>
        <v>-5767365.7300269725</v>
      </c>
      <c r="U65">
        <f t="shared" si="52"/>
        <v>0.78135831499999997</v>
      </c>
      <c r="V65">
        <f t="shared" si="53"/>
        <v>0.01</v>
      </c>
      <c r="W65">
        <f t="shared" si="54"/>
        <v>2.7971797893047996E-5</v>
      </c>
      <c r="X65">
        <f t="shared" si="55"/>
        <v>2.185599686923253E-5</v>
      </c>
      <c r="Y65">
        <f t="shared" si="56"/>
        <v>2.7971797893047998E-7</v>
      </c>
      <c r="Z65">
        <f t="shared" si="57"/>
        <v>5.8360830448849858E-6</v>
      </c>
      <c r="AB65">
        <f t="shared" si="58"/>
        <v>-37.498149059367371</v>
      </c>
      <c r="AC65">
        <f t="shared" si="33"/>
        <v>-33.658825350661132</v>
      </c>
      <c r="AE65">
        <f t="shared" si="34"/>
        <v>0</v>
      </c>
      <c r="AF65">
        <f t="shared" si="35"/>
        <v>0</v>
      </c>
      <c r="AG65">
        <f t="shared" si="36"/>
        <v>-1.4590207612212464E-4</v>
      </c>
      <c r="AH65">
        <f t="shared" si="37"/>
        <v>-43.711993738465061</v>
      </c>
      <c r="AI65">
        <f t="shared" si="38"/>
        <v>-43.712139640541182</v>
      </c>
      <c r="AJ65">
        <f t="shared" si="39"/>
        <v>-3.8393237087062388</v>
      </c>
      <c r="AK65">
        <f t="shared" si="61"/>
        <v>-2.6248704341557163</v>
      </c>
      <c r="AL65">
        <f t="shared" si="40"/>
        <v>-50.176333783403138</v>
      </c>
      <c r="AN65">
        <f t="shared" si="41"/>
        <v>0</v>
      </c>
      <c r="AO65">
        <f t="shared" si="42"/>
        <v>0</v>
      </c>
      <c r="AP65">
        <f t="shared" si="43"/>
        <v>-1.2958181725751083E-7</v>
      </c>
      <c r="AQ65">
        <f t="shared" si="44"/>
        <v>-3.882247419041561E-2</v>
      </c>
      <c r="AR65">
        <f t="shared" si="45"/>
        <v>-3.8822603772232865E-2</v>
      </c>
      <c r="AS65">
        <f t="shared" si="46"/>
        <v>-3.4098660994897148E-3</v>
      </c>
      <c r="AT65">
        <f t="shared" si="47"/>
        <v>-2.3312586768039203E-3</v>
      </c>
      <c r="AU65">
        <f t="shared" si="48"/>
        <v>-4.4563728548526499E-2</v>
      </c>
      <c r="AW65">
        <v>62</v>
      </c>
      <c r="AX65">
        <f>IF(Z65&gt;0, (R65*SUMPRODUCT(K65:$K$98, X65:$X$98)-K65*$AZ$3)/Z65, 0)</f>
        <v>-5767365.7300269725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7.9298426861270028E-4</v>
      </c>
      <c r="L66" s="2">
        <v>63</v>
      </c>
      <c r="M66" s="8">
        <v>0.78389590600000003</v>
      </c>
      <c r="Q66" s="5">
        <f t="shared" si="60"/>
        <v>25</v>
      </c>
      <c r="R66">
        <f t="shared" si="31"/>
        <v>2000000</v>
      </c>
      <c r="S66">
        <f t="shared" si="32"/>
        <v>-25012651.326888498</v>
      </c>
      <c r="U66">
        <f t="shared" si="52"/>
        <v>0.78389590600000003</v>
      </c>
      <c r="V66">
        <f t="shared" si="53"/>
        <v>0.01</v>
      </c>
      <c r="W66">
        <f t="shared" si="54"/>
        <v>5.8360830448849858E-6</v>
      </c>
      <c r="X66">
        <f t="shared" si="55"/>
        <v>4.5748816059613545E-6</v>
      </c>
      <c r="Y66">
        <f t="shared" si="56"/>
        <v>5.836083044884986E-8</v>
      </c>
      <c r="Z66">
        <f t="shared" si="57"/>
        <v>1.2028406084747813E-6</v>
      </c>
      <c r="AB66">
        <f t="shared" si="58"/>
        <v>-33.658825350661132</v>
      </c>
      <c r="AC66">
        <f t="shared" si="33"/>
        <v>-30.086232741602107</v>
      </c>
      <c r="AE66">
        <f t="shared" si="34"/>
        <v>0</v>
      </c>
      <c r="AF66">
        <f t="shared" si="35"/>
        <v>0</v>
      </c>
      <c r="AG66">
        <f t="shared" si="36"/>
        <v>-3.0071015211869532E-5</v>
      </c>
      <c r="AH66">
        <f t="shared" si="37"/>
        <v>-9.1497632119227088</v>
      </c>
      <c r="AI66">
        <f t="shared" si="38"/>
        <v>-9.1497932829379209</v>
      </c>
      <c r="AJ66">
        <f t="shared" si="39"/>
        <v>-3.5725926090590256</v>
      </c>
      <c r="AK66">
        <f t="shared" si="61"/>
        <v>-2.3561177745462794</v>
      </c>
      <c r="AL66">
        <f t="shared" si="40"/>
        <v>-15.078503666543225</v>
      </c>
      <c r="AN66">
        <f t="shared" si="41"/>
        <v>0</v>
      </c>
      <c r="AO66">
        <f t="shared" si="42"/>
        <v>0</v>
      </c>
      <c r="AP66">
        <f t="shared" si="43"/>
        <v>-2.3845842004225745E-8</v>
      </c>
      <c r="AQ66">
        <f t="shared" si="44"/>
        <v>-7.2556182885859209E-3</v>
      </c>
      <c r="AR66">
        <f t="shared" si="45"/>
        <v>-7.255642134427925E-3</v>
      </c>
      <c r="AS66">
        <f t="shared" si="46"/>
        <v>-2.8330097371458102E-3</v>
      </c>
      <c r="AT66">
        <f t="shared" si="47"/>
        <v>-1.8683643302139644E-3</v>
      </c>
      <c r="AU66">
        <f t="shared" si="48"/>
        <v>-1.1957016201787699E-2</v>
      </c>
      <c r="AW66">
        <v>63</v>
      </c>
      <c r="AX66">
        <f>IF(Z66&gt;0, (R66*SUMPRODUCT(K66:$K$98, X66:$X$98)-K66*$AZ$3)/Z66, 0)</f>
        <v>-25012651.326888498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7.0802166840419666E-4</v>
      </c>
      <c r="L67" s="2">
        <v>64</v>
      </c>
      <c r="M67" s="8">
        <v>0.78669207100000005</v>
      </c>
      <c r="Q67" s="5">
        <f t="shared" si="60"/>
        <v>25</v>
      </c>
      <c r="R67">
        <f t="shared" ref="R67:R98" si="62">$C$6</f>
        <v>2000000</v>
      </c>
      <c r="S67">
        <f t="shared" ref="S67:S98" si="63">AX67</f>
        <v>-109872568.37469339</v>
      </c>
      <c r="U67">
        <f t="shared" si="52"/>
        <v>0.78669207100000005</v>
      </c>
      <c r="V67">
        <f t="shared" si="53"/>
        <v>0.01</v>
      </c>
      <c r="W67">
        <f t="shared" si="54"/>
        <v>1.2028406084747813E-6</v>
      </c>
      <c r="X67">
        <f t="shared" si="55"/>
        <v>9.4626516936392592E-7</v>
      </c>
      <c r="Y67">
        <f t="shared" si="56"/>
        <v>1.2028406084747814E-8</v>
      </c>
      <c r="Z67">
        <f t="shared" si="57"/>
        <v>2.4454703302610755E-7</v>
      </c>
      <c r="AB67">
        <f t="shared" si="58"/>
        <v>-30.086232741602107</v>
      </c>
      <c r="AC67">
        <f t="shared" ref="AC67:AC98" si="64">S67*Z67</f>
        <v>-26.869010606989406</v>
      </c>
      <c r="AE67">
        <f t="shared" ref="AE67:AE98" si="65">$Z67*O67</f>
        <v>0</v>
      </c>
      <c r="AF67">
        <f t="shared" ref="AF67:AF98" si="66">-$Z67*P67</f>
        <v>0</v>
      </c>
      <c r="AG67">
        <f t="shared" ref="AG67:AG98" si="67">-$Z67*Q67</f>
        <v>-6.1136758256526892E-6</v>
      </c>
      <c r="AH67">
        <f t="shared" ref="AH67:AH98" si="68">-X67*R67</f>
        <v>-1.8925303387278518</v>
      </c>
      <c r="AI67">
        <f t="shared" ref="AI67:AI98" si="69">SUM(AE67:AH67)</f>
        <v>-1.8925364524036774</v>
      </c>
      <c r="AJ67">
        <f t="shared" ref="AJ67:AJ98" si="70">AB67-AC67</f>
        <v>-3.217222134612701</v>
      </c>
      <c r="AK67">
        <f t="shared" si="61"/>
        <v>-2.1060362919121478</v>
      </c>
      <c r="AL67">
        <f t="shared" ref="AL67:AL98" si="71">SUM(AI67:AK67)</f>
        <v>-7.2157948789285253</v>
      </c>
      <c r="AN67">
        <f t="shared" ref="AN67:AN98" si="72">AE67*$K67</f>
        <v>0</v>
      </c>
      <c r="AO67">
        <f t="shared" ref="AO67:AO98" si="73">AF67*$K67</f>
        <v>0</v>
      </c>
      <c r="AP67">
        <f t="shared" ref="AP67:AP98" si="74">AG67*$K67</f>
        <v>-4.3286149581610218E-9</v>
      </c>
      <c r="AQ67">
        <f t="shared" ref="AQ67:AQ98" si="75">AH67*$K67</f>
        <v>-1.3399524879316531E-3</v>
      </c>
      <c r="AR67">
        <f t="shared" ref="AR67:AR98" si="76">AI67*$K67</f>
        <v>-1.3399568165466111E-3</v>
      </c>
      <c r="AS67">
        <f t="shared" ref="AS67:AS98" si="77">AJ67*$K67</f>
        <v>-2.2778629833753957E-3</v>
      </c>
      <c r="AT67">
        <f t="shared" ref="AT67:AT98" si="78">AK67*$K67</f>
        <v>-1.4911193291194265E-3</v>
      </c>
      <c r="AU67">
        <f t="shared" ref="AU67:AU98" si="79">AL67*$K67</f>
        <v>-5.1089391290414328E-3</v>
      </c>
      <c r="AW67">
        <v>64</v>
      </c>
      <c r="AX67">
        <f>IF(Z67&gt;0, (R67*SUMPRODUCT(K67:$K$98, X67:$X$98)-K67*$AZ$3)/Z67, 0)</f>
        <v>-109872568.37469339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98" si="80">G68+$C$9</f>
        <v>0.12000000000000001</v>
      </c>
      <c r="I68" s="1">
        <f t="shared" ref="I68:I98" si="81">1+H68</f>
        <v>1.1200000000000001</v>
      </c>
      <c r="J68">
        <f t="shared" ref="J68:J98" si="82">1/I68</f>
        <v>0.89285714285714279</v>
      </c>
      <c r="K68">
        <f t="shared" si="59"/>
        <v>6.3216220393231843E-4</v>
      </c>
      <c r="L68" s="2">
        <v>65</v>
      </c>
      <c r="M68" s="8">
        <v>0.78978433000000003</v>
      </c>
      <c r="Q68" s="5">
        <f t="shared" si="60"/>
        <v>25</v>
      </c>
      <c r="R68">
        <f t="shared" si="62"/>
        <v>2000000</v>
      </c>
      <c r="S68">
        <f t="shared" si="63"/>
        <v>-489997957.90284425</v>
      </c>
      <c r="U68">
        <f t="shared" ref="U68:U98" si="83">M68</f>
        <v>0.78978433000000003</v>
      </c>
      <c r="V68">
        <f t="shared" ref="V68:V98" si="84">$C$10</f>
        <v>0.01</v>
      </c>
      <c r="W68">
        <f t="shared" ref="W68:W98" si="85">Z67</f>
        <v>2.4454703302610755E-7</v>
      </c>
      <c r="X68">
        <f t="shared" ref="X68:X98" si="86">U68*W68</f>
        <v>1.9313941463201224E-7</v>
      </c>
      <c r="Y68">
        <f t="shared" ref="Y68:Y98" si="87">V68*W68</f>
        <v>2.4454703302610754E-9</v>
      </c>
      <c r="Z68">
        <f t="shared" ref="Z68:Z98" si="88">MAX(0, W68-X68-Y68)</f>
        <v>4.8962148063834235E-8</v>
      </c>
      <c r="AB68">
        <f t="shared" ref="AB68:AB98" si="89">AC67</f>
        <v>-26.869010606989406</v>
      </c>
      <c r="AC68">
        <f t="shared" si="64"/>
        <v>-23.991352565815475</v>
      </c>
      <c r="AE68">
        <f t="shared" si="65"/>
        <v>0</v>
      </c>
      <c r="AF68">
        <f t="shared" si="66"/>
        <v>0</v>
      </c>
      <c r="AG68">
        <f t="shared" si="67"/>
        <v>-1.2240537015958558E-6</v>
      </c>
      <c r="AH68">
        <f t="shared" si="68"/>
        <v>-0.38627882926402446</v>
      </c>
      <c r="AI68">
        <f t="shared" si="69"/>
        <v>-0.38628005331772608</v>
      </c>
      <c r="AJ68">
        <f t="shared" si="70"/>
        <v>-2.8776580411739303</v>
      </c>
      <c r="AK68">
        <f t="shared" si="61"/>
        <v>-1.8808307424892585</v>
      </c>
      <c r="AL68">
        <f t="shared" si="71"/>
        <v>-5.1447688369809148</v>
      </c>
      <c r="AN68">
        <f t="shared" si="72"/>
        <v>0</v>
      </c>
      <c r="AO68">
        <f t="shared" si="73"/>
        <v>0</v>
      </c>
      <c r="AP68">
        <f t="shared" si="74"/>
        <v>-7.7380048573234864E-10</v>
      </c>
      <c r="AQ68">
        <f t="shared" si="75"/>
        <v>-2.4419087603994147E-4</v>
      </c>
      <c r="AR68">
        <f t="shared" si="76"/>
        <v>-2.4419164984042718E-4</v>
      </c>
      <c r="AS68">
        <f t="shared" si="77"/>
        <v>-1.8191466494720701E-3</v>
      </c>
      <c r="AT68">
        <f t="shared" si="78"/>
        <v>-1.1889901073956685E-3</v>
      </c>
      <c r="AU68">
        <f t="shared" si="79"/>
        <v>-3.2523284067081659E-3</v>
      </c>
      <c r="AW68">
        <v>65</v>
      </c>
      <c r="AX68">
        <f>IF(Z68&gt;0, (R68*SUMPRODUCT(K68:$K$98, X68:$X$98)-K68*$AZ$3)/Z68, 0)</f>
        <v>-489997957.90284425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98" si="90">K68*J69</f>
        <v>5.6443053922528431E-4</v>
      </c>
      <c r="L69" s="2">
        <v>66</v>
      </c>
      <c r="M69" s="8">
        <v>0.79285550900000001</v>
      </c>
      <c r="Q69" s="5">
        <f t="shared" ref="Q69:Q98" si="91">$C$8</f>
        <v>25</v>
      </c>
      <c r="R69">
        <f t="shared" si="62"/>
        <v>2000000</v>
      </c>
      <c r="S69">
        <f t="shared" si="63"/>
        <v>-2219197255.1005526</v>
      </c>
      <c r="U69">
        <f t="shared" si="83"/>
        <v>0.79285550900000001</v>
      </c>
      <c r="V69">
        <f t="shared" si="84"/>
        <v>0.01</v>
      </c>
      <c r="W69">
        <f t="shared" si="85"/>
        <v>4.8962148063834235E-8</v>
      </c>
      <c r="X69">
        <f t="shared" si="86"/>
        <v>3.881990882488466E-8</v>
      </c>
      <c r="Y69">
        <f t="shared" si="87"/>
        <v>4.896214806383424E-10</v>
      </c>
      <c r="Z69">
        <f t="shared" si="88"/>
        <v>9.6526177583112331E-9</v>
      </c>
      <c r="AB69">
        <f t="shared" si="89"/>
        <v>-23.991352565815475</v>
      </c>
      <c r="AC69">
        <f t="shared" si="64"/>
        <v>-21.421062833779136</v>
      </c>
      <c r="AE69">
        <f t="shared" si="65"/>
        <v>0</v>
      </c>
      <c r="AF69">
        <f t="shared" si="66"/>
        <v>0</v>
      </c>
      <c r="AG69">
        <f t="shared" si="67"/>
        <v>-2.4131544395778084E-7</v>
      </c>
      <c r="AH69">
        <f t="shared" si="68"/>
        <v>-7.7639817649769322E-2</v>
      </c>
      <c r="AI69">
        <f t="shared" si="69"/>
        <v>-7.7640058965213282E-2</v>
      </c>
      <c r="AJ69">
        <f t="shared" si="70"/>
        <v>-2.5702897320363398</v>
      </c>
      <c r="AK69">
        <f t="shared" si="61"/>
        <v>-1.6793946796070833</v>
      </c>
      <c r="AL69">
        <f t="shared" si="71"/>
        <v>-4.3273244706086365</v>
      </c>
      <c r="AN69">
        <f t="shared" si="72"/>
        <v>0</v>
      </c>
      <c r="AO69">
        <f t="shared" si="73"/>
        <v>0</v>
      </c>
      <c r="AP69">
        <f t="shared" si="74"/>
        <v>-1.3620580615647911E-10</v>
      </c>
      <c r="AQ69">
        <f t="shared" si="75"/>
        <v>-4.3822284141412047E-5</v>
      </c>
      <c r="AR69">
        <f t="shared" si="76"/>
        <v>-4.3822420347218203E-5</v>
      </c>
      <c r="AS69">
        <f t="shared" si="77"/>
        <v>-1.4507500194184829E-3</v>
      </c>
      <c r="AT69">
        <f t="shared" si="78"/>
        <v>-9.4790164458269962E-4</v>
      </c>
      <c r="AU69">
        <f t="shared" si="79"/>
        <v>-2.4424740843484007E-3</v>
      </c>
      <c r="AW69">
        <v>66</v>
      </c>
      <c r="AX69">
        <f>IF(Z69&gt;0, (R69*SUMPRODUCT(K69:$K$98, X69:$X$98)-K69*$AZ$3)/Z69, 0)</f>
        <v>-2219197255.1005526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5.0395583859400386E-4</v>
      </c>
      <c r="L70" s="2">
        <v>67</v>
      </c>
      <c r="M70" s="8">
        <v>0.79617230500000002</v>
      </c>
      <c r="Q70" s="5">
        <f t="shared" si="91"/>
        <v>25</v>
      </c>
      <c r="R70">
        <f t="shared" si="62"/>
        <v>2000000</v>
      </c>
      <c r="S70">
        <f t="shared" si="63"/>
        <v>-10222636502.773514</v>
      </c>
      <c r="U70">
        <f t="shared" si="83"/>
        <v>0.79617230500000002</v>
      </c>
      <c r="V70">
        <f t="shared" si="84"/>
        <v>0.01</v>
      </c>
      <c r="W70">
        <f t="shared" si="85"/>
        <v>9.6526177583112331E-9</v>
      </c>
      <c r="X70">
        <f t="shared" si="86"/>
        <v>7.6851469299185879E-9</v>
      </c>
      <c r="Y70">
        <f t="shared" si="87"/>
        <v>9.6526177583112338E-11</v>
      </c>
      <c r="Z70">
        <f t="shared" si="88"/>
        <v>1.8709446508095327E-9</v>
      </c>
      <c r="AB70">
        <f t="shared" si="89"/>
        <v>-21.421062833779136</v>
      </c>
      <c r="AC70">
        <f t="shared" si="64"/>
        <v>-19.125987082034374</v>
      </c>
      <c r="AE70">
        <f t="shared" si="65"/>
        <v>0</v>
      </c>
      <c r="AF70">
        <f t="shared" si="66"/>
        <v>0</v>
      </c>
      <c r="AG70">
        <f t="shared" si="67"/>
        <v>-4.677361627023832E-8</v>
      </c>
      <c r="AH70">
        <f t="shared" si="68"/>
        <v>-1.5370293859837176E-2</v>
      </c>
      <c r="AI70">
        <f t="shared" si="69"/>
        <v>-1.5370340633453446E-2</v>
      </c>
      <c r="AJ70">
        <f t="shared" si="70"/>
        <v>-2.2950757517447613</v>
      </c>
      <c r="AK70">
        <f t="shared" si="61"/>
        <v>-1.4994743983645396</v>
      </c>
      <c r="AL70">
        <f t="shared" si="71"/>
        <v>-3.809920490742754</v>
      </c>
      <c r="AN70">
        <f t="shared" si="72"/>
        <v>0</v>
      </c>
      <c r="AO70">
        <f t="shared" si="73"/>
        <v>0</v>
      </c>
      <c r="AP70">
        <f t="shared" si="74"/>
        <v>-2.3571837011542097E-11</v>
      </c>
      <c r="AQ70">
        <f t="shared" si="75"/>
        <v>-7.7459493315705124E-6</v>
      </c>
      <c r="AR70">
        <f t="shared" si="76"/>
        <v>-7.7459729034075233E-6</v>
      </c>
      <c r="AS70">
        <f t="shared" si="77"/>
        <v>-1.1566168251072951E-3</v>
      </c>
      <c r="AT70">
        <f t="shared" si="78"/>
        <v>-7.5566887787804091E-4</v>
      </c>
      <c r="AU70">
        <f t="shared" si="79"/>
        <v>-1.9200316758887432E-3</v>
      </c>
      <c r="AW70">
        <v>67</v>
      </c>
      <c r="AX70">
        <f>IF(Z70&gt;0, (R70*SUMPRODUCT(K70:$K$98, X70:$X$98)-K70*$AZ$3)/Z70, 0)</f>
        <v>-10222636502.773514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4.4996057017321768E-4</v>
      </c>
      <c r="L71" s="2">
        <v>68</v>
      </c>
      <c r="M71" s="8">
        <v>0.79964768799999997</v>
      </c>
      <c r="Q71" s="5">
        <f t="shared" si="91"/>
        <v>25</v>
      </c>
      <c r="R71">
        <f t="shared" si="62"/>
        <v>2000000</v>
      </c>
      <c r="S71">
        <f t="shared" si="63"/>
        <v>-47949812261.668381</v>
      </c>
      <c r="U71">
        <f t="shared" si="83"/>
        <v>0.79964768799999997</v>
      </c>
      <c r="V71">
        <f t="shared" si="84"/>
        <v>0.01</v>
      </c>
      <c r="W71">
        <f t="shared" si="85"/>
        <v>1.8709446508095327E-9</v>
      </c>
      <c r="X71">
        <f t="shared" si="86"/>
        <v>1.49609656439581E-9</v>
      </c>
      <c r="Y71">
        <f t="shared" si="87"/>
        <v>1.8709446508095329E-11</v>
      </c>
      <c r="Z71">
        <f t="shared" si="88"/>
        <v>3.5613863990562734E-10</v>
      </c>
      <c r="AB71">
        <f t="shared" si="89"/>
        <v>-19.125987082034374</v>
      </c>
      <c r="AC71">
        <f t="shared" si="64"/>
        <v>-17.076780922600751</v>
      </c>
      <c r="AE71">
        <f t="shared" si="65"/>
        <v>0</v>
      </c>
      <c r="AF71">
        <f t="shared" si="66"/>
        <v>0</v>
      </c>
      <c r="AG71">
        <f t="shared" si="67"/>
        <v>-8.9034659976406841E-9</v>
      </c>
      <c r="AH71">
        <f t="shared" si="68"/>
        <v>-2.9921931287916199E-3</v>
      </c>
      <c r="AI71">
        <f t="shared" si="69"/>
        <v>-2.9922020322576174E-3</v>
      </c>
      <c r="AJ71">
        <f t="shared" si="70"/>
        <v>-2.0492061594336235</v>
      </c>
      <c r="AK71">
        <f t="shared" si="61"/>
        <v>-1.3388190957424064</v>
      </c>
      <c r="AL71">
        <f t="shared" si="71"/>
        <v>-3.3910174572082874</v>
      </c>
      <c r="AN71">
        <f t="shared" si="72"/>
        <v>0</v>
      </c>
      <c r="AO71">
        <f t="shared" si="73"/>
        <v>0</v>
      </c>
      <c r="AP71">
        <f t="shared" si="74"/>
        <v>-4.0062086368162587E-12</v>
      </c>
      <c r="AQ71">
        <f t="shared" si="75"/>
        <v>-1.3463689262994614E-6</v>
      </c>
      <c r="AR71">
        <f t="shared" si="76"/>
        <v>-1.3463729325080982E-6</v>
      </c>
      <c r="AS71">
        <f t="shared" si="77"/>
        <v>-9.2206197190122287E-4</v>
      </c>
      <c r="AT71">
        <f t="shared" si="78"/>
        <v>-6.0241580367904489E-4</v>
      </c>
      <c r="AU71">
        <f t="shared" si="79"/>
        <v>-1.5258241485127757E-3</v>
      </c>
      <c r="AW71">
        <v>68</v>
      </c>
      <c r="AX71">
        <f>IF(Z71&gt;0, (R71*SUMPRODUCT(K71:$K$98, X71:$X$98)-K71*$AZ$3)/Z71, 0)</f>
        <v>-47949812261.668381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4.0175050908323003E-4</v>
      </c>
      <c r="L72" s="2">
        <v>69</v>
      </c>
      <c r="M72" s="8">
        <v>0.80323853099999998</v>
      </c>
      <c r="Q72" s="5">
        <f t="shared" si="91"/>
        <v>25</v>
      </c>
      <c r="R72">
        <f t="shared" si="62"/>
        <v>2000000</v>
      </c>
      <c r="S72">
        <f t="shared" si="63"/>
        <v>-229235376537.45422</v>
      </c>
      <c r="U72">
        <f t="shared" si="83"/>
        <v>0.80323853099999998</v>
      </c>
      <c r="V72">
        <f t="shared" si="84"/>
        <v>0.01</v>
      </c>
      <c r="W72">
        <f t="shared" si="85"/>
        <v>3.5613863990562734E-10</v>
      </c>
      <c r="X72">
        <f t="shared" si="86"/>
        <v>2.8606427795013408E-10</v>
      </c>
      <c r="Y72">
        <f t="shared" si="87"/>
        <v>3.5613863990562733E-12</v>
      </c>
      <c r="Z72">
        <f t="shared" si="88"/>
        <v>6.6512975556436982E-11</v>
      </c>
      <c r="AB72">
        <f t="shared" si="89"/>
        <v>-17.076780922600751</v>
      </c>
      <c r="AC72">
        <f t="shared" si="64"/>
        <v>-15.247126996306321</v>
      </c>
      <c r="AE72">
        <f t="shared" si="65"/>
        <v>0</v>
      </c>
      <c r="AF72">
        <f t="shared" si="66"/>
        <v>0</v>
      </c>
      <c r="AG72">
        <f t="shared" si="67"/>
        <v>-1.6628243889109247E-9</v>
      </c>
      <c r="AH72">
        <f t="shared" si="68"/>
        <v>-5.7212855590026818E-4</v>
      </c>
      <c r="AI72">
        <f t="shared" si="69"/>
        <v>-5.7213021872465711E-4</v>
      </c>
      <c r="AJ72">
        <f t="shared" si="70"/>
        <v>-1.82965392629443</v>
      </c>
      <c r="AK72">
        <f t="shared" si="61"/>
        <v>-1.1953746645820527</v>
      </c>
      <c r="AL72">
        <f t="shared" si="71"/>
        <v>-3.0256007210952074</v>
      </c>
      <c r="AN72">
        <f t="shared" si="72"/>
        <v>0</v>
      </c>
      <c r="AO72">
        <f t="shared" si="73"/>
        <v>0</v>
      </c>
      <c r="AP72">
        <f t="shared" si="74"/>
        <v>-6.6804054476097491E-13</v>
      </c>
      <c r="AQ72">
        <f t="shared" si="75"/>
        <v>-2.2985293859398598E-7</v>
      </c>
      <c r="AR72">
        <f t="shared" si="76"/>
        <v>-2.2985360663453074E-7</v>
      </c>
      <c r="AS72">
        <f t="shared" si="77"/>
        <v>-7.3506439633491791E-4</v>
      </c>
      <c r="AT72">
        <f t="shared" si="78"/>
        <v>-4.8024238004103502E-4</v>
      </c>
      <c r="AU72">
        <f t="shared" si="79"/>
        <v>-1.2155366299825875E-3</v>
      </c>
      <c r="AW72">
        <v>69</v>
      </c>
      <c r="AX72">
        <f>IF(Z72&gt;0, (R72*SUMPRODUCT(K72:$K$98, X72:$X$98)-K72*$AZ$3)/Z72, 0)</f>
        <v>-229235376537.45422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3.5870581168145535E-4</v>
      </c>
      <c r="L73" s="2">
        <v>70</v>
      </c>
      <c r="M73" s="8">
        <v>0.80709142899999997</v>
      </c>
      <c r="Q73" s="5">
        <f t="shared" si="91"/>
        <v>25</v>
      </c>
      <c r="R73">
        <f t="shared" si="62"/>
        <v>2000000</v>
      </c>
      <c r="S73">
        <f t="shared" si="63"/>
        <v>-1118998662716.342</v>
      </c>
      <c r="U73">
        <f t="shared" si="83"/>
        <v>0.80709142899999997</v>
      </c>
      <c r="V73">
        <f t="shared" si="84"/>
        <v>0.01</v>
      </c>
      <c r="W73">
        <f t="shared" si="85"/>
        <v>6.6512975556436982E-11</v>
      </c>
      <c r="X73">
        <f t="shared" si="86"/>
        <v>5.3682052488886791E-11</v>
      </c>
      <c r="Y73">
        <f t="shared" si="87"/>
        <v>6.6512975556436984E-13</v>
      </c>
      <c r="Z73">
        <f t="shared" si="88"/>
        <v>1.2165793311985821E-11</v>
      </c>
      <c r="AB73">
        <f t="shared" si="89"/>
        <v>-15.247126996306321</v>
      </c>
      <c r="AC73">
        <f t="shared" si="64"/>
        <v>-13.613506446995551</v>
      </c>
      <c r="AE73">
        <f t="shared" si="65"/>
        <v>0</v>
      </c>
      <c r="AF73">
        <f t="shared" si="66"/>
        <v>0</v>
      </c>
      <c r="AG73">
        <f t="shared" si="67"/>
        <v>-3.0414483279964552E-10</v>
      </c>
      <c r="AH73">
        <f t="shared" si="68"/>
        <v>-1.0736410497777358E-4</v>
      </c>
      <c r="AI73">
        <f t="shared" si="69"/>
        <v>-1.0736440912260638E-4</v>
      </c>
      <c r="AJ73">
        <f t="shared" si="70"/>
        <v>-1.6336205493107698</v>
      </c>
      <c r="AK73">
        <f t="shared" ref="AK73:AK98" si="92">G73*SUM(AB73:AB73, AE73:AF73)</f>
        <v>-1.0672988897414426</v>
      </c>
      <c r="AL73">
        <f t="shared" si="71"/>
        <v>-2.7010268034613349</v>
      </c>
      <c r="AN73">
        <f t="shared" si="72"/>
        <v>0</v>
      </c>
      <c r="AO73">
        <f t="shared" si="73"/>
        <v>0</v>
      </c>
      <c r="AP73">
        <f t="shared" si="74"/>
        <v>-1.0909851911811737E-13</v>
      </c>
      <c r="AQ73">
        <f t="shared" si="75"/>
        <v>-3.8512128421505256E-8</v>
      </c>
      <c r="AR73">
        <f t="shared" si="76"/>
        <v>-3.8512237520024371E-8</v>
      </c>
      <c r="AS73">
        <f t="shared" si="77"/>
        <v>-5.8598918512002465E-4</v>
      </c>
      <c r="AT73">
        <f t="shared" si="78"/>
        <v>-3.8284631455142028E-4</v>
      </c>
      <c r="AU73">
        <f t="shared" si="79"/>
        <v>-9.6887401190896491E-4</v>
      </c>
      <c r="AW73">
        <v>70</v>
      </c>
      <c r="AX73">
        <f>IF(Z73&gt;0, (R73*SUMPRODUCT(K73:$K$98, X73:$X$98)-K73*$AZ$3)/Z73, 0)</f>
        <v>-1118998662716.342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3.2027304614415652E-4</v>
      </c>
      <c r="L74" s="2">
        <v>71</v>
      </c>
      <c r="M74" s="8">
        <v>0.81105379099999997</v>
      </c>
      <c r="Q74" s="5">
        <f t="shared" si="91"/>
        <v>25</v>
      </c>
      <c r="R74">
        <f t="shared" si="62"/>
        <v>2000000</v>
      </c>
      <c r="S74">
        <f t="shared" si="63"/>
        <v>-5583275316070.292</v>
      </c>
      <c r="U74">
        <f t="shared" si="83"/>
        <v>0.81105379099999997</v>
      </c>
      <c r="V74">
        <f t="shared" si="84"/>
        <v>0.01</v>
      </c>
      <c r="W74">
        <f t="shared" si="85"/>
        <v>1.2165793311985821E-11</v>
      </c>
      <c r="X74">
        <f t="shared" si="86"/>
        <v>9.8671127862085448E-12</v>
      </c>
      <c r="Y74">
        <f t="shared" si="87"/>
        <v>1.2165793311985821E-13</v>
      </c>
      <c r="Z74">
        <f t="shared" si="88"/>
        <v>2.177022592657418E-12</v>
      </c>
      <c r="AB74">
        <f t="shared" si="89"/>
        <v>-13.613506446995551</v>
      </c>
      <c r="AC74">
        <f t="shared" si="64"/>
        <v>-12.154916504111512</v>
      </c>
      <c r="AE74">
        <f t="shared" si="65"/>
        <v>0</v>
      </c>
      <c r="AF74">
        <f t="shared" si="66"/>
        <v>0</v>
      </c>
      <c r="AG74">
        <f t="shared" si="67"/>
        <v>-5.442556481643545E-11</v>
      </c>
      <c r="AH74">
        <f t="shared" si="68"/>
        <v>-1.973422557241709E-5</v>
      </c>
      <c r="AI74">
        <f t="shared" si="69"/>
        <v>-1.9734279997981907E-5</v>
      </c>
      <c r="AJ74">
        <f t="shared" si="70"/>
        <v>-1.4585899428840392</v>
      </c>
      <c r="AK74">
        <f t="shared" si="92"/>
        <v>-0.95294545128968866</v>
      </c>
      <c r="AL74">
        <f t="shared" si="71"/>
        <v>-2.4115551284537258</v>
      </c>
      <c r="AN74">
        <f t="shared" si="72"/>
        <v>0</v>
      </c>
      <c r="AO74">
        <f t="shared" si="73"/>
        <v>0</v>
      </c>
      <c r="AP74">
        <f t="shared" si="74"/>
        <v>-1.7431041431876014E-14</v>
      </c>
      <c r="AQ74">
        <f t="shared" si="75"/>
        <v>-6.3203405373739324E-9</v>
      </c>
      <c r="AR74">
        <f t="shared" si="76"/>
        <v>-6.3203579684153644E-9</v>
      </c>
      <c r="AS74">
        <f t="shared" si="77"/>
        <v>-4.671470440827025E-4</v>
      </c>
      <c r="AT74">
        <f t="shared" si="78"/>
        <v>-3.0520274249376653E-4</v>
      </c>
      <c r="AU74">
        <f t="shared" si="79"/>
        <v>-7.7235610693443741E-4</v>
      </c>
      <c r="AW74">
        <v>71</v>
      </c>
      <c r="AX74">
        <f>IF(Z74&gt;0, (R74*SUMPRODUCT(K74:$K$98, X74:$X$98)-K74*$AZ$3)/Z74, 0)</f>
        <v>-5583275316070.292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2.8595807691442546E-4</v>
      </c>
      <c r="L75" s="2">
        <v>72</v>
      </c>
      <c r="M75" s="8">
        <v>0.81525055400000002</v>
      </c>
      <c r="Q75" s="5">
        <f t="shared" si="91"/>
        <v>25</v>
      </c>
      <c r="R75">
        <f t="shared" si="62"/>
        <v>2000000</v>
      </c>
      <c r="S75">
        <f t="shared" si="63"/>
        <v>-28526941647782.285</v>
      </c>
      <c r="U75">
        <f t="shared" si="83"/>
        <v>0.81525055400000002</v>
      </c>
      <c r="V75">
        <f t="shared" si="84"/>
        <v>0.01</v>
      </c>
      <c r="W75">
        <f t="shared" si="85"/>
        <v>2.177022592657418E-12</v>
      </c>
      <c r="X75">
        <f t="shared" si="86"/>
        <v>1.7748188747344765E-12</v>
      </c>
      <c r="Y75">
        <f t="shared" si="87"/>
        <v>2.1770225926574179E-14</v>
      </c>
      <c r="Z75">
        <f t="shared" si="88"/>
        <v>3.8043349199636733E-13</v>
      </c>
      <c r="AB75">
        <f t="shared" si="89"/>
        <v>-12.154916504111512</v>
      </c>
      <c r="AC75">
        <f t="shared" si="64"/>
        <v>-10.852604027042419</v>
      </c>
      <c r="AE75">
        <f t="shared" si="65"/>
        <v>0</v>
      </c>
      <c r="AF75">
        <f t="shared" si="66"/>
        <v>0</v>
      </c>
      <c r="AG75">
        <f t="shared" si="67"/>
        <v>-9.5108372999091829E-12</v>
      </c>
      <c r="AH75">
        <f t="shared" si="68"/>
        <v>-3.5496377494689529E-6</v>
      </c>
      <c r="AI75">
        <f t="shared" si="69"/>
        <v>-3.549647260306253E-6</v>
      </c>
      <c r="AJ75">
        <f t="shared" si="70"/>
        <v>-1.3023124770690924</v>
      </c>
      <c r="AK75">
        <f t="shared" si="92"/>
        <v>-0.85084415528780588</v>
      </c>
      <c r="AL75">
        <f t="shared" si="71"/>
        <v>-2.1531601820041586</v>
      </c>
      <c r="AN75">
        <f t="shared" si="72"/>
        <v>0</v>
      </c>
      <c r="AO75">
        <f t="shared" si="73"/>
        <v>0</v>
      </c>
      <c r="AP75">
        <f t="shared" si="74"/>
        <v>-2.7197007441280167E-15</v>
      </c>
      <c r="AQ75">
        <f t="shared" si="75"/>
        <v>-1.0150475845809909E-9</v>
      </c>
      <c r="AR75">
        <f t="shared" si="76"/>
        <v>-1.015050304281735E-9</v>
      </c>
      <c r="AS75">
        <f t="shared" si="77"/>
        <v>-3.7240677148433945E-4</v>
      </c>
      <c r="AT75">
        <f t="shared" si="78"/>
        <v>-2.4330575839997975E-4</v>
      </c>
      <c r="AU75">
        <f t="shared" si="79"/>
        <v>-6.1571354493462351E-4</v>
      </c>
      <c r="AW75">
        <v>72</v>
      </c>
      <c r="AX75">
        <f>IF(Z75&gt;0, (R75*SUMPRODUCT(K75:$K$98, X75:$X$98)-K75*$AZ$3)/Z75, 0)</f>
        <v>-28526941647782.285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2.55319711530737E-4</v>
      </c>
      <c r="L76" s="2">
        <v>73</v>
      </c>
      <c r="M76" s="8">
        <v>0.81969331899999998</v>
      </c>
      <c r="Q76" s="5">
        <f t="shared" si="91"/>
        <v>25</v>
      </c>
      <c r="R76">
        <f t="shared" si="62"/>
        <v>2000000</v>
      </c>
      <c r="S76">
        <f t="shared" si="63"/>
        <v>-149556573276304.28</v>
      </c>
      <c r="U76">
        <f t="shared" si="83"/>
        <v>0.81969331899999998</v>
      </c>
      <c r="V76">
        <f t="shared" si="84"/>
        <v>0.01</v>
      </c>
      <c r="W76">
        <f t="shared" si="85"/>
        <v>3.8043349199636733E-13</v>
      </c>
      <c r="X76">
        <f t="shared" si="86"/>
        <v>3.1183879171326224E-13</v>
      </c>
      <c r="Y76">
        <f t="shared" si="87"/>
        <v>3.8043349199636737E-15</v>
      </c>
      <c r="Z76">
        <f t="shared" si="88"/>
        <v>6.4790365363141413E-14</v>
      </c>
      <c r="AB76">
        <f t="shared" si="89"/>
        <v>-10.852604027042419</v>
      </c>
      <c r="AC76">
        <f t="shared" si="64"/>
        <v>-9.689825025031185</v>
      </c>
      <c r="AE76">
        <f t="shared" si="65"/>
        <v>0</v>
      </c>
      <c r="AF76">
        <f t="shared" si="66"/>
        <v>0</v>
      </c>
      <c r="AG76">
        <f t="shared" si="67"/>
        <v>-1.6197591340785353E-12</v>
      </c>
      <c r="AH76">
        <f t="shared" si="68"/>
        <v>-6.2367758342652445E-7</v>
      </c>
      <c r="AI76">
        <f t="shared" si="69"/>
        <v>-6.2367920318565851E-7</v>
      </c>
      <c r="AJ76">
        <f t="shared" si="70"/>
        <v>-1.1627790020112343</v>
      </c>
      <c r="AK76">
        <f t="shared" si="92"/>
        <v>-0.75968228189296938</v>
      </c>
      <c r="AL76">
        <f t="shared" si="71"/>
        <v>-1.9224619075834068</v>
      </c>
      <c r="AN76">
        <f t="shared" si="72"/>
        <v>0</v>
      </c>
      <c r="AO76">
        <f t="shared" si="73"/>
        <v>0</v>
      </c>
      <c r="AP76">
        <f t="shared" si="74"/>
        <v>-4.13556434862208E-16</v>
      </c>
      <c r="AQ76">
        <f t="shared" si="75"/>
        <v>-1.5923718068864739E-10</v>
      </c>
      <c r="AR76">
        <f t="shared" si="76"/>
        <v>-1.5923759424508225E-10</v>
      </c>
      <c r="AS76">
        <f t="shared" si="77"/>
        <v>-2.9688039936750658E-4</v>
      </c>
      <c r="AT76">
        <f t="shared" si="78"/>
        <v>-1.9396186106792498E-4</v>
      </c>
      <c r="AU76">
        <f t="shared" si="79"/>
        <v>-4.9084241967302584E-4</v>
      </c>
      <c r="AW76">
        <v>73</v>
      </c>
      <c r="AX76">
        <f>IF(Z76&gt;0, (R76*SUMPRODUCT(K76:$K$98, X76:$X$98)-K76*$AZ$3)/Z76, 0)</f>
        <v>-149556573276304.28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2.2796402815244374E-4</v>
      </c>
      <c r="L77" s="2">
        <v>74</v>
      </c>
      <c r="M77" s="8">
        <v>0.82421808699999999</v>
      </c>
      <c r="Q77" s="5">
        <f t="shared" si="91"/>
        <v>25</v>
      </c>
      <c r="R77">
        <f t="shared" si="62"/>
        <v>2000000</v>
      </c>
      <c r="S77">
        <f t="shared" si="63"/>
        <v>-805471793012384</v>
      </c>
      <c r="U77">
        <f t="shared" si="83"/>
        <v>0.82421808699999999</v>
      </c>
      <c r="V77">
        <f t="shared" si="84"/>
        <v>0.01</v>
      </c>
      <c r="W77">
        <f t="shared" si="85"/>
        <v>6.4790365363141413E-14</v>
      </c>
      <c r="X77">
        <f t="shared" si="86"/>
        <v>5.3401390995639474E-14</v>
      </c>
      <c r="Y77">
        <f t="shared" si="87"/>
        <v>6.4790365363141416E-16</v>
      </c>
      <c r="Z77">
        <f t="shared" si="88"/>
        <v>1.0741070713870525E-14</v>
      </c>
      <c r="AB77">
        <f t="shared" si="89"/>
        <v>-9.689825025031185</v>
      </c>
      <c r="AC77">
        <f t="shared" si="64"/>
        <v>-8.6516294867740999</v>
      </c>
      <c r="AE77">
        <f t="shared" si="65"/>
        <v>0</v>
      </c>
      <c r="AF77">
        <f t="shared" si="66"/>
        <v>0</v>
      </c>
      <c r="AG77">
        <f t="shared" si="67"/>
        <v>-2.6852676784676312E-13</v>
      </c>
      <c r="AH77">
        <f t="shared" si="68"/>
        <v>-1.0680278199127895E-7</v>
      </c>
      <c r="AI77">
        <f t="shared" si="69"/>
        <v>-1.068030505180468E-7</v>
      </c>
      <c r="AJ77">
        <f t="shared" si="70"/>
        <v>-1.0381955382570851</v>
      </c>
      <c r="AK77">
        <f t="shared" si="92"/>
        <v>-0.67828775175218303</v>
      </c>
      <c r="AL77">
        <f t="shared" si="71"/>
        <v>-1.7164833968123188</v>
      </c>
      <c r="AN77">
        <f t="shared" si="72"/>
        <v>0</v>
      </c>
      <c r="AO77">
        <f t="shared" si="73"/>
        <v>0</v>
      </c>
      <c r="AP77">
        <f t="shared" si="74"/>
        <v>-6.1214443665104233E-17</v>
      </c>
      <c r="AQ77">
        <f t="shared" si="75"/>
        <v>-2.4347192400619225E-11</v>
      </c>
      <c r="AR77">
        <f t="shared" si="76"/>
        <v>-2.4347253615062891E-11</v>
      </c>
      <c r="AS77">
        <f t="shared" si="77"/>
        <v>-2.3667123691097964E-4</v>
      </c>
      <c r="AT77">
        <f t="shared" si="78"/>
        <v>-1.5462520813589242E-4</v>
      </c>
      <c r="AU77">
        <f t="shared" si="79"/>
        <v>-3.9129646939412569E-4</v>
      </c>
      <c r="AW77">
        <v>74</v>
      </c>
      <c r="AX77">
        <f>IF(Z77&gt;0, (R77*SUMPRODUCT(K77:$K$98, X77:$X$98)-K77*$AZ$3)/Z77, 0)</f>
        <v>-805471793012384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2.0353931085039618E-4</v>
      </c>
      <c r="L78" s="2">
        <v>75</v>
      </c>
      <c r="M78" s="8">
        <v>0.82894669600000004</v>
      </c>
      <c r="Q78" s="5">
        <f t="shared" si="91"/>
        <v>25</v>
      </c>
      <c r="R78">
        <f t="shared" si="62"/>
        <v>2000000</v>
      </c>
      <c r="S78">
        <f t="shared" si="63"/>
        <v>-4465423719360881</v>
      </c>
      <c r="U78">
        <f t="shared" si="83"/>
        <v>0.82894669600000004</v>
      </c>
      <c r="V78">
        <f t="shared" si="84"/>
        <v>0.01</v>
      </c>
      <c r="W78">
        <f t="shared" si="85"/>
        <v>1.0741070713870525E-14</v>
      </c>
      <c r="X78">
        <f t="shared" si="86"/>
        <v>8.9037750797653334E-15</v>
      </c>
      <c r="Y78">
        <f t="shared" si="87"/>
        <v>1.0741070713870526E-16</v>
      </c>
      <c r="Z78">
        <f t="shared" si="88"/>
        <v>1.7298849269664868E-15</v>
      </c>
      <c r="AB78">
        <f t="shared" si="89"/>
        <v>-8.6516294867740999</v>
      </c>
      <c r="AC78">
        <f t="shared" si="64"/>
        <v>-7.7246691846410158</v>
      </c>
      <c r="AE78">
        <f t="shared" si="65"/>
        <v>0</v>
      </c>
      <c r="AF78">
        <f t="shared" si="66"/>
        <v>0</v>
      </c>
      <c r="AG78">
        <f t="shared" si="67"/>
        <v>-4.3247123174162167E-14</v>
      </c>
      <c r="AH78">
        <f t="shared" si="68"/>
        <v>-1.7807550159530667E-8</v>
      </c>
      <c r="AI78">
        <f t="shared" si="69"/>
        <v>-1.780759340665384E-8</v>
      </c>
      <c r="AJ78">
        <f t="shared" si="70"/>
        <v>-0.92696030213308411</v>
      </c>
      <c r="AK78">
        <f t="shared" si="92"/>
        <v>-0.60561406407418705</v>
      </c>
      <c r="AL78">
        <f t="shared" si="71"/>
        <v>-1.5325743840148647</v>
      </c>
      <c r="AN78">
        <f t="shared" si="72"/>
        <v>0</v>
      </c>
      <c r="AO78">
        <f t="shared" si="73"/>
        <v>0</v>
      </c>
      <c r="AP78">
        <f t="shared" si="74"/>
        <v>-8.8024896471311659E-18</v>
      </c>
      <c r="AQ78">
        <f t="shared" si="75"/>
        <v>-3.6245364874047347E-12</v>
      </c>
      <c r="AR78">
        <f t="shared" si="76"/>
        <v>-3.6245452898943814E-12</v>
      </c>
      <c r="AS78">
        <f t="shared" si="77"/>
        <v>-1.8867286108184298E-4</v>
      </c>
      <c r="AT78">
        <f t="shared" si="78"/>
        <v>-1.2326626924296771E-4</v>
      </c>
      <c r="AU78">
        <f t="shared" si="79"/>
        <v>-3.1193913394935601E-4</v>
      </c>
      <c r="AW78">
        <v>75</v>
      </c>
      <c r="AX78">
        <f>IF(Z78&gt;0, (R78*SUMPRODUCT(K78:$K$98, X78:$X$98)-K78*$AZ$3)/Z78, 0)</f>
        <v>-4465423719360881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1.8173152754499659E-4</v>
      </c>
      <c r="L79" s="2">
        <v>76</v>
      </c>
      <c r="M79" s="8">
        <v>0.83370721699999994</v>
      </c>
      <c r="Q79" s="5">
        <f t="shared" si="91"/>
        <v>25</v>
      </c>
      <c r="R79">
        <f t="shared" si="62"/>
        <v>2000000</v>
      </c>
      <c r="S79">
        <f t="shared" si="63"/>
        <v>-2.5509722120162796E+16</v>
      </c>
      <c r="U79">
        <f t="shared" si="83"/>
        <v>0.83370721699999994</v>
      </c>
      <c r="V79">
        <f t="shared" si="84"/>
        <v>0.01</v>
      </c>
      <c r="W79">
        <f t="shared" si="85"/>
        <v>1.7298849269664868E-15</v>
      </c>
      <c r="X79">
        <f t="shared" si="86"/>
        <v>1.4422175481914778E-15</v>
      </c>
      <c r="Y79">
        <f t="shared" si="87"/>
        <v>1.729884926966487E-17</v>
      </c>
      <c r="Z79">
        <f t="shared" si="88"/>
        <v>2.7036852950534409E-16</v>
      </c>
      <c r="AB79">
        <f t="shared" si="89"/>
        <v>-7.7246691846410158</v>
      </c>
      <c r="AC79">
        <f t="shared" si="64"/>
        <v>-6.8970260577183637</v>
      </c>
      <c r="AE79">
        <f t="shared" si="65"/>
        <v>0</v>
      </c>
      <c r="AF79">
        <f t="shared" si="66"/>
        <v>0</v>
      </c>
      <c r="AG79">
        <f t="shared" si="67"/>
        <v>-6.7592132376336025E-15</v>
      </c>
      <c r="AH79">
        <f t="shared" si="68"/>
        <v>-2.8844350963829556E-9</v>
      </c>
      <c r="AI79">
        <f t="shared" si="69"/>
        <v>-2.8844418555961934E-9</v>
      </c>
      <c r="AJ79">
        <f t="shared" si="70"/>
        <v>-0.82764312692265207</v>
      </c>
      <c r="AK79">
        <f t="shared" si="92"/>
        <v>-0.54072684292487116</v>
      </c>
      <c r="AL79">
        <f t="shared" si="71"/>
        <v>-1.3683699727319651</v>
      </c>
      <c r="AN79">
        <f t="shared" si="72"/>
        <v>0</v>
      </c>
      <c r="AO79">
        <f t="shared" si="73"/>
        <v>0</v>
      </c>
      <c r="AP79">
        <f t="shared" si="74"/>
        <v>-1.2283621466775167E-18</v>
      </c>
      <c r="AQ79">
        <f t="shared" si="75"/>
        <v>-5.2419279617007401E-13</v>
      </c>
      <c r="AR79">
        <f t="shared" si="76"/>
        <v>-5.2419402453222069E-13</v>
      </c>
      <c r="AS79">
        <f t="shared" si="77"/>
        <v>-1.5040884971777107E-4</v>
      </c>
      <c r="AT79">
        <f t="shared" si="78"/>
        <v>-9.8267115149320268E-5</v>
      </c>
      <c r="AU79">
        <f t="shared" si="79"/>
        <v>-2.4867596539128537E-4</v>
      </c>
      <c r="AW79">
        <v>76</v>
      </c>
      <c r="AX79">
        <f>IF(Z79&gt;0, (R79*SUMPRODUCT(K79:$K$98, X79:$X$98)-K79*$AZ$3)/Z79, 0)</f>
        <v>-2.5509722120162796E+16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1.6226029245088979E-4</v>
      </c>
      <c r="L80" s="2">
        <v>77</v>
      </c>
      <c r="M80" s="8">
        <v>0.83838979800000002</v>
      </c>
      <c r="Q80" s="5">
        <f t="shared" si="91"/>
        <v>25</v>
      </c>
      <c r="R80">
        <f t="shared" si="62"/>
        <v>2000000</v>
      </c>
      <c r="S80">
        <f t="shared" si="63"/>
        <v>-1.5023090337476048E+17</v>
      </c>
      <c r="U80">
        <f t="shared" si="83"/>
        <v>0.83838979800000002</v>
      </c>
      <c r="V80">
        <f t="shared" si="84"/>
        <v>0.01</v>
      </c>
      <c r="W80">
        <f t="shared" si="85"/>
        <v>2.7036852950534409E-16</v>
      </c>
      <c r="X80">
        <f t="shared" si="86"/>
        <v>2.2667421683754249E-16</v>
      </c>
      <c r="Y80">
        <f t="shared" si="87"/>
        <v>2.703685295053441E-18</v>
      </c>
      <c r="Z80">
        <f t="shared" si="88"/>
        <v>4.0990627372748157E-17</v>
      </c>
      <c r="AB80">
        <f t="shared" si="89"/>
        <v>-6.8970260577183637</v>
      </c>
      <c r="AC80">
        <f t="shared" si="64"/>
        <v>-6.1580589801061407</v>
      </c>
      <c r="AE80">
        <f t="shared" si="65"/>
        <v>0</v>
      </c>
      <c r="AF80">
        <f t="shared" si="66"/>
        <v>0</v>
      </c>
      <c r="AG80">
        <f t="shared" si="67"/>
        <v>-1.0247656843187039E-15</v>
      </c>
      <c r="AH80">
        <f t="shared" si="68"/>
        <v>-4.5334843367508496E-10</v>
      </c>
      <c r="AI80">
        <f t="shared" si="69"/>
        <v>-4.5334945844076926E-10</v>
      </c>
      <c r="AJ80">
        <f t="shared" si="70"/>
        <v>-0.73896707761222302</v>
      </c>
      <c r="AK80">
        <f t="shared" si="92"/>
        <v>-0.48279182404028553</v>
      </c>
      <c r="AL80">
        <f t="shared" si="71"/>
        <v>-1.2217589021058579</v>
      </c>
      <c r="AN80">
        <f t="shared" si="72"/>
        <v>0</v>
      </c>
      <c r="AO80">
        <f t="shared" si="73"/>
        <v>0</v>
      </c>
      <c r="AP80">
        <f t="shared" si="74"/>
        <v>-1.6627877963118911E-19</v>
      </c>
      <c r="AQ80">
        <f t="shared" si="75"/>
        <v>-7.3560449430272094E-14</v>
      </c>
      <c r="AR80">
        <f t="shared" si="76"/>
        <v>-7.3560615709051735E-14</v>
      </c>
      <c r="AS80">
        <f t="shared" si="77"/>
        <v>-1.1990501412493868E-4</v>
      </c>
      <c r="AT80">
        <f t="shared" si="78"/>
        <v>-7.8337942561675254E-5</v>
      </c>
      <c r="AU80">
        <f t="shared" si="79"/>
        <v>-1.9824295676017454E-4</v>
      </c>
      <c r="AW80">
        <v>77</v>
      </c>
      <c r="AX80">
        <f>IF(Z80&gt;0, (R80*SUMPRODUCT(K80:$K$98, X80:$X$98)-K80*$AZ$3)/Z80, 0)</f>
        <v>-1.5023090337476048E+17</v>
      </c>
    </row>
    <row r="81" spans="5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1.4487526111686588E-4</v>
      </c>
      <c r="L81" s="2">
        <v>78</v>
      </c>
      <c r="M81" s="8">
        <v>0.84318435700000005</v>
      </c>
      <c r="Q81" s="5">
        <f t="shared" si="91"/>
        <v>25</v>
      </c>
      <c r="R81">
        <f t="shared" si="62"/>
        <v>2000000</v>
      </c>
      <c r="S81">
        <f t="shared" si="63"/>
        <v>-9.136269978808576E+17</v>
      </c>
      <c r="U81">
        <f t="shared" si="83"/>
        <v>0.84318435700000005</v>
      </c>
      <c r="V81">
        <f t="shared" si="84"/>
        <v>0.01</v>
      </c>
      <c r="W81">
        <f t="shared" si="85"/>
        <v>4.0990627372748157E-17</v>
      </c>
      <c r="X81">
        <f t="shared" si="86"/>
        <v>3.4562655784317255E-17</v>
      </c>
      <c r="Y81">
        <f t="shared" si="87"/>
        <v>4.0990627372748158E-19</v>
      </c>
      <c r="Z81">
        <f t="shared" si="88"/>
        <v>6.0180653147034199E-18</v>
      </c>
      <c r="AB81">
        <f t="shared" si="89"/>
        <v>-6.1580589801061407</v>
      </c>
      <c r="AC81">
        <f t="shared" si="64"/>
        <v>-5.4982669465234038</v>
      </c>
      <c r="AE81">
        <f t="shared" si="65"/>
        <v>0</v>
      </c>
      <c r="AF81">
        <f t="shared" si="66"/>
        <v>0</v>
      </c>
      <c r="AG81">
        <f t="shared" si="67"/>
        <v>-1.504516328675855E-16</v>
      </c>
      <c r="AH81">
        <f t="shared" si="68"/>
        <v>-6.9125311568634506E-11</v>
      </c>
      <c r="AI81">
        <f t="shared" si="69"/>
        <v>-6.9125462020267375E-11</v>
      </c>
      <c r="AJ81">
        <f t="shared" si="70"/>
        <v>-0.65979203358273697</v>
      </c>
      <c r="AK81">
        <f t="shared" si="92"/>
        <v>-0.43106412860742988</v>
      </c>
      <c r="AL81">
        <f t="shared" si="71"/>
        <v>-1.0908561622592923</v>
      </c>
      <c r="AN81">
        <f t="shared" si="72"/>
        <v>0</v>
      </c>
      <c r="AO81">
        <f t="shared" si="73"/>
        <v>0</v>
      </c>
      <c r="AP81">
        <f t="shared" si="74"/>
        <v>-2.1796719597150291E-20</v>
      </c>
      <c r="AQ81">
        <f t="shared" si="75"/>
        <v>-1.0014547563290634E-14</v>
      </c>
      <c r="AR81">
        <f t="shared" si="76"/>
        <v>-1.0014569360010231E-14</v>
      </c>
      <c r="AS81">
        <f t="shared" si="77"/>
        <v>-9.5587543148126957E-5</v>
      </c>
      <c r="AT81">
        <f t="shared" si="78"/>
        <v>-6.2450528190115655E-5</v>
      </c>
      <c r="AU81">
        <f t="shared" si="79"/>
        <v>-1.5803807134825718E-4</v>
      </c>
      <c r="AW81">
        <v>78</v>
      </c>
      <c r="AX81">
        <f>IF(Z81&gt;0, (R81*SUMPRODUCT(K81:$K$98, X81:$X$98)-K81*$AZ$3)/Z81, 0)</f>
        <v>-9.136269978808576E+17</v>
      </c>
    </row>
    <row r="82" spans="5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1.2935291171148737E-4</v>
      </c>
      <c r="L82" s="2">
        <v>79</v>
      </c>
      <c r="M82" s="8">
        <v>0.84806285100000001</v>
      </c>
      <c r="Q82" s="5">
        <f t="shared" si="91"/>
        <v>25</v>
      </c>
      <c r="R82">
        <f t="shared" si="62"/>
        <v>2000000</v>
      </c>
      <c r="S82">
        <f t="shared" si="63"/>
        <v>-5.7471803309579837E+18</v>
      </c>
      <c r="U82">
        <f t="shared" si="83"/>
        <v>0.84806285100000001</v>
      </c>
      <c r="V82">
        <f t="shared" si="84"/>
        <v>0.01</v>
      </c>
      <c r="W82">
        <f t="shared" si="85"/>
        <v>6.0180653147034199E-18</v>
      </c>
      <c r="X82">
        <f t="shared" si="86"/>
        <v>5.1036976282915944E-18</v>
      </c>
      <c r="Y82">
        <f t="shared" si="87"/>
        <v>6.0180653147034197E-20</v>
      </c>
      <c r="Z82">
        <f t="shared" si="88"/>
        <v>8.5418703326479127E-19</v>
      </c>
      <c r="AB82">
        <f t="shared" si="89"/>
        <v>-5.4982669465234038</v>
      </c>
      <c r="AC82">
        <f t="shared" si="64"/>
        <v>-4.9091669165387612</v>
      </c>
      <c r="AE82">
        <f t="shared" si="65"/>
        <v>0</v>
      </c>
      <c r="AF82">
        <f t="shared" si="66"/>
        <v>0</v>
      </c>
      <c r="AG82">
        <f t="shared" si="67"/>
        <v>-2.135467583161978E-17</v>
      </c>
      <c r="AH82">
        <f t="shared" si="68"/>
        <v>-1.020739525658319E-11</v>
      </c>
      <c r="AI82">
        <f t="shared" si="69"/>
        <v>-1.0207416611259021E-11</v>
      </c>
      <c r="AJ82">
        <f t="shared" si="70"/>
        <v>-0.5891000299846425</v>
      </c>
      <c r="AK82">
        <f t="shared" si="92"/>
        <v>-0.38487868625663829</v>
      </c>
      <c r="AL82">
        <f t="shared" si="71"/>
        <v>-0.97397871625148813</v>
      </c>
      <c r="AN82">
        <f t="shared" si="72"/>
        <v>0</v>
      </c>
      <c r="AO82">
        <f t="shared" si="73"/>
        <v>0</v>
      </c>
      <c r="AP82">
        <f t="shared" si="74"/>
        <v>-2.7622894974749464E-21</v>
      </c>
      <c r="AQ82">
        <f t="shared" si="75"/>
        <v>-1.3203562974290602E-15</v>
      </c>
      <c r="AR82">
        <f t="shared" si="76"/>
        <v>-1.3203590597185577E-15</v>
      </c>
      <c r="AS82">
        <f t="shared" si="77"/>
        <v>-7.6201804167838031E-5</v>
      </c>
      <c r="AT82">
        <f t="shared" si="78"/>
        <v>-4.9785178722988183E-5</v>
      </c>
      <c r="AU82">
        <f t="shared" si="79"/>
        <v>-1.2598698289214655E-4</v>
      </c>
      <c r="AW82">
        <v>79</v>
      </c>
      <c r="AX82">
        <f>IF(Z82&gt;0, (R82*SUMPRODUCT(K82:$K$98, X82:$X$98)-K82*$AZ$3)/Z82, 0)</f>
        <v>-5.7471803309579837E+18</v>
      </c>
    </row>
    <row r="83" spans="5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1.1549367117097085E-4</v>
      </c>
      <c r="L83" s="2">
        <v>80</v>
      </c>
      <c r="M83" s="8">
        <v>0.85299375700000002</v>
      </c>
      <c r="Q83" s="5">
        <f t="shared" si="91"/>
        <v>25</v>
      </c>
      <c r="R83">
        <f t="shared" si="62"/>
        <v>2000000</v>
      </c>
      <c r="S83">
        <f t="shared" si="63"/>
        <v>-3.7453848068689207E+19</v>
      </c>
      <c r="U83">
        <f t="shared" si="83"/>
        <v>0.85299375700000002</v>
      </c>
      <c r="V83">
        <f t="shared" si="84"/>
        <v>0.01</v>
      </c>
      <c r="W83">
        <f t="shared" si="85"/>
        <v>8.5418703326479127E-19</v>
      </c>
      <c r="X83">
        <f t="shared" si="86"/>
        <v>7.2861620668521827E-19</v>
      </c>
      <c r="Y83">
        <f t="shared" si="87"/>
        <v>8.541870332647913E-21</v>
      </c>
      <c r="Z83">
        <f t="shared" si="88"/>
        <v>1.1702895624692508E-19</v>
      </c>
      <c r="AB83">
        <f t="shared" si="89"/>
        <v>-4.9091669165387612</v>
      </c>
      <c r="AC83">
        <f t="shared" si="64"/>
        <v>-4.3831847469096088</v>
      </c>
      <c r="AE83">
        <f t="shared" si="65"/>
        <v>0</v>
      </c>
      <c r="AF83">
        <f t="shared" si="66"/>
        <v>0</v>
      </c>
      <c r="AG83">
        <f t="shared" si="67"/>
        <v>-2.925723906173127E-18</v>
      </c>
      <c r="AH83">
        <f t="shared" si="68"/>
        <v>-1.4572324133704366E-12</v>
      </c>
      <c r="AI83">
        <f t="shared" si="69"/>
        <v>-1.4572353390943427E-12</v>
      </c>
      <c r="AJ83">
        <f t="shared" si="70"/>
        <v>-0.52598216962915245</v>
      </c>
      <c r="AK83">
        <f t="shared" si="92"/>
        <v>-0.34364168415771335</v>
      </c>
      <c r="AL83">
        <f t="shared" si="71"/>
        <v>-0.86962385378832308</v>
      </c>
      <c r="AN83">
        <f t="shared" si="72"/>
        <v>0</v>
      </c>
      <c r="AO83">
        <f t="shared" si="73"/>
        <v>0</v>
      </c>
      <c r="AP83">
        <f t="shared" si="74"/>
        <v>-3.3790259475660749E-22</v>
      </c>
      <c r="AQ83">
        <f t="shared" si="75"/>
        <v>-1.6830112116948547E-16</v>
      </c>
      <c r="AR83">
        <f t="shared" si="76"/>
        <v>-1.6830145907208022E-16</v>
      </c>
      <c r="AS83">
        <f t="shared" si="77"/>
        <v>-6.0747611740943146E-5</v>
      </c>
      <c r="AT83">
        <f t="shared" si="78"/>
        <v>-3.9688439670749566E-5</v>
      </c>
      <c r="AU83">
        <f t="shared" si="79"/>
        <v>-1.0043605141186101E-4</v>
      </c>
      <c r="AW83">
        <v>80</v>
      </c>
      <c r="AX83">
        <f>IF(Z83&gt;0, (R83*SUMPRODUCT(K83:$K$98, X83:$X$98)-K83*$AZ$3)/Z83, 0)</f>
        <v>-3.7453848068689207E+19</v>
      </c>
    </row>
    <row r="84" spans="5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1.031193492597954E-4</v>
      </c>
      <c r="L84" s="2">
        <v>81</v>
      </c>
      <c r="M84" s="8">
        <v>0.85794593600000002</v>
      </c>
      <c r="Q84" s="5">
        <f t="shared" si="91"/>
        <v>25</v>
      </c>
      <c r="R84">
        <f t="shared" si="62"/>
        <v>2000000</v>
      </c>
      <c r="S84">
        <f t="shared" si="63"/>
        <v>-2.5323670292809286E+20</v>
      </c>
      <c r="U84">
        <f t="shared" si="83"/>
        <v>0.85794593600000002</v>
      </c>
      <c r="V84">
        <f t="shared" si="84"/>
        <v>0.01</v>
      </c>
      <c r="W84">
        <f t="shared" si="85"/>
        <v>1.1702895624692508E-19</v>
      </c>
      <c r="X84">
        <f t="shared" si="86"/>
        <v>1.0040451740637118E-19</v>
      </c>
      <c r="Y84">
        <f t="shared" si="87"/>
        <v>1.1702895624692507E-21</v>
      </c>
      <c r="Z84">
        <f t="shared" si="88"/>
        <v>1.5454149278084647E-20</v>
      </c>
      <c r="AB84">
        <f t="shared" si="89"/>
        <v>-4.3831847469096088</v>
      </c>
      <c r="AC84">
        <f t="shared" si="64"/>
        <v>-3.9135578097407224</v>
      </c>
      <c r="AE84">
        <f t="shared" si="65"/>
        <v>0</v>
      </c>
      <c r="AF84">
        <f t="shared" si="66"/>
        <v>0</v>
      </c>
      <c r="AG84">
        <f t="shared" si="67"/>
        <v>-3.8635373195211619E-19</v>
      </c>
      <c r="AH84">
        <f t="shared" si="68"/>
        <v>-2.0080903481274235E-13</v>
      </c>
      <c r="AI84">
        <f t="shared" si="69"/>
        <v>-2.0080942116647432E-13</v>
      </c>
      <c r="AJ84">
        <f t="shared" si="70"/>
        <v>-0.46962693716888637</v>
      </c>
      <c r="AK84">
        <f t="shared" si="92"/>
        <v>-0.30682293228367263</v>
      </c>
      <c r="AL84">
        <f t="shared" si="71"/>
        <v>-0.77644986945275973</v>
      </c>
      <c r="AN84">
        <f t="shared" si="72"/>
        <v>0</v>
      </c>
      <c r="AO84">
        <f t="shared" si="73"/>
        <v>0</v>
      </c>
      <c r="AP84">
        <f t="shared" si="74"/>
        <v>-3.9840545422995646E-23</v>
      </c>
      <c r="AQ84">
        <f t="shared" si="75"/>
        <v>-2.0707296995377593E-17</v>
      </c>
      <c r="AR84">
        <f t="shared" si="76"/>
        <v>-2.0707336835923017E-17</v>
      </c>
      <c r="AS84">
        <f t="shared" si="77"/>
        <v>-4.8427624155726387E-5</v>
      </c>
      <c r="AT84">
        <f t="shared" si="78"/>
        <v>-3.1639381115074591E-5</v>
      </c>
      <c r="AU84">
        <f t="shared" si="79"/>
        <v>-8.006700527082168E-5</v>
      </c>
      <c r="AW84">
        <v>81</v>
      </c>
      <c r="AX84">
        <f>IF(Z84&gt;0, (R84*SUMPRODUCT(K84:$K$98, X84:$X$98)-K84*$AZ$3)/Z84, 0)</f>
        <v>-2.5323670292809286E+20</v>
      </c>
    </row>
    <row r="85" spans="5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9.207084755338875E-5</v>
      </c>
      <c r="L85" s="2">
        <v>82</v>
      </c>
      <c r="M85" s="8">
        <v>0.86292441799999997</v>
      </c>
      <c r="Q85" s="5">
        <f t="shared" si="91"/>
        <v>25</v>
      </c>
      <c r="R85">
        <f t="shared" si="62"/>
        <v>2000000</v>
      </c>
      <c r="S85">
        <f t="shared" si="63"/>
        <v>-1.7792891087678829E+21</v>
      </c>
      <c r="U85">
        <f t="shared" si="83"/>
        <v>0.86292441799999997</v>
      </c>
      <c r="V85">
        <f t="shared" si="84"/>
        <v>0.01</v>
      </c>
      <c r="W85">
        <f t="shared" si="85"/>
        <v>1.5454149278084647E-20</v>
      </c>
      <c r="X85">
        <f t="shared" si="86"/>
        <v>1.3335762771476314E-20</v>
      </c>
      <c r="Y85">
        <f t="shared" si="87"/>
        <v>1.5454149278084647E-22</v>
      </c>
      <c r="Z85">
        <f t="shared" si="88"/>
        <v>1.9638450138274867E-21</v>
      </c>
      <c r="AB85">
        <f t="shared" si="89"/>
        <v>-3.9135578097407224</v>
      </c>
      <c r="AC85">
        <f t="shared" si="64"/>
        <v>-3.4942480444113593</v>
      </c>
      <c r="AE85">
        <f t="shared" si="65"/>
        <v>0</v>
      </c>
      <c r="AF85">
        <f t="shared" si="66"/>
        <v>0</v>
      </c>
      <c r="AG85">
        <f t="shared" si="67"/>
        <v>-4.9096125345687165E-20</v>
      </c>
      <c r="AH85">
        <f t="shared" si="68"/>
        <v>-2.6671525542952629E-14</v>
      </c>
      <c r="AI85">
        <f t="shared" si="69"/>
        <v>-2.6671574639077975E-14</v>
      </c>
      <c r="AJ85">
        <f t="shared" si="70"/>
        <v>-0.41930976532936315</v>
      </c>
      <c r="AK85">
        <f t="shared" si="92"/>
        <v>-0.27394904668185061</v>
      </c>
      <c r="AL85">
        <f t="shared" si="71"/>
        <v>-0.6932588120112404</v>
      </c>
      <c r="AN85">
        <f t="shared" si="72"/>
        <v>0</v>
      </c>
      <c r="AO85">
        <f t="shared" si="73"/>
        <v>0</v>
      </c>
      <c r="AP85">
        <f t="shared" si="74"/>
        <v>-4.5203218721648288E-24</v>
      </c>
      <c r="AQ85">
        <f t="shared" si="75"/>
        <v>-2.4556699622815056E-18</v>
      </c>
      <c r="AR85">
        <f t="shared" si="76"/>
        <v>-2.4556744826033777E-18</v>
      </c>
      <c r="AS85">
        <f t="shared" si="77"/>
        <v>-3.8606205481287004E-5</v>
      </c>
      <c r="AT85">
        <f t="shared" si="78"/>
        <v>-2.5222720914440845E-5</v>
      </c>
      <c r="AU85">
        <f t="shared" si="79"/>
        <v>-6.3828926395730309E-5</v>
      </c>
      <c r="AW85">
        <v>82</v>
      </c>
      <c r="AX85">
        <f>IF(Z85&gt;0, (R85*SUMPRODUCT(K85:$K$98, X85:$X$98)-K85*$AZ$3)/Z85, 0)</f>
        <v>-1.7792891087678829E+21</v>
      </c>
    </row>
    <row r="86" spans="5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8.2206113886954235E-5</v>
      </c>
      <c r="L86" s="2">
        <v>83</v>
      </c>
      <c r="M86" s="8">
        <v>0.86793829099999997</v>
      </c>
      <c r="Q86" s="5">
        <f t="shared" si="91"/>
        <v>25</v>
      </c>
      <c r="R86">
        <f t="shared" si="62"/>
        <v>2000000</v>
      </c>
      <c r="S86">
        <f t="shared" si="63"/>
        <v>-1.3015146215684419E+22</v>
      </c>
      <c r="U86">
        <f t="shared" si="83"/>
        <v>0.86793829099999997</v>
      </c>
      <c r="V86">
        <f t="shared" si="84"/>
        <v>0.01</v>
      </c>
      <c r="W86">
        <f t="shared" si="85"/>
        <v>1.9638450138274867E-21</v>
      </c>
      <c r="X86">
        <f t="shared" si="86"/>
        <v>1.7044962850903E-21</v>
      </c>
      <c r="Y86">
        <f t="shared" si="87"/>
        <v>1.9638450138274867E-23</v>
      </c>
      <c r="Z86">
        <f t="shared" si="88"/>
        <v>2.3971027859891182E-22</v>
      </c>
      <c r="AB86">
        <f t="shared" si="89"/>
        <v>-3.4942480444113593</v>
      </c>
      <c r="AC86">
        <f t="shared" si="64"/>
        <v>-3.1198643253672849</v>
      </c>
      <c r="AE86">
        <f t="shared" si="65"/>
        <v>0</v>
      </c>
      <c r="AF86">
        <f t="shared" si="66"/>
        <v>0</v>
      </c>
      <c r="AG86">
        <f t="shared" si="67"/>
        <v>-5.9927569649727953E-21</v>
      </c>
      <c r="AH86">
        <f t="shared" si="68"/>
        <v>-3.4089925701806E-15</v>
      </c>
      <c r="AI86">
        <f t="shared" si="69"/>
        <v>-3.4089985629375648E-15</v>
      </c>
      <c r="AJ86">
        <f t="shared" si="70"/>
        <v>-0.37438371904407441</v>
      </c>
      <c r="AK86">
        <f t="shared" si="92"/>
        <v>-0.24459736310879518</v>
      </c>
      <c r="AL86">
        <f t="shared" si="71"/>
        <v>-0.61898108215287295</v>
      </c>
      <c r="AN86">
        <f t="shared" si="72"/>
        <v>0</v>
      </c>
      <c r="AO86">
        <f t="shared" si="73"/>
        <v>0</v>
      </c>
      <c r="AP86">
        <f t="shared" si="74"/>
        <v>-4.9264126155939187E-25</v>
      </c>
      <c r="AQ86">
        <f t="shared" si="75"/>
        <v>-2.8024003146404724E-19</v>
      </c>
      <c r="AR86">
        <f t="shared" si="76"/>
        <v>-2.802405241053088E-19</v>
      </c>
      <c r="AS86">
        <f t="shared" si="77"/>
        <v>-3.0776630645158658E-5</v>
      </c>
      <c r="AT86">
        <f t="shared" si="78"/>
        <v>-2.0107398688170313E-5</v>
      </c>
      <c r="AU86">
        <f t="shared" si="79"/>
        <v>-5.0884029333329252E-5</v>
      </c>
      <c r="AW86">
        <v>83</v>
      </c>
      <c r="AX86">
        <f>IF(Z86&gt;0, (R86*SUMPRODUCT(K86:$K$98, X86:$X$98)-K86*$AZ$3)/Z86, 0)</f>
        <v>-1.3015146215684419E+22</v>
      </c>
    </row>
    <row r="87" spans="5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7.3398315970494849E-5</v>
      </c>
      <c r="L87" s="2">
        <v>84</v>
      </c>
      <c r="M87" s="8">
        <v>0.872959127</v>
      </c>
      <c r="Q87" s="5">
        <f t="shared" si="91"/>
        <v>25</v>
      </c>
      <c r="R87">
        <f t="shared" si="62"/>
        <v>2000000</v>
      </c>
      <c r="S87">
        <f t="shared" si="63"/>
        <v>-9.928724868622556E+22</v>
      </c>
      <c r="U87">
        <f t="shared" si="83"/>
        <v>0.872959127</v>
      </c>
      <c r="V87">
        <f t="shared" si="84"/>
        <v>0.01</v>
      </c>
      <c r="W87">
        <f t="shared" si="85"/>
        <v>2.3971027859891182E-22</v>
      </c>
      <c r="X87">
        <f t="shared" si="86"/>
        <v>2.0925727553863285E-22</v>
      </c>
      <c r="Y87">
        <f t="shared" si="87"/>
        <v>2.3971027859891184E-24</v>
      </c>
      <c r="Z87">
        <f t="shared" si="88"/>
        <v>2.8055900274289859E-23</v>
      </c>
      <c r="AB87">
        <f t="shared" si="89"/>
        <v>-3.1198643253672849</v>
      </c>
      <c r="AC87">
        <f t="shared" si="64"/>
        <v>-2.7855931476493612</v>
      </c>
      <c r="AE87">
        <f t="shared" si="65"/>
        <v>0</v>
      </c>
      <c r="AF87">
        <f t="shared" si="66"/>
        <v>0</v>
      </c>
      <c r="AG87">
        <f t="shared" si="67"/>
        <v>-7.0139750685724646E-22</v>
      </c>
      <c r="AH87">
        <f t="shared" si="68"/>
        <v>-4.1851455107726568E-16</v>
      </c>
      <c r="AI87">
        <f t="shared" si="69"/>
        <v>-4.1851525247477254E-16</v>
      </c>
      <c r="AJ87">
        <f t="shared" si="70"/>
        <v>-0.3342711777179237</v>
      </c>
      <c r="AK87">
        <f t="shared" si="92"/>
        <v>-0.21839050277570995</v>
      </c>
      <c r="AL87">
        <f t="shared" si="71"/>
        <v>-0.55266168049363407</v>
      </c>
      <c r="AN87">
        <f t="shared" si="72"/>
        <v>0</v>
      </c>
      <c r="AO87">
        <f t="shared" si="73"/>
        <v>0</v>
      </c>
      <c r="AP87">
        <f t="shared" si="74"/>
        <v>-5.1481395829225504E-26</v>
      </c>
      <c r="AQ87">
        <f t="shared" si="75"/>
        <v>-3.0718263258218954E-20</v>
      </c>
      <c r="AR87">
        <f t="shared" si="76"/>
        <v>-3.0718314739614779E-20</v>
      </c>
      <c r="AS87">
        <f t="shared" si="77"/>
        <v>-2.45349415219696E-5</v>
      </c>
      <c r="AT87">
        <f t="shared" si="78"/>
        <v>-1.6029495127686791E-5</v>
      </c>
      <c r="AU87">
        <f t="shared" si="79"/>
        <v>-4.0564436649656421E-5</v>
      </c>
      <c r="AW87">
        <v>84</v>
      </c>
      <c r="AX87">
        <f>IF(Z87&gt;0, (R87*SUMPRODUCT(K87:$K$98, X87:$X$98)-K87*$AZ$3)/Z87, 0)</f>
        <v>-9.928724868622556E+22</v>
      </c>
    </row>
    <row r="88" spans="5:50" x14ac:dyDescent="0.25"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6.5534210687941824E-5</v>
      </c>
      <c r="L88" s="2">
        <v>85</v>
      </c>
      <c r="M88" s="8">
        <v>0.877957722</v>
      </c>
      <c r="Q88" s="5">
        <f t="shared" si="91"/>
        <v>25</v>
      </c>
      <c r="R88">
        <f t="shared" si="62"/>
        <v>2000000</v>
      </c>
      <c r="S88">
        <f t="shared" si="63"/>
        <v>-7.9121319886168291E+23</v>
      </c>
      <c r="U88">
        <f t="shared" si="83"/>
        <v>0.877957722</v>
      </c>
      <c r="V88">
        <f t="shared" si="84"/>
        <v>0.01</v>
      </c>
      <c r="W88">
        <f t="shared" si="85"/>
        <v>2.8055900274289859E-23</v>
      </c>
      <c r="X88">
        <f t="shared" si="86"/>
        <v>2.46318942934747E-23</v>
      </c>
      <c r="Y88">
        <f t="shared" si="87"/>
        <v>2.8055900274289862E-25</v>
      </c>
      <c r="Z88">
        <f t="shared" si="88"/>
        <v>3.1434469780722612E-24</v>
      </c>
      <c r="AB88">
        <f t="shared" si="89"/>
        <v>-2.7855931476493612</v>
      </c>
      <c r="AC88">
        <f t="shared" si="64"/>
        <v>-2.487136738972644</v>
      </c>
      <c r="AE88">
        <f t="shared" si="65"/>
        <v>0</v>
      </c>
      <c r="AF88">
        <f t="shared" si="66"/>
        <v>0</v>
      </c>
      <c r="AG88">
        <f t="shared" si="67"/>
        <v>-7.8586174451806525E-23</v>
      </c>
      <c r="AH88">
        <f t="shared" si="68"/>
        <v>-4.9263788586949397E-17</v>
      </c>
      <c r="AI88">
        <f t="shared" si="69"/>
        <v>-4.9263867173123847E-17</v>
      </c>
      <c r="AJ88">
        <f t="shared" si="70"/>
        <v>-0.29845640867671719</v>
      </c>
      <c r="AK88">
        <f t="shared" si="92"/>
        <v>-0.1949915203354553</v>
      </c>
      <c r="AL88">
        <f t="shared" si="71"/>
        <v>-0.49344792901217255</v>
      </c>
      <c r="AN88">
        <f t="shared" si="72"/>
        <v>0</v>
      </c>
      <c r="AO88">
        <f t="shared" si="73"/>
        <v>0</v>
      </c>
      <c r="AP88">
        <f t="shared" si="74"/>
        <v>-5.1500829136840398E-27</v>
      </c>
      <c r="AQ88">
        <f t="shared" si="75"/>
        <v>-3.2284635005433656E-21</v>
      </c>
      <c r="AR88">
        <f t="shared" si="76"/>
        <v>-3.2284686506262793E-21</v>
      </c>
      <c r="AS88">
        <f t="shared" si="77"/>
        <v>-1.9559105167386454E-5</v>
      </c>
      <c r="AT88">
        <f t="shared" si="78"/>
        <v>-1.2778615376025821E-5</v>
      </c>
      <c r="AU88">
        <f t="shared" si="79"/>
        <v>-3.2337720543412275E-5</v>
      </c>
      <c r="AW88">
        <v>85</v>
      </c>
      <c r="AX88">
        <f>IF(Z88&gt;0, (R88*SUMPRODUCT(K88:$K$98, X88:$X$98)-K88*$AZ$3)/Z88, 0)</f>
        <v>-7.9121319886168291E+23</v>
      </c>
    </row>
    <row r="89" spans="5:50" x14ac:dyDescent="0.25"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5.851268811423377E-5</v>
      </c>
      <c r="L89" s="2">
        <v>86</v>
      </c>
      <c r="M89" s="8">
        <v>0.88376105100000002</v>
      </c>
      <c r="Q89" s="5">
        <f t="shared" si="91"/>
        <v>25</v>
      </c>
      <c r="R89">
        <f t="shared" si="62"/>
        <v>2000000</v>
      </c>
      <c r="S89">
        <f t="shared" si="63"/>
        <v>-6.6495420255569632E+24</v>
      </c>
      <c r="U89">
        <f t="shared" si="83"/>
        <v>0.88376105100000002</v>
      </c>
      <c r="V89">
        <f t="shared" si="84"/>
        <v>0.01</v>
      </c>
      <c r="W89">
        <f t="shared" si="85"/>
        <v>3.1434469780722612E-24</v>
      </c>
      <c r="X89">
        <f t="shared" si="86"/>
        <v>2.7780560051039157E-24</v>
      </c>
      <c r="Y89">
        <f t="shared" si="87"/>
        <v>3.1434469780722612E-26</v>
      </c>
      <c r="Z89">
        <f t="shared" si="88"/>
        <v>3.339565031876229E-25</v>
      </c>
      <c r="AB89">
        <f t="shared" si="89"/>
        <v>-2.487136738972644</v>
      </c>
      <c r="AC89">
        <f t="shared" si="64"/>
        <v>-2.2206578026541464</v>
      </c>
      <c r="AE89">
        <f t="shared" si="65"/>
        <v>0</v>
      </c>
      <c r="AF89">
        <f t="shared" si="66"/>
        <v>0</v>
      </c>
      <c r="AG89">
        <f t="shared" si="67"/>
        <v>-8.3489125796905717E-24</v>
      </c>
      <c r="AH89">
        <f t="shared" si="68"/>
        <v>-5.5561120102078312E-18</v>
      </c>
      <c r="AI89">
        <f t="shared" si="69"/>
        <v>-5.5561203591204109E-18</v>
      </c>
      <c r="AJ89">
        <f t="shared" si="70"/>
        <v>-0.26647893631849762</v>
      </c>
      <c r="AK89">
        <f t="shared" si="92"/>
        <v>-0.1740995717280851</v>
      </c>
      <c r="AL89">
        <f t="shared" si="71"/>
        <v>-0.44057850804658272</v>
      </c>
      <c r="AN89">
        <f t="shared" si="72"/>
        <v>0</v>
      </c>
      <c r="AO89">
        <f t="shared" si="73"/>
        <v>0</v>
      </c>
      <c r="AP89">
        <f t="shared" si="74"/>
        <v>-4.8851731786843733E-28</v>
      </c>
      <c r="AQ89">
        <f t="shared" si="75"/>
        <v>-3.2510304918103926E-22</v>
      </c>
      <c r="AR89">
        <f t="shared" si="76"/>
        <v>-3.2510353769835716E-22</v>
      </c>
      <c r="AS89">
        <f t="shared" si="77"/>
        <v>-1.5592398889817013E-5</v>
      </c>
      <c r="AT89">
        <f t="shared" si="78"/>
        <v>-1.0187033941347114E-5</v>
      </c>
      <c r="AU89">
        <f t="shared" si="79"/>
        <v>-2.5779432831164127E-5</v>
      </c>
      <c r="AW89">
        <v>86</v>
      </c>
      <c r="AX89">
        <f>IF(Z89&gt;0, (R89*SUMPRODUCT(K89:$K$98, X89:$X$98)-K89*$AZ$3)/Z89, 0)</f>
        <v>-6.6495420255569632E+24</v>
      </c>
    </row>
    <row r="90" spans="5:50" x14ac:dyDescent="0.25">
      <c r="E90">
        <v>2090</v>
      </c>
      <c r="F90" s="1">
        <f>EconomicRates!C130</f>
        <v>3.5569999999999997E-2</v>
      </c>
      <c r="G90" s="1">
        <f>EconomicRates!D130</f>
        <v>7.0000000000000007E-2</v>
      </c>
      <c r="H90" s="1">
        <f t="shared" si="80"/>
        <v>0.12000000000000001</v>
      </c>
      <c r="I90" s="1">
        <f t="shared" si="81"/>
        <v>1.1200000000000001</v>
      </c>
      <c r="J90">
        <f t="shared" si="82"/>
        <v>0.89285714285714279</v>
      </c>
      <c r="K90">
        <f t="shared" si="90"/>
        <v>5.2243471530565862E-5</v>
      </c>
      <c r="L90" s="2">
        <v>87</v>
      </c>
      <c r="M90">
        <v>0.88953285599999998</v>
      </c>
      <c r="Q90" s="5">
        <f t="shared" si="91"/>
        <v>25</v>
      </c>
      <c r="R90">
        <f t="shared" si="62"/>
        <v>2000000</v>
      </c>
      <c r="S90">
        <f t="shared" si="63"/>
        <v>-5.9094852882921491E+25</v>
      </c>
      <c r="U90">
        <f t="shared" si="83"/>
        <v>0.88953285599999998</v>
      </c>
      <c r="V90">
        <f t="shared" si="84"/>
        <v>0.01</v>
      </c>
      <c r="W90">
        <f t="shared" si="85"/>
        <v>3.339565031876229E-25</v>
      </c>
      <c r="X90">
        <f t="shared" si="86"/>
        <v>2.970652820602593E-25</v>
      </c>
      <c r="Y90">
        <f t="shared" si="87"/>
        <v>3.3395650318762288E-27</v>
      </c>
      <c r="Z90">
        <f t="shared" si="88"/>
        <v>3.3551656095487366E-26</v>
      </c>
      <c r="AB90">
        <f t="shared" si="89"/>
        <v>-2.2206578026541464</v>
      </c>
      <c r="AC90">
        <f t="shared" si="64"/>
        <v>-1.9827301809412019</v>
      </c>
      <c r="AE90">
        <f t="shared" si="65"/>
        <v>0</v>
      </c>
      <c r="AF90">
        <f t="shared" si="66"/>
        <v>0</v>
      </c>
      <c r="AG90">
        <f t="shared" si="67"/>
        <v>-8.3879140238718408E-25</v>
      </c>
      <c r="AH90">
        <f t="shared" si="68"/>
        <v>-5.9413056412051856E-19</v>
      </c>
      <c r="AI90">
        <f t="shared" si="69"/>
        <v>-5.9413140291192093E-19</v>
      </c>
      <c r="AJ90">
        <f t="shared" si="70"/>
        <v>-0.23792762171294446</v>
      </c>
      <c r="AK90">
        <f t="shared" si="92"/>
        <v>-0.15544604618579025</v>
      </c>
      <c r="AL90">
        <f t="shared" si="71"/>
        <v>-0.39337366789873474</v>
      </c>
      <c r="AN90">
        <f t="shared" si="72"/>
        <v>0</v>
      </c>
      <c r="AO90">
        <f t="shared" si="73"/>
        <v>0</v>
      </c>
      <c r="AP90">
        <f t="shared" si="74"/>
        <v>-4.3821374750698269E-29</v>
      </c>
      <c r="AQ90">
        <f t="shared" si="75"/>
        <v>-3.1039443212069346E-23</v>
      </c>
      <c r="AR90">
        <f t="shared" si="76"/>
        <v>-3.1039487033444097E-23</v>
      </c>
      <c r="AS90">
        <f t="shared" si="77"/>
        <v>-1.2430164931295458E-5</v>
      </c>
      <c r="AT90">
        <f t="shared" si="78"/>
        <v>-8.1210410884463582E-6</v>
      </c>
      <c r="AU90">
        <f t="shared" si="79"/>
        <v>-2.0551206019741818E-5</v>
      </c>
      <c r="AW90">
        <v>87</v>
      </c>
      <c r="AX90">
        <f>IF(Z90&gt;0, (R90*SUMPRODUCT(K90:$K$98, X90:$X$98)-K90*$AZ$3)/Z90, 0)</f>
        <v>-5.9094852882921491E+25</v>
      </c>
    </row>
    <row r="91" spans="5:50" x14ac:dyDescent="0.25">
      <c r="E91">
        <v>2091</v>
      </c>
      <c r="F91" s="1">
        <f>EconomicRates!C131</f>
        <v>3.5569999999999997E-2</v>
      </c>
      <c r="G91" s="1">
        <f>EconomicRates!D131</f>
        <v>7.0000000000000007E-2</v>
      </c>
      <c r="H91" s="1">
        <f t="shared" si="80"/>
        <v>0.12000000000000001</v>
      </c>
      <c r="I91" s="1">
        <f t="shared" si="81"/>
        <v>1.1200000000000001</v>
      </c>
      <c r="J91">
        <f t="shared" si="82"/>
        <v>0.89285714285714279</v>
      </c>
      <c r="K91">
        <f t="shared" si="90"/>
        <v>4.6645956723719519E-5</v>
      </c>
      <c r="L91" s="2">
        <v>88</v>
      </c>
      <c r="M91">
        <v>0.89526598199999996</v>
      </c>
      <c r="Q91" s="5">
        <f t="shared" si="91"/>
        <v>25</v>
      </c>
      <c r="R91">
        <f t="shared" si="62"/>
        <v>2000000</v>
      </c>
      <c r="S91">
        <f t="shared" si="63"/>
        <v>-5.5696214112451614E+26</v>
      </c>
      <c r="U91">
        <f t="shared" si="83"/>
        <v>0.89526598199999996</v>
      </c>
      <c r="V91">
        <f t="shared" si="84"/>
        <v>0.01</v>
      </c>
      <c r="W91">
        <f t="shared" si="85"/>
        <v>3.3551656095487366E-26</v>
      </c>
      <c r="X91">
        <f t="shared" si="86"/>
        <v>3.0037656342052782E-26</v>
      </c>
      <c r="Y91">
        <f t="shared" si="87"/>
        <v>3.3551656095487366E-28</v>
      </c>
      <c r="Z91">
        <f t="shared" si="88"/>
        <v>3.1784831924797106E-27</v>
      </c>
      <c r="AB91">
        <f t="shared" si="89"/>
        <v>-1.9827301809412019</v>
      </c>
      <c r="AC91">
        <f t="shared" si="64"/>
        <v>-1.7702948044117872</v>
      </c>
      <c r="AE91">
        <f t="shared" si="65"/>
        <v>0</v>
      </c>
      <c r="AF91">
        <f t="shared" si="66"/>
        <v>0</v>
      </c>
      <c r="AG91">
        <f t="shared" si="67"/>
        <v>-7.9462079811992762E-26</v>
      </c>
      <c r="AH91">
        <f t="shared" si="68"/>
        <v>-6.0075312684105566E-20</v>
      </c>
      <c r="AI91">
        <f t="shared" si="69"/>
        <v>-6.0075392146185377E-20</v>
      </c>
      <c r="AJ91">
        <f t="shared" si="70"/>
        <v>-0.21243537652941469</v>
      </c>
      <c r="AK91">
        <f t="shared" si="92"/>
        <v>-0.13879111266588415</v>
      </c>
      <c r="AL91">
        <f t="shared" si="71"/>
        <v>-0.35122648919529886</v>
      </c>
      <c r="AN91">
        <f t="shared" si="72"/>
        <v>0</v>
      </c>
      <c r="AO91">
        <f t="shared" si="73"/>
        <v>0</v>
      </c>
      <c r="AP91">
        <f t="shared" si="74"/>
        <v>-3.7065847360869608E-30</v>
      </c>
      <c r="AQ91">
        <f t="shared" si="75"/>
        <v>-2.8022704356267065E-24</v>
      </c>
      <c r="AR91">
        <f t="shared" si="76"/>
        <v>-2.8022741422114427E-24</v>
      </c>
      <c r="AS91">
        <f t="shared" si="77"/>
        <v>-9.909251380178139E-6</v>
      </c>
      <c r="AT91">
        <f t="shared" si="78"/>
        <v>-6.4740442350497122E-6</v>
      </c>
      <c r="AU91">
        <f t="shared" si="79"/>
        <v>-1.6383295615227852E-5</v>
      </c>
      <c r="AW91">
        <v>88</v>
      </c>
      <c r="AX91">
        <f>IF(Z91&gt;0, (R91*SUMPRODUCT(K91:$K$98, X91:$X$98)-K91*$AZ$3)/Z91, 0)</f>
        <v>-5.5696214112451614E+26</v>
      </c>
    </row>
    <row r="92" spans="5:50" x14ac:dyDescent="0.25">
      <c r="E92">
        <v>2092</v>
      </c>
      <c r="F92" s="1">
        <f>EconomicRates!C132</f>
        <v>3.5569999999999997E-2</v>
      </c>
      <c r="G92" s="1">
        <f>EconomicRates!D132</f>
        <v>7.0000000000000007E-2</v>
      </c>
      <c r="H92" s="1">
        <f t="shared" si="80"/>
        <v>0.12000000000000001</v>
      </c>
      <c r="I92" s="1">
        <f t="shared" si="81"/>
        <v>1.1200000000000001</v>
      </c>
      <c r="J92">
        <f t="shared" si="82"/>
        <v>0.89285714285714279</v>
      </c>
      <c r="K92">
        <f t="shared" si="90"/>
        <v>4.1648175646178136E-5</v>
      </c>
      <c r="L92" s="2">
        <v>89</v>
      </c>
      <c r="M92">
        <v>0.900953271</v>
      </c>
      <c r="Q92" s="5">
        <f t="shared" si="91"/>
        <v>25</v>
      </c>
      <c r="R92">
        <f t="shared" si="62"/>
        <v>2000000</v>
      </c>
      <c r="S92">
        <f t="shared" si="63"/>
        <v>-5.5845692659191609E+27</v>
      </c>
      <c r="U92">
        <f t="shared" si="83"/>
        <v>0.900953271</v>
      </c>
      <c r="V92">
        <f t="shared" si="84"/>
        <v>0.01</v>
      </c>
      <c r="W92">
        <f t="shared" si="85"/>
        <v>3.1784831924797106E-27</v>
      </c>
      <c r="X92">
        <f t="shared" si="86"/>
        <v>2.8636648290831179E-27</v>
      </c>
      <c r="Y92">
        <f t="shared" si="87"/>
        <v>3.1784831924797104E-29</v>
      </c>
      <c r="Z92">
        <f t="shared" si="88"/>
        <v>2.8303353147179552E-28</v>
      </c>
      <c r="AB92">
        <f t="shared" si="89"/>
        <v>-1.7702948044117872</v>
      </c>
      <c r="AC92">
        <f t="shared" si="64"/>
        <v>-1.5806203610819529</v>
      </c>
      <c r="AE92">
        <f t="shared" si="65"/>
        <v>0</v>
      </c>
      <c r="AF92">
        <f t="shared" si="66"/>
        <v>0</v>
      </c>
      <c r="AG92">
        <f t="shared" si="67"/>
        <v>-7.0758382867948883E-27</v>
      </c>
      <c r="AH92">
        <f t="shared" si="68"/>
        <v>-5.7273296581662358E-21</v>
      </c>
      <c r="AI92">
        <f t="shared" si="69"/>
        <v>-5.7273367340045223E-21</v>
      </c>
      <c r="AJ92">
        <f t="shared" si="70"/>
        <v>-0.1896744433298343</v>
      </c>
      <c r="AK92">
        <f t="shared" si="92"/>
        <v>-0.12392063630882512</v>
      </c>
      <c r="AL92">
        <f t="shared" si="71"/>
        <v>-0.3135950796386594</v>
      </c>
      <c r="AN92">
        <f t="shared" si="72"/>
        <v>0</v>
      </c>
      <c r="AO92">
        <f t="shared" si="73"/>
        <v>0</v>
      </c>
      <c r="AP92">
        <f t="shared" si="74"/>
        <v>-2.9469575581238569E-31</v>
      </c>
      <c r="AQ92">
        <f t="shared" si="75"/>
        <v>-2.3853283158687276E-25</v>
      </c>
      <c r="AR92">
        <f t="shared" si="76"/>
        <v>-2.3853312628262858E-25</v>
      </c>
      <c r="AS92">
        <f t="shared" si="77"/>
        <v>-7.8995945313919995E-6</v>
      </c>
      <c r="AT92">
        <f t="shared" si="78"/>
        <v>-5.1610684271761087E-6</v>
      </c>
      <c r="AU92">
        <f t="shared" si="79"/>
        <v>-1.3060662958568107E-5</v>
      </c>
      <c r="AW92">
        <v>89</v>
      </c>
      <c r="AX92">
        <f>IF(Z92&gt;0, (R92*SUMPRODUCT(K92:$K$98, X92:$X$98)-K92*$AZ$3)/Z92, 0)</f>
        <v>-5.5845692659191609E+27</v>
      </c>
    </row>
    <row r="93" spans="5:50" x14ac:dyDescent="0.25">
      <c r="E93">
        <v>2093</v>
      </c>
      <c r="F93" s="1">
        <f>EconomicRates!C133</f>
        <v>3.5569999999999997E-2</v>
      </c>
      <c r="G93" s="1">
        <f>EconomicRates!D133</f>
        <v>7.0000000000000007E-2</v>
      </c>
      <c r="H93" s="1">
        <f t="shared" si="80"/>
        <v>0.12000000000000001</v>
      </c>
      <c r="I93" s="1">
        <f t="shared" si="81"/>
        <v>1.1200000000000001</v>
      </c>
      <c r="J93">
        <f t="shared" si="82"/>
        <v>0.89285714285714279</v>
      </c>
      <c r="K93">
        <f t="shared" si="90"/>
        <v>3.7185871112659048E-5</v>
      </c>
      <c r="L93" s="2">
        <v>90</v>
      </c>
      <c r="M93">
        <v>0.90658776299999999</v>
      </c>
      <c r="Q93" s="5">
        <f t="shared" si="91"/>
        <v>25</v>
      </c>
      <c r="R93">
        <f t="shared" si="62"/>
        <v>2000000</v>
      </c>
      <c r="S93">
        <f t="shared" si="63"/>
        <v>-5.9778070199177019E+28</v>
      </c>
      <c r="U93">
        <f t="shared" si="83"/>
        <v>0.90658776299999999</v>
      </c>
      <c r="V93">
        <f t="shared" si="84"/>
        <v>0.01</v>
      </c>
      <c r="W93">
        <f t="shared" si="85"/>
        <v>2.8303353147179552E-28</v>
      </c>
      <c r="X93">
        <f t="shared" si="86"/>
        <v>2.5659473615100519E-28</v>
      </c>
      <c r="Y93">
        <f t="shared" si="87"/>
        <v>2.8303353147179553E-30</v>
      </c>
      <c r="Z93">
        <f t="shared" si="88"/>
        <v>2.360846000607238E-29</v>
      </c>
      <c r="AB93">
        <f t="shared" si="89"/>
        <v>-1.5806203610819529</v>
      </c>
      <c r="AC93">
        <f t="shared" si="64"/>
        <v>-1.4112681795374578</v>
      </c>
      <c r="AE93">
        <f t="shared" si="65"/>
        <v>0</v>
      </c>
      <c r="AF93">
        <f t="shared" si="66"/>
        <v>0</v>
      </c>
      <c r="AG93">
        <f t="shared" si="67"/>
        <v>-5.9021150015180951E-28</v>
      </c>
      <c r="AH93">
        <f t="shared" si="68"/>
        <v>-5.131894723020104E-22</v>
      </c>
      <c r="AI93">
        <f t="shared" si="69"/>
        <v>-5.131900625135105E-22</v>
      </c>
      <c r="AJ93">
        <f t="shared" si="70"/>
        <v>-0.16935218154449516</v>
      </c>
      <c r="AK93">
        <f t="shared" si="92"/>
        <v>-0.11064342527573671</v>
      </c>
      <c r="AL93">
        <f t="shared" si="71"/>
        <v>-0.27999560682023189</v>
      </c>
      <c r="AN93">
        <f t="shared" si="72"/>
        <v>0</v>
      </c>
      <c r="AO93">
        <f t="shared" si="73"/>
        <v>0</v>
      </c>
      <c r="AP93">
        <f t="shared" si="74"/>
        <v>-2.1947528773854333E-32</v>
      </c>
      <c r="AQ93">
        <f t="shared" si="75"/>
        <v>-1.9083397573396069E-26</v>
      </c>
      <c r="AR93">
        <f t="shared" si="76"/>
        <v>-1.9083419520924842E-26</v>
      </c>
      <c r="AS93">
        <f t="shared" si="77"/>
        <v>-6.2975083955612334E-6</v>
      </c>
      <c r="AT93">
        <f t="shared" si="78"/>
        <v>-4.1143721517666676E-6</v>
      </c>
      <c r="AU93">
        <f t="shared" si="79"/>
        <v>-1.0411880547327901E-5</v>
      </c>
      <c r="AW93">
        <v>90</v>
      </c>
      <c r="AX93">
        <f>IF(Z93&gt;0, (R93*SUMPRODUCT(K93:$K$98, X93:$X$98)-K93*$AZ$3)/Z93, 0)</f>
        <v>-5.9778070199177019E+28</v>
      </c>
    </row>
    <row r="94" spans="5:50" x14ac:dyDescent="0.25">
      <c r="E94">
        <v>2094</v>
      </c>
      <c r="F94" s="1">
        <f>EconomicRates!C134</f>
        <v>3.5569999999999997E-2</v>
      </c>
      <c r="G94" s="1">
        <f>EconomicRates!D134</f>
        <v>7.0000000000000007E-2</v>
      </c>
      <c r="H94" s="1">
        <f t="shared" si="80"/>
        <v>0.12000000000000001</v>
      </c>
      <c r="I94" s="1">
        <f t="shared" si="81"/>
        <v>1.1200000000000001</v>
      </c>
      <c r="J94">
        <f t="shared" si="82"/>
        <v>0.89285714285714279</v>
      </c>
      <c r="K94">
        <f t="shared" si="90"/>
        <v>3.3201670636302719E-5</v>
      </c>
      <c r="L94" s="2">
        <v>91</v>
      </c>
      <c r="M94">
        <v>0.91219363099999995</v>
      </c>
      <c r="Q94" s="5">
        <f t="shared" si="91"/>
        <v>25</v>
      </c>
      <c r="R94">
        <f t="shared" si="62"/>
        <v>2000000</v>
      </c>
      <c r="S94">
        <f t="shared" si="63"/>
        <v>-6.85975681033912E+29</v>
      </c>
      <c r="U94">
        <f t="shared" si="83"/>
        <v>0.91219363099999995</v>
      </c>
      <c r="V94">
        <f t="shared" si="84"/>
        <v>0.01</v>
      </c>
      <c r="W94">
        <f t="shared" si="85"/>
        <v>2.360846000607238E-29</v>
      </c>
      <c r="X94">
        <f t="shared" si="86"/>
        <v>2.1535486855257445E-29</v>
      </c>
      <c r="Y94">
        <f t="shared" si="87"/>
        <v>2.3608460006072381E-31</v>
      </c>
      <c r="Z94">
        <f t="shared" si="88"/>
        <v>1.8368885507542113E-30</v>
      </c>
      <c r="AB94">
        <f t="shared" si="89"/>
        <v>-1.4112681795374578</v>
      </c>
      <c r="AC94">
        <f t="shared" si="64"/>
        <v>-1.2600608745870157</v>
      </c>
      <c r="AE94">
        <f t="shared" si="65"/>
        <v>0</v>
      </c>
      <c r="AF94">
        <f t="shared" si="66"/>
        <v>0</v>
      </c>
      <c r="AG94">
        <f t="shared" si="67"/>
        <v>-4.592221376885528E-29</v>
      </c>
      <c r="AH94">
        <f t="shared" si="68"/>
        <v>-4.3070973710514889E-23</v>
      </c>
      <c r="AI94">
        <f t="shared" si="69"/>
        <v>-4.307101963272866E-23</v>
      </c>
      <c r="AJ94">
        <f t="shared" si="70"/>
        <v>-0.1512073049504421</v>
      </c>
      <c r="AK94">
        <f t="shared" si="92"/>
        <v>-9.8788772567622057E-2</v>
      </c>
      <c r="AL94">
        <f t="shared" si="71"/>
        <v>-0.24999607751806416</v>
      </c>
      <c r="AN94">
        <f t="shared" si="72"/>
        <v>0</v>
      </c>
      <c r="AO94">
        <f t="shared" si="73"/>
        <v>0</v>
      </c>
      <c r="AP94">
        <f t="shared" si="74"/>
        <v>-1.5246942164434187E-33</v>
      </c>
      <c r="AQ94">
        <f t="shared" si="75"/>
        <v>-1.4300282831213686E-27</v>
      </c>
      <c r="AR94">
        <f t="shared" si="76"/>
        <v>-1.4300298078155851E-27</v>
      </c>
      <c r="AS94">
        <f t="shared" si="77"/>
        <v>-5.0203351367675639E-6</v>
      </c>
      <c r="AT94">
        <f t="shared" si="78"/>
        <v>-3.2799522893548047E-6</v>
      </c>
      <c r="AU94">
        <f t="shared" si="79"/>
        <v>-8.300287426122369E-6</v>
      </c>
      <c r="AW94">
        <v>91</v>
      </c>
      <c r="AX94">
        <f>IF(Z94&gt;0, (R94*SUMPRODUCT(K94:$K$98, X94:$X$98)-K94*$AZ$3)/Z94, 0)</f>
        <v>-6.85975681033912E+29</v>
      </c>
    </row>
    <row r="95" spans="5:50" x14ac:dyDescent="0.25">
      <c r="E95">
        <v>2095</v>
      </c>
      <c r="F95" s="1">
        <f>EconomicRates!C135</f>
        <v>3.5569999999999997E-2</v>
      </c>
      <c r="G95" s="1">
        <f>EconomicRates!D135</f>
        <v>7.0000000000000007E-2</v>
      </c>
      <c r="H95" s="1">
        <f t="shared" si="80"/>
        <v>0.12000000000000001</v>
      </c>
      <c r="I95" s="1">
        <f t="shared" si="81"/>
        <v>1.1200000000000001</v>
      </c>
      <c r="J95">
        <f t="shared" si="82"/>
        <v>0.89285714285714279</v>
      </c>
      <c r="K95">
        <f t="shared" si="90"/>
        <v>2.9644348782413141E-5</v>
      </c>
      <c r="L95" s="2">
        <v>92</v>
      </c>
      <c r="M95">
        <v>0.91779930600000004</v>
      </c>
      <c r="Q95" s="5">
        <f t="shared" si="91"/>
        <v>25</v>
      </c>
      <c r="R95">
        <f t="shared" si="62"/>
        <v>2000000</v>
      </c>
      <c r="S95">
        <f t="shared" si="63"/>
        <v>-8.4829972221239544E+30</v>
      </c>
      <c r="U95">
        <f t="shared" si="83"/>
        <v>0.91779930600000004</v>
      </c>
      <c r="V95">
        <f t="shared" si="84"/>
        <v>0.01</v>
      </c>
      <c r="W95">
        <f t="shared" si="85"/>
        <v>1.8368885507542113E-30</v>
      </c>
      <c r="X95">
        <f t="shared" si="86"/>
        <v>1.6858950370815609E-30</v>
      </c>
      <c r="Y95">
        <f t="shared" si="87"/>
        <v>1.8368885507542113E-32</v>
      </c>
      <c r="Z95">
        <f t="shared" si="88"/>
        <v>1.3262462816510822E-31</v>
      </c>
      <c r="AB95">
        <f t="shared" si="89"/>
        <v>-1.2600608745870157</v>
      </c>
      <c r="AC95">
        <f t="shared" si="64"/>
        <v>-1.1250543523098353</v>
      </c>
      <c r="AE95">
        <f t="shared" si="65"/>
        <v>0</v>
      </c>
      <c r="AF95">
        <f t="shared" si="66"/>
        <v>0</v>
      </c>
      <c r="AG95">
        <f t="shared" si="67"/>
        <v>-3.3156157041277053E-30</v>
      </c>
      <c r="AH95">
        <f t="shared" si="68"/>
        <v>-3.3717900741631219E-24</v>
      </c>
      <c r="AI95">
        <f t="shared" si="69"/>
        <v>-3.3717933897788257E-24</v>
      </c>
      <c r="AJ95">
        <f t="shared" si="70"/>
        <v>-0.13500652227718035</v>
      </c>
      <c r="AK95">
        <f t="shared" si="92"/>
        <v>-8.820426122109111E-2</v>
      </c>
      <c r="AL95">
        <f t="shared" si="71"/>
        <v>-0.22321078349827145</v>
      </c>
      <c r="AN95">
        <f t="shared" si="72"/>
        <v>0</v>
      </c>
      <c r="AO95">
        <f t="shared" si="73"/>
        <v>0</v>
      </c>
      <c r="AP95">
        <f t="shared" si="74"/>
        <v>-9.8289268361608035E-35</v>
      </c>
      <c r="AQ95">
        <f t="shared" si="75"/>
        <v>-9.9954520979570253E-29</v>
      </c>
      <c r="AR95">
        <f t="shared" si="76"/>
        <v>-9.9954619268838604E-29</v>
      </c>
      <c r="AS95">
        <f t="shared" si="77"/>
        <v>-4.0021804342853641E-6</v>
      </c>
      <c r="AT95">
        <f t="shared" si="78"/>
        <v>-2.6147578837331029E-6</v>
      </c>
      <c r="AU95">
        <f t="shared" si="79"/>
        <v>-6.6169383180184666E-6</v>
      </c>
      <c r="AW95">
        <v>92</v>
      </c>
      <c r="AX95">
        <f>IF(Z95&gt;0, (R95*SUMPRODUCT(K95:$K$98, X95:$X$98)-K95*$AZ$3)/Z95, 0)</f>
        <v>-8.4829972221239544E+30</v>
      </c>
    </row>
    <row r="96" spans="5:50" x14ac:dyDescent="0.25">
      <c r="E96">
        <v>2096</v>
      </c>
      <c r="F96" s="1">
        <f>EconomicRates!C136</f>
        <v>3.5569999999999997E-2</v>
      </c>
      <c r="G96" s="1">
        <f>EconomicRates!D136</f>
        <v>7.0000000000000007E-2</v>
      </c>
      <c r="H96" s="1">
        <f t="shared" si="80"/>
        <v>0.12000000000000001</v>
      </c>
      <c r="I96" s="1">
        <f t="shared" si="81"/>
        <v>1.1200000000000001</v>
      </c>
      <c r="J96">
        <f t="shared" si="82"/>
        <v>0.89285714285714279</v>
      </c>
      <c r="K96">
        <f t="shared" si="90"/>
        <v>2.6468168555726015E-5</v>
      </c>
      <c r="L96" s="2">
        <v>93</v>
      </c>
      <c r="M96">
        <v>0.92340517499999997</v>
      </c>
      <c r="Q96" s="5">
        <f t="shared" si="91"/>
        <v>25</v>
      </c>
      <c r="R96">
        <f t="shared" si="62"/>
        <v>2000000</v>
      </c>
      <c r="S96">
        <f t="shared" si="63"/>
        <v>-1.1373413268389345E+32</v>
      </c>
      <c r="U96">
        <f t="shared" si="83"/>
        <v>0.92340517499999997</v>
      </c>
      <c r="V96">
        <f t="shared" si="84"/>
        <v>0.01</v>
      </c>
      <c r="W96">
        <f t="shared" si="85"/>
        <v>1.3262462816510822E-31</v>
      </c>
      <c r="X96">
        <f t="shared" si="86"/>
        <v>1.2246626798011167E-31</v>
      </c>
      <c r="Y96">
        <f t="shared" si="87"/>
        <v>1.3262462816510822E-33</v>
      </c>
      <c r="Z96">
        <f t="shared" si="88"/>
        <v>8.8321139033454629E-33</v>
      </c>
      <c r="AB96">
        <f t="shared" si="89"/>
        <v>-1.1250543523098353</v>
      </c>
      <c r="AC96">
        <f t="shared" si="64"/>
        <v>-1.004512814562353</v>
      </c>
      <c r="AE96">
        <f t="shared" si="65"/>
        <v>0</v>
      </c>
      <c r="AF96">
        <f t="shared" si="66"/>
        <v>0</v>
      </c>
      <c r="AG96">
        <f t="shared" si="67"/>
        <v>-2.2080284758363655E-31</v>
      </c>
      <c r="AH96">
        <f t="shared" si="68"/>
        <v>-2.4493253596022334E-25</v>
      </c>
      <c r="AI96">
        <f t="shared" si="69"/>
        <v>-2.449327567630709E-25</v>
      </c>
      <c r="AJ96">
        <f t="shared" si="70"/>
        <v>-0.12054153774748233</v>
      </c>
      <c r="AK96">
        <f t="shared" si="92"/>
        <v>-7.8753804661688478E-2</v>
      </c>
      <c r="AL96">
        <f t="shared" si="71"/>
        <v>-0.19929534240917079</v>
      </c>
      <c r="AN96">
        <f t="shared" si="72"/>
        <v>0</v>
      </c>
      <c r="AO96">
        <f t="shared" si="73"/>
        <v>0</v>
      </c>
      <c r="AP96">
        <f t="shared" si="74"/>
        <v>-5.8442469874279732E-36</v>
      </c>
      <c r="AQ96">
        <f t="shared" si="75"/>
        <v>-6.4829156465766151E-30</v>
      </c>
      <c r="AR96">
        <f t="shared" si="76"/>
        <v>-6.4829214908236023E-30</v>
      </c>
      <c r="AS96">
        <f t="shared" si="77"/>
        <v>-3.1905137390667722E-6</v>
      </c>
      <c r="AT96">
        <f t="shared" si="78"/>
        <v>-2.0844689761902917E-6</v>
      </c>
      <c r="AU96">
        <f t="shared" si="79"/>
        <v>-5.2749827152570639E-6</v>
      </c>
      <c r="AW96">
        <v>93</v>
      </c>
      <c r="AX96">
        <f>IF(Z96&gt;0, (R96*SUMPRODUCT(K96:$K$98, X96:$X$98)-K96*$AZ$3)/Z96, 0)</f>
        <v>-1.1373413268389345E+32</v>
      </c>
    </row>
    <row r="97" spans="5:50" x14ac:dyDescent="0.25">
      <c r="E97">
        <v>2097</v>
      </c>
      <c r="F97" s="1">
        <f>EconomicRates!C137</f>
        <v>3.5569999999999997E-2</v>
      </c>
      <c r="G97" s="1">
        <f>EconomicRates!D137</f>
        <v>7.0000000000000007E-2</v>
      </c>
      <c r="H97" s="1">
        <f t="shared" si="80"/>
        <v>0.12000000000000001</v>
      </c>
      <c r="I97" s="1">
        <f t="shared" si="81"/>
        <v>1.1200000000000001</v>
      </c>
      <c r="J97">
        <f t="shared" si="82"/>
        <v>0.89285714285714279</v>
      </c>
      <c r="K97">
        <f t="shared" si="90"/>
        <v>2.3632293353326799E-5</v>
      </c>
      <c r="L97" s="2">
        <v>94</v>
      </c>
      <c r="M97">
        <v>0.92901104300000004</v>
      </c>
      <c r="Q97" s="5">
        <f t="shared" si="91"/>
        <v>25</v>
      </c>
      <c r="R97">
        <f t="shared" si="62"/>
        <v>2000000</v>
      </c>
      <c r="S97">
        <f t="shared" si="63"/>
        <v>-1.6650281911441186E+33</v>
      </c>
      <c r="U97">
        <f t="shared" si="83"/>
        <v>0.92901104300000004</v>
      </c>
      <c r="V97">
        <f t="shared" si="84"/>
        <v>0.01</v>
      </c>
      <c r="W97">
        <f t="shared" si="85"/>
        <v>8.8321139033454629E-33</v>
      </c>
      <c r="X97">
        <f t="shared" si="86"/>
        <v>8.2051313492417704E-33</v>
      </c>
      <c r="Y97">
        <f t="shared" si="87"/>
        <v>8.8321139033454632E-35</v>
      </c>
      <c r="Z97">
        <f t="shared" si="88"/>
        <v>5.3866141507023787E-34</v>
      </c>
      <c r="AB97">
        <f t="shared" si="89"/>
        <v>-1.004512814562353</v>
      </c>
      <c r="AC97">
        <f t="shared" si="64"/>
        <v>-0.89688644157352948</v>
      </c>
      <c r="AE97">
        <f t="shared" si="65"/>
        <v>0</v>
      </c>
      <c r="AF97">
        <f t="shared" si="66"/>
        <v>0</v>
      </c>
      <c r="AG97">
        <f t="shared" si="67"/>
        <v>-1.3466535376755947E-32</v>
      </c>
      <c r="AH97">
        <f t="shared" si="68"/>
        <v>-1.6410262698483541E-26</v>
      </c>
      <c r="AI97">
        <f t="shared" si="69"/>
        <v>-1.6410276165018918E-26</v>
      </c>
      <c r="AJ97">
        <f t="shared" si="70"/>
        <v>-0.10762637298882349</v>
      </c>
      <c r="AK97">
        <f t="shared" si="92"/>
        <v>-7.031589701936472E-2</v>
      </c>
      <c r="AL97">
        <f t="shared" si="71"/>
        <v>-0.17794227000818821</v>
      </c>
      <c r="AN97">
        <f t="shared" si="72"/>
        <v>0</v>
      </c>
      <c r="AO97">
        <f t="shared" si="73"/>
        <v>0</v>
      </c>
      <c r="AP97">
        <f t="shared" si="74"/>
        <v>-3.1824511447644977E-37</v>
      </c>
      <c r="AQ97">
        <f t="shared" si="75"/>
        <v>-3.8781214209571927E-31</v>
      </c>
      <c r="AR97">
        <f t="shared" si="76"/>
        <v>-3.8781246034083376E-31</v>
      </c>
      <c r="AS97">
        <f t="shared" si="77"/>
        <v>-2.5434580190264445E-6</v>
      </c>
      <c r="AT97">
        <f t="shared" si="78"/>
        <v>-1.6617259057639445E-6</v>
      </c>
      <c r="AU97">
        <f t="shared" si="79"/>
        <v>-4.205183924790389E-6</v>
      </c>
      <c r="AW97">
        <v>94</v>
      </c>
      <c r="AX97">
        <f>IF(Z97&gt;0, (R97*SUMPRODUCT(K97:$K$98, X97:$X$98)-K97*$AZ$3)/Z97, 0)</f>
        <v>-1.6650281911441186E+33</v>
      </c>
    </row>
    <row r="98" spans="5:50" x14ac:dyDescent="0.25">
      <c r="E98">
        <v>2098</v>
      </c>
      <c r="F98" s="1">
        <f>EconomicRates!C138</f>
        <v>3.5569999999999997E-2</v>
      </c>
      <c r="G98" s="1">
        <f>EconomicRates!D138</f>
        <v>7.0000000000000007E-2</v>
      </c>
      <c r="H98" s="1">
        <f t="shared" si="80"/>
        <v>0.12000000000000001</v>
      </c>
      <c r="I98" s="1">
        <f t="shared" si="81"/>
        <v>1.1200000000000001</v>
      </c>
      <c r="J98">
        <f t="shared" si="82"/>
        <v>0.89285714285714279</v>
      </c>
      <c r="K98">
        <f t="shared" si="90"/>
        <v>2.1100261922613211E-5</v>
      </c>
      <c r="L98" s="2">
        <v>95</v>
      </c>
      <c r="M98">
        <v>1</v>
      </c>
      <c r="Q98" s="5">
        <f t="shared" si="91"/>
        <v>25</v>
      </c>
      <c r="R98">
        <f t="shared" si="62"/>
        <v>2000000</v>
      </c>
      <c r="S98">
        <f t="shared" si="63"/>
        <v>0</v>
      </c>
      <c r="U98">
        <f t="shared" si="83"/>
        <v>1</v>
      </c>
      <c r="V98">
        <f t="shared" si="84"/>
        <v>0.01</v>
      </c>
      <c r="W98">
        <f t="shared" si="85"/>
        <v>5.3866141507023787E-34</v>
      </c>
      <c r="X98">
        <f t="shared" si="86"/>
        <v>5.3866141507023787E-34</v>
      </c>
      <c r="Y98">
        <f t="shared" si="87"/>
        <v>5.386614150702379E-36</v>
      </c>
      <c r="Z98">
        <f t="shared" si="88"/>
        <v>0</v>
      </c>
      <c r="AB98">
        <f t="shared" si="89"/>
        <v>-0.89688644157352948</v>
      </c>
      <c r="AC98">
        <f t="shared" si="64"/>
        <v>0</v>
      </c>
      <c r="AE98">
        <f t="shared" si="65"/>
        <v>0</v>
      </c>
      <c r="AF98">
        <f t="shared" si="66"/>
        <v>0</v>
      </c>
      <c r="AG98">
        <f t="shared" si="67"/>
        <v>0</v>
      </c>
      <c r="AH98">
        <f t="shared" si="68"/>
        <v>-1.0773228301404757E-27</v>
      </c>
      <c r="AI98">
        <f t="shared" si="69"/>
        <v>-1.0773228301404757E-27</v>
      </c>
      <c r="AJ98">
        <f t="shared" si="70"/>
        <v>-0.89688644157352948</v>
      </c>
      <c r="AK98">
        <f t="shared" si="92"/>
        <v>-6.2782050910147075E-2</v>
      </c>
      <c r="AL98">
        <f t="shared" si="71"/>
        <v>-0.95966849248367658</v>
      </c>
      <c r="AN98">
        <f t="shared" si="72"/>
        <v>0</v>
      </c>
      <c r="AO98">
        <f t="shared" si="73"/>
        <v>0</v>
      </c>
      <c r="AP98">
        <f t="shared" si="74"/>
        <v>0</v>
      </c>
      <c r="AQ98">
        <f t="shared" si="75"/>
        <v>-2.2731793891174981E-32</v>
      </c>
      <c r="AR98">
        <f t="shared" si="76"/>
        <v>-2.2731793891174981E-32</v>
      </c>
      <c r="AS98">
        <f t="shared" si="77"/>
        <v>-1.8924538832042001E-5</v>
      </c>
      <c r="AT98">
        <f t="shared" si="78"/>
        <v>-1.3247177182429404E-6</v>
      </c>
      <c r="AU98">
        <f t="shared" si="79"/>
        <v>-2.0249256550284945E-5</v>
      </c>
      <c r="AW98">
        <v>95</v>
      </c>
    </row>
    <row r="100" spans="5:50" x14ac:dyDescent="0.25">
      <c r="AN100" s="6">
        <f t="shared" ref="AN100:AU100" si="93">SUM(AN3:AN98)</f>
        <v>63234.478899507194</v>
      </c>
      <c r="AO100" s="6">
        <f t="shared" si="93"/>
        <v>-6323.4478899507194</v>
      </c>
      <c r="AP100" s="6">
        <f t="shared" si="93"/>
        <v>-1686.6578073059584</v>
      </c>
      <c r="AQ100" s="6">
        <f t="shared" si="93"/>
        <v>-37951.73105564349</v>
      </c>
      <c r="AR100" s="6">
        <f t="shared" si="93"/>
        <v>17272.642146607039</v>
      </c>
      <c r="AS100" s="6">
        <f t="shared" si="93"/>
        <v>-9036.0907369050601</v>
      </c>
      <c r="AT100" s="6">
        <f t="shared" si="93"/>
        <v>5271.0529298612846</v>
      </c>
      <c r="AU100" s="6">
        <f t="shared" si="93"/>
        <v>13507.604339563255</v>
      </c>
    </row>
  </sheetData>
  <conditionalFormatting sqref="AN100:AU100">
    <cfRule type="cellIs" dxfId="3" priority="1" operator="lessThan">
      <formula>0</formula>
    </cfRule>
  </conditionalFormatting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D7FD5F-7CC9-4A06-A558-3FC344744E36}">
  <sheetPr codeName="Sheet94"/>
  <dimension ref="A1:AZ164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f>'S.35.04.F'!C3*(1+C12)</f>
        <v>131115.60025327792</v>
      </c>
      <c r="K3">
        <v>1</v>
      </c>
      <c r="L3" s="2">
        <v>0</v>
      </c>
      <c r="O3">
        <f>$C$3</f>
        <v>131115.60025327792</v>
      </c>
      <c r="P3">
        <f>O3*C5</f>
        <v>13111.560025327793</v>
      </c>
      <c r="Q3" s="5">
        <f>B8</f>
        <v>1522.432587</v>
      </c>
      <c r="R3">
        <f t="shared" ref="R3:R34" si="0">$C$6</f>
        <v>2000000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131115.60025327792</v>
      </c>
      <c r="AF3">
        <f t="shared" ref="AF3:AF34" si="4">-$Z3*P3</f>
        <v>-13111.560025327793</v>
      </c>
      <c r="AG3">
        <f t="shared" ref="AG3:AG34" si="5">-$Z3*Q3</f>
        <v>-1522.432587</v>
      </c>
      <c r="AH3">
        <f t="shared" ref="AH3:AH34" si="6">-X3*R3</f>
        <v>0</v>
      </c>
      <c r="AI3">
        <f t="shared" ref="AI3:AI34" si="7">SUM(AE3:AH3)</f>
        <v>116481.60764095013</v>
      </c>
      <c r="AJ3">
        <f t="shared" ref="AJ3:AJ34" si="8">AB3-AC3</f>
        <v>0</v>
      </c>
      <c r="AL3">
        <f t="shared" ref="AL3:AL34" si="9">SUM(AI3:AK3)</f>
        <v>116481.60764095013</v>
      </c>
      <c r="AN3">
        <f t="shared" ref="AN3:AN34" si="10">AE3*$K3</f>
        <v>131115.60025327792</v>
      </c>
      <c r="AO3">
        <f t="shared" ref="AO3:AO34" si="11">AF3*$K3</f>
        <v>-13111.560025327793</v>
      </c>
      <c r="AP3">
        <f t="shared" ref="AP3:AP34" si="12">AG3*$K3</f>
        <v>-1522.432587</v>
      </c>
      <c r="AQ3">
        <f t="shared" ref="AQ3:AQ34" si="13">AH3*$K3</f>
        <v>0</v>
      </c>
      <c r="AR3">
        <f t="shared" ref="AR3:AR34" si="14">AI3*$K3</f>
        <v>116481.60764095013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116481.60764095013</v>
      </c>
      <c r="AW3">
        <v>0</v>
      </c>
      <c r="AX3">
        <f>IF(Z3&gt;0, (R3*SUMPRODUCT(K3:$K$98, X3:$X$98)-K3*$AZ$3)/Z3, 0)</f>
        <v>0</v>
      </c>
      <c r="AZ3">
        <f>C6*SUMPRODUCT(X4:X89, K4:K89)/1</f>
        <v>77987.845580339723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35" si="18">G4+$C$9</f>
        <v>0.12000000000000001</v>
      </c>
      <c r="I4" s="1">
        <f t="shared" ref="I4:I35" si="19">1+H4</f>
        <v>1.1200000000000001</v>
      </c>
      <c r="J4">
        <f t="shared" ref="J4:J35" si="20">1/I4</f>
        <v>0.89285714285714279</v>
      </c>
      <c r="K4">
        <f>J4</f>
        <v>0.89285714285714279</v>
      </c>
      <c r="L4" s="2">
        <v>1</v>
      </c>
      <c r="M4" s="8" cm="1">
        <f t="array" ref="M4:M89">Mortalities!B11:B96</f>
        <v>1.4095469999999999E-3</v>
      </c>
      <c r="R4">
        <f t="shared" si="0"/>
        <v>2000000</v>
      </c>
      <c r="S4">
        <f t="shared" si="1"/>
        <v>8452.2772524625507</v>
      </c>
      <c r="U4">
        <f t="shared" ref="U4:U35" si="21">M4</f>
        <v>1.4095469999999999E-3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1.4095469999999999E-3</v>
      </c>
      <c r="Y4">
        <f t="shared" ref="Y4:Y35" si="25">V4*W4</f>
        <v>0.01</v>
      </c>
      <c r="Z4">
        <f t="shared" ref="Z4:Z35" si="26">MAX(0, W4-X4-Y4)</f>
        <v>0.98859045300000004</v>
      </c>
      <c r="AB4">
        <f t="shared" ref="AB4:AB35" si="27">AC3</f>
        <v>0</v>
      </c>
      <c r="AC4">
        <f t="shared" si="2"/>
        <v>8355.840597893548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-2819.0940000000001</v>
      </c>
      <c r="AI4">
        <f t="shared" si="7"/>
        <v>-2819.0940000000001</v>
      </c>
      <c r="AJ4">
        <f t="shared" si="8"/>
        <v>-8355.840597893548</v>
      </c>
      <c r="AK4">
        <f>G4*SUM(AB4, AE4:AF4)</f>
        <v>0</v>
      </c>
      <c r="AL4">
        <f t="shared" si="9"/>
        <v>-11174.934597893549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-2517.048214285714</v>
      </c>
      <c r="AR4">
        <f t="shared" si="14"/>
        <v>-2517.048214285714</v>
      </c>
      <c r="AS4">
        <f t="shared" si="15"/>
        <v>-7460.5719624049534</v>
      </c>
      <c r="AT4">
        <f t="shared" si="16"/>
        <v>0</v>
      </c>
      <c r="AU4">
        <f t="shared" si="17"/>
        <v>-9977.6201766906688</v>
      </c>
      <c r="AW4">
        <v>1</v>
      </c>
      <c r="AX4">
        <f>IF(Z4&gt;0, (R4*SUMPRODUCT(K4:$K$98, X4:$X$98)-K4*$AZ$3)/Z4, 0)</f>
        <v>8452.2772524625507</v>
      </c>
    </row>
    <row r="5" spans="1:52" x14ac:dyDescent="0.25">
      <c r="C5" s="2">
        <f>'S.26.04.A'!C5</f>
        <v>0.1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0.12000000000000001</v>
      </c>
      <c r="I5" s="1">
        <f t="shared" si="19"/>
        <v>1.1200000000000001</v>
      </c>
      <c r="J5">
        <f t="shared" si="20"/>
        <v>0.89285714285714279</v>
      </c>
      <c r="K5">
        <f t="shared" ref="K5:K36" si="28">K4*J5</f>
        <v>0.79719387755102034</v>
      </c>
      <c r="L5" s="2">
        <v>2</v>
      </c>
      <c r="M5" s="8">
        <v>1.462746E-3</v>
      </c>
      <c r="Q5" s="5">
        <f t="shared" ref="Q5:Q36" si="29">$C$8</f>
        <v>25</v>
      </c>
      <c r="R5">
        <f t="shared" si="0"/>
        <v>2000000</v>
      </c>
      <c r="S5">
        <f t="shared" si="1"/>
        <v>13608.850123516229</v>
      </c>
      <c r="U5">
        <f t="shared" si="21"/>
        <v>1.462746E-3</v>
      </c>
      <c r="V5">
        <f t="shared" si="22"/>
        <v>0.01</v>
      </c>
      <c r="W5">
        <f t="shared" si="23"/>
        <v>0.98859045300000004</v>
      </c>
      <c r="X5">
        <f t="shared" si="24"/>
        <v>1.4460567307639381E-3</v>
      </c>
      <c r="Y5">
        <f t="shared" si="25"/>
        <v>9.8859045300000014E-3</v>
      </c>
      <c r="Z5">
        <f t="shared" si="26"/>
        <v>0.97725849173923607</v>
      </c>
      <c r="AB5">
        <f t="shared" si="27"/>
        <v>8355.840597893548</v>
      </c>
      <c r="AC5">
        <f t="shared" si="2"/>
        <v>13299.364346012786</v>
      </c>
      <c r="AE5">
        <f t="shared" si="3"/>
        <v>0</v>
      </c>
      <c r="AF5">
        <f t="shared" si="4"/>
        <v>0</v>
      </c>
      <c r="AG5">
        <f t="shared" si="5"/>
        <v>-24.431462293480902</v>
      </c>
      <c r="AH5">
        <f t="shared" si="6"/>
        <v>-2892.1134615278761</v>
      </c>
      <c r="AI5">
        <f t="shared" si="7"/>
        <v>-2916.5449238213569</v>
      </c>
      <c r="AJ5">
        <f t="shared" si="8"/>
        <v>-4943.523748119238</v>
      </c>
      <c r="AK5">
        <f>G5*SUM(AB5, AE5:AF5)</f>
        <v>584.90884185254845</v>
      </c>
      <c r="AL5">
        <f t="shared" si="9"/>
        <v>-7275.1598300880469</v>
      </c>
      <c r="AN5">
        <f t="shared" si="10"/>
        <v>0</v>
      </c>
      <c r="AO5">
        <f t="shared" si="11"/>
        <v>0</v>
      </c>
      <c r="AP5">
        <f t="shared" si="12"/>
        <v>-19.476612159981585</v>
      </c>
      <c r="AQ5">
        <f t="shared" si="13"/>
        <v>-2305.5751447129114</v>
      </c>
      <c r="AR5">
        <f t="shared" si="14"/>
        <v>-2325.0517568728928</v>
      </c>
      <c r="AS5">
        <f t="shared" si="15"/>
        <v>-3940.9468655287287</v>
      </c>
      <c r="AT5">
        <f t="shared" si="16"/>
        <v>466.28574765030964</v>
      </c>
      <c r="AU5">
        <f t="shared" si="17"/>
        <v>-5799.7128747513125</v>
      </c>
      <c r="AW5">
        <v>2</v>
      </c>
      <c r="AX5">
        <f>IF(Z5&gt;0, (R5*SUMPRODUCT(K5:$K$98, X5:$X$98)-K5*$AZ$3)/Z5, 0)</f>
        <v>13608.850123516229</v>
      </c>
    </row>
    <row r="6" spans="1:52" x14ac:dyDescent="0.25">
      <c r="A6" t="s">
        <v>16</v>
      </c>
      <c r="C6" s="2">
        <f>'S.26.04.F'!C6</f>
        <v>2000000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0.12000000000000001</v>
      </c>
      <c r="I6" s="1">
        <f t="shared" si="19"/>
        <v>1.1200000000000001</v>
      </c>
      <c r="J6">
        <f t="shared" si="20"/>
        <v>0.89285714285714279</v>
      </c>
      <c r="K6">
        <f t="shared" si="28"/>
        <v>0.71178024781341098</v>
      </c>
      <c r="L6" s="2">
        <v>3</v>
      </c>
      <c r="M6" s="8">
        <v>1.535893E-3</v>
      </c>
      <c r="Q6" s="5">
        <f t="shared" si="29"/>
        <v>25</v>
      </c>
      <c r="R6">
        <f t="shared" si="0"/>
        <v>2000000</v>
      </c>
      <c r="S6">
        <f t="shared" si="1"/>
        <v>18276.697072389696</v>
      </c>
      <c r="U6">
        <f t="shared" si="21"/>
        <v>1.535893E-3</v>
      </c>
      <c r="V6">
        <f t="shared" si="22"/>
        <v>0.01</v>
      </c>
      <c r="W6">
        <f t="shared" si="23"/>
        <v>0.97725849173923607</v>
      </c>
      <c r="X6">
        <f t="shared" si="24"/>
        <v>1.5009644766528505E-3</v>
      </c>
      <c r="Y6">
        <f t="shared" si="25"/>
        <v>9.7725849173923608E-3</v>
      </c>
      <c r="Z6">
        <f t="shared" si="26"/>
        <v>0.96598494234519083</v>
      </c>
      <c r="AB6">
        <f t="shared" si="27"/>
        <v>13299.364346012786</v>
      </c>
      <c r="AC6">
        <f t="shared" si="2"/>
        <v>17655.014167732879</v>
      </c>
      <c r="AE6">
        <f t="shared" si="3"/>
        <v>0</v>
      </c>
      <c r="AF6">
        <f t="shared" si="4"/>
        <v>0</v>
      </c>
      <c r="AG6">
        <f t="shared" si="5"/>
        <v>-24.14962355862977</v>
      </c>
      <c r="AH6">
        <f t="shared" si="6"/>
        <v>-3001.9289533057008</v>
      </c>
      <c r="AI6">
        <f t="shared" si="7"/>
        <v>-3026.0785768643304</v>
      </c>
      <c r="AJ6">
        <f t="shared" si="8"/>
        <v>-4355.6498217200933</v>
      </c>
      <c r="AK6">
        <f>G6*SUM(AB6, AE6:AF6)</f>
        <v>930.95550422089514</v>
      </c>
      <c r="AL6">
        <f t="shared" si="9"/>
        <v>-6450.7728943635293</v>
      </c>
      <c r="AN6">
        <f t="shared" si="10"/>
        <v>0</v>
      </c>
      <c r="AO6">
        <f t="shared" si="11"/>
        <v>0</v>
      </c>
      <c r="AP6">
        <f t="shared" si="12"/>
        <v>-17.189225041162086</v>
      </c>
      <c r="AQ6">
        <f t="shared" si="13"/>
        <v>-2136.713734302185</v>
      </c>
      <c r="AR6">
        <f t="shared" si="14"/>
        <v>-2153.902959343347</v>
      </c>
      <c r="AS6">
        <f t="shared" si="15"/>
        <v>-3100.2655094923675</v>
      </c>
      <c r="AT6">
        <f t="shared" si="16"/>
        <v>662.63573949760769</v>
      </c>
      <c r="AU6">
        <f t="shared" si="17"/>
        <v>-4591.5327293381069</v>
      </c>
      <c r="AW6">
        <v>3</v>
      </c>
      <c r="AX6">
        <f>IF(Z6&gt;0, (R6*SUMPRODUCT(K6:$K$98, X6:$X$98)-K6*$AZ$3)/Z6, 0)</f>
        <v>18276.697072389696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0.12000000000000001</v>
      </c>
      <c r="I7" s="1">
        <f t="shared" si="19"/>
        <v>1.1200000000000001</v>
      </c>
      <c r="J7">
        <f t="shared" si="20"/>
        <v>0.89285714285714279</v>
      </c>
      <c r="K7">
        <f t="shared" si="28"/>
        <v>0.63551807840483121</v>
      </c>
      <c r="L7" s="2">
        <v>4</v>
      </c>
      <c r="M7" s="8">
        <v>1.6204399999999999E-3</v>
      </c>
      <c r="Q7" s="5">
        <f t="shared" si="29"/>
        <v>25</v>
      </c>
      <c r="R7">
        <f t="shared" si="0"/>
        <v>2000000</v>
      </c>
      <c r="S7">
        <f t="shared" si="1"/>
        <v>22482.956810787993</v>
      </c>
      <c r="U7">
        <f t="shared" si="21"/>
        <v>1.6204399999999999E-3</v>
      </c>
      <c r="V7">
        <f t="shared" si="22"/>
        <v>0.01</v>
      </c>
      <c r="W7">
        <f t="shared" si="23"/>
        <v>0.96598494234519083</v>
      </c>
      <c r="X7">
        <f t="shared" si="24"/>
        <v>1.5653206399738409E-3</v>
      </c>
      <c r="Y7">
        <f t="shared" si="25"/>
        <v>9.6598494234519088E-3</v>
      </c>
      <c r="Z7">
        <f t="shared" si="26"/>
        <v>0.95475977228176512</v>
      </c>
      <c r="AB7">
        <f t="shared" si="27"/>
        <v>17655.014167732879</v>
      </c>
      <c r="AC7">
        <f t="shared" si="2"/>
        <v>21465.822724888705</v>
      </c>
      <c r="AE7">
        <f t="shared" si="3"/>
        <v>0</v>
      </c>
      <c r="AF7">
        <f t="shared" si="4"/>
        <v>0</v>
      </c>
      <c r="AG7">
        <f t="shared" si="5"/>
        <v>-23.868994307044129</v>
      </c>
      <c r="AH7">
        <f t="shared" si="6"/>
        <v>-3130.6412799476816</v>
      </c>
      <c r="AI7">
        <f t="shared" si="7"/>
        <v>-3154.5102742547256</v>
      </c>
      <c r="AJ7">
        <f t="shared" si="8"/>
        <v>-3810.8085571558258</v>
      </c>
      <c r="AK7">
        <f>G7*SUM(AB7, AE7:AF7)</f>
        <v>1235.8509917413016</v>
      </c>
      <c r="AL7">
        <f t="shared" si="9"/>
        <v>-5729.4678396692507</v>
      </c>
      <c r="AN7">
        <f t="shared" si="10"/>
        <v>0</v>
      </c>
      <c r="AO7">
        <f t="shared" si="11"/>
        <v>0</v>
      </c>
      <c r="AP7">
        <f t="shared" si="12"/>
        <v>-15.169177395468541</v>
      </c>
      <c r="AQ7">
        <f t="shared" si="13"/>
        <v>-1989.5791304071918</v>
      </c>
      <c r="AR7">
        <f t="shared" si="14"/>
        <v>-2004.7483078026603</v>
      </c>
      <c r="AS7">
        <f t="shared" si="15"/>
        <v>-2421.8377314123577</v>
      </c>
      <c r="AT7">
        <f t="shared" si="16"/>
        <v>785.405647466137</v>
      </c>
      <c r="AU7">
        <f t="shared" si="17"/>
        <v>-3641.1803917488819</v>
      </c>
      <c r="AW7">
        <v>4</v>
      </c>
      <c r="AX7">
        <f>IF(Z7&gt;0, (R7*SUMPRODUCT(K7:$K$98, X7:$X$98)-K7*$AZ$3)/Z7, 0)</f>
        <v>22482.956810787993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0.12000000000000001</v>
      </c>
      <c r="I8" s="1">
        <f t="shared" si="19"/>
        <v>1.1200000000000001</v>
      </c>
      <c r="J8">
        <f t="shared" si="20"/>
        <v>0.89285714285714279</v>
      </c>
      <c r="K8">
        <f t="shared" si="28"/>
        <v>0.5674268557185993</v>
      </c>
      <c r="L8" s="2">
        <v>5</v>
      </c>
      <c r="M8" s="8">
        <v>1.706887E-3</v>
      </c>
      <c r="Q8" s="5">
        <f t="shared" si="29"/>
        <v>25</v>
      </c>
      <c r="R8">
        <f t="shared" si="0"/>
        <v>2000000</v>
      </c>
      <c r="S8">
        <f t="shared" si="1"/>
        <v>26268.536304234414</v>
      </c>
      <c r="U8">
        <f t="shared" si="21"/>
        <v>1.706887E-3</v>
      </c>
      <c r="V8">
        <f t="shared" si="22"/>
        <v>0.01</v>
      </c>
      <c r="W8">
        <f t="shared" si="23"/>
        <v>0.95475977228176512</v>
      </c>
      <c r="X8">
        <f t="shared" si="24"/>
        <v>1.6296670434307052E-3</v>
      </c>
      <c r="Y8">
        <f t="shared" si="25"/>
        <v>9.5475977228176509E-3</v>
      </c>
      <c r="Z8">
        <f t="shared" si="26"/>
        <v>0.94358250751551676</v>
      </c>
      <c r="AB8">
        <f t="shared" si="27"/>
        <v>21465.822724888705</v>
      </c>
      <c r="AC8">
        <f t="shared" si="2"/>
        <v>24786.531354711893</v>
      </c>
      <c r="AE8">
        <f t="shared" si="3"/>
        <v>0</v>
      </c>
      <c r="AF8">
        <f t="shared" si="4"/>
        <v>0</v>
      </c>
      <c r="AG8">
        <f t="shared" si="5"/>
        <v>-23.58956268788792</v>
      </c>
      <c r="AH8">
        <f t="shared" si="6"/>
        <v>-3259.3340868614105</v>
      </c>
      <c r="AI8">
        <f t="shared" si="7"/>
        <v>-3282.9236495492983</v>
      </c>
      <c r="AJ8">
        <f t="shared" si="8"/>
        <v>-3320.7086298231879</v>
      </c>
      <c r="AK8">
        <f t="shared" ref="AK8:AK39" si="30">G8*SUM(AB8:AB8, AE8:AF8)</f>
        <v>1502.6075907422096</v>
      </c>
      <c r="AL8">
        <f t="shared" si="9"/>
        <v>-5101.0246886302775</v>
      </c>
      <c r="AN8">
        <f t="shared" si="10"/>
        <v>0</v>
      </c>
      <c r="AO8">
        <f t="shared" si="11"/>
        <v>0</v>
      </c>
      <c r="AP8">
        <f t="shared" si="12"/>
        <v>-13.385351383765032</v>
      </c>
      <c r="AQ8">
        <f t="shared" si="13"/>
        <v>-1849.4336926442222</v>
      </c>
      <c r="AR8">
        <f t="shared" si="14"/>
        <v>-1862.819044027987</v>
      </c>
      <c r="AS8">
        <f t="shared" si="15"/>
        <v>-1884.2592565781897</v>
      </c>
      <c r="AT8">
        <f t="shared" si="16"/>
        <v>852.61990059375182</v>
      </c>
      <c r="AU8">
        <f t="shared" si="17"/>
        <v>-2894.4584000124255</v>
      </c>
      <c r="AW8">
        <v>5</v>
      </c>
      <c r="AX8">
        <f>IF(Z8&gt;0, (R8*SUMPRODUCT(K8:$K$98, X8:$X$98)-K8*$AZ$3)/Z8, 0)</f>
        <v>26268.536304234414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0.12000000000000001</v>
      </c>
      <c r="I9" s="1">
        <f t="shared" si="19"/>
        <v>1.1200000000000001</v>
      </c>
      <c r="J9">
        <f t="shared" si="20"/>
        <v>0.89285714285714279</v>
      </c>
      <c r="K9">
        <f t="shared" si="28"/>
        <v>0.50663112117732079</v>
      </c>
      <c r="L9" s="2">
        <v>6</v>
      </c>
      <c r="M9" s="8">
        <v>1.7980839999999999E-3</v>
      </c>
      <c r="Q9" s="5">
        <f t="shared" si="29"/>
        <v>25</v>
      </c>
      <c r="R9">
        <f t="shared" si="0"/>
        <v>2000000</v>
      </c>
      <c r="S9">
        <f t="shared" si="1"/>
        <v>29683.548477372668</v>
      </c>
      <c r="U9">
        <f t="shared" si="21"/>
        <v>1.7980839999999999E-3</v>
      </c>
      <c r="V9">
        <f t="shared" si="22"/>
        <v>0.01</v>
      </c>
      <c r="W9">
        <f t="shared" si="23"/>
        <v>0.94358250751551676</v>
      </c>
      <c r="X9">
        <f t="shared" si="24"/>
        <v>1.6966406094435303E-3</v>
      </c>
      <c r="Y9">
        <f t="shared" si="25"/>
        <v>9.4358250751551669E-3</v>
      </c>
      <c r="Z9">
        <f t="shared" si="26"/>
        <v>0.93245004183091806</v>
      </c>
      <c r="AB9">
        <f t="shared" si="27"/>
        <v>24786.531354711893</v>
      </c>
      <c r="AC9">
        <f t="shared" si="2"/>
        <v>27678.426019416227</v>
      </c>
      <c r="AE9">
        <f t="shared" si="3"/>
        <v>0</v>
      </c>
      <c r="AF9">
        <f t="shared" si="4"/>
        <v>0</v>
      </c>
      <c r="AG9">
        <f t="shared" si="5"/>
        <v>-23.311251045772952</v>
      </c>
      <c r="AH9">
        <f t="shared" si="6"/>
        <v>-3393.2812188870607</v>
      </c>
      <c r="AI9">
        <f t="shared" si="7"/>
        <v>-3416.5924699328339</v>
      </c>
      <c r="AJ9">
        <f t="shared" si="8"/>
        <v>-2891.894664704334</v>
      </c>
      <c r="AK9">
        <f t="shared" si="30"/>
        <v>1735.0571948298327</v>
      </c>
      <c r="AL9">
        <f t="shared" si="9"/>
        <v>-4573.4299398073344</v>
      </c>
      <c r="AN9">
        <f t="shared" si="10"/>
        <v>0</v>
      </c>
      <c r="AO9">
        <f t="shared" si="11"/>
        <v>0</v>
      </c>
      <c r="AP9">
        <f t="shared" si="12"/>
        <v>-11.810205253365943</v>
      </c>
      <c r="AQ9">
        <f t="shared" si="13"/>
        <v>-1719.1418683946972</v>
      </c>
      <c r="AR9">
        <f t="shared" si="14"/>
        <v>-1730.9520736480633</v>
      </c>
      <c r="AS9">
        <f t="shared" si="15"/>
        <v>-1465.123836305869</v>
      </c>
      <c r="AT9">
        <f t="shared" si="16"/>
        <v>879.03397192341527</v>
      </c>
      <c r="AU9">
        <f t="shared" si="17"/>
        <v>-2317.0419380305166</v>
      </c>
      <c r="AW9">
        <v>6</v>
      </c>
      <c r="AX9">
        <f>IF(Z9&gt;0, (R9*SUMPRODUCT(K9:$K$98, X9:$X$98)-K9*$AZ$3)/Z9, 0)</f>
        <v>29683.548477372668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0.12000000000000001</v>
      </c>
      <c r="I10" s="1">
        <f t="shared" si="19"/>
        <v>1.1200000000000001</v>
      </c>
      <c r="J10">
        <f t="shared" si="20"/>
        <v>0.89285714285714279</v>
      </c>
      <c r="K10">
        <f t="shared" si="28"/>
        <v>0.45234921533689354</v>
      </c>
      <c r="L10" s="2">
        <v>7</v>
      </c>
      <c r="M10" s="8">
        <v>1.9035300000000001E-3</v>
      </c>
      <c r="Q10" s="5">
        <f t="shared" si="29"/>
        <v>25</v>
      </c>
      <c r="R10">
        <f t="shared" si="0"/>
        <v>2000000</v>
      </c>
      <c r="S10">
        <f t="shared" si="1"/>
        <v>32769.950128022458</v>
      </c>
      <c r="U10">
        <f t="shared" si="21"/>
        <v>1.9035300000000001E-3</v>
      </c>
      <c r="V10">
        <f t="shared" si="22"/>
        <v>0.01</v>
      </c>
      <c r="W10">
        <f t="shared" si="23"/>
        <v>0.93245004183091806</v>
      </c>
      <c r="X10">
        <f t="shared" si="24"/>
        <v>1.7749466281264076E-3</v>
      </c>
      <c r="Y10">
        <f t="shared" si="25"/>
        <v>9.3245004183091802E-3</v>
      </c>
      <c r="Z10">
        <f t="shared" si="26"/>
        <v>0.92135059478448245</v>
      </c>
      <c r="AB10">
        <f t="shared" si="27"/>
        <v>27678.426019416227</v>
      </c>
      <c r="AC10">
        <f t="shared" si="2"/>
        <v>30192.613041511318</v>
      </c>
      <c r="AE10">
        <f t="shared" si="3"/>
        <v>0</v>
      </c>
      <c r="AF10">
        <f t="shared" si="4"/>
        <v>0</v>
      </c>
      <c r="AG10">
        <f t="shared" si="5"/>
        <v>-23.03376486961206</v>
      </c>
      <c r="AH10">
        <f t="shared" si="6"/>
        <v>-3549.8932562528153</v>
      </c>
      <c r="AI10">
        <f t="shared" si="7"/>
        <v>-3572.9270211224275</v>
      </c>
      <c r="AJ10">
        <f t="shared" si="8"/>
        <v>-2514.1870220950914</v>
      </c>
      <c r="AK10">
        <f t="shared" si="30"/>
        <v>1937.4898213591362</v>
      </c>
      <c r="AL10">
        <f t="shared" si="9"/>
        <v>-4149.624221858383</v>
      </c>
      <c r="AN10">
        <f t="shared" si="10"/>
        <v>0</v>
      </c>
      <c r="AO10">
        <f t="shared" si="11"/>
        <v>0</v>
      </c>
      <c r="AP10">
        <f t="shared" si="12"/>
        <v>-10.41930546502352</v>
      </c>
      <c r="AQ10">
        <f t="shared" si="13"/>
        <v>-1605.7914289956909</v>
      </c>
      <c r="AR10">
        <f t="shared" si="14"/>
        <v>-1616.2107344607145</v>
      </c>
      <c r="AS10">
        <f t="shared" si="15"/>
        <v>-1137.2905266549155</v>
      </c>
      <c r="AT10">
        <f t="shared" si="16"/>
        <v>876.42200041502326</v>
      </c>
      <c r="AU10">
        <f t="shared" si="17"/>
        <v>-1877.0792607006069</v>
      </c>
      <c r="AW10">
        <v>7</v>
      </c>
      <c r="AX10">
        <f>IF(Z10&gt;0, (R10*SUMPRODUCT(K10:$K$98, X10:$X$98)-K10*$AZ$3)/Z10, 0)</f>
        <v>32769.950128022458</v>
      </c>
    </row>
    <row r="11" spans="1:52" x14ac:dyDescent="0.25">
      <c r="A11" t="s">
        <v>33</v>
      </c>
      <c r="C11" s="25">
        <f>AU91</f>
        <v>29070.632278828685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0.12000000000000001</v>
      </c>
      <c r="I11" s="1">
        <f t="shared" si="19"/>
        <v>1.1200000000000001</v>
      </c>
      <c r="J11">
        <f t="shared" si="20"/>
        <v>0.89285714285714279</v>
      </c>
      <c r="K11">
        <f t="shared" si="28"/>
        <v>0.40388322797936921</v>
      </c>
      <c r="L11" s="2">
        <v>8</v>
      </c>
      <c r="M11" s="8">
        <v>2.008026E-3</v>
      </c>
      <c r="Q11" s="5">
        <f t="shared" si="29"/>
        <v>25</v>
      </c>
      <c r="R11">
        <f t="shared" si="0"/>
        <v>2000000</v>
      </c>
      <c r="S11">
        <f t="shared" si="1"/>
        <v>35556.456154332722</v>
      </c>
      <c r="U11">
        <f t="shared" si="21"/>
        <v>2.008026E-3</v>
      </c>
      <c r="V11">
        <f t="shared" si="22"/>
        <v>0.01</v>
      </c>
      <c r="W11">
        <f t="shared" si="23"/>
        <v>0.92135059478448245</v>
      </c>
      <c r="X11">
        <f t="shared" si="24"/>
        <v>1.8500959494427052E-3</v>
      </c>
      <c r="Y11">
        <f t="shared" si="25"/>
        <v>9.2135059478448255E-3</v>
      </c>
      <c r="Z11">
        <f t="shared" si="26"/>
        <v>0.91028699288719483</v>
      </c>
      <c r="AB11">
        <f t="shared" si="27"/>
        <v>30192.613041511318</v>
      </c>
      <c r="AC11">
        <f t="shared" si="2"/>
        <v>32366.579550452927</v>
      </c>
      <c r="AE11">
        <f t="shared" si="3"/>
        <v>0</v>
      </c>
      <c r="AF11">
        <f t="shared" si="4"/>
        <v>0</v>
      </c>
      <c r="AG11">
        <f t="shared" si="5"/>
        <v>-22.75717482217987</v>
      </c>
      <c r="AH11">
        <f t="shared" si="6"/>
        <v>-3700.1918988854104</v>
      </c>
      <c r="AI11">
        <f t="shared" si="7"/>
        <v>-3722.9490737075903</v>
      </c>
      <c r="AJ11">
        <f t="shared" si="8"/>
        <v>-2173.9665089416085</v>
      </c>
      <c r="AK11">
        <f t="shared" si="30"/>
        <v>2113.4829129057925</v>
      </c>
      <c r="AL11">
        <f t="shared" si="9"/>
        <v>-3783.4326697434062</v>
      </c>
      <c r="AN11">
        <f t="shared" si="10"/>
        <v>0</v>
      </c>
      <c r="AO11">
        <f t="shared" si="11"/>
        <v>0</v>
      </c>
      <c r="AP11">
        <f t="shared" si="12"/>
        <v>-9.1912412268728332</v>
      </c>
      <c r="AQ11">
        <f t="shared" si="13"/>
        <v>-1494.4454482649512</v>
      </c>
      <c r="AR11">
        <f t="shared" si="14"/>
        <v>-1503.6366894918242</v>
      </c>
      <c r="AS11">
        <f t="shared" si="15"/>
        <v>-878.02861115037706</v>
      </c>
      <c r="AT11">
        <f t="shared" si="16"/>
        <v>853.60030114363155</v>
      </c>
      <c r="AU11">
        <f t="shared" si="17"/>
        <v>-1528.0649994985697</v>
      </c>
      <c r="AW11">
        <v>8</v>
      </c>
      <c r="AX11">
        <f>IF(Z11&gt;0, (R11*SUMPRODUCT(K11:$K$98, X11:$X$98)-K11*$AZ$3)/Z11, 0)</f>
        <v>35556.456154332722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0.12000000000000001</v>
      </c>
      <c r="I12" s="1">
        <f t="shared" si="19"/>
        <v>1.1200000000000001</v>
      </c>
      <c r="J12">
        <f t="shared" si="20"/>
        <v>0.89285714285714279</v>
      </c>
      <c r="K12">
        <f t="shared" si="28"/>
        <v>0.36061002498157962</v>
      </c>
      <c r="L12" s="2">
        <v>9</v>
      </c>
      <c r="M12" s="8">
        <v>2.1277219999999999E-3</v>
      </c>
      <c r="Q12" s="5">
        <f t="shared" si="29"/>
        <v>25</v>
      </c>
      <c r="R12">
        <f t="shared" si="0"/>
        <v>2000000</v>
      </c>
      <c r="S12">
        <f t="shared" si="1"/>
        <v>38083.982609995983</v>
      </c>
      <c r="U12">
        <f t="shared" si="21"/>
        <v>2.1277219999999999E-3</v>
      </c>
      <c r="V12">
        <f t="shared" si="22"/>
        <v>0.01</v>
      </c>
      <c r="W12">
        <f t="shared" si="23"/>
        <v>0.91028699288719483</v>
      </c>
      <c r="X12">
        <f t="shared" si="24"/>
        <v>1.9368376610799278E-3</v>
      </c>
      <c r="Y12">
        <f t="shared" si="25"/>
        <v>9.1028699288719494E-3</v>
      </c>
      <c r="Z12">
        <f t="shared" si="26"/>
        <v>0.89924728529724296</v>
      </c>
      <c r="AB12">
        <f t="shared" si="27"/>
        <v>32366.579550452927</v>
      </c>
      <c r="AC12">
        <f t="shared" si="2"/>
        <v>34246.917975346296</v>
      </c>
      <c r="AE12">
        <f t="shared" si="3"/>
        <v>0</v>
      </c>
      <c r="AF12">
        <f t="shared" si="4"/>
        <v>0</v>
      </c>
      <c r="AG12">
        <f t="shared" si="5"/>
        <v>-22.481182132431073</v>
      </c>
      <c r="AH12">
        <f t="shared" si="6"/>
        <v>-3873.6753221598556</v>
      </c>
      <c r="AI12">
        <f t="shared" si="7"/>
        <v>-3896.1565042922866</v>
      </c>
      <c r="AJ12">
        <f t="shared" si="8"/>
        <v>-1880.3384248933689</v>
      </c>
      <c r="AK12">
        <f t="shared" si="30"/>
        <v>2265.6605685317049</v>
      </c>
      <c r="AL12">
        <f t="shared" si="9"/>
        <v>-3510.8343606539506</v>
      </c>
      <c r="AN12">
        <f t="shared" si="10"/>
        <v>0</v>
      </c>
      <c r="AO12">
        <f t="shared" si="11"/>
        <v>0</v>
      </c>
      <c r="AP12">
        <f t="shared" si="12"/>
        <v>-8.1069396503914106</v>
      </c>
      <c r="AQ12">
        <f t="shared" si="13"/>
        <v>-1396.8861546945941</v>
      </c>
      <c r="AR12">
        <f t="shared" si="14"/>
        <v>-1404.9930943449854</v>
      </c>
      <c r="AS12">
        <f t="shared" si="15"/>
        <v>-678.06888637462191</v>
      </c>
      <c r="AT12">
        <f t="shared" si="16"/>
        <v>817.01991421799801</v>
      </c>
      <c r="AU12">
        <f t="shared" si="17"/>
        <v>-1266.0420665016093</v>
      </c>
      <c r="AW12">
        <v>9</v>
      </c>
      <c r="AX12">
        <f>IF(Z12&gt;0, (R12*SUMPRODUCT(K12:$K$98, X12:$X$98)-K12*$AZ$3)/Z12, 0)</f>
        <v>38083.982609995983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0.32197323659069604</v>
      </c>
      <c r="L13" s="2">
        <v>10</v>
      </c>
      <c r="M13" s="8">
        <v>2.2569180000000001E-3</v>
      </c>
      <c r="Q13" s="5">
        <f t="shared" si="29"/>
        <v>25</v>
      </c>
      <c r="R13">
        <f t="shared" si="0"/>
        <v>2000000</v>
      </c>
      <c r="S13">
        <f t="shared" si="1"/>
        <v>40376.278755667794</v>
      </c>
      <c r="U13">
        <f t="shared" si="21"/>
        <v>2.2569180000000001E-3</v>
      </c>
      <c r="V13">
        <f t="shared" si="22"/>
        <v>0.01</v>
      </c>
      <c r="W13">
        <f t="shared" si="23"/>
        <v>0.89924728529724296</v>
      </c>
      <c r="X13">
        <f t="shared" si="24"/>
        <v>2.0295273846384831E-3</v>
      </c>
      <c r="Y13">
        <f t="shared" si="25"/>
        <v>8.9924728529724302E-3</v>
      </c>
      <c r="Z13">
        <f t="shared" si="26"/>
        <v>0.88822528505963205</v>
      </c>
      <c r="AB13">
        <f t="shared" si="27"/>
        <v>34246.917975346296</v>
      </c>
      <c r="AC13">
        <f t="shared" si="2"/>
        <v>35863.231707400191</v>
      </c>
      <c r="AE13">
        <f t="shared" si="3"/>
        <v>0</v>
      </c>
      <c r="AF13">
        <f t="shared" si="4"/>
        <v>0</v>
      </c>
      <c r="AG13">
        <f t="shared" si="5"/>
        <v>-22.205632126490801</v>
      </c>
      <c r="AH13">
        <f t="shared" si="6"/>
        <v>-4059.054769276966</v>
      </c>
      <c r="AI13">
        <f t="shared" si="7"/>
        <v>-4081.2604014034569</v>
      </c>
      <c r="AJ13">
        <f t="shared" si="8"/>
        <v>-1616.3137320538954</v>
      </c>
      <c r="AK13">
        <f t="shared" si="30"/>
        <v>2397.284258274241</v>
      </c>
      <c r="AL13">
        <f t="shared" si="9"/>
        <v>-3300.2898751831112</v>
      </c>
      <c r="AN13">
        <f t="shared" si="10"/>
        <v>0</v>
      </c>
      <c r="AO13">
        <f t="shared" si="11"/>
        <v>0</v>
      </c>
      <c r="AP13">
        <f t="shared" si="12"/>
        <v>-7.1496192463085837</v>
      </c>
      <c r="AQ13">
        <f t="shared" si="13"/>
        <v>-1306.9070015630057</v>
      </c>
      <c r="AR13">
        <f t="shared" si="14"/>
        <v>-1314.0566208093144</v>
      </c>
      <c r="AS13">
        <f t="shared" si="15"/>
        <v>-520.40976365537972</v>
      </c>
      <c r="AT13">
        <f t="shared" si="16"/>
        <v>771.8613716644835</v>
      </c>
      <c r="AU13">
        <f t="shared" si="17"/>
        <v>-1062.6050128002105</v>
      </c>
      <c r="AW13">
        <v>10</v>
      </c>
      <c r="AX13">
        <f>IF(Z13&gt;0, (R13*SUMPRODUCT(K13:$K$98, X13:$X$98)-K13*$AZ$3)/Z13, 0)</f>
        <v>40376.278755667794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0.28747610409883573</v>
      </c>
      <c r="L14" s="2">
        <v>11</v>
      </c>
      <c r="M14" s="8">
        <v>2.397513E-3</v>
      </c>
      <c r="Q14" s="5">
        <f t="shared" si="29"/>
        <v>25</v>
      </c>
      <c r="R14">
        <f t="shared" si="0"/>
        <v>2000000</v>
      </c>
      <c r="S14">
        <f t="shared" si="1"/>
        <v>42460.22402140234</v>
      </c>
      <c r="U14">
        <f t="shared" si="21"/>
        <v>2.397513E-3</v>
      </c>
      <c r="V14">
        <f t="shared" si="22"/>
        <v>0.01</v>
      </c>
      <c r="W14">
        <f t="shared" si="23"/>
        <v>0.88822528505963205</v>
      </c>
      <c r="X14">
        <f t="shared" si="24"/>
        <v>2.1295316678591738E-3</v>
      </c>
      <c r="Y14">
        <f t="shared" si="25"/>
        <v>8.882252850596321E-3</v>
      </c>
      <c r="Z14">
        <f t="shared" si="26"/>
        <v>0.87721350054117664</v>
      </c>
      <c r="AB14">
        <f t="shared" si="27"/>
        <v>35863.231707400191</v>
      </c>
      <c r="AC14">
        <f t="shared" si="2"/>
        <v>37246.681747576906</v>
      </c>
      <c r="AE14">
        <f t="shared" si="3"/>
        <v>0</v>
      </c>
      <c r="AF14">
        <f t="shared" si="4"/>
        <v>0</v>
      </c>
      <c r="AG14">
        <f t="shared" si="5"/>
        <v>-21.930337513529416</v>
      </c>
      <c r="AH14">
        <f t="shared" si="6"/>
        <v>-4259.0633357183478</v>
      </c>
      <c r="AI14">
        <f t="shared" si="7"/>
        <v>-4280.9936732318774</v>
      </c>
      <c r="AJ14">
        <f t="shared" si="8"/>
        <v>-1383.4500401767145</v>
      </c>
      <c r="AK14">
        <f t="shared" si="30"/>
        <v>2510.4262195180136</v>
      </c>
      <c r="AL14">
        <f t="shared" si="9"/>
        <v>-3154.0174938905784</v>
      </c>
      <c r="AN14">
        <f t="shared" si="10"/>
        <v>0</v>
      </c>
      <c r="AO14">
        <f t="shared" si="11"/>
        <v>0</v>
      </c>
      <c r="AP14">
        <f t="shared" si="12"/>
        <v>-6.304447989961985</v>
      </c>
      <c r="AQ14">
        <f t="shared" si="13"/>
        <v>-1224.3789348625023</v>
      </c>
      <c r="AR14">
        <f t="shared" si="14"/>
        <v>-1230.6833828524643</v>
      </c>
      <c r="AS14">
        <f t="shared" si="15"/>
        <v>-397.70882776537968</v>
      </c>
      <c r="AT14">
        <f t="shared" si="16"/>
        <v>721.68754921460709</v>
      </c>
      <c r="AU14">
        <f t="shared" si="17"/>
        <v>-906.70466140323686</v>
      </c>
      <c r="AW14">
        <v>11</v>
      </c>
      <c r="AX14">
        <f>IF(Z14&gt;0, (R14*SUMPRODUCT(K14:$K$98, X14:$X$98)-K14*$AZ$3)/Z14, 0)</f>
        <v>42460.22402140234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0.25667509294538904</v>
      </c>
      <c r="L15" s="2">
        <v>12</v>
      </c>
      <c r="M15" s="8">
        <v>2.5466569999999999E-3</v>
      </c>
      <c r="Q15" s="5">
        <f t="shared" si="29"/>
        <v>25</v>
      </c>
      <c r="R15">
        <f t="shared" si="0"/>
        <v>2000000</v>
      </c>
      <c r="S15">
        <f t="shared" si="1"/>
        <v>44359.361456691091</v>
      </c>
      <c r="U15">
        <f t="shared" si="21"/>
        <v>2.5466569999999999E-3</v>
      </c>
      <c r="V15">
        <f t="shared" si="22"/>
        <v>0.01</v>
      </c>
      <c r="W15">
        <f t="shared" si="23"/>
        <v>0.87721350054117664</v>
      </c>
      <c r="X15">
        <f t="shared" si="24"/>
        <v>2.233961901647691E-3</v>
      </c>
      <c r="Y15">
        <f t="shared" si="25"/>
        <v>8.7721350054117669E-3</v>
      </c>
      <c r="Z15">
        <f t="shared" si="26"/>
        <v>0.86620740363411719</v>
      </c>
      <c r="AB15">
        <f t="shared" si="27"/>
        <v>37246.681747576906</v>
      </c>
      <c r="AC15">
        <f t="shared" si="2"/>
        <v>38424.407314267723</v>
      </c>
      <c r="AE15">
        <f t="shared" si="3"/>
        <v>0</v>
      </c>
      <c r="AF15">
        <f t="shared" si="4"/>
        <v>0</v>
      </c>
      <c r="AG15">
        <f t="shared" si="5"/>
        <v>-21.655185090852928</v>
      </c>
      <c r="AH15">
        <f t="shared" si="6"/>
        <v>-4467.9238032953817</v>
      </c>
      <c r="AI15">
        <f t="shared" si="7"/>
        <v>-4489.5789883862344</v>
      </c>
      <c r="AJ15">
        <f t="shared" si="8"/>
        <v>-1177.7255666908168</v>
      </c>
      <c r="AK15">
        <f t="shared" si="30"/>
        <v>2607.2677223303835</v>
      </c>
      <c r="AL15">
        <f t="shared" si="9"/>
        <v>-3060.0368327466676</v>
      </c>
      <c r="AN15">
        <f t="shared" si="10"/>
        <v>0</v>
      </c>
      <c r="AO15">
        <f t="shared" si="11"/>
        <v>0</v>
      </c>
      <c r="AP15">
        <f t="shared" si="12"/>
        <v>-5.5583466459442787</v>
      </c>
      <c r="AQ15">
        <f t="shared" si="13"/>
        <v>-1146.8047574837583</v>
      </c>
      <c r="AR15">
        <f t="shared" si="14"/>
        <v>-1152.3631041297024</v>
      </c>
      <c r="AS15">
        <f t="shared" si="15"/>
        <v>-302.2928192945264</v>
      </c>
      <c r="AT15">
        <f t="shared" si="16"/>
        <v>669.220684962664</v>
      </c>
      <c r="AU15">
        <f t="shared" si="17"/>
        <v>-785.43523846156484</v>
      </c>
      <c r="AW15">
        <v>12</v>
      </c>
      <c r="AX15">
        <f>IF(Z15&gt;0, (R15*SUMPRODUCT(K15:$K$98, X15:$X$98)-K15*$AZ$3)/Z15, 0)</f>
        <v>44359.361456691091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0.22917419012981163</v>
      </c>
      <c r="L16" s="2">
        <v>13</v>
      </c>
      <c r="M16" s="8">
        <v>3.8442260000000001E-3</v>
      </c>
      <c r="Q16" s="5">
        <f t="shared" si="29"/>
        <v>25</v>
      </c>
      <c r="R16">
        <f t="shared" si="0"/>
        <v>2000000</v>
      </c>
      <c r="S16">
        <f t="shared" si="1"/>
        <v>46150.347108612434</v>
      </c>
      <c r="U16">
        <f t="shared" si="21"/>
        <v>3.8442260000000001E-3</v>
      </c>
      <c r="V16">
        <f t="shared" si="22"/>
        <v>0.01</v>
      </c>
      <c r="W16">
        <f t="shared" si="23"/>
        <v>0.86620740363411719</v>
      </c>
      <c r="X16">
        <f t="shared" si="24"/>
        <v>3.3298970224427678E-3</v>
      </c>
      <c r="Y16">
        <f t="shared" si="25"/>
        <v>8.6620740363411719E-3</v>
      </c>
      <c r="Z16">
        <f t="shared" si="26"/>
        <v>0.85421543257533328</v>
      </c>
      <c r="AB16">
        <f t="shared" si="27"/>
        <v>38424.407314267723</v>
      </c>
      <c r="AC16">
        <f t="shared" si="2"/>
        <v>39422.338718885148</v>
      </c>
      <c r="AE16">
        <f t="shared" si="3"/>
        <v>0</v>
      </c>
      <c r="AF16">
        <f t="shared" si="4"/>
        <v>0</v>
      </c>
      <c r="AG16">
        <f t="shared" si="5"/>
        <v>-21.355385814383332</v>
      </c>
      <c r="AH16">
        <f t="shared" si="6"/>
        <v>-6659.7940448855352</v>
      </c>
      <c r="AI16">
        <f t="shared" si="7"/>
        <v>-6681.1494306999184</v>
      </c>
      <c r="AJ16">
        <f t="shared" si="8"/>
        <v>-997.93140461742587</v>
      </c>
      <c r="AK16">
        <f t="shared" si="30"/>
        <v>2689.708511998741</v>
      </c>
      <c r="AL16">
        <f t="shared" si="9"/>
        <v>-4989.3723233186029</v>
      </c>
      <c r="AN16">
        <f t="shared" si="10"/>
        <v>0</v>
      </c>
      <c r="AO16">
        <f t="shared" si="11"/>
        <v>0</v>
      </c>
      <c r="AP16">
        <f t="shared" si="12"/>
        <v>-4.8941032489209677</v>
      </c>
      <c r="AQ16">
        <f t="shared" si="13"/>
        <v>-1526.2529066679849</v>
      </c>
      <c r="AR16">
        <f t="shared" si="14"/>
        <v>-1531.1470099169057</v>
      </c>
      <c r="AS16">
        <f t="shared" si="15"/>
        <v>-228.70012145830393</v>
      </c>
      <c r="AT16">
        <f t="shared" si="16"/>
        <v>616.41176992257215</v>
      </c>
      <c r="AU16">
        <f t="shared" si="17"/>
        <v>-1143.4353614526376</v>
      </c>
      <c r="AW16">
        <v>13</v>
      </c>
      <c r="AX16">
        <f>IF(Z16&gt;0, (R16*SUMPRODUCT(K16:$K$98, X16:$X$98)-K16*$AZ$3)/Z16, 0)</f>
        <v>46150.347108612434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0.20461981261590323</v>
      </c>
      <c r="L17" s="2">
        <v>14</v>
      </c>
      <c r="M17" s="8">
        <v>5.3300140000000001E-3</v>
      </c>
      <c r="Q17" s="5">
        <f t="shared" si="29"/>
        <v>25</v>
      </c>
      <c r="R17">
        <f t="shared" si="0"/>
        <v>2000000</v>
      </c>
      <c r="S17">
        <f t="shared" si="1"/>
        <v>47330.957185436499</v>
      </c>
      <c r="U17">
        <f t="shared" si="21"/>
        <v>5.3300140000000001E-3</v>
      </c>
      <c r="V17">
        <f t="shared" si="22"/>
        <v>0.01</v>
      </c>
      <c r="W17">
        <f t="shared" si="23"/>
        <v>0.85421543257533328</v>
      </c>
      <c r="X17">
        <f t="shared" si="24"/>
        <v>4.5529802146425822E-3</v>
      </c>
      <c r="Y17">
        <f t="shared" si="25"/>
        <v>8.5421543257533337E-3</v>
      </c>
      <c r="Z17">
        <f t="shared" si="26"/>
        <v>0.84112029803493737</v>
      </c>
      <c r="AB17">
        <f t="shared" si="27"/>
        <v>39422.338718885148</v>
      </c>
      <c r="AC17">
        <f t="shared" si="2"/>
        <v>39811.02881409321</v>
      </c>
      <c r="AE17">
        <f t="shared" si="3"/>
        <v>0</v>
      </c>
      <c r="AF17">
        <f t="shared" si="4"/>
        <v>0</v>
      </c>
      <c r="AG17">
        <f t="shared" si="5"/>
        <v>-21.028007450873435</v>
      </c>
      <c r="AH17">
        <f t="shared" si="6"/>
        <v>-9105.9604292851636</v>
      </c>
      <c r="AI17">
        <f t="shared" si="7"/>
        <v>-9126.9884367360373</v>
      </c>
      <c r="AJ17">
        <f t="shared" si="8"/>
        <v>-388.69009520806139</v>
      </c>
      <c r="AK17">
        <f t="shared" si="30"/>
        <v>2759.5637103219606</v>
      </c>
      <c r="AL17">
        <f t="shared" si="9"/>
        <v>-6756.1148216221382</v>
      </c>
      <c r="AN17">
        <f t="shared" si="10"/>
        <v>0</v>
      </c>
      <c r="AO17">
        <f t="shared" si="11"/>
        <v>0</v>
      </c>
      <c r="AP17">
        <f t="shared" si="12"/>
        <v>-4.3027469442835393</v>
      </c>
      <c r="AQ17">
        <f t="shared" si="13"/>
        <v>-1863.2599167281599</v>
      </c>
      <c r="AR17">
        <f t="shared" si="14"/>
        <v>-1867.5626636724435</v>
      </c>
      <c r="AS17">
        <f t="shared" si="15"/>
        <v>-79.533694447131111</v>
      </c>
      <c r="AT17">
        <f t="shared" si="16"/>
        <v>564.66140930772622</v>
      </c>
      <c r="AU17">
        <f t="shared" si="17"/>
        <v>-1382.4349488118485</v>
      </c>
      <c r="AW17">
        <v>14</v>
      </c>
      <c r="AX17">
        <f>IF(Z17&gt;0, (R17*SUMPRODUCT(K17:$K$98, X17:$X$98)-K17*$AZ$3)/Z17, 0)</f>
        <v>47330.957185436499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0.1826962612641993</v>
      </c>
      <c r="L18" s="2">
        <v>15</v>
      </c>
      <c r="M18" s="8">
        <v>6.9004050000000001E-3</v>
      </c>
      <c r="Q18" s="5">
        <f t="shared" si="29"/>
        <v>25</v>
      </c>
      <c r="R18">
        <f t="shared" si="0"/>
        <v>2000000</v>
      </c>
      <c r="S18">
        <f t="shared" si="1"/>
        <v>47959.001659465132</v>
      </c>
      <c r="U18">
        <f t="shared" si="21"/>
        <v>6.9004050000000001E-3</v>
      </c>
      <c r="V18">
        <f t="shared" si="22"/>
        <v>0.01</v>
      </c>
      <c r="W18">
        <f t="shared" si="23"/>
        <v>0.84112029803493737</v>
      </c>
      <c r="X18">
        <f t="shared" si="24"/>
        <v>5.804070710161772E-3</v>
      </c>
      <c r="Y18">
        <f t="shared" si="25"/>
        <v>8.4112029803493742E-3</v>
      </c>
      <c r="Z18">
        <f t="shared" si="26"/>
        <v>0.82690502434442625</v>
      </c>
      <c r="AB18">
        <f t="shared" si="27"/>
        <v>39811.02881409321</v>
      </c>
      <c r="AC18">
        <f t="shared" si="2"/>
        <v>39657.539434754392</v>
      </c>
      <c r="AE18">
        <f t="shared" si="3"/>
        <v>0</v>
      </c>
      <c r="AF18">
        <f t="shared" si="4"/>
        <v>0</v>
      </c>
      <c r="AG18">
        <f t="shared" si="5"/>
        <v>-20.672625608610655</v>
      </c>
      <c r="AH18">
        <f t="shared" si="6"/>
        <v>-11608.141420323544</v>
      </c>
      <c r="AI18">
        <f t="shared" si="7"/>
        <v>-11628.814045932155</v>
      </c>
      <c r="AJ18">
        <f t="shared" si="8"/>
        <v>153.48937933881825</v>
      </c>
      <c r="AK18">
        <f t="shared" si="30"/>
        <v>2786.7720169865252</v>
      </c>
      <c r="AL18">
        <f t="shared" si="9"/>
        <v>-8688.5526496068123</v>
      </c>
      <c r="AN18">
        <f t="shared" si="10"/>
        <v>0</v>
      </c>
      <c r="AO18">
        <f t="shared" si="11"/>
        <v>0</v>
      </c>
      <c r="AP18">
        <f t="shared" si="12"/>
        <v>-3.7768114092077094</v>
      </c>
      <c r="AQ18">
        <f t="shared" si="13"/>
        <v>-2120.7640377192038</v>
      </c>
      <c r="AR18">
        <f t="shared" si="14"/>
        <v>-2124.5408491284115</v>
      </c>
      <c r="AS18">
        <f t="shared" si="15"/>
        <v>28.041935748964534</v>
      </c>
      <c r="AT18">
        <f t="shared" si="16"/>
        <v>509.13282849912986</v>
      </c>
      <c r="AU18">
        <f t="shared" si="17"/>
        <v>-1587.3660848803172</v>
      </c>
      <c r="AW18">
        <v>15</v>
      </c>
      <c r="AX18">
        <f>IF(Z18&gt;0, (R18*SUMPRODUCT(K18:$K$98, X18:$X$98)-K18*$AZ$3)/Z18, 0)</f>
        <v>47959.001659465132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0.16312166184303509</v>
      </c>
      <c r="L19" s="2">
        <v>16</v>
      </c>
      <c r="M19" s="8">
        <v>8.6257439999999994E-3</v>
      </c>
      <c r="Q19" s="5">
        <f t="shared" si="29"/>
        <v>25</v>
      </c>
      <c r="R19">
        <f t="shared" si="0"/>
        <v>2000000</v>
      </c>
      <c r="S19">
        <f t="shared" si="1"/>
        <v>48137.026783792353</v>
      </c>
      <c r="U19">
        <f t="shared" si="21"/>
        <v>8.6257439999999994E-3</v>
      </c>
      <c r="V19">
        <f t="shared" si="22"/>
        <v>0.01</v>
      </c>
      <c r="W19">
        <f t="shared" si="23"/>
        <v>0.82690502434442625</v>
      </c>
      <c r="X19">
        <f t="shared" si="24"/>
        <v>7.1326710523087885E-3</v>
      </c>
      <c r="Y19">
        <f t="shared" si="25"/>
        <v>8.269050243444263E-3</v>
      </c>
      <c r="Z19">
        <f t="shared" si="26"/>
        <v>0.81150330304867324</v>
      </c>
      <c r="AB19">
        <f t="shared" si="27"/>
        <v>39657.539434754392</v>
      </c>
      <c r="AC19">
        <f t="shared" si="2"/>
        <v>39063.356233989944</v>
      </c>
      <c r="AE19">
        <f t="shared" si="3"/>
        <v>0</v>
      </c>
      <c r="AF19">
        <f t="shared" si="4"/>
        <v>0</v>
      </c>
      <c r="AG19">
        <f t="shared" si="5"/>
        <v>-20.287582576216831</v>
      </c>
      <c r="AH19">
        <f t="shared" si="6"/>
        <v>-14265.342104617577</v>
      </c>
      <c r="AI19">
        <f t="shared" si="7"/>
        <v>-14285.629687193794</v>
      </c>
      <c r="AJ19">
        <f t="shared" si="8"/>
        <v>594.18320076444797</v>
      </c>
      <c r="AK19">
        <f t="shared" si="30"/>
        <v>2776.0277604328076</v>
      </c>
      <c r="AL19">
        <f t="shared" si="9"/>
        <v>-10915.418725996538</v>
      </c>
      <c r="AN19">
        <f t="shared" si="10"/>
        <v>0</v>
      </c>
      <c r="AO19">
        <f t="shared" si="11"/>
        <v>0</v>
      </c>
      <c r="AP19">
        <f t="shared" si="12"/>
        <v>-3.3093441846102927</v>
      </c>
      <c r="AQ19">
        <f t="shared" si="13"/>
        <v>-2326.9863108646391</v>
      </c>
      <c r="AR19">
        <f t="shared" si="14"/>
        <v>-2330.295655049249</v>
      </c>
      <c r="AS19">
        <f t="shared" si="15"/>
        <v>96.924151147910507</v>
      </c>
      <c r="AT19">
        <f t="shared" si="16"/>
        <v>452.83026160419843</v>
      </c>
      <c r="AU19">
        <f t="shared" si="17"/>
        <v>-1780.5412422971401</v>
      </c>
      <c r="AW19">
        <v>16</v>
      </c>
      <c r="AX19">
        <f>IF(Z19&gt;0, (R19*SUMPRODUCT(K19:$K$98, X19:$X$98)-K19*$AZ$3)/Z19, 0)</f>
        <v>48137.026783792353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0.14564434093128131</v>
      </c>
      <c r="L20" s="2">
        <v>17</v>
      </c>
      <c r="M20" s="8">
        <v>1.0476563E-2</v>
      </c>
      <c r="Q20" s="5">
        <f t="shared" si="29"/>
        <v>25</v>
      </c>
      <c r="R20">
        <f t="shared" si="0"/>
        <v>2000000</v>
      </c>
      <c r="S20">
        <f t="shared" si="1"/>
        <v>47930.601802883728</v>
      </c>
      <c r="U20">
        <f t="shared" si="21"/>
        <v>1.0476563E-2</v>
      </c>
      <c r="V20">
        <f t="shared" si="22"/>
        <v>0.01</v>
      </c>
      <c r="W20">
        <f t="shared" si="23"/>
        <v>0.81150330304867324</v>
      </c>
      <c r="X20">
        <f t="shared" si="24"/>
        <v>8.5017654790975165E-3</v>
      </c>
      <c r="Y20">
        <f t="shared" si="25"/>
        <v>8.1150330304867319E-3</v>
      </c>
      <c r="Z20">
        <f t="shared" si="26"/>
        <v>0.79488650453908893</v>
      </c>
      <c r="AB20">
        <f t="shared" si="27"/>
        <v>39063.356233989944</v>
      </c>
      <c r="AC20">
        <f t="shared" si="2"/>
        <v>38099.388527549199</v>
      </c>
      <c r="AE20">
        <f t="shared" si="3"/>
        <v>0</v>
      </c>
      <c r="AF20">
        <f t="shared" si="4"/>
        <v>0</v>
      </c>
      <c r="AG20">
        <f t="shared" si="5"/>
        <v>-19.872162613477222</v>
      </c>
      <c r="AH20">
        <f t="shared" si="6"/>
        <v>-17003.530958195031</v>
      </c>
      <c r="AI20">
        <f t="shared" si="7"/>
        <v>-17023.403120808507</v>
      </c>
      <c r="AJ20">
        <f t="shared" si="8"/>
        <v>963.96770644074422</v>
      </c>
      <c r="AK20">
        <f t="shared" si="30"/>
        <v>2734.4349363792962</v>
      </c>
      <c r="AL20">
        <f t="shared" si="9"/>
        <v>-13325.000477988466</v>
      </c>
      <c r="AN20">
        <f t="shared" si="10"/>
        <v>0</v>
      </c>
      <c r="AO20">
        <f t="shared" si="11"/>
        <v>0</v>
      </c>
      <c r="AP20">
        <f t="shared" si="12"/>
        <v>-2.8942680267191387</v>
      </c>
      <c r="AQ20">
        <f t="shared" si="13"/>
        <v>-2476.4680599109538</v>
      </c>
      <c r="AR20">
        <f t="shared" si="14"/>
        <v>-2479.3623279376725</v>
      </c>
      <c r="AS20">
        <f t="shared" si="15"/>
        <v>140.39644128360106</v>
      </c>
      <c r="AT20">
        <f t="shared" si="16"/>
        <v>398.25497412843276</v>
      </c>
      <c r="AU20">
        <f t="shared" si="17"/>
        <v>-1940.7109125256386</v>
      </c>
      <c r="AW20">
        <v>17</v>
      </c>
      <c r="AX20">
        <f>IF(Z20&gt;0, (R20*SUMPRODUCT(K20:$K$98, X20:$X$98)-K20*$AZ$3)/Z20, 0)</f>
        <v>47930.601802883728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0.13003959011721544</v>
      </c>
      <c r="L21" s="2">
        <v>18</v>
      </c>
      <c r="M21" s="8">
        <v>1.2607808E-2</v>
      </c>
      <c r="Q21" s="5">
        <f t="shared" si="29"/>
        <v>25</v>
      </c>
      <c r="R21">
        <f t="shared" si="0"/>
        <v>2000000</v>
      </c>
      <c r="S21">
        <f t="shared" si="1"/>
        <v>47418.135110819865</v>
      </c>
      <c r="U21">
        <f t="shared" si="21"/>
        <v>1.2607808E-2</v>
      </c>
      <c r="V21">
        <f t="shared" si="22"/>
        <v>0.01</v>
      </c>
      <c r="W21">
        <f t="shared" si="23"/>
        <v>0.79488650453908893</v>
      </c>
      <c r="X21">
        <f t="shared" si="24"/>
        <v>1.0021776431019962E-2</v>
      </c>
      <c r="Y21">
        <f t="shared" si="25"/>
        <v>7.9488650453908901E-3</v>
      </c>
      <c r="Z21">
        <f t="shared" si="26"/>
        <v>0.77691586306267801</v>
      </c>
      <c r="AB21">
        <f t="shared" si="27"/>
        <v>38099.388527549199</v>
      </c>
      <c r="AC21">
        <f t="shared" si="2"/>
        <v>36839.901364445293</v>
      </c>
      <c r="AE21">
        <f t="shared" si="3"/>
        <v>0</v>
      </c>
      <c r="AF21">
        <f t="shared" si="4"/>
        <v>0</v>
      </c>
      <c r="AG21">
        <f t="shared" si="5"/>
        <v>-19.422896576566949</v>
      </c>
      <c r="AH21">
        <f t="shared" si="6"/>
        <v>-20043.552862039924</v>
      </c>
      <c r="AI21">
        <f t="shared" si="7"/>
        <v>-20062.975758616492</v>
      </c>
      <c r="AJ21">
        <f t="shared" si="8"/>
        <v>1259.4871631039059</v>
      </c>
      <c r="AK21">
        <f t="shared" si="30"/>
        <v>2666.9571969284443</v>
      </c>
      <c r="AL21">
        <f t="shared" si="9"/>
        <v>-16136.531398584142</v>
      </c>
      <c r="AN21">
        <f t="shared" si="10"/>
        <v>0</v>
      </c>
      <c r="AO21">
        <f t="shared" si="11"/>
        <v>0</v>
      </c>
      <c r="AP21">
        <f t="shared" si="12"/>
        <v>-2.5257455097058332</v>
      </c>
      <c r="AQ21">
        <f t="shared" si="13"/>
        <v>-2606.4553986724122</v>
      </c>
      <c r="AR21">
        <f t="shared" si="14"/>
        <v>-2608.981144182118</v>
      </c>
      <c r="AS21">
        <f t="shared" si="15"/>
        <v>163.78319444792641</v>
      </c>
      <c r="AT21">
        <f t="shared" si="16"/>
        <v>346.81002074873271</v>
      </c>
      <c r="AU21">
        <f t="shared" si="17"/>
        <v>-2098.387928985459</v>
      </c>
      <c r="AW21">
        <v>18</v>
      </c>
      <c r="AX21">
        <f>IF(Z21&gt;0, (R21*SUMPRODUCT(K21:$K$98, X21:$X$98)-K21*$AZ$3)/Z21, 0)</f>
        <v>47418.135110819865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0.11610677689037092</v>
      </c>
      <c r="L22" s="2">
        <v>19</v>
      </c>
      <c r="M22" s="8">
        <v>1.5033739000000001E-2</v>
      </c>
      <c r="Q22" s="5">
        <f t="shared" si="29"/>
        <v>25</v>
      </c>
      <c r="R22">
        <f t="shared" si="0"/>
        <v>2000000</v>
      </c>
      <c r="S22">
        <f t="shared" si="1"/>
        <v>46629.156804587597</v>
      </c>
      <c r="U22">
        <f t="shared" si="21"/>
        <v>1.5033739000000001E-2</v>
      </c>
      <c r="V22">
        <f t="shared" si="22"/>
        <v>0.01</v>
      </c>
      <c r="W22">
        <f t="shared" si="23"/>
        <v>0.77691586306267801</v>
      </c>
      <c r="X22">
        <f t="shared" si="24"/>
        <v>1.1679950310244042E-2</v>
      </c>
      <c r="Y22">
        <f t="shared" si="25"/>
        <v>7.7691586306267799E-3</v>
      </c>
      <c r="Z22">
        <f t="shared" si="26"/>
        <v>0.7574667541218072</v>
      </c>
      <c r="AB22">
        <f t="shared" si="27"/>
        <v>36839.901364445293</v>
      </c>
      <c r="AC22">
        <f t="shared" si="2"/>
        <v>35320.036052207746</v>
      </c>
      <c r="AE22">
        <f t="shared" si="3"/>
        <v>0</v>
      </c>
      <c r="AF22">
        <f t="shared" si="4"/>
        <v>0</v>
      </c>
      <c r="AG22">
        <f t="shared" si="5"/>
        <v>-18.93666885304518</v>
      </c>
      <c r="AH22">
        <f t="shared" si="6"/>
        <v>-23359.900620488082</v>
      </c>
      <c r="AI22">
        <f t="shared" si="7"/>
        <v>-23378.837289341129</v>
      </c>
      <c r="AJ22">
        <f t="shared" si="8"/>
        <v>1519.8653122375472</v>
      </c>
      <c r="AK22">
        <f t="shared" si="30"/>
        <v>2578.7930955111706</v>
      </c>
      <c r="AL22">
        <f t="shared" si="9"/>
        <v>-19280.178881592412</v>
      </c>
      <c r="AN22">
        <f t="shared" si="10"/>
        <v>0</v>
      </c>
      <c r="AO22">
        <f t="shared" si="11"/>
        <v>0</v>
      </c>
      <c r="AP22">
        <f t="shared" si="12"/>
        <v>-2.198675585567353</v>
      </c>
      <c r="AQ22">
        <f t="shared" si="13"/>
        <v>-2712.2427695242473</v>
      </c>
      <c r="AR22">
        <f t="shared" si="14"/>
        <v>-2714.4414451098146</v>
      </c>
      <c r="AS22">
        <f t="shared" si="15"/>
        <v>176.46666271137883</v>
      </c>
      <c r="AT22">
        <f t="shared" si="16"/>
        <v>299.41535458694449</v>
      </c>
      <c r="AU22">
        <f t="shared" si="17"/>
        <v>-2238.5594278114913</v>
      </c>
      <c r="AW22">
        <v>19</v>
      </c>
      <c r="AX22">
        <f>IF(Z22&gt;0, (R22*SUMPRODUCT(K22:$K$98, X22:$X$98)-K22*$AZ$3)/Z22, 0)</f>
        <v>46629.156804587597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0.10366676508068833</v>
      </c>
      <c r="L23" s="2">
        <v>20</v>
      </c>
      <c r="M23" s="8">
        <v>1.7719183999999999E-2</v>
      </c>
      <c r="Q23" s="5">
        <f t="shared" si="29"/>
        <v>25</v>
      </c>
      <c r="R23">
        <f t="shared" si="0"/>
        <v>2000000</v>
      </c>
      <c r="S23">
        <f t="shared" si="1"/>
        <v>45593.092792091149</v>
      </c>
      <c r="U23">
        <f t="shared" si="21"/>
        <v>1.7719183999999999E-2</v>
      </c>
      <c r="V23">
        <f t="shared" si="22"/>
        <v>0.01</v>
      </c>
      <c r="W23">
        <f t="shared" si="23"/>
        <v>0.7574667541218072</v>
      </c>
      <c r="X23">
        <f t="shared" si="24"/>
        <v>1.3421692790167059E-2</v>
      </c>
      <c r="Y23">
        <f t="shared" si="25"/>
        <v>7.5746675412180723E-3</v>
      </c>
      <c r="Z23">
        <f t="shared" si="26"/>
        <v>0.73647039379042212</v>
      </c>
      <c r="AB23">
        <f t="shared" si="27"/>
        <v>35320.036052207746</v>
      </c>
      <c r="AC23">
        <f t="shared" si="2"/>
        <v>33577.963002714627</v>
      </c>
      <c r="AE23">
        <f t="shared" si="3"/>
        <v>0</v>
      </c>
      <c r="AF23">
        <f t="shared" si="4"/>
        <v>0</v>
      </c>
      <c r="AG23">
        <f t="shared" si="5"/>
        <v>-18.411759844760553</v>
      </c>
      <c r="AH23">
        <f t="shared" si="6"/>
        <v>-26843.385580334118</v>
      </c>
      <c r="AI23">
        <f t="shared" si="7"/>
        <v>-26861.797340178877</v>
      </c>
      <c r="AJ23">
        <f t="shared" si="8"/>
        <v>1742.0730494931195</v>
      </c>
      <c r="AK23">
        <f t="shared" si="30"/>
        <v>2472.4025236545426</v>
      </c>
      <c r="AL23">
        <f t="shared" si="9"/>
        <v>-22647.321767031215</v>
      </c>
      <c r="AN23">
        <f t="shared" si="10"/>
        <v>0</v>
      </c>
      <c r="AO23">
        <f t="shared" si="11"/>
        <v>0</v>
      </c>
      <c r="AP23">
        <f t="shared" si="12"/>
        <v>-1.9086875825488427</v>
      </c>
      <c r="AQ23">
        <f t="shared" si="13"/>
        <v>-2782.7669469268335</v>
      </c>
      <c r="AR23">
        <f t="shared" si="14"/>
        <v>-2784.6756345093822</v>
      </c>
      <c r="AS23">
        <f t="shared" si="15"/>
        <v>180.59507757520154</v>
      </c>
      <c r="AT23">
        <f t="shared" si="16"/>
        <v>256.30597160459644</v>
      </c>
      <c r="AU23">
        <f t="shared" si="17"/>
        <v>-2347.7745853295842</v>
      </c>
      <c r="AW23">
        <v>20</v>
      </c>
      <c r="AX23">
        <f>IF(Z23&gt;0, (R23*SUMPRODUCT(K23:$K$98, X23:$X$98)-K23*$AZ$3)/Z23, 0)</f>
        <v>45593.092792091149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9.2559611679185999E-2</v>
      </c>
      <c r="L24" s="2">
        <v>21</v>
      </c>
      <c r="M24" s="8">
        <v>2.0768709E-2</v>
      </c>
      <c r="Q24" s="5">
        <f t="shared" si="29"/>
        <v>25</v>
      </c>
      <c r="R24">
        <f t="shared" si="0"/>
        <v>2000000</v>
      </c>
      <c r="S24">
        <f t="shared" si="1"/>
        <v>44355.51805393285</v>
      </c>
      <c r="U24">
        <f t="shared" si="21"/>
        <v>2.0768709E-2</v>
      </c>
      <c r="V24">
        <f t="shared" si="22"/>
        <v>0.01</v>
      </c>
      <c r="W24">
        <f t="shared" si="23"/>
        <v>0.73647039379042212</v>
      </c>
      <c r="X24">
        <f t="shared" si="24"/>
        <v>1.5295539295748685E-2</v>
      </c>
      <c r="Y24">
        <f t="shared" si="25"/>
        <v>7.3647039379042215E-3</v>
      </c>
      <c r="Z24">
        <f t="shared" si="26"/>
        <v>0.71381015055676922</v>
      </c>
      <c r="AB24">
        <f t="shared" si="27"/>
        <v>33577.963002714627</v>
      </c>
      <c r="AC24">
        <f t="shared" si="2"/>
        <v>31661.419020101304</v>
      </c>
      <c r="AE24">
        <f t="shared" si="3"/>
        <v>0</v>
      </c>
      <c r="AF24">
        <f t="shared" si="4"/>
        <v>0</v>
      </c>
      <c r="AG24">
        <f t="shared" si="5"/>
        <v>-17.845253763919231</v>
      </c>
      <c r="AH24">
        <f t="shared" si="6"/>
        <v>-30591.078591497368</v>
      </c>
      <c r="AI24">
        <f t="shared" si="7"/>
        <v>-30608.923845261288</v>
      </c>
      <c r="AJ24">
        <f t="shared" si="8"/>
        <v>1916.5439826133224</v>
      </c>
      <c r="AK24">
        <f t="shared" si="30"/>
        <v>2350.4574101900239</v>
      </c>
      <c r="AL24">
        <f t="shared" si="9"/>
        <v>-26341.92245245794</v>
      </c>
      <c r="AN24">
        <f t="shared" si="10"/>
        <v>0</v>
      </c>
      <c r="AO24">
        <f t="shared" si="11"/>
        <v>0</v>
      </c>
      <c r="AP24">
        <f t="shared" si="12"/>
        <v>-1.6517497587048964</v>
      </c>
      <c r="AQ24">
        <f t="shared" si="13"/>
        <v>-2831.4983552764566</v>
      </c>
      <c r="AR24">
        <f t="shared" si="14"/>
        <v>-2833.1501050351617</v>
      </c>
      <c r="AS24">
        <f t="shared" si="15"/>
        <v>177.39456679676974</v>
      </c>
      <c r="AT24">
        <f t="shared" si="16"/>
        <v>217.55742515565382</v>
      </c>
      <c r="AU24">
        <f t="shared" si="17"/>
        <v>-2438.198113082738</v>
      </c>
      <c r="AW24">
        <v>21</v>
      </c>
      <c r="AX24">
        <f>IF(Z24&gt;0, (R24*SUMPRODUCT(K24:$K$98, X24:$X$98)-K24*$AZ$3)/Z24, 0)</f>
        <v>44355.51805393285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8.2642510427844637E-2</v>
      </c>
      <c r="L25" s="2">
        <v>22</v>
      </c>
      <c r="M25" s="8">
        <v>2.4225090000000001E-2</v>
      </c>
      <c r="Q25" s="5">
        <f t="shared" si="29"/>
        <v>25</v>
      </c>
      <c r="R25">
        <f t="shared" si="0"/>
        <v>2000000</v>
      </c>
      <c r="S25">
        <f t="shared" si="1"/>
        <v>42941.972299470392</v>
      </c>
      <c r="U25">
        <f t="shared" si="21"/>
        <v>2.4225090000000001E-2</v>
      </c>
      <c r="V25">
        <f t="shared" si="22"/>
        <v>0.01</v>
      </c>
      <c r="W25">
        <f t="shared" si="23"/>
        <v>0.71381015055676922</v>
      </c>
      <c r="X25">
        <f t="shared" si="24"/>
        <v>1.7292115140151287E-2</v>
      </c>
      <c r="Y25">
        <f t="shared" si="25"/>
        <v>7.1381015055676927E-3</v>
      </c>
      <c r="Z25">
        <f t="shared" si="26"/>
        <v>0.68937993391105024</v>
      </c>
      <c r="AB25">
        <f t="shared" si="27"/>
        <v>31661.419020101304</v>
      </c>
      <c r="AC25">
        <f t="shared" si="2"/>
        <v>29603.334025819047</v>
      </c>
      <c r="AE25">
        <f t="shared" si="3"/>
        <v>0</v>
      </c>
      <c r="AF25">
        <f t="shared" si="4"/>
        <v>0</v>
      </c>
      <c r="AG25">
        <f t="shared" si="5"/>
        <v>-17.234498347776256</v>
      </c>
      <c r="AH25">
        <f t="shared" si="6"/>
        <v>-34584.230280302574</v>
      </c>
      <c r="AI25">
        <f t="shared" si="7"/>
        <v>-34601.464778650348</v>
      </c>
      <c r="AJ25">
        <f t="shared" si="8"/>
        <v>2058.084994282257</v>
      </c>
      <c r="AK25">
        <f t="shared" si="30"/>
        <v>2216.2993314070914</v>
      </c>
      <c r="AL25">
        <f t="shared" si="9"/>
        <v>-30327.080452961</v>
      </c>
      <c r="AN25">
        <f t="shared" si="10"/>
        <v>0</v>
      </c>
      <c r="AO25">
        <f t="shared" si="11"/>
        <v>0</v>
      </c>
      <c r="AP25">
        <f t="shared" si="12"/>
        <v>-1.4243022094247704</v>
      </c>
      <c r="AQ25">
        <f t="shared" si="13"/>
        <v>-2858.1276115788855</v>
      </c>
      <c r="AR25">
        <f t="shared" si="14"/>
        <v>-2859.5519137883102</v>
      </c>
      <c r="AS25">
        <f t="shared" si="15"/>
        <v>170.08531060136198</v>
      </c>
      <c r="AT25">
        <f t="shared" si="16"/>
        <v>183.16054060703564</v>
      </c>
      <c r="AU25">
        <f t="shared" si="17"/>
        <v>-2506.3060625799126</v>
      </c>
      <c r="AW25">
        <v>22</v>
      </c>
      <c r="AX25">
        <f>IF(Z25&gt;0, (R25*SUMPRODUCT(K25:$K$98, X25:$X$98)-K25*$AZ$3)/Z25, 0)</f>
        <v>42941.972299470392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7.3787955739146996E-2</v>
      </c>
      <c r="L26" s="2">
        <v>23</v>
      </c>
      <c r="M26" s="8">
        <v>2.7828815E-2</v>
      </c>
      <c r="Q26" s="5">
        <f t="shared" si="29"/>
        <v>25</v>
      </c>
      <c r="R26">
        <f t="shared" si="0"/>
        <v>2000000</v>
      </c>
      <c r="S26">
        <f t="shared" si="1"/>
        <v>41362.417739337579</v>
      </c>
      <c r="U26">
        <f t="shared" si="21"/>
        <v>2.7828815E-2</v>
      </c>
      <c r="V26">
        <f t="shared" si="22"/>
        <v>0.01</v>
      </c>
      <c r="W26">
        <f t="shared" si="23"/>
        <v>0.68937993391105024</v>
      </c>
      <c r="X26">
        <f t="shared" si="24"/>
        <v>1.9184626645522843E-2</v>
      </c>
      <c r="Y26">
        <f t="shared" si="25"/>
        <v>6.8937993391105026E-3</v>
      </c>
      <c r="Z26">
        <f t="shared" si="26"/>
        <v>0.66330150792641684</v>
      </c>
      <c r="AB26">
        <f t="shared" si="27"/>
        <v>29603.334025819047</v>
      </c>
      <c r="AC26">
        <f t="shared" si="2"/>
        <v>27435.754057984988</v>
      </c>
      <c r="AE26">
        <f t="shared" si="3"/>
        <v>0</v>
      </c>
      <c r="AF26">
        <f t="shared" si="4"/>
        <v>0</v>
      </c>
      <c r="AG26">
        <f t="shared" si="5"/>
        <v>-16.582537698160422</v>
      </c>
      <c r="AH26">
        <f t="shared" si="6"/>
        <v>-38369.253291045687</v>
      </c>
      <c r="AI26">
        <f t="shared" si="7"/>
        <v>-38385.835828743846</v>
      </c>
      <c r="AJ26">
        <f t="shared" si="8"/>
        <v>2167.5799678340591</v>
      </c>
      <c r="AK26">
        <f t="shared" si="30"/>
        <v>2072.2333818073334</v>
      </c>
      <c r="AL26">
        <f t="shared" si="9"/>
        <v>-34146.022479102459</v>
      </c>
      <c r="AN26">
        <f t="shared" si="10"/>
        <v>0</v>
      </c>
      <c r="AO26">
        <f t="shared" si="11"/>
        <v>0</v>
      </c>
      <c r="AP26">
        <f t="shared" si="12"/>
        <v>-1.2235915577145977</v>
      </c>
      <c r="AQ26">
        <f t="shared" si="13"/>
        <v>-2831.1887635837993</v>
      </c>
      <c r="AR26">
        <f t="shared" si="14"/>
        <v>-2832.4123551415137</v>
      </c>
      <c r="AS26">
        <f t="shared" si="15"/>
        <v>159.94129472760122</v>
      </c>
      <c r="AT26">
        <f t="shared" si="16"/>
        <v>152.90586505798242</v>
      </c>
      <c r="AU26">
        <f t="shared" si="17"/>
        <v>-2519.5651953559304</v>
      </c>
      <c r="AW26">
        <v>23</v>
      </c>
      <c r="AX26">
        <f>IF(Z26&gt;0, (R26*SUMPRODUCT(K26:$K$98, X26:$X$98)-K26*$AZ$3)/Z26, 0)</f>
        <v>41362.417739337579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6.5882103338524095E-2</v>
      </c>
      <c r="L27" s="2">
        <v>24</v>
      </c>
      <c r="M27" s="8">
        <v>3.1684449000000003E-2</v>
      </c>
      <c r="Q27" s="5">
        <f t="shared" si="29"/>
        <v>25</v>
      </c>
      <c r="R27">
        <f t="shared" si="0"/>
        <v>2000000</v>
      </c>
      <c r="S27">
        <f t="shared" si="1"/>
        <v>39677.559005679272</v>
      </c>
      <c r="U27">
        <f t="shared" si="21"/>
        <v>3.1684449000000003E-2</v>
      </c>
      <c r="V27">
        <f t="shared" si="22"/>
        <v>0.01</v>
      </c>
      <c r="W27">
        <f t="shared" si="23"/>
        <v>0.66330150792641684</v>
      </c>
      <c r="X27">
        <f t="shared" si="24"/>
        <v>2.1016342799517654E-2</v>
      </c>
      <c r="Y27">
        <f t="shared" si="25"/>
        <v>6.6330150792641689E-3</v>
      </c>
      <c r="Z27">
        <f t="shared" si="26"/>
        <v>0.63565215004763498</v>
      </c>
      <c r="AB27">
        <f t="shared" si="27"/>
        <v>27435.754057984988</v>
      </c>
      <c r="AC27">
        <f t="shared" si="2"/>
        <v>25221.12569060193</v>
      </c>
      <c r="AE27">
        <f t="shared" si="3"/>
        <v>0</v>
      </c>
      <c r="AF27">
        <f t="shared" si="4"/>
        <v>0</v>
      </c>
      <c r="AG27">
        <f t="shared" si="5"/>
        <v>-15.891303751190874</v>
      </c>
      <c r="AH27">
        <f t="shared" si="6"/>
        <v>-42032.685599035307</v>
      </c>
      <c r="AI27">
        <f t="shared" si="7"/>
        <v>-42048.576902786495</v>
      </c>
      <c r="AJ27">
        <f t="shared" si="8"/>
        <v>2214.6283673830585</v>
      </c>
      <c r="AK27">
        <f t="shared" si="30"/>
        <v>1920.5027840589494</v>
      </c>
      <c r="AL27">
        <f t="shared" si="9"/>
        <v>-37913.445751344494</v>
      </c>
      <c r="AN27">
        <f t="shared" si="10"/>
        <v>0</v>
      </c>
      <c r="AO27">
        <f t="shared" si="11"/>
        <v>0</v>
      </c>
      <c r="AP27">
        <f t="shared" si="12"/>
        <v>-1.0469525159198327</v>
      </c>
      <c r="AQ27">
        <f t="shared" si="13"/>
        <v>-2769.2017362313377</v>
      </c>
      <c r="AR27">
        <f t="shared" si="14"/>
        <v>-2770.2486887472573</v>
      </c>
      <c r="AS27">
        <f t="shared" si="15"/>
        <v>145.90437495635757</v>
      </c>
      <c r="AT27">
        <f t="shared" si="16"/>
        <v>126.52676288129493</v>
      </c>
      <c r="AU27">
        <f t="shared" si="17"/>
        <v>-2497.8175509096054</v>
      </c>
      <c r="AW27">
        <v>24</v>
      </c>
      <c r="AX27">
        <f>IF(Z27&gt;0, (R27*SUMPRODUCT(K27:$K$98, X27:$X$98)-K27*$AZ$3)/Z27, 0)</f>
        <v>39677.559005679272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5.8823306552253651E-2</v>
      </c>
      <c r="L28" s="2">
        <v>25</v>
      </c>
      <c r="M28" s="8">
        <v>3.5933631000000001E-2</v>
      </c>
      <c r="Q28" s="5">
        <f t="shared" si="29"/>
        <v>25</v>
      </c>
      <c r="R28">
        <f t="shared" si="0"/>
        <v>2000000</v>
      </c>
      <c r="S28">
        <f t="shared" si="1"/>
        <v>37929.358961795588</v>
      </c>
      <c r="U28">
        <f t="shared" si="21"/>
        <v>3.5933631000000001E-2</v>
      </c>
      <c r="V28">
        <f t="shared" si="22"/>
        <v>0.01</v>
      </c>
      <c r="W28">
        <f t="shared" si="23"/>
        <v>0.63565215004763498</v>
      </c>
      <c r="X28">
        <f t="shared" si="24"/>
        <v>2.2841289804168347E-2</v>
      </c>
      <c r="Y28">
        <f t="shared" si="25"/>
        <v>6.35652150047635E-3</v>
      </c>
      <c r="Z28">
        <f t="shared" si="26"/>
        <v>0.60645433874299026</v>
      </c>
      <c r="AB28">
        <f t="shared" si="27"/>
        <v>25221.12569060193</v>
      </c>
      <c r="AC28">
        <f t="shared" si="2"/>
        <v>23002.424308121255</v>
      </c>
      <c r="AE28">
        <f t="shared" si="3"/>
        <v>0</v>
      </c>
      <c r="AF28">
        <f t="shared" si="4"/>
        <v>0</v>
      </c>
      <c r="AG28">
        <f t="shared" si="5"/>
        <v>-15.161358468574756</v>
      </c>
      <c r="AH28">
        <f t="shared" si="6"/>
        <v>-45682.579608336695</v>
      </c>
      <c r="AI28">
        <f t="shared" si="7"/>
        <v>-45697.740966805271</v>
      </c>
      <c r="AJ28">
        <f t="shared" si="8"/>
        <v>2218.7013824806745</v>
      </c>
      <c r="AK28">
        <f t="shared" si="30"/>
        <v>1765.4787983421352</v>
      </c>
      <c r="AL28">
        <f t="shared" si="9"/>
        <v>-41713.560785982459</v>
      </c>
      <c r="AN28">
        <f t="shared" si="10"/>
        <v>0</v>
      </c>
      <c r="AO28">
        <f t="shared" si="11"/>
        <v>0</v>
      </c>
      <c r="AP28">
        <f t="shared" si="12"/>
        <v>-0.89184123694557982</v>
      </c>
      <c r="AQ28">
        <f t="shared" si="13"/>
        <v>-2687.200384398921</v>
      </c>
      <c r="AR28">
        <f t="shared" si="14"/>
        <v>-2688.0922256358667</v>
      </c>
      <c r="AS28">
        <f t="shared" si="15"/>
        <v>130.51135156956968</v>
      </c>
      <c r="AT28">
        <f t="shared" si="16"/>
        <v>103.85130056638383</v>
      </c>
      <c r="AU28">
        <f t="shared" si="17"/>
        <v>-2453.7295734999129</v>
      </c>
      <c r="AW28">
        <v>25</v>
      </c>
      <c r="AX28">
        <f>IF(Z28&gt;0, (R28*SUMPRODUCT(K28:$K$98, X28:$X$98)-K28*$AZ$3)/Z28, 0)</f>
        <v>37929.358961795588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5.2520809421655039E-2</v>
      </c>
      <c r="L29" s="2">
        <v>26</v>
      </c>
      <c r="M29" s="8">
        <v>4.1016489000000003E-2</v>
      </c>
      <c r="Q29" s="5">
        <f t="shared" si="29"/>
        <v>25</v>
      </c>
      <c r="R29">
        <f t="shared" si="0"/>
        <v>2000000</v>
      </c>
      <c r="S29">
        <f t="shared" si="1"/>
        <v>36153.247154164841</v>
      </c>
      <c r="U29">
        <f t="shared" si="21"/>
        <v>4.1016489000000003E-2</v>
      </c>
      <c r="V29">
        <f t="shared" si="22"/>
        <v>0.01</v>
      </c>
      <c r="W29">
        <f t="shared" si="23"/>
        <v>0.60645433874299026</v>
      </c>
      <c r="X29">
        <f t="shared" si="24"/>
        <v>2.4874627714054135E-2</v>
      </c>
      <c r="Y29">
        <f t="shared" si="25"/>
        <v>6.0645433874299028E-3</v>
      </c>
      <c r="Z29">
        <f t="shared" si="26"/>
        <v>0.57551516764150623</v>
      </c>
      <c r="AB29">
        <f t="shared" si="27"/>
        <v>23002.424308121255</v>
      </c>
      <c r="AC29">
        <f t="shared" si="2"/>
        <v>20806.742096713988</v>
      </c>
      <c r="AE29">
        <f t="shared" si="3"/>
        <v>0</v>
      </c>
      <c r="AF29">
        <f t="shared" si="4"/>
        <v>0</v>
      </c>
      <c r="AG29">
        <f t="shared" si="5"/>
        <v>-14.387879191037655</v>
      </c>
      <c r="AH29">
        <f t="shared" si="6"/>
        <v>-49749.25542810827</v>
      </c>
      <c r="AI29">
        <f t="shared" si="7"/>
        <v>-49763.64330729931</v>
      </c>
      <c r="AJ29">
        <f t="shared" si="8"/>
        <v>2195.6822114072675</v>
      </c>
      <c r="AK29">
        <f t="shared" si="30"/>
        <v>1610.1697015684881</v>
      </c>
      <c r="AL29">
        <f t="shared" si="9"/>
        <v>-45957.791394323547</v>
      </c>
      <c r="AN29">
        <f t="shared" si="10"/>
        <v>0</v>
      </c>
      <c r="AO29">
        <f t="shared" si="11"/>
        <v>0</v>
      </c>
      <c r="AP29">
        <f t="shared" si="12"/>
        <v>-0.75566306097428493</v>
      </c>
      <c r="AQ29">
        <f t="shared" si="13"/>
        <v>-2612.8711632089121</v>
      </c>
      <c r="AR29">
        <f t="shared" si="14"/>
        <v>-2613.6268262698864</v>
      </c>
      <c r="AS29">
        <f t="shared" si="15"/>
        <v>115.31900697583919</v>
      </c>
      <c r="AT29">
        <f t="shared" si="16"/>
        <v>84.567416032601727</v>
      </c>
      <c r="AU29">
        <f t="shared" si="17"/>
        <v>-2413.740403261445</v>
      </c>
      <c r="AW29">
        <v>26</v>
      </c>
      <c r="AX29">
        <f>IF(Z29&gt;0, (R29*SUMPRODUCT(K29:$K$98, X29:$X$98)-K29*$AZ$3)/Z29, 0)</f>
        <v>36153.247154164841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4.6893579840763422E-2</v>
      </c>
      <c r="L30" s="2">
        <v>27</v>
      </c>
      <c r="M30" s="8">
        <v>4.6435859000000003E-2</v>
      </c>
      <c r="Q30" s="5">
        <f t="shared" si="29"/>
        <v>25</v>
      </c>
      <c r="R30">
        <f t="shared" si="0"/>
        <v>2000000</v>
      </c>
      <c r="S30">
        <f t="shared" si="1"/>
        <v>34312.171690762072</v>
      </c>
      <c r="U30">
        <f t="shared" si="21"/>
        <v>4.6435859000000003E-2</v>
      </c>
      <c r="V30">
        <f t="shared" si="22"/>
        <v>0.01</v>
      </c>
      <c r="W30">
        <f t="shared" si="23"/>
        <v>0.57551516764150623</v>
      </c>
      <c r="X30">
        <f t="shared" si="24"/>
        <v>2.6724541176962349E-2</v>
      </c>
      <c r="Y30">
        <f t="shared" si="25"/>
        <v>5.755151676415062E-3</v>
      </c>
      <c r="Z30">
        <f t="shared" si="26"/>
        <v>0.54303547478812886</v>
      </c>
      <c r="AB30">
        <f t="shared" si="27"/>
        <v>20806.742096713988</v>
      </c>
      <c r="AC30">
        <f t="shared" si="2"/>
        <v>18632.726445104778</v>
      </c>
      <c r="AE30">
        <f t="shared" si="3"/>
        <v>0</v>
      </c>
      <c r="AF30">
        <f t="shared" si="4"/>
        <v>0</v>
      </c>
      <c r="AG30">
        <f t="shared" si="5"/>
        <v>-13.575886869703222</v>
      </c>
      <c r="AH30">
        <f t="shared" si="6"/>
        <v>-53449.082353924699</v>
      </c>
      <c r="AI30">
        <f t="shared" si="7"/>
        <v>-53462.658240794401</v>
      </c>
      <c r="AJ30">
        <f t="shared" si="8"/>
        <v>2174.0156516092102</v>
      </c>
      <c r="AK30">
        <f t="shared" si="30"/>
        <v>1456.4719467699792</v>
      </c>
      <c r="AL30">
        <f t="shared" si="9"/>
        <v>-49832.170642415214</v>
      </c>
      <c r="AN30">
        <f t="shared" si="10"/>
        <v>0</v>
      </c>
      <c r="AO30">
        <f t="shared" si="11"/>
        <v>0</v>
      </c>
      <c r="AP30">
        <f t="shared" si="12"/>
        <v>-0.63662193483359986</v>
      </c>
      <c r="AQ30">
        <f t="shared" si="13"/>
        <v>-2506.418810779307</v>
      </c>
      <c r="AR30">
        <f t="shared" si="14"/>
        <v>-2507.0554327141408</v>
      </c>
      <c r="AS30">
        <f t="shared" si="15"/>
        <v>101.94737653380581</v>
      </c>
      <c r="AT30">
        <f t="shared" si="16"/>
        <v>68.299183521690153</v>
      </c>
      <c r="AU30">
        <f t="shared" si="17"/>
        <v>-2336.8088726586448</v>
      </c>
      <c r="AW30">
        <v>27</v>
      </c>
      <c r="AX30">
        <f>IF(Z30&gt;0, (R30*SUMPRODUCT(K30:$K$98, X30:$X$98)-K30*$AZ$3)/Z30, 0)</f>
        <v>34312.171690762072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4.1869267714967337E-2</v>
      </c>
      <c r="L31" s="2">
        <v>28</v>
      </c>
      <c r="M31" s="8">
        <v>5.1834316999999998E-2</v>
      </c>
      <c r="Q31" s="5">
        <f t="shared" si="29"/>
        <v>25</v>
      </c>
      <c r="R31">
        <f t="shared" si="0"/>
        <v>2000000</v>
      </c>
      <c r="S31">
        <f t="shared" si="1"/>
        <v>32423.020786604691</v>
      </c>
      <c r="U31">
        <f t="shared" si="21"/>
        <v>5.1834316999999998E-2</v>
      </c>
      <c r="V31">
        <f t="shared" si="22"/>
        <v>0.01</v>
      </c>
      <c r="W31">
        <f t="shared" si="23"/>
        <v>0.54303547478812886</v>
      </c>
      <c r="X31">
        <f t="shared" si="24"/>
        <v>2.8147872942413377E-2</v>
      </c>
      <c r="Y31">
        <f t="shared" si="25"/>
        <v>5.4303547478812891E-3</v>
      </c>
      <c r="Z31">
        <f t="shared" si="26"/>
        <v>0.50945724709783413</v>
      </c>
      <c r="AB31">
        <f t="shared" si="27"/>
        <v>18632.726445104778</v>
      </c>
      <c r="AC31">
        <f t="shared" si="2"/>
        <v>16518.142912539479</v>
      </c>
      <c r="AE31">
        <f t="shared" si="3"/>
        <v>0</v>
      </c>
      <c r="AF31">
        <f t="shared" si="4"/>
        <v>0</v>
      </c>
      <c r="AG31">
        <f t="shared" si="5"/>
        <v>-12.736431177445853</v>
      </c>
      <c r="AH31">
        <f t="shared" si="6"/>
        <v>-56295.745884826756</v>
      </c>
      <c r="AI31">
        <f t="shared" si="7"/>
        <v>-56308.4823160042</v>
      </c>
      <c r="AJ31">
        <f t="shared" si="8"/>
        <v>2114.5835325652988</v>
      </c>
      <c r="AK31">
        <f t="shared" si="30"/>
        <v>1304.2908511573346</v>
      </c>
      <c r="AL31">
        <f t="shared" si="9"/>
        <v>-52889.607932281564</v>
      </c>
      <c r="AN31">
        <f t="shared" si="10"/>
        <v>0</v>
      </c>
      <c r="AO31">
        <f t="shared" si="11"/>
        <v>0</v>
      </c>
      <c r="AP31">
        <f t="shared" si="12"/>
        <v>-0.53326504670173713</v>
      </c>
      <c r="AQ31">
        <f t="shared" si="13"/>
        <v>-2357.0616556655823</v>
      </c>
      <c r="AR31">
        <f t="shared" si="14"/>
        <v>-2357.594920712284</v>
      </c>
      <c r="AS31">
        <f t="shared" si="15"/>
        <v>88.536064030637846</v>
      </c>
      <c r="AT31">
        <f t="shared" si="16"/>
        <v>54.609702825289055</v>
      </c>
      <c r="AU31">
        <f t="shared" si="17"/>
        <v>-2214.449153856357</v>
      </c>
      <c r="AW31">
        <v>28</v>
      </c>
      <c r="AX31">
        <f>IF(Z31&gt;0, (R31*SUMPRODUCT(K31:$K$98, X31:$X$98)-K31*$AZ$3)/Z31, 0)</f>
        <v>32423.020786604691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3.7383274745506546E-2</v>
      </c>
      <c r="L32" s="2">
        <v>29</v>
      </c>
      <c r="M32" s="8">
        <v>5.7772715000000002E-2</v>
      </c>
      <c r="Q32" s="5">
        <f t="shared" si="29"/>
        <v>25</v>
      </c>
      <c r="R32">
        <f t="shared" si="0"/>
        <v>2000000</v>
      </c>
      <c r="S32">
        <f t="shared" si="1"/>
        <v>30553.841250357549</v>
      </c>
      <c r="U32">
        <f t="shared" si="21"/>
        <v>5.7772715000000002E-2</v>
      </c>
      <c r="V32">
        <f t="shared" si="22"/>
        <v>0.01</v>
      </c>
      <c r="W32">
        <f t="shared" si="23"/>
        <v>0.50945724709783413</v>
      </c>
      <c r="X32">
        <f t="shared" si="24"/>
        <v>2.9432728341267748E-2</v>
      </c>
      <c r="Y32">
        <f t="shared" si="25"/>
        <v>5.0945724709783417E-3</v>
      </c>
      <c r="Z32">
        <f t="shared" si="26"/>
        <v>0.47492994628558804</v>
      </c>
      <c r="AB32">
        <f t="shared" si="27"/>
        <v>16518.142912539479</v>
      </c>
      <c r="AC32">
        <f t="shared" si="2"/>
        <v>14510.934183850695</v>
      </c>
      <c r="AE32">
        <f t="shared" si="3"/>
        <v>0</v>
      </c>
      <c r="AF32">
        <f t="shared" si="4"/>
        <v>0</v>
      </c>
      <c r="AG32">
        <f t="shared" si="5"/>
        <v>-11.873248657139701</v>
      </c>
      <c r="AH32">
        <f t="shared" si="6"/>
        <v>-58865.4566825355</v>
      </c>
      <c r="AI32">
        <f t="shared" si="7"/>
        <v>-58877.329931192638</v>
      </c>
      <c r="AJ32">
        <f t="shared" si="8"/>
        <v>2007.2087286887836</v>
      </c>
      <c r="AK32">
        <f t="shared" si="30"/>
        <v>1156.2700038777637</v>
      </c>
      <c r="AL32">
        <f t="shared" si="9"/>
        <v>-55713.851198626093</v>
      </c>
      <c r="AN32">
        <f t="shared" si="10"/>
        <v>0</v>
      </c>
      <c r="AO32">
        <f t="shared" si="11"/>
        <v>0</v>
      </c>
      <c r="AP32">
        <f t="shared" si="12"/>
        <v>-0.44386091667157013</v>
      </c>
      <c r="AQ32">
        <f t="shared" si="13"/>
        <v>-2200.583540182939</v>
      </c>
      <c r="AR32">
        <f t="shared" si="14"/>
        <v>-2201.0274010996104</v>
      </c>
      <c r="AS32">
        <f t="shared" si="15"/>
        <v>75.036035376151702</v>
      </c>
      <c r="AT32">
        <f t="shared" si="16"/>
        <v>43.225159234950361</v>
      </c>
      <c r="AU32">
        <f t="shared" si="17"/>
        <v>-2082.7662064885085</v>
      </c>
      <c r="AW32">
        <v>29</v>
      </c>
      <c r="AX32">
        <f>IF(Z32&gt;0, (R32*SUMPRODUCT(K32:$K$98, X32:$X$98)-K32*$AZ$3)/Z32, 0)</f>
        <v>30553.841250357549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3.337792387991656E-2</v>
      </c>
      <c r="L33" s="2">
        <v>30</v>
      </c>
      <c r="M33" s="8">
        <v>6.4089452000000005E-2</v>
      </c>
      <c r="Q33" s="5">
        <f t="shared" si="29"/>
        <v>25</v>
      </c>
      <c r="R33">
        <f t="shared" si="0"/>
        <v>2000000</v>
      </c>
      <c r="S33">
        <f t="shared" si="1"/>
        <v>28704.787719707547</v>
      </c>
      <c r="U33">
        <f t="shared" si="21"/>
        <v>6.4089452000000005E-2</v>
      </c>
      <c r="V33">
        <f t="shared" si="22"/>
        <v>0.01</v>
      </c>
      <c r="W33">
        <f t="shared" si="23"/>
        <v>0.47492994628558804</v>
      </c>
      <c r="X33">
        <f t="shared" si="24"/>
        <v>3.0437999995832774E-2</v>
      </c>
      <c r="Y33">
        <f t="shared" si="25"/>
        <v>4.7492994628558806E-3</v>
      </c>
      <c r="Z33">
        <f t="shared" si="26"/>
        <v>0.43974264682689934</v>
      </c>
      <c r="AB33">
        <f t="shared" si="27"/>
        <v>14510.934183850695</v>
      </c>
      <c r="AC33">
        <f t="shared" si="2"/>
        <v>12622.719328468473</v>
      </c>
      <c r="AE33">
        <f t="shared" si="3"/>
        <v>0</v>
      </c>
      <c r="AF33">
        <f t="shared" si="4"/>
        <v>0</v>
      </c>
      <c r="AG33">
        <f t="shared" si="5"/>
        <v>-10.993566170672484</v>
      </c>
      <c r="AH33">
        <f t="shared" si="6"/>
        <v>-60875.999991665551</v>
      </c>
      <c r="AI33">
        <f t="shared" si="7"/>
        <v>-60886.99355783622</v>
      </c>
      <c r="AJ33">
        <f t="shared" si="8"/>
        <v>1888.2148553822226</v>
      </c>
      <c r="AK33">
        <f t="shared" si="30"/>
        <v>1015.7653928695488</v>
      </c>
      <c r="AL33">
        <f t="shared" si="9"/>
        <v>-57983.01330958445</v>
      </c>
      <c r="AN33">
        <f t="shared" si="10"/>
        <v>0</v>
      </c>
      <c r="AO33">
        <f t="shared" si="11"/>
        <v>0</v>
      </c>
      <c r="AP33">
        <f t="shared" si="12"/>
        <v>-0.36694241481353196</v>
      </c>
      <c r="AQ33">
        <f t="shared" si="13"/>
        <v>-2031.9144938356139</v>
      </c>
      <c r="AR33">
        <f t="shared" si="14"/>
        <v>-2032.2814362504273</v>
      </c>
      <c r="AS33">
        <f t="shared" si="15"/>
        <v>63.024691711875484</v>
      </c>
      <c r="AT33">
        <f t="shared" si="16"/>
        <v>33.904139963053339</v>
      </c>
      <c r="AU33">
        <f t="shared" si="17"/>
        <v>-1935.3526045754986</v>
      </c>
      <c r="AW33">
        <v>30</v>
      </c>
      <c r="AX33">
        <f>IF(Z33&gt;0, (R33*SUMPRODUCT(K33:$K$98, X33:$X$98)-K33*$AZ$3)/Z33, 0)</f>
        <v>28704.787719707547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2.9801717749925499E-2</v>
      </c>
      <c r="L34" s="2">
        <v>31</v>
      </c>
      <c r="M34" s="8">
        <v>7.1121990999999996E-2</v>
      </c>
      <c r="Q34" s="5">
        <f t="shared" si="29"/>
        <v>25</v>
      </c>
      <c r="R34">
        <f t="shared" si="0"/>
        <v>2000000</v>
      </c>
      <c r="S34">
        <f t="shared" si="1"/>
        <v>26900.560646995829</v>
      </c>
      <c r="U34">
        <f t="shared" si="21"/>
        <v>7.1121990999999996E-2</v>
      </c>
      <c r="V34">
        <f t="shared" si="22"/>
        <v>0.01</v>
      </c>
      <c r="W34">
        <f t="shared" si="23"/>
        <v>0.43974264682689934</v>
      </c>
      <c r="X34">
        <f t="shared" si="24"/>
        <v>3.1275372569938911E-2</v>
      </c>
      <c r="Y34">
        <f t="shared" si="25"/>
        <v>4.3974264682689933E-3</v>
      </c>
      <c r="Z34">
        <f t="shared" si="26"/>
        <v>0.40406984778869143</v>
      </c>
      <c r="AB34">
        <f t="shared" si="27"/>
        <v>12622.719328468473</v>
      </c>
      <c r="AC34">
        <f t="shared" si="2"/>
        <v>10869.705446062067</v>
      </c>
      <c r="AE34">
        <f t="shared" si="3"/>
        <v>0</v>
      </c>
      <c r="AF34">
        <f t="shared" si="4"/>
        <v>0</v>
      </c>
      <c r="AG34">
        <f t="shared" si="5"/>
        <v>-10.101746194717286</v>
      </c>
      <c r="AH34">
        <f t="shared" si="6"/>
        <v>-62550.745139877821</v>
      </c>
      <c r="AI34">
        <f t="shared" si="7"/>
        <v>-62560.846886072541</v>
      </c>
      <c r="AJ34">
        <f t="shared" si="8"/>
        <v>1753.0138824064052</v>
      </c>
      <c r="AK34">
        <f t="shared" si="30"/>
        <v>883.59035299279321</v>
      </c>
      <c r="AL34">
        <f t="shared" si="9"/>
        <v>-59924.242650673339</v>
      </c>
      <c r="AN34">
        <f t="shared" si="10"/>
        <v>0</v>
      </c>
      <c r="AO34">
        <f t="shared" si="11"/>
        <v>0</v>
      </c>
      <c r="AP34">
        <f t="shared" si="12"/>
        <v>-0.30104938887634852</v>
      </c>
      <c r="AQ34">
        <f t="shared" si="13"/>
        <v>-1864.119651706163</v>
      </c>
      <c r="AR34">
        <f t="shared" si="14"/>
        <v>-1864.4207010950395</v>
      </c>
      <c r="AS34">
        <f t="shared" si="15"/>
        <v>52.242824935176778</v>
      </c>
      <c r="AT34">
        <f t="shared" si="16"/>
        <v>26.332510306448263</v>
      </c>
      <c r="AU34">
        <f t="shared" si="17"/>
        <v>-1785.8453658534143</v>
      </c>
      <c r="AW34">
        <v>31</v>
      </c>
      <c r="AX34">
        <f>IF(Z34&gt;0, (R34*SUMPRODUCT(K34:$K$98, X34:$X$98)-K34*$AZ$3)/Z34, 0)</f>
        <v>26900.560646995829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2.660867656243348E-2</v>
      </c>
      <c r="L35" s="2">
        <v>32</v>
      </c>
      <c r="M35" s="8">
        <v>7.9233461000000005E-2</v>
      </c>
      <c r="Q35" s="5">
        <f t="shared" si="29"/>
        <v>25</v>
      </c>
      <c r="R35">
        <f t="shared" ref="R35:R66" si="31">$C$6</f>
        <v>2000000</v>
      </c>
      <c r="S35">
        <f t="shared" ref="S35:S66" si="32">AX35</f>
        <v>25147.472328507611</v>
      </c>
      <c r="U35">
        <f t="shared" si="21"/>
        <v>7.9233461000000005E-2</v>
      </c>
      <c r="V35">
        <f t="shared" si="22"/>
        <v>0.01</v>
      </c>
      <c r="W35">
        <f t="shared" si="23"/>
        <v>0.40406984778869143</v>
      </c>
      <c r="X35">
        <f t="shared" si="24"/>
        <v>3.2015852526041222E-2</v>
      </c>
      <c r="Y35">
        <f t="shared" si="25"/>
        <v>4.0406984778869146E-3</v>
      </c>
      <c r="Z35">
        <f t="shared" si="26"/>
        <v>0.3680132967847633</v>
      </c>
      <c r="AB35">
        <f t="shared" si="27"/>
        <v>10869.705446062067</v>
      </c>
      <c r="AC35">
        <f t="shared" ref="AC35:AC66" si="33">S35*Z35</f>
        <v>9254.6041974176933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-9.2003324196190821</v>
      </c>
      <c r="AH35">
        <f t="shared" ref="AH35:AH66" si="37">-X35*R35</f>
        <v>-64031.705052082441</v>
      </c>
      <c r="AI35">
        <f t="shared" ref="AI35:AI66" si="38">SUM(AE35:AH35)</f>
        <v>-64040.905384502061</v>
      </c>
      <c r="AJ35">
        <f t="shared" ref="AJ35:AJ66" si="39">AB35-AC35</f>
        <v>1615.1012486443742</v>
      </c>
      <c r="AK35">
        <f t="shared" si="30"/>
        <v>760.8793812243448</v>
      </c>
      <c r="AL35">
        <f t="shared" ref="AL35:AL66" si="40">SUM(AI35:AK35)</f>
        <v>-61664.924754633343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-0.24480866962051517</v>
      </c>
      <c r="AQ35">
        <f t="shared" ref="AQ35:AQ66" si="44">AH35*$K35</f>
        <v>-1703.7989294719994</v>
      </c>
      <c r="AR35">
        <f t="shared" ref="AR35:AR66" si="45">AI35*$K35</f>
        <v>-1704.04373814162</v>
      </c>
      <c r="AS35">
        <f t="shared" ref="AS35:AS66" si="46">AJ35*$K35</f>
        <v>42.975706740760607</v>
      </c>
      <c r="AT35">
        <f t="shared" ref="AT35:AT66" si="47">AK35*$K35</f>
        <v>20.24599335802311</v>
      </c>
      <c r="AU35">
        <f t="shared" ref="AU35:AU66" si="48">AL35*$K35</f>
        <v>-1640.8220380428363</v>
      </c>
      <c r="AW35">
        <v>32</v>
      </c>
      <c r="AX35">
        <f>IF(Z35&gt;0, (R35*SUMPRODUCT(K35:$K$98, X35:$X$98)-K35*$AZ$3)/Z35, 0)</f>
        <v>25147.472328507611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2.3757746930744176E-2</v>
      </c>
      <c r="L36" s="2">
        <v>33</v>
      </c>
      <c r="M36" s="8">
        <v>8.7905784000000001E-2</v>
      </c>
      <c r="Q36" s="5">
        <f t="shared" si="29"/>
        <v>25</v>
      </c>
      <c r="R36">
        <f t="shared" si="31"/>
        <v>2000000</v>
      </c>
      <c r="S36">
        <f t="shared" si="32"/>
        <v>23414.304159800129</v>
      </c>
      <c r="U36">
        <f t="shared" ref="U36:U67" si="52">M36</f>
        <v>8.7905784000000001E-2</v>
      </c>
      <c r="V36">
        <f t="shared" ref="V36:V67" si="53">$C$10</f>
        <v>0.01</v>
      </c>
      <c r="W36">
        <f t="shared" ref="W36:W67" si="54">Z35</f>
        <v>0.3680132967847633</v>
      </c>
      <c r="X36">
        <f t="shared" ref="X36:X67" si="55">U36*W36</f>
        <v>3.2350497376289297E-2</v>
      </c>
      <c r="Y36">
        <f t="shared" ref="Y36:Y67" si="56">V36*W36</f>
        <v>3.6801329678476332E-3</v>
      </c>
      <c r="Z36">
        <f t="shared" ref="Z36:Z67" si="57">MAX(0, W36-X36-Y36)</f>
        <v>0.33198266644062635</v>
      </c>
      <c r="AB36">
        <f t="shared" ref="AB36:AB67" si="58">AC35</f>
        <v>9254.6041974176933</v>
      </c>
      <c r="AC36">
        <f t="shared" si="33"/>
        <v>7773.1431278222963</v>
      </c>
      <c r="AE36">
        <f t="shared" si="34"/>
        <v>0</v>
      </c>
      <c r="AF36">
        <f t="shared" si="35"/>
        <v>0</v>
      </c>
      <c r="AG36">
        <f t="shared" si="36"/>
        <v>-8.2995666610156587</v>
      </c>
      <c r="AH36">
        <f t="shared" si="37"/>
        <v>-64700.994752578597</v>
      </c>
      <c r="AI36">
        <f t="shared" si="38"/>
        <v>-64709.294319239612</v>
      </c>
      <c r="AJ36">
        <f t="shared" si="39"/>
        <v>1481.461069595397</v>
      </c>
      <c r="AK36">
        <f t="shared" si="30"/>
        <v>647.82229381923855</v>
      </c>
      <c r="AL36">
        <f t="shared" si="40"/>
        <v>-62580.010955824975</v>
      </c>
      <c r="AN36">
        <f t="shared" si="41"/>
        <v>0</v>
      </c>
      <c r="AO36">
        <f t="shared" si="42"/>
        <v>0</v>
      </c>
      <c r="AP36">
        <f t="shared" si="43"/>
        <v>-0.19717900436725144</v>
      </c>
      <c r="AQ36">
        <f t="shared" si="44"/>
        <v>-1537.1498594991692</v>
      </c>
      <c r="AR36">
        <f t="shared" si="45"/>
        <v>-1537.3470385035364</v>
      </c>
      <c r="AS36">
        <f t="shared" si="46"/>
        <v>35.196177179197029</v>
      </c>
      <c r="AT36">
        <f t="shared" si="47"/>
        <v>15.390798112651666</v>
      </c>
      <c r="AU36">
        <f t="shared" si="48"/>
        <v>-1486.7600632116878</v>
      </c>
      <c r="AW36">
        <v>33</v>
      </c>
      <c r="AX36">
        <f>IF(Z36&gt;0, (R36*SUMPRODUCT(K36:$K$98, X36:$X$98)-K36*$AZ$3)/Z36, 0)</f>
        <v>23414.304159800129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2.1212274045307299E-2</v>
      </c>
      <c r="L37" s="2">
        <v>34</v>
      </c>
      <c r="M37" s="8">
        <v>9.7118048999999998E-2</v>
      </c>
      <c r="Q37" s="5">
        <f t="shared" ref="Q37:Q68" si="60">$C$8</f>
        <v>25</v>
      </c>
      <c r="R37">
        <f t="shared" si="31"/>
        <v>2000000</v>
      </c>
      <c r="S37">
        <f t="shared" si="32"/>
        <v>21707.308292876998</v>
      </c>
      <c r="U37">
        <f t="shared" si="52"/>
        <v>9.7118048999999998E-2</v>
      </c>
      <c r="V37">
        <f t="shared" si="53"/>
        <v>0.01</v>
      </c>
      <c r="W37">
        <f t="shared" si="54"/>
        <v>0.33198266644062635</v>
      </c>
      <c r="X37">
        <f t="shared" si="55"/>
        <v>3.2241508866531404E-2</v>
      </c>
      <c r="Y37">
        <f t="shared" si="56"/>
        <v>3.3198266644062636E-3</v>
      </c>
      <c r="Z37">
        <f t="shared" si="57"/>
        <v>0.29642133090968864</v>
      </c>
      <c r="AB37">
        <f t="shared" si="58"/>
        <v>7773.1431278222963</v>
      </c>
      <c r="AC37">
        <f t="shared" si="33"/>
        <v>6434.5092146415209</v>
      </c>
      <c r="AE37">
        <f t="shared" si="34"/>
        <v>0</v>
      </c>
      <c r="AF37">
        <f t="shared" si="35"/>
        <v>0</v>
      </c>
      <c r="AG37">
        <f t="shared" si="36"/>
        <v>-7.4105332727422164</v>
      </c>
      <c r="AH37">
        <f t="shared" si="37"/>
        <v>-64483.017733062807</v>
      </c>
      <c r="AI37">
        <f t="shared" si="38"/>
        <v>-64490.428266335548</v>
      </c>
      <c r="AJ37">
        <f t="shared" si="39"/>
        <v>1338.6339131807754</v>
      </c>
      <c r="AK37">
        <f t="shared" si="30"/>
        <v>544.12001894756077</v>
      </c>
      <c r="AL37">
        <f t="shared" si="40"/>
        <v>-62607.674334207208</v>
      </c>
      <c r="AN37">
        <f t="shared" si="41"/>
        <v>0</v>
      </c>
      <c r="AO37">
        <f t="shared" si="42"/>
        <v>0</v>
      </c>
      <c r="AP37">
        <f t="shared" si="43"/>
        <v>-0.15719426260327587</v>
      </c>
      <c r="AQ37">
        <f t="shared" si="44"/>
        <v>-1367.8314434221386</v>
      </c>
      <c r="AR37">
        <f t="shared" si="45"/>
        <v>-1367.9886376847417</v>
      </c>
      <c r="AS37">
        <f t="shared" si="46"/>
        <v>28.395469412732705</v>
      </c>
      <c r="AT37">
        <f t="shared" si="47"/>
        <v>11.54202295545346</v>
      </c>
      <c r="AU37">
        <f t="shared" si="48"/>
        <v>-1328.0511453165554</v>
      </c>
      <c r="AW37">
        <v>34</v>
      </c>
      <c r="AX37">
        <f>IF(Z37&gt;0, (R37*SUMPRODUCT(K37:$K$98, X37:$X$98)-K37*$AZ$3)/Z37, 0)</f>
        <v>21707.308292876998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1.8939530397595803E-2</v>
      </c>
      <c r="L38" s="2">
        <v>35</v>
      </c>
      <c r="M38" s="8">
        <v>0.107494799</v>
      </c>
      <c r="Q38" s="5">
        <f t="shared" si="60"/>
        <v>25</v>
      </c>
      <c r="R38">
        <f t="shared" si="31"/>
        <v>2000000</v>
      </c>
      <c r="S38">
        <f t="shared" si="32"/>
        <v>20046.089959131608</v>
      </c>
      <c r="U38">
        <f t="shared" si="52"/>
        <v>0.107494799</v>
      </c>
      <c r="V38">
        <f t="shared" si="53"/>
        <v>0.01</v>
      </c>
      <c r="W38">
        <f t="shared" si="54"/>
        <v>0.29642133090968864</v>
      </c>
      <c r="X38">
        <f t="shared" si="55"/>
        <v>3.1863751385449467E-2</v>
      </c>
      <c r="Y38">
        <f t="shared" si="56"/>
        <v>2.9642133090968864E-3</v>
      </c>
      <c r="Z38">
        <f t="shared" si="57"/>
        <v>0.26159336621514229</v>
      </c>
      <c r="AB38">
        <f t="shared" si="58"/>
        <v>6434.5092146415209</v>
      </c>
      <c r="AC38">
        <f t="shared" si="33"/>
        <v>5243.9241518608014</v>
      </c>
      <c r="AE38">
        <f t="shared" si="34"/>
        <v>0</v>
      </c>
      <c r="AF38">
        <f t="shared" si="35"/>
        <v>0</v>
      </c>
      <c r="AG38">
        <f t="shared" si="36"/>
        <v>-6.5398341553785571</v>
      </c>
      <c r="AH38">
        <f t="shared" si="37"/>
        <v>-63727.502770898936</v>
      </c>
      <c r="AI38">
        <f t="shared" si="38"/>
        <v>-63734.042605054317</v>
      </c>
      <c r="AJ38">
        <f t="shared" si="39"/>
        <v>1190.5850627807195</v>
      </c>
      <c r="AK38">
        <f t="shared" si="30"/>
        <v>450.4156450249065</v>
      </c>
      <c r="AL38">
        <f t="shared" si="40"/>
        <v>-62093.041897248688</v>
      </c>
      <c r="AN38">
        <f t="shared" si="41"/>
        <v>0</v>
      </c>
      <c r="AO38">
        <f t="shared" si="42"/>
        <v>0</v>
      </c>
      <c r="AP38">
        <f t="shared" si="43"/>
        <v>-0.12386138778102745</v>
      </c>
      <c r="AQ38">
        <f t="shared" si="44"/>
        <v>-1206.9689758923112</v>
      </c>
      <c r="AR38">
        <f t="shared" si="45"/>
        <v>-1207.0928372800922</v>
      </c>
      <c r="AS38">
        <f t="shared" si="46"/>
        <v>22.549121987458943</v>
      </c>
      <c r="AT38">
        <f t="shared" si="47"/>
        <v>8.5306608005019378</v>
      </c>
      <c r="AU38">
        <f t="shared" si="48"/>
        <v>-1176.0130544921312</v>
      </c>
      <c r="AW38">
        <v>35</v>
      </c>
      <c r="AX38">
        <f>IF(Z38&gt;0, (R38*SUMPRODUCT(K38:$K$98, X38:$X$98)-K38*$AZ$3)/Z38, 0)</f>
        <v>20046.089959131608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1.6910294997853393E-2</v>
      </c>
      <c r="L39" s="2">
        <v>36</v>
      </c>
      <c r="M39" s="8">
        <v>0.119195734</v>
      </c>
      <c r="Q39" s="5">
        <f t="shared" si="60"/>
        <v>25</v>
      </c>
      <c r="R39">
        <f t="shared" si="31"/>
        <v>2000000</v>
      </c>
      <c r="S39">
        <f t="shared" si="32"/>
        <v>18416.475567745409</v>
      </c>
      <c r="U39">
        <f t="shared" si="52"/>
        <v>0.119195734</v>
      </c>
      <c r="V39">
        <f t="shared" si="53"/>
        <v>0.01</v>
      </c>
      <c r="W39">
        <f t="shared" si="54"/>
        <v>0.26159336621514229</v>
      </c>
      <c r="X39">
        <f t="shared" si="55"/>
        <v>3.1180813295544688E-2</v>
      </c>
      <c r="Y39">
        <f t="shared" si="56"/>
        <v>2.6159336621514231E-3</v>
      </c>
      <c r="Z39">
        <f t="shared" si="57"/>
        <v>0.22779661925744618</v>
      </c>
      <c r="AB39">
        <f t="shared" si="58"/>
        <v>5243.9241518608014</v>
      </c>
      <c r="AC39">
        <f t="shared" si="33"/>
        <v>4195.2108729697611</v>
      </c>
      <c r="AE39">
        <f t="shared" si="34"/>
        <v>0</v>
      </c>
      <c r="AF39">
        <f t="shared" si="35"/>
        <v>0</v>
      </c>
      <c r="AG39">
        <f t="shared" si="36"/>
        <v>-5.6949154814361549</v>
      </c>
      <c r="AH39">
        <f t="shared" si="37"/>
        <v>-62361.626591089378</v>
      </c>
      <c r="AI39">
        <f t="shared" si="38"/>
        <v>-62367.321506570814</v>
      </c>
      <c r="AJ39">
        <f t="shared" si="39"/>
        <v>1048.7132788910403</v>
      </c>
      <c r="AK39">
        <f t="shared" si="30"/>
        <v>367.07469063025616</v>
      </c>
      <c r="AL39">
        <f t="shared" si="40"/>
        <v>-60951.533537049516</v>
      </c>
      <c r="AN39">
        <f t="shared" si="41"/>
        <v>0</v>
      </c>
      <c r="AO39">
        <f t="shared" si="42"/>
        <v>0</v>
      </c>
      <c r="AP39">
        <f t="shared" si="43"/>
        <v>-9.6302700778927663E-2</v>
      </c>
      <c r="AQ39">
        <f t="shared" si="44"/>
        <v>-1054.5535022012998</v>
      </c>
      <c r="AR39">
        <f t="shared" si="45"/>
        <v>-1054.6498049020788</v>
      </c>
      <c r="AS39">
        <f t="shared" si="46"/>
        <v>17.73405091421359</v>
      </c>
      <c r="AT39">
        <f t="shared" si="47"/>
        <v>6.2073413048034025</v>
      </c>
      <c r="AU39">
        <f t="shared" si="48"/>
        <v>-1030.7084126830619</v>
      </c>
      <c r="AW39">
        <v>36</v>
      </c>
      <c r="AX39">
        <f>IF(Z39&gt;0, (R39*SUMPRODUCT(K39:$K$98, X39:$X$98)-K39*$AZ$3)/Z39, 0)</f>
        <v>18416.475567745409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1.5098477676654815E-2</v>
      </c>
      <c r="L40" s="2">
        <v>37</v>
      </c>
      <c r="M40" s="8">
        <v>0.13258683600000001</v>
      </c>
      <c r="Q40" s="5">
        <f t="shared" si="60"/>
        <v>25</v>
      </c>
      <c r="R40">
        <f t="shared" si="31"/>
        <v>2000000</v>
      </c>
      <c r="S40">
        <f t="shared" si="32"/>
        <v>16803.334717711816</v>
      </c>
      <c r="U40">
        <f t="shared" si="52"/>
        <v>0.13258683600000001</v>
      </c>
      <c r="V40">
        <f t="shared" si="53"/>
        <v>0.01</v>
      </c>
      <c r="W40">
        <f t="shared" si="54"/>
        <v>0.22779661925744618</v>
      </c>
      <c r="X40">
        <f t="shared" si="55"/>
        <v>3.0202832998841463E-2</v>
      </c>
      <c r="Y40">
        <f t="shared" si="56"/>
        <v>2.2779661925744618E-3</v>
      </c>
      <c r="Z40">
        <f t="shared" si="57"/>
        <v>0.19531582006603027</v>
      </c>
      <c r="AB40">
        <f t="shared" si="58"/>
        <v>4195.2108729697611</v>
      </c>
      <c r="AC40">
        <f t="shared" si="33"/>
        <v>3281.9571002338803</v>
      </c>
      <c r="AE40">
        <f t="shared" si="34"/>
        <v>0</v>
      </c>
      <c r="AF40">
        <f t="shared" si="35"/>
        <v>0</v>
      </c>
      <c r="AG40">
        <f t="shared" si="36"/>
        <v>-4.8828955016507569</v>
      </c>
      <c r="AH40">
        <f t="shared" si="37"/>
        <v>-60405.665997682925</v>
      </c>
      <c r="AI40">
        <f t="shared" si="38"/>
        <v>-60410.548893184576</v>
      </c>
      <c r="AJ40">
        <f t="shared" si="39"/>
        <v>913.25377273588083</v>
      </c>
      <c r="AK40">
        <f t="shared" ref="AK40:AK71" si="61">G40*SUM(AB40:AB40, AE40:AF40)</f>
        <v>293.66476110788329</v>
      </c>
      <c r="AL40">
        <f t="shared" si="40"/>
        <v>-59203.630359340816</v>
      </c>
      <c r="AN40">
        <f t="shared" si="41"/>
        <v>0</v>
      </c>
      <c r="AO40">
        <f t="shared" si="42"/>
        <v>0</v>
      </c>
      <c r="AP40">
        <f t="shared" si="43"/>
        <v>-7.3724288729112172E-2</v>
      </c>
      <c r="AQ40">
        <f t="shared" si="44"/>
        <v>-912.03359960948239</v>
      </c>
      <c r="AR40">
        <f t="shared" si="45"/>
        <v>-912.10732389821158</v>
      </c>
      <c r="AS40">
        <f t="shared" si="46"/>
        <v>13.788741700773485</v>
      </c>
      <c r="AT40">
        <f t="shared" si="47"/>
        <v>4.4338908400075452</v>
      </c>
      <c r="AU40">
        <f t="shared" si="48"/>
        <v>-893.8846913574306</v>
      </c>
      <c r="AW40">
        <v>37</v>
      </c>
      <c r="AX40">
        <f>IF(Z40&gt;0, (R40*SUMPRODUCT(K40:$K$98, X40:$X$98)-K40*$AZ$3)/Z40, 0)</f>
        <v>16803.334717711816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1.348078363987037E-2</v>
      </c>
      <c r="L41" s="2">
        <v>38</v>
      </c>
      <c r="M41" s="8">
        <v>0.14803979</v>
      </c>
      <c r="Q41" s="5">
        <f t="shared" si="60"/>
        <v>25</v>
      </c>
      <c r="R41">
        <f t="shared" si="31"/>
        <v>2000000</v>
      </c>
      <c r="S41">
        <f t="shared" si="32"/>
        <v>15178.547100558771</v>
      </c>
      <c r="U41">
        <f t="shared" si="52"/>
        <v>0.14803979</v>
      </c>
      <c r="V41">
        <f t="shared" si="53"/>
        <v>0.01</v>
      </c>
      <c r="W41">
        <f t="shared" si="54"/>
        <v>0.19531582006603027</v>
      </c>
      <c r="X41">
        <f t="shared" si="55"/>
        <v>2.8914512986252909E-2</v>
      </c>
      <c r="Y41">
        <f t="shared" si="56"/>
        <v>1.9531582006603026E-3</v>
      </c>
      <c r="Z41">
        <f t="shared" si="57"/>
        <v>0.16444814887911705</v>
      </c>
      <c r="AB41">
        <f t="shared" si="58"/>
        <v>3281.9571002338803</v>
      </c>
      <c r="AC41">
        <f t="shared" si="33"/>
        <v>2496.0839733613793</v>
      </c>
      <c r="AE41">
        <f t="shared" si="34"/>
        <v>0</v>
      </c>
      <c r="AF41">
        <f t="shared" si="35"/>
        <v>0</v>
      </c>
      <c r="AG41">
        <f t="shared" si="36"/>
        <v>-4.1112037219779261</v>
      </c>
      <c r="AH41">
        <f t="shared" si="37"/>
        <v>-57829.02597250582</v>
      </c>
      <c r="AI41">
        <f t="shared" si="38"/>
        <v>-57833.1371762278</v>
      </c>
      <c r="AJ41">
        <f t="shared" si="39"/>
        <v>785.87312687250096</v>
      </c>
      <c r="AK41">
        <f t="shared" si="61"/>
        <v>229.73699701637165</v>
      </c>
      <c r="AL41">
        <f t="shared" si="40"/>
        <v>-56817.527052338926</v>
      </c>
      <c r="AN41">
        <f t="shared" si="41"/>
        <v>0</v>
      </c>
      <c r="AO41">
        <f t="shared" si="42"/>
        <v>0</v>
      </c>
      <c r="AP41">
        <f t="shared" si="43"/>
        <v>-5.54222478754142E-2</v>
      </c>
      <c r="AQ41">
        <f t="shared" si="44"/>
        <v>-779.58058723979514</v>
      </c>
      <c r="AR41">
        <f t="shared" si="45"/>
        <v>-779.63600948767055</v>
      </c>
      <c r="AS41">
        <f t="shared" si="46"/>
        <v>10.594185591756583</v>
      </c>
      <c r="AT41">
        <f t="shared" si="47"/>
        <v>3.0970347508512508</v>
      </c>
      <c r="AU41">
        <f t="shared" si="48"/>
        <v>-765.94478914506271</v>
      </c>
      <c r="AW41">
        <v>38</v>
      </c>
      <c r="AX41">
        <f>IF(Z41&gt;0, (R41*SUMPRODUCT(K41:$K$98, X41:$X$98)-K41*$AZ$3)/Z41, 0)</f>
        <v>15178.547100558771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1.2036413964169972E-2</v>
      </c>
      <c r="L42" s="2">
        <v>39</v>
      </c>
      <c r="M42" s="8">
        <v>0.16585403400000001</v>
      </c>
      <c r="Q42" s="5">
        <f t="shared" si="60"/>
        <v>25</v>
      </c>
      <c r="R42">
        <f t="shared" si="31"/>
        <v>2000000</v>
      </c>
      <c r="S42">
        <f t="shared" si="32"/>
        <v>13496.321129976714</v>
      </c>
      <c r="U42">
        <f t="shared" si="52"/>
        <v>0.16585403400000001</v>
      </c>
      <c r="V42">
        <f t="shared" si="53"/>
        <v>0.01</v>
      </c>
      <c r="W42">
        <f t="shared" si="54"/>
        <v>0.16444814887911705</v>
      </c>
      <c r="X42">
        <f t="shared" si="55"/>
        <v>2.7274388875434142E-2</v>
      </c>
      <c r="Y42">
        <f t="shared" si="56"/>
        <v>1.6444814887911705E-3</v>
      </c>
      <c r="Z42">
        <f t="shared" si="57"/>
        <v>0.13552927851489172</v>
      </c>
      <c r="AB42">
        <f t="shared" si="58"/>
        <v>2496.0839733613793</v>
      </c>
      <c r="AC42">
        <f t="shared" si="33"/>
        <v>1829.1466653510322</v>
      </c>
      <c r="AE42">
        <f t="shared" si="34"/>
        <v>0</v>
      </c>
      <c r="AF42">
        <f t="shared" si="35"/>
        <v>0</v>
      </c>
      <c r="AG42">
        <f t="shared" si="36"/>
        <v>-3.3882319628722928</v>
      </c>
      <c r="AH42">
        <f t="shared" si="37"/>
        <v>-54548.777750868285</v>
      </c>
      <c r="AI42">
        <f t="shared" si="38"/>
        <v>-54552.16598283116</v>
      </c>
      <c r="AJ42">
        <f t="shared" si="39"/>
        <v>666.93730801034712</v>
      </c>
      <c r="AK42">
        <f t="shared" si="61"/>
        <v>174.72587813529657</v>
      </c>
      <c r="AL42">
        <f t="shared" si="40"/>
        <v>-53710.50279668552</v>
      </c>
      <c r="AN42">
        <f t="shared" si="41"/>
        <v>0</v>
      </c>
      <c r="AO42">
        <f t="shared" si="42"/>
        <v>0</v>
      </c>
      <c r="AP42">
        <f t="shared" si="43"/>
        <v>-4.0782162511763101E-2</v>
      </c>
      <c r="AQ42">
        <f t="shared" si="44"/>
        <v>-656.57167024895534</v>
      </c>
      <c r="AR42">
        <f t="shared" si="45"/>
        <v>-656.61245241146707</v>
      </c>
      <c r="AS42">
        <f t="shared" si="46"/>
        <v>8.0275335273616726</v>
      </c>
      <c r="AT42">
        <f t="shared" si="47"/>
        <v>2.1030729994895445</v>
      </c>
      <c r="AU42">
        <f t="shared" si="48"/>
        <v>-646.48184588461595</v>
      </c>
      <c r="AW42">
        <v>39</v>
      </c>
      <c r="AX42">
        <f>IF(Z42&gt;0, (R42*SUMPRODUCT(K42:$K$98, X42:$X$98)-K42*$AZ$3)/Z42, 0)</f>
        <v>13496.321129976714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1.0746798182294617E-2</v>
      </c>
      <c r="L43" s="2">
        <v>40</v>
      </c>
      <c r="M43" s="8">
        <v>0.18707617900000001</v>
      </c>
      <c r="Q43" s="5">
        <f t="shared" si="60"/>
        <v>25</v>
      </c>
      <c r="R43">
        <f t="shared" si="31"/>
        <v>2000000</v>
      </c>
      <c r="S43">
        <f t="shared" si="32"/>
        <v>11699.62344547811</v>
      </c>
      <c r="U43">
        <f t="shared" si="52"/>
        <v>0.18707617900000001</v>
      </c>
      <c r="V43">
        <f t="shared" si="53"/>
        <v>0.01</v>
      </c>
      <c r="W43">
        <f t="shared" si="54"/>
        <v>0.13552927851489172</v>
      </c>
      <c r="X43">
        <f t="shared" si="55"/>
        <v>2.5354299567192738E-2</v>
      </c>
      <c r="Y43">
        <f t="shared" si="56"/>
        <v>1.3552927851489171E-3</v>
      </c>
      <c r="Z43">
        <f t="shared" si="57"/>
        <v>0.10881968616255007</v>
      </c>
      <c r="AB43">
        <f t="shared" si="58"/>
        <v>1829.1466653510322</v>
      </c>
      <c r="AC43">
        <f t="shared" si="33"/>
        <v>1273.1493515569407</v>
      </c>
      <c r="AE43">
        <f t="shared" si="34"/>
        <v>0</v>
      </c>
      <c r="AF43">
        <f t="shared" si="35"/>
        <v>0</v>
      </c>
      <c r="AG43">
        <f t="shared" si="36"/>
        <v>-2.7204921540637517</v>
      </c>
      <c r="AH43">
        <f t="shared" si="37"/>
        <v>-50708.599134385477</v>
      </c>
      <c r="AI43">
        <f t="shared" si="38"/>
        <v>-50711.319626539538</v>
      </c>
      <c r="AJ43">
        <f t="shared" si="39"/>
        <v>555.9973137940915</v>
      </c>
      <c r="AK43">
        <f t="shared" si="61"/>
        <v>128.04026657457226</v>
      </c>
      <c r="AL43">
        <f t="shared" si="40"/>
        <v>-50027.282046170876</v>
      </c>
      <c r="AN43">
        <f t="shared" si="41"/>
        <v>0</v>
      </c>
      <c r="AO43">
        <f t="shared" si="42"/>
        <v>0</v>
      </c>
      <c r="AP43">
        <f t="shared" si="43"/>
        <v>-2.9236580136239095E-2</v>
      </c>
      <c r="AQ43">
        <f t="shared" si="44"/>
        <v>-544.95508100412019</v>
      </c>
      <c r="AR43">
        <f t="shared" si="45"/>
        <v>-544.98431758425647</v>
      </c>
      <c r="AS43">
        <f t="shared" si="46"/>
        <v>5.9751909212430325</v>
      </c>
      <c r="AT43">
        <f t="shared" si="47"/>
        <v>1.3760229040841314</v>
      </c>
      <c r="AU43">
        <f t="shared" si="48"/>
        <v>-537.63310375892934</v>
      </c>
      <c r="AW43">
        <v>40</v>
      </c>
      <c r="AX43">
        <f>IF(Z43&gt;0, (R43*SUMPRODUCT(K43:$K$98, X43:$X$98)-K43*$AZ$3)/Z43, 0)</f>
        <v>11699.62344547811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9.5953555199059081E-3</v>
      </c>
      <c r="L44" s="2">
        <v>41</v>
      </c>
      <c r="M44" s="8">
        <v>0.21155222800000001</v>
      </c>
      <c r="Q44" s="5">
        <f t="shared" si="60"/>
        <v>25</v>
      </c>
      <c r="R44">
        <f t="shared" si="31"/>
        <v>2000000</v>
      </c>
      <c r="S44">
        <f t="shared" si="32"/>
        <v>9656.3396606470778</v>
      </c>
      <c r="U44">
        <f t="shared" si="52"/>
        <v>0.21155222800000001</v>
      </c>
      <c r="V44">
        <f t="shared" si="53"/>
        <v>0.01</v>
      </c>
      <c r="W44">
        <f t="shared" si="54"/>
        <v>0.10881968616255007</v>
      </c>
      <c r="X44">
        <f t="shared" si="55"/>
        <v>2.3021047057948239E-2</v>
      </c>
      <c r="Y44">
        <f t="shared" si="56"/>
        <v>1.0881968616255008E-3</v>
      </c>
      <c r="Z44">
        <f t="shared" si="57"/>
        <v>8.471044224297633E-2</v>
      </c>
      <c r="AB44">
        <f t="shared" si="58"/>
        <v>1273.1493515569407</v>
      </c>
      <c r="AC44">
        <f t="shared" si="33"/>
        <v>817.99280310180598</v>
      </c>
      <c r="AE44">
        <f t="shared" si="34"/>
        <v>0</v>
      </c>
      <c r="AF44">
        <f t="shared" si="35"/>
        <v>0</v>
      </c>
      <c r="AG44">
        <f t="shared" si="36"/>
        <v>-2.1177610560744085</v>
      </c>
      <c r="AH44">
        <f t="shared" si="37"/>
        <v>-46042.094115896478</v>
      </c>
      <c r="AI44">
        <f t="shared" si="38"/>
        <v>-46044.211876952555</v>
      </c>
      <c r="AJ44">
        <f t="shared" si="39"/>
        <v>455.15654845513473</v>
      </c>
      <c r="AK44">
        <f t="shared" si="61"/>
        <v>89.120454608985852</v>
      </c>
      <c r="AL44">
        <f t="shared" si="40"/>
        <v>-45499.934873888436</v>
      </c>
      <c r="AN44">
        <f t="shared" si="41"/>
        <v>0</v>
      </c>
      <c r="AO44">
        <f t="shared" si="42"/>
        <v>0</v>
      </c>
      <c r="AP44">
        <f t="shared" si="43"/>
        <v>-2.0320670239245341E-2</v>
      </c>
      <c r="AQ44">
        <f t="shared" si="44"/>
        <v>-441.7902619229946</v>
      </c>
      <c r="AR44">
        <f t="shared" si="45"/>
        <v>-441.81058259323385</v>
      </c>
      <c r="AS44">
        <f t="shared" si="46"/>
        <v>4.3673888996402983</v>
      </c>
      <c r="AT44">
        <f t="shared" si="47"/>
        <v>0.85514244606885637</v>
      </c>
      <c r="AU44">
        <f t="shared" si="48"/>
        <v>-436.58805124752473</v>
      </c>
      <c r="AW44">
        <v>41</v>
      </c>
      <c r="AX44">
        <f>IF(Z44&gt;0, (R44*SUMPRODUCT(K44:$K$98, X44:$X$98)-K44*$AZ$3)/Z44, 0)</f>
        <v>9656.3396606470778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8.5672817142017025E-3</v>
      </c>
      <c r="L45" s="2">
        <v>42</v>
      </c>
      <c r="M45" s="8">
        <v>0.23965956799999999</v>
      </c>
      <c r="Q45" s="5">
        <f t="shared" si="60"/>
        <v>25</v>
      </c>
      <c r="R45">
        <f t="shared" si="31"/>
        <v>2000000</v>
      </c>
      <c r="S45">
        <f t="shared" si="32"/>
        <v>7180.110334133602</v>
      </c>
      <c r="U45">
        <f t="shared" si="52"/>
        <v>0.23965956799999999</v>
      </c>
      <c r="V45">
        <f t="shared" si="53"/>
        <v>0.01</v>
      </c>
      <c r="W45">
        <f t="shared" si="54"/>
        <v>8.471044224297633E-2</v>
      </c>
      <c r="X45">
        <f t="shared" si="55"/>
        <v>2.0301667993040659E-2</v>
      </c>
      <c r="Y45">
        <f t="shared" si="56"/>
        <v>8.4710442242976337E-4</v>
      </c>
      <c r="Z45">
        <f t="shared" si="57"/>
        <v>6.3561669827505912E-2</v>
      </c>
      <c r="AB45">
        <f t="shared" si="58"/>
        <v>817.99280310180598</v>
      </c>
      <c r="AC45">
        <f t="shared" si="33"/>
        <v>456.37980238326315</v>
      </c>
      <c r="AE45">
        <f t="shared" si="34"/>
        <v>0</v>
      </c>
      <c r="AF45">
        <f t="shared" si="35"/>
        <v>0</v>
      </c>
      <c r="AG45">
        <f t="shared" si="36"/>
        <v>-1.5890417456876478</v>
      </c>
      <c r="AH45">
        <f t="shared" si="37"/>
        <v>-40603.335986081322</v>
      </c>
      <c r="AI45">
        <f t="shared" si="38"/>
        <v>-40604.925027827012</v>
      </c>
      <c r="AJ45">
        <f t="shared" si="39"/>
        <v>361.61300071854282</v>
      </c>
      <c r="AK45">
        <f t="shared" si="61"/>
        <v>57.259496217126426</v>
      </c>
      <c r="AL45">
        <f t="shared" si="40"/>
        <v>-40186.052530891342</v>
      </c>
      <c r="AN45">
        <f t="shared" si="41"/>
        <v>0</v>
      </c>
      <c r="AO45">
        <f t="shared" si="42"/>
        <v>0</v>
      </c>
      <c r="AP45">
        <f t="shared" si="43"/>
        <v>-1.3613768290932938E-2</v>
      </c>
      <c r="AQ45">
        <f t="shared" si="44"/>
        <v>-347.86021792914244</v>
      </c>
      <c r="AR45">
        <f t="shared" si="45"/>
        <v>-347.87383169743339</v>
      </c>
      <c r="AS45">
        <f t="shared" si="46"/>
        <v>3.0980404486735789</v>
      </c>
      <c r="AT45">
        <f t="shared" si="47"/>
        <v>0.4905582349053888</v>
      </c>
      <c r="AU45">
        <f t="shared" si="48"/>
        <v>-344.28523301385445</v>
      </c>
      <c r="AW45">
        <v>42</v>
      </c>
      <c r="AX45">
        <f>IF(Z45&gt;0, (R45*SUMPRODUCT(K45:$K$98, X45:$X$98)-K45*$AZ$3)/Z45, 0)</f>
        <v>7180.110334133602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7.6493586733943769E-3</v>
      </c>
      <c r="L46" s="2">
        <v>43</v>
      </c>
      <c r="M46" s="8">
        <v>0.27212731099999998</v>
      </c>
      <c r="Q46" s="5">
        <f t="shared" si="60"/>
        <v>25</v>
      </c>
      <c r="R46">
        <f t="shared" si="31"/>
        <v>2000000</v>
      </c>
      <c r="S46">
        <f t="shared" si="32"/>
        <v>3947.175860507642</v>
      </c>
      <c r="U46">
        <f t="shared" si="52"/>
        <v>0.27212731099999998</v>
      </c>
      <c r="V46">
        <f t="shared" si="53"/>
        <v>0.01</v>
      </c>
      <c r="W46">
        <f t="shared" si="54"/>
        <v>6.3561669827505912E-2</v>
      </c>
      <c r="X46">
        <f t="shared" si="55"/>
        <v>1.7296866292829016E-2</v>
      </c>
      <c r="Y46">
        <f t="shared" si="56"/>
        <v>6.3561669827505917E-4</v>
      </c>
      <c r="Z46">
        <f t="shared" si="57"/>
        <v>4.5629186836401832E-2</v>
      </c>
      <c r="AB46">
        <f t="shared" si="58"/>
        <v>456.37980238326315</v>
      </c>
      <c r="AC46">
        <f t="shared" si="33"/>
        <v>180.10642481523837</v>
      </c>
      <c r="AE46">
        <f t="shared" si="34"/>
        <v>0</v>
      </c>
      <c r="AF46">
        <f t="shared" si="35"/>
        <v>0</v>
      </c>
      <c r="AG46">
        <f t="shared" si="36"/>
        <v>-1.1407296709100458</v>
      </c>
      <c r="AH46">
        <f t="shared" si="37"/>
        <v>-34593.732585658028</v>
      </c>
      <c r="AI46">
        <f t="shared" si="38"/>
        <v>-34594.873315328936</v>
      </c>
      <c r="AJ46">
        <f t="shared" si="39"/>
        <v>276.27337756802478</v>
      </c>
      <c r="AK46">
        <f t="shared" si="61"/>
        <v>31.946586166828425</v>
      </c>
      <c r="AL46">
        <f t="shared" si="40"/>
        <v>-34286.653351594083</v>
      </c>
      <c r="AN46">
        <f t="shared" si="41"/>
        <v>0</v>
      </c>
      <c r="AO46">
        <f t="shared" si="42"/>
        <v>0</v>
      </c>
      <c r="AP46">
        <f t="shared" si="43"/>
        <v>-8.7258504021740721E-3</v>
      </c>
      <c r="AQ46">
        <f t="shared" si="44"/>
        <v>-264.61986839918893</v>
      </c>
      <c r="AR46">
        <f t="shared" si="45"/>
        <v>-264.62859424959106</v>
      </c>
      <c r="AS46">
        <f t="shared" si="46"/>
        <v>2.1133141569279297</v>
      </c>
      <c r="AT46">
        <f t="shared" si="47"/>
        <v>0.24437089598056982</v>
      </c>
      <c r="AU46">
        <f t="shared" si="48"/>
        <v>-262.27090919668257</v>
      </c>
      <c r="AW46">
        <v>43</v>
      </c>
      <c r="AX46">
        <f>IF(Z46&gt;0, (R46*SUMPRODUCT(K46:$K$98, X46:$X$98)-K46*$AZ$3)/Z46, 0)</f>
        <v>3947.175860507642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6.8297845298164071E-3</v>
      </c>
      <c r="L47" s="2">
        <v>44</v>
      </c>
      <c r="M47" s="8">
        <v>0.30842977500000002</v>
      </c>
      <c r="Q47" s="5">
        <f t="shared" si="60"/>
        <v>25</v>
      </c>
      <c r="R47">
        <f t="shared" si="31"/>
        <v>2000000</v>
      </c>
      <c r="S47">
        <f t="shared" si="32"/>
        <v>-662.28154962403585</v>
      </c>
      <c r="U47">
        <f t="shared" si="52"/>
        <v>0.30842977500000002</v>
      </c>
      <c r="V47">
        <f t="shared" si="53"/>
        <v>0.01</v>
      </c>
      <c r="W47">
        <f t="shared" si="54"/>
        <v>4.5629186836401832E-2</v>
      </c>
      <c r="X47">
        <f t="shared" si="55"/>
        <v>1.4073399829384379E-2</v>
      </c>
      <c r="Y47">
        <f t="shared" si="56"/>
        <v>4.5629186836401833E-4</v>
      </c>
      <c r="Z47">
        <f t="shared" si="57"/>
        <v>3.1099495138653434E-2</v>
      </c>
      <c r="AB47">
        <f t="shared" si="58"/>
        <v>180.10642481523837</v>
      </c>
      <c r="AC47">
        <f t="shared" si="33"/>
        <v>-20.596621832952565</v>
      </c>
      <c r="AE47">
        <f t="shared" si="34"/>
        <v>0</v>
      </c>
      <c r="AF47">
        <f t="shared" si="35"/>
        <v>0</v>
      </c>
      <c r="AG47">
        <f t="shared" si="36"/>
        <v>-0.77748737846633587</v>
      </c>
      <c r="AH47">
        <f t="shared" si="37"/>
        <v>-28146.799658768759</v>
      </c>
      <c r="AI47">
        <f t="shared" si="38"/>
        <v>-28147.577146147225</v>
      </c>
      <c r="AJ47">
        <f t="shared" si="39"/>
        <v>200.70304664819093</v>
      </c>
      <c r="AK47">
        <f t="shared" si="61"/>
        <v>12.607449737066688</v>
      </c>
      <c r="AL47">
        <f t="shared" si="40"/>
        <v>-27934.266649761965</v>
      </c>
      <c r="AN47">
        <f t="shared" si="41"/>
        <v>0</v>
      </c>
      <c r="AO47">
        <f t="shared" si="42"/>
        <v>0</v>
      </c>
      <c r="AP47">
        <f t="shared" si="43"/>
        <v>-5.3100712695768951E-3</v>
      </c>
      <c r="AQ47">
        <f t="shared" si="44"/>
        <v>-192.23657687330061</v>
      </c>
      <c r="AR47">
        <f t="shared" si="45"/>
        <v>-192.24188694457018</v>
      </c>
      <c r="AS47">
        <f t="shared" si="46"/>
        <v>1.3707585630848351</v>
      </c>
      <c r="AT47">
        <f t="shared" si="47"/>
        <v>8.6106165174655996E-2</v>
      </c>
      <c r="AU47">
        <f t="shared" si="48"/>
        <v>-190.78502221631067</v>
      </c>
      <c r="AW47">
        <v>44</v>
      </c>
      <c r="AX47">
        <f>IF(Z47&gt;0, (R47*SUMPRODUCT(K47:$K$98, X47:$X$98)-K47*$AZ$3)/Z47, 0)</f>
        <v>-662.28154962403585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6.0980219016217915E-3</v>
      </c>
      <c r="L48" s="2">
        <v>45</v>
      </c>
      <c r="M48" s="8">
        <v>0.34883407700000002</v>
      </c>
      <c r="Q48" s="5">
        <f t="shared" si="60"/>
        <v>25</v>
      </c>
      <c r="R48">
        <f t="shared" si="31"/>
        <v>2000000</v>
      </c>
      <c r="S48">
        <f t="shared" si="32"/>
        <v>-7811.6902636523628</v>
      </c>
      <c r="U48">
        <f t="shared" si="52"/>
        <v>0.34883407700000002</v>
      </c>
      <c r="V48">
        <f t="shared" si="53"/>
        <v>0.01</v>
      </c>
      <c r="W48">
        <f t="shared" si="54"/>
        <v>3.1099495138653434E-2</v>
      </c>
      <c r="X48">
        <f t="shared" si="55"/>
        <v>1.0848563681858159E-2</v>
      </c>
      <c r="Y48">
        <f t="shared" si="56"/>
        <v>3.1099495138653437E-4</v>
      </c>
      <c r="Z48">
        <f t="shared" si="57"/>
        <v>1.9939936505408741E-2</v>
      </c>
      <c r="AB48">
        <f t="shared" si="58"/>
        <v>-20.596621832952565</v>
      </c>
      <c r="AC48">
        <f t="shared" si="33"/>
        <v>-155.76460785714778</v>
      </c>
      <c r="AE48">
        <f t="shared" si="34"/>
        <v>0</v>
      </c>
      <c r="AF48">
        <f t="shared" si="35"/>
        <v>0</v>
      </c>
      <c r="AG48">
        <f t="shared" si="36"/>
        <v>-0.49849841263521855</v>
      </c>
      <c r="AH48">
        <f t="shared" si="37"/>
        <v>-21697.127363716318</v>
      </c>
      <c r="AI48">
        <f t="shared" si="38"/>
        <v>-21697.625862128953</v>
      </c>
      <c r="AJ48">
        <f t="shared" si="39"/>
        <v>135.16798602419522</v>
      </c>
      <c r="AK48">
        <f t="shared" si="61"/>
        <v>-1.4417635283066796</v>
      </c>
      <c r="AL48">
        <f t="shared" si="40"/>
        <v>-21563.899639633062</v>
      </c>
      <c r="AN48">
        <f t="shared" si="41"/>
        <v>0</v>
      </c>
      <c r="AO48">
        <f t="shared" si="42"/>
        <v>0</v>
      </c>
      <c r="AP48">
        <f t="shared" si="43"/>
        <v>-3.03985423817326E-3</v>
      </c>
      <c r="AQ48">
        <f t="shared" si="44"/>
        <v>-132.30955786621959</v>
      </c>
      <c r="AR48">
        <f t="shared" si="45"/>
        <v>-132.31259772045775</v>
      </c>
      <c r="AS48">
        <f t="shared" si="46"/>
        <v>0.82425733917365063</v>
      </c>
      <c r="AT48">
        <f t="shared" si="47"/>
        <v>-8.7919055725736422E-3</v>
      </c>
      <c r="AU48">
        <f t="shared" si="48"/>
        <v>-131.49713228685667</v>
      </c>
      <c r="AW48">
        <v>45</v>
      </c>
      <c r="AX48">
        <f>IF(Z48&gt;0, (R48*SUMPRODUCT(K48:$K$98, X48:$X$98)-K48*$AZ$3)/Z48, 0)</f>
        <v>-7811.6902636523628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5.4446624121623132E-3</v>
      </c>
      <c r="L49" s="2">
        <v>46</v>
      </c>
      <c r="M49" s="8">
        <v>0.39293336200000001</v>
      </c>
      <c r="Q49" s="5">
        <f t="shared" si="60"/>
        <v>25</v>
      </c>
      <c r="R49">
        <f t="shared" si="31"/>
        <v>2000000</v>
      </c>
      <c r="S49">
        <f t="shared" si="32"/>
        <v>-19916.899525792029</v>
      </c>
      <c r="U49">
        <f t="shared" si="52"/>
        <v>0.39293336200000001</v>
      </c>
      <c r="V49">
        <f t="shared" si="53"/>
        <v>0.01</v>
      </c>
      <c r="W49">
        <f t="shared" si="54"/>
        <v>1.9939936505408741E-2</v>
      </c>
      <c r="X49">
        <f t="shared" si="55"/>
        <v>7.8350662891367873E-3</v>
      </c>
      <c r="Y49">
        <f t="shared" si="56"/>
        <v>1.9939936505408742E-4</v>
      </c>
      <c r="Z49">
        <f t="shared" si="57"/>
        <v>1.1905470851217867E-2</v>
      </c>
      <c r="AB49">
        <f t="shared" si="58"/>
        <v>-155.76460785714778</v>
      </c>
      <c r="AC49">
        <f t="shared" si="33"/>
        <v>-237.12006675095193</v>
      </c>
      <c r="AE49">
        <f t="shared" si="34"/>
        <v>0</v>
      </c>
      <c r="AF49">
        <f t="shared" si="35"/>
        <v>0</v>
      </c>
      <c r="AG49">
        <f t="shared" si="36"/>
        <v>-0.29763677128044669</v>
      </c>
      <c r="AH49">
        <f t="shared" si="37"/>
        <v>-15670.132578273575</v>
      </c>
      <c r="AI49">
        <f t="shared" si="38"/>
        <v>-15670.430215044855</v>
      </c>
      <c r="AJ49">
        <f t="shared" si="39"/>
        <v>81.355458893804155</v>
      </c>
      <c r="AK49">
        <f t="shared" si="61"/>
        <v>-10.903522550000346</v>
      </c>
      <c r="AL49">
        <f t="shared" si="40"/>
        <v>-15599.978278701052</v>
      </c>
      <c r="AN49">
        <f t="shared" si="41"/>
        <v>0</v>
      </c>
      <c r="AO49">
        <f t="shared" si="42"/>
        <v>0</v>
      </c>
      <c r="AP49">
        <f t="shared" si="43"/>
        <v>-1.6205317410679996E-3</v>
      </c>
      <c r="AQ49">
        <f t="shared" si="44"/>
        <v>-85.318581842526257</v>
      </c>
      <c r="AR49">
        <f t="shared" si="45"/>
        <v>-85.320202374267311</v>
      </c>
      <c r="AS49">
        <f t="shared" si="46"/>
        <v>0.44295300906331164</v>
      </c>
      <c r="AT49">
        <f t="shared" si="47"/>
        <v>-5.9365999388151063E-2</v>
      </c>
      <c r="AU49">
        <f t="shared" si="48"/>
        <v>-84.936615364592157</v>
      </c>
      <c r="AW49">
        <v>46</v>
      </c>
      <c r="AX49">
        <f>IF(Z49&gt;0, (R49*SUMPRODUCT(K49:$K$98, X49:$X$98)-K49*$AZ$3)/Z49, 0)</f>
        <v>-19916.899525792029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4.8613057251449222E-3</v>
      </c>
      <c r="L50" s="2">
        <v>47</v>
      </c>
      <c r="M50" s="8">
        <v>0.441408258</v>
      </c>
      <c r="Q50" s="5">
        <f t="shared" si="60"/>
        <v>25</v>
      </c>
      <c r="R50">
        <f t="shared" si="31"/>
        <v>2000000</v>
      </c>
      <c r="S50">
        <f t="shared" si="32"/>
        <v>-42402.941926903237</v>
      </c>
      <c r="U50">
        <f t="shared" si="52"/>
        <v>0.441408258</v>
      </c>
      <c r="V50">
        <f t="shared" si="53"/>
        <v>0.01</v>
      </c>
      <c r="W50">
        <f t="shared" si="54"/>
        <v>1.1905470851217867E-2</v>
      </c>
      <c r="X50">
        <f t="shared" si="55"/>
        <v>5.2551731491058554E-3</v>
      </c>
      <c r="Y50">
        <f t="shared" si="56"/>
        <v>1.1905470851217867E-4</v>
      </c>
      <c r="Z50">
        <f t="shared" si="57"/>
        <v>6.5312429935998322E-3</v>
      </c>
      <c r="AB50">
        <f t="shared" si="58"/>
        <v>-237.12006675095193</v>
      </c>
      <c r="AC50">
        <f t="shared" si="33"/>
        <v>-276.94391736810735</v>
      </c>
      <c r="AE50">
        <f t="shared" si="34"/>
        <v>0</v>
      </c>
      <c r="AF50">
        <f t="shared" si="35"/>
        <v>0</v>
      </c>
      <c r="AG50">
        <f t="shared" si="36"/>
        <v>-0.16328107483999579</v>
      </c>
      <c r="AH50">
        <f t="shared" si="37"/>
        <v>-10510.346298211711</v>
      </c>
      <c r="AI50">
        <f t="shared" si="38"/>
        <v>-10510.50957928655</v>
      </c>
      <c r="AJ50">
        <f t="shared" si="39"/>
        <v>39.823850617155415</v>
      </c>
      <c r="AK50">
        <f t="shared" si="61"/>
        <v>-16.598404672566637</v>
      </c>
      <c r="AL50">
        <f t="shared" si="40"/>
        <v>-10487.284133341962</v>
      </c>
      <c r="AN50">
        <f t="shared" si="41"/>
        <v>0</v>
      </c>
      <c r="AO50">
        <f t="shared" si="42"/>
        <v>0</v>
      </c>
      <c r="AP50">
        <f t="shared" si="43"/>
        <v>-7.937592239274881E-4</v>
      </c>
      <c r="AQ50">
        <f t="shared" si="44"/>
        <v>-51.094006632752333</v>
      </c>
      <c r="AR50">
        <f t="shared" si="45"/>
        <v>-51.094800391976257</v>
      </c>
      <c r="AS50">
        <f t="shared" si="46"/>
        <v>0.19359591300249376</v>
      </c>
      <c r="AT50">
        <f t="shared" si="47"/>
        <v>-8.0689919663020429E-2</v>
      </c>
      <c r="AU50">
        <f t="shared" si="48"/>
        <v>-50.981894398636783</v>
      </c>
      <c r="AW50">
        <v>47</v>
      </c>
      <c r="AX50">
        <f>IF(Z50&gt;0, (R50*SUMPRODUCT(K50:$K$98, X50:$X$98)-K50*$AZ$3)/Z50, 0)</f>
        <v>-42402.941926903237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4.3404515403079663E-3</v>
      </c>
      <c r="L51" s="2">
        <v>48</v>
      </c>
      <c r="M51" s="8">
        <v>0.49593942699999999</v>
      </c>
      <c r="Q51" s="5">
        <f t="shared" si="60"/>
        <v>25</v>
      </c>
      <c r="R51">
        <f t="shared" si="31"/>
        <v>2000000</v>
      </c>
      <c r="S51">
        <f t="shared" si="32"/>
        <v>-89071.211969777185</v>
      </c>
      <c r="U51">
        <f t="shared" si="52"/>
        <v>0.49593942699999999</v>
      </c>
      <c r="V51">
        <f t="shared" si="53"/>
        <v>0.01</v>
      </c>
      <c r="W51">
        <f t="shared" si="54"/>
        <v>6.5312429935998322E-3</v>
      </c>
      <c r="X51">
        <f t="shared" si="55"/>
        <v>3.2391009078436652E-3</v>
      </c>
      <c r="Y51">
        <f t="shared" si="56"/>
        <v>6.531242993599833E-5</v>
      </c>
      <c r="Z51">
        <f t="shared" si="57"/>
        <v>3.2268296558201686E-3</v>
      </c>
      <c r="AB51">
        <f t="shared" si="58"/>
        <v>-276.94391736810735</v>
      </c>
      <c r="AC51">
        <f t="shared" si="33"/>
        <v>-287.41762826392142</v>
      </c>
      <c r="AE51">
        <f t="shared" si="34"/>
        <v>0</v>
      </c>
      <c r="AF51">
        <f t="shared" si="35"/>
        <v>0</v>
      </c>
      <c r="AG51">
        <f t="shared" si="36"/>
        <v>-8.0670741395504217E-2</v>
      </c>
      <c r="AH51">
        <f t="shared" si="37"/>
        <v>-6478.2018156873301</v>
      </c>
      <c r="AI51">
        <f t="shared" si="38"/>
        <v>-6478.2824864287259</v>
      </c>
      <c r="AJ51">
        <f t="shared" si="39"/>
        <v>10.473710895814065</v>
      </c>
      <c r="AK51">
        <f t="shared" si="61"/>
        <v>-19.386074215767515</v>
      </c>
      <c r="AL51">
        <f t="shared" si="40"/>
        <v>-6487.1948497486792</v>
      </c>
      <c r="AN51">
        <f t="shared" si="41"/>
        <v>0</v>
      </c>
      <c r="AO51">
        <f t="shared" si="42"/>
        <v>0</v>
      </c>
      <c r="AP51">
        <f t="shared" si="43"/>
        <v>-3.501474437479019E-4</v>
      </c>
      <c r="AQ51">
        <f t="shared" si="44"/>
        <v>-28.118321049325935</v>
      </c>
      <c r="AR51">
        <f t="shared" si="45"/>
        <v>-28.118671196769686</v>
      </c>
      <c r="AS51">
        <f t="shared" si="46"/>
        <v>4.5460634590476487E-2</v>
      </c>
      <c r="AT51">
        <f t="shared" si="47"/>
        <v>-8.4144315690352661E-2</v>
      </c>
      <c r="AU51">
        <f t="shared" si="48"/>
        <v>-28.157354877869562</v>
      </c>
      <c r="AW51">
        <v>48</v>
      </c>
      <c r="AX51">
        <f>IF(Z51&gt;0, (R51*SUMPRODUCT(K51:$K$98, X51:$X$98)-K51*$AZ$3)/Z51, 0)</f>
        <v>-89071.211969777185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3.8754031609892553E-3</v>
      </c>
      <c r="L52" s="2">
        <v>49</v>
      </c>
      <c r="M52" s="8">
        <v>0.55722270799999996</v>
      </c>
      <c r="Q52" s="5">
        <f t="shared" si="60"/>
        <v>25</v>
      </c>
      <c r="R52">
        <f t="shared" si="31"/>
        <v>2000000</v>
      </c>
      <c r="S52">
        <f t="shared" si="32"/>
        <v>-199977.16294261086</v>
      </c>
      <c r="U52">
        <f t="shared" si="52"/>
        <v>0.55722270799999996</v>
      </c>
      <c r="V52">
        <f t="shared" si="53"/>
        <v>0.01</v>
      </c>
      <c r="W52">
        <f t="shared" si="54"/>
        <v>3.2268296558201686E-3</v>
      </c>
      <c r="X52">
        <f t="shared" si="55"/>
        <v>1.7980627590708223E-3</v>
      </c>
      <c r="Y52">
        <f t="shared" si="56"/>
        <v>3.2268296558201685E-5</v>
      </c>
      <c r="Z52">
        <f t="shared" si="57"/>
        <v>1.3964986001911448E-3</v>
      </c>
      <c r="AB52">
        <f t="shared" si="58"/>
        <v>-287.41762826392142</v>
      </c>
      <c r="AC52">
        <f t="shared" si="33"/>
        <v>-279.26782811955252</v>
      </c>
      <c r="AE52">
        <f t="shared" si="34"/>
        <v>0</v>
      </c>
      <c r="AF52">
        <f t="shared" si="35"/>
        <v>0</v>
      </c>
      <c r="AG52">
        <f t="shared" si="36"/>
        <v>-3.4912465004778619E-2</v>
      </c>
      <c r="AH52">
        <f t="shared" si="37"/>
        <v>-3596.1255181416445</v>
      </c>
      <c r="AI52">
        <f t="shared" si="38"/>
        <v>-3596.1604306066492</v>
      </c>
      <c r="AJ52">
        <f t="shared" si="39"/>
        <v>-8.1498001443688963</v>
      </c>
      <c r="AK52">
        <f t="shared" si="61"/>
        <v>-20.119233978474501</v>
      </c>
      <c r="AL52">
        <f t="shared" si="40"/>
        <v>-3624.4294647294923</v>
      </c>
      <c r="AN52">
        <f t="shared" si="41"/>
        <v>0</v>
      </c>
      <c r="AO52">
        <f t="shared" si="42"/>
        <v>0</v>
      </c>
      <c r="AP52">
        <f t="shared" si="43"/>
        <v>-1.3529987723744582E-4</v>
      </c>
      <c r="AQ52">
        <f t="shared" si="44"/>
        <v>-13.936436200320253</v>
      </c>
      <c r="AR52">
        <f t="shared" si="45"/>
        <v>-13.936571500197489</v>
      </c>
      <c r="AS52">
        <f t="shared" si="46"/>
        <v>-3.1583761240917912E-2</v>
      </c>
      <c r="AT52">
        <f t="shared" si="47"/>
        <v>-7.7970142956862512E-2</v>
      </c>
      <c r="AU52">
        <f t="shared" si="48"/>
        <v>-14.046125404395269</v>
      </c>
      <c r="AW52">
        <v>49</v>
      </c>
      <c r="AX52">
        <f>IF(Z52&gt;0, (R52*SUMPRODUCT(K52:$K$98, X52:$X$98)-K52*$AZ$3)/Z52, 0)</f>
        <v>-199977.16294261086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3.4601813937404063E-3</v>
      </c>
      <c r="L53" s="2">
        <v>50</v>
      </c>
      <c r="M53" s="8">
        <v>0.62633703200000002</v>
      </c>
      <c r="Q53" s="5">
        <f t="shared" si="60"/>
        <v>25</v>
      </c>
      <c r="R53">
        <f t="shared" si="31"/>
        <v>2000000</v>
      </c>
      <c r="S53">
        <f t="shared" si="32"/>
        <v>-513575.92766233493</v>
      </c>
      <c r="U53">
        <f t="shared" si="52"/>
        <v>0.62633703200000002</v>
      </c>
      <c r="V53">
        <f t="shared" si="53"/>
        <v>0.01</v>
      </c>
      <c r="W53">
        <f t="shared" si="54"/>
        <v>1.3964986001911448E-3</v>
      </c>
      <c r="X53">
        <f t="shared" si="55"/>
        <v>8.7467878843587631E-4</v>
      </c>
      <c r="Y53">
        <f t="shared" si="56"/>
        <v>1.3964986001911448E-5</v>
      </c>
      <c r="Z53">
        <f t="shared" si="57"/>
        <v>5.0785482575335704E-4</v>
      </c>
      <c r="AB53">
        <f t="shared" si="58"/>
        <v>-279.26782811955252</v>
      </c>
      <c r="AC53">
        <f t="shared" si="33"/>
        <v>-260.82201325407379</v>
      </c>
      <c r="AE53">
        <f t="shared" si="34"/>
        <v>0</v>
      </c>
      <c r="AF53">
        <f t="shared" si="35"/>
        <v>0</v>
      </c>
      <c r="AG53">
        <f t="shared" si="36"/>
        <v>-1.2696370643833926E-2</v>
      </c>
      <c r="AH53">
        <f t="shared" si="37"/>
        <v>-1749.3575768717526</v>
      </c>
      <c r="AI53">
        <f t="shared" si="38"/>
        <v>-1749.3702732423965</v>
      </c>
      <c r="AJ53">
        <f t="shared" si="39"/>
        <v>-18.445814865478724</v>
      </c>
      <c r="AK53">
        <f t="shared" si="61"/>
        <v>-19.548747968368676</v>
      </c>
      <c r="AL53">
        <f t="shared" si="40"/>
        <v>-1787.3648360762438</v>
      </c>
      <c r="AN53">
        <f t="shared" si="41"/>
        <v>0</v>
      </c>
      <c r="AO53">
        <f t="shared" si="42"/>
        <v>0</v>
      </c>
      <c r="AP53">
        <f t="shared" si="43"/>
        <v>-4.393174546982605E-5</v>
      </c>
      <c r="AQ53">
        <f t="shared" si="44"/>
        <v>-6.0530945384904404</v>
      </c>
      <c r="AR53">
        <f t="shared" si="45"/>
        <v>-6.0531384702359112</v>
      </c>
      <c r="AS53">
        <f t="shared" si="46"/>
        <v>-6.382586538990967E-2</v>
      </c>
      <c r="AT53">
        <f t="shared" si="47"/>
        <v>-6.7642213991069858E-2</v>
      </c>
      <c r="AU53">
        <f t="shared" si="48"/>
        <v>-6.1846065496168903</v>
      </c>
      <c r="AW53">
        <v>50</v>
      </c>
      <c r="AX53">
        <f>IF(Z53&gt;0, (R53*SUMPRODUCT(K53:$K$98, X53:$X$98)-K53*$AZ$3)/Z53, 0)</f>
        <v>-513575.92766233493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3.0894476729825052E-3</v>
      </c>
      <c r="L54" s="2">
        <v>51</v>
      </c>
      <c r="M54" s="8">
        <v>0.70099715600000001</v>
      </c>
      <c r="Q54" s="5">
        <f t="shared" si="60"/>
        <v>25</v>
      </c>
      <c r="R54">
        <f t="shared" si="31"/>
        <v>2000000</v>
      </c>
      <c r="S54">
        <f t="shared" si="32"/>
        <v>-1621312.0496182183</v>
      </c>
      <c r="U54">
        <f t="shared" si="52"/>
        <v>0.70099715600000001</v>
      </c>
      <c r="V54">
        <f t="shared" si="53"/>
        <v>0.01</v>
      </c>
      <c r="W54">
        <f t="shared" si="54"/>
        <v>5.0785482575335704E-4</v>
      </c>
      <c r="X54">
        <f t="shared" si="55"/>
        <v>3.5600478851397887E-4</v>
      </c>
      <c r="Y54">
        <f t="shared" si="56"/>
        <v>5.0785482575335704E-6</v>
      </c>
      <c r="Z54">
        <f t="shared" si="57"/>
        <v>1.4677148898184459E-4</v>
      </c>
      <c r="AB54">
        <f t="shared" si="58"/>
        <v>-260.82201325407379</v>
      </c>
      <c r="AC54">
        <f t="shared" si="33"/>
        <v>-237.96238362667219</v>
      </c>
      <c r="AE54">
        <f t="shared" si="34"/>
        <v>0</v>
      </c>
      <c r="AF54">
        <f t="shared" si="35"/>
        <v>0</v>
      </c>
      <c r="AG54">
        <f t="shared" si="36"/>
        <v>-3.669287224546115E-3</v>
      </c>
      <c r="AH54">
        <f t="shared" si="37"/>
        <v>-712.00957702795779</v>
      </c>
      <c r="AI54">
        <f t="shared" si="38"/>
        <v>-712.0132463151823</v>
      </c>
      <c r="AJ54">
        <f t="shared" si="39"/>
        <v>-22.859629627401603</v>
      </c>
      <c r="AK54">
        <f t="shared" si="61"/>
        <v>-18.257540927785168</v>
      </c>
      <c r="AL54">
        <f t="shared" si="40"/>
        <v>-753.13041687036912</v>
      </c>
      <c r="AN54">
        <f t="shared" si="41"/>
        <v>0</v>
      </c>
      <c r="AO54">
        <f t="shared" si="42"/>
        <v>0</v>
      </c>
      <c r="AP54">
        <f t="shared" si="43"/>
        <v>-1.133607087737843E-5</v>
      </c>
      <c r="AQ54">
        <f t="shared" si="44"/>
        <v>-2.1997163308902818</v>
      </c>
      <c r="AR54">
        <f t="shared" si="45"/>
        <v>-2.1997276669611594</v>
      </c>
      <c r="AS54">
        <f t="shared" si="46"/>
        <v>-7.0623629557617806E-2</v>
      </c>
      <c r="AT54">
        <f t="shared" si="47"/>
        <v>-5.640571733372874E-2</v>
      </c>
      <c r="AU54">
        <f t="shared" si="48"/>
        <v>-2.326757013852506</v>
      </c>
      <c r="AW54">
        <v>51</v>
      </c>
      <c r="AX54">
        <f>IF(Z54&gt;0, (R54*SUMPRODUCT(K54:$K$98, X54:$X$98)-K54*$AZ$3)/Z54, 0)</f>
        <v>-1621312.0496182183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2.758435422305808E-3</v>
      </c>
      <c r="L55" s="2">
        <v>52</v>
      </c>
      <c r="M55" s="8">
        <v>0.77900909500000004</v>
      </c>
      <c r="Q55" s="5">
        <f t="shared" si="60"/>
        <v>25</v>
      </c>
      <c r="R55">
        <f t="shared" si="31"/>
        <v>2000000</v>
      </c>
      <c r="S55">
        <f t="shared" si="32"/>
        <v>-6921692.6996420994</v>
      </c>
      <c r="U55">
        <f t="shared" si="52"/>
        <v>0.77900909500000004</v>
      </c>
      <c r="V55">
        <f t="shared" si="53"/>
        <v>0.01</v>
      </c>
      <c r="W55">
        <f t="shared" si="54"/>
        <v>1.4677148898184459E-4</v>
      </c>
      <c r="X55">
        <f t="shared" si="55"/>
        <v>1.1433632480354923E-4</v>
      </c>
      <c r="Y55">
        <f t="shared" si="56"/>
        <v>1.4677148898184461E-6</v>
      </c>
      <c r="Z55">
        <f t="shared" si="57"/>
        <v>3.0967449288476909E-5</v>
      </c>
      <c r="AB55">
        <f t="shared" si="58"/>
        <v>-237.96238362667219</v>
      </c>
      <c r="AC55">
        <f t="shared" si="33"/>
        <v>-214.34716766658755</v>
      </c>
      <c r="AE55">
        <f t="shared" si="34"/>
        <v>0</v>
      </c>
      <c r="AF55">
        <f t="shared" si="35"/>
        <v>0</v>
      </c>
      <c r="AG55">
        <f t="shared" si="36"/>
        <v>-7.7418623221192271E-4</v>
      </c>
      <c r="AH55">
        <f t="shared" si="37"/>
        <v>-228.67264960709846</v>
      </c>
      <c r="AI55">
        <f t="shared" si="38"/>
        <v>-228.67342379333067</v>
      </c>
      <c r="AJ55">
        <f t="shared" si="39"/>
        <v>-23.61521596008464</v>
      </c>
      <c r="AK55">
        <f t="shared" si="61"/>
        <v>-16.657366853867057</v>
      </c>
      <c r="AL55">
        <f t="shared" si="40"/>
        <v>-268.94600660728236</v>
      </c>
      <c r="AN55">
        <f t="shared" si="41"/>
        <v>0</v>
      </c>
      <c r="AO55">
        <f t="shared" si="42"/>
        <v>0</v>
      </c>
      <c r="AP55">
        <f t="shared" si="43"/>
        <v>-2.1355427263948375E-6</v>
      </c>
      <c r="AQ55">
        <f t="shared" si="44"/>
        <v>-0.63077873678874474</v>
      </c>
      <c r="AR55">
        <f t="shared" si="45"/>
        <v>-0.63078087233147107</v>
      </c>
      <c r="AS55">
        <f t="shared" si="46"/>
        <v>-6.5141048209698932E-2</v>
      </c>
      <c r="AT55">
        <f t="shared" si="47"/>
        <v>-4.5948270772049542E-2</v>
      </c>
      <c r="AU55">
        <f t="shared" si="48"/>
        <v>-0.74187019131321952</v>
      </c>
      <c r="AW55">
        <v>52</v>
      </c>
      <c r="AX55">
        <f>IF(Z55&gt;0, (R55*SUMPRODUCT(K55:$K$98, X55:$X$98)-K55*$AZ$3)/Z55, 0)</f>
        <v>-6921692.6996420994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2.4628887699159E-3</v>
      </c>
      <c r="L56" s="2">
        <v>53</v>
      </c>
      <c r="M56" s="8">
        <v>0.78135831499999997</v>
      </c>
      <c r="Q56" s="5">
        <f t="shared" si="60"/>
        <v>25</v>
      </c>
      <c r="R56">
        <f t="shared" si="31"/>
        <v>2000000</v>
      </c>
      <c r="S56">
        <f t="shared" si="32"/>
        <v>-29705294.138720315</v>
      </c>
      <c r="U56">
        <f t="shared" si="52"/>
        <v>0.78135831499999997</v>
      </c>
      <c r="V56">
        <f t="shared" si="53"/>
        <v>0.01</v>
      </c>
      <c r="W56">
        <f t="shared" si="54"/>
        <v>3.0967449288476909E-5</v>
      </c>
      <c r="X56">
        <f t="shared" si="55"/>
        <v>2.4196673995892267E-5</v>
      </c>
      <c r="Y56">
        <f t="shared" si="56"/>
        <v>3.0967449288476909E-7</v>
      </c>
      <c r="Z56">
        <f t="shared" si="57"/>
        <v>6.4611007996998736E-6</v>
      </c>
      <c r="AB56">
        <f t="shared" si="58"/>
        <v>-214.34716766658755</v>
      </c>
      <c r="AC56">
        <f t="shared" si="33"/>
        <v>-191.9288997150058</v>
      </c>
      <c r="AE56">
        <f t="shared" si="34"/>
        <v>0</v>
      </c>
      <c r="AF56">
        <f t="shared" si="35"/>
        <v>0</v>
      </c>
      <c r="AG56">
        <f t="shared" si="36"/>
        <v>-1.6152751999249683E-4</v>
      </c>
      <c r="AH56">
        <f t="shared" si="37"/>
        <v>-48.39334799178453</v>
      </c>
      <c r="AI56">
        <f t="shared" si="38"/>
        <v>-48.393509519304523</v>
      </c>
      <c r="AJ56">
        <f t="shared" si="39"/>
        <v>-22.418267951581754</v>
      </c>
      <c r="AK56">
        <f t="shared" si="61"/>
        <v>-15.00430173666113</v>
      </c>
      <c r="AL56">
        <f t="shared" si="40"/>
        <v>-85.816079207547418</v>
      </c>
      <c r="AN56">
        <f t="shared" si="41"/>
        <v>0</v>
      </c>
      <c r="AO56">
        <f t="shared" si="42"/>
        <v>0</v>
      </c>
      <c r="AP56">
        <f t="shared" si="43"/>
        <v>-3.9782431502188646E-7</v>
      </c>
      <c r="AQ56">
        <f t="shared" si="44"/>
        <v>-0.11918743330759829</v>
      </c>
      <c r="AR56">
        <f t="shared" si="45"/>
        <v>-0.11918783113191331</v>
      </c>
      <c r="AS56">
        <f t="shared" si="46"/>
        <v>-5.5213700378916229E-2</v>
      </c>
      <c r="AT56">
        <f t="shared" si="47"/>
        <v>-3.6953926247652334E-2</v>
      </c>
      <c r="AU56">
        <f t="shared" si="48"/>
        <v>-0.21135545775848191</v>
      </c>
      <c r="AW56">
        <v>53</v>
      </c>
      <c r="AX56">
        <f>IF(Z56&gt;0, (R56*SUMPRODUCT(K56:$K$98, X56:$X$98)-K56*$AZ$3)/Z56, 0)</f>
        <v>-29705294.138720315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2.1990078302820534E-3</v>
      </c>
      <c r="L57" s="2">
        <v>54</v>
      </c>
      <c r="M57" s="8">
        <v>0.78389590600000003</v>
      </c>
      <c r="Q57" s="5">
        <f t="shared" si="60"/>
        <v>25</v>
      </c>
      <c r="R57">
        <f t="shared" si="31"/>
        <v>2000000</v>
      </c>
      <c r="S57">
        <f t="shared" si="32"/>
        <v>-128763098.6063671</v>
      </c>
      <c r="U57">
        <f t="shared" si="52"/>
        <v>0.78389590600000003</v>
      </c>
      <c r="V57">
        <f t="shared" si="53"/>
        <v>0.01</v>
      </c>
      <c r="W57">
        <f t="shared" si="54"/>
        <v>6.4611007996998736E-6</v>
      </c>
      <c r="X57">
        <f t="shared" si="55"/>
        <v>5.0648304651380571E-6</v>
      </c>
      <c r="Y57">
        <f t="shared" si="56"/>
        <v>6.4611007996998735E-8</v>
      </c>
      <c r="Z57">
        <f t="shared" si="57"/>
        <v>1.3316593265648178E-6</v>
      </c>
      <c r="AB57">
        <f t="shared" si="58"/>
        <v>-191.9288997150058</v>
      </c>
      <c r="AC57">
        <f t="shared" si="33"/>
        <v>-171.46858117655404</v>
      </c>
      <c r="AE57">
        <f t="shared" si="34"/>
        <v>0</v>
      </c>
      <c r="AF57">
        <f t="shared" si="35"/>
        <v>0</v>
      </c>
      <c r="AG57">
        <f t="shared" si="36"/>
        <v>-3.3291483164120445E-5</v>
      </c>
      <c r="AH57">
        <f t="shared" si="37"/>
        <v>-10.129660930276113</v>
      </c>
      <c r="AI57">
        <f t="shared" si="38"/>
        <v>-10.129694221759278</v>
      </c>
      <c r="AJ57">
        <f t="shared" si="39"/>
        <v>-20.460318538451759</v>
      </c>
      <c r="AK57">
        <f t="shared" si="61"/>
        <v>-13.435022980050407</v>
      </c>
      <c r="AL57">
        <f t="shared" si="40"/>
        <v>-44.025035740261444</v>
      </c>
      <c r="AN57">
        <f t="shared" si="41"/>
        <v>0</v>
      </c>
      <c r="AO57">
        <f t="shared" si="42"/>
        <v>0</v>
      </c>
      <c r="AP57">
        <f t="shared" si="43"/>
        <v>-7.3208232159604007E-8</v>
      </c>
      <c r="AQ57">
        <f t="shared" si="44"/>
        <v>-2.2275203703779362E-2</v>
      </c>
      <c r="AR57">
        <f t="shared" si="45"/>
        <v>-2.2275276912011525E-2</v>
      </c>
      <c r="AS57">
        <f t="shared" si="46"/>
        <v>-4.4992400676120474E-2</v>
      </c>
      <c r="AT57">
        <f t="shared" si="47"/>
        <v>-2.9543720733150172E-2</v>
      </c>
      <c r="AU57">
        <f t="shared" si="48"/>
        <v>-9.6811398321282174E-2</v>
      </c>
      <c r="AW57">
        <v>54</v>
      </c>
      <c r="AX57">
        <f>IF(Z57&gt;0, (R57*SUMPRODUCT(K57:$K$98, X57:$X$98)-K57*$AZ$3)/Z57, 0)</f>
        <v>-128763098.6063671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1.9633998484661188E-3</v>
      </c>
      <c r="L58" s="2">
        <v>55</v>
      </c>
      <c r="M58" s="8">
        <v>0.78669207100000005</v>
      </c>
      <c r="Q58" s="5">
        <f t="shared" si="60"/>
        <v>25</v>
      </c>
      <c r="R58">
        <f t="shared" si="31"/>
        <v>2000000</v>
      </c>
      <c r="S58">
        <f t="shared" si="32"/>
        <v>-565553855.34870076</v>
      </c>
      <c r="U58">
        <f t="shared" si="52"/>
        <v>0.78669207100000005</v>
      </c>
      <c r="V58">
        <f t="shared" si="53"/>
        <v>0.01</v>
      </c>
      <c r="W58">
        <f t="shared" si="54"/>
        <v>1.3316593265648178E-6</v>
      </c>
      <c r="X58">
        <f t="shared" si="55"/>
        <v>1.047605833481742E-6</v>
      </c>
      <c r="Y58">
        <f t="shared" si="56"/>
        <v>1.3316593265648179E-8</v>
      </c>
      <c r="Z58">
        <f t="shared" si="57"/>
        <v>2.7073689981742769E-7</v>
      </c>
      <c r="AB58">
        <f t="shared" si="58"/>
        <v>-171.46858117655404</v>
      </c>
      <c r="AC58">
        <f t="shared" si="33"/>
        <v>-153.1162974769012</v>
      </c>
      <c r="AE58">
        <f t="shared" si="34"/>
        <v>0</v>
      </c>
      <c r="AF58">
        <f t="shared" si="35"/>
        <v>0</v>
      </c>
      <c r="AG58">
        <f t="shared" si="36"/>
        <v>-6.768422495435692E-6</v>
      </c>
      <c r="AH58">
        <f t="shared" si="37"/>
        <v>-2.0952116669634839</v>
      </c>
      <c r="AI58">
        <f t="shared" si="38"/>
        <v>-2.0952184353859793</v>
      </c>
      <c r="AJ58">
        <f t="shared" si="39"/>
        <v>-18.352283699652844</v>
      </c>
      <c r="AK58">
        <f t="shared" si="61"/>
        <v>-12.002800682358783</v>
      </c>
      <c r="AL58">
        <f t="shared" si="40"/>
        <v>-32.450302817397606</v>
      </c>
      <c r="AN58">
        <f t="shared" si="41"/>
        <v>0</v>
      </c>
      <c r="AO58">
        <f t="shared" si="42"/>
        <v>0</v>
      </c>
      <c r="AP58">
        <f t="shared" si="43"/>
        <v>-1.3289119701893106E-8</v>
      </c>
      <c r="AQ58">
        <f t="shared" si="44"/>
        <v>-4.1137382694205488E-3</v>
      </c>
      <c r="AR58">
        <f t="shared" si="45"/>
        <v>-4.1137515585402502E-3</v>
      </c>
      <c r="AS58">
        <f t="shared" si="46"/>
        <v>-3.6032871034905614E-2</v>
      </c>
      <c r="AT58">
        <f t="shared" si="47"/>
        <v>-2.3566297040912263E-2</v>
      </c>
      <c r="AU58">
        <f t="shared" si="48"/>
        <v>-6.3712919634358128E-2</v>
      </c>
      <c r="AW58">
        <v>55</v>
      </c>
      <c r="AX58">
        <f>IF(Z58&gt;0, (R58*SUMPRODUCT(K58:$K$98, X58:$X$98)-K58*$AZ$3)/Z58, 0)</f>
        <v>-565553855.34870076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1.7530355789876059E-3</v>
      </c>
      <c r="L59" s="2">
        <v>56</v>
      </c>
      <c r="M59" s="8">
        <v>0.78978433000000003</v>
      </c>
      <c r="Q59" s="5">
        <f t="shared" si="60"/>
        <v>25</v>
      </c>
      <c r="R59">
        <f t="shared" si="31"/>
        <v>2000000</v>
      </c>
      <c r="S59">
        <f t="shared" si="32"/>
        <v>-2522140273.6170177</v>
      </c>
      <c r="U59">
        <f t="shared" si="52"/>
        <v>0.78978433000000003</v>
      </c>
      <c r="V59">
        <f t="shared" si="53"/>
        <v>0.01</v>
      </c>
      <c r="W59">
        <f t="shared" si="54"/>
        <v>2.7073689981742769E-7</v>
      </c>
      <c r="X59">
        <f t="shared" si="55"/>
        <v>2.1382376102858427E-7</v>
      </c>
      <c r="Y59">
        <f t="shared" si="56"/>
        <v>2.7073689981742772E-9</v>
      </c>
      <c r="Z59">
        <f t="shared" si="57"/>
        <v>5.420576979066915E-8</v>
      </c>
      <c r="AB59">
        <f t="shared" si="58"/>
        <v>-153.1162974769012</v>
      </c>
      <c r="AC59">
        <f t="shared" si="33"/>
        <v>-136.71455505145937</v>
      </c>
      <c r="AE59">
        <f t="shared" si="34"/>
        <v>0</v>
      </c>
      <c r="AF59">
        <f t="shared" si="35"/>
        <v>0</v>
      </c>
      <c r="AG59">
        <f t="shared" si="36"/>
        <v>-1.3551442447667287E-6</v>
      </c>
      <c r="AH59">
        <f t="shared" si="37"/>
        <v>-0.42764752205716855</v>
      </c>
      <c r="AI59">
        <f t="shared" si="38"/>
        <v>-0.42764887720141331</v>
      </c>
      <c r="AJ59">
        <f t="shared" si="39"/>
        <v>-16.401742425441824</v>
      </c>
      <c r="AK59">
        <f t="shared" si="61"/>
        <v>-10.718140823383084</v>
      </c>
      <c r="AL59">
        <f t="shared" si="40"/>
        <v>-27.547532126026322</v>
      </c>
      <c r="AN59">
        <f t="shared" si="41"/>
        <v>0</v>
      </c>
      <c r="AO59">
        <f t="shared" si="42"/>
        <v>0</v>
      </c>
      <c r="AP59">
        <f t="shared" si="43"/>
        <v>-2.3756160757363641E-9</v>
      </c>
      <c r="AQ59">
        <f t="shared" si="44"/>
        <v>-7.4968132143210346E-4</v>
      </c>
      <c r="AR59">
        <f t="shared" si="45"/>
        <v>-7.4968369704817917E-4</v>
      </c>
      <c r="AS59">
        <f t="shared" si="46"/>
        <v>-2.875283802918999E-2</v>
      </c>
      <c r="AT59">
        <f t="shared" si="47"/>
        <v>-1.8789282203990062E-2</v>
      </c>
      <c r="AU59">
        <f t="shared" si="48"/>
        <v>-4.8291803930228229E-2</v>
      </c>
      <c r="AW59">
        <v>56</v>
      </c>
      <c r="AX59">
        <f>IF(Z59&gt;0, (R59*SUMPRODUCT(K59:$K$98, X59:$X$98)-K59*$AZ$3)/Z59, 0)</f>
        <v>-2522140273.6170177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1.5652103383817909E-3</v>
      </c>
      <c r="L60" s="2">
        <v>57</v>
      </c>
      <c r="M60" s="8">
        <v>0.79285550900000001</v>
      </c>
      <c r="Q60" s="5">
        <f t="shared" si="60"/>
        <v>25</v>
      </c>
      <c r="R60">
        <f t="shared" si="31"/>
        <v>2000000</v>
      </c>
      <c r="S60">
        <f t="shared" si="32"/>
        <v>-11422703078.638523</v>
      </c>
      <c r="U60">
        <f t="shared" si="52"/>
        <v>0.79285550900000001</v>
      </c>
      <c r="V60">
        <f t="shared" si="53"/>
        <v>0.01</v>
      </c>
      <c r="W60">
        <f t="shared" si="54"/>
        <v>5.420576979066915E-8</v>
      </c>
      <c r="X60">
        <f t="shared" si="55"/>
        <v>4.2977343198117812E-8</v>
      </c>
      <c r="Y60">
        <f t="shared" si="56"/>
        <v>5.4205769790669153E-10</v>
      </c>
      <c r="Z60">
        <f t="shared" si="57"/>
        <v>1.0686368894644646E-8</v>
      </c>
      <c r="AB60">
        <f t="shared" si="58"/>
        <v>-136.71455505145937</v>
      </c>
      <c r="AC60">
        <f t="shared" si="33"/>
        <v>-122.06721887232436</v>
      </c>
      <c r="AE60">
        <f t="shared" si="34"/>
        <v>0</v>
      </c>
      <c r="AF60">
        <f t="shared" si="35"/>
        <v>0</v>
      </c>
      <c r="AG60">
        <f t="shared" si="36"/>
        <v>-2.6715922236611618E-7</v>
      </c>
      <c r="AH60">
        <f t="shared" si="37"/>
        <v>-8.595468639623563E-2</v>
      </c>
      <c r="AI60">
        <f t="shared" si="38"/>
        <v>-8.5954953555458E-2</v>
      </c>
      <c r="AJ60">
        <f t="shared" si="39"/>
        <v>-14.64733617913501</v>
      </c>
      <c r="AK60">
        <f t="shared" si="61"/>
        <v>-9.5700188536021571</v>
      </c>
      <c r="AL60">
        <f t="shared" si="40"/>
        <v>-24.303309986292625</v>
      </c>
      <c r="AN60">
        <f t="shared" si="41"/>
        <v>0</v>
      </c>
      <c r="AO60">
        <f t="shared" si="42"/>
        <v>0</v>
      </c>
      <c r="AP60">
        <f t="shared" si="43"/>
        <v>-4.1816037684148483E-10</v>
      </c>
      <c r="AQ60">
        <f t="shared" si="44"/>
        <v>-1.345371637797527E-4</v>
      </c>
      <c r="AR60">
        <f t="shared" si="45"/>
        <v>-1.3453758194012955E-4</v>
      </c>
      <c r="AS60">
        <f t="shared" si="46"/>
        <v>-2.2926162017335758E-2</v>
      </c>
      <c r="AT60">
        <f t="shared" si="47"/>
        <v>-1.4979092448166751E-2</v>
      </c>
      <c r="AU60">
        <f t="shared" si="48"/>
        <v>-3.8039792047442636E-2</v>
      </c>
      <c r="AW60">
        <v>57</v>
      </c>
      <c r="AX60">
        <f>IF(Z60&gt;0, (R60*SUMPRODUCT(K60:$K$98, X60:$X$98)-K60*$AZ$3)/Z60, 0)</f>
        <v>-11422703078.638523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1.3975092306980274E-3</v>
      </c>
      <c r="L61" s="2">
        <v>58</v>
      </c>
      <c r="M61" s="8">
        <v>0.79617230500000002</v>
      </c>
      <c r="Q61" s="5">
        <f t="shared" si="60"/>
        <v>25</v>
      </c>
      <c r="R61">
        <f t="shared" si="31"/>
        <v>2000000</v>
      </c>
      <c r="S61">
        <f t="shared" si="32"/>
        <v>-52618141008.467911</v>
      </c>
      <c r="U61">
        <f t="shared" si="52"/>
        <v>0.79617230500000002</v>
      </c>
      <c r="V61">
        <f t="shared" si="53"/>
        <v>0.01</v>
      </c>
      <c r="W61">
        <f t="shared" si="54"/>
        <v>1.0686368894644646E-8</v>
      </c>
      <c r="X61">
        <f t="shared" si="55"/>
        <v>8.5081909549295312E-9</v>
      </c>
      <c r="Y61">
        <f t="shared" si="56"/>
        <v>1.0686368894644646E-10</v>
      </c>
      <c r="Z61">
        <f t="shared" si="57"/>
        <v>2.0713142507686688E-9</v>
      </c>
      <c r="AB61">
        <f t="shared" si="58"/>
        <v>-122.06721887232436</v>
      </c>
      <c r="AC61">
        <f t="shared" si="33"/>
        <v>-108.98870531979487</v>
      </c>
      <c r="AE61">
        <f t="shared" si="34"/>
        <v>0</v>
      </c>
      <c r="AF61">
        <f t="shared" si="35"/>
        <v>0</v>
      </c>
      <c r="AG61">
        <f t="shared" si="36"/>
        <v>-5.1782856269216718E-8</v>
      </c>
      <c r="AH61">
        <f t="shared" si="37"/>
        <v>-1.7016381909859064E-2</v>
      </c>
      <c r="AI61">
        <f t="shared" si="38"/>
        <v>-1.7016433692715334E-2</v>
      </c>
      <c r="AJ61">
        <f t="shared" si="39"/>
        <v>-13.078513552529486</v>
      </c>
      <c r="AK61">
        <f t="shared" si="61"/>
        <v>-8.5447053210627057</v>
      </c>
      <c r="AL61">
        <f t="shared" si="40"/>
        <v>-21.640235307284907</v>
      </c>
      <c r="AN61">
        <f t="shared" si="41"/>
        <v>0</v>
      </c>
      <c r="AO61">
        <f t="shared" si="42"/>
        <v>0</v>
      </c>
      <c r="AP61">
        <f t="shared" si="43"/>
        <v>-7.2367019628139589E-11</v>
      </c>
      <c r="AQ61">
        <f t="shared" si="44"/>
        <v>-2.3780550792110972E-5</v>
      </c>
      <c r="AR61">
        <f t="shared" si="45"/>
        <v>-2.3780623159130599E-5</v>
      </c>
      <c r="AS61">
        <f t="shared" si="46"/>
        <v>-1.8277343413469208E-2</v>
      </c>
      <c r="AT61">
        <f t="shared" si="47"/>
        <v>-1.1941304559779684E-2</v>
      </c>
      <c r="AU61">
        <f t="shared" si="48"/>
        <v>-3.0242428596408022E-2</v>
      </c>
      <c r="AW61">
        <v>58</v>
      </c>
      <c r="AX61">
        <f>IF(Z61&gt;0, (R61*SUMPRODUCT(K61:$K$98, X61:$X$98)-K61*$AZ$3)/Z61, 0)</f>
        <v>-52618141008.467911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1.2477760988375245E-3</v>
      </c>
      <c r="L62" s="2">
        <v>59</v>
      </c>
      <c r="M62" s="8">
        <v>0.79964768799999997</v>
      </c>
      <c r="Q62" s="5">
        <f t="shared" si="60"/>
        <v>25</v>
      </c>
      <c r="R62">
        <f t="shared" si="31"/>
        <v>2000000</v>
      </c>
      <c r="S62">
        <f t="shared" si="32"/>
        <v>-246808103052.90805</v>
      </c>
      <c r="U62">
        <f t="shared" si="52"/>
        <v>0.79964768799999997</v>
      </c>
      <c r="V62">
        <f t="shared" si="53"/>
        <v>0.01</v>
      </c>
      <c r="W62">
        <f t="shared" si="54"/>
        <v>2.0713142507686688E-9</v>
      </c>
      <c r="X62">
        <f t="shared" si="55"/>
        <v>1.6563216517486181E-9</v>
      </c>
      <c r="Y62">
        <f t="shared" si="56"/>
        <v>2.0713142507686689E-11</v>
      </c>
      <c r="Z62">
        <f t="shared" si="57"/>
        <v>3.9427945651236405E-10</v>
      </c>
      <c r="AB62">
        <f t="shared" si="58"/>
        <v>-108.98870531979487</v>
      </c>
      <c r="AC62">
        <f t="shared" si="33"/>
        <v>-97.311364734548121</v>
      </c>
      <c r="AE62">
        <f t="shared" si="34"/>
        <v>0</v>
      </c>
      <c r="AF62">
        <f t="shared" si="35"/>
        <v>0</v>
      </c>
      <c r="AG62">
        <f t="shared" si="36"/>
        <v>-9.856986412809101E-9</v>
      </c>
      <c r="AH62">
        <f t="shared" si="37"/>
        <v>-3.3126433034972361E-3</v>
      </c>
      <c r="AI62">
        <f t="shared" si="38"/>
        <v>-3.312653160483649E-3</v>
      </c>
      <c r="AJ62">
        <f t="shared" si="39"/>
        <v>-11.677340585246753</v>
      </c>
      <c r="AK62">
        <f t="shared" si="61"/>
        <v>-7.6292093723856418</v>
      </c>
      <c r="AL62">
        <f t="shared" si="40"/>
        <v>-19.309862610792877</v>
      </c>
      <c r="AN62">
        <f t="shared" si="41"/>
        <v>0</v>
      </c>
      <c r="AO62">
        <f t="shared" si="42"/>
        <v>0</v>
      </c>
      <c r="AP62">
        <f t="shared" si="43"/>
        <v>-1.2299312052469424E-11</v>
      </c>
      <c r="AQ62">
        <f t="shared" si="44"/>
        <v>-4.1334371380780311E-6</v>
      </c>
      <c r="AR62">
        <f t="shared" si="45"/>
        <v>-4.133449437390083E-6</v>
      </c>
      <c r="AS62">
        <f t="shared" si="46"/>
        <v>-1.4570706480256289E-2</v>
      </c>
      <c r="AT62">
        <f t="shared" si="47"/>
        <v>-9.5195451078900345E-3</v>
      </c>
      <c r="AU62">
        <f t="shared" si="48"/>
        <v>-2.409438503758371E-2</v>
      </c>
      <c r="AW62">
        <v>59</v>
      </c>
      <c r="AX62">
        <f>IF(Z62&gt;0, (R62*SUMPRODUCT(K62:$K$98, X62:$X$98)-K62*$AZ$3)/Z62, 0)</f>
        <v>-246808103052.90805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1.114085802533504E-3</v>
      </c>
      <c r="L63" s="2">
        <v>60</v>
      </c>
      <c r="M63" s="8">
        <v>0.80323853099999998</v>
      </c>
      <c r="Q63" s="5">
        <f t="shared" si="60"/>
        <v>25</v>
      </c>
      <c r="R63">
        <f t="shared" si="31"/>
        <v>2000000</v>
      </c>
      <c r="S63">
        <f t="shared" si="32"/>
        <v>-1179924253304.8003</v>
      </c>
      <c r="U63">
        <f t="shared" si="52"/>
        <v>0.80323853099999998</v>
      </c>
      <c r="V63">
        <f t="shared" si="53"/>
        <v>0.01</v>
      </c>
      <c r="W63">
        <f t="shared" si="54"/>
        <v>3.9427945651236405E-10</v>
      </c>
      <c r="X63">
        <f t="shared" si="55"/>
        <v>3.1670045145246969E-10</v>
      </c>
      <c r="Y63">
        <f t="shared" si="56"/>
        <v>3.9427945651236402E-12</v>
      </c>
      <c r="Z63">
        <f t="shared" si="57"/>
        <v>7.3636210494770716E-11</v>
      </c>
      <c r="AB63">
        <f t="shared" si="58"/>
        <v>-97.311364734548121</v>
      </c>
      <c r="AC63">
        <f t="shared" si="33"/>
        <v>-86.885150684237431</v>
      </c>
      <c r="AE63">
        <f t="shared" si="34"/>
        <v>0</v>
      </c>
      <c r="AF63">
        <f t="shared" si="35"/>
        <v>0</v>
      </c>
      <c r="AG63">
        <f t="shared" si="36"/>
        <v>-1.840905262369268E-9</v>
      </c>
      <c r="AH63">
        <f t="shared" si="37"/>
        <v>-6.334009029049394E-4</v>
      </c>
      <c r="AI63">
        <f t="shared" si="38"/>
        <v>-6.3340274381020172E-4</v>
      </c>
      <c r="AJ63">
        <f t="shared" si="39"/>
        <v>-10.426214050310691</v>
      </c>
      <c r="AK63">
        <f t="shared" si="61"/>
        <v>-6.8117955314183689</v>
      </c>
      <c r="AL63">
        <f t="shared" si="40"/>
        <v>-17.238642984472868</v>
      </c>
      <c r="AN63">
        <f t="shared" si="41"/>
        <v>0</v>
      </c>
      <c r="AO63">
        <f t="shared" si="42"/>
        <v>0</v>
      </c>
      <c r="AP63">
        <f t="shared" si="43"/>
        <v>-2.0509264166148164E-12</v>
      </c>
      <c r="AQ63">
        <f t="shared" si="44"/>
        <v>-7.0566295323829541E-7</v>
      </c>
      <c r="AR63">
        <f t="shared" si="45"/>
        <v>-7.0566500416471199E-7</v>
      </c>
      <c r="AS63">
        <f t="shared" si="46"/>
        <v>-1.161569704762648E-2</v>
      </c>
      <c r="AT63">
        <f t="shared" si="47"/>
        <v>-7.5889246913143698E-3</v>
      </c>
      <c r="AU63">
        <f t="shared" si="48"/>
        <v>-1.9205327403945014E-2</v>
      </c>
      <c r="AW63">
        <v>60</v>
      </c>
      <c r="AX63">
        <f>IF(Z63&gt;0, (R63*SUMPRODUCT(K63:$K$98, X63:$X$98)-K63*$AZ$3)/Z63, 0)</f>
        <v>-1179924253304.8003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9.9471946654777136E-4</v>
      </c>
      <c r="L64" s="2">
        <v>61</v>
      </c>
      <c r="M64" s="8">
        <v>0.80709142899999997</v>
      </c>
      <c r="Q64" s="5">
        <f t="shared" si="60"/>
        <v>25</v>
      </c>
      <c r="R64">
        <f t="shared" si="31"/>
        <v>2000000</v>
      </c>
      <c r="S64">
        <f t="shared" si="32"/>
        <v>-5759729028467.8193</v>
      </c>
      <c r="U64">
        <f t="shared" si="52"/>
        <v>0.80709142899999997</v>
      </c>
      <c r="V64">
        <f t="shared" si="53"/>
        <v>0.01</v>
      </c>
      <c r="W64">
        <f t="shared" si="54"/>
        <v>7.3636210494770716E-11</v>
      </c>
      <c r="X64">
        <f t="shared" si="55"/>
        <v>5.9431154354369295E-11</v>
      </c>
      <c r="Y64">
        <f t="shared" si="56"/>
        <v>7.3636210494770723E-13</v>
      </c>
      <c r="Z64">
        <f t="shared" si="57"/>
        <v>1.3468694035453714E-11</v>
      </c>
      <c r="AB64">
        <f t="shared" si="58"/>
        <v>-86.885150684237431</v>
      </c>
      <c r="AC64">
        <f t="shared" si="33"/>
        <v>-77.576028011554129</v>
      </c>
      <c r="AE64">
        <f t="shared" si="34"/>
        <v>0</v>
      </c>
      <c r="AF64">
        <f t="shared" si="35"/>
        <v>0</v>
      </c>
      <c r="AG64">
        <f t="shared" si="36"/>
        <v>-3.3671735088634288E-10</v>
      </c>
      <c r="AH64">
        <f t="shared" si="37"/>
        <v>-1.1886230870873859E-4</v>
      </c>
      <c r="AI64">
        <f t="shared" si="38"/>
        <v>-1.1886264542608947E-4</v>
      </c>
      <c r="AJ64">
        <f t="shared" si="39"/>
        <v>-9.3091226726833014</v>
      </c>
      <c r="AK64">
        <f t="shared" si="61"/>
        <v>-6.081960547896621</v>
      </c>
      <c r="AL64">
        <f t="shared" si="40"/>
        <v>-15.391202083225348</v>
      </c>
      <c r="AN64">
        <f t="shared" si="41"/>
        <v>0</v>
      </c>
      <c r="AO64">
        <f t="shared" si="42"/>
        <v>0</v>
      </c>
      <c r="AP64">
        <f t="shared" si="43"/>
        <v>-3.3493930365104172E-13</v>
      </c>
      <c r="AQ64">
        <f t="shared" si="44"/>
        <v>-1.1823465231139297E-7</v>
      </c>
      <c r="AR64">
        <f t="shared" si="45"/>
        <v>-1.1823498725069661E-7</v>
      </c>
      <c r="AS64">
        <f t="shared" si="46"/>
        <v>-9.2599655389992968E-3</v>
      </c>
      <c r="AT64">
        <f t="shared" si="47"/>
        <v>-6.0498445517683181E-3</v>
      </c>
      <c r="AU64">
        <f t="shared" si="48"/>
        <v>-1.5309928325754866E-2</v>
      </c>
      <c r="AW64">
        <v>61</v>
      </c>
      <c r="AX64">
        <f>IF(Z64&gt;0, (R64*SUMPRODUCT(K64:$K$98, X64:$X$98)-K64*$AZ$3)/Z64, 0)</f>
        <v>-5759729028467.8193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8.8814238084622432E-4</v>
      </c>
      <c r="L65" s="2">
        <v>62</v>
      </c>
      <c r="M65" s="8">
        <v>0.81105379099999997</v>
      </c>
      <c r="Q65" s="5">
        <f t="shared" si="60"/>
        <v>25</v>
      </c>
      <c r="R65">
        <f t="shared" si="31"/>
        <v>2000000</v>
      </c>
      <c r="S65">
        <f t="shared" si="32"/>
        <v>-28738330028792.707</v>
      </c>
      <c r="U65">
        <f t="shared" si="52"/>
        <v>0.81105379099999997</v>
      </c>
      <c r="V65">
        <f t="shared" si="53"/>
        <v>0.01</v>
      </c>
      <c r="W65">
        <f t="shared" si="54"/>
        <v>1.3468694035453714E-11</v>
      </c>
      <c r="X65">
        <f t="shared" si="55"/>
        <v>1.0923835357273823E-11</v>
      </c>
      <c r="Y65">
        <f t="shared" si="56"/>
        <v>1.3468694035453714E-13</v>
      </c>
      <c r="Z65">
        <f t="shared" si="57"/>
        <v>2.4101717378253544E-12</v>
      </c>
      <c r="AB65">
        <f t="shared" si="58"/>
        <v>-77.576028011554129</v>
      </c>
      <c r="AC65">
        <f t="shared" si="33"/>
        <v>-69.26431082769389</v>
      </c>
      <c r="AE65">
        <f t="shared" si="34"/>
        <v>0</v>
      </c>
      <c r="AF65">
        <f t="shared" si="35"/>
        <v>0</v>
      </c>
      <c r="AG65">
        <f t="shared" si="36"/>
        <v>-6.0254293445633863E-11</v>
      </c>
      <c r="AH65">
        <f t="shared" si="37"/>
        <v>-2.1847670714547645E-5</v>
      </c>
      <c r="AI65">
        <f t="shared" si="38"/>
        <v>-2.1847730968841092E-5</v>
      </c>
      <c r="AJ65">
        <f t="shared" si="39"/>
        <v>-8.3117171838602388</v>
      </c>
      <c r="AK65">
        <f t="shared" si="61"/>
        <v>-5.4303219608087892</v>
      </c>
      <c r="AL65">
        <f t="shared" si="40"/>
        <v>-13.742060992399995</v>
      </c>
      <c r="AN65">
        <f t="shared" si="41"/>
        <v>0</v>
      </c>
      <c r="AO65">
        <f t="shared" si="42"/>
        <v>0</v>
      </c>
      <c r="AP65">
        <f t="shared" si="43"/>
        <v>-5.3514391637012308E-14</v>
      </c>
      <c r="AQ65">
        <f t="shared" si="44"/>
        <v>-1.9403842284362677E-8</v>
      </c>
      <c r="AR65">
        <f t="shared" si="45"/>
        <v>-1.9403895798754315E-8</v>
      </c>
      <c r="AS65">
        <f t="shared" si="46"/>
        <v>-7.3819882885941077E-3</v>
      </c>
      <c r="AT65">
        <f t="shared" si="47"/>
        <v>-4.8228990750342551E-3</v>
      </c>
      <c r="AU65">
        <f t="shared" si="48"/>
        <v>-1.220490676752416E-2</v>
      </c>
      <c r="AW65">
        <v>62</v>
      </c>
      <c r="AX65">
        <f>IF(Z65&gt;0, (R65*SUMPRODUCT(K65:$K$98, X65:$X$98)-K65*$AZ$3)/Z65, 0)</f>
        <v>-28738330028792.707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7.9298426861270028E-4</v>
      </c>
      <c r="L66" s="2">
        <v>63</v>
      </c>
      <c r="M66" s="8">
        <v>0.81525055400000002</v>
      </c>
      <c r="Q66" s="5">
        <f t="shared" si="60"/>
        <v>25</v>
      </c>
      <c r="R66">
        <f t="shared" si="31"/>
        <v>2000000</v>
      </c>
      <c r="S66">
        <f t="shared" si="32"/>
        <v>-146834361048661.34</v>
      </c>
      <c r="U66">
        <f t="shared" si="52"/>
        <v>0.81525055400000002</v>
      </c>
      <c r="V66">
        <f t="shared" si="53"/>
        <v>0.01</v>
      </c>
      <c r="W66">
        <f t="shared" si="54"/>
        <v>2.4101717378253544E-12</v>
      </c>
      <c r="X66">
        <f t="shared" si="55"/>
        <v>1.9648938444972629E-12</v>
      </c>
      <c r="Y66">
        <f t="shared" si="56"/>
        <v>2.4101717378253544E-14</v>
      </c>
      <c r="Z66">
        <f t="shared" si="57"/>
        <v>4.21176175949838E-13</v>
      </c>
      <c r="AB66">
        <f t="shared" si="58"/>
        <v>-69.26431082769389</v>
      </c>
      <c r="AC66">
        <f t="shared" si="33"/>
        <v>-61.843134684513032</v>
      </c>
      <c r="AE66">
        <f t="shared" si="34"/>
        <v>0</v>
      </c>
      <c r="AF66">
        <f t="shared" si="35"/>
        <v>0</v>
      </c>
      <c r="AG66">
        <f t="shared" si="36"/>
        <v>-1.0529404398745951E-11</v>
      </c>
      <c r="AH66">
        <f t="shared" si="37"/>
        <v>-3.9297876889945254E-6</v>
      </c>
      <c r="AI66">
        <f t="shared" si="38"/>
        <v>-3.9297982183989239E-6</v>
      </c>
      <c r="AJ66">
        <f t="shared" si="39"/>
        <v>-7.4211761431808583</v>
      </c>
      <c r="AK66">
        <f t="shared" si="61"/>
        <v>-4.848501757938573</v>
      </c>
      <c r="AL66">
        <f t="shared" si="40"/>
        <v>-12.26968183091765</v>
      </c>
      <c r="AN66">
        <f t="shared" si="41"/>
        <v>0</v>
      </c>
      <c r="AO66">
        <f t="shared" si="42"/>
        <v>0</v>
      </c>
      <c r="AP66">
        <f t="shared" si="43"/>
        <v>-8.3496520460669067E-15</v>
      </c>
      <c r="AQ66">
        <f t="shared" si="44"/>
        <v>-3.1162598163605176E-9</v>
      </c>
      <c r="AR66">
        <f t="shared" si="45"/>
        <v>-3.1162681660125634E-9</v>
      </c>
      <c r="AS66">
        <f t="shared" si="46"/>
        <v>-5.8848759361462928E-3</v>
      </c>
      <c r="AT66">
        <f t="shared" si="47"/>
        <v>-3.8447856203863108E-3</v>
      </c>
      <c r="AU66">
        <f t="shared" si="48"/>
        <v>-9.7296646728007689E-3</v>
      </c>
      <c r="AW66">
        <v>63</v>
      </c>
      <c r="AX66">
        <f>IF(Z66&gt;0, (R66*SUMPRODUCT(K66:$K$98, X66:$X$98)-K66*$AZ$3)/Z66, 0)</f>
        <v>-146834361048661.34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7.0802166840419666E-4</v>
      </c>
      <c r="L67" s="2">
        <v>64</v>
      </c>
      <c r="M67" s="8">
        <v>0.81969331899999998</v>
      </c>
      <c r="Q67" s="5">
        <f t="shared" si="60"/>
        <v>25</v>
      </c>
      <c r="R67">
        <f t="shared" ref="R67:R89" si="62">$C$6</f>
        <v>2000000</v>
      </c>
      <c r="S67">
        <f t="shared" ref="S67:S89" si="63">AX67</f>
        <v>-769800147098289.38</v>
      </c>
      <c r="U67">
        <f t="shared" si="52"/>
        <v>0.81969331899999998</v>
      </c>
      <c r="V67">
        <f t="shared" si="53"/>
        <v>0.01</v>
      </c>
      <c r="W67">
        <f t="shared" si="54"/>
        <v>4.21176175949838E-13</v>
      </c>
      <c r="X67">
        <f t="shared" si="55"/>
        <v>3.4523529754805068E-13</v>
      </c>
      <c r="Y67">
        <f t="shared" si="56"/>
        <v>4.21176175949838E-15</v>
      </c>
      <c r="Z67">
        <f t="shared" si="57"/>
        <v>7.1729116642288929E-14</v>
      </c>
      <c r="AB67">
        <f t="shared" si="58"/>
        <v>-61.843134684513032</v>
      </c>
      <c r="AC67">
        <f t="shared" ref="AC67:AC89" si="64">S67*Z67</f>
        <v>-55.217084542464377</v>
      </c>
      <c r="AE67">
        <f t="shared" ref="AE67:AE89" si="65">$Z67*O67</f>
        <v>0</v>
      </c>
      <c r="AF67">
        <f t="shared" ref="AF67:AF89" si="66">-$Z67*P67</f>
        <v>0</v>
      </c>
      <c r="AG67">
        <f t="shared" ref="AG67:AG89" si="67">-$Z67*Q67</f>
        <v>-1.7932279160572232E-12</v>
      </c>
      <c r="AH67">
        <f t="shared" ref="AH67:AH89" si="68">-X67*R67</f>
        <v>-6.9047059509610134E-7</v>
      </c>
      <c r="AI67">
        <f t="shared" ref="AI67:AI89" si="69">SUM(AE67:AH67)</f>
        <v>-6.9047238832401741E-7</v>
      </c>
      <c r="AJ67">
        <f t="shared" ref="AJ67:AJ89" si="70">AB67-AC67</f>
        <v>-6.6260501420486548</v>
      </c>
      <c r="AK67">
        <f t="shared" si="61"/>
        <v>-4.3290194279159131</v>
      </c>
      <c r="AL67">
        <f t="shared" ref="AL67:AL89" si="71">SUM(AI67:AK67)</f>
        <v>-10.955070260436957</v>
      </c>
      <c r="AN67">
        <f t="shared" ref="AN67:AN89" si="72">AE67*$K67</f>
        <v>0</v>
      </c>
      <c r="AO67">
        <f t="shared" ref="AO67:AO89" si="73">AF67*$K67</f>
        <v>0</v>
      </c>
      <c r="AP67">
        <f t="shared" ref="AP67:AP89" si="74">AG67*$K67</f>
        <v>-1.2696442209558159E-15</v>
      </c>
      <c r="AQ67">
        <f t="shared" ref="AQ67:AQ89" si="75">AH67*$K67</f>
        <v>-4.8886814272398018E-10</v>
      </c>
      <c r="AR67">
        <f t="shared" ref="AR67:AR89" si="76">AI67*$K67</f>
        <v>-4.8886941236820118E-10</v>
      </c>
      <c r="AS67">
        <f t="shared" ref="AS67:AS89" si="77">AJ67*$K67</f>
        <v>-4.6913870765031528E-3</v>
      </c>
      <c r="AT67">
        <f t="shared" ref="AT67:AT89" si="78">AK67*$K67</f>
        <v>-3.0650395579072055E-3</v>
      </c>
      <c r="AU67">
        <f t="shared" ref="AU67:AU89" si="79">AL67*$K67</f>
        <v>-7.7564271232797716E-3</v>
      </c>
      <c r="AW67">
        <v>64</v>
      </c>
      <c r="AX67">
        <f>IF(Z67&gt;0, (R67*SUMPRODUCT(K67:$K$98, X67:$X$98)-K67*$AZ$3)/Z67, 0)</f>
        <v>-769800147098289.38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89" si="80">G68+$C$9</f>
        <v>0.12000000000000001</v>
      </c>
      <c r="I68" s="1">
        <f t="shared" ref="I68:I89" si="81">1+H68</f>
        <v>1.1200000000000001</v>
      </c>
      <c r="J68">
        <f t="shared" ref="J68:J89" si="82">1/I68</f>
        <v>0.89285714285714279</v>
      </c>
      <c r="K68">
        <f t="shared" si="59"/>
        <v>6.3216220393231843E-4</v>
      </c>
      <c r="L68" s="2">
        <v>65</v>
      </c>
      <c r="M68" s="8">
        <v>0.82421808699999999</v>
      </c>
      <c r="Q68" s="5">
        <f t="shared" si="60"/>
        <v>25</v>
      </c>
      <c r="R68">
        <f t="shared" si="62"/>
        <v>2000000</v>
      </c>
      <c r="S68">
        <f t="shared" si="63"/>
        <v>-4145938163442118</v>
      </c>
      <c r="U68">
        <f t="shared" ref="U68:U89" si="83">M68</f>
        <v>0.82421808699999999</v>
      </c>
      <c r="V68">
        <f t="shared" ref="V68:V89" si="84">$C$10</f>
        <v>0.01</v>
      </c>
      <c r="W68">
        <f t="shared" ref="W68:W89" si="85">Z67</f>
        <v>7.1729116642288929E-14</v>
      </c>
      <c r="X68">
        <f t="shared" ref="X68:X89" si="86">U68*W68</f>
        <v>5.9120435301107244E-14</v>
      </c>
      <c r="Y68">
        <f t="shared" ref="Y68:Y89" si="87">V68*W68</f>
        <v>7.1729116642288927E-16</v>
      </c>
      <c r="Z68">
        <f t="shared" ref="Z68:Z89" si="88">MAX(0, W68-X68-Y68)</f>
        <v>1.1891390174758796E-14</v>
      </c>
      <c r="AB68">
        <f t="shared" ref="AB68:AB89" si="89">AC67</f>
        <v>-55.217084542464377</v>
      </c>
      <c r="AC68">
        <f t="shared" si="64"/>
        <v>-49.300968341913133</v>
      </c>
      <c r="AE68">
        <f t="shared" si="65"/>
        <v>0</v>
      </c>
      <c r="AF68">
        <f t="shared" si="66"/>
        <v>0</v>
      </c>
      <c r="AG68">
        <f t="shared" si="67"/>
        <v>-2.9728475436896992E-13</v>
      </c>
      <c r="AH68">
        <f t="shared" si="68"/>
        <v>-1.1824087060221448E-7</v>
      </c>
      <c r="AI68">
        <f t="shared" si="69"/>
        <v>-1.1824116788696885E-7</v>
      </c>
      <c r="AJ68">
        <f t="shared" si="70"/>
        <v>-5.9161162005512438</v>
      </c>
      <c r="AK68">
        <f t="shared" si="61"/>
        <v>-3.8651959179725068</v>
      </c>
      <c r="AL68">
        <f t="shared" si="71"/>
        <v>-9.7813122367649186</v>
      </c>
      <c r="AN68">
        <f t="shared" si="72"/>
        <v>0</v>
      </c>
      <c r="AO68">
        <f t="shared" si="73"/>
        <v>0</v>
      </c>
      <c r="AP68">
        <f t="shared" si="74"/>
        <v>-1.8793218551736595E-16</v>
      </c>
      <c r="AQ68">
        <f t="shared" si="75"/>
        <v>-7.4747409354771985E-11</v>
      </c>
      <c r="AR68">
        <f t="shared" si="76"/>
        <v>-7.47475972869575E-11</v>
      </c>
      <c r="AS68">
        <f t="shared" si="77"/>
        <v>-3.7399450560601684E-3</v>
      </c>
      <c r="AT68">
        <f t="shared" si="78"/>
        <v>-2.4434307701357008E-3</v>
      </c>
      <c r="AU68">
        <f t="shared" si="79"/>
        <v>-6.1833759009434662E-3</v>
      </c>
      <c r="AW68">
        <v>65</v>
      </c>
      <c r="AX68">
        <f>IF(Z68&gt;0, (R68*SUMPRODUCT(K68:$K$98, X68:$X$98)-K68*$AZ$3)/Z68, 0)</f>
        <v>-4145938163442118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89" si="90">K68*J69</f>
        <v>5.6443053922528431E-4</v>
      </c>
      <c r="L69" s="2">
        <v>66</v>
      </c>
      <c r="M69" s="8">
        <v>0.82894669600000004</v>
      </c>
      <c r="Q69" s="5">
        <f t="shared" ref="Q69:Q89" si="91">$C$8</f>
        <v>25</v>
      </c>
      <c r="R69">
        <f t="shared" si="62"/>
        <v>2000000</v>
      </c>
      <c r="S69">
        <f t="shared" si="63"/>
        <v>-2.298450519884284E+16</v>
      </c>
      <c r="U69">
        <f t="shared" si="83"/>
        <v>0.82894669600000004</v>
      </c>
      <c r="V69">
        <f t="shared" si="84"/>
        <v>0.01</v>
      </c>
      <c r="W69">
        <f t="shared" si="85"/>
        <v>1.1891390174758796E-14</v>
      </c>
      <c r="X69">
        <f t="shared" si="86"/>
        <v>9.8573285962131677E-15</v>
      </c>
      <c r="Y69">
        <f t="shared" si="87"/>
        <v>1.1891390174758798E-16</v>
      </c>
      <c r="Z69">
        <f t="shared" si="88"/>
        <v>1.9151476767980408E-15</v>
      </c>
      <c r="AB69">
        <f t="shared" si="89"/>
        <v>-49.300968341913133</v>
      </c>
      <c r="AC69">
        <f t="shared" si="64"/>
        <v>-44.018721733916358</v>
      </c>
      <c r="AE69">
        <f t="shared" si="65"/>
        <v>0</v>
      </c>
      <c r="AF69">
        <f t="shared" si="66"/>
        <v>0</v>
      </c>
      <c r="AG69">
        <f t="shared" si="67"/>
        <v>-4.7878691919951017E-14</v>
      </c>
      <c r="AH69">
        <f t="shared" si="68"/>
        <v>-1.9714657192426336E-8</v>
      </c>
      <c r="AI69">
        <f t="shared" si="69"/>
        <v>-1.9714705071118256E-8</v>
      </c>
      <c r="AJ69">
        <f t="shared" si="70"/>
        <v>-5.2822466079967754</v>
      </c>
      <c r="AK69">
        <f t="shared" si="61"/>
        <v>-3.4510677839339197</v>
      </c>
      <c r="AL69">
        <f t="shared" si="71"/>
        <v>-8.7333144116454005</v>
      </c>
      <c r="AN69">
        <f t="shared" si="72"/>
        <v>0</v>
      </c>
      <c r="AO69">
        <f t="shared" si="73"/>
        <v>0</v>
      </c>
      <c r="AP69">
        <f t="shared" si="74"/>
        <v>-2.7024195897779216E-17</v>
      </c>
      <c r="AQ69">
        <f t="shared" si="75"/>
        <v>-1.1127554589762826E-11</v>
      </c>
      <c r="AR69">
        <f t="shared" si="76"/>
        <v>-1.1127581613958724E-11</v>
      </c>
      <c r="AS69">
        <f t="shared" si="77"/>
        <v>-2.9814613012725489E-3</v>
      </c>
      <c r="AT69">
        <f t="shared" si="78"/>
        <v>-1.9478880501888293E-3</v>
      </c>
      <c r="AU69">
        <f t="shared" si="79"/>
        <v>-4.9293493625889601E-3</v>
      </c>
      <c r="AW69">
        <v>66</v>
      </c>
      <c r="AX69">
        <f>IF(Z69&gt;0, (R69*SUMPRODUCT(K69:$K$98, X69:$X$98)-K69*$AZ$3)/Z69, 0)</f>
        <v>-2.298450519884284E+16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5.0395583859400386E-4</v>
      </c>
      <c r="L70" s="2">
        <v>67</v>
      </c>
      <c r="M70" s="8">
        <v>0.83370721699999994</v>
      </c>
      <c r="Q70" s="5">
        <f t="shared" si="91"/>
        <v>25</v>
      </c>
      <c r="R70">
        <f t="shared" si="62"/>
        <v>2000000</v>
      </c>
      <c r="S70">
        <f t="shared" si="63"/>
        <v>-1.3130407718076814E+17</v>
      </c>
      <c r="U70">
        <f t="shared" si="83"/>
        <v>0.83370721699999994</v>
      </c>
      <c r="V70">
        <f t="shared" si="84"/>
        <v>0.01</v>
      </c>
      <c r="W70">
        <f t="shared" si="85"/>
        <v>1.9151476767980408E-15</v>
      </c>
      <c r="X70">
        <f t="shared" si="86"/>
        <v>1.59667243976731E-15</v>
      </c>
      <c r="Y70">
        <f t="shared" si="87"/>
        <v>1.9151476767980408E-17</v>
      </c>
      <c r="Z70">
        <f t="shared" si="88"/>
        <v>2.9932376026275035E-16</v>
      </c>
      <c r="AB70">
        <f t="shared" si="89"/>
        <v>-44.018721733916358</v>
      </c>
      <c r="AC70">
        <f t="shared" si="64"/>
        <v>-39.302430119577913</v>
      </c>
      <c r="AE70">
        <f t="shared" si="65"/>
        <v>0</v>
      </c>
      <c r="AF70">
        <f t="shared" si="66"/>
        <v>0</v>
      </c>
      <c r="AG70">
        <f t="shared" si="67"/>
        <v>-7.4830940065687595E-15</v>
      </c>
      <c r="AH70">
        <f t="shared" si="68"/>
        <v>-3.1933448795346202E-9</v>
      </c>
      <c r="AI70">
        <f t="shared" si="69"/>
        <v>-3.1933523626286267E-9</v>
      </c>
      <c r="AJ70">
        <f t="shared" si="70"/>
        <v>-4.716291614338445</v>
      </c>
      <c r="AK70">
        <f t="shared" si="61"/>
        <v>-3.0813105213741454</v>
      </c>
      <c r="AL70">
        <f t="shared" si="71"/>
        <v>-7.7976021389059422</v>
      </c>
      <c r="AN70">
        <f t="shared" si="72"/>
        <v>0</v>
      </c>
      <c r="AO70">
        <f t="shared" si="73"/>
        <v>0</v>
      </c>
      <c r="AP70">
        <f t="shared" si="74"/>
        <v>-3.7711489153581236E-18</v>
      </c>
      <c r="AQ70">
        <f t="shared" si="75"/>
        <v>-1.6093047966857377E-12</v>
      </c>
      <c r="AR70">
        <f t="shared" si="76"/>
        <v>-1.6093085678346531E-12</v>
      </c>
      <c r="AS70">
        <f t="shared" si="77"/>
        <v>-2.3768026955577992E-3</v>
      </c>
      <c r="AT70">
        <f t="shared" si="78"/>
        <v>-1.5528444277676347E-3</v>
      </c>
      <c r="AU70">
        <f t="shared" si="79"/>
        <v>-3.9296471249347419E-3</v>
      </c>
      <c r="AW70">
        <v>67</v>
      </c>
      <c r="AX70">
        <f>IF(Z70&gt;0, (R70*SUMPRODUCT(K70:$K$98, X70:$X$98)-K70*$AZ$3)/Z70, 0)</f>
        <v>-1.3130407718076814E+17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4.4996057017321768E-4</v>
      </c>
      <c r="L71" s="2">
        <v>68</v>
      </c>
      <c r="M71" s="8">
        <v>0.83838979800000002</v>
      </c>
      <c r="Q71" s="5">
        <f t="shared" si="91"/>
        <v>25</v>
      </c>
      <c r="R71">
        <f t="shared" si="62"/>
        <v>2000000</v>
      </c>
      <c r="S71">
        <f t="shared" si="63"/>
        <v>-7.7327107048587046E+17</v>
      </c>
      <c r="U71">
        <f t="shared" si="83"/>
        <v>0.83838979800000002</v>
      </c>
      <c r="V71">
        <f t="shared" si="84"/>
        <v>0.01</v>
      </c>
      <c r="W71">
        <f t="shared" si="85"/>
        <v>2.9932376026275035E-16</v>
      </c>
      <c r="X71">
        <f t="shared" si="86"/>
        <v>2.5094998690328768E-16</v>
      </c>
      <c r="Y71">
        <f t="shared" si="87"/>
        <v>2.9932376026275037E-18</v>
      </c>
      <c r="Z71">
        <f t="shared" si="88"/>
        <v>4.5380535756835167E-17</v>
      </c>
      <c r="AB71">
        <f t="shared" si="89"/>
        <v>-39.302430119577913</v>
      </c>
      <c r="AC71">
        <f t="shared" si="64"/>
        <v>-35.091455463910251</v>
      </c>
      <c r="AE71">
        <f t="shared" si="65"/>
        <v>0</v>
      </c>
      <c r="AF71">
        <f t="shared" si="66"/>
        <v>0</v>
      </c>
      <c r="AG71">
        <f t="shared" si="67"/>
        <v>-1.1345133939208793E-15</v>
      </c>
      <c r="AH71">
        <f t="shared" si="68"/>
        <v>-5.0189997380657533E-10</v>
      </c>
      <c r="AI71">
        <f t="shared" si="69"/>
        <v>-5.0190110831996927E-10</v>
      </c>
      <c r="AJ71">
        <f t="shared" si="70"/>
        <v>-4.2109746556676626</v>
      </c>
      <c r="AK71">
        <f t="shared" si="61"/>
        <v>-2.7511701083704541</v>
      </c>
      <c r="AL71">
        <f t="shared" si="71"/>
        <v>-6.9621447645400174</v>
      </c>
      <c r="AN71">
        <f t="shared" si="72"/>
        <v>0</v>
      </c>
      <c r="AO71">
        <f t="shared" si="73"/>
        <v>0</v>
      </c>
      <c r="AP71">
        <f t="shared" si="74"/>
        <v>-5.1048629359779112E-19</v>
      </c>
      <c r="AQ71">
        <f t="shared" si="75"/>
        <v>-2.2583519838392966E-13</v>
      </c>
      <c r="AR71">
        <f t="shared" si="76"/>
        <v>-2.2583570887022325E-13</v>
      </c>
      <c r="AS71">
        <f t="shared" si="77"/>
        <v>-1.8947725570491905E-3</v>
      </c>
      <c r="AT71">
        <f t="shared" si="78"/>
        <v>-1.2379180706058826E-3</v>
      </c>
      <c r="AU71">
        <f t="shared" si="79"/>
        <v>-3.1326906278809088E-3</v>
      </c>
      <c r="AW71">
        <v>68</v>
      </c>
      <c r="AX71">
        <f>IF(Z71&gt;0, (R71*SUMPRODUCT(K71:$K$98, X71:$X$98)-K71*$AZ$3)/Z71, 0)</f>
        <v>-7.7327107048587046E+17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4.0175050908323003E-4</v>
      </c>
      <c r="L72" s="2">
        <v>69</v>
      </c>
      <c r="M72" s="8">
        <v>0.84318435700000005</v>
      </c>
      <c r="Q72" s="5">
        <f t="shared" si="91"/>
        <v>25</v>
      </c>
      <c r="R72">
        <f t="shared" si="62"/>
        <v>2000000</v>
      </c>
      <c r="S72">
        <f t="shared" si="63"/>
        <v>-4.7026364802836654E+18</v>
      </c>
      <c r="U72">
        <f t="shared" si="83"/>
        <v>0.84318435700000005</v>
      </c>
      <c r="V72">
        <f t="shared" si="84"/>
        <v>0.01</v>
      </c>
      <c r="W72">
        <f t="shared" si="85"/>
        <v>4.5380535756835167E-17</v>
      </c>
      <c r="X72">
        <f t="shared" si="86"/>
        <v>3.826415786244257E-17</v>
      </c>
      <c r="Y72">
        <f t="shared" si="87"/>
        <v>4.5380535756835166E-19</v>
      </c>
      <c r="Z72">
        <f t="shared" si="88"/>
        <v>6.6625725368242457E-18</v>
      </c>
      <c r="AB72">
        <f t="shared" si="89"/>
        <v>-35.091455463910251</v>
      </c>
      <c r="AC72">
        <f t="shared" si="64"/>
        <v>-31.331656664205781</v>
      </c>
      <c r="AE72">
        <f t="shared" si="65"/>
        <v>0</v>
      </c>
      <c r="AF72">
        <f t="shared" si="66"/>
        <v>0</v>
      </c>
      <c r="AG72">
        <f t="shared" si="67"/>
        <v>-1.6656431342060615E-16</v>
      </c>
      <c r="AH72">
        <f t="shared" si="68"/>
        <v>-7.6528315724885134E-11</v>
      </c>
      <c r="AI72">
        <f t="shared" si="69"/>
        <v>-7.6528482289198558E-11</v>
      </c>
      <c r="AJ72">
        <f t="shared" si="70"/>
        <v>-3.7597987997044697</v>
      </c>
      <c r="AK72">
        <f t="shared" ref="AK72:AK89" si="92">G72*SUM(AB72:AB72, AE72:AF72)</f>
        <v>-2.4564018824737177</v>
      </c>
      <c r="AL72">
        <f t="shared" si="71"/>
        <v>-6.2162006822547156</v>
      </c>
      <c r="AN72">
        <f t="shared" si="72"/>
        <v>0</v>
      </c>
      <c r="AO72">
        <f t="shared" si="73"/>
        <v>0</v>
      </c>
      <c r="AP72">
        <f t="shared" si="74"/>
        <v>-6.6917297711827202E-20</v>
      </c>
      <c r="AQ72">
        <f t="shared" si="75"/>
        <v>-3.0745289801754759E-14</v>
      </c>
      <c r="AR72">
        <f t="shared" si="76"/>
        <v>-3.0745356719052475E-14</v>
      </c>
      <c r="AS72">
        <f t="shared" si="77"/>
        <v>-1.5105010818317879E-3</v>
      </c>
      <c r="AT72">
        <f t="shared" si="78"/>
        <v>-9.8686070679682072E-4</v>
      </c>
      <c r="AU72">
        <f t="shared" si="79"/>
        <v>-2.497361788659354E-3</v>
      </c>
      <c r="AW72">
        <v>69</v>
      </c>
      <c r="AX72">
        <f>IF(Z72&gt;0, (R72*SUMPRODUCT(K72:$K$98, X72:$X$98)-K72*$AZ$3)/Z72, 0)</f>
        <v>-4.7026364802836654E+18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3.5870581168145535E-4</v>
      </c>
      <c r="L73" s="2">
        <v>70</v>
      </c>
      <c r="M73" s="8">
        <v>0.84806285100000001</v>
      </c>
      <c r="Q73" s="5">
        <f t="shared" si="91"/>
        <v>25</v>
      </c>
      <c r="R73">
        <f t="shared" si="62"/>
        <v>2000000</v>
      </c>
      <c r="S73">
        <f t="shared" si="63"/>
        <v>-2.9581984711288295E+19</v>
      </c>
      <c r="U73">
        <f t="shared" si="83"/>
        <v>0.84806285100000001</v>
      </c>
      <c r="V73">
        <f t="shared" si="84"/>
        <v>0.01</v>
      </c>
      <c r="W73">
        <f t="shared" si="85"/>
        <v>6.6625725368242457E-18</v>
      </c>
      <c r="X73">
        <f t="shared" si="86"/>
        <v>5.6502802605734724E-18</v>
      </c>
      <c r="Y73">
        <f t="shared" si="87"/>
        <v>6.6625725368242461E-20</v>
      </c>
      <c r="Z73">
        <f t="shared" si="88"/>
        <v>9.4566655088253072E-19</v>
      </c>
      <c r="AB73">
        <f t="shared" si="89"/>
        <v>-31.331656664205781</v>
      </c>
      <c r="AC73">
        <f t="shared" si="64"/>
        <v>-27.974693450183757</v>
      </c>
      <c r="AE73">
        <f t="shared" si="65"/>
        <v>0</v>
      </c>
      <c r="AF73">
        <f t="shared" si="66"/>
        <v>0</v>
      </c>
      <c r="AG73">
        <f t="shared" si="67"/>
        <v>-2.3641663772063268E-17</v>
      </c>
      <c r="AH73">
        <f t="shared" si="68"/>
        <v>-1.1300560521146945E-11</v>
      </c>
      <c r="AI73">
        <f t="shared" si="69"/>
        <v>-1.1300584162810716E-11</v>
      </c>
      <c r="AJ73">
        <f t="shared" si="70"/>
        <v>-3.3569632140220236</v>
      </c>
      <c r="AK73">
        <f t="shared" si="92"/>
        <v>-2.1932159664944049</v>
      </c>
      <c r="AL73">
        <f t="shared" si="71"/>
        <v>-5.5501791805277296</v>
      </c>
      <c r="AN73">
        <f t="shared" si="72"/>
        <v>0</v>
      </c>
      <c r="AO73">
        <f t="shared" si="73"/>
        <v>0</v>
      </c>
      <c r="AP73">
        <f t="shared" si="74"/>
        <v>-8.4804021928580128E-21</v>
      </c>
      <c r="AQ73">
        <f t="shared" si="75"/>
        <v>-4.0535767341934249E-15</v>
      </c>
      <c r="AR73">
        <f t="shared" si="76"/>
        <v>-4.0535852145956178E-15</v>
      </c>
      <c r="AS73">
        <f t="shared" si="77"/>
        <v>-1.2041622144705571E-3</v>
      </c>
      <c r="AT73">
        <f t="shared" si="78"/>
        <v>-7.8671931345410313E-4</v>
      </c>
      <c r="AU73">
        <f t="shared" si="79"/>
        <v>-1.9908815279287141E-3</v>
      </c>
      <c r="AW73">
        <v>70</v>
      </c>
      <c r="AX73">
        <f>IF(Z73&gt;0, (R73*SUMPRODUCT(K73:$K$98, X73:$X$98)-K73*$AZ$3)/Z73, 0)</f>
        <v>-2.9581984711288295E+19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3.2027304614415652E-4</v>
      </c>
      <c r="L74" s="2">
        <v>71</v>
      </c>
      <c r="M74" s="8">
        <v>0.85299375700000002</v>
      </c>
      <c r="Q74" s="5">
        <f t="shared" si="91"/>
        <v>25</v>
      </c>
      <c r="R74">
        <f t="shared" si="62"/>
        <v>2000000</v>
      </c>
      <c r="S74">
        <f t="shared" si="63"/>
        <v>-1.9278308616465426E+20</v>
      </c>
      <c r="U74">
        <f t="shared" si="83"/>
        <v>0.85299375700000002</v>
      </c>
      <c r="V74">
        <f t="shared" si="84"/>
        <v>0.01</v>
      </c>
      <c r="W74">
        <f t="shared" si="85"/>
        <v>9.4566655088253072E-19</v>
      </c>
      <c r="X74">
        <f t="shared" si="86"/>
        <v>8.0664766410652161E-19</v>
      </c>
      <c r="Y74">
        <f t="shared" si="87"/>
        <v>9.4566655088253081E-21</v>
      </c>
      <c r="Z74">
        <f t="shared" si="88"/>
        <v>1.2956222126718381E-19</v>
      </c>
      <c r="AB74">
        <f t="shared" si="89"/>
        <v>-27.974693450183757</v>
      </c>
      <c r="AC74">
        <f t="shared" si="64"/>
        <v>-24.977404866235499</v>
      </c>
      <c r="AE74">
        <f t="shared" si="65"/>
        <v>0</v>
      </c>
      <c r="AF74">
        <f t="shared" si="66"/>
        <v>0</v>
      </c>
      <c r="AG74">
        <f t="shared" si="67"/>
        <v>-3.2390555316795952E-18</v>
      </c>
      <c r="AH74">
        <f t="shared" si="68"/>
        <v>-1.6132953282130433E-12</v>
      </c>
      <c r="AI74">
        <f t="shared" si="69"/>
        <v>-1.613298567268575E-12</v>
      </c>
      <c r="AJ74">
        <f t="shared" si="70"/>
        <v>-2.9972885839482579</v>
      </c>
      <c r="AK74">
        <f t="shared" si="92"/>
        <v>-1.9582285415128633</v>
      </c>
      <c r="AL74">
        <f t="shared" si="71"/>
        <v>-4.9555171254627348</v>
      </c>
      <c r="AN74">
        <f t="shared" si="72"/>
        <v>0</v>
      </c>
      <c r="AO74">
        <f t="shared" si="73"/>
        <v>0</v>
      </c>
      <c r="AP74">
        <f t="shared" si="74"/>
        <v>-1.0373821817611045E-21</v>
      </c>
      <c r="AQ74">
        <f t="shared" si="75"/>
        <v>-5.1669500909692811E-16</v>
      </c>
      <c r="AR74">
        <f t="shared" si="76"/>
        <v>-5.1669604647910997E-16</v>
      </c>
      <c r="AS74">
        <f t="shared" si="77"/>
        <v>-9.5995074495421398E-4</v>
      </c>
      <c r="AT74">
        <f t="shared" si="78"/>
        <v>-6.2716782003675354E-4</v>
      </c>
      <c r="AU74">
        <f t="shared" si="79"/>
        <v>-1.5871185649914844E-3</v>
      </c>
      <c r="AW74">
        <v>71</v>
      </c>
      <c r="AX74">
        <f>IF(Z74&gt;0, (R74*SUMPRODUCT(K74:$K$98, X74:$X$98)-K74*$AZ$3)/Z74, 0)</f>
        <v>-1.9278308616465426E+20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2.8595807691442546E-4</v>
      </c>
      <c r="L75" s="2">
        <v>72</v>
      </c>
      <c r="M75" s="8">
        <v>0.85794593600000002</v>
      </c>
      <c r="Q75" s="5">
        <f t="shared" si="91"/>
        <v>25</v>
      </c>
      <c r="R75">
        <f t="shared" si="62"/>
        <v>2000000</v>
      </c>
      <c r="S75">
        <f t="shared" si="63"/>
        <v>-1.3034642803886407E+21</v>
      </c>
      <c r="U75">
        <f t="shared" si="83"/>
        <v>0.85794593600000002</v>
      </c>
      <c r="V75">
        <f t="shared" si="84"/>
        <v>0.01</v>
      </c>
      <c r="W75">
        <f t="shared" si="85"/>
        <v>1.2956222126718381E-19</v>
      </c>
      <c r="X75">
        <f t="shared" si="86"/>
        <v>1.1115738119531312E-19</v>
      </c>
      <c r="Y75">
        <f t="shared" si="87"/>
        <v>1.2956222126718382E-21</v>
      </c>
      <c r="Z75">
        <f t="shared" si="88"/>
        <v>1.7109217859198859E-20</v>
      </c>
      <c r="AB75">
        <f t="shared" si="89"/>
        <v>-24.977404866235499</v>
      </c>
      <c r="AC75">
        <f t="shared" si="64"/>
        <v>-22.30125434485312</v>
      </c>
      <c r="AE75">
        <f t="shared" si="65"/>
        <v>0</v>
      </c>
      <c r="AF75">
        <f t="shared" si="66"/>
        <v>0</v>
      </c>
      <c r="AG75">
        <f t="shared" si="67"/>
        <v>-4.2773044647997145E-19</v>
      </c>
      <c r="AH75">
        <f t="shared" si="68"/>
        <v>-2.2231476239062623E-13</v>
      </c>
      <c r="AI75">
        <f t="shared" si="69"/>
        <v>-2.2231519012107271E-13</v>
      </c>
      <c r="AJ75">
        <f t="shared" si="70"/>
        <v>-2.6761505213823789</v>
      </c>
      <c r="AK75">
        <f t="shared" si="92"/>
        <v>-1.748418340636485</v>
      </c>
      <c r="AL75">
        <f t="shared" si="71"/>
        <v>-4.4245688620190862</v>
      </c>
      <c r="AN75">
        <f t="shared" si="72"/>
        <v>0</v>
      </c>
      <c r="AO75">
        <f t="shared" si="73"/>
        <v>0</v>
      </c>
      <c r="AP75">
        <f t="shared" si="74"/>
        <v>-1.2231297591316121E-22</v>
      </c>
      <c r="AQ75">
        <f t="shared" si="75"/>
        <v>-6.357270192291091E-17</v>
      </c>
      <c r="AR75">
        <f t="shared" si="76"/>
        <v>-6.3572824235886832E-17</v>
      </c>
      <c r="AS75">
        <f t="shared" si="77"/>
        <v>-7.6526685662804206E-4</v>
      </c>
      <c r="AT75">
        <f t="shared" si="78"/>
        <v>-4.9997434633032014E-4</v>
      </c>
      <c r="AU75">
        <f t="shared" si="79"/>
        <v>-1.2652412029584257E-3</v>
      </c>
      <c r="AW75">
        <v>72</v>
      </c>
      <c r="AX75">
        <f>IF(Z75&gt;0, (R75*SUMPRODUCT(K75:$K$98, X75:$X$98)-K75*$AZ$3)/Z75, 0)</f>
        <v>-1.3034642803886407E+21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2.55319711530737E-4</v>
      </c>
      <c r="L76" s="2">
        <v>73</v>
      </c>
      <c r="M76" s="8">
        <v>0.86292441799999997</v>
      </c>
      <c r="Q76" s="5">
        <f t="shared" si="91"/>
        <v>25</v>
      </c>
      <c r="R76">
        <f t="shared" si="62"/>
        <v>2000000</v>
      </c>
      <c r="S76">
        <f t="shared" si="63"/>
        <v>-9.158387275410177E+21</v>
      </c>
      <c r="U76">
        <f t="shared" si="83"/>
        <v>0.86292441799999997</v>
      </c>
      <c r="V76">
        <f t="shared" si="84"/>
        <v>0.01</v>
      </c>
      <c r="W76">
        <f t="shared" si="85"/>
        <v>1.7109217859198859E-20</v>
      </c>
      <c r="X76">
        <f t="shared" si="86"/>
        <v>1.4763961863584379E-20</v>
      </c>
      <c r="Y76">
        <f t="shared" si="87"/>
        <v>1.7109217859198858E-22</v>
      </c>
      <c r="Z76">
        <f t="shared" si="88"/>
        <v>2.1741638170224908E-21</v>
      </c>
      <c r="AB76">
        <f t="shared" si="89"/>
        <v>-22.30125434485312</v>
      </c>
      <c r="AC76">
        <f t="shared" si="64"/>
        <v>-19.911834236476</v>
      </c>
      <c r="AE76">
        <f t="shared" si="65"/>
        <v>0</v>
      </c>
      <c r="AF76">
        <f t="shared" si="66"/>
        <v>0</v>
      </c>
      <c r="AG76">
        <f t="shared" si="67"/>
        <v>-5.4354095425562276E-20</v>
      </c>
      <c r="AH76">
        <f t="shared" si="68"/>
        <v>-2.9527923727168761E-14</v>
      </c>
      <c r="AI76">
        <f t="shared" si="69"/>
        <v>-2.9527978081264184E-14</v>
      </c>
      <c r="AJ76">
        <f t="shared" si="70"/>
        <v>-2.38942010837712</v>
      </c>
      <c r="AK76">
        <f t="shared" si="92"/>
        <v>-1.5610878041397185</v>
      </c>
      <c r="AL76">
        <f t="shared" si="71"/>
        <v>-3.9505079125168678</v>
      </c>
      <c r="AN76">
        <f t="shared" si="72"/>
        <v>0</v>
      </c>
      <c r="AO76">
        <f t="shared" si="73"/>
        <v>0</v>
      </c>
      <c r="AP76">
        <f t="shared" si="74"/>
        <v>-1.3877671964568711E-23</v>
      </c>
      <c r="AQ76">
        <f t="shared" si="75"/>
        <v>-7.5390609681223319E-18</v>
      </c>
      <c r="AR76">
        <f t="shared" si="76"/>
        <v>-7.5390748457942962E-18</v>
      </c>
      <c r="AS76">
        <f t="shared" si="77"/>
        <v>-6.1006605279658864E-4</v>
      </c>
      <c r="AT76">
        <f t="shared" si="78"/>
        <v>-3.985764878271046E-4</v>
      </c>
      <c r="AU76">
        <f t="shared" si="79"/>
        <v>-1.0086425406237007E-3</v>
      </c>
      <c r="AW76">
        <v>73</v>
      </c>
      <c r="AX76">
        <f>IF(Z76&gt;0, (R76*SUMPRODUCT(K76:$K$98, X76:$X$98)-K76*$AZ$3)/Z76, 0)</f>
        <v>-9.158387275410177E+21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2.2796402815244374E-4</v>
      </c>
      <c r="L77" s="2">
        <v>74</v>
      </c>
      <c r="M77" s="8">
        <v>0.86793829099999997</v>
      </c>
      <c r="Q77" s="5">
        <f t="shared" si="91"/>
        <v>25</v>
      </c>
      <c r="R77">
        <f t="shared" si="62"/>
        <v>2000000</v>
      </c>
      <c r="S77">
        <f t="shared" si="63"/>
        <v>-6.6991782786704601E+22</v>
      </c>
      <c r="U77">
        <f t="shared" si="83"/>
        <v>0.86793829099999997</v>
      </c>
      <c r="V77">
        <f t="shared" si="84"/>
        <v>0.01</v>
      </c>
      <c r="W77">
        <f t="shared" si="85"/>
        <v>2.1741638170224908E-21</v>
      </c>
      <c r="X77">
        <f t="shared" si="86"/>
        <v>1.8870400277005374E-21</v>
      </c>
      <c r="Y77">
        <f t="shared" si="87"/>
        <v>2.1741638170224907E-23</v>
      </c>
      <c r="Z77">
        <f t="shared" si="88"/>
        <v>2.6538215115172846E-22</v>
      </c>
      <c r="AB77">
        <f t="shared" si="89"/>
        <v>-19.911834236476</v>
      </c>
      <c r="AC77">
        <f t="shared" si="64"/>
        <v>-17.778423425425</v>
      </c>
      <c r="AE77">
        <f t="shared" si="65"/>
        <v>0</v>
      </c>
      <c r="AF77">
        <f t="shared" si="66"/>
        <v>0</v>
      </c>
      <c r="AG77">
        <f t="shared" si="67"/>
        <v>-6.6345537787932118E-21</v>
      </c>
      <c r="AH77">
        <f t="shared" si="68"/>
        <v>-3.774080055401075E-15</v>
      </c>
      <c r="AI77">
        <f t="shared" si="69"/>
        <v>-3.7740866899548538E-15</v>
      </c>
      <c r="AJ77">
        <f t="shared" si="70"/>
        <v>-2.1334108110510002</v>
      </c>
      <c r="AK77">
        <f t="shared" si="92"/>
        <v>-1.3938283965533202</v>
      </c>
      <c r="AL77">
        <f t="shared" si="71"/>
        <v>-3.5272392076043237</v>
      </c>
      <c r="AN77">
        <f t="shared" si="72"/>
        <v>0</v>
      </c>
      <c r="AO77">
        <f t="shared" si="73"/>
        <v>0</v>
      </c>
      <c r="AP77">
        <f t="shared" si="74"/>
        <v>-1.5124396044077177E-24</v>
      </c>
      <c r="AQ77">
        <f t="shared" si="75"/>
        <v>-8.6035449199902712E-19</v>
      </c>
      <c r="AR77">
        <f t="shared" si="76"/>
        <v>-8.6035600443863149E-19</v>
      </c>
      <c r="AS77">
        <f t="shared" si="77"/>
        <v>-4.8634092219115805E-4</v>
      </c>
      <c r="AT77">
        <f t="shared" si="78"/>
        <v>-3.1774273583155664E-4</v>
      </c>
      <c r="AU77">
        <f t="shared" si="79"/>
        <v>-8.0408365802271545E-4</v>
      </c>
      <c r="AW77">
        <v>74</v>
      </c>
      <c r="AX77">
        <f>IF(Z77&gt;0, (R77*SUMPRODUCT(K77:$K$98, X77:$X$98)-K77*$AZ$3)/Z77, 0)</f>
        <v>-6.6991782786704601E+22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2.0353931085039618E-4</v>
      </c>
      <c r="L78" s="2">
        <v>75</v>
      </c>
      <c r="M78" s="8">
        <v>0.872959127</v>
      </c>
      <c r="Q78" s="5">
        <f t="shared" si="91"/>
        <v>25</v>
      </c>
      <c r="R78">
        <f t="shared" si="62"/>
        <v>2000000</v>
      </c>
      <c r="S78">
        <f t="shared" si="63"/>
        <v>-5.1105302139914283E+23</v>
      </c>
      <c r="U78">
        <f t="shared" si="83"/>
        <v>0.872959127</v>
      </c>
      <c r="V78">
        <f t="shared" si="84"/>
        <v>0.01</v>
      </c>
      <c r="W78">
        <f t="shared" si="85"/>
        <v>2.6538215115172846E-22</v>
      </c>
      <c r="X78">
        <f t="shared" si="86"/>
        <v>2.3166777099079491E-22</v>
      </c>
      <c r="Y78">
        <f t="shared" si="87"/>
        <v>2.6538215115172845E-24</v>
      </c>
      <c r="Z78">
        <f t="shared" si="88"/>
        <v>3.106055864941627E-23</v>
      </c>
      <c r="AB78">
        <f t="shared" si="89"/>
        <v>-17.778423425425</v>
      </c>
      <c r="AC78">
        <f t="shared" si="64"/>
        <v>-15.873592344129463</v>
      </c>
      <c r="AE78">
        <f t="shared" si="65"/>
        <v>0</v>
      </c>
      <c r="AF78">
        <f t="shared" si="66"/>
        <v>0</v>
      </c>
      <c r="AG78">
        <f t="shared" si="67"/>
        <v>-7.7651396623540671E-22</v>
      </c>
      <c r="AH78">
        <f t="shared" si="68"/>
        <v>-4.6333554198158977E-16</v>
      </c>
      <c r="AI78">
        <f t="shared" si="69"/>
        <v>-4.6333631849555599E-16</v>
      </c>
      <c r="AJ78">
        <f t="shared" si="70"/>
        <v>-1.9048310812955371</v>
      </c>
      <c r="AK78">
        <f t="shared" si="92"/>
        <v>-1.24448963977975</v>
      </c>
      <c r="AL78">
        <f t="shared" si="71"/>
        <v>-3.1493207210752878</v>
      </c>
      <c r="AN78">
        <f t="shared" si="72"/>
        <v>0</v>
      </c>
      <c r="AO78">
        <f t="shared" si="73"/>
        <v>0</v>
      </c>
      <c r="AP78">
        <f t="shared" si="74"/>
        <v>-1.580511175532625E-25</v>
      </c>
      <c r="AQ78">
        <f t="shared" si="75"/>
        <v>-9.4306996907427594E-20</v>
      </c>
      <c r="AR78">
        <f t="shared" si="76"/>
        <v>-9.430715495854514E-20</v>
      </c>
      <c r="AS78">
        <f t="shared" si="77"/>
        <v>-3.8770800557330859E-4</v>
      </c>
      <c r="AT78">
        <f t="shared" si="78"/>
        <v>-2.533025636412281E-4</v>
      </c>
      <c r="AU78">
        <f t="shared" si="79"/>
        <v>-6.4101056921453685E-4</v>
      </c>
      <c r="AW78">
        <v>75</v>
      </c>
      <c r="AX78">
        <f>IF(Z78&gt;0, (R78*SUMPRODUCT(K78:$K$98, X78:$X$98)-K78*$AZ$3)/Z78, 0)</f>
        <v>-5.1105302139914283E+23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1.8173152754499659E-4</v>
      </c>
      <c r="L79" s="2">
        <v>76</v>
      </c>
      <c r="M79" s="8">
        <v>0.877957722</v>
      </c>
      <c r="Q79" s="5">
        <f t="shared" si="91"/>
        <v>25</v>
      </c>
      <c r="R79">
        <f t="shared" si="62"/>
        <v>2000000</v>
      </c>
      <c r="S79">
        <f t="shared" si="63"/>
        <v>-4.0725460842107188E+24</v>
      </c>
      <c r="U79">
        <f t="shared" si="83"/>
        <v>0.877957722</v>
      </c>
      <c r="V79">
        <f t="shared" si="84"/>
        <v>0.01</v>
      </c>
      <c r="W79">
        <f t="shared" si="85"/>
        <v>3.106055864941627E-23</v>
      </c>
      <c r="X79">
        <f t="shared" si="86"/>
        <v>2.7269857315888904E-23</v>
      </c>
      <c r="Y79">
        <f t="shared" si="87"/>
        <v>3.1060558649416272E-25</v>
      </c>
      <c r="Z79">
        <f t="shared" si="88"/>
        <v>3.4800957470332035E-24</v>
      </c>
      <c r="AB79">
        <f t="shared" si="89"/>
        <v>-15.873592344129463</v>
      </c>
      <c r="AC79">
        <f t="shared" si="64"/>
        <v>-14.172850307258448</v>
      </c>
      <c r="AE79">
        <f t="shared" si="65"/>
        <v>0</v>
      </c>
      <c r="AF79">
        <f t="shared" si="66"/>
        <v>0</v>
      </c>
      <c r="AG79">
        <f t="shared" si="67"/>
        <v>-8.7002393675830094E-23</v>
      </c>
      <c r="AH79">
        <f t="shared" si="68"/>
        <v>-5.4539714631777808E-17</v>
      </c>
      <c r="AI79">
        <f t="shared" si="69"/>
        <v>-5.4539801634171483E-17</v>
      </c>
      <c r="AJ79">
        <f t="shared" si="70"/>
        <v>-1.7007420368710147</v>
      </c>
      <c r="AK79">
        <f t="shared" si="92"/>
        <v>-1.1111514640890625</v>
      </c>
      <c r="AL79">
        <f t="shared" si="71"/>
        <v>-2.8118935009600774</v>
      </c>
      <c r="AN79">
        <f t="shared" si="72"/>
        <v>0</v>
      </c>
      <c r="AO79">
        <f t="shared" si="73"/>
        <v>0</v>
      </c>
      <c r="AP79">
        <f t="shared" si="74"/>
        <v>-1.5811077902779753E-26</v>
      </c>
      <c r="AQ79">
        <f t="shared" si="75"/>
        <v>-9.9115856519011828E-21</v>
      </c>
      <c r="AR79">
        <f t="shared" si="76"/>
        <v>-9.9116014629790856E-21</v>
      </c>
      <c r="AS79">
        <f t="shared" si="77"/>
        <v>-3.0907844832055842E-4</v>
      </c>
      <c r="AT79">
        <f t="shared" si="78"/>
        <v>-2.0193125290276476E-4</v>
      </c>
      <c r="AU79">
        <f t="shared" si="79"/>
        <v>-5.1100970122332321E-4</v>
      </c>
      <c r="AW79">
        <v>76</v>
      </c>
      <c r="AX79">
        <f>IF(Z79&gt;0, (R79*SUMPRODUCT(K79:$K$98, X79:$X$98)-K79*$AZ$3)/Z79, 0)</f>
        <v>-4.0725460842107188E+24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1.6226029245088979E-4</v>
      </c>
      <c r="L80" s="2">
        <v>77</v>
      </c>
      <c r="M80" s="8">
        <v>0.88376105100000002</v>
      </c>
      <c r="Q80" s="5">
        <f t="shared" si="91"/>
        <v>25</v>
      </c>
      <c r="R80">
        <f t="shared" si="62"/>
        <v>2000000</v>
      </c>
      <c r="S80">
        <f t="shared" si="63"/>
        <v>-3.4226636230206198E+25</v>
      </c>
      <c r="U80">
        <f t="shared" si="83"/>
        <v>0.88376105100000002</v>
      </c>
      <c r="V80">
        <f t="shared" si="84"/>
        <v>0.01</v>
      </c>
      <c r="W80">
        <f t="shared" si="85"/>
        <v>3.4800957470332035E-24</v>
      </c>
      <c r="X80">
        <f t="shared" si="86"/>
        <v>3.0755730749786942E-24</v>
      </c>
      <c r="Y80">
        <f t="shared" si="87"/>
        <v>3.4800957470332035E-26</v>
      </c>
      <c r="Z80">
        <f t="shared" si="88"/>
        <v>3.6972171458417728E-25</v>
      </c>
      <c r="AB80">
        <f t="shared" si="89"/>
        <v>-14.172850307258448</v>
      </c>
      <c r="AC80">
        <f t="shared" si="64"/>
        <v>-12.654330631480757</v>
      </c>
      <c r="AE80">
        <f t="shared" si="65"/>
        <v>0</v>
      </c>
      <c r="AF80">
        <f t="shared" si="66"/>
        <v>0</v>
      </c>
      <c r="AG80">
        <f t="shared" si="67"/>
        <v>-9.2430428646044321E-24</v>
      </c>
      <c r="AH80">
        <f t="shared" si="68"/>
        <v>-6.1511461499573885E-18</v>
      </c>
      <c r="AI80">
        <f t="shared" si="69"/>
        <v>-6.1511553930002529E-18</v>
      </c>
      <c r="AJ80">
        <f t="shared" si="70"/>
        <v>-1.5185196757776911</v>
      </c>
      <c r="AK80">
        <f t="shared" si="92"/>
        <v>-0.99209952150809144</v>
      </c>
      <c r="AL80">
        <f t="shared" si="71"/>
        <v>-2.5106191972857825</v>
      </c>
      <c r="AN80">
        <f t="shared" si="72"/>
        <v>0</v>
      </c>
      <c r="AO80">
        <f t="shared" si="73"/>
        <v>0</v>
      </c>
      <c r="AP80">
        <f t="shared" si="74"/>
        <v>-1.4997788383468253E-27</v>
      </c>
      <c r="AQ80">
        <f t="shared" si="75"/>
        <v>-9.9808677320025061E-22</v>
      </c>
      <c r="AR80">
        <f t="shared" si="76"/>
        <v>-9.9808827297908902E-22</v>
      </c>
      <c r="AS80">
        <f t="shared" si="77"/>
        <v>-2.4639544668411851E-4</v>
      </c>
      <c r="AT80">
        <f t="shared" si="78"/>
        <v>-1.6097835850029075E-4</v>
      </c>
      <c r="AU80">
        <f t="shared" si="79"/>
        <v>-4.0737380518440926E-4</v>
      </c>
      <c r="AW80">
        <v>77</v>
      </c>
      <c r="AX80">
        <f>IF(Z80&gt;0, (R80*SUMPRODUCT(K80:$K$98, X80:$X$98)-K80*$AZ$3)/Z80, 0)</f>
        <v>-3.4226636230206198E+25</v>
      </c>
    </row>
    <row r="81" spans="2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1.4487526111686588E-4</v>
      </c>
      <c r="L81" s="2">
        <v>78</v>
      </c>
      <c r="M81" s="8">
        <v>0.88953285599999998</v>
      </c>
      <c r="Q81" s="5">
        <f t="shared" si="91"/>
        <v>25</v>
      </c>
      <c r="R81">
        <f t="shared" si="62"/>
        <v>2000000</v>
      </c>
      <c r="S81">
        <f t="shared" si="63"/>
        <v>-3.0417403558433643E+26</v>
      </c>
      <c r="U81">
        <f t="shared" si="83"/>
        <v>0.88953285599999998</v>
      </c>
      <c r="V81">
        <f t="shared" si="84"/>
        <v>0.01</v>
      </c>
      <c r="W81">
        <f t="shared" si="85"/>
        <v>3.6972171458417728E-25</v>
      </c>
      <c r="X81">
        <f t="shared" si="86"/>
        <v>3.2887961269928005E-25</v>
      </c>
      <c r="Y81">
        <f t="shared" si="87"/>
        <v>3.6972171458417731E-27</v>
      </c>
      <c r="Z81">
        <f t="shared" si="88"/>
        <v>3.7144884739055462E-26</v>
      </c>
      <c r="AB81">
        <f t="shared" si="89"/>
        <v>-12.654330631480757</v>
      </c>
      <c r="AC81">
        <f t="shared" si="64"/>
        <v>-11.298509492393531</v>
      </c>
      <c r="AE81">
        <f t="shared" si="65"/>
        <v>0</v>
      </c>
      <c r="AF81">
        <f t="shared" si="66"/>
        <v>0</v>
      </c>
      <c r="AG81">
        <f t="shared" si="67"/>
        <v>-9.2862211847638649E-25</v>
      </c>
      <c r="AH81">
        <f t="shared" si="68"/>
        <v>-6.5775922539856006E-19</v>
      </c>
      <c r="AI81">
        <f t="shared" si="69"/>
        <v>-6.5776015402067853E-19</v>
      </c>
      <c r="AJ81">
        <f t="shared" si="70"/>
        <v>-1.3558211390872259</v>
      </c>
      <c r="AK81">
        <f t="shared" si="92"/>
        <v>-0.88580314420365314</v>
      </c>
      <c r="AL81">
        <f t="shared" si="71"/>
        <v>-2.241624283290879</v>
      </c>
      <c r="AN81">
        <f t="shared" si="72"/>
        <v>0</v>
      </c>
      <c r="AO81">
        <f t="shared" si="73"/>
        <v>0</v>
      </c>
      <c r="AP81">
        <f t="shared" si="74"/>
        <v>-1.3453437189316365E-28</v>
      </c>
      <c r="AQ81">
        <f t="shared" si="75"/>
        <v>-9.5293039531643831E-23</v>
      </c>
      <c r="AR81">
        <f t="shared" si="76"/>
        <v>-9.5293174066015724E-23</v>
      </c>
      <c r="AS81">
        <f t="shared" si="77"/>
        <v>-1.9642494155302839E-4</v>
      </c>
      <c r="AT81">
        <f t="shared" si="78"/>
        <v>-1.2833096181464506E-4</v>
      </c>
      <c r="AU81">
        <f t="shared" si="79"/>
        <v>-3.2475590336767345E-4</v>
      </c>
      <c r="AW81">
        <v>78</v>
      </c>
      <c r="AX81">
        <f>IF(Z81&gt;0, (R81*SUMPRODUCT(K81:$K$98, X81:$X$98)-K81*$AZ$3)/Z81, 0)</f>
        <v>-3.0417403558433643E+26</v>
      </c>
    </row>
    <row r="82" spans="2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1.2935291171148737E-4</v>
      </c>
      <c r="L82" s="2">
        <v>79</v>
      </c>
      <c r="M82" s="8">
        <v>0.89526598199999996</v>
      </c>
      <c r="Q82" s="5">
        <f t="shared" si="91"/>
        <v>25</v>
      </c>
      <c r="R82">
        <f t="shared" si="62"/>
        <v>2000000</v>
      </c>
      <c r="S82">
        <f t="shared" si="63"/>
        <v>-2.8668050408582633E+27</v>
      </c>
      <c r="U82">
        <f t="shared" si="83"/>
        <v>0.89526598199999996</v>
      </c>
      <c r="V82">
        <f t="shared" si="84"/>
        <v>0.01</v>
      </c>
      <c r="W82">
        <f t="shared" si="85"/>
        <v>3.7144884739055462E-26</v>
      </c>
      <c r="X82">
        <f t="shared" si="86"/>
        <v>3.3254551712187302E-26</v>
      </c>
      <c r="Y82">
        <f t="shared" si="87"/>
        <v>3.7144884739055461E-28</v>
      </c>
      <c r="Z82">
        <f t="shared" si="88"/>
        <v>3.5188841794776059E-27</v>
      </c>
      <c r="AB82">
        <f t="shared" si="89"/>
        <v>-11.298509492393531</v>
      </c>
      <c r="AC82">
        <f t="shared" si="64"/>
        <v>-10.087954903922794</v>
      </c>
      <c r="AE82">
        <f t="shared" si="65"/>
        <v>0</v>
      </c>
      <c r="AF82">
        <f t="shared" si="66"/>
        <v>0</v>
      </c>
      <c r="AG82">
        <f t="shared" si="67"/>
        <v>-8.7972104486940151E-26</v>
      </c>
      <c r="AH82">
        <f t="shared" si="68"/>
        <v>-6.6509103424374601E-20</v>
      </c>
      <c r="AI82">
        <f t="shared" si="69"/>
        <v>-6.6509191396479085E-20</v>
      </c>
      <c r="AJ82">
        <f t="shared" si="70"/>
        <v>-1.2105545884707372</v>
      </c>
      <c r="AK82">
        <f t="shared" si="92"/>
        <v>-0.79089566446754722</v>
      </c>
      <c r="AL82">
        <f t="shared" si="71"/>
        <v>-2.0014502529382843</v>
      </c>
      <c r="AN82">
        <f t="shared" si="72"/>
        <v>0</v>
      </c>
      <c r="AO82">
        <f t="shared" si="73"/>
        <v>0</v>
      </c>
      <c r="AP82">
        <f t="shared" si="74"/>
        <v>-1.1379447864772912E-29</v>
      </c>
      <c r="AQ82">
        <f t="shared" si="75"/>
        <v>-8.6031461832633101E-24</v>
      </c>
      <c r="AR82">
        <f t="shared" si="76"/>
        <v>-8.6031575627111744E-24</v>
      </c>
      <c r="AS82">
        <f t="shared" si="77"/>
        <v>-1.5658876080439118E-4</v>
      </c>
      <c r="AT82">
        <f t="shared" si="78"/>
        <v>-1.0230465705886877E-4</v>
      </c>
      <c r="AU82">
        <f t="shared" si="79"/>
        <v>-2.5889341786325995E-4</v>
      </c>
      <c r="AW82">
        <v>79</v>
      </c>
      <c r="AX82">
        <f>IF(Z82&gt;0, (R82*SUMPRODUCT(K82:$K$98, X82:$X$98)-K82*$AZ$3)/Z82, 0)</f>
        <v>-2.8668050408582633E+27</v>
      </c>
    </row>
    <row r="83" spans="2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1.1549367117097085E-4</v>
      </c>
      <c r="L83" s="2">
        <v>80</v>
      </c>
      <c r="M83" s="8">
        <v>0.900953271</v>
      </c>
      <c r="Q83" s="5">
        <f t="shared" si="91"/>
        <v>25</v>
      </c>
      <c r="R83">
        <f t="shared" si="62"/>
        <v>2000000</v>
      </c>
      <c r="S83">
        <f t="shared" si="63"/>
        <v>-2.87449902613398E+28</v>
      </c>
      <c r="U83">
        <f t="shared" si="83"/>
        <v>0.900953271</v>
      </c>
      <c r="V83">
        <f t="shared" si="84"/>
        <v>0.01</v>
      </c>
      <c r="W83">
        <f t="shared" si="85"/>
        <v>3.5188841794776059E-27</v>
      </c>
      <c r="X83">
        <f t="shared" si="86"/>
        <v>3.1703502117705003E-27</v>
      </c>
      <c r="Y83">
        <f t="shared" si="87"/>
        <v>3.5188841794776057E-29</v>
      </c>
      <c r="Z83">
        <f t="shared" si="88"/>
        <v>3.1334512591232961E-28</v>
      </c>
      <c r="AB83">
        <f t="shared" si="89"/>
        <v>-10.087954903922794</v>
      </c>
      <c r="AC83">
        <f t="shared" si="64"/>
        <v>-9.0071025927882076</v>
      </c>
      <c r="AE83">
        <f t="shared" si="65"/>
        <v>0</v>
      </c>
      <c r="AF83">
        <f t="shared" si="66"/>
        <v>0</v>
      </c>
      <c r="AG83">
        <f t="shared" si="67"/>
        <v>-7.8336281478082406E-27</v>
      </c>
      <c r="AH83">
        <f t="shared" si="68"/>
        <v>-6.3407004235410003E-21</v>
      </c>
      <c r="AI83">
        <f t="shared" si="69"/>
        <v>-6.3407082571691484E-21</v>
      </c>
      <c r="AJ83">
        <f t="shared" si="70"/>
        <v>-1.0808523111345867</v>
      </c>
      <c r="AK83">
        <f t="shared" si="92"/>
        <v>-0.70615684327459571</v>
      </c>
      <c r="AL83">
        <f t="shared" si="71"/>
        <v>-1.7870091544091824</v>
      </c>
      <c r="AN83">
        <f t="shared" si="72"/>
        <v>0</v>
      </c>
      <c r="AO83">
        <f t="shared" si="73"/>
        <v>0</v>
      </c>
      <c r="AP83">
        <f t="shared" si="74"/>
        <v>-9.0473447337862643E-31</v>
      </c>
      <c r="AQ83">
        <f t="shared" si="75"/>
        <v>-7.3231076971007991E-25</v>
      </c>
      <c r="AR83">
        <f t="shared" si="76"/>
        <v>-7.3231167444455328E-25</v>
      </c>
      <c r="AS83">
        <f t="shared" si="77"/>
        <v>-1.2483160140656184E-4</v>
      </c>
      <c r="AT83">
        <f t="shared" si="78"/>
        <v>-8.1556646252286958E-5</v>
      </c>
      <c r="AU83">
        <f t="shared" si="79"/>
        <v>-2.0638824765884878E-4</v>
      </c>
      <c r="AW83">
        <v>80</v>
      </c>
      <c r="AX83">
        <f>IF(Z83&gt;0, (R83*SUMPRODUCT(K83:$K$98, X83:$X$98)-K83*$AZ$3)/Z83, 0)</f>
        <v>-2.87449902613398E+28</v>
      </c>
    </row>
    <row r="84" spans="2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1.031193492597954E-4</v>
      </c>
      <c r="L84" s="2">
        <v>81</v>
      </c>
      <c r="M84" s="8">
        <v>0.90658776299999999</v>
      </c>
      <c r="Q84" s="5">
        <f t="shared" si="91"/>
        <v>25</v>
      </c>
      <c r="R84">
        <f t="shared" si="62"/>
        <v>2000000</v>
      </c>
      <c r="S84">
        <f t="shared" si="63"/>
        <v>-3.0769070341796784E+29</v>
      </c>
      <c r="U84">
        <f t="shared" si="83"/>
        <v>0.90658776299999999</v>
      </c>
      <c r="V84">
        <f t="shared" si="84"/>
        <v>0.01</v>
      </c>
      <c r="W84">
        <f t="shared" si="85"/>
        <v>3.1334512591232961E-28</v>
      </c>
      <c r="X84">
        <f t="shared" si="86"/>
        <v>2.8407485674781222E-28</v>
      </c>
      <c r="Y84">
        <f t="shared" si="87"/>
        <v>3.133451259123296E-30</v>
      </c>
      <c r="Z84">
        <f t="shared" si="88"/>
        <v>2.6136817905394086E-29</v>
      </c>
      <c r="AB84">
        <f t="shared" si="89"/>
        <v>-9.0071025927882076</v>
      </c>
      <c r="AC84">
        <f t="shared" si="64"/>
        <v>-8.0420558864180425</v>
      </c>
      <c r="AE84">
        <f t="shared" si="65"/>
        <v>0</v>
      </c>
      <c r="AF84">
        <f t="shared" si="66"/>
        <v>0</v>
      </c>
      <c r="AG84">
        <f t="shared" si="67"/>
        <v>-6.5342044763485217E-28</v>
      </c>
      <c r="AH84">
        <f t="shared" si="68"/>
        <v>-5.6814971349562441E-22</v>
      </c>
      <c r="AI84">
        <f t="shared" si="69"/>
        <v>-5.6815036691607203E-22</v>
      </c>
      <c r="AJ84">
        <f t="shared" si="70"/>
        <v>-0.9650467063701651</v>
      </c>
      <c r="AK84">
        <f t="shared" si="92"/>
        <v>-0.63049718149517464</v>
      </c>
      <c r="AL84">
        <f t="shared" si="71"/>
        <v>-1.5955438878653396</v>
      </c>
      <c r="AN84">
        <f t="shared" si="72"/>
        <v>0</v>
      </c>
      <c r="AO84">
        <f t="shared" si="73"/>
        <v>0</v>
      </c>
      <c r="AP84">
        <f t="shared" si="74"/>
        <v>-6.7380291353150172E-32</v>
      </c>
      <c r="AQ84">
        <f t="shared" si="75"/>
        <v>-5.8587228737807983E-26</v>
      </c>
      <c r="AR84">
        <f t="shared" si="76"/>
        <v>-5.8587296118099342E-26</v>
      </c>
      <c r="AS84">
        <f t="shared" si="77"/>
        <v>-9.9514988366200281E-5</v>
      </c>
      <c r="AT84">
        <f t="shared" si="78"/>
        <v>-6.5016459065917525E-5</v>
      </c>
      <c r="AU84">
        <f t="shared" si="79"/>
        <v>-1.6453144743211779E-4</v>
      </c>
      <c r="AW84">
        <v>81</v>
      </c>
      <c r="AX84">
        <f>IF(Z84&gt;0, (R84*SUMPRODUCT(K84:$K$98, X84:$X$98)-K84*$AZ$3)/Z84, 0)</f>
        <v>-3.0769070341796784E+29</v>
      </c>
    </row>
    <row r="85" spans="2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9.207084755338875E-5</v>
      </c>
      <c r="L85" s="2">
        <v>82</v>
      </c>
      <c r="M85" s="8">
        <v>0.91219363099999995</v>
      </c>
      <c r="Q85" s="5">
        <f t="shared" si="91"/>
        <v>25</v>
      </c>
      <c r="R85">
        <f t="shared" si="62"/>
        <v>2000000</v>
      </c>
      <c r="S85">
        <f t="shared" si="63"/>
        <v>-3.5308657359074425E+30</v>
      </c>
      <c r="U85">
        <f t="shared" si="83"/>
        <v>0.91219363099999995</v>
      </c>
      <c r="V85">
        <f t="shared" si="84"/>
        <v>0.01</v>
      </c>
      <c r="W85">
        <f t="shared" si="85"/>
        <v>2.6136817905394086E-29</v>
      </c>
      <c r="X85">
        <f t="shared" si="86"/>
        <v>2.3841838827907243E-29</v>
      </c>
      <c r="Y85">
        <f t="shared" si="87"/>
        <v>2.6136817905394088E-31</v>
      </c>
      <c r="Z85">
        <f t="shared" si="88"/>
        <v>2.0336108984329013E-30</v>
      </c>
      <c r="AB85">
        <f t="shared" si="89"/>
        <v>-8.0420558864180425</v>
      </c>
      <c r="AC85">
        <f t="shared" si="64"/>
        <v>-7.1804070414446812</v>
      </c>
      <c r="AE85">
        <f t="shared" si="65"/>
        <v>0</v>
      </c>
      <c r="AF85">
        <f t="shared" si="66"/>
        <v>0</v>
      </c>
      <c r="AG85">
        <f t="shared" si="67"/>
        <v>-5.0840272460822532E-29</v>
      </c>
      <c r="AH85">
        <f t="shared" si="68"/>
        <v>-4.7683677655814487E-23</v>
      </c>
      <c r="AI85">
        <f t="shared" si="69"/>
        <v>-4.7683728496086948E-23</v>
      </c>
      <c r="AJ85">
        <f t="shared" si="70"/>
        <v>-0.86164884497336125</v>
      </c>
      <c r="AK85">
        <f t="shared" si="92"/>
        <v>-0.56294391204926297</v>
      </c>
      <c r="AL85">
        <f t="shared" si="71"/>
        <v>-1.4245927570226242</v>
      </c>
      <c r="AN85">
        <f t="shared" si="72"/>
        <v>0</v>
      </c>
      <c r="AO85">
        <f t="shared" si="73"/>
        <v>0</v>
      </c>
      <c r="AP85">
        <f t="shared" si="74"/>
        <v>-4.6809069753131397E-33</v>
      </c>
      <c r="AQ85">
        <f t="shared" si="75"/>
        <v>-4.3902766162334254E-27</v>
      </c>
      <c r="AR85">
        <f t="shared" si="76"/>
        <v>-4.3902812971404002E-27</v>
      </c>
      <c r="AS85">
        <f t="shared" si="77"/>
        <v>-7.9332739450095846E-5</v>
      </c>
      <c r="AT85">
        <f t="shared" si="78"/>
        <v>-5.1830723107395973E-5</v>
      </c>
      <c r="AU85">
        <f t="shared" si="79"/>
        <v>-1.3116346255749183E-4</v>
      </c>
      <c r="AW85">
        <v>82</v>
      </c>
      <c r="AX85">
        <f>IF(Z85&gt;0, (R85*SUMPRODUCT(K85:$K$98, X85:$X$98)-K85*$AZ$3)/Z85, 0)</f>
        <v>-3.5308657359074425E+30</v>
      </c>
    </row>
    <row r="86" spans="2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8.2206113886954235E-5</v>
      </c>
      <c r="L86" s="2">
        <v>83</v>
      </c>
      <c r="M86" s="8">
        <v>0.91779930600000004</v>
      </c>
      <c r="Q86" s="5">
        <f t="shared" si="91"/>
        <v>25</v>
      </c>
      <c r="R86">
        <f t="shared" si="62"/>
        <v>2000000</v>
      </c>
      <c r="S86">
        <f t="shared" si="63"/>
        <v>-4.3663828117420867E+31</v>
      </c>
      <c r="U86">
        <f t="shared" si="83"/>
        <v>0.91779930600000004</v>
      </c>
      <c r="V86">
        <f t="shared" si="84"/>
        <v>0.01</v>
      </c>
      <c r="W86">
        <f t="shared" si="85"/>
        <v>2.0336108984329013E-30</v>
      </c>
      <c r="X86">
        <f t="shared" si="86"/>
        <v>1.8664466712557532E-30</v>
      </c>
      <c r="Y86">
        <f t="shared" si="87"/>
        <v>2.0336108984329015E-32</v>
      </c>
      <c r="Z86">
        <f t="shared" si="88"/>
        <v>1.4682811819281906E-31</v>
      </c>
      <c r="AB86">
        <f t="shared" si="89"/>
        <v>-7.1804070414446812</v>
      </c>
      <c r="AC86">
        <f t="shared" si="64"/>
        <v>-6.4110777155756073</v>
      </c>
      <c r="AE86">
        <f t="shared" si="65"/>
        <v>0</v>
      </c>
      <c r="AF86">
        <f t="shared" si="66"/>
        <v>0</v>
      </c>
      <c r="AG86">
        <f t="shared" si="67"/>
        <v>-3.6707029548204762E-30</v>
      </c>
      <c r="AH86">
        <f t="shared" si="68"/>
        <v>-3.7328933425115061E-24</v>
      </c>
      <c r="AI86">
        <f t="shared" si="69"/>
        <v>-3.732897013214461E-24</v>
      </c>
      <c r="AJ86">
        <f t="shared" si="70"/>
        <v>-0.76932932586907388</v>
      </c>
      <c r="AK86">
        <f t="shared" si="92"/>
        <v>-0.50262849290112777</v>
      </c>
      <c r="AL86">
        <f t="shared" si="71"/>
        <v>-1.2719578187702016</v>
      </c>
      <c r="AN86">
        <f t="shared" si="72"/>
        <v>0</v>
      </c>
      <c r="AO86">
        <f t="shared" si="73"/>
        <v>0</v>
      </c>
      <c r="AP86">
        <f t="shared" si="74"/>
        <v>-3.0175422514915148E-34</v>
      </c>
      <c r="AQ86">
        <f t="shared" si="75"/>
        <v>-3.0686665524235413E-28</v>
      </c>
      <c r="AR86">
        <f t="shared" si="76"/>
        <v>-3.068669569965793E-28</v>
      </c>
      <c r="AS86">
        <f t="shared" si="77"/>
        <v>-6.3243574178966814E-5</v>
      </c>
      <c r="AT86">
        <f t="shared" si="78"/>
        <v>-4.1319135130258276E-5</v>
      </c>
      <c r="AU86">
        <f t="shared" si="79"/>
        <v>-1.0456270930922509E-4</v>
      </c>
      <c r="AW86">
        <v>83</v>
      </c>
      <c r="AX86">
        <f>IF(Z86&gt;0, (R86*SUMPRODUCT(K86:$K$98, X86:$X$98)-K86*$AZ$3)/Z86, 0)</f>
        <v>-4.3663828117420867E+31</v>
      </c>
    </row>
    <row r="87" spans="2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7.3398315970494849E-5</v>
      </c>
      <c r="L87" s="2">
        <v>84</v>
      </c>
      <c r="M87" s="8">
        <v>0.92340517499999997</v>
      </c>
      <c r="Q87" s="5">
        <f t="shared" si="91"/>
        <v>25</v>
      </c>
      <c r="R87">
        <f t="shared" si="62"/>
        <v>2000000</v>
      </c>
      <c r="S87">
        <f t="shared" si="63"/>
        <v>-5.8541426933888271E+32</v>
      </c>
      <c r="U87">
        <f t="shared" si="83"/>
        <v>0.92340517499999997</v>
      </c>
      <c r="V87">
        <f t="shared" si="84"/>
        <v>0.01</v>
      </c>
      <c r="W87">
        <f t="shared" si="85"/>
        <v>1.4682811819281906E-31</v>
      </c>
      <c r="X87">
        <f t="shared" si="86"/>
        <v>1.3558184417476076E-31</v>
      </c>
      <c r="Y87">
        <f t="shared" si="87"/>
        <v>1.4682811819281907E-33</v>
      </c>
      <c r="Z87">
        <f t="shared" si="88"/>
        <v>9.7779928361301053E-33</v>
      </c>
      <c r="AB87">
        <f t="shared" si="89"/>
        <v>-6.4110777155756073</v>
      </c>
      <c r="AC87">
        <f t="shared" si="64"/>
        <v>-5.724176531763935</v>
      </c>
      <c r="AE87">
        <f t="shared" si="65"/>
        <v>0</v>
      </c>
      <c r="AF87">
        <f t="shared" si="66"/>
        <v>0</v>
      </c>
      <c r="AG87">
        <f t="shared" si="67"/>
        <v>-2.4444982090325263E-31</v>
      </c>
      <c r="AH87">
        <f t="shared" si="68"/>
        <v>-2.7116368834952153E-25</v>
      </c>
      <c r="AI87">
        <f t="shared" si="69"/>
        <v>-2.7116393279934245E-25</v>
      </c>
      <c r="AJ87">
        <f t="shared" si="70"/>
        <v>-0.68690118381167231</v>
      </c>
      <c r="AK87">
        <f t="shared" si="92"/>
        <v>-0.44877544009029258</v>
      </c>
      <c r="AL87">
        <f t="shared" si="71"/>
        <v>-1.1356766239019649</v>
      </c>
      <c r="AN87">
        <f t="shared" si="72"/>
        <v>0</v>
      </c>
      <c r="AO87">
        <f t="shared" si="73"/>
        <v>0</v>
      </c>
      <c r="AP87">
        <f t="shared" si="74"/>
        <v>-1.7942205193587812E-35</v>
      </c>
      <c r="AQ87">
        <f t="shared" si="75"/>
        <v>-1.9902958077202974E-29</v>
      </c>
      <c r="AR87">
        <f t="shared" si="76"/>
        <v>-1.990297601940817E-29</v>
      </c>
      <c r="AS87">
        <f t="shared" si="77"/>
        <v>-5.0417390129916086E-5</v>
      </c>
      <c r="AT87">
        <f t="shared" si="78"/>
        <v>-3.2939361551545177E-5</v>
      </c>
      <c r="AU87">
        <f t="shared" si="79"/>
        <v>-8.3356751681461263E-5</v>
      </c>
      <c r="AW87">
        <v>84</v>
      </c>
      <c r="AX87">
        <f>IF(Z87&gt;0, (R87*SUMPRODUCT(K87:$K$98, X87:$X$98)-K87*$AZ$3)/Z87, 0)</f>
        <v>-5.8541426933888271E+32</v>
      </c>
    </row>
    <row r="88" spans="2:50" x14ac:dyDescent="0.25">
      <c r="B88" s="8"/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6.5534210687941824E-5</v>
      </c>
      <c r="L88" s="2">
        <v>85</v>
      </c>
      <c r="M88" s="8">
        <v>0.92901104300000004</v>
      </c>
      <c r="Q88" s="5">
        <f t="shared" si="91"/>
        <v>25</v>
      </c>
      <c r="R88">
        <f t="shared" si="62"/>
        <v>2000000</v>
      </c>
      <c r="S88">
        <f t="shared" si="63"/>
        <v>-8.5702615296358757E+33</v>
      </c>
      <c r="U88">
        <f t="shared" si="83"/>
        <v>0.92901104300000004</v>
      </c>
      <c r="V88">
        <f t="shared" si="84"/>
        <v>0.01</v>
      </c>
      <c r="W88">
        <f t="shared" si="85"/>
        <v>9.7779928361301053E-33</v>
      </c>
      <c r="X88">
        <f t="shared" si="86"/>
        <v>9.0838633231397572E-33</v>
      </c>
      <c r="Y88">
        <f t="shared" si="87"/>
        <v>9.777992836130105E-35</v>
      </c>
      <c r="Z88">
        <f t="shared" si="88"/>
        <v>5.9634958462904705E-34</v>
      </c>
      <c r="AB88">
        <f t="shared" si="89"/>
        <v>-5.724176531763935</v>
      </c>
      <c r="AC88">
        <f t="shared" si="64"/>
        <v>-5.110871903360656</v>
      </c>
      <c r="AE88">
        <f t="shared" si="65"/>
        <v>0</v>
      </c>
      <c r="AF88">
        <f t="shared" si="66"/>
        <v>0</v>
      </c>
      <c r="AG88">
        <f t="shared" si="67"/>
        <v>-1.4908739615726177E-32</v>
      </c>
      <c r="AH88">
        <f t="shared" si="68"/>
        <v>-1.8167726646279515E-26</v>
      </c>
      <c r="AI88">
        <f t="shared" si="69"/>
        <v>-1.816774155501913E-26</v>
      </c>
      <c r="AJ88">
        <f t="shared" si="70"/>
        <v>-0.61330462840327904</v>
      </c>
      <c r="AK88">
        <f t="shared" si="92"/>
        <v>-0.40069235722347551</v>
      </c>
      <c r="AL88">
        <f t="shared" si="71"/>
        <v>-1.0139969856267546</v>
      </c>
      <c r="AN88">
        <f t="shared" si="72"/>
        <v>0</v>
      </c>
      <c r="AO88">
        <f t="shared" si="73"/>
        <v>0</v>
      </c>
      <c r="AP88">
        <f t="shared" si="74"/>
        <v>-9.7703248306866414E-37</v>
      </c>
      <c r="AQ88">
        <f t="shared" si="75"/>
        <v>-1.1906076257582165E-30</v>
      </c>
      <c r="AR88">
        <f t="shared" si="76"/>
        <v>-1.1906086027906995E-30</v>
      </c>
      <c r="AS88">
        <f t="shared" si="77"/>
        <v>-4.0192434733670358E-5</v>
      </c>
      <c r="AT88">
        <f t="shared" si="78"/>
        <v>-2.6259057359331291E-5</v>
      </c>
      <c r="AU88">
        <f t="shared" si="79"/>
        <v>-6.6451492093001646E-5</v>
      </c>
      <c r="AW88">
        <v>85</v>
      </c>
      <c r="AX88">
        <f>IF(Z88&gt;0, (R88*SUMPRODUCT(K88:$K$98, X88:$X$98)-K88*$AZ$3)/Z88, 0)</f>
        <v>-8.5702615296358757E+33</v>
      </c>
    </row>
    <row r="89" spans="2:50" x14ac:dyDescent="0.25">
      <c r="B89" s="8"/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5.851268811423377E-5</v>
      </c>
      <c r="L89" s="2">
        <v>86</v>
      </c>
      <c r="M89" s="8">
        <v>1</v>
      </c>
      <c r="Q89" s="5">
        <f t="shared" si="91"/>
        <v>25</v>
      </c>
      <c r="R89">
        <f t="shared" si="62"/>
        <v>2000000</v>
      </c>
      <c r="S89">
        <f t="shared" si="63"/>
        <v>0</v>
      </c>
      <c r="U89">
        <f t="shared" si="83"/>
        <v>1</v>
      </c>
      <c r="V89">
        <f t="shared" si="84"/>
        <v>0.01</v>
      </c>
      <c r="W89">
        <f t="shared" si="85"/>
        <v>5.9634958462904705E-34</v>
      </c>
      <c r="X89">
        <f t="shared" si="86"/>
        <v>5.9634958462904705E-34</v>
      </c>
      <c r="Y89">
        <f t="shared" si="87"/>
        <v>5.9634958462904707E-36</v>
      </c>
      <c r="Z89">
        <f t="shared" si="88"/>
        <v>0</v>
      </c>
      <c r="AB89">
        <f t="shared" si="89"/>
        <v>-5.110871903360656</v>
      </c>
      <c r="AC89">
        <f t="shared" si="64"/>
        <v>0</v>
      </c>
      <c r="AE89">
        <f t="shared" si="65"/>
        <v>0</v>
      </c>
      <c r="AF89">
        <f t="shared" si="66"/>
        <v>0</v>
      </c>
      <c r="AG89">
        <f t="shared" si="67"/>
        <v>0</v>
      </c>
      <c r="AH89">
        <f t="shared" si="68"/>
        <v>-1.1926991692580941E-27</v>
      </c>
      <c r="AI89">
        <f t="shared" si="69"/>
        <v>-1.1926991692580941E-27</v>
      </c>
      <c r="AJ89">
        <f t="shared" si="70"/>
        <v>-5.110871903360656</v>
      </c>
      <c r="AK89">
        <f t="shared" si="92"/>
        <v>-0.35776103323524594</v>
      </c>
      <c r="AL89">
        <f t="shared" si="71"/>
        <v>-5.4686329365959017</v>
      </c>
      <c r="AN89">
        <f t="shared" si="72"/>
        <v>0</v>
      </c>
      <c r="AO89">
        <f t="shared" si="73"/>
        <v>0</v>
      </c>
      <c r="AP89">
        <f t="shared" si="74"/>
        <v>0</v>
      </c>
      <c r="AQ89">
        <f t="shared" si="75"/>
        <v>-6.9788034504904574E-32</v>
      </c>
      <c r="AR89">
        <f t="shared" si="76"/>
        <v>-6.9788034504904574E-32</v>
      </c>
      <c r="AS89">
        <f t="shared" si="77"/>
        <v>-2.9905085367314241E-4</v>
      </c>
      <c r="AT89">
        <f t="shared" si="78"/>
        <v>-2.0933559757119966E-5</v>
      </c>
      <c r="AU89">
        <f t="shared" si="79"/>
        <v>-3.1998441343026235E-4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N91" s="6">
        <f t="shared" ref="AN91:AU91" si="93">SUM(AN3:AN89)</f>
        <v>131115.60025327792</v>
      </c>
      <c r="AO91" s="6">
        <f t="shared" si="93"/>
        <v>-13111.560025327793</v>
      </c>
      <c r="AP91" s="6">
        <f t="shared" si="93"/>
        <v>-1682.3517601390813</v>
      </c>
      <c r="AQ91" s="6">
        <f t="shared" si="93"/>
        <v>-77987.845580339737</v>
      </c>
      <c r="AR91" s="6">
        <f t="shared" si="93"/>
        <v>38333.842887471277</v>
      </c>
      <c r="AS91" s="6">
        <f t="shared" si="93"/>
        <v>-22231.705460742305</v>
      </c>
      <c r="AT91" s="6">
        <f t="shared" si="93"/>
        <v>12968.494852099682</v>
      </c>
      <c r="AU91" s="6">
        <f t="shared" si="93"/>
        <v>29070.632278828685</v>
      </c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91:AU91">
    <cfRule type="cellIs" dxfId="2" priority="1" operator="lessThan">
      <formula>0</formula>
    </cfRule>
  </conditionalFormatting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F2FFF2-A604-47B1-9D38-35D3787218F0}">
  <sheetPr codeName="Sheet95"/>
  <dimension ref="A1:AZ164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7">
        <f>'S.45.04.F'!C3*(1+C12)</f>
        <v>341127.77442741685</v>
      </c>
      <c r="K3">
        <v>1</v>
      </c>
      <c r="L3" s="2">
        <v>0</v>
      </c>
      <c r="O3">
        <f>$C$3</f>
        <v>341127.77442741685</v>
      </c>
      <c r="P3">
        <f>O3*C5</f>
        <v>34112.777442741688</v>
      </c>
      <c r="Q3" s="5">
        <f>B8</f>
        <v>1522.432587</v>
      </c>
      <c r="R3">
        <f t="shared" ref="R3:R34" si="0">$C$6</f>
        <v>2000000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341127.77442741685</v>
      </c>
      <c r="AF3">
        <f t="shared" ref="AF3:AF34" si="4">-$Z3*P3</f>
        <v>-34112.777442741688</v>
      </c>
      <c r="AG3">
        <f t="shared" ref="AG3:AG34" si="5">-$Z3*Q3</f>
        <v>-1522.432587</v>
      </c>
      <c r="AH3">
        <f t="shared" ref="AH3:AH34" si="6">-X3*R3</f>
        <v>0</v>
      </c>
      <c r="AI3">
        <f t="shared" ref="AI3:AI34" si="7">SUM(AE3:AH3)</f>
        <v>305492.56439767516</v>
      </c>
      <c r="AJ3">
        <f t="shared" ref="AJ3:AJ34" si="8">AB3-AC3</f>
        <v>0</v>
      </c>
      <c r="AL3">
        <f t="shared" ref="AL3:AL34" si="9">SUM(AI3:AK3)</f>
        <v>305492.56439767516</v>
      </c>
      <c r="AN3">
        <f t="shared" ref="AN3:AN34" si="10">AE3*$K3</f>
        <v>341127.77442741685</v>
      </c>
      <c r="AO3">
        <f t="shared" ref="AO3:AO34" si="11">AF3*$K3</f>
        <v>-34112.777442741688</v>
      </c>
      <c r="AP3">
        <f t="shared" ref="AP3:AP34" si="12">AG3*$K3</f>
        <v>-1522.432587</v>
      </c>
      <c r="AQ3">
        <f t="shared" ref="AQ3:AQ34" si="13">AH3*$K3</f>
        <v>0</v>
      </c>
      <c r="AR3">
        <f t="shared" ref="AR3:AR34" si="14">AI3*$K3</f>
        <v>305492.56439767516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305492.56439767516</v>
      </c>
      <c r="AW3">
        <v>0</v>
      </c>
      <c r="AX3">
        <f>IF(Z3&gt;0, (R3*SUMPRODUCT(K3:$K$98, X3:$X$98)-K3*$AZ$3)/Z3, 0)</f>
        <v>0</v>
      </c>
      <c r="AZ3">
        <f>C6*ABS(SUMPRODUCT(X4:X79, K4:K79))/1</f>
        <v>208634.61992357453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35" si="18">G4+$C$9</f>
        <v>0.12000000000000001</v>
      </c>
      <c r="I4" s="1">
        <f t="shared" ref="I4:I35" si="19">1+H4</f>
        <v>1.1200000000000001</v>
      </c>
      <c r="J4">
        <f t="shared" ref="J4:J35" si="20">1/I4</f>
        <v>0.89285714285714279</v>
      </c>
      <c r="K4">
        <f>J4</f>
        <v>0.89285714285714279</v>
      </c>
      <c r="L4" s="2">
        <v>1</v>
      </c>
      <c r="M4" s="8" cm="1">
        <f t="array" ref="M4:M79">Mortalities!B21:B96</f>
        <v>2.397513E-3</v>
      </c>
      <c r="R4">
        <f t="shared" si="0"/>
        <v>2000000</v>
      </c>
      <c r="S4">
        <f t="shared" si="1"/>
        <v>22634.318535819832</v>
      </c>
      <c r="U4">
        <f t="shared" ref="U4:U35" si="21">M4</f>
        <v>2.397513E-3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2.397513E-3</v>
      </c>
      <c r="Y4">
        <f t="shared" ref="Y4:Y35" si="25">V4*W4</f>
        <v>0.01</v>
      </c>
      <c r="Z4">
        <f t="shared" ref="Z4:Z35" si="26">MAX(0, W4-X4-Y4)</f>
        <v>0.98760248699999997</v>
      </c>
      <c r="AB4">
        <f t="shared" ref="AB4:AB35" si="27">AC3</f>
        <v>0</v>
      </c>
      <c r="AC4">
        <f t="shared" si="2"/>
        <v>22353.709277525864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-4795.0259999999998</v>
      </c>
      <c r="AI4">
        <f t="shared" si="7"/>
        <v>-4795.0259999999998</v>
      </c>
      <c r="AJ4">
        <f t="shared" si="8"/>
        <v>-22353.709277525864</v>
      </c>
      <c r="AK4">
        <f>G4*SUM(AB4, AE4:AF4)</f>
        <v>0</v>
      </c>
      <c r="AL4">
        <f t="shared" si="9"/>
        <v>-27148.735277525862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-4281.2732142857139</v>
      </c>
      <c r="AR4">
        <f t="shared" si="14"/>
        <v>-4281.2732142857139</v>
      </c>
      <c r="AS4">
        <f t="shared" si="15"/>
        <v>-19958.668997790948</v>
      </c>
      <c r="AT4">
        <f t="shared" si="16"/>
        <v>0</v>
      </c>
      <c r="AU4">
        <f t="shared" si="17"/>
        <v>-24239.942212076661</v>
      </c>
      <c r="AW4">
        <v>1</v>
      </c>
      <c r="AX4">
        <f>IF(Z4&gt;0, (R4*SUMPRODUCT(K4:$K$98, X4:$X$98)-K4*$AZ$3)/Z4, 0)</f>
        <v>22634.318535819832</v>
      </c>
    </row>
    <row r="5" spans="1:52" x14ac:dyDescent="0.25">
      <c r="C5" s="2">
        <f>'S.26.04.A'!C5</f>
        <v>0.1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0.12000000000000001</v>
      </c>
      <c r="I5" s="1">
        <f t="shared" si="19"/>
        <v>1.1200000000000001</v>
      </c>
      <c r="J5">
        <f t="shared" si="20"/>
        <v>0.89285714285714279</v>
      </c>
      <c r="K5">
        <f t="shared" ref="K5:K36" si="28">K4*J5</f>
        <v>0.79719387755102034</v>
      </c>
      <c r="L5" s="2">
        <v>2</v>
      </c>
      <c r="M5" s="8">
        <v>2.5466569999999999E-3</v>
      </c>
      <c r="Q5" s="5">
        <f t="shared" ref="Q5:Q36" si="29">$C$8</f>
        <v>25</v>
      </c>
      <c r="R5">
        <f t="shared" si="0"/>
        <v>2000000</v>
      </c>
      <c r="S5">
        <f t="shared" si="1"/>
        <v>38997.806982767099</v>
      </c>
      <c r="U5">
        <f t="shared" si="21"/>
        <v>2.5466569999999999E-3</v>
      </c>
      <c r="V5">
        <f t="shared" si="22"/>
        <v>0.01</v>
      </c>
      <c r="W5">
        <f t="shared" si="23"/>
        <v>0.98760248699999997</v>
      </c>
      <c r="X5">
        <f t="shared" si="24"/>
        <v>2.5150847867359588E-3</v>
      </c>
      <c r="Y5">
        <f t="shared" si="25"/>
        <v>9.8760248699999997E-3</v>
      </c>
      <c r="Z5">
        <f t="shared" si="26"/>
        <v>0.97521137734326402</v>
      </c>
      <c r="AB5">
        <f t="shared" si="27"/>
        <v>22353.709277525864</v>
      </c>
      <c r="AC5">
        <f t="shared" si="2"/>
        <v>38031.105061031063</v>
      </c>
      <c r="AE5">
        <f t="shared" si="3"/>
        <v>0</v>
      </c>
      <c r="AF5">
        <f t="shared" si="4"/>
        <v>0</v>
      </c>
      <c r="AG5">
        <f t="shared" si="5"/>
        <v>-24.3802844335816</v>
      </c>
      <c r="AH5">
        <f t="shared" si="6"/>
        <v>-5030.1695734719178</v>
      </c>
      <c r="AI5">
        <f t="shared" si="7"/>
        <v>-5054.5498579054993</v>
      </c>
      <c r="AJ5">
        <f t="shared" si="8"/>
        <v>-15677.395783505199</v>
      </c>
      <c r="AK5">
        <f>G5*SUM(AB5, AE5:AF5)</f>
        <v>1564.7596494268107</v>
      </c>
      <c r="AL5">
        <f t="shared" si="9"/>
        <v>-19167.185991983886</v>
      </c>
      <c r="AN5">
        <f t="shared" si="10"/>
        <v>0</v>
      </c>
      <c r="AO5">
        <f t="shared" si="11"/>
        <v>0</v>
      </c>
      <c r="AP5">
        <f t="shared" si="12"/>
        <v>-19.435813483403699</v>
      </c>
      <c r="AQ5">
        <f t="shared" si="13"/>
        <v>-4010.0203870152404</v>
      </c>
      <c r="AR5">
        <f t="shared" si="14"/>
        <v>-4029.4562004986437</v>
      </c>
      <c r="AS5">
        <f t="shared" si="15"/>
        <v>-12497.923934554527</v>
      </c>
      <c r="AT5">
        <f t="shared" si="16"/>
        <v>1247.4168123619345</v>
      </c>
      <c r="AU5">
        <f t="shared" si="17"/>
        <v>-15279.963322691234</v>
      </c>
      <c r="AW5">
        <v>2</v>
      </c>
      <c r="AX5">
        <f>IF(Z5&gt;0, (R5*SUMPRODUCT(K5:$K$98, X5:$X$98)-K5*$AZ$3)/Z5, 0)</f>
        <v>38997.806982767099</v>
      </c>
    </row>
    <row r="6" spans="1:52" x14ac:dyDescent="0.25">
      <c r="A6" t="s">
        <v>16</v>
      </c>
      <c r="C6" s="2">
        <f>'S.26.04.F'!C6</f>
        <v>2000000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0.12000000000000001</v>
      </c>
      <c r="I6" s="1">
        <f t="shared" si="19"/>
        <v>1.1200000000000001</v>
      </c>
      <c r="J6">
        <f t="shared" si="20"/>
        <v>0.89285714285714279</v>
      </c>
      <c r="K6">
        <f t="shared" si="28"/>
        <v>0.71178024781341098</v>
      </c>
      <c r="L6" s="2">
        <v>3</v>
      </c>
      <c r="M6" s="8">
        <v>3.8442260000000001E-3</v>
      </c>
      <c r="Q6" s="5">
        <f t="shared" si="29"/>
        <v>25</v>
      </c>
      <c r="R6">
        <f t="shared" si="0"/>
        <v>2000000</v>
      </c>
      <c r="S6">
        <f t="shared" si="1"/>
        <v>53905.342595464645</v>
      </c>
      <c r="U6">
        <f t="shared" si="21"/>
        <v>3.8442260000000001E-3</v>
      </c>
      <c r="V6">
        <f t="shared" si="22"/>
        <v>0.01</v>
      </c>
      <c r="W6">
        <f t="shared" si="23"/>
        <v>0.97521137734326402</v>
      </c>
      <c r="X6">
        <f t="shared" si="24"/>
        <v>3.7489329322787867E-3</v>
      </c>
      <c r="Y6">
        <f t="shared" si="25"/>
        <v>9.7521137734326406E-3</v>
      </c>
      <c r="Z6">
        <f t="shared" si="26"/>
        <v>0.96171033063755262</v>
      </c>
      <c r="AB6">
        <f t="shared" si="27"/>
        <v>38031.105061031063</v>
      </c>
      <c r="AC6">
        <f t="shared" si="2"/>
        <v>51841.324850614852</v>
      </c>
      <c r="AE6">
        <f t="shared" si="3"/>
        <v>0</v>
      </c>
      <c r="AF6">
        <f t="shared" si="4"/>
        <v>0</v>
      </c>
      <c r="AG6">
        <f t="shared" si="5"/>
        <v>-24.042758265938815</v>
      </c>
      <c r="AH6">
        <f t="shared" si="6"/>
        <v>-7497.8658645575733</v>
      </c>
      <c r="AI6">
        <f t="shared" si="7"/>
        <v>-7521.9086228235119</v>
      </c>
      <c r="AJ6">
        <f t="shared" si="8"/>
        <v>-13810.219789583789</v>
      </c>
      <c r="AK6">
        <f>G6*SUM(AB6, AE6:AF6)</f>
        <v>2662.1773542721749</v>
      </c>
      <c r="AL6">
        <f t="shared" si="9"/>
        <v>-18669.951058135124</v>
      </c>
      <c r="AN6">
        <f t="shared" si="10"/>
        <v>0</v>
      </c>
      <c r="AO6">
        <f t="shared" si="11"/>
        <v>0</v>
      </c>
      <c r="AP6">
        <f t="shared" si="12"/>
        <v>-17.113160436647863</v>
      </c>
      <c r="AQ6">
        <f t="shared" si="13"/>
        <v>-5336.8328231465048</v>
      </c>
      <c r="AR6">
        <f t="shared" si="14"/>
        <v>-5353.9459835831522</v>
      </c>
      <c r="AS6">
        <f t="shared" si="15"/>
        <v>-9829.8416641876211</v>
      </c>
      <c r="AT6">
        <f t="shared" si="16"/>
        <v>1894.8852569470994</v>
      </c>
      <c r="AU6">
        <f t="shared" si="17"/>
        <v>-13288.902390823674</v>
      </c>
      <c r="AW6">
        <v>3</v>
      </c>
      <c r="AX6">
        <f>IF(Z6&gt;0, (R6*SUMPRODUCT(K6:$K$98, X6:$X$98)-K6*$AZ$3)/Z6, 0)</f>
        <v>53905.342595464645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0.12000000000000001</v>
      </c>
      <c r="I7" s="1">
        <f t="shared" si="19"/>
        <v>1.1200000000000001</v>
      </c>
      <c r="J7">
        <f t="shared" si="20"/>
        <v>0.89285714285714279</v>
      </c>
      <c r="K7">
        <f t="shared" si="28"/>
        <v>0.63551807840483121</v>
      </c>
      <c r="L7" s="2">
        <v>4</v>
      </c>
      <c r="M7" s="8">
        <v>5.3300140000000001E-3</v>
      </c>
      <c r="Q7" s="5">
        <f t="shared" si="29"/>
        <v>25</v>
      </c>
      <c r="R7">
        <f t="shared" si="0"/>
        <v>2000000</v>
      </c>
      <c r="S7">
        <f t="shared" si="1"/>
        <v>65910.851305270291</v>
      </c>
      <c r="U7">
        <f t="shared" si="21"/>
        <v>5.3300140000000001E-3</v>
      </c>
      <c r="V7">
        <f t="shared" si="22"/>
        <v>0.01</v>
      </c>
      <c r="W7">
        <f t="shared" si="23"/>
        <v>0.96171033063755262</v>
      </c>
      <c r="X7">
        <f t="shared" si="24"/>
        <v>5.1259295262427841E-3</v>
      </c>
      <c r="Y7">
        <f t="shared" si="25"/>
        <v>9.6171033063755258E-3</v>
      </c>
      <c r="Z7">
        <f t="shared" si="26"/>
        <v>0.94696729780493427</v>
      </c>
      <c r="AB7">
        <f t="shared" si="27"/>
        <v>51841.324850614852</v>
      </c>
      <c r="AC7">
        <f t="shared" si="2"/>
        <v>62415.420756574633</v>
      </c>
      <c r="AE7">
        <f t="shared" si="3"/>
        <v>0</v>
      </c>
      <c r="AF7">
        <f t="shared" si="4"/>
        <v>0</v>
      </c>
      <c r="AG7">
        <f t="shared" si="5"/>
        <v>-23.674182445123357</v>
      </c>
      <c r="AH7">
        <f t="shared" si="6"/>
        <v>-10251.859052485568</v>
      </c>
      <c r="AI7">
        <f t="shared" si="7"/>
        <v>-10275.533234930692</v>
      </c>
      <c r="AJ7">
        <f t="shared" si="8"/>
        <v>-10574.095905959781</v>
      </c>
      <c r="AK7">
        <f>G7*SUM(AB7, AE7:AF7)</f>
        <v>3628.8927395430401</v>
      </c>
      <c r="AL7">
        <f t="shared" si="9"/>
        <v>-17220.736401347433</v>
      </c>
      <c r="AN7">
        <f t="shared" si="10"/>
        <v>0</v>
      </c>
      <c r="AO7">
        <f t="shared" si="11"/>
        <v>0</v>
      </c>
      <c r="AP7">
        <f t="shared" si="12"/>
        <v>-15.045370935330185</v>
      </c>
      <c r="AQ7">
        <f t="shared" si="13"/>
        <v>-6515.2417651128017</v>
      </c>
      <c r="AR7">
        <f t="shared" si="14"/>
        <v>-6530.2871360481322</v>
      </c>
      <c r="AS7">
        <f t="shared" si="15"/>
        <v>-6720.0291110239523</v>
      </c>
      <c r="AT7">
        <f t="shared" si="16"/>
        <v>2306.2269405716365</v>
      </c>
      <c r="AU7">
        <f t="shared" si="17"/>
        <v>-10944.089306500449</v>
      </c>
      <c r="AW7">
        <v>4</v>
      </c>
      <c r="AX7">
        <f>IF(Z7&gt;0, (R7*SUMPRODUCT(K7:$K$98, X7:$X$98)-K7*$AZ$3)/Z7, 0)</f>
        <v>65910.851305270291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0.12000000000000001</v>
      </c>
      <c r="I8" s="1">
        <f t="shared" si="19"/>
        <v>1.1200000000000001</v>
      </c>
      <c r="J8">
        <f t="shared" si="20"/>
        <v>0.89285714285714279</v>
      </c>
      <c r="K8">
        <f t="shared" si="28"/>
        <v>0.5674268557185993</v>
      </c>
      <c r="L8" s="2">
        <v>5</v>
      </c>
      <c r="M8" s="8">
        <v>6.9004050000000001E-3</v>
      </c>
      <c r="Q8" s="5">
        <f t="shared" si="29"/>
        <v>25</v>
      </c>
      <c r="R8">
        <f t="shared" si="0"/>
        <v>2000000</v>
      </c>
      <c r="S8">
        <f t="shared" si="1"/>
        <v>75305.197719470947</v>
      </c>
      <c r="U8">
        <f t="shared" si="21"/>
        <v>6.9004050000000001E-3</v>
      </c>
      <c r="V8">
        <f t="shared" si="22"/>
        <v>0.01</v>
      </c>
      <c r="W8">
        <f t="shared" si="23"/>
        <v>0.94696729780493427</v>
      </c>
      <c r="X8">
        <f t="shared" si="24"/>
        <v>6.5344578766096577E-3</v>
      </c>
      <c r="Y8">
        <f t="shared" si="25"/>
        <v>9.4696729780493431E-3</v>
      </c>
      <c r="Z8">
        <f t="shared" si="26"/>
        <v>0.93096316695027526</v>
      </c>
      <c r="AB8">
        <f t="shared" si="27"/>
        <v>62415.420756574633</v>
      </c>
      <c r="AC8">
        <f t="shared" si="2"/>
        <v>70106.365356735318</v>
      </c>
      <c r="AE8">
        <f t="shared" si="3"/>
        <v>0</v>
      </c>
      <c r="AF8">
        <f t="shared" si="4"/>
        <v>0</v>
      </c>
      <c r="AG8">
        <f t="shared" si="5"/>
        <v>-23.274079173756881</v>
      </c>
      <c r="AH8">
        <f t="shared" si="6"/>
        <v>-13068.915753219315</v>
      </c>
      <c r="AI8">
        <f t="shared" si="7"/>
        <v>-13092.189832393071</v>
      </c>
      <c r="AJ8">
        <f t="shared" si="8"/>
        <v>-7690.9446001606848</v>
      </c>
      <c r="AK8">
        <f t="shared" ref="AK8:AK39" si="30">G8*SUM(AB8:AB8, AE8:AF8)</f>
        <v>4369.0794529602244</v>
      </c>
      <c r="AL8">
        <f t="shared" si="9"/>
        <v>-16414.054979593533</v>
      </c>
      <c r="AN8">
        <f t="shared" si="10"/>
        <v>0</v>
      </c>
      <c r="AO8">
        <f t="shared" si="11"/>
        <v>0</v>
      </c>
      <c r="AP8">
        <f t="shared" si="12"/>
        <v>-13.206337565310603</v>
      </c>
      <c r="AQ8">
        <f t="shared" si="13"/>
        <v>-7415.6537735005058</v>
      </c>
      <c r="AR8">
        <f t="shared" si="14"/>
        <v>-7428.8601110658155</v>
      </c>
      <c r="AS8">
        <f t="shared" si="15"/>
        <v>-4364.0485119751174</v>
      </c>
      <c r="AT8">
        <f t="shared" si="16"/>
        <v>2479.133016377958</v>
      </c>
      <c r="AU8">
        <f t="shared" si="17"/>
        <v>-9313.7756066629754</v>
      </c>
      <c r="AW8">
        <v>5</v>
      </c>
      <c r="AX8">
        <f>IF(Z8&gt;0, (R8*SUMPRODUCT(K8:$K$98, X8:$X$98)-K8*$AZ$3)/Z8, 0)</f>
        <v>75305.197719470947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0.12000000000000001</v>
      </c>
      <c r="I9" s="1">
        <f t="shared" si="19"/>
        <v>1.1200000000000001</v>
      </c>
      <c r="J9">
        <f t="shared" si="20"/>
        <v>0.89285714285714279</v>
      </c>
      <c r="K9">
        <f t="shared" si="28"/>
        <v>0.50663112117732079</v>
      </c>
      <c r="L9" s="2">
        <v>6</v>
      </c>
      <c r="M9" s="8">
        <v>8.6257439999999994E-3</v>
      </c>
      <c r="Q9" s="5">
        <f t="shared" si="29"/>
        <v>25</v>
      </c>
      <c r="R9">
        <f t="shared" si="0"/>
        <v>2000000</v>
      </c>
      <c r="S9">
        <f t="shared" si="1"/>
        <v>82500.969231609706</v>
      </c>
      <c r="U9">
        <f t="shared" si="21"/>
        <v>8.6257439999999994E-3</v>
      </c>
      <c r="V9">
        <f t="shared" si="22"/>
        <v>0.01</v>
      </c>
      <c r="W9">
        <f t="shared" si="23"/>
        <v>0.93096316695027526</v>
      </c>
      <c r="X9">
        <f t="shared" si="24"/>
        <v>8.0302499515423342E-3</v>
      </c>
      <c r="Y9">
        <f t="shared" si="25"/>
        <v>9.3096316695027524E-3</v>
      </c>
      <c r="Z9">
        <f t="shared" si="26"/>
        <v>0.91362328532923021</v>
      </c>
      <c r="AB9">
        <f t="shared" si="27"/>
        <v>70106.365356735318</v>
      </c>
      <c r="AC9">
        <f t="shared" si="2"/>
        <v>75374.806552228998</v>
      </c>
      <c r="AE9">
        <f t="shared" si="3"/>
        <v>0</v>
      </c>
      <c r="AF9">
        <f t="shared" si="4"/>
        <v>0</v>
      </c>
      <c r="AG9">
        <f t="shared" si="5"/>
        <v>-22.840582133230754</v>
      </c>
      <c r="AH9">
        <f t="shared" si="6"/>
        <v>-16060.499903084668</v>
      </c>
      <c r="AI9">
        <f t="shared" si="7"/>
        <v>-16083.340485217899</v>
      </c>
      <c r="AJ9">
        <f t="shared" si="8"/>
        <v>-5268.4411954936804</v>
      </c>
      <c r="AK9">
        <f t="shared" si="30"/>
        <v>4907.4455749714725</v>
      </c>
      <c r="AL9">
        <f t="shared" si="9"/>
        <v>-16444.336105740109</v>
      </c>
      <c r="AN9">
        <f t="shared" si="10"/>
        <v>0</v>
      </c>
      <c r="AO9">
        <f t="shared" si="11"/>
        <v>0</v>
      </c>
      <c r="AP9">
        <f t="shared" si="12"/>
        <v>-11.571749734501378</v>
      </c>
      <c r="AQ9">
        <f t="shared" si="13"/>
        <v>-8136.7490725680373</v>
      </c>
      <c r="AR9">
        <f t="shared" si="14"/>
        <v>-8148.3208223025385</v>
      </c>
      <c r="AS9">
        <f t="shared" si="15"/>
        <v>-2669.1562697297477</v>
      </c>
      <c r="AT9">
        <f t="shared" si="16"/>
        <v>2486.2646537644787</v>
      </c>
      <c r="AU9">
        <f t="shared" si="17"/>
        <v>-8331.2124382678085</v>
      </c>
      <c r="AW9">
        <v>6</v>
      </c>
      <c r="AX9">
        <f>IF(Z9&gt;0, (R9*SUMPRODUCT(K9:$K$98, X9:$X$98)-K9*$AZ$3)/Z9, 0)</f>
        <v>82500.969231609706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0.12000000000000001</v>
      </c>
      <c r="I10" s="1">
        <f t="shared" si="19"/>
        <v>1.1200000000000001</v>
      </c>
      <c r="J10">
        <f t="shared" si="20"/>
        <v>0.89285714285714279</v>
      </c>
      <c r="K10">
        <f t="shared" si="28"/>
        <v>0.45234921533689354</v>
      </c>
      <c r="L10" s="2">
        <v>7</v>
      </c>
      <c r="M10" s="8">
        <v>1.0476563E-2</v>
      </c>
      <c r="Q10" s="5">
        <f t="shared" si="29"/>
        <v>25</v>
      </c>
      <c r="R10">
        <f t="shared" si="0"/>
        <v>2000000</v>
      </c>
      <c r="S10">
        <f t="shared" si="1"/>
        <v>87788.343420723788</v>
      </c>
      <c r="U10">
        <f t="shared" si="21"/>
        <v>1.0476563E-2</v>
      </c>
      <c r="V10">
        <f t="shared" si="22"/>
        <v>0.01</v>
      </c>
      <c r="W10">
        <f t="shared" si="23"/>
        <v>0.91362328532923021</v>
      </c>
      <c r="X10">
        <f t="shared" si="24"/>
        <v>9.5716319070186552E-3</v>
      </c>
      <c r="Y10">
        <f t="shared" si="25"/>
        <v>9.1362328532923025E-3</v>
      </c>
      <c r="Z10">
        <f t="shared" si="26"/>
        <v>0.89491542056891915</v>
      </c>
      <c r="AB10">
        <f t="shared" si="27"/>
        <v>75374.806552228998</v>
      </c>
      <c r="AC10">
        <f t="shared" si="2"/>
        <v>78563.142273405741</v>
      </c>
      <c r="AE10">
        <f t="shared" si="3"/>
        <v>0</v>
      </c>
      <c r="AF10">
        <f t="shared" si="4"/>
        <v>0</v>
      </c>
      <c r="AG10">
        <f t="shared" si="5"/>
        <v>-22.372885514222979</v>
      </c>
      <c r="AH10">
        <f t="shared" si="6"/>
        <v>-19143.263814037309</v>
      </c>
      <c r="AI10">
        <f t="shared" si="7"/>
        <v>-19165.636699551531</v>
      </c>
      <c r="AJ10">
        <f t="shared" si="8"/>
        <v>-3188.3357211767434</v>
      </c>
      <c r="AK10">
        <f t="shared" si="30"/>
        <v>5276.2364586560307</v>
      </c>
      <c r="AL10">
        <f t="shared" si="9"/>
        <v>-17077.735962072242</v>
      </c>
      <c r="AN10">
        <f t="shared" si="10"/>
        <v>0</v>
      </c>
      <c r="AO10">
        <f t="shared" si="11"/>
        <v>0</v>
      </c>
      <c r="AP10">
        <f t="shared" si="12"/>
        <v>-10.120357207180916</v>
      </c>
      <c r="AQ10">
        <f t="shared" si="13"/>
        <v>-8659.4403652669243</v>
      </c>
      <c r="AR10">
        <f t="shared" si="14"/>
        <v>-8669.5607224741052</v>
      </c>
      <c r="AS10">
        <f t="shared" si="15"/>
        <v>-1442.2411617048886</v>
      </c>
      <c r="AT10">
        <f t="shared" si="16"/>
        <v>2386.7014220049655</v>
      </c>
      <c r="AU10">
        <f t="shared" si="17"/>
        <v>-7725.1004621740276</v>
      </c>
      <c r="AW10">
        <v>7</v>
      </c>
      <c r="AX10">
        <f>IF(Z10&gt;0, (R10*SUMPRODUCT(K10:$K$98, X10:$X$98)-K10*$AZ$3)/Z10, 0)</f>
        <v>87788.343420723788</v>
      </c>
    </row>
    <row r="11" spans="1:52" x14ac:dyDescent="0.25">
      <c r="A11" t="s">
        <v>33</v>
      </c>
      <c r="C11" s="25">
        <f>AU81</f>
        <v>76942.819778288162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0.12000000000000001</v>
      </c>
      <c r="I11" s="1">
        <f t="shared" si="19"/>
        <v>1.1200000000000001</v>
      </c>
      <c r="J11">
        <f t="shared" si="20"/>
        <v>0.89285714285714279</v>
      </c>
      <c r="K11">
        <f t="shared" si="28"/>
        <v>0.40388322797936921</v>
      </c>
      <c r="L11" s="2">
        <v>8</v>
      </c>
      <c r="M11" s="8">
        <v>1.2607808E-2</v>
      </c>
      <c r="Q11" s="5">
        <f t="shared" si="29"/>
        <v>25</v>
      </c>
      <c r="R11">
        <f t="shared" si="0"/>
        <v>2000000</v>
      </c>
      <c r="S11">
        <f t="shared" si="1"/>
        <v>91479.259616564173</v>
      </c>
      <c r="U11">
        <f t="shared" si="21"/>
        <v>1.2607808E-2</v>
      </c>
      <c r="V11">
        <f t="shared" si="22"/>
        <v>0.01</v>
      </c>
      <c r="W11">
        <f t="shared" si="23"/>
        <v>0.89491542056891915</v>
      </c>
      <c r="X11">
        <f t="shared" si="24"/>
        <v>1.1282921798772183E-2</v>
      </c>
      <c r="Y11">
        <f t="shared" si="25"/>
        <v>8.9491542056891922E-3</v>
      </c>
      <c r="Z11">
        <f t="shared" si="26"/>
        <v>0.87468334456445773</v>
      </c>
      <c r="AB11">
        <f t="shared" si="27"/>
        <v>78563.142273405741</v>
      </c>
      <c r="AC11">
        <f t="shared" si="2"/>
        <v>80015.384759696681</v>
      </c>
      <c r="AE11">
        <f t="shared" si="3"/>
        <v>0</v>
      </c>
      <c r="AF11">
        <f t="shared" si="4"/>
        <v>0</v>
      </c>
      <c r="AG11">
        <f t="shared" si="5"/>
        <v>-21.867083614111444</v>
      </c>
      <c r="AH11">
        <f t="shared" si="6"/>
        <v>-22565.843597544368</v>
      </c>
      <c r="AI11">
        <f t="shared" si="7"/>
        <v>-22587.710681158478</v>
      </c>
      <c r="AJ11">
        <f t="shared" si="8"/>
        <v>-1452.2424862909393</v>
      </c>
      <c r="AK11">
        <f t="shared" si="30"/>
        <v>5499.4199591384022</v>
      </c>
      <c r="AL11">
        <f t="shared" si="9"/>
        <v>-18540.533208311015</v>
      </c>
      <c r="AN11">
        <f t="shared" si="10"/>
        <v>0</v>
      </c>
      <c r="AO11">
        <f t="shared" si="11"/>
        <v>0</v>
      </c>
      <c r="AP11">
        <f t="shared" si="12"/>
        <v>-8.8317483165621002</v>
      </c>
      <c r="AQ11">
        <f t="shared" si="13"/>
        <v>-9113.9657542538007</v>
      </c>
      <c r="AR11">
        <f t="shared" si="14"/>
        <v>-9122.7975025703618</v>
      </c>
      <c r="AS11">
        <f t="shared" si="15"/>
        <v>-586.53638317196942</v>
      </c>
      <c r="AT11">
        <f t="shared" si="16"/>
        <v>2221.1234851109884</v>
      </c>
      <c r="AU11">
        <f t="shared" si="17"/>
        <v>-7488.210400631343</v>
      </c>
      <c r="AW11">
        <v>8</v>
      </c>
      <c r="AX11">
        <f>IF(Z11&gt;0, (R11*SUMPRODUCT(K11:$K$98, X11:$X$98)-K11*$AZ$3)/Z11, 0)</f>
        <v>91479.259616564173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0.12000000000000001</v>
      </c>
      <c r="I12" s="1">
        <f t="shared" si="19"/>
        <v>1.1200000000000001</v>
      </c>
      <c r="J12">
        <f t="shared" si="20"/>
        <v>0.89285714285714279</v>
      </c>
      <c r="K12">
        <f t="shared" si="28"/>
        <v>0.36061002498157962</v>
      </c>
      <c r="L12" s="2">
        <v>9</v>
      </c>
      <c r="M12" s="8">
        <v>1.5033739000000001E-2</v>
      </c>
      <c r="Q12" s="5">
        <f t="shared" si="29"/>
        <v>25</v>
      </c>
      <c r="R12">
        <f t="shared" si="0"/>
        <v>2000000</v>
      </c>
      <c r="S12">
        <f t="shared" si="1"/>
        <v>93727.660830706314</v>
      </c>
      <c r="U12">
        <f t="shared" si="21"/>
        <v>1.5033739000000001E-2</v>
      </c>
      <c r="V12">
        <f t="shared" si="22"/>
        <v>0.01</v>
      </c>
      <c r="W12">
        <f t="shared" si="23"/>
        <v>0.87468334456445773</v>
      </c>
      <c r="X12">
        <f t="shared" si="24"/>
        <v>1.3149761109829126E-2</v>
      </c>
      <c r="Y12">
        <f t="shared" si="25"/>
        <v>8.7468334456445775E-3</v>
      </c>
      <c r="Z12">
        <f t="shared" si="26"/>
        <v>0.85278675000898407</v>
      </c>
      <c r="AB12">
        <f t="shared" si="27"/>
        <v>80015.384759696681</v>
      </c>
      <c r="AC12">
        <f t="shared" si="2"/>
        <v>79929.707265762394</v>
      </c>
      <c r="AE12">
        <f t="shared" si="3"/>
        <v>0</v>
      </c>
      <c r="AF12">
        <f t="shared" si="4"/>
        <v>0</v>
      </c>
      <c r="AG12">
        <f t="shared" si="5"/>
        <v>-21.319668750224601</v>
      </c>
      <c r="AH12">
        <f t="shared" si="6"/>
        <v>-26299.522219658251</v>
      </c>
      <c r="AI12">
        <f t="shared" si="7"/>
        <v>-26320.841888408475</v>
      </c>
      <c r="AJ12">
        <f t="shared" si="8"/>
        <v>85.677493934286758</v>
      </c>
      <c r="AK12">
        <f t="shared" si="30"/>
        <v>5601.0769331787678</v>
      </c>
      <c r="AL12">
        <f t="shared" si="9"/>
        <v>-20634.087461295421</v>
      </c>
      <c r="AN12">
        <f t="shared" si="10"/>
        <v>0</v>
      </c>
      <c r="AO12">
        <f t="shared" si="11"/>
        <v>0</v>
      </c>
      <c r="AP12">
        <f t="shared" si="12"/>
        <v>-7.6880862806174957</v>
      </c>
      <c r="AQ12">
        <f t="shared" si="13"/>
        <v>-9483.8713646345695</v>
      </c>
      <c r="AR12">
        <f t="shared" si="14"/>
        <v>-9491.559450915187</v>
      </c>
      <c r="AS12">
        <f t="shared" si="15"/>
        <v>30.896163228002283</v>
      </c>
      <c r="AT12">
        <f t="shared" si="16"/>
        <v>2019.8044927973449</v>
      </c>
      <c r="AU12">
        <f t="shared" si="17"/>
        <v>-7440.8587948898412</v>
      </c>
      <c r="AW12">
        <v>9</v>
      </c>
      <c r="AX12">
        <f>IF(Z12&gt;0, (R12*SUMPRODUCT(K12:$K$98, X12:$X$98)-K12*$AZ$3)/Z12, 0)</f>
        <v>93727.660830706314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0.32197323659069604</v>
      </c>
      <c r="L13" s="2">
        <v>10</v>
      </c>
      <c r="M13" s="8">
        <v>1.7719183999999999E-2</v>
      </c>
      <c r="Q13" s="5">
        <f t="shared" si="29"/>
        <v>25</v>
      </c>
      <c r="R13">
        <f t="shared" si="0"/>
        <v>2000000</v>
      </c>
      <c r="S13">
        <f t="shared" si="1"/>
        <v>94683.686016353182</v>
      </c>
      <c r="U13">
        <f t="shared" si="21"/>
        <v>1.7719183999999999E-2</v>
      </c>
      <c r="V13">
        <f t="shared" si="22"/>
        <v>0.01</v>
      </c>
      <c r="W13">
        <f t="shared" si="23"/>
        <v>0.85278675000898407</v>
      </c>
      <c r="X13">
        <f t="shared" si="24"/>
        <v>1.511068533617119E-2</v>
      </c>
      <c r="Y13">
        <f t="shared" si="25"/>
        <v>8.5278675000898408E-3</v>
      </c>
      <c r="Z13">
        <f t="shared" si="26"/>
        <v>0.82914819717272303</v>
      </c>
      <c r="AB13">
        <f t="shared" si="27"/>
        <v>79929.707265762394</v>
      </c>
      <c r="AC13">
        <f t="shared" si="2"/>
        <v>78506.807562127404</v>
      </c>
      <c r="AE13">
        <f t="shared" si="3"/>
        <v>0</v>
      </c>
      <c r="AF13">
        <f t="shared" si="4"/>
        <v>0</v>
      </c>
      <c r="AG13">
        <f t="shared" si="5"/>
        <v>-20.728704929318077</v>
      </c>
      <c r="AH13">
        <f t="shared" si="6"/>
        <v>-30221.370672342382</v>
      </c>
      <c r="AI13">
        <f t="shared" si="7"/>
        <v>-30242.099377271701</v>
      </c>
      <c r="AJ13">
        <f t="shared" si="8"/>
        <v>1422.8997036349901</v>
      </c>
      <c r="AK13">
        <f t="shared" si="30"/>
        <v>5595.0795086033677</v>
      </c>
      <c r="AL13">
        <f t="shared" si="9"/>
        <v>-23224.120165033342</v>
      </c>
      <c r="AN13">
        <f t="shared" si="10"/>
        <v>0</v>
      </c>
      <c r="AO13">
        <f t="shared" si="11"/>
        <v>0</v>
      </c>
      <c r="AP13">
        <f t="shared" si="12"/>
        <v>-6.6740882164260569</v>
      </c>
      <c r="AQ13">
        <f t="shared" si="13"/>
        <v>-9730.4725295812168</v>
      </c>
      <c r="AR13">
        <f t="shared" si="14"/>
        <v>-9737.1466177976436</v>
      </c>
      <c r="AS13">
        <f t="shared" si="15"/>
        <v>458.13562292329999</v>
      </c>
      <c r="AT13">
        <f t="shared" si="16"/>
        <v>1801.4658583673074</v>
      </c>
      <c r="AU13">
        <f t="shared" si="17"/>
        <v>-7477.5451365070348</v>
      </c>
      <c r="AW13">
        <v>10</v>
      </c>
      <c r="AX13">
        <f>IF(Z13&gt;0, (R13*SUMPRODUCT(K13:$K$98, X13:$X$98)-K13*$AZ$3)/Z13, 0)</f>
        <v>94683.686016353182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0.28747610409883573</v>
      </c>
      <c r="L14" s="2">
        <v>11</v>
      </c>
      <c r="M14" s="8">
        <v>2.0768709E-2</v>
      </c>
      <c r="Q14" s="5">
        <f t="shared" si="29"/>
        <v>25</v>
      </c>
      <c r="R14">
        <f t="shared" si="0"/>
        <v>2000000</v>
      </c>
      <c r="S14">
        <f t="shared" si="1"/>
        <v>94537.322199865113</v>
      </c>
      <c r="U14">
        <f t="shared" si="21"/>
        <v>2.0768709E-2</v>
      </c>
      <c r="V14">
        <f t="shared" si="22"/>
        <v>0.01</v>
      </c>
      <c r="W14">
        <f t="shared" si="23"/>
        <v>0.82914819717272303</v>
      </c>
      <c r="X14">
        <f t="shared" si="24"/>
        <v>1.7220337624954906E-2</v>
      </c>
      <c r="Y14">
        <f t="shared" si="25"/>
        <v>8.2914819717272298E-3</v>
      </c>
      <c r="Z14">
        <f t="shared" si="26"/>
        <v>0.80363637757604089</v>
      </c>
      <c r="AB14">
        <f t="shared" si="27"/>
        <v>78506.807562127404</v>
      </c>
      <c r="AC14">
        <f t="shared" si="2"/>
        <v>75973.631158438628</v>
      </c>
      <c r="AE14">
        <f t="shared" si="3"/>
        <v>0</v>
      </c>
      <c r="AF14">
        <f t="shared" si="4"/>
        <v>0</v>
      </c>
      <c r="AG14">
        <f t="shared" si="5"/>
        <v>-20.090909439401024</v>
      </c>
      <c r="AH14">
        <f t="shared" si="6"/>
        <v>-34440.675249909815</v>
      </c>
      <c r="AI14">
        <f t="shared" si="7"/>
        <v>-34460.766159349216</v>
      </c>
      <c r="AJ14">
        <f t="shared" si="8"/>
        <v>2533.1764036887762</v>
      </c>
      <c r="AK14">
        <f t="shared" si="30"/>
        <v>5495.476529348919</v>
      </c>
      <c r="AL14">
        <f t="shared" si="9"/>
        <v>-26432.113226311521</v>
      </c>
      <c r="AN14">
        <f t="shared" si="10"/>
        <v>0</v>
      </c>
      <c r="AO14">
        <f t="shared" si="11"/>
        <v>0</v>
      </c>
      <c r="AP14">
        <f t="shared" si="12"/>
        <v>-5.7756563734415298</v>
      </c>
      <c r="AQ14">
        <f t="shared" si="13"/>
        <v>-9900.8711433772696</v>
      </c>
      <c r="AR14">
        <f t="shared" si="14"/>
        <v>-9906.6467997507098</v>
      </c>
      <c r="AS14">
        <f t="shared" si="15"/>
        <v>728.22768352754895</v>
      </c>
      <c r="AT14">
        <f t="shared" si="16"/>
        <v>1579.8181828238182</v>
      </c>
      <c r="AU14">
        <f t="shared" si="17"/>
        <v>-7598.6009333993434</v>
      </c>
      <c r="AW14">
        <v>11</v>
      </c>
      <c r="AX14">
        <f>IF(Z14&gt;0, (R14*SUMPRODUCT(K14:$K$98, X14:$X$98)-K14*$AZ$3)/Z14, 0)</f>
        <v>94537.322199865113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0.25667509294538904</v>
      </c>
      <c r="L15" s="2">
        <v>12</v>
      </c>
      <c r="M15" s="8">
        <v>2.4225090000000001E-2</v>
      </c>
      <c r="Q15" s="5">
        <f t="shared" si="29"/>
        <v>25</v>
      </c>
      <c r="R15">
        <f t="shared" si="0"/>
        <v>2000000</v>
      </c>
      <c r="S15">
        <f t="shared" si="1"/>
        <v>93410.568383697304</v>
      </c>
      <c r="U15">
        <f t="shared" si="21"/>
        <v>2.4225090000000001E-2</v>
      </c>
      <c r="V15">
        <f t="shared" si="22"/>
        <v>0.01</v>
      </c>
      <c r="W15">
        <f t="shared" si="23"/>
        <v>0.80363637757604089</v>
      </c>
      <c r="X15">
        <f t="shared" si="24"/>
        <v>1.9468163574053572E-2</v>
      </c>
      <c r="Y15">
        <f t="shared" si="25"/>
        <v>8.0363637757604085E-3</v>
      </c>
      <c r="Z15">
        <f t="shared" si="26"/>
        <v>0.77613185022622688</v>
      </c>
      <c r="AB15">
        <f t="shared" si="27"/>
        <v>75973.631158438628</v>
      </c>
      <c r="AC15">
        <f t="shared" si="2"/>
        <v>72498.917270322476</v>
      </c>
      <c r="AE15">
        <f t="shared" si="3"/>
        <v>0</v>
      </c>
      <c r="AF15">
        <f t="shared" si="4"/>
        <v>0</v>
      </c>
      <c r="AG15">
        <f t="shared" si="5"/>
        <v>-19.403296255655672</v>
      </c>
      <c r="AH15">
        <f t="shared" si="6"/>
        <v>-38936.327148107142</v>
      </c>
      <c r="AI15">
        <f t="shared" si="7"/>
        <v>-38955.730444362795</v>
      </c>
      <c r="AJ15">
        <f t="shared" si="8"/>
        <v>3474.7138881161518</v>
      </c>
      <c r="AK15">
        <f t="shared" si="30"/>
        <v>5318.1541810907047</v>
      </c>
      <c r="AL15">
        <f t="shared" si="9"/>
        <v>-30162.862375155939</v>
      </c>
      <c r="AN15">
        <f t="shared" si="10"/>
        <v>0</v>
      </c>
      <c r="AO15">
        <f t="shared" si="11"/>
        <v>0</v>
      </c>
      <c r="AP15">
        <f t="shared" si="12"/>
        <v>-4.9803428698673384</v>
      </c>
      <c r="AQ15">
        <f t="shared" si="13"/>
        <v>-9993.985389692476</v>
      </c>
      <c r="AR15">
        <f t="shared" si="14"/>
        <v>-9998.9657325623411</v>
      </c>
      <c r="AS15">
        <f t="shared" si="15"/>
        <v>891.87251019084738</v>
      </c>
      <c r="AT15">
        <f t="shared" si="16"/>
        <v>1365.0377187293659</v>
      </c>
      <c r="AU15">
        <f t="shared" si="17"/>
        <v>-7742.0555036421283</v>
      </c>
      <c r="AW15">
        <v>12</v>
      </c>
      <c r="AX15">
        <f>IF(Z15&gt;0, (R15*SUMPRODUCT(K15:$K$98, X15:$X$98)-K15*$AZ$3)/Z15, 0)</f>
        <v>93410.568383697304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0.22917419012981163</v>
      </c>
      <c r="L16" s="2">
        <v>13</v>
      </c>
      <c r="M16" s="8">
        <v>2.7828815E-2</v>
      </c>
      <c r="Q16" s="5">
        <f t="shared" si="29"/>
        <v>25</v>
      </c>
      <c r="R16">
        <f t="shared" si="0"/>
        <v>2000000</v>
      </c>
      <c r="S16">
        <f t="shared" si="1"/>
        <v>91383.447042680156</v>
      </c>
      <c r="U16">
        <f t="shared" si="21"/>
        <v>2.7828815E-2</v>
      </c>
      <c r="V16">
        <f t="shared" si="22"/>
        <v>0.01</v>
      </c>
      <c r="W16">
        <f t="shared" si="23"/>
        <v>0.77613185022622688</v>
      </c>
      <c r="X16">
        <f t="shared" si="24"/>
        <v>2.1598829675553377E-2</v>
      </c>
      <c r="Y16">
        <f t="shared" si="25"/>
        <v>7.7613185022622688E-3</v>
      </c>
      <c r="Z16">
        <f t="shared" si="26"/>
        <v>0.74677170204841126</v>
      </c>
      <c r="AB16">
        <f t="shared" si="27"/>
        <v>72498.917270322476</v>
      </c>
      <c r="AC16">
        <f t="shared" si="2"/>
        <v>68242.572287113115</v>
      </c>
      <c r="AE16">
        <f t="shared" si="3"/>
        <v>0</v>
      </c>
      <c r="AF16">
        <f t="shared" si="4"/>
        <v>0</v>
      </c>
      <c r="AG16">
        <f t="shared" si="5"/>
        <v>-18.669292551210283</v>
      </c>
      <c r="AH16">
        <f t="shared" si="6"/>
        <v>-43197.659351106755</v>
      </c>
      <c r="AI16">
        <f t="shared" si="7"/>
        <v>-43216.328643657966</v>
      </c>
      <c r="AJ16">
        <f t="shared" si="8"/>
        <v>4256.3449832093611</v>
      </c>
      <c r="AK16">
        <f t="shared" si="30"/>
        <v>5074.9242089225736</v>
      </c>
      <c r="AL16">
        <f t="shared" si="9"/>
        <v>-33885.059451526031</v>
      </c>
      <c r="AN16">
        <f t="shared" si="10"/>
        <v>0</v>
      </c>
      <c r="AO16">
        <f t="shared" si="11"/>
        <v>0</v>
      </c>
      <c r="AP16">
        <f t="shared" si="12"/>
        <v>-4.2785200007201416</v>
      </c>
      <c r="AQ16">
        <f t="shared" si="13"/>
        <v>-9899.7885972933746</v>
      </c>
      <c r="AR16">
        <f t="shared" si="14"/>
        <v>-9904.0671172940947</v>
      </c>
      <c r="AS16">
        <f t="shared" si="15"/>
        <v>975.44441444009203</v>
      </c>
      <c r="AT16">
        <f t="shared" si="16"/>
        <v>1163.0416455500058</v>
      </c>
      <c r="AU16">
        <f t="shared" si="17"/>
        <v>-7765.5810573039971</v>
      </c>
      <c r="AW16">
        <v>13</v>
      </c>
      <c r="AX16">
        <f>IF(Z16&gt;0, (R16*SUMPRODUCT(K16:$K$98, X16:$X$98)-K16*$AZ$3)/Z16, 0)</f>
        <v>91383.447042680156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0.20461981261590323</v>
      </c>
      <c r="L17" s="2">
        <v>14</v>
      </c>
      <c r="M17" s="8">
        <v>3.1684449000000003E-2</v>
      </c>
      <c r="Q17" s="5">
        <f t="shared" si="29"/>
        <v>25</v>
      </c>
      <c r="R17">
        <f t="shared" si="0"/>
        <v>2000000</v>
      </c>
      <c r="S17">
        <f t="shared" si="1"/>
        <v>88683.439457521948</v>
      </c>
      <c r="U17">
        <f t="shared" si="21"/>
        <v>3.1684449000000003E-2</v>
      </c>
      <c r="V17">
        <f t="shared" si="22"/>
        <v>0.01</v>
      </c>
      <c r="W17">
        <f t="shared" si="23"/>
        <v>0.74677170204841126</v>
      </c>
      <c r="X17">
        <f t="shared" si="24"/>
        <v>2.3661049908196084E-2</v>
      </c>
      <c r="Y17">
        <f t="shared" si="25"/>
        <v>7.4677170204841131E-3</v>
      </c>
      <c r="Z17">
        <f t="shared" si="26"/>
        <v>0.71564293511973109</v>
      </c>
      <c r="AB17">
        <f t="shared" si="27"/>
        <v>68242.572287113115</v>
      </c>
      <c r="AC17">
        <f t="shared" si="2"/>
        <v>63465.676909893977</v>
      </c>
      <c r="AE17">
        <f t="shared" si="3"/>
        <v>0</v>
      </c>
      <c r="AF17">
        <f t="shared" si="4"/>
        <v>0</v>
      </c>
      <c r="AG17">
        <f t="shared" si="5"/>
        <v>-17.891073377993276</v>
      </c>
      <c r="AH17">
        <f t="shared" si="6"/>
        <v>-47322.099816392169</v>
      </c>
      <c r="AI17">
        <f t="shared" si="7"/>
        <v>-47339.990889770161</v>
      </c>
      <c r="AJ17">
        <f t="shared" si="8"/>
        <v>4776.895377219138</v>
      </c>
      <c r="AK17">
        <f t="shared" si="30"/>
        <v>4776.9800600979188</v>
      </c>
      <c r="AL17">
        <f t="shared" si="9"/>
        <v>-37786.115452453101</v>
      </c>
      <c r="AN17">
        <f t="shared" si="10"/>
        <v>0</v>
      </c>
      <c r="AO17">
        <f t="shared" si="11"/>
        <v>0</v>
      </c>
      <c r="AP17">
        <f t="shared" si="12"/>
        <v>-3.6608680821023589</v>
      </c>
      <c r="AQ17">
        <f t="shared" si="13"/>
        <v>-9683.0391970212349</v>
      </c>
      <c r="AR17">
        <f t="shared" si="14"/>
        <v>-9686.7000651033359</v>
      </c>
      <c r="AS17">
        <f t="shared" si="15"/>
        <v>977.44743697235435</v>
      </c>
      <c r="AT17">
        <f t="shared" si="16"/>
        <v>977.46476476714224</v>
      </c>
      <c r="AU17">
        <f t="shared" si="17"/>
        <v>-7731.7878633638393</v>
      </c>
      <c r="AW17">
        <v>14</v>
      </c>
      <c r="AX17">
        <f>IF(Z17&gt;0, (R17*SUMPRODUCT(K17:$K$98, X17:$X$98)-K17*$AZ$3)/Z17, 0)</f>
        <v>88683.439457521948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0.1826962612641993</v>
      </c>
      <c r="L18" s="2">
        <v>15</v>
      </c>
      <c r="M18" s="8">
        <v>3.5933631000000001E-2</v>
      </c>
      <c r="Q18" s="5">
        <f t="shared" si="29"/>
        <v>25</v>
      </c>
      <c r="R18">
        <f t="shared" si="0"/>
        <v>2000000</v>
      </c>
      <c r="S18">
        <f t="shared" si="1"/>
        <v>85470.328663761553</v>
      </c>
      <c r="U18">
        <f t="shared" si="21"/>
        <v>3.5933631000000001E-2</v>
      </c>
      <c r="V18">
        <f t="shared" si="22"/>
        <v>0.01</v>
      </c>
      <c r="W18">
        <f t="shared" si="23"/>
        <v>0.71564293511973109</v>
      </c>
      <c r="X18">
        <f t="shared" si="24"/>
        <v>2.5715649158349358E-2</v>
      </c>
      <c r="Y18">
        <f t="shared" si="25"/>
        <v>7.1564293511973114E-3</v>
      </c>
      <c r="Z18">
        <f t="shared" si="26"/>
        <v>0.68277085661018444</v>
      </c>
      <c r="AB18">
        <f t="shared" si="27"/>
        <v>63465.676909893977</v>
      </c>
      <c r="AC18">
        <f t="shared" si="2"/>
        <v>58356.649516510479</v>
      </c>
      <c r="AE18">
        <f t="shared" si="3"/>
        <v>0</v>
      </c>
      <c r="AF18">
        <f t="shared" si="4"/>
        <v>0</v>
      </c>
      <c r="AG18">
        <f t="shared" si="5"/>
        <v>-17.069271415254612</v>
      </c>
      <c r="AH18">
        <f t="shared" si="6"/>
        <v>-51431.298316698718</v>
      </c>
      <c r="AI18">
        <f t="shared" si="7"/>
        <v>-51448.367588113972</v>
      </c>
      <c r="AJ18">
        <f t="shared" si="8"/>
        <v>5109.0273933834978</v>
      </c>
      <c r="AK18">
        <f t="shared" si="30"/>
        <v>4442.5973836925787</v>
      </c>
      <c r="AL18">
        <f t="shared" si="9"/>
        <v>-41896.742811037897</v>
      </c>
      <c r="AN18">
        <f t="shared" si="10"/>
        <v>0</v>
      </c>
      <c r="AO18">
        <f t="shared" si="11"/>
        <v>0</v>
      </c>
      <c r="AP18">
        <f t="shared" si="12"/>
        <v>-3.1184920700708854</v>
      </c>
      <c r="AQ18">
        <f t="shared" si="13"/>
        <v>-9396.3059144245635</v>
      </c>
      <c r="AR18">
        <f t="shared" si="14"/>
        <v>-9399.4244064946342</v>
      </c>
      <c r="AS18">
        <f t="shared" si="15"/>
        <v>933.40020346754261</v>
      </c>
      <c r="AT18">
        <f t="shared" si="16"/>
        <v>811.64593230274761</v>
      </c>
      <c r="AU18">
        <f t="shared" si="17"/>
        <v>-7654.3782707243436</v>
      </c>
      <c r="AW18">
        <v>15</v>
      </c>
      <c r="AX18">
        <f>IF(Z18&gt;0, (R18*SUMPRODUCT(K18:$K$98, X18:$X$98)-K18*$AZ$3)/Z18, 0)</f>
        <v>85470.328663761553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0.16312166184303509</v>
      </c>
      <c r="L19" s="2">
        <v>16</v>
      </c>
      <c r="M19" s="8">
        <v>4.1016489000000003E-2</v>
      </c>
      <c r="Q19" s="5">
        <f t="shared" si="29"/>
        <v>25</v>
      </c>
      <c r="R19">
        <f t="shared" si="0"/>
        <v>2000000</v>
      </c>
      <c r="S19">
        <f t="shared" si="1"/>
        <v>81866.257888830994</v>
      </c>
      <c r="U19">
        <f t="shared" si="21"/>
        <v>4.1016489000000003E-2</v>
      </c>
      <c r="V19">
        <f t="shared" si="22"/>
        <v>0.01</v>
      </c>
      <c r="W19">
        <f t="shared" si="23"/>
        <v>0.68277085661018444</v>
      </c>
      <c r="X19">
        <f t="shared" si="24"/>
        <v>2.8004863329672211E-2</v>
      </c>
      <c r="Y19">
        <f t="shared" si="25"/>
        <v>6.8277085661018443E-3</v>
      </c>
      <c r="Z19">
        <f t="shared" si="26"/>
        <v>0.6479382847144104</v>
      </c>
      <c r="AB19">
        <f t="shared" si="27"/>
        <v>58356.649516510479</v>
      </c>
      <c r="AC19">
        <f t="shared" si="2"/>
        <v>53044.282712476721</v>
      </c>
      <c r="AE19">
        <f t="shared" si="3"/>
        <v>0</v>
      </c>
      <c r="AF19">
        <f t="shared" si="4"/>
        <v>0</v>
      </c>
      <c r="AG19">
        <f t="shared" si="5"/>
        <v>-16.198457117860261</v>
      </c>
      <c r="AH19">
        <f t="shared" si="6"/>
        <v>-56009.726659344422</v>
      </c>
      <c r="AI19">
        <f t="shared" si="7"/>
        <v>-56025.925116462284</v>
      </c>
      <c r="AJ19">
        <f t="shared" si="8"/>
        <v>5312.3668040337579</v>
      </c>
      <c r="AK19">
        <f t="shared" si="30"/>
        <v>4084.9654661557338</v>
      </c>
      <c r="AL19">
        <f t="shared" si="9"/>
        <v>-46628.59284627279</v>
      </c>
      <c r="AN19">
        <f t="shared" si="10"/>
        <v>0</v>
      </c>
      <c r="AO19">
        <f t="shared" si="11"/>
        <v>0</v>
      </c>
      <c r="AP19">
        <f t="shared" si="12"/>
        <v>-2.6423192443585064</v>
      </c>
      <c r="AQ19">
        <f t="shared" si="13"/>
        <v>-9136.3996920464087</v>
      </c>
      <c r="AR19">
        <f t="shared" si="14"/>
        <v>-9139.0420112907668</v>
      </c>
      <c r="AS19">
        <f t="shared" si="15"/>
        <v>866.56210139375969</v>
      </c>
      <c r="AT19">
        <f t="shared" si="16"/>
        <v>666.3463554107318</v>
      </c>
      <c r="AU19">
        <f t="shared" si="17"/>
        <v>-7606.133554486275</v>
      </c>
      <c r="AW19">
        <v>16</v>
      </c>
      <c r="AX19">
        <f>IF(Z19&gt;0, (R19*SUMPRODUCT(K19:$K$98, X19:$X$98)-K19*$AZ$3)/Z19, 0)</f>
        <v>81866.257888830994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0.14564434093128131</v>
      </c>
      <c r="L20" s="2">
        <v>17</v>
      </c>
      <c r="M20" s="8">
        <v>4.6435859000000003E-2</v>
      </c>
      <c r="Q20" s="5">
        <f t="shared" si="29"/>
        <v>25</v>
      </c>
      <c r="R20">
        <f t="shared" si="0"/>
        <v>2000000</v>
      </c>
      <c r="S20">
        <f t="shared" si="1"/>
        <v>77782.936182878402</v>
      </c>
      <c r="U20">
        <f t="shared" si="21"/>
        <v>4.6435859000000003E-2</v>
      </c>
      <c r="V20">
        <f t="shared" si="22"/>
        <v>0.01</v>
      </c>
      <c r="W20">
        <f t="shared" si="23"/>
        <v>0.6479382847144104</v>
      </c>
      <c r="X20">
        <f t="shared" si="24"/>
        <v>3.0087570829700219E-2</v>
      </c>
      <c r="Y20">
        <f t="shared" si="25"/>
        <v>6.4793828471441037E-3</v>
      </c>
      <c r="Z20">
        <f t="shared" si="26"/>
        <v>0.61137133103756602</v>
      </c>
      <c r="AB20">
        <f t="shared" si="27"/>
        <v>53044.282712476721</v>
      </c>
      <c r="AC20">
        <f t="shared" si="2"/>
        <v>47554.257226136426</v>
      </c>
      <c r="AE20">
        <f t="shared" si="3"/>
        <v>0</v>
      </c>
      <c r="AF20">
        <f t="shared" si="4"/>
        <v>0</v>
      </c>
      <c r="AG20">
        <f t="shared" si="5"/>
        <v>-15.284283275939151</v>
      </c>
      <c r="AH20">
        <f t="shared" si="6"/>
        <v>-60175.14165940044</v>
      </c>
      <c r="AI20">
        <f t="shared" si="7"/>
        <v>-60190.425942676382</v>
      </c>
      <c r="AJ20">
        <f t="shared" si="8"/>
        <v>5490.0254863402952</v>
      </c>
      <c r="AK20">
        <f t="shared" si="30"/>
        <v>3713.0997898733708</v>
      </c>
      <c r="AL20">
        <f t="shared" si="9"/>
        <v>-50987.300666462717</v>
      </c>
      <c r="AN20">
        <f t="shared" si="10"/>
        <v>0</v>
      </c>
      <c r="AO20">
        <f t="shared" si="11"/>
        <v>0</v>
      </c>
      <c r="AP20">
        <f t="shared" si="12"/>
        <v>-2.2260693643311629</v>
      </c>
      <c r="AQ20">
        <f t="shared" si="13"/>
        <v>-8764.1688474298662</v>
      </c>
      <c r="AR20">
        <f t="shared" si="14"/>
        <v>-8766.3949167941992</v>
      </c>
      <c r="AS20">
        <f t="shared" si="15"/>
        <v>799.59114365396943</v>
      </c>
      <c r="AT20">
        <f t="shared" si="16"/>
        <v>540.79197170818622</v>
      </c>
      <c r="AU20">
        <f t="shared" si="17"/>
        <v>-7426.0118014320433</v>
      </c>
      <c r="AW20">
        <v>17</v>
      </c>
      <c r="AX20">
        <f>IF(Z20&gt;0, (R20*SUMPRODUCT(K20:$K$98, X20:$X$98)-K20*$AZ$3)/Z20, 0)</f>
        <v>77782.936182878402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0.13003959011721544</v>
      </c>
      <c r="L21" s="2">
        <v>18</v>
      </c>
      <c r="M21" s="8">
        <v>5.1834316999999998E-2</v>
      </c>
      <c r="Q21" s="5">
        <f t="shared" si="29"/>
        <v>25</v>
      </c>
      <c r="R21">
        <f t="shared" si="0"/>
        <v>2000000</v>
      </c>
      <c r="S21">
        <f t="shared" si="1"/>
        <v>73305.708798006017</v>
      </c>
      <c r="U21">
        <f t="shared" si="21"/>
        <v>5.1834316999999998E-2</v>
      </c>
      <c r="V21">
        <f t="shared" si="22"/>
        <v>0.01</v>
      </c>
      <c r="W21">
        <f t="shared" si="23"/>
        <v>0.61137133103756602</v>
      </c>
      <c r="X21">
        <f t="shared" si="24"/>
        <v>3.1690015377713134E-2</v>
      </c>
      <c r="Y21">
        <f t="shared" si="25"/>
        <v>6.1137133103756607E-3</v>
      </c>
      <c r="Z21">
        <f t="shared" si="26"/>
        <v>0.57356760234947723</v>
      </c>
      <c r="AB21">
        <f t="shared" si="27"/>
        <v>47554.257226136426</v>
      </c>
      <c r="AC21">
        <f t="shared" si="2"/>
        <v>42045.779633801292</v>
      </c>
      <c r="AE21">
        <f t="shared" si="3"/>
        <v>0</v>
      </c>
      <c r="AF21">
        <f t="shared" si="4"/>
        <v>0</v>
      </c>
      <c r="AG21">
        <f t="shared" si="5"/>
        <v>-14.33919005873693</v>
      </c>
      <c r="AH21">
        <f t="shared" si="6"/>
        <v>-63380.030755426269</v>
      </c>
      <c r="AI21">
        <f t="shared" si="7"/>
        <v>-63394.369945485007</v>
      </c>
      <c r="AJ21">
        <f t="shared" si="8"/>
        <v>5508.4775923351335</v>
      </c>
      <c r="AK21">
        <f t="shared" si="30"/>
        <v>3328.7980058295502</v>
      </c>
      <c r="AL21">
        <f t="shared" si="9"/>
        <v>-54557.094347320322</v>
      </c>
      <c r="AN21">
        <f t="shared" si="10"/>
        <v>0</v>
      </c>
      <c r="AO21">
        <f t="shared" si="11"/>
        <v>0</v>
      </c>
      <c r="AP21">
        <f t="shared" si="12"/>
        <v>-1.8646623978510009</v>
      </c>
      <c r="AQ21">
        <f t="shared" si="13"/>
        <v>-8241.9132210521402</v>
      </c>
      <c r="AR21">
        <f t="shared" si="14"/>
        <v>-8243.7778834499914</v>
      </c>
      <c r="AS21">
        <f t="shared" si="15"/>
        <v>716.32016827712653</v>
      </c>
      <c r="AT21">
        <f t="shared" si="16"/>
        <v>432.87552826107884</v>
      </c>
      <c r="AU21">
        <f t="shared" si="17"/>
        <v>-7094.5821869117863</v>
      </c>
      <c r="AW21">
        <v>18</v>
      </c>
      <c r="AX21">
        <f>IF(Z21&gt;0, (R21*SUMPRODUCT(K21:$K$98, X21:$X$98)-K21*$AZ$3)/Z21, 0)</f>
        <v>73305.708798006017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0.11610677689037092</v>
      </c>
      <c r="L22" s="2">
        <v>19</v>
      </c>
      <c r="M22" s="8">
        <v>5.7772715000000002E-2</v>
      </c>
      <c r="Q22" s="5">
        <f t="shared" si="29"/>
        <v>25</v>
      </c>
      <c r="R22">
        <f t="shared" si="0"/>
        <v>2000000</v>
      </c>
      <c r="S22">
        <f t="shared" si="1"/>
        <v>68657.287408156481</v>
      </c>
      <c r="U22">
        <f t="shared" si="21"/>
        <v>5.7772715000000002E-2</v>
      </c>
      <c r="V22">
        <f t="shared" si="22"/>
        <v>0.01</v>
      </c>
      <c r="W22">
        <f t="shared" si="23"/>
        <v>0.57356760234947723</v>
      </c>
      <c r="X22">
        <f t="shared" si="24"/>
        <v>3.3136557623769679E-2</v>
      </c>
      <c r="Y22">
        <f t="shared" si="25"/>
        <v>5.7356760234947724E-3</v>
      </c>
      <c r="Z22">
        <f t="shared" si="26"/>
        <v>0.53469536870221279</v>
      </c>
      <c r="AB22">
        <f t="shared" si="27"/>
        <v>42045.779633801292</v>
      </c>
      <c r="AC22">
        <f t="shared" si="2"/>
        <v>36710.733604798021</v>
      </c>
      <c r="AE22">
        <f t="shared" si="3"/>
        <v>0</v>
      </c>
      <c r="AF22">
        <f t="shared" si="4"/>
        <v>0</v>
      </c>
      <c r="AG22">
        <f t="shared" si="5"/>
        <v>-13.367384217555319</v>
      </c>
      <c r="AH22">
        <f t="shared" si="6"/>
        <v>-66273.115247539361</v>
      </c>
      <c r="AI22">
        <f t="shared" si="7"/>
        <v>-66286.48263175691</v>
      </c>
      <c r="AJ22">
        <f t="shared" si="8"/>
        <v>5335.0460290032715</v>
      </c>
      <c r="AK22">
        <f t="shared" si="30"/>
        <v>2943.2045743660906</v>
      </c>
      <c r="AL22">
        <f t="shared" si="9"/>
        <v>-58008.232028387545</v>
      </c>
      <c r="AN22">
        <f t="shared" si="10"/>
        <v>0</v>
      </c>
      <c r="AO22">
        <f t="shared" si="11"/>
        <v>0</v>
      </c>
      <c r="AP22">
        <f t="shared" si="12"/>
        <v>-1.552043896955561</v>
      </c>
      <c r="AQ22">
        <f t="shared" si="13"/>
        <v>-7694.7578058758918</v>
      </c>
      <c r="AR22">
        <f t="shared" si="14"/>
        <v>-7696.309849772847</v>
      </c>
      <c r="AS22">
        <f t="shared" si="15"/>
        <v>619.43499898934226</v>
      </c>
      <c r="AT22">
        <f t="shared" si="16"/>
        <v>341.72599685864282</v>
      </c>
      <c r="AU22">
        <f t="shared" si="17"/>
        <v>-6735.1488539248612</v>
      </c>
      <c r="AW22">
        <v>19</v>
      </c>
      <c r="AX22">
        <f>IF(Z22&gt;0, (R22*SUMPRODUCT(K22:$K$98, X22:$X$98)-K22*$AZ$3)/Z22, 0)</f>
        <v>68657.287408156481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0.10366676508068833</v>
      </c>
      <c r="L23" s="2">
        <v>20</v>
      </c>
      <c r="M23" s="8">
        <v>6.4089452000000005E-2</v>
      </c>
      <c r="Q23" s="5">
        <f t="shared" si="29"/>
        <v>25</v>
      </c>
      <c r="R23">
        <f t="shared" si="0"/>
        <v>2000000</v>
      </c>
      <c r="S23">
        <f t="shared" si="1"/>
        <v>63851.069945442134</v>
      </c>
      <c r="U23">
        <f t="shared" si="21"/>
        <v>6.4089452000000005E-2</v>
      </c>
      <c r="V23">
        <f t="shared" si="22"/>
        <v>0.01</v>
      </c>
      <c r="W23">
        <f t="shared" si="23"/>
        <v>0.53469536870221279</v>
      </c>
      <c r="X23">
        <f t="shared" si="24"/>
        <v>3.4268333167062771E-2</v>
      </c>
      <c r="Y23">
        <f t="shared" si="25"/>
        <v>5.3469536870221282E-3</v>
      </c>
      <c r="Z23">
        <f t="shared" si="26"/>
        <v>0.49508008184812785</v>
      </c>
      <c r="AB23">
        <f t="shared" si="27"/>
        <v>36710.733604798021</v>
      </c>
      <c r="AC23">
        <f t="shared" si="2"/>
        <v>31611.392934680029</v>
      </c>
      <c r="AE23">
        <f t="shared" si="3"/>
        <v>0</v>
      </c>
      <c r="AF23">
        <f t="shared" si="4"/>
        <v>0</v>
      </c>
      <c r="AG23">
        <f t="shared" si="5"/>
        <v>-12.377002046203197</v>
      </c>
      <c r="AH23">
        <f t="shared" si="6"/>
        <v>-68536.666334125548</v>
      </c>
      <c r="AI23">
        <f t="shared" si="7"/>
        <v>-68549.043336171744</v>
      </c>
      <c r="AJ23">
        <f t="shared" si="8"/>
        <v>5099.340670117992</v>
      </c>
      <c r="AK23">
        <f t="shared" si="30"/>
        <v>2569.7513523358616</v>
      </c>
      <c r="AL23">
        <f t="shared" si="9"/>
        <v>-60879.951313717887</v>
      </c>
      <c r="AN23">
        <f t="shared" si="10"/>
        <v>0</v>
      </c>
      <c r="AO23">
        <f t="shared" si="11"/>
        <v>0</v>
      </c>
      <c r="AP23">
        <f t="shared" si="12"/>
        <v>-1.2830837635269454</v>
      </c>
      <c r="AQ23">
        <f t="shared" si="13"/>
        <v>-7104.9744882733139</v>
      </c>
      <c r="AR23">
        <f t="shared" si="14"/>
        <v>-7106.2575720368395</v>
      </c>
      <c r="AS23">
        <f t="shared" si="15"/>
        <v>528.6321513155217</v>
      </c>
      <c r="AT23">
        <f t="shared" si="16"/>
        <v>266.39780975838289</v>
      </c>
      <c r="AU23">
        <f t="shared" si="17"/>
        <v>-6311.2276109629347</v>
      </c>
      <c r="AW23">
        <v>20</v>
      </c>
      <c r="AX23">
        <f>IF(Z23&gt;0, (R23*SUMPRODUCT(K23:$K$98, X23:$X$98)-K23*$AZ$3)/Z23, 0)</f>
        <v>63851.069945442134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9.2559611679185999E-2</v>
      </c>
      <c r="L24" s="2">
        <v>21</v>
      </c>
      <c r="M24" s="8">
        <v>7.1121990999999996E-2</v>
      </c>
      <c r="Q24" s="5">
        <f t="shared" si="29"/>
        <v>25</v>
      </c>
      <c r="R24">
        <f t="shared" si="0"/>
        <v>2000000</v>
      </c>
      <c r="S24">
        <f t="shared" si="1"/>
        <v>58963.908633272571</v>
      </c>
      <c r="U24">
        <f t="shared" si="21"/>
        <v>7.1121990999999996E-2</v>
      </c>
      <c r="V24">
        <f t="shared" si="22"/>
        <v>0.01</v>
      </c>
      <c r="W24">
        <f t="shared" si="23"/>
        <v>0.49508008184812785</v>
      </c>
      <c r="X24">
        <f t="shared" si="24"/>
        <v>3.5211081125481811E-2</v>
      </c>
      <c r="Y24">
        <f t="shared" si="25"/>
        <v>4.9508008184812784E-3</v>
      </c>
      <c r="Z24">
        <f t="shared" si="26"/>
        <v>0.45491819990416477</v>
      </c>
      <c r="AB24">
        <f t="shared" si="27"/>
        <v>31611.392934680029</v>
      </c>
      <c r="AC24">
        <f t="shared" si="2"/>
        <v>26823.755174761998</v>
      </c>
      <c r="AE24">
        <f t="shared" si="3"/>
        <v>0</v>
      </c>
      <c r="AF24">
        <f t="shared" si="4"/>
        <v>0</v>
      </c>
      <c r="AG24">
        <f t="shared" si="5"/>
        <v>-11.372954997604118</v>
      </c>
      <c r="AH24">
        <f t="shared" si="6"/>
        <v>-70422.162250963622</v>
      </c>
      <c r="AI24">
        <f t="shared" si="7"/>
        <v>-70433.53520596122</v>
      </c>
      <c r="AJ24">
        <f t="shared" si="8"/>
        <v>4787.6377599180305</v>
      </c>
      <c r="AK24">
        <f t="shared" si="30"/>
        <v>2212.7975054276021</v>
      </c>
      <c r="AL24">
        <f t="shared" si="9"/>
        <v>-63433.09994061559</v>
      </c>
      <c r="AN24">
        <f t="shared" si="10"/>
        <v>0</v>
      </c>
      <c r="AO24">
        <f t="shared" si="11"/>
        <v>0</v>
      </c>
      <c r="AP24">
        <f t="shared" si="12"/>
        <v>-1.0526762982230948</v>
      </c>
      <c r="AQ24">
        <f t="shared" si="13"/>
        <v>-6518.2479915578242</v>
      </c>
      <c r="AR24">
        <f t="shared" si="14"/>
        <v>-6519.3006678560459</v>
      </c>
      <c r="AS24">
        <f t="shared" si="15"/>
        <v>443.14189191862084</v>
      </c>
      <c r="AT24">
        <f t="shared" si="16"/>
        <v>204.81567782705034</v>
      </c>
      <c r="AU24">
        <f t="shared" si="17"/>
        <v>-5871.3430981103756</v>
      </c>
      <c r="AW24">
        <v>21</v>
      </c>
      <c r="AX24">
        <f>IF(Z24&gt;0, (R24*SUMPRODUCT(K24:$K$98, X24:$X$98)-K24*$AZ$3)/Z24, 0)</f>
        <v>58963.908633272571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8.2642510427844637E-2</v>
      </c>
      <c r="L25" s="2">
        <v>22</v>
      </c>
      <c r="M25" s="8">
        <v>7.9233461000000005E-2</v>
      </c>
      <c r="Q25" s="5">
        <f t="shared" si="29"/>
        <v>25</v>
      </c>
      <c r="R25">
        <f t="shared" si="0"/>
        <v>2000000</v>
      </c>
      <c r="S25">
        <f t="shared" si="1"/>
        <v>54002.527037456683</v>
      </c>
      <c r="U25">
        <f t="shared" si="21"/>
        <v>7.9233461000000005E-2</v>
      </c>
      <c r="V25">
        <f t="shared" si="22"/>
        <v>0.01</v>
      </c>
      <c r="W25">
        <f t="shared" si="23"/>
        <v>0.45491819990416477</v>
      </c>
      <c r="X25">
        <f t="shared" si="24"/>
        <v>3.6044743450296846E-2</v>
      </c>
      <c r="Y25">
        <f t="shared" si="25"/>
        <v>4.5491819990416474E-3</v>
      </c>
      <c r="Z25">
        <f t="shared" si="26"/>
        <v>0.41432427445482628</v>
      </c>
      <c r="AB25">
        <f t="shared" si="27"/>
        <v>26823.755174761998</v>
      </c>
      <c r="AC25">
        <f t="shared" si="2"/>
        <v>22374.55783352138</v>
      </c>
      <c r="AE25">
        <f t="shared" si="3"/>
        <v>0</v>
      </c>
      <c r="AF25">
        <f t="shared" si="4"/>
        <v>0</v>
      </c>
      <c r="AG25">
        <f t="shared" si="5"/>
        <v>-10.358106861370658</v>
      </c>
      <c r="AH25">
        <f t="shared" si="6"/>
        <v>-72089.486900593693</v>
      </c>
      <c r="AI25">
        <f t="shared" si="7"/>
        <v>-72099.845007455064</v>
      </c>
      <c r="AJ25">
        <f t="shared" si="8"/>
        <v>4449.1973412406187</v>
      </c>
      <c r="AK25">
        <f t="shared" si="30"/>
        <v>1877.6628622333401</v>
      </c>
      <c r="AL25">
        <f t="shared" si="9"/>
        <v>-65772.984803981104</v>
      </c>
      <c r="AN25">
        <f t="shared" si="10"/>
        <v>0</v>
      </c>
      <c r="AO25">
        <f t="shared" si="11"/>
        <v>0</v>
      </c>
      <c r="AP25">
        <f t="shared" si="12"/>
        <v>-0.85601995430355371</v>
      </c>
      <c r="AQ25">
        <f t="shared" si="13"/>
        <v>-5957.656172920284</v>
      </c>
      <c r="AR25">
        <f t="shared" si="14"/>
        <v>-5958.5121928745875</v>
      </c>
      <c r="AS25">
        <f t="shared" si="15"/>
        <v>367.69283766901646</v>
      </c>
      <c r="AT25">
        <f t="shared" si="16"/>
        <v>155.17477267209543</v>
      </c>
      <c r="AU25">
        <f t="shared" si="17"/>
        <v>-5435.6445825334749</v>
      </c>
      <c r="AW25">
        <v>22</v>
      </c>
      <c r="AX25">
        <f>IF(Z25&gt;0, (R25*SUMPRODUCT(K25:$K$98, X25:$X$98)-K25*$AZ$3)/Z25, 0)</f>
        <v>54002.527037456683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7.3787955739146996E-2</v>
      </c>
      <c r="L26" s="2">
        <v>23</v>
      </c>
      <c r="M26" s="8">
        <v>8.7905784000000001E-2</v>
      </c>
      <c r="Q26" s="5">
        <f t="shared" si="29"/>
        <v>25</v>
      </c>
      <c r="R26">
        <f t="shared" si="0"/>
        <v>2000000</v>
      </c>
      <c r="S26">
        <f t="shared" si="1"/>
        <v>48866.361314464353</v>
      </c>
      <c r="U26">
        <f t="shared" si="21"/>
        <v>8.7905784000000001E-2</v>
      </c>
      <c r="V26">
        <f t="shared" si="22"/>
        <v>0.01</v>
      </c>
      <c r="W26">
        <f t="shared" si="23"/>
        <v>0.41432427445482628</v>
      </c>
      <c r="X26">
        <f t="shared" si="24"/>
        <v>3.6421500176182675E-2</v>
      </c>
      <c r="Y26">
        <f t="shared" si="25"/>
        <v>4.1432427445482626E-3</v>
      </c>
      <c r="Z26">
        <f t="shared" si="26"/>
        <v>0.37375953153409536</v>
      </c>
      <c r="AB26">
        <f t="shared" si="27"/>
        <v>22374.55783352138</v>
      </c>
      <c r="AC26">
        <f t="shared" si="2"/>
        <v>18264.268312670036</v>
      </c>
      <c r="AE26">
        <f t="shared" si="3"/>
        <v>0</v>
      </c>
      <c r="AF26">
        <f t="shared" si="4"/>
        <v>0</v>
      </c>
      <c r="AG26">
        <f t="shared" si="5"/>
        <v>-9.3439882883523833</v>
      </c>
      <c r="AH26">
        <f t="shared" si="6"/>
        <v>-72843.000352365343</v>
      </c>
      <c r="AI26">
        <f t="shared" si="7"/>
        <v>-72852.344340653697</v>
      </c>
      <c r="AJ26">
        <f t="shared" si="8"/>
        <v>4110.2895208513437</v>
      </c>
      <c r="AK26">
        <f t="shared" si="30"/>
        <v>1566.2190483464967</v>
      </c>
      <c r="AL26">
        <f t="shared" si="9"/>
        <v>-67175.835771455851</v>
      </c>
      <c r="AN26">
        <f t="shared" si="10"/>
        <v>0</v>
      </c>
      <c r="AO26">
        <f t="shared" si="11"/>
        <v>0</v>
      </c>
      <c r="AP26">
        <f t="shared" si="12"/>
        <v>-0.68947379424805355</v>
      </c>
      <c r="AQ26">
        <f t="shared" si="13"/>
        <v>-5374.936085907003</v>
      </c>
      <c r="AR26">
        <f t="shared" si="14"/>
        <v>-5375.6255597012514</v>
      </c>
      <c r="AS26">
        <f t="shared" si="15"/>
        <v>303.28986123965865</v>
      </c>
      <c r="AT26">
        <f t="shared" si="16"/>
        <v>115.56810181720023</v>
      </c>
      <c r="AU26">
        <f t="shared" si="17"/>
        <v>-4956.7675966443921</v>
      </c>
      <c r="AW26">
        <v>23</v>
      </c>
      <c r="AX26">
        <f>IF(Z26&gt;0, (R26*SUMPRODUCT(K26:$K$98, X26:$X$98)-K26*$AZ$3)/Z26, 0)</f>
        <v>48866.361314464353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6.5882103338524095E-2</v>
      </c>
      <c r="L27" s="2">
        <v>24</v>
      </c>
      <c r="M27" s="8">
        <v>9.7118048999999998E-2</v>
      </c>
      <c r="Q27" s="5">
        <f t="shared" si="29"/>
        <v>25</v>
      </c>
      <c r="R27">
        <f t="shared" si="0"/>
        <v>2000000</v>
      </c>
      <c r="S27">
        <f t="shared" si="1"/>
        <v>43565.3540527433</v>
      </c>
      <c r="U27">
        <f t="shared" si="21"/>
        <v>9.7118048999999998E-2</v>
      </c>
      <c r="V27">
        <f t="shared" si="22"/>
        <v>0.01</v>
      </c>
      <c r="W27">
        <f t="shared" si="23"/>
        <v>0.37375953153409536</v>
      </c>
      <c r="X27">
        <f t="shared" si="24"/>
        <v>3.6298796497745318E-2</v>
      </c>
      <c r="Y27">
        <f t="shared" si="25"/>
        <v>3.7375953153409537E-3</v>
      </c>
      <c r="Z27">
        <f t="shared" si="26"/>
        <v>0.33372313972100909</v>
      </c>
      <c r="AB27">
        <f t="shared" si="27"/>
        <v>18264.268312670036</v>
      </c>
      <c r="AC27">
        <f t="shared" si="2"/>
        <v>14538.766737538881</v>
      </c>
      <c r="AE27">
        <f t="shared" si="3"/>
        <v>0</v>
      </c>
      <c r="AF27">
        <f t="shared" si="4"/>
        <v>0</v>
      </c>
      <c r="AG27">
        <f t="shared" si="5"/>
        <v>-8.343078493025228</v>
      </c>
      <c r="AH27">
        <f t="shared" si="6"/>
        <v>-72597.592995490631</v>
      </c>
      <c r="AI27">
        <f t="shared" si="7"/>
        <v>-72605.936073983656</v>
      </c>
      <c r="AJ27">
        <f t="shared" si="8"/>
        <v>3725.5015751311548</v>
      </c>
      <c r="AK27">
        <f t="shared" si="30"/>
        <v>1278.4987818869026</v>
      </c>
      <c r="AL27">
        <f t="shared" si="9"/>
        <v>-67601.9357169656</v>
      </c>
      <c r="AN27">
        <f t="shared" si="10"/>
        <v>0</v>
      </c>
      <c r="AO27">
        <f t="shared" si="11"/>
        <v>0</v>
      </c>
      <c r="AP27">
        <f t="shared" si="12"/>
        <v>-0.54965955943890599</v>
      </c>
      <c r="AQ27">
        <f t="shared" si="13"/>
        <v>-4782.8821238570272</v>
      </c>
      <c r="AR27">
        <f t="shared" si="14"/>
        <v>-4783.4317834164658</v>
      </c>
      <c r="AS27">
        <f t="shared" si="15"/>
        <v>245.44387976062504</v>
      </c>
      <c r="AT27">
        <f t="shared" si="16"/>
        <v>84.230188866450092</v>
      </c>
      <c r="AU27">
        <f t="shared" si="17"/>
        <v>-4453.7577147893908</v>
      </c>
      <c r="AW27">
        <v>24</v>
      </c>
      <c r="AX27">
        <f>IF(Z27&gt;0, (R27*SUMPRODUCT(K27:$K$98, X27:$X$98)-K27*$AZ$3)/Z27, 0)</f>
        <v>43565.3540527433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5.8823306552253651E-2</v>
      </c>
      <c r="L28" s="2">
        <v>25</v>
      </c>
      <c r="M28" s="8">
        <v>0.107494799</v>
      </c>
      <c r="Q28" s="5">
        <f t="shared" si="29"/>
        <v>25</v>
      </c>
      <c r="R28">
        <f t="shared" si="0"/>
        <v>2000000</v>
      </c>
      <c r="S28">
        <f t="shared" si="1"/>
        <v>38126.047496017731</v>
      </c>
      <c r="U28">
        <f t="shared" si="21"/>
        <v>0.107494799</v>
      </c>
      <c r="V28">
        <f t="shared" si="22"/>
        <v>0.01</v>
      </c>
      <c r="W28">
        <f t="shared" si="23"/>
        <v>0.33372313972100909</v>
      </c>
      <c r="X28">
        <f t="shared" si="24"/>
        <v>3.587350182595879E-2</v>
      </c>
      <c r="Y28">
        <f t="shared" si="25"/>
        <v>3.3372313972100907E-3</v>
      </c>
      <c r="Z28">
        <f t="shared" si="26"/>
        <v>0.29451240649784022</v>
      </c>
      <c r="AB28">
        <f t="shared" si="27"/>
        <v>14538.766737538881</v>
      </c>
      <c r="AC28">
        <f t="shared" si="2"/>
        <v>11228.593998303137</v>
      </c>
      <c r="AE28">
        <f t="shared" si="3"/>
        <v>0</v>
      </c>
      <c r="AF28">
        <f t="shared" si="4"/>
        <v>0</v>
      </c>
      <c r="AG28">
        <f t="shared" si="5"/>
        <v>-7.3628101624460056</v>
      </c>
      <c r="AH28">
        <f t="shared" si="6"/>
        <v>-71747.003651917577</v>
      </c>
      <c r="AI28">
        <f t="shared" si="7"/>
        <v>-71754.366462080026</v>
      </c>
      <c r="AJ28">
        <f t="shared" si="8"/>
        <v>3310.1727392357443</v>
      </c>
      <c r="AK28">
        <f t="shared" si="30"/>
        <v>1017.7136716277217</v>
      </c>
      <c r="AL28">
        <f t="shared" si="9"/>
        <v>-67426.480051216568</v>
      </c>
      <c r="AN28">
        <f t="shared" si="10"/>
        <v>0</v>
      </c>
      <c r="AO28">
        <f t="shared" si="11"/>
        <v>0</v>
      </c>
      <c r="AP28">
        <f t="shared" si="12"/>
        <v>-0.43310483927160992</v>
      </c>
      <c r="AQ28">
        <f t="shared" si="13"/>
        <v>-4220.3959900224099</v>
      </c>
      <c r="AR28">
        <f t="shared" si="14"/>
        <v>-4220.8290948616814</v>
      </c>
      <c r="AS28">
        <f t="shared" si="15"/>
        <v>194.71530578097739</v>
      </c>
      <c r="AT28">
        <f t="shared" si="16"/>
        <v>59.865283288577082</v>
      </c>
      <c r="AU28">
        <f t="shared" si="17"/>
        <v>-3966.2485057921276</v>
      </c>
      <c r="AW28">
        <v>25</v>
      </c>
      <c r="AX28">
        <f>IF(Z28&gt;0, (R28*SUMPRODUCT(K28:$K$98, X28:$X$98)-K28*$AZ$3)/Z28, 0)</f>
        <v>38126.047496017731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5.2520809421655039E-2</v>
      </c>
      <c r="L29" s="2">
        <v>26</v>
      </c>
      <c r="M29" s="8">
        <v>0.119195734</v>
      </c>
      <c r="Q29" s="5">
        <f t="shared" si="29"/>
        <v>25</v>
      </c>
      <c r="R29">
        <f t="shared" si="0"/>
        <v>2000000</v>
      </c>
      <c r="S29">
        <f t="shared" si="1"/>
        <v>32453.524044097248</v>
      </c>
      <c r="U29">
        <f t="shared" si="21"/>
        <v>0.119195734</v>
      </c>
      <c r="V29">
        <f t="shared" si="22"/>
        <v>0.01</v>
      </c>
      <c r="W29">
        <f t="shared" si="23"/>
        <v>0.29451240649784022</v>
      </c>
      <c r="X29">
        <f t="shared" si="24"/>
        <v>3.5104622464616431E-2</v>
      </c>
      <c r="Y29">
        <f t="shared" si="25"/>
        <v>2.9451240649784024E-3</v>
      </c>
      <c r="Z29">
        <f t="shared" si="26"/>
        <v>0.25646265996824541</v>
      </c>
      <c r="AB29">
        <f t="shared" si="27"/>
        <v>11228.593998303137</v>
      </c>
      <c r="AC29">
        <f t="shared" si="2"/>
        <v>8323.1171016925891</v>
      </c>
      <c r="AE29">
        <f t="shared" si="3"/>
        <v>0</v>
      </c>
      <c r="AF29">
        <f t="shared" si="4"/>
        <v>0</v>
      </c>
      <c r="AG29">
        <f t="shared" si="5"/>
        <v>-6.4115664992061356</v>
      </c>
      <c r="AH29">
        <f t="shared" si="6"/>
        <v>-70209.244929232867</v>
      </c>
      <c r="AI29">
        <f t="shared" si="7"/>
        <v>-70215.656495732081</v>
      </c>
      <c r="AJ29">
        <f t="shared" si="8"/>
        <v>2905.4768966105476</v>
      </c>
      <c r="AK29">
        <f t="shared" si="30"/>
        <v>786.00157988121964</v>
      </c>
      <c r="AL29">
        <f t="shared" si="9"/>
        <v>-66524.178019240309</v>
      </c>
      <c r="AN29">
        <f t="shared" si="10"/>
        <v>0</v>
      </c>
      <c r="AO29">
        <f t="shared" si="11"/>
        <v>0</v>
      </c>
      <c r="AP29">
        <f t="shared" si="12"/>
        <v>-0.33674066219907345</v>
      </c>
      <c r="AQ29">
        <f t="shared" si="13"/>
        <v>-3687.44637256654</v>
      </c>
      <c r="AR29">
        <f t="shared" si="14"/>
        <v>-3687.7831132287392</v>
      </c>
      <c r="AS29">
        <f t="shared" si="15"/>
        <v>152.59799836590429</v>
      </c>
      <c r="AT29">
        <f t="shared" si="16"/>
        <v>41.281439182061305</v>
      </c>
      <c r="AU29">
        <f t="shared" si="17"/>
        <v>-3493.9036756807736</v>
      </c>
      <c r="AW29">
        <v>26</v>
      </c>
      <c r="AX29">
        <f>IF(Z29&gt;0, (R29*SUMPRODUCT(K29:$K$98, X29:$X$98)-K29*$AZ$3)/Z29, 0)</f>
        <v>32453.524044097248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4.6893579840763422E-2</v>
      </c>
      <c r="L30" s="2">
        <v>27</v>
      </c>
      <c r="M30" s="8">
        <v>0.13258683600000001</v>
      </c>
      <c r="Q30" s="5">
        <f t="shared" si="29"/>
        <v>25</v>
      </c>
      <c r="R30">
        <f t="shared" si="0"/>
        <v>2000000</v>
      </c>
      <c r="S30">
        <f t="shared" si="1"/>
        <v>26420.427393389829</v>
      </c>
      <c r="U30">
        <f t="shared" si="21"/>
        <v>0.13258683600000001</v>
      </c>
      <c r="V30">
        <f t="shared" si="22"/>
        <v>0.01</v>
      </c>
      <c r="W30">
        <f t="shared" si="23"/>
        <v>0.25646265996824541</v>
      </c>
      <c r="X30">
        <f t="shared" si="24"/>
        <v>3.4003572637333522E-2</v>
      </c>
      <c r="Y30">
        <f t="shared" si="25"/>
        <v>2.5646265996824543E-3</v>
      </c>
      <c r="Z30">
        <f t="shared" si="26"/>
        <v>0.21989446073122942</v>
      </c>
      <c r="AB30">
        <f t="shared" si="27"/>
        <v>8323.1171016925891</v>
      </c>
      <c r="AC30">
        <f t="shared" si="2"/>
        <v>5809.7056339580577</v>
      </c>
      <c r="AE30">
        <f t="shared" si="3"/>
        <v>0</v>
      </c>
      <c r="AF30">
        <f t="shared" si="4"/>
        <v>0</v>
      </c>
      <c r="AG30">
        <f t="shared" si="5"/>
        <v>-5.4973615182807354</v>
      </c>
      <c r="AH30">
        <f t="shared" si="6"/>
        <v>-68007.14527466704</v>
      </c>
      <c r="AI30">
        <f t="shared" si="7"/>
        <v>-68012.642636185323</v>
      </c>
      <c r="AJ30">
        <f t="shared" si="8"/>
        <v>2513.4114677345315</v>
      </c>
      <c r="AK30">
        <f t="shared" si="30"/>
        <v>582.61819711848125</v>
      </c>
      <c r="AL30">
        <f t="shared" si="9"/>
        <v>-64916.61297133231</v>
      </c>
      <c r="AN30">
        <f t="shared" si="10"/>
        <v>0</v>
      </c>
      <c r="AO30">
        <f t="shared" si="11"/>
        <v>0</v>
      </c>
      <c r="AP30">
        <f t="shared" si="12"/>
        <v>-0.25779096127103807</v>
      </c>
      <c r="AQ30">
        <f t="shared" si="13"/>
        <v>-3189.0984966799956</v>
      </c>
      <c r="AR30">
        <f t="shared" si="14"/>
        <v>-3189.356287641267</v>
      </c>
      <c r="AS30">
        <f t="shared" si="15"/>
        <v>117.86286133489963</v>
      </c>
      <c r="AT30">
        <f t="shared" si="16"/>
        <v>27.321052943257143</v>
      </c>
      <c r="AU30">
        <f t="shared" si="17"/>
        <v>-3044.1723733631102</v>
      </c>
      <c r="AW30">
        <v>27</v>
      </c>
      <c r="AX30">
        <f>IF(Z30&gt;0, (R30*SUMPRODUCT(K30:$K$98, X30:$X$98)-K30*$AZ$3)/Z30, 0)</f>
        <v>26420.427393389829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4.1869267714967337E-2</v>
      </c>
      <c r="L31" s="2">
        <v>28</v>
      </c>
      <c r="M31" s="8">
        <v>0.14803979</v>
      </c>
      <c r="Q31" s="5">
        <f t="shared" si="29"/>
        <v>25</v>
      </c>
      <c r="R31">
        <f t="shared" si="0"/>
        <v>2000000</v>
      </c>
      <c r="S31">
        <f t="shared" si="1"/>
        <v>19816.383814889417</v>
      </c>
      <c r="U31">
        <f t="shared" si="21"/>
        <v>0.14803979</v>
      </c>
      <c r="V31">
        <f t="shared" si="22"/>
        <v>0.01</v>
      </c>
      <c r="W31">
        <f t="shared" si="23"/>
        <v>0.21989446073122942</v>
      </c>
      <c r="X31">
        <f t="shared" si="24"/>
        <v>3.2553129788814451E-2</v>
      </c>
      <c r="Y31">
        <f t="shared" si="25"/>
        <v>2.1989446073122942E-3</v>
      </c>
      <c r="Z31">
        <f t="shared" si="26"/>
        <v>0.18514238633510269</v>
      </c>
      <c r="AB31">
        <f t="shared" si="27"/>
        <v>5809.7056339580577</v>
      </c>
      <c r="AC31">
        <f t="shared" si="2"/>
        <v>3668.8525880209327</v>
      </c>
      <c r="AE31">
        <f t="shared" si="3"/>
        <v>0</v>
      </c>
      <c r="AF31">
        <f t="shared" si="4"/>
        <v>0</v>
      </c>
      <c r="AG31">
        <f t="shared" si="5"/>
        <v>-4.6285596583775668</v>
      </c>
      <c r="AH31">
        <f t="shared" si="6"/>
        <v>-65106.259577628902</v>
      </c>
      <c r="AI31">
        <f t="shared" si="7"/>
        <v>-65110.888137287278</v>
      </c>
      <c r="AJ31">
        <f t="shared" si="8"/>
        <v>2140.853045937125</v>
      </c>
      <c r="AK31">
        <f t="shared" si="30"/>
        <v>406.67939437706406</v>
      </c>
      <c r="AL31">
        <f t="shared" si="9"/>
        <v>-62563.355696973093</v>
      </c>
      <c r="AN31">
        <f t="shared" si="10"/>
        <v>0</v>
      </c>
      <c r="AO31">
        <f t="shared" si="11"/>
        <v>0</v>
      </c>
      <c r="AP31">
        <f t="shared" si="12"/>
        <v>-0.19379440347130811</v>
      </c>
      <c r="AQ31">
        <f t="shared" si="13"/>
        <v>-2725.9514121759007</v>
      </c>
      <c r="AR31">
        <f t="shared" si="14"/>
        <v>-2726.1452065793719</v>
      </c>
      <c r="AS31">
        <f t="shared" si="15"/>
        <v>89.63594931874475</v>
      </c>
      <c r="AT31">
        <f t="shared" si="16"/>
        <v>17.027368437334076</v>
      </c>
      <c r="AU31">
        <f t="shared" si="17"/>
        <v>-2619.4818888232935</v>
      </c>
      <c r="AW31">
        <v>28</v>
      </c>
      <c r="AX31">
        <f>IF(Z31&gt;0, (R31*SUMPRODUCT(K31:$K$98, X31:$X$98)-K31*$AZ$3)/Z31, 0)</f>
        <v>19816.383814889417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3.7383274745506546E-2</v>
      </c>
      <c r="L32" s="2">
        <v>29</v>
      </c>
      <c r="M32" s="8">
        <v>0.16585403400000001</v>
      </c>
      <c r="Q32" s="5">
        <f t="shared" si="29"/>
        <v>25</v>
      </c>
      <c r="R32">
        <f t="shared" si="0"/>
        <v>2000000</v>
      </c>
      <c r="S32">
        <f t="shared" si="1"/>
        <v>12313.416177627396</v>
      </c>
      <c r="U32">
        <f t="shared" si="21"/>
        <v>0.16585403400000001</v>
      </c>
      <c r="V32">
        <f t="shared" si="22"/>
        <v>0.01</v>
      </c>
      <c r="W32">
        <f t="shared" si="23"/>
        <v>0.18514238633510269</v>
      </c>
      <c r="X32">
        <f t="shared" si="24"/>
        <v>3.070661163806326E-2</v>
      </c>
      <c r="Y32">
        <f t="shared" si="25"/>
        <v>1.851423863351027E-3</v>
      </c>
      <c r="Z32">
        <f t="shared" si="26"/>
        <v>0.1525843508336884</v>
      </c>
      <c r="AB32">
        <f t="shared" si="27"/>
        <v>3668.8525880209327</v>
      </c>
      <c r="AC32">
        <f t="shared" si="2"/>
        <v>1878.8346140083131</v>
      </c>
      <c r="AE32">
        <f t="shared" si="3"/>
        <v>0</v>
      </c>
      <c r="AF32">
        <f t="shared" si="4"/>
        <v>0</v>
      </c>
      <c r="AG32">
        <f t="shared" si="5"/>
        <v>-3.8146087708422103</v>
      </c>
      <c r="AH32">
        <f t="shared" si="6"/>
        <v>-61413.223276126519</v>
      </c>
      <c r="AI32">
        <f t="shared" si="7"/>
        <v>-61417.037884897363</v>
      </c>
      <c r="AJ32">
        <f t="shared" si="8"/>
        <v>1790.0179740126196</v>
      </c>
      <c r="AK32">
        <f t="shared" si="30"/>
        <v>256.81968116146533</v>
      </c>
      <c r="AL32">
        <f t="shared" si="9"/>
        <v>-59370.200229723276</v>
      </c>
      <c r="AN32">
        <f t="shared" si="10"/>
        <v>0</v>
      </c>
      <c r="AO32">
        <f t="shared" si="11"/>
        <v>0</v>
      </c>
      <c r="AP32">
        <f t="shared" si="12"/>
        <v>-0.14260256772701338</v>
      </c>
      <c r="AQ32">
        <f t="shared" si="13"/>
        <v>-2295.8273987385751</v>
      </c>
      <c r="AR32">
        <f t="shared" si="14"/>
        <v>-2295.9700013063025</v>
      </c>
      <c r="AS32">
        <f t="shared" si="15"/>
        <v>66.916733721908756</v>
      </c>
      <c r="AT32">
        <f t="shared" si="16"/>
        <v>9.6007607009124509</v>
      </c>
      <c r="AU32">
        <f t="shared" si="17"/>
        <v>-2219.452506883481</v>
      </c>
      <c r="AW32">
        <v>29</v>
      </c>
      <c r="AX32">
        <f>IF(Z32&gt;0, (R32*SUMPRODUCT(K32:$K$98, X32:$X$98)-K32*$AZ$3)/Z32, 0)</f>
        <v>12313.416177627396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3.337792387991656E-2</v>
      </c>
      <c r="L33" s="2">
        <v>30</v>
      </c>
      <c r="M33" s="8">
        <v>0.18707617900000001</v>
      </c>
      <c r="Q33" s="5">
        <f t="shared" si="29"/>
        <v>25</v>
      </c>
      <c r="R33">
        <f t="shared" si="0"/>
        <v>2000000</v>
      </c>
      <c r="S33">
        <f t="shared" si="1"/>
        <v>3417.2698917752364</v>
      </c>
      <c r="U33">
        <f t="shared" si="21"/>
        <v>0.18707617900000001</v>
      </c>
      <c r="V33">
        <f t="shared" si="22"/>
        <v>0.01</v>
      </c>
      <c r="W33">
        <f t="shared" si="23"/>
        <v>0.1525843508336884</v>
      </c>
      <c r="X33">
        <f t="shared" si="24"/>
        <v>2.8544897329161892E-2</v>
      </c>
      <c r="Y33">
        <f t="shared" si="25"/>
        <v>1.5258435083368841E-3</v>
      </c>
      <c r="Z33">
        <f t="shared" si="26"/>
        <v>0.12251360999618963</v>
      </c>
      <c r="AB33">
        <f t="shared" si="27"/>
        <v>1878.8346140083131</v>
      </c>
      <c r="AC33">
        <f t="shared" si="2"/>
        <v>418.66207077267245</v>
      </c>
      <c r="AE33">
        <f t="shared" si="3"/>
        <v>0</v>
      </c>
      <c r="AF33">
        <f t="shared" si="4"/>
        <v>0</v>
      </c>
      <c r="AG33">
        <f t="shared" si="5"/>
        <v>-3.0628402499047405</v>
      </c>
      <c r="AH33">
        <f t="shared" si="6"/>
        <v>-57089.794658323786</v>
      </c>
      <c r="AI33">
        <f t="shared" si="7"/>
        <v>-57092.857498573692</v>
      </c>
      <c r="AJ33">
        <f t="shared" si="8"/>
        <v>1460.1725432356407</v>
      </c>
      <c r="AK33">
        <f t="shared" si="30"/>
        <v>131.51842298058193</v>
      </c>
      <c r="AL33">
        <f t="shared" si="9"/>
        <v>-55501.166532357471</v>
      </c>
      <c r="AN33">
        <f t="shared" si="10"/>
        <v>0</v>
      </c>
      <c r="AO33">
        <f t="shared" si="11"/>
        <v>0</v>
      </c>
      <c r="AP33">
        <f t="shared" si="12"/>
        <v>-0.10223124871766504</v>
      </c>
      <c r="AQ33">
        <f t="shared" si="13"/>
        <v>-1905.5388204255985</v>
      </c>
      <c r="AR33">
        <f t="shared" si="14"/>
        <v>-1905.641051674316</v>
      </c>
      <c r="AS33">
        <f t="shared" si="15"/>
        <v>48.737527999663385</v>
      </c>
      <c r="AT33">
        <f t="shared" si="16"/>
        <v>4.3898119110525329</v>
      </c>
      <c r="AU33">
        <f t="shared" si="17"/>
        <v>-1852.5137117636002</v>
      </c>
      <c r="AW33">
        <v>30</v>
      </c>
      <c r="AX33">
        <f>IF(Z33&gt;0, (R33*SUMPRODUCT(K33:$K$98, X33:$X$98)-K33*$AZ$3)/Z33, 0)</f>
        <v>3417.2698917752364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2.9801717749925499E-2</v>
      </c>
      <c r="L34" s="2">
        <v>31</v>
      </c>
      <c r="M34" s="8">
        <v>0.21155222800000001</v>
      </c>
      <c r="Q34" s="5">
        <f t="shared" si="29"/>
        <v>25</v>
      </c>
      <c r="R34">
        <f t="shared" si="0"/>
        <v>2000000</v>
      </c>
      <c r="S34">
        <f t="shared" si="1"/>
        <v>-7767.1476674942969</v>
      </c>
      <c r="U34">
        <f t="shared" si="21"/>
        <v>0.21155222800000001</v>
      </c>
      <c r="V34">
        <f t="shared" si="22"/>
        <v>0.01</v>
      </c>
      <c r="W34">
        <f t="shared" si="23"/>
        <v>0.12251360999618963</v>
      </c>
      <c r="X34">
        <f t="shared" si="24"/>
        <v>2.5918027155016989E-2</v>
      </c>
      <c r="Y34">
        <f t="shared" si="25"/>
        <v>1.2251360999618963E-3</v>
      </c>
      <c r="Z34">
        <f t="shared" si="26"/>
        <v>9.5370446741210743E-2</v>
      </c>
      <c r="AB34">
        <f t="shared" si="27"/>
        <v>418.66207077267245</v>
      </c>
      <c r="AC34">
        <f t="shared" si="2"/>
        <v>-740.75634295388409</v>
      </c>
      <c r="AE34">
        <f t="shared" si="3"/>
        <v>0</v>
      </c>
      <c r="AF34">
        <f t="shared" si="4"/>
        <v>0</v>
      </c>
      <c r="AG34">
        <f t="shared" si="5"/>
        <v>-2.3842611685302684</v>
      </c>
      <c r="AH34">
        <f t="shared" si="6"/>
        <v>-51836.054310033978</v>
      </c>
      <c r="AI34">
        <f t="shared" si="7"/>
        <v>-51838.438571202511</v>
      </c>
      <c r="AJ34">
        <f t="shared" si="8"/>
        <v>1159.4184137265565</v>
      </c>
      <c r="AK34">
        <f t="shared" si="30"/>
        <v>29.306344954087074</v>
      </c>
      <c r="AL34">
        <f t="shared" si="9"/>
        <v>-50649.71381252187</v>
      </c>
      <c r="AN34">
        <f t="shared" si="10"/>
        <v>0</v>
      </c>
      <c r="AO34">
        <f t="shared" si="11"/>
        <v>0</v>
      </c>
      <c r="AP34">
        <f t="shared" si="12"/>
        <v>-7.1055078386646611E-2</v>
      </c>
      <c r="AQ34">
        <f t="shared" si="13"/>
        <v>-1544.8034598174418</v>
      </c>
      <c r="AR34">
        <f t="shared" si="14"/>
        <v>-1544.8745148958285</v>
      </c>
      <c r="AS34">
        <f t="shared" si="15"/>
        <v>34.552660319945183</v>
      </c>
      <c r="AT34">
        <f t="shared" si="16"/>
        <v>0.87337942060365636</v>
      </c>
      <c r="AU34">
        <f t="shared" si="17"/>
        <v>-1509.4484751552798</v>
      </c>
      <c r="AW34">
        <v>31</v>
      </c>
      <c r="AX34">
        <f>IF(Z34&gt;0, (R34*SUMPRODUCT(K34:$K$98, X34:$X$98)-K34*$AZ$3)/Z34, 0)</f>
        <v>-7767.1476674942969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2.660867656243348E-2</v>
      </c>
      <c r="L35" s="2">
        <v>32</v>
      </c>
      <c r="M35" s="8">
        <v>0.23965956799999999</v>
      </c>
      <c r="Q35" s="5">
        <f t="shared" si="29"/>
        <v>25</v>
      </c>
      <c r="R35">
        <f t="shared" ref="R35:R66" si="31">$C$6</f>
        <v>2000000</v>
      </c>
      <c r="S35">
        <f t="shared" ref="S35:S66" si="32">AX35</f>
        <v>-22629.597951045966</v>
      </c>
      <c r="U35">
        <f t="shared" si="21"/>
        <v>0.23965956799999999</v>
      </c>
      <c r="V35">
        <f t="shared" si="22"/>
        <v>0.01</v>
      </c>
      <c r="W35">
        <f t="shared" si="23"/>
        <v>9.5370446741210743E-2</v>
      </c>
      <c r="X35">
        <f t="shared" si="24"/>
        <v>2.2856440065965572E-2</v>
      </c>
      <c r="Y35">
        <f t="shared" si="25"/>
        <v>9.5370446741210749E-4</v>
      </c>
      <c r="Z35">
        <f t="shared" si="26"/>
        <v>7.1560302207833063E-2</v>
      </c>
      <c r="AB35">
        <f t="shared" si="27"/>
        <v>-740.75634295388409</v>
      </c>
      <c r="AC35">
        <f t="shared" ref="AC35:AC66" si="33">S35*Z35</f>
        <v>-1619.3808682186091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-1.7890075551958267</v>
      </c>
      <c r="AH35">
        <f t="shared" ref="AH35:AH66" si="37">-X35*R35</f>
        <v>-45712.880131931146</v>
      </c>
      <c r="AI35">
        <f t="shared" ref="AI35:AI66" si="38">SUM(AE35:AH35)</f>
        <v>-45714.669139486345</v>
      </c>
      <c r="AJ35">
        <f t="shared" ref="AJ35:AJ66" si="39">AB35-AC35</f>
        <v>878.62452526472498</v>
      </c>
      <c r="AK35">
        <f t="shared" si="30"/>
        <v>-51.852944006771892</v>
      </c>
      <c r="AL35">
        <f t="shared" ref="AL35:AL66" si="40">SUM(AI35:AK35)</f>
        <v>-44887.897558228389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-4.7603123403955609E-2</v>
      </c>
      <c r="AQ35">
        <f t="shared" ref="AQ35:AQ66" si="44">AH35*$K35</f>
        <v>-1216.3592421678472</v>
      </c>
      <c r="AR35">
        <f t="shared" ref="AR35:AR66" si="45">AI35*$K35</f>
        <v>-1216.4068452912513</v>
      </c>
      <c r="AS35">
        <f t="shared" ref="AS35:AS66" si="46">AJ35*$K35</f>
        <v>23.379035812590729</v>
      </c>
      <c r="AT35">
        <f t="shared" ref="AT35:AT66" si="47">AK35*$K35</f>
        <v>-1.3797382158861669</v>
      </c>
      <c r="AU35">
        <f t="shared" ref="AU35:AU66" si="48">AL35*$K35</f>
        <v>-1194.4075476945468</v>
      </c>
      <c r="AW35">
        <v>32</v>
      </c>
      <c r="AX35">
        <f>IF(Z35&gt;0, (R35*SUMPRODUCT(K35:$K$98, X35:$X$98)-K35*$AZ$3)/Z35, 0)</f>
        <v>-22629.597951045966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2.3757746930744176E-2</v>
      </c>
      <c r="L36" s="2">
        <v>33</v>
      </c>
      <c r="M36" s="8">
        <v>0.27212731099999998</v>
      </c>
      <c r="Q36" s="5">
        <f t="shared" si="29"/>
        <v>25</v>
      </c>
      <c r="R36">
        <f t="shared" si="31"/>
        <v>2000000</v>
      </c>
      <c r="S36">
        <f t="shared" si="32"/>
        <v>-43622.459199519966</v>
      </c>
      <c r="U36">
        <f t="shared" ref="U36:U67" si="52">M36</f>
        <v>0.27212731099999998</v>
      </c>
      <c r="V36">
        <f t="shared" ref="V36:V67" si="53">$C$10</f>
        <v>0.01</v>
      </c>
      <c r="W36">
        <f t="shared" ref="W36:W67" si="54">Z35</f>
        <v>7.1560302207833063E-2</v>
      </c>
      <c r="X36">
        <f t="shared" ref="X36:X67" si="55">U36*W36</f>
        <v>1.9473512614164974E-2</v>
      </c>
      <c r="Y36">
        <f t="shared" ref="Y36:Y67" si="56">V36*W36</f>
        <v>7.1560302207833069E-4</v>
      </c>
      <c r="Z36">
        <f t="shared" ref="Z36:Z67" si="57">MAX(0, W36-X36-Y36)</f>
        <v>5.1371186571589761E-2</v>
      </c>
      <c r="AB36">
        <f t="shared" ref="AB36:AB67" si="58">AC35</f>
        <v>-1619.3808682186091</v>
      </c>
      <c r="AC36">
        <f t="shared" si="33"/>
        <v>-2240.9374902501022</v>
      </c>
      <c r="AE36">
        <f t="shared" si="34"/>
        <v>0</v>
      </c>
      <c r="AF36">
        <f t="shared" si="35"/>
        <v>0</v>
      </c>
      <c r="AG36">
        <f t="shared" si="36"/>
        <v>-1.284279664289744</v>
      </c>
      <c r="AH36">
        <f t="shared" si="37"/>
        <v>-38947.025228329949</v>
      </c>
      <c r="AI36">
        <f t="shared" si="38"/>
        <v>-38948.309507994236</v>
      </c>
      <c r="AJ36">
        <f t="shared" si="39"/>
        <v>621.55662203149313</v>
      </c>
      <c r="AK36">
        <f t="shared" si="30"/>
        <v>-113.35666077530264</v>
      </c>
      <c r="AL36">
        <f t="shared" si="40"/>
        <v>-38440.109546738044</v>
      </c>
      <c r="AN36">
        <f t="shared" si="41"/>
        <v>0</v>
      </c>
      <c r="AO36">
        <f t="shared" si="42"/>
        <v>0</v>
      </c>
      <c r="AP36">
        <f t="shared" si="43"/>
        <v>-3.0511591252496827E-2</v>
      </c>
      <c r="AQ36">
        <f t="shared" si="44"/>
        <v>-925.2935690799718</v>
      </c>
      <c r="AR36">
        <f t="shared" si="45"/>
        <v>-925.32408067122424</v>
      </c>
      <c r="AS36">
        <f t="shared" si="46"/>
        <v>14.766784929352424</v>
      </c>
      <c r="AT36">
        <f t="shared" si="47"/>
        <v>-2.6930988596138552</v>
      </c>
      <c r="AU36">
        <f t="shared" si="48"/>
        <v>-913.25039460148571</v>
      </c>
      <c r="AW36">
        <v>33</v>
      </c>
      <c r="AX36">
        <f>IF(Z36&gt;0, (R36*SUMPRODUCT(K36:$K$98, X36:$X$98)-K36*$AZ$3)/Z36, 0)</f>
        <v>-43622.459199519966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2.1212274045307299E-2</v>
      </c>
      <c r="L37" s="2">
        <v>34</v>
      </c>
      <c r="M37" s="8">
        <v>0.30842977500000002</v>
      </c>
      <c r="Q37" s="5">
        <f t="shared" ref="Q37:Q68" si="60">$C$8</f>
        <v>25</v>
      </c>
      <c r="R37">
        <f t="shared" si="31"/>
        <v>2000000</v>
      </c>
      <c r="S37">
        <f t="shared" si="32"/>
        <v>-75262.100746395605</v>
      </c>
      <c r="U37">
        <f t="shared" si="52"/>
        <v>0.30842977500000002</v>
      </c>
      <c r="V37">
        <f t="shared" si="53"/>
        <v>0.01</v>
      </c>
      <c r="W37">
        <f t="shared" si="54"/>
        <v>5.1371186571589761E-2</v>
      </c>
      <c r="X37">
        <f t="shared" si="55"/>
        <v>1.5844403515758453E-2</v>
      </c>
      <c r="Y37">
        <f t="shared" si="56"/>
        <v>5.1371186571589765E-4</v>
      </c>
      <c r="Z37">
        <f t="shared" si="57"/>
        <v>3.5013071190115409E-2</v>
      </c>
      <c r="AB37">
        <f t="shared" si="58"/>
        <v>-2240.9374902501022</v>
      </c>
      <c r="AC37">
        <f t="shared" si="33"/>
        <v>-2635.1572913511873</v>
      </c>
      <c r="AE37">
        <f t="shared" si="34"/>
        <v>0</v>
      </c>
      <c r="AF37">
        <f t="shared" si="35"/>
        <v>0</v>
      </c>
      <c r="AG37">
        <f t="shared" si="36"/>
        <v>-0.8753267797528852</v>
      </c>
      <c r="AH37">
        <f t="shared" si="37"/>
        <v>-31688.807031516906</v>
      </c>
      <c r="AI37">
        <f t="shared" si="38"/>
        <v>-31689.682358296661</v>
      </c>
      <c r="AJ37">
        <f t="shared" si="39"/>
        <v>394.21980110108507</v>
      </c>
      <c r="AK37">
        <f t="shared" si="30"/>
        <v>-156.86562431750716</v>
      </c>
      <c r="AL37">
        <f t="shared" si="40"/>
        <v>-31452.328181513083</v>
      </c>
      <c r="AN37">
        <f t="shared" si="41"/>
        <v>0</v>
      </c>
      <c r="AO37">
        <f t="shared" si="42"/>
        <v>0</v>
      </c>
      <c r="AP37">
        <f t="shared" si="43"/>
        <v>-1.8567671531314545E-2</v>
      </c>
      <c r="AQ37">
        <f t="shared" si="44"/>
        <v>-672.19165892139756</v>
      </c>
      <c r="AR37">
        <f t="shared" si="45"/>
        <v>-672.21022659292885</v>
      </c>
      <c r="AS37">
        <f t="shared" si="46"/>
        <v>8.3622984550427528</v>
      </c>
      <c r="AT37">
        <f t="shared" si="47"/>
        <v>-3.3274766113111824</v>
      </c>
      <c r="AU37">
        <f t="shared" si="48"/>
        <v>-667.17540474919736</v>
      </c>
      <c r="AW37">
        <v>34</v>
      </c>
      <c r="AX37">
        <f>IF(Z37&gt;0, (R37*SUMPRODUCT(K37:$K$98, X37:$X$98)-K37*$AZ$3)/Z37, 0)</f>
        <v>-75262.100746395605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1.8939530397595803E-2</v>
      </c>
      <c r="L38" s="2">
        <v>35</v>
      </c>
      <c r="M38" s="8">
        <v>0.34883407700000002</v>
      </c>
      <c r="Q38" s="5">
        <f t="shared" si="60"/>
        <v>25</v>
      </c>
      <c r="R38">
        <f t="shared" si="31"/>
        <v>2000000</v>
      </c>
      <c r="S38">
        <f t="shared" si="32"/>
        <v>-126203.93796362555</v>
      </c>
      <c r="U38">
        <f t="shared" si="52"/>
        <v>0.34883407700000002</v>
      </c>
      <c r="V38">
        <f t="shared" si="53"/>
        <v>0.01</v>
      </c>
      <c r="W38">
        <f t="shared" si="54"/>
        <v>3.5013071190115409E-2</v>
      </c>
      <c r="X38">
        <f t="shared" si="55"/>
        <v>1.2213752371539202E-2</v>
      </c>
      <c r="Y38">
        <f t="shared" si="56"/>
        <v>3.5013071190115411E-4</v>
      </c>
      <c r="Z38">
        <f t="shared" si="57"/>
        <v>2.2449188106675053E-2</v>
      </c>
      <c r="AB38">
        <f t="shared" si="58"/>
        <v>-2635.1572913511873</v>
      </c>
      <c r="AC38">
        <f t="shared" si="33"/>
        <v>-2833.1759431485789</v>
      </c>
      <c r="AE38">
        <f t="shared" si="34"/>
        <v>0</v>
      </c>
      <c r="AF38">
        <f t="shared" si="35"/>
        <v>0</v>
      </c>
      <c r="AG38">
        <f t="shared" si="36"/>
        <v>-0.56122970266687633</v>
      </c>
      <c r="AH38">
        <f t="shared" si="37"/>
        <v>-24427.504743078403</v>
      </c>
      <c r="AI38">
        <f t="shared" si="38"/>
        <v>-24428.065972781071</v>
      </c>
      <c r="AJ38">
        <f t="shared" si="39"/>
        <v>198.01865179739161</v>
      </c>
      <c r="AK38">
        <f t="shared" si="30"/>
        <v>-184.46101039458313</v>
      </c>
      <c r="AL38">
        <f t="shared" si="40"/>
        <v>-24414.50833137826</v>
      </c>
      <c r="AN38">
        <f t="shared" si="41"/>
        <v>0</v>
      </c>
      <c r="AO38">
        <f t="shared" si="42"/>
        <v>0</v>
      </c>
      <c r="AP38">
        <f t="shared" si="43"/>
        <v>-1.0629427013692959E-2</v>
      </c>
      <c r="AQ38">
        <f t="shared" si="44"/>
        <v>-462.64546861894905</v>
      </c>
      <c r="AR38">
        <f t="shared" si="45"/>
        <v>-462.65609804596278</v>
      </c>
      <c r="AS38">
        <f t="shared" si="46"/>
        <v>3.7503802750076374</v>
      </c>
      <c r="AT38">
        <f t="shared" si="47"/>
        <v>-3.4936049135394427</v>
      </c>
      <c r="AU38">
        <f t="shared" si="48"/>
        <v>-462.39932268449456</v>
      </c>
      <c r="AW38">
        <v>35</v>
      </c>
      <c r="AX38">
        <f>IF(Z38&gt;0, (R38*SUMPRODUCT(K38:$K$98, X38:$X$98)-K38*$AZ$3)/Z38, 0)</f>
        <v>-126203.93796362555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1.6910294997853393E-2</v>
      </c>
      <c r="L39" s="2">
        <v>36</v>
      </c>
      <c r="M39" s="8">
        <v>0.39293336200000001</v>
      </c>
      <c r="Q39" s="5">
        <f t="shared" si="60"/>
        <v>25</v>
      </c>
      <c r="R39">
        <f t="shared" si="31"/>
        <v>2000000</v>
      </c>
      <c r="S39">
        <f t="shared" si="32"/>
        <v>-214303.58450779077</v>
      </c>
      <c r="U39">
        <f t="shared" si="52"/>
        <v>0.39293336200000001</v>
      </c>
      <c r="V39">
        <f t="shared" si="53"/>
        <v>0.01</v>
      </c>
      <c r="W39">
        <f t="shared" si="54"/>
        <v>2.2449188106675053E-2</v>
      </c>
      <c r="X39">
        <f t="shared" si="55"/>
        <v>8.8210349569262433E-3</v>
      </c>
      <c r="Y39">
        <f t="shared" si="56"/>
        <v>2.2449188106675054E-4</v>
      </c>
      <c r="Z39">
        <f t="shared" si="57"/>
        <v>1.3403661268682058E-2</v>
      </c>
      <c r="AB39">
        <f t="shared" si="58"/>
        <v>-2833.1759431485789</v>
      </c>
      <c r="AC39">
        <f t="shared" si="33"/>
        <v>-2872.4526554068075</v>
      </c>
      <c r="AE39">
        <f t="shared" si="34"/>
        <v>0</v>
      </c>
      <c r="AF39">
        <f t="shared" si="35"/>
        <v>0</v>
      </c>
      <c r="AG39">
        <f t="shared" si="36"/>
        <v>-0.33509153171705147</v>
      </c>
      <c r="AH39">
        <f t="shared" si="37"/>
        <v>-17642.069913852487</v>
      </c>
      <c r="AI39">
        <f t="shared" si="38"/>
        <v>-17642.405005384204</v>
      </c>
      <c r="AJ39">
        <f t="shared" si="39"/>
        <v>39.276712258228599</v>
      </c>
      <c r="AK39">
        <f t="shared" si="30"/>
        <v>-198.32231602040054</v>
      </c>
      <c r="AL39">
        <f t="shared" si="40"/>
        <v>-17801.450609146374</v>
      </c>
      <c r="AN39">
        <f t="shared" si="41"/>
        <v>0</v>
      </c>
      <c r="AO39">
        <f t="shared" si="42"/>
        <v>0</v>
      </c>
      <c r="AP39">
        <f t="shared" si="43"/>
        <v>-5.6664966526178868E-3</v>
      </c>
      <c r="AQ39">
        <f t="shared" si="44"/>
        <v>-298.33260661599957</v>
      </c>
      <c r="AR39">
        <f t="shared" si="45"/>
        <v>-298.33827311265219</v>
      </c>
      <c r="AS39">
        <f t="shared" si="46"/>
        <v>0.66418079083245007</v>
      </c>
      <c r="AT39">
        <f t="shared" si="47"/>
        <v>-3.3536888685624788</v>
      </c>
      <c r="AU39">
        <f t="shared" si="48"/>
        <v>-301.02778119038214</v>
      </c>
      <c r="AW39">
        <v>36</v>
      </c>
      <c r="AX39">
        <f>IF(Z39&gt;0, (R39*SUMPRODUCT(K39:$K$98, X39:$X$98)-K39*$AZ$3)/Z39, 0)</f>
        <v>-214303.58450779077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1.5098477676654815E-2</v>
      </c>
      <c r="L40" s="2">
        <v>37</v>
      </c>
      <c r="M40" s="8">
        <v>0.441408258</v>
      </c>
      <c r="Q40" s="5">
        <f t="shared" si="60"/>
        <v>25</v>
      </c>
      <c r="R40">
        <f t="shared" si="31"/>
        <v>2000000</v>
      </c>
      <c r="S40">
        <f t="shared" si="32"/>
        <v>-379807.57163635117</v>
      </c>
      <c r="U40">
        <f t="shared" si="52"/>
        <v>0.441408258</v>
      </c>
      <c r="V40">
        <f t="shared" si="53"/>
        <v>0.01</v>
      </c>
      <c r="W40">
        <f t="shared" si="54"/>
        <v>1.3403661268682058E-2</v>
      </c>
      <c r="X40">
        <f t="shared" si="55"/>
        <v>5.9164867714310175E-3</v>
      </c>
      <c r="Y40">
        <f t="shared" si="56"/>
        <v>1.3403661268682058E-4</v>
      </c>
      <c r="Z40">
        <f t="shared" si="57"/>
        <v>7.3531378845642205E-3</v>
      </c>
      <c r="AB40">
        <f t="shared" si="58"/>
        <v>-2872.4526554068075</v>
      </c>
      <c r="AC40">
        <f t="shared" si="33"/>
        <v>-2792.7774438435931</v>
      </c>
      <c r="AE40">
        <f t="shared" si="34"/>
        <v>0</v>
      </c>
      <c r="AF40">
        <f t="shared" si="35"/>
        <v>0</v>
      </c>
      <c r="AG40">
        <f t="shared" si="36"/>
        <v>-0.18382844711410551</v>
      </c>
      <c r="AH40">
        <f t="shared" si="37"/>
        <v>-11832.973542862035</v>
      </c>
      <c r="AI40">
        <f t="shared" si="38"/>
        <v>-11833.157371309149</v>
      </c>
      <c r="AJ40">
        <f t="shared" si="39"/>
        <v>-79.675211563214361</v>
      </c>
      <c r="AK40">
        <f t="shared" ref="AK40:AK71" si="61">G40*SUM(AB40:AB40, AE40:AF40)</f>
        <v>-201.07168587847653</v>
      </c>
      <c r="AL40">
        <f t="shared" si="40"/>
        <v>-12113.904268750841</v>
      </c>
      <c r="AN40">
        <f t="shared" si="41"/>
        <v>0</v>
      </c>
      <c r="AO40">
        <f t="shared" si="42"/>
        <v>0</v>
      </c>
      <c r="AP40">
        <f t="shared" si="43"/>
        <v>-2.775529705086442E-3</v>
      </c>
      <c r="AQ40">
        <f t="shared" si="44"/>
        <v>-178.65988688534947</v>
      </c>
      <c r="AR40">
        <f t="shared" si="45"/>
        <v>-178.66266241505457</v>
      </c>
      <c r="AS40">
        <f t="shared" si="46"/>
        <v>-1.2029744031699416</v>
      </c>
      <c r="AT40">
        <f t="shared" si="47"/>
        <v>-3.0358763606435271</v>
      </c>
      <c r="AU40">
        <f t="shared" si="48"/>
        <v>-182.90151317886804</v>
      </c>
      <c r="AW40">
        <v>37</v>
      </c>
      <c r="AX40">
        <f>IF(Z40&gt;0, (R40*SUMPRODUCT(K40:$K$98, X40:$X$98)-K40*$AZ$3)/Z40, 0)</f>
        <v>-379807.57163635117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1.348078363987037E-2</v>
      </c>
      <c r="L41" s="2">
        <v>38</v>
      </c>
      <c r="M41" s="8">
        <v>0.49593942699999999</v>
      </c>
      <c r="Q41" s="5">
        <f t="shared" si="60"/>
        <v>25</v>
      </c>
      <c r="R41">
        <f t="shared" si="31"/>
        <v>2000000</v>
      </c>
      <c r="S41">
        <f t="shared" si="32"/>
        <v>-725022.32397806563</v>
      </c>
      <c r="U41">
        <f t="shared" si="52"/>
        <v>0.49593942699999999</v>
      </c>
      <c r="V41">
        <f t="shared" si="53"/>
        <v>0.01</v>
      </c>
      <c r="W41">
        <f t="shared" si="54"/>
        <v>7.3531378845642205E-3</v>
      </c>
      <c r="X41">
        <f t="shared" si="55"/>
        <v>3.6467109891227716E-3</v>
      </c>
      <c r="Y41">
        <f t="shared" si="56"/>
        <v>7.3531378845642206E-5</v>
      </c>
      <c r="Z41">
        <f t="shared" si="57"/>
        <v>3.6328955165958066E-3</v>
      </c>
      <c r="AB41">
        <f t="shared" si="58"/>
        <v>-2792.7774438435931</v>
      </c>
      <c r="AC41">
        <f t="shared" si="33"/>
        <v>-2633.9303502117868</v>
      </c>
      <c r="AE41">
        <f t="shared" si="34"/>
        <v>0</v>
      </c>
      <c r="AF41">
        <f t="shared" si="35"/>
        <v>0</v>
      </c>
      <c r="AG41">
        <f t="shared" si="36"/>
        <v>-9.0822387914895164E-2</v>
      </c>
      <c r="AH41">
        <f t="shared" si="37"/>
        <v>-7293.421978245543</v>
      </c>
      <c r="AI41">
        <f t="shared" si="38"/>
        <v>-7293.512800633458</v>
      </c>
      <c r="AJ41">
        <f t="shared" si="39"/>
        <v>-158.84709363180627</v>
      </c>
      <c r="AK41">
        <f t="shared" si="61"/>
        <v>-195.49442106905153</v>
      </c>
      <c r="AL41">
        <f t="shared" si="40"/>
        <v>-7647.8543153343162</v>
      </c>
      <c r="AN41">
        <f t="shared" si="41"/>
        <v>0</v>
      </c>
      <c r="AO41">
        <f t="shared" si="42"/>
        <v>0</v>
      </c>
      <c r="AP41">
        <f t="shared" si="43"/>
        <v>-1.2243569611370792E-3</v>
      </c>
      <c r="AQ41">
        <f t="shared" si="44"/>
        <v>-98.321043683003509</v>
      </c>
      <c r="AR41">
        <f t="shared" si="45"/>
        <v>-98.322268039964641</v>
      </c>
      <c r="AS41">
        <f t="shared" si="46"/>
        <v>-2.1413833010726107</v>
      </c>
      <c r="AT41">
        <f t="shared" si="47"/>
        <v>-2.6354179932335993</v>
      </c>
      <c r="AU41">
        <f t="shared" si="48"/>
        <v>-103.09906933427087</v>
      </c>
      <c r="AW41">
        <v>38</v>
      </c>
      <c r="AX41">
        <f>IF(Z41&gt;0, (R41*SUMPRODUCT(K41:$K$98, X41:$X$98)-K41*$AZ$3)/Z41, 0)</f>
        <v>-725022.32397806563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1.2036413964169972E-2</v>
      </c>
      <c r="L42" s="2">
        <v>39</v>
      </c>
      <c r="M42" s="8">
        <v>0.55722270799999996</v>
      </c>
      <c r="Q42" s="5">
        <f t="shared" si="60"/>
        <v>25</v>
      </c>
      <c r="R42">
        <f t="shared" si="31"/>
        <v>2000000</v>
      </c>
      <c r="S42">
        <f t="shared" si="32"/>
        <v>-1546146.9592529489</v>
      </c>
      <c r="U42">
        <f t="shared" si="52"/>
        <v>0.55722270799999996</v>
      </c>
      <c r="V42">
        <f t="shared" si="53"/>
        <v>0.01</v>
      </c>
      <c r="W42">
        <f t="shared" si="54"/>
        <v>3.6328955165958066E-3</v>
      </c>
      <c r="X42">
        <f t="shared" si="55"/>
        <v>2.0243318776385741E-3</v>
      </c>
      <c r="Y42">
        <f t="shared" si="56"/>
        <v>3.6328955165958068E-5</v>
      </c>
      <c r="Z42">
        <f t="shared" si="57"/>
        <v>1.5722346837912745E-3</v>
      </c>
      <c r="AB42">
        <f t="shared" si="58"/>
        <v>-2633.9303502117868</v>
      </c>
      <c r="AC42">
        <f t="shared" si="33"/>
        <v>-2430.9058755759006</v>
      </c>
      <c r="AE42">
        <f t="shared" si="34"/>
        <v>0</v>
      </c>
      <c r="AF42">
        <f t="shared" si="35"/>
        <v>0</v>
      </c>
      <c r="AG42">
        <f t="shared" si="36"/>
        <v>-3.9305867094781864E-2</v>
      </c>
      <c r="AH42">
        <f t="shared" si="37"/>
        <v>-4048.6637552771481</v>
      </c>
      <c r="AI42">
        <f t="shared" si="38"/>
        <v>-4048.7030611442428</v>
      </c>
      <c r="AJ42">
        <f t="shared" si="39"/>
        <v>-203.02447463588624</v>
      </c>
      <c r="AK42">
        <f t="shared" si="61"/>
        <v>-184.3751245148251</v>
      </c>
      <c r="AL42">
        <f t="shared" si="40"/>
        <v>-4436.1026602949541</v>
      </c>
      <c r="AN42">
        <f t="shared" si="41"/>
        <v>0</v>
      </c>
      <c r="AO42">
        <f t="shared" si="42"/>
        <v>0</v>
      </c>
      <c r="AP42">
        <f t="shared" si="43"/>
        <v>-4.7310168757344146E-4</v>
      </c>
      <c r="AQ42">
        <f t="shared" si="44"/>
        <v>-48.731392960246701</v>
      </c>
      <c r="AR42">
        <f t="shared" si="45"/>
        <v>-48.731866061934277</v>
      </c>
      <c r="AS42">
        <f t="shared" si="46"/>
        <v>-2.4436866215756536</v>
      </c>
      <c r="AT42">
        <f t="shared" si="47"/>
        <v>-2.2192153233558183</v>
      </c>
      <c r="AU42">
        <f t="shared" si="48"/>
        <v>-53.394768006865746</v>
      </c>
      <c r="AW42">
        <v>39</v>
      </c>
      <c r="AX42">
        <f>IF(Z42&gt;0, (R42*SUMPRODUCT(K42:$K$98, X42:$X$98)-K42*$AZ$3)/Z42, 0)</f>
        <v>-1546146.9592529489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1.0746798182294617E-2</v>
      </c>
      <c r="L43" s="2">
        <v>40</v>
      </c>
      <c r="M43" s="8">
        <v>0.62633703200000002</v>
      </c>
      <c r="Q43" s="5">
        <f t="shared" si="60"/>
        <v>25</v>
      </c>
      <c r="R43">
        <f t="shared" si="31"/>
        <v>2000000</v>
      </c>
      <c r="S43">
        <f t="shared" si="32"/>
        <v>-3866246.5306898374</v>
      </c>
      <c r="U43">
        <f t="shared" si="52"/>
        <v>0.62633703200000002</v>
      </c>
      <c r="V43">
        <f t="shared" si="53"/>
        <v>0.01</v>
      </c>
      <c r="W43">
        <f t="shared" si="54"/>
        <v>1.5722346837912745E-3</v>
      </c>
      <c r="X43">
        <f t="shared" si="55"/>
        <v>9.8474880545328537E-4</v>
      </c>
      <c r="Y43">
        <f t="shared" si="56"/>
        <v>1.5722346837912746E-5</v>
      </c>
      <c r="Z43">
        <f t="shared" si="57"/>
        <v>5.7176353150007635E-4</v>
      </c>
      <c r="AB43">
        <f t="shared" si="58"/>
        <v>-2430.9058755759006</v>
      </c>
      <c r="AC43">
        <f t="shared" si="33"/>
        <v>-2210.5787700371397</v>
      </c>
      <c r="AE43">
        <f t="shared" si="34"/>
        <v>0</v>
      </c>
      <c r="AF43">
        <f t="shared" si="35"/>
        <v>0</v>
      </c>
      <c r="AG43">
        <f t="shared" si="36"/>
        <v>-1.4294088287501909E-2</v>
      </c>
      <c r="AH43">
        <f t="shared" si="37"/>
        <v>-1969.4976109065708</v>
      </c>
      <c r="AI43">
        <f t="shared" si="38"/>
        <v>-1969.5119049948582</v>
      </c>
      <c r="AJ43">
        <f t="shared" si="39"/>
        <v>-220.32710553876086</v>
      </c>
      <c r="AK43">
        <f t="shared" si="61"/>
        <v>-170.16341129031306</v>
      </c>
      <c r="AL43">
        <f t="shared" si="40"/>
        <v>-2360.0024218239323</v>
      </c>
      <c r="AN43">
        <f t="shared" si="41"/>
        <v>0</v>
      </c>
      <c r="AO43">
        <f t="shared" si="42"/>
        <v>0</v>
      </c>
      <c r="AP43">
        <f t="shared" si="43"/>
        <v>-1.5361568202568429E-4</v>
      </c>
      <c r="AQ43">
        <f t="shared" si="44"/>
        <v>-21.165793344924325</v>
      </c>
      <c r="AR43">
        <f t="shared" si="45"/>
        <v>-21.165946960606352</v>
      </c>
      <c r="AS43">
        <f t="shared" si="46"/>
        <v>-2.3678109373141893</v>
      </c>
      <c r="AT43">
        <f t="shared" si="47"/>
        <v>-1.8287118391477877</v>
      </c>
      <c r="AU43">
        <f t="shared" si="48"/>
        <v>-25.362469737068331</v>
      </c>
      <c r="AW43">
        <v>40</v>
      </c>
      <c r="AX43">
        <f>IF(Z43&gt;0, (R43*SUMPRODUCT(K43:$K$98, X43:$X$98)-K43*$AZ$3)/Z43, 0)</f>
        <v>-3866246.5306898374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9.5953555199059081E-3</v>
      </c>
      <c r="L44" s="2">
        <v>41</v>
      </c>
      <c r="M44" s="8">
        <v>0.70099715600000001</v>
      </c>
      <c r="Q44" s="5">
        <f t="shared" si="60"/>
        <v>25</v>
      </c>
      <c r="R44">
        <f t="shared" si="31"/>
        <v>2000000</v>
      </c>
      <c r="S44">
        <f t="shared" si="32"/>
        <v>-12052155.97708603</v>
      </c>
      <c r="U44">
        <f t="shared" si="52"/>
        <v>0.70099715600000001</v>
      </c>
      <c r="V44">
        <f t="shared" si="53"/>
        <v>0.01</v>
      </c>
      <c r="W44">
        <f t="shared" si="54"/>
        <v>5.7176353150007635E-4</v>
      </c>
      <c r="X44">
        <f t="shared" si="55"/>
        <v>4.0080460948606995E-4</v>
      </c>
      <c r="Y44">
        <f t="shared" si="56"/>
        <v>5.7176353150007636E-6</v>
      </c>
      <c r="Z44">
        <f t="shared" si="57"/>
        <v>1.6524128669900563E-4</v>
      </c>
      <c r="AB44">
        <f t="shared" si="58"/>
        <v>-2210.5787700371397</v>
      </c>
      <c r="AC44">
        <f t="shared" si="33"/>
        <v>-1991.5137611508069</v>
      </c>
      <c r="AE44">
        <f t="shared" si="34"/>
        <v>0</v>
      </c>
      <c r="AF44">
        <f t="shared" si="35"/>
        <v>0</v>
      </c>
      <c r="AG44">
        <f t="shared" si="36"/>
        <v>-4.1310321674751403E-3</v>
      </c>
      <c r="AH44">
        <f t="shared" si="37"/>
        <v>-801.60921897213996</v>
      </c>
      <c r="AI44">
        <f t="shared" si="38"/>
        <v>-801.61335000430745</v>
      </c>
      <c r="AJ44">
        <f t="shared" si="39"/>
        <v>-219.06500888633286</v>
      </c>
      <c r="AK44">
        <f t="shared" si="61"/>
        <v>-154.74051390259979</v>
      </c>
      <c r="AL44">
        <f t="shared" si="40"/>
        <v>-1175.4188727932401</v>
      </c>
      <c r="AN44">
        <f t="shared" si="41"/>
        <v>0</v>
      </c>
      <c r="AO44">
        <f t="shared" si="42"/>
        <v>0</v>
      </c>
      <c r="AP44">
        <f t="shared" si="43"/>
        <v>-3.9638722311091455E-5</v>
      </c>
      <c r="AQ44">
        <f t="shared" si="44"/>
        <v>-7.6917254440717873</v>
      </c>
      <c r="AR44">
        <f t="shared" si="45"/>
        <v>-7.691765082794098</v>
      </c>
      <c r="AS44">
        <f t="shared" si="46"/>
        <v>-2.1020066422357107</v>
      </c>
      <c r="AT44">
        <f t="shared" si="47"/>
        <v>-1.4847902442283878</v>
      </c>
      <c r="AU44">
        <f t="shared" si="48"/>
        <v>-11.278561969258197</v>
      </c>
      <c r="AW44">
        <v>41</v>
      </c>
      <c r="AX44">
        <f>IF(Z44&gt;0, (R44*SUMPRODUCT(K44:$K$98, X44:$X$98)-K44*$AZ$3)/Z44, 0)</f>
        <v>-12052155.97708603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8.5672817142017025E-3</v>
      </c>
      <c r="L45" s="2">
        <v>42</v>
      </c>
      <c r="M45" s="8">
        <v>0.77900909500000004</v>
      </c>
      <c r="Q45" s="5">
        <f t="shared" si="60"/>
        <v>25</v>
      </c>
      <c r="R45">
        <f t="shared" si="31"/>
        <v>2000000</v>
      </c>
      <c r="S45">
        <f t="shared" si="32"/>
        <v>-51190132.554276809</v>
      </c>
      <c r="U45">
        <f t="shared" si="52"/>
        <v>0.77900909500000004</v>
      </c>
      <c r="V45">
        <f t="shared" si="53"/>
        <v>0.01</v>
      </c>
      <c r="W45">
        <f t="shared" si="54"/>
        <v>1.6524128669900563E-4</v>
      </c>
      <c r="X45">
        <f t="shared" si="55"/>
        <v>1.2872446520802793E-4</v>
      </c>
      <c r="Y45">
        <f t="shared" si="56"/>
        <v>1.6524128669900563E-6</v>
      </c>
      <c r="Z45">
        <f t="shared" si="57"/>
        <v>3.4864408623987644E-5</v>
      </c>
      <c r="AB45">
        <f t="shared" si="58"/>
        <v>-1991.5137611508069</v>
      </c>
      <c r="AC45">
        <f t="shared" si="33"/>
        <v>-1784.713698888399</v>
      </c>
      <c r="AE45">
        <f t="shared" si="34"/>
        <v>0</v>
      </c>
      <c r="AF45">
        <f t="shared" si="35"/>
        <v>0</v>
      </c>
      <c r="AG45">
        <f t="shared" si="36"/>
        <v>-8.7161021559969108E-4</v>
      </c>
      <c r="AH45">
        <f t="shared" si="37"/>
        <v>-257.44893041605587</v>
      </c>
      <c r="AI45">
        <f t="shared" si="38"/>
        <v>-257.44980202627147</v>
      </c>
      <c r="AJ45">
        <f t="shared" si="39"/>
        <v>-206.80006226240789</v>
      </c>
      <c r="AK45">
        <f t="shared" si="61"/>
        <v>-139.40596328055651</v>
      </c>
      <c r="AL45">
        <f t="shared" si="40"/>
        <v>-603.65582756923584</v>
      </c>
      <c r="AN45">
        <f t="shared" si="41"/>
        <v>0</v>
      </c>
      <c r="AO45">
        <f t="shared" si="42"/>
        <v>0</v>
      </c>
      <c r="AP45">
        <f t="shared" si="43"/>
        <v>-7.4673302620186368E-6</v>
      </c>
      <c r="AQ45">
        <f t="shared" si="44"/>
        <v>-2.2056375138942621</v>
      </c>
      <c r="AR45">
        <f t="shared" si="45"/>
        <v>-2.2056449812245238</v>
      </c>
      <c r="AS45">
        <f t="shared" si="46"/>
        <v>-1.7717143919165006</v>
      </c>
      <c r="AT45">
        <f t="shared" si="47"/>
        <v>-1.1943301600641858</v>
      </c>
      <c r="AU45">
        <f t="shared" si="48"/>
        <v>-5.1716895332052104</v>
      </c>
      <c r="AW45">
        <v>42</v>
      </c>
      <c r="AX45">
        <f>IF(Z45&gt;0, (R45*SUMPRODUCT(K45:$K$98, X45:$X$98)-K45*$AZ$3)/Z45, 0)</f>
        <v>-51190132.554276809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7.6493586733943769E-3</v>
      </c>
      <c r="L46" s="2">
        <v>43</v>
      </c>
      <c r="M46" s="8">
        <v>0.78135831499999997</v>
      </c>
      <c r="Q46" s="5">
        <f t="shared" si="60"/>
        <v>25</v>
      </c>
      <c r="R46">
        <f t="shared" si="31"/>
        <v>2000000</v>
      </c>
      <c r="S46">
        <f t="shared" si="32"/>
        <v>-219325234.2686024</v>
      </c>
      <c r="U46">
        <f t="shared" si="52"/>
        <v>0.78135831499999997</v>
      </c>
      <c r="V46">
        <f t="shared" si="53"/>
        <v>0.01</v>
      </c>
      <c r="W46">
        <f t="shared" si="54"/>
        <v>3.4864408623987644E-5</v>
      </c>
      <c r="X46">
        <f t="shared" si="55"/>
        <v>2.7241595575910454E-5</v>
      </c>
      <c r="Y46">
        <f t="shared" si="56"/>
        <v>3.4864408623987642E-7</v>
      </c>
      <c r="Z46">
        <f t="shared" si="57"/>
        <v>7.2741689618373134E-6</v>
      </c>
      <c r="AB46">
        <f t="shared" si="58"/>
        <v>-1784.713698888399</v>
      </c>
      <c r="AC46">
        <f t="shared" si="33"/>
        <v>-1595.408811664365</v>
      </c>
      <c r="AE46">
        <f t="shared" si="34"/>
        <v>0</v>
      </c>
      <c r="AF46">
        <f t="shared" si="35"/>
        <v>0</v>
      </c>
      <c r="AG46">
        <f t="shared" si="36"/>
        <v>-1.8185422404593283E-4</v>
      </c>
      <c r="AH46">
        <f t="shared" si="37"/>
        <v>-54.483191151820904</v>
      </c>
      <c r="AI46">
        <f t="shared" si="38"/>
        <v>-54.48337300604495</v>
      </c>
      <c r="AJ46">
        <f t="shared" si="39"/>
        <v>-189.30488722403402</v>
      </c>
      <c r="AK46">
        <f t="shared" si="61"/>
        <v>-124.92995892218794</v>
      </c>
      <c r="AL46">
        <f t="shared" si="40"/>
        <v>-368.7182191522669</v>
      </c>
      <c r="AN46">
        <f t="shared" si="41"/>
        <v>0</v>
      </c>
      <c r="AO46">
        <f t="shared" si="42"/>
        <v>0</v>
      </c>
      <c r="AP46">
        <f t="shared" si="43"/>
        <v>-1.3910681859991605E-6</v>
      </c>
      <c r="AQ46">
        <f t="shared" si="44"/>
        <v>-0.41676147079138498</v>
      </c>
      <c r="AR46">
        <f t="shared" si="45"/>
        <v>-0.41676286185957101</v>
      </c>
      <c r="AS46">
        <f t="shared" si="46"/>
        <v>-1.4480609810031091</v>
      </c>
      <c r="AT46">
        <f t="shared" si="47"/>
        <v>-0.95563406484824154</v>
      </c>
      <c r="AU46">
        <f t="shared" si="48"/>
        <v>-2.8204579077109213</v>
      </c>
      <c r="AW46">
        <v>43</v>
      </c>
      <c r="AX46">
        <f>IF(Z46&gt;0, (R46*SUMPRODUCT(K46:$K$98, X46:$X$98)-K46*$AZ$3)/Z46, 0)</f>
        <v>-219325234.2686024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6.8297845298164071E-3</v>
      </c>
      <c r="L47" s="2">
        <v>44</v>
      </c>
      <c r="M47" s="8">
        <v>0.78389590600000003</v>
      </c>
      <c r="Q47" s="5">
        <f t="shared" si="60"/>
        <v>25</v>
      </c>
      <c r="R47">
        <f t="shared" si="31"/>
        <v>2000000</v>
      </c>
      <c r="S47">
        <f t="shared" si="32"/>
        <v>-950373410.11088145</v>
      </c>
      <c r="U47">
        <f t="shared" si="52"/>
        <v>0.78389590600000003</v>
      </c>
      <c r="V47">
        <f t="shared" si="53"/>
        <v>0.01</v>
      </c>
      <c r="W47">
        <f t="shared" si="54"/>
        <v>7.2741689618373134E-6</v>
      </c>
      <c r="X47">
        <f t="shared" si="55"/>
        <v>5.7021912687365404E-6</v>
      </c>
      <c r="Y47">
        <f t="shared" si="56"/>
        <v>7.2741689618373135E-8</v>
      </c>
      <c r="Z47">
        <f t="shared" si="57"/>
        <v>1.4992360034823999E-6</v>
      </c>
      <c r="AB47">
        <f t="shared" si="58"/>
        <v>-1595.408811664365</v>
      </c>
      <c r="AC47">
        <f t="shared" si="33"/>
        <v>-1424.8340331905777</v>
      </c>
      <c r="AE47">
        <f t="shared" si="34"/>
        <v>0</v>
      </c>
      <c r="AF47">
        <f t="shared" si="35"/>
        <v>0</v>
      </c>
      <c r="AG47">
        <f t="shared" si="36"/>
        <v>-3.748090008706E-5</v>
      </c>
      <c r="AH47">
        <f t="shared" si="37"/>
        <v>-11.404382537473081</v>
      </c>
      <c r="AI47">
        <f t="shared" si="38"/>
        <v>-11.404420018373168</v>
      </c>
      <c r="AJ47">
        <f t="shared" si="39"/>
        <v>-170.57477847378732</v>
      </c>
      <c r="AK47">
        <f t="shared" si="61"/>
        <v>-111.67861681650555</v>
      </c>
      <c r="AL47">
        <f t="shared" si="40"/>
        <v>-293.65781530866604</v>
      </c>
      <c r="AN47">
        <f t="shared" si="41"/>
        <v>0</v>
      </c>
      <c r="AO47">
        <f t="shared" si="42"/>
        <v>0</v>
      </c>
      <c r="AP47">
        <f t="shared" si="43"/>
        <v>-2.5598647157819683E-7</v>
      </c>
      <c r="AQ47">
        <f t="shared" si="44"/>
        <v>-7.7889475426542037E-2</v>
      </c>
      <c r="AR47">
        <f t="shared" si="45"/>
        <v>-7.7889731413013613E-2</v>
      </c>
      <c r="AS47">
        <f t="shared" si="46"/>
        <v>-1.1649889831971334</v>
      </c>
      <c r="AT47">
        <f t="shared" si="47"/>
        <v>-0.76274088944466412</v>
      </c>
      <c r="AU47">
        <f t="shared" si="48"/>
        <v>-2.0056196040548109</v>
      </c>
      <c r="AW47">
        <v>44</v>
      </c>
      <c r="AX47">
        <f>IF(Z47&gt;0, (R47*SUMPRODUCT(K47:$K$98, X47:$X$98)-K47*$AZ$3)/Z47, 0)</f>
        <v>-950373410.11088145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6.0980219016217915E-3</v>
      </c>
      <c r="L48" s="2">
        <v>45</v>
      </c>
      <c r="M48" s="8">
        <v>0.78669207100000005</v>
      </c>
      <c r="Q48" s="5">
        <f t="shared" si="60"/>
        <v>25</v>
      </c>
      <c r="R48">
        <f t="shared" si="31"/>
        <v>2000000</v>
      </c>
      <c r="S48">
        <f t="shared" si="32"/>
        <v>-4173928788.9621658</v>
      </c>
      <c r="U48">
        <f t="shared" si="52"/>
        <v>0.78669207100000005</v>
      </c>
      <c r="V48">
        <f t="shared" si="53"/>
        <v>0.01</v>
      </c>
      <c r="W48">
        <f t="shared" si="54"/>
        <v>1.4992360034823999E-6</v>
      </c>
      <c r="X48">
        <f t="shared" si="55"/>
        <v>1.1794370764973325E-6</v>
      </c>
      <c r="Y48">
        <f t="shared" si="56"/>
        <v>1.4992360034823998E-8</v>
      </c>
      <c r="Z48">
        <f t="shared" si="57"/>
        <v>3.0480656695024335E-7</v>
      </c>
      <c r="AB48">
        <f t="shared" si="58"/>
        <v>-1424.8340331905777</v>
      </c>
      <c r="AC48">
        <f t="shared" si="33"/>
        <v>-1272.2409048583445</v>
      </c>
      <c r="AE48">
        <f t="shared" si="34"/>
        <v>0</v>
      </c>
      <c r="AF48">
        <f t="shared" si="35"/>
        <v>0</v>
      </c>
      <c r="AG48">
        <f t="shared" si="36"/>
        <v>-7.6201641737560835E-6</v>
      </c>
      <c r="AH48">
        <f t="shared" si="37"/>
        <v>-2.3588741529946651</v>
      </c>
      <c r="AI48">
        <f t="shared" si="38"/>
        <v>-2.358881773158839</v>
      </c>
      <c r="AJ48">
        <f t="shared" si="39"/>
        <v>-152.59312833223316</v>
      </c>
      <c r="AK48">
        <f t="shared" si="61"/>
        <v>-99.738382323340446</v>
      </c>
      <c r="AL48">
        <f t="shared" si="40"/>
        <v>-254.69039242873242</v>
      </c>
      <c r="AN48">
        <f t="shared" si="41"/>
        <v>0</v>
      </c>
      <c r="AO48">
        <f t="shared" si="42"/>
        <v>0</v>
      </c>
      <c r="AP48">
        <f t="shared" si="43"/>
        <v>-4.6467928025518317E-8</v>
      </c>
      <c r="AQ48">
        <f t="shared" si="44"/>
        <v>-1.4384466248131019E-2</v>
      </c>
      <c r="AR48">
        <f t="shared" si="45"/>
        <v>-1.4384512716059046E-2</v>
      </c>
      <c r="AS48">
        <f t="shared" si="46"/>
        <v>-0.93051623860694255</v>
      </c>
      <c r="AT48">
        <f t="shared" si="47"/>
        <v>-0.60820683984005774</v>
      </c>
      <c r="AU48">
        <f t="shared" si="48"/>
        <v>-1.5531075911630592</v>
      </c>
      <c r="AW48">
        <v>45</v>
      </c>
      <c r="AX48">
        <f>IF(Z48&gt;0, (R48*SUMPRODUCT(K48:$K$98, X48:$X$98)-K48*$AZ$3)/Z48, 0)</f>
        <v>-4173928788.9621658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5.4446624121623132E-3</v>
      </c>
      <c r="L49" s="2">
        <v>46</v>
      </c>
      <c r="M49" s="8">
        <v>0.78978433000000003</v>
      </c>
      <c r="Q49" s="5">
        <f t="shared" si="60"/>
        <v>25</v>
      </c>
      <c r="R49">
        <f t="shared" si="31"/>
        <v>2000000</v>
      </c>
      <c r="S49">
        <f t="shared" si="32"/>
        <v>-18613743602.84705</v>
      </c>
      <c r="U49">
        <f t="shared" si="52"/>
        <v>0.78978433000000003</v>
      </c>
      <c r="V49">
        <f t="shared" si="53"/>
        <v>0.01</v>
      </c>
      <c r="W49">
        <f t="shared" si="54"/>
        <v>3.0480656695024335E-7</v>
      </c>
      <c r="X49">
        <f t="shared" si="55"/>
        <v>2.4073145025839813E-7</v>
      </c>
      <c r="Y49">
        <f t="shared" si="56"/>
        <v>3.0480656695024336E-9</v>
      </c>
      <c r="Z49">
        <f t="shared" si="57"/>
        <v>6.1027051022342791E-8</v>
      </c>
      <c r="AB49">
        <f t="shared" si="58"/>
        <v>-1272.2409048583445</v>
      </c>
      <c r="AC49">
        <f t="shared" si="33"/>
        <v>-1135.9418805677537</v>
      </c>
      <c r="AE49">
        <f t="shared" si="34"/>
        <v>0</v>
      </c>
      <c r="AF49">
        <f t="shared" si="35"/>
        <v>0</v>
      </c>
      <c r="AG49">
        <f t="shared" si="36"/>
        <v>-1.5256762755585698E-6</v>
      </c>
      <c r="AH49">
        <f t="shared" si="37"/>
        <v>-0.48146290051679624</v>
      </c>
      <c r="AI49">
        <f t="shared" si="38"/>
        <v>-0.48146442619307178</v>
      </c>
      <c r="AJ49">
        <f t="shared" si="39"/>
        <v>-136.29902429059075</v>
      </c>
      <c r="AK49">
        <f t="shared" si="61"/>
        <v>-89.056863340084121</v>
      </c>
      <c r="AL49">
        <f t="shared" si="40"/>
        <v>-225.83735205686793</v>
      </c>
      <c r="AN49">
        <f t="shared" si="41"/>
        <v>0</v>
      </c>
      <c r="AO49">
        <f t="shared" si="42"/>
        <v>0</v>
      </c>
      <c r="AP49">
        <f t="shared" si="43"/>
        <v>-8.306792270661536E-9</v>
      </c>
      <c r="AQ49">
        <f t="shared" si="44"/>
        <v>-2.6214029572944435E-3</v>
      </c>
      <c r="AR49">
        <f t="shared" si="45"/>
        <v>-2.6214112640867144E-3</v>
      </c>
      <c r="AS49">
        <f t="shared" si="46"/>
        <v>-0.74210217436937753</v>
      </c>
      <c r="AT49">
        <f t="shared" si="47"/>
        <v>-0.4848845563728319</v>
      </c>
      <c r="AU49">
        <f t="shared" si="48"/>
        <v>-1.2296081420062961</v>
      </c>
      <c r="AW49">
        <v>46</v>
      </c>
      <c r="AX49">
        <f>IF(Z49&gt;0, (R49*SUMPRODUCT(K49:$K$98, X49:$X$98)-K49*$AZ$3)/Z49, 0)</f>
        <v>-18613743602.84705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4.8613057251449222E-3</v>
      </c>
      <c r="L50" s="2">
        <v>47</v>
      </c>
      <c r="M50" s="8">
        <v>0.79285550900000001</v>
      </c>
      <c r="Q50" s="5">
        <f t="shared" si="60"/>
        <v>25</v>
      </c>
      <c r="R50">
        <f t="shared" si="31"/>
        <v>2000000</v>
      </c>
      <c r="S50">
        <f t="shared" si="32"/>
        <v>-84300865810.644882</v>
      </c>
      <c r="U50">
        <f t="shared" si="52"/>
        <v>0.79285550900000001</v>
      </c>
      <c r="V50">
        <f t="shared" si="53"/>
        <v>0.01</v>
      </c>
      <c r="W50">
        <f t="shared" si="54"/>
        <v>6.1027051022342791E-8</v>
      </c>
      <c r="X50">
        <f t="shared" si="55"/>
        <v>4.8385633601088566E-8</v>
      </c>
      <c r="Y50">
        <f t="shared" si="56"/>
        <v>6.1027051022342789E-10</v>
      </c>
      <c r="Z50">
        <f t="shared" si="57"/>
        <v>1.2031146911030797E-8</v>
      </c>
      <c r="AB50">
        <f t="shared" si="58"/>
        <v>-1135.9418805677537</v>
      </c>
      <c r="AC50">
        <f t="shared" si="33"/>
        <v>-1014.2361012949618</v>
      </c>
      <c r="AE50">
        <f t="shared" si="34"/>
        <v>0</v>
      </c>
      <c r="AF50">
        <f t="shared" si="35"/>
        <v>0</v>
      </c>
      <c r="AG50">
        <f t="shared" si="36"/>
        <v>-3.0077867277576992E-7</v>
      </c>
      <c r="AH50">
        <f t="shared" si="37"/>
        <v>-9.677126720217713E-2</v>
      </c>
      <c r="AI50">
        <f t="shared" si="38"/>
        <v>-9.6771567980849904E-2</v>
      </c>
      <c r="AJ50">
        <f t="shared" si="39"/>
        <v>-121.70577927279191</v>
      </c>
      <c r="AK50">
        <f t="shared" si="61"/>
        <v>-79.515931639742774</v>
      </c>
      <c r="AL50">
        <f t="shared" si="40"/>
        <v>-201.31848248051554</v>
      </c>
      <c r="AN50">
        <f t="shared" si="41"/>
        <v>0</v>
      </c>
      <c r="AO50">
        <f t="shared" si="42"/>
        <v>0</v>
      </c>
      <c r="AP50">
        <f t="shared" si="43"/>
        <v>-1.4621770839663414E-9</v>
      </c>
      <c r="AQ50">
        <f t="shared" si="44"/>
        <v>-4.7043471527947274E-4</v>
      </c>
      <c r="AR50">
        <f t="shared" si="45"/>
        <v>-4.7043617745655669E-4</v>
      </c>
      <c r="AS50">
        <f t="shared" si="46"/>
        <v>-0.59164900156204758</v>
      </c>
      <c r="AT50">
        <f t="shared" si="47"/>
        <v>-0.3865512537205138</v>
      </c>
      <c r="AU50">
        <f t="shared" si="48"/>
        <v>-0.97867069146001795</v>
      </c>
      <c r="AW50">
        <v>47</v>
      </c>
      <c r="AX50">
        <f>IF(Z50&gt;0, (R50*SUMPRODUCT(K50:$K$98, X50:$X$98)-K50*$AZ$3)/Z50, 0)</f>
        <v>-84300865810.644882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4.3404515403079663E-3</v>
      </c>
      <c r="L51" s="2">
        <v>48</v>
      </c>
      <c r="M51" s="8">
        <v>0.79617230500000002</v>
      </c>
      <c r="Q51" s="5">
        <f t="shared" si="60"/>
        <v>25</v>
      </c>
      <c r="R51">
        <f t="shared" si="31"/>
        <v>2000000</v>
      </c>
      <c r="S51">
        <f t="shared" si="32"/>
        <v>-388327706236.38733</v>
      </c>
      <c r="U51">
        <f t="shared" si="52"/>
        <v>0.79617230500000002</v>
      </c>
      <c r="V51">
        <f t="shared" si="53"/>
        <v>0.01</v>
      </c>
      <c r="W51">
        <f t="shared" si="54"/>
        <v>1.2031146911030797E-8</v>
      </c>
      <c r="X51">
        <f t="shared" si="55"/>
        <v>9.578865967949019E-9</v>
      </c>
      <c r="Y51">
        <f t="shared" si="56"/>
        <v>1.2031146911030796E-10</v>
      </c>
      <c r="Z51">
        <f t="shared" si="57"/>
        <v>2.33196947397147E-9</v>
      </c>
      <c r="AB51">
        <f t="shared" si="58"/>
        <v>-1014.2361012949618</v>
      </c>
      <c r="AC51">
        <f t="shared" si="33"/>
        <v>-905.56835684061571</v>
      </c>
      <c r="AE51">
        <f t="shared" si="34"/>
        <v>0</v>
      </c>
      <c r="AF51">
        <f t="shared" si="35"/>
        <v>0</v>
      </c>
      <c r="AG51">
        <f t="shared" si="36"/>
        <v>-5.829923684928675E-8</v>
      </c>
      <c r="AH51">
        <f t="shared" si="37"/>
        <v>-1.9157731935898037E-2</v>
      </c>
      <c r="AI51">
        <f t="shared" si="38"/>
        <v>-1.9157790235134885E-2</v>
      </c>
      <c r="AJ51">
        <f t="shared" si="39"/>
        <v>-108.66774445434612</v>
      </c>
      <c r="AK51">
        <f t="shared" si="61"/>
        <v>-70.996527090647334</v>
      </c>
      <c r="AL51">
        <f t="shared" si="40"/>
        <v>-179.6834293352286</v>
      </c>
      <c r="AN51">
        <f t="shared" si="41"/>
        <v>0</v>
      </c>
      <c r="AO51">
        <f t="shared" si="42"/>
        <v>0</v>
      </c>
      <c r="AP51">
        <f t="shared" si="43"/>
        <v>-2.530450123812656E-10</v>
      </c>
      <c r="AQ51">
        <f t="shared" si="44"/>
        <v>-8.3153207089975751E-5</v>
      </c>
      <c r="AR51">
        <f t="shared" si="45"/>
        <v>-8.3153460134988131E-5</v>
      </c>
      <c r="AS51">
        <f t="shared" si="46"/>
        <v>-0.4716670787986591</v>
      </c>
      <c r="AT51">
        <f t="shared" si="47"/>
        <v>-0.3081569853671165</v>
      </c>
      <c r="AU51">
        <f t="shared" si="48"/>
        <v>-0.77990721762591053</v>
      </c>
      <c r="AW51">
        <v>48</v>
      </c>
      <c r="AX51">
        <f>IF(Z51&gt;0, (R51*SUMPRODUCT(K51:$K$98, X51:$X$98)-K51*$AZ$3)/Z51, 0)</f>
        <v>-388327706236.38733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3.8754031609892553E-3</v>
      </c>
      <c r="L52" s="2">
        <v>49</v>
      </c>
      <c r="M52" s="8">
        <v>0.79964768799999997</v>
      </c>
      <c r="Q52" s="5">
        <f t="shared" si="60"/>
        <v>25</v>
      </c>
      <c r="R52">
        <f t="shared" si="31"/>
        <v>2000000</v>
      </c>
      <c r="S52">
        <f t="shared" si="32"/>
        <v>-1821470901387.2659</v>
      </c>
      <c r="U52">
        <f t="shared" si="52"/>
        <v>0.79964768799999997</v>
      </c>
      <c r="V52">
        <f t="shared" si="53"/>
        <v>0.01</v>
      </c>
      <c r="W52">
        <f t="shared" si="54"/>
        <v>2.33196947397147E-9</v>
      </c>
      <c r="X52">
        <f t="shared" si="55"/>
        <v>1.8647539983478621E-9</v>
      </c>
      <c r="Y52">
        <f t="shared" si="56"/>
        <v>2.33196947397147E-11</v>
      </c>
      <c r="Z52">
        <f t="shared" si="57"/>
        <v>4.4389578088389321E-10</v>
      </c>
      <c r="AB52">
        <f t="shared" si="58"/>
        <v>-905.56835684061571</v>
      </c>
      <c r="AC52">
        <f t="shared" si="33"/>
        <v>-808.5432481285892</v>
      </c>
      <c r="AE52">
        <f t="shared" si="34"/>
        <v>0</v>
      </c>
      <c r="AF52">
        <f t="shared" si="35"/>
        <v>0</v>
      </c>
      <c r="AG52">
        <f t="shared" si="36"/>
        <v>-1.1097394522097329E-8</v>
      </c>
      <c r="AH52">
        <f t="shared" si="37"/>
        <v>-3.7295079966957242E-3</v>
      </c>
      <c r="AI52">
        <f t="shared" si="38"/>
        <v>-3.7295190940902462E-3</v>
      </c>
      <c r="AJ52">
        <f t="shared" si="39"/>
        <v>-97.025108712026508</v>
      </c>
      <c r="AK52">
        <f t="shared" si="61"/>
        <v>-63.389784978843103</v>
      </c>
      <c r="AL52">
        <f t="shared" si="40"/>
        <v>-160.4186232099637</v>
      </c>
      <c r="AN52">
        <f t="shared" si="41"/>
        <v>0</v>
      </c>
      <c r="AO52">
        <f t="shared" si="42"/>
        <v>0</v>
      </c>
      <c r="AP52">
        <f t="shared" si="43"/>
        <v>-4.3006877809680833E-11</v>
      </c>
      <c r="AQ52">
        <f t="shared" si="44"/>
        <v>-1.4453347079329314E-5</v>
      </c>
      <c r="AR52">
        <f t="shared" si="45"/>
        <v>-1.4453390086207124E-5</v>
      </c>
      <c r="AS52">
        <f t="shared" si="46"/>
        <v>-0.37601141299791369</v>
      </c>
      <c r="AT52">
        <f t="shared" si="47"/>
        <v>-0.24566097308143778</v>
      </c>
      <c r="AU52">
        <f t="shared" si="48"/>
        <v>-0.62168683946943759</v>
      </c>
      <c r="AW52">
        <v>49</v>
      </c>
      <c r="AX52">
        <f>IF(Z52&gt;0, (R52*SUMPRODUCT(K52:$K$98, X52:$X$98)-K52*$AZ$3)/Z52, 0)</f>
        <v>-1821470901387.2659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3.4601813937404063E-3</v>
      </c>
      <c r="L53" s="2">
        <v>50</v>
      </c>
      <c r="M53" s="8">
        <v>0.80323853099999998</v>
      </c>
      <c r="Q53" s="5">
        <f t="shared" si="60"/>
        <v>25</v>
      </c>
      <c r="R53">
        <f t="shared" si="31"/>
        <v>2000000</v>
      </c>
      <c r="S53">
        <f t="shared" si="32"/>
        <v>-8707970342463.042</v>
      </c>
      <c r="U53">
        <f t="shared" si="52"/>
        <v>0.80323853099999998</v>
      </c>
      <c r="V53">
        <f t="shared" si="53"/>
        <v>0.01</v>
      </c>
      <c r="W53">
        <f t="shared" si="54"/>
        <v>4.4389578088389321E-10</v>
      </c>
      <c r="X53">
        <f t="shared" si="55"/>
        <v>3.5655419495427624E-10</v>
      </c>
      <c r="Y53">
        <f t="shared" si="56"/>
        <v>4.438957808838932E-12</v>
      </c>
      <c r="Z53">
        <f t="shared" si="57"/>
        <v>8.2902628120778035E-11</v>
      </c>
      <c r="AB53">
        <f t="shared" si="58"/>
        <v>-808.5432481285892</v>
      </c>
      <c r="AC53">
        <f t="shared" si="33"/>
        <v>-721.91362698797775</v>
      </c>
      <c r="AE53">
        <f t="shared" si="34"/>
        <v>0</v>
      </c>
      <c r="AF53">
        <f t="shared" si="35"/>
        <v>0</v>
      </c>
      <c r="AG53">
        <f t="shared" si="36"/>
        <v>-2.0725657030194511E-9</v>
      </c>
      <c r="AH53">
        <f t="shared" si="37"/>
        <v>-7.1310838990855244E-4</v>
      </c>
      <c r="AI53">
        <f t="shared" si="38"/>
        <v>-7.1311046247425549E-4</v>
      </c>
      <c r="AJ53">
        <f t="shared" si="39"/>
        <v>-86.629621140611448</v>
      </c>
      <c r="AK53">
        <f t="shared" si="61"/>
        <v>-56.598027369001251</v>
      </c>
      <c r="AL53">
        <f t="shared" si="40"/>
        <v>-143.22836162007516</v>
      </c>
      <c r="AN53">
        <f t="shared" si="41"/>
        <v>0</v>
      </c>
      <c r="AO53">
        <f t="shared" si="42"/>
        <v>0</v>
      </c>
      <c r="AP53">
        <f t="shared" si="43"/>
        <v>-7.1714532828924089E-12</v>
      </c>
      <c r="AQ53">
        <f t="shared" si="44"/>
        <v>-2.4674843824817521E-6</v>
      </c>
      <c r="AR53">
        <f t="shared" si="45"/>
        <v>-2.4674915539350348E-6</v>
      </c>
      <c r="AS53">
        <f t="shared" si="46"/>
        <v>-0.29975420321752427</v>
      </c>
      <c r="AT53">
        <f t="shared" si="47"/>
        <v>-0.1958394412246284</v>
      </c>
      <c r="AU53">
        <f t="shared" si="48"/>
        <v>-0.49559611193370656</v>
      </c>
      <c r="AW53">
        <v>50</v>
      </c>
      <c r="AX53">
        <f>IF(Z53&gt;0, (R53*SUMPRODUCT(K53:$K$98, X53:$X$98)-K53*$AZ$3)/Z53, 0)</f>
        <v>-8707970342463.042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3.0894476729825052E-3</v>
      </c>
      <c r="L54" s="2">
        <v>51</v>
      </c>
      <c r="M54" s="8">
        <v>0.80709142899999997</v>
      </c>
      <c r="Q54" s="5">
        <f t="shared" si="60"/>
        <v>25</v>
      </c>
      <c r="R54">
        <f t="shared" si="31"/>
        <v>2000000</v>
      </c>
      <c r="S54">
        <f t="shared" si="32"/>
        <v>-42507431464172.773</v>
      </c>
      <c r="U54">
        <f t="shared" si="52"/>
        <v>0.80709142899999997</v>
      </c>
      <c r="V54">
        <f t="shared" si="53"/>
        <v>0.01</v>
      </c>
      <c r="W54">
        <f t="shared" si="54"/>
        <v>8.2902628120778035E-11</v>
      </c>
      <c r="X54">
        <f t="shared" si="55"/>
        <v>6.6910000597854331E-11</v>
      </c>
      <c r="Y54">
        <f t="shared" si="56"/>
        <v>8.2902628120778039E-13</v>
      </c>
      <c r="Z54">
        <f t="shared" si="57"/>
        <v>1.5163601241715924E-11</v>
      </c>
      <c r="AB54">
        <f t="shared" si="58"/>
        <v>-721.91362698797775</v>
      </c>
      <c r="AC54">
        <f t="shared" si="33"/>
        <v>-644.56574053228485</v>
      </c>
      <c r="AE54">
        <f t="shared" si="34"/>
        <v>0</v>
      </c>
      <c r="AF54">
        <f t="shared" si="35"/>
        <v>0</v>
      </c>
      <c r="AG54">
        <f t="shared" si="36"/>
        <v>-3.7909003104289811E-10</v>
      </c>
      <c r="AH54">
        <f t="shared" si="37"/>
        <v>-1.3382000119570867E-4</v>
      </c>
      <c r="AI54">
        <f t="shared" si="38"/>
        <v>-1.3382038028573971E-4</v>
      </c>
      <c r="AJ54">
        <f t="shared" si="39"/>
        <v>-77.347886455692901</v>
      </c>
      <c r="AK54">
        <f t="shared" si="61"/>
        <v>-50.533953889158447</v>
      </c>
      <c r="AL54">
        <f t="shared" si="40"/>
        <v>-127.88197416523164</v>
      </c>
      <c r="AN54">
        <f t="shared" si="41"/>
        <v>0</v>
      </c>
      <c r="AO54">
        <f t="shared" si="42"/>
        <v>0</v>
      </c>
      <c r="AP54">
        <f t="shared" si="43"/>
        <v>-1.1711788142563472E-12</v>
      </c>
      <c r="AQ54">
        <f t="shared" si="44"/>
        <v>-4.1342989129259821E-7</v>
      </c>
      <c r="AR54">
        <f t="shared" si="45"/>
        <v>-4.1343106247141243E-7</v>
      </c>
      <c r="AS54">
        <f t="shared" si="46"/>
        <v>-0.23896224782065545</v>
      </c>
      <c r="AT54">
        <f t="shared" si="47"/>
        <v>-0.15612200624946579</v>
      </c>
      <c r="AU54">
        <f t="shared" si="48"/>
        <v>-0.39508466750118371</v>
      </c>
      <c r="AW54">
        <v>51</v>
      </c>
      <c r="AX54">
        <f>IF(Z54&gt;0, (R54*SUMPRODUCT(K54:$K$98, X54:$X$98)-K54*$AZ$3)/Z54, 0)</f>
        <v>-42507431464172.773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2.758435422305808E-3</v>
      </c>
      <c r="L55" s="2">
        <v>52</v>
      </c>
      <c r="M55" s="8">
        <v>0.81105379099999997</v>
      </c>
      <c r="Q55" s="5">
        <f t="shared" si="60"/>
        <v>25</v>
      </c>
      <c r="R55">
        <f t="shared" si="31"/>
        <v>2000000</v>
      </c>
      <c r="S55">
        <f t="shared" si="32"/>
        <v>-212092024989866.59</v>
      </c>
      <c r="U55">
        <f t="shared" si="52"/>
        <v>0.81105379099999997</v>
      </c>
      <c r="V55">
        <f t="shared" si="53"/>
        <v>0.01</v>
      </c>
      <c r="W55">
        <f t="shared" si="54"/>
        <v>1.5163601241715924E-11</v>
      </c>
      <c r="X55">
        <f t="shared" si="55"/>
        <v>1.2298496272306008E-11</v>
      </c>
      <c r="Y55">
        <f t="shared" si="56"/>
        <v>1.5163601241715925E-13</v>
      </c>
      <c r="Z55">
        <f t="shared" si="57"/>
        <v>2.713468956992757E-12</v>
      </c>
      <c r="AB55">
        <f t="shared" si="58"/>
        <v>-644.56574053228485</v>
      </c>
      <c r="AC55">
        <f t="shared" si="33"/>
        <v>-575.50512583573504</v>
      </c>
      <c r="AE55">
        <f t="shared" si="34"/>
        <v>0</v>
      </c>
      <c r="AF55">
        <f t="shared" si="35"/>
        <v>0</v>
      </c>
      <c r="AG55">
        <f t="shared" si="36"/>
        <v>-6.7836723924818928E-11</v>
      </c>
      <c r="AH55">
        <f t="shared" si="37"/>
        <v>-2.4596992544612014E-5</v>
      </c>
      <c r="AI55">
        <f t="shared" si="38"/>
        <v>-2.459706038133594E-5</v>
      </c>
      <c r="AJ55">
        <f t="shared" si="39"/>
        <v>-69.060614696549806</v>
      </c>
      <c r="AK55">
        <f t="shared" si="61"/>
        <v>-45.119601837259943</v>
      </c>
      <c r="AL55">
        <f t="shared" si="40"/>
        <v>-114.18024113087012</v>
      </c>
      <c r="AN55">
        <f t="shared" si="41"/>
        <v>0</v>
      </c>
      <c r="AO55">
        <f t="shared" si="42"/>
        <v>0</v>
      </c>
      <c r="AP55">
        <f t="shared" si="43"/>
        <v>-1.8712322220740042E-13</v>
      </c>
      <c r="AQ55">
        <f t="shared" si="44"/>
        <v>-6.7849215517249656E-8</v>
      </c>
      <c r="AR55">
        <f t="shared" si="45"/>
        <v>-6.7849402640471856E-8</v>
      </c>
      <c r="AS55">
        <f t="shared" si="46"/>
        <v>-0.19049924586517605</v>
      </c>
      <c r="AT55">
        <f t="shared" si="47"/>
        <v>-0.12445950794823205</v>
      </c>
      <c r="AU55">
        <f t="shared" si="48"/>
        <v>-0.3149588216628107</v>
      </c>
      <c r="AW55">
        <v>52</v>
      </c>
      <c r="AX55">
        <f>IF(Z55&gt;0, (R55*SUMPRODUCT(K55:$K$98, X55:$X$98)-K55*$AZ$3)/Z55, 0)</f>
        <v>-212092024989866.59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2.4628887699159E-3</v>
      </c>
      <c r="L56" s="2">
        <v>53</v>
      </c>
      <c r="M56" s="8">
        <v>0.81525055400000002</v>
      </c>
      <c r="Q56" s="5">
        <f t="shared" si="60"/>
        <v>25</v>
      </c>
      <c r="R56">
        <f t="shared" si="31"/>
        <v>2000000</v>
      </c>
      <c r="S56">
        <f t="shared" si="32"/>
        <v>-1083653675657739.5</v>
      </c>
      <c r="U56">
        <f t="shared" si="52"/>
        <v>0.81525055400000002</v>
      </c>
      <c r="V56">
        <f t="shared" si="53"/>
        <v>0.01</v>
      </c>
      <c r="W56">
        <f t="shared" si="54"/>
        <v>2.713468956992757E-12</v>
      </c>
      <c r="X56">
        <f t="shared" si="55"/>
        <v>2.2121570704501472E-12</v>
      </c>
      <c r="Y56">
        <f t="shared" si="56"/>
        <v>2.713468956992757E-14</v>
      </c>
      <c r="Z56">
        <f t="shared" si="57"/>
        <v>4.7417719697268224E-13</v>
      </c>
      <c r="AB56">
        <f t="shared" si="58"/>
        <v>-575.50512583573504</v>
      </c>
      <c r="AC56">
        <f t="shared" si="33"/>
        <v>-513.84386241253105</v>
      </c>
      <c r="AE56">
        <f t="shared" si="34"/>
        <v>0</v>
      </c>
      <c r="AF56">
        <f t="shared" si="35"/>
        <v>0</v>
      </c>
      <c r="AG56">
        <f t="shared" si="36"/>
        <v>-1.1854429924317056E-11</v>
      </c>
      <c r="AH56">
        <f t="shared" si="37"/>
        <v>-4.4243141409002946E-6</v>
      </c>
      <c r="AI56">
        <f t="shared" si="38"/>
        <v>-4.4243259953302189E-6</v>
      </c>
      <c r="AJ56">
        <f t="shared" si="39"/>
        <v>-61.661263423203991</v>
      </c>
      <c r="AK56">
        <f t="shared" si="61"/>
        <v>-40.285358808501456</v>
      </c>
      <c r="AL56">
        <f t="shared" si="40"/>
        <v>-101.94662665603144</v>
      </c>
      <c r="AN56">
        <f t="shared" si="41"/>
        <v>0</v>
      </c>
      <c r="AO56">
        <f t="shared" si="42"/>
        <v>0</v>
      </c>
      <c r="AP56">
        <f t="shared" si="43"/>
        <v>-2.9196142334355468E-14</v>
      </c>
      <c r="AQ56">
        <f t="shared" si="44"/>
        <v>-1.0896593612203448E-8</v>
      </c>
      <c r="AR56">
        <f t="shared" si="45"/>
        <v>-1.0896622808345783E-8</v>
      </c>
      <c r="AS56">
        <f t="shared" si="46"/>
        <v>-0.15186483322383515</v>
      </c>
      <c r="AT56">
        <f t="shared" si="47"/>
        <v>-9.9218357801490825E-2</v>
      </c>
      <c r="AU56">
        <f t="shared" si="48"/>
        <v>-0.25108320192194877</v>
      </c>
      <c r="AW56">
        <v>53</v>
      </c>
      <c r="AX56">
        <f>IF(Z56&gt;0, (R56*SUMPRODUCT(K56:$K$98, X56:$X$98)-K56*$AZ$3)/Z56, 0)</f>
        <v>-1083653675657739.5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2.1990078302820534E-3</v>
      </c>
      <c r="L57" s="2">
        <v>54</v>
      </c>
      <c r="M57" s="8">
        <v>0.81969331899999998</v>
      </c>
      <c r="Q57" s="5">
        <f t="shared" si="60"/>
        <v>25</v>
      </c>
      <c r="R57">
        <f t="shared" si="31"/>
        <v>2000000</v>
      </c>
      <c r="S57">
        <f t="shared" si="32"/>
        <v>-5681209445414957</v>
      </c>
      <c r="U57">
        <f t="shared" si="52"/>
        <v>0.81969331899999998</v>
      </c>
      <c r="V57">
        <f t="shared" si="53"/>
        <v>0.01</v>
      </c>
      <c r="W57">
        <f t="shared" si="54"/>
        <v>4.7417719697268224E-13</v>
      </c>
      <c r="X57">
        <f t="shared" si="55"/>
        <v>3.8867988038065463E-13</v>
      </c>
      <c r="Y57">
        <f t="shared" si="56"/>
        <v>4.7417719697268224E-15</v>
      </c>
      <c r="Z57">
        <f t="shared" si="57"/>
        <v>8.0755544622300784E-14</v>
      </c>
      <c r="AB57">
        <f t="shared" si="58"/>
        <v>-513.84386241253105</v>
      </c>
      <c r="AC57">
        <f t="shared" si="33"/>
        <v>-458.78916287784426</v>
      </c>
      <c r="AE57">
        <f t="shared" si="34"/>
        <v>0</v>
      </c>
      <c r="AF57">
        <f t="shared" si="35"/>
        <v>0</v>
      </c>
      <c r="AG57">
        <f t="shared" si="36"/>
        <v>-2.0188886155575198E-12</v>
      </c>
      <c r="AH57">
        <f t="shared" si="37"/>
        <v>-7.7735976076130929E-7</v>
      </c>
      <c r="AI57">
        <f t="shared" si="38"/>
        <v>-7.773617796499249E-7</v>
      </c>
      <c r="AJ57">
        <f t="shared" si="39"/>
        <v>-55.05469953468679</v>
      </c>
      <c r="AK57">
        <f t="shared" si="61"/>
        <v>-35.969070368877176</v>
      </c>
      <c r="AL57">
        <f t="shared" si="40"/>
        <v>-91.023770680925736</v>
      </c>
      <c r="AN57">
        <f t="shared" si="41"/>
        <v>0</v>
      </c>
      <c r="AO57">
        <f t="shared" si="42"/>
        <v>0</v>
      </c>
      <c r="AP57">
        <f t="shared" si="43"/>
        <v>-4.4395518740782805E-15</v>
      </c>
      <c r="AQ57">
        <f t="shared" si="44"/>
        <v>-1.7094202008603029E-9</v>
      </c>
      <c r="AR57">
        <f t="shared" si="45"/>
        <v>-1.7094246404121771E-9</v>
      </c>
      <c r="AS57">
        <f t="shared" si="46"/>
        <v>-0.12106571537060197</v>
      </c>
      <c r="AT57">
        <f t="shared" si="47"/>
        <v>-7.9096267389127103E-2</v>
      </c>
      <c r="AU57">
        <f t="shared" si="48"/>
        <v>-0.20016198446915368</v>
      </c>
      <c r="AW57">
        <v>54</v>
      </c>
      <c r="AX57">
        <f>IF(Z57&gt;0, (R57*SUMPRODUCT(K57:$K$98, X57:$X$98)-K57*$AZ$3)/Z57, 0)</f>
        <v>-5681209445414957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1.9633998484661188E-3</v>
      </c>
      <c r="L58" s="2">
        <v>55</v>
      </c>
      <c r="M58" s="8">
        <v>0.82421808699999999</v>
      </c>
      <c r="Q58" s="5">
        <f t="shared" si="60"/>
        <v>25</v>
      </c>
      <c r="R58">
        <f t="shared" si="31"/>
        <v>2000000</v>
      </c>
      <c r="S58">
        <f t="shared" si="32"/>
        <v>-3.0597477985579188E+16</v>
      </c>
      <c r="U58">
        <f t="shared" si="52"/>
        <v>0.82421808699999999</v>
      </c>
      <c r="V58">
        <f t="shared" si="53"/>
        <v>0.01</v>
      </c>
      <c r="W58">
        <f t="shared" si="54"/>
        <v>8.0755544622300784E-14</v>
      </c>
      <c r="X58">
        <f t="shared" si="55"/>
        <v>6.6560180503235893E-14</v>
      </c>
      <c r="Y58">
        <f t="shared" si="56"/>
        <v>8.0755544622300783E-16</v>
      </c>
      <c r="Z58">
        <f t="shared" si="57"/>
        <v>1.3387808672841883E-14</v>
      </c>
      <c r="AB58">
        <f t="shared" si="58"/>
        <v>-458.78916287784426</v>
      </c>
      <c r="AC58">
        <f t="shared" si="33"/>
        <v>-409.63318114242566</v>
      </c>
      <c r="AE58">
        <f t="shared" si="34"/>
        <v>0</v>
      </c>
      <c r="AF58">
        <f t="shared" si="35"/>
        <v>0</v>
      </c>
      <c r="AG58">
        <f t="shared" si="36"/>
        <v>-3.3469521682104707E-13</v>
      </c>
      <c r="AH58">
        <f t="shared" si="37"/>
        <v>-1.3312036100647178E-7</v>
      </c>
      <c r="AI58">
        <f t="shared" si="38"/>
        <v>-1.331206957016886E-7</v>
      </c>
      <c r="AJ58">
        <f t="shared" si="39"/>
        <v>-49.155981735418607</v>
      </c>
      <c r="AK58">
        <f t="shared" si="61"/>
        <v>-32.115241401449104</v>
      </c>
      <c r="AL58">
        <f t="shared" si="40"/>
        <v>-81.271223269988411</v>
      </c>
      <c r="AN58">
        <f t="shared" si="41"/>
        <v>0</v>
      </c>
      <c r="AO58">
        <f t="shared" si="42"/>
        <v>0</v>
      </c>
      <c r="AP58">
        <f t="shared" si="43"/>
        <v>-6.5714053798877858E-16</v>
      </c>
      <c r="AQ58">
        <f t="shared" si="44"/>
        <v>-2.6136849662786173E-10</v>
      </c>
      <c r="AR58">
        <f t="shared" si="45"/>
        <v>-2.6136915376839973E-10</v>
      </c>
      <c r="AS58">
        <f t="shared" si="46"/>
        <v>-9.6512847090524198E-2</v>
      </c>
      <c r="AT58">
        <f t="shared" si="47"/>
        <v>-6.3055060101057991E-2</v>
      </c>
      <c r="AU58">
        <f t="shared" si="48"/>
        <v>-0.15956790745295135</v>
      </c>
      <c r="AW58">
        <v>55</v>
      </c>
      <c r="AX58">
        <f>IF(Z58&gt;0, (R58*SUMPRODUCT(K58:$K$98, X58:$X$98)-K58*$AZ$3)/Z58, 0)</f>
        <v>-3.0597477985579188E+16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1.7530355789876059E-3</v>
      </c>
      <c r="L59" s="2">
        <v>56</v>
      </c>
      <c r="M59" s="8">
        <v>0.82894669600000004</v>
      </c>
      <c r="Q59" s="5">
        <f t="shared" si="60"/>
        <v>25</v>
      </c>
      <c r="R59">
        <f t="shared" si="31"/>
        <v>2000000</v>
      </c>
      <c r="S59">
        <f t="shared" si="32"/>
        <v>-1.6962816716169722E+17</v>
      </c>
      <c r="U59">
        <f t="shared" si="52"/>
        <v>0.82894669600000004</v>
      </c>
      <c r="V59">
        <f t="shared" si="53"/>
        <v>0.01</v>
      </c>
      <c r="W59">
        <f t="shared" si="54"/>
        <v>1.3387808672841883E-14</v>
      </c>
      <c r="X59">
        <f t="shared" si="55"/>
        <v>1.1097779766032424E-14</v>
      </c>
      <c r="Y59">
        <f t="shared" si="56"/>
        <v>1.3387808672841884E-16</v>
      </c>
      <c r="Z59">
        <f t="shared" si="57"/>
        <v>2.1561508200810397E-15</v>
      </c>
      <c r="AB59">
        <f t="shared" si="58"/>
        <v>-409.63318114242566</v>
      </c>
      <c r="AC59">
        <f t="shared" si="33"/>
        <v>-365.74391173453716</v>
      </c>
      <c r="AE59">
        <f t="shared" si="34"/>
        <v>0</v>
      </c>
      <c r="AF59">
        <f t="shared" si="35"/>
        <v>0</v>
      </c>
      <c r="AG59">
        <f t="shared" si="36"/>
        <v>-5.3903770502025993E-14</v>
      </c>
      <c r="AH59">
        <f t="shared" si="37"/>
        <v>-2.2195559532064848E-8</v>
      </c>
      <c r="AI59">
        <f t="shared" si="38"/>
        <v>-2.2195613435835352E-8</v>
      </c>
      <c r="AJ59">
        <f t="shared" si="39"/>
        <v>-43.889269407888492</v>
      </c>
      <c r="AK59">
        <f t="shared" si="61"/>
        <v>-28.674322679969798</v>
      </c>
      <c r="AL59">
        <f t="shared" si="40"/>
        <v>-72.563592110053904</v>
      </c>
      <c r="AN59">
        <f t="shared" si="41"/>
        <v>0</v>
      </c>
      <c r="AO59">
        <f t="shared" si="42"/>
        <v>0</v>
      </c>
      <c r="AP59">
        <f t="shared" si="43"/>
        <v>-9.4495227531634164E-17</v>
      </c>
      <c r="AQ59">
        <f t="shared" si="44"/>
        <v>-3.890960555524718E-11</v>
      </c>
      <c r="AR59">
        <f t="shared" si="45"/>
        <v>-3.8909700050474709E-11</v>
      </c>
      <c r="AS59">
        <f t="shared" si="46"/>
        <v>-7.6939450807800819E-2</v>
      </c>
      <c r="AT59">
        <f t="shared" si="47"/>
        <v>-5.0267107861358296E-2</v>
      </c>
      <c r="AU59">
        <f t="shared" si="48"/>
        <v>-0.12720655870806882</v>
      </c>
      <c r="AW59">
        <v>56</v>
      </c>
      <c r="AX59">
        <f>IF(Z59&gt;0, (R59*SUMPRODUCT(K59:$K$98, X59:$X$98)-K59*$AZ$3)/Z59, 0)</f>
        <v>-1.6962816716169722E+17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1.5652103383817909E-3</v>
      </c>
      <c r="L60" s="2">
        <v>57</v>
      </c>
      <c r="M60" s="8">
        <v>0.83370721699999994</v>
      </c>
      <c r="Q60" s="5">
        <f t="shared" si="60"/>
        <v>25</v>
      </c>
      <c r="R60">
        <f t="shared" si="31"/>
        <v>2000000</v>
      </c>
      <c r="S60">
        <f t="shared" si="32"/>
        <v>-9.6903847876393984E+17</v>
      </c>
      <c r="U60">
        <f t="shared" si="52"/>
        <v>0.83370721699999994</v>
      </c>
      <c r="V60">
        <f t="shared" si="53"/>
        <v>0.01</v>
      </c>
      <c r="W60">
        <f t="shared" si="54"/>
        <v>2.1561508200810397E-15</v>
      </c>
      <c r="X60">
        <f t="shared" si="55"/>
        <v>1.7975984996420312E-15</v>
      </c>
      <c r="Y60">
        <f t="shared" si="56"/>
        <v>2.1561508200810398E-17</v>
      </c>
      <c r="Z60">
        <f t="shared" si="57"/>
        <v>3.3699081223819805E-16</v>
      </c>
      <c r="AB60">
        <f t="shared" si="58"/>
        <v>-365.74391173453716</v>
      </c>
      <c r="AC60">
        <f t="shared" si="33"/>
        <v>-326.55706404872791</v>
      </c>
      <c r="AE60">
        <f t="shared" si="34"/>
        <v>0</v>
      </c>
      <c r="AF60">
        <f t="shared" si="35"/>
        <v>0</v>
      </c>
      <c r="AG60">
        <f t="shared" si="36"/>
        <v>-8.4247703059549514E-15</v>
      </c>
      <c r="AH60">
        <f t="shared" si="37"/>
        <v>-3.5951969992840624E-9</v>
      </c>
      <c r="AI60">
        <f t="shared" si="38"/>
        <v>-3.5952054240543682E-9</v>
      </c>
      <c r="AJ60">
        <f t="shared" si="39"/>
        <v>-39.186847685809255</v>
      </c>
      <c r="AK60">
        <f t="shared" si="61"/>
        <v>-25.602073821417605</v>
      </c>
      <c r="AL60">
        <f t="shared" si="40"/>
        <v>-64.788921510822064</v>
      </c>
      <c r="AN60">
        <f t="shared" si="41"/>
        <v>0</v>
      </c>
      <c r="AO60">
        <f t="shared" si="42"/>
        <v>0</v>
      </c>
      <c r="AP60">
        <f t="shared" si="43"/>
        <v>-1.3186537581372613E-17</v>
      </c>
      <c r="AQ60">
        <f t="shared" si="44"/>
        <v>-5.6272395117986065E-12</v>
      </c>
      <c r="AR60">
        <f t="shared" si="45"/>
        <v>-5.6272526983361882E-12</v>
      </c>
      <c r="AS60">
        <f t="shared" si="46"/>
        <v>-6.1335659126421208E-2</v>
      </c>
      <c r="AT60">
        <f t="shared" si="47"/>
        <v>-4.0072630629296641E-2</v>
      </c>
      <c r="AU60">
        <f t="shared" si="48"/>
        <v>-0.1014082897613451</v>
      </c>
      <c r="AW60">
        <v>57</v>
      </c>
      <c r="AX60">
        <f>IF(Z60&gt;0, (R60*SUMPRODUCT(K60:$K$98, X60:$X$98)-K60*$AZ$3)/Z60, 0)</f>
        <v>-9.6903847876393984E+17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1.3975092306980274E-3</v>
      </c>
      <c r="L61" s="2">
        <v>58</v>
      </c>
      <c r="M61" s="8">
        <v>0.83838979800000002</v>
      </c>
      <c r="Q61" s="5">
        <f t="shared" si="60"/>
        <v>25</v>
      </c>
      <c r="R61">
        <f t="shared" si="31"/>
        <v>2000000</v>
      </c>
      <c r="S61">
        <f t="shared" si="32"/>
        <v>-5.7068252403477309E+18</v>
      </c>
      <c r="U61">
        <f t="shared" si="52"/>
        <v>0.83838979800000002</v>
      </c>
      <c r="V61">
        <f t="shared" si="53"/>
        <v>0.01</v>
      </c>
      <c r="W61">
        <f t="shared" si="54"/>
        <v>3.3699081223819805E-16</v>
      </c>
      <c r="X61">
        <f t="shared" si="55"/>
        <v>2.825296590002388E-16</v>
      </c>
      <c r="Y61">
        <f t="shared" si="56"/>
        <v>3.3699081223819807E-18</v>
      </c>
      <c r="Z61">
        <f t="shared" si="57"/>
        <v>5.1091245115577274E-17</v>
      </c>
      <c r="AB61">
        <f t="shared" si="58"/>
        <v>-326.55706404872791</v>
      </c>
      <c r="AC61">
        <f t="shared" si="33"/>
        <v>-291.5688071863691</v>
      </c>
      <c r="AE61">
        <f t="shared" si="34"/>
        <v>0</v>
      </c>
      <c r="AF61">
        <f t="shared" si="35"/>
        <v>0</v>
      </c>
      <c r="AG61">
        <f t="shared" si="36"/>
        <v>-1.2772811278894318E-15</v>
      </c>
      <c r="AH61">
        <f t="shared" si="37"/>
        <v>-5.6505931800047759E-10</v>
      </c>
      <c r="AI61">
        <f t="shared" si="38"/>
        <v>-5.6506059528160544E-10</v>
      </c>
      <c r="AJ61">
        <f t="shared" si="39"/>
        <v>-34.98825686235881</v>
      </c>
      <c r="AK61">
        <f t="shared" si="61"/>
        <v>-22.858994483410957</v>
      </c>
      <c r="AL61">
        <f t="shared" si="40"/>
        <v>-57.847251346334829</v>
      </c>
      <c r="AN61">
        <f t="shared" si="41"/>
        <v>0</v>
      </c>
      <c r="AO61">
        <f t="shared" si="42"/>
        <v>0</v>
      </c>
      <c r="AP61">
        <f t="shared" si="43"/>
        <v>-1.7850121664218684E-18</v>
      </c>
      <c r="AQ61">
        <f t="shared" si="44"/>
        <v>-7.8967561279759945E-13</v>
      </c>
      <c r="AR61">
        <f t="shared" si="45"/>
        <v>-7.8967739780976583E-13</v>
      </c>
      <c r="AS61">
        <f t="shared" si="46"/>
        <v>-4.8896411931180037E-2</v>
      </c>
      <c r="AT61">
        <f t="shared" si="47"/>
        <v>-3.1945655795042098E-2</v>
      </c>
      <c r="AU61">
        <f t="shared" si="48"/>
        <v>-8.0842067727011815E-2</v>
      </c>
      <c r="AW61">
        <v>58</v>
      </c>
      <c r="AX61">
        <f>IF(Z61&gt;0, (R61*SUMPRODUCT(K61:$K$98, X61:$X$98)-K61*$AZ$3)/Z61, 0)</f>
        <v>-5.7068252403477309E+18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1.2477760988375245E-3</v>
      </c>
      <c r="L62" s="2">
        <v>59</v>
      </c>
      <c r="M62" s="8">
        <v>0.84318435700000005</v>
      </c>
      <c r="Q62" s="5">
        <f t="shared" si="60"/>
        <v>25</v>
      </c>
      <c r="R62">
        <f t="shared" si="31"/>
        <v>2000000</v>
      </c>
      <c r="S62">
        <f t="shared" si="32"/>
        <v>-3.4705972570524496E+19</v>
      </c>
      <c r="U62">
        <f t="shared" si="52"/>
        <v>0.84318435700000005</v>
      </c>
      <c r="V62">
        <f t="shared" si="53"/>
        <v>0.01</v>
      </c>
      <c r="W62">
        <f t="shared" si="54"/>
        <v>5.1091245115577274E-17</v>
      </c>
      <c r="X62">
        <f t="shared" si="55"/>
        <v>4.3079338661107416E-17</v>
      </c>
      <c r="Y62">
        <f t="shared" si="56"/>
        <v>5.1091245115577277E-19</v>
      </c>
      <c r="Z62">
        <f t="shared" si="57"/>
        <v>7.500994003314085E-18</v>
      </c>
      <c r="AB62">
        <f t="shared" si="58"/>
        <v>-291.5688071863691</v>
      </c>
      <c r="AC62">
        <f t="shared" si="33"/>
        <v>-260.32929213068735</v>
      </c>
      <c r="AE62">
        <f t="shared" si="34"/>
        <v>0</v>
      </c>
      <c r="AF62">
        <f t="shared" si="35"/>
        <v>0</v>
      </c>
      <c r="AG62">
        <f t="shared" si="36"/>
        <v>-1.8752485008285212E-16</v>
      </c>
      <c r="AH62">
        <f t="shared" si="37"/>
        <v>-8.6158677322214826E-11</v>
      </c>
      <c r="AI62">
        <f t="shared" si="38"/>
        <v>-8.6158864847064903E-11</v>
      </c>
      <c r="AJ62">
        <f t="shared" si="39"/>
        <v>-31.23951505568175</v>
      </c>
      <c r="AK62">
        <f t="shared" si="61"/>
        <v>-20.409816503045839</v>
      </c>
      <c r="AL62">
        <f t="shared" si="40"/>
        <v>-51.649331558813749</v>
      </c>
      <c r="AN62">
        <f t="shared" si="41"/>
        <v>0</v>
      </c>
      <c r="AO62">
        <f t="shared" si="42"/>
        <v>0</v>
      </c>
      <c r="AP62">
        <f t="shared" si="43"/>
        <v>-2.3398902587147285E-19</v>
      </c>
      <c r="AQ62">
        <f t="shared" si="44"/>
        <v>-1.075067382701143E-13</v>
      </c>
      <c r="AR62">
        <f t="shared" si="45"/>
        <v>-1.0750697225914017E-13</v>
      </c>
      <c r="AS62">
        <f t="shared" si="46"/>
        <v>-3.8979920225754687E-2</v>
      </c>
      <c r="AT62">
        <f t="shared" si="47"/>
        <v>-2.5466881214160263E-2</v>
      </c>
      <c r="AU62">
        <f t="shared" si="48"/>
        <v>-6.4446801440022461E-2</v>
      </c>
      <c r="AW62">
        <v>59</v>
      </c>
      <c r="AX62">
        <f>IF(Z62&gt;0, (R62*SUMPRODUCT(K62:$K$98, X62:$X$98)-K62*$AZ$3)/Z62, 0)</f>
        <v>-3.4705972570524496E+19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1.114085802533504E-3</v>
      </c>
      <c r="L63" s="2">
        <v>60</v>
      </c>
      <c r="M63" s="8">
        <v>0.84806285100000001</v>
      </c>
      <c r="Q63" s="5">
        <f t="shared" si="60"/>
        <v>25</v>
      </c>
      <c r="R63">
        <f t="shared" si="31"/>
        <v>2000000</v>
      </c>
      <c r="S63">
        <f t="shared" si="32"/>
        <v>-2.1831828895898757E+20</v>
      </c>
      <c r="U63">
        <f t="shared" si="52"/>
        <v>0.84806285100000001</v>
      </c>
      <c r="V63">
        <f t="shared" si="53"/>
        <v>0.01</v>
      </c>
      <c r="W63">
        <f t="shared" si="54"/>
        <v>7.500994003314085E-18</v>
      </c>
      <c r="X63">
        <f t="shared" si="55"/>
        <v>6.3613143597844462E-18</v>
      </c>
      <c r="Y63">
        <f t="shared" si="56"/>
        <v>7.5009940033140854E-20</v>
      </c>
      <c r="Z63">
        <f t="shared" si="57"/>
        <v>1.064669703496498E-18</v>
      </c>
      <c r="AB63">
        <f t="shared" si="58"/>
        <v>-260.32929213068735</v>
      </c>
      <c r="AC63">
        <f t="shared" si="33"/>
        <v>-232.43686797382807</v>
      </c>
      <c r="AE63">
        <f t="shared" si="34"/>
        <v>0</v>
      </c>
      <c r="AF63">
        <f t="shared" si="35"/>
        <v>0</v>
      </c>
      <c r="AG63">
        <f t="shared" si="36"/>
        <v>-2.661674258741245E-17</v>
      </c>
      <c r="AH63">
        <f t="shared" si="37"/>
        <v>-1.2722628719568892E-11</v>
      </c>
      <c r="AI63">
        <f t="shared" si="38"/>
        <v>-1.272265533631148E-11</v>
      </c>
      <c r="AJ63">
        <f t="shared" si="39"/>
        <v>-27.892424156859278</v>
      </c>
      <c r="AK63">
        <f t="shared" si="61"/>
        <v>-18.223050449148115</v>
      </c>
      <c r="AL63">
        <f t="shared" si="40"/>
        <v>-46.115474606020115</v>
      </c>
      <c r="AN63">
        <f t="shared" si="41"/>
        <v>0</v>
      </c>
      <c r="AO63">
        <f t="shared" si="42"/>
        <v>0</v>
      </c>
      <c r="AP63">
        <f t="shared" si="43"/>
        <v>-2.9653335026325089E-20</v>
      </c>
      <c r="AQ63">
        <f t="shared" si="44"/>
        <v>-1.4174100027376715E-14</v>
      </c>
      <c r="AR63">
        <f t="shared" si="45"/>
        <v>-1.4174129680711741E-14</v>
      </c>
      <c r="AS63">
        <f t="shared" si="46"/>
        <v>-3.1074553751399461E-2</v>
      </c>
      <c r="AT63">
        <f t="shared" si="47"/>
        <v>-2.0302041784247708E-2</v>
      </c>
      <c r="AU63">
        <f t="shared" si="48"/>
        <v>-5.1376595535661339E-2</v>
      </c>
      <c r="AW63">
        <v>60</v>
      </c>
      <c r="AX63">
        <f>IF(Z63&gt;0, (R63*SUMPRODUCT(K63:$K$98, X63:$X$98)-K63*$AZ$3)/Z63, 0)</f>
        <v>-2.1831828895898757E+20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9.9471946654777136E-4</v>
      </c>
      <c r="L64" s="2">
        <v>61</v>
      </c>
      <c r="M64" s="8">
        <v>0.85299375700000002</v>
      </c>
      <c r="Q64" s="5">
        <f t="shared" si="60"/>
        <v>25</v>
      </c>
      <c r="R64">
        <f t="shared" si="31"/>
        <v>2000000</v>
      </c>
      <c r="S64">
        <f t="shared" si="32"/>
        <v>-1.4227603023417099E+21</v>
      </c>
      <c r="U64">
        <f t="shared" si="52"/>
        <v>0.85299375700000002</v>
      </c>
      <c r="V64">
        <f t="shared" si="53"/>
        <v>0.01</v>
      </c>
      <c r="W64">
        <f t="shared" si="54"/>
        <v>1.064669703496498E-18</v>
      </c>
      <c r="X64">
        <f t="shared" si="55"/>
        <v>9.0815661034955385E-19</v>
      </c>
      <c r="Y64">
        <f t="shared" si="56"/>
        <v>1.0646697034964981E-20</v>
      </c>
      <c r="Z64">
        <f t="shared" si="57"/>
        <v>1.4586639611197917E-19</v>
      </c>
      <c r="AB64">
        <f t="shared" si="58"/>
        <v>-232.43686797382807</v>
      </c>
      <c r="AC64">
        <f t="shared" si="33"/>
        <v>-207.53291783377512</v>
      </c>
      <c r="AE64">
        <f t="shared" si="34"/>
        <v>0</v>
      </c>
      <c r="AF64">
        <f t="shared" si="35"/>
        <v>0</v>
      </c>
      <c r="AG64">
        <f t="shared" si="36"/>
        <v>-3.6466599027994793E-18</v>
      </c>
      <c r="AH64">
        <f t="shared" si="37"/>
        <v>-1.8163132206991077E-12</v>
      </c>
      <c r="AI64">
        <f t="shared" si="38"/>
        <v>-1.8163168673590105E-12</v>
      </c>
      <c r="AJ64">
        <f t="shared" si="39"/>
        <v>-24.903950140052956</v>
      </c>
      <c r="AK64">
        <f t="shared" si="61"/>
        <v>-16.270580758167966</v>
      </c>
      <c r="AL64">
        <f t="shared" si="40"/>
        <v>-41.174530898222741</v>
      </c>
      <c r="AN64">
        <f t="shared" si="41"/>
        <v>0</v>
      </c>
      <c r="AO64">
        <f t="shared" si="42"/>
        <v>0</v>
      </c>
      <c r="AP64">
        <f t="shared" si="43"/>
        <v>-3.6274035931938458E-21</v>
      </c>
      <c r="AQ64">
        <f t="shared" si="44"/>
        <v>-1.8067221179774809E-15</v>
      </c>
      <c r="AR64">
        <f t="shared" si="45"/>
        <v>-1.8067257453810739E-15</v>
      </c>
      <c r="AS64">
        <f t="shared" si="46"/>
        <v>-2.4772443998245772E-2</v>
      </c>
      <c r="AT64">
        <f t="shared" si="47"/>
        <v>-1.6184663412187272E-2</v>
      </c>
      <c r="AU64">
        <f t="shared" si="48"/>
        <v>-4.0957107410434852E-2</v>
      </c>
      <c r="AW64">
        <v>61</v>
      </c>
      <c r="AX64">
        <f>IF(Z64&gt;0, (R64*SUMPRODUCT(K64:$K$98, X64:$X$98)-K64*$AZ$3)/Z64, 0)</f>
        <v>-1.4227603023417099E+21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8.8814238084622432E-4</v>
      </c>
      <c r="L65" s="2">
        <v>62</v>
      </c>
      <c r="M65" s="8">
        <v>0.85794593600000002</v>
      </c>
      <c r="Q65" s="5">
        <f t="shared" si="60"/>
        <v>25</v>
      </c>
      <c r="R65">
        <f t="shared" si="31"/>
        <v>2000000</v>
      </c>
      <c r="S65">
        <f t="shared" si="32"/>
        <v>-9.6197092315113005E+21</v>
      </c>
      <c r="U65">
        <f t="shared" si="52"/>
        <v>0.85794593600000002</v>
      </c>
      <c r="V65">
        <f t="shared" si="53"/>
        <v>0.01</v>
      </c>
      <c r="W65">
        <f t="shared" si="54"/>
        <v>1.4586639611197917E-19</v>
      </c>
      <c r="X65">
        <f t="shared" si="55"/>
        <v>1.2514548174323874E-19</v>
      </c>
      <c r="Y65">
        <f t="shared" si="56"/>
        <v>1.4586639611197918E-21</v>
      </c>
      <c r="Z65">
        <f t="shared" si="57"/>
        <v>1.9262250407620641E-20</v>
      </c>
      <c r="AB65">
        <f t="shared" si="58"/>
        <v>-207.53291783377512</v>
      </c>
      <c r="AC65">
        <f t="shared" si="33"/>
        <v>-185.2972480658706</v>
      </c>
      <c r="AE65">
        <f t="shared" si="34"/>
        <v>0</v>
      </c>
      <c r="AF65">
        <f t="shared" si="35"/>
        <v>0</v>
      </c>
      <c r="AG65">
        <f t="shared" si="36"/>
        <v>-4.8155626019051604E-19</v>
      </c>
      <c r="AH65">
        <f t="shared" si="37"/>
        <v>-2.5029096348647749E-13</v>
      </c>
      <c r="AI65">
        <f t="shared" si="38"/>
        <v>-2.502914450427377E-13</v>
      </c>
      <c r="AJ65">
        <f t="shared" si="39"/>
        <v>-22.235669767904511</v>
      </c>
      <c r="AK65">
        <f t="shared" si="61"/>
        <v>-14.52730424836426</v>
      </c>
      <c r="AL65">
        <f t="shared" si="40"/>
        <v>-36.76297401626902</v>
      </c>
      <c r="AN65">
        <f t="shared" si="41"/>
        <v>0</v>
      </c>
      <c r="AO65">
        <f t="shared" si="42"/>
        <v>0</v>
      </c>
      <c r="AP65">
        <f t="shared" si="43"/>
        <v>-4.2769052343700876E-22</v>
      </c>
      <c r="AQ65">
        <f t="shared" si="44"/>
        <v>-2.2229401221517553E-16</v>
      </c>
      <c r="AR65">
        <f t="shared" si="45"/>
        <v>-2.2229443990569897E-16</v>
      </c>
      <c r="AS65">
        <f t="shared" si="46"/>
        <v>-1.9748440687377123E-2</v>
      </c>
      <c r="AT65">
        <f t="shared" si="47"/>
        <v>-1.2902314582419703E-2</v>
      </c>
      <c r="AU65">
        <f t="shared" si="48"/>
        <v>-3.2650755269797049E-2</v>
      </c>
      <c r="AW65">
        <v>62</v>
      </c>
      <c r="AX65">
        <f>IF(Z65&gt;0, (R65*SUMPRODUCT(K65:$K$98, X65:$X$98)-K65*$AZ$3)/Z65, 0)</f>
        <v>-9.6197092315113005E+21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7.9298426861270028E-4</v>
      </c>
      <c r="L66" s="2">
        <v>63</v>
      </c>
      <c r="M66" s="8">
        <v>0.86292441799999997</v>
      </c>
      <c r="Q66" s="5">
        <f t="shared" si="60"/>
        <v>25</v>
      </c>
      <c r="R66">
        <f t="shared" si="31"/>
        <v>2000000</v>
      </c>
      <c r="S66">
        <f t="shared" si="32"/>
        <v>-6.7589901729221709E+22</v>
      </c>
      <c r="U66">
        <f t="shared" si="52"/>
        <v>0.86292441799999997</v>
      </c>
      <c r="V66">
        <f t="shared" si="53"/>
        <v>0.01</v>
      </c>
      <c r="W66">
        <f t="shared" si="54"/>
        <v>1.9262250407620641E-20</v>
      </c>
      <c r="X66">
        <f t="shared" si="55"/>
        <v>1.6621866222366303E-20</v>
      </c>
      <c r="Y66">
        <f t="shared" si="56"/>
        <v>1.9262250407620643E-22</v>
      </c>
      <c r="Z66">
        <f t="shared" si="57"/>
        <v>2.4477616811781319E-21</v>
      </c>
      <c r="AB66">
        <f t="shared" si="58"/>
        <v>-185.2972480658706</v>
      </c>
      <c r="AC66">
        <f t="shared" si="33"/>
        <v>-165.44397148738446</v>
      </c>
      <c r="AE66">
        <f t="shared" si="34"/>
        <v>0</v>
      </c>
      <c r="AF66">
        <f t="shared" si="35"/>
        <v>0</v>
      </c>
      <c r="AG66">
        <f t="shared" si="36"/>
        <v>-6.1194042029453297E-20</v>
      </c>
      <c r="AH66">
        <f t="shared" si="37"/>
        <v>-3.3243732444732606E-14</v>
      </c>
      <c r="AI66">
        <f t="shared" si="38"/>
        <v>-3.3243793638774638E-14</v>
      </c>
      <c r="AJ66">
        <f t="shared" si="39"/>
        <v>-19.853276578486145</v>
      </c>
      <c r="AK66">
        <f t="shared" si="61"/>
        <v>-12.970807364610943</v>
      </c>
      <c r="AL66">
        <f t="shared" si="40"/>
        <v>-32.824083943097122</v>
      </c>
      <c r="AN66">
        <f t="shared" si="41"/>
        <v>0</v>
      </c>
      <c r="AO66">
        <f t="shared" si="42"/>
        <v>0</v>
      </c>
      <c r="AP66">
        <f t="shared" si="43"/>
        <v>-4.8525912662180862E-23</v>
      </c>
      <c r="AQ66">
        <f t="shared" si="44"/>
        <v>-2.636175685864258E-17</v>
      </c>
      <c r="AR66">
        <f t="shared" si="45"/>
        <v>-2.6361805384555245E-17</v>
      </c>
      <c r="AS66">
        <f t="shared" si="46"/>
        <v>-1.5743336007156487E-2</v>
      </c>
      <c r="AT66">
        <f t="shared" si="47"/>
        <v>-1.0285646191342234E-2</v>
      </c>
      <c r="AU66">
        <f t="shared" si="48"/>
        <v>-2.6028982198498751E-2</v>
      </c>
      <c r="AW66">
        <v>63</v>
      </c>
      <c r="AX66">
        <f>IF(Z66&gt;0, (R66*SUMPRODUCT(K66:$K$98, X66:$X$98)-K66*$AZ$3)/Z66, 0)</f>
        <v>-6.7589901729221709E+22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7.0802166840419666E-4</v>
      </c>
      <c r="L67" s="2">
        <v>64</v>
      </c>
      <c r="M67" s="8">
        <v>0.86793829099999997</v>
      </c>
      <c r="Q67" s="5">
        <f t="shared" si="60"/>
        <v>25</v>
      </c>
      <c r="R67">
        <f t="shared" ref="R67:R79" si="62">$C$6</f>
        <v>2000000</v>
      </c>
      <c r="S67">
        <f t="shared" ref="S67:S79" si="63">AX67</f>
        <v>-4.9440669836883859E+23</v>
      </c>
      <c r="U67">
        <f t="shared" si="52"/>
        <v>0.86793829099999997</v>
      </c>
      <c r="V67">
        <f t="shared" si="53"/>
        <v>0.01</v>
      </c>
      <c r="W67">
        <f t="shared" si="54"/>
        <v>2.4477616811781319E-21</v>
      </c>
      <c r="X67">
        <f t="shared" si="55"/>
        <v>2.1245060903370347E-21</v>
      </c>
      <c r="Y67">
        <f t="shared" si="56"/>
        <v>2.447761681178132E-23</v>
      </c>
      <c r="Z67">
        <f t="shared" si="57"/>
        <v>2.9877797402931592E-22</v>
      </c>
      <c r="AB67">
        <f t="shared" si="58"/>
        <v>-165.44397148738446</v>
      </c>
      <c r="AC67">
        <f t="shared" ref="AC67:AC79" si="64">S67*Z67</f>
        <v>-147.7178316851647</v>
      </c>
      <c r="AE67">
        <f t="shared" ref="AE67:AE79" si="65">$Z67*O67</f>
        <v>0</v>
      </c>
      <c r="AF67">
        <f t="shared" ref="AF67:AF79" si="66">-$Z67*P67</f>
        <v>0</v>
      </c>
      <c r="AG67">
        <f t="shared" ref="AG67:AG79" si="67">-$Z67*Q67</f>
        <v>-7.4694493507328986E-21</v>
      </c>
      <c r="AH67">
        <f t="shared" ref="AH67:AH79" si="68">-X67*R67</f>
        <v>-4.2490121806740694E-15</v>
      </c>
      <c r="AI67">
        <f t="shared" ref="AI67:AI79" si="69">SUM(AE67:AH67)</f>
        <v>-4.2490196501234203E-15</v>
      </c>
      <c r="AJ67">
        <f t="shared" ref="AJ67:AJ79" si="70">AB67-AC67</f>
        <v>-17.726139802219762</v>
      </c>
      <c r="AK67">
        <f t="shared" si="61"/>
        <v>-11.581078004116913</v>
      </c>
      <c r="AL67">
        <f t="shared" ref="AL67:AL79" si="71">SUM(AI67:AK67)</f>
        <v>-29.307217806336681</v>
      </c>
      <c r="AN67">
        <f t="shared" ref="AN67:AN79" si="72">AE67*$K67</f>
        <v>0</v>
      </c>
      <c r="AO67">
        <f t="shared" ref="AO67:AO79" si="73">AF67*$K67</f>
        <v>0</v>
      </c>
      <c r="AP67">
        <f t="shared" ref="AP67:AP79" si="74">AG67*$K67</f>
        <v>-5.28853199136655E-24</v>
      </c>
      <c r="AQ67">
        <f t="shared" ref="AQ67:AQ79" si="75">AH67*$K67</f>
        <v>-3.0083926932306085E-18</v>
      </c>
      <c r="AR67">
        <f t="shared" ref="AR67:AR79" si="76">AI67*$K67</f>
        <v>-3.0083979817626001E-18</v>
      </c>
      <c r="AS67">
        <f t="shared" ref="AS67:AS79" si="77">AJ67*$K67</f>
        <v>-1.2550491077133673E-2</v>
      </c>
      <c r="AT67">
        <f t="shared" ref="AT67:AT79" si="78">AK67*$K67</f>
        <v>-8.1996541703939999E-3</v>
      </c>
      <c r="AU67">
        <f t="shared" ref="AU67:AU79" si="79">AL67*$K67</f>
        <v>-2.0750145247527677E-2</v>
      </c>
      <c r="AW67">
        <v>64</v>
      </c>
      <c r="AX67">
        <f>IF(Z67&gt;0, (R67*SUMPRODUCT(K67:$K$98, X67:$X$98)-K67*$AZ$3)/Z67, 0)</f>
        <v>-4.9440669836883859E+23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79" si="80">G68+$C$9</f>
        <v>0.12000000000000001</v>
      </c>
      <c r="I68" s="1">
        <f t="shared" ref="I68:I79" si="81">1+H68</f>
        <v>1.1200000000000001</v>
      </c>
      <c r="J68">
        <f t="shared" ref="J68:J79" si="82">1/I68</f>
        <v>0.89285714285714279</v>
      </c>
      <c r="K68">
        <f t="shared" si="59"/>
        <v>6.3216220393231843E-4</v>
      </c>
      <c r="L68" s="2">
        <v>65</v>
      </c>
      <c r="M68" s="8">
        <v>0.872959127</v>
      </c>
      <c r="Q68" s="5">
        <f t="shared" si="60"/>
        <v>25</v>
      </c>
      <c r="R68">
        <f t="shared" si="62"/>
        <v>2000000</v>
      </c>
      <c r="S68">
        <f t="shared" si="63"/>
        <v>-3.7716273024982866E+24</v>
      </c>
      <c r="U68">
        <f t="shared" ref="U68:U79" si="83">M68</f>
        <v>0.872959127</v>
      </c>
      <c r="V68">
        <f t="shared" ref="V68:V79" si="84">$C$10</f>
        <v>0.01</v>
      </c>
      <c r="W68">
        <f t="shared" ref="W68:W79" si="85">Z67</f>
        <v>2.9877797402931592E-22</v>
      </c>
      <c r="X68">
        <f t="shared" ref="X68:X79" si="86">U68*W68</f>
        <v>2.608209593754603E-22</v>
      </c>
      <c r="Y68">
        <f t="shared" ref="Y68:Y79" si="87">V68*W68</f>
        <v>2.9877797402931591E-24</v>
      </c>
      <c r="Z68">
        <f t="shared" ref="Z68:Z79" si="88">MAX(0, W68-X68-Y68)</f>
        <v>3.4969234913562458E-23</v>
      </c>
      <c r="AB68">
        <f t="shared" ref="AB68:AB79" si="89">AC67</f>
        <v>-147.7178316851647</v>
      </c>
      <c r="AC68">
        <f t="shared" si="64"/>
        <v>-131.89092114746848</v>
      </c>
      <c r="AE68">
        <f t="shared" si="65"/>
        <v>0</v>
      </c>
      <c r="AF68">
        <f t="shared" si="66"/>
        <v>0</v>
      </c>
      <c r="AG68">
        <f t="shared" si="67"/>
        <v>-8.7423087283906141E-22</v>
      </c>
      <c r="AH68">
        <f t="shared" si="68"/>
        <v>-5.2164191875092058E-16</v>
      </c>
      <c r="AI68">
        <f t="shared" si="69"/>
        <v>-5.2164279298179347E-16</v>
      </c>
      <c r="AJ68">
        <f t="shared" si="70"/>
        <v>-15.826910537696222</v>
      </c>
      <c r="AK68">
        <f t="shared" si="61"/>
        <v>-10.34024821796153</v>
      </c>
      <c r="AL68">
        <f t="shared" si="71"/>
        <v>-26.167158755657752</v>
      </c>
      <c r="AN68">
        <f t="shared" si="72"/>
        <v>0</v>
      </c>
      <c r="AO68">
        <f t="shared" si="73"/>
        <v>0</v>
      </c>
      <c r="AP68">
        <f t="shared" si="74"/>
        <v>-5.5265571531961544E-25</v>
      </c>
      <c r="AQ68">
        <f t="shared" si="75"/>
        <v>-3.2976230502106535E-19</v>
      </c>
      <c r="AR68">
        <f t="shared" si="76"/>
        <v>-3.2976285767678067E-19</v>
      </c>
      <c r="AS68">
        <f t="shared" si="77"/>
        <v>-1.0005174646949678E-2</v>
      </c>
      <c r="AT68">
        <f t="shared" si="78"/>
        <v>-6.5367141026737895E-3</v>
      </c>
      <c r="AU68">
        <f t="shared" si="79"/>
        <v>-1.6541888749623469E-2</v>
      </c>
      <c r="AW68">
        <v>65</v>
      </c>
      <c r="AX68">
        <f>IF(Z68&gt;0, (R68*SUMPRODUCT(K68:$K$98, X68:$X$98)-K68*$AZ$3)/Z68, 0)</f>
        <v>-3.7716273024982866E+24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79" si="90">K68*J69</f>
        <v>5.6443053922528431E-4</v>
      </c>
      <c r="L69" s="2">
        <v>66</v>
      </c>
      <c r="M69" s="8">
        <v>0.877957722</v>
      </c>
      <c r="Q69" s="5">
        <f t="shared" ref="Q69:Q79" si="91">$C$8</f>
        <v>25</v>
      </c>
      <c r="R69">
        <f t="shared" si="62"/>
        <v>2000000</v>
      </c>
      <c r="S69">
        <f t="shared" si="63"/>
        <v>-3.0055836398030144E+25</v>
      </c>
      <c r="U69">
        <f t="shared" si="83"/>
        <v>0.877957722</v>
      </c>
      <c r="V69">
        <f t="shared" si="84"/>
        <v>0.01</v>
      </c>
      <c r="W69">
        <f t="shared" si="85"/>
        <v>3.4969234913562458E-23</v>
      </c>
      <c r="X69">
        <f t="shared" si="86"/>
        <v>3.0701509824794161E-23</v>
      </c>
      <c r="Y69">
        <f t="shared" si="87"/>
        <v>3.4969234913562456E-25</v>
      </c>
      <c r="Z69">
        <f t="shared" si="88"/>
        <v>3.9180327396326716E-24</v>
      </c>
      <c r="AB69">
        <f t="shared" si="89"/>
        <v>-131.89092114746848</v>
      </c>
      <c r="AC69">
        <f t="shared" si="64"/>
        <v>-117.75975102452541</v>
      </c>
      <c r="AE69">
        <f t="shared" si="65"/>
        <v>0</v>
      </c>
      <c r="AF69">
        <f t="shared" si="66"/>
        <v>0</v>
      </c>
      <c r="AG69">
        <f t="shared" si="67"/>
        <v>-9.7950818490816793E-23</v>
      </c>
      <c r="AH69">
        <f t="shared" si="68"/>
        <v>-6.1403019649588326E-17</v>
      </c>
      <c r="AI69">
        <f t="shared" si="69"/>
        <v>-6.1403117600406823E-17</v>
      </c>
      <c r="AJ69">
        <f t="shared" si="70"/>
        <v>-14.131170122943061</v>
      </c>
      <c r="AK69">
        <f t="shared" si="61"/>
        <v>-9.2323644803227936</v>
      </c>
      <c r="AL69">
        <f t="shared" si="71"/>
        <v>-23.363534603265855</v>
      </c>
      <c r="AN69">
        <f t="shared" si="72"/>
        <v>0</v>
      </c>
      <c r="AO69">
        <f t="shared" si="73"/>
        <v>0</v>
      </c>
      <c r="AP69">
        <f t="shared" si="74"/>
        <v>-5.528643329832967E-26</v>
      </c>
      <c r="AQ69">
        <f t="shared" si="75"/>
        <v>-3.4657739490877869E-20</v>
      </c>
      <c r="AR69">
        <f t="shared" si="76"/>
        <v>-3.4657794777311168E-20</v>
      </c>
      <c r="AS69">
        <f t="shared" si="77"/>
        <v>-7.9760639723769795E-3</v>
      </c>
      <c r="AT69">
        <f t="shared" si="78"/>
        <v>-5.2110284619529563E-3</v>
      </c>
      <c r="AU69">
        <f t="shared" si="79"/>
        <v>-1.3187092434329936E-2</v>
      </c>
      <c r="AW69">
        <v>66</v>
      </c>
      <c r="AX69">
        <f>IF(Z69&gt;0, (R69*SUMPRODUCT(K69:$K$98, X69:$X$98)-K69*$AZ$3)/Z69, 0)</f>
        <v>-3.0055836398030144E+25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5.0395583859400386E-4</v>
      </c>
      <c r="L70" s="2">
        <v>67</v>
      </c>
      <c r="M70" s="8">
        <v>0.88376105100000002</v>
      </c>
      <c r="Q70" s="5">
        <f t="shared" si="91"/>
        <v>25</v>
      </c>
      <c r="R70">
        <f t="shared" si="62"/>
        <v>2000000</v>
      </c>
      <c r="S70">
        <f t="shared" si="63"/>
        <v>-2.5259632616025703E+26</v>
      </c>
      <c r="U70">
        <f t="shared" si="83"/>
        <v>0.88376105100000002</v>
      </c>
      <c r="V70">
        <f t="shared" si="84"/>
        <v>0.01</v>
      </c>
      <c r="W70">
        <f t="shared" si="85"/>
        <v>3.9180327396326716E-24</v>
      </c>
      <c r="X70">
        <f t="shared" si="86"/>
        <v>3.4626047318301791E-24</v>
      </c>
      <c r="Y70">
        <f t="shared" si="87"/>
        <v>3.9180327396326718E-26</v>
      </c>
      <c r="Z70">
        <f t="shared" si="88"/>
        <v>4.162476804061657E-25</v>
      </c>
      <c r="AB70">
        <f t="shared" si="89"/>
        <v>-117.75975102452541</v>
      </c>
      <c r="AC70">
        <f t="shared" si="64"/>
        <v>-105.14263484332626</v>
      </c>
      <c r="AE70">
        <f t="shared" si="65"/>
        <v>0</v>
      </c>
      <c r="AF70">
        <f t="shared" si="66"/>
        <v>0</v>
      </c>
      <c r="AG70">
        <f t="shared" si="67"/>
        <v>-1.0406192010154142E-23</v>
      </c>
      <c r="AH70">
        <f t="shared" si="68"/>
        <v>-6.9252094636603581E-18</v>
      </c>
      <c r="AI70">
        <f t="shared" si="69"/>
        <v>-6.9252198698523683E-18</v>
      </c>
      <c r="AJ70">
        <f t="shared" si="70"/>
        <v>-12.617116181199151</v>
      </c>
      <c r="AK70">
        <f t="shared" si="61"/>
        <v>-8.2431825717167797</v>
      </c>
      <c r="AL70">
        <f t="shared" si="71"/>
        <v>-20.860298752915931</v>
      </c>
      <c r="AN70">
        <f t="shared" si="72"/>
        <v>0</v>
      </c>
      <c r="AO70">
        <f t="shared" si="73"/>
        <v>0</v>
      </c>
      <c r="AP70">
        <f t="shared" si="74"/>
        <v>-5.2442612210474533E-27</v>
      </c>
      <c r="AQ70">
        <f t="shared" si="75"/>
        <v>-3.4899997426980876E-21</v>
      </c>
      <c r="AR70">
        <f t="shared" si="76"/>
        <v>-3.4900049869593084E-21</v>
      </c>
      <c r="AS70">
        <f t="shared" si="77"/>
        <v>-6.3584693657341941E-3</v>
      </c>
      <c r="AT70">
        <f t="shared" si="78"/>
        <v>-4.1541999856130069E-3</v>
      </c>
      <c r="AU70">
        <f t="shared" si="79"/>
        <v>-1.05126693513472E-2</v>
      </c>
      <c r="AW70">
        <v>67</v>
      </c>
      <c r="AX70">
        <f>IF(Z70&gt;0, (R70*SUMPRODUCT(K70:$K$98, X70:$X$98)-K70*$AZ$3)/Z70, 0)</f>
        <v>-2.5259632616025703E+26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4.4996057017321768E-4</v>
      </c>
      <c r="L71" s="2">
        <v>68</v>
      </c>
      <c r="M71" s="8">
        <v>0.88953285599999998</v>
      </c>
      <c r="Q71" s="5">
        <f t="shared" si="91"/>
        <v>25</v>
      </c>
      <c r="R71">
        <f t="shared" si="62"/>
        <v>2000000</v>
      </c>
      <c r="S71">
        <f t="shared" si="63"/>
        <v>-2.2448377160164725E+27</v>
      </c>
      <c r="U71">
        <f t="shared" si="83"/>
        <v>0.88953285599999998</v>
      </c>
      <c r="V71">
        <f t="shared" si="84"/>
        <v>0.01</v>
      </c>
      <c r="W71">
        <f t="shared" si="85"/>
        <v>4.162476804061657E-25</v>
      </c>
      <c r="X71">
        <f t="shared" si="86"/>
        <v>3.7026598795507182E-25</v>
      </c>
      <c r="Y71">
        <f t="shared" si="87"/>
        <v>4.1624768040616569E-27</v>
      </c>
      <c r="Z71">
        <f t="shared" si="88"/>
        <v>4.1819215647032228E-26</v>
      </c>
      <c r="AB71">
        <f t="shared" si="89"/>
        <v>-105.14263484332626</v>
      </c>
      <c r="AC71">
        <f t="shared" si="64"/>
        <v>-93.87735253868415</v>
      </c>
      <c r="AE71">
        <f t="shared" si="65"/>
        <v>0</v>
      </c>
      <c r="AF71">
        <f t="shared" si="66"/>
        <v>0</v>
      </c>
      <c r="AG71">
        <f t="shared" si="67"/>
        <v>-1.0454803911758058E-24</v>
      </c>
      <c r="AH71">
        <f t="shared" si="68"/>
        <v>-7.4053197591014365E-19</v>
      </c>
      <c r="AI71">
        <f t="shared" si="69"/>
        <v>-7.4053302139053487E-19</v>
      </c>
      <c r="AJ71">
        <f t="shared" si="70"/>
        <v>-11.265282304642113</v>
      </c>
      <c r="AK71">
        <f t="shared" si="61"/>
        <v>-7.3599844390328393</v>
      </c>
      <c r="AL71">
        <f t="shared" si="71"/>
        <v>-18.625266743674953</v>
      </c>
      <c r="AN71">
        <f t="shared" si="72"/>
        <v>0</v>
      </c>
      <c r="AO71">
        <f t="shared" si="73"/>
        <v>0</v>
      </c>
      <c r="AP71">
        <f t="shared" si="74"/>
        <v>-4.7042495291838425E-28</v>
      </c>
      <c r="AQ71">
        <f t="shared" si="75"/>
        <v>-3.3321019011202775E-22</v>
      </c>
      <c r="AR71">
        <f t="shared" si="76"/>
        <v>-3.3321066053698065E-22</v>
      </c>
      <c r="AS71">
        <f t="shared" si="77"/>
        <v>-5.0689328489590246E-3</v>
      </c>
      <c r="AT71">
        <f t="shared" si="78"/>
        <v>-3.3117027946532262E-3</v>
      </c>
      <c r="AU71">
        <f t="shared" si="79"/>
        <v>-8.3806356436122512E-3</v>
      </c>
      <c r="AW71">
        <v>68</v>
      </c>
      <c r="AX71">
        <f>IF(Z71&gt;0, (R71*SUMPRODUCT(K71:$K$98, X71:$X$98)-K71*$AZ$3)/Z71, 0)</f>
        <v>-2.2448377160164725E+27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4.0175050908323003E-4</v>
      </c>
      <c r="L72" s="2">
        <v>69</v>
      </c>
      <c r="M72" s="8">
        <v>0.89526598199999996</v>
      </c>
      <c r="Q72" s="5">
        <f t="shared" si="91"/>
        <v>25</v>
      </c>
      <c r="R72">
        <f t="shared" si="62"/>
        <v>2000000</v>
      </c>
      <c r="S72">
        <f t="shared" si="63"/>
        <v>-2.1157335365004993E+28</v>
      </c>
      <c r="U72">
        <f t="shared" si="83"/>
        <v>0.89526598199999996</v>
      </c>
      <c r="V72">
        <f t="shared" si="84"/>
        <v>0.01</v>
      </c>
      <c r="W72">
        <f t="shared" si="85"/>
        <v>4.1819215647032228E-26</v>
      </c>
      <c r="X72">
        <f t="shared" si="86"/>
        <v>3.7439321162710069E-26</v>
      </c>
      <c r="Y72">
        <f t="shared" si="87"/>
        <v>4.1819215647032225E-28</v>
      </c>
      <c r="Z72">
        <f t="shared" si="88"/>
        <v>3.9617023278518367E-27</v>
      </c>
      <c r="AB72">
        <f t="shared" si="89"/>
        <v>-93.87735253868415</v>
      </c>
      <c r="AC72">
        <f t="shared" si="64"/>
        <v>-83.819064766682274</v>
      </c>
      <c r="AE72">
        <f t="shared" si="65"/>
        <v>0</v>
      </c>
      <c r="AF72">
        <f t="shared" si="66"/>
        <v>0</v>
      </c>
      <c r="AG72">
        <f t="shared" si="67"/>
        <v>-9.9042558196295913E-26</v>
      </c>
      <c r="AH72">
        <f t="shared" si="68"/>
        <v>-7.4878642325420133E-20</v>
      </c>
      <c r="AI72">
        <f t="shared" si="69"/>
        <v>-7.4878741367978335E-20</v>
      </c>
      <c r="AJ72">
        <f t="shared" si="70"/>
        <v>-10.058287772001876</v>
      </c>
      <c r="AK72">
        <f t="shared" ref="AK72:AK79" si="92">G72*SUM(AB72:AB72, AE72:AF72)</f>
        <v>-6.5714146777078914</v>
      </c>
      <c r="AL72">
        <f t="shared" si="71"/>
        <v>-16.629702449709768</v>
      </c>
      <c r="AN72">
        <f t="shared" si="72"/>
        <v>0</v>
      </c>
      <c r="AO72">
        <f t="shared" si="73"/>
        <v>0</v>
      </c>
      <c r="AP72">
        <f t="shared" si="74"/>
        <v>-3.9790398176267321E-29</v>
      </c>
      <c r="AQ72">
        <f t="shared" si="75"/>
        <v>-3.0082532673698632E-23</v>
      </c>
      <c r="AR72">
        <f t="shared" si="76"/>
        <v>-3.0082572464096814E-23</v>
      </c>
      <c r="AS72">
        <f t="shared" si="77"/>
        <v>-4.0409222329073815E-3</v>
      </c>
      <c r="AT72">
        <f t="shared" si="78"/>
        <v>-2.6400691921661555E-3</v>
      </c>
      <c r="AU72">
        <f t="shared" si="79"/>
        <v>-6.680991425073537E-3</v>
      </c>
      <c r="AW72">
        <v>69</v>
      </c>
      <c r="AX72">
        <f>IF(Z72&gt;0, (R72*SUMPRODUCT(K72:$K$98, X72:$X$98)-K72*$AZ$3)/Z72, 0)</f>
        <v>-2.1157335365004993E+28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3.5870581168145535E-4</v>
      </c>
      <c r="L73" s="2">
        <v>70</v>
      </c>
      <c r="M73" s="8">
        <v>0.900953271</v>
      </c>
      <c r="Q73" s="5">
        <f t="shared" si="91"/>
        <v>25</v>
      </c>
      <c r="R73">
        <f t="shared" si="62"/>
        <v>2000000</v>
      </c>
      <c r="S73">
        <f t="shared" si="63"/>
        <v>-2.1214117819497599E+29</v>
      </c>
      <c r="U73">
        <f t="shared" si="83"/>
        <v>0.900953271</v>
      </c>
      <c r="V73">
        <f t="shared" si="84"/>
        <v>0.01</v>
      </c>
      <c r="W73">
        <f t="shared" si="85"/>
        <v>3.9617023278518367E-27</v>
      </c>
      <c r="X73">
        <f t="shared" si="86"/>
        <v>3.5693086710064266E-27</v>
      </c>
      <c r="Y73">
        <f t="shared" si="87"/>
        <v>3.9617023278518366E-29</v>
      </c>
      <c r="Z73">
        <f t="shared" si="88"/>
        <v>3.5277663356689174E-28</v>
      </c>
      <c r="AB73">
        <f t="shared" si="89"/>
        <v>-83.819064766682274</v>
      </c>
      <c r="AC73">
        <f t="shared" si="64"/>
        <v>-74.838450684537733</v>
      </c>
      <c r="AE73">
        <f t="shared" si="65"/>
        <v>0</v>
      </c>
      <c r="AF73">
        <f t="shared" si="66"/>
        <v>0</v>
      </c>
      <c r="AG73">
        <f t="shared" si="67"/>
        <v>-8.8194158391722941E-27</v>
      </c>
      <c r="AH73">
        <f t="shared" si="68"/>
        <v>-7.1386173420128531E-21</v>
      </c>
      <c r="AI73">
        <f t="shared" si="69"/>
        <v>-7.1386261614286923E-21</v>
      </c>
      <c r="AJ73">
        <f t="shared" si="70"/>
        <v>-8.980614082144541</v>
      </c>
      <c r="AK73">
        <f t="shared" si="92"/>
        <v>-5.8673345336677594</v>
      </c>
      <c r="AL73">
        <f t="shared" si="71"/>
        <v>-14.8479486158123</v>
      </c>
      <c r="AN73">
        <f t="shared" si="72"/>
        <v>0</v>
      </c>
      <c r="AO73">
        <f t="shared" si="73"/>
        <v>0</v>
      </c>
      <c r="AP73">
        <f t="shared" si="74"/>
        <v>-3.1635757171465816E-30</v>
      </c>
      <c r="AQ73">
        <f t="shared" si="75"/>
        <v>-2.5606635279500337E-24</v>
      </c>
      <c r="AR73">
        <f t="shared" si="76"/>
        <v>-2.5606666915257509E-24</v>
      </c>
      <c r="AS73">
        <f t="shared" si="77"/>
        <v>-3.2213984637335658E-3</v>
      </c>
      <c r="AT73">
        <f t="shared" si="78"/>
        <v>-2.104646996305927E-3</v>
      </c>
      <c r="AU73">
        <f t="shared" si="79"/>
        <v>-5.3260454600394923E-3</v>
      </c>
      <c r="AW73">
        <v>70</v>
      </c>
      <c r="AX73">
        <f>IF(Z73&gt;0, (R73*SUMPRODUCT(K73:$K$98, X73:$X$98)-K73*$AZ$3)/Z73, 0)</f>
        <v>-2.1214117819497599E+29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3.2027304614415652E-4</v>
      </c>
      <c r="L74" s="2">
        <v>71</v>
      </c>
      <c r="M74" s="8">
        <v>0.90658776299999999</v>
      </c>
      <c r="Q74" s="5">
        <f t="shared" si="91"/>
        <v>25</v>
      </c>
      <c r="R74">
        <f t="shared" si="62"/>
        <v>2000000</v>
      </c>
      <c r="S74">
        <f t="shared" si="63"/>
        <v>-2.2707911100084071E+30</v>
      </c>
      <c r="U74">
        <f t="shared" si="83"/>
        <v>0.90658776299999999</v>
      </c>
      <c r="V74">
        <f t="shared" si="84"/>
        <v>0.01</v>
      </c>
      <c r="W74">
        <f t="shared" si="85"/>
        <v>3.5277663356689174E-28</v>
      </c>
      <c r="X74">
        <f t="shared" si="86"/>
        <v>3.198229790640791E-28</v>
      </c>
      <c r="Y74">
        <f t="shared" si="87"/>
        <v>3.5277663356689173E-30</v>
      </c>
      <c r="Z74">
        <f t="shared" si="88"/>
        <v>2.9425888167143719E-29</v>
      </c>
      <c r="AB74">
        <f t="shared" si="89"/>
        <v>-74.838450684537733</v>
      </c>
      <c r="AC74">
        <f t="shared" si="64"/>
        <v>-66.820045254051536</v>
      </c>
      <c r="AE74">
        <f t="shared" si="65"/>
        <v>0</v>
      </c>
      <c r="AF74">
        <f t="shared" si="66"/>
        <v>0</v>
      </c>
      <c r="AG74">
        <f t="shared" si="67"/>
        <v>-7.3564720417859296E-28</v>
      </c>
      <c r="AH74">
        <f t="shared" si="68"/>
        <v>-6.3964595812815824E-22</v>
      </c>
      <c r="AI74">
        <f t="shared" si="69"/>
        <v>-6.3964669377536247E-22</v>
      </c>
      <c r="AJ74">
        <f t="shared" si="70"/>
        <v>-8.0184054304861974</v>
      </c>
      <c r="AK74">
        <f t="shared" si="92"/>
        <v>-5.2386915479176421</v>
      </c>
      <c r="AL74">
        <f t="shared" si="71"/>
        <v>-13.25709697840384</v>
      </c>
      <c r="AN74">
        <f t="shared" si="72"/>
        <v>0</v>
      </c>
      <c r="AO74">
        <f t="shared" si="73"/>
        <v>0</v>
      </c>
      <c r="AP74">
        <f t="shared" si="74"/>
        <v>-2.3560797096971022E-31</v>
      </c>
      <c r="AQ74">
        <f t="shared" si="75"/>
        <v>-2.0486135946350282E-25</v>
      </c>
      <c r="AR74">
        <f t="shared" si="76"/>
        <v>-2.0486159507147381E-25</v>
      </c>
      <c r="AS74">
        <f t="shared" si="77"/>
        <v>-2.5680791324406609E-3</v>
      </c>
      <c r="AT74">
        <f t="shared" si="78"/>
        <v>-1.6778116998612297E-3</v>
      </c>
      <c r="AU74">
        <f t="shared" si="79"/>
        <v>-4.245890832301891E-3</v>
      </c>
      <c r="AW74">
        <v>71</v>
      </c>
      <c r="AX74">
        <f>IF(Z74&gt;0, (R74*SUMPRODUCT(K74:$K$98, X74:$X$98)-K74*$AZ$3)/Z74, 0)</f>
        <v>-2.2707911100084071E+30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2.8595807691442546E-4</v>
      </c>
      <c r="L75" s="2">
        <v>72</v>
      </c>
      <c r="M75" s="8">
        <v>0.91219363099999995</v>
      </c>
      <c r="Q75" s="5">
        <f t="shared" si="91"/>
        <v>25</v>
      </c>
      <c r="R75">
        <f t="shared" si="62"/>
        <v>2000000</v>
      </c>
      <c r="S75">
        <f t="shared" si="63"/>
        <v>-2.605817606663414E+31</v>
      </c>
      <c r="U75">
        <f t="shared" si="83"/>
        <v>0.91219363099999995</v>
      </c>
      <c r="V75">
        <f t="shared" si="84"/>
        <v>0.01</v>
      </c>
      <c r="W75">
        <f t="shared" si="85"/>
        <v>2.9425888167143719E-29</v>
      </c>
      <c r="X75">
        <f t="shared" si="86"/>
        <v>2.6842107772586762E-29</v>
      </c>
      <c r="Y75">
        <f t="shared" si="87"/>
        <v>2.942588816714372E-31</v>
      </c>
      <c r="Z75">
        <f t="shared" si="88"/>
        <v>2.28952151288552E-30</v>
      </c>
      <c r="AB75">
        <f t="shared" si="89"/>
        <v>-66.820045254051536</v>
      </c>
      <c r="AC75">
        <f t="shared" si="64"/>
        <v>-59.660754691117447</v>
      </c>
      <c r="AE75">
        <f t="shared" si="65"/>
        <v>0</v>
      </c>
      <c r="AF75">
        <f t="shared" si="66"/>
        <v>0</v>
      </c>
      <c r="AG75">
        <f t="shared" si="67"/>
        <v>-5.7238037822138002E-29</v>
      </c>
      <c r="AH75">
        <f t="shared" si="68"/>
        <v>-5.3684215545173519E-23</v>
      </c>
      <c r="AI75">
        <f t="shared" si="69"/>
        <v>-5.3684272783211341E-23</v>
      </c>
      <c r="AJ75">
        <f t="shared" si="70"/>
        <v>-7.1592905629340891</v>
      </c>
      <c r="AK75">
        <f t="shared" si="92"/>
        <v>-4.6774031677836083</v>
      </c>
      <c r="AL75">
        <f t="shared" si="71"/>
        <v>-11.836693730717698</v>
      </c>
      <c r="AN75">
        <f t="shared" si="72"/>
        <v>0</v>
      </c>
      <c r="AO75">
        <f t="shared" si="73"/>
        <v>0</v>
      </c>
      <c r="AP75">
        <f t="shared" si="74"/>
        <v>-1.6367679221973732E-32</v>
      </c>
      <c r="AQ75">
        <f t="shared" si="75"/>
        <v>-1.5351435037957325E-26</v>
      </c>
      <c r="AR75">
        <f t="shared" si="76"/>
        <v>-1.5351451405636545E-26</v>
      </c>
      <c r="AS75">
        <f t="shared" si="77"/>
        <v>-2.0472569614482265E-3</v>
      </c>
      <c r="AT75">
        <f t="shared" si="78"/>
        <v>-1.3375412148128425E-3</v>
      </c>
      <c r="AU75">
        <f t="shared" si="79"/>
        <v>-3.3847981762610692E-3</v>
      </c>
      <c r="AW75">
        <v>72</v>
      </c>
      <c r="AX75">
        <f>IF(Z75&gt;0, (R75*SUMPRODUCT(K75:$K$98, X75:$X$98)-K75*$AZ$3)/Z75, 0)</f>
        <v>-2.605817606663414E+31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2.55319711530737E-4</v>
      </c>
      <c r="L76" s="2">
        <v>73</v>
      </c>
      <c r="M76" s="8">
        <v>0.91779930600000004</v>
      </c>
      <c r="Q76" s="5">
        <f t="shared" si="91"/>
        <v>25</v>
      </c>
      <c r="R76">
        <f t="shared" si="62"/>
        <v>2000000</v>
      </c>
      <c r="S76">
        <f t="shared" si="63"/>
        <v>-3.2224383647785088E+32</v>
      </c>
      <c r="U76">
        <f t="shared" si="83"/>
        <v>0.91779930600000004</v>
      </c>
      <c r="V76">
        <f t="shared" si="84"/>
        <v>0.01</v>
      </c>
      <c r="W76">
        <f t="shared" si="85"/>
        <v>2.28952151288552E-30</v>
      </c>
      <c r="X76">
        <f t="shared" si="86"/>
        <v>2.1013212555984004E-30</v>
      </c>
      <c r="Y76">
        <f t="shared" si="87"/>
        <v>2.2895215128855201E-32</v>
      </c>
      <c r="Z76">
        <f t="shared" si="88"/>
        <v>1.6530504215826441E-31</v>
      </c>
      <c r="AB76">
        <f t="shared" si="89"/>
        <v>-59.660754691117447</v>
      </c>
      <c r="AC76">
        <f t="shared" si="64"/>
        <v>-53.268530974212005</v>
      </c>
      <c r="AE76">
        <f t="shared" si="65"/>
        <v>0</v>
      </c>
      <c r="AF76">
        <f t="shared" si="66"/>
        <v>0</v>
      </c>
      <c r="AG76">
        <f t="shared" si="67"/>
        <v>-4.1326260539566105E-30</v>
      </c>
      <c r="AH76">
        <f t="shared" si="68"/>
        <v>-4.2026425111968008E-24</v>
      </c>
      <c r="AI76">
        <f t="shared" si="69"/>
        <v>-4.2026466438228548E-24</v>
      </c>
      <c r="AJ76">
        <f t="shared" si="70"/>
        <v>-6.3922237169054412</v>
      </c>
      <c r="AK76">
        <f t="shared" si="92"/>
        <v>-4.1762528283782219</v>
      </c>
      <c r="AL76">
        <f t="shared" si="71"/>
        <v>-10.568476545283662</v>
      </c>
      <c r="AN76">
        <f t="shared" si="72"/>
        <v>0</v>
      </c>
      <c r="AO76">
        <f t="shared" si="73"/>
        <v>0</v>
      </c>
      <c r="AP76">
        <f t="shared" si="74"/>
        <v>-1.0551408919606098E-33</v>
      </c>
      <c r="AQ76">
        <f t="shared" si="75"/>
        <v>-1.0730174736255792E-27</v>
      </c>
      <c r="AR76">
        <f t="shared" si="76"/>
        <v>-1.0730185287664712E-27</v>
      </c>
      <c r="AS76">
        <f t="shared" si="77"/>
        <v>-1.6320607154402327E-3</v>
      </c>
      <c r="AT76">
        <f t="shared" si="78"/>
        <v>-1.0662796674209521E-3</v>
      </c>
      <c r="AU76">
        <f t="shared" si="79"/>
        <v>-2.6983403828611846E-3</v>
      </c>
      <c r="AW76">
        <v>73</v>
      </c>
      <c r="AX76">
        <f>IF(Z76&gt;0, (R76*SUMPRODUCT(K76:$K$98, X76:$X$98)-K76*$AZ$3)/Z76, 0)</f>
        <v>-3.2224383647785088E+32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2.2796402815244374E-4</v>
      </c>
      <c r="L77" s="2">
        <v>74</v>
      </c>
      <c r="M77" s="8">
        <v>0.92340517499999997</v>
      </c>
      <c r="Q77" s="5">
        <f t="shared" si="91"/>
        <v>25</v>
      </c>
      <c r="R77">
        <f t="shared" si="62"/>
        <v>2000000</v>
      </c>
      <c r="S77">
        <f t="shared" si="63"/>
        <v>-4.3204214612912987E+33</v>
      </c>
      <c r="U77">
        <f t="shared" si="83"/>
        <v>0.92340517499999997</v>
      </c>
      <c r="V77">
        <f t="shared" si="84"/>
        <v>0.01</v>
      </c>
      <c r="W77">
        <f t="shared" si="85"/>
        <v>1.6530504215826441E-31</v>
      </c>
      <c r="X77">
        <f t="shared" si="86"/>
        <v>1.5264353138253453E-31</v>
      </c>
      <c r="Y77">
        <f t="shared" si="87"/>
        <v>1.6530504215826443E-33</v>
      </c>
      <c r="Z77">
        <f t="shared" si="88"/>
        <v>1.100846035414724E-32</v>
      </c>
      <c r="AB77">
        <f t="shared" si="89"/>
        <v>-53.268530974212005</v>
      </c>
      <c r="AC77">
        <f t="shared" si="64"/>
        <v>-47.561188369832145</v>
      </c>
      <c r="AE77">
        <f t="shared" si="65"/>
        <v>0</v>
      </c>
      <c r="AF77">
        <f t="shared" si="66"/>
        <v>0</v>
      </c>
      <c r="AG77">
        <f t="shared" si="67"/>
        <v>-2.75211508853681E-31</v>
      </c>
      <c r="AH77">
        <f t="shared" si="68"/>
        <v>-3.0528706276506905E-25</v>
      </c>
      <c r="AI77">
        <f t="shared" si="69"/>
        <v>-3.0528733797657792E-25</v>
      </c>
      <c r="AJ77">
        <f t="shared" si="70"/>
        <v>-5.7073426043798605</v>
      </c>
      <c r="AK77">
        <f t="shared" si="92"/>
        <v>-3.7287971681948409</v>
      </c>
      <c r="AL77">
        <f t="shared" si="71"/>
        <v>-9.4361397725747018</v>
      </c>
      <c r="AN77">
        <f t="shared" si="72"/>
        <v>0</v>
      </c>
      <c r="AO77">
        <f t="shared" si="73"/>
        <v>0</v>
      </c>
      <c r="AP77">
        <f t="shared" si="74"/>
        <v>-6.2738324152197062E-35</v>
      </c>
      <c r="AQ77">
        <f t="shared" si="75"/>
        <v>-6.9594468570753064E-29</v>
      </c>
      <c r="AR77">
        <f t="shared" si="76"/>
        <v>-6.9594531309077212E-29</v>
      </c>
      <c r="AS77">
        <f t="shared" si="77"/>
        <v>-1.3010688101404921E-3</v>
      </c>
      <c r="AT77">
        <f t="shared" si="78"/>
        <v>-8.5003162262512117E-4</v>
      </c>
      <c r="AU77">
        <f t="shared" si="79"/>
        <v>-2.1511004327656132E-3</v>
      </c>
      <c r="AW77">
        <v>74</v>
      </c>
      <c r="AX77">
        <f>IF(Z77&gt;0, (R77*SUMPRODUCT(K77:$K$98, X77:$X$98)-K77*$AZ$3)/Z77, 0)</f>
        <v>-4.3204214612912987E+33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2.0353931085039618E-4</v>
      </c>
      <c r="L78" s="2">
        <v>75</v>
      </c>
      <c r="M78" s="8">
        <v>0.92901104300000004</v>
      </c>
      <c r="Q78" s="5">
        <f t="shared" si="91"/>
        <v>25</v>
      </c>
      <c r="R78">
        <f t="shared" si="62"/>
        <v>2000000</v>
      </c>
      <c r="S78">
        <f t="shared" si="63"/>
        <v>-6.3249469274695617E+34</v>
      </c>
      <c r="U78">
        <f t="shared" si="83"/>
        <v>0.92901104300000004</v>
      </c>
      <c r="V78">
        <f t="shared" si="84"/>
        <v>0.01</v>
      </c>
      <c r="W78">
        <f t="shared" si="85"/>
        <v>1.100846035414724E-32</v>
      </c>
      <c r="X78">
        <f t="shared" si="86"/>
        <v>1.0226981235430477E-32</v>
      </c>
      <c r="Y78">
        <f t="shared" si="87"/>
        <v>1.1008460354147239E-34</v>
      </c>
      <c r="Z78">
        <f t="shared" si="88"/>
        <v>6.7139451517529046E-34</v>
      </c>
      <c r="AB78">
        <f t="shared" si="89"/>
        <v>-47.561188369832145</v>
      </c>
      <c r="AC78">
        <f t="shared" si="64"/>
        <v>-42.465346758778693</v>
      </c>
      <c r="AE78">
        <f t="shared" si="65"/>
        <v>0</v>
      </c>
      <c r="AF78">
        <f t="shared" si="66"/>
        <v>0</v>
      </c>
      <c r="AG78">
        <f t="shared" si="67"/>
        <v>-1.6784862879382261E-32</v>
      </c>
      <c r="AH78">
        <f t="shared" si="68"/>
        <v>-2.0453962470860954E-26</v>
      </c>
      <c r="AI78">
        <f t="shared" si="69"/>
        <v>-2.0453979255723834E-26</v>
      </c>
      <c r="AJ78">
        <f t="shared" si="70"/>
        <v>-5.0958416110534515</v>
      </c>
      <c r="AK78">
        <f t="shared" si="92"/>
        <v>-3.3292831858882503</v>
      </c>
      <c r="AL78">
        <f t="shared" si="71"/>
        <v>-8.4251247969417022</v>
      </c>
      <c r="AN78">
        <f t="shared" si="72"/>
        <v>0</v>
      </c>
      <c r="AO78">
        <f t="shared" si="73"/>
        <v>0</v>
      </c>
      <c r="AP78">
        <f t="shared" si="74"/>
        <v>-3.416379423187862E-36</v>
      </c>
      <c r="AQ78">
        <f t="shared" si="75"/>
        <v>-4.163185425478905E-30</v>
      </c>
      <c r="AR78">
        <f t="shared" si="76"/>
        <v>-4.1631888418583288E-30</v>
      </c>
      <c r="AS78">
        <f t="shared" si="77"/>
        <v>-1.0372040897165921E-3</v>
      </c>
      <c r="AT78">
        <f t="shared" si="78"/>
        <v>-6.7764000528150589E-4</v>
      </c>
      <c r="AU78">
        <f t="shared" si="79"/>
        <v>-1.7148440949980982E-3</v>
      </c>
      <c r="AW78">
        <v>75</v>
      </c>
      <c r="AX78">
        <f>IF(Z78&gt;0, (R78*SUMPRODUCT(K78:$K$98, X78:$X$98)-K78*$AZ$3)/Z78, 0)</f>
        <v>-6.3249469274695617E+34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1.8173152754499659E-4</v>
      </c>
      <c r="L79" s="2">
        <v>76</v>
      </c>
      <c r="M79" s="8">
        <v>1</v>
      </c>
      <c r="Q79" s="5">
        <f t="shared" si="91"/>
        <v>25</v>
      </c>
      <c r="R79">
        <f t="shared" si="62"/>
        <v>2000000</v>
      </c>
      <c r="S79">
        <f t="shared" si="63"/>
        <v>0</v>
      </c>
      <c r="U79">
        <f t="shared" si="83"/>
        <v>1</v>
      </c>
      <c r="V79">
        <f t="shared" si="84"/>
        <v>0.01</v>
      </c>
      <c r="W79">
        <f t="shared" si="85"/>
        <v>6.7139451517529046E-34</v>
      </c>
      <c r="X79">
        <f t="shared" si="86"/>
        <v>6.7139451517529046E-34</v>
      </c>
      <c r="Y79">
        <f t="shared" si="87"/>
        <v>6.7139451517529049E-36</v>
      </c>
      <c r="Z79">
        <f t="shared" si="88"/>
        <v>0</v>
      </c>
      <c r="AB79">
        <f t="shared" si="89"/>
        <v>-42.465346758778693</v>
      </c>
      <c r="AC79">
        <f t="shared" si="64"/>
        <v>0</v>
      </c>
      <c r="AE79">
        <f t="shared" si="65"/>
        <v>0</v>
      </c>
      <c r="AF79">
        <f t="shared" si="66"/>
        <v>0</v>
      </c>
      <c r="AG79">
        <f t="shared" si="67"/>
        <v>0</v>
      </c>
      <c r="AH79">
        <f t="shared" si="68"/>
        <v>-1.3427890303505809E-27</v>
      </c>
      <c r="AI79">
        <f t="shared" si="69"/>
        <v>-1.3427890303505809E-27</v>
      </c>
      <c r="AJ79">
        <f t="shared" si="70"/>
        <v>-42.465346758778693</v>
      </c>
      <c r="AK79">
        <f t="shared" si="92"/>
        <v>-2.9725742731145086</v>
      </c>
      <c r="AL79">
        <f t="shared" si="71"/>
        <v>-45.437921031893204</v>
      </c>
      <c r="AN79">
        <f t="shared" si="72"/>
        <v>0</v>
      </c>
      <c r="AO79">
        <f t="shared" si="73"/>
        <v>0</v>
      </c>
      <c r="AP79">
        <f t="shared" si="74"/>
        <v>0</v>
      </c>
      <c r="AQ79">
        <f t="shared" si="75"/>
        <v>-2.4402710165627586E-31</v>
      </c>
      <c r="AR79">
        <f t="shared" si="76"/>
        <v>-2.4402710165627586E-31</v>
      </c>
      <c r="AS79">
        <f t="shared" si="77"/>
        <v>-7.7172923342008221E-3</v>
      </c>
      <c r="AT79">
        <f t="shared" si="78"/>
        <v>-5.4021046339405756E-4</v>
      </c>
      <c r="AU79">
        <f t="shared" si="79"/>
        <v>-8.2575027975948789E-3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N81" s="6">
        <f t="shared" ref="AN81:AU81" si="93">SUM(AN3:AN79)</f>
        <v>341127.77442741685</v>
      </c>
      <c r="AO81" s="6">
        <f t="shared" si="93"/>
        <v>-34112.777442741688</v>
      </c>
      <c r="AP81" s="6">
        <f t="shared" si="93"/>
        <v>-1668.3041603300019</v>
      </c>
      <c r="AQ81" s="6">
        <f t="shared" si="93"/>
        <v>-208634.61992357441</v>
      </c>
      <c r="AR81" s="6">
        <f t="shared" si="93"/>
        <v>96712.072900770756</v>
      </c>
      <c r="AS81" s="6">
        <f t="shared" si="93"/>
        <v>-47446.207493958158</v>
      </c>
      <c r="AT81" s="6">
        <f t="shared" si="93"/>
        <v>27676.954371475604</v>
      </c>
      <c r="AU81" s="6">
        <f t="shared" si="93"/>
        <v>76942.819778288162</v>
      </c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81:AU81">
    <cfRule type="cellIs" dxfId="1" priority="1" operator="lessThan">
      <formula>0</formula>
    </cfRule>
  </conditionalFormatting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91A73D-E4F7-442E-BA97-11F55DF44B5B}">
  <sheetPr codeName="Sheet96"/>
  <dimension ref="A1:AZ164"/>
  <sheetViews>
    <sheetView workbookViewId="0">
      <selection activeCell="B1" sqref="B1"/>
    </sheetView>
  </sheetViews>
  <sheetFormatPr defaultRowHeight="15" x14ac:dyDescent="0.25"/>
  <cols>
    <col min="3" max="3" width="10.7109375" customWidth="1"/>
    <col min="4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f>'S.55.04.F'!C3*(1+C12)</f>
        <v>778554.23285079084</v>
      </c>
      <c r="K3">
        <v>1</v>
      </c>
      <c r="L3" s="2">
        <v>0</v>
      </c>
      <c r="O3">
        <f>$C$3</f>
        <v>778554.23285079084</v>
      </c>
      <c r="P3" s="2">
        <f>O3*C5</f>
        <v>77855.423285079087</v>
      </c>
      <c r="Q3" s="5">
        <f>B8</f>
        <v>1522.432587</v>
      </c>
      <c r="R3">
        <f t="shared" ref="R3:R34" si="0">$C$6</f>
        <v>2000000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778554.23285079084</v>
      </c>
      <c r="AF3">
        <f t="shared" ref="AF3:AF34" si="4">-$Z3*P3</f>
        <v>-77855.423285079087</v>
      </c>
      <c r="AG3">
        <f t="shared" ref="AG3:AG34" si="5">-$Z3*Q3</f>
        <v>-1522.432587</v>
      </c>
      <c r="AH3">
        <f t="shared" ref="AH3:AH34" si="6">-X3*R3</f>
        <v>0</v>
      </c>
      <c r="AI3">
        <f t="shared" ref="AI3:AI34" si="7">SUM(AE3:AH3)</f>
        <v>699176.37697871181</v>
      </c>
      <c r="AJ3">
        <f t="shared" ref="AJ3:AJ34" si="8">AB3-AC3</f>
        <v>0</v>
      </c>
      <c r="AL3">
        <f t="shared" ref="AL3:AL34" si="9">SUM(AI3:AK3)</f>
        <v>699176.37697871181</v>
      </c>
      <c r="AN3">
        <f t="shared" ref="AN3:AN34" si="10">AE3*$K3</f>
        <v>778554.23285079084</v>
      </c>
      <c r="AO3">
        <f t="shared" ref="AO3:AO34" si="11">AF3*$K3</f>
        <v>-77855.423285079087</v>
      </c>
      <c r="AP3">
        <f t="shared" ref="AP3:AP34" si="12">AG3*$K3</f>
        <v>-1522.432587</v>
      </c>
      <c r="AQ3">
        <f t="shared" ref="AQ3:AQ34" si="13">AH3*$K3</f>
        <v>0</v>
      </c>
      <c r="AR3">
        <f t="shared" ref="AR3:AR34" si="14">AI3*$K3</f>
        <v>699176.37697871181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699176.37697871181</v>
      </c>
      <c r="AW3">
        <v>0</v>
      </c>
      <c r="AX3">
        <f>IF(Z3&gt;0, (R3*SUMPRODUCT(K3:$K$98, X3:$X$98)-K3*$AZ$3)/Z3, 0)</f>
        <v>0</v>
      </c>
      <c r="AZ3">
        <f>C6*ABS(SUMPRODUCT(X4:X69, K4:K69))/1</f>
        <v>509249.70747169107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35" si="18">G4+$C$9</f>
        <v>0.12000000000000001</v>
      </c>
      <c r="I4" s="1">
        <f t="shared" ref="I4:I35" si="19">1+H4</f>
        <v>1.1200000000000001</v>
      </c>
      <c r="J4">
        <f t="shared" ref="J4:J35" si="20">1/I4</f>
        <v>0.89285714285714279</v>
      </c>
      <c r="K4">
        <f>J4</f>
        <v>0.89285714285714279</v>
      </c>
      <c r="L4" s="2">
        <v>1</v>
      </c>
      <c r="M4" s="8" cm="1">
        <f t="array" ref="M4:M69">Mortalities!B31:B96</f>
        <v>2.0768709E-2</v>
      </c>
      <c r="R4">
        <f t="shared" si="0"/>
        <v>2000000</v>
      </c>
      <c r="S4">
        <f t="shared" si="1"/>
        <v>56294.58021458079</v>
      </c>
      <c r="U4">
        <f t="shared" ref="U4:U35" si="21">M4</f>
        <v>2.0768709E-2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2.0768709E-2</v>
      </c>
      <c r="Y4">
        <f t="shared" ref="Y4:Y35" si="25">V4*W4</f>
        <v>0.01</v>
      </c>
      <c r="Z4">
        <f t="shared" ref="Z4:Z35" si="26">MAX(0, W4-X4-Y4)</f>
        <v>0.96923129099999994</v>
      </c>
      <c r="AB4">
        <f t="shared" ref="AB4:AB35" si="27">AC3</f>
        <v>0</v>
      </c>
      <c r="AC4">
        <f t="shared" si="2"/>
        <v>54562.468657681195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-41537.417999999998</v>
      </c>
      <c r="AI4">
        <f t="shared" si="7"/>
        <v>-41537.417999999998</v>
      </c>
      <c r="AJ4">
        <f t="shared" si="8"/>
        <v>-54562.468657681195</v>
      </c>
      <c r="AK4">
        <f>G4*SUM(AB4, AE4:AF4)</f>
        <v>0</v>
      </c>
      <c r="AL4">
        <f t="shared" si="9"/>
        <v>-96099.8866576812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-37086.980357142849</v>
      </c>
      <c r="AR4">
        <f t="shared" si="14"/>
        <v>-37086.980357142849</v>
      </c>
      <c r="AS4">
        <f t="shared" si="15"/>
        <v>-48716.489872929633</v>
      </c>
      <c r="AT4">
        <f t="shared" si="16"/>
        <v>0</v>
      </c>
      <c r="AU4">
        <f t="shared" si="17"/>
        <v>-85803.470230072489</v>
      </c>
      <c r="AW4">
        <v>1</v>
      </c>
      <c r="AX4">
        <f>IF(Z4&gt;0, (R4*SUMPRODUCT(K4:$K$98, X4:$X$98)-K4*$AZ$3)/Z4, 0)</f>
        <v>56294.58021458079</v>
      </c>
    </row>
    <row r="5" spans="1:52" x14ac:dyDescent="0.25">
      <c r="C5" s="2">
        <f>'S.26.04.A'!C5</f>
        <v>0.1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0.12000000000000001</v>
      </c>
      <c r="I5" s="1">
        <f t="shared" si="19"/>
        <v>1.1200000000000001</v>
      </c>
      <c r="J5">
        <f t="shared" si="20"/>
        <v>0.89285714285714279</v>
      </c>
      <c r="K5">
        <f t="shared" ref="K5:K36" si="28">K4*J5</f>
        <v>0.79719387755102034</v>
      </c>
      <c r="L5" s="2">
        <v>2</v>
      </c>
      <c r="M5" s="8">
        <v>2.4225090000000001E-2</v>
      </c>
      <c r="Q5" s="5">
        <f t="shared" ref="Q5:Q36" si="29">$C$8</f>
        <v>25</v>
      </c>
      <c r="R5">
        <f t="shared" si="0"/>
        <v>2000000</v>
      </c>
      <c r="S5">
        <f t="shared" si="1"/>
        <v>70713.448177432627</v>
      </c>
      <c r="U5">
        <f t="shared" si="21"/>
        <v>2.4225090000000001E-2</v>
      </c>
      <c r="V5">
        <f t="shared" si="22"/>
        <v>0.01</v>
      </c>
      <c r="W5">
        <f t="shared" si="23"/>
        <v>0.96923129099999994</v>
      </c>
      <c r="X5">
        <f t="shared" si="24"/>
        <v>2.3479715255291189E-2</v>
      </c>
      <c r="Y5">
        <f t="shared" si="25"/>
        <v>9.6923129099999988E-3</v>
      </c>
      <c r="Z5">
        <f t="shared" si="26"/>
        <v>0.93605926283470886</v>
      </c>
      <c r="AB5">
        <f t="shared" si="27"/>
        <v>54562.468657681195</v>
      </c>
      <c r="AC5">
        <f t="shared" si="2"/>
        <v>66191.978173467971</v>
      </c>
      <c r="AE5">
        <f t="shared" si="3"/>
        <v>0</v>
      </c>
      <c r="AF5">
        <f t="shared" si="4"/>
        <v>0</v>
      </c>
      <c r="AG5">
        <f t="shared" si="5"/>
        <v>-23.401481570867723</v>
      </c>
      <c r="AH5">
        <f t="shared" si="6"/>
        <v>-46959.430510582381</v>
      </c>
      <c r="AI5">
        <f t="shared" si="7"/>
        <v>-46982.831992153246</v>
      </c>
      <c r="AJ5">
        <f t="shared" si="8"/>
        <v>-11629.509515786776</v>
      </c>
      <c r="AK5">
        <f>G5*SUM(AB5, AE5:AF5)</f>
        <v>3819.3728060376839</v>
      </c>
      <c r="AL5">
        <f t="shared" si="9"/>
        <v>-54792.96870190234</v>
      </c>
      <c r="AN5">
        <f t="shared" si="10"/>
        <v>0</v>
      </c>
      <c r="AO5">
        <f t="shared" si="11"/>
        <v>0</v>
      </c>
      <c r="AP5">
        <f t="shared" si="12"/>
        <v>-18.655517833918783</v>
      </c>
      <c r="AQ5">
        <f t="shared" si="13"/>
        <v>-37435.770496318859</v>
      </c>
      <c r="AR5">
        <f t="shared" si="14"/>
        <v>-37454.426014152777</v>
      </c>
      <c r="AS5">
        <f t="shared" si="15"/>
        <v>-9270.9737849065496</v>
      </c>
      <c r="AT5">
        <f t="shared" si="16"/>
        <v>3044.7806170581025</v>
      </c>
      <c r="AU5">
        <f t="shared" si="17"/>
        <v>-43680.619182001225</v>
      </c>
      <c r="AW5">
        <v>2</v>
      </c>
      <c r="AX5">
        <f>IF(Z5&gt;0, (R5*SUMPRODUCT(K5:$K$98, X5:$X$98)-K5*$AZ$3)/Z5, 0)</f>
        <v>70713.448177432627</v>
      </c>
    </row>
    <row r="6" spans="1:52" x14ac:dyDescent="0.25">
      <c r="A6" t="s">
        <v>16</v>
      </c>
      <c r="C6" s="2">
        <f>'S.26.04.F'!C6</f>
        <v>2000000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0.12000000000000001</v>
      </c>
      <c r="I6" s="1">
        <f t="shared" si="19"/>
        <v>1.1200000000000001</v>
      </c>
      <c r="J6">
        <f t="shared" si="20"/>
        <v>0.89285714285714279</v>
      </c>
      <c r="K6">
        <f t="shared" si="28"/>
        <v>0.71178024781341098</v>
      </c>
      <c r="L6" s="2">
        <v>3</v>
      </c>
      <c r="M6" s="8">
        <v>2.7828815E-2</v>
      </c>
      <c r="Q6" s="5">
        <f t="shared" si="29"/>
        <v>25</v>
      </c>
      <c r="R6">
        <f t="shared" si="0"/>
        <v>2000000</v>
      </c>
      <c r="S6">
        <f t="shared" si="1"/>
        <v>80223.320702189289</v>
      </c>
      <c r="U6">
        <f t="shared" si="21"/>
        <v>2.7828815E-2</v>
      </c>
      <c r="V6">
        <f t="shared" si="22"/>
        <v>0.01</v>
      </c>
      <c r="W6">
        <f t="shared" si="23"/>
        <v>0.93605926283470886</v>
      </c>
      <c r="X6">
        <f t="shared" si="24"/>
        <v>2.6049420054463489E-2</v>
      </c>
      <c r="Y6">
        <f t="shared" si="25"/>
        <v>9.3605926283470888E-3</v>
      </c>
      <c r="Z6">
        <f t="shared" si="26"/>
        <v>0.90064925015189823</v>
      </c>
      <c r="AB6">
        <f t="shared" si="27"/>
        <v>66191.978173467971</v>
      </c>
      <c r="AC6">
        <f t="shared" si="2"/>
        <v>72253.07363512204</v>
      </c>
      <c r="AE6">
        <f t="shared" si="3"/>
        <v>0</v>
      </c>
      <c r="AF6">
        <f t="shared" si="4"/>
        <v>0</v>
      </c>
      <c r="AG6">
        <f t="shared" si="5"/>
        <v>-22.516231253797457</v>
      </c>
      <c r="AH6">
        <f t="shared" si="6"/>
        <v>-52098.840108926976</v>
      </c>
      <c r="AI6">
        <f t="shared" si="7"/>
        <v>-52121.35634018077</v>
      </c>
      <c r="AJ6">
        <f t="shared" si="8"/>
        <v>-6061.0954616540694</v>
      </c>
      <c r="AK6">
        <f>G6*SUM(AB6, AE6:AF6)</f>
        <v>4633.4384721427587</v>
      </c>
      <c r="AL6">
        <f t="shared" si="9"/>
        <v>-53549.013329692083</v>
      </c>
      <c r="AN6">
        <f t="shared" si="10"/>
        <v>0</v>
      </c>
      <c r="AO6">
        <f t="shared" si="11"/>
        <v>0</v>
      </c>
      <c r="AP6">
        <f t="shared" si="12"/>
        <v>-16.026608661652023</v>
      </c>
      <c r="AQ6">
        <f t="shared" si="13"/>
        <v>-37082.925323523319</v>
      </c>
      <c r="AR6">
        <f t="shared" si="14"/>
        <v>-37098.951932184966</v>
      </c>
      <c r="AS6">
        <f t="shared" si="15"/>
        <v>-4314.1680297168741</v>
      </c>
      <c r="AT6">
        <f t="shared" si="16"/>
        <v>3297.9899839299651</v>
      </c>
      <c r="AU6">
        <f t="shared" si="17"/>
        <v>-38115.129977971876</v>
      </c>
      <c r="AW6">
        <v>3</v>
      </c>
      <c r="AX6">
        <f>IF(Z6&gt;0, (R6*SUMPRODUCT(K6:$K$98, X6:$X$98)-K6*$AZ$3)/Z6, 0)</f>
        <v>80223.320702189289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0.12000000000000001</v>
      </c>
      <c r="I7" s="1">
        <f t="shared" si="19"/>
        <v>1.1200000000000001</v>
      </c>
      <c r="J7">
        <f t="shared" si="20"/>
        <v>0.89285714285714279</v>
      </c>
      <c r="K7">
        <f t="shared" si="28"/>
        <v>0.63551807840483121</v>
      </c>
      <c r="L7" s="2">
        <v>4</v>
      </c>
      <c r="M7" s="8">
        <v>3.1684449000000003E-2</v>
      </c>
      <c r="Q7" s="5">
        <f t="shared" si="29"/>
        <v>25</v>
      </c>
      <c r="R7">
        <f t="shared" si="0"/>
        <v>2000000</v>
      </c>
      <c r="S7">
        <f t="shared" si="1"/>
        <v>85744.532111710098</v>
      </c>
      <c r="U7">
        <f t="shared" si="21"/>
        <v>3.1684449000000003E-2</v>
      </c>
      <c r="V7">
        <f t="shared" si="22"/>
        <v>0.01</v>
      </c>
      <c r="W7">
        <f t="shared" si="23"/>
        <v>0.90064925015189823</v>
      </c>
      <c r="X7">
        <f t="shared" si="24"/>
        <v>2.8536575233326065E-2</v>
      </c>
      <c r="Y7">
        <f t="shared" si="25"/>
        <v>9.0064925015189822E-3</v>
      </c>
      <c r="Z7">
        <f t="shared" si="26"/>
        <v>0.86310618241705317</v>
      </c>
      <c r="AB7">
        <f t="shared" si="27"/>
        <v>72253.07363512204</v>
      </c>
      <c r="AC7">
        <f t="shared" si="2"/>
        <v>74006.63577407453</v>
      </c>
      <c r="AE7">
        <f t="shared" si="3"/>
        <v>0</v>
      </c>
      <c r="AF7">
        <f t="shared" si="4"/>
        <v>0</v>
      </c>
      <c r="AG7">
        <f t="shared" si="5"/>
        <v>-21.577654560426328</v>
      </c>
      <c r="AH7">
        <f t="shared" si="6"/>
        <v>-57073.150466652129</v>
      </c>
      <c r="AI7">
        <f t="shared" si="7"/>
        <v>-57094.728121212553</v>
      </c>
      <c r="AJ7">
        <f t="shared" si="8"/>
        <v>-1753.5621389524895</v>
      </c>
      <c r="AK7">
        <f>G7*SUM(AB7, AE7:AF7)</f>
        <v>5057.7151544585431</v>
      </c>
      <c r="AL7">
        <f t="shared" si="9"/>
        <v>-53790.575105706499</v>
      </c>
      <c r="AN7">
        <f t="shared" si="10"/>
        <v>0</v>
      </c>
      <c r="AO7">
        <f t="shared" si="11"/>
        <v>0</v>
      </c>
      <c r="AP7">
        <f t="shared" si="12"/>
        <v>-13.712989562725383</v>
      </c>
      <c r="AQ7">
        <f t="shared" si="13"/>
        <v>-36271.018913076558</v>
      </c>
      <c r="AR7">
        <f t="shared" si="14"/>
        <v>-36284.73190263928</v>
      </c>
      <c r="AS7">
        <f t="shared" si="15"/>
        <v>-1114.4204409105516</v>
      </c>
      <c r="AT7">
        <f t="shared" si="16"/>
        <v>3214.2694160804872</v>
      </c>
      <c r="AU7">
        <f t="shared" si="17"/>
        <v>-34184.882927469342</v>
      </c>
      <c r="AW7">
        <v>4</v>
      </c>
      <c r="AX7">
        <f>IF(Z7&gt;0, (R7*SUMPRODUCT(K7:$K$98, X7:$X$98)-K7*$AZ$3)/Z7, 0)</f>
        <v>85744.532111710098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0.12000000000000001</v>
      </c>
      <c r="I8" s="1">
        <f t="shared" si="19"/>
        <v>1.1200000000000001</v>
      </c>
      <c r="J8">
        <f t="shared" si="20"/>
        <v>0.89285714285714279</v>
      </c>
      <c r="K8">
        <f t="shared" si="28"/>
        <v>0.5674268557185993</v>
      </c>
      <c r="L8" s="2">
        <v>5</v>
      </c>
      <c r="M8" s="8">
        <v>3.5933631000000001E-2</v>
      </c>
      <c r="Q8" s="5">
        <f t="shared" si="29"/>
        <v>25</v>
      </c>
      <c r="R8">
        <f t="shared" si="0"/>
        <v>2000000</v>
      </c>
      <c r="S8">
        <f t="shared" si="1"/>
        <v>87935.055691047368</v>
      </c>
      <c r="U8">
        <f t="shared" si="21"/>
        <v>3.5933631000000001E-2</v>
      </c>
      <c r="V8">
        <f t="shared" si="22"/>
        <v>0.01</v>
      </c>
      <c r="W8">
        <f t="shared" si="23"/>
        <v>0.86310618241705317</v>
      </c>
      <c r="X8">
        <f t="shared" si="24"/>
        <v>3.1014539072793078E-2</v>
      </c>
      <c r="Y8">
        <f t="shared" si="25"/>
        <v>8.6310618241705311E-3</v>
      </c>
      <c r="Z8">
        <f t="shared" si="26"/>
        <v>0.82346058152008961</v>
      </c>
      <c r="AB8">
        <f t="shared" si="27"/>
        <v>74006.63577407453</v>
      </c>
      <c r="AC8">
        <f t="shared" si="2"/>
        <v>72411.052095351333</v>
      </c>
      <c r="AE8">
        <f t="shared" si="3"/>
        <v>0</v>
      </c>
      <c r="AF8">
        <f t="shared" si="4"/>
        <v>0</v>
      </c>
      <c r="AG8">
        <f t="shared" si="5"/>
        <v>-20.586514538002241</v>
      </c>
      <c r="AH8">
        <f t="shared" si="6"/>
        <v>-62029.078145586158</v>
      </c>
      <c r="AI8">
        <f t="shared" si="7"/>
        <v>-62049.664660124159</v>
      </c>
      <c r="AJ8">
        <f t="shared" si="8"/>
        <v>1595.5836787231965</v>
      </c>
      <c r="AK8">
        <f t="shared" ref="AK8:AK39" si="30">G8*SUM(AB8:AB8, AE8:AF8)</f>
        <v>5180.4645041852173</v>
      </c>
      <c r="AL8">
        <f t="shared" si="9"/>
        <v>-55273.616477215743</v>
      </c>
      <c r="AN8">
        <f t="shared" si="10"/>
        <v>0</v>
      </c>
      <c r="AO8">
        <f t="shared" si="11"/>
        <v>0</v>
      </c>
      <c r="AP8">
        <f t="shared" si="12"/>
        <v>-11.681341214503844</v>
      </c>
      <c r="AQ8">
        <f t="shared" si="13"/>
        <v>-35196.964775273234</v>
      </c>
      <c r="AR8">
        <f t="shared" si="14"/>
        <v>-35208.64611648774</v>
      </c>
      <c r="AS8">
        <f t="shared" si="15"/>
        <v>905.37702985381907</v>
      </c>
      <c r="AT8">
        <f t="shared" si="16"/>
        <v>2939.5346847716305</v>
      </c>
      <c r="AU8">
        <f t="shared" si="17"/>
        <v>-31363.73440186229</v>
      </c>
      <c r="AW8">
        <v>5</v>
      </c>
      <c r="AX8">
        <f>IF(Z8&gt;0, (R8*SUMPRODUCT(K8:$K$98, X8:$X$98)-K8*$AZ$3)/Z8, 0)</f>
        <v>87935.055691047368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0.12000000000000001</v>
      </c>
      <c r="I9" s="1">
        <f t="shared" si="19"/>
        <v>1.1200000000000001</v>
      </c>
      <c r="J9">
        <f t="shared" si="20"/>
        <v>0.89285714285714279</v>
      </c>
      <c r="K9">
        <f t="shared" si="28"/>
        <v>0.50663112117732079</v>
      </c>
      <c r="L9" s="2">
        <v>6</v>
      </c>
      <c r="M9" s="8">
        <v>4.1016489000000003E-2</v>
      </c>
      <c r="Q9" s="5">
        <f t="shared" si="29"/>
        <v>25</v>
      </c>
      <c r="R9">
        <f t="shared" si="0"/>
        <v>2000000</v>
      </c>
      <c r="S9">
        <f t="shared" si="1"/>
        <v>87240.709609877755</v>
      </c>
      <c r="U9">
        <f t="shared" si="21"/>
        <v>4.1016489000000003E-2</v>
      </c>
      <c r="V9">
        <f t="shared" si="22"/>
        <v>0.01</v>
      </c>
      <c r="W9">
        <f t="shared" si="23"/>
        <v>0.82346058152008961</v>
      </c>
      <c r="X9">
        <f t="shared" si="24"/>
        <v>3.3775461883852359E-2</v>
      </c>
      <c r="Y9">
        <f t="shared" si="25"/>
        <v>8.2346058152008954E-3</v>
      </c>
      <c r="Z9">
        <f t="shared" si="26"/>
        <v>0.78145051382103636</v>
      </c>
      <c r="AB9">
        <f t="shared" si="27"/>
        <v>72411.052095351333</v>
      </c>
      <c r="AC9">
        <f t="shared" si="2"/>
        <v>68174.2973507508</v>
      </c>
      <c r="AE9">
        <f t="shared" si="3"/>
        <v>0</v>
      </c>
      <c r="AF9">
        <f t="shared" si="4"/>
        <v>0</v>
      </c>
      <c r="AG9">
        <f t="shared" si="5"/>
        <v>-19.536262845525908</v>
      </c>
      <c r="AH9">
        <f t="shared" si="6"/>
        <v>-67550.92376770472</v>
      </c>
      <c r="AI9">
        <f t="shared" si="7"/>
        <v>-67570.460030550239</v>
      </c>
      <c r="AJ9">
        <f t="shared" si="8"/>
        <v>4236.7547446005337</v>
      </c>
      <c r="AK9">
        <f t="shared" si="30"/>
        <v>5068.7736466745937</v>
      </c>
      <c r="AL9">
        <f t="shared" si="9"/>
        <v>-58264.931639275113</v>
      </c>
      <c r="AN9">
        <f t="shared" si="10"/>
        <v>0</v>
      </c>
      <c r="AO9">
        <f t="shared" si="11"/>
        <v>0</v>
      </c>
      <c r="AP9">
        <f t="shared" si="12"/>
        <v>-9.8976787490436262</v>
      </c>
      <c r="AQ9">
        <f t="shared" si="13"/>
        <v>-34223.400244995966</v>
      </c>
      <c r="AR9">
        <f t="shared" si="14"/>
        <v>-34233.297923745005</v>
      </c>
      <c r="AS9">
        <f t="shared" si="15"/>
        <v>2146.4718064103017</v>
      </c>
      <c r="AT9">
        <f t="shared" si="16"/>
        <v>2567.9984756088061</v>
      </c>
      <c r="AU9">
        <f t="shared" si="17"/>
        <v>-29518.8276417259</v>
      </c>
      <c r="AW9">
        <v>6</v>
      </c>
      <c r="AX9">
        <f>IF(Z9&gt;0, (R9*SUMPRODUCT(K9:$K$98, X9:$X$98)-K9*$AZ$3)/Z9, 0)</f>
        <v>87240.709609877755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0.12000000000000001</v>
      </c>
      <c r="I10" s="1">
        <f t="shared" si="19"/>
        <v>1.1200000000000001</v>
      </c>
      <c r="J10">
        <f t="shared" si="20"/>
        <v>0.89285714285714279</v>
      </c>
      <c r="K10">
        <f t="shared" si="28"/>
        <v>0.45234921533689354</v>
      </c>
      <c r="L10" s="2">
        <v>7</v>
      </c>
      <c r="M10" s="8">
        <v>4.6435859000000003E-2</v>
      </c>
      <c r="Q10" s="5">
        <f t="shared" si="29"/>
        <v>25</v>
      </c>
      <c r="R10">
        <f t="shared" si="0"/>
        <v>2000000</v>
      </c>
      <c r="S10">
        <f t="shared" si="1"/>
        <v>83534.34841908302</v>
      </c>
      <c r="U10">
        <f t="shared" si="21"/>
        <v>4.6435859000000003E-2</v>
      </c>
      <c r="V10">
        <f t="shared" si="22"/>
        <v>0.01</v>
      </c>
      <c r="W10">
        <f t="shared" si="23"/>
        <v>0.78145051382103636</v>
      </c>
      <c r="X10">
        <f t="shared" si="24"/>
        <v>3.6287325875271198E-2</v>
      </c>
      <c r="Y10">
        <f t="shared" si="25"/>
        <v>7.8145051382103644E-3</v>
      </c>
      <c r="Z10">
        <f t="shared" si="26"/>
        <v>0.73734868280755483</v>
      </c>
      <c r="AB10">
        <f t="shared" si="27"/>
        <v>68174.2973507508</v>
      </c>
      <c r="AC10">
        <f t="shared" si="2"/>
        <v>61593.941775998217</v>
      </c>
      <c r="AE10">
        <f t="shared" si="3"/>
        <v>0</v>
      </c>
      <c r="AF10">
        <f t="shared" si="4"/>
        <v>0</v>
      </c>
      <c r="AG10">
        <f t="shared" si="5"/>
        <v>-18.43371707018887</v>
      </c>
      <c r="AH10">
        <f t="shared" si="6"/>
        <v>-72574.651750542398</v>
      </c>
      <c r="AI10">
        <f t="shared" si="7"/>
        <v>-72593.085467612589</v>
      </c>
      <c r="AJ10">
        <f t="shared" si="8"/>
        <v>6580.3555747525825</v>
      </c>
      <c r="AK10">
        <f t="shared" si="30"/>
        <v>4772.200814552556</v>
      </c>
      <c r="AL10">
        <f t="shared" si="9"/>
        <v>-61240.529078307452</v>
      </c>
      <c r="AN10">
        <f t="shared" si="10"/>
        <v>0</v>
      </c>
      <c r="AO10">
        <f t="shared" si="11"/>
        <v>0</v>
      </c>
      <c r="AP10">
        <f t="shared" si="12"/>
        <v>-8.3384774524422358</v>
      </c>
      <c r="AQ10">
        <f t="shared" si="13"/>
        <v>-32829.086772706163</v>
      </c>
      <c r="AR10">
        <f t="shared" si="14"/>
        <v>-32837.425250158602</v>
      </c>
      <c r="AS10">
        <f t="shared" si="15"/>
        <v>2976.618680877084</v>
      </c>
      <c r="AT10">
        <f t="shared" si="16"/>
        <v>2158.7012938929329</v>
      </c>
      <c r="AU10">
        <f t="shared" si="17"/>
        <v>-27702.105275388589</v>
      </c>
      <c r="AW10">
        <v>7</v>
      </c>
      <c r="AX10">
        <f>IF(Z10&gt;0, (R10*SUMPRODUCT(K10:$K$98, X10:$X$98)-K10*$AZ$3)/Z10, 0)</f>
        <v>83534.34841908302</v>
      </c>
    </row>
    <row r="11" spans="1:52" x14ac:dyDescent="0.25">
      <c r="A11" t="s">
        <v>33</v>
      </c>
      <c r="C11" s="25">
        <f>AU71</f>
        <v>174739.85565677052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0.12000000000000001</v>
      </c>
      <c r="I11" s="1">
        <f t="shared" si="19"/>
        <v>1.1200000000000001</v>
      </c>
      <c r="J11">
        <f t="shared" si="20"/>
        <v>0.89285714285714279</v>
      </c>
      <c r="K11">
        <f t="shared" si="28"/>
        <v>0.40388322797936921</v>
      </c>
      <c r="L11" s="2">
        <v>8</v>
      </c>
      <c r="M11" s="8">
        <v>5.1834316999999998E-2</v>
      </c>
      <c r="Q11" s="5">
        <f t="shared" si="29"/>
        <v>25</v>
      </c>
      <c r="R11">
        <f t="shared" si="0"/>
        <v>2000000</v>
      </c>
      <c r="S11">
        <f t="shared" si="1"/>
        <v>77261.641867021273</v>
      </c>
      <c r="U11">
        <f t="shared" si="21"/>
        <v>5.1834316999999998E-2</v>
      </c>
      <c r="V11">
        <f t="shared" si="22"/>
        <v>0.01</v>
      </c>
      <c r="W11">
        <f t="shared" si="23"/>
        <v>0.73734868280755483</v>
      </c>
      <c r="X11">
        <f t="shared" si="24"/>
        <v>3.8219965364179244E-2</v>
      </c>
      <c r="Y11">
        <f t="shared" si="25"/>
        <v>7.3734868280755485E-3</v>
      </c>
      <c r="Z11">
        <f t="shared" si="26"/>
        <v>0.69175523061529998</v>
      </c>
      <c r="AB11">
        <f t="shared" si="27"/>
        <v>61593.941775998217</v>
      </c>
      <c r="AC11">
        <f t="shared" si="2"/>
        <v>53446.144887438015</v>
      </c>
      <c r="AE11">
        <f t="shared" si="3"/>
        <v>0</v>
      </c>
      <c r="AF11">
        <f t="shared" si="4"/>
        <v>0</v>
      </c>
      <c r="AG11">
        <f t="shared" si="5"/>
        <v>-17.2938807653825</v>
      </c>
      <c r="AH11">
        <f t="shared" si="6"/>
        <v>-76439.930728358493</v>
      </c>
      <c r="AI11">
        <f t="shared" si="7"/>
        <v>-76457.224609123878</v>
      </c>
      <c r="AJ11">
        <f t="shared" si="8"/>
        <v>8147.7968885602022</v>
      </c>
      <c r="AK11">
        <f t="shared" si="30"/>
        <v>4311.5759243198754</v>
      </c>
      <c r="AL11">
        <f t="shared" si="9"/>
        <v>-63997.851796243798</v>
      </c>
      <c r="AN11">
        <f t="shared" si="10"/>
        <v>0</v>
      </c>
      <c r="AO11">
        <f t="shared" si="11"/>
        <v>0</v>
      </c>
      <c r="AP11">
        <f t="shared" si="12"/>
        <v>-6.9847083878130087</v>
      </c>
      <c r="AQ11">
        <f t="shared" si="13"/>
        <v>-30872.805969088804</v>
      </c>
      <c r="AR11">
        <f t="shared" si="14"/>
        <v>-30879.790677476616</v>
      </c>
      <c r="AS11">
        <f t="shared" si="15"/>
        <v>3290.7585082719552</v>
      </c>
      <c r="AT11">
        <f t="shared" si="16"/>
        <v>1741.3732019924437</v>
      </c>
      <c r="AU11">
        <f t="shared" si="17"/>
        <v>-25847.658967212217</v>
      </c>
      <c r="AW11">
        <v>8</v>
      </c>
      <c r="AX11">
        <f>IF(Z11&gt;0, (R11*SUMPRODUCT(K11:$K$98, X11:$X$98)-K11*$AZ$3)/Z11, 0)</f>
        <v>77261.641867021273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0.12000000000000001</v>
      </c>
      <c r="I12" s="1">
        <f t="shared" si="19"/>
        <v>1.1200000000000001</v>
      </c>
      <c r="J12">
        <f t="shared" si="20"/>
        <v>0.89285714285714279</v>
      </c>
      <c r="K12">
        <f t="shared" si="28"/>
        <v>0.36061002498157962</v>
      </c>
      <c r="L12" s="2">
        <v>9</v>
      </c>
      <c r="M12" s="8">
        <v>5.7772715000000002E-2</v>
      </c>
      <c r="Q12" s="5">
        <f t="shared" si="29"/>
        <v>25</v>
      </c>
      <c r="R12">
        <f t="shared" si="0"/>
        <v>2000000</v>
      </c>
      <c r="S12">
        <f t="shared" si="1"/>
        <v>69176.718412183996</v>
      </c>
      <c r="U12">
        <f t="shared" si="21"/>
        <v>5.7772715000000002E-2</v>
      </c>
      <c r="V12">
        <f t="shared" si="22"/>
        <v>0.01</v>
      </c>
      <c r="W12">
        <f t="shared" si="23"/>
        <v>0.69175523061529998</v>
      </c>
      <c r="X12">
        <f t="shared" si="24"/>
        <v>3.9964577788096999E-2</v>
      </c>
      <c r="Y12">
        <f t="shared" si="25"/>
        <v>6.9175523061530001E-3</v>
      </c>
      <c r="Z12">
        <f t="shared" si="26"/>
        <v>0.64487310052104996</v>
      </c>
      <c r="AB12">
        <f t="shared" si="27"/>
        <v>53446.144887438015</v>
      </c>
      <c r="AC12">
        <f t="shared" si="2"/>
        <v>44610.204886336694</v>
      </c>
      <c r="AE12">
        <f t="shared" si="3"/>
        <v>0</v>
      </c>
      <c r="AF12">
        <f t="shared" si="4"/>
        <v>0</v>
      </c>
      <c r="AG12">
        <f t="shared" si="5"/>
        <v>-16.121827513026251</v>
      </c>
      <c r="AH12">
        <f t="shared" si="6"/>
        <v>-79929.155576193996</v>
      </c>
      <c r="AI12">
        <f t="shared" si="7"/>
        <v>-79945.277403707019</v>
      </c>
      <c r="AJ12">
        <f t="shared" si="8"/>
        <v>8835.9400011013204</v>
      </c>
      <c r="AK12">
        <f t="shared" si="30"/>
        <v>3741.2301421206612</v>
      </c>
      <c r="AL12">
        <f t="shared" si="9"/>
        <v>-67368.107260485034</v>
      </c>
      <c r="AN12">
        <f t="shared" si="10"/>
        <v>0</v>
      </c>
      <c r="AO12">
        <f t="shared" si="11"/>
        <v>0</v>
      </c>
      <c r="AP12">
        <f t="shared" si="12"/>
        <v>-5.8136926222211143</v>
      </c>
      <c r="AQ12">
        <f t="shared" si="13"/>
        <v>-28823.254789087881</v>
      </c>
      <c r="AR12">
        <f t="shared" si="14"/>
        <v>-28829.068481710103</v>
      </c>
      <c r="AS12">
        <f t="shared" si="15"/>
        <v>3186.3285445328856</v>
      </c>
      <c r="AT12">
        <f t="shared" si="16"/>
        <v>1349.1250950119704</v>
      </c>
      <c r="AU12">
        <f t="shared" si="17"/>
        <v>-24293.614842165243</v>
      </c>
      <c r="AW12">
        <v>9</v>
      </c>
      <c r="AX12">
        <f>IF(Z12&gt;0, (R12*SUMPRODUCT(K12:$K$98, X12:$X$98)-K12*$AZ$3)/Z12, 0)</f>
        <v>69176.718412183996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0.32197323659069604</v>
      </c>
      <c r="L13" s="2">
        <v>10</v>
      </c>
      <c r="M13" s="8">
        <v>6.4089452000000005E-2</v>
      </c>
      <c r="Q13" s="5">
        <f t="shared" si="29"/>
        <v>25</v>
      </c>
      <c r="R13">
        <f t="shared" si="0"/>
        <v>2000000</v>
      </c>
      <c r="S13">
        <f t="shared" si="1"/>
        <v>59392.114841563576</v>
      </c>
      <c r="U13">
        <f t="shared" si="21"/>
        <v>6.4089452000000005E-2</v>
      </c>
      <c r="V13">
        <f t="shared" si="22"/>
        <v>0.01</v>
      </c>
      <c r="W13">
        <f t="shared" si="23"/>
        <v>0.64487310052104996</v>
      </c>
      <c r="X13">
        <f t="shared" si="24"/>
        <v>4.132956362193501E-2</v>
      </c>
      <c r="Y13">
        <f t="shared" si="25"/>
        <v>6.4487310052104996E-3</v>
      </c>
      <c r="Z13">
        <f t="shared" si="26"/>
        <v>0.59709480589390451</v>
      </c>
      <c r="AB13">
        <f t="shared" si="27"/>
        <v>44610.204886336694</v>
      </c>
      <c r="AC13">
        <f t="shared" si="2"/>
        <v>35462.723282951891</v>
      </c>
      <c r="AE13">
        <f t="shared" si="3"/>
        <v>0</v>
      </c>
      <c r="AF13">
        <f t="shared" si="4"/>
        <v>0</v>
      </c>
      <c r="AG13">
        <f t="shared" si="5"/>
        <v>-14.927370147347613</v>
      </c>
      <c r="AH13">
        <f t="shared" si="6"/>
        <v>-82659.127243870025</v>
      </c>
      <c r="AI13">
        <f t="shared" si="7"/>
        <v>-82674.054614017368</v>
      </c>
      <c r="AJ13">
        <f t="shared" si="8"/>
        <v>9147.4816033848037</v>
      </c>
      <c r="AK13">
        <f t="shared" si="30"/>
        <v>3122.7143420435691</v>
      </c>
      <c r="AL13">
        <f t="shared" si="9"/>
        <v>-70403.85866858899</v>
      </c>
      <c r="AN13">
        <f t="shared" si="10"/>
        <v>0</v>
      </c>
      <c r="AO13">
        <f t="shared" si="11"/>
        <v>0</v>
      </c>
      <c r="AP13">
        <f t="shared" si="12"/>
        <v>-4.8062136801288462</v>
      </c>
      <c r="AQ13">
        <f t="shared" si="13"/>
        <v>-26614.026732471011</v>
      </c>
      <c r="AR13">
        <f t="shared" si="14"/>
        <v>-26618.832946151138</v>
      </c>
      <c r="AS13">
        <f t="shared" si="15"/>
        <v>2945.2442584956552</v>
      </c>
      <c r="AT13">
        <f t="shared" si="16"/>
        <v>1005.4304436559538</v>
      </c>
      <c r="AU13">
        <f t="shared" si="17"/>
        <v>-22668.158243999529</v>
      </c>
      <c r="AW13">
        <v>10</v>
      </c>
      <c r="AX13">
        <f>IF(Z13&gt;0, (R13*SUMPRODUCT(K13:$K$98, X13:$X$98)-K13*$AZ$3)/Z13, 0)</f>
        <v>59392.114841563576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0.28747610409883573</v>
      </c>
      <c r="L14" s="2">
        <v>11</v>
      </c>
      <c r="M14" s="8">
        <v>7.1121990999999996E-2</v>
      </c>
      <c r="Q14" s="5">
        <f t="shared" si="29"/>
        <v>25</v>
      </c>
      <c r="R14">
        <f t="shared" si="0"/>
        <v>2000000</v>
      </c>
      <c r="S14">
        <f t="shared" si="1"/>
        <v>48147.27122781147</v>
      </c>
      <c r="U14">
        <f t="shared" si="21"/>
        <v>7.1121990999999996E-2</v>
      </c>
      <c r="V14">
        <f t="shared" si="22"/>
        <v>0.01</v>
      </c>
      <c r="W14">
        <f t="shared" si="23"/>
        <v>0.59709480589390451</v>
      </c>
      <c r="X14">
        <f t="shared" si="24"/>
        <v>4.2466571410933018E-2</v>
      </c>
      <c r="Y14">
        <f t="shared" si="25"/>
        <v>5.9709480589390448E-3</v>
      </c>
      <c r="Z14">
        <f t="shared" si="26"/>
        <v>0.54865728642403244</v>
      </c>
      <c r="AB14">
        <f t="shared" si="27"/>
        <v>35462.723282951891</v>
      </c>
      <c r="AC14">
        <f t="shared" si="2"/>
        <v>26416.351180572936</v>
      </c>
      <c r="AE14">
        <f t="shared" si="3"/>
        <v>0</v>
      </c>
      <c r="AF14">
        <f t="shared" si="4"/>
        <v>0</v>
      </c>
      <c r="AG14">
        <f t="shared" si="5"/>
        <v>-13.71643216060081</v>
      </c>
      <c r="AH14">
        <f t="shared" si="6"/>
        <v>-84933.142821866044</v>
      </c>
      <c r="AI14">
        <f t="shared" si="7"/>
        <v>-84946.85925402664</v>
      </c>
      <c r="AJ14">
        <f t="shared" si="8"/>
        <v>9046.3721023789549</v>
      </c>
      <c r="AK14">
        <f t="shared" si="30"/>
        <v>2482.3906298066327</v>
      </c>
      <c r="AL14">
        <f t="shared" si="9"/>
        <v>-73418.096521841057</v>
      </c>
      <c r="AN14">
        <f t="shared" si="10"/>
        <v>0</v>
      </c>
      <c r="AO14">
        <f t="shared" si="11"/>
        <v>0</v>
      </c>
      <c r="AP14">
        <f t="shared" si="12"/>
        <v>-3.9431464796654967</v>
      </c>
      <c r="AQ14">
        <f t="shared" si="13"/>
        <v>-24416.249007300044</v>
      </c>
      <c r="AR14">
        <f t="shared" si="14"/>
        <v>-24420.19215377971</v>
      </c>
      <c r="AS14">
        <f t="shared" si="15"/>
        <v>2600.615808220296</v>
      </c>
      <c r="AT14">
        <f t="shared" si="16"/>
        <v>713.62798710826587</v>
      </c>
      <c r="AU14">
        <f t="shared" si="17"/>
        <v>-21105.948358451147</v>
      </c>
      <c r="AW14">
        <v>11</v>
      </c>
      <c r="AX14">
        <f>IF(Z14&gt;0, (R14*SUMPRODUCT(K14:$K$98, X14:$X$98)-K14*$AZ$3)/Z14, 0)</f>
        <v>48147.27122781147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0.25667509294538904</v>
      </c>
      <c r="L15" s="2">
        <v>12</v>
      </c>
      <c r="M15" s="8">
        <v>7.9233461000000005E-2</v>
      </c>
      <c r="Q15" s="5">
        <f t="shared" si="29"/>
        <v>25</v>
      </c>
      <c r="R15">
        <f t="shared" si="0"/>
        <v>2000000</v>
      </c>
      <c r="S15">
        <f t="shared" si="1"/>
        <v>35392.343764284051</v>
      </c>
      <c r="U15">
        <f t="shared" si="21"/>
        <v>7.9233461000000005E-2</v>
      </c>
      <c r="V15">
        <f t="shared" si="22"/>
        <v>0.01</v>
      </c>
      <c r="W15">
        <f t="shared" si="23"/>
        <v>0.54865728642403244</v>
      </c>
      <c r="X15">
        <f t="shared" si="24"/>
        <v>4.3472015706244406E-2</v>
      </c>
      <c r="Y15">
        <f t="shared" si="25"/>
        <v>5.4865728642403246E-3</v>
      </c>
      <c r="Z15">
        <f t="shared" si="26"/>
        <v>0.49969869785354776</v>
      </c>
      <c r="AB15">
        <f t="shared" si="27"/>
        <v>26416.351180572936</v>
      </c>
      <c r="AC15">
        <f t="shared" si="2"/>
        <v>17685.508092997872</v>
      </c>
      <c r="AE15">
        <f t="shared" si="3"/>
        <v>0</v>
      </c>
      <c r="AF15">
        <f t="shared" si="4"/>
        <v>0</v>
      </c>
      <c r="AG15">
        <f t="shared" si="5"/>
        <v>-12.492467446338694</v>
      </c>
      <c r="AH15">
        <f t="shared" si="6"/>
        <v>-86944.03141248881</v>
      </c>
      <c r="AI15">
        <f t="shared" si="7"/>
        <v>-86956.52387993515</v>
      </c>
      <c r="AJ15">
        <f t="shared" si="8"/>
        <v>8730.8430875750637</v>
      </c>
      <c r="AK15">
        <f t="shared" si="30"/>
        <v>1849.1445826401057</v>
      </c>
      <c r="AL15">
        <f t="shared" si="9"/>
        <v>-76376.536209719983</v>
      </c>
      <c r="AN15">
        <f t="shared" si="10"/>
        <v>0</v>
      </c>
      <c r="AO15">
        <f t="shared" si="11"/>
        <v>0</v>
      </c>
      <c r="AP15">
        <f t="shared" si="12"/>
        <v>-3.2065052429062311</v>
      </c>
      <c r="AQ15">
        <f t="shared" si="13"/>
        <v>-22316.367343847389</v>
      </c>
      <c r="AR15">
        <f t="shared" si="14"/>
        <v>-22319.573849090295</v>
      </c>
      <c r="AS15">
        <f t="shared" si="15"/>
        <v>2240.9899609949371</v>
      </c>
      <c r="AT15">
        <f t="shared" si="16"/>
        <v>474.62935761861172</v>
      </c>
      <c r="AU15">
        <f t="shared" si="17"/>
        <v>-19603.954530476749</v>
      </c>
      <c r="AW15">
        <v>12</v>
      </c>
      <c r="AX15">
        <f>IF(Z15&gt;0, (R15*SUMPRODUCT(K15:$K$98, X15:$X$98)-K15*$AZ$3)/Z15, 0)</f>
        <v>35392.343764284051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0.22917419012981163</v>
      </c>
      <c r="L16" s="2">
        <v>13</v>
      </c>
      <c r="M16" s="8">
        <v>8.7905784000000001E-2</v>
      </c>
      <c r="Q16" s="5">
        <f t="shared" si="29"/>
        <v>25</v>
      </c>
      <c r="R16">
        <f t="shared" si="0"/>
        <v>2000000</v>
      </c>
      <c r="S16">
        <f t="shared" si="1"/>
        <v>20795.210734983844</v>
      </c>
      <c r="U16">
        <f t="shared" si="21"/>
        <v>8.7905784000000001E-2</v>
      </c>
      <c r="V16">
        <f t="shared" si="22"/>
        <v>0.01</v>
      </c>
      <c r="W16">
        <f t="shared" si="23"/>
        <v>0.49969869785354776</v>
      </c>
      <c r="X16">
        <f t="shared" si="24"/>
        <v>4.3926405798595233E-2</v>
      </c>
      <c r="Y16">
        <f t="shared" si="25"/>
        <v>4.9969869785354776E-3</v>
      </c>
      <c r="Z16">
        <f t="shared" si="26"/>
        <v>0.45077530507641705</v>
      </c>
      <c r="AB16">
        <f t="shared" si="27"/>
        <v>17685.508092997872</v>
      </c>
      <c r="AC16">
        <f t="shared" si="2"/>
        <v>9373.9674631907255</v>
      </c>
      <c r="AE16">
        <f t="shared" si="3"/>
        <v>0</v>
      </c>
      <c r="AF16">
        <f t="shared" si="4"/>
        <v>0</v>
      </c>
      <c r="AG16">
        <f t="shared" si="5"/>
        <v>-11.269382626910426</v>
      </c>
      <c r="AH16">
        <f t="shared" si="6"/>
        <v>-87852.811597190463</v>
      </c>
      <c r="AI16">
        <f t="shared" si="7"/>
        <v>-87864.080979817372</v>
      </c>
      <c r="AJ16">
        <f t="shared" si="8"/>
        <v>8311.5406298071466</v>
      </c>
      <c r="AK16">
        <f t="shared" si="30"/>
        <v>1237.9855665098512</v>
      </c>
      <c r="AL16">
        <f t="shared" si="9"/>
        <v>-78314.554783500382</v>
      </c>
      <c r="AN16">
        <f t="shared" si="10"/>
        <v>0</v>
      </c>
      <c r="AO16">
        <f t="shared" si="11"/>
        <v>0</v>
      </c>
      <c r="AP16">
        <f t="shared" si="12"/>
        <v>-2.5826516367851662</v>
      </c>
      <c r="AQ16">
        <f t="shared" si="13"/>
        <v>-20133.596948413047</v>
      </c>
      <c r="AR16">
        <f t="shared" si="14"/>
        <v>-20136.179600049833</v>
      </c>
      <c r="AS16">
        <f t="shared" si="15"/>
        <v>1904.7905925670773</v>
      </c>
      <c r="AT16">
        <f t="shared" si="16"/>
        <v>283.7143395972912</v>
      </c>
      <c r="AU16">
        <f t="shared" si="17"/>
        <v>-17947.674667885465</v>
      </c>
      <c r="AW16">
        <v>13</v>
      </c>
      <c r="AX16">
        <f>IF(Z16&gt;0, (R16*SUMPRODUCT(K16:$K$98, X16:$X$98)-K16*$AZ$3)/Z16, 0)</f>
        <v>20795.210734983844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0.20461981261590323</v>
      </c>
      <c r="L17" s="2">
        <v>14</v>
      </c>
      <c r="M17" s="8">
        <v>9.7118048999999998E-2</v>
      </c>
      <c r="Q17" s="5">
        <f t="shared" si="29"/>
        <v>25</v>
      </c>
      <c r="R17">
        <f t="shared" si="0"/>
        <v>2000000</v>
      </c>
      <c r="S17">
        <f t="shared" si="1"/>
        <v>4334.7259195699735</v>
      </c>
      <c r="U17">
        <f t="shared" si="21"/>
        <v>9.7118048999999998E-2</v>
      </c>
      <c r="V17">
        <f t="shared" si="22"/>
        <v>0.01</v>
      </c>
      <c r="W17">
        <f t="shared" si="23"/>
        <v>0.45077530507641705</v>
      </c>
      <c r="X17">
        <f t="shared" si="24"/>
        <v>4.377841816640142E-2</v>
      </c>
      <c r="Y17">
        <f t="shared" si="25"/>
        <v>4.5077530507641704E-3</v>
      </c>
      <c r="Z17">
        <f t="shared" si="26"/>
        <v>0.40248913385925145</v>
      </c>
      <c r="AB17">
        <f t="shared" si="27"/>
        <v>9373.9674631907255</v>
      </c>
      <c r="AC17">
        <f t="shared" si="2"/>
        <v>1744.6800808849659</v>
      </c>
      <c r="AE17">
        <f t="shared" si="3"/>
        <v>0</v>
      </c>
      <c r="AF17">
        <f t="shared" si="4"/>
        <v>0</v>
      </c>
      <c r="AG17">
        <f t="shared" si="5"/>
        <v>-10.062228346481286</v>
      </c>
      <c r="AH17">
        <f t="shared" si="6"/>
        <v>-87556.836332802835</v>
      </c>
      <c r="AI17">
        <f t="shared" si="7"/>
        <v>-87566.898561149312</v>
      </c>
      <c r="AJ17">
        <f t="shared" si="8"/>
        <v>7629.2873823057598</v>
      </c>
      <c r="AK17">
        <f t="shared" si="30"/>
        <v>656.17772242335082</v>
      </c>
      <c r="AL17">
        <f t="shared" si="9"/>
        <v>-79281.4334564202</v>
      </c>
      <c r="AN17">
        <f t="shared" si="10"/>
        <v>0</v>
      </c>
      <c r="AO17">
        <f t="shared" si="11"/>
        <v>0</v>
      </c>
      <c r="AP17">
        <f t="shared" si="12"/>
        <v>-2.0589312787554306</v>
      </c>
      <c r="AQ17">
        <f t="shared" si="13"/>
        <v>-17915.863443659422</v>
      </c>
      <c r="AR17">
        <f t="shared" si="14"/>
        <v>-17917.922374938178</v>
      </c>
      <c r="AS17">
        <f t="shared" si="15"/>
        <v>1561.1033545602795</v>
      </c>
      <c r="AT17">
        <f t="shared" si="16"/>
        <v>134.26696260499619</v>
      </c>
      <c r="AU17">
        <f t="shared" si="17"/>
        <v>-16222.552057772902</v>
      </c>
      <c r="AW17">
        <v>14</v>
      </c>
      <c r="AX17">
        <f>IF(Z17&gt;0, (R17*SUMPRODUCT(K17:$K$98, X17:$X$98)-K17*$AZ$3)/Z17, 0)</f>
        <v>4334.7259195699735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0.1826962612641993</v>
      </c>
      <c r="L18" s="2">
        <v>15</v>
      </c>
      <c r="M18" s="8">
        <v>0.107494799</v>
      </c>
      <c r="Q18" s="5">
        <f t="shared" si="29"/>
        <v>25</v>
      </c>
      <c r="R18">
        <f t="shared" si="0"/>
        <v>2000000</v>
      </c>
      <c r="S18">
        <f t="shared" si="1"/>
        <v>-14095.26692907826</v>
      </c>
      <c r="U18">
        <f t="shared" si="21"/>
        <v>0.107494799</v>
      </c>
      <c r="V18">
        <f t="shared" si="22"/>
        <v>0.01</v>
      </c>
      <c r="W18">
        <f t="shared" si="23"/>
        <v>0.40248913385925145</v>
      </c>
      <c r="X18">
        <f t="shared" si="24"/>
        <v>4.3265488543884331E-2</v>
      </c>
      <c r="Y18">
        <f t="shared" si="25"/>
        <v>4.0248913385925143E-3</v>
      </c>
      <c r="Z18">
        <f t="shared" si="26"/>
        <v>0.35519875397677458</v>
      </c>
      <c r="AB18">
        <f t="shared" si="27"/>
        <v>1744.6800808849659</v>
      </c>
      <c r="AC18">
        <f t="shared" si="2"/>
        <v>-5006.6212501786358</v>
      </c>
      <c r="AE18">
        <f t="shared" si="3"/>
        <v>0</v>
      </c>
      <c r="AF18">
        <f t="shared" si="4"/>
        <v>0</v>
      </c>
      <c r="AG18">
        <f t="shared" si="5"/>
        <v>-8.8799688494193649</v>
      </c>
      <c r="AH18">
        <f t="shared" si="6"/>
        <v>-86530.977087768668</v>
      </c>
      <c r="AI18">
        <f t="shared" si="7"/>
        <v>-86539.857056618086</v>
      </c>
      <c r="AJ18">
        <f t="shared" si="8"/>
        <v>6751.3013310636015</v>
      </c>
      <c r="AK18">
        <f t="shared" si="30"/>
        <v>122.12760566194763</v>
      </c>
      <c r="AL18">
        <f t="shared" si="9"/>
        <v>-79666.428119892531</v>
      </c>
      <c r="AN18">
        <f t="shared" si="10"/>
        <v>0</v>
      </c>
      <c r="AO18">
        <f t="shared" si="11"/>
        <v>0</v>
      </c>
      <c r="AP18">
        <f t="shared" si="12"/>
        <v>-1.6223371089314715</v>
      </c>
      <c r="AQ18">
        <f t="shared" si="13"/>
        <v>-15808.885997473428</v>
      </c>
      <c r="AR18">
        <f t="shared" si="14"/>
        <v>-15810.508334582359</v>
      </c>
      <c r="AS18">
        <f t="shared" si="15"/>
        <v>1233.4375118533324</v>
      </c>
      <c r="AT18">
        <f t="shared" si="16"/>
        <v>22.312256951586289</v>
      </c>
      <c r="AU18">
        <f t="shared" si="17"/>
        <v>-14554.75856577744</v>
      </c>
      <c r="AW18">
        <v>15</v>
      </c>
      <c r="AX18">
        <f>IF(Z18&gt;0, (R18*SUMPRODUCT(K18:$K$98, X18:$X$98)-K18*$AZ$3)/Z18, 0)</f>
        <v>-14095.26692907826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0.16312166184303509</v>
      </c>
      <c r="L19" s="2">
        <v>16</v>
      </c>
      <c r="M19" s="8">
        <v>0.119195734</v>
      </c>
      <c r="Q19" s="5">
        <f t="shared" si="29"/>
        <v>25</v>
      </c>
      <c r="R19">
        <f t="shared" si="0"/>
        <v>2000000</v>
      </c>
      <c r="S19">
        <f t="shared" si="1"/>
        <v>-35069.017029568924</v>
      </c>
      <c r="U19">
        <f t="shared" si="21"/>
        <v>0.119195734</v>
      </c>
      <c r="V19">
        <f t="shared" si="22"/>
        <v>0.01</v>
      </c>
      <c r="W19">
        <f t="shared" si="23"/>
        <v>0.35519875397677458</v>
      </c>
      <c r="X19">
        <f t="shared" si="24"/>
        <v>4.2338176196147062E-2</v>
      </c>
      <c r="Y19">
        <f t="shared" si="25"/>
        <v>3.5519875397677461E-3</v>
      </c>
      <c r="Z19">
        <f t="shared" si="26"/>
        <v>0.30930859024085977</v>
      </c>
      <c r="AB19">
        <f t="shared" si="27"/>
        <v>-5006.6212501786358</v>
      </c>
      <c r="AC19">
        <f t="shared" si="2"/>
        <v>-10847.148218548668</v>
      </c>
      <c r="AE19">
        <f t="shared" si="3"/>
        <v>0</v>
      </c>
      <c r="AF19">
        <f t="shared" si="4"/>
        <v>0</v>
      </c>
      <c r="AG19">
        <f t="shared" si="5"/>
        <v>-7.7327147560214939</v>
      </c>
      <c r="AH19">
        <f t="shared" si="6"/>
        <v>-84676.352392294124</v>
      </c>
      <c r="AI19">
        <f t="shared" si="7"/>
        <v>-84684.085107050152</v>
      </c>
      <c r="AJ19">
        <f t="shared" si="8"/>
        <v>5840.5269683700317</v>
      </c>
      <c r="AK19">
        <f t="shared" si="30"/>
        <v>-350.46348751250451</v>
      </c>
      <c r="AL19">
        <f t="shared" si="9"/>
        <v>-79194.021626192625</v>
      </c>
      <c r="AN19">
        <f t="shared" si="10"/>
        <v>0</v>
      </c>
      <c r="AO19">
        <f t="shared" si="11"/>
        <v>0</v>
      </c>
      <c r="AP19">
        <f t="shared" si="12"/>
        <v>-1.2613732815603858</v>
      </c>
      <c r="AQ19">
        <f t="shared" si="13"/>
        <v>-13812.547321037477</v>
      </c>
      <c r="AR19">
        <f t="shared" si="14"/>
        <v>-13813.808694319039</v>
      </c>
      <c r="AS19">
        <f t="shared" si="15"/>
        <v>952.71646511958318</v>
      </c>
      <c r="AT19">
        <f t="shared" si="16"/>
        <v>-57.168186498345513</v>
      </c>
      <c r="AU19">
        <f t="shared" si="17"/>
        <v>-12918.260415697801</v>
      </c>
      <c r="AW19">
        <v>16</v>
      </c>
      <c r="AX19">
        <f>IF(Z19&gt;0, (R19*SUMPRODUCT(K19:$K$98, X19:$X$98)-K19*$AZ$3)/Z19, 0)</f>
        <v>-35069.017029568924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0.14564434093128131</v>
      </c>
      <c r="L20" s="2">
        <v>17</v>
      </c>
      <c r="M20" s="8">
        <v>0.13258683600000001</v>
      </c>
      <c r="Q20" s="5">
        <f t="shared" si="29"/>
        <v>25</v>
      </c>
      <c r="R20">
        <f t="shared" si="0"/>
        <v>2000000</v>
      </c>
      <c r="S20">
        <f t="shared" si="1"/>
        <v>-59423.312929446089</v>
      </c>
      <c r="U20">
        <f t="shared" si="21"/>
        <v>0.13258683600000001</v>
      </c>
      <c r="V20">
        <f t="shared" si="22"/>
        <v>0.01</v>
      </c>
      <c r="W20">
        <f t="shared" si="23"/>
        <v>0.30930859024085977</v>
      </c>
      <c r="X20">
        <f t="shared" si="24"/>
        <v>4.1010247327656082E-2</v>
      </c>
      <c r="Y20">
        <f t="shared" si="25"/>
        <v>3.0930859024085977E-3</v>
      </c>
      <c r="Z20">
        <f t="shared" si="26"/>
        <v>0.26520525701079511</v>
      </c>
      <c r="AB20">
        <f t="shared" si="27"/>
        <v>-10847.148218548668</v>
      </c>
      <c r="AC20">
        <f t="shared" si="2"/>
        <v>-15759.374977886655</v>
      </c>
      <c r="AE20">
        <f t="shared" si="3"/>
        <v>0</v>
      </c>
      <c r="AF20">
        <f t="shared" si="4"/>
        <v>0</v>
      </c>
      <c r="AG20">
        <f t="shared" si="5"/>
        <v>-6.6301314252698775</v>
      </c>
      <c r="AH20">
        <f t="shared" si="6"/>
        <v>-82020.49465531217</v>
      </c>
      <c r="AI20">
        <f t="shared" si="7"/>
        <v>-82027.124786737433</v>
      </c>
      <c r="AJ20">
        <f t="shared" si="8"/>
        <v>4912.2267593379875</v>
      </c>
      <c r="AK20">
        <f t="shared" si="30"/>
        <v>-759.30037529840683</v>
      </c>
      <c r="AL20">
        <f t="shared" si="9"/>
        <v>-77874.198402697846</v>
      </c>
      <c r="AN20">
        <f t="shared" si="10"/>
        <v>0</v>
      </c>
      <c r="AO20">
        <f t="shared" si="11"/>
        <v>0</v>
      </c>
      <c r="AP20">
        <f t="shared" si="12"/>
        <v>-0.96564112172120808</v>
      </c>
      <c r="AQ20">
        <f t="shared" si="13"/>
        <v>-11945.820886930622</v>
      </c>
      <c r="AR20">
        <f t="shared" si="14"/>
        <v>-11946.786528052342</v>
      </c>
      <c r="AS20">
        <f t="shared" si="15"/>
        <v>715.43802886878495</v>
      </c>
      <c r="AT20">
        <f t="shared" si="16"/>
        <v>-110.58780272921102</v>
      </c>
      <c r="AU20">
        <f t="shared" si="17"/>
        <v>-11341.936301912769</v>
      </c>
      <c r="AW20">
        <v>17</v>
      </c>
      <c r="AX20">
        <f>IF(Z20&gt;0, (R20*SUMPRODUCT(K20:$K$98, X20:$X$98)-K20*$AZ$3)/Z20, 0)</f>
        <v>-59423.312929446089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0.13003959011721544</v>
      </c>
      <c r="L21" s="2">
        <v>18</v>
      </c>
      <c r="M21" s="8">
        <v>0.14803979</v>
      </c>
      <c r="Q21" s="5">
        <f t="shared" si="29"/>
        <v>25</v>
      </c>
      <c r="R21">
        <f t="shared" si="0"/>
        <v>2000000</v>
      </c>
      <c r="S21">
        <f t="shared" si="1"/>
        <v>-88487.07899172914</v>
      </c>
      <c r="U21">
        <f t="shared" si="21"/>
        <v>0.14803979</v>
      </c>
      <c r="V21">
        <f t="shared" si="22"/>
        <v>0.01</v>
      </c>
      <c r="W21">
        <f t="shared" si="23"/>
        <v>0.26520525701079511</v>
      </c>
      <c r="X21">
        <f t="shared" si="24"/>
        <v>3.9260930554774136E-2</v>
      </c>
      <c r="Y21">
        <f t="shared" si="25"/>
        <v>2.6520525701079511E-3</v>
      </c>
      <c r="Z21">
        <f t="shared" si="26"/>
        <v>0.22329227388591302</v>
      </c>
      <c r="AB21">
        <f t="shared" si="27"/>
        <v>-15759.374977886655</v>
      </c>
      <c r="AC21">
        <f t="shared" si="2"/>
        <v>-19758.481077585602</v>
      </c>
      <c r="AE21">
        <f t="shared" si="3"/>
        <v>0</v>
      </c>
      <c r="AF21">
        <f t="shared" si="4"/>
        <v>0</v>
      </c>
      <c r="AG21">
        <f t="shared" si="5"/>
        <v>-5.5823068471478257</v>
      </c>
      <c r="AH21">
        <f t="shared" si="6"/>
        <v>-78521.861109548277</v>
      </c>
      <c r="AI21">
        <f t="shared" si="7"/>
        <v>-78527.443416395428</v>
      </c>
      <c r="AJ21">
        <f t="shared" si="8"/>
        <v>3999.1060996989472</v>
      </c>
      <c r="AK21">
        <f t="shared" si="30"/>
        <v>-1103.1562484520659</v>
      </c>
      <c r="AL21">
        <f t="shared" si="9"/>
        <v>-75631.493565148543</v>
      </c>
      <c r="AN21">
        <f t="shared" si="10"/>
        <v>0</v>
      </c>
      <c r="AO21">
        <f t="shared" si="11"/>
        <v>0</v>
      </c>
      <c r="AP21">
        <f t="shared" si="12"/>
        <v>-0.72592089431162843</v>
      </c>
      <c r="AQ21">
        <f t="shared" si="13"/>
        <v>-10210.950633926577</v>
      </c>
      <c r="AR21">
        <f t="shared" si="14"/>
        <v>-10211.67655482089</v>
      </c>
      <c r="AS21">
        <f t="shared" si="15"/>
        <v>520.0421180401072</v>
      </c>
      <c r="AT21">
        <f t="shared" si="16"/>
        <v>-143.45398638395173</v>
      </c>
      <c r="AU21">
        <f t="shared" si="17"/>
        <v>-9835.0884231647342</v>
      </c>
      <c r="AW21">
        <v>18</v>
      </c>
      <c r="AX21">
        <f>IF(Z21&gt;0, (R21*SUMPRODUCT(K21:$K$98, X21:$X$98)-K21*$AZ$3)/Z21, 0)</f>
        <v>-88487.07899172914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0.11610677689037092</v>
      </c>
      <c r="L22" s="2">
        <v>19</v>
      </c>
      <c r="M22" s="8">
        <v>0.16585403400000001</v>
      </c>
      <c r="Q22" s="5">
        <f t="shared" si="29"/>
        <v>25</v>
      </c>
      <c r="R22">
        <f t="shared" si="0"/>
        <v>2000000</v>
      </c>
      <c r="S22">
        <f t="shared" si="1"/>
        <v>-124298.85942371299</v>
      </c>
      <c r="U22">
        <f t="shared" si="21"/>
        <v>0.16585403400000001</v>
      </c>
      <c r="V22">
        <f t="shared" si="22"/>
        <v>0.01</v>
      </c>
      <c r="W22">
        <f t="shared" si="23"/>
        <v>0.22329227388591302</v>
      </c>
      <c r="X22">
        <f t="shared" si="24"/>
        <v>3.7033924385011532E-2</v>
      </c>
      <c r="Y22">
        <f t="shared" si="25"/>
        <v>2.2329227388591302E-3</v>
      </c>
      <c r="Z22">
        <f t="shared" si="26"/>
        <v>0.18402542676204234</v>
      </c>
      <c r="AB22">
        <f t="shared" si="27"/>
        <v>-19758.481077585602</v>
      </c>
      <c r="AC22">
        <f t="shared" si="2"/>
        <v>-22874.150651483891</v>
      </c>
      <c r="AE22">
        <f t="shared" si="3"/>
        <v>0</v>
      </c>
      <c r="AF22">
        <f t="shared" si="4"/>
        <v>0</v>
      </c>
      <c r="AG22">
        <f t="shared" si="5"/>
        <v>-4.6006356690510586</v>
      </c>
      <c r="AH22">
        <f t="shared" si="6"/>
        <v>-74067.848770023062</v>
      </c>
      <c r="AI22">
        <f t="shared" si="7"/>
        <v>-74072.44940569211</v>
      </c>
      <c r="AJ22">
        <f t="shared" si="8"/>
        <v>3115.6695738982889</v>
      </c>
      <c r="AK22">
        <f t="shared" si="30"/>
        <v>-1383.0936754309923</v>
      </c>
      <c r="AL22">
        <f t="shared" si="9"/>
        <v>-72339.873507224824</v>
      </c>
      <c r="AN22">
        <f t="shared" si="10"/>
        <v>0</v>
      </c>
      <c r="AO22">
        <f t="shared" si="11"/>
        <v>0</v>
      </c>
      <c r="AP22">
        <f t="shared" si="12"/>
        <v>-0.53416497918039363</v>
      </c>
      <c r="AQ22">
        <f t="shared" si="13"/>
        <v>-8599.7791918908024</v>
      </c>
      <c r="AR22">
        <f t="shared" si="14"/>
        <v>-8600.3133568699814</v>
      </c>
      <c r="AS22">
        <f t="shared" si="15"/>
        <v>361.75035208072569</v>
      </c>
      <c r="AT22">
        <f t="shared" si="16"/>
        <v>-160.58654879174932</v>
      </c>
      <c r="AU22">
        <f t="shared" si="17"/>
        <v>-8399.1495535810063</v>
      </c>
      <c r="AW22">
        <v>19</v>
      </c>
      <c r="AX22">
        <f>IF(Z22&gt;0, (R22*SUMPRODUCT(K22:$K$98, X22:$X$98)-K22*$AZ$3)/Z22, 0)</f>
        <v>-124298.85942371299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0.10366676508068833</v>
      </c>
      <c r="L23" s="2">
        <v>20</v>
      </c>
      <c r="M23" s="8">
        <v>0.18707617900000001</v>
      </c>
      <c r="Q23" s="5">
        <f t="shared" si="29"/>
        <v>25</v>
      </c>
      <c r="R23">
        <f t="shared" si="0"/>
        <v>2000000</v>
      </c>
      <c r="S23">
        <f t="shared" si="1"/>
        <v>-170134.88011260345</v>
      </c>
      <c r="U23">
        <f t="shared" si="21"/>
        <v>0.18707617900000001</v>
      </c>
      <c r="V23">
        <f t="shared" si="22"/>
        <v>0.01</v>
      </c>
      <c r="W23">
        <f t="shared" si="23"/>
        <v>0.18402542676204234</v>
      </c>
      <c r="X23">
        <f t="shared" si="24"/>
        <v>3.4426773677487227E-2</v>
      </c>
      <c r="Y23">
        <f t="shared" si="25"/>
        <v>1.8402542676204234E-3</v>
      </c>
      <c r="Z23">
        <f t="shared" si="26"/>
        <v>0.1477583988169347</v>
      </c>
      <c r="AB23">
        <f t="shared" si="27"/>
        <v>-22874.150651483891</v>
      </c>
      <c r="AC23">
        <f t="shared" si="2"/>
        <v>-25138.857468349433</v>
      </c>
      <c r="AE23">
        <f t="shared" si="3"/>
        <v>0</v>
      </c>
      <c r="AF23">
        <f t="shared" si="4"/>
        <v>0</v>
      </c>
      <c r="AG23">
        <f t="shared" si="5"/>
        <v>-3.6939599704233674</v>
      </c>
      <c r="AH23">
        <f t="shared" si="6"/>
        <v>-68853.547354974449</v>
      </c>
      <c r="AI23">
        <f t="shared" si="7"/>
        <v>-68857.241314944869</v>
      </c>
      <c r="AJ23">
        <f t="shared" si="8"/>
        <v>2264.7068168655424</v>
      </c>
      <c r="AK23">
        <f t="shared" si="30"/>
        <v>-1601.1905456038726</v>
      </c>
      <c r="AL23">
        <f t="shared" si="9"/>
        <v>-68193.725043683196</v>
      </c>
      <c r="AN23">
        <f t="shared" si="10"/>
        <v>0</v>
      </c>
      <c r="AO23">
        <f t="shared" si="11"/>
        <v>0</v>
      </c>
      <c r="AP23">
        <f t="shared" si="12"/>
        <v>-0.38294088047134561</v>
      </c>
      <c r="AQ23">
        <f t="shared" si="13"/>
        <v>-7137.8245186201848</v>
      </c>
      <c r="AR23">
        <f t="shared" si="14"/>
        <v>-7138.2074595006561</v>
      </c>
      <c r="AS23">
        <f t="shared" si="15"/>
        <v>234.77482956063361</v>
      </c>
      <c r="AT23">
        <f t="shared" si="16"/>
        <v>-165.99024414053582</v>
      </c>
      <c r="AU23">
        <f t="shared" si="17"/>
        <v>-7069.4228740805584</v>
      </c>
      <c r="AW23">
        <v>20</v>
      </c>
      <c r="AX23">
        <f>IF(Z23&gt;0, (R23*SUMPRODUCT(K23:$K$98, X23:$X$98)-K23*$AZ$3)/Z23, 0)</f>
        <v>-170134.88011260345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9.2559611679185999E-2</v>
      </c>
      <c r="L24" s="2">
        <v>21</v>
      </c>
      <c r="M24" s="8">
        <v>0.21155222800000001</v>
      </c>
      <c r="Q24" s="5">
        <f t="shared" si="29"/>
        <v>25</v>
      </c>
      <c r="R24">
        <f t="shared" si="0"/>
        <v>2000000</v>
      </c>
      <c r="S24">
        <f t="shared" si="1"/>
        <v>-231436.78533695999</v>
      </c>
      <c r="U24">
        <f t="shared" si="21"/>
        <v>0.21155222800000001</v>
      </c>
      <c r="V24">
        <f t="shared" si="22"/>
        <v>0.01</v>
      </c>
      <c r="W24">
        <f t="shared" si="23"/>
        <v>0.1477583988169347</v>
      </c>
      <c r="X24">
        <f t="shared" si="24"/>
        <v>3.1258618475435103E-2</v>
      </c>
      <c r="Y24">
        <f t="shared" si="25"/>
        <v>1.4775839881693471E-3</v>
      </c>
      <c r="Z24">
        <f t="shared" si="26"/>
        <v>0.11502219635333026</v>
      </c>
      <c r="AB24">
        <f t="shared" si="27"/>
        <v>-25138.857468349433</v>
      </c>
      <c r="AC24">
        <f t="shared" si="2"/>
        <v>-26620.367366411359</v>
      </c>
      <c r="AE24">
        <f t="shared" si="3"/>
        <v>0</v>
      </c>
      <c r="AF24">
        <f t="shared" si="4"/>
        <v>0</v>
      </c>
      <c r="AG24">
        <f t="shared" si="5"/>
        <v>-2.8755549088332564</v>
      </c>
      <c r="AH24">
        <f t="shared" si="6"/>
        <v>-62517.236950870203</v>
      </c>
      <c r="AI24">
        <f t="shared" si="7"/>
        <v>-62520.112505779034</v>
      </c>
      <c r="AJ24">
        <f t="shared" si="8"/>
        <v>1481.5098980619259</v>
      </c>
      <c r="AK24">
        <f t="shared" si="30"/>
        <v>-1759.7200227844605</v>
      </c>
      <c r="AL24">
        <f t="shared" si="9"/>
        <v>-62798.322630501571</v>
      </c>
      <c r="AN24">
        <f t="shared" si="10"/>
        <v>0</v>
      </c>
      <c r="AO24">
        <f t="shared" si="11"/>
        <v>0</v>
      </c>
      <c r="AP24">
        <f t="shared" si="12"/>
        <v>-0.26616024572378333</v>
      </c>
      <c r="AQ24">
        <f t="shared" si="13"/>
        <v>-5786.5711754282038</v>
      </c>
      <c r="AR24">
        <f t="shared" si="14"/>
        <v>-5786.8373356739276</v>
      </c>
      <c r="AS24">
        <f t="shared" si="15"/>
        <v>137.12798086348229</v>
      </c>
      <c r="AT24">
        <f t="shared" si="16"/>
        <v>-162.87900197301801</v>
      </c>
      <c r="AU24">
        <f t="shared" si="17"/>
        <v>-5812.5883567834635</v>
      </c>
      <c r="AW24">
        <v>21</v>
      </c>
      <c r="AX24">
        <f>IF(Z24&gt;0, (R24*SUMPRODUCT(K24:$K$98, X24:$X$98)-K24*$AZ$3)/Z24, 0)</f>
        <v>-231436.78533695999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8.2642510427844637E-2</v>
      </c>
      <c r="L25" s="2">
        <v>22</v>
      </c>
      <c r="M25" s="8">
        <v>0.23965956799999999</v>
      </c>
      <c r="Q25" s="5">
        <f t="shared" si="29"/>
        <v>25</v>
      </c>
      <c r="R25">
        <f t="shared" si="0"/>
        <v>2000000</v>
      </c>
      <c r="S25">
        <f t="shared" si="1"/>
        <v>-316973.55454464245</v>
      </c>
      <c r="U25">
        <f t="shared" si="21"/>
        <v>0.23965956799999999</v>
      </c>
      <c r="V25">
        <f t="shared" si="22"/>
        <v>0.01</v>
      </c>
      <c r="W25">
        <f t="shared" si="23"/>
        <v>0.11502219635333026</v>
      </c>
      <c r="X25">
        <f t="shared" si="24"/>
        <v>2.7566169888450304E-2</v>
      </c>
      <c r="Y25">
        <f t="shared" si="25"/>
        <v>1.1502219635333027E-3</v>
      </c>
      <c r="Z25">
        <f t="shared" si="26"/>
        <v>8.6305804501346658E-2</v>
      </c>
      <c r="AB25">
        <f t="shared" si="27"/>
        <v>-26620.367366411359</v>
      </c>
      <c r="AC25">
        <f t="shared" si="2"/>
        <v>-27356.657630626854</v>
      </c>
      <c r="AE25">
        <f t="shared" si="3"/>
        <v>0</v>
      </c>
      <c r="AF25">
        <f t="shared" si="4"/>
        <v>0</v>
      </c>
      <c r="AG25">
        <f t="shared" si="5"/>
        <v>-2.1576451125336664</v>
      </c>
      <c r="AH25">
        <f t="shared" si="6"/>
        <v>-55132.339776900611</v>
      </c>
      <c r="AI25">
        <f t="shared" si="7"/>
        <v>-55134.497422013148</v>
      </c>
      <c r="AJ25">
        <f t="shared" si="8"/>
        <v>736.29026421549497</v>
      </c>
      <c r="AK25">
        <f t="shared" si="30"/>
        <v>-1863.4257156487954</v>
      </c>
      <c r="AL25">
        <f t="shared" si="9"/>
        <v>-56261.632873446448</v>
      </c>
      <c r="AN25">
        <f t="shared" si="10"/>
        <v>0</v>
      </c>
      <c r="AO25">
        <f t="shared" si="11"/>
        <v>0</v>
      </c>
      <c r="AP25">
        <f t="shared" si="12"/>
        <v>-0.17831320871215153</v>
      </c>
      <c r="AQ25">
        <f t="shared" si="13"/>
        <v>-4556.2749649239822</v>
      </c>
      <c r="AR25">
        <f t="shared" si="14"/>
        <v>-4556.4532781326952</v>
      </c>
      <c r="AS25">
        <f t="shared" si="15"/>
        <v>60.848875838349528</v>
      </c>
      <c r="AT25">
        <f t="shared" si="16"/>
        <v>-153.99817913701943</v>
      </c>
      <c r="AU25">
        <f t="shared" si="17"/>
        <v>-4649.6025814313643</v>
      </c>
      <c r="AW25">
        <v>22</v>
      </c>
      <c r="AX25">
        <f>IF(Z25&gt;0, (R25*SUMPRODUCT(K25:$K$98, X25:$X$98)-K25*$AZ$3)/Z25, 0)</f>
        <v>-316973.55454464245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7.3787955739146996E-2</v>
      </c>
      <c r="L26" s="2">
        <v>23</v>
      </c>
      <c r="M26" s="8">
        <v>0.27212731099999998</v>
      </c>
      <c r="Q26" s="5">
        <f t="shared" si="29"/>
        <v>25</v>
      </c>
      <c r="R26">
        <f t="shared" si="0"/>
        <v>2000000</v>
      </c>
      <c r="S26">
        <f t="shared" si="1"/>
        <v>-442305.77657809126</v>
      </c>
      <c r="U26">
        <f t="shared" si="21"/>
        <v>0.27212731099999998</v>
      </c>
      <c r="V26">
        <f t="shared" si="22"/>
        <v>0.01</v>
      </c>
      <c r="W26">
        <f t="shared" si="23"/>
        <v>8.6305804501346658E-2</v>
      </c>
      <c r="X26">
        <f t="shared" si="24"/>
        <v>2.3486166502643159E-2</v>
      </c>
      <c r="Y26">
        <f t="shared" si="25"/>
        <v>8.6305804501346658E-4</v>
      </c>
      <c r="Z26">
        <f t="shared" si="26"/>
        <v>6.1956579953690027E-2</v>
      </c>
      <c r="AB26">
        <f t="shared" si="27"/>
        <v>-27356.657630626854</v>
      </c>
      <c r="AC26">
        <f t="shared" si="2"/>
        <v>-27403.753210539468</v>
      </c>
      <c r="AE26">
        <f t="shared" si="3"/>
        <v>0</v>
      </c>
      <c r="AF26">
        <f t="shared" si="4"/>
        <v>0</v>
      </c>
      <c r="AG26">
        <f t="shared" si="5"/>
        <v>-1.5489144988422507</v>
      </c>
      <c r="AH26">
        <f t="shared" si="6"/>
        <v>-46972.333005286317</v>
      </c>
      <c r="AI26">
        <f t="shared" si="7"/>
        <v>-46973.881919785155</v>
      </c>
      <c r="AJ26">
        <f t="shared" si="8"/>
        <v>47.095579912613175</v>
      </c>
      <c r="AK26">
        <f t="shared" si="30"/>
        <v>-1914.9660341438801</v>
      </c>
      <c r="AL26">
        <f t="shared" si="9"/>
        <v>-48841.752374016425</v>
      </c>
      <c r="AN26">
        <f t="shared" si="10"/>
        <v>0</v>
      </c>
      <c r="AO26">
        <f t="shared" si="11"/>
        <v>0</v>
      </c>
      <c r="AP26">
        <f t="shared" si="12"/>
        <v>-0.11429123448429505</v>
      </c>
      <c r="AQ26">
        <f t="shared" si="13"/>
        <v>-3465.9924287585404</v>
      </c>
      <c r="AR26">
        <f t="shared" si="14"/>
        <v>-3466.1067199930244</v>
      </c>
      <c r="AS26">
        <f t="shared" si="15"/>
        <v>3.4750865661013615</v>
      </c>
      <c r="AT26">
        <f t="shared" si="16"/>
        <v>-141.30142896937846</v>
      </c>
      <c r="AU26">
        <f t="shared" si="17"/>
        <v>-3603.9330623963015</v>
      </c>
      <c r="AW26">
        <v>23</v>
      </c>
      <c r="AX26">
        <f>IF(Z26&gt;0, (R26*SUMPRODUCT(K26:$K$98, X26:$X$98)-K26*$AZ$3)/Z26, 0)</f>
        <v>-442305.77657809126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6.5882103338524095E-2</v>
      </c>
      <c r="L27" s="2">
        <v>24</v>
      </c>
      <c r="M27" s="8">
        <v>0.30842977500000002</v>
      </c>
      <c r="Q27" s="5">
        <f t="shared" si="29"/>
        <v>25</v>
      </c>
      <c r="R27">
        <f t="shared" si="0"/>
        <v>2000000</v>
      </c>
      <c r="S27">
        <f t="shared" si="1"/>
        <v>-635688.28960939508</v>
      </c>
      <c r="U27">
        <f t="shared" si="21"/>
        <v>0.30842977500000002</v>
      </c>
      <c r="V27">
        <f t="shared" si="22"/>
        <v>0.01</v>
      </c>
      <c r="W27">
        <f t="shared" si="23"/>
        <v>6.1956579953690027E-2</v>
      </c>
      <c r="X27">
        <f t="shared" si="24"/>
        <v>1.9109254014886126E-2</v>
      </c>
      <c r="Y27">
        <f t="shared" si="25"/>
        <v>6.1956579953690032E-4</v>
      </c>
      <c r="Z27">
        <f t="shared" si="26"/>
        <v>4.2227760139267004E-2</v>
      </c>
      <c r="AB27">
        <f t="shared" si="27"/>
        <v>-27403.753210539468</v>
      </c>
      <c r="AC27">
        <f t="shared" si="2"/>
        <v>-26843.692616966433</v>
      </c>
      <c r="AE27">
        <f t="shared" si="3"/>
        <v>0</v>
      </c>
      <c r="AF27">
        <f t="shared" si="4"/>
        <v>0</v>
      </c>
      <c r="AG27">
        <f t="shared" si="5"/>
        <v>-1.0556940034816751</v>
      </c>
      <c r="AH27">
        <f t="shared" si="6"/>
        <v>-38218.508029772252</v>
      </c>
      <c r="AI27">
        <f t="shared" si="7"/>
        <v>-38219.563723775733</v>
      </c>
      <c r="AJ27">
        <f t="shared" si="8"/>
        <v>-560.06059357303457</v>
      </c>
      <c r="AK27">
        <f t="shared" si="30"/>
        <v>-1918.2627247377629</v>
      </c>
      <c r="AL27">
        <f t="shared" si="9"/>
        <v>-40697.887042086528</v>
      </c>
      <c r="AN27">
        <f t="shared" si="10"/>
        <v>0</v>
      </c>
      <c r="AO27">
        <f t="shared" si="11"/>
        <v>0</v>
      </c>
      <c r="AP27">
        <f t="shared" si="12"/>
        <v>-6.9551341431239935E-2</v>
      </c>
      <c r="AQ27">
        <f t="shared" si="13"/>
        <v>-2517.9156954616683</v>
      </c>
      <c r="AR27">
        <f t="shared" si="14"/>
        <v>-2517.9852468030995</v>
      </c>
      <c r="AS27">
        <f t="shared" si="15"/>
        <v>-36.897969901613806</v>
      </c>
      <c r="AT27">
        <f t="shared" si="16"/>
        <v>-126.3791830616121</v>
      </c>
      <c r="AU27">
        <f t="shared" si="17"/>
        <v>-2681.2623997663254</v>
      </c>
      <c r="AW27">
        <v>24</v>
      </c>
      <c r="AX27">
        <f>IF(Z27&gt;0, (R27*SUMPRODUCT(K27:$K$98, X27:$X$98)-K27*$AZ$3)/Z27, 0)</f>
        <v>-635688.28960939508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5.8823306552253651E-2</v>
      </c>
      <c r="L28" s="2">
        <v>25</v>
      </c>
      <c r="M28" s="8">
        <v>0.34883407700000002</v>
      </c>
      <c r="Q28" s="5">
        <f t="shared" si="29"/>
        <v>25</v>
      </c>
      <c r="R28">
        <f t="shared" si="0"/>
        <v>2000000</v>
      </c>
      <c r="S28">
        <f t="shared" si="1"/>
        <v>-951686.69794786617</v>
      </c>
      <c r="U28">
        <f t="shared" si="21"/>
        <v>0.34883407700000002</v>
      </c>
      <c r="V28">
        <f t="shared" si="22"/>
        <v>0.01</v>
      </c>
      <c r="W28">
        <f t="shared" si="23"/>
        <v>4.2227760139267004E-2</v>
      </c>
      <c r="X28">
        <f t="shared" si="24"/>
        <v>1.4730481731958598E-2</v>
      </c>
      <c r="Y28">
        <f t="shared" si="25"/>
        <v>4.2227760139267002E-4</v>
      </c>
      <c r="Z28">
        <f t="shared" si="26"/>
        <v>2.7075000805915735E-2</v>
      </c>
      <c r="AB28">
        <f t="shared" si="27"/>
        <v>-26843.692616966433</v>
      </c>
      <c r="AC28">
        <f t="shared" si="2"/>
        <v>-25766.91811391776</v>
      </c>
      <c r="AE28">
        <f t="shared" si="3"/>
        <v>0</v>
      </c>
      <c r="AF28">
        <f t="shared" si="4"/>
        <v>0</v>
      </c>
      <c r="AG28">
        <f t="shared" si="5"/>
        <v>-0.67687502014789336</v>
      </c>
      <c r="AH28">
        <f t="shared" si="6"/>
        <v>-29460.963463917196</v>
      </c>
      <c r="AI28">
        <f t="shared" si="7"/>
        <v>-29461.640338937344</v>
      </c>
      <c r="AJ28">
        <f t="shared" si="8"/>
        <v>-1076.7745030486731</v>
      </c>
      <c r="AK28">
        <f t="shared" si="30"/>
        <v>-1879.0584831876504</v>
      </c>
      <c r="AL28">
        <f t="shared" si="9"/>
        <v>-32417.473325173669</v>
      </c>
      <c r="AN28">
        <f t="shared" si="10"/>
        <v>0</v>
      </c>
      <c r="AO28">
        <f t="shared" si="11"/>
        <v>0</v>
      </c>
      <c r="AP28">
        <f t="shared" si="12"/>
        <v>-3.98160268077224E-2</v>
      </c>
      <c r="AQ28">
        <f t="shared" si="13"/>
        <v>-1732.991285162746</v>
      </c>
      <c r="AR28">
        <f t="shared" si="14"/>
        <v>-1733.0311011895535</v>
      </c>
      <c r="AS28">
        <f t="shared" si="15"/>
        <v>-63.339436680482677</v>
      </c>
      <c r="AT28">
        <f t="shared" si="16"/>
        <v>-110.53243318615992</v>
      </c>
      <c r="AU28">
        <f t="shared" si="17"/>
        <v>-1906.9029710561963</v>
      </c>
      <c r="AW28">
        <v>25</v>
      </c>
      <c r="AX28">
        <f>IF(Z28&gt;0, (R28*SUMPRODUCT(K28:$K$98, X28:$X$98)-K28*$AZ$3)/Z28, 0)</f>
        <v>-951686.69794786617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5.2520809421655039E-2</v>
      </c>
      <c r="L29" s="2">
        <v>26</v>
      </c>
      <c r="M29" s="8">
        <v>0.39293336200000001</v>
      </c>
      <c r="Q29" s="5">
        <f t="shared" si="29"/>
        <v>25</v>
      </c>
      <c r="R29">
        <f t="shared" si="0"/>
        <v>2000000</v>
      </c>
      <c r="S29">
        <f t="shared" si="1"/>
        <v>-1502597.8048542121</v>
      </c>
      <c r="U29">
        <f t="shared" si="21"/>
        <v>0.39293336200000001</v>
      </c>
      <c r="V29">
        <f t="shared" si="22"/>
        <v>0.01</v>
      </c>
      <c r="W29">
        <f t="shared" si="23"/>
        <v>2.7075000805915735E-2</v>
      </c>
      <c r="X29">
        <f t="shared" si="24"/>
        <v>1.063867109282118E-2</v>
      </c>
      <c r="Y29">
        <f t="shared" si="25"/>
        <v>2.7075000805915734E-4</v>
      </c>
      <c r="Z29">
        <f t="shared" si="26"/>
        <v>1.6165579705035397E-2</v>
      </c>
      <c r="AB29">
        <f t="shared" si="27"/>
        <v>-25766.91811391776</v>
      </c>
      <c r="AC29">
        <f t="shared" si="2"/>
        <v>-24290.364578981989</v>
      </c>
      <c r="AE29">
        <f t="shared" si="3"/>
        <v>0</v>
      </c>
      <c r="AF29">
        <f t="shared" si="4"/>
        <v>0</v>
      </c>
      <c r="AG29">
        <f t="shared" si="5"/>
        <v>-0.40413949262588494</v>
      </c>
      <c r="AH29">
        <f t="shared" si="6"/>
        <v>-21277.342185642359</v>
      </c>
      <c r="AI29">
        <f t="shared" si="7"/>
        <v>-21277.746325134984</v>
      </c>
      <c r="AJ29">
        <f t="shared" si="8"/>
        <v>-1476.5535349357706</v>
      </c>
      <c r="AK29">
        <f t="shared" si="30"/>
        <v>-1803.6842679742433</v>
      </c>
      <c r="AL29">
        <f t="shared" si="9"/>
        <v>-24557.984128044998</v>
      </c>
      <c r="AN29">
        <f t="shared" si="10"/>
        <v>0</v>
      </c>
      <c r="AO29">
        <f t="shared" si="11"/>
        <v>0</v>
      </c>
      <c r="AP29">
        <f t="shared" si="12"/>
        <v>-2.1225733271968465E-2</v>
      </c>
      <c r="AQ29">
        <f t="shared" si="13"/>
        <v>-1117.5032339314635</v>
      </c>
      <c r="AR29">
        <f t="shared" si="14"/>
        <v>-1117.5244596647353</v>
      </c>
      <c r="AS29">
        <f t="shared" si="15"/>
        <v>-77.549786809232671</v>
      </c>
      <c r="AT29">
        <f t="shared" si="16"/>
        <v>-94.730957695112608</v>
      </c>
      <c r="AU29">
        <f t="shared" si="17"/>
        <v>-1289.8052041690808</v>
      </c>
      <c r="AW29">
        <v>26</v>
      </c>
      <c r="AX29">
        <f>IF(Z29&gt;0, (R29*SUMPRODUCT(K29:$K$98, X29:$X$98)-K29*$AZ$3)/Z29, 0)</f>
        <v>-1502597.8048542121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4.6893579840763422E-2</v>
      </c>
      <c r="L30" s="2">
        <v>27</v>
      </c>
      <c r="M30" s="8">
        <v>0.441408258</v>
      </c>
      <c r="Q30" s="5">
        <f t="shared" si="29"/>
        <v>25</v>
      </c>
      <c r="R30">
        <f t="shared" si="0"/>
        <v>2000000</v>
      </c>
      <c r="S30">
        <f t="shared" si="1"/>
        <v>-2541884.4445968969</v>
      </c>
      <c r="U30">
        <f t="shared" si="21"/>
        <v>0.441408258</v>
      </c>
      <c r="V30">
        <f t="shared" si="22"/>
        <v>0.01</v>
      </c>
      <c r="W30">
        <f t="shared" si="23"/>
        <v>1.6165579705035397E-2</v>
      </c>
      <c r="X30">
        <f t="shared" si="24"/>
        <v>7.1356203771598282E-3</v>
      </c>
      <c r="Y30">
        <f t="shared" si="25"/>
        <v>1.6165579705035399E-4</v>
      </c>
      <c r="Z30">
        <f t="shared" si="26"/>
        <v>8.8683035308252146E-3</v>
      </c>
      <c r="AB30">
        <f t="shared" si="27"/>
        <v>-24290.364578981989</v>
      </c>
      <c r="AC30">
        <f t="shared" si="2"/>
        <v>-22542.202794968351</v>
      </c>
      <c r="AE30">
        <f t="shared" si="3"/>
        <v>0</v>
      </c>
      <c r="AF30">
        <f t="shared" si="4"/>
        <v>0</v>
      </c>
      <c r="AG30">
        <f t="shared" si="5"/>
        <v>-0.22170758827063036</v>
      </c>
      <c r="AH30">
        <f t="shared" si="6"/>
        <v>-14271.240754319657</v>
      </c>
      <c r="AI30">
        <f t="shared" si="7"/>
        <v>-14271.462461907928</v>
      </c>
      <c r="AJ30">
        <f t="shared" si="8"/>
        <v>-1748.1617840136387</v>
      </c>
      <c r="AK30">
        <f t="shared" si="30"/>
        <v>-1700.3255205287394</v>
      </c>
      <c r="AL30">
        <f t="shared" si="9"/>
        <v>-17719.949766450307</v>
      </c>
      <c r="AN30">
        <f t="shared" si="10"/>
        <v>0</v>
      </c>
      <c r="AO30">
        <f t="shared" si="11"/>
        <v>0</v>
      </c>
      <c r="AP30">
        <f t="shared" si="12"/>
        <v>-1.0396662491871909E-2</v>
      </c>
      <c r="AQ30">
        <f t="shared" si="13"/>
        <v>-669.22956773944566</v>
      </c>
      <c r="AR30">
        <f t="shared" si="14"/>
        <v>-669.23996440193753</v>
      </c>
      <c r="AS30">
        <f t="shared" si="15"/>
        <v>-81.977564193214988</v>
      </c>
      <c r="AT30">
        <f t="shared" si="16"/>
        <v>-79.734350552202059</v>
      </c>
      <c r="AU30">
        <f t="shared" si="17"/>
        <v>-830.95187914735459</v>
      </c>
      <c r="AW30">
        <v>27</v>
      </c>
      <c r="AX30">
        <f>IF(Z30&gt;0, (R30*SUMPRODUCT(K30:$K$98, X30:$X$98)-K30*$AZ$3)/Z30, 0)</f>
        <v>-2541884.4445968969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4.1869267714967337E-2</v>
      </c>
      <c r="L31" s="2">
        <v>28</v>
      </c>
      <c r="M31" s="8">
        <v>0.49593942699999999</v>
      </c>
      <c r="Q31" s="5">
        <f t="shared" si="29"/>
        <v>25</v>
      </c>
      <c r="R31">
        <f t="shared" si="0"/>
        <v>2000000</v>
      </c>
      <c r="S31">
        <f t="shared" si="1"/>
        <v>-4713659.9988296703</v>
      </c>
      <c r="U31">
        <f t="shared" si="21"/>
        <v>0.49593942699999999</v>
      </c>
      <c r="V31">
        <f t="shared" si="22"/>
        <v>0.01</v>
      </c>
      <c r="W31">
        <f t="shared" si="23"/>
        <v>8.8683035308252146E-3</v>
      </c>
      <c r="X31">
        <f t="shared" si="24"/>
        <v>4.3981413715395339E-3</v>
      </c>
      <c r="Y31">
        <f t="shared" si="25"/>
        <v>8.8683035308252149E-5</v>
      </c>
      <c r="Z31">
        <f t="shared" si="26"/>
        <v>4.3814791239774288E-3</v>
      </c>
      <c r="AB31">
        <f t="shared" si="27"/>
        <v>-22542.202794968351</v>
      </c>
      <c r="AC31">
        <f t="shared" si="2"/>
        <v>-20652.802882399672</v>
      </c>
      <c r="AE31">
        <f t="shared" si="3"/>
        <v>0</v>
      </c>
      <c r="AF31">
        <f t="shared" si="4"/>
        <v>0</v>
      </c>
      <c r="AG31">
        <f t="shared" si="5"/>
        <v>-0.10953697809943572</v>
      </c>
      <c r="AH31">
        <f t="shared" si="6"/>
        <v>-8796.2827430790676</v>
      </c>
      <c r="AI31">
        <f t="shared" si="7"/>
        <v>-8796.3922800571672</v>
      </c>
      <c r="AJ31">
        <f t="shared" si="8"/>
        <v>-1889.3999125686787</v>
      </c>
      <c r="AK31">
        <f t="shared" si="30"/>
        <v>-1577.9541956477847</v>
      </c>
      <c r="AL31">
        <f t="shared" si="9"/>
        <v>-12263.74638827363</v>
      </c>
      <c r="AN31">
        <f t="shared" si="10"/>
        <v>0</v>
      </c>
      <c r="AO31">
        <f t="shared" si="11"/>
        <v>0</v>
      </c>
      <c r="AP31">
        <f t="shared" si="12"/>
        <v>-4.5862330607337881E-3</v>
      </c>
      <c r="AQ31">
        <f t="shared" si="13"/>
        <v>-368.29391706652473</v>
      </c>
      <c r="AR31">
        <f t="shared" si="14"/>
        <v>-368.29850329958549</v>
      </c>
      <c r="AS31">
        <f t="shared" si="15"/>
        <v>-79.107790759973895</v>
      </c>
      <c r="AT31">
        <f t="shared" si="16"/>
        <v>-66.067786659533041</v>
      </c>
      <c r="AU31">
        <f t="shared" si="17"/>
        <v>-513.4740807190924</v>
      </c>
      <c r="AW31">
        <v>28</v>
      </c>
      <c r="AX31">
        <f>IF(Z31&gt;0, (R31*SUMPRODUCT(K31:$K$98, X31:$X$98)-K31*$AZ$3)/Z31, 0)</f>
        <v>-4713659.9988296703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3.7383274745506546E-2</v>
      </c>
      <c r="L32" s="2">
        <v>29</v>
      </c>
      <c r="M32" s="8">
        <v>0.55722270799999996</v>
      </c>
      <c r="Q32" s="5">
        <f t="shared" si="29"/>
        <v>25</v>
      </c>
      <c r="R32">
        <f t="shared" si="0"/>
        <v>2000000</v>
      </c>
      <c r="S32">
        <f t="shared" si="1"/>
        <v>-9881109.6113272756</v>
      </c>
      <c r="U32">
        <f t="shared" si="21"/>
        <v>0.55722270799999996</v>
      </c>
      <c r="V32">
        <f t="shared" si="22"/>
        <v>0.01</v>
      </c>
      <c r="W32">
        <f t="shared" si="23"/>
        <v>4.3814791239774288E-3</v>
      </c>
      <c r="X32">
        <f t="shared" si="24"/>
        <v>2.4414596625081703E-3</v>
      </c>
      <c r="Y32">
        <f t="shared" si="25"/>
        <v>4.3814791239774287E-5</v>
      </c>
      <c r="Z32">
        <f t="shared" si="26"/>
        <v>1.8962046702294842E-3</v>
      </c>
      <c r="AB32">
        <f t="shared" si="27"/>
        <v>-20652.802882399672</v>
      </c>
      <c r="AC32">
        <f t="shared" si="2"/>
        <v>-18736.606192048224</v>
      </c>
      <c r="AE32">
        <f t="shared" si="3"/>
        <v>0</v>
      </c>
      <c r="AF32">
        <f t="shared" si="4"/>
        <v>0</v>
      </c>
      <c r="AG32">
        <f t="shared" si="5"/>
        <v>-4.7405116755737102E-2</v>
      </c>
      <c r="AH32">
        <f t="shared" si="6"/>
        <v>-4882.9193250163407</v>
      </c>
      <c r="AI32">
        <f t="shared" si="7"/>
        <v>-4882.9667301330965</v>
      </c>
      <c r="AJ32">
        <f t="shared" si="8"/>
        <v>-1916.1966903514476</v>
      </c>
      <c r="AK32">
        <f t="shared" si="30"/>
        <v>-1445.6962017679771</v>
      </c>
      <c r="AL32">
        <f t="shared" si="9"/>
        <v>-8244.8596222525211</v>
      </c>
      <c r="AN32">
        <f t="shared" si="10"/>
        <v>0</v>
      </c>
      <c r="AO32">
        <f t="shared" si="11"/>
        <v>0</v>
      </c>
      <c r="AP32">
        <f t="shared" si="12"/>
        <v>-1.772158504022536E-3</v>
      </c>
      <c r="AQ32">
        <f t="shared" si="13"/>
        <v>-182.53951468722923</v>
      </c>
      <c r="AR32">
        <f t="shared" si="14"/>
        <v>-182.54128684573325</v>
      </c>
      <c r="AS32">
        <f t="shared" si="15"/>
        <v>-71.633707341838502</v>
      </c>
      <c r="AT32">
        <f t="shared" si="16"/>
        <v>-54.044858309227557</v>
      </c>
      <c r="AU32">
        <f t="shared" si="17"/>
        <v>-308.21985249679932</v>
      </c>
      <c r="AW32">
        <v>29</v>
      </c>
      <c r="AX32">
        <f>IF(Z32&gt;0, (R32*SUMPRODUCT(K32:$K$98, X32:$X$98)-K32*$AZ$3)/Z32, 0)</f>
        <v>-9881109.6113272756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3.337792387991656E-2</v>
      </c>
      <c r="L33" s="2">
        <v>30</v>
      </c>
      <c r="M33" s="8">
        <v>0.62633703200000002</v>
      </c>
      <c r="Q33" s="5">
        <f t="shared" si="29"/>
        <v>25</v>
      </c>
      <c r="R33">
        <f t="shared" si="0"/>
        <v>2000000</v>
      </c>
      <c r="S33">
        <f t="shared" si="1"/>
        <v>-24477850.559189446</v>
      </c>
      <c r="U33">
        <f t="shared" si="21"/>
        <v>0.62633703200000002</v>
      </c>
      <c r="V33">
        <f t="shared" si="22"/>
        <v>0.01</v>
      </c>
      <c r="W33">
        <f t="shared" si="23"/>
        <v>1.8962046702294842E-3</v>
      </c>
      <c r="X33">
        <f t="shared" si="24"/>
        <v>1.187663205216074E-3</v>
      </c>
      <c r="Y33">
        <f t="shared" si="25"/>
        <v>1.8962046702294842E-5</v>
      </c>
      <c r="Z33">
        <f t="shared" si="26"/>
        <v>6.895794183111153E-4</v>
      </c>
      <c r="AB33">
        <f t="shared" si="27"/>
        <v>-18736.606192048224</v>
      </c>
      <c r="AC33">
        <f t="shared" si="2"/>
        <v>-16879.421950112268</v>
      </c>
      <c r="AE33">
        <f t="shared" si="3"/>
        <v>0</v>
      </c>
      <c r="AF33">
        <f t="shared" si="4"/>
        <v>0</v>
      </c>
      <c r="AG33">
        <f t="shared" si="5"/>
        <v>-1.7239485457777884E-2</v>
      </c>
      <c r="AH33">
        <f t="shared" si="6"/>
        <v>-2375.3264104321479</v>
      </c>
      <c r="AI33">
        <f t="shared" si="7"/>
        <v>-2375.3436499176055</v>
      </c>
      <c r="AJ33">
        <f t="shared" si="8"/>
        <v>-1857.1842419359564</v>
      </c>
      <c r="AK33">
        <f t="shared" si="30"/>
        <v>-1311.5624334433758</v>
      </c>
      <c r="AL33">
        <f t="shared" si="9"/>
        <v>-5544.0903252969383</v>
      </c>
      <c r="AN33">
        <f t="shared" si="10"/>
        <v>0</v>
      </c>
      <c r="AO33">
        <f t="shared" si="11"/>
        <v>0</v>
      </c>
      <c r="AP33">
        <f t="shared" si="12"/>
        <v>-5.7541823333863873E-4</v>
      </c>
      <c r="AQ33">
        <f t="shared" si="13"/>
        <v>-79.283464117359671</v>
      </c>
      <c r="AR33">
        <f t="shared" si="14"/>
        <v>-79.28403953559301</v>
      </c>
      <c r="AS33">
        <f t="shared" si="15"/>
        <v>-61.988954258318891</v>
      </c>
      <c r="AT33">
        <f t="shared" si="16"/>
        <v>-43.777231067231128</v>
      </c>
      <c r="AU33">
        <f t="shared" si="17"/>
        <v>-185.05022486114305</v>
      </c>
      <c r="AW33">
        <v>30</v>
      </c>
      <c r="AX33">
        <f>IF(Z33&gt;0, (R33*SUMPRODUCT(K33:$K$98, X33:$X$98)-K33*$AZ$3)/Z33, 0)</f>
        <v>-24477850.559189446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2.9801717749925499E-2</v>
      </c>
      <c r="L34" s="2">
        <v>31</v>
      </c>
      <c r="M34" s="8">
        <v>0.70099715600000001</v>
      </c>
      <c r="Q34" s="5">
        <f t="shared" si="29"/>
        <v>25</v>
      </c>
      <c r="R34">
        <f t="shared" si="0"/>
        <v>2000000</v>
      </c>
      <c r="S34">
        <f t="shared" si="1"/>
        <v>-75957108.305237323</v>
      </c>
      <c r="U34">
        <f t="shared" si="21"/>
        <v>0.70099715600000001</v>
      </c>
      <c r="V34">
        <f t="shared" si="22"/>
        <v>0.01</v>
      </c>
      <c r="W34">
        <f t="shared" si="23"/>
        <v>6.895794183111153E-4</v>
      </c>
      <c r="X34">
        <f t="shared" si="24"/>
        <v>4.8339321107222614E-4</v>
      </c>
      <c r="Y34">
        <f t="shared" si="25"/>
        <v>6.8957941831111535E-6</v>
      </c>
      <c r="Z34">
        <f t="shared" si="26"/>
        <v>1.99290413055778E-4</v>
      </c>
      <c r="AB34">
        <f t="shared" si="27"/>
        <v>-16879.421950112268</v>
      </c>
      <c r="AC34">
        <f t="shared" si="2"/>
        <v>-15137.523488673212</v>
      </c>
      <c r="AE34">
        <f t="shared" si="3"/>
        <v>0</v>
      </c>
      <c r="AF34">
        <f t="shared" si="4"/>
        <v>0</v>
      </c>
      <c r="AG34">
        <f t="shared" si="5"/>
        <v>-4.9822603263944502E-3</v>
      </c>
      <c r="AH34">
        <f t="shared" si="6"/>
        <v>-966.78642214445233</v>
      </c>
      <c r="AI34">
        <f t="shared" si="7"/>
        <v>-966.79140440477875</v>
      </c>
      <c r="AJ34">
        <f t="shared" si="8"/>
        <v>-1741.8984614390556</v>
      </c>
      <c r="AK34">
        <f t="shared" si="30"/>
        <v>-1181.5595365078589</v>
      </c>
      <c r="AL34">
        <f t="shared" si="9"/>
        <v>-3890.2494023516933</v>
      </c>
      <c r="AN34">
        <f t="shared" si="10"/>
        <v>0</v>
      </c>
      <c r="AO34">
        <f t="shared" si="11"/>
        <v>0</v>
      </c>
      <c r="AP34">
        <f t="shared" si="12"/>
        <v>-1.4847991600385908E-4</v>
      </c>
      <c r="AQ34">
        <f t="shared" si="13"/>
        <v>-28.81189607720929</v>
      </c>
      <c r="AR34">
        <f t="shared" si="14"/>
        <v>-28.812044557125297</v>
      </c>
      <c r="AS34">
        <f t="shared" si="15"/>
        <v>-51.91156629683622</v>
      </c>
      <c r="AT34">
        <f t="shared" si="16"/>
        <v>-35.21250381174</v>
      </c>
      <c r="AU34">
        <f t="shared" si="17"/>
        <v>-115.93611466570152</v>
      </c>
      <c r="AW34">
        <v>31</v>
      </c>
      <c r="AX34">
        <f>IF(Z34&gt;0, (R34*SUMPRODUCT(K34:$K$98, X34:$X$98)-K34*$AZ$3)/Z34, 0)</f>
        <v>-75957108.305237323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2.660867656243348E-2</v>
      </c>
      <c r="L35" s="2">
        <v>32</v>
      </c>
      <c r="M35" s="8">
        <v>0.77900909500000004</v>
      </c>
      <c r="Q35" s="5">
        <f t="shared" si="29"/>
        <v>25</v>
      </c>
      <c r="R35">
        <f t="shared" ref="R35:R69" si="31">$C$6</f>
        <v>2000000</v>
      </c>
      <c r="S35">
        <f t="shared" ref="S35:S69" si="32">AX35</f>
        <v>-322016040.77952504</v>
      </c>
      <c r="U35">
        <f t="shared" si="21"/>
        <v>0.77900909500000004</v>
      </c>
      <c r="V35">
        <f t="shared" si="22"/>
        <v>0.01</v>
      </c>
      <c r="W35">
        <f t="shared" si="23"/>
        <v>1.99290413055778E-4</v>
      </c>
      <c r="X35">
        <f t="shared" si="24"/>
        <v>1.552490443167578E-4</v>
      </c>
      <c r="Y35">
        <f t="shared" si="25"/>
        <v>1.99290413055778E-6</v>
      </c>
      <c r="Z35">
        <f t="shared" si="26"/>
        <v>4.2048464608462422E-5</v>
      </c>
      <c r="AB35">
        <f t="shared" si="27"/>
        <v>-15137.523488673212</v>
      </c>
      <c r="AC35">
        <f t="shared" ref="AC35:AC69" si="33">S35*Z35</f>
        <v>-13540.280094075051</v>
      </c>
      <c r="AE35">
        <f t="shared" ref="AE35:AE69" si="34">$Z35*O35</f>
        <v>0</v>
      </c>
      <c r="AF35">
        <f t="shared" ref="AF35:AF69" si="35">-$Z35*P35</f>
        <v>0</v>
      </c>
      <c r="AG35">
        <f t="shared" ref="AG35:AG69" si="36">-$Z35*Q35</f>
        <v>-1.0512116152115605E-3</v>
      </c>
      <c r="AH35">
        <f t="shared" ref="AH35:AH69" si="37">-X35*R35</f>
        <v>-310.49808863351558</v>
      </c>
      <c r="AI35">
        <f t="shared" ref="AI35:AI66" si="38">SUM(AE35:AH35)</f>
        <v>-310.4991398451308</v>
      </c>
      <c r="AJ35">
        <f t="shared" ref="AJ35:AJ69" si="39">AB35-AC35</f>
        <v>-1597.2433945981611</v>
      </c>
      <c r="AK35">
        <f t="shared" si="30"/>
        <v>-1059.6266442071249</v>
      </c>
      <c r="AL35">
        <f t="shared" ref="AL35:AL66" si="40">SUM(AI35:AK35)</f>
        <v>-2967.3691786504169</v>
      </c>
      <c r="AN35">
        <f t="shared" ref="AN35:AN69" si="41">AE35*$K35</f>
        <v>0</v>
      </c>
      <c r="AO35">
        <f t="shared" ref="AO35:AO69" si="42">AF35*$K35</f>
        <v>0</v>
      </c>
      <c r="AP35">
        <f t="shared" ref="AP35:AP69" si="43">AG35*$K35</f>
        <v>-2.7971349867837691E-5</v>
      </c>
      <c r="AQ35">
        <f t="shared" ref="AQ35:AQ69" si="44">AH35*$K35</f>
        <v>-8.2619432137030184</v>
      </c>
      <c r="AR35">
        <f t="shared" ref="AR35:AR69" si="45">AI35*$K35</f>
        <v>-8.2619711850528876</v>
      </c>
      <c r="AS35">
        <f t="shared" ref="AS35:AS69" si="46">AJ35*$K35</f>
        <v>-42.50053287834578</v>
      </c>
      <c r="AT35">
        <f t="shared" ref="AT35:AT69" si="47">AK35*$K35</f>
        <v>-28.195262652644164</v>
      </c>
      <c r="AU35">
        <f t="shared" ref="AU35:AU69" si="48">AL35*$K35</f>
        <v>-78.957766716042826</v>
      </c>
      <c r="AW35">
        <v>32</v>
      </c>
      <c r="AX35">
        <f>IF(Z35&gt;0, (R35*SUMPRODUCT(K35:$K$98, X35:$X$98)-K35*$AZ$3)/Z35, 0)</f>
        <v>-322016040.77952504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2.3757746930744176E-2</v>
      </c>
      <c r="L36" s="2">
        <v>33</v>
      </c>
      <c r="M36" s="8">
        <v>0.78135831499999997</v>
      </c>
      <c r="Q36" s="5">
        <f t="shared" si="29"/>
        <v>25</v>
      </c>
      <c r="R36">
        <f t="shared" si="31"/>
        <v>2000000</v>
      </c>
      <c r="S36">
        <f t="shared" si="32"/>
        <v>-1378846548.2706101</v>
      </c>
      <c r="U36">
        <f t="shared" ref="U36:U69" si="52">M36</f>
        <v>0.78135831499999997</v>
      </c>
      <c r="V36">
        <f t="shared" ref="V36:V69" si="53">$C$10</f>
        <v>0.01</v>
      </c>
      <c r="W36">
        <f t="shared" ref="W36:W69" si="54">Z35</f>
        <v>4.2048464608462422E-5</v>
      </c>
      <c r="X36">
        <f t="shared" ref="X36:X67" si="55">U36*W36</f>
        <v>3.2854917454805331E-5</v>
      </c>
      <c r="Y36">
        <f t="shared" ref="Y36:Y69" si="56">V36*W36</f>
        <v>4.2048464608462424E-7</v>
      </c>
      <c r="Z36">
        <f t="shared" ref="Z36:Z67" si="57">MAX(0, W36-X36-Y36)</f>
        <v>8.7730625075724659E-6</v>
      </c>
      <c r="AB36">
        <f t="shared" ref="AB36:AB69" si="58">AC35</f>
        <v>-13540.280094075051</v>
      </c>
      <c r="AC36">
        <f t="shared" si="33"/>
        <v>-12096.706956328599</v>
      </c>
      <c r="AE36">
        <f t="shared" si="34"/>
        <v>0</v>
      </c>
      <c r="AF36">
        <f t="shared" si="35"/>
        <v>0</v>
      </c>
      <c r="AG36">
        <f t="shared" si="36"/>
        <v>-2.1932656268931164E-4</v>
      </c>
      <c r="AH36">
        <f t="shared" si="37"/>
        <v>-65.709834909610663</v>
      </c>
      <c r="AI36">
        <f t="shared" si="38"/>
        <v>-65.710054236173349</v>
      </c>
      <c r="AJ36">
        <f t="shared" si="39"/>
        <v>-1443.5731377464526</v>
      </c>
      <c r="AK36">
        <f t="shared" si="30"/>
        <v>-947.81960658525372</v>
      </c>
      <c r="AL36">
        <f t="shared" si="40"/>
        <v>-2457.1027985678797</v>
      </c>
      <c r="AN36">
        <f t="shared" si="41"/>
        <v>0</v>
      </c>
      <c r="AO36">
        <f t="shared" si="42"/>
        <v>0</v>
      </c>
      <c r="AP36">
        <f t="shared" si="43"/>
        <v>-5.2107049715626639E-6</v>
      </c>
      <c r="AQ36">
        <f t="shared" si="44"/>
        <v>-1.5611176286435093</v>
      </c>
      <c r="AR36">
        <f t="shared" si="45"/>
        <v>-1.5611228393484806</v>
      </c>
      <c r="AS36">
        <f t="shared" si="46"/>
        <v>-34.296045282600524</v>
      </c>
      <c r="AT36">
        <f t="shared" si="47"/>
        <v>-22.518058349249962</v>
      </c>
      <c r="AU36">
        <f t="shared" si="48"/>
        <v>-58.375226471198971</v>
      </c>
      <c r="AW36">
        <v>33</v>
      </c>
      <c r="AX36">
        <f>IF(Z36&gt;0, (R36*SUMPRODUCT(K36:$K$98, X36:$X$98)-K36*$AZ$3)/Z36, 0)</f>
        <v>-1378846548.2706101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2.1212274045307299E-2</v>
      </c>
      <c r="L37" s="2">
        <v>34</v>
      </c>
      <c r="M37" s="8">
        <v>0.78389590600000003</v>
      </c>
      <c r="Q37" s="5">
        <f t="shared" ref="Q37:Q69" si="60">$C$8</f>
        <v>25</v>
      </c>
      <c r="R37">
        <f t="shared" si="31"/>
        <v>2000000</v>
      </c>
      <c r="S37">
        <f t="shared" si="32"/>
        <v>-5974007974.8805943</v>
      </c>
      <c r="U37">
        <f t="shared" si="52"/>
        <v>0.78389590600000003</v>
      </c>
      <c r="V37">
        <f t="shared" si="53"/>
        <v>0.01</v>
      </c>
      <c r="W37">
        <f t="shared" si="54"/>
        <v>8.7730625075724659E-6</v>
      </c>
      <c r="X37">
        <f t="shared" si="55"/>
        <v>6.8771677827681507E-6</v>
      </c>
      <c r="Y37">
        <f t="shared" si="56"/>
        <v>8.7730625075724662E-8</v>
      </c>
      <c r="Z37">
        <f t="shared" si="57"/>
        <v>1.8081640997285906E-6</v>
      </c>
      <c r="AB37">
        <f t="shared" si="58"/>
        <v>-12096.706956328599</v>
      </c>
      <c r="AC37">
        <f t="shared" si="33"/>
        <v>-10801.986751671391</v>
      </c>
      <c r="AE37">
        <f t="shared" si="34"/>
        <v>0</v>
      </c>
      <c r="AF37">
        <f t="shared" si="35"/>
        <v>0</v>
      </c>
      <c r="AG37">
        <f t="shared" si="36"/>
        <v>-4.5204102493214765E-5</v>
      </c>
      <c r="AH37">
        <f t="shared" si="37"/>
        <v>-13.754335565536302</v>
      </c>
      <c r="AI37">
        <f t="shared" si="38"/>
        <v>-13.754380769638795</v>
      </c>
      <c r="AJ37">
        <f t="shared" si="39"/>
        <v>-1294.7202046572074</v>
      </c>
      <c r="AK37">
        <f t="shared" si="30"/>
        <v>-846.76948694300199</v>
      </c>
      <c r="AL37">
        <f t="shared" si="40"/>
        <v>-2155.2440723698483</v>
      </c>
      <c r="AN37">
        <f t="shared" si="41"/>
        <v>0</v>
      </c>
      <c r="AO37">
        <f t="shared" si="42"/>
        <v>0</v>
      </c>
      <c r="AP37">
        <f t="shared" si="43"/>
        <v>-9.5888181005823047E-7</v>
      </c>
      <c r="AQ37">
        <f t="shared" si="44"/>
        <v>-0.29176073532727276</v>
      </c>
      <c r="AR37">
        <f t="shared" si="45"/>
        <v>-0.29176169420908282</v>
      </c>
      <c r="AS37">
        <f t="shared" si="46"/>
        <v>-27.463959793185037</v>
      </c>
      <c r="AT37">
        <f t="shared" si="47"/>
        <v>-17.961906410239219</v>
      </c>
      <c r="AU37">
        <f t="shared" si="48"/>
        <v>-45.717627897633342</v>
      </c>
      <c r="AW37">
        <v>34</v>
      </c>
      <c r="AX37">
        <f>IF(Z37&gt;0, (R37*SUMPRODUCT(K37:$K$98, X37:$X$98)-K37*$AZ$3)/Z37, 0)</f>
        <v>-5974007974.8805943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1.8939530397595803E-2</v>
      </c>
      <c r="L38" s="2">
        <v>35</v>
      </c>
      <c r="M38" s="8">
        <v>0.78669207100000005</v>
      </c>
      <c r="Q38" s="5">
        <f t="shared" si="60"/>
        <v>25</v>
      </c>
      <c r="R38">
        <f t="shared" si="31"/>
        <v>2000000</v>
      </c>
      <c r="S38">
        <f t="shared" si="32"/>
        <v>-26236437928.851791</v>
      </c>
      <c r="U38">
        <f t="shared" si="52"/>
        <v>0.78669207100000005</v>
      </c>
      <c r="V38">
        <f t="shared" si="53"/>
        <v>0.01</v>
      </c>
      <c r="W38">
        <f t="shared" si="54"/>
        <v>1.8081640997285906E-6</v>
      </c>
      <c r="X38">
        <f t="shared" si="55"/>
        <v>1.4224683603233357E-6</v>
      </c>
      <c r="Y38">
        <f t="shared" si="56"/>
        <v>1.8081640997285905E-8</v>
      </c>
      <c r="Z38">
        <f t="shared" si="57"/>
        <v>3.6761409840796906E-7</v>
      </c>
      <c r="AB38">
        <f t="shared" si="58"/>
        <v>-10801.986751671391</v>
      </c>
      <c r="AC38">
        <f t="shared" si="33"/>
        <v>-9644.8844746514951</v>
      </c>
      <c r="AE38">
        <f t="shared" si="34"/>
        <v>0</v>
      </c>
      <c r="AF38">
        <f t="shared" si="35"/>
        <v>0</v>
      </c>
      <c r="AG38">
        <f t="shared" si="36"/>
        <v>-9.1903524601992273E-6</v>
      </c>
      <c r="AH38">
        <f t="shared" si="37"/>
        <v>-2.8449367206466714</v>
      </c>
      <c r="AI38">
        <f t="shared" si="38"/>
        <v>-2.8449459109991317</v>
      </c>
      <c r="AJ38">
        <f t="shared" si="39"/>
        <v>-1157.1022770198961</v>
      </c>
      <c r="AK38">
        <f t="shared" si="30"/>
        <v>-756.13907261699751</v>
      </c>
      <c r="AL38">
        <f t="shared" si="40"/>
        <v>-1916.0862955478926</v>
      </c>
      <c r="AN38">
        <f t="shared" si="41"/>
        <v>0</v>
      </c>
      <c r="AO38">
        <f t="shared" si="42"/>
        <v>0</v>
      </c>
      <c r="AP38">
        <f t="shared" si="43"/>
        <v>-1.7406095978456265E-7</v>
      </c>
      <c r="AQ38">
        <f t="shared" si="44"/>
        <v>-5.3881765499924149E-2</v>
      </c>
      <c r="AR38">
        <f t="shared" si="45"/>
        <v>-5.388193956088394E-2</v>
      </c>
      <c r="AS38">
        <f t="shared" si="46"/>
        <v>-21.914973748745641</v>
      </c>
      <c r="AT38">
        <f t="shared" si="47"/>
        <v>-14.320918950639525</v>
      </c>
      <c r="AU38">
        <f t="shared" si="48"/>
        <v>-36.289774638946049</v>
      </c>
      <c r="AW38">
        <v>35</v>
      </c>
      <c r="AX38">
        <f>IF(Z38&gt;0, (R38*SUMPRODUCT(K38:$K$98, X38:$X$98)-K38*$AZ$3)/Z38, 0)</f>
        <v>-26236437928.851791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1.6910294997853393E-2</v>
      </c>
      <c r="L39" s="2">
        <v>36</v>
      </c>
      <c r="M39" s="8">
        <v>0.78978433000000003</v>
      </c>
      <c r="Q39" s="5">
        <f t="shared" si="60"/>
        <v>25</v>
      </c>
      <c r="R39">
        <f t="shared" si="31"/>
        <v>2000000</v>
      </c>
      <c r="S39">
        <f t="shared" si="32"/>
        <v>-117001423465.38458</v>
      </c>
      <c r="U39">
        <f t="shared" si="52"/>
        <v>0.78978433000000003</v>
      </c>
      <c r="V39">
        <f t="shared" si="53"/>
        <v>0.01</v>
      </c>
      <c r="W39">
        <f t="shared" si="54"/>
        <v>3.6761409840796906E-7</v>
      </c>
      <c r="X39">
        <f t="shared" si="55"/>
        <v>2.9033585440969193E-7</v>
      </c>
      <c r="Y39">
        <f t="shared" si="56"/>
        <v>3.6761409840796907E-9</v>
      </c>
      <c r="Z39">
        <f t="shared" si="57"/>
        <v>7.3602103014197439E-8</v>
      </c>
      <c r="AB39">
        <f t="shared" si="58"/>
        <v>-9644.8844746514951</v>
      </c>
      <c r="AC39">
        <f t="shared" si="33"/>
        <v>-8611.5508227069731</v>
      </c>
      <c r="AE39">
        <f t="shared" si="34"/>
        <v>0</v>
      </c>
      <c r="AF39">
        <f t="shared" si="35"/>
        <v>0</v>
      </c>
      <c r="AG39">
        <f t="shared" si="36"/>
        <v>-1.840052575354936E-6</v>
      </c>
      <c r="AH39">
        <f t="shared" si="37"/>
        <v>-0.5806717088193839</v>
      </c>
      <c r="AI39">
        <f t="shared" si="38"/>
        <v>-0.58067354887195921</v>
      </c>
      <c r="AJ39">
        <f t="shared" si="39"/>
        <v>-1033.333651944522</v>
      </c>
      <c r="AK39">
        <f t="shared" si="30"/>
        <v>-675.14191322560475</v>
      </c>
      <c r="AL39">
        <f t="shared" si="40"/>
        <v>-1709.0562387189989</v>
      </c>
      <c r="AN39">
        <f t="shared" si="41"/>
        <v>0</v>
      </c>
      <c r="AO39">
        <f t="shared" si="42"/>
        <v>0</v>
      </c>
      <c r="AP39">
        <f t="shared" si="43"/>
        <v>-3.1115831860811825E-8</v>
      </c>
      <c r="AQ39">
        <f t="shared" si="44"/>
        <v>-9.81932989304341E-3</v>
      </c>
      <c r="AR39">
        <f t="shared" si="45"/>
        <v>-9.819361008875269E-3</v>
      </c>
      <c r="AS39">
        <f t="shared" si="46"/>
        <v>-17.473976885591028</v>
      </c>
      <c r="AT39">
        <f t="shared" si="47"/>
        <v>-11.416848918060113</v>
      </c>
      <c r="AU39">
        <f t="shared" si="48"/>
        <v>-28.90064516466002</v>
      </c>
      <c r="AW39">
        <v>36</v>
      </c>
      <c r="AX39">
        <f>IF(Z39&gt;0, (R39*SUMPRODUCT(K39:$K$98, X39:$X$98)-K39*$AZ$3)/Z39, 0)</f>
        <v>-117001423465.38458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1.5098477676654815E-2</v>
      </c>
      <c r="L40" s="2">
        <v>37</v>
      </c>
      <c r="M40" s="8">
        <v>0.79285550900000001</v>
      </c>
      <c r="Q40" s="5">
        <f t="shared" si="60"/>
        <v>25</v>
      </c>
      <c r="R40">
        <f t="shared" si="31"/>
        <v>2000000</v>
      </c>
      <c r="S40">
        <f t="shared" si="32"/>
        <v>-529893948032.80261</v>
      </c>
      <c r="U40">
        <f t="shared" si="52"/>
        <v>0.79285550900000001</v>
      </c>
      <c r="V40">
        <f t="shared" si="53"/>
        <v>0.01</v>
      </c>
      <c r="W40">
        <f t="shared" si="54"/>
        <v>7.3602103014197439E-8</v>
      </c>
      <c r="X40">
        <f t="shared" si="55"/>
        <v>5.8355832848791946E-8</v>
      </c>
      <c r="Y40">
        <f t="shared" si="56"/>
        <v>7.3602103014197443E-10</v>
      </c>
      <c r="Z40">
        <f t="shared" si="57"/>
        <v>1.4510249135263519E-8</v>
      </c>
      <c r="AB40">
        <f t="shared" si="58"/>
        <v>-8611.5508227069731</v>
      </c>
      <c r="AC40">
        <f t="shared" si="33"/>
        <v>-7688.8932012243458</v>
      </c>
      <c r="AE40">
        <f t="shared" si="34"/>
        <v>0</v>
      </c>
      <c r="AF40">
        <f t="shared" si="35"/>
        <v>0</v>
      </c>
      <c r="AG40">
        <f t="shared" si="36"/>
        <v>-3.62756228381588E-7</v>
      </c>
      <c r="AH40">
        <f t="shared" si="37"/>
        <v>-0.11671166569758389</v>
      </c>
      <c r="AI40">
        <f t="shared" si="38"/>
        <v>-0.11671202845381226</v>
      </c>
      <c r="AJ40">
        <f t="shared" si="39"/>
        <v>-922.65762148262729</v>
      </c>
      <c r="AK40">
        <f t="shared" ref="AK40:AK69" si="61">G40*SUM(AB40:AB40, AE40:AF40)</f>
        <v>-602.80855758948815</v>
      </c>
      <c r="AL40">
        <f t="shared" si="40"/>
        <v>-1525.5828911005692</v>
      </c>
      <c r="AN40">
        <f t="shared" si="41"/>
        <v>0</v>
      </c>
      <c r="AO40">
        <f t="shared" si="42"/>
        <v>0</v>
      </c>
      <c r="AP40">
        <f t="shared" si="43"/>
        <v>-5.4770668162869023E-9</v>
      </c>
      <c r="AQ40">
        <f t="shared" si="44"/>
        <v>-1.7621684791401698E-3</v>
      </c>
      <c r="AR40">
        <f t="shared" si="45"/>
        <v>-1.7621739562069859E-3</v>
      </c>
      <c r="AS40">
        <f t="shared" si="46"/>
        <v>-13.930725501150876</v>
      </c>
      <c r="AT40">
        <f t="shared" si="47"/>
        <v>-9.1014915500613753</v>
      </c>
      <c r="AU40">
        <f t="shared" si="48"/>
        <v>-23.033979225168459</v>
      </c>
      <c r="AW40">
        <v>37</v>
      </c>
      <c r="AX40">
        <f>IF(Z40&gt;0, (R40*SUMPRODUCT(K40:$K$98, X40:$X$98)-K40*$AZ$3)/Z40, 0)</f>
        <v>-529893948032.80261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1.348078363987037E-2</v>
      </c>
      <c r="L41" s="2">
        <v>38</v>
      </c>
      <c r="M41" s="8">
        <v>0.79617230500000002</v>
      </c>
      <c r="Q41" s="5">
        <f t="shared" si="60"/>
        <v>25</v>
      </c>
      <c r="R41">
        <f t="shared" si="31"/>
        <v>2000000</v>
      </c>
      <c r="S41">
        <f t="shared" si="32"/>
        <v>-2440929311507.8892</v>
      </c>
      <c r="U41">
        <f t="shared" si="52"/>
        <v>0.79617230500000002</v>
      </c>
      <c r="V41">
        <f t="shared" si="53"/>
        <v>0.01</v>
      </c>
      <c r="W41">
        <f t="shared" si="54"/>
        <v>1.4510249135263519E-8</v>
      </c>
      <c r="X41">
        <f t="shared" si="55"/>
        <v>1.1552658500147013E-8</v>
      </c>
      <c r="Y41">
        <f t="shared" si="56"/>
        <v>1.451024913526352E-10</v>
      </c>
      <c r="Z41">
        <f t="shared" si="57"/>
        <v>2.8124881437638712E-9</v>
      </c>
      <c r="AB41">
        <f t="shared" si="58"/>
        <v>-7688.8932012243458</v>
      </c>
      <c r="AC41">
        <f t="shared" si="33"/>
        <v>-6865.0847483816469</v>
      </c>
      <c r="AE41">
        <f t="shared" si="34"/>
        <v>0</v>
      </c>
      <c r="AF41">
        <f t="shared" si="35"/>
        <v>0</v>
      </c>
      <c r="AG41">
        <f t="shared" si="36"/>
        <v>-7.0312203594096782E-8</v>
      </c>
      <c r="AH41">
        <f t="shared" si="37"/>
        <v>-2.3105317000294025E-2</v>
      </c>
      <c r="AI41">
        <f t="shared" si="38"/>
        <v>-2.310538731249762E-2</v>
      </c>
      <c r="AJ41">
        <f t="shared" si="39"/>
        <v>-823.8084528426989</v>
      </c>
      <c r="AK41">
        <f t="shared" si="61"/>
        <v>-538.22252408570421</v>
      </c>
      <c r="AL41">
        <f t="shared" si="40"/>
        <v>-1362.0540823157157</v>
      </c>
      <c r="AN41">
        <f t="shared" si="41"/>
        <v>0</v>
      </c>
      <c r="AO41">
        <f t="shared" si="42"/>
        <v>0</v>
      </c>
      <c r="AP41">
        <f t="shared" si="43"/>
        <v>-9.4786360389453443E-10</v>
      </c>
      <c r="AQ41">
        <f t="shared" si="44"/>
        <v>-3.1147777941158242E-4</v>
      </c>
      <c r="AR41">
        <f t="shared" si="45"/>
        <v>-3.1147872727518632E-4</v>
      </c>
      <c r="AS41">
        <f t="shared" si="46"/>
        <v>-11.105583513468776</v>
      </c>
      <c r="AT41">
        <f t="shared" si="47"/>
        <v>-7.2556613973042978</v>
      </c>
      <c r="AU41">
        <f t="shared" si="48"/>
        <v>-18.36155638950035</v>
      </c>
      <c r="AW41">
        <v>38</v>
      </c>
      <c r="AX41">
        <f>IF(Z41&gt;0, (R41*SUMPRODUCT(K41:$K$98, X41:$X$98)-K41*$AZ$3)/Z41, 0)</f>
        <v>-2440929311507.8892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1.2036413964169972E-2</v>
      </c>
      <c r="L42" s="2">
        <v>39</v>
      </c>
      <c r="M42" s="8">
        <v>0.79964768799999997</v>
      </c>
      <c r="Q42" s="5">
        <f t="shared" si="60"/>
        <v>25</v>
      </c>
      <c r="R42">
        <f t="shared" si="31"/>
        <v>2000000</v>
      </c>
      <c r="S42">
        <f t="shared" si="32"/>
        <v>-11449302845275.313</v>
      </c>
      <c r="U42">
        <f t="shared" si="52"/>
        <v>0.79964768799999997</v>
      </c>
      <c r="V42">
        <f t="shared" si="53"/>
        <v>0.01</v>
      </c>
      <c r="W42">
        <f t="shared" si="54"/>
        <v>2.8124881437638712E-9</v>
      </c>
      <c r="X42">
        <f t="shared" si="55"/>
        <v>2.2489996416881913E-9</v>
      </c>
      <c r="Y42">
        <f t="shared" si="56"/>
        <v>2.8124881437638714E-11</v>
      </c>
      <c r="Z42">
        <f t="shared" si="57"/>
        <v>5.3536362063804121E-10</v>
      </c>
      <c r="AB42">
        <f t="shared" si="58"/>
        <v>-6865.0847483816469</v>
      </c>
      <c r="AC42">
        <f t="shared" si="33"/>
        <v>-6129.5402250280185</v>
      </c>
      <c r="AE42">
        <f t="shared" si="34"/>
        <v>0</v>
      </c>
      <c r="AF42">
        <f t="shared" si="35"/>
        <v>0</v>
      </c>
      <c r="AG42">
        <f t="shared" si="36"/>
        <v>-1.338409051595103E-8</v>
      </c>
      <c r="AH42">
        <f t="shared" si="37"/>
        <v>-4.4979992833763822E-3</v>
      </c>
      <c r="AI42">
        <f t="shared" si="38"/>
        <v>-4.4980126674668977E-3</v>
      </c>
      <c r="AJ42">
        <f t="shared" si="39"/>
        <v>-735.54452335362839</v>
      </c>
      <c r="AK42">
        <f t="shared" si="61"/>
        <v>-480.55593238671531</v>
      </c>
      <c r="AL42">
        <f t="shared" si="40"/>
        <v>-1216.1049537530112</v>
      </c>
      <c r="AN42">
        <f t="shared" si="41"/>
        <v>0</v>
      </c>
      <c r="AO42">
        <f t="shared" si="42"/>
        <v>0</v>
      </c>
      <c r="AP42">
        <f t="shared" si="43"/>
        <v>-1.6109645398390787E-10</v>
      </c>
      <c r="AQ42">
        <f t="shared" si="44"/>
        <v>-5.4139781385258016E-5</v>
      </c>
      <c r="AR42">
        <f t="shared" si="45"/>
        <v>-5.4139942481711996E-5</v>
      </c>
      <c r="AS42">
        <f t="shared" si="46"/>
        <v>-8.8533183721623594</v>
      </c>
      <c r="AT42">
        <f t="shared" si="47"/>
        <v>-5.7841701351441817</v>
      </c>
      <c r="AU42">
        <f t="shared" si="48"/>
        <v>-14.637542647249022</v>
      </c>
      <c r="AW42">
        <v>39</v>
      </c>
      <c r="AX42">
        <f>IF(Z42&gt;0, (R42*SUMPRODUCT(K42:$K$98, X42:$X$98)-K42*$AZ$3)/Z42, 0)</f>
        <v>-11449302845275.313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1.0746798182294617E-2</v>
      </c>
      <c r="L43" s="2">
        <v>40</v>
      </c>
      <c r="M43" s="8">
        <v>0.80323853099999998</v>
      </c>
      <c r="Q43" s="5">
        <f t="shared" si="60"/>
        <v>25</v>
      </c>
      <c r="R43">
        <f t="shared" si="31"/>
        <v>2000000</v>
      </c>
      <c r="S43">
        <f t="shared" si="32"/>
        <v>-54736086458018.281</v>
      </c>
      <c r="U43">
        <f t="shared" si="52"/>
        <v>0.80323853099999998</v>
      </c>
      <c r="V43">
        <f t="shared" si="53"/>
        <v>0.01</v>
      </c>
      <c r="W43">
        <f t="shared" si="54"/>
        <v>5.3536362063804121E-10</v>
      </c>
      <c r="X43">
        <f t="shared" si="55"/>
        <v>4.3002468819214149E-10</v>
      </c>
      <c r="Y43">
        <f t="shared" si="56"/>
        <v>5.3536362063804124E-12</v>
      </c>
      <c r="Z43">
        <f t="shared" si="57"/>
        <v>9.9985296239519304E-11</v>
      </c>
      <c r="AB43">
        <f t="shared" si="58"/>
        <v>-6129.5402250280185</v>
      </c>
      <c r="AC43">
        <f t="shared" si="33"/>
        <v>-5472.8038194968985</v>
      </c>
      <c r="AE43">
        <f t="shared" si="34"/>
        <v>0</v>
      </c>
      <c r="AF43">
        <f t="shared" si="35"/>
        <v>0</v>
      </c>
      <c r="AG43">
        <f t="shared" si="36"/>
        <v>-2.4996324059879827E-9</v>
      </c>
      <c r="AH43">
        <f t="shared" si="37"/>
        <v>-8.60049376384283E-4</v>
      </c>
      <c r="AI43">
        <f t="shared" si="38"/>
        <v>-8.6005187601668901E-4</v>
      </c>
      <c r="AJ43">
        <f t="shared" si="39"/>
        <v>-656.73640553112</v>
      </c>
      <c r="AK43">
        <f t="shared" si="61"/>
        <v>-429.06781575196135</v>
      </c>
      <c r="AL43">
        <f t="shared" si="40"/>
        <v>-1085.8050813349573</v>
      </c>
      <c r="AN43">
        <f t="shared" si="41"/>
        <v>0</v>
      </c>
      <c r="AO43">
        <f t="shared" si="42"/>
        <v>0</v>
      </c>
      <c r="AP43">
        <f t="shared" si="43"/>
        <v>-2.6863044997076374E-11</v>
      </c>
      <c r="AQ43">
        <f t="shared" si="44"/>
        <v>-9.2427770748102322E-6</v>
      </c>
      <c r="AR43">
        <f t="shared" si="45"/>
        <v>-9.2428039378552289E-6</v>
      </c>
      <c r="AS43">
        <f t="shared" si="46"/>
        <v>-7.0578136092085408</v>
      </c>
      <c r="AT43">
        <f t="shared" si="47"/>
        <v>-4.6111052224042997</v>
      </c>
      <c r="AU43">
        <f t="shared" si="48"/>
        <v>-11.668928074416778</v>
      </c>
      <c r="AW43">
        <v>40</v>
      </c>
      <c r="AX43">
        <f>IF(Z43&gt;0, (R43*SUMPRODUCT(K43:$K$98, X43:$X$98)-K43*$AZ$3)/Z43, 0)</f>
        <v>-54736086458018.281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9.5953555199059081E-3</v>
      </c>
      <c r="L44" s="2">
        <v>41</v>
      </c>
      <c r="M44" s="8">
        <v>0.80709142899999997</v>
      </c>
      <c r="Q44" s="5">
        <f t="shared" si="60"/>
        <v>25</v>
      </c>
      <c r="R44">
        <f t="shared" si="31"/>
        <v>2000000</v>
      </c>
      <c r="S44">
        <f t="shared" si="32"/>
        <v>-267190900784201.06</v>
      </c>
      <c r="U44">
        <f t="shared" si="52"/>
        <v>0.80709142899999997</v>
      </c>
      <c r="V44">
        <f t="shared" si="53"/>
        <v>0.01</v>
      </c>
      <c r="W44">
        <f t="shared" si="54"/>
        <v>9.9985296239519304E-11</v>
      </c>
      <c r="X44">
        <f t="shared" si="55"/>
        <v>8.0697275620941958E-11</v>
      </c>
      <c r="Y44">
        <f t="shared" si="56"/>
        <v>9.9985296239519315E-13</v>
      </c>
      <c r="Z44">
        <f t="shared" si="57"/>
        <v>1.8288167656182153E-11</v>
      </c>
      <c r="AB44">
        <f t="shared" si="58"/>
        <v>-5472.8038194968985</v>
      </c>
      <c r="AC44">
        <f t="shared" si="33"/>
        <v>-4886.4319897478008</v>
      </c>
      <c r="AE44">
        <f t="shared" si="34"/>
        <v>0</v>
      </c>
      <c r="AF44">
        <f t="shared" si="35"/>
        <v>0</v>
      </c>
      <c r="AG44">
        <f t="shared" si="36"/>
        <v>-4.5720419140455385E-10</v>
      </c>
      <c r="AH44">
        <f t="shared" si="37"/>
        <v>-1.6139455124188391E-4</v>
      </c>
      <c r="AI44">
        <f t="shared" si="38"/>
        <v>-1.6139500844607532E-4</v>
      </c>
      <c r="AJ44">
        <f t="shared" si="39"/>
        <v>-586.37182974909774</v>
      </c>
      <c r="AK44">
        <f t="shared" si="61"/>
        <v>-383.09626736478293</v>
      </c>
      <c r="AL44">
        <f t="shared" si="40"/>
        <v>-969.46825850888922</v>
      </c>
      <c r="AN44">
        <f t="shared" si="41"/>
        <v>0</v>
      </c>
      <c r="AO44">
        <f t="shared" si="42"/>
        <v>0</v>
      </c>
      <c r="AP44">
        <f t="shared" si="43"/>
        <v>-4.3870367617178034E-12</v>
      </c>
      <c r="AQ44">
        <f t="shared" si="44"/>
        <v>-1.5486380981415477E-6</v>
      </c>
      <c r="AR44">
        <f t="shared" si="45"/>
        <v>-1.5486424851783095E-6</v>
      </c>
      <c r="AS44">
        <f t="shared" si="46"/>
        <v>-5.6264461733003328</v>
      </c>
      <c r="AT44">
        <f t="shared" si="47"/>
        <v>-3.6759448837140196</v>
      </c>
      <c r="AU44">
        <f t="shared" si="48"/>
        <v>-9.3023926056568378</v>
      </c>
      <c r="AW44">
        <v>41</v>
      </c>
      <c r="AX44">
        <f>IF(Z44&gt;0, (R44*SUMPRODUCT(K44:$K$98, X44:$X$98)-K44*$AZ$3)/Z44, 0)</f>
        <v>-267190900784201.06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8.5672817142017025E-3</v>
      </c>
      <c r="L45" s="2">
        <v>42</v>
      </c>
      <c r="M45" s="8">
        <v>0.81105379099999997</v>
      </c>
      <c r="Q45" s="5">
        <f t="shared" si="60"/>
        <v>25</v>
      </c>
      <c r="R45">
        <f t="shared" si="31"/>
        <v>2000000</v>
      </c>
      <c r="S45">
        <f t="shared" si="32"/>
        <v>-1333156514902433.8</v>
      </c>
      <c r="U45">
        <f t="shared" si="52"/>
        <v>0.81105379099999997</v>
      </c>
      <c r="V45">
        <f t="shared" si="53"/>
        <v>0.01</v>
      </c>
      <c r="W45">
        <f t="shared" si="54"/>
        <v>1.8288167656182153E-11</v>
      </c>
      <c r="X45">
        <f t="shared" si="55"/>
        <v>1.4832687707990118E-11</v>
      </c>
      <c r="Y45">
        <f t="shared" si="56"/>
        <v>1.8288167656182154E-13</v>
      </c>
      <c r="Z45">
        <f t="shared" si="57"/>
        <v>3.2725982716302138E-12</v>
      </c>
      <c r="AB45">
        <f t="shared" si="58"/>
        <v>-4886.4319897478008</v>
      </c>
      <c r="AC45">
        <f t="shared" si="33"/>
        <v>-4362.8857064822641</v>
      </c>
      <c r="AE45">
        <f t="shared" si="34"/>
        <v>0</v>
      </c>
      <c r="AF45">
        <f t="shared" si="35"/>
        <v>0</v>
      </c>
      <c r="AG45">
        <f t="shared" si="36"/>
        <v>-8.1814956790755344E-11</v>
      </c>
      <c r="AH45">
        <f t="shared" si="37"/>
        <v>-2.9665375415980236E-5</v>
      </c>
      <c r="AI45">
        <f t="shared" si="38"/>
        <v>-2.9665457230937026E-5</v>
      </c>
      <c r="AJ45">
        <f t="shared" si="39"/>
        <v>-523.54628326553666</v>
      </c>
      <c r="AK45">
        <f t="shared" si="61"/>
        <v>-342.05023928234607</v>
      </c>
      <c r="AL45">
        <f t="shared" si="40"/>
        <v>-865.59655221333992</v>
      </c>
      <c r="AN45">
        <f t="shared" si="41"/>
        <v>0</v>
      </c>
      <c r="AO45">
        <f t="shared" si="42"/>
        <v>0</v>
      </c>
      <c r="AP45">
        <f t="shared" si="43"/>
        <v>-7.0093178326164069E-13</v>
      </c>
      <c r="AQ45">
        <f t="shared" si="44"/>
        <v>-2.5415162834625618E-7</v>
      </c>
      <c r="AR45">
        <f t="shared" si="45"/>
        <v>-2.5415232927803948E-7</v>
      </c>
      <c r="AS45">
        <f t="shared" si="46"/>
        <v>-4.4853684991590974</v>
      </c>
      <c r="AT45">
        <f t="shared" si="47"/>
        <v>-2.9304407603419604</v>
      </c>
      <c r="AU45">
        <f t="shared" si="48"/>
        <v>-7.4158095136533859</v>
      </c>
      <c r="AW45">
        <v>42</v>
      </c>
      <c r="AX45">
        <f>IF(Z45&gt;0, (R45*SUMPRODUCT(K45:$K$98, X45:$X$98)-K45*$AZ$3)/Z45, 0)</f>
        <v>-1333156514902433.8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7.6493586733943769E-3</v>
      </c>
      <c r="L46" s="2">
        <v>43</v>
      </c>
      <c r="M46" s="8">
        <v>0.81525055400000002</v>
      </c>
      <c r="Q46" s="5">
        <f t="shared" si="60"/>
        <v>25</v>
      </c>
      <c r="R46">
        <f t="shared" si="31"/>
        <v>2000000</v>
      </c>
      <c r="S46">
        <f t="shared" si="32"/>
        <v>-6811571333650634</v>
      </c>
      <c r="U46">
        <f t="shared" si="52"/>
        <v>0.81525055400000002</v>
      </c>
      <c r="V46">
        <f t="shared" si="53"/>
        <v>0.01</v>
      </c>
      <c r="W46">
        <f t="shared" si="54"/>
        <v>3.2725982716302138E-12</v>
      </c>
      <c r="X46">
        <f t="shared" si="55"/>
        <v>2.6679875539659744E-12</v>
      </c>
      <c r="Y46">
        <f t="shared" si="56"/>
        <v>3.2725982716302136E-14</v>
      </c>
      <c r="Z46">
        <f t="shared" si="57"/>
        <v>5.7188473494793727E-13</v>
      </c>
      <c r="AB46">
        <f t="shared" si="58"/>
        <v>-4362.8857064822641</v>
      </c>
      <c r="AC46">
        <f t="shared" si="33"/>
        <v>-3895.4336667237603</v>
      </c>
      <c r="AE46">
        <f t="shared" si="34"/>
        <v>0</v>
      </c>
      <c r="AF46">
        <f t="shared" si="35"/>
        <v>0</v>
      </c>
      <c r="AG46">
        <f t="shared" si="36"/>
        <v>-1.4297118373698431E-11</v>
      </c>
      <c r="AH46">
        <f t="shared" si="37"/>
        <v>-5.3359751079319487E-6</v>
      </c>
      <c r="AI46">
        <f t="shared" si="38"/>
        <v>-5.335989405050322E-6</v>
      </c>
      <c r="AJ46">
        <f t="shared" si="39"/>
        <v>-467.45203975850382</v>
      </c>
      <c r="AK46">
        <f t="shared" si="61"/>
        <v>-305.40199945375849</v>
      </c>
      <c r="AL46">
        <f t="shared" si="40"/>
        <v>-772.85404454825175</v>
      </c>
      <c r="AN46">
        <f t="shared" si="41"/>
        <v>0</v>
      </c>
      <c r="AO46">
        <f t="shared" si="42"/>
        <v>0</v>
      </c>
      <c r="AP46">
        <f t="shared" si="43"/>
        <v>-1.093637864363962E-13</v>
      </c>
      <c r="AQ46">
        <f t="shared" si="44"/>
        <v>-4.0816787472875746E-8</v>
      </c>
      <c r="AR46">
        <f t="shared" si="45"/>
        <v>-4.0816896836662181E-8</v>
      </c>
      <c r="AS46">
        <f t="shared" si="46"/>
        <v>-3.5757083147226041</v>
      </c>
      <c r="AT46">
        <f t="shared" si="47"/>
        <v>-2.3361294333935922</v>
      </c>
      <c r="AU46">
        <f t="shared" si="48"/>
        <v>-5.9118377889330933</v>
      </c>
      <c r="AW46">
        <v>43</v>
      </c>
      <c r="AX46">
        <f>IF(Z46&gt;0, (R46*SUMPRODUCT(K46:$K$98, X46:$X$98)-K46*$AZ$3)/Z46, 0)</f>
        <v>-6811571333650634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6.8297845298164071E-3</v>
      </c>
      <c r="L47" s="2">
        <v>44</v>
      </c>
      <c r="M47" s="8">
        <v>0.81969331899999998</v>
      </c>
      <c r="Q47" s="5">
        <f t="shared" si="60"/>
        <v>25</v>
      </c>
      <c r="R47">
        <f t="shared" si="31"/>
        <v>2000000</v>
      </c>
      <c r="S47">
        <f t="shared" si="32"/>
        <v>-3.5710637326043768E+16</v>
      </c>
      <c r="U47">
        <f t="shared" si="52"/>
        <v>0.81969331899999998</v>
      </c>
      <c r="V47">
        <f t="shared" si="53"/>
        <v>0.01</v>
      </c>
      <c r="W47">
        <f t="shared" si="54"/>
        <v>5.7188473494793727E-13</v>
      </c>
      <c r="X47">
        <f t="shared" si="55"/>
        <v>4.6877009647490993E-13</v>
      </c>
      <c r="Y47">
        <f t="shared" si="56"/>
        <v>5.718847349479373E-15</v>
      </c>
      <c r="Z47">
        <f t="shared" si="57"/>
        <v>9.7395791123547963E-14</v>
      </c>
      <c r="AB47">
        <f t="shared" si="58"/>
        <v>-3895.4336667237603</v>
      </c>
      <c r="AC47">
        <f t="shared" si="33"/>
        <v>-3478.065773896134</v>
      </c>
      <c r="AE47">
        <f t="shared" si="34"/>
        <v>0</v>
      </c>
      <c r="AF47">
        <f t="shared" si="35"/>
        <v>0</v>
      </c>
      <c r="AG47">
        <f t="shared" si="36"/>
        <v>-2.4348947780886991E-12</v>
      </c>
      <c r="AH47">
        <f t="shared" si="37"/>
        <v>-9.3754019294981989E-7</v>
      </c>
      <c r="AI47">
        <f t="shared" si="38"/>
        <v>-9.3754262784459801E-7</v>
      </c>
      <c r="AJ47">
        <f t="shared" si="39"/>
        <v>-417.36789282762629</v>
      </c>
      <c r="AK47">
        <f t="shared" si="61"/>
        <v>-272.68035667066323</v>
      </c>
      <c r="AL47">
        <f t="shared" si="40"/>
        <v>-690.04825043583219</v>
      </c>
      <c r="AN47">
        <f t="shared" si="41"/>
        <v>0</v>
      </c>
      <c r="AO47">
        <f t="shared" si="42"/>
        <v>0</v>
      </c>
      <c r="AP47">
        <f t="shared" si="43"/>
        <v>-1.662980668712095E-14</v>
      </c>
      <c r="AQ47">
        <f t="shared" si="44"/>
        <v>-6.4031975058897696E-9</v>
      </c>
      <c r="AR47">
        <f t="shared" si="45"/>
        <v>-6.4032141356964565E-9</v>
      </c>
      <c r="AS47">
        <f t="shared" si="46"/>
        <v>-2.8505327776761944</v>
      </c>
      <c r="AT47">
        <f t="shared" si="47"/>
        <v>-1.8623480815741158</v>
      </c>
      <c r="AU47">
        <f t="shared" si="48"/>
        <v>-4.7128808656535242</v>
      </c>
      <c r="AW47">
        <v>44</v>
      </c>
      <c r="AX47">
        <f>IF(Z47&gt;0, (R47*SUMPRODUCT(K47:$K$98, X47:$X$98)-K47*$AZ$3)/Z47, 0)</f>
        <v>-3.5710637326043768E+16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6.0980219016217915E-3</v>
      </c>
      <c r="L48" s="2">
        <v>45</v>
      </c>
      <c r="M48" s="8">
        <v>0.82421808699999999</v>
      </c>
      <c r="Q48" s="5">
        <f t="shared" si="60"/>
        <v>25</v>
      </c>
      <c r="R48">
        <f t="shared" si="31"/>
        <v>2000000</v>
      </c>
      <c r="S48">
        <f t="shared" si="32"/>
        <v>-1.9232796289783747E+17</v>
      </c>
      <c r="U48">
        <f t="shared" si="52"/>
        <v>0.82421808699999999</v>
      </c>
      <c r="V48">
        <f t="shared" si="53"/>
        <v>0.01</v>
      </c>
      <c r="W48">
        <f t="shared" si="54"/>
        <v>9.7395791123547963E-14</v>
      </c>
      <c r="X48">
        <f t="shared" si="55"/>
        <v>8.0275372641702286E-14</v>
      </c>
      <c r="Y48">
        <f t="shared" si="56"/>
        <v>9.7395791123547957E-16</v>
      </c>
      <c r="Z48">
        <f t="shared" si="57"/>
        <v>1.6146460570610197E-14</v>
      </c>
      <c r="AB48">
        <f t="shared" si="58"/>
        <v>-3478.065773896134</v>
      </c>
      <c r="AC48">
        <f t="shared" si="33"/>
        <v>-3105.4158695557135</v>
      </c>
      <c r="AE48">
        <f t="shared" si="34"/>
        <v>0</v>
      </c>
      <c r="AF48">
        <f t="shared" si="35"/>
        <v>0</v>
      </c>
      <c r="AG48">
        <f t="shared" si="36"/>
        <v>-4.0366151426525491E-13</v>
      </c>
      <c r="AH48">
        <f t="shared" si="37"/>
        <v>-1.6055074528340457E-7</v>
      </c>
      <c r="AI48">
        <f t="shared" si="38"/>
        <v>-1.6055114894491883E-7</v>
      </c>
      <c r="AJ48">
        <f t="shared" si="39"/>
        <v>-372.64990434042056</v>
      </c>
      <c r="AK48">
        <f t="shared" si="61"/>
        <v>-243.46460417272939</v>
      </c>
      <c r="AL48">
        <f t="shared" si="40"/>
        <v>-616.11450867370115</v>
      </c>
      <c r="AN48">
        <f t="shared" si="41"/>
        <v>0</v>
      </c>
      <c r="AO48">
        <f t="shared" si="42"/>
        <v>0</v>
      </c>
      <c r="AP48">
        <f t="shared" si="43"/>
        <v>-2.4615367548313415E-15</v>
      </c>
      <c r="AQ48">
        <f t="shared" si="44"/>
        <v>-9.7904196105990251E-10</v>
      </c>
      <c r="AR48">
        <f t="shared" si="45"/>
        <v>-9.7904442259665747E-10</v>
      </c>
      <c r="AS48">
        <f t="shared" si="46"/>
        <v>-2.27242727830515</v>
      </c>
      <c r="AT48">
        <f t="shared" si="47"/>
        <v>-1.4846524885149841</v>
      </c>
      <c r="AU48">
        <f t="shared" si="48"/>
        <v>-3.757079767799179</v>
      </c>
      <c r="AW48">
        <v>45</v>
      </c>
      <c r="AX48">
        <f>IF(Z48&gt;0, (R48*SUMPRODUCT(K48:$K$98, X48:$X$98)-K48*$AZ$3)/Z48, 0)</f>
        <v>-1.9232796289783747E+17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5.4446624121623132E-3</v>
      </c>
      <c r="L49" s="2">
        <v>46</v>
      </c>
      <c r="M49" s="8">
        <v>0.82894669600000004</v>
      </c>
      <c r="Q49" s="5">
        <f t="shared" si="60"/>
        <v>25</v>
      </c>
      <c r="R49">
        <f t="shared" si="31"/>
        <v>2000000</v>
      </c>
      <c r="S49">
        <f t="shared" si="32"/>
        <v>-1.0662395069184722E+18</v>
      </c>
      <c r="U49">
        <f t="shared" si="52"/>
        <v>0.82894669600000004</v>
      </c>
      <c r="V49">
        <f t="shared" si="53"/>
        <v>0.01</v>
      </c>
      <c r="W49">
        <f t="shared" si="54"/>
        <v>1.6146460570610197E-14</v>
      </c>
      <c r="X49">
        <f t="shared" si="55"/>
        <v>1.3384555142101599E-14</v>
      </c>
      <c r="Y49">
        <f t="shared" si="56"/>
        <v>1.6146460570610197E-16</v>
      </c>
      <c r="Z49">
        <f t="shared" si="57"/>
        <v>2.6004408228024966E-15</v>
      </c>
      <c r="AB49">
        <f t="shared" si="58"/>
        <v>-3105.4158695557135</v>
      </c>
      <c r="AC49">
        <f t="shared" si="33"/>
        <v>-2772.6927406755999</v>
      </c>
      <c r="AE49">
        <f t="shared" si="34"/>
        <v>0</v>
      </c>
      <c r="AF49">
        <f t="shared" si="35"/>
        <v>0</v>
      </c>
      <c r="AG49">
        <f t="shared" si="36"/>
        <v>-6.5011020570062418E-14</v>
      </c>
      <c r="AH49">
        <f t="shared" si="37"/>
        <v>-2.6769110284203196E-8</v>
      </c>
      <c r="AI49">
        <f t="shared" si="38"/>
        <v>-2.6769175295223767E-8</v>
      </c>
      <c r="AJ49">
        <f t="shared" si="39"/>
        <v>-332.72312888011356</v>
      </c>
      <c r="AK49">
        <f t="shared" si="61"/>
        <v>-217.37911086889997</v>
      </c>
      <c r="AL49">
        <f t="shared" si="40"/>
        <v>-550.10223977578266</v>
      </c>
      <c r="AN49">
        <f t="shared" si="41"/>
        <v>0</v>
      </c>
      <c r="AO49">
        <f t="shared" si="42"/>
        <v>0</v>
      </c>
      <c r="AP49">
        <f t="shared" si="43"/>
        <v>-3.5396306007412983E-16</v>
      </c>
      <c r="AQ49">
        <f t="shared" si="44"/>
        <v>-1.4574876857142875E-10</v>
      </c>
      <c r="AR49">
        <f t="shared" si="45"/>
        <v>-1.4574912253448884E-10</v>
      </c>
      <c r="AS49">
        <f t="shared" si="46"/>
        <v>-1.8115651134705912</v>
      </c>
      <c r="AT49">
        <f t="shared" si="47"/>
        <v>-1.1835558741371639</v>
      </c>
      <c r="AU49">
        <f t="shared" si="48"/>
        <v>-2.9951209877535039</v>
      </c>
      <c r="AW49">
        <v>46</v>
      </c>
      <c r="AX49">
        <f>IF(Z49&gt;0, (R49*SUMPRODUCT(K49:$K$98, X49:$X$98)-K49*$AZ$3)/Z49, 0)</f>
        <v>-1.0662395069184722E+18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4.8613057251449222E-3</v>
      </c>
      <c r="L50" s="2">
        <v>47</v>
      </c>
      <c r="M50" s="8">
        <v>0.83370721699999994</v>
      </c>
      <c r="Q50" s="5">
        <f t="shared" si="60"/>
        <v>25</v>
      </c>
      <c r="R50">
        <f t="shared" si="31"/>
        <v>2000000</v>
      </c>
      <c r="S50">
        <f t="shared" si="32"/>
        <v>-6.0911293629513533E+18</v>
      </c>
      <c r="U50">
        <f t="shared" si="52"/>
        <v>0.83370721699999994</v>
      </c>
      <c r="V50">
        <f t="shared" si="53"/>
        <v>0.01</v>
      </c>
      <c r="W50">
        <f t="shared" si="54"/>
        <v>2.6004408228024966E-15</v>
      </c>
      <c r="X50">
        <f t="shared" si="55"/>
        <v>2.1680062813518593E-15</v>
      </c>
      <c r="Y50">
        <f t="shared" si="56"/>
        <v>2.6004408228024965E-17</v>
      </c>
      <c r="Z50">
        <f t="shared" si="57"/>
        <v>4.0643013322261232E-16</v>
      </c>
      <c r="AB50">
        <f t="shared" si="58"/>
        <v>-2772.6927406755999</v>
      </c>
      <c r="AC50">
        <f t="shared" si="33"/>
        <v>-2475.6185184604842</v>
      </c>
      <c r="AE50">
        <f t="shared" si="34"/>
        <v>0</v>
      </c>
      <c r="AF50">
        <f t="shared" si="35"/>
        <v>0</v>
      </c>
      <c r="AG50">
        <f t="shared" si="36"/>
        <v>-1.0160753330565308E-14</v>
      </c>
      <c r="AH50">
        <f t="shared" si="37"/>
        <v>-4.3360125627037189E-9</v>
      </c>
      <c r="AI50">
        <f t="shared" si="38"/>
        <v>-4.3360227234570494E-9</v>
      </c>
      <c r="AJ50">
        <f t="shared" si="39"/>
        <v>-297.0742222151157</v>
      </c>
      <c r="AK50">
        <f t="shared" si="61"/>
        <v>-194.088491847292</v>
      </c>
      <c r="AL50">
        <f t="shared" si="40"/>
        <v>-491.16271406674372</v>
      </c>
      <c r="AN50">
        <f t="shared" si="41"/>
        <v>0</v>
      </c>
      <c r="AO50">
        <f t="shared" si="42"/>
        <v>0</v>
      </c>
      <c r="AP50">
        <f t="shared" si="43"/>
        <v>-4.9394528337662471E-17</v>
      </c>
      <c r="AQ50">
        <f t="shared" si="44"/>
        <v>-2.1078682695371894E-11</v>
      </c>
      <c r="AR50">
        <f t="shared" si="45"/>
        <v>-2.1078732089900233E-11</v>
      </c>
      <c r="AS50">
        <f t="shared" si="46"/>
        <v>-1.4441686172473167</v>
      </c>
      <c r="AT50">
        <f t="shared" si="47"/>
        <v>-0.9435234966019842</v>
      </c>
      <c r="AU50">
        <f t="shared" si="48"/>
        <v>-2.3876921138703797</v>
      </c>
      <c r="AW50">
        <v>47</v>
      </c>
      <c r="AX50">
        <f>IF(Z50&gt;0, (R50*SUMPRODUCT(K50:$K$98, X50:$X$98)-K50*$AZ$3)/Z50, 0)</f>
        <v>-6.0911293629513533E+18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4.3404515403079663E-3</v>
      </c>
      <c r="L51" s="2">
        <v>48</v>
      </c>
      <c r="M51" s="8">
        <v>0.83838979800000002</v>
      </c>
      <c r="Q51" s="5">
        <f t="shared" si="60"/>
        <v>25</v>
      </c>
      <c r="R51">
        <f t="shared" si="31"/>
        <v>2000000</v>
      </c>
      <c r="S51">
        <f t="shared" si="32"/>
        <v>-3.5871651696487018E+19</v>
      </c>
      <c r="U51">
        <f t="shared" si="52"/>
        <v>0.83838979800000002</v>
      </c>
      <c r="V51">
        <f t="shared" si="53"/>
        <v>0.01</v>
      </c>
      <c r="W51">
        <f t="shared" si="54"/>
        <v>4.0643013322261232E-16</v>
      </c>
      <c r="X51">
        <f t="shared" si="55"/>
        <v>3.4074687729361903E-16</v>
      </c>
      <c r="Y51">
        <f t="shared" si="56"/>
        <v>4.0643013322261235E-18</v>
      </c>
      <c r="Z51">
        <f t="shared" si="57"/>
        <v>6.1618954596767161E-17</v>
      </c>
      <c r="AB51">
        <f t="shared" si="58"/>
        <v>-2475.6185184604842</v>
      </c>
      <c r="AC51">
        <f t="shared" si="33"/>
        <v>-2210.3736771968793</v>
      </c>
      <c r="AE51">
        <f t="shared" si="34"/>
        <v>0</v>
      </c>
      <c r="AF51">
        <f t="shared" si="35"/>
        <v>0</v>
      </c>
      <c r="AG51">
        <f t="shared" si="36"/>
        <v>-1.5404738649191791E-15</v>
      </c>
      <c r="AH51">
        <f t="shared" si="37"/>
        <v>-6.8149375458723808E-10</v>
      </c>
      <c r="AI51">
        <f t="shared" si="38"/>
        <v>-6.8149529506110301E-10</v>
      </c>
      <c r="AJ51">
        <f t="shared" si="39"/>
        <v>-265.24484126360494</v>
      </c>
      <c r="AK51">
        <f t="shared" si="61"/>
        <v>-173.29329629223392</v>
      </c>
      <c r="AL51">
        <f t="shared" si="40"/>
        <v>-438.53813755652038</v>
      </c>
      <c r="AN51">
        <f t="shared" si="41"/>
        <v>0</v>
      </c>
      <c r="AO51">
        <f t="shared" si="42"/>
        <v>0</v>
      </c>
      <c r="AP51">
        <f t="shared" si="43"/>
        <v>-6.6863521597926168E-18</v>
      </c>
      <c r="AQ51">
        <f t="shared" si="44"/>
        <v>-2.9579906168084368E-12</v>
      </c>
      <c r="AR51">
        <f t="shared" si="45"/>
        <v>-2.9579973031605967E-12</v>
      </c>
      <c r="AS51">
        <f t="shared" si="46"/>
        <v>-1.1512823798213561</v>
      </c>
      <c r="AT51">
        <f t="shared" si="47"/>
        <v>-0.75217115481667152</v>
      </c>
      <c r="AU51">
        <f t="shared" si="48"/>
        <v>-1.9034535346409858</v>
      </c>
      <c r="AW51">
        <v>48</v>
      </c>
      <c r="AX51">
        <f>IF(Z51&gt;0, (R51*SUMPRODUCT(K51:$K$98, X51:$X$98)-K51*$AZ$3)/Z51, 0)</f>
        <v>-3.5871651696487018E+19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3.8754031609892553E-3</v>
      </c>
      <c r="L52" s="2">
        <v>49</v>
      </c>
      <c r="M52" s="8">
        <v>0.84318435700000005</v>
      </c>
      <c r="Q52" s="5">
        <f t="shared" si="60"/>
        <v>25</v>
      </c>
      <c r="R52">
        <f t="shared" si="31"/>
        <v>2000000</v>
      </c>
      <c r="S52">
        <f t="shared" si="32"/>
        <v>-2.1815291469514614E+20</v>
      </c>
      <c r="U52">
        <f t="shared" si="52"/>
        <v>0.84318435700000005</v>
      </c>
      <c r="V52">
        <f t="shared" si="53"/>
        <v>0.01</v>
      </c>
      <c r="W52">
        <f t="shared" si="54"/>
        <v>6.1618954596767161E-17</v>
      </c>
      <c r="X52">
        <f t="shared" si="55"/>
        <v>5.1956138610687315E-17</v>
      </c>
      <c r="Y52">
        <f t="shared" si="56"/>
        <v>6.161895459676716E-19</v>
      </c>
      <c r="Z52">
        <f t="shared" si="57"/>
        <v>9.046626440112174E-18</v>
      </c>
      <c r="AB52">
        <f t="shared" si="58"/>
        <v>-2210.3736771968793</v>
      </c>
      <c r="AC52">
        <f t="shared" si="33"/>
        <v>-1973.5479260686448</v>
      </c>
      <c r="AE52">
        <f t="shared" si="34"/>
        <v>0</v>
      </c>
      <c r="AF52">
        <f t="shared" si="35"/>
        <v>0</v>
      </c>
      <c r="AG52">
        <f t="shared" si="36"/>
        <v>-2.2616566100280435E-16</v>
      </c>
      <c r="AH52">
        <f t="shared" si="37"/>
        <v>-1.0391227722137463E-10</v>
      </c>
      <c r="AI52">
        <f t="shared" si="38"/>
        <v>-1.0391250338703563E-10</v>
      </c>
      <c r="AJ52">
        <f t="shared" si="39"/>
        <v>-236.82575112823451</v>
      </c>
      <c r="AK52">
        <f t="shared" si="61"/>
        <v>-154.72615740378157</v>
      </c>
      <c r="AL52">
        <f t="shared" si="40"/>
        <v>-391.55190853212002</v>
      </c>
      <c r="AN52">
        <f t="shared" si="41"/>
        <v>0</v>
      </c>
      <c r="AO52">
        <f t="shared" si="42"/>
        <v>0</v>
      </c>
      <c r="AP52">
        <f t="shared" si="43"/>
        <v>-8.7648311755749224E-19</v>
      </c>
      <c r="AQ52">
        <f t="shared" si="44"/>
        <v>-4.0270196760930705E-13</v>
      </c>
      <c r="AR52">
        <f t="shared" si="45"/>
        <v>-4.0270284409242457E-13</v>
      </c>
      <c r="AS52">
        <f t="shared" si="46"/>
        <v>-0.91779526452601468</v>
      </c>
      <c r="AT52">
        <f t="shared" si="47"/>
        <v>-0.59962623949033611</v>
      </c>
      <c r="AU52">
        <f t="shared" si="48"/>
        <v>-1.5174215040167538</v>
      </c>
      <c r="AW52">
        <v>49</v>
      </c>
      <c r="AX52">
        <f>IF(Z52&gt;0, (R52*SUMPRODUCT(K52:$K$98, X52:$X$98)-K52*$AZ$3)/Z52, 0)</f>
        <v>-2.1815291469514614E+20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3.4601813937404063E-3</v>
      </c>
      <c r="L53" s="2">
        <v>50</v>
      </c>
      <c r="M53" s="8">
        <v>0.84806285100000001</v>
      </c>
      <c r="Q53" s="5">
        <f t="shared" si="60"/>
        <v>25</v>
      </c>
      <c r="R53">
        <f t="shared" si="31"/>
        <v>2000000</v>
      </c>
      <c r="S53">
        <f t="shared" si="32"/>
        <v>-1.3722932262128651E+21</v>
      </c>
      <c r="U53">
        <f t="shared" si="52"/>
        <v>0.84806285100000001</v>
      </c>
      <c r="V53">
        <f t="shared" si="53"/>
        <v>0.01</v>
      </c>
      <c r="W53">
        <f t="shared" si="54"/>
        <v>9.046626440112174E-18</v>
      </c>
      <c r="X53">
        <f t="shared" si="55"/>
        <v>7.6721078107335104E-18</v>
      </c>
      <c r="Y53">
        <f t="shared" si="56"/>
        <v>9.0466264401121736E-20</v>
      </c>
      <c r="Z53">
        <f t="shared" si="57"/>
        <v>1.2840523649775418E-18</v>
      </c>
      <c r="AB53">
        <f t="shared" si="58"/>
        <v>-1973.5479260686448</v>
      </c>
      <c r="AC53">
        <f t="shared" si="33"/>
        <v>-1762.0963625612901</v>
      </c>
      <c r="AE53">
        <f t="shared" si="34"/>
        <v>0</v>
      </c>
      <c r="AF53">
        <f t="shared" si="35"/>
        <v>0</v>
      </c>
      <c r="AG53">
        <f t="shared" si="36"/>
        <v>-3.2101309124438547E-17</v>
      </c>
      <c r="AH53">
        <f t="shared" si="37"/>
        <v>-1.534421562146702E-11</v>
      </c>
      <c r="AI53">
        <f t="shared" si="38"/>
        <v>-1.5344247722776145E-11</v>
      </c>
      <c r="AJ53">
        <f t="shared" si="39"/>
        <v>-211.45156350735465</v>
      </c>
      <c r="AK53">
        <f t="shared" si="61"/>
        <v>-138.14835482480515</v>
      </c>
      <c r="AL53">
        <f t="shared" si="40"/>
        <v>-349.59991833217515</v>
      </c>
      <c r="AN53">
        <f t="shared" si="41"/>
        <v>0</v>
      </c>
      <c r="AO53">
        <f t="shared" si="42"/>
        <v>0</v>
      </c>
      <c r="AP53">
        <f t="shared" si="43"/>
        <v>-1.1107635254709139E-19</v>
      </c>
      <c r="AQ53">
        <f t="shared" si="44"/>
        <v>-5.3093769394941067E-14</v>
      </c>
      <c r="AR53">
        <f t="shared" si="45"/>
        <v>-5.3093880471293619E-14</v>
      </c>
      <c r="AS53">
        <f t="shared" si="46"/>
        <v>-0.73166076572546646</v>
      </c>
      <c r="AT53">
        <f t="shared" si="47"/>
        <v>-0.47801836694063848</v>
      </c>
      <c r="AU53">
        <f t="shared" si="48"/>
        <v>-1.209679132666158</v>
      </c>
      <c r="AW53">
        <v>50</v>
      </c>
      <c r="AX53">
        <f>IF(Z53&gt;0, (R53*SUMPRODUCT(K53:$K$98, X53:$X$98)-K53*$AZ$3)/Z53, 0)</f>
        <v>-1.3722932262128651E+21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3.0894476729825052E-3</v>
      </c>
      <c r="L54" s="2">
        <v>51</v>
      </c>
      <c r="M54" s="8">
        <v>0.85299375700000002</v>
      </c>
      <c r="Q54" s="5">
        <f t="shared" si="60"/>
        <v>25</v>
      </c>
      <c r="R54">
        <f t="shared" si="31"/>
        <v>2000000</v>
      </c>
      <c r="S54">
        <f t="shared" si="32"/>
        <v>-8.9431093232636852E+21</v>
      </c>
      <c r="U54">
        <f t="shared" si="52"/>
        <v>0.85299375700000002</v>
      </c>
      <c r="V54">
        <f t="shared" si="53"/>
        <v>0.01</v>
      </c>
      <c r="W54">
        <f t="shared" si="54"/>
        <v>1.2840523649775418E-18</v>
      </c>
      <c r="X54">
        <f t="shared" si="55"/>
        <v>1.0952886509869287E-18</v>
      </c>
      <c r="Y54">
        <f t="shared" si="56"/>
        <v>1.2840523649775418E-20</v>
      </c>
      <c r="Z54">
        <f t="shared" si="57"/>
        <v>1.7592319034083768E-19</v>
      </c>
      <c r="AB54">
        <f t="shared" si="58"/>
        <v>-1762.0963625612901</v>
      </c>
      <c r="AC54">
        <f t="shared" si="33"/>
        <v>-1573.3003237154373</v>
      </c>
      <c r="AE54">
        <f t="shared" si="34"/>
        <v>0</v>
      </c>
      <c r="AF54">
        <f t="shared" si="35"/>
        <v>0</v>
      </c>
      <c r="AG54">
        <f t="shared" si="36"/>
        <v>-4.3980797585209419E-18</v>
      </c>
      <c r="AH54">
        <f t="shared" si="37"/>
        <v>-2.1905773019738575E-12</v>
      </c>
      <c r="AI54">
        <f t="shared" si="38"/>
        <v>-2.190581700053616E-12</v>
      </c>
      <c r="AJ54">
        <f t="shared" si="39"/>
        <v>-188.79603884585276</v>
      </c>
      <c r="AK54">
        <f t="shared" si="61"/>
        <v>-123.34674537929033</v>
      </c>
      <c r="AL54">
        <f t="shared" si="40"/>
        <v>-312.14278422514531</v>
      </c>
      <c r="AN54">
        <f t="shared" si="41"/>
        <v>0</v>
      </c>
      <c r="AO54">
        <f t="shared" si="42"/>
        <v>0</v>
      </c>
      <c r="AP54">
        <f t="shared" si="43"/>
        <v>-1.3587637275553983E-20</v>
      </c>
      <c r="AQ54">
        <f t="shared" si="44"/>
        <v>-6.767673948071429E-15</v>
      </c>
      <c r="AR54">
        <f t="shared" si="45"/>
        <v>-6.7676875357087037E-15</v>
      </c>
      <c r="AS54">
        <f t="shared" si="46"/>
        <v>-0.58327548288063447</v>
      </c>
      <c r="AT54">
        <f t="shared" si="47"/>
        <v>-0.38107331548201406</v>
      </c>
      <c r="AU54">
        <f t="shared" si="48"/>
        <v>-0.96434879836265541</v>
      </c>
      <c r="AW54">
        <v>51</v>
      </c>
      <c r="AX54">
        <f>IF(Z54&gt;0, (R54*SUMPRODUCT(K54:$K$98, X54:$X$98)-K54*$AZ$3)/Z54, 0)</f>
        <v>-8.9431093232636852E+21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2.758435422305808E-3</v>
      </c>
      <c r="L55" s="2">
        <v>52</v>
      </c>
      <c r="M55" s="8">
        <v>0.85794593600000002</v>
      </c>
      <c r="Q55" s="5">
        <f t="shared" si="60"/>
        <v>25</v>
      </c>
      <c r="R55">
        <f t="shared" si="31"/>
        <v>2000000</v>
      </c>
      <c r="S55">
        <f t="shared" si="32"/>
        <v>-6.0467045062909186E+22</v>
      </c>
      <c r="U55">
        <f t="shared" si="52"/>
        <v>0.85794593600000002</v>
      </c>
      <c r="V55">
        <f t="shared" si="53"/>
        <v>0.01</v>
      </c>
      <c r="W55">
        <f t="shared" si="54"/>
        <v>1.7592319034083768E-19</v>
      </c>
      <c r="X55">
        <f t="shared" si="55"/>
        <v>1.5093258620107615E-19</v>
      </c>
      <c r="Y55">
        <f t="shared" si="56"/>
        <v>1.7592319034083769E-21</v>
      </c>
      <c r="Z55">
        <f t="shared" si="57"/>
        <v>2.3231372236353153E-20</v>
      </c>
      <c r="AB55">
        <f t="shared" si="58"/>
        <v>-1573.3003237154373</v>
      </c>
      <c r="AC55">
        <f t="shared" si="33"/>
        <v>-1404.7324318887834</v>
      </c>
      <c r="AE55">
        <f t="shared" si="34"/>
        <v>0</v>
      </c>
      <c r="AF55">
        <f t="shared" si="35"/>
        <v>0</v>
      </c>
      <c r="AG55">
        <f t="shared" si="36"/>
        <v>-5.8078430590882878E-19</v>
      </c>
      <c r="AH55">
        <f t="shared" si="37"/>
        <v>-3.0186517240215229E-13</v>
      </c>
      <c r="AI55">
        <f t="shared" si="38"/>
        <v>-3.0186575318645822E-13</v>
      </c>
      <c r="AJ55">
        <f t="shared" si="39"/>
        <v>-168.56789182665398</v>
      </c>
      <c r="AK55">
        <f t="shared" si="61"/>
        <v>-110.13102266008062</v>
      </c>
      <c r="AL55">
        <f t="shared" si="40"/>
        <v>-278.69891448673491</v>
      </c>
      <c r="AN55">
        <f t="shared" si="41"/>
        <v>0</v>
      </c>
      <c r="AO55">
        <f t="shared" si="42"/>
        <v>0</v>
      </c>
      <c r="AP55">
        <f t="shared" si="43"/>
        <v>-1.6020560021382057E-21</v>
      </c>
      <c r="AQ55">
        <f t="shared" si="44"/>
        <v>-8.3267558431454649E-16</v>
      </c>
      <c r="AR55">
        <f t="shared" si="45"/>
        <v>-8.3267718637054866E-16</v>
      </c>
      <c r="AS55">
        <f t="shared" si="46"/>
        <v>-0.46498364387805602</v>
      </c>
      <c r="AT55">
        <f t="shared" si="47"/>
        <v>-0.30378931400032999</v>
      </c>
      <c r="AU55">
        <f t="shared" si="48"/>
        <v>-0.76877295787838684</v>
      </c>
      <c r="AW55">
        <v>52</v>
      </c>
      <c r="AX55">
        <f>IF(Z55&gt;0, (R55*SUMPRODUCT(K55:$K$98, X55:$X$98)-K55*$AZ$3)/Z55, 0)</f>
        <v>-6.0467045062909186E+22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2.4628887699159E-3</v>
      </c>
      <c r="L56" s="2">
        <v>53</v>
      </c>
      <c r="M56" s="8">
        <v>0.86292441799999997</v>
      </c>
      <c r="Q56" s="5">
        <f t="shared" si="60"/>
        <v>25</v>
      </c>
      <c r="R56">
        <f t="shared" si="31"/>
        <v>2000000</v>
      </c>
      <c r="S56">
        <f t="shared" si="32"/>
        <v>-4.2485292801478701E+23</v>
      </c>
      <c r="U56">
        <f t="shared" si="52"/>
        <v>0.86292441799999997</v>
      </c>
      <c r="V56">
        <f t="shared" si="53"/>
        <v>0.01</v>
      </c>
      <c r="W56">
        <f t="shared" si="54"/>
        <v>2.3231372236353153E-20</v>
      </c>
      <c r="X56">
        <f t="shared" si="55"/>
        <v>2.0046918366396401E-20</v>
      </c>
      <c r="Y56">
        <f t="shared" si="56"/>
        <v>2.3231372236353155E-22</v>
      </c>
      <c r="Z56">
        <f t="shared" si="57"/>
        <v>2.95214014759322E-21</v>
      </c>
      <c r="AB56">
        <f t="shared" si="58"/>
        <v>-1404.7324318887834</v>
      </c>
      <c r="AC56">
        <f t="shared" si="33"/>
        <v>-1254.225385614985</v>
      </c>
      <c r="AE56">
        <f t="shared" si="34"/>
        <v>0</v>
      </c>
      <c r="AF56">
        <f t="shared" si="35"/>
        <v>0</v>
      </c>
      <c r="AG56">
        <f t="shared" si="36"/>
        <v>-7.3803503689830495E-20</v>
      </c>
      <c r="AH56">
        <f t="shared" si="37"/>
        <v>-4.0093836732792799E-14</v>
      </c>
      <c r="AI56">
        <f t="shared" si="38"/>
        <v>-4.009391053629649E-14</v>
      </c>
      <c r="AJ56">
        <f t="shared" si="39"/>
        <v>-150.50704627379832</v>
      </c>
      <c r="AK56">
        <f t="shared" si="61"/>
        <v>-98.331270232214848</v>
      </c>
      <c r="AL56">
        <f t="shared" si="40"/>
        <v>-248.8383165060132</v>
      </c>
      <c r="AN56">
        <f t="shared" si="41"/>
        <v>0</v>
      </c>
      <c r="AO56">
        <f t="shared" si="42"/>
        <v>0</v>
      </c>
      <c r="AP56">
        <f t="shared" si="43"/>
        <v>-1.8176982041813022E-22</v>
      </c>
      <c r="AQ56">
        <f t="shared" si="44"/>
        <v>-9.8746660232036988E-17</v>
      </c>
      <c r="AR56">
        <f t="shared" si="45"/>
        <v>-9.8746842001857404E-17</v>
      </c>
      <c r="AS56">
        <f t="shared" si="46"/>
        <v>-0.37068211406095058</v>
      </c>
      <c r="AT56">
        <f t="shared" si="47"/>
        <v>-0.24217898118648759</v>
      </c>
      <c r="AU56">
        <f t="shared" si="48"/>
        <v>-0.61286109524743826</v>
      </c>
      <c r="AW56">
        <v>53</v>
      </c>
      <c r="AX56">
        <f>IF(Z56&gt;0, (R56*SUMPRODUCT(K56:$K$98, X56:$X$98)-K56*$AZ$3)/Z56, 0)</f>
        <v>-4.2485292801478701E+23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2.1990078302820534E-3</v>
      </c>
      <c r="L57" s="2">
        <v>54</v>
      </c>
      <c r="M57" s="8">
        <v>0.86793829099999997</v>
      </c>
      <c r="Q57" s="5">
        <f t="shared" si="60"/>
        <v>25</v>
      </c>
      <c r="R57">
        <f t="shared" si="31"/>
        <v>2000000</v>
      </c>
      <c r="S57">
        <f t="shared" si="32"/>
        <v>-3.1077147333876343E+24</v>
      </c>
      <c r="U57">
        <f t="shared" si="52"/>
        <v>0.86793829099999997</v>
      </c>
      <c r="V57">
        <f t="shared" si="53"/>
        <v>0.01</v>
      </c>
      <c r="W57">
        <f t="shared" si="54"/>
        <v>2.95214014759322E-21</v>
      </c>
      <c r="X57">
        <f t="shared" si="55"/>
        <v>2.562275474494547E-21</v>
      </c>
      <c r="Y57">
        <f t="shared" si="56"/>
        <v>2.9521401475932202E-23</v>
      </c>
      <c r="Z57">
        <f t="shared" si="57"/>
        <v>3.6034327162274076E-22</v>
      </c>
      <c r="AB57">
        <f t="shared" si="58"/>
        <v>-1254.225385614985</v>
      </c>
      <c r="AC57">
        <f t="shared" si="33"/>
        <v>-1119.8440942990937</v>
      </c>
      <c r="AE57">
        <f t="shared" si="34"/>
        <v>0</v>
      </c>
      <c r="AF57">
        <f t="shared" si="35"/>
        <v>0</v>
      </c>
      <c r="AG57">
        <f t="shared" si="36"/>
        <v>-9.0085817905685196E-21</v>
      </c>
      <c r="AH57">
        <f t="shared" si="37"/>
        <v>-5.1245509489890943E-15</v>
      </c>
      <c r="AI57">
        <f t="shared" si="38"/>
        <v>-5.1245599575708849E-15</v>
      </c>
      <c r="AJ57">
        <f t="shared" si="39"/>
        <v>-134.3812913158913</v>
      </c>
      <c r="AK57">
        <f t="shared" si="61"/>
        <v>-87.79577699304896</v>
      </c>
      <c r="AL57">
        <f t="shared" si="40"/>
        <v>-222.17706830894025</v>
      </c>
      <c r="AN57">
        <f t="shared" si="41"/>
        <v>0</v>
      </c>
      <c r="AO57">
        <f t="shared" si="42"/>
        <v>0</v>
      </c>
      <c r="AP57">
        <f t="shared" si="43"/>
        <v>-1.9809941897196496E-23</v>
      </c>
      <c r="AQ57">
        <f t="shared" si="44"/>
        <v>-1.1268927663506346E-17</v>
      </c>
      <c r="AR57">
        <f t="shared" si="45"/>
        <v>-1.1268947473448243E-17</v>
      </c>
      <c r="AS57">
        <f t="shared" si="46"/>
        <v>-0.2955055118470587</v>
      </c>
      <c r="AT57">
        <f t="shared" si="47"/>
        <v>-0.19306360107341161</v>
      </c>
      <c r="AU57">
        <f t="shared" si="48"/>
        <v>-0.48856911292047028</v>
      </c>
      <c r="AW57">
        <v>54</v>
      </c>
      <c r="AX57">
        <f>IF(Z57&gt;0, (R57*SUMPRODUCT(K57:$K$98, X57:$X$98)-K57*$AZ$3)/Z57, 0)</f>
        <v>-3.1077147333876343E+24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1.9633998484661188E-3</v>
      </c>
      <c r="L58" s="2">
        <v>55</v>
      </c>
      <c r="M58" s="8">
        <v>0.872959127</v>
      </c>
      <c r="Q58" s="5">
        <f t="shared" si="60"/>
        <v>25</v>
      </c>
      <c r="R58">
        <f t="shared" si="31"/>
        <v>2000000</v>
      </c>
      <c r="S58">
        <f t="shared" si="32"/>
        <v>-2.3707489755886653E+25</v>
      </c>
      <c r="U58">
        <f t="shared" si="52"/>
        <v>0.872959127</v>
      </c>
      <c r="V58">
        <f t="shared" si="53"/>
        <v>0.01</v>
      </c>
      <c r="W58">
        <f t="shared" si="54"/>
        <v>3.6034327162274076E-22</v>
      </c>
      <c r="X58">
        <f t="shared" si="55"/>
        <v>3.1456494781611166E-22</v>
      </c>
      <c r="Y58">
        <f t="shared" si="56"/>
        <v>3.6034327162274079E-24</v>
      </c>
      <c r="Z58">
        <f t="shared" si="57"/>
        <v>4.2174891090401695E-23</v>
      </c>
      <c r="AB58">
        <f t="shared" si="58"/>
        <v>-1119.8440942990937</v>
      </c>
      <c r="AC58">
        <f t="shared" si="33"/>
        <v>-999.8607984813334</v>
      </c>
      <c r="AE58">
        <f t="shared" si="34"/>
        <v>0</v>
      </c>
      <c r="AF58">
        <f t="shared" si="35"/>
        <v>0</v>
      </c>
      <c r="AG58">
        <f t="shared" si="36"/>
        <v>-1.0543722772600424E-21</v>
      </c>
      <c r="AH58">
        <f t="shared" si="37"/>
        <v>-6.2912989563222335E-16</v>
      </c>
      <c r="AI58">
        <f t="shared" si="38"/>
        <v>-6.2913095000450061E-16</v>
      </c>
      <c r="AJ58">
        <f t="shared" si="39"/>
        <v>-119.98329581776034</v>
      </c>
      <c r="AK58">
        <f t="shared" si="61"/>
        <v>-78.389086600936565</v>
      </c>
      <c r="AL58">
        <f t="shared" si="40"/>
        <v>-198.3723824186969</v>
      </c>
      <c r="AN58">
        <f t="shared" si="41"/>
        <v>0</v>
      </c>
      <c r="AO58">
        <f t="shared" si="42"/>
        <v>0</v>
      </c>
      <c r="AP58">
        <f t="shared" si="43"/>
        <v>-2.0701543693992439E-24</v>
      </c>
      <c r="AQ58">
        <f t="shared" si="44"/>
        <v>-1.2352335417498124E-18</v>
      </c>
      <c r="AR58">
        <f t="shared" si="45"/>
        <v>-1.2352356119041819E-18</v>
      </c>
      <c r="AS58">
        <f t="shared" si="46"/>
        <v>-0.23557518482705614</v>
      </c>
      <c r="AT58">
        <f t="shared" si="47"/>
        <v>-0.15390912075367633</v>
      </c>
      <c r="AU58">
        <f t="shared" si="48"/>
        <v>-0.38948430558073244</v>
      </c>
      <c r="AW58">
        <v>55</v>
      </c>
      <c r="AX58">
        <f>IF(Z58&gt;0, (R58*SUMPRODUCT(K58:$K$98, X58:$X$98)-K58*$AZ$3)/Z58, 0)</f>
        <v>-2.3707489755886653E+25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1.7530355789876059E-3</v>
      </c>
      <c r="L59" s="2">
        <v>56</v>
      </c>
      <c r="M59" s="8">
        <v>0.877957722</v>
      </c>
      <c r="Q59" s="5">
        <f t="shared" si="60"/>
        <v>25</v>
      </c>
      <c r="R59">
        <f t="shared" si="31"/>
        <v>2000000</v>
      </c>
      <c r="S59">
        <f t="shared" si="32"/>
        <v>-1.8892334166711544E+26</v>
      </c>
      <c r="U59">
        <f t="shared" si="52"/>
        <v>0.877957722</v>
      </c>
      <c r="V59">
        <f t="shared" si="53"/>
        <v>0.01</v>
      </c>
      <c r="W59">
        <f t="shared" si="54"/>
        <v>4.2174891090401695E-23</v>
      </c>
      <c r="X59">
        <f t="shared" si="55"/>
        <v>3.7027771307327166E-23</v>
      </c>
      <c r="Y59">
        <f t="shared" si="56"/>
        <v>4.2174891090401693E-25</v>
      </c>
      <c r="Z59">
        <f t="shared" si="57"/>
        <v>4.7253708721705115E-24</v>
      </c>
      <c r="AB59">
        <f t="shared" si="58"/>
        <v>-999.8607984813334</v>
      </c>
      <c r="AC59">
        <f t="shared" si="33"/>
        <v>-892.73285578690479</v>
      </c>
      <c r="AE59">
        <f t="shared" si="34"/>
        <v>0</v>
      </c>
      <c r="AF59">
        <f t="shared" si="35"/>
        <v>0</v>
      </c>
      <c r="AG59">
        <f t="shared" si="36"/>
        <v>-1.1813427180426278E-22</v>
      </c>
      <c r="AH59">
        <f t="shared" si="37"/>
        <v>-7.4055542614654329E-17</v>
      </c>
      <c r="AI59">
        <f t="shared" si="38"/>
        <v>-7.4055660748926135E-17</v>
      </c>
      <c r="AJ59">
        <f t="shared" si="39"/>
        <v>-107.12794269442861</v>
      </c>
      <c r="AK59">
        <f t="shared" si="61"/>
        <v>-69.990255893693345</v>
      </c>
      <c r="AL59">
        <f t="shared" si="40"/>
        <v>-177.11819858812197</v>
      </c>
      <c r="AN59">
        <f t="shared" si="41"/>
        <v>0</v>
      </c>
      <c r="AO59">
        <f t="shared" si="42"/>
        <v>0</v>
      </c>
      <c r="AP59">
        <f t="shared" si="43"/>
        <v>-2.07093581570665E-25</v>
      </c>
      <c r="AQ59">
        <f t="shared" si="44"/>
        <v>-1.2982200102472189E-19</v>
      </c>
      <c r="AR59">
        <f t="shared" si="45"/>
        <v>-1.2982220811830345E-19</v>
      </c>
      <c r="AS59">
        <f t="shared" si="46"/>
        <v>-0.18779909504707873</v>
      </c>
      <c r="AT59">
        <f t="shared" si="47"/>
        <v>-0.12269540876409141</v>
      </c>
      <c r="AU59">
        <f t="shared" si="48"/>
        <v>-0.31049450381117016</v>
      </c>
      <c r="AW59">
        <v>56</v>
      </c>
      <c r="AX59">
        <f>IF(Z59&gt;0, (R59*SUMPRODUCT(K59:$K$98, X59:$X$98)-K59*$AZ$3)/Z59, 0)</f>
        <v>-1.8892334166711544E+26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1.5652103383817909E-3</v>
      </c>
      <c r="L60" s="2">
        <v>57</v>
      </c>
      <c r="M60" s="8">
        <v>0.88376105100000002</v>
      </c>
      <c r="Q60" s="5">
        <f t="shared" si="60"/>
        <v>25</v>
      </c>
      <c r="R60">
        <f t="shared" si="31"/>
        <v>2000000</v>
      </c>
      <c r="S60">
        <f t="shared" si="32"/>
        <v>-1.5877562480397331E+27</v>
      </c>
      <c r="U60">
        <f t="shared" si="52"/>
        <v>0.88376105100000002</v>
      </c>
      <c r="V60">
        <f t="shared" si="53"/>
        <v>0.01</v>
      </c>
      <c r="W60">
        <f t="shared" si="54"/>
        <v>4.7253708721705115E-24</v>
      </c>
      <c r="X60">
        <f t="shared" si="55"/>
        <v>4.1760987283541981E-24</v>
      </c>
      <c r="Y60">
        <f t="shared" si="56"/>
        <v>4.7253708721705115E-26</v>
      </c>
      <c r="Z60">
        <f t="shared" si="57"/>
        <v>5.0201843509460833E-25</v>
      </c>
      <c r="AB60">
        <f t="shared" si="58"/>
        <v>-892.73285578690479</v>
      </c>
      <c r="AC60">
        <f t="shared" si="33"/>
        <v>-797.08290695259359</v>
      </c>
      <c r="AE60">
        <f t="shared" si="34"/>
        <v>0</v>
      </c>
      <c r="AF60">
        <f t="shared" si="35"/>
        <v>0</v>
      </c>
      <c r="AG60">
        <f t="shared" si="36"/>
        <v>-1.2550460877365208E-23</v>
      </c>
      <c r="AH60">
        <f t="shared" si="37"/>
        <v>-8.3521974567083965E-18</v>
      </c>
      <c r="AI60">
        <f t="shared" si="38"/>
        <v>-8.3522100071692733E-18</v>
      </c>
      <c r="AJ60">
        <f t="shared" si="39"/>
        <v>-95.649948834311203</v>
      </c>
      <c r="AK60">
        <f t="shared" si="61"/>
        <v>-62.491299905083345</v>
      </c>
      <c r="AL60">
        <f t="shared" si="40"/>
        <v>-158.14124873939454</v>
      </c>
      <c r="AN60">
        <f t="shared" si="41"/>
        <v>0</v>
      </c>
      <c r="AO60">
        <f t="shared" si="42"/>
        <v>0</v>
      </c>
      <c r="AP60">
        <f t="shared" si="43"/>
        <v>-1.9644111116708225E-26</v>
      </c>
      <c r="AQ60">
        <f t="shared" si="44"/>
        <v>-1.3072945807446083E-20</v>
      </c>
      <c r="AR60">
        <f t="shared" si="45"/>
        <v>-1.3072965451557199E-20</v>
      </c>
      <c r="AS60">
        <f t="shared" si="46"/>
        <v>-0.14971228878115322</v>
      </c>
      <c r="AT60">
        <f t="shared" si="47"/>
        <v>-9.7812028670353476E-2</v>
      </c>
      <c r="AU60">
        <f t="shared" si="48"/>
        <v>-0.24752431745150669</v>
      </c>
      <c r="AW60">
        <v>57</v>
      </c>
      <c r="AX60">
        <f>IF(Z60&gt;0, (R60*SUMPRODUCT(K60:$K$98, X60:$X$98)-K60*$AZ$3)/Z60, 0)</f>
        <v>-1.5877562480397331E+27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1.3975092306980274E-3</v>
      </c>
      <c r="L61" s="2">
        <v>58</v>
      </c>
      <c r="M61" s="8">
        <v>0.88953285599999998</v>
      </c>
      <c r="Q61" s="5">
        <f t="shared" si="60"/>
        <v>25</v>
      </c>
      <c r="R61">
        <f t="shared" si="31"/>
        <v>2000000</v>
      </c>
      <c r="S61">
        <f t="shared" si="32"/>
        <v>-1.4110478816620204E+28</v>
      </c>
      <c r="U61">
        <f t="shared" si="52"/>
        <v>0.88953285599999998</v>
      </c>
      <c r="V61">
        <f t="shared" si="53"/>
        <v>0.01</v>
      </c>
      <c r="W61">
        <f t="shared" si="54"/>
        <v>5.0201843509460833E-25</v>
      </c>
      <c r="X61">
        <f t="shared" si="55"/>
        <v>4.4656189233435754E-25</v>
      </c>
      <c r="Y61">
        <f t="shared" si="56"/>
        <v>5.0201843509460833E-27</v>
      </c>
      <c r="Z61">
        <f t="shared" si="57"/>
        <v>5.0436358409304712E-26</v>
      </c>
      <c r="AB61">
        <f t="shared" si="58"/>
        <v>-797.08290695259359</v>
      </c>
      <c r="AC61">
        <f t="shared" si="33"/>
        <v>-711.68116692195849</v>
      </c>
      <c r="AE61">
        <f t="shared" si="34"/>
        <v>0</v>
      </c>
      <c r="AF61">
        <f t="shared" si="35"/>
        <v>0</v>
      </c>
      <c r="AG61">
        <f t="shared" si="36"/>
        <v>-1.2609089602326179E-24</v>
      </c>
      <c r="AH61">
        <f t="shared" si="37"/>
        <v>-8.9312378466871505E-19</v>
      </c>
      <c r="AI61">
        <f t="shared" si="38"/>
        <v>-8.9312504557767526E-19</v>
      </c>
      <c r="AJ61">
        <f t="shared" si="39"/>
        <v>-85.401740030635096</v>
      </c>
      <c r="AK61">
        <f t="shared" si="61"/>
        <v>-55.795803486681557</v>
      </c>
      <c r="AL61">
        <f t="shared" si="40"/>
        <v>-141.19754351731666</v>
      </c>
      <c r="AN61">
        <f t="shared" si="41"/>
        <v>0</v>
      </c>
      <c r="AO61">
        <f t="shared" si="42"/>
        <v>0</v>
      </c>
      <c r="AP61">
        <f t="shared" si="43"/>
        <v>-1.7621319109949354E-27</v>
      </c>
      <c r="AQ61">
        <f t="shared" si="44"/>
        <v>-1.2481487332304867E-21</v>
      </c>
      <c r="AR61">
        <f t="shared" si="45"/>
        <v>-1.2481504953623976E-21</v>
      </c>
      <c r="AS61">
        <f t="shared" si="46"/>
        <v>-0.11934972001048579</v>
      </c>
      <c r="AT61">
        <f t="shared" si="47"/>
        <v>-7.7975150406850657E-2</v>
      </c>
      <c r="AU61">
        <f t="shared" si="48"/>
        <v>-0.19732487041733646</v>
      </c>
      <c r="AW61">
        <v>58</v>
      </c>
      <c r="AX61">
        <f>IF(Z61&gt;0, (R61*SUMPRODUCT(K61:$K$98, X61:$X$98)-K61*$AZ$3)/Z61, 0)</f>
        <v>-1.4110478816620204E+28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1.2477760988375245E-3</v>
      </c>
      <c r="L62" s="2">
        <v>59</v>
      </c>
      <c r="M62" s="8">
        <v>0.89526598199999996</v>
      </c>
      <c r="Q62" s="5">
        <f t="shared" si="60"/>
        <v>25</v>
      </c>
      <c r="R62">
        <f t="shared" si="31"/>
        <v>2000000</v>
      </c>
      <c r="S62">
        <f t="shared" si="32"/>
        <v>-1.3298962787109648E+29</v>
      </c>
      <c r="U62">
        <f t="shared" si="52"/>
        <v>0.89526598199999996</v>
      </c>
      <c r="V62">
        <f t="shared" si="53"/>
        <v>0.01</v>
      </c>
      <c r="W62">
        <f t="shared" si="54"/>
        <v>5.0436358409304712E-26</v>
      </c>
      <c r="X62">
        <f t="shared" si="55"/>
        <v>4.5153955939810141E-26</v>
      </c>
      <c r="Y62">
        <f t="shared" si="56"/>
        <v>5.0436358409304718E-28</v>
      </c>
      <c r="Z62">
        <f t="shared" si="57"/>
        <v>4.7780388854015237E-27</v>
      </c>
      <c r="AB62">
        <f t="shared" si="58"/>
        <v>-711.68116692195849</v>
      </c>
      <c r="AC62">
        <f t="shared" si="33"/>
        <v>-635.42961332317725</v>
      </c>
      <c r="AE62">
        <f t="shared" si="34"/>
        <v>0</v>
      </c>
      <c r="AF62">
        <f t="shared" si="35"/>
        <v>0</v>
      </c>
      <c r="AG62">
        <f t="shared" si="36"/>
        <v>-1.1945097213503809E-25</v>
      </c>
      <c r="AH62">
        <f t="shared" si="37"/>
        <v>-9.0307911879620283E-20</v>
      </c>
      <c r="AI62">
        <f t="shared" si="38"/>
        <v>-9.030803133059242E-20</v>
      </c>
      <c r="AJ62">
        <f t="shared" si="39"/>
        <v>-76.251553598781243</v>
      </c>
      <c r="AK62">
        <f t="shared" si="61"/>
        <v>-49.817681684537099</v>
      </c>
      <c r="AL62">
        <f t="shared" si="40"/>
        <v>-126.06923528331833</v>
      </c>
      <c r="AN62">
        <f t="shared" si="41"/>
        <v>0</v>
      </c>
      <c r="AO62">
        <f t="shared" si="42"/>
        <v>0</v>
      </c>
      <c r="AP62">
        <f t="shared" si="43"/>
        <v>-1.4904806801300767E-28</v>
      </c>
      <c r="AQ62">
        <f t="shared" si="44"/>
        <v>-1.1268405397931552E-22</v>
      </c>
      <c r="AR62">
        <f t="shared" si="45"/>
        <v>-1.1268420302738353E-22</v>
      </c>
      <c r="AS62">
        <f t="shared" si="46"/>
        <v>-9.5144866079787657E-2</v>
      </c>
      <c r="AT62">
        <f t="shared" si="47"/>
        <v>-6.2161312505461294E-2</v>
      </c>
      <c r="AU62">
        <f t="shared" si="48"/>
        <v>-0.15730617858524895</v>
      </c>
      <c r="AW62">
        <v>59</v>
      </c>
      <c r="AX62">
        <f>IF(Z62&gt;0, (R62*SUMPRODUCT(K62:$K$98, X62:$X$98)-K62*$AZ$3)/Z62, 0)</f>
        <v>-1.3298962787109648E+29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1.114085802533504E-3</v>
      </c>
      <c r="L63" s="2">
        <v>60</v>
      </c>
      <c r="M63" s="8">
        <v>0.900953271</v>
      </c>
      <c r="Q63" s="5">
        <f t="shared" si="60"/>
        <v>25</v>
      </c>
      <c r="R63">
        <f t="shared" si="31"/>
        <v>2000000</v>
      </c>
      <c r="S63">
        <f t="shared" si="32"/>
        <v>-1.3334654793509812E+30</v>
      </c>
      <c r="U63">
        <f t="shared" si="52"/>
        <v>0.900953271</v>
      </c>
      <c r="V63">
        <f t="shared" si="53"/>
        <v>0.01</v>
      </c>
      <c r="W63">
        <f t="shared" si="54"/>
        <v>4.7780388854015237E-27</v>
      </c>
      <c r="X63">
        <f t="shared" si="55"/>
        <v>4.3047897627676972E-27</v>
      </c>
      <c r="Y63">
        <f t="shared" si="56"/>
        <v>4.7780388854015236E-29</v>
      </c>
      <c r="Z63">
        <f t="shared" si="57"/>
        <v>4.2546873377981126E-28</v>
      </c>
      <c r="AB63">
        <f t="shared" si="58"/>
        <v>-635.42961332317725</v>
      </c>
      <c r="AC63">
        <f t="shared" si="33"/>
        <v>-567.34786903855104</v>
      </c>
      <c r="AE63">
        <f t="shared" si="34"/>
        <v>0</v>
      </c>
      <c r="AF63">
        <f t="shared" si="35"/>
        <v>0</v>
      </c>
      <c r="AG63">
        <f t="shared" si="36"/>
        <v>-1.0636718344495282E-26</v>
      </c>
      <c r="AH63">
        <f t="shared" si="37"/>
        <v>-8.609579525535395E-21</v>
      </c>
      <c r="AI63">
        <f t="shared" si="38"/>
        <v>-8.6095901622537389E-21</v>
      </c>
      <c r="AJ63">
        <f t="shared" si="39"/>
        <v>-68.081744284626211</v>
      </c>
      <c r="AK63">
        <f t="shared" si="61"/>
        <v>-44.480072932622413</v>
      </c>
      <c r="AL63">
        <f t="shared" si="40"/>
        <v>-112.56181721724863</v>
      </c>
      <c r="AN63">
        <f t="shared" si="41"/>
        <v>0</v>
      </c>
      <c r="AO63">
        <f t="shared" si="42"/>
        <v>0</v>
      </c>
      <c r="AP63">
        <f t="shared" si="43"/>
        <v>-1.185021689314987E-29</v>
      </c>
      <c r="AQ63">
        <f t="shared" si="44"/>
        <v>-9.5918103151821242E-24</v>
      </c>
      <c r="AR63">
        <f t="shared" si="45"/>
        <v>-9.5918221653990176E-24</v>
      </c>
      <c r="AS63">
        <f t="shared" si="46"/>
        <v>-7.5848904719218582E-2</v>
      </c>
      <c r="AT63">
        <f t="shared" si="47"/>
        <v>-4.9554617749889431E-2</v>
      </c>
      <c r="AU63">
        <f t="shared" si="48"/>
        <v>-0.12540352246910802</v>
      </c>
      <c r="AW63">
        <v>60</v>
      </c>
      <c r="AX63">
        <f>IF(Z63&gt;0, (R63*SUMPRODUCT(K63:$K$98, X63:$X$98)-K63*$AZ$3)/Z63, 0)</f>
        <v>-1.3334654793509812E+30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9.9471946654777136E-4</v>
      </c>
      <c r="L64" s="2">
        <v>61</v>
      </c>
      <c r="M64" s="8">
        <v>0.90658776299999999</v>
      </c>
      <c r="Q64" s="5">
        <f t="shared" si="60"/>
        <v>25</v>
      </c>
      <c r="R64">
        <f t="shared" si="31"/>
        <v>2000000</v>
      </c>
      <c r="S64">
        <f t="shared" si="32"/>
        <v>-1.4273615248946599E+31</v>
      </c>
      <c r="U64">
        <f t="shared" si="52"/>
        <v>0.90658776299999999</v>
      </c>
      <c r="V64">
        <f t="shared" si="53"/>
        <v>0.01</v>
      </c>
      <c r="W64">
        <f t="shared" si="54"/>
        <v>4.2546873377981126E-28</v>
      </c>
      <c r="X64">
        <f t="shared" si="55"/>
        <v>3.8572474758388164E-28</v>
      </c>
      <c r="Y64">
        <f t="shared" si="56"/>
        <v>4.2546873377981125E-30</v>
      </c>
      <c r="Z64">
        <f t="shared" si="57"/>
        <v>3.5489298858131517E-29</v>
      </c>
      <c r="AB64">
        <f t="shared" si="58"/>
        <v>-567.34786903855104</v>
      </c>
      <c r="AC64">
        <f t="shared" si="33"/>
        <v>-506.56059735584915</v>
      </c>
      <c r="AE64">
        <f t="shared" si="34"/>
        <v>0</v>
      </c>
      <c r="AF64">
        <f t="shared" si="35"/>
        <v>0</v>
      </c>
      <c r="AG64">
        <f t="shared" si="36"/>
        <v>-8.8723247145328789E-28</v>
      </c>
      <c r="AH64">
        <f t="shared" si="37"/>
        <v>-7.7144949516776328E-22</v>
      </c>
      <c r="AI64">
        <f t="shared" si="38"/>
        <v>-7.7145038240023477E-22</v>
      </c>
      <c r="AJ64">
        <f t="shared" si="39"/>
        <v>-60.787271682701885</v>
      </c>
      <c r="AK64">
        <f t="shared" si="61"/>
        <v>-39.714350832698578</v>
      </c>
      <c r="AL64">
        <f t="shared" si="40"/>
        <v>-100.50162251540047</v>
      </c>
      <c r="AN64">
        <f t="shared" si="41"/>
        <v>0</v>
      </c>
      <c r="AO64">
        <f t="shared" si="42"/>
        <v>0</v>
      </c>
      <c r="AP64">
        <f t="shared" si="43"/>
        <v>-8.8254741070787535E-31</v>
      </c>
      <c r="AQ64">
        <f t="shared" si="44"/>
        <v>-7.6737583030182504E-25</v>
      </c>
      <c r="AR64">
        <f t="shared" si="45"/>
        <v>-7.6737671284923577E-25</v>
      </c>
      <c r="AS64">
        <f t="shared" si="46"/>
        <v>-6.0466282461111666E-2</v>
      </c>
      <c r="AT64">
        <f t="shared" si="47"/>
        <v>-3.950463787459297E-2</v>
      </c>
      <c r="AU64">
        <f t="shared" si="48"/>
        <v>-9.9970920335704649E-2</v>
      </c>
      <c r="AW64">
        <v>61</v>
      </c>
      <c r="AX64">
        <f>IF(Z64&gt;0, (R64*SUMPRODUCT(K64:$K$98, X64:$X$98)-K64*$AZ$3)/Z64, 0)</f>
        <v>-1.4273615248946599E+31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8.8814238084622432E-4</v>
      </c>
      <c r="L65" s="2">
        <v>62</v>
      </c>
      <c r="M65" s="8">
        <v>0.91219363099999995</v>
      </c>
      <c r="Q65" s="5">
        <f t="shared" si="60"/>
        <v>25</v>
      </c>
      <c r="R65">
        <f t="shared" si="31"/>
        <v>2000000</v>
      </c>
      <c r="S65">
        <f t="shared" si="32"/>
        <v>-1.6379506579232074E+32</v>
      </c>
      <c r="U65">
        <f t="shared" si="52"/>
        <v>0.91219363099999995</v>
      </c>
      <c r="V65">
        <f t="shared" si="53"/>
        <v>0.01</v>
      </c>
      <c r="W65">
        <f t="shared" si="54"/>
        <v>3.5489298858131517E-29</v>
      </c>
      <c r="X65">
        <f t="shared" si="55"/>
        <v>3.2373112387043138E-29</v>
      </c>
      <c r="Y65">
        <f t="shared" si="56"/>
        <v>3.5489298858131516E-31</v>
      </c>
      <c r="Z65">
        <f t="shared" si="57"/>
        <v>2.7612934825070637E-30</v>
      </c>
      <c r="AB65">
        <f t="shared" si="58"/>
        <v>-506.56059735584915</v>
      </c>
      <c r="AC65">
        <f t="shared" si="33"/>
        <v>-452.28624763915093</v>
      </c>
      <c r="AE65">
        <f t="shared" si="34"/>
        <v>0</v>
      </c>
      <c r="AF65">
        <f t="shared" si="35"/>
        <v>0</v>
      </c>
      <c r="AG65">
        <f t="shared" si="36"/>
        <v>-6.9032337062676588E-29</v>
      </c>
      <c r="AH65">
        <f t="shared" si="37"/>
        <v>-6.4746224774086281E-23</v>
      </c>
      <c r="AI65">
        <f t="shared" si="38"/>
        <v>-6.4746293806423339E-23</v>
      </c>
      <c r="AJ65">
        <f t="shared" si="39"/>
        <v>-54.274349716698225</v>
      </c>
      <c r="AK65">
        <f t="shared" si="61"/>
        <v>-35.459241814909447</v>
      </c>
      <c r="AL65">
        <f t="shared" si="40"/>
        <v>-89.733591531607672</v>
      </c>
      <c r="AN65">
        <f t="shared" si="41"/>
        <v>0</v>
      </c>
      <c r="AO65">
        <f t="shared" si="42"/>
        <v>0</v>
      </c>
      <c r="AP65">
        <f t="shared" si="43"/>
        <v>-6.1310544194224632E-32</v>
      </c>
      <c r="AQ65">
        <f t="shared" si="44"/>
        <v>-5.7503866221661783E-26</v>
      </c>
      <c r="AR65">
        <f t="shared" si="45"/>
        <v>-5.7503927532205972E-26</v>
      </c>
      <c r="AS65">
        <f t="shared" si="46"/>
        <v>-4.8203350176268964E-2</v>
      </c>
      <c r="AT65">
        <f t="shared" si="47"/>
        <v>-3.1492855448495671E-2</v>
      </c>
      <c r="AU65">
        <f t="shared" si="48"/>
        <v>-7.9696205624764635E-2</v>
      </c>
      <c r="AW65">
        <v>62</v>
      </c>
      <c r="AX65">
        <f>IF(Z65&gt;0, (R65*SUMPRODUCT(K65:$K$98, X65:$X$98)-K65*$AZ$3)/Z65, 0)</f>
        <v>-1.6379506579232074E+32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7.9298426861270028E-4</v>
      </c>
      <c r="L66" s="2">
        <v>63</v>
      </c>
      <c r="M66" s="8">
        <v>0.91779930600000004</v>
      </c>
      <c r="Q66" s="5">
        <f t="shared" si="60"/>
        <v>25</v>
      </c>
      <c r="R66">
        <f t="shared" si="31"/>
        <v>2000000</v>
      </c>
      <c r="S66">
        <f t="shared" si="32"/>
        <v>-2.0255427802041524E+33</v>
      </c>
      <c r="U66">
        <f t="shared" si="52"/>
        <v>0.91779930600000004</v>
      </c>
      <c r="V66">
        <f t="shared" si="53"/>
        <v>0.01</v>
      </c>
      <c r="W66">
        <f t="shared" si="54"/>
        <v>2.7612934825070637E-30</v>
      </c>
      <c r="X66">
        <f t="shared" si="55"/>
        <v>2.5343132419073063E-30</v>
      </c>
      <c r="Y66">
        <f t="shared" si="56"/>
        <v>2.7612934825070639E-32</v>
      </c>
      <c r="Z66">
        <f t="shared" si="57"/>
        <v>1.9936730577468683E-31</v>
      </c>
      <c r="AB66">
        <f t="shared" si="58"/>
        <v>-452.28624763915093</v>
      </c>
      <c r="AC66">
        <f t="shared" si="33"/>
        <v>-403.82700682067053</v>
      </c>
      <c r="AE66">
        <f t="shared" si="34"/>
        <v>0</v>
      </c>
      <c r="AF66">
        <f t="shared" si="35"/>
        <v>0</v>
      </c>
      <c r="AG66">
        <f t="shared" si="36"/>
        <v>-4.9841826443671706E-30</v>
      </c>
      <c r="AH66">
        <f t="shared" si="37"/>
        <v>-5.0686264838146128E-24</v>
      </c>
      <c r="AI66">
        <f t="shared" si="38"/>
        <v>-5.0686314679972575E-24</v>
      </c>
      <c r="AJ66">
        <f t="shared" si="39"/>
        <v>-48.459240818480396</v>
      </c>
      <c r="AK66">
        <f t="shared" si="61"/>
        <v>-31.660037334740569</v>
      </c>
      <c r="AL66">
        <f t="shared" si="40"/>
        <v>-80.119278153220961</v>
      </c>
      <c r="AN66">
        <f t="shared" si="41"/>
        <v>0</v>
      </c>
      <c r="AO66">
        <f t="shared" si="42"/>
        <v>0</v>
      </c>
      <c r="AP66">
        <f t="shared" si="43"/>
        <v>-3.952378428875615E-33</v>
      </c>
      <c r="AQ66">
        <f t="shared" si="44"/>
        <v>-4.0193410651386932E-27</v>
      </c>
      <c r="AR66">
        <f t="shared" si="45"/>
        <v>-4.0193450175171228E-27</v>
      </c>
      <c r="AS66">
        <f t="shared" si="46"/>
        <v>-3.8427415637969385E-2</v>
      </c>
      <c r="AT66">
        <f t="shared" si="47"/>
        <v>-2.5105911550140036E-2</v>
      </c>
      <c r="AU66">
        <f t="shared" si="48"/>
        <v>-6.3533327188109417E-2</v>
      </c>
      <c r="AW66">
        <v>63</v>
      </c>
      <c r="AX66">
        <f>IF(Z66&gt;0, (R66*SUMPRODUCT(K66:$K$98, X66:$X$98)-K66*$AZ$3)/Z66, 0)</f>
        <v>-2.0255427802041524E+33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7.0802166840419666E-4</v>
      </c>
      <c r="L67" s="2">
        <v>64</v>
      </c>
      <c r="M67" s="8">
        <v>0.92340517499999997</v>
      </c>
      <c r="Q67" s="5">
        <f t="shared" si="60"/>
        <v>25</v>
      </c>
      <c r="R67">
        <f t="shared" si="31"/>
        <v>2000000</v>
      </c>
      <c r="S67">
        <f t="shared" si="32"/>
        <v>-2.7157070229826298E+34</v>
      </c>
      <c r="U67">
        <f t="shared" si="52"/>
        <v>0.92340517499999997</v>
      </c>
      <c r="V67">
        <f t="shared" si="53"/>
        <v>0.01</v>
      </c>
      <c r="W67">
        <f t="shared" si="54"/>
        <v>1.9936730577468683E-31</v>
      </c>
      <c r="X67">
        <f t="shared" si="55"/>
        <v>1.840968018781532E-31</v>
      </c>
      <c r="Y67">
        <f t="shared" si="56"/>
        <v>1.9936730577468684E-33</v>
      </c>
      <c r="Z67">
        <f t="shared" si="57"/>
        <v>1.3276830838786766E-32</v>
      </c>
      <c r="AB67">
        <f t="shared" si="58"/>
        <v>-403.82700682067053</v>
      </c>
      <c r="AC67">
        <f t="shared" si="33"/>
        <v>-360.55982751845579</v>
      </c>
      <c r="AE67">
        <f t="shared" si="34"/>
        <v>0</v>
      </c>
      <c r="AF67">
        <f t="shared" si="35"/>
        <v>0</v>
      </c>
      <c r="AG67">
        <f t="shared" si="36"/>
        <v>-3.3192077096966914E-31</v>
      </c>
      <c r="AH67">
        <f t="shared" si="37"/>
        <v>-3.6819360375630639E-25</v>
      </c>
      <c r="AI67">
        <f t="shared" ref="AI67:AI69" si="62">SUM(AE67:AH67)</f>
        <v>-3.6819393567707737E-25</v>
      </c>
      <c r="AJ67">
        <f t="shared" si="39"/>
        <v>-43.267179302214743</v>
      </c>
      <c r="AK67">
        <f t="shared" si="61"/>
        <v>-28.26789047744694</v>
      </c>
      <c r="AL67">
        <f t="shared" ref="AL67:AL69" si="63">SUM(AI67:AK67)</f>
        <v>-71.535069779661683</v>
      </c>
      <c r="AN67">
        <f t="shared" si="41"/>
        <v>0</v>
      </c>
      <c r="AO67">
        <f t="shared" si="42"/>
        <v>0</v>
      </c>
      <c r="AP67">
        <f t="shared" si="43"/>
        <v>-2.3500709803995239E-34</v>
      </c>
      <c r="AQ67">
        <f t="shared" si="44"/>
        <v>-2.6068904962729373E-28</v>
      </c>
      <c r="AR67">
        <f t="shared" si="45"/>
        <v>-2.6068928463439181E-28</v>
      </c>
      <c r="AS67">
        <f t="shared" si="46"/>
        <v>-3.0634100476697606E-2</v>
      </c>
      <c r="AT67">
        <f t="shared" si="47"/>
        <v>-2.0014278978109087E-2</v>
      </c>
      <c r="AU67">
        <f t="shared" si="48"/>
        <v>-5.0648379454806693E-2</v>
      </c>
      <c r="AW67">
        <v>64</v>
      </c>
      <c r="AX67">
        <f>IF(Z67&gt;0, (R67*SUMPRODUCT(K67:$K$98, X67:$X$98)-K67*$AZ$3)/Z67, 0)</f>
        <v>-2.7157070229826298E+34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69" si="64">G68+$C$9</f>
        <v>0.12000000000000001</v>
      </c>
      <c r="I68" s="1">
        <f t="shared" ref="I68:I69" si="65">1+H68</f>
        <v>1.1200000000000001</v>
      </c>
      <c r="J68">
        <f t="shared" ref="J68:J69" si="66">1/I68</f>
        <v>0.89285714285714279</v>
      </c>
      <c r="K68">
        <f t="shared" si="59"/>
        <v>6.3216220393231843E-4</v>
      </c>
      <c r="L68" s="2">
        <v>65</v>
      </c>
      <c r="M68" s="8">
        <v>0.92901104300000004</v>
      </c>
      <c r="Q68" s="5">
        <f t="shared" si="60"/>
        <v>25</v>
      </c>
      <c r="R68">
        <f t="shared" si="31"/>
        <v>2000000</v>
      </c>
      <c r="S68">
        <f t="shared" si="32"/>
        <v>-3.9757007377210136E+35</v>
      </c>
      <c r="U68">
        <f t="shared" si="52"/>
        <v>0.92901104300000004</v>
      </c>
      <c r="V68">
        <f t="shared" si="53"/>
        <v>0.01</v>
      </c>
      <c r="W68">
        <f t="shared" si="54"/>
        <v>1.3276830838786766E-32</v>
      </c>
      <c r="X68">
        <f t="shared" ref="X68:X69" si="67">U68*W68</f>
        <v>1.233432246527586E-32</v>
      </c>
      <c r="Y68">
        <f t="shared" si="56"/>
        <v>1.3276830838786766E-34</v>
      </c>
      <c r="Z68">
        <f t="shared" ref="Z68:Z69" si="68">MAX(0, W68-X68-Y68)</f>
        <v>8.0974006512303886E-34</v>
      </c>
      <c r="AB68">
        <f t="shared" si="58"/>
        <v>-360.55982751845579</v>
      </c>
      <c r="AC68">
        <f t="shared" si="33"/>
        <v>-321.9284174271927</v>
      </c>
      <c r="AE68">
        <f t="shared" si="34"/>
        <v>0</v>
      </c>
      <c r="AF68">
        <f t="shared" si="35"/>
        <v>0</v>
      </c>
      <c r="AG68">
        <f t="shared" si="36"/>
        <v>-2.0243501628075972E-32</v>
      </c>
      <c r="AH68">
        <f t="shared" si="37"/>
        <v>-2.4668644930551719E-26</v>
      </c>
      <c r="AI68">
        <f t="shared" si="62"/>
        <v>-2.4668665174053346E-26</v>
      </c>
      <c r="AJ68">
        <f t="shared" si="39"/>
        <v>-38.631410091263092</v>
      </c>
      <c r="AK68">
        <f t="shared" si="61"/>
        <v>-25.239187926291908</v>
      </c>
      <c r="AL68">
        <f t="shared" si="63"/>
        <v>-63.870598017554997</v>
      </c>
      <c r="AN68">
        <f t="shared" si="41"/>
        <v>0</v>
      </c>
      <c r="AO68">
        <f t="shared" si="42"/>
        <v>0</v>
      </c>
      <c r="AP68">
        <f t="shared" si="43"/>
        <v>-1.2797176604511983E-35</v>
      </c>
      <c r="AQ68">
        <f t="shared" si="44"/>
        <v>-1.5594584947321388E-29</v>
      </c>
      <c r="AR68">
        <f t="shared" si="45"/>
        <v>-1.5594597744497994E-29</v>
      </c>
      <c r="AS68">
        <f t="shared" si="46"/>
        <v>-2.4421317344306082E-2</v>
      </c>
      <c r="AT68">
        <f t="shared" si="47"/>
        <v>-1.5955260664946656E-2</v>
      </c>
      <c r="AU68">
        <f t="shared" si="48"/>
        <v>-4.0376578009252734E-2</v>
      </c>
      <c r="AW68">
        <v>65</v>
      </c>
      <c r="AX68">
        <f>IF(Z68&gt;0, (R68*SUMPRODUCT(K68:$K$98, X68:$X$98)-K68*$AZ$3)/Z68, 0)</f>
        <v>-3.9757007377210136E+35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64"/>
        <v>0.12000000000000001</v>
      </c>
      <c r="I69" s="1">
        <f t="shared" si="65"/>
        <v>1.1200000000000001</v>
      </c>
      <c r="J69">
        <f t="shared" si="66"/>
        <v>0.89285714285714279</v>
      </c>
      <c r="K69">
        <f t="shared" ref="K69" si="69">K68*J69</f>
        <v>5.6443053922528431E-4</v>
      </c>
      <c r="L69" s="2">
        <v>66</v>
      </c>
      <c r="M69" s="8">
        <v>1</v>
      </c>
      <c r="Q69" s="5">
        <f t="shared" si="60"/>
        <v>25</v>
      </c>
      <c r="R69">
        <f t="shared" si="31"/>
        <v>2000000</v>
      </c>
      <c r="S69">
        <f t="shared" si="32"/>
        <v>0</v>
      </c>
      <c r="U69">
        <f t="shared" si="52"/>
        <v>1</v>
      </c>
      <c r="V69">
        <f t="shared" si="53"/>
        <v>0.01</v>
      </c>
      <c r="W69">
        <f t="shared" si="54"/>
        <v>8.0974006512303886E-34</v>
      </c>
      <c r="X69">
        <f t="shared" si="67"/>
        <v>8.0974006512303886E-34</v>
      </c>
      <c r="Y69">
        <f t="shared" si="56"/>
        <v>8.0974006512303891E-36</v>
      </c>
      <c r="Z69">
        <f t="shared" si="68"/>
        <v>0</v>
      </c>
      <c r="AB69">
        <f t="shared" si="58"/>
        <v>-321.9284174271927</v>
      </c>
      <c r="AC69">
        <f t="shared" si="33"/>
        <v>0</v>
      </c>
      <c r="AE69">
        <f t="shared" si="34"/>
        <v>0</v>
      </c>
      <c r="AF69">
        <f t="shared" si="35"/>
        <v>0</v>
      </c>
      <c r="AG69">
        <f t="shared" si="36"/>
        <v>0</v>
      </c>
      <c r="AH69">
        <f t="shared" si="37"/>
        <v>-1.6194801302460778E-27</v>
      </c>
      <c r="AI69">
        <f t="shared" si="62"/>
        <v>-1.6194801302460778E-27</v>
      </c>
      <c r="AJ69">
        <f t="shared" si="39"/>
        <v>-321.9284174271927</v>
      </c>
      <c r="AK69">
        <f t="shared" si="61"/>
        <v>-22.53498921990349</v>
      </c>
      <c r="AL69">
        <f t="shared" si="63"/>
        <v>-344.46340664709618</v>
      </c>
      <c r="AN69">
        <f t="shared" si="41"/>
        <v>0</v>
      </c>
      <c r="AO69">
        <f t="shared" si="42"/>
        <v>0</v>
      </c>
      <c r="AP69">
        <f t="shared" si="43"/>
        <v>0</v>
      </c>
      <c r="AQ69">
        <f t="shared" si="44"/>
        <v>-9.1408404317942739E-31</v>
      </c>
      <c r="AR69">
        <f t="shared" si="45"/>
        <v>-9.1408404317942739E-31</v>
      </c>
      <c r="AS69">
        <f t="shared" si="46"/>
        <v>-0.1817062302403728</v>
      </c>
      <c r="AT69">
        <f t="shared" si="47"/>
        <v>-1.2719436116826096E-2</v>
      </c>
      <c r="AU69">
        <f t="shared" si="48"/>
        <v>-0.19442566635719888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1">
        <f>EconomicRates!C110</f>
        <v>3.5569999999999997E-2</v>
      </c>
      <c r="G70" s="1">
        <f>EconomicRates!D110</f>
        <v>7.0000000000000007E-2</v>
      </c>
      <c r="H70" s="1"/>
      <c r="I70" s="1"/>
      <c r="M70" s="8"/>
      <c r="Q70" s="5"/>
      <c r="AX70">
        <f>IF(Z70&gt;0, (R70*SUMPRODUCT(K70:$K$98, X70:$X$98)-K70*$AZ$3)/Z70, 0)</f>
        <v>0</v>
      </c>
    </row>
    <row r="71" spans="5:50" x14ac:dyDescent="0.25">
      <c r="F71" s="1">
        <f>EconomicRates!C111</f>
        <v>3.5569999999999997E-2</v>
      </c>
      <c r="G71" s="1">
        <f>EconomicRates!D111</f>
        <v>7.0000000000000007E-2</v>
      </c>
      <c r="H71" s="1"/>
      <c r="I71" s="1"/>
      <c r="M71" s="8"/>
      <c r="Q71" s="5"/>
      <c r="AN71" s="6">
        <f t="shared" ref="AN71:AU71" si="70">SUM(AN3:AN69)</f>
        <v>778554.23285079084</v>
      </c>
      <c r="AO71" s="6">
        <f t="shared" si="70"/>
        <v>-77855.423285079087</v>
      </c>
      <c r="AP71" s="6">
        <f t="shared" si="70"/>
        <v>-1636.3402991641067</v>
      </c>
      <c r="AQ71" s="6">
        <f t="shared" si="70"/>
        <v>-509249.70747169107</v>
      </c>
      <c r="AR71" s="6">
        <f t="shared" si="70"/>
        <v>189812.76179485666</v>
      </c>
      <c r="AS71" s="6">
        <f t="shared" si="70"/>
        <v>-36174.974731406604</v>
      </c>
      <c r="AT71" s="6">
        <f t="shared" si="70"/>
        <v>21102.068593320539</v>
      </c>
      <c r="AU71" s="6">
        <f t="shared" si="70"/>
        <v>174739.85565677052</v>
      </c>
      <c r="AX71">
        <f>IF(Z71&gt;0, (R71*SUMPRODUCT(K71:$K$98, X71:$X$98)-K71*$AZ$3)/Z71, 0)</f>
        <v>0</v>
      </c>
    </row>
    <row r="72" spans="5:50" x14ac:dyDescent="0.25">
      <c r="F72" s="1">
        <f>EconomicRates!C112</f>
        <v>3.5569999999999997E-2</v>
      </c>
      <c r="G72" s="1">
        <f>EconomicRates!D112</f>
        <v>7.0000000000000007E-2</v>
      </c>
      <c r="H72" s="1"/>
      <c r="I72" s="1"/>
      <c r="M72" s="8"/>
      <c r="Q72" s="5"/>
      <c r="AX72">
        <f>IF(Z72&gt;0, (R72*SUMPRODUCT(K72:$K$98, X72:$X$98)-K72*$AZ$3)/Z72, 0)</f>
        <v>0</v>
      </c>
    </row>
    <row r="73" spans="5:50" x14ac:dyDescent="0.25">
      <c r="F73" s="1">
        <f>EconomicRates!C113</f>
        <v>3.5569999999999997E-2</v>
      </c>
      <c r="G73" s="1">
        <f>EconomicRates!D113</f>
        <v>7.0000000000000007E-2</v>
      </c>
      <c r="H73" s="1"/>
      <c r="I73" s="1"/>
      <c r="M73" s="8"/>
      <c r="Q73" s="5"/>
      <c r="AX73">
        <f>IF(Z73&gt;0, (R73*SUMPRODUCT(K73:$K$98, X73:$X$98)-K73*$AZ$3)/Z73, 0)</f>
        <v>0</v>
      </c>
    </row>
    <row r="74" spans="5:50" x14ac:dyDescent="0.25">
      <c r="F74" s="1">
        <f>EconomicRates!C114</f>
        <v>3.5569999999999997E-2</v>
      </c>
      <c r="G74" s="1">
        <f>EconomicRates!D114</f>
        <v>7.0000000000000007E-2</v>
      </c>
      <c r="H74" s="1"/>
      <c r="I74" s="1"/>
      <c r="M74" s="8"/>
      <c r="Q74" s="5"/>
      <c r="AX74">
        <f>IF(Z74&gt;0, (R74*SUMPRODUCT(K74:$K$98, X74:$X$98)-K74*$AZ$3)/Z74, 0)</f>
        <v>0</v>
      </c>
    </row>
    <row r="75" spans="5:50" x14ac:dyDescent="0.25">
      <c r="F75" s="1">
        <f>EconomicRates!C115</f>
        <v>3.5569999999999997E-2</v>
      </c>
      <c r="G75" s="1">
        <f>EconomicRates!D115</f>
        <v>7.0000000000000007E-2</v>
      </c>
      <c r="H75" s="1"/>
      <c r="I75" s="1"/>
      <c r="M75" s="8"/>
      <c r="Q75" s="5"/>
      <c r="AX75">
        <f>IF(Z75&gt;0, (R75*SUMPRODUCT(K75:$K$98, X75:$X$98)-K75*$AZ$3)/Z75, 0)</f>
        <v>0</v>
      </c>
    </row>
    <row r="76" spans="5:50" x14ac:dyDescent="0.25">
      <c r="F76" s="1">
        <f>EconomicRates!C116</f>
        <v>3.5569999999999997E-2</v>
      </c>
      <c r="G76" s="1">
        <f>EconomicRates!D116</f>
        <v>7.0000000000000007E-2</v>
      </c>
      <c r="H76" s="1"/>
      <c r="I76" s="1"/>
      <c r="M76" s="8"/>
      <c r="Q76" s="5"/>
      <c r="AX76">
        <f>IF(Z76&gt;0, (R76*SUMPRODUCT(K76:$K$98, X76:$X$98)-K76*$AZ$3)/Z76, 0)</f>
        <v>0</v>
      </c>
    </row>
    <row r="77" spans="5:50" x14ac:dyDescent="0.25">
      <c r="F77" s="1">
        <f>EconomicRates!C117</f>
        <v>3.5569999999999997E-2</v>
      </c>
      <c r="G77" s="1">
        <f>EconomicRates!D117</f>
        <v>7.0000000000000007E-2</v>
      </c>
      <c r="H77" s="1"/>
      <c r="I77" s="1"/>
      <c r="M77" s="8"/>
      <c r="Q77" s="5"/>
      <c r="AX77">
        <f>IF(Z77&gt;0, (R77*SUMPRODUCT(K77:$K$98, X77:$X$98)-K77*$AZ$3)/Z77, 0)</f>
        <v>0</v>
      </c>
    </row>
    <row r="78" spans="5:50" x14ac:dyDescent="0.25">
      <c r="F78" s="1">
        <f>EconomicRates!C118</f>
        <v>3.5569999999999997E-2</v>
      </c>
      <c r="G78" s="1">
        <f>EconomicRates!D118</f>
        <v>7.0000000000000007E-2</v>
      </c>
      <c r="H78" s="1"/>
      <c r="I78" s="1"/>
      <c r="M78" s="8"/>
      <c r="Q78" s="5"/>
      <c r="AX78">
        <f>IF(Z78&gt;0, (R78*SUMPRODUCT(K78:$K$98, X78:$X$98)-K78*$AZ$3)/Z78, 0)</f>
        <v>0</v>
      </c>
    </row>
    <row r="79" spans="5:50" x14ac:dyDescent="0.25">
      <c r="F79" s="1">
        <f>EconomicRates!C119</f>
        <v>3.5569999999999997E-2</v>
      </c>
      <c r="G79" s="1">
        <f>EconomicRates!D119</f>
        <v>7.0000000000000007E-2</v>
      </c>
      <c r="H79" s="1"/>
      <c r="I79" s="1"/>
      <c r="M79" s="8"/>
      <c r="Q79" s="5"/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71:AU71">
    <cfRule type="cellIs" dxfId="0" priority="1" operator="lessThan">
      <formula>0</formula>
    </cfRule>
  </conditionalFormatting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144417-573D-4A0F-9DBA-43D150191367}">
  <sheetPr codeName="Sheet97"/>
  <dimension ref="A1:K49"/>
  <sheetViews>
    <sheetView tabSelected="1" workbookViewId="0">
      <selection activeCell="N30" sqref="N30"/>
    </sheetView>
  </sheetViews>
  <sheetFormatPr defaultRowHeight="15" x14ac:dyDescent="0.25"/>
  <cols>
    <col min="6" max="6" width="9.28515625" bestFit="1" customWidth="1"/>
  </cols>
  <sheetData>
    <row r="1" spans="1:11" x14ac:dyDescent="0.25">
      <c r="A1" t="s">
        <v>48</v>
      </c>
      <c r="B1" t="s">
        <v>16</v>
      </c>
      <c r="C1" t="s">
        <v>49</v>
      </c>
      <c r="D1" t="s">
        <v>36</v>
      </c>
      <c r="E1" t="s">
        <v>50</v>
      </c>
      <c r="F1" t="s">
        <v>33</v>
      </c>
      <c r="G1" t="s">
        <v>15</v>
      </c>
      <c r="H1" t="s">
        <v>5</v>
      </c>
      <c r="I1" t="s">
        <v>51</v>
      </c>
      <c r="J1" t="s">
        <v>12</v>
      </c>
      <c r="K1" t="s">
        <v>59</v>
      </c>
    </row>
    <row r="2" spans="1:11" x14ac:dyDescent="0.25">
      <c r="A2" t="s">
        <v>52</v>
      </c>
      <c r="B2">
        <v>50000</v>
      </c>
      <c r="C2">
        <v>26</v>
      </c>
      <c r="D2">
        <f>'T.26.04.A'!$C$3</f>
        <v>129.28451571775256</v>
      </c>
      <c r="E2">
        <v>0.3</v>
      </c>
      <c r="F2">
        <f>'T.26.04.A (2)'!$C$11</f>
        <v>-1186.2752329839759</v>
      </c>
      <c r="G2">
        <v>2</v>
      </c>
      <c r="H2">
        <v>2024</v>
      </c>
      <c r="I2" t="b">
        <v>1</v>
      </c>
      <c r="J2">
        <v>2</v>
      </c>
      <c r="K2">
        <v>1</v>
      </c>
    </row>
    <row r="3" spans="1:11" x14ac:dyDescent="0.25">
      <c r="A3" t="s">
        <v>52</v>
      </c>
      <c r="B3">
        <v>50000</v>
      </c>
      <c r="C3">
        <v>35</v>
      </c>
      <c r="D3">
        <f>'T.35.04.A'!$C$3</f>
        <v>233.29549951166976</v>
      </c>
      <c r="E3">
        <f>$E$2</f>
        <v>0.3</v>
      </c>
      <c r="F3">
        <f>'T.35.04.A (2)'!$C$11</f>
        <v>-683.05811108868659</v>
      </c>
      <c r="G3">
        <f>$G$2</f>
        <v>2</v>
      </c>
      <c r="H3">
        <f>$H$2</f>
        <v>2024</v>
      </c>
      <c r="I3" t="b">
        <f>$I$2</f>
        <v>1</v>
      </c>
      <c r="J3">
        <f>$J$2</f>
        <v>2</v>
      </c>
      <c r="K3">
        <v>1</v>
      </c>
    </row>
    <row r="4" spans="1:11" x14ac:dyDescent="0.25">
      <c r="A4" t="s">
        <v>52</v>
      </c>
      <c r="B4">
        <v>50000</v>
      </c>
      <c r="C4">
        <v>45</v>
      </c>
      <c r="D4">
        <f>'T.45.04.A'!$C$3</f>
        <v>867.78680476940099</v>
      </c>
      <c r="E4">
        <f t="shared" ref="E4:E49" si="0">$E$2</f>
        <v>0.3</v>
      </c>
      <c r="F4">
        <f>'T.45.04.A (2)'!$C$11</f>
        <v>926.50913627464342</v>
      </c>
      <c r="G4">
        <f t="shared" ref="G4:G49" si="1">$G$2</f>
        <v>2</v>
      </c>
      <c r="H4">
        <f t="shared" ref="H4:H49" si="2">$H$2</f>
        <v>2024</v>
      </c>
      <c r="I4" t="b">
        <f t="shared" ref="I4:I49" si="3">$I$2</f>
        <v>1</v>
      </c>
      <c r="J4">
        <f t="shared" ref="J4:J49" si="4">$J$2</f>
        <v>2</v>
      </c>
      <c r="K4">
        <v>1</v>
      </c>
    </row>
    <row r="5" spans="1:11" x14ac:dyDescent="0.25">
      <c r="A5" t="s">
        <v>52</v>
      </c>
      <c r="B5">
        <v>50000</v>
      </c>
      <c r="C5">
        <v>55</v>
      </c>
      <c r="D5">
        <f>'T.55.04.A'!$C$3</f>
        <v>2879.0386566482935</v>
      </c>
      <c r="E5">
        <f t="shared" si="0"/>
        <v>0.3</v>
      </c>
      <c r="F5">
        <f>'T.55.04.A (2)'!$C$11</f>
        <v>4527.8070961303702</v>
      </c>
      <c r="G5">
        <f t="shared" si="1"/>
        <v>2</v>
      </c>
      <c r="H5">
        <f t="shared" si="2"/>
        <v>2024</v>
      </c>
      <c r="I5" t="b">
        <f t="shared" si="3"/>
        <v>1</v>
      </c>
      <c r="J5">
        <f t="shared" si="4"/>
        <v>2</v>
      </c>
      <c r="K5">
        <v>1</v>
      </c>
    </row>
    <row r="6" spans="1:11" x14ac:dyDescent="0.25">
      <c r="A6" t="s">
        <v>52</v>
      </c>
      <c r="B6">
        <v>100000</v>
      </c>
      <c r="C6">
        <v>26</v>
      </c>
      <c r="D6">
        <f>'T.26.04.B'!$C$3</f>
        <v>209.87637560493735</v>
      </c>
      <c r="E6">
        <f t="shared" si="0"/>
        <v>0.3</v>
      </c>
      <c r="F6">
        <f>'T.26.04.B (2)'!$C$11</f>
        <v>-751.54424478358226</v>
      </c>
      <c r="G6">
        <f t="shared" si="1"/>
        <v>2</v>
      </c>
      <c r="H6">
        <f t="shared" si="2"/>
        <v>2024</v>
      </c>
      <c r="I6" t="b">
        <f t="shared" si="3"/>
        <v>1</v>
      </c>
      <c r="J6">
        <f t="shared" si="4"/>
        <v>2</v>
      </c>
      <c r="K6">
        <v>1</v>
      </c>
    </row>
    <row r="7" spans="1:11" x14ac:dyDescent="0.25">
      <c r="A7" t="s">
        <v>52</v>
      </c>
      <c r="B7">
        <v>100000</v>
      </c>
      <c r="C7">
        <v>35</v>
      </c>
      <c r="D7">
        <f>'T.35.04.B'!$C$3</f>
        <v>435.36980103073216</v>
      </c>
      <c r="E7">
        <f t="shared" si="0"/>
        <v>0.3</v>
      </c>
      <c r="F7">
        <f>'T.35.04.B (2)'!$C$11</f>
        <v>-130.14880548302907</v>
      </c>
      <c r="G7">
        <f t="shared" si="1"/>
        <v>2</v>
      </c>
      <c r="H7">
        <f t="shared" si="2"/>
        <v>2024</v>
      </c>
      <c r="I7" t="b">
        <f t="shared" si="3"/>
        <v>1</v>
      </c>
      <c r="J7">
        <f t="shared" si="4"/>
        <v>2</v>
      </c>
      <c r="K7">
        <v>1</v>
      </c>
    </row>
    <row r="8" spans="1:11" x14ac:dyDescent="0.25">
      <c r="A8" t="s">
        <v>52</v>
      </c>
      <c r="B8">
        <v>100000</v>
      </c>
      <c r="C8">
        <v>45</v>
      </c>
      <c r="D8">
        <f>'T.45.04.B'!$C$3</f>
        <v>1685.3801687798666</v>
      </c>
      <c r="E8">
        <f t="shared" si="0"/>
        <v>0.3</v>
      </c>
      <c r="F8">
        <f>'T.45.04.B (2)'!$C$11</f>
        <v>3060.8876158533085</v>
      </c>
      <c r="G8">
        <f t="shared" si="1"/>
        <v>2</v>
      </c>
      <c r="H8">
        <f t="shared" si="2"/>
        <v>2024</v>
      </c>
      <c r="I8" t="b">
        <f t="shared" si="3"/>
        <v>1</v>
      </c>
      <c r="J8">
        <f t="shared" si="4"/>
        <v>2</v>
      </c>
      <c r="K8">
        <v>1</v>
      </c>
    </row>
    <row r="9" spans="1:11" x14ac:dyDescent="0.25">
      <c r="A9" t="s">
        <v>52</v>
      </c>
      <c r="B9">
        <v>100000</v>
      </c>
      <c r="C9">
        <v>55</v>
      </c>
      <c r="D9">
        <f>'T.55.04.B'!$C$3</f>
        <v>5700.4061118928385</v>
      </c>
      <c r="E9">
        <f t="shared" si="0"/>
        <v>0.3</v>
      </c>
      <c r="F9">
        <f>'T.55.04.B (2)'!$C$11</f>
        <v>10272.68244956349</v>
      </c>
      <c r="G9">
        <f t="shared" si="1"/>
        <v>2</v>
      </c>
      <c r="H9">
        <f t="shared" si="2"/>
        <v>2024</v>
      </c>
      <c r="I9" t="b">
        <f t="shared" si="3"/>
        <v>1</v>
      </c>
      <c r="J9">
        <f t="shared" si="4"/>
        <v>2</v>
      </c>
      <c r="K9">
        <v>1</v>
      </c>
    </row>
    <row r="10" spans="1:11" x14ac:dyDescent="0.25">
      <c r="A10" t="s">
        <v>52</v>
      </c>
      <c r="B10">
        <v>250000</v>
      </c>
      <c r="C10">
        <v>26</v>
      </c>
      <c r="D10">
        <f>'T.26.04.C'!$C$3</f>
        <v>451.41974240960531</v>
      </c>
      <c r="E10">
        <f t="shared" si="0"/>
        <v>0.3</v>
      </c>
      <c r="F10">
        <f>'T.26.04.C (2)'!$C$11</f>
        <v>-72.282551699173183</v>
      </c>
      <c r="G10">
        <f t="shared" si="1"/>
        <v>2</v>
      </c>
      <c r="H10">
        <f t="shared" si="2"/>
        <v>2024</v>
      </c>
      <c r="I10" t="b">
        <f t="shared" si="3"/>
        <v>1</v>
      </c>
      <c r="J10">
        <f t="shared" si="4"/>
        <v>2</v>
      </c>
      <c r="K10">
        <v>1</v>
      </c>
    </row>
    <row r="11" spans="1:11" x14ac:dyDescent="0.25">
      <c r="A11" t="s">
        <v>52</v>
      </c>
      <c r="B11">
        <v>250000</v>
      </c>
      <c r="C11">
        <v>35</v>
      </c>
      <c r="D11">
        <f>'T.35.04.C'!$C$3</f>
        <v>1014.822577501363</v>
      </c>
      <c r="E11">
        <f t="shared" si="0"/>
        <v>0.3</v>
      </c>
      <c r="F11">
        <f>'T.35.04.C (2)'!$C$11</f>
        <v>1481.8030303139599</v>
      </c>
      <c r="G11">
        <f t="shared" si="1"/>
        <v>2</v>
      </c>
      <c r="H11">
        <f t="shared" si="2"/>
        <v>2024</v>
      </c>
      <c r="I11" t="b">
        <f t="shared" si="3"/>
        <v>1</v>
      </c>
      <c r="J11">
        <f t="shared" si="4"/>
        <v>2</v>
      </c>
      <c r="K11">
        <v>1</v>
      </c>
    </row>
    <row r="12" spans="1:11" x14ac:dyDescent="0.25">
      <c r="A12" t="s">
        <v>52</v>
      </c>
      <c r="B12">
        <v>250000</v>
      </c>
      <c r="C12">
        <v>45</v>
      </c>
      <c r="D12">
        <f>'T.45.04.C'!$C$3</f>
        <v>4138.1602608112644</v>
      </c>
      <c r="E12">
        <f t="shared" si="0"/>
        <v>0.3</v>
      </c>
      <c r="F12">
        <f>'T.45.04.C (2)'!$C$11</f>
        <v>9464.023054589321</v>
      </c>
      <c r="G12">
        <f t="shared" si="1"/>
        <v>2</v>
      </c>
      <c r="H12">
        <f t="shared" si="2"/>
        <v>2024</v>
      </c>
      <c r="I12" t="b">
        <f t="shared" si="3"/>
        <v>1</v>
      </c>
      <c r="J12">
        <f t="shared" si="4"/>
        <v>2</v>
      </c>
      <c r="K12">
        <v>1</v>
      </c>
    </row>
    <row r="13" spans="1:11" x14ac:dyDescent="0.25">
      <c r="A13" t="s">
        <v>52</v>
      </c>
      <c r="B13">
        <v>250000</v>
      </c>
      <c r="C13">
        <v>55</v>
      </c>
      <c r="D13">
        <f>'T.55.04.C'!$C$3</f>
        <v>14164.508477626474</v>
      </c>
      <c r="E13">
        <f t="shared" si="0"/>
        <v>0.3</v>
      </c>
      <c r="F13">
        <f>'T.55.04.C (2)'!$C$11</f>
        <v>27507.308509862869</v>
      </c>
      <c r="G13">
        <f t="shared" si="1"/>
        <v>2</v>
      </c>
      <c r="H13">
        <f t="shared" si="2"/>
        <v>2024</v>
      </c>
      <c r="I13" t="b">
        <f t="shared" si="3"/>
        <v>1</v>
      </c>
      <c r="J13">
        <f t="shared" si="4"/>
        <v>2</v>
      </c>
      <c r="K13">
        <v>1</v>
      </c>
    </row>
    <row r="14" spans="1:11" x14ac:dyDescent="0.25">
      <c r="A14" t="s">
        <v>52</v>
      </c>
      <c r="B14">
        <v>500000</v>
      </c>
      <c r="C14">
        <v>26</v>
      </c>
      <c r="D14">
        <f>'T.26.04.D'!$C$3</f>
        <v>853.99202041738567</v>
      </c>
      <c r="E14">
        <f t="shared" si="0"/>
        <v>0.3</v>
      </c>
      <c r="F14">
        <f>'T.26.04.D (2)'!$C$11</f>
        <v>1059.8202701081798</v>
      </c>
      <c r="G14">
        <f t="shared" si="1"/>
        <v>2</v>
      </c>
      <c r="H14">
        <f t="shared" si="2"/>
        <v>2024</v>
      </c>
      <c r="I14" t="b">
        <f t="shared" si="3"/>
        <v>1</v>
      </c>
      <c r="J14">
        <f t="shared" si="4"/>
        <v>2</v>
      </c>
      <c r="K14">
        <v>1</v>
      </c>
    </row>
    <row r="15" spans="1:11" x14ac:dyDescent="0.25">
      <c r="A15" t="s">
        <v>52</v>
      </c>
      <c r="B15">
        <v>500000</v>
      </c>
      <c r="C15">
        <v>35</v>
      </c>
      <c r="D15">
        <f>'T.35.04.D'!$C$3</f>
        <v>1980.5772049524141</v>
      </c>
      <c r="E15">
        <f t="shared" si="0"/>
        <v>0.3</v>
      </c>
      <c r="F15">
        <f>'T.35.04.D (2)'!$C$11</f>
        <v>4168.3894233089395</v>
      </c>
      <c r="G15">
        <f t="shared" si="1"/>
        <v>2</v>
      </c>
      <c r="H15">
        <f t="shared" si="2"/>
        <v>2024</v>
      </c>
      <c r="I15" t="b">
        <f t="shared" si="3"/>
        <v>1</v>
      </c>
      <c r="J15">
        <f t="shared" si="4"/>
        <v>2</v>
      </c>
      <c r="K15">
        <v>1</v>
      </c>
    </row>
    <row r="16" spans="1:11" x14ac:dyDescent="0.25">
      <c r="A16" t="s">
        <v>52</v>
      </c>
      <c r="B16">
        <v>500000</v>
      </c>
      <c r="C16">
        <v>45</v>
      </c>
      <c r="D16">
        <f>'T.45.04.D'!$C$3</f>
        <v>8226.1270808635927</v>
      </c>
      <c r="E16">
        <f t="shared" si="0"/>
        <v>0.3</v>
      </c>
      <c r="F16">
        <f>'T.45.04.D (2)'!$C$11</f>
        <v>20135.915452482674</v>
      </c>
      <c r="G16">
        <f t="shared" si="1"/>
        <v>2</v>
      </c>
      <c r="H16">
        <f t="shared" si="2"/>
        <v>2024</v>
      </c>
      <c r="I16" t="b">
        <f t="shared" si="3"/>
        <v>1</v>
      </c>
      <c r="J16">
        <f t="shared" si="4"/>
        <v>2</v>
      </c>
      <c r="K16">
        <v>1</v>
      </c>
    </row>
    <row r="17" spans="1:11" x14ac:dyDescent="0.25">
      <c r="A17" t="s">
        <v>52</v>
      </c>
      <c r="B17">
        <v>500000</v>
      </c>
      <c r="C17">
        <v>55</v>
      </c>
      <c r="D17">
        <f>'T.55.04.D'!$C$3</f>
        <v>28271.3457538492</v>
      </c>
      <c r="E17">
        <f t="shared" si="0"/>
        <v>0.3</v>
      </c>
      <c r="F17">
        <f>'T.55.04.D (2)'!$C$11</f>
        <v>56231.685277028482</v>
      </c>
      <c r="G17">
        <f t="shared" si="1"/>
        <v>2</v>
      </c>
      <c r="H17">
        <f t="shared" si="2"/>
        <v>2024</v>
      </c>
      <c r="I17" t="b">
        <f t="shared" si="3"/>
        <v>1</v>
      </c>
      <c r="J17">
        <f t="shared" si="4"/>
        <v>2</v>
      </c>
      <c r="K17">
        <v>1</v>
      </c>
    </row>
    <row r="18" spans="1:11" x14ac:dyDescent="0.25">
      <c r="A18" t="s">
        <v>52</v>
      </c>
      <c r="B18">
        <v>1000000</v>
      </c>
      <c r="C18">
        <v>26</v>
      </c>
      <c r="D18">
        <f>'T.26.04.E'!$C$3</f>
        <v>1659.136576432946</v>
      </c>
      <c r="E18">
        <f t="shared" si="0"/>
        <v>0.3</v>
      </c>
      <c r="F18">
        <f>'T.26.04.E (2)'!$C$11</f>
        <v>3324.0259137228827</v>
      </c>
      <c r="G18">
        <f t="shared" si="1"/>
        <v>2</v>
      </c>
      <c r="H18">
        <f t="shared" si="2"/>
        <v>2024</v>
      </c>
      <c r="I18" t="b">
        <f t="shared" si="3"/>
        <v>1</v>
      </c>
      <c r="J18">
        <f t="shared" si="4"/>
        <v>2</v>
      </c>
      <c r="K18">
        <v>1</v>
      </c>
    </row>
    <row r="19" spans="1:11" x14ac:dyDescent="0.25">
      <c r="A19" t="s">
        <v>52</v>
      </c>
      <c r="B19">
        <v>1000000</v>
      </c>
      <c r="C19">
        <v>35</v>
      </c>
      <c r="D19">
        <f>'T.35.04.E'!$C$3</f>
        <v>3912.0864598545168</v>
      </c>
      <c r="E19">
        <f t="shared" si="0"/>
        <v>0.3</v>
      </c>
      <c r="F19">
        <f>'T.35.04.E (2)'!$C$11</f>
        <v>9541.5622092988997</v>
      </c>
      <c r="G19">
        <f t="shared" si="1"/>
        <v>2</v>
      </c>
      <c r="H19">
        <f t="shared" si="2"/>
        <v>2024</v>
      </c>
      <c r="I19" t="b">
        <f t="shared" si="3"/>
        <v>1</v>
      </c>
      <c r="J19">
        <f t="shared" si="4"/>
        <v>2</v>
      </c>
      <c r="K19">
        <v>1</v>
      </c>
    </row>
    <row r="20" spans="1:11" x14ac:dyDescent="0.25">
      <c r="A20" t="s">
        <v>52</v>
      </c>
      <c r="B20">
        <v>1000000</v>
      </c>
      <c r="C20">
        <v>45</v>
      </c>
      <c r="D20">
        <f>'T.45.04.E'!$C$3</f>
        <v>16402.060720968249</v>
      </c>
      <c r="E20">
        <f t="shared" si="0"/>
        <v>0.3</v>
      </c>
      <c r="F20">
        <f>'T.45.04.E (2)'!$C$11</f>
        <v>41479.70024826935</v>
      </c>
      <c r="G20">
        <f t="shared" si="1"/>
        <v>2</v>
      </c>
      <c r="H20">
        <f t="shared" si="2"/>
        <v>2024</v>
      </c>
      <c r="I20" t="b">
        <f t="shared" si="3"/>
        <v>1</v>
      </c>
      <c r="J20">
        <f t="shared" si="4"/>
        <v>2</v>
      </c>
      <c r="K20">
        <v>1</v>
      </c>
    </row>
    <row r="21" spans="1:11" x14ac:dyDescent="0.25">
      <c r="A21" t="s">
        <v>52</v>
      </c>
      <c r="B21">
        <v>1000000</v>
      </c>
      <c r="C21">
        <v>55</v>
      </c>
      <c r="D21">
        <f>'T.55.04.E'!$C$3</f>
        <v>56485.020306294653</v>
      </c>
      <c r="E21">
        <f t="shared" si="0"/>
        <v>0.3</v>
      </c>
      <c r="F21">
        <f>'T.55.04.E (2)'!$C$11</f>
        <v>113680.43881135971</v>
      </c>
      <c r="G21">
        <f t="shared" si="1"/>
        <v>2</v>
      </c>
      <c r="H21">
        <f t="shared" si="2"/>
        <v>2024</v>
      </c>
      <c r="I21" t="b">
        <f t="shared" si="3"/>
        <v>1</v>
      </c>
      <c r="J21">
        <f t="shared" si="4"/>
        <v>2</v>
      </c>
      <c r="K21">
        <v>1</v>
      </c>
    </row>
    <row r="22" spans="1:11" x14ac:dyDescent="0.25">
      <c r="A22" t="s">
        <v>52</v>
      </c>
      <c r="B22">
        <v>2000000</v>
      </c>
      <c r="C22">
        <v>26</v>
      </c>
      <c r="D22">
        <f>'T.26.04.F'!$C$3</f>
        <v>3269.4256884640663</v>
      </c>
      <c r="E22">
        <f t="shared" si="0"/>
        <v>0.3</v>
      </c>
      <c r="F22">
        <f>'T.26.04.F (2)'!$C$11</f>
        <v>7852.4372009522831</v>
      </c>
      <c r="G22">
        <f t="shared" si="1"/>
        <v>2</v>
      </c>
      <c r="H22">
        <f t="shared" si="2"/>
        <v>2024</v>
      </c>
      <c r="I22" t="b">
        <f t="shared" si="3"/>
        <v>1</v>
      </c>
      <c r="J22">
        <f t="shared" si="4"/>
        <v>2</v>
      </c>
      <c r="K22">
        <v>1</v>
      </c>
    </row>
    <row r="23" spans="1:11" x14ac:dyDescent="0.25">
      <c r="A23" t="s">
        <v>52</v>
      </c>
      <c r="B23">
        <v>2000000</v>
      </c>
      <c r="C23">
        <v>35</v>
      </c>
      <c r="D23">
        <f>'T.35.04.F'!$C$3</f>
        <v>7775.1049696587215</v>
      </c>
      <c r="E23">
        <f t="shared" si="0"/>
        <v>0.3</v>
      </c>
      <c r="F23">
        <f>'T.35.04.F (2)'!$C$11</f>
        <v>20287.907781278809</v>
      </c>
      <c r="G23">
        <f t="shared" si="1"/>
        <v>2</v>
      </c>
      <c r="H23">
        <f t="shared" si="2"/>
        <v>2024</v>
      </c>
      <c r="I23" t="b">
        <f t="shared" si="3"/>
        <v>1</v>
      </c>
      <c r="J23">
        <f t="shared" si="4"/>
        <v>2</v>
      </c>
      <c r="K23">
        <v>1</v>
      </c>
    </row>
    <row r="24" spans="1:11" x14ac:dyDescent="0.25">
      <c r="A24" t="s">
        <v>52</v>
      </c>
      <c r="B24">
        <v>2000000</v>
      </c>
      <c r="C24">
        <v>45</v>
      </c>
      <c r="D24">
        <f>'T.45.04.F'!$C$3</f>
        <v>32753.928001177563</v>
      </c>
      <c r="E24">
        <f t="shared" si="0"/>
        <v>0.3</v>
      </c>
      <c r="F24">
        <f>'T.45.04.F (2)'!$C$11</f>
        <v>84167.269839842746</v>
      </c>
      <c r="G24">
        <f t="shared" si="1"/>
        <v>2</v>
      </c>
      <c r="H24">
        <f t="shared" si="2"/>
        <v>2024</v>
      </c>
      <c r="I24" t="b">
        <f t="shared" si="3"/>
        <v>1</v>
      </c>
      <c r="J24">
        <f t="shared" si="4"/>
        <v>2</v>
      </c>
      <c r="K24">
        <v>1</v>
      </c>
    </row>
    <row r="25" spans="1:11" x14ac:dyDescent="0.25">
      <c r="A25" t="s">
        <v>52</v>
      </c>
      <c r="B25">
        <v>2000000</v>
      </c>
      <c r="C25">
        <v>55</v>
      </c>
      <c r="D25">
        <f>'T.55.04.F'!$C$3</f>
        <v>112912.36941118556</v>
      </c>
      <c r="E25">
        <f t="shared" si="0"/>
        <v>0.3</v>
      </c>
      <c r="F25">
        <f>'T.55.04.F (2)'!$C$11</f>
        <v>228577.94588002222</v>
      </c>
      <c r="G25">
        <f t="shared" si="1"/>
        <v>2</v>
      </c>
      <c r="H25">
        <f t="shared" si="2"/>
        <v>2024</v>
      </c>
      <c r="I25" t="b">
        <f t="shared" si="3"/>
        <v>1</v>
      </c>
      <c r="J25">
        <f t="shared" si="4"/>
        <v>2</v>
      </c>
      <c r="K25">
        <v>1</v>
      </c>
    </row>
    <row r="26" spans="1:11" x14ac:dyDescent="0.25">
      <c r="A26" t="s">
        <v>53</v>
      </c>
      <c r="B26">
        <v>50000</v>
      </c>
      <c r="C26">
        <v>26</v>
      </c>
      <c r="D26">
        <f>'S.26.04.A'!$C$3</f>
        <v>1610.4425477093805</v>
      </c>
      <c r="E26">
        <f t="shared" si="0"/>
        <v>0.3</v>
      </c>
      <c r="F26" s="29">
        <f>'S.26.04.A (2)'!$C$11</f>
        <v>-845.35924805316449</v>
      </c>
      <c r="G26">
        <f t="shared" si="1"/>
        <v>2</v>
      </c>
      <c r="H26">
        <f t="shared" si="2"/>
        <v>2024</v>
      </c>
      <c r="I26" t="b">
        <f t="shared" si="3"/>
        <v>1</v>
      </c>
      <c r="J26">
        <f t="shared" si="4"/>
        <v>2</v>
      </c>
      <c r="K26">
        <v>1</v>
      </c>
    </row>
    <row r="27" spans="1:11" x14ac:dyDescent="0.25">
      <c r="A27" t="s">
        <v>53</v>
      </c>
      <c r="B27">
        <v>50000</v>
      </c>
      <c r="C27">
        <v>35</v>
      </c>
      <c r="D27">
        <f>'S.35.04.A'!$C$3</f>
        <v>2911.0305205743684</v>
      </c>
      <c r="E27">
        <f t="shared" si="0"/>
        <v>0.3</v>
      </c>
      <c r="F27" s="29">
        <f>'S.35.04.A (2)'!$C$11</f>
        <v>-457.72245579162995</v>
      </c>
      <c r="G27">
        <f t="shared" si="1"/>
        <v>2</v>
      </c>
      <c r="H27">
        <f t="shared" si="2"/>
        <v>2024</v>
      </c>
      <c r="I27" t="b">
        <f t="shared" si="3"/>
        <v>1</v>
      </c>
      <c r="J27">
        <f t="shared" si="4"/>
        <v>2</v>
      </c>
      <c r="K27">
        <v>1</v>
      </c>
    </row>
    <row r="28" spans="1:11" x14ac:dyDescent="0.25">
      <c r="A28" t="s">
        <v>53</v>
      </c>
      <c r="B28">
        <v>50000</v>
      </c>
      <c r="C28">
        <v>45</v>
      </c>
      <c r="D28">
        <f>'S.45.04.A'!$C$3</f>
        <v>6934.0287139483653</v>
      </c>
      <c r="E28">
        <f t="shared" si="0"/>
        <v>0.3</v>
      </c>
      <c r="F28" s="29">
        <f>'S.45.04.A (2)'!$C$11</f>
        <v>734.41260883815903</v>
      </c>
      <c r="G28">
        <f t="shared" si="1"/>
        <v>2</v>
      </c>
      <c r="H28">
        <f t="shared" si="2"/>
        <v>2024</v>
      </c>
      <c r="I28" t="b">
        <f t="shared" si="3"/>
        <v>1</v>
      </c>
      <c r="J28">
        <f t="shared" si="4"/>
        <v>2</v>
      </c>
      <c r="K28">
        <v>1</v>
      </c>
    </row>
    <row r="29" spans="1:11" x14ac:dyDescent="0.25">
      <c r="A29" t="s">
        <v>53</v>
      </c>
      <c r="B29">
        <v>50000</v>
      </c>
      <c r="C29">
        <v>55</v>
      </c>
      <c r="D29">
        <f>'S.55.04.A'!$C$3</f>
        <v>15310.546747229646</v>
      </c>
      <c r="E29">
        <f t="shared" si="0"/>
        <v>0.3</v>
      </c>
      <c r="F29" s="29">
        <f>'S.55.04.A (2)'!$C$11</f>
        <v>3168.93405485015</v>
      </c>
      <c r="G29">
        <f t="shared" si="1"/>
        <v>2</v>
      </c>
      <c r="H29">
        <f t="shared" si="2"/>
        <v>2024</v>
      </c>
      <c r="I29" t="b">
        <f t="shared" si="3"/>
        <v>1</v>
      </c>
      <c r="J29">
        <f t="shared" si="4"/>
        <v>2</v>
      </c>
      <c r="K29">
        <v>1</v>
      </c>
    </row>
    <row r="30" spans="1:11" x14ac:dyDescent="0.25">
      <c r="A30" t="s">
        <v>53</v>
      </c>
      <c r="B30">
        <v>100000</v>
      </c>
      <c r="C30">
        <v>26</v>
      </c>
      <c r="D30">
        <f>'S.26.04.B'!$C$3</f>
        <v>2816.3775297110569</v>
      </c>
      <c r="E30">
        <f t="shared" si="0"/>
        <v>0.3</v>
      </c>
      <c r="F30" s="30">
        <f>'S.26.04.B (2)'!$C$11</f>
        <v>-477.33454067838488</v>
      </c>
      <c r="G30">
        <f t="shared" si="1"/>
        <v>2</v>
      </c>
      <c r="H30">
        <f t="shared" si="2"/>
        <v>2024</v>
      </c>
      <c r="I30" t="b">
        <f t="shared" si="3"/>
        <v>1</v>
      </c>
      <c r="J30">
        <f t="shared" si="4"/>
        <v>2</v>
      </c>
      <c r="K30">
        <v>1</v>
      </c>
    </row>
    <row r="31" spans="1:11" x14ac:dyDescent="0.25">
      <c r="A31" t="s">
        <v>53</v>
      </c>
      <c r="B31">
        <v>100000</v>
      </c>
      <c r="C31">
        <v>35</v>
      </c>
      <c r="D31">
        <f>'S.35.04.B'!$C$3</f>
        <v>5422.4952262258703</v>
      </c>
      <c r="E31">
        <f t="shared" si="0"/>
        <v>0.3</v>
      </c>
      <c r="F31" s="30">
        <f>'S.35.04.B (2)'!$C$11</f>
        <v>299.41484509606835</v>
      </c>
      <c r="G31">
        <f t="shared" si="1"/>
        <v>2</v>
      </c>
      <c r="H31">
        <f t="shared" si="2"/>
        <v>2024</v>
      </c>
      <c r="I31" t="b">
        <f t="shared" si="3"/>
        <v>1</v>
      </c>
      <c r="J31">
        <f t="shared" si="4"/>
        <v>2</v>
      </c>
      <c r="K31">
        <v>1</v>
      </c>
    </row>
    <row r="32" spans="1:11" x14ac:dyDescent="0.25">
      <c r="A32" t="s">
        <v>53</v>
      </c>
      <c r="B32">
        <v>100000</v>
      </c>
      <c r="C32">
        <v>45</v>
      </c>
      <c r="D32">
        <f>'S.45.04.B'!$C$3</f>
        <v>13484.591575867185</v>
      </c>
      <c r="E32">
        <f t="shared" si="0"/>
        <v>0.3</v>
      </c>
      <c r="F32" s="30">
        <f>'S.45.04.B (2)'!$C$11</f>
        <v>2688.4743311317538</v>
      </c>
      <c r="G32">
        <f t="shared" si="1"/>
        <v>2</v>
      </c>
      <c r="H32">
        <f t="shared" si="2"/>
        <v>2024</v>
      </c>
      <c r="I32" t="b">
        <f t="shared" si="3"/>
        <v>1</v>
      </c>
      <c r="J32">
        <f t="shared" si="4"/>
        <v>2</v>
      </c>
      <c r="K32">
        <v>1</v>
      </c>
    </row>
    <row r="33" spans="1:11" x14ac:dyDescent="0.25">
      <c r="A33" t="s">
        <v>53</v>
      </c>
      <c r="B33">
        <v>100000</v>
      </c>
      <c r="C33">
        <v>55</v>
      </c>
      <c r="D33">
        <f>'S.55.04.B'!$C$3</f>
        <v>30274.067892779785</v>
      </c>
      <c r="E33">
        <f t="shared" si="0"/>
        <v>0.3</v>
      </c>
      <c r="F33" s="30">
        <f>'S.55.04.B (2)'!$C$11</f>
        <v>7568.1884548993785</v>
      </c>
      <c r="G33">
        <f t="shared" si="1"/>
        <v>2</v>
      </c>
      <c r="H33">
        <f t="shared" si="2"/>
        <v>2024</v>
      </c>
      <c r="I33" t="b">
        <f t="shared" si="3"/>
        <v>1</v>
      </c>
      <c r="J33">
        <f t="shared" si="4"/>
        <v>2</v>
      </c>
      <c r="K33">
        <v>1</v>
      </c>
    </row>
    <row r="34" spans="1:11" x14ac:dyDescent="0.25">
      <c r="A34" t="s">
        <v>53</v>
      </c>
      <c r="B34">
        <v>250000</v>
      </c>
      <c r="C34">
        <v>26</v>
      </c>
      <c r="D34">
        <f>'S.26.04.C'!$C$3</f>
        <v>6434.1824757160875</v>
      </c>
      <c r="E34">
        <f t="shared" si="0"/>
        <v>0.3</v>
      </c>
      <c r="F34" s="30">
        <f>'S.26.04.C (2)'!$C$11</f>
        <v>626.73958144595599</v>
      </c>
      <c r="G34">
        <f t="shared" si="1"/>
        <v>2</v>
      </c>
      <c r="H34">
        <f t="shared" si="2"/>
        <v>2024</v>
      </c>
      <c r="I34" t="b">
        <f t="shared" si="3"/>
        <v>1</v>
      </c>
      <c r="J34">
        <f t="shared" si="4"/>
        <v>2</v>
      </c>
      <c r="K34">
        <v>1</v>
      </c>
    </row>
    <row r="35" spans="1:11" x14ac:dyDescent="0.25">
      <c r="A35" t="s">
        <v>53</v>
      </c>
      <c r="B35">
        <v>250000</v>
      </c>
      <c r="C35">
        <v>35</v>
      </c>
      <c r="D35">
        <f>'S.35.04.C'!$C$3</f>
        <v>12956.88934318039</v>
      </c>
      <c r="E35">
        <f t="shared" si="0"/>
        <v>0.3</v>
      </c>
      <c r="F35" s="30">
        <f>'S.35.04.C (2)'!$C$11</f>
        <v>2570.8267477591812</v>
      </c>
      <c r="G35">
        <f t="shared" si="1"/>
        <v>2</v>
      </c>
      <c r="H35">
        <f t="shared" si="2"/>
        <v>2024</v>
      </c>
      <c r="I35" t="b">
        <f t="shared" si="3"/>
        <v>1</v>
      </c>
      <c r="J35">
        <f t="shared" si="4"/>
        <v>2</v>
      </c>
      <c r="K35">
        <v>1</v>
      </c>
    </row>
    <row r="36" spans="1:11" x14ac:dyDescent="0.25">
      <c r="A36" t="s">
        <v>53</v>
      </c>
      <c r="B36">
        <v>250000</v>
      </c>
      <c r="C36">
        <v>45</v>
      </c>
      <c r="D36">
        <f>'S.45.04.C'!$C$3</f>
        <v>33136.280161623632</v>
      </c>
      <c r="E36">
        <f t="shared" si="0"/>
        <v>0.3</v>
      </c>
      <c r="F36" s="30">
        <f>'S.45.04.C (2)'!$C$11</f>
        <v>8550.6594980125137</v>
      </c>
      <c r="G36">
        <f t="shared" si="1"/>
        <v>2</v>
      </c>
      <c r="H36">
        <f t="shared" si="2"/>
        <v>2024</v>
      </c>
      <c r="I36" t="b">
        <f t="shared" si="3"/>
        <v>1</v>
      </c>
      <c r="J36">
        <f t="shared" si="4"/>
        <v>2</v>
      </c>
      <c r="K36">
        <v>1</v>
      </c>
    </row>
    <row r="37" spans="1:11" x14ac:dyDescent="0.25">
      <c r="A37" t="s">
        <v>53</v>
      </c>
      <c r="B37">
        <v>250000</v>
      </c>
      <c r="C37">
        <v>55</v>
      </c>
      <c r="D37">
        <f>'S.55.04.C'!$C$3</f>
        <v>75164.631329430224</v>
      </c>
      <c r="E37">
        <f t="shared" si="0"/>
        <v>0.3</v>
      </c>
      <c r="F37" s="30">
        <f>'S.55.04.C (2)'!$C$11</f>
        <v>20765.951655047091</v>
      </c>
      <c r="G37">
        <f t="shared" si="1"/>
        <v>2</v>
      </c>
      <c r="H37">
        <f t="shared" si="2"/>
        <v>2024</v>
      </c>
      <c r="I37" t="b">
        <f t="shared" si="3"/>
        <v>1</v>
      </c>
      <c r="J37">
        <f t="shared" si="4"/>
        <v>2</v>
      </c>
      <c r="K37">
        <v>1</v>
      </c>
    </row>
    <row r="38" spans="1:11" x14ac:dyDescent="0.25">
      <c r="A38" t="s">
        <v>53</v>
      </c>
      <c r="B38">
        <v>500000</v>
      </c>
      <c r="C38">
        <v>26</v>
      </c>
      <c r="D38">
        <f>'S.26.04.D'!$C$3</f>
        <v>12463.857385724476</v>
      </c>
      <c r="E38">
        <f t="shared" si="0"/>
        <v>0.3</v>
      </c>
      <c r="F38" s="30">
        <f>'S.26.04.D (2)'!$C$11</f>
        <v>2466.8631183198681</v>
      </c>
      <c r="G38">
        <f t="shared" si="1"/>
        <v>2</v>
      </c>
      <c r="H38">
        <f t="shared" si="2"/>
        <v>2024</v>
      </c>
      <c r="I38" t="b">
        <f t="shared" si="3"/>
        <v>1</v>
      </c>
      <c r="J38">
        <f t="shared" si="4"/>
        <v>2</v>
      </c>
      <c r="K38">
        <v>1</v>
      </c>
    </row>
    <row r="39" spans="1:11" x14ac:dyDescent="0.25">
      <c r="A39" t="s">
        <v>53</v>
      </c>
      <c r="B39">
        <v>500000</v>
      </c>
      <c r="C39">
        <v>35</v>
      </c>
      <c r="D39">
        <f>'S.35.04.D'!$C$3</f>
        <v>25514.212871437907</v>
      </c>
      <c r="E39">
        <f t="shared" si="0"/>
        <v>0.3</v>
      </c>
      <c r="F39" s="30">
        <f>'S.35.04.D (2)'!$C$11</f>
        <v>6356.5132521976793</v>
      </c>
      <c r="G39">
        <f t="shared" si="1"/>
        <v>2</v>
      </c>
      <c r="H39">
        <f t="shared" si="2"/>
        <v>2024</v>
      </c>
      <c r="I39" t="b">
        <f t="shared" si="3"/>
        <v>1</v>
      </c>
      <c r="J39">
        <f t="shared" si="4"/>
        <v>2</v>
      </c>
      <c r="K39">
        <v>1</v>
      </c>
    </row>
    <row r="40" spans="1:11" x14ac:dyDescent="0.25">
      <c r="A40" t="s">
        <v>53</v>
      </c>
      <c r="B40">
        <v>500000</v>
      </c>
      <c r="C40">
        <v>45</v>
      </c>
      <c r="D40">
        <f>'S.45.04.D'!$C$3</f>
        <v>65889.094471217715</v>
      </c>
      <c r="E40">
        <f t="shared" si="0"/>
        <v>0.3</v>
      </c>
      <c r="F40" s="30">
        <f>'S.45.04.D (2)'!$C$11</f>
        <v>18320.968109480444</v>
      </c>
      <c r="G40">
        <f t="shared" si="1"/>
        <v>2</v>
      </c>
      <c r="H40">
        <f t="shared" si="2"/>
        <v>2024</v>
      </c>
      <c r="I40" t="b">
        <f t="shared" si="3"/>
        <v>1</v>
      </c>
      <c r="J40">
        <f t="shared" si="4"/>
        <v>2</v>
      </c>
      <c r="K40">
        <v>1</v>
      </c>
    </row>
    <row r="41" spans="1:11" x14ac:dyDescent="0.25">
      <c r="A41" t="s">
        <v>53</v>
      </c>
      <c r="B41">
        <v>500000</v>
      </c>
      <c r="C41">
        <v>55</v>
      </c>
      <c r="D41">
        <f>'S.55.04.D'!$C$3</f>
        <v>149982.23705718093</v>
      </c>
      <c r="E41">
        <f t="shared" si="0"/>
        <v>0.3</v>
      </c>
      <c r="F41" s="30">
        <f>'S.55.04.D (2)'!$C$11</f>
        <v>42762.223655293339</v>
      </c>
      <c r="G41">
        <f t="shared" si="1"/>
        <v>2</v>
      </c>
      <c r="H41">
        <f t="shared" si="2"/>
        <v>2024</v>
      </c>
      <c r="I41" t="b">
        <f t="shared" si="3"/>
        <v>1</v>
      </c>
      <c r="J41">
        <f t="shared" si="4"/>
        <v>2</v>
      </c>
      <c r="K41">
        <v>1</v>
      </c>
    </row>
    <row r="42" spans="1:11" x14ac:dyDescent="0.25">
      <c r="A42" t="s">
        <v>53</v>
      </c>
      <c r="B42">
        <v>1000000</v>
      </c>
      <c r="C42">
        <v>26</v>
      </c>
      <c r="D42">
        <f>'S.26.04.E'!$C$3</f>
        <v>24523.207205741241</v>
      </c>
      <c r="E42">
        <f t="shared" si="0"/>
        <v>0.3</v>
      </c>
      <c r="F42" s="30">
        <f>'S.26.04.E (2)'!$C$11</f>
        <v>6147.1101920676665</v>
      </c>
      <c r="G42">
        <f t="shared" si="1"/>
        <v>2</v>
      </c>
      <c r="H42">
        <f t="shared" si="2"/>
        <v>2024</v>
      </c>
      <c r="I42" t="b">
        <f t="shared" si="3"/>
        <v>1</v>
      </c>
      <c r="J42">
        <f t="shared" si="4"/>
        <v>2</v>
      </c>
      <c r="K42">
        <v>1</v>
      </c>
    </row>
    <row r="43" spans="1:11" x14ac:dyDescent="0.25">
      <c r="A43" t="s">
        <v>53</v>
      </c>
      <c r="B43">
        <v>1000000</v>
      </c>
      <c r="C43">
        <v>35</v>
      </c>
      <c r="D43">
        <f>'S.35.04.E'!$C$3</f>
        <v>50628.859927952952</v>
      </c>
      <c r="E43">
        <f t="shared" si="0"/>
        <v>0.3</v>
      </c>
      <c r="F43" s="30">
        <f>'S.35.04.E (2)'!$C$11</f>
        <v>13927.886261074664</v>
      </c>
      <c r="G43">
        <f t="shared" si="1"/>
        <v>2</v>
      </c>
      <c r="H43">
        <f t="shared" si="2"/>
        <v>2024</v>
      </c>
      <c r="I43" t="b">
        <f t="shared" si="3"/>
        <v>1</v>
      </c>
      <c r="J43">
        <f t="shared" si="4"/>
        <v>2</v>
      </c>
      <c r="K43">
        <v>1</v>
      </c>
    </row>
    <row r="44" spans="1:11" x14ac:dyDescent="0.25">
      <c r="A44" t="s">
        <v>53</v>
      </c>
      <c r="B44">
        <v>1000000</v>
      </c>
      <c r="C44">
        <v>45</v>
      </c>
      <c r="D44">
        <f>'S.45.04.E'!$C$3</f>
        <v>131394.72309040587</v>
      </c>
      <c r="E44">
        <f t="shared" si="0"/>
        <v>0.3</v>
      </c>
      <c r="F44" s="30">
        <f>'S.45.04.E (2)'!$C$11</f>
        <v>37861.585332416325</v>
      </c>
      <c r="G44">
        <f t="shared" si="1"/>
        <v>2</v>
      </c>
      <c r="H44">
        <f t="shared" si="2"/>
        <v>2024</v>
      </c>
      <c r="I44" t="b">
        <f t="shared" si="3"/>
        <v>1</v>
      </c>
      <c r="J44">
        <f t="shared" si="4"/>
        <v>2</v>
      </c>
      <c r="K44">
        <v>1</v>
      </c>
    </row>
    <row r="45" spans="1:11" x14ac:dyDescent="0.25">
      <c r="A45" t="s">
        <v>53</v>
      </c>
      <c r="B45">
        <v>1000000</v>
      </c>
      <c r="C45">
        <v>55</v>
      </c>
      <c r="D45">
        <f>'S.55.04.E'!$C$3</f>
        <v>299617.44851268234</v>
      </c>
      <c r="E45">
        <f t="shared" si="0"/>
        <v>0.3</v>
      </c>
      <c r="F45" s="30">
        <f>'S.55.04.E (2)'!$C$11</f>
        <v>86754.767655785719</v>
      </c>
      <c r="G45">
        <f t="shared" si="1"/>
        <v>2</v>
      </c>
      <c r="H45">
        <f t="shared" si="2"/>
        <v>2024</v>
      </c>
      <c r="I45" t="b">
        <f t="shared" si="3"/>
        <v>1</v>
      </c>
      <c r="J45">
        <f t="shared" si="4"/>
        <v>2</v>
      </c>
      <c r="K45">
        <v>1</v>
      </c>
    </row>
    <row r="46" spans="1:11" x14ac:dyDescent="0.25">
      <c r="A46" t="s">
        <v>53</v>
      </c>
      <c r="B46">
        <v>2000000</v>
      </c>
      <c r="C46">
        <v>26</v>
      </c>
      <c r="D46">
        <f>'S.26.04.F'!$C$3</f>
        <v>48641.906845774763</v>
      </c>
      <c r="E46">
        <f t="shared" si="0"/>
        <v>0.3</v>
      </c>
      <c r="F46" s="30">
        <f>'S.26.04.F (2)'!$C$11</f>
        <v>13507.604339563255</v>
      </c>
      <c r="G46">
        <f t="shared" si="1"/>
        <v>2</v>
      </c>
      <c r="H46">
        <f t="shared" si="2"/>
        <v>2024</v>
      </c>
      <c r="I46" t="b">
        <f t="shared" si="3"/>
        <v>1</v>
      </c>
      <c r="J46">
        <f t="shared" si="4"/>
        <v>2</v>
      </c>
      <c r="K46">
        <v>1</v>
      </c>
    </row>
    <row r="47" spans="1:11" x14ac:dyDescent="0.25">
      <c r="A47" t="s">
        <v>53</v>
      </c>
      <c r="B47">
        <v>2000000</v>
      </c>
      <c r="C47">
        <v>35</v>
      </c>
      <c r="D47">
        <f>'S.35.04.F'!$C$3</f>
        <v>100858.15404098302</v>
      </c>
      <c r="E47">
        <f t="shared" si="0"/>
        <v>0.3</v>
      </c>
      <c r="F47" s="30">
        <f>'S.35.04.F (2)'!$C$11</f>
        <v>29070.632278828685</v>
      </c>
      <c r="G47">
        <f t="shared" si="1"/>
        <v>2</v>
      </c>
      <c r="H47">
        <f t="shared" si="2"/>
        <v>2024</v>
      </c>
      <c r="I47" t="b">
        <f t="shared" si="3"/>
        <v>1</v>
      </c>
      <c r="J47">
        <f t="shared" si="4"/>
        <v>2</v>
      </c>
      <c r="K47">
        <v>1</v>
      </c>
    </row>
    <row r="48" spans="1:11" x14ac:dyDescent="0.25">
      <c r="A48" t="s">
        <v>53</v>
      </c>
      <c r="B48">
        <v>2000000</v>
      </c>
      <c r="C48">
        <v>45</v>
      </c>
      <c r="D48">
        <f>'S.45.04.F'!$C$3</f>
        <v>262405.98032878217</v>
      </c>
      <c r="E48">
        <f t="shared" si="0"/>
        <v>0.3</v>
      </c>
      <c r="F48" s="30">
        <f>'S.45.04.F (2)'!$C$11</f>
        <v>76942.819778288162</v>
      </c>
      <c r="G48">
        <f t="shared" si="1"/>
        <v>2</v>
      </c>
      <c r="H48">
        <f t="shared" si="2"/>
        <v>2024</v>
      </c>
      <c r="I48" t="b">
        <f t="shared" si="3"/>
        <v>1</v>
      </c>
      <c r="J48">
        <f t="shared" si="4"/>
        <v>2</v>
      </c>
      <c r="K48">
        <v>1</v>
      </c>
    </row>
    <row r="49" spans="1:11" x14ac:dyDescent="0.25">
      <c r="A49" t="s">
        <v>53</v>
      </c>
      <c r="B49">
        <v>2000000</v>
      </c>
      <c r="C49">
        <v>55</v>
      </c>
      <c r="D49">
        <f>'S.55.04.F'!$C$3</f>
        <v>598887.87142368522</v>
      </c>
      <c r="E49">
        <f t="shared" si="0"/>
        <v>0.3</v>
      </c>
      <c r="F49" s="30">
        <f>'S.55.04.F (2)'!$C$11</f>
        <v>174739.85565677052</v>
      </c>
      <c r="G49">
        <f t="shared" si="1"/>
        <v>2</v>
      </c>
      <c r="H49">
        <f t="shared" si="2"/>
        <v>2024</v>
      </c>
      <c r="I49" t="b">
        <f t="shared" si="3"/>
        <v>1</v>
      </c>
      <c r="J49">
        <f t="shared" si="4"/>
        <v>2</v>
      </c>
      <c r="K49">
        <v>1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73CE13-BA59-4DAB-A266-2E5971789DA7}">
  <sheetPr codeName="Sheet98"/>
  <dimension ref="A1:I96"/>
  <sheetViews>
    <sheetView workbookViewId="0">
      <selection activeCell="B2" sqref="B2:B96"/>
    </sheetView>
  </sheetViews>
  <sheetFormatPr defaultRowHeight="15" x14ac:dyDescent="0.25"/>
  <cols>
    <col min="2" max="2" width="14.28515625" bestFit="1" customWidth="1"/>
    <col min="3" max="3" width="11.140625" bestFit="1" customWidth="1"/>
    <col min="4" max="4" width="15.5703125" bestFit="1" customWidth="1"/>
  </cols>
  <sheetData>
    <row r="1" spans="1:9" x14ac:dyDescent="0.25">
      <c r="A1" s="9" t="s">
        <v>49</v>
      </c>
      <c r="B1" s="18" t="s">
        <v>18</v>
      </c>
    </row>
    <row r="2" spans="1:9" ht="18.75" x14ac:dyDescent="0.3">
      <c r="A2" s="13">
        <v>26</v>
      </c>
      <c r="B2" s="5">
        <v>1.1616059999999999E-3</v>
      </c>
      <c r="D2" s="28"/>
      <c r="I2" s="31"/>
    </row>
    <row r="3" spans="1:9" x14ac:dyDescent="0.25">
      <c r="A3" s="13">
        <v>27</v>
      </c>
      <c r="B3" s="5">
        <v>1.1730060000000001E-3</v>
      </c>
      <c r="D3" s="28"/>
      <c r="I3" s="8"/>
    </row>
    <row r="4" spans="1:9" x14ac:dyDescent="0.25">
      <c r="A4" s="13">
        <v>28</v>
      </c>
      <c r="B4" s="5">
        <v>1.1872549999999999E-3</v>
      </c>
      <c r="D4" s="28"/>
      <c r="I4" s="8"/>
    </row>
    <row r="5" spans="1:9" x14ac:dyDescent="0.25">
      <c r="A5" s="13">
        <v>29</v>
      </c>
      <c r="B5" s="5">
        <v>1.2024550000000001E-3</v>
      </c>
      <c r="D5" s="28"/>
    </row>
    <row r="6" spans="1:9" x14ac:dyDescent="0.25">
      <c r="A6" s="13">
        <v>30</v>
      </c>
      <c r="B6" s="5">
        <v>1.2214540000000001E-3</v>
      </c>
      <c r="D6" s="28"/>
    </row>
    <row r="7" spans="1:9" x14ac:dyDescent="0.25">
      <c r="A7" s="13">
        <v>31</v>
      </c>
      <c r="B7" s="5">
        <v>1.250903E-3</v>
      </c>
      <c r="D7" s="28"/>
    </row>
    <row r="8" spans="1:9" x14ac:dyDescent="0.25">
      <c r="A8" s="13">
        <v>32</v>
      </c>
      <c r="B8" s="5">
        <v>1.286052E-3</v>
      </c>
    </row>
    <row r="9" spans="1:9" x14ac:dyDescent="0.25">
      <c r="A9" s="13">
        <v>33</v>
      </c>
      <c r="B9" s="5">
        <v>1.3202509999999999E-3</v>
      </c>
    </row>
    <row r="10" spans="1:9" x14ac:dyDescent="0.25">
      <c r="A10" s="13">
        <v>34</v>
      </c>
      <c r="B10" s="5">
        <v>1.3639489999999999E-3</v>
      </c>
    </row>
    <row r="11" spans="1:9" x14ac:dyDescent="0.25">
      <c r="A11" s="13">
        <v>35</v>
      </c>
      <c r="B11" s="5">
        <v>1.4095469999999999E-3</v>
      </c>
    </row>
    <row r="12" spans="1:9" x14ac:dyDescent="0.25">
      <c r="A12" s="13">
        <v>36</v>
      </c>
      <c r="B12" s="5">
        <v>1.462746E-3</v>
      </c>
    </row>
    <row r="13" spans="1:9" x14ac:dyDescent="0.25">
      <c r="A13" s="13">
        <v>37</v>
      </c>
      <c r="B13" s="5">
        <v>1.535893E-3</v>
      </c>
    </row>
    <row r="14" spans="1:9" x14ac:dyDescent="0.25">
      <c r="A14" s="13">
        <v>38</v>
      </c>
      <c r="B14" s="5">
        <v>1.6204399999999999E-3</v>
      </c>
    </row>
    <row r="15" spans="1:9" x14ac:dyDescent="0.25">
      <c r="A15" s="13">
        <v>39</v>
      </c>
      <c r="B15" s="5">
        <v>1.706887E-3</v>
      </c>
    </row>
    <row r="16" spans="1:9" x14ac:dyDescent="0.25">
      <c r="A16" s="13">
        <v>40</v>
      </c>
      <c r="B16" s="5">
        <v>1.7980839999999999E-3</v>
      </c>
    </row>
    <row r="17" spans="1:2" x14ac:dyDescent="0.25">
      <c r="A17" s="13">
        <v>41</v>
      </c>
      <c r="B17" s="5">
        <v>1.9035300000000001E-3</v>
      </c>
    </row>
    <row r="18" spans="1:2" x14ac:dyDescent="0.25">
      <c r="A18" s="13">
        <v>42</v>
      </c>
      <c r="B18" s="5">
        <v>2.008026E-3</v>
      </c>
    </row>
    <row r="19" spans="1:2" x14ac:dyDescent="0.25">
      <c r="A19" s="13">
        <v>43</v>
      </c>
      <c r="B19" s="5">
        <v>2.1277219999999999E-3</v>
      </c>
    </row>
    <row r="20" spans="1:2" x14ac:dyDescent="0.25">
      <c r="A20" s="13">
        <v>44</v>
      </c>
      <c r="B20" s="5">
        <v>2.2569180000000001E-3</v>
      </c>
    </row>
    <row r="21" spans="1:2" x14ac:dyDescent="0.25">
      <c r="A21" s="13">
        <v>45</v>
      </c>
      <c r="B21" s="5">
        <v>2.397513E-3</v>
      </c>
    </row>
    <row r="22" spans="1:2" x14ac:dyDescent="0.25">
      <c r="A22" s="13">
        <v>46</v>
      </c>
      <c r="B22" s="5">
        <v>2.5466569999999999E-3</v>
      </c>
    </row>
    <row r="23" spans="1:2" x14ac:dyDescent="0.25">
      <c r="A23" s="13">
        <v>47</v>
      </c>
      <c r="B23" s="5">
        <v>3.8442260000000001E-3</v>
      </c>
    </row>
    <row r="24" spans="1:2" x14ac:dyDescent="0.25">
      <c r="A24" s="13">
        <v>48</v>
      </c>
      <c r="B24" s="5">
        <v>5.3300140000000001E-3</v>
      </c>
    </row>
    <row r="25" spans="1:2" x14ac:dyDescent="0.25">
      <c r="A25" s="13">
        <v>49</v>
      </c>
      <c r="B25" s="5">
        <v>6.9004050000000001E-3</v>
      </c>
    </row>
    <row r="26" spans="1:2" x14ac:dyDescent="0.25">
      <c r="A26" s="13">
        <v>50</v>
      </c>
      <c r="B26" s="5">
        <v>8.6257439999999994E-3</v>
      </c>
    </row>
    <row r="27" spans="1:2" x14ac:dyDescent="0.25">
      <c r="A27" s="13">
        <v>51</v>
      </c>
      <c r="B27" s="5">
        <v>1.0476563E-2</v>
      </c>
    </row>
    <row r="28" spans="1:2" x14ac:dyDescent="0.25">
      <c r="A28" s="13">
        <v>52</v>
      </c>
      <c r="B28" s="5">
        <v>1.2607808E-2</v>
      </c>
    </row>
    <row r="29" spans="1:2" x14ac:dyDescent="0.25">
      <c r="A29" s="13">
        <v>53</v>
      </c>
      <c r="B29" s="5">
        <v>1.5033739000000001E-2</v>
      </c>
    </row>
    <row r="30" spans="1:2" x14ac:dyDescent="0.25">
      <c r="A30" s="13">
        <v>54</v>
      </c>
      <c r="B30" s="5">
        <v>1.7719183999999999E-2</v>
      </c>
    </row>
    <row r="31" spans="1:2" x14ac:dyDescent="0.25">
      <c r="A31" s="13">
        <v>55</v>
      </c>
      <c r="B31" s="5">
        <v>2.0768709E-2</v>
      </c>
    </row>
    <row r="32" spans="1:2" x14ac:dyDescent="0.25">
      <c r="A32" s="13">
        <v>56</v>
      </c>
      <c r="B32" s="5">
        <v>2.4225090000000001E-2</v>
      </c>
    </row>
    <row r="33" spans="1:2" x14ac:dyDescent="0.25">
      <c r="A33" s="13">
        <v>57</v>
      </c>
      <c r="B33" s="5">
        <v>2.7828815E-2</v>
      </c>
    </row>
    <row r="34" spans="1:2" x14ac:dyDescent="0.25">
      <c r="A34" s="13">
        <v>58</v>
      </c>
      <c r="B34" s="5">
        <v>3.1684449000000003E-2</v>
      </c>
    </row>
    <row r="35" spans="1:2" x14ac:dyDescent="0.25">
      <c r="A35" s="13">
        <v>59</v>
      </c>
      <c r="B35" s="5">
        <v>3.5933631000000001E-2</v>
      </c>
    </row>
    <row r="36" spans="1:2" x14ac:dyDescent="0.25">
      <c r="A36" s="13">
        <v>60</v>
      </c>
      <c r="B36" s="5">
        <v>4.1016489000000003E-2</v>
      </c>
    </row>
    <row r="37" spans="1:2" x14ac:dyDescent="0.25">
      <c r="A37" s="13">
        <v>61</v>
      </c>
      <c r="B37" s="5">
        <v>4.6435859000000003E-2</v>
      </c>
    </row>
    <row r="38" spans="1:2" x14ac:dyDescent="0.25">
      <c r="A38" s="13">
        <v>62</v>
      </c>
      <c r="B38" s="5">
        <v>5.1834316999999998E-2</v>
      </c>
    </row>
    <row r="39" spans="1:2" x14ac:dyDescent="0.25">
      <c r="A39" s="13">
        <v>63</v>
      </c>
      <c r="B39" s="5">
        <v>5.7772715000000002E-2</v>
      </c>
    </row>
    <row r="40" spans="1:2" x14ac:dyDescent="0.25">
      <c r="A40" s="13">
        <v>64</v>
      </c>
      <c r="B40" s="5">
        <v>6.4089452000000005E-2</v>
      </c>
    </row>
    <row r="41" spans="1:2" x14ac:dyDescent="0.25">
      <c r="A41" s="13">
        <v>65</v>
      </c>
      <c r="B41" s="5">
        <v>7.1121990999999996E-2</v>
      </c>
    </row>
    <row r="42" spans="1:2" x14ac:dyDescent="0.25">
      <c r="A42" s="13">
        <v>66</v>
      </c>
      <c r="B42" s="5">
        <v>7.9233461000000005E-2</v>
      </c>
    </row>
    <row r="43" spans="1:2" x14ac:dyDescent="0.25">
      <c r="A43" s="13">
        <v>67</v>
      </c>
      <c r="B43" s="5">
        <v>8.7905784000000001E-2</v>
      </c>
    </row>
    <row r="44" spans="1:2" x14ac:dyDescent="0.25">
      <c r="A44" s="13">
        <v>68</v>
      </c>
      <c r="B44" s="5">
        <v>9.7118048999999998E-2</v>
      </c>
    </row>
    <row r="45" spans="1:2" x14ac:dyDescent="0.25">
      <c r="A45" s="13">
        <v>69</v>
      </c>
      <c r="B45" s="5">
        <v>0.107494799</v>
      </c>
    </row>
    <row r="46" spans="1:2" x14ac:dyDescent="0.25">
      <c r="A46" s="13">
        <v>70</v>
      </c>
      <c r="B46" s="5">
        <v>0.119195734</v>
      </c>
    </row>
    <row r="47" spans="1:2" x14ac:dyDescent="0.25">
      <c r="A47" s="13">
        <v>71</v>
      </c>
      <c r="B47" s="5">
        <v>0.13258683600000001</v>
      </c>
    </row>
    <row r="48" spans="1:2" x14ac:dyDescent="0.25">
      <c r="A48" s="13">
        <v>72</v>
      </c>
      <c r="B48" s="5">
        <v>0.14803979</v>
      </c>
    </row>
    <row r="49" spans="1:2" x14ac:dyDescent="0.25">
      <c r="A49" s="13">
        <v>73</v>
      </c>
      <c r="B49" s="5">
        <v>0.16585403400000001</v>
      </c>
    </row>
    <row r="50" spans="1:2" x14ac:dyDescent="0.25">
      <c r="A50" s="13">
        <v>74</v>
      </c>
      <c r="B50" s="5">
        <v>0.18707617900000001</v>
      </c>
    </row>
    <row r="51" spans="1:2" x14ac:dyDescent="0.25">
      <c r="A51" s="13">
        <v>75</v>
      </c>
      <c r="B51" s="5">
        <v>0.21155222800000001</v>
      </c>
    </row>
    <row r="52" spans="1:2" x14ac:dyDescent="0.25">
      <c r="A52" s="13">
        <v>76</v>
      </c>
      <c r="B52" s="5">
        <v>0.23965956799999999</v>
      </c>
    </row>
    <row r="53" spans="1:2" x14ac:dyDescent="0.25">
      <c r="A53" s="13">
        <v>77</v>
      </c>
      <c r="B53" s="5">
        <v>0.27212731099999998</v>
      </c>
    </row>
    <row r="54" spans="1:2" x14ac:dyDescent="0.25">
      <c r="A54" s="13">
        <v>78</v>
      </c>
      <c r="B54" s="5">
        <v>0.30842977500000002</v>
      </c>
    </row>
    <row r="55" spans="1:2" x14ac:dyDescent="0.25">
      <c r="A55" s="13">
        <v>79</v>
      </c>
      <c r="B55" s="5">
        <v>0.34883407700000002</v>
      </c>
    </row>
    <row r="56" spans="1:2" x14ac:dyDescent="0.25">
      <c r="A56" s="13">
        <v>80</v>
      </c>
      <c r="B56" s="5">
        <v>0.39293336200000001</v>
      </c>
    </row>
    <row r="57" spans="1:2" x14ac:dyDescent="0.25">
      <c r="A57" s="13">
        <v>81</v>
      </c>
      <c r="B57" s="5">
        <v>0.441408258</v>
      </c>
    </row>
    <row r="58" spans="1:2" x14ac:dyDescent="0.25">
      <c r="A58" s="13">
        <v>82</v>
      </c>
      <c r="B58" s="5">
        <v>0.49593942699999999</v>
      </c>
    </row>
    <row r="59" spans="1:2" x14ac:dyDescent="0.25">
      <c r="A59" s="13">
        <v>83</v>
      </c>
      <c r="B59" s="5">
        <v>0.55722270799999996</v>
      </c>
    </row>
    <row r="60" spans="1:2" x14ac:dyDescent="0.25">
      <c r="A60" s="13">
        <v>84</v>
      </c>
      <c r="B60" s="5">
        <v>0.62633703200000002</v>
      </c>
    </row>
    <row r="61" spans="1:2" x14ac:dyDescent="0.25">
      <c r="A61" s="13">
        <v>85</v>
      </c>
      <c r="B61" s="5">
        <v>0.70099715600000001</v>
      </c>
    </row>
    <row r="62" spans="1:2" x14ac:dyDescent="0.25">
      <c r="A62" s="13">
        <v>86</v>
      </c>
      <c r="B62" s="5">
        <v>0.77900909500000004</v>
      </c>
    </row>
    <row r="63" spans="1:2" x14ac:dyDescent="0.25">
      <c r="A63" s="13">
        <v>87</v>
      </c>
      <c r="B63" s="5">
        <v>0.78135831499999997</v>
      </c>
    </row>
    <row r="64" spans="1:2" x14ac:dyDescent="0.25">
      <c r="A64" s="13">
        <v>88</v>
      </c>
      <c r="B64" s="5">
        <v>0.78389590600000003</v>
      </c>
    </row>
    <row r="65" spans="1:2" x14ac:dyDescent="0.25">
      <c r="A65" s="13">
        <v>89</v>
      </c>
      <c r="B65" s="5">
        <v>0.78669207100000005</v>
      </c>
    </row>
    <row r="66" spans="1:2" x14ac:dyDescent="0.25">
      <c r="A66" s="13">
        <v>90</v>
      </c>
      <c r="B66" s="5">
        <v>0.78978433000000003</v>
      </c>
    </row>
    <row r="67" spans="1:2" x14ac:dyDescent="0.25">
      <c r="A67" s="13">
        <v>91</v>
      </c>
      <c r="B67" s="5">
        <v>0.79285550900000001</v>
      </c>
    </row>
    <row r="68" spans="1:2" x14ac:dyDescent="0.25">
      <c r="A68" s="13">
        <v>92</v>
      </c>
      <c r="B68" s="5">
        <v>0.79617230500000002</v>
      </c>
    </row>
    <row r="69" spans="1:2" x14ac:dyDescent="0.25">
      <c r="A69" s="13">
        <v>93</v>
      </c>
      <c r="B69" s="5">
        <v>0.79964768799999997</v>
      </c>
    </row>
    <row r="70" spans="1:2" x14ac:dyDescent="0.25">
      <c r="A70" s="13">
        <v>94</v>
      </c>
      <c r="B70" s="5">
        <v>0.80323853099999998</v>
      </c>
    </row>
    <row r="71" spans="1:2" x14ac:dyDescent="0.25">
      <c r="A71" s="13">
        <v>95</v>
      </c>
      <c r="B71" s="5">
        <v>0.80709142899999997</v>
      </c>
    </row>
    <row r="72" spans="1:2" x14ac:dyDescent="0.25">
      <c r="A72" s="13">
        <v>96</v>
      </c>
      <c r="B72" s="5">
        <v>0.81105379099999997</v>
      </c>
    </row>
    <row r="73" spans="1:2" x14ac:dyDescent="0.25">
      <c r="A73" s="13">
        <v>97</v>
      </c>
      <c r="B73" s="5">
        <v>0.81525055400000002</v>
      </c>
    </row>
    <row r="74" spans="1:2" x14ac:dyDescent="0.25">
      <c r="A74" s="13">
        <v>98</v>
      </c>
      <c r="B74" s="5">
        <v>0.81969331899999998</v>
      </c>
    </row>
    <row r="75" spans="1:2" x14ac:dyDescent="0.25">
      <c r="A75" s="13">
        <v>99</v>
      </c>
      <c r="B75" s="5">
        <v>0.82421808699999999</v>
      </c>
    </row>
    <row r="76" spans="1:2" x14ac:dyDescent="0.25">
      <c r="A76" s="13">
        <v>100</v>
      </c>
      <c r="B76" s="5">
        <v>0.82894669600000004</v>
      </c>
    </row>
    <row r="77" spans="1:2" x14ac:dyDescent="0.25">
      <c r="A77" s="13">
        <v>101</v>
      </c>
      <c r="B77" s="5">
        <v>0.83370721699999994</v>
      </c>
    </row>
    <row r="78" spans="1:2" x14ac:dyDescent="0.25">
      <c r="A78" s="13">
        <v>102</v>
      </c>
      <c r="B78" s="5">
        <v>0.83838979800000002</v>
      </c>
    </row>
    <row r="79" spans="1:2" x14ac:dyDescent="0.25">
      <c r="A79" s="13">
        <v>103</v>
      </c>
      <c r="B79" s="5">
        <v>0.84318435700000005</v>
      </c>
    </row>
    <row r="80" spans="1:2" x14ac:dyDescent="0.25">
      <c r="A80" s="13">
        <v>104</v>
      </c>
      <c r="B80" s="5">
        <v>0.84806285100000001</v>
      </c>
    </row>
    <row r="81" spans="1:2" x14ac:dyDescent="0.25">
      <c r="A81" s="13">
        <v>105</v>
      </c>
      <c r="B81" s="5">
        <v>0.85299375700000002</v>
      </c>
    </row>
    <row r="82" spans="1:2" x14ac:dyDescent="0.25">
      <c r="A82" s="13">
        <v>106</v>
      </c>
      <c r="B82" s="5">
        <v>0.85794593600000002</v>
      </c>
    </row>
    <row r="83" spans="1:2" x14ac:dyDescent="0.25">
      <c r="A83" s="13">
        <v>107</v>
      </c>
      <c r="B83" s="5">
        <v>0.86292441799999997</v>
      </c>
    </row>
    <row r="84" spans="1:2" x14ac:dyDescent="0.25">
      <c r="A84" s="13">
        <v>108</v>
      </c>
      <c r="B84" s="5">
        <v>0.86793829099999997</v>
      </c>
    </row>
    <row r="85" spans="1:2" x14ac:dyDescent="0.25">
      <c r="A85" s="13">
        <v>109</v>
      </c>
      <c r="B85" s="5">
        <v>0.872959127</v>
      </c>
    </row>
    <row r="86" spans="1:2" x14ac:dyDescent="0.25">
      <c r="A86" s="13">
        <v>110</v>
      </c>
      <c r="B86" s="5">
        <v>0.877957722</v>
      </c>
    </row>
    <row r="87" spans="1:2" x14ac:dyDescent="0.25">
      <c r="A87" s="13">
        <v>111</v>
      </c>
      <c r="B87" s="5">
        <v>0.88376105100000002</v>
      </c>
    </row>
    <row r="88" spans="1:2" x14ac:dyDescent="0.25">
      <c r="A88" s="13">
        <v>112</v>
      </c>
      <c r="B88" s="5">
        <v>0.88953285599999998</v>
      </c>
    </row>
    <row r="89" spans="1:2" x14ac:dyDescent="0.25">
      <c r="A89" s="13">
        <v>113</v>
      </c>
      <c r="B89" s="5">
        <v>0.89526598199999996</v>
      </c>
    </row>
    <row r="90" spans="1:2" x14ac:dyDescent="0.25">
      <c r="A90" s="13">
        <v>114</v>
      </c>
      <c r="B90" s="5">
        <v>0.900953271</v>
      </c>
    </row>
    <row r="91" spans="1:2" x14ac:dyDescent="0.25">
      <c r="A91" s="13">
        <v>115</v>
      </c>
      <c r="B91" s="5">
        <v>0.90658776299999999</v>
      </c>
    </row>
    <row r="92" spans="1:2" x14ac:dyDescent="0.25">
      <c r="A92" s="13">
        <v>116</v>
      </c>
      <c r="B92" s="5">
        <v>0.91219363099999995</v>
      </c>
    </row>
    <row r="93" spans="1:2" x14ac:dyDescent="0.25">
      <c r="A93" s="13">
        <v>117</v>
      </c>
      <c r="B93" s="5">
        <v>0.91779930600000004</v>
      </c>
    </row>
    <row r="94" spans="1:2" x14ac:dyDescent="0.25">
      <c r="A94" s="13">
        <v>118</v>
      </c>
      <c r="B94" s="5">
        <v>0.92340517499999997</v>
      </c>
    </row>
    <row r="95" spans="1:2" x14ac:dyDescent="0.25">
      <c r="A95" s="13">
        <v>119</v>
      </c>
      <c r="B95" s="5">
        <v>0.92901104300000004</v>
      </c>
    </row>
    <row r="96" spans="1:2" x14ac:dyDescent="0.25">
      <c r="A96" s="16">
        <v>120</v>
      </c>
      <c r="B96" s="5">
        <v>1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9CB389-723F-47C9-8C18-52B7B3499E67}">
  <sheetPr codeName="Sheet99"/>
  <dimension ref="A1:M142"/>
  <sheetViews>
    <sheetView topLeftCell="A30" workbookViewId="0">
      <selection activeCell="G44" sqref="G44"/>
    </sheetView>
  </sheetViews>
  <sheetFormatPr defaultRowHeight="15" x14ac:dyDescent="0.25"/>
  <cols>
    <col min="3" max="3" width="9.28515625" bestFit="1" customWidth="1"/>
  </cols>
  <sheetData>
    <row r="1" spans="1:7" ht="75" x14ac:dyDescent="0.25">
      <c r="A1" s="9" t="s">
        <v>5</v>
      </c>
      <c r="B1" s="10" t="s">
        <v>54</v>
      </c>
      <c r="C1" s="11" t="s">
        <v>55</v>
      </c>
      <c r="D1" s="11" t="s">
        <v>56</v>
      </c>
      <c r="E1" s="12" t="s">
        <v>57</v>
      </c>
    </row>
    <row r="2" spans="1:7" x14ac:dyDescent="0.25">
      <c r="A2" s="13">
        <v>1962</v>
      </c>
      <c r="B2" s="14">
        <v>2.6700000000000002E-2</v>
      </c>
      <c r="C2" s="14">
        <v>3.1E-2</v>
      </c>
      <c r="D2" s="14">
        <v>3.5200000000000002E-2</v>
      </c>
      <c r="E2" s="15">
        <v>4.4900000000000002E-2</v>
      </c>
      <c r="G2" s="1" t="s">
        <v>58</v>
      </c>
    </row>
    <row r="3" spans="1:7" x14ac:dyDescent="0.25">
      <c r="A3" s="13">
        <v>1963</v>
      </c>
      <c r="B3" s="14">
        <v>2.3699999999999999E-2</v>
      </c>
      <c r="C3" s="14">
        <v>3.78E-2</v>
      </c>
      <c r="D3" s="14">
        <v>0.04</v>
      </c>
      <c r="E3" s="15">
        <v>4.7500000000000001E-2</v>
      </c>
    </row>
    <row r="4" spans="1:7" x14ac:dyDescent="0.25">
      <c r="A4" s="13">
        <v>1964</v>
      </c>
      <c r="B4" s="14">
        <v>2.6700000000000002E-2</v>
      </c>
      <c r="C4" s="14">
        <v>3.9800000000000002E-2</v>
      </c>
      <c r="D4" s="14">
        <v>4.3900000000000002E-2</v>
      </c>
      <c r="E4" s="15">
        <v>4.7899999999999998E-2</v>
      </c>
    </row>
    <row r="5" spans="1:7" x14ac:dyDescent="0.25">
      <c r="A5" s="13">
        <v>1965</v>
      </c>
      <c r="B5" s="14">
        <v>3.4099999999999998E-2</v>
      </c>
      <c r="C5" s="14">
        <v>4.48E-2</v>
      </c>
      <c r="D5" s="14">
        <v>4.58E-2</v>
      </c>
      <c r="E5" s="15">
        <v>4.7500000000000001E-2</v>
      </c>
    </row>
    <row r="6" spans="1:7" x14ac:dyDescent="0.25">
      <c r="A6" s="13">
        <v>1966</v>
      </c>
      <c r="B6" s="14">
        <v>3.1699999999999999E-2</v>
      </c>
      <c r="C6" s="14">
        <v>5.9299999999999999E-2</v>
      </c>
      <c r="D6" s="14">
        <v>6.0999999999999999E-2</v>
      </c>
      <c r="E6" s="15">
        <v>5.79E-2</v>
      </c>
    </row>
    <row r="7" spans="1:7" x14ac:dyDescent="0.25">
      <c r="A7" s="13">
        <v>1967</v>
      </c>
      <c r="B7" s="14">
        <v>3.15E-2</v>
      </c>
      <c r="C7" s="14">
        <v>4.8399999999999999E-2</v>
      </c>
      <c r="D7" s="14">
        <v>5.62E-2</v>
      </c>
      <c r="E7" s="15">
        <v>5.79E-2</v>
      </c>
    </row>
    <row r="8" spans="1:7" x14ac:dyDescent="0.25">
      <c r="A8" s="13">
        <v>1968</v>
      </c>
      <c r="B8" s="14">
        <v>3.1800000000000002E-2</v>
      </c>
      <c r="C8" s="14">
        <v>6.2199999999999998E-2</v>
      </c>
      <c r="D8" s="14">
        <v>6.2799999999999995E-2</v>
      </c>
      <c r="E8" s="15">
        <v>6.2300000000000001E-2</v>
      </c>
    </row>
    <row r="9" spans="1:7" x14ac:dyDescent="0.25">
      <c r="A9" s="13">
        <v>1969</v>
      </c>
      <c r="B9" s="14">
        <v>3.15E-2</v>
      </c>
      <c r="C9" s="14">
        <v>9.0200000000000002E-2</v>
      </c>
      <c r="D9" s="14">
        <v>7.9299999999999995E-2</v>
      </c>
      <c r="E9" s="15">
        <v>7.3899999999999993E-2</v>
      </c>
    </row>
    <row r="10" spans="1:7" x14ac:dyDescent="0.25">
      <c r="A10" s="13">
        <v>1970</v>
      </c>
      <c r="B10" s="14">
        <v>4.5400000000000003E-2</v>
      </c>
      <c r="C10" s="14">
        <v>8.3000000000000004E-2</v>
      </c>
      <c r="D10" s="14">
        <v>8.0399999999999999E-2</v>
      </c>
      <c r="E10" s="15">
        <v>8.5500000000000007E-2</v>
      </c>
    </row>
    <row r="11" spans="1:7" x14ac:dyDescent="0.25">
      <c r="A11" s="13">
        <v>1971</v>
      </c>
      <c r="B11" s="14">
        <v>5.1999999999999998E-2</v>
      </c>
      <c r="C11" s="14">
        <v>5.04E-2</v>
      </c>
      <c r="D11" s="14">
        <v>5.2900000000000003E-2</v>
      </c>
      <c r="E11" s="15">
        <v>6.7000000000000004E-2</v>
      </c>
    </row>
    <row r="12" spans="1:7" x14ac:dyDescent="0.25">
      <c r="A12" s="13">
        <v>1972</v>
      </c>
      <c r="B12" s="14">
        <v>5.5399999999999998E-2</v>
      </c>
      <c r="C12" s="14">
        <v>5.04E-2</v>
      </c>
      <c r="D12" s="14">
        <v>5.6300000000000003E-2</v>
      </c>
      <c r="E12" s="15">
        <v>7.1099999999999997E-2</v>
      </c>
    </row>
    <row r="13" spans="1:7" x14ac:dyDescent="0.25">
      <c r="A13" s="13">
        <v>1973</v>
      </c>
      <c r="B13" s="14">
        <v>7.9500000000000001E-2</v>
      </c>
      <c r="C13" s="14">
        <v>9.7000000000000003E-2</v>
      </c>
      <c r="D13" s="14">
        <v>8.14E-2</v>
      </c>
      <c r="E13" s="15">
        <v>7.5700000000000003E-2</v>
      </c>
    </row>
    <row r="14" spans="1:7" x14ac:dyDescent="0.25">
      <c r="A14" s="13">
        <v>1974</v>
      </c>
      <c r="B14" s="14">
        <v>0.12620000000000001</v>
      </c>
      <c r="C14" s="14">
        <v>0.11899999999999999</v>
      </c>
      <c r="D14" s="14">
        <v>9.3600000000000003E-2</v>
      </c>
      <c r="E14" s="15">
        <v>8.5900000000000004E-2</v>
      </c>
    </row>
    <row r="15" spans="1:7" x14ac:dyDescent="0.25">
      <c r="A15" s="13">
        <v>1975</v>
      </c>
      <c r="B15" s="14">
        <v>8.9099999999999999E-2</v>
      </c>
      <c r="C15" s="14">
        <v>6.3600000000000004E-2</v>
      </c>
      <c r="D15" s="14">
        <v>7.4099999999999999E-2</v>
      </c>
      <c r="E15" s="15">
        <v>8.7499999999999994E-2</v>
      </c>
    </row>
    <row r="16" spans="1:7" x14ac:dyDescent="0.25">
      <c r="A16" s="13">
        <v>1976</v>
      </c>
      <c r="B16" s="14">
        <v>7.22E-2</v>
      </c>
      <c r="C16" s="14">
        <v>5.5599999999999997E-2</v>
      </c>
      <c r="D16" s="14">
        <v>6.5100000000000005E-2</v>
      </c>
      <c r="E16" s="15">
        <v>8.4699999999999998E-2</v>
      </c>
    </row>
    <row r="17" spans="1:5" x14ac:dyDescent="0.25">
      <c r="A17" s="13">
        <v>1977</v>
      </c>
      <c r="B17" s="14">
        <v>8.3500000000000005E-2</v>
      </c>
      <c r="C17" s="14">
        <v>6.3200000000000006E-2</v>
      </c>
      <c r="D17" s="14">
        <v>6.9199999999999998E-2</v>
      </c>
      <c r="E17" s="15">
        <v>8.4500000000000006E-2</v>
      </c>
    </row>
    <row r="18" spans="1:5" x14ac:dyDescent="0.25">
      <c r="A18" s="13">
        <v>1978</v>
      </c>
      <c r="B18" s="14">
        <v>7.3700000000000002E-2</v>
      </c>
      <c r="C18" s="14">
        <v>9.2100000000000001E-2</v>
      </c>
      <c r="D18" s="14">
        <v>9.6500000000000002E-2</v>
      </c>
      <c r="E18" s="15">
        <v>9.7299999999999998E-2</v>
      </c>
    </row>
    <row r="19" spans="1:5" x14ac:dyDescent="0.25">
      <c r="A19" s="13">
        <v>1979</v>
      </c>
      <c r="B19" s="14">
        <v>8.0600000000000005E-2</v>
      </c>
      <c r="C19" s="14">
        <v>0.13200000000000001</v>
      </c>
      <c r="D19" s="14">
        <v>0.126</v>
      </c>
      <c r="E19" s="15">
        <v>0.1123</v>
      </c>
    </row>
    <row r="20" spans="1:5" x14ac:dyDescent="0.25">
      <c r="A20" s="13">
        <v>1980</v>
      </c>
      <c r="B20" s="14">
        <v>0.1255</v>
      </c>
      <c r="C20" s="14">
        <v>0.14649999999999999</v>
      </c>
      <c r="D20" s="14">
        <v>0.1323</v>
      </c>
      <c r="E20" s="15">
        <v>0.1258</v>
      </c>
    </row>
    <row r="21" spans="1:5" x14ac:dyDescent="0.25">
      <c r="A21" s="13">
        <v>1981</v>
      </c>
      <c r="B21" s="14">
        <v>0.1129</v>
      </c>
      <c r="C21" s="14">
        <v>0.17480000000000001</v>
      </c>
      <c r="D21" s="14">
        <v>0.15609999999999999</v>
      </c>
      <c r="E21" s="15">
        <v>0.14630000000000001</v>
      </c>
    </row>
    <row r="22" spans="1:5" x14ac:dyDescent="0.25">
      <c r="A22" s="13">
        <v>1982</v>
      </c>
      <c r="B22" s="14">
        <v>7.6300000000000007E-2</v>
      </c>
      <c r="C22" s="14">
        <v>0.14180000000000001</v>
      </c>
      <c r="D22" s="14">
        <v>0.1419</v>
      </c>
      <c r="E22" s="15">
        <v>0.15029999999999999</v>
      </c>
    </row>
    <row r="23" spans="1:5" x14ac:dyDescent="0.25">
      <c r="A23" s="13">
        <v>1983</v>
      </c>
      <c r="B23" s="14">
        <v>7.3400000000000007E-2</v>
      </c>
      <c r="C23" s="14">
        <v>9.9299999999999999E-2</v>
      </c>
      <c r="D23" s="14">
        <v>0.1047</v>
      </c>
      <c r="E23" s="15">
        <v>0.12180000000000001</v>
      </c>
    </row>
    <row r="24" spans="1:5" x14ac:dyDescent="0.25">
      <c r="A24" s="13">
        <v>1984</v>
      </c>
      <c r="B24" s="14">
        <v>6.1600000000000002E-2</v>
      </c>
      <c r="C24" s="14">
        <v>0.1195</v>
      </c>
      <c r="D24" s="14">
        <v>0.12670000000000001</v>
      </c>
      <c r="E24" s="15">
        <v>0.14430000000000001</v>
      </c>
    </row>
    <row r="25" spans="1:5" x14ac:dyDescent="0.25">
      <c r="A25" s="13">
        <v>1985</v>
      </c>
      <c r="B25" s="14">
        <v>4.2500000000000003E-2</v>
      </c>
      <c r="C25" s="14">
        <v>9.2700000000000005E-2</v>
      </c>
      <c r="D25" s="14">
        <v>9.6000000000000002E-2</v>
      </c>
      <c r="E25" s="15">
        <v>0.1201</v>
      </c>
    </row>
    <row r="26" spans="1:5" x14ac:dyDescent="0.25">
      <c r="A26" s="13">
        <v>1986</v>
      </c>
      <c r="B26" s="14">
        <v>2.7300000000000001E-2</v>
      </c>
      <c r="C26" s="14">
        <v>7.3300000000000004E-2</v>
      </c>
      <c r="D26" s="14">
        <v>6.8900000000000003E-2</v>
      </c>
      <c r="E26" s="15">
        <v>8.2799999999999999E-2</v>
      </c>
    </row>
    <row r="27" spans="1:5" x14ac:dyDescent="0.25">
      <c r="A27" s="13">
        <v>1987</v>
      </c>
      <c r="B27" s="14">
        <v>3.56E-2</v>
      </c>
      <c r="C27" s="14">
        <v>7.4300000000000005E-2</v>
      </c>
      <c r="D27" s="14">
        <v>0.15079999999999999</v>
      </c>
      <c r="E27" s="15">
        <v>0.17</v>
      </c>
    </row>
    <row r="28" spans="1:5" x14ac:dyDescent="0.25">
      <c r="A28" s="13">
        <v>1988</v>
      </c>
      <c r="B28" s="14">
        <v>5.0599999999999999E-2</v>
      </c>
      <c r="C28" s="14">
        <v>8.9399999999999993E-2</v>
      </c>
      <c r="D28" s="14">
        <v>9.0399999999999994E-2</v>
      </c>
      <c r="E28" s="15">
        <v>0.1033</v>
      </c>
    </row>
    <row r="29" spans="1:5" x14ac:dyDescent="0.25">
      <c r="A29" s="13">
        <v>1989</v>
      </c>
      <c r="B29" s="14">
        <v>5.6899999999999999E-2</v>
      </c>
      <c r="C29" s="14">
        <v>0.1084</v>
      </c>
      <c r="D29" s="14">
        <v>0.10050000000000001</v>
      </c>
      <c r="E29" s="15">
        <v>0.1</v>
      </c>
    </row>
    <row r="30" spans="1:5" x14ac:dyDescent="0.25">
      <c r="A30" s="13">
        <v>1990</v>
      </c>
      <c r="B30" s="14">
        <v>6.4299999999999996E-2</v>
      </c>
      <c r="C30" s="14">
        <v>9.5600000000000004E-2</v>
      </c>
      <c r="D30" s="14">
        <v>9.3100000000000002E-2</v>
      </c>
      <c r="E30" s="15">
        <v>0.10050000000000001</v>
      </c>
    </row>
    <row r="31" spans="1:5" x14ac:dyDescent="0.25">
      <c r="A31" s="13">
        <v>1991</v>
      </c>
      <c r="B31" s="14">
        <v>4.82E-2</v>
      </c>
      <c r="C31" s="14">
        <v>6.5199999999999994E-2</v>
      </c>
      <c r="D31" s="14">
        <v>6.6699999999999995E-2</v>
      </c>
      <c r="E31" s="15">
        <v>8.8999999999999996E-2</v>
      </c>
    </row>
    <row r="32" spans="1:5" x14ac:dyDescent="0.25">
      <c r="A32" s="13">
        <v>1992</v>
      </c>
      <c r="B32" s="14">
        <v>5.0799999999999998E-2</v>
      </c>
      <c r="C32" s="14">
        <v>4.1500000000000002E-2</v>
      </c>
      <c r="D32" s="14">
        <v>4.5199999999999997E-2</v>
      </c>
      <c r="E32" s="15">
        <v>7.9500000000000001E-2</v>
      </c>
    </row>
    <row r="33" spans="1:13" x14ac:dyDescent="0.25">
      <c r="A33" s="13">
        <v>1993</v>
      </c>
      <c r="B33" s="14">
        <v>4.3200000000000002E-2</v>
      </c>
      <c r="C33" s="14">
        <v>3.4000000000000002E-2</v>
      </c>
      <c r="D33" s="14">
        <v>3.8300000000000001E-2</v>
      </c>
      <c r="E33" s="15">
        <v>6.6100000000000006E-2</v>
      </c>
    </row>
    <row r="34" spans="1:13" x14ac:dyDescent="0.25">
      <c r="A34" s="13">
        <v>1994</v>
      </c>
      <c r="B34" s="14">
        <v>4.24E-2</v>
      </c>
      <c r="C34" s="14">
        <v>4.8099999999999997E-2</v>
      </c>
      <c r="D34" s="14">
        <v>6.0600000000000001E-2</v>
      </c>
      <c r="E34" s="15">
        <v>7.9799999999999996E-2</v>
      </c>
    </row>
    <row r="35" spans="1:13" x14ac:dyDescent="0.25">
      <c r="A35" s="13">
        <v>1995</v>
      </c>
      <c r="B35" s="14">
        <v>3.73E-2</v>
      </c>
      <c r="C35" s="14">
        <v>6.7799999999999999E-2</v>
      </c>
      <c r="D35" s="14">
        <v>6.8900000000000003E-2</v>
      </c>
      <c r="E35" s="15">
        <v>7.5999999999999998E-2</v>
      </c>
    </row>
    <row r="36" spans="1:13" x14ac:dyDescent="0.25">
      <c r="A36" s="13">
        <v>1996</v>
      </c>
      <c r="B36" s="14">
        <v>3.61E-2</v>
      </c>
      <c r="C36" s="14">
        <v>6.2300000000000001E-2</v>
      </c>
      <c r="D36" s="14">
        <v>6.4399999999999999E-2</v>
      </c>
      <c r="E36" s="15">
        <v>7.4300000000000005E-2</v>
      </c>
    </row>
    <row r="37" spans="1:13" x14ac:dyDescent="0.25">
      <c r="A37" s="13">
        <v>1997</v>
      </c>
      <c r="B37" s="14">
        <v>2.6700000000000002E-2</v>
      </c>
      <c r="C37" s="14">
        <v>5.9700000000000003E-2</v>
      </c>
      <c r="D37" s="14">
        <v>6.13E-2</v>
      </c>
      <c r="E37" s="15">
        <v>6.9199999999999998E-2</v>
      </c>
    </row>
    <row r="38" spans="1:13" x14ac:dyDescent="0.25">
      <c r="A38" s="13">
        <v>1998</v>
      </c>
      <c r="B38" s="14">
        <v>2.53E-2</v>
      </c>
      <c r="C38" s="14">
        <v>6.1499999999999999E-2</v>
      </c>
      <c r="D38" s="14">
        <v>5.79E-2</v>
      </c>
      <c r="E38" s="15">
        <v>6.0299999999999999E-2</v>
      </c>
    </row>
    <row r="39" spans="1:13" x14ac:dyDescent="0.25">
      <c r="A39" s="13">
        <v>1999</v>
      </c>
      <c r="B39" s="14">
        <v>2.0799999999999999E-2</v>
      </c>
      <c r="C39" s="14">
        <v>5.8700000000000002E-2</v>
      </c>
      <c r="D39" s="14">
        <v>5.9700000000000003E-2</v>
      </c>
      <c r="E39" s="15">
        <v>6.6100000000000006E-2</v>
      </c>
    </row>
    <row r="40" spans="1:13" x14ac:dyDescent="0.25">
      <c r="A40" s="13">
        <v>2000</v>
      </c>
      <c r="B40" s="14">
        <v>2.52E-2</v>
      </c>
      <c r="C40" s="14">
        <v>6.9400000000000003E-2</v>
      </c>
      <c r="D40" s="14">
        <v>6.7900000000000002E-2</v>
      </c>
      <c r="E40" s="15">
        <v>6.6900000000000001E-2</v>
      </c>
      <c r="J40" s="14"/>
      <c r="K40" s="1"/>
      <c r="L40" s="1"/>
      <c r="M40" s="1"/>
    </row>
    <row r="41" spans="1:13" x14ac:dyDescent="0.25">
      <c r="A41" s="13">
        <v>2001</v>
      </c>
      <c r="B41" s="14">
        <v>3.3000000000000002E-2</v>
      </c>
      <c r="C41" s="14">
        <v>4.2599999999999999E-2</v>
      </c>
      <c r="D41" s="14">
        <v>3.8199999999999998E-2</v>
      </c>
      <c r="E41" s="15">
        <v>5.5300000000000002E-2</v>
      </c>
      <c r="J41" s="26"/>
      <c r="K41" s="1"/>
      <c r="L41" s="1"/>
      <c r="M41" s="1"/>
    </row>
    <row r="42" spans="1:13" x14ac:dyDescent="0.25">
      <c r="A42" s="13">
        <v>2002</v>
      </c>
      <c r="B42" s="14">
        <v>1.9900000000000001E-2</v>
      </c>
      <c r="C42" s="14">
        <v>1.8599999999999998E-2</v>
      </c>
      <c r="D42" s="14">
        <v>2.23E-2</v>
      </c>
      <c r="E42" s="15">
        <v>5.0700000000000002E-2</v>
      </c>
      <c r="J42" s="32"/>
      <c r="K42" s="1"/>
      <c r="M42" s="1"/>
    </row>
    <row r="43" spans="1:13" x14ac:dyDescent="0.25">
      <c r="A43" s="13">
        <v>2003</v>
      </c>
      <c r="B43" s="14">
        <v>2.07E-2</v>
      </c>
      <c r="C43" s="14">
        <v>1.24E-2</v>
      </c>
      <c r="D43" s="14">
        <v>1.3599999999999999E-2</v>
      </c>
      <c r="E43" s="15">
        <v>4.48E-2</v>
      </c>
      <c r="J43" s="32"/>
      <c r="K43" s="1"/>
      <c r="M43" s="1"/>
    </row>
    <row r="44" spans="1:13" x14ac:dyDescent="0.25">
      <c r="A44" s="13">
        <v>2004</v>
      </c>
      <c r="B44" s="14">
        <v>2.4799999999999999E-2</v>
      </c>
      <c r="C44" s="33">
        <v>3.5569999999999997E-2</v>
      </c>
      <c r="D44" s="34">
        <v>7.0000000000000007E-2</v>
      </c>
      <c r="E44" s="15">
        <v>4.8500000000000001E-2</v>
      </c>
      <c r="J44" s="32"/>
      <c r="K44" s="1"/>
      <c r="M44" s="1"/>
    </row>
    <row r="45" spans="1:13" x14ac:dyDescent="0.25">
      <c r="A45" s="13">
        <v>2005</v>
      </c>
      <c r="B45" s="14">
        <v>2.7199999999999998E-2</v>
      </c>
      <c r="C45" s="33">
        <v>3.5569999999999997E-2</v>
      </c>
      <c r="D45" s="34">
        <v>7.0000000000000007E-2</v>
      </c>
      <c r="E45" s="15">
        <v>4.8300000000000003E-2</v>
      </c>
      <c r="J45" s="32"/>
      <c r="K45" s="1"/>
      <c r="M45" s="1"/>
    </row>
    <row r="46" spans="1:13" x14ac:dyDescent="0.25">
      <c r="A46" s="13">
        <v>2006</v>
      </c>
      <c r="B46" s="14">
        <v>3.2000000000000001E-2</v>
      </c>
      <c r="C46" s="33">
        <v>3.5569999999999997E-2</v>
      </c>
      <c r="D46" s="34">
        <v>7.0000000000000007E-2</v>
      </c>
      <c r="E46" s="15">
        <v>5.6899999999999999E-2</v>
      </c>
      <c r="J46" s="32"/>
      <c r="K46" s="1"/>
      <c r="M46" s="1"/>
    </row>
    <row r="47" spans="1:13" x14ac:dyDescent="0.25">
      <c r="A47" s="13">
        <v>2007</v>
      </c>
      <c r="B47" s="14">
        <v>2.8199999999999999E-2</v>
      </c>
      <c r="C47" s="33">
        <v>3.5569999999999997E-2</v>
      </c>
      <c r="D47" s="34">
        <v>7.0000000000000007E-2</v>
      </c>
      <c r="E47" s="15">
        <v>5.0299999999999997E-2</v>
      </c>
      <c r="J47" s="32"/>
      <c r="K47" s="1"/>
      <c r="M47" s="1"/>
    </row>
    <row r="48" spans="1:13" x14ac:dyDescent="0.25">
      <c r="A48" s="13">
        <v>2008</v>
      </c>
      <c r="B48" s="14">
        <v>4.6300000000000001E-2</v>
      </c>
      <c r="C48" s="33">
        <v>3.5569999999999997E-2</v>
      </c>
      <c r="D48" s="34">
        <v>7.0000000000000007E-2</v>
      </c>
      <c r="E48" s="15">
        <v>4.2299999999999997E-2</v>
      </c>
      <c r="J48" s="32"/>
      <c r="K48" s="1"/>
      <c r="M48" s="1"/>
    </row>
    <row r="49" spans="1:13" x14ac:dyDescent="0.25">
      <c r="A49" s="13">
        <v>2009</v>
      </c>
      <c r="B49" s="14">
        <v>6.3E-3</v>
      </c>
      <c r="C49" s="33">
        <v>3.5569999999999997E-2</v>
      </c>
      <c r="D49" s="34">
        <v>7.0000000000000007E-2</v>
      </c>
      <c r="E49" s="15">
        <v>3.8100000000000002E-2</v>
      </c>
      <c r="J49" s="32"/>
      <c r="K49" s="1"/>
      <c r="M49" s="1"/>
    </row>
    <row r="50" spans="1:13" x14ac:dyDescent="0.25">
      <c r="A50" s="13">
        <v>2010</v>
      </c>
      <c r="B50" s="14">
        <v>1.7600000000000001E-2</v>
      </c>
      <c r="C50" s="33">
        <v>3.5569999999999997E-2</v>
      </c>
      <c r="D50" s="34">
        <v>7.0000000000000007E-2</v>
      </c>
      <c r="E50" s="15">
        <v>3.6400000000000002E-2</v>
      </c>
      <c r="J50" s="32"/>
      <c r="K50" s="1"/>
      <c r="M50" s="1"/>
    </row>
    <row r="51" spans="1:13" x14ac:dyDescent="0.25">
      <c r="A51" s="13">
        <v>2011</v>
      </c>
      <c r="B51" s="14">
        <v>3.6900000000000002E-2</v>
      </c>
      <c r="C51" s="33">
        <v>3.5569999999999997E-2</v>
      </c>
      <c r="D51" s="34">
        <v>7.0000000000000007E-2</v>
      </c>
      <c r="E51" s="15">
        <v>3.1099999999999999E-2</v>
      </c>
      <c r="J51" s="32"/>
      <c r="K51" s="1"/>
      <c r="M51" s="1"/>
    </row>
    <row r="52" spans="1:13" x14ac:dyDescent="0.25">
      <c r="A52" s="13">
        <v>2012</v>
      </c>
      <c r="B52" s="14">
        <v>2.3E-2</v>
      </c>
      <c r="C52" s="33">
        <v>3.5569999999999997E-2</v>
      </c>
      <c r="D52" s="34">
        <v>7.0000000000000007E-2</v>
      </c>
      <c r="E52" s="15">
        <v>2.07E-2</v>
      </c>
      <c r="J52" s="32"/>
      <c r="K52" s="1"/>
      <c r="M52" s="1"/>
    </row>
    <row r="53" spans="1:13" x14ac:dyDescent="0.25">
      <c r="A53" s="13">
        <v>2013</v>
      </c>
      <c r="B53" s="14">
        <v>1.66E-2</v>
      </c>
      <c r="C53" s="33">
        <v>3.5569999999999997E-2</v>
      </c>
      <c r="D53" s="34">
        <v>7.0000000000000007E-2</v>
      </c>
      <c r="E53" s="15">
        <v>2.7300000000000001E-2</v>
      </c>
      <c r="J53" s="32"/>
      <c r="K53" s="1"/>
      <c r="M53" s="1"/>
    </row>
    <row r="54" spans="1:13" x14ac:dyDescent="0.25">
      <c r="A54" s="13">
        <v>2014</v>
      </c>
      <c r="B54" s="14">
        <v>1.17E-2</v>
      </c>
      <c r="C54" s="33">
        <v>3.5569999999999997E-2</v>
      </c>
      <c r="D54" s="34">
        <v>7.0000000000000007E-2</v>
      </c>
      <c r="E54" s="15">
        <v>2.8799999999999999E-2</v>
      </c>
      <c r="J54" s="32"/>
      <c r="K54" s="1"/>
      <c r="M54" s="1"/>
    </row>
    <row r="55" spans="1:13" x14ac:dyDescent="0.25">
      <c r="A55" s="13">
        <v>2015</v>
      </c>
      <c r="B55" s="14">
        <v>1.9E-3</v>
      </c>
      <c r="C55" s="33">
        <v>3.5569999999999997E-2</v>
      </c>
      <c r="D55" s="34">
        <v>7.0000000000000007E-2</v>
      </c>
      <c r="E55" s="15">
        <v>2.4299999999999999E-2</v>
      </c>
      <c r="J55" s="32"/>
      <c r="K55" s="1"/>
      <c r="M55" s="1"/>
    </row>
    <row r="56" spans="1:13" x14ac:dyDescent="0.25">
      <c r="A56" s="13">
        <v>2016</v>
      </c>
      <c r="B56" s="14">
        <v>6.4000000000000003E-3</v>
      </c>
      <c r="C56" s="33">
        <v>3.5569999999999997E-2</v>
      </c>
      <c r="D56" s="34">
        <v>7.0000000000000007E-2</v>
      </c>
      <c r="E56" s="15">
        <v>2.0799999999999999E-2</v>
      </c>
      <c r="J56" s="32"/>
      <c r="K56" s="1"/>
      <c r="M56" s="1"/>
    </row>
    <row r="57" spans="1:13" x14ac:dyDescent="0.25">
      <c r="A57" s="13">
        <v>2017</v>
      </c>
      <c r="B57" s="14">
        <v>1.6400000000000001E-2</v>
      </c>
      <c r="C57" s="33">
        <v>3.5569999999999997E-2</v>
      </c>
      <c r="D57" s="34">
        <v>7.0000000000000007E-2</v>
      </c>
      <c r="E57" s="15">
        <v>2.6700000000000002E-2</v>
      </c>
      <c r="J57" s="32"/>
      <c r="K57" s="1"/>
      <c r="M57" s="1"/>
    </row>
    <row r="58" spans="1:13" x14ac:dyDescent="0.25">
      <c r="A58" s="13">
        <v>2018</v>
      </c>
      <c r="B58" s="14">
        <v>1.8700000000000001E-2</v>
      </c>
      <c r="C58" s="33">
        <v>3.5569999999999997E-2</v>
      </c>
      <c r="D58" s="34">
        <v>7.0000000000000007E-2</v>
      </c>
      <c r="E58" s="15">
        <v>3.2399999999999998E-2</v>
      </c>
      <c r="J58" s="32"/>
      <c r="K58" s="1"/>
      <c r="M58" s="1"/>
    </row>
    <row r="59" spans="1:13" x14ac:dyDescent="0.25">
      <c r="A59" s="22">
        <v>2019</v>
      </c>
      <c r="B59" s="14">
        <v>1.7100000000000001E-2</v>
      </c>
      <c r="C59" s="33">
        <v>3.5569999999999997E-2</v>
      </c>
      <c r="D59" s="34">
        <v>7.0000000000000007E-2</v>
      </c>
      <c r="E59" s="15">
        <v>2.3199999999999998E-2</v>
      </c>
      <c r="J59" s="32"/>
      <c r="K59" s="1"/>
      <c r="M59" s="1"/>
    </row>
    <row r="60" spans="1:13" x14ac:dyDescent="0.25">
      <c r="A60" s="19">
        <v>2020</v>
      </c>
      <c r="B60" s="20">
        <v>7.4999999999999997E-3</v>
      </c>
      <c r="C60" s="33">
        <v>3.5569999999999997E-2</v>
      </c>
      <c r="D60" s="34">
        <v>7.0000000000000007E-2</v>
      </c>
      <c r="E60" s="15">
        <v>1.03E-2</v>
      </c>
      <c r="K60" s="1"/>
      <c r="M60" s="1"/>
    </row>
    <row r="61" spans="1:13" x14ac:dyDescent="0.25">
      <c r="A61" s="19">
        <v>2021</v>
      </c>
      <c r="B61" s="20">
        <v>3.1600000000000003E-2</v>
      </c>
      <c r="C61" s="33">
        <v>3.5569999999999997E-2</v>
      </c>
      <c r="D61" s="34">
        <v>7.0000000000000007E-2</v>
      </c>
      <c r="E61" s="15">
        <v>1.66E-2</v>
      </c>
      <c r="K61" s="1"/>
      <c r="M61" s="1"/>
    </row>
    <row r="62" spans="1:13" x14ac:dyDescent="0.25">
      <c r="A62" s="19">
        <v>2022</v>
      </c>
      <c r="B62" s="20">
        <v>7.4099999999999999E-2</v>
      </c>
      <c r="C62" s="33">
        <v>3.5569999999999997E-2</v>
      </c>
      <c r="D62" s="34">
        <v>7.0000000000000007E-2</v>
      </c>
      <c r="E62" s="15">
        <v>2.9000000000000001E-2</v>
      </c>
      <c r="K62" s="1"/>
      <c r="M62" s="1"/>
    </row>
    <row r="63" spans="1:13" x14ac:dyDescent="0.25">
      <c r="A63" s="19">
        <v>2023</v>
      </c>
      <c r="B63" s="21">
        <v>6.6500000000000004E-2</v>
      </c>
      <c r="C63" s="33">
        <v>3.5569999999999997E-2</v>
      </c>
      <c r="D63" s="34">
        <v>7.0000000000000007E-2</v>
      </c>
      <c r="E63" s="17">
        <v>3.1199999999999999E-2</v>
      </c>
      <c r="K63" s="1"/>
      <c r="M63" s="1"/>
    </row>
    <row r="64" spans="1:13" x14ac:dyDescent="0.25">
      <c r="A64" s="19">
        <v>2024</v>
      </c>
      <c r="C64" s="33">
        <v>3.5569999999999997E-2</v>
      </c>
      <c r="D64" s="34">
        <v>7.0000000000000007E-2</v>
      </c>
      <c r="K64" s="1"/>
      <c r="M64" s="1"/>
    </row>
    <row r="65" spans="1:13" x14ac:dyDescent="0.25">
      <c r="A65" s="19">
        <v>2025</v>
      </c>
      <c r="C65" s="33">
        <v>3.5569999999999997E-2</v>
      </c>
      <c r="D65" s="34">
        <v>7.0000000000000007E-2</v>
      </c>
      <c r="K65" s="1"/>
      <c r="M65" s="1"/>
    </row>
    <row r="66" spans="1:13" x14ac:dyDescent="0.25">
      <c r="A66" s="19">
        <v>2026</v>
      </c>
      <c r="C66" s="33">
        <v>3.5569999999999997E-2</v>
      </c>
      <c r="D66" s="34">
        <v>7.0000000000000007E-2</v>
      </c>
      <c r="K66" s="1"/>
      <c r="M66" s="1"/>
    </row>
    <row r="67" spans="1:13" x14ac:dyDescent="0.25">
      <c r="A67" s="19">
        <v>2027</v>
      </c>
      <c r="C67" s="33">
        <v>3.5569999999999997E-2</v>
      </c>
      <c r="D67" s="34">
        <v>7.0000000000000007E-2</v>
      </c>
      <c r="K67" s="1"/>
      <c r="M67" s="1"/>
    </row>
    <row r="68" spans="1:13" x14ac:dyDescent="0.25">
      <c r="A68" s="19">
        <v>2028</v>
      </c>
      <c r="C68" s="33">
        <v>3.5569999999999997E-2</v>
      </c>
      <c r="D68" s="34">
        <v>7.0000000000000007E-2</v>
      </c>
      <c r="K68" s="1"/>
      <c r="M68" s="1"/>
    </row>
    <row r="69" spans="1:13" x14ac:dyDescent="0.25">
      <c r="A69" s="19">
        <v>2029</v>
      </c>
      <c r="C69" s="33">
        <v>3.5569999999999997E-2</v>
      </c>
      <c r="D69" s="34">
        <v>7.0000000000000007E-2</v>
      </c>
      <c r="K69" s="1"/>
      <c r="M69" s="1"/>
    </row>
    <row r="70" spans="1:13" x14ac:dyDescent="0.25">
      <c r="A70" s="19">
        <v>2030</v>
      </c>
      <c r="C70" s="33">
        <v>3.5569999999999997E-2</v>
      </c>
      <c r="D70" s="34">
        <v>7.0000000000000007E-2</v>
      </c>
      <c r="K70" s="1"/>
      <c r="M70" s="1"/>
    </row>
    <row r="71" spans="1:13" x14ac:dyDescent="0.25">
      <c r="A71" s="19">
        <v>2031</v>
      </c>
      <c r="C71" s="33">
        <v>3.5569999999999997E-2</v>
      </c>
      <c r="D71" s="34">
        <v>7.0000000000000007E-2</v>
      </c>
      <c r="K71" s="1"/>
      <c r="M71" s="1"/>
    </row>
    <row r="72" spans="1:13" x14ac:dyDescent="0.25">
      <c r="A72" s="19">
        <v>2032</v>
      </c>
      <c r="C72" s="33">
        <v>3.5569999999999997E-2</v>
      </c>
      <c r="D72" s="34">
        <v>7.0000000000000007E-2</v>
      </c>
      <c r="K72" s="1"/>
      <c r="M72" s="1"/>
    </row>
    <row r="73" spans="1:13" x14ac:dyDescent="0.25">
      <c r="A73" s="19">
        <v>2033</v>
      </c>
      <c r="C73" s="33">
        <v>3.5569999999999997E-2</v>
      </c>
      <c r="D73" s="34">
        <v>7.0000000000000007E-2</v>
      </c>
      <c r="K73" s="1"/>
      <c r="M73" s="1"/>
    </row>
    <row r="74" spans="1:13" x14ac:dyDescent="0.25">
      <c r="A74" s="19">
        <v>2034</v>
      </c>
      <c r="C74" s="33">
        <v>3.5569999999999997E-2</v>
      </c>
      <c r="D74" s="34">
        <v>7.0000000000000007E-2</v>
      </c>
      <c r="K74" s="1"/>
      <c r="M74" s="1"/>
    </row>
    <row r="75" spans="1:13" x14ac:dyDescent="0.25">
      <c r="A75" s="19">
        <v>2035</v>
      </c>
      <c r="C75" s="33">
        <v>3.5569999999999997E-2</v>
      </c>
      <c r="D75" s="34">
        <v>7.0000000000000007E-2</v>
      </c>
      <c r="K75" s="1"/>
      <c r="M75" s="1"/>
    </row>
    <row r="76" spans="1:13" x14ac:dyDescent="0.25">
      <c r="A76" s="19">
        <v>2036</v>
      </c>
      <c r="C76" s="33">
        <v>3.5569999999999997E-2</v>
      </c>
      <c r="D76" s="34">
        <v>7.0000000000000007E-2</v>
      </c>
      <c r="K76" s="1"/>
      <c r="M76" s="1"/>
    </row>
    <row r="77" spans="1:13" x14ac:dyDescent="0.25">
      <c r="A77" s="19">
        <v>2037</v>
      </c>
      <c r="C77" s="33">
        <v>3.5569999999999997E-2</v>
      </c>
      <c r="D77" s="34">
        <v>7.0000000000000007E-2</v>
      </c>
      <c r="K77" s="1"/>
      <c r="M77" s="1"/>
    </row>
    <row r="78" spans="1:13" x14ac:dyDescent="0.25">
      <c r="A78" s="19">
        <v>2038</v>
      </c>
      <c r="C78" s="33">
        <v>3.5569999999999997E-2</v>
      </c>
      <c r="D78" s="34">
        <v>7.0000000000000007E-2</v>
      </c>
      <c r="K78" s="1"/>
      <c r="M78" s="1"/>
    </row>
    <row r="79" spans="1:13" x14ac:dyDescent="0.25">
      <c r="A79" s="19">
        <v>2039</v>
      </c>
      <c r="C79" s="33">
        <v>3.5569999999999997E-2</v>
      </c>
      <c r="D79" s="34">
        <v>7.0000000000000007E-2</v>
      </c>
      <c r="M79" s="1"/>
    </row>
    <row r="80" spans="1:13" x14ac:dyDescent="0.25">
      <c r="A80" s="19">
        <v>2040</v>
      </c>
      <c r="C80" s="33">
        <v>3.5569999999999997E-2</v>
      </c>
      <c r="D80" s="34">
        <v>7.0000000000000007E-2</v>
      </c>
      <c r="M80" s="1"/>
    </row>
    <row r="81" spans="1:13" x14ac:dyDescent="0.25">
      <c r="A81" s="19">
        <v>2041</v>
      </c>
      <c r="C81" s="33">
        <v>3.5569999999999997E-2</v>
      </c>
      <c r="D81" s="34">
        <v>7.0000000000000007E-2</v>
      </c>
      <c r="M81" s="1"/>
    </row>
    <row r="82" spans="1:13" x14ac:dyDescent="0.25">
      <c r="A82" s="19">
        <v>2042</v>
      </c>
      <c r="C82" s="33">
        <v>3.5569999999999997E-2</v>
      </c>
      <c r="D82" s="34">
        <v>7.0000000000000007E-2</v>
      </c>
      <c r="M82" s="1"/>
    </row>
    <row r="83" spans="1:13" x14ac:dyDescent="0.25">
      <c r="A83" s="19">
        <v>2043</v>
      </c>
      <c r="C83" s="33">
        <v>3.5569999999999997E-2</v>
      </c>
      <c r="D83" s="34">
        <v>7.0000000000000007E-2</v>
      </c>
      <c r="M83" s="1"/>
    </row>
    <row r="84" spans="1:13" x14ac:dyDescent="0.25">
      <c r="A84" s="19">
        <v>2044</v>
      </c>
      <c r="C84" s="33">
        <v>3.5569999999999997E-2</v>
      </c>
      <c r="D84" s="34">
        <v>7.0000000000000007E-2</v>
      </c>
      <c r="M84" s="1"/>
    </row>
    <row r="85" spans="1:13" x14ac:dyDescent="0.25">
      <c r="A85" s="19">
        <v>2045</v>
      </c>
      <c r="C85" s="33">
        <v>3.5569999999999997E-2</v>
      </c>
      <c r="D85" s="34">
        <v>7.0000000000000007E-2</v>
      </c>
      <c r="M85" s="1"/>
    </row>
    <row r="86" spans="1:13" x14ac:dyDescent="0.25">
      <c r="A86" s="19">
        <v>2046</v>
      </c>
      <c r="C86" s="33">
        <v>3.5569999999999997E-2</v>
      </c>
      <c r="D86" s="34">
        <v>7.0000000000000007E-2</v>
      </c>
      <c r="M86" s="1"/>
    </row>
    <row r="87" spans="1:13" x14ac:dyDescent="0.25">
      <c r="A87" s="19">
        <v>2047</v>
      </c>
      <c r="C87" s="33">
        <v>3.5569999999999997E-2</v>
      </c>
      <c r="D87" s="34">
        <v>7.0000000000000007E-2</v>
      </c>
      <c r="M87" s="1"/>
    </row>
    <row r="88" spans="1:13" x14ac:dyDescent="0.25">
      <c r="A88" s="19">
        <v>2048</v>
      </c>
      <c r="C88" s="33">
        <v>3.5569999999999997E-2</v>
      </c>
      <c r="D88" s="34">
        <v>7.0000000000000007E-2</v>
      </c>
    </row>
    <row r="89" spans="1:13" x14ac:dyDescent="0.25">
      <c r="A89" s="19">
        <v>2049</v>
      </c>
      <c r="C89" s="33">
        <v>3.5569999999999997E-2</v>
      </c>
      <c r="D89" s="34">
        <v>7.0000000000000007E-2</v>
      </c>
    </row>
    <row r="90" spans="1:13" x14ac:dyDescent="0.25">
      <c r="A90" s="19">
        <v>2050</v>
      </c>
      <c r="C90" s="33">
        <v>3.5569999999999997E-2</v>
      </c>
      <c r="D90" s="34">
        <v>7.0000000000000007E-2</v>
      </c>
    </row>
    <row r="91" spans="1:13" x14ac:dyDescent="0.25">
      <c r="A91" s="19">
        <v>2051</v>
      </c>
      <c r="C91" s="33">
        <v>3.5569999999999997E-2</v>
      </c>
      <c r="D91" s="34">
        <v>7.0000000000000007E-2</v>
      </c>
    </row>
    <row r="92" spans="1:13" x14ac:dyDescent="0.25">
      <c r="A92" s="19">
        <v>2052</v>
      </c>
      <c r="C92" s="33">
        <v>3.5569999999999997E-2</v>
      </c>
      <c r="D92" s="34">
        <v>7.0000000000000007E-2</v>
      </c>
    </row>
    <row r="93" spans="1:13" x14ac:dyDescent="0.25">
      <c r="A93" s="19">
        <v>2053</v>
      </c>
      <c r="C93" s="33">
        <v>3.5569999999999997E-2</v>
      </c>
      <c r="D93" s="34">
        <v>7.0000000000000007E-2</v>
      </c>
    </row>
    <row r="94" spans="1:13" x14ac:dyDescent="0.25">
      <c r="A94" s="19">
        <v>2054</v>
      </c>
      <c r="C94" s="33">
        <v>3.5569999999999997E-2</v>
      </c>
      <c r="D94" s="34">
        <v>7.0000000000000007E-2</v>
      </c>
    </row>
    <row r="95" spans="1:13" x14ac:dyDescent="0.25">
      <c r="A95" s="19">
        <v>2055</v>
      </c>
      <c r="C95" s="33">
        <v>3.5569999999999997E-2</v>
      </c>
      <c r="D95" s="34">
        <v>7.0000000000000007E-2</v>
      </c>
    </row>
    <row r="96" spans="1:13" x14ac:dyDescent="0.25">
      <c r="A96" s="19">
        <v>2056</v>
      </c>
      <c r="C96" s="33">
        <v>3.5569999999999997E-2</v>
      </c>
      <c r="D96" s="34">
        <v>7.0000000000000007E-2</v>
      </c>
    </row>
    <row r="97" spans="1:4" x14ac:dyDescent="0.25">
      <c r="A97" s="19">
        <v>2057</v>
      </c>
      <c r="C97" s="33">
        <v>3.5569999999999997E-2</v>
      </c>
      <c r="D97" s="34">
        <v>7.0000000000000007E-2</v>
      </c>
    </row>
    <row r="98" spans="1:4" x14ac:dyDescent="0.25">
      <c r="A98" s="19">
        <v>2058</v>
      </c>
      <c r="C98" s="33">
        <v>3.5569999999999997E-2</v>
      </c>
      <c r="D98" s="34">
        <v>7.0000000000000007E-2</v>
      </c>
    </row>
    <row r="99" spans="1:4" x14ac:dyDescent="0.25">
      <c r="A99" s="19">
        <v>2059</v>
      </c>
      <c r="C99" s="33">
        <v>3.5569999999999997E-2</v>
      </c>
      <c r="D99" s="34">
        <v>7.0000000000000007E-2</v>
      </c>
    </row>
    <row r="100" spans="1:4" x14ac:dyDescent="0.25">
      <c r="A100" s="19">
        <v>2060</v>
      </c>
      <c r="C100" s="33">
        <v>3.5569999999999997E-2</v>
      </c>
      <c r="D100" s="34">
        <v>7.0000000000000007E-2</v>
      </c>
    </row>
    <row r="101" spans="1:4" x14ac:dyDescent="0.25">
      <c r="A101" s="19">
        <v>2061</v>
      </c>
      <c r="C101" s="33">
        <v>3.5569999999999997E-2</v>
      </c>
      <c r="D101" s="34">
        <v>7.0000000000000007E-2</v>
      </c>
    </row>
    <row r="102" spans="1:4" x14ac:dyDescent="0.25">
      <c r="A102" s="19">
        <v>2062</v>
      </c>
      <c r="C102" s="33">
        <v>3.5569999999999997E-2</v>
      </c>
      <c r="D102" s="34">
        <v>7.0000000000000007E-2</v>
      </c>
    </row>
    <row r="103" spans="1:4" x14ac:dyDescent="0.25">
      <c r="A103" s="19">
        <v>2063</v>
      </c>
      <c r="C103" s="33">
        <v>3.5569999999999997E-2</v>
      </c>
      <c r="D103" s="34">
        <v>7.0000000000000007E-2</v>
      </c>
    </row>
    <row r="104" spans="1:4" x14ac:dyDescent="0.25">
      <c r="A104" s="19">
        <v>2064</v>
      </c>
      <c r="C104" s="33">
        <v>3.5569999999999997E-2</v>
      </c>
      <c r="D104" s="34">
        <v>7.0000000000000007E-2</v>
      </c>
    </row>
    <row r="105" spans="1:4" x14ac:dyDescent="0.25">
      <c r="A105" s="19">
        <v>2065</v>
      </c>
      <c r="C105" s="33">
        <v>3.5569999999999997E-2</v>
      </c>
      <c r="D105" s="34">
        <v>7.0000000000000007E-2</v>
      </c>
    </row>
    <row r="106" spans="1:4" x14ac:dyDescent="0.25">
      <c r="A106" s="19">
        <v>2066</v>
      </c>
      <c r="C106" s="33">
        <v>3.5569999999999997E-2</v>
      </c>
      <c r="D106" s="34">
        <v>7.0000000000000007E-2</v>
      </c>
    </row>
    <row r="107" spans="1:4" x14ac:dyDescent="0.25">
      <c r="A107" s="19">
        <v>2067</v>
      </c>
      <c r="C107" s="33">
        <v>3.5569999999999997E-2</v>
      </c>
      <c r="D107" s="34">
        <v>7.0000000000000007E-2</v>
      </c>
    </row>
    <row r="108" spans="1:4" x14ac:dyDescent="0.25">
      <c r="A108" s="19">
        <v>2068</v>
      </c>
      <c r="C108" s="33">
        <v>3.5569999999999997E-2</v>
      </c>
      <c r="D108" s="34">
        <v>7.0000000000000007E-2</v>
      </c>
    </row>
    <row r="109" spans="1:4" x14ac:dyDescent="0.25">
      <c r="A109" s="19">
        <v>2069</v>
      </c>
      <c r="C109" s="33">
        <v>3.5569999999999997E-2</v>
      </c>
      <c r="D109" s="34">
        <v>7.0000000000000007E-2</v>
      </c>
    </row>
    <row r="110" spans="1:4" x14ac:dyDescent="0.25">
      <c r="A110" s="19">
        <v>2070</v>
      </c>
      <c r="C110" s="33">
        <v>3.5569999999999997E-2</v>
      </c>
      <c r="D110" s="34">
        <v>7.0000000000000007E-2</v>
      </c>
    </row>
    <row r="111" spans="1:4" x14ac:dyDescent="0.25">
      <c r="A111" s="19">
        <v>2071</v>
      </c>
      <c r="C111" s="33">
        <v>3.5569999999999997E-2</v>
      </c>
      <c r="D111" s="34">
        <v>7.0000000000000007E-2</v>
      </c>
    </row>
    <row r="112" spans="1:4" x14ac:dyDescent="0.25">
      <c r="A112" s="19">
        <v>2072</v>
      </c>
      <c r="C112" s="33">
        <v>3.5569999999999997E-2</v>
      </c>
      <c r="D112" s="34">
        <v>7.0000000000000007E-2</v>
      </c>
    </row>
    <row r="113" spans="1:4" x14ac:dyDescent="0.25">
      <c r="A113" s="19">
        <v>2073</v>
      </c>
      <c r="C113" s="33">
        <v>3.5569999999999997E-2</v>
      </c>
      <c r="D113" s="34">
        <v>7.0000000000000007E-2</v>
      </c>
    </row>
    <row r="114" spans="1:4" x14ac:dyDescent="0.25">
      <c r="A114" s="19">
        <v>2074</v>
      </c>
      <c r="C114" s="33">
        <v>3.5569999999999997E-2</v>
      </c>
      <c r="D114" s="34">
        <v>7.0000000000000007E-2</v>
      </c>
    </row>
    <row r="115" spans="1:4" x14ac:dyDescent="0.25">
      <c r="A115" s="19">
        <v>2075</v>
      </c>
      <c r="C115" s="33">
        <v>3.5569999999999997E-2</v>
      </c>
      <c r="D115" s="34">
        <v>7.0000000000000007E-2</v>
      </c>
    </row>
    <row r="116" spans="1:4" x14ac:dyDescent="0.25">
      <c r="A116" s="19">
        <v>2076</v>
      </c>
      <c r="C116" s="33">
        <v>3.5569999999999997E-2</v>
      </c>
      <c r="D116" s="34">
        <v>7.0000000000000007E-2</v>
      </c>
    </row>
    <row r="117" spans="1:4" x14ac:dyDescent="0.25">
      <c r="A117" s="19">
        <v>2077</v>
      </c>
      <c r="C117" s="33">
        <v>3.5569999999999997E-2</v>
      </c>
      <c r="D117" s="34">
        <v>7.0000000000000007E-2</v>
      </c>
    </row>
    <row r="118" spans="1:4" x14ac:dyDescent="0.25">
      <c r="A118" s="19">
        <v>2078</v>
      </c>
      <c r="C118" s="33">
        <v>3.5569999999999997E-2</v>
      </c>
      <c r="D118" s="34">
        <v>7.0000000000000007E-2</v>
      </c>
    </row>
    <row r="119" spans="1:4" x14ac:dyDescent="0.25">
      <c r="A119" s="19">
        <v>2079</v>
      </c>
      <c r="C119" s="33">
        <v>3.5569999999999997E-2</v>
      </c>
      <c r="D119" s="34">
        <v>7.0000000000000007E-2</v>
      </c>
    </row>
    <row r="120" spans="1:4" x14ac:dyDescent="0.25">
      <c r="A120" s="19">
        <v>2080</v>
      </c>
      <c r="C120" s="33">
        <v>3.5569999999999997E-2</v>
      </c>
      <c r="D120" s="34">
        <v>7.0000000000000007E-2</v>
      </c>
    </row>
    <row r="121" spans="1:4" x14ac:dyDescent="0.25">
      <c r="A121" s="19">
        <v>2081</v>
      </c>
      <c r="C121" s="33">
        <v>3.5569999999999997E-2</v>
      </c>
      <c r="D121" s="34">
        <v>7.0000000000000007E-2</v>
      </c>
    </row>
    <row r="122" spans="1:4" x14ac:dyDescent="0.25">
      <c r="A122" s="19">
        <v>2082</v>
      </c>
      <c r="C122" s="33">
        <v>3.5569999999999997E-2</v>
      </c>
      <c r="D122" s="34">
        <v>7.0000000000000007E-2</v>
      </c>
    </row>
    <row r="123" spans="1:4" x14ac:dyDescent="0.25">
      <c r="A123" s="19">
        <v>2083</v>
      </c>
      <c r="C123" s="33">
        <v>3.5569999999999997E-2</v>
      </c>
      <c r="D123" s="34">
        <v>7.0000000000000007E-2</v>
      </c>
    </row>
    <row r="124" spans="1:4" x14ac:dyDescent="0.25">
      <c r="A124" s="19">
        <v>2084</v>
      </c>
      <c r="C124" s="33">
        <v>3.5569999999999997E-2</v>
      </c>
      <c r="D124" s="34">
        <v>7.0000000000000007E-2</v>
      </c>
    </row>
    <row r="125" spans="1:4" x14ac:dyDescent="0.25">
      <c r="A125" s="19">
        <v>2085</v>
      </c>
      <c r="C125" s="33">
        <v>3.5569999999999997E-2</v>
      </c>
      <c r="D125" s="34">
        <v>7.0000000000000007E-2</v>
      </c>
    </row>
    <row r="126" spans="1:4" x14ac:dyDescent="0.25">
      <c r="A126" s="19">
        <v>2086</v>
      </c>
      <c r="C126" s="33">
        <v>3.5569999999999997E-2</v>
      </c>
      <c r="D126" s="34">
        <v>7.0000000000000007E-2</v>
      </c>
    </row>
    <row r="127" spans="1:4" x14ac:dyDescent="0.25">
      <c r="A127" s="19">
        <v>2087</v>
      </c>
      <c r="C127" s="33">
        <v>3.5569999999999997E-2</v>
      </c>
      <c r="D127" s="34">
        <v>7.0000000000000007E-2</v>
      </c>
    </row>
    <row r="128" spans="1:4" x14ac:dyDescent="0.25">
      <c r="A128" s="19">
        <v>2088</v>
      </c>
      <c r="C128" s="33">
        <v>3.5569999999999997E-2</v>
      </c>
      <c r="D128" s="34">
        <v>7.0000000000000007E-2</v>
      </c>
    </row>
    <row r="129" spans="1:4" x14ac:dyDescent="0.25">
      <c r="A129" s="19">
        <v>2089</v>
      </c>
      <c r="C129" s="33">
        <v>3.5569999999999997E-2</v>
      </c>
      <c r="D129" s="34">
        <v>7.0000000000000007E-2</v>
      </c>
    </row>
    <row r="130" spans="1:4" x14ac:dyDescent="0.25">
      <c r="A130" s="19">
        <v>2090</v>
      </c>
      <c r="C130" s="33">
        <v>3.5569999999999997E-2</v>
      </c>
      <c r="D130" s="34">
        <v>7.0000000000000007E-2</v>
      </c>
    </row>
    <row r="131" spans="1:4" x14ac:dyDescent="0.25">
      <c r="A131" s="19">
        <v>2091</v>
      </c>
      <c r="C131" s="33">
        <v>3.5569999999999997E-2</v>
      </c>
      <c r="D131" s="34">
        <v>7.0000000000000007E-2</v>
      </c>
    </row>
    <row r="132" spans="1:4" x14ac:dyDescent="0.25">
      <c r="A132" s="19">
        <v>2092</v>
      </c>
      <c r="C132" s="33">
        <v>3.5569999999999997E-2</v>
      </c>
      <c r="D132" s="34">
        <v>7.0000000000000007E-2</v>
      </c>
    </row>
    <row r="133" spans="1:4" x14ac:dyDescent="0.25">
      <c r="A133" s="19">
        <v>2093</v>
      </c>
      <c r="C133" s="33">
        <v>3.5569999999999997E-2</v>
      </c>
      <c r="D133" s="34">
        <v>7.0000000000000007E-2</v>
      </c>
    </row>
    <row r="134" spans="1:4" x14ac:dyDescent="0.25">
      <c r="A134" s="19">
        <v>2094</v>
      </c>
      <c r="C134" s="33">
        <v>3.5569999999999997E-2</v>
      </c>
      <c r="D134" s="34">
        <v>7.0000000000000007E-2</v>
      </c>
    </row>
    <row r="135" spans="1:4" x14ac:dyDescent="0.25">
      <c r="A135" s="19">
        <v>2095</v>
      </c>
      <c r="C135" s="33">
        <v>3.5569999999999997E-2</v>
      </c>
      <c r="D135" s="34">
        <v>7.0000000000000007E-2</v>
      </c>
    </row>
    <row r="136" spans="1:4" x14ac:dyDescent="0.25">
      <c r="A136" s="19">
        <v>2096</v>
      </c>
      <c r="C136" s="33">
        <v>3.5569999999999997E-2</v>
      </c>
      <c r="D136" s="34">
        <v>7.0000000000000007E-2</v>
      </c>
    </row>
    <row r="137" spans="1:4" x14ac:dyDescent="0.25">
      <c r="A137" s="19">
        <v>2097</v>
      </c>
      <c r="C137" s="33">
        <v>3.5569999999999997E-2</v>
      </c>
      <c r="D137" s="34">
        <v>7.0000000000000007E-2</v>
      </c>
    </row>
    <row r="138" spans="1:4" x14ac:dyDescent="0.25">
      <c r="A138" s="19">
        <v>2098</v>
      </c>
      <c r="C138" s="33">
        <v>3.5569999999999997E-2</v>
      </c>
      <c r="D138" s="34">
        <v>7.0000000000000007E-2</v>
      </c>
    </row>
    <row r="139" spans="1:4" x14ac:dyDescent="0.25">
      <c r="A139" s="19"/>
      <c r="D139" s="1"/>
    </row>
    <row r="140" spans="1:4" x14ac:dyDescent="0.25">
      <c r="A140" s="19"/>
      <c r="D140" s="1"/>
    </row>
    <row r="141" spans="1:4" x14ac:dyDescent="0.25">
      <c r="A141" s="19"/>
      <c r="D141" s="1"/>
    </row>
    <row r="142" spans="1:4" x14ac:dyDescent="0.25">
      <c r="A142" s="19"/>
      <c r="D142" s="1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99</vt:i4>
      </vt:variant>
      <vt:variant>
        <vt:lpstr>Named Ranges</vt:lpstr>
      </vt:variant>
      <vt:variant>
        <vt:i4>1</vt:i4>
      </vt:variant>
    </vt:vector>
  </HeadingPairs>
  <TitlesOfParts>
    <vt:vector size="100" baseType="lpstr">
      <vt:lpstr>T.26.04.A</vt:lpstr>
      <vt:lpstr>T.35.04.A</vt:lpstr>
      <vt:lpstr>T.45.04.A</vt:lpstr>
      <vt:lpstr>T.55.04.A</vt:lpstr>
      <vt:lpstr>T.26.04.B</vt:lpstr>
      <vt:lpstr>T.35.04.B</vt:lpstr>
      <vt:lpstr>T.45.04.B</vt:lpstr>
      <vt:lpstr>T.55.04.B</vt:lpstr>
      <vt:lpstr>T.26.04.C</vt:lpstr>
      <vt:lpstr>T.35.04.C</vt:lpstr>
      <vt:lpstr>T.45.04.C</vt:lpstr>
      <vt:lpstr>T.55.04.C</vt:lpstr>
      <vt:lpstr>T.26.04.D</vt:lpstr>
      <vt:lpstr>T.35.04.D</vt:lpstr>
      <vt:lpstr>T.45.04.D</vt:lpstr>
      <vt:lpstr>T.55.04.D</vt:lpstr>
      <vt:lpstr>T.26.04.E</vt:lpstr>
      <vt:lpstr>T.35.04.E</vt:lpstr>
      <vt:lpstr>T.45.04.E</vt:lpstr>
      <vt:lpstr>T.55.04.E</vt:lpstr>
      <vt:lpstr>T.26.04.F</vt:lpstr>
      <vt:lpstr>T.35.04.F</vt:lpstr>
      <vt:lpstr>T.45.04.F</vt:lpstr>
      <vt:lpstr>T.55.04.F</vt:lpstr>
      <vt:lpstr>S.26.04.A</vt:lpstr>
      <vt:lpstr>S.35.04.A</vt:lpstr>
      <vt:lpstr>S.45.04.A</vt:lpstr>
      <vt:lpstr>S.55.04.A</vt:lpstr>
      <vt:lpstr>S.26.04.B</vt:lpstr>
      <vt:lpstr>S.35.04.B</vt:lpstr>
      <vt:lpstr>S.45.04.B</vt:lpstr>
      <vt:lpstr>S.55.04.B</vt:lpstr>
      <vt:lpstr>S.26.04.C</vt:lpstr>
      <vt:lpstr>S.35.04.C</vt:lpstr>
      <vt:lpstr>S.45.04.C</vt:lpstr>
      <vt:lpstr>S.55.04.C</vt:lpstr>
      <vt:lpstr>S.26.04.D</vt:lpstr>
      <vt:lpstr>S.35.04.D</vt:lpstr>
      <vt:lpstr>S.45.04.D</vt:lpstr>
      <vt:lpstr>S.55.04.D</vt:lpstr>
      <vt:lpstr>S.26.04.E</vt:lpstr>
      <vt:lpstr>S.35.04.E</vt:lpstr>
      <vt:lpstr>S.45.04.E</vt:lpstr>
      <vt:lpstr>S.55.04.E</vt:lpstr>
      <vt:lpstr>S.26.04.F</vt:lpstr>
      <vt:lpstr>S.35.04.F</vt:lpstr>
      <vt:lpstr>S.45.04.F</vt:lpstr>
      <vt:lpstr>S.55.04.F</vt:lpstr>
      <vt:lpstr>T.26.04.A (2)</vt:lpstr>
      <vt:lpstr>T.35.04.A (2)</vt:lpstr>
      <vt:lpstr>T.45.04.A (2)</vt:lpstr>
      <vt:lpstr>T.55.04.A (2)</vt:lpstr>
      <vt:lpstr>T.26.04.B (2)</vt:lpstr>
      <vt:lpstr>T.35.04.B (2)</vt:lpstr>
      <vt:lpstr>T.45.04.B (2)</vt:lpstr>
      <vt:lpstr>T.55.04.B (2)</vt:lpstr>
      <vt:lpstr>T.26.04.C (2)</vt:lpstr>
      <vt:lpstr>T.35.04.C (2)</vt:lpstr>
      <vt:lpstr>T.45.04.C (2)</vt:lpstr>
      <vt:lpstr>T.55.04.C (2)</vt:lpstr>
      <vt:lpstr>T.26.04.D (2)</vt:lpstr>
      <vt:lpstr>T.35.04.D (2)</vt:lpstr>
      <vt:lpstr>T.45.04.D (2)</vt:lpstr>
      <vt:lpstr>T.55.04.D (2)</vt:lpstr>
      <vt:lpstr>T.26.04.E (2)</vt:lpstr>
      <vt:lpstr>T.35.04.E (2)</vt:lpstr>
      <vt:lpstr>T.45.04.E (2)</vt:lpstr>
      <vt:lpstr>T.55.04.E (2)</vt:lpstr>
      <vt:lpstr>T.26.04.F (2)</vt:lpstr>
      <vt:lpstr>T.35.04.F (2)</vt:lpstr>
      <vt:lpstr>T.45.04.F (2)</vt:lpstr>
      <vt:lpstr>T.55.04.F (2)</vt:lpstr>
      <vt:lpstr>S.26.04.A (2)</vt:lpstr>
      <vt:lpstr>S.35.04.A (2)</vt:lpstr>
      <vt:lpstr>S.45.04.A (2)</vt:lpstr>
      <vt:lpstr>S.55.04.A (2)</vt:lpstr>
      <vt:lpstr>S.26.04.B (2)</vt:lpstr>
      <vt:lpstr>S.35.04.B (2)</vt:lpstr>
      <vt:lpstr>S.45.04.B (2)</vt:lpstr>
      <vt:lpstr>S.55.04.B (2)</vt:lpstr>
      <vt:lpstr>S.26.04.C (2)</vt:lpstr>
      <vt:lpstr>S.35.04.C (2)</vt:lpstr>
      <vt:lpstr>S.45.04.C (2)</vt:lpstr>
      <vt:lpstr>S.55.04.C (2)</vt:lpstr>
      <vt:lpstr>S.26.04.D (2)</vt:lpstr>
      <vt:lpstr>S.35.04.D (2)</vt:lpstr>
      <vt:lpstr>S.45.04.D (2)</vt:lpstr>
      <vt:lpstr>S.55.04.D (2)</vt:lpstr>
      <vt:lpstr>S.26.04.E (2)</vt:lpstr>
      <vt:lpstr>S.35.04.E (2)</vt:lpstr>
      <vt:lpstr>S.45.04.E (2)</vt:lpstr>
      <vt:lpstr>S.55.04.E (2)</vt:lpstr>
      <vt:lpstr>S.26.04.F (2)</vt:lpstr>
      <vt:lpstr>S.35.04.F (2)</vt:lpstr>
      <vt:lpstr>S.45.04.F (2)</vt:lpstr>
      <vt:lpstr>S.55.04.F (2)</vt:lpstr>
      <vt:lpstr>Premiums</vt:lpstr>
      <vt:lpstr>Mortalities</vt:lpstr>
      <vt:lpstr>EconomicRates</vt:lpstr>
      <vt:lpstr>AX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Andre Wang</dc:creator>
  <cp:keywords/>
  <dc:description/>
  <cp:lastModifiedBy>Alex Gerlyand</cp:lastModifiedBy>
  <cp:revision/>
  <dcterms:created xsi:type="dcterms:W3CDTF">2024-03-09T08:25:52Z</dcterms:created>
  <dcterms:modified xsi:type="dcterms:W3CDTF">2024-03-20T06:34:16Z</dcterms:modified>
  <cp:category/>
  <cp:contentStatus/>
</cp:coreProperties>
</file>